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hul\Desktop\trainity\My Project\project 5 IMDB Movie Analysis\"/>
    </mc:Choice>
  </mc:AlternateContent>
  <xr:revisionPtr revIDLastSave="0" documentId="13_ncr:1_{006C6BD1-1F2E-4D2C-B8D3-D08CD0CAA972}" xr6:coauthVersionLast="47" xr6:coauthVersionMax="47" xr10:uidLastSave="{00000000-0000-0000-0000-000000000000}"/>
  <bookViews>
    <workbookView xWindow="-120" yWindow="-120" windowWidth="24240" windowHeight="13140" tabRatio="619" activeTab="5" xr2:uid="{995C5E98-3AE1-4195-AAAC-3496F28DC0DD}"/>
  </bookViews>
  <sheets>
    <sheet name="IMDB_Movies_Cleaned" sheetId="2" r:id="rId1"/>
    <sheet name="Genre Analysis" sheetId="1" r:id="rId2"/>
    <sheet name="Duration Analysis" sheetId="3" r:id="rId3"/>
    <sheet name="Langauge" sheetId="4" r:id="rId4"/>
    <sheet name="Top Director" sheetId="5" r:id="rId5"/>
    <sheet name="Budget Analysis" sheetId="6" r:id="rId6"/>
  </sheets>
  <externalReferences>
    <externalReference r:id="rId7"/>
  </externalReferences>
  <definedNames>
    <definedName name="_xlnm._FilterDatabase" localSheetId="0" hidden="1">IMDB_Movies_Cleaned!$A$1:$N$3849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" i="1" l="1" a="1"/>
  <c r="J2" i="1" s="1"/>
  <c r="I2" i="1" a="1"/>
  <c r="I2" i="1" s="1"/>
  <c r="H2" i="1" a="1"/>
  <c r="H2" i="1" s="1"/>
  <c r="G2" i="1" a="1"/>
  <c r="G2" i="1" s="1"/>
  <c r="F2" i="1" a="1"/>
  <c r="F2" i="1" s="1"/>
  <c r="E2" i="1" a="1"/>
  <c r="E2" i="1" s="1"/>
  <c r="D2" i="1"/>
  <c r="B2" i="1"/>
  <c r="E2" i="6"/>
  <c r="E6" i="6"/>
  <c r="C6" i="6"/>
  <c r="C3" i="6"/>
  <c r="C4" i="6"/>
  <c r="C5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2" i="6"/>
  <c r="J18" i="5"/>
  <c r="J19" i="5"/>
  <c r="D2" i="5" a="1"/>
  <c r="D2" i="5" s="1"/>
  <c r="D14" i="5" a="1"/>
  <c r="D14" i="5" s="1"/>
  <c r="D15" i="5" a="1"/>
  <c r="D15" i="5"/>
  <c r="D16" i="5" a="1"/>
  <c r="D16" i="5" s="1"/>
  <c r="D17" i="5" a="1"/>
  <c r="D17" i="5" s="1"/>
  <c r="D18" i="5" a="1"/>
  <c r="D18" i="5" s="1"/>
  <c r="D19" i="5" a="1"/>
  <c r="D19" i="5" s="1"/>
  <c r="D20" i="5" a="1"/>
  <c r="D20" i="5" s="1"/>
  <c r="D21" i="5" a="1"/>
  <c r="D21" i="5" s="1"/>
  <c r="D22" i="5" a="1"/>
  <c r="D22" i="5" s="1"/>
  <c r="D23" i="5" a="1"/>
  <c r="D23" i="5" s="1"/>
  <c r="D24" i="5" a="1"/>
  <c r="D24" i="5" s="1"/>
  <c r="D25" i="5" a="1"/>
  <c r="D25" i="5" s="1"/>
  <c r="D26" i="5" a="1"/>
  <c r="D26" i="5" s="1"/>
  <c r="D27" i="5" a="1"/>
  <c r="D27" i="5" s="1"/>
  <c r="D28" i="5" a="1"/>
  <c r="D28" i="5" s="1"/>
  <c r="D29" i="5" a="1"/>
  <c r="D29" i="5"/>
  <c r="D30" i="5" a="1"/>
  <c r="D30" i="5" s="1"/>
  <c r="D31" i="5" a="1"/>
  <c r="D31" i="5" s="1"/>
  <c r="D32" i="5" a="1"/>
  <c r="D32" i="5" s="1"/>
  <c r="D33" i="5" a="1"/>
  <c r="D33" i="5" s="1"/>
  <c r="D34" i="5" a="1"/>
  <c r="D34" i="5" s="1"/>
  <c r="D35" i="5" a="1"/>
  <c r="D35" i="5" s="1"/>
  <c r="D36" i="5" a="1"/>
  <c r="D36" i="5" s="1"/>
  <c r="D37" i="5" a="1"/>
  <c r="D37" i="5"/>
  <c r="D38" i="5" a="1"/>
  <c r="D38" i="5" s="1"/>
  <c r="D39" i="5" a="1"/>
  <c r="D39" i="5" s="1"/>
  <c r="D40" i="5" a="1"/>
  <c r="D40" i="5" s="1"/>
  <c r="D41" i="5" a="1"/>
  <c r="D41" i="5" s="1"/>
  <c r="D42" i="5" a="1"/>
  <c r="D42" i="5" s="1"/>
  <c r="D43" i="5" a="1"/>
  <c r="D43" i="5" s="1"/>
  <c r="D44" i="5" a="1"/>
  <c r="D44" i="5" s="1"/>
  <c r="D45" i="5" a="1"/>
  <c r="D45" i="5" s="1"/>
  <c r="D46" i="5" a="1"/>
  <c r="D46" i="5" s="1"/>
  <c r="D47" i="5" a="1"/>
  <c r="D47" i="5" s="1"/>
  <c r="D48" i="5" a="1"/>
  <c r="D48" i="5" s="1"/>
  <c r="D49" i="5" a="1"/>
  <c r="D49" i="5" s="1"/>
  <c r="D50" i="5" a="1"/>
  <c r="D50" i="5" s="1"/>
  <c r="D51" i="5" a="1"/>
  <c r="D51" i="5" s="1"/>
  <c r="D52" i="5" a="1"/>
  <c r="D52" i="5" s="1"/>
  <c r="D53" i="5" a="1"/>
  <c r="D53" i="5" s="1"/>
  <c r="D54" i="5" a="1"/>
  <c r="D54" i="5" s="1"/>
  <c r="D55" i="5" a="1"/>
  <c r="D55" i="5" s="1"/>
  <c r="D56" i="5" a="1"/>
  <c r="D56" i="5" s="1"/>
  <c r="D57" i="5" a="1"/>
  <c r="D57" i="5" s="1"/>
  <c r="D58" i="5" a="1"/>
  <c r="D58" i="5" s="1"/>
  <c r="D59" i="5" a="1"/>
  <c r="D59" i="5" s="1"/>
  <c r="D60" i="5" a="1"/>
  <c r="D60" i="5" s="1"/>
  <c r="D61" i="5" a="1"/>
  <c r="D61" i="5"/>
  <c r="D62" i="5" a="1"/>
  <c r="D62" i="5" s="1"/>
  <c r="D63" i="5" a="1"/>
  <c r="D63" i="5" s="1"/>
  <c r="D64" i="5" a="1"/>
  <c r="D64" i="5" s="1"/>
  <c r="D65" i="5" a="1"/>
  <c r="D65" i="5" s="1"/>
  <c r="D66" i="5" a="1"/>
  <c r="D66" i="5" s="1"/>
  <c r="D67" i="5" a="1"/>
  <c r="D67" i="5" s="1"/>
  <c r="D68" i="5" a="1"/>
  <c r="D68" i="5" s="1"/>
  <c r="D69" i="5" a="1"/>
  <c r="D69" i="5"/>
  <c r="D70" i="5" a="1"/>
  <c r="D70" i="5" s="1"/>
  <c r="D71" i="5" a="1"/>
  <c r="D71" i="5" s="1"/>
  <c r="D72" i="5" a="1"/>
  <c r="D72" i="5" s="1"/>
  <c r="D73" i="5" a="1"/>
  <c r="D73" i="5" s="1"/>
  <c r="D74" i="5" a="1"/>
  <c r="D74" i="5" s="1"/>
  <c r="D75" i="5" a="1"/>
  <c r="D75" i="5" s="1"/>
  <c r="D76" i="5" a="1"/>
  <c r="D76" i="5" s="1"/>
  <c r="D77" i="5" a="1"/>
  <c r="D77" i="5" s="1"/>
  <c r="D78" i="5" a="1"/>
  <c r="D78" i="5" s="1"/>
  <c r="D79" i="5" a="1"/>
  <c r="D79" i="5" s="1"/>
  <c r="D80" i="5" a="1"/>
  <c r="D80" i="5" s="1"/>
  <c r="D81" i="5" a="1"/>
  <c r="D81" i="5" s="1"/>
  <c r="D82" i="5" a="1"/>
  <c r="D82" i="5" s="1"/>
  <c r="D83" i="5" a="1"/>
  <c r="D83" i="5" s="1"/>
  <c r="D84" i="5" a="1"/>
  <c r="D84" i="5" s="1"/>
  <c r="D85" i="5" a="1"/>
  <c r="D85" i="5"/>
  <c r="D86" i="5" a="1"/>
  <c r="D86" i="5" s="1"/>
  <c r="D87" i="5" a="1"/>
  <c r="D87" i="5" s="1"/>
  <c r="D88" i="5" a="1"/>
  <c r="D88" i="5" s="1"/>
  <c r="D89" i="5" a="1"/>
  <c r="D89" i="5"/>
  <c r="D90" i="5" a="1"/>
  <c r="D90" i="5" s="1"/>
  <c r="D91" i="5" a="1"/>
  <c r="D91" i="5" s="1"/>
  <c r="D92" i="5" a="1"/>
  <c r="D92" i="5" s="1"/>
  <c r="D93" i="5" a="1"/>
  <c r="D93" i="5" s="1"/>
  <c r="D94" i="5" a="1"/>
  <c r="D94" i="5" s="1"/>
  <c r="D95" i="5" a="1"/>
  <c r="D95" i="5" s="1"/>
  <c r="D96" i="5" a="1"/>
  <c r="D96" i="5" s="1"/>
  <c r="D97" i="5" a="1"/>
  <c r="D97" i="5" s="1"/>
  <c r="D98" i="5" a="1"/>
  <c r="D98" i="5" s="1"/>
  <c r="D99" i="5" a="1"/>
  <c r="D99" i="5" s="1"/>
  <c r="D100" i="5" a="1"/>
  <c r="D100" i="5" s="1"/>
  <c r="D101" i="5" a="1"/>
  <c r="D101" i="5" s="1"/>
  <c r="D102" i="5" a="1"/>
  <c r="D102" i="5" s="1"/>
  <c r="D103" i="5" a="1"/>
  <c r="D103" i="5" s="1"/>
  <c r="D104" i="5" a="1"/>
  <c r="D104" i="5" s="1"/>
  <c r="D105" i="5" a="1"/>
  <c r="D105" i="5" s="1"/>
  <c r="D106" i="5" a="1"/>
  <c r="D106" i="5" s="1"/>
  <c r="D107" i="5" a="1"/>
  <c r="D107" i="5" s="1"/>
  <c r="D108" i="5" a="1"/>
  <c r="D108" i="5" s="1"/>
  <c r="D109" i="5" a="1"/>
  <c r="D109" i="5" s="1"/>
  <c r="D110" i="5" a="1"/>
  <c r="D110" i="5" s="1"/>
  <c r="D111" i="5" a="1"/>
  <c r="D111" i="5" s="1"/>
  <c r="D112" i="5" a="1"/>
  <c r="D112" i="5" s="1"/>
  <c r="D113" i="5" a="1"/>
  <c r="D113" i="5" s="1"/>
  <c r="D114" i="5" a="1"/>
  <c r="D114" i="5" s="1"/>
  <c r="D115" i="5" a="1"/>
  <c r="D115" i="5"/>
  <c r="D116" i="5" a="1"/>
  <c r="D116" i="5" s="1"/>
  <c r="D117" i="5" a="1"/>
  <c r="D117" i="5" s="1"/>
  <c r="D118" i="5" a="1"/>
  <c r="D118" i="5" s="1"/>
  <c r="D119" i="5" a="1"/>
  <c r="D119" i="5" s="1"/>
  <c r="D120" i="5" a="1"/>
  <c r="D120" i="5" s="1"/>
  <c r="D121" i="5" a="1"/>
  <c r="D121" i="5" s="1"/>
  <c r="D122" i="5" a="1"/>
  <c r="D122" i="5" s="1"/>
  <c r="D123" i="5" a="1"/>
  <c r="D123" i="5" s="1"/>
  <c r="D124" i="5" a="1"/>
  <c r="D124" i="5" s="1"/>
  <c r="D125" i="5" a="1"/>
  <c r="D125" i="5" s="1"/>
  <c r="D126" i="5" a="1"/>
  <c r="D126" i="5" s="1"/>
  <c r="D127" i="5" a="1"/>
  <c r="D127" i="5" s="1"/>
  <c r="D128" i="5" a="1"/>
  <c r="D128" i="5" s="1"/>
  <c r="D129" i="5" a="1"/>
  <c r="D129" i="5" s="1"/>
  <c r="D130" i="5" a="1"/>
  <c r="D130" i="5" s="1"/>
  <c r="D131" i="5" a="1"/>
  <c r="D131" i="5"/>
  <c r="D132" i="5" a="1"/>
  <c r="D132" i="5" s="1"/>
  <c r="D133" i="5" a="1"/>
  <c r="D133" i="5" s="1"/>
  <c r="D134" i="5" a="1"/>
  <c r="D134" i="5" s="1"/>
  <c r="D135" i="5" a="1"/>
  <c r="D135" i="5" s="1"/>
  <c r="D136" i="5" a="1"/>
  <c r="D136" i="5" s="1"/>
  <c r="D137" i="5" a="1"/>
  <c r="D137" i="5" s="1"/>
  <c r="D138" i="5" a="1"/>
  <c r="D138" i="5" s="1"/>
  <c r="D139" i="5" a="1"/>
  <c r="D139" i="5" s="1"/>
  <c r="D140" i="5" a="1"/>
  <c r="D140" i="5" s="1"/>
  <c r="D141" i="5" a="1"/>
  <c r="D141" i="5" s="1"/>
  <c r="D142" i="5" a="1"/>
  <c r="D142" i="5" s="1"/>
  <c r="D143" i="5" a="1"/>
  <c r="D143" i="5" s="1"/>
  <c r="D144" i="5" a="1"/>
  <c r="D144" i="5" s="1"/>
  <c r="D145" i="5" a="1"/>
  <c r="D145" i="5" s="1"/>
  <c r="D146" i="5" a="1"/>
  <c r="D146" i="5" s="1"/>
  <c r="D147" i="5" a="1"/>
  <c r="D147" i="5"/>
  <c r="D148" i="5" a="1"/>
  <c r="D148" i="5" s="1"/>
  <c r="D149" i="5" a="1"/>
  <c r="D149" i="5" s="1"/>
  <c r="D150" i="5" a="1"/>
  <c r="D150" i="5" s="1"/>
  <c r="D151" i="5" a="1"/>
  <c r="D151" i="5" s="1"/>
  <c r="D152" i="5" a="1"/>
  <c r="D152" i="5" s="1"/>
  <c r="D153" i="5" a="1"/>
  <c r="D153" i="5" s="1"/>
  <c r="D154" i="5" a="1"/>
  <c r="D154" i="5" s="1"/>
  <c r="D155" i="5" a="1"/>
  <c r="D155" i="5" s="1"/>
  <c r="D156" i="5" a="1"/>
  <c r="D156" i="5" s="1"/>
  <c r="D157" i="5" a="1"/>
  <c r="D157" i="5" s="1"/>
  <c r="D158" i="5" a="1"/>
  <c r="D158" i="5" s="1"/>
  <c r="D159" i="5" a="1"/>
  <c r="D159" i="5" s="1"/>
  <c r="D160" i="5" a="1"/>
  <c r="D160" i="5" s="1"/>
  <c r="D161" i="5" a="1"/>
  <c r="D161" i="5" s="1"/>
  <c r="D162" i="5" a="1"/>
  <c r="D162" i="5" s="1"/>
  <c r="D163" i="5" a="1"/>
  <c r="D163" i="5"/>
  <c r="D164" i="5" a="1"/>
  <c r="D164" i="5" s="1"/>
  <c r="D165" i="5" a="1"/>
  <c r="D165" i="5" s="1"/>
  <c r="D166" i="5" a="1"/>
  <c r="D166" i="5" s="1"/>
  <c r="D167" i="5" a="1"/>
  <c r="D167" i="5" s="1"/>
  <c r="D168" i="5" a="1"/>
  <c r="D168" i="5" s="1"/>
  <c r="D169" i="5" a="1"/>
  <c r="D169" i="5" s="1"/>
  <c r="D170" i="5" a="1"/>
  <c r="D170" i="5" s="1"/>
  <c r="D171" i="5" a="1"/>
  <c r="D171" i="5" s="1"/>
  <c r="D172" i="5" a="1"/>
  <c r="D172" i="5" s="1"/>
  <c r="D173" i="5" a="1"/>
  <c r="D173" i="5" s="1"/>
  <c r="D174" i="5" a="1"/>
  <c r="D174" i="5" s="1"/>
  <c r="D175" i="5" a="1"/>
  <c r="D175" i="5" s="1"/>
  <c r="D176" i="5" a="1"/>
  <c r="D176" i="5" s="1"/>
  <c r="D177" i="5" a="1"/>
  <c r="D177" i="5" s="1"/>
  <c r="D178" i="5" a="1"/>
  <c r="D178" i="5" s="1"/>
  <c r="D179" i="5" a="1"/>
  <c r="D179" i="5" s="1"/>
  <c r="D180" i="5" a="1"/>
  <c r="D180" i="5" s="1"/>
  <c r="D181" i="5" a="1"/>
  <c r="D181" i="5"/>
  <c r="D182" i="5" a="1"/>
  <c r="D182" i="5" s="1"/>
  <c r="D183" i="5" a="1"/>
  <c r="D183" i="5" s="1"/>
  <c r="D184" i="5" a="1"/>
  <c r="D184" i="5" s="1"/>
  <c r="D185" i="5" a="1"/>
  <c r="D185" i="5" s="1"/>
  <c r="D186" i="5" a="1"/>
  <c r="D186" i="5" s="1"/>
  <c r="D187" i="5" a="1"/>
  <c r="D187" i="5" s="1"/>
  <c r="D188" i="5" a="1"/>
  <c r="D188" i="5" s="1"/>
  <c r="D189" i="5" a="1"/>
  <c r="D189" i="5" s="1"/>
  <c r="D190" i="5" a="1"/>
  <c r="D190" i="5" s="1"/>
  <c r="D191" i="5" a="1"/>
  <c r="D191" i="5" s="1"/>
  <c r="D192" i="5" a="1"/>
  <c r="D192" i="5" s="1"/>
  <c r="D193" i="5" a="1"/>
  <c r="D193" i="5" s="1"/>
  <c r="D194" i="5" a="1"/>
  <c r="D194" i="5" s="1"/>
  <c r="D195" i="5" a="1"/>
  <c r="D195" i="5" s="1"/>
  <c r="D196" i="5" a="1"/>
  <c r="D196" i="5" s="1"/>
  <c r="D197" i="5" a="1"/>
  <c r="D197" i="5" s="1"/>
  <c r="D198" i="5" a="1"/>
  <c r="D198" i="5" s="1"/>
  <c r="D199" i="5" a="1"/>
  <c r="D199" i="5" s="1"/>
  <c r="D200" i="5" a="1"/>
  <c r="D200" i="5" s="1"/>
  <c r="D201" i="5" a="1"/>
  <c r="D201" i="5" s="1"/>
  <c r="D202" i="5" a="1"/>
  <c r="D202" i="5" s="1"/>
  <c r="D203" i="5" a="1"/>
  <c r="D203" i="5" s="1"/>
  <c r="D204" i="5" a="1"/>
  <c r="D204" i="5" s="1"/>
  <c r="D205" i="5" a="1"/>
  <c r="D205" i="5" s="1"/>
  <c r="D206" i="5" a="1"/>
  <c r="D206" i="5"/>
  <c r="D207" i="5" a="1"/>
  <c r="D207" i="5" s="1"/>
  <c r="D208" i="5" a="1"/>
  <c r="D208" i="5" s="1"/>
  <c r="D209" i="5" a="1"/>
  <c r="D209" i="5" s="1"/>
  <c r="D210" i="5" a="1"/>
  <c r="D210" i="5" s="1"/>
  <c r="D211" i="5" a="1"/>
  <c r="D211" i="5" s="1"/>
  <c r="D212" i="5" a="1"/>
  <c r="D212" i="5" s="1"/>
  <c r="D213" i="5" a="1"/>
  <c r="D213" i="5" s="1"/>
  <c r="D214" i="5" a="1"/>
  <c r="D214" i="5"/>
  <c r="D215" i="5" a="1"/>
  <c r="D215" i="5" s="1"/>
  <c r="D216" i="5" a="1"/>
  <c r="D216" i="5" s="1"/>
  <c r="D217" i="5" a="1"/>
  <c r="D217" i="5" s="1"/>
  <c r="D218" i="5" a="1"/>
  <c r="D218" i="5" s="1"/>
  <c r="D219" i="5" a="1"/>
  <c r="D219" i="5" s="1"/>
  <c r="D220" i="5" a="1"/>
  <c r="D220" i="5" s="1"/>
  <c r="D221" i="5" a="1"/>
  <c r="D221" i="5" s="1"/>
  <c r="D222" i="5" a="1"/>
  <c r="D222" i="5" s="1"/>
  <c r="D223" i="5" a="1"/>
  <c r="D223" i="5" s="1"/>
  <c r="D224" i="5" a="1"/>
  <c r="D224" i="5" s="1"/>
  <c r="D225" i="5" a="1"/>
  <c r="D225" i="5" s="1"/>
  <c r="D226" i="5" a="1"/>
  <c r="D226" i="5" s="1"/>
  <c r="D227" i="5" a="1"/>
  <c r="D227" i="5" s="1"/>
  <c r="D228" i="5" a="1"/>
  <c r="D228" i="5" s="1"/>
  <c r="D229" i="5" a="1"/>
  <c r="D229" i="5" s="1"/>
  <c r="D230" i="5" a="1"/>
  <c r="D230" i="5" s="1"/>
  <c r="D231" i="5" a="1"/>
  <c r="D231" i="5" s="1"/>
  <c r="D232" i="5" a="1"/>
  <c r="D232" i="5" s="1"/>
  <c r="D233" i="5" a="1"/>
  <c r="D233" i="5" s="1"/>
  <c r="D234" i="5" a="1"/>
  <c r="D234" i="5" s="1"/>
  <c r="D235" i="5" a="1"/>
  <c r="D235" i="5" s="1"/>
  <c r="D236" i="5" a="1"/>
  <c r="D236" i="5" s="1"/>
  <c r="D237" i="5" a="1"/>
  <c r="D237" i="5" s="1"/>
  <c r="D238" i="5" a="1"/>
  <c r="D238" i="5"/>
  <c r="D239" i="5" a="1"/>
  <c r="D239" i="5" s="1"/>
  <c r="D240" i="5" a="1"/>
  <c r="D240" i="5" s="1"/>
  <c r="D241" i="5" a="1"/>
  <c r="D241" i="5" s="1"/>
  <c r="D242" i="5" a="1"/>
  <c r="D242" i="5" s="1"/>
  <c r="D243" i="5" a="1"/>
  <c r="D243" i="5" s="1"/>
  <c r="D244" i="5" a="1"/>
  <c r="D244" i="5" s="1"/>
  <c r="D245" i="5" a="1"/>
  <c r="D245" i="5" s="1"/>
  <c r="D246" i="5" a="1"/>
  <c r="D246" i="5"/>
  <c r="D247" i="5" a="1"/>
  <c r="D247" i="5" s="1"/>
  <c r="D248" i="5" a="1"/>
  <c r="D248" i="5" s="1"/>
  <c r="D249" i="5" a="1"/>
  <c r="D249" i="5" s="1"/>
  <c r="D250" i="5" a="1"/>
  <c r="D250" i="5" s="1"/>
  <c r="D251" i="5" a="1"/>
  <c r="D251" i="5" s="1"/>
  <c r="D252" i="5" a="1"/>
  <c r="D252" i="5" s="1"/>
  <c r="D253" i="5" a="1"/>
  <c r="D253" i="5" s="1"/>
  <c r="D254" i="5" a="1"/>
  <c r="D254" i="5" s="1"/>
  <c r="D255" i="5" a="1"/>
  <c r="D255" i="5" s="1"/>
  <c r="D256" i="5" a="1"/>
  <c r="D256" i="5" s="1"/>
  <c r="D257" i="5" a="1"/>
  <c r="D257" i="5" s="1"/>
  <c r="D258" i="5" a="1"/>
  <c r="D258" i="5" s="1"/>
  <c r="D259" i="5" a="1"/>
  <c r="D259" i="5" s="1"/>
  <c r="D260" i="5" a="1"/>
  <c r="D260" i="5" s="1"/>
  <c r="D261" i="5" a="1"/>
  <c r="D261" i="5" s="1"/>
  <c r="D262" i="5" a="1"/>
  <c r="D262" i="5" s="1"/>
  <c r="D263" i="5" a="1"/>
  <c r="D263" i="5" s="1"/>
  <c r="D264" i="5" a="1"/>
  <c r="D264" i="5" s="1"/>
  <c r="D265" i="5" a="1"/>
  <c r="D265" i="5" s="1"/>
  <c r="D266" i="5" a="1"/>
  <c r="D266" i="5" s="1"/>
  <c r="D267" i="5" a="1"/>
  <c r="D267" i="5" s="1"/>
  <c r="D268" i="5" a="1"/>
  <c r="D268" i="5" s="1"/>
  <c r="D269" i="5" a="1"/>
  <c r="D269" i="5" s="1"/>
  <c r="D270" i="5" a="1"/>
  <c r="D270" i="5"/>
  <c r="D271" i="5" a="1"/>
  <c r="D271" i="5" s="1"/>
  <c r="D272" i="5" a="1"/>
  <c r="D272" i="5" s="1"/>
  <c r="D273" i="5" a="1"/>
  <c r="D273" i="5" s="1"/>
  <c r="D274" i="5" a="1"/>
  <c r="D274" i="5" s="1"/>
  <c r="D275" i="5" a="1"/>
  <c r="D275" i="5" s="1"/>
  <c r="D276" i="5" a="1"/>
  <c r="D276" i="5" s="1"/>
  <c r="D277" i="5" a="1"/>
  <c r="D277" i="5" s="1"/>
  <c r="D278" i="5" a="1"/>
  <c r="D278" i="5"/>
  <c r="D279" i="5" a="1"/>
  <c r="D279" i="5" s="1"/>
  <c r="D280" i="5" a="1"/>
  <c r="D280" i="5" s="1"/>
  <c r="D281" i="5" a="1"/>
  <c r="D281" i="5" s="1"/>
  <c r="D282" i="5" a="1"/>
  <c r="D282" i="5" s="1"/>
  <c r="D283" i="5" a="1"/>
  <c r="D283" i="5" s="1"/>
  <c r="D284" i="5" a="1"/>
  <c r="D284" i="5" s="1"/>
  <c r="D285" i="5" a="1"/>
  <c r="D285" i="5" s="1"/>
  <c r="D286" i="5" a="1"/>
  <c r="D286" i="5" s="1"/>
  <c r="D287" i="5" a="1"/>
  <c r="D287" i="5" s="1"/>
  <c r="D288" i="5" a="1"/>
  <c r="D288" i="5" s="1"/>
  <c r="D289" i="5" a="1"/>
  <c r="D289" i="5" s="1"/>
  <c r="D290" i="5" a="1"/>
  <c r="D290" i="5" s="1"/>
  <c r="D291" i="5" a="1"/>
  <c r="D291" i="5" s="1"/>
  <c r="D292" i="5" a="1"/>
  <c r="D292" i="5" s="1"/>
  <c r="D293" i="5" a="1"/>
  <c r="D293" i="5" s="1"/>
  <c r="D294" i="5" a="1"/>
  <c r="D294" i="5"/>
  <c r="D295" i="5" a="1"/>
  <c r="D295" i="5" s="1"/>
  <c r="D296" i="5" a="1"/>
  <c r="D296" i="5" s="1"/>
  <c r="D297" i="5" a="1"/>
  <c r="D297" i="5" s="1"/>
  <c r="D298" i="5" a="1"/>
  <c r="D298" i="5" s="1"/>
  <c r="D299" i="5" a="1"/>
  <c r="D299" i="5" s="1"/>
  <c r="D300" i="5" a="1"/>
  <c r="D300" i="5" s="1"/>
  <c r="D301" i="5" a="1"/>
  <c r="D301" i="5" s="1"/>
  <c r="D302" i="5" a="1"/>
  <c r="D302" i="5"/>
  <c r="D303" i="5" a="1"/>
  <c r="D303" i="5" s="1"/>
  <c r="D304" i="5" a="1"/>
  <c r="D304" i="5" s="1"/>
  <c r="D305" i="5" a="1"/>
  <c r="D305" i="5" s="1"/>
  <c r="D306" i="5" a="1"/>
  <c r="D306" i="5" s="1"/>
  <c r="D307" i="5" a="1"/>
  <c r="D307" i="5" s="1"/>
  <c r="D308" i="5" a="1"/>
  <c r="D308" i="5" s="1"/>
  <c r="D309" i="5" a="1"/>
  <c r="D309" i="5" s="1"/>
  <c r="D310" i="5" a="1"/>
  <c r="D310" i="5" s="1"/>
  <c r="D311" i="5" a="1"/>
  <c r="D311" i="5" s="1"/>
  <c r="D312" i="5" a="1"/>
  <c r="D312" i="5" s="1"/>
  <c r="D313" i="5" a="1"/>
  <c r="D313" i="5" s="1"/>
  <c r="D314" i="5" a="1"/>
  <c r="D314" i="5" s="1"/>
  <c r="D315" i="5" a="1"/>
  <c r="D315" i="5" s="1"/>
  <c r="D316" i="5" a="1"/>
  <c r="D316" i="5" s="1"/>
  <c r="D317" i="5" a="1"/>
  <c r="D317" i="5" s="1"/>
  <c r="D318" i="5" a="1"/>
  <c r="D318" i="5" s="1"/>
  <c r="D319" i="5" a="1"/>
  <c r="D319" i="5"/>
  <c r="D320" i="5" a="1"/>
  <c r="D320" i="5" s="1"/>
  <c r="D321" i="5" a="1"/>
  <c r="D321" i="5" s="1"/>
  <c r="D322" i="5" a="1"/>
  <c r="D322" i="5" s="1"/>
  <c r="D323" i="5" a="1"/>
  <c r="D323" i="5" s="1"/>
  <c r="D324" i="5" a="1"/>
  <c r="D324" i="5" s="1"/>
  <c r="D325" i="5" a="1"/>
  <c r="D325" i="5" s="1"/>
  <c r="D326" i="5" a="1"/>
  <c r="D326" i="5" s="1"/>
  <c r="D327" i="5" a="1"/>
  <c r="D327" i="5" s="1"/>
  <c r="D328" i="5" a="1"/>
  <c r="D328" i="5" s="1"/>
  <c r="D329" i="5" a="1"/>
  <c r="D329" i="5" s="1"/>
  <c r="D330" i="5" a="1"/>
  <c r="D330" i="5" s="1"/>
  <c r="D331" i="5" a="1"/>
  <c r="D331" i="5" s="1"/>
  <c r="D332" i="5" a="1"/>
  <c r="D332" i="5" s="1"/>
  <c r="D333" i="5" a="1"/>
  <c r="D333" i="5" s="1"/>
  <c r="D334" i="5" a="1"/>
  <c r="D334" i="5" s="1"/>
  <c r="D335" i="5" a="1"/>
  <c r="D335" i="5" s="1"/>
  <c r="D336" i="5" a="1"/>
  <c r="D336" i="5" s="1"/>
  <c r="D337" i="5" a="1"/>
  <c r="D337" i="5"/>
  <c r="D338" i="5" a="1"/>
  <c r="D338" i="5" s="1"/>
  <c r="D339" i="5" a="1"/>
  <c r="D339" i="5" s="1"/>
  <c r="D340" i="5" a="1"/>
  <c r="D340" i="5" s="1"/>
  <c r="D341" i="5" a="1"/>
  <c r="D341" i="5" s="1"/>
  <c r="D342" i="5" a="1"/>
  <c r="D342" i="5" s="1"/>
  <c r="D343" i="5" a="1"/>
  <c r="D343" i="5" s="1"/>
  <c r="D344" i="5" a="1"/>
  <c r="D344" i="5" s="1"/>
  <c r="D345" i="5" a="1"/>
  <c r="D345" i="5" s="1"/>
  <c r="D346" i="5" a="1"/>
  <c r="D346" i="5" s="1"/>
  <c r="D347" i="5" a="1"/>
  <c r="D347" i="5" s="1"/>
  <c r="D348" i="5" a="1"/>
  <c r="D348" i="5" s="1"/>
  <c r="D349" i="5" a="1"/>
  <c r="D349" i="5" s="1"/>
  <c r="D350" i="5" a="1"/>
  <c r="D350" i="5" s="1"/>
  <c r="D351" i="5" a="1"/>
  <c r="D351" i="5" s="1"/>
  <c r="D352" i="5" a="1"/>
  <c r="D352" i="5" s="1"/>
  <c r="D353" i="5" a="1"/>
  <c r="D353" i="5"/>
  <c r="D354" i="5" a="1"/>
  <c r="D354" i="5" s="1"/>
  <c r="D355" i="5" a="1"/>
  <c r="D355" i="5" s="1"/>
  <c r="D356" i="5" a="1"/>
  <c r="D356" i="5" s="1"/>
  <c r="D357" i="5" a="1"/>
  <c r="D357" i="5" s="1"/>
  <c r="D358" i="5" a="1"/>
  <c r="D358" i="5" s="1"/>
  <c r="D359" i="5" a="1"/>
  <c r="D359" i="5" s="1"/>
  <c r="D360" i="5" a="1"/>
  <c r="D360" i="5" s="1"/>
  <c r="D361" i="5" a="1"/>
  <c r="D361" i="5" s="1"/>
  <c r="D362" i="5" a="1"/>
  <c r="D362" i="5" s="1"/>
  <c r="D363" i="5" a="1"/>
  <c r="D363" i="5" s="1"/>
  <c r="D364" i="5" a="1"/>
  <c r="D364" i="5" s="1"/>
  <c r="D365" i="5" a="1"/>
  <c r="D365" i="5" s="1"/>
  <c r="D366" i="5" a="1"/>
  <c r="D366" i="5" s="1"/>
  <c r="D367" i="5" a="1"/>
  <c r="D367" i="5" s="1"/>
  <c r="D368" i="5" a="1"/>
  <c r="D368" i="5" s="1"/>
  <c r="D369" i="5" a="1"/>
  <c r="D369" i="5"/>
  <c r="D370" i="5" a="1"/>
  <c r="D370" i="5" s="1"/>
  <c r="D371" i="5" a="1"/>
  <c r="D371" i="5" s="1"/>
  <c r="D372" i="5" a="1"/>
  <c r="D372" i="5" s="1"/>
  <c r="D373" i="5" a="1"/>
  <c r="D373" i="5" s="1"/>
  <c r="D374" i="5" a="1"/>
  <c r="D374" i="5" s="1"/>
  <c r="D375" i="5" a="1"/>
  <c r="D375" i="5" s="1"/>
  <c r="D376" i="5" a="1"/>
  <c r="D376" i="5" s="1"/>
  <c r="D377" i="5" a="1"/>
  <c r="D377" i="5" s="1"/>
  <c r="D378" i="5" a="1"/>
  <c r="D378" i="5" s="1"/>
  <c r="D379" i="5" a="1"/>
  <c r="D379" i="5" s="1"/>
  <c r="D380" i="5" a="1"/>
  <c r="D380" i="5" s="1"/>
  <c r="D381" i="5" a="1"/>
  <c r="D381" i="5" s="1"/>
  <c r="D382" i="5" a="1"/>
  <c r="D382" i="5" s="1"/>
  <c r="D383" i="5" a="1"/>
  <c r="D383" i="5" s="1"/>
  <c r="D384" i="5" a="1"/>
  <c r="D384" i="5" s="1"/>
  <c r="D385" i="5" a="1"/>
  <c r="D385" i="5"/>
  <c r="D386" i="5" a="1"/>
  <c r="D386" i="5" s="1"/>
  <c r="D387" i="5" a="1"/>
  <c r="D387" i="5" s="1"/>
  <c r="D388" i="5" a="1"/>
  <c r="D388" i="5" s="1"/>
  <c r="D389" i="5" a="1"/>
  <c r="D389" i="5" s="1"/>
  <c r="D390" i="5" a="1"/>
  <c r="D390" i="5" s="1"/>
  <c r="D391" i="5" a="1"/>
  <c r="D391" i="5" s="1"/>
  <c r="D392" i="5" a="1"/>
  <c r="D392" i="5" s="1"/>
  <c r="D393" i="5" a="1"/>
  <c r="D393" i="5"/>
  <c r="D394" i="5" a="1"/>
  <c r="D394" i="5" s="1"/>
  <c r="D395" i="5" a="1"/>
  <c r="D395" i="5" s="1"/>
  <c r="D396" i="5" a="1"/>
  <c r="D396" i="5" s="1"/>
  <c r="D397" i="5" a="1"/>
  <c r="D397" i="5" s="1"/>
  <c r="D398" i="5" a="1"/>
  <c r="D398" i="5" s="1"/>
  <c r="D399" i="5" a="1"/>
  <c r="D399" i="5" s="1"/>
  <c r="D400" i="5" a="1"/>
  <c r="D400" i="5" s="1"/>
  <c r="D401" i="5" a="1"/>
  <c r="D401" i="5"/>
  <c r="D402" i="5" a="1"/>
  <c r="D402" i="5" s="1"/>
  <c r="D403" i="5" a="1"/>
  <c r="D403" i="5" s="1"/>
  <c r="D404" i="5" a="1"/>
  <c r="D404" i="5" s="1"/>
  <c r="D405" i="5" a="1"/>
  <c r="D405" i="5" s="1"/>
  <c r="D406" i="5" a="1"/>
  <c r="D406" i="5" s="1"/>
  <c r="D407" i="5" a="1"/>
  <c r="D407" i="5" s="1"/>
  <c r="D408" i="5" a="1"/>
  <c r="D408" i="5" s="1"/>
  <c r="D409" i="5" a="1"/>
  <c r="D409" i="5"/>
  <c r="D410" i="5" a="1"/>
  <c r="D410" i="5" s="1"/>
  <c r="D411" i="5" a="1"/>
  <c r="D411" i="5" s="1"/>
  <c r="D412" i="5" a="1"/>
  <c r="D412" i="5" s="1"/>
  <c r="D413" i="5" a="1"/>
  <c r="D413" i="5" s="1"/>
  <c r="D414" i="5" a="1"/>
  <c r="D414" i="5" s="1"/>
  <c r="D415" i="5" a="1"/>
  <c r="D415" i="5" s="1"/>
  <c r="D416" i="5" a="1"/>
  <c r="D416" i="5" s="1"/>
  <c r="D417" i="5" a="1"/>
  <c r="D417" i="5"/>
  <c r="D418" i="5" a="1"/>
  <c r="D418" i="5" s="1"/>
  <c r="D419" i="5" a="1"/>
  <c r="D419" i="5" s="1"/>
  <c r="D420" i="5" a="1"/>
  <c r="D420" i="5" s="1"/>
  <c r="D421" i="5" a="1"/>
  <c r="D421" i="5" s="1"/>
  <c r="D422" i="5" a="1"/>
  <c r="D422" i="5" s="1"/>
  <c r="D423" i="5" a="1"/>
  <c r="D423" i="5" s="1"/>
  <c r="D424" i="5" a="1"/>
  <c r="D424" i="5" s="1"/>
  <c r="D425" i="5" a="1"/>
  <c r="D425" i="5"/>
  <c r="D426" i="5" a="1"/>
  <c r="D426" i="5" s="1"/>
  <c r="D427" i="5" a="1"/>
  <c r="D427" i="5" s="1"/>
  <c r="D428" i="5" a="1"/>
  <c r="D428" i="5" s="1"/>
  <c r="D429" i="5" a="1"/>
  <c r="D429" i="5" s="1"/>
  <c r="D430" i="5" a="1"/>
  <c r="D430" i="5" s="1"/>
  <c r="D431" i="5" a="1"/>
  <c r="D431" i="5" s="1"/>
  <c r="D432" i="5" a="1"/>
  <c r="D432" i="5" s="1"/>
  <c r="D433" i="5" a="1"/>
  <c r="D433" i="5"/>
  <c r="D434" i="5" a="1"/>
  <c r="D434" i="5" s="1"/>
  <c r="D435" i="5" a="1"/>
  <c r="D435" i="5" s="1"/>
  <c r="D436" i="5" a="1"/>
  <c r="D436" i="5" s="1"/>
  <c r="D437" i="5" a="1"/>
  <c r="D437" i="5" s="1"/>
  <c r="D438" i="5" a="1"/>
  <c r="D438" i="5" s="1"/>
  <c r="D439" i="5" a="1"/>
  <c r="D439" i="5" s="1"/>
  <c r="D440" i="5" a="1"/>
  <c r="D440" i="5" s="1"/>
  <c r="D441" i="5" a="1"/>
  <c r="D441" i="5"/>
  <c r="D442" i="5" a="1"/>
  <c r="D442" i="5" s="1"/>
  <c r="D443" i="5" a="1"/>
  <c r="D443" i="5" s="1"/>
  <c r="D444" i="5" a="1"/>
  <c r="D444" i="5" s="1"/>
  <c r="D445" i="5" a="1"/>
  <c r="D445" i="5" s="1"/>
  <c r="D446" i="5" a="1"/>
  <c r="D446" i="5" s="1"/>
  <c r="D447" i="5" a="1"/>
  <c r="D447" i="5" s="1"/>
  <c r="D448" i="5" a="1"/>
  <c r="D448" i="5" s="1"/>
  <c r="D449" i="5" a="1"/>
  <c r="D449" i="5" s="1"/>
  <c r="D450" i="5" a="1"/>
  <c r="D450" i="5" s="1"/>
  <c r="D451" i="5" a="1"/>
  <c r="D451" i="5" s="1"/>
  <c r="D452" i="5" a="1"/>
  <c r="D452" i="5" s="1"/>
  <c r="D453" i="5" a="1"/>
  <c r="D453" i="5" s="1"/>
  <c r="D454" i="5" a="1"/>
  <c r="D454" i="5" s="1"/>
  <c r="D455" i="5" a="1"/>
  <c r="D455" i="5" s="1"/>
  <c r="D456" i="5" a="1"/>
  <c r="D456" i="5" s="1"/>
  <c r="D457" i="5" a="1"/>
  <c r="D457" i="5" s="1"/>
  <c r="D458" i="5" a="1"/>
  <c r="D458" i="5" s="1"/>
  <c r="D459" i="5" a="1"/>
  <c r="D459" i="5" s="1"/>
  <c r="D460" i="5" a="1"/>
  <c r="D460" i="5" s="1"/>
  <c r="D461" i="5" a="1"/>
  <c r="D461" i="5" s="1"/>
  <c r="D462" i="5" a="1"/>
  <c r="D462" i="5" s="1"/>
  <c r="D463" i="5" a="1"/>
  <c r="D463" i="5"/>
  <c r="D464" i="5" a="1"/>
  <c r="D464" i="5" s="1"/>
  <c r="D465" i="5" a="1"/>
  <c r="D465" i="5"/>
  <c r="D466" i="5" a="1"/>
  <c r="D466" i="5" s="1"/>
  <c r="D467" i="5" a="1"/>
  <c r="D467" i="5" s="1"/>
  <c r="D468" i="5" a="1"/>
  <c r="D468" i="5" s="1"/>
  <c r="D469" i="5" a="1"/>
  <c r="D469" i="5" s="1"/>
  <c r="D470" i="5" a="1"/>
  <c r="D470" i="5" s="1"/>
  <c r="D471" i="5" a="1"/>
  <c r="D471" i="5" s="1"/>
  <c r="D472" i="5" a="1"/>
  <c r="D472" i="5" s="1"/>
  <c r="D473" i="5" a="1"/>
  <c r="D473" i="5" s="1"/>
  <c r="D474" i="5" a="1"/>
  <c r="D474" i="5" s="1"/>
  <c r="D475" i="5" a="1"/>
  <c r="D475" i="5" s="1"/>
  <c r="D476" i="5" a="1"/>
  <c r="D476" i="5" s="1"/>
  <c r="D477" i="5" a="1"/>
  <c r="D477" i="5" s="1"/>
  <c r="D478" i="5" a="1"/>
  <c r="D478" i="5" s="1"/>
  <c r="D479" i="5" a="1"/>
  <c r="D479" i="5" s="1"/>
  <c r="D480" i="5" a="1"/>
  <c r="D480" i="5" s="1"/>
  <c r="D481" i="5" a="1"/>
  <c r="D481" i="5" s="1"/>
  <c r="D482" i="5" a="1"/>
  <c r="D482" i="5" s="1"/>
  <c r="D483" i="5" a="1"/>
  <c r="D483" i="5" s="1"/>
  <c r="D484" i="5" a="1"/>
  <c r="D484" i="5" s="1"/>
  <c r="D485" i="5" a="1"/>
  <c r="D485" i="5" s="1"/>
  <c r="D486" i="5" a="1"/>
  <c r="D486" i="5" s="1"/>
  <c r="D487" i="5" a="1"/>
  <c r="D487" i="5" s="1"/>
  <c r="D488" i="5" a="1"/>
  <c r="D488" i="5" s="1"/>
  <c r="D489" i="5" a="1"/>
  <c r="D489" i="5"/>
  <c r="D490" i="5" a="1"/>
  <c r="D490" i="5" s="1"/>
  <c r="D491" i="5" a="1"/>
  <c r="D491" i="5"/>
  <c r="D492" i="5" a="1"/>
  <c r="D492" i="5" s="1"/>
  <c r="D493" i="5" a="1"/>
  <c r="D493" i="5" s="1"/>
  <c r="D494" i="5" a="1"/>
  <c r="D494" i="5" s="1"/>
  <c r="D495" i="5" a="1"/>
  <c r="D495" i="5" s="1"/>
  <c r="D496" i="5" a="1"/>
  <c r="D496" i="5" s="1"/>
  <c r="D497" i="5" a="1"/>
  <c r="D497" i="5" s="1"/>
  <c r="D498" i="5" a="1"/>
  <c r="D498" i="5" s="1"/>
  <c r="D499" i="5" a="1"/>
  <c r="D499" i="5" s="1"/>
  <c r="D500" i="5" a="1"/>
  <c r="D500" i="5" s="1"/>
  <c r="D501" i="5" a="1"/>
  <c r="D501" i="5" s="1"/>
  <c r="D502" i="5" a="1"/>
  <c r="D502" i="5" s="1"/>
  <c r="D503" i="5" a="1"/>
  <c r="D503" i="5" s="1"/>
  <c r="D504" i="5" a="1"/>
  <c r="D504" i="5" s="1"/>
  <c r="D505" i="5" a="1"/>
  <c r="D505" i="5"/>
  <c r="D506" i="5" a="1"/>
  <c r="D506" i="5" s="1"/>
  <c r="D507" i="5" a="1"/>
  <c r="D507" i="5"/>
  <c r="D508" i="5" a="1"/>
  <c r="D508" i="5" s="1"/>
  <c r="D509" i="5" a="1"/>
  <c r="D509" i="5" s="1"/>
  <c r="D510" i="5" a="1"/>
  <c r="D510" i="5" s="1"/>
  <c r="D511" i="5" a="1"/>
  <c r="D511" i="5" s="1"/>
  <c r="D512" i="5" a="1"/>
  <c r="D512" i="5" s="1"/>
  <c r="D513" i="5" a="1"/>
  <c r="D513" i="5" s="1"/>
  <c r="D514" i="5" a="1"/>
  <c r="D514" i="5" s="1"/>
  <c r="D515" i="5" a="1"/>
  <c r="D515" i="5" s="1"/>
  <c r="D516" i="5" a="1"/>
  <c r="D516" i="5" s="1"/>
  <c r="D517" i="5" a="1"/>
  <c r="D517" i="5" s="1"/>
  <c r="D518" i="5" a="1"/>
  <c r="D518" i="5" s="1"/>
  <c r="D519" i="5" a="1"/>
  <c r="D519" i="5" s="1"/>
  <c r="D520" i="5" a="1"/>
  <c r="D520" i="5" s="1"/>
  <c r="D521" i="5" a="1"/>
  <c r="D521" i="5"/>
  <c r="D522" i="5" a="1"/>
  <c r="D522" i="5" s="1"/>
  <c r="D523" i="5" a="1"/>
  <c r="D523" i="5"/>
  <c r="D524" i="5" a="1"/>
  <c r="D524" i="5" s="1"/>
  <c r="D525" i="5" a="1"/>
  <c r="D525" i="5" s="1"/>
  <c r="D526" i="5" a="1"/>
  <c r="D526" i="5" s="1"/>
  <c r="D527" i="5" a="1"/>
  <c r="D527" i="5" s="1"/>
  <c r="D528" i="5" a="1"/>
  <c r="D528" i="5" s="1"/>
  <c r="D529" i="5" a="1"/>
  <c r="D529" i="5" s="1"/>
  <c r="D530" i="5" a="1"/>
  <c r="D530" i="5" s="1"/>
  <c r="D531" i="5" a="1"/>
  <c r="D531" i="5" s="1"/>
  <c r="D532" i="5" a="1"/>
  <c r="D532" i="5" s="1"/>
  <c r="D533" i="5" a="1"/>
  <c r="D533" i="5" s="1"/>
  <c r="D534" i="5" a="1"/>
  <c r="D534" i="5" s="1"/>
  <c r="D535" i="5" a="1"/>
  <c r="D535" i="5" s="1"/>
  <c r="D536" i="5" a="1"/>
  <c r="D536" i="5" s="1"/>
  <c r="D537" i="5" a="1"/>
  <c r="D537" i="5"/>
  <c r="D538" i="5" a="1"/>
  <c r="D538" i="5" s="1"/>
  <c r="D539" i="5" a="1"/>
  <c r="D539" i="5"/>
  <c r="D540" i="5" a="1"/>
  <c r="D540" i="5" s="1"/>
  <c r="D541" i="5" a="1"/>
  <c r="D541" i="5" s="1"/>
  <c r="D542" i="5" a="1"/>
  <c r="D542" i="5" s="1"/>
  <c r="D543" i="5" a="1"/>
  <c r="D543" i="5" s="1"/>
  <c r="D544" i="5" a="1"/>
  <c r="D544" i="5" s="1"/>
  <c r="D545" i="5" a="1"/>
  <c r="D545" i="5" s="1"/>
  <c r="D546" i="5" a="1"/>
  <c r="D546" i="5" s="1"/>
  <c r="D547" i="5" a="1"/>
  <c r="D547" i="5" s="1"/>
  <c r="D548" i="5" a="1"/>
  <c r="D548" i="5" s="1"/>
  <c r="D549" i="5" a="1"/>
  <c r="D549" i="5" s="1"/>
  <c r="D550" i="5" a="1"/>
  <c r="D550" i="5" s="1"/>
  <c r="D551" i="5" a="1"/>
  <c r="D551" i="5" s="1"/>
  <c r="D552" i="5" a="1"/>
  <c r="D552" i="5" s="1"/>
  <c r="D553" i="5" a="1"/>
  <c r="D553" i="5"/>
  <c r="D554" i="5" a="1"/>
  <c r="D554" i="5" s="1"/>
  <c r="D555" i="5" a="1"/>
  <c r="D555" i="5"/>
  <c r="D556" i="5" a="1"/>
  <c r="D556" i="5" s="1"/>
  <c r="D557" i="5" a="1"/>
  <c r="D557" i="5" s="1"/>
  <c r="D558" i="5" a="1"/>
  <c r="D558" i="5" s="1"/>
  <c r="D559" i="5" a="1"/>
  <c r="D559" i="5" s="1"/>
  <c r="D560" i="5" a="1"/>
  <c r="D560" i="5" s="1"/>
  <c r="D561" i="5" a="1"/>
  <c r="D561" i="5" s="1"/>
  <c r="D562" i="5" a="1"/>
  <c r="D562" i="5" s="1"/>
  <c r="D563" i="5" a="1"/>
  <c r="D563" i="5" s="1"/>
  <c r="D564" i="5" a="1"/>
  <c r="D564" i="5" s="1"/>
  <c r="D565" i="5" a="1"/>
  <c r="D565" i="5" s="1"/>
  <c r="D566" i="5" a="1"/>
  <c r="D566" i="5" s="1"/>
  <c r="D567" i="5" a="1"/>
  <c r="D567" i="5" s="1"/>
  <c r="D568" i="5" a="1"/>
  <c r="D568" i="5" s="1"/>
  <c r="D569" i="5" a="1"/>
  <c r="D569" i="5"/>
  <c r="D570" i="5" a="1"/>
  <c r="D570" i="5" s="1"/>
  <c r="D571" i="5" a="1"/>
  <c r="D571" i="5"/>
  <c r="D572" i="5" a="1"/>
  <c r="D572" i="5" s="1"/>
  <c r="D573" i="5" a="1"/>
  <c r="D573" i="5" s="1"/>
  <c r="D574" i="5" a="1"/>
  <c r="D574" i="5" s="1"/>
  <c r="D575" i="5" a="1"/>
  <c r="D575" i="5" s="1"/>
  <c r="D576" i="5" a="1"/>
  <c r="D576" i="5" s="1"/>
  <c r="D577" i="5" a="1"/>
  <c r="D577" i="5" s="1"/>
  <c r="D578" i="5" a="1"/>
  <c r="D578" i="5" s="1"/>
  <c r="D579" i="5" a="1"/>
  <c r="D579" i="5" s="1"/>
  <c r="D580" i="5" a="1"/>
  <c r="D580" i="5" s="1"/>
  <c r="D581" i="5" a="1"/>
  <c r="D581" i="5" s="1"/>
  <c r="D582" i="5" a="1"/>
  <c r="D582" i="5" s="1"/>
  <c r="D583" i="5" a="1"/>
  <c r="D583" i="5" s="1"/>
  <c r="D584" i="5" a="1"/>
  <c r="D584" i="5" s="1"/>
  <c r="D585" i="5" a="1"/>
  <c r="D585" i="5"/>
  <c r="D586" i="5" a="1"/>
  <c r="D586" i="5" s="1"/>
  <c r="D587" i="5" a="1"/>
  <c r="D587" i="5"/>
  <c r="D588" i="5" a="1"/>
  <c r="D588" i="5" s="1"/>
  <c r="D589" i="5" a="1"/>
  <c r="D589" i="5" s="1"/>
  <c r="D590" i="5" a="1"/>
  <c r="D590" i="5" s="1"/>
  <c r="D591" i="5" a="1"/>
  <c r="D591" i="5" s="1"/>
  <c r="D592" i="5" a="1"/>
  <c r="D592" i="5" s="1"/>
  <c r="D593" i="5" a="1"/>
  <c r="D593" i="5" s="1"/>
  <c r="D594" i="5" a="1"/>
  <c r="D594" i="5" s="1"/>
  <c r="D595" i="5" a="1"/>
  <c r="D595" i="5" s="1"/>
  <c r="D596" i="5" a="1"/>
  <c r="D596" i="5" s="1"/>
  <c r="D597" i="5" a="1"/>
  <c r="D597" i="5" s="1"/>
  <c r="D598" i="5" a="1"/>
  <c r="D598" i="5" s="1"/>
  <c r="D599" i="5" a="1"/>
  <c r="D599" i="5" s="1"/>
  <c r="D600" i="5" a="1"/>
  <c r="D600" i="5" s="1"/>
  <c r="D601" i="5" a="1"/>
  <c r="D601" i="5"/>
  <c r="D602" i="5" a="1"/>
  <c r="D602" i="5" s="1"/>
  <c r="D603" i="5" a="1"/>
  <c r="D603" i="5"/>
  <c r="D604" i="5" a="1"/>
  <c r="D604" i="5" s="1"/>
  <c r="D605" i="5" a="1"/>
  <c r="D605" i="5" s="1"/>
  <c r="D606" i="5" a="1"/>
  <c r="D606" i="5" s="1"/>
  <c r="D607" i="5" a="1"/>
  <c r="D607" i="5" s="1"/>
  <c r="D608" i="5" a="1"/>
  <c r="D608" i="5" s="1"/>
  <c r="D609" i="5" a="1"/>
  <c r="D609" i="5" s="1"/>
  <c r="D610" i="5" a="1"/>
  <c r="D610" i="5" s="1"/>
  <c r="D611" i="5" a="1"/>
  <c r="D611" i="5" s="1"/>
  <c r="D612" i="5" a="1"/>
  <c r="D612" i="5" s="1"/>
  <c r="D613" i="5" a="1"/>
  <c r="D613" i="5" s="1"/>
  <c r="D614" i="5" a="1"/>
  <c r="D614" i="5" s="1"/>
  <c r="D615" i="5" a="1"/>
  <c r="D615" i="5" s="1"/>
  <c r="D616" i="5" a="1"/>
  <c r="D616" i="5" s="1"/>
  <c r="D617" i="5" a="1"/>
  <c r="D617" i="5" s="1"/>
  <c r="D618" i="5" a="1"/>
  <c r="D618" i="5" s="1"/>
  <c r="D619" i="5" a="1"/>
  <c r="D619" i="5"/>
  <c r="D620" i="5" a="1"/>
  <c r="D620" i="5" s="1"/>
  <c r="D621" i="5" a="1"/>
  <c r="D621" i="5" s="1"/>
  <c r="D622" i="5" a="1"/>
  <c r="D622" i="5" s="1"/>
  <c r="D623" i="5" a="1"/>
  <c r="D623" i="5" s="1"/>
  <c r="D624" i="5" a="1"/>
  <c r="D624" i="5" s="1"/>
  <c r="D625" i="5" a="1"/>
  <c r="D625" i="5" s="1"/>
  <c r="D626" i="5" a="1"/>
  <c r="D626" i="5"/>
  <c r="D627" i="5" a="1"/>
  <c r="D627" i="5" s="1"/>
  <c r="D628" i="5" a="1"/>
  <c r="D628" i="5" s="1"/>
  <c r="D629" i="5" a="1"/>
  <c r="D629" i="5" s="1"/>
  <c r="D630" i="5" a="1"/>
  <c r="D630" i="5" s="1"/>
  <c r="D631" i="5" a="1"/>
  <c r="D631" i="5" s="1"/>
  <c r="D632" i="5" a="1"/>
  <c r="D632" i="5" s="1"/>
  <c r="D633" i="5" a="1"/>
  <c r="D633" i="5" s="1"/>
  <c r="D634" i="5" a="1"/>
  <c r="D634" i="5" s="1"/>
  <c r="D635" i="5" a="1"/>
  <c r="D635" i="5" s="1"/>
  <c r="D636" i="5" a="1"/>
  <c r="D636" i="5"/>
  <c r="D637" i="5" a="1"/>
  <c r="D637" i="5" s="1"/>
  <c r="D638" i="5" a="1"/>
  <c r="D638" i="5" s="1"/>
  <c r="D639" i="5" a="1"/>
  <c r="D639" i="5" s="1"/>
  <c r="D640" i="5" a="1"/>
  <c r="D640" i="5" s="1"/>
  <c r="D641" i="5" a="1"/>
  <c r="D641" i="5" s="1"/>
  <c r="D642" i="5" a="1"/>
  <c r="D642" i="5"/>
  <c r="D643" i="5" a="1"/>
  <c r="D643" i="5" s="1"/>
  <c r="D644" i="5" a="1"/>
  <c r="D644" i="5" s="1"/>
  <c r="D645" i="5" a="1"/>
  <c r="D645" i="5" s="1"/>
  <c r="D646" i="5" a="1"/>
  <c r="D646" i="5" s="1"/>
  <c r="D647" i="5" a="1"/>
  <c r="D647" i="5" s="1"/>
  <c r="D648" i="5" a="1"/>
  <c r="D648" i="5" s="1"/>
  <c r="D649" i="5" a="1"/>
  <c r="D649" i="5" s="1"/>
  <c r="D650" i="5" a="1"/>
  <c r="D650" i="5" s="1"/>
  <c r="D651" i="5" a="1"/>
  <c r="D651" i="5" s="1"/>
  <c r="D652" i="5" a="1"/>
  <c r="D652" i="5"/>
  <c r="D653" i="5" a="1"/>
  <c r="D653" i="5" s="1"/>
  <c r="D654" i="5" a="1"/>
  <c r="D654" i="5" s="1"/>
  <c r="D655" i="5" a="1"/>
  <c r="D655" i="5" s="1"/>
  <c r="D656" i="5" a="1"/>
  <c r="D656" i="5" s="1"/>
  <c r="D657" i="5" a="1"/>
  <c r="D657" i="5" s="1"/>
  <c r="D658" i="5" a="1"/>
  <c r="D658" i="5"/>
  <c r="D659" i="5" a="1"/>
  <c r="D659" i="5" s="1"/>
  <c r="D660" i="5" a="1"/>
  <c r="D660" i="5" s="1"/>
  <c r="D661" i="5" a="1"/>
  <c r="D661" i="5" s="1"/>
  <c r="D662" i="5" a="1"/>
  <c r="D662" i="5" s="1"/>
  <c r="D663" i="5" a="1"/>
  <c r="D663" i="5" s="1"/>
  <c r="D664" i="5" a="1"/>
  <c r="D664" i="5" s="1"/>
  <c r="D665" i="5" a="1"/>
  <c r="D665" i="5" s="1"/>
  <c r="D666" i="5" a="1"/>
  <c r="D666" i="5" s="1"/>
  <c r="D667" i="5" a="1"/>
  <c r="D667" i="5" s="1"/>
  <c r="D668" i="5" a="1"/>
  <c r="D668" i="5"/>
  <c r="D669" i="5" a="1"/>
  <c r="D669" i="5" s="1"/>
  <c r="D670" i="5" a="1"/>
  <c r="D670" i="5" s="1"/>
  <c r="D671" i="5" a="1"/>
  <c r="D671" i="5" s="1"/>
  <c r="D672" i="5" a="1"/>
  <c r="D672" i="5" s="1"/>
  <c r="D673" i="5" a="1"/>
  <c r="D673" i="5" s="1"/>
  <c r="D674" i="5" a="1"/>
  <c r="D674" i="5" s="1"/>
  <c r="D675" i="5" a="1"/>
  <c r="D675" i="5" s="1"/>
  <c r="D676" i="5" a="1"/>
  <c r="D676" i="5"/>
  <c r="D677" i="5" a="1"/>
  <c r="D677" i="5" s="1"/>
  <c r="D678" i="5" a="1"/>
  <c r="D678" i="5" s="1"/>
  <c r="D679" i="5" a="1"/>
  <c r="D679" i="5" s="1"/>
  <c r="D680" i="5" a="1"/>
  <c r="D680" i="5" s="1"/>
  <c r="D681" i="5" a="1"/>
  <c r="D681" i="5" s="1"/>
  <c r="D682" i="5" a="1"/>
  <c r="D682" i="5" s="1"/>
  <c r="D683" i="5" a="1"/>
  <c r="D683" i="5" s="1"/>
  <c r="D684" i="5" a="1"/>
  <c r="D684" i="5" s="1"/>
  <c r="D685" i="5" a="1"/>
  <c r="D685" i="5" s="1"/>
  <c r="D686" i="5" a="1"/>
  <c r="D686" i="5" s="1"/>
  <c r="D687" i="5" a="1"/>
  <c r="D687" i="5" s="1"/>
  <c r="D688" i="5" a="1"/>
  <c r="D688" i="5" s="1"/>
  <c r="D689" i="5" a="1"/>
  <c r="D689" i="5" s="1"/>
  <c r="D690" i="5" a="1"/>
  <c r="D690" i="5" s="1"/>
  <c r="D691" i="5" a="1"/>
  <c r="D691" i="5" s="1"/>
  <c r="D692" i="5" a="1"/>
  <c r="D692" i="5" s="1"/>
  <c r="D693" i="5" a="1"/>
  <c r="D693" i="5" s="1"/>
  <c r="D694" i="5" a="1"/>
  <c r="D694" i="5" s="1"/>
  <c r="D695" i="5" a="1"/>
  <c r="D695" i="5" s="1"/>
  <c r="D696" i="5" a="1"/>
  <c r="D696" i="5" s="1"/>
  <c r="D697" i="5" a="1"/>
  <c r="D697" i="5" s="1"/>
  <c r="D698" i="5" a="1"/>
  <c r="D698" i="5" s="1"/>
  <c r="D699" i="5" a="1"/>
  <c r="D699" i="5" s="1"/>
  <c r="D700" i="5" a="1"/>
  <c r="D700" i="5"/>
  <c r="D701" i="5" a="1"/>
  <c r="D701" i="5" s="1"/>
  <c r="D702" i="5" a="1"/>
  <c r="D702" i="5" s="1"/>
  <c r="D703" i="5" a="1"/>
  <c r="D703" i="5" s="1"/>
  <c r="D704" i="5" a="1"/>
  <c r="D704" i="5" s="1"/>
  <c r="D705" i="5" a="1"/>
  <c r="D705" i="5" s="1"/>
  <c r="D706" i="5" a="1"/>
  <c r="D706" i="5" s="1"/>
  <c r="D707" i="5" a="1"/>
  <c r="D707" i="5" s="1"/>
  <c r="D708" i="5" a="1"/>
  <c r="D708" i="5"/>
  <c r="D709" i="5" a="1"/>
  <c r="D709" i="5" s="1"/>
  <c r="D710" i="5" a="1"/>
  <c r="D710" i="5" s="1"/>
  <c r="D711" i="5" a="1"/>
  <c r="D711" i="5" s="1"/>
  <c r="D712" i="5" a="1"/>
  <c r="D712" i="5" s="1"/>
  <c r="D713" i="5" a="1"/>
  <c r="D713" i="5" s="1"/>
  <c r="D714" i="5" a="1"/>
  <c r="D714" i="5" s="1"/>
  <c r="D715" i="5" a="1"/>
  <c r="D715" i="5" s="1"/>
  <c r="D716" i="5" a="1"/>
  <c r="D716" i="5" s="1"/>
  <c r="D717" i="5" a="1"/>
  <c r="D717" i="5" s="1"/>
  <c r="D718" i="5" a="1"/>
  <c r="D718" i="5" s="1"/>
  <c r="D719" i="5" a="1"/>
  <c r="D719" i="5" s="1"/>
  <c r="D720" i="5" a="1"/>
  <c r="D720" i="5" s="1"/>
  <c r="D721" i="5" a="1"/>
  <c r="D721" i="5" s="1"/>
  <c r="D722" i="5" a="1"/>
  <c r="D722" i="5" s="1"/>
  <c r="D723" i="5" a="1"/>
  <c r="D723" i="5" s="1"/>
  <c r="D724" i="5" a="1"/>
  <c r="D724" i="5" s="1"/>
  <c r="D725" i="5" a="1"/>
  <c r="D725" i="5" s="1"/>
  <c r="D726" i="5" a="1"/>
  <c r="D726" i="5" s="1"/>
  <c r="D727" i="5" a="1"/>
  <c r="D727" i="5" s="1"/>
  <c r="D728" i="5" a="1"/>
  <c r="D728" i="5" s="1"/>
  <c r="D729" i="5" a="1"/>
  <c r="D729" i="5" s="1"/>
  <c r="D730" i="5" a="1"/>
  <c r="D730" i="5" s="1"/>
  <c r="D731" i="5" a="1"/>
  <c r="D731" i="5" s="1"/>
  <c r="D732" i="5" a="1"/>
  <c r="D732" i="5" s="1"/>
  <c r="D733" i="5" a="1"/>
  <c r="D733" i="5" s="1"/>
  <c r="D734" i="5" a="1"/>
  <c r="D734" i="5" s="1"/>
  <c r="D735" i="5" a="1"/>
  <c r="D735" i="5" s="1"/>
  <c r="D736" i="5" a="1"/>
  <c r="D736" i="5" s="1"/>
  <c r="D737" i="5" a="1"/>
  <c r="D737" i="5" s="1"/>
  <c r="D738" i="5" a="1"/>
  <c r="D738" i="5" s="1"/>
  <c r="D739" i="5" a="1"/>
  <c r="D739" i="5" s="1"/>
  <c r="D740" i="5" a="1"/>
  <c r="D740" i="5" s="1"/>
  <c r="D741" i="5" a="1"/>
  <c r="D741" i="5" s="1"/>
  <c r="D742" i="5" a="1"/>
  <c r="D742" i="5" s="1"/>
  <c r="D743" i="5" a="1"/>
  <c r="D743" i="5" s="1"/>
  <c r="D744" i="5" a="1"/>
  <c r="D744" i="5" s="1"/>
  <c r="D745" i="5" a="1"/>
  <c r="D745" i="5" s="1"/>
  <c r="D746" i="5" a="1"/>
  <c r="D746" i="5" s="1"/>
  <c r="D747" i="5" a="1"/>
  <c r="D747" i="5" s="1"/>
  <c r="D748" i="5" a="1"/>
  <c r="D748" i="5" s="1"/>
  <c r="D749" i="5" a="1"/>
  <c r="D749" i="5" s="1"/>
  <c r="D750" i="5" a="1"/>
  <c r="D750" i="5" s="1"/>
  <c r="D751" i="5" a="1"/>
  <c r="D751" i="5" s="1"/>
  <c r="D752" i="5" a="1"/>
  <c r="D752" i="5" s="1"/>
  <c r="D753" i="5" a="1"/>
  <c r="D753" i="5" s="1"/>
  <c r="D754" i="5" a="1"/>
  <c r="D754" i="5" s="1"/>
  <c r="D755" i="5" a="1"/>
  <c r="D755" i="5" s="1"/>
  <c r="D756" i="5" a="1"/>
  <c r="D756" i="5" s="1"/>
  <c r="D757" i="5" a="1"/>
  <c r="D757" i="5" s="1"/>
  <c r="D758" i="5" a="1"/>
  <c r="D758" i="5" s="1"/>
  <c r="D759" i="5" a="1"/>
  <c r="D759" i="5" s="1"/>
  <c r="D760" i="5" a="1"/>
  <c r="D760" i="5" s="1"/>
  <c r="D761" i="5" a="1"/>
  <c r="D761" i="5" s="1"/>
  <c r="D762" i="5" a="1"/>
  <c r="D762" i="5" s="1"/>
  <c r="D763" i="5" a="1"/>
  <c r="D763" i="5" s="1"/>
  <c r="D764" i="5" a="1"/>
  <c r="D764" i="5" s="1"/>
  <c r="D765" i="5" a="1"/>
  <c r="D765" i="5" s="1"/>
  <c r="D766" i="5" a="1"/>
  <c r="D766" i="5"/>
  <c r="D767" i="5" a="1"/>
  <c r="D767" i="5" s="1"/>
  <c r="D768" i="5" a="1"/>
  <c r="D768" i="5" s="1"/>
  <c r="D769" i="5" a="1"/>
  <c r="D769" i="5" s="1"/>
  <c r="D770" i="5" a="1"/>
  <c r="D770" i="5" s="1"/>
  <c r="D771" i="5" a="1"/>
  <c r="D771" i="5" s="1"/>
  <c r="D772" i="5" a="1"/>
  <c r="D772" i="5" s="1"/>
  <c r="D773" i="5" a="1"/>
  <c r="D773" i="5" s="1"/>
  <c r="D774" i="5" a="1"/>
  <c r="D774" i="5" s="1"/>
  <c r="D775" i="5" a="1"/>
  <c r="D775" i="5" s="1"/>
  <c r="D776" i="5" a="1"/>
  <c r="D776" i="5" s="1"/>
  <c r="D777" i="5" a="1"/>
  <c r="D777" i="5" s="1"/>
  <c r="D778" i="5" a="1"/>
  <c r="D778" i="5" s="1"/>
  <c r="D779" i="5" a="1"/>
  <c r="D779" i="5" s="1"/>
  <c r="D780" i="5" a="1"/>
  <c r="D780" i="5" s="1"/>
  <c r="D781" i="5" a="1"/>
  <c r="D781" i="5" s="1"/>
  <c r="D782" i="5" a="1"/>
  <c r="D782" i="5"/>
  <c r="D783" i="5" a="1"/>
  <c r="D783" i="5" s="1"/>
  <c r="D784" i="5" a="1"/>
  <c r="D784" i="5" s="1"/>
  <c r="D785" i="5" a="1"/>
  <c r="D785" i="5" s="1"/>
  <c r="D786" i="5" a="1"/>
  <c r="D786" i="5" s="1"/>
  <c r="D787" i="5" a="1"/>
  <c r="D787" i="5" s="1"/>
  <c r="D788" i="5" a="1"/>
  <c r="D788" i="5" s="1"/>
  <c r="D789" i="5" a="1"/>
  <c r="D789" i="5" s="1"/>
  <c r="D790" i="5" a="1"/>
  <c r="D790" i="5" s="1"/>
  <c r="D791" i="5" a="1"/>
  <c r="D791" i="5" s="1"/>
  <c r="D792" i="5" a="1"/>
  <c r="D792" i="5" s="1"/>
  <c r="D793" i="5" a="1"/>
  <c r="D793" i="5" s="1"/>
  <c r="D794" i="5" a="1"/>
  <c r="D794" i="5" s="1"/>
  <c r="D795" i="5" a="1"/>
  <c r="D795" i="5" s="1"/>
  <c r="D796" i="5" a="1"/>
  <c r="D796" i="5" s="1"/>
  <c r="D797" i="5" a="1"/>
  <c r="D797" i="5" s="1"/>
  <c r="D798" i="5" a="1"/>
  <c r="D798" i="5"/>
  <c r="D799" i="5" a="1"/>
  <c r="D799" i="5" s="1"/>
  <c r="D800" i="5" a="1"/>
  <c r="D800" i="5" s="1"/>
  <c r="D801" i="5" a="1"/>
  <c r="D801" i="5" s="1"/>
  <c r="D802" i="5" a="1"/>
  <c r="D802" i="5" s="1"/>
  <c r="D803" i="5" a="1"/>
  <c r="D803" i="5" s="1"/>
  <c r="D804" i="5" a="1"/>
  <c r="D804" i="5" s="1"/>
  <c r="D805" i="5" a="1"/>
  <c r="D805" i="5" s="1"/>
  <c r="D806" i="5" a="1"/>
  <c r="D806" i="5" s="1"/>
  <c r="D807" i="5" a="1"/>
  <c r="D807" i="5" s="1"/>
  <c r="D808" i="5" a="1"/>
  <c r="D808" i="5" s="1"/>
  <c r="D809" i="5" a="1"/>
  <c r="D809" i="5" s="1"/>
  <c r="D810" i="5" a="1"/>
  <c r="D810" i="5" s="1"/>
  <c r="D811" i="5" a="1"/>
  <c r="D811" i="5" s="1"/>
  <c r="D812" i="5" a="1"/>
  <c r="D812" i="5" s="1"/>
  <c r="D813" i="5" a="1"/>
  <c r="D813" i="5" s="1"/>
  <c r="D814" i="5" a="1"/>
  <c r="D814" i="5" s="1"/>
  <c r="D815" i="5" a="1"/>
  <c r="D815" i="5" s="1"/>
  <c r="D816" i="5" a="1"/>
  <c r="D816" i="5" s="1"/>
  <c r="D817" i="5" a="1"/>
  <c r="D817" i="5" s="1"/>
  <c r="D818" i="5" a="1"/>
  <c r="D818" i="5" s="1"/>
  <c r="D819" i="5" a="1"/>
  <c r="D819" i="5" s="1"/>
  <c r="D820" i="5" a="1"/>
  <c r="D820" i="5" s="1"/>
  <c r="D821" i="5" a="1"/>
  <c r="D821" i="5" s="1"/>
  <c r="D822" i="5" a="1"/>
  <c r="D822" i="5"/>
  <c r="D823" i="5" a="1"/>
  <c r="D823" i="5" s="1"/>
  <c r="D824" i="5" a="1"/>
  <c r="D824" i="5" s="1"/>
  <c r="D825" i="5" a="1"/>
  <c r="D825" i="5" s="1"/>
  <c r="D826" i="5" a="1"/>
  <c r="D826" i="5" s="1"/>
  <c r="D827" i="5" a="1"/>
  <c r="D827" i="5" s="1"/>
  <c r="D828" i="5" a="1"/>
  <c r="D828" i="5" s="1"/>
  <c r="D829" i="5" a="1"/>
  <c r="D829" i="5" s="1"/>
  <c r="D830" i="5" a="1"/>
  <c r="D830" i="5" s="1"/>
  <c r="D831" i="5" a="1"/>
  <c r="D831" i="5" s="1"/>
  <c r="D832" i="5" a="1"/>
  <c r="D832" i="5" s="1"/>
  <c r="D833" i="5" a="1"/>
  <c r="D833" i="5" s="1"/>
  <c r="D834" i="5" a="1"/>
  <c r="D834" i="5" s="1"/>
  <c r="D835" i="5" a="1"/>
  <c r="D835" i="5" s="1"/>
  <c r="D836" i="5" a="1"/>
  <c r="D836" i="5" s="1"/>
  <c r="D837" i="5" a="1"/>
  <c r="D837" i="5" s="1"/>
  <c r="D838" i="5" a="1"/>
  <c r="D838" i="5" s="1"/>
  <c r="D839" i="5" a="1"/>
  <c r="D839" i="5" s="1"/>
  <c r="D840" i="5" a="1"/>
  <c r="D840" i="5" s="1"/>
  <c r="D841" i="5" a="1"/>
  <c r="D841" i="5" s="1"/>
  <c r="D842" i="5" a="1"/>
  <c r="D842" i="5" s="1"/>
  <c r="D843" i="5" a="1"/>
  <c r="D843" i="5" s="1"/>
  <c r="D844" i="5" a="1"/>
  <c r="D844" i="5" s="1"/>
  <c r="D845" i="5" a="1"/>
  <c r="D845" i="5" s="1"/>
  <c r="D846" i="5" a="1"/>
  <c r="D846" i="5" s="1"/>
  <c r="D847" i="5" a="1"/>
  <c r="D847" i="5" s="1"/>
  <c r="D848" i="5" a="1"/>
  <c r="D848" i="5" s="1"/>
  <c r="D849" i="5" a="1"/>
  <c r="D849" i="5" s="1"/>
  <c r="D850" i="5" a="1"/>
  <c r="D850" i="5" s="1"/>
  <c r="D851" i="5" a="1"/>
  <c r="D851" i="5" s="1"/>
  <c r="D852" i="5" a="1"/>
  <c r="D852" i="5" s="1"/>
  <c r="D853" i="5" a="1"/>
  <c r="D853" i="5" s="1"/>
  <c r="D854" i="5" a="1"/>
  <c r="D854" i="5"/>
  <c r="D855" i="5" a="1"/>
  <c r="D855" i="5" s="1"/>
  <c r="D856" i="5" a="1"/>
  <c r="D856" i="5" s="1"/>
  <c r="D857" i="5" a="1"/>
  <c r="D857" i="5" s="1"/>
  <c r="D858" i="5" a="1"/>
  <c r="D858" i="5" s="1"/>
  <c r="D859" i="5" a="1"/>
  <c r="D859" i="5" s="1"/>
  <c r="D860" i="5" a="1"/>
  <c r="D860" i="5" s="1"/>
  <c r="D861" i="5" a="1"/>
  <c r="D861" i="5" s="1"/>
  <c r="D862" i="5" a="1"/>
  <c r="D862" i="5" s="1"/>
  <c r="D863" i="5" a="1"/>
  <c r="D863" i="5" s="1"/>
  <c r="D864" i="5" a="1"/>
  <c r="D864" i="5" s="1"/>
  <c r="D865" i="5" a="1"/>
  <c r="D865" i="5" s="1"/>
  <c r="D866" i="5" a="1"/>
  <c r="D866" i="5" s="1"/>
  <c r="D867" i="5" a="1"/>
  <c r="D867" i="5" s="1"/>
  <c r="D868" i="5" a="1"/>
  <c r="D868" i="5" s="1"/>
  <c r="D869" i="5" a="1"/>
  <c r="D869" i="5" s="1"/>
  <c r="D870" i="5" a="1"/>
  <c r="D870" i="5" s="1"/>
  <c r="D871" i="5" a="1"/>
  <c r="D871" i="5" s="1"/>
  <c r="D872" i="5" a="1"/>
  <c r="D872" i="5" s="1"/>
  <c r="D873" i="5" a="1"/>
  <c r="D873" i="5" s="1"/>
  <c r="D874" i="5" a="1"/>
  <c r="D874" i="5" s="1"/>
  <c r="D875" i="5" a="1"/>
  <c r="D875" i="5" s="1"/>
  <c r="D876" i="5" a="1"/>
  <c r="D876" i="5" s="1"/>
  <c r="D877" i="5" a="1"/>
  <c r="D877" i="5" s="1"/>
  <c r="D878" i="5" a="1"/>
  <c r="D878" i="5" s="1"/>
  <c r="D879" i="5" a="1"/>
  <c r="D879" i="5" s="1"/>
  <c r="D880" i="5" a="1"/>
  <c r="D880" i="5" s="1"/>
  <c r="D881" i="5" a="1"/>
  <c r="D881" i="5" s="1"/>
  <c r="D882" i="5" a="1"/>
  <c r="D882" i="5" s="1"/>
  <c r="D883" i="5" a="1"/>
  <c r="D883" i="5" s="1"/>
  <c r="D884" i="5" a="1"/>
  <c r="D884" i="5" s="1"/>
  <c r="D885" i="5" a="1"/>
  <c r="D885" i="5" s="1"/>
  <c r="D886" i="5" a="1"/>
  <c r="D886" i="5" s="1"/>
  <c r="D887" i="5" a="1"/>
  <c r="D887" i="5" s="1"/>
  <c r="D888" i="5" a="1"/>
  <c r="D888" i="5" s="1"/>
  <c r="D889" i="5" a="1"/>
  <c r="D889" i="5" s="1"/>
  <c r="D890" i="5" a="1"/>
  <c r="D890" i="5" s="1"/>
  <c r="D891" i="5" a="1"/>
  <c r="D891" i="5" s="1"/>
  <c r="D892" i="5" a="1"/>
  <c r="D892" i="5" s="1"/>
  <c r="D893" i="5" a="1"/>
  <c r="D893" i="5" s="1"/>
  <c r="D894" i="5" a="1"/>
  <c r="D894" i="5" s="1"/>
  <c r="D895" i="5" a="1"/>
  <c r="D895" i="5" s="1"/>
  <c r="D896" i="5" a="1"/>
  <c r="D896" i="5" s="1"/>
  <c r="D897" i="5" a="1"/>
  <c r="D897" i="5" s="1"/>
  <c r="D898" i="5" a="1"/>
  <c r="D898" i="5" s="1"/>
  <c r="D899" i="5" a="1"/>
  <c r="D899" i="5" s="1"/>
  <c r="D900" i="5" a="1"/>
  <c r="D900" i="5" s="1"/>
  <c r="D901" i="5" a="1"/>
  <c r="D901" i="5" s="1"/>
  <c r="D902" i="5" a="1"/>
  <c r="D902" i="5" s="1"/>
  <c r="D903" i="5" a="1"/>
  <c r="D903" i="5" s="1"/>
  <c r="D904" i="5" a="1"/>
  <c r="D904" i="5" s="1"/>
  <c r="D905" i="5" a="1"/>
  <c r="D905" i="5" s="1"/>
  <c r="D906" i="5" a="1"/>
  <c r="D906" i="5" s="1"/>
  <c r="D907" i="5" a="1"/>
  <c r="D907" i="5" s="1"/>
  <c r="D908" i="5" a="1"/>
  <c r="D908" i="5" s="1"/>
  <c r="D909" i="5" a="1"/>
  <c r="D909" i="5" s="1"/>
  <c r="D910" i="5" a="1"/>
  <c r="D910" i="5" s="1"/>
  <c r="D911" i="5" a="1"/>
  <c r="D911" i="5" s="1"/>
  <c r="D912" i="5" a="1"/>
  <c r="D912" i="5" s="1"/>
  <c r="D913" i="5" a="1"/>
  <c r="D913" i="5" s="1"/>
  <c r="D914" i="5" a="1"/>
  <c r="D914" i="5" s="1"/>
  <c r="D915" i="5" a="1"/>
  <c r="D915" i="5" s="1"/>
  <c r="D916" i="5" a="1"/>
  <c r="D916" i="5" s="1"/>
  <c r="D917" i="5" a="1"/>
  <c r="D917" i="5" s="1"/>
  <c r="D918" i="5" a="1"/>
  <c r="D918" i="5" s="1"/>
  <c r="D919" i="5" a="1"/>
  <c r="D919" i="5" s="1"/>
  <c r="D920" i="5" a="1"/>
  <c r="D920" i="5" s="1"/>
  <c r="D921" i="5" a="1"/>
  <c r="D921" i="5" s="1"/>
  <c r="D922" i="5" a="1"/>
  <c r="D922" i="5" s="1"/>
  <c r="D923" i="5" a="1"/>
  <c r="D923" i="5" s="1"/>
  <c r="D924" i="5" a="1"/>
  <c r="D924" i="5" s="1"/>
  <c r="D925" i="5" a="1"/>
  <c r="D925" i="5" s="1"/>
  <c r="D926" i="5" a="1"/>
  <c r="D926" i="5" s="1"/>
  <c r="D927" i="5" a="1"/>
  <c r="D927" i="5" s="1"/>
  <c r="D928" i="5" a="1"/>
  <c r="D928" i="5" s="1"/>
  <c r="D929" i="5" a="1"/>
  <c r="D929" i="5" s="1"/>
  <c r="D930" i="5" a="1"/>
  <c r="D930" i="5" s="1"/>
  <c r="D931" i="5" a="1"/>
  <c r="D931" i="5" s="1"/>
  <c r="D932" i="5" a="1"/>
  <c r="D932" i="5" s="1"/>
  <c r="D933" i="5" a="1"/>
  <c r="D933" i="5" s="1"/>
  <c r="D934" i="5" a="1"/>
  <c r="D934" i="5" s="1"/>
  <c r="D935" i="5" a="1"/>
  <c r="D935" i="5" s="1"/>
  <c r="D936" i="5" a="1"/>
  <c r="D936" i="5" s="1"/>
  <c r="D937" i="5" a="1"/>
  <c r="D937" i="5" s="1"/>
  <c r="D938" i="5" a="1"/>
  <c r="D938" i="5" s="1"/>
  <c r="D939" i="5" a="1"/>
  <c r="D939" i="5" s="1"/>
  <c r="D940" i="5" a="1"/>
  <c r="D940" i="5" s="1"/>
  <c r="D941" i="5" a="1"/>
  <c r="D941" i="5" s="1"/>
  <c r="D942" i="5" a="1"/>
  <c r="D942" i="5" s="1"/>
  <c r="D943" i="5" a="1"/>
  <c r="D943" i="5" s="1"/>
  <c r="D944" i="5" a="1"/>
  <c r="D944" i="5" s="1"/>
  <c r="D945" i="5" a="1"/>
  <c r="D945" i="5" s="1"/>
  <c r="D946" i="5" a="1"/>
  <c r="D946" i="5" s="1"/>
  <c r="D947" i="5" a="1"/>
  <c r="D947" i="5" s="1"/>
  <c r="D948" i="5" a="1"/>
  <c r="D948" i="5" s="1"/>
  <c r="D949" i="5" a="1"/>
  <c r="D949" i="5" s="1"/>
  <c r="D950" i="5" a="1"/>
  <c r="D950" i="5" s="1"/>
  <c r="D951" i="5" a="1"/>
  <c r="D951" i="5" s="1"/>
  <c r="D952" i="5" a="1"/>
  <c r="D952" i="5" s="1"/>
  <c r="D953" i="5" a="1"/>
  <c r="D953" i="5" s="1"/>
  <c r="D954" i="5" a="1"/>
  <c r="D954" i="5" s="1"/>
  <c r="D955" i="5" a="1"/>
  <c r="D955" i="5" s="1"/>
  <c r="D956" i="5" a="1"/>
  <c r="D956" i="5" s="1"/>
  <c r="D957" i="5" a="1"/>
  <c r="D957" i="5" s="1"/>
  <c r="D958" i="5" a="1"/>
  <c r="D958" i="5" s="1"/>
  <c r="D959" i="5" a="1"/>
  <c r="D959" i="5" s="1"/>
  <c r="D960" i="5" a="1"/>
  <c r="D960" i="5" s="1"/>
  <c r="D961" i="5" a="1"/>
  <c r="D961" i="5" s="1"/>
  <c r="D962" i="5" a="1"/>
  <c r="D962" i="5" s="1"/>
  <c r="D963" i="5" a="1"/>
  <c r="D963" i="5" s="1"/>
  <c r="D964" i="5" a="1"/>
  <c r="D964" i="5" s="1"/>
  <c r="D965" i="5" a="1"/>
  <c r="D965" i="5" s="1"/>
  <c r="D966" i="5" a="1"/>
  <c r="D966" i="5" s="1"/>
  <c r="D967" i="5" a="1"/>
  <c r="D967" i="5" s="1"/>
  <c r="D968" i="5" a="1"/>
  <c r="D968" i="5" s="1"/>
  <c r="D969" i="5" a="1"/>
  <c r="D969" i="5" s="1"/>
  <c r="D970" i="5" a="1"/>
  <c r="D970" i="5" s="1"/>
  <c r="D971" i="5" a="1"/>
  <c r="D971" i="5" s="1"/>
  <c r="D972" i="5" a="1"/>
  <c r="D972" i="5" s="1"/>
  <c r="D973" i="5" a="1"/>
  <c r="D973" i="5" s="1"/>
  <c r="D974" i="5" a="1"/>
  <c r="D974" i="5" s="1"/>
  <c r="D975" i="5" a="1"/>
  <c r="D975" i="5" s="1"/>
  <c r="D976" i="5" a="1"/>
  <c r="D976" i="5" s="1"/>
  <c r="D977" i="5" a="1"/>
  <c r="D977" i="5" s="1"/>
  <c r="D978" i="5" a="1"/>
  <c r="D978" i="5" s="1"/>
  <c r="D979" i="5" a="1"/>
  <c r="D979" i="5" s="1"/>
  <c r="D980" i="5" a="1"/>
  <c r="D980" i="5" s="1"/>
  <c r="D981" i="5" a="1"/>
  <c r="D981" i="5" s="1"/>
  <c r="D982" i="5" a="1"/>
  <c r="D982" i="5" s="1"/>
  <c r="D983" i="5" a="1"/>
  <c r="D983" i="5" s="1"/>
  <c r="D984" i="5" a="1"/>
  <c r="D984" i="5" s="1"/>
  <c r="D985" i="5" a="1"/>
  <c r="D985" i="5" s="1"/>
  <c r="D986" i="5" a="1"/>
  <c r="D986" i="5" s="1"/>
  <c r="D987" i="5" a="1"/>
  <c r="D987" i="5" s="1"/>
  <c r="D988" i="5" a="1"/>
  <c r="D988" i="5" s="1"/>
  <c r="D989" i="5" a="1"/>
  <c r="D989" i="5" s="1"/>
  <c r="D990" i="5" a="1"/>
  <c r="D990" i="5" s="1"/>
  <c r="D991" i="5" a="1"/>
  <c r="D991" i="5" s="1"/>
  <c r="D992" i="5" a="1"/>
  <c r="D992" i="5" s="1"/>
  <c r="D993" i="5" a="1"/>
  <c r="D993" i="5" s="1"/>
  <c r="D994" i="5" a="1"/>
  <c r="D994" i="5" s="1"/>
  <c r="D995" i="5" a="1"/>
  <c r="D995" i="5" s="1"/>
  <c r="D996" i="5" a="1"/>
  <c r="D996" i="5" s="1"/>
  <c r="D997" i="5" a="1"/>
  <c r="D997" i="5" s="1"/>
  <c r="D998" i="5" a="1"/>
  <c r="D998" i="5" s="1"/>
  <c r="D999" i="5" a="1"/>
  <c r="D999" i="5" s="1"/>
  <c r="D1000" i="5" a="1"/>
  <c r="D1000" i="5" s="1"/>
  <c r="D1001" i="5" a="1"/>
  <c r="D1001" i="5" s="1"/>
  <c r="D1002" i="5" a="1"/>
  <c r="D1002" i="5" s="1"/>
  <c r="D1003" i="5" a="1"/>
  <c r="D1003" i="5" s="1"/>
  <c r="D1004" i="5" a="1"/>
  <c r="D1004" i="5" s="1"/>
  <c r="D1005" i="5" a="1"/>
  <c r="D1005" i="5" s="1"/>
  <c r="D1006" i="5" a="1"/>
  <c r="D1006" i="5"/>
  <c r="D1007" i="5" a="1"/>
  <c r="D1007" i="5" s="1"/>
  <c r="D1008" i="5" a="1"/>
  <c r="D1008" i="5" s="1"/>
  <c r="D1009" i="5" a="1"/>
  <c r="D1009" i="5" s="1"/>
  <c r="D1010" i="5" a="1"/>
  <c r="D1010" i="5" s="1"/>
  <c r="D1011" i="5" a="1"/>
  <c r="D1011" i="5" s="1"/>
  <c r="D1012" i="5" a="1"/>
  <c r="D1012" i="5" s="1"/>
  <c r="D1013" i="5" a="1"/>
  <c r="D1013" i="5" s="1"/>
  <c r="D1014" i="5" a="1"/>
  <c r="D1014" i="5"/>
  <c r="D1015" i="5" a="1"/>
  <c r="D1015" i="5" s="1"/>
  <c r="D1016" i="5" a="1"/>
  <c r="D1016" i="5" s="1"/>
  <c r="D1017" i="5" a="1"/>
  <c r="D1017" i="5" s="1"/>
  <c r="D1018" i="5" a="1"/>
  <c r="D1018" i="5" s="1"/>
  <c r="D1019" i="5" a="1"/>
  <c r="D1019" i="5" s="1"/>
  <c r="D1020" i="5" a="1"/>
  <c r="D1020" i="5" s="1"/>
  <c r="D1021" i="5" a="1"/>
  <c r="D1021" i="5" s="1"/>
  <c r="D1022" i="5" a="1"/>
  <c r="D1022" i="5" s="1"/>
  <c r="D1023" i="5" a="1"/>
  <c r="D1023" i="5" s="1"/>
  <c r="D1024" i="5" a="1"/>
  <c r="D1024" i="5" s="1"/>
  <c r="D1025" i="5" a="1"/>
  <c r="D1025" i="5" s="1"/>
  <c r="D1026" i="5" a="1"/>
  <c r="D1026" i="5" s="1"/>
  <c r="D1027" i="5" a="1"/>
  <c r="D1027" i="5" s="1"/>
  <c r="D1028" i="5" a="1"/>
  <c r="D1028" i="5" s="1"/>
  <c r="D1029" i="5" a="1"/>
  <c r="D1029" i="5" s="1"/>
  <c r="D1030" i="5" a="1"/>
  <c r="D1030" i="5" s="1"/>
  <c r="D1031" i="5" a="1"/>
  <c r="D1031" i="5" s="1"/>
  <c r="D1032" i="5" a="1"/>
  <c r="D1032" i="5" s="1"/>
  <c r="D1033" i="5" a="1"/>
  <c r="D1033" i="5" s="1"/>
  <c r="D1034" i="5" a="1"/>
  <c r="D1034" i="5" s="1"/>
  <c r="D1035" i="5" a="1"/>
  <c r="D1035" i="5" s="1"/>
  <c r="D1036" i="5" a="1"/>
  <c r="D1036" i="5" s="1"/>
  <c r="D1037" i="5" a="1"/>
  <c r="D1037" i="5" s="1"/>
  <c r="D1038" i="5" a="1"/>
  <c r="D1038" i="5"/>
  <c r="D1039" i="5" a="1"/>
  <c r="D1039" i="5" s="1"/>
  <c r="D1040" i="5" a="1"/>
  <c r="D1040" i="5" s="1"/>
  <c r="D1041" i="5" a="1"/>
  <c r="D1041" i="5" s="1"/>
  <c r="D1042" i="5" a="1"/>
  <c r="D1042" i="5" s="1"/>
  <c r="D1043" i="5" a="1"/>
  <c r="D1043" i="5" s="1"/>
  <c r="D1044" i="5" a="1"/>
  <c r="D1044" i="5" s="1"/>
  <c r="D1045" i="5" a="1"/>
  <c r="D1045" i="5" s="1"/>
  <c r="D1046" i="5" a="1"/>
  <c r="D1046" i="5"/>
  <c r="D1047" i="5" a="1"/>
  <c r="D1047" i="5" s="1"/>
  <c r="D1048" i="5" a="1"/>
  <c r="D1048" i="5" s="1"/>
  <c r="D1049" i="5" a="1"/>
  <c r="D1049" i="5" s="1"/>
  <c r="D1050" i="5" a="1"/>
  <c r="D1050" i="5" s="1"/>
  <c r="D1051" i="5" a="1"/>
  <c r="D1051" i="5" s="1"/>
  <c r="D1052" i="5" a="1"/>
  <c r="D1052" i="5" s="1"/>
  <c r="D1053" i="5" a="1"/>
  <c r="D1053" i="5" s="1"/>
  <c r="D1054" i="5" a="1"/>
  <c r="D1054" i="5" s="1"/>
  <c r="D1055" i="5" a="1"/>
  <c r="D1055" i="5" s="1"/>
  <c r="D1056" i="5" a="1"/>
  <c r="D1056" i="5" s="1"/>
  <c r="D1057" i="5" a="1"/>
  <c r="D1057" i="5" s="1"/>
  <c r="D1058" i="5" a="1"/>
  <c r="D1058" i="5" s="1"/>
  <c r="D1059" i="5" a="1"/>
  <c r="D1059" i="5" s="1"/>
  <c r="D1060" i="5" a="1"/>
  <c r="D1060" i="5" s="1"/>
  <c r="D1061" i="5" a="1"/>
  <c r="D1061" i="5" s="1"/>
  <c r="D1062" i="5" a="1"/>
  <c r="D1062" i="5" s="1"/>
  <c r="D1063" i="5" a="1"/>
  <c r="D1063" i="5" s="1"/>
  <c r="D1064" i="5" a="1"/>
  <c r="D1064" i="5" s="1"/>
  <c r="D1065" i="5" a="1"/>
  <c r="D1065" i="5" s="1"/>
  <c r="D1066" i="5" a="1"/>
  <c r="D1066" i="5"/>
  <c r="D1067" i="5" a="1"/>
  <c r="D1067" i="5" s="1"/>
  <c r="D1068" i="5" a="1"/>
  <c r="D1068" i="5" s="1"/>
  <c r="D1069" i="5" a="1"/>
  <c r="D1069" i="5" s="1"/>
  <c r="D1070" i="5" a="1"/>
  <c r="D1070" i="5" s="1"/>
  <c r="D1071" i="5" a="1"/>
  <c r="D1071" i="5" s="1"/>
  <c r="D1072" i="5" a="1"/>
  <c r="D1072" i="5" s="1"/>
  <c r="D1073" i="5" a="1"/>
  <c r="D1073" i="5" s="1"/>
  <c r="D1074" i="5" a="1"/>
  <c r="D1074" i="5"/>
  <c r="D1075" i="5" a="1"/>
  <c r="D1075" i="5" s="1"/>
  <c r="D1076" i="5" a="1"/>
  <c r="D1076" i="5" s="1"/>
  <c r="D1077" i="5" a="1"/>
  <c r="D1077" i="5" s="1"/>
  <c r="D1078" i="5" a="1"/>
  <c r="D1078" i="5" s="1"/>
  <c r="D1079" i="5" a="1"/>
  <c r="D1079" i="5" s="1"/>
  <c r="D1080" i="5" a="1"/>
  <c r="D1080" i="5" s="1"/>
  <c r="D1081" i="5" a="1"/>
  <c r="D1081" i="5" s="1"/>
  <c r="D1082" i="5" a="1"/>
  <c r="D1082" i="5" s="1"/>
  <c r="D1083" i="5" a="1"/>
  <c r="D1083" i="5" s="1"/>
  <c r="D1084" i="5" a="1"/>
  <c r="D1084" i="5" s="1"/>
  <c r="D1085" i="5" a="1"/>
  <c r="D1085" i="5" s="1"/>
  <c r="D1086" i="5" a="1"/>
  <c r="D1086" i="5"/>
  <c r="D1087" i="5" a="1"/>
  <c r="D1087" i="5" s="1"/>
  <c r="D1088" i="5" a="1"/>
  <c r="D1088" i="5" s="1"/>
  <c r="D1089" i="5" a="1"/>
  <c r="D1089" i="5" s="1"/>
  <c r="D1090" i="5" a="1"/>
  <c r="D1090" i="5"/>
  <c r="D1091" i="5" a="1"/>
  <c r="D1091" i="5" s="1"/>
  <c r="D1092" i="5" a="1"/>
  <c r="D1092" i="5" s="1"/>
  <c r="D1093" i="5" a="1"/>
  <c r="D1093" i="5" s="1"/>
  <c r="D1094" i="5" a="1"/>
  <c r="D1094" i="5" s="1"/>
  <c r="D1095" i="5" a="1"/>
  <c r="D1095" i="5" s="1"/>
  <c r="D1096" i="5" a="1"/>
  <c r="D1096" i="5" s="1"/>
  <c r="D1097" i="5" a="1"/>
  <c r="D1097" i="5" s="1"/>
  <c r="D1098" i="5" a="1"/>
  <c r="D1098" i="5" s="1"/>
  <c r="D1099" i="5" a="1"/>
  <c r="D1099" i="5" s="1"/>
  <c r="D1100" i="5" a="1"/>
  <c r="D1100" i="5" s="1"/>
  <c r="D1101" i="5" a="1"/>
  <c r="D1101" i="5" s="1"/>
  <c r="D1102" i="5" a="1"/>
  <c r="D1102" i="5"/>
  <c r="D1103" i="5" a="1"/>
  <c r="D1103" i="5" s="1"/>
  <c r="D1104" i="5" a="1"/>
  <c r="D1104" i="5" s="1"/>
  <c r="D1105" i="5" a="1"/>
  <c r="D1105" i="5" s="1"/>
  <c r="D1106" i="5" a="1"/>
  <c r="D1106" i="5"/>
  <c r="D1107" i="5" a="1"/>
  <c r="D1107" i="5" s="1"/>
  <c r="D1108" i="5" a="1"/>
  <c r="D1108" i="5" s="1"/>
  <c r="D1109" i="5" a="1"/>
  <c r="D1109" i="5" s="1"/>
  <c r="D1110" i="5" a="1"/>
  <c r="D1110" i="5" s="1"/>
  <c r="D1111" i="5" a="1"/>
  <c r="D1111" i="5" s="1"/>
  <c r="D1112" i="5" a="1"/>
  <c r="D1112" i="5" s="1"/>
  <c r="D1113" i="5" a="1"/>
  <c r="D1113" i="5" s="1"/>
  <c r="D1114" i="5" a="1"/>
  <c r="D1114" i="5" s="1"/>
  <c r="D1115" i="5" a="1"/>
  <c r="D1115" i="5" s="1"/>
  <c r="D1116" i="5" a="1"/>
  <c r="D1116" i="5" s="1"/>
  <c r="D1117" i="5" a="1"/>
  <c r="D1117" i="5" s="1"/>
  <c r="D1118" i="5" a="1"/>
  <c r="D1118" i="5" s="1"/>
  <c r="D1119" i="5" a="1"/>
  <c r="D1119" i="5" s="1"/>
  <c r="D1120" i="5" a="1"/>
  <c r="D1120" i="5" s="1"/>
  <c r="D1121" i="5" a="1"/>
  <c r="D1121" i="5" s="1"/>
  <c r="D1122" i="5" a="1"/>
  <c r="D1122" i="5" s="1"/>
  <c r="D1123" i="5" a="1"/>
  <c r="D1123" i="5" s="1"/>
  <c r="D1124" i="5" a="1"/>
  <c r="D1124" i="5" s="1"/>
  <c r="D1125" i="5" a="1"/>
  <c r="D1125" i="5" s="1"/>
  <c r="D1126" i="5" a="1"/>
  <c r="D1126" i="5" s="1"/>
  <c r="D1127" i="5" a="1"/>
  <c r="D1127" i="5" s="1"/>
  <c r="D1128" i="5" a="1"/>
  <c r="D1128" i="5" s="1"/>
  <c r="D1129" i="5" a="1"/>
  <c r="D1129" i="5" s="1"/>
  <c r="D1130" i="5" a="1"/>
  <c r="D1130" i="5" s="1"/>
  <c r="D1131" i="5" a="1"/>
  <c r="D1131" i="5" s="1"/>
  <c r="D1132" i="5" a="1"/>
  <c r="D1132" i="5" s="1"/>
  <c r="D1133" i="5" a="1"/>
  <c r="D1133" i="5" s="1"/>
  <c r="D1134" i="5" a="1"/>
  <c r="D1134" i="5" s="1"/>
  <c r="D1135" i="5" a="1"/>
  <c r="D1135" i="5" s="1"/>
  <c r="D1136" i="5" a="1"/>
  <c r="D1136" i="5"/>
  <c r="D1137" i="5" a="1"/>
  <c r="D1137" i="5" s="1"/>
  <c r="D1138" i="5" a="1"/>
  <c r="D1138" i="5" s="1"/>
  <c r="D1139" i="5" a="1"/>
  <c r="D1139" i="5" s="1"/>
  <c r="D1140" i="5" a="1"/>
  <c r="D1140" i="5" s="1"/>
  <c r="D1141" i="5" a="1"/>
  <c r="D1141" i="5" s="1"/>
  <c r="D1142" i="5" a="1"/>
  <c r="D1142" i="5"/>
  <c r="D1143" i="5" a="1"/>
  <c r="D1143" i="5" s="1"/>
  <c r="D1144" i="5" a="1"/>
  <c r="D1144" i="5" s="1"/>
  <c r="D1145" i="5" a="1"/>
  <c r="D1145" i="5" s="1"/>
  <c r="D1146" i="5" a="1"/>
  <c r="D1146" i="5" s="1"/>
  <c r="D1147" i="5" a="1"/>
  <c r="D1147" i="5" s="1"/>
  <c r="D1148" i="5" a="1"/>
  <c r="D1148" i="5" s="1"/>
  <c r="D1149" i="5" a="1"/>
  <c r="D1149" i="5" s="1"/>
  <c r="D1150" i="5" a="1"/>
  <c r="D1150" i="5" s="1"/>
  <c r="D1151" i="5" a="1"/>
  <c r="D1151" i="5" s="1"/>
  <c r="D1152" i="5" a="1"/>
  <c r="D1152" i="5"/>
  <c r="D1153" i="5" a="1"/>
  <c r="D1153" i="5" s="1"/>
  <c r="D1154" i="5" a="1"/>
  <c r="D1154" i="5" s="1"/>
  <c r="D1155" i="5" a="1"/>
  <c r="D1155" i="5" s="1"/>
  <c r="D1156" i="5" a="1"/>
  <c r="D1156" i="5" s="1"/>
  <c r="D1157" i="5" a="1"/>
  <c r="D1157" i="5" s="1"/>
  <c r="D1158" i="5" a="1"/>
  <c r="D1158" i="5"/>
  <c r="D1159" i="5" a="1"/>
  <c r="D1159" i="5" s="1"/>
  <c r="D1160" i="5" a="1"/>
  <c r="D1160" i="5" s="1"/>
  <c r="D1161" i="5" a="1"/>
  <c r="D1161" i="5" s="1"/>
  <c r="D1162" i="5" a="1"/>
  <c r="D1162" i="5" s="1"/>
  <c r="D1163" i="5" a="1"/>
  <c r="D1163" i="5" s="1"/>
  <c r="D1164" i="5" a="1"/>
  <c r="D1164" i="5" s="1"/>
  <c r="D1165" i="5" a="1"/>
  <c r="D1165" i="5" s="1"/>
  <c r="D1166" i="5" a="1"/>
  <c r="D1166" i="5"/>
  <c r="D1167" i="5" a="1"/>
  <c r="D1167" i="5" s="1"/>
  <c r="D1168" i="5" a="1"/>
  <c r="D1168" i="5" s="1"/>
  <c r="D1169" i="5" a="1"/>
  <c r="D1169" i="5" s="1"/>
  <c r="D1170" i="5" a="1"/>
  <c r="D1170" i="5" s="1"/>
  <c r="D1171" i="5" a="1"/>
  <c r="D1171" i="5" s="1"/>
  <c r="D1172" i="5" a="1"/>
  <c r="D1172" i="5" s="1"/>
  <c r="D1173" i="5" a="1"/>
  <c r="D1173" i="5" s="1"/>
  <c r="D1174" i="5" a="1"/>
  <c r="D1174" i="5" s="1"/>
  <c r="D1175" i="5" a="1"/>
  <c r="D1175" i="5" s="1"/>
  <c r="D1176" i="5" a="1"/>
  <c r="D1176" i="5"/>
  <c r="D1177" i="5" a="1"/>
  <c r="D1177" i="5" s="1"/>
  <c r="D1178" i="5" a="1"/>
  <c r="D1178" i="5" s="1"/>
  <c r="D1179" i="5" a="1"/>
  <c r="D1179" i="5" s="1"/>
  <c r="D1180" i="5" a="1"/>
  <c r="D1180" i="5" s="1"/>
  <c r="D1181" i="5" a="1"/>
  <c r="D1181" i="5" s="1"/>
  <c r="D1182" i="5" a="1"/>
  <c r="D1182" i="5" s="1"/>
  <c r="D1183" i="5" a="1"/>
  <c r="D1183" i="5" s="1"/>
  <c r="D1184" i="5" a="1"/>
  <c r="D1184" i="5" s="1"/>
  <c r="D1185" i="5" a="1"/>
  <c r="D1185" i="5" s="1"/>
  <c r="D1186" i="5" a="1"/>
  <c r="D1186" i="5" s="1"/>
  <c r="D1187" i="5" a="1"/>
  <c r="D1187" i="5" s="1"/>
  <c r="D1188" i="5" a="1"/>
  <c r="D1188" i="5" s="1"/>
  <c r="D1189" i="5" a="1"/>
  <c r="D1189" i="5" s="1"/>
  <c r="D1190" i="5" a="1"/>
  <c r="D1190" i="5" s="1"/>
  <c r="D1191" i="5" a="1"/>
  <c r="D1191" i="5" s="1"/>
  <c r="D1192" i="5" a="1"/>
  <c r="D1192" i="5"/>
  <c r="D1193" i="5" a="1"/>
  <c r="D1193" i="5" s="1"/>
  <c r="D1194" i="5" a="1"/>
  <c r="D1194" i="5" s="1"/>
  <c r="D1195" i="5" a="1"/>
  <c r="D1195" i="5" s="1"/>
  <c r="D1196" i="5" a="1"/>
  <c r="D1196" i="5" s="1"/>
  <c r="D1197" i="5" a="1"/>
  <c r="D1197" i="5" s="1"/>
  <c r="D1198" i="5" a="1"/>
  <c r="D1198" i="5" s="1"/>
  <c r="D1199" i="5" a="1"/>
  <c r="D1199" i="5" s="1"/>
  <c r="D1200" i="5" a="1"/>
  <c r="D1200" i="5"/>
  <c r="D1201" i="5" a="1"/>
  <c r="D1201" i="5" s="1"/>
  <c r="D1202" i="5" a="1"/>
  <c r="D1202" i="5" s="1"/>
  <c r="D1203" i="5" a="1"/>
  <c r="D1203" i="5" s="1"/>
  <c r="D1204" i="5" a="1"/>
  <c r="D1204" i="5" s="1"/>
  <c r="D1205" i="5" a="1"/>
  <c r="D1205" i="5" s="1"/>
  <c r="D1206" i="5" a="1"/>
  <c r="D1206" i="5" s="1"/>
  <c r="D1207" i="5" a="1"/>
  <c r="D1207" i="5" s="1"/>
  <c r="D1208" i="5" a="1"/>
  <c r="D1208" i="5"/>
  <c r="D1209" i="5" a="1"/>
  <c r="D1209" i="5" s="1"/>
  <c r="D1210" i="5" a="1"/>
  <c r="D1210" i="5" s="1"/>
  <c r="D1211" i="5" a="1"/>
  <c r="D1211" i="5" s="1"/>
  <c r="D1212" i="5" a="1"/>
  <c r="D1212" i="5" s="1"/>
  <c r="D1213" i="5" a="1"/>
  <c r="D1213" i="5" s="1"/>
  <c r="D1214" i="5" a="1"/>
  <c r="D1214" i="5" s="1"/>
  <c r="D1215" i="5" a="1"/>
  <c r="D1215" i="5" s="1"/>
  <c r="D1216" i="5" a="1"/>
  <c r="D1216" i="5" s="1"/>
  <c r="D1217" i="5" a="1"/>
  <c r="D1217" i="5" s="1"/>
  <c r="D1218" i="5" a="1"/>
  <c r="D1218" i="5" s="1"/>
  <c r="D1219" i="5" a="1"/>
  <c r="D1219" i="5" s="1"/>
  <c r="D1220" i="5" a="1"/>
  <c r="D1220" i="5" s="1"/>
  <c r="D1221" i="5" a="1"/>
  <c r="D1221" i="5" s="1"/>
  <c r="D1222" i="5" a="1"/>
  <c r="D1222" i="5" s="1"/>
  <c r="D1223" i="5" a="1"/>
  <c r="D1223" i="5" s="1"/>
  <c r="D1224" i="5" a="1"/>
  <c r="D1224" i="5"/>
  <c r="D1225" i="5" a="1"/>
  <c r="D1225" i="5" s="1"/>
  <c r="D1226" i="5" a="1"/>
  <c r="D1226" i="5" s="1"/>
  <c r="D1227" i="5" a="1"/>
  <c r="D1227" i="5" s="1"/>
  <c r="D1228" i="5" a="1"/>
  <c r="D1228" i="5"/>
  <c r="D1229" i="5" a="1"/>
  <c r="D1229" i="5" s="1"/>
  <c r="D1230" i="5" a="1"/>
  <c r="D1230" i="5" s="1"/>
  <c r="D1231" i="5" a="1"/>
  <c r="D1231" i="5" s="1"/>
  <c r="D1232" i="5" a="1"/>
  <c r="D1232" i="5"/>
  <c r="D1233" i="5" a="1"/>
  <c r="D1233" i="5" s="1"/>
  <c r="D1234" i="5" a="1"/>
  <c r="D1234" i="5" s="1"/>
  <c r="D1235" i="5" a="1"/>
  <c r="D1235" i="5" s="1"/>
  <c r="D1236" i="5" a="1"/>
  <c r="D1236" i="5" s="1"/>
  <c r="D1237" i="5" a="1"/>
  <c r="D1237" i="5" s="1"/>
  <c r="D1238" i="5" a="1"/>
  <c r="D1238" i="5" s="1"/>
  <c r="D1239" i="5" a="1"/>
  <c r="D1239" i="5" s="1"/>
  <c r="D1240" i="5" a="1"/>
  <c r="D1240" i="5" s="1"/>
  <c r="D1241" i="5" a="1"/>
  <c r="D1241" i="5" s="1"/>
  <c r="D1242" i="5" a="1"/>
  <c r="D1242" i="5" s="1"/>
  <c r="D1243" i="5" a="1"/>
  <c r="D1243" i="5" s="1"/>
  <c r="D1244" i="5" a="1"/>
  <c r="D1244" i="5" s="1"/>
  <c r="D1245" i="5" a="1"/>
  <c r="D1245" i="5" s="1"/>
  <c r="D1246" i="5" a="1"/>
  <c r="D1246" i="5" s="1"/>
  <c r="D1247" i="5" a="1"/>
  <c r="D1247" i="5" s="1"/>
  <c r="D1248" i="5" a="1"/>
  <c r="D1248" i="5" s="1"/>
  <c r="D1249" i="5" a="1"/>
  <c r="D1249" i="5" s="1"/>
  <c r="D1250" i="5" a="1"/>
  <c r="D1250" i="5" s="1"/>
  <c r="D1251" i="5" a="1"/>
  <c r="D1251" i="5" s="1"/>
  <c r="D1252" i="5" a="1"/>
  <c r="D1252" i="5" s="1"/>
  <c r="D1253" i="5" a="1"/>
  <c r="D1253" i="5" s="1"/>
  <c r="D1254" i="5" a="1"/>
  <c r="D1254" i="5" s="1"/>
  <c r="D1255" i="5" a="1"/>
  <c r="D1255" i="5" s="1"/>
  <c r="D1256" i="5" a="1"/>
  <c r="D1256" i="5"/>
  <c r="D1257" i="5" a="1"/>
  <c r="D1257" i="5" s="1"/>
  <c r="D1258" i="5" a="1"/>
  <c r="D1258" i="5" s="1"/>
  <c r="D1259" i="5" a="1"/>
  <c r="D1259" i="5" s="1"/>
  <c r="D1260" i="5" a="1"/>
  <c r="D1260" i="5" s="1"/>
  <c r="D1261" i="5" a="1"/>
  <c r="D1261" i="5" s="1"/>
  <c r="D1262" i="5" a="1"/>
  <c r="D1262" i="5" s="1"/>
  <c r="D1263" i="5" a="1"/>
  <c r="D1263" i="5" s="1"/>
  <c r="D1264" i="5" a="1"/>
  <c r="D1264" i="5"/>
  <c r="D1265" i="5" a="1"/>
  <c r="D1265" i="5" s="1"/>
  <c r="D1266" i="5" a="1"/>
  <c r="D1266" i="5" s="1"/>
  <c r="D1267" i="5" a="1"/>
  <c r="D1267" i="5" s="1"/>
  <c r="D1268" i="5" a="1"/>
  <c r="D1268" i="5" s="1"/>
  <c r="D1269" i="5" a="1"/>
  <c r="D1269" i="5" s="1"/>
  <c r="D1270" i="5" a="1"/>
  <c r="D1270" i="5" s="1"/>
  <c r="D1271" i="5" a="1"/>
  <c r="D1271" i="5" s="1"/>
  <c r="D1272" i="5" a="1"/>
  <c r="D1272" i="5" s="1"/>
  <c r="D1273" i="5" a="1"/>
  <c r="D1273" i="5" s="1"/>
  <c r="D1274" i="5" a="1"/>
  <c r="D1274" i="5" s="1"/>
  <c r="D1275" i="5" a="1"/>
  <c r="D1275" i="5" s="1"/>
  <c r="D1276" i="5" a="1"/>
  <c r="D1276" i="5"/>
  <c r="D1277" i="5" a="1"/>
  <c r="D1277" i="5" s="1"/>
  <c r="D1278" i="5" a="1"/>
  <c r="D1278" i="5" s="1"/>
  <c r="D1279" i="5" a="1"/>
  <c r="D1279" i="5" s="1"/>
  <c r="D1280" i="5" a="1"/>
  <c r="D1280" i="5"/>
  <c r="D1281" i="5" a="1"/>
  <c r="D1281" i="5" s="1"/>
  <c r="D1282" i="5" a="1"/>
  <c r="D1282" i="5" s="1"/>
  <c r="D1283" i="5" a="1"/>
  <c r="D1283" i="5" s="1"/>
  <c r="D1284" i="5" a="1"/>
  <c r="D1284" i="5" s="1"/>
  <c r="D1285" i="5" a="1"/>
  <c r="D1285" i="5" s="1"/>
  <c r="D1286" i="5" a="1"/>
  <c r="D1286" i="5" s="1"/>
  <c r="D1287" i="5" a="1"/>
  <c r="D1287" i="5" s="1"/>
  <c r="D1288" i="5" a="1"/>
  <c r="D1288" i="5" s="1"/>
  <c r="D1289" i="5" a="1"/>
  <c r="D1289" i="5" s="1"/>
  <c r="D1290" i="5" a="1"/>
  <c r="D1290" i="5" s="1"/>
  <c r="D1291" i="5" a="1"/>
  <c r="D1291" i="5" s="1"/>
  <c r="D1292" i="5" a="1"/>
  <c r="D1292" i="5"/>
  <c r="D1293" i="5" a="1"/>
  <c r="D1293" i="5" s="1"/>
  <c r="D1294" i="5" a="1"/>
  <c r="D1294" i="5" s="1"/>
  <c r="D1295" i="5" a="1"/>
  <c r="D1295" i="5" s="1"/>
  <c r="D1296" i="5" a="1"/>
  <c r="D1296" i="5"/>
  <c r="D1297" i="5" a="1"/>
  <c r="D1297" i="5" s="1"/>
  <c r="D1298" i="5" a="1"/>
  <c r="D1298" i="5" s="1"/>
  <c r="D1299" i="5" a="1"/>
  <c r="D1299" i="5" s="1"/>
  <c r="D1300" i="5" a="1"/>
  <c r="D1300" i="5" s="1"/>
  <c r="D1301" i="5" a="1"/>
  <c r="D1301" i="5" s="1"/>
  <c r="D1302" i="5" a="1"/>
  <c r="D1302" i="5" s="1"/>
  <c r="D1303" i="5" a="1"/>
  <c r="D1303" i="5" s="1"/>
  <c r="D1304" i="5" a="1"/>
  <c r="D1304" i="5" s="1"/>
  <c r="D1305" i="5" a="1"/>
  <c r="D1305" i="5" s="1"/>
  <c r="D1306" i="5" a="1"/>
  <c r="D1306" i="5" s="1"/>
  <c r="D1307" i="5" a="1"/>
  <c r="D1307" i="5" s="1"/>
  <c r="D1308" i="5" a="1"/>
  <c r="D1308" i="5"/>
  <c r="D1309" i="5" a="1"/>
  <c r="D1309" i="5" s="1"/>
  <c r="D1310" i="5" a="1"/>
  <c r="D1310" i="5" s="1"/>
  <c r="D1311" i="5" a="1"/>
  <c r="D1311" i="5" s="1"/>
  <c r="D1312" i="5" a="1"/>
  <c r="D1312" i="5"/>
  <c r="D1313" i="5" a="1"/>
  <c r="D1313" i="5" s="1"/>
  <c r="D1314" i="5" a="1"/>
  <c r="D1314" i="5" s="1"/>
  <c r="D1315" i="5" a="1"/>
  <c r="D1315" i="5" s="1"/>
  <c r="D1316" i="5" a="1"/>
  <c r="D1316" i="5" s="1"/>
  <c r="D1317" i="5" a="1"/>
  <c r="D1317" i="5" s="1"/>
  <c r="D1318" i="5" a="1"/>
  <c r="D1318" i="5" s="1"/>
  <c r="D1319" i="5" a="1"/>
  <c r="D1319" i="5" s="1"/>
  <c r="D1320" i="5" a="1"/>
  <c r="D1320" i="5" s="1"/>
  <c r="D1321" i="5" a="1"/>
  <c r="D1321" i="5" s="1"/>
  <c r="D1322" i="5" a="1"/>
  <c r="D1322" i="5" s="1"/>
  <c r="D1323" i="5" a="1"/>
  <c r="D1323" i="5" s="1"/>
  <c r="D1324" i="5" a="1"/>
  <c r="D1324" i="5"/>
  <c r="D1325" i="5" a="1"/>
  <c r="D1325" i="5" s="1"/>
  <c r="D1326" i="5" a="1"/>
  <c r="D1326" i="5" s="1"/>
  <c r="D1327" i="5" a="1"/>
  <c r="D1327" i="5" s="1"/>
  <c r="D1328" i="5" a="1"/>
  <c r="D1328" i="5" s="1"/>
  <c r="D1329" i="5" a="1"/>
  <c r="D1329" i="5" s="1"/>
  <c r="D1330" i="5" a="1"/>
  <c r="D1330" i="5" s="1"/>
  <c r="D1331" i="5" a="1"/>
  <c r="D1331" i="5" s="1"/>
  <c r="D1332" i="5" a="1"/>
  <c r="D1332" i="5" s="1"/>
  <c r="D1333" i="5" a="1"/>
  <c r="D1333" i="5" s="1"/>
  <c r="D1334" i="5" a="1"/>
  <c r="D1334" i="5" s="1"/>
  <c r="D1335" i="5" a="1"/>
  <c r="D1335" i="5" s="1"/>
  <c r="D1336" i="5" a="1"/>
  <c r="D1336" i="5" s="1"/>
  <c r="D1337" i="5" a="1"/>
  <c r="D1337" i="5" s="1"/>
  <c r="D1338" i="5" a="1"/>
  <c r="D1338" i="5" s="1"/>
  <c r="D1339" i="5" a="1"/>
  <c r="D1339" i="5" s="1"/>
  <c r="D1340" i="5" a="1"/>
  <c r="D1340" i="5"/>
  <c r="D1341" i="5" a="1"/>
  <c r="D1341" i="5" s="1"/>
  <c r="D1342" i="5" a="1"/>
  <c r="D1342" i="5" s="1"/>
  <c r="D1343" i="5" a="1"/>
  <c r="D1343" i="5" s="1"/>
  <c r="D1344" i="5" a="1"/>
  <c r="D1344" i="5" s="1"/>
  <c r="D1345" i="5" a="1"/>
  <c r="D1345" i="5" s="1"/>
  <c r="D1346" i="5" a="1"/>
  <c r="D1346" i="5" s="1"/>
  <c r="D1347" i="5" a="1"/>
  <c r="D1347" i="5" s="1"/>
  <c r="D1348" i="5" a="1"/>
  <c r="D1348" i="5" s="1"/>
  <c r="D1349" i="5" a="1"/>
  <c r="D1349" i="5" s="1"/>
  <c r="D1350" i="5" a="1"/>
  <c r="D1350" i="5" s="1"/>
  <c r="D1351" i="5" a="1"/>
  <c r="D1351" i="5" s="1"/>
  <c r="D1352" i="5" a="1"/>
  <c r="D1352" i="5" s="1"/>
  <c r="D1353" i="5" a="1"/>
  <c r="D1353" i="5" s="1"/>
  <c r="D1354" i="5" a="1"/>
  <c r="D1354" i="5" s="1"/>
  <c r="D1355" i="5" a="1"/>
  <c r="D1355" i="5" s="1"/>
  <c r="D1356" i="5" a="1"/>
  <c r="D1356" i="5"/>
  <c r="D1357" i="5" a="1"/>
  <c r="D1357" i="5" s="1"/>
  <c r="D1358" i="5" a="1"/>
  <c r="D1358" i="5" s="1"/>
  <c r="D1359" i="5" a="1"/>
  <c r="D1359" i="5" s="1"/>
  <c r="D1360" i="5" a="1"/>
  <c r="D1360" i="5" s="1"/>
  <c r="D1361" i="5" a="1"/>
  <c r="D1361" i="5" s="1"/>
  <c r="D1362" i="5" a="1"/>
  <c r="D1362" i="5" s="1"/>
  <c r="D1363" i="5" a="1"/>
  <c r="D1363" i="5" s="1"/>
  <c r="D1364" i="5" a="1"/>
  <c r="D1364" i="5" s="1"/>
  <c r="D1365" i="5" a="1"/>
  <c r="D1365" i="5" s="1"/>
  <c r="D1366" i="5" a="1"/>
  <c r="D1366" i="5" s="1"/>
  <c r="D1367" i="5" a="1"/>
  <c r="D1367" i="5" s="1"/>
  <c r="D1368" i="5" a="1"/>
  <c r="D1368" i="5" s="1"/>
  <c r="D1369" i="5" a="1"/>
  <c r="D1369" i="5" s="1"/>
  <c r="D1370" i="5" a="1"/>
  <c r="D1370" i="5" s="1"/>
  <c r="D1371" i="5" a="1"/>
  <c r="D1371" i="5" s="1"/>
  <c r="D1372" i="5" a="1"/>
  <c r="D1372" i="5"/>
  <c r="D1373" i="5" a="1"/>
  <c r="D1373" i="5" s="1"/>
  <c r="D1374" i="5" a="1"/>
  <c r="D1374" i="5" s="1"/>
  <c r="D1375" i="5" a="1"/>
  <c r="D1375" i="5" s="1"/>
  <c r="D1376" i="5" a="1"/>
  <c r="D1376" i="5" s="1"/>
  <c r="D1377" i="5" a="1"/>
  <c r="D1377" i="5" s="1"/>
  <c r="D1378" i="5" a="1"/>
  <c r="D1378" i="5" s="1"/>
  <c r="D1379" i="5" a="1"/>
  <c r="D1379" i="5" s="1"/>
  <c r="D1380" i="5" a="1"/>
  <c r="D1380" i="5" s="1"/>
  <c r="D1381" i="5" a="1"/>
  <c r="D1381" i="5" s="1"/>
  <c r="D1382" i="5" a="1"/>
  <c r="D1382" i="5" s="1"/>
  <c r="D1383" i="5" a="1"/>
  <c r="D1383" i="5" s="1"/>
  <c r="D1384" i="5" a="1"/>
  <c r="D1384" i="5" s="1"/>
  <c r="D1385" i="5" a="1"/>
  <c r="D1385" i="5" s="1"/>
  <c r="D1386" i="5" a="1"/>
  <c r="D1386" i="5" s="1"/>
  <c r="D1387" i="5" a="1"/>
  <c r="D1387" i="5" s="1"/>
  <c r="D1388" i="5" a="1"/>
  <c r="D1388" i="5"/>
  <c r="D1389" i="5" a="1"/>
  <c r="D1389" i="5" s="1"/>
  <c r="D1390" i="5" a="1"/>
  <c r="D1390" i="5" s="1"/>
  <c r="D1391" i="5" a="1"/>
  <c r="D1391" i="5" s="1"/>
  <c r="D1392" i="5" a="1"/>
  <c r="D1392" i="5" s="1"/>
  <c r="D1393" i="5" a="1"/>
  <c r="D1393" i="5" s="1"/>
  <c r="D1394" i="5" a="1"/>
  <c r="D1394" i="5" s="1"/>
  <c r="D1395" i="5" a="1"/>
  <c r="D1395" i="5" s="1"/>
  <c r="D1396" i="5" a="1"/>
  <c r="D1396" i="5" s="1"/>
  <c r="D1397" i="5" a="1"/>
  <c r="D1397" i="5" s="1"/>
  <c r="D1398" i="5" a="1"/>
  <c r="D1398" i="5" s="1"/>
  <c r="D1399" i="5" a="1"/>
  <c r="D1399" i="5" s="1"/>
  <c r="D1400" i="5" a="1"/>
  <c r="D1400" i="5" s="1"/>
  <c r="D1401" i="5" a="1"/>
  <c r="D1401" i="5" s="1"/>
  <c r="D1402" i="5" a="1"/>
  <c r="D1402" i="5" s="1"/>
  <c r="D1403" i="5" a="1"/>
  <c r="D1403" i="5" s="1"/>
  <c r="D1404" i="5" a="1"/>
  <c r="D1404" i="5"/>
  <c r="D1405" i="5" a="1"/>
  <c r="D1405" i="5" s="1"/>
  <c r="D1406" i="5" a="1"/>
  <c r="D1406" i="5" s="1"/>
  <c r="D1407" i="5" a="1"/>
  <c r="D1407" i="5" s="1"/>
  <c r="D1408" i="5" a="1"/>
  <c r="D1408" i="5" s="1"/>
  <c r="D1409" i="5" a="1"/>
  <c r="D1409" i="5" s="1"/>
  <c r="D1410" i="5" a="1"/>
  <c r="D1410" i="5" s="1"/>
  <c r="D1411" i="5" a="1"/>
  <c r="D1411" i="5" s="1"/>
  <c r="D1412" i="5" a="1"/>
  <c r="D1412" i="5" s="1"/>
  <c r="D1413" i="5" a="1"/>
  <c r="D1413" i="5" s="1"/>
  <c r="D1414" i="5" a="1"/>
  <c r="D1414" i="5" s="1"/>
  <c r="D1415" i="5" a="1"/>
  <c r="D1415" i="5" s="1"/>
  <c r="D1416" i="5" a="1"/>
  <c r="D1416" i="5" s="1"/>
  <c r="D1417" i="5" a="1"/>
  <c r="D1417" i="5" s="1"/>
  <c r="D1418" i="5" a="1"/>
  <c r="D1418" i="5" s="1"/>
  <c r="D1419" i="5" a="1"/>
  <c r="D1419" i="5" s="1"/>
  <c r="D1420" i="5" a="1"/>
  <c r="D1420" i="5"/>
  <c r="D1421" i="5" a="1"/>
  <c r="D1421" i="5" s="1"/>
  <c r="D1422" i="5" a="1"/>
  <c r="D1422" i="5" s="1"/>
  <c r="D1423" i="5" a="1"/>
  <c r="D1423" i="5" s="1"/>
  <c r="D1424" i="5" a="1"/>
  <c r="D1424" i="5" s="1"/>
  <c r="D1425" i="5" a="1"/>
  <c r="D1425" i="5" s="1"/>
  <c r="D1426" i="5" a="1"/>
  <c r="D1426" i="5" s="1"/>
  <c r="D1427" i="5" a="1"/>
  <c r="D1427" i="5" s="1"/>
  <c r="D1428" i="5" a="1"/>
  <c r="D1428" i="5" s="1"/>
  <c r="D1429" i="5" a="1"/>
  <c r="D1429" i="5" s="1"/>
  <c r="D1430" i="5" a="1"/>
  <c r="D1430" i="5" s="1"/>
  <c r="D1431" i="5" a="1"/>
  <c r="D1431" i="5" s="1"/>
  <c r="D1432" i="5" a="1"/>
  <c r="D1432" i="5" s="1"/>
  <c r="D1433" i="5" a="1"/>
  <c r="D1433" i="5" s="1"/>
  <c r="D1434" i="5" a="1"/>
  <c r="D1434" i="5" s="1"/>
  <c r="D1435" i="5" a="1"/>
  <c r="D1435" i="5" s="1"/>
  <c r="D1436" i="5" a="1"/>
  <c r="D1436" i="5"/>
  <c r="D1437" i="5" a="1"/>
  <c r="D1437" i="5" s="1"/>
  <c r="D1438" i="5" a="1"/>
  <c r="D1438" i="5" s="1"/>
  <c r="D1439" i="5" a="1"/>
  <c r="D1439" i="5" s="1"/>
  <c r="D1440" i="5" a="1"/>
  <c r="D1440" i="5" s="1"/>
  <c r="D1441" i="5" a="1"/>
  <c r="D1441" i="5" s="1"/>
  <c r="D1442" i="5" a="1"/>
  <c r="D1442" i="5" s="1"/>
  <c r="D1443" i="5" a="1"/>
  <c r="D1443" i="5" s="1"/>
  <c r="D1444" i="5" a="1"/>
  <c r="D1444" i="5" s="1"/>
  <c r="D1445" i="5" a="1"/>
  <c r="D1445" i="5" s="1"/>
  <c r="D1446" i="5" a="1"/>
  <c r="D1446" i="5" s="1"/>
  <c r="D1447" i="5" a="1"/>
  <c r="D1447" i="5" s="1"/>
  <c r="D1448" i="5" a="1"/>
  <c r="D1448" i="5" s="1"/>
  <c r="D1449" i="5" a="1"/>
  <c r="D1449" i="5" s="1"/>
  <c r="D1450" i="5" a="1"/>
  <c r="D1450" i="5" s="1"/>
  <c r="D1451" i="5" a="1"/>
  <c r="D1451" i="5" s="1"/>
  <c r="D1452" i="5" a="1"/>
  <c r="D1452" i="5" s="1"/>
  <c r="D1453" i="5" a="1"/>
  <c r="D1453" i="5" s="1"/>
  <c r="D1454" i="5" a="1"/>
  <c r="D1454" i="5" s="1"/>
  <c r="D1455" i="5" a="1"/>
  <c r="D1455" i="5" s="1"/>
  <c r="D1456" i="5" a="1"/>
  <c r="D1456" i="5" s="1"/>
  <c r="D1457" i="5" a="1"/>
  <c r="D1457" i="5" s="1"/>
  <c r="D1458" i="5" a="1"/>
  <c r="D1458" i="5" s="1"/>
  <c r="D1459" i="5" a="1"/>
  <c r="D1459" i="5" s="1"/>
  <c r="D1460" i="5" a="1"/>
  <c r="D1460" i="5" s="1"/>
  <c r="D1461" i="5" a="1"/>
  <c r="D1461" i="5" s="1"/>
  <c r="D1462" i="5" a="1"/>
  <c r="D1462" i="5" s="1"/>
  <c r="D1463" i="5" a="1"/>
  <c r="D1463" i="5" s="1"/>
  <c r="D1464" i="5" a="1"/>
  <c r="D1464" i="5" s="1"/>
  <c r="D1465" i="5" a="1"/>
  <c r="D1465" i="5" s="1"/>
  <c r="D1466" i="5" a="1"/>
  <c r="D1466" i="5" s="1"/>
  <c r="D1467" i="5" a="1"/>
  <c r="D1467" i="5" s="1"/>
  <c r="D1468" i="5" a="1"/>
  <c r="D1468" i="5"/>
  <c r="D1469" i="5" a="1"/>
  <c r="D1469" i="5" s="1"/>
  <c r="D1470" i="5" a="1"/>
  <c r="D1470" i="5" s="1"/>
  <c r="D1471" i="5" a="1"/>
  <c r="D1471" i="5" s="1"/>
  <c r="D1472" i="5" a="1"/>
  <c r="D1472" i="5" s="1"/>
  <c r="D1473" i="5" a="1"/>
  <c r="D1473" i="5" s="1"/>
  <c r="D1474" i="5" a="1"/>
  <c r="D1474" i="5" s="1"/>
  <c r="D1475" i="5" a="1"/>
  <c r="D1475" i="5" s="1"/>
  <c r="D1476" i="5" a="1"/>
  <c r="D1476" i="5" s="1"/>
  <c r="D1477" i="5" a="1"/>
  <c r="D1477" i="5" s="1"/>
  <c r="D1478" i="5" a="1"/>
  <c r="D1478" i="5" s="1"/>
  <c r="D1479" i="5" a="1"/>
  <c r="D1479" i="5" s="1"/>
  <c r="D1480" i="5" a="1"/>
  <c r="D1480" i="5" s="1"/>
  <c r="D1481" i="5" a="1"/>
  <c r="D1481" i="5" s="1"/>
  <c r="D1482" i="5" a="1"/>
  <c r="D1482" i="5" s="1"/>
  <c r="D1483" i="5" a="1"/>
  <c r="D1483" i="5" s="1"/>
  <c r="D1484" i="5" a="1"/>
  <c r="D1484" i="5"/>
  <c r="D1485" i="5" a="1"/>
  <c r="D1485" i="5" s="1"/>
  <c r="D1486" i="5" a="1"/>
  <c r="D1486" i="5" s="1"/>
  <c r="D1487" i="5" a="1"/>
  <c r="D1487" i="5" s="1"/>
  <c r="D1488" i="5" a="1"/>
  <c r="D1488" i="5" s="1"/>
  <c r="D1489" i="5" a="1"/>
  <c r="D1489" i="5" s="1"/>
  <c r="D1490" i="5" a="1"/>
  <c r="D1490" i="5" s="1"/>
  <c r="D1491" i="5" a="1"/>
  <c r="D1491" i="5" s="1"/>
  <c r="D1492" i="5" a="1"/>
  <c r="D1492" i="5" s="1"/>
  <c r="D1493" i="5" a="1"/>
  <c r="D1493" i="5" s="1"/>
  <c r="D1494" i="5" a="1"/>
  <c r="D1494" i="5" s="1"/>
  <c r="D1495" i="5" a="1"/>
  <c r="D1495" i="5" s="1"/>
  <c r="D1496" i="5" a="1"/>
  <c r="D1496" i="5" s="1"/>
  <c r="D1497" i="5" a="1"/>
  <c r="D1497" i="5" s="1"/>
  <c r="D1498" i="5" a="1"/>
  <c r="D1498" i="5" s="1"/>
  <c r="D1499" i="5" a="1"/>
  <c r="D1499" i="5" s="1"/>
  <c r="D1500" i="5" a="1"/>
  <c r="D1500" i="5"/>
  <c r="D1501" i="5" a="1"/>
  <c r="D1501" i="5" s="1"/>
  <c r="D1502" i="5" a="1"/>
  <c r="D1502" i="5" s="1"/>
  <c r="D1503" i="5" a="1"/>
  <c r="D1503" i="5" s="1"/>
  <c r="D1504" i="5" a="1"/>
  <c r="D1504" i="5" s="1"/>
  <c r="D1505" i="5" a="1"/>
  <c r="D1505" i="5" s="1"/>
  <c r="D1506" i="5" a="1"/>
  <c r="D1506" i="5" s="1"/>
  <c r="D1507" i="5" a="1"/>
  <c r="D1507" i="5" s="1"/>
  <c r="D1508" i="5" a="1"/>
  <c r="D1508" i="5" s="1"/>
  <c r="D1509" i="5" a="1"/>
  <c r="D1509" i="5" s="1"/>
  <c r="D1510" i="5" a="1"/>
  <c r="D1510" i="5" s="1"/>
  <c r="D1511" i="5" a="1"/>
  <c r="D1511" i="5" s="1"/>
  <c r="D1512" i="5" a="1"/>
  <c r="D1512" i="5" s="1"/>
  <c r="D1513" i="5" a="1"/>
  <c r="D1513" i="5" s="1"/>
  <c r="D1514" i="5" a="1"/>
  <c r="D1514" i="5" s="1"/>
  <c r="D1515" i="5" a="1"/>
  <c r="D1515" i="5" s="1"/>
  <c r="D1516" i="5" a="1"/>
  <c r="D1516" i="5" s="1"/>
  <c r="D1517" i="5" a="1"/>
  <c r="D1517" i="5" s="1"/>
  <c r="D1518" i="5" a="1"/>
  <c r="D1518" i="5" s="1"/>
  <c r="D1519" i="5" a="1"/>
  <c r="D1519" i="5" s="1"/>
  <c r="D1520" i="5" a="1"/>
  <c r="D1520" i="5"/>
  <c r="D1521" i="5" a="1"/>
  <c r="D1521" i="5" s="1"/>
  <c r="D1522" i="5" a="1"/>
  <c r="D1522" i="5" s="1"/>
  <c r="D1523" i="5" a="1"/>
  <c r="D1523" i="5" s="1"/>
  <c r="D1524" i="5" a="1"/>
  <c r="D1524" i="5" s="1"/>
  <c r="D1525" i="5" a="1"/>
  <c r="D1525" i="5" s="1"/>
  <c r="D1526" i="5" a="1"/>
  <c r="D1526" i="5" s="1"/>
  <c r="D1527" i="5" a="1"/>
  <c r="D1527" i="5" s="1"/>
  <c r="D1528" i="5" a="1"/>
  <c r="D1528" i="5" s="1"/>
  <c r="D1529" i="5" a="1"/>
  <c r="D1529" i="5" s="1"/>
  <c r="D1530" i="5" a="1"/>
  <c r="D1530" i="5" s="1"/>
  <c r="D1531" i="5" a="1"/>
  <c r="D1531" i="5" s="1"/>
  <c r="D1532" i="5" a="1"/>
  <c r="D1532" i="5" s="1"/>
  <c r="D1533" i="5" a="1"/>
  <c r="D1533" i="5" s="1"/>
  <c r="D1534" i="5" a="1"/>
  <c r="D1534" i="5" s="1"/>
  <c r="D1535" i="5" a="1"/>
  <c r="D1535" i="5" s="1"/>
  <c r="D1536" i="5" a="1"/>
  <c r="D1536" i="5" s="1"/>
  <c r="D1537" i="5" a="1"/>
  <c r="D1537" i="5" s="1"/>
  <c r="D1538" i="5" a="1"/>
  <c r="D1538" i="5" s="1"/>
  <c r="D1539" i="5" a="1"/>
  <c r="D1539" i="5" s="1"/>
  <c r="D1540" i="5" a="1"/>
  <c r="D1540" i="5" s="1"/>
  <c r="D1541" i="5" a="1"/>
  <c r="D1541" i="5" s="1"/>
  <c r="D1542" i="5" a="1"/>
  <c r="D1542" i="5" s="1"/>
  <c r="D1543" i="5" a="1"/>
  <c r="D1543" i="5" s="1"/>
  <c r="D1544" i="5" a="1"/>
  <c r="D1544" i="5" s="1"/>
  <c r="D1545" i="5" a="1"/>
  <c r="D1545" i="5" s="1"/>
  <c r="D1546" i="5" a="1"/>
  <c r="D1546" i="5" s="1"/>
  <c r="D1547" i="5" a="1"/>
  <c r="D1547" i="5" s="1"/>
  <c r="D1548" i="5" a="1"/>
  <c r="D1548" i="5" s="1"/>
  <c r="D1549" i="5" a="1"/>
  <c r="D1549" i="5" s="1"/>
  <c r="D1550" i="5" a="1"/>
  <c r="D1550" i="5" s="1"/>
  <c r="D1551" i="5" a="1"/>
  <c r="D1551" i="5" s="1"/>
  <c r="D1552" i="5" a="1"/>
  <c r="D1552" i="5"/>
  <c r="D1553" i="5" a="1"/>
  <c r="D1553" i="5" s="1"/>
  <c r="D1554" i="5" a="1"/>
  <c r="D1554" i="5" s="1"/>
  <c r="D1555" i="5" a="1"/>
  <c r="D1555" i="5" s="1"/>
  <c r="D1556" i="5" a="1"/>
  <c r="D1556" i="5" s="1"/>
  <c r="D1557" i="5" a="1"/>
  <c r="D1557" i="5" s="1"/>
  <c r="D1558" i="5" a="1"/>
  <c r="D1558" i="5" s="1"/>
  <c r="D1559" i="5" a="1"/>
  <c r="D1559" i="5" s="1"/>
  <c r="D1560" i="5" a="1"/>
  <c r="D1560" i="5" s="1"/>
  <c r="D1561" i="5" a="1"/>
  <c r="D1561" i="5" s="1"/>
  <c r="D1562" i="5" a="1"/>
  <c r="D1562" i="5" s="1"/>
  <c r="D1563" i="5" a="1"/>
  <c r="D1563" i="5" s="1"/>
  <c r="D1564" i="5" a="1"/>
  <c r="D1564" i="5" s="1"/>
  <c r="D1565" i="5" a="1"/>
  <c r="D1565" i="5" s="1"/>
  <c r="D1566" i="5" a="1"/>
  <c r="D1566" i="5" s="1"/>
  <c r="D1567" i="5" a="1"/>
  <c r="D1567" i="5" s="1"/>
  <c r="D1568" i="5" a="1"/>
  <c r="D1568" i="5" s="1"/>
  <c r="D1569" i="5" a="1"/>
  <c r="D1569" i="5" s="1"/>
  <c r="D1570" i="5" a="1"/>
  <c r="D1570" i="5" s="1"/>
  <c r="D1571" i="5" a="1"/>
  <c r="D1571" i="5" s="1"/>
  <c r="D1572" i="5" a="1"/>
  <c r="D1572" i="5" s="1"/>
  <c r="D1573" i="5" a="1"/>
  <c r="D1573" i="5" s="1"/>
  <c r="D1574" i="5" a="1"/>
  <c r="D1574" i="5" s="1"/>
  <c r="D1575" i="5" a="1"/>
  <c r="D1575" i="5" s="1"/>
  <c r="D1576" i="5" a="1"/>
  <c r="D1576" i="5" s="1"/>
  <c r="D1577" i="5" a="1"/>
  <c r="D1577" i="5" s="1"/>
  <c r="D1578" i="5" a="1"/>
  <c r="D1578" i="5" s="1"/>
  <c r="D1579" i="5" a="1"/>
  <c r="D1579" i="5" s="1"/>
  <c r="D1580" i="5" a="1"/>
  <c r="D1580" i="5" s="1"/>
  <c r="D1581" i="5" a="1"/>
  <c r="D1581" i="5" s="1"/>
  <c r="D1582" i="5" a="1"/>
  <c r="D1582" i="5" s="1"/>
  <c r="D1583" i="5" a="1"/>
  <c r="D1583" i="5" s="1"/>
  <c r="D1584" i="5" a="1"/>
  <c r="D1584" i="5"/>
  <c r="D1585" i="5" a="1"/>
  <c r="D1585" i="5" s="1"/>
  <c r="D1586" i="5" a="1"/>
  <c r="D1586" i="5" s="1"/>
  <c r="D1587" i="5" a="1"/>
  <c r="D1587" i="5" s="1"/>
  <c r="D1588" i="5" a="1"/>
  <c r="D1588" i="5" s="1"/>
  <c r="D1589" i="5" a="1"/>
  <c r="D1589" i="5" s="1"/>
  <c r="D1590" i="5" a="1"/>
  <c r="D1590" i="5" s="1"/>
  <c r="D1591" i="5" a="1"/>
  <c r="D1591" i="5" s="1"/>
  <c r="D1592" i="5" a="1"/>
  <c r="D1592" i="5" s="1"/>
  <c r="D1593" i="5" a="1"/>
  <c r="D1593" i="5" s="1"/>
  <c r="D1594" i="5" a="1"/>
  <c r="D1594" i="5" s="1"/>
  <c r="D1595" i="5" a="1"/>
  <c r="D1595" i="5" s="1"/>
  <c r="D1596" i="5" a="1"/>
  <c r="D1596" i="5" s="1"/>
  <c r="D1597" i="5" a="1"/>
  <c r="D1597" i="5" s="1"/>
  <c r="D1598" i="5" a="1"/>
  <c r="D1598" i="5" s="1"/>
  <c r="D1599" i="5" a="1"/>
  <c r="D1599" i="5" s="1"/>
  <c r="D1600" i="5" a="1"/>
  <c r="D1600" i="5"/>
  <c r="D1601" i="5" a="1"/>
  <c r="D1601" i="5" s="1"/>
  <c r="D1602" i="5" a="1"/>
  <c r="D1602" i="5" s="1"/>
  <c r="D1603" i="5" a="1"/>
  <c r="D1603" i="5" s="1"/>
  <c r="D1604" i="5" a="1"/>
  <c r="D1604" i="5" s="1"/>
  <c r="D1605" i="5" a="1"/>
  <c r="D1605" i="5" s="1"/>
  <c r="D1606" i="5" a="1"/>
  <c r="D1606" i="5" s="1"/>
  <c r="D1607" i="5" a="1"/>
  <c r="D1607" i="5" s="1"/>
  <c r="D1608" i="5" a="1"/>
  <c r="D1608" i="5" s="1"/>
  <c r="D1609" i="5" a="1"/>
  <c r="D1609" i="5" s="1"/>
  <c r="D1610" i="5" a="1"/>
  <c r="D1610" i="5" s="1"/>
  <c r="D1611" i="5" a="1"/>
  <c r="D1611" i="5" s="1"/>
  <c r="D1612" i="5" a="1"/>
  <c r="D1612" i="5" s="1"/>
  <c r="D1613" i="5" a="1"/>
  <c r="D1613" i="5" s="1"/>
  <c r="D1614" i="5" a="1"/>
  <c r="D1614" i="5" s="1"/>
  <c r="D1615" i="5" a="1"/>
  <c r="D1615" i="5" s="1"/>
  <c r="D1616" i="5" a="1"/>
  <c r="D1616" i="5"/>
  <c r="D1617" i="5" a="1"/>
  <c r="D1617" i="5" s="1"/>
  <c r="D1618" i="5" a="1"/>
  <c r="D1618" i="5" s="1"/>
  <c r="D1619" i="5" a="1"/>
  <c r="D1619" i="5" s="1"/>
  <c r="D1620" i="5" a="1"/>
  <c r="D1620" i="5" s="1"/>
  <c r="D1621" i="5" a="1"/>
  <c r="D1621" i="5" s="1"/>
  <c r="D1622" i="5" a="1"/>
  <c r="D1622" i="5" s="1"/>
  <c r="D1623" i="5" a="1"/>
  <c r="D1623" i="5" s="1"/>
  <c r="D1624" i="5" a="1"/>
  <c r="D1624" i="5" s="1"/>
  <c r="D1625" i="5" a="1"/>
  <c r="D1625" i="5" s="1"/>
  <c r="D1626" i="5" a="1"/>
  <c r="D1626" i="5" s="1"/>
  <c r="D1627" i="5" a="1"/>
  <c r="D1627" i="5" s="1"/>
  <c r="D1628" i="5" a="1"/>
  <c r="D1628" i="5" s="1"/>
  <c r="D1629" i="5" a="1"/>
  <c r="D1629" i="5" s="1"/>
  <c r="D1630" i="5" a="1"/>
  <c r="D1630" i="5" s="1"/>
  <c r="D1631" i="5" a="1"/>
  <c r="D1631" i="5" s="1"/>
  <c r="D1632" i="5" a="1"/>
  <c r="D1632" i="5"/>
  <c r="D1633" i="5" a="1"/>
  <c r="D1633" i="5" s="1"/>
  <c r="D1634" i="5" a="1"/>
  <c r="D1634" i="5" s="1"/>
  <c r="D1635" i="5" a="1"/>
  <c r="D1635" i="5" s="1"/>
  <c r="D1636" i="5" a="1"/>
  <c r="D1636" i="5" s="1"/>
  <c r="D1637" i="5" a="1"/>
  <c r="D1637" i="5" s="1"/>
  <c r="D1638" i="5" a="1"/>
  <c r="D1638" i="5" s="1"/>
  <c r="D1639" i="5" a="1"/>
  <c r="D1639" i="5" s="1"/>
  <c r="D1640" i="5" a="1"/>
  <c r="D1640" i="5" s="1"/>
  <c r="D1641" i="5" a="1"/>
  <c r="D1641" i="5" s="1"/>
  <c r="D1642" i="5" a="1"/>
  <c r="D1642" i="5" s="1"/>
  <c r="D1643" i="5" a="1"/>
  <c r="D1643" i="5" s="1"/>
  <c r="D1644" i="5" a="1"/>
  <c r="D1644" i="5" s="1"/>
  <c r="D1645" i="5" a="1"/>
  <c r="D1645" i="5" s="1"/>
  <c r="D1646" i="5" a="1"/>
  <c r="D1646" i="5" s="1"/>
  <c r="D1647" i="5" a="1"/>
  <c r="D1647" i="5" s="1"/>
  <c r="D1648" i="5" a="1"/>
  <c r="D1648" i="5"/>
  <c r="D1649" i="5" a="1"/>
  <c r="D1649" i="5" s="1"/>
  <c r="D1650" i="5" a="1"/>
  <c r="D1650" i="5" s="1"/>
  <c r="D1651" i="5" a="1"/>
  <c r="D1651" i="5" s="1"/>
  <c r="D1652" i="5" a="1"/>
  <c r="D1652" i="5" s="1"/>
  <c r="D1653" i="5" a="1"/>
  <c r="D1653" i="5" s="1"/>
  <c r="D1654" i="5" a="1"/>
  <c r="D1654" i="5" s="1"/>
  <c r="D1655" i="5" a="1"/>
  <c r="D1655" i="5" s="1"/>
  <c r="D1656" i="5" a="1"/>
  <c r="D1656" i="5" s="1"/>
  <c r="D1657" i="5" a="1"/>
  <c r="D1657" i="5" s="1"/>
  <c r="D1658" i="5" a="1"/>
  <c r="D1658" i="5" s="1"/>
  <c r="D1659" i="5" a="1"/>
  <c r="D1659" i="5" s="1"/>
  <c r="D1660" i="5" a="1"/>
  <c r="D1660" i="5" s="1"/>
  <c r="D1661" i="5" a="1"/>
  <c r="D1661" i="5" s="1"/>
  <c r="D1662" i="5" a="1"/>
  <c r="D1662" i="5" s="1"/>
  <c r="D1663" i="5" a="1"/>
  <c r="D1663" i="5" s="1"/>
  <c r="D1664" i="5" a="1"/>
  <c r="D1664" i="5"/>
  <c r="D1665" i="5" a="1"/>
  <c r="D1665" i="5" s="1"/>
  <c r="D1666" i="5" a="1"/>
  <c r="D1666" i="5" s="1"/>
  <c r="D1667" i="5" a="1"/>
  <c r="D1667" i="5" s="1"/>
  <c r="D1668" i="5" a="1"/>
  <c r="D1668" i="5" s="1"/>
  <c r="D1669" i="5" a="1"/>
  <c r="D1669" i="5" s="1"/>
  <c r="D1670" i="5" a="1"/>
  <c r="D1670" i="5" s="1"/>
  <c r="D1671" i="5" a="1"/>
  <c r="D1671" i="5" s="1"/>
  <c r="D1672" i="5" a="1"/>
  <c r="D1672" i="5" s="1"/>
  <c r="D1673" i="5" a="1"/>
  <c r="D1673" i="5" s="1"/>
  <c r="D1674" i="5" a="1"/>
  <c r="D1674" i="5" s="1"/>
  <c r="D1675" i="5" a="1"/>
  <c r="D1675" i="5" s="1"/>
  <c r="D1676" i="5" a="1"/>
  <c r="D1676" i="5" s="1"/>
  <c r="D1677" i="5" a="1"/>
  <c r="D1677" i="5" s="1"/>
  <c r="D1678" i="5" a="1"/>
  <c r="D1678" i="5" s="1"/>
  <c r="D1679" i="5" a="1"/>
  <c r="D1679" i="5" s="1"/>
  <c r="D1680" i="5" a="1"/>
  <c r="D1680" i="5"/>
  <c r="D1681" i="5" a="1"/>
  <c r="D1681" i="5" s="1"/>
  <c r="D1682" i="5" a="1"/>
  <c r="D1682" i="5" s="1"/>
  <c r="D1683" i="5" a="1"/>
  <c r="D1683" i="5" s="1"/>
  <c r="D1684" i="5" a="1"/>
  <c r="D1684" i="5" s="1"/>
  <c r="D1685" i="5" a="1"/>
  <c r="D1685" i="5" s="1"/>
  <c r="D1686" i="5" a="1"/>
  <c r="D1686" i="5" s="1"/>
  <c r="D1687" i="5" a="1"/>
  <c r="D1687" i="5" s="1"/>
  <c r="D1688" i="5" a="1"/>
  <c r="D1688" i="5" s="1"/>
  <c r="D1689" i="5" a="1"/>
  <c r="D1689" i="5" s="1"/>
  <c r="D1690" i="5" a="1"/>
  <c r="D1690" i="5" s="1"/>
  <c r="D1691" i="5" a="1"/>
  <c r="D1691" i="5" s="1"/>
  <c r="D1692" i="5" a="1"/>
  <c r="D1692" i="5" s="1"/>
  <c r="D1693" i="5" a="1"/>
  <c r="D1693" i="5" s="1"/>
  <c r="D1694" i="5" a="1"/>
  <c r="D1694" i="5" s="1"/>
  <c r="D1695" i="5" a="1"/>
  <c r="D1695" i="5" s="1"/>
  <c r="D1696" i="5" a="1"/>
  <c r="D1696" i="5"/>
  <c r="D1697" i="5" a="1"/>
  <c r="D1697" i="5" s="1"/>
  <c r="D1698" i="5" a="1"/>
  <c r="D1698" i="5" s="1"/>
  <c r="D1699" i="5" a="1"/>
  <c r="D1699" i="5" s="1"/>
  <c r="D1700" i="5" a="1"/>
  <c r="D1700" i="5" s="1"/>
  <c r="D1701" i="5" a="1"/>
  <c r="D1701" i="5" s="1"/>
  <c r="D1702" i="5" a="1"/>
  <c r="D1702" i="5" s="1"/>
  <c r="D1703" i="5" a="1"/>
  <c r="D1703" i="5" s="1"/>
  <c r="D1704" i="5" a="1"/>
  <c r="D1704" i="5" s="1"/>
  <c r="D1705" i="5" a="1"/>
  <c r="D1705" i="5" s="1"/>
  <c r="D1706" i="5" a="1"/>
  <c r="D1706" i="5" s="1"/>
  <c r="D1707" i="5" a="1"/>
  <c r="D1707" i="5" s="1"/>
  <c r="D1708" i="5" a="1"/>
  <c r="D1708" i="5" s="1"/>
  <c r="D1709" i="5" a="1"/>
  <c r="D1709" i="5" s="1"/>
  <c r="D1710" i="5" a="1"/>
  <c r="D1710" i="5" s="1"/>
  <c r="D1711" i="5" a="1"/>
  <c r="D1711" i="5" s="1"/>
  <c r="D1712" i="5" a="1"/>
  <c r="D1712" i="5"/>
  <c r="D1713" i="5" a="1"/>
  <c r="D1713" i="5" s="1"/>
  <c r="D1714" i="5" a="1"/>
  <c r="D1714" i="5" s="1"/>
  <c r="D1715" i="5" a="1"/>
  <c r="D1715" i="5" s="1"/>
  <c r="D1716" i="5" a="1"/>
  <c r="D1716" i="5" s="1"/>
  <c r="D1717" i="5" a="1"/>
  <c r="D1717" i="5" s="1"/>
  <c r="D1718" i="5" a="1"/>
  <c r="D1718" i="5" s="1"/>
  <c r="D1719" i="5" a="1"/>
  <c r="D1719" i="5" s="1"/>
  <c r="D1720" i="5" a="1"/>
  <c r="D1720" i="5" s="1"/>
  <c r="D1721" i="5" a="1"/>
  <c r="D1721" i="5" s="1"/>
  <c r="D1722" i="5" a="1"/>
  <c r="D1722" i="5" s="1"/>
  <c r="D1723" i="5" a="1"/>
  <c r="D1723" i="5" s="1"/>
  <c r="D1724" i="5" a="1"/>
  <c r="D1724" i="5" s="1"/>
  <c r="D1725" i="5" a="1"/>
  <c r="D1725" i="5" s="1"/>
  <c r="D1726" i="5" a="1"/>
  <c r="D1726" i="5" s="1"/>
  <c r="D1727" i="5" a="1"/>
  <c r="D1727" i="5" s="1"/>
  <c r="D1728" i="5" a="1"/>
  <c r="D1728" i="5"/>
  <c r="D1729" i="5" a="1"/>
  <c r="D1729" i="5" s="1"/>
  <c r="D1730" i="5" a="1"/>
  <c r="D1730" i="5" s="1"/>
  <c r="D1731" i="5" a="1"/>
  <c r="D1731" i="5" s="1"/>
  <c r="D1732" i="5" a="1"/>
  <c r="D1732" i="5" s="1"/>
  <c r="D1733" i="5" a="1"/>
  <c r="D1733" i="5" s="1"/>
  <c r="D1734" i="5" a="1"/>
  <c r="D1734" i="5" s="1"/>
  <c r="D1735" i="5" a="1"/>
  <c r="D1735" i="5" s="1"/>
  <c r="D1736" i="5" a="1"/>
  <c r="D1736" i="5" s="1"/>
  <c r="D1737" i="5" a="1"/>
  <c r="D1737" i="5" s="1"/>
  <c r="D1738" i="5" a="1"/>
  <c r="D1738" i="5" s="1"/>
  <c r="D1739" i="5" a="1"/>
  <c r="D1739" i="5" s="1"/>
  <c r="D1740" i="5" a="1"/>
  <c r="D1740" i="5" s="1"/>
  <c r="D1741" i="5" a="1"/>
  <c r="D1741" i="5" s="1"/>
  <c r="D1742" i="5" a="1"/>
  <c r="D1742" i="5" s="1"/>
  <c r="D1743" i="5" a="1"/>
  <c r="D1743" i="5" s="1"/>
  <c r="D1744" i="5" a="1"/>
  <c r="D1744" i="5"/>
  <c r="D1745" i="5" a="1"/>
  <c r="D1745" i="5" s="1"/>
  <c r="D1746" i="5" a="1"/>
  <c r="D1746" i="5" s="1"/>
  <c r="D1747" i="5" a="1"/>
  <c r="D1747" i="5" s="1"/>
  <c r="D1748" i="5" a="1"/>
  <c r="D1748" i="5" s="1"/>
  <c r="D1749" i="5" a="1"/>
  <c r="D1749" i="5" s="1"/>
  <c r="D1750" i="5" a="1"/>
  <c r="D1750" i="5" s="1"/>
  <c r="D1751" i="5" a="1"/>
  <c r="D1751" i="5" s="1"/>
  <c r="D1752" i="5" a="1"/>
  <c r="D1752" i="5" s="1"/>
  <c r="D1753" i="5" a="1"/>
  <c r="D1753" i="5" s="1"/>
  <c r="D1754" i="5" a="1"/>
  <c r="D1754" i="5" s="1"/>
  <c r="D1755" i="5" a="1"/>
  <c r="D1755" i="5" s="1"/>
  <c r="D1756" i="5" a="1"/>
  <c r="D1756" i="5" s="1"/>
  <c r="D1757" i="5" a="1"/>
  <c r="D1757" i="5" s="1"/>
  <c r="D1758" i="5" a="1"/>
  <c r="D1758" i="5" s="1"/>
  <c r="D1759" i="5" a="1"/>
  <c r="D1759" i="5" s="1"/>
  <c r="D1760" i="5" a="1"/>
  <c r="D1760" i="5"/>
  <c r="D1761" i="5" a="1"/>
  <c r="D1761" i="5" s="1"/>
  <c r="D1762" i="5" a="1"/>
  <c r="D1762" i="5" s="1"/>
  <c r="D1763" i="5" a="1"/>
  <c r="D1763" i="5" s="1"/>
  <c r="D1764" i="5" a="1"/>
  <c r="D1764" i="5" s="1"/>
  <c r="D1765" i="5" a="1"/>
  <c r="D1765" i="5" s="1"/>
  <c r="D1766" i="5" a="1"/>
  <c r="D1766" i="5" s="1"/>
  <c r="D1767" i="5" a="1"/>
  <c r="D1767" i="5" s="1"/>
  <c r="D1768" i="5" a="1"/>
  <c r="D1768" i="5" s="1"/>
  <c r="D1769" i="5" a="1"/>
  <c r="D1769" i="5" s="1"/>
  <c r="D1770" i="5" a="1"/>
  <c r="D1770" i="5" s="1"/>
  <c r="D1771" i="5" a="1"/>
  <c r="D1771" i="5" s="1"/>
  <c r="D1772" i="5" a="1"/>
  <c r="D1772" i="5" s="1"/>
  <c r="D1773" i="5" a="1"/>
  <c r="D1773" i="5" s="1"/>
  <c r="D1774" i="5" a="1"/>
  <c r="D1774" i="5" s="1"/>
  <c r="D1775" i="5" a="1"/>
  <c r="D1775" i="5" s="1"/>
  <c r="D1776" i="5" a="1"/>
  <c r="D1776" i="5"/>
  <c r="D1777" i="5" a="1"/>
  <c r="D1777" i="5" s="1"/>
  <c r="D1778" i="5" a="1"/>
  <c r="D1778" i="5" s="1"/>
  <c r="D1779" i="5" a="1"/>
  <c r="D1779" i="5" s="1"/>
  <c r="D1780" i="5" a="1"/>
  <c r="D1780" i="5" s="1"/>
  <c r="D1781" i="5" a="1"/>
  <c r="D1781" i="5" s="1"/>
  <c r="D1782" i="5" a="1"/>
  <c r="D1782" i="5" s="1"/>
  <c r="D1783" i="5" a="1"/>
  <c r="D1783" i="5" s="1"/>
  <c r="D1784" i="5" a="1"/>
  <c r="D1784" i="5" s="1"/>
  <c r="D1785" i="5" a="1"/>
  <c r="D1785" i="5" s="1"/>
  <c r="D1786" i="5" a="1"/>
  <c r="D1786" i="5" s="1"/>
  <c r="D1787" i="5" a="1"/>
  <c r="D1787" i="5" s="1"/>
  <c r="D1788" i="5" a="1"/>
  <c r="D1788" i="5" s="1"/>
  <c r="D1789" i="5" a="1"/>
  <c r="D1789" i="5" s="1"/>
  <c r="D1790" i="5" a="1"/>
  <c r="D1790" i="5" s="1"/>
  <c r="D1791" i="5" a="1"/>
  <c r="D1791" i="5" s="1"/>
  <c r="D1792" i="5" a="1"/>
  <c r="D1792" i="5"/>
  <c r="D1793" i="5" a="1"/>
  <c r="D1793" i="5" s="1"/>
  <c r="D1794" i="5" a="1"/>
  <c r="D1794" i="5" s="1"/>
  <c r="D1795" i="5" a="1"/>
  <c r="D1795" i="5" s="1"/>
  <c r="D1796" i="5" a="1"/>
  <c r="D1796" i="5" s="1"/>
  <c r="D1797" i="5" a="1"/>
  <c r="D1797" i="5" s="1"/>
  <c r="D1798" i="5" a="1"/>
  <c r="D1798" i="5" s="1"/>
  <c r="D1799" i="5" a="1"/>
  <c r="D1799" i="5" s="1"/>
  <c r="D1800" i="5" a="1"/>
  <c r="D1800" i="5" s="1"/>
  <c r="D1801" i="5" a="1"/>
  <c r="D1801" i="5" s="1"/>
  <c r="D1802" i="5" a="1"/>
  <c r="D1802" i="5" s="1"/>
  <c r="D1803" i="5" a="1"/>
  <c r="D1803" i="5" s="1"/>
  <c r="D1804" i="5" a="1"/>
  <c r="D1804" i="5" s="1"/>
  <c r="D1805" i="5" a="1"/>
  <c r="D1805" i="5" s="1"/>
  <c r="D1806" i="5" a="1"/>
  <c r="D1806" i="5" s="1"/>
  <c r="D1807" i="5" a="1"/>
  <c r="D1807" i="5" s="1"/>
  <c r="D1808" i="5" a="1"/>
  <c r="D1808" i="5"/>
  <c r="D1809" i="5" a="1"/>
  <c r="D1809" i="5" s="1"/>
  <c r="D1810" i="5" a="1"/>
  <c r="D1810" i="5" s="1"/>
  <c r="D1811" i="5" a="1"/>
  <c r="D1811" i="5" s="1"/>
  <c r="D1812" i="5" a="1"/>
  <c r="D1812" i="5" s="1"/>
  <c r="D1813" i="5" a="1"/>
  <c r="D1813" i="5" s="1"/>
  <c r="D1814" i="5" a="1"/>
  <c r="D1814" i="5" s="1"/>
  <c r="D1815" i="5" a="1"/>
  <c r="D1815" i="5" s="1"/>
  <c r="D1816" i="5" a="1"/>
  <c r="D1816" i="5" s="1"/>
  <c r="D1817" i="5" a="1"/>
  <c r="D1817" i="5" s="1"/>
  <c r="D1818" i="5" a="1"/>
  <c r="D1818" i="5" s="1"/>
  <c r="D1819" i="5" a="1"/>
  <c r="D1819" i="5" s="1"/>
  <c r="D1820" i="5" a="1"/>
  <c r="D1820" i="5" s="1"/>
  <c r="D1821" i="5" a="1"/>
  <c r="D1821" i="5" s="1"/>
  <c r="D1822" i="5" a="1"/>
  <c r="D1822" i="5" s="1"/>
  <c r="D1823" i="5" a="1"/>
  <c r="D1823" i="5" s="1"/>
  <c r="D1824" i="5" a="1"/>
  <c r="D1824" i="5"/>
  <c r="D1825" i="5" a="1"/>
  <c r="D1825" i="5" s="1"/>
  <c r="D1826" i="5" a="1"/>
  <c r="D1826" i="5" s="1"/>
  <c r="D1827" i="5" a="1"/>
  <c r="D1827" i="5" s="1"/>
  <c r="D1828" i="5" a="1"/>
  <c r="D1828" i="5" s="1"/>
  <c r="D1829" i="5" a="1"/>
  <c r="D1829" i="5" s="1"/>
  <c r="D1830" i="5" a="1"/>
  <c r="D1830" i="5" s="1"/>
  <c r="D1831" i="5" a="1"/>
  <c r="D1831" i="5" s="1"/>
  <c r="D1832" i="5" a="1"/>
  <c r="D1832" i="5" s="1"/>
  <c r="D1833" i="5" a="1"/>
  <c r="D1833" i="5" s="1"/>
  <c r="D1834" i="5" a="1"/>
  <c r="D1834" i="5" s="1"/>
  <c r="D1835" i="5" a="1"/>
  <c r="D1835" i="5" s="1"/>
  <c r="D1836" i="5" a="1"/>
  <c r="D1836" i="5" s="1"/>
  <c r="D1837" i="5" a="1"/>
  <c r="D1837" i="5" s="1"/>
  <c r="D1838" i="5" a="1"/>
  <c r="D1838" i="5" s="1"/>
  <c r="D1839" i="5" a="1"/>
  <c r="D1839" i="5" s="1"/>
  <c r="D1840" i="5" a="1"/>
  <c r="D1840" i="5"/>
  <c r="D1841" i="5" a="1"/>
  <c r="D1841" i="5" s="1"/>
  <c r="D1842" i="5" a="1"/>
  <c r="D1842" i="5" s="1"/>
  <c r="D1843" i="5" a="1"/>
  <c r="D1843" i="5" s="1"/>
  <c r="D1844" i="5" a="1"/>
  <c r="D1844" i="5" s="1"/>
  <c r="D1845" i="5" a="1"/>
  <c r="D1845" i="5" s="1"/>
  <c r="D1846" i="5" a="1"/>
  <c r="D1846" i="5" s="1"/>
  <c r="D1847" i="5" a="1"/>
  <c r="D1847" i="5" s="1"/>
  <c r="D1848" i="5" a="1"/>
  <c r="D1848" i="5" s="1"/>
  <c r="D1849" i="5" a="1"/>
  <c r="D1849" i="5" s="1"/>
  <c r="D1850" i="5" a="1"/>
  <c r="D1850" i="5" s="1"/>
  <c r="D1851" i="5" a="1"/>
  <c r="D1851" i="5" s="1"/>
  <c r="D1852" i="5" a="1"/>
  <c r="D1852" i="5" s="1"/>
  <c r="D1853" i="5" a="1"/>
  <c r="D1853" i="5" s="1"/>
  <c r="D1854" i="5" a="1"/>
  <c r="D1854" i="5" s="1"/>
  <c r="D1855" i="5" a="1"/>
  <c r="D1855" i="5" s="1"/>
  <c r="D1856" i="5" a="1"/>
  <c r="D1856" i="5"/>
  <c r="D1857" i="5" a="1"/>
  <c r="D1857" i="5" s="1"/>
  <c r="D1858" i="5" a="1"/>
  <c r="D1858" i="5" s="1"/>
  <c r="D1859" i="5" a="1"/>
  <c r="D1859" i="5" s="1"/>
  <c r="D1860" i="5" a="1"/>
  <c r="D1860" i="5" s="1"/>
  <c r="D1861" i="5" a="1"/>
  <c r="D1861" i="5" s="1"/>
  <c r="D1862" i="5" a="1"/>
  <c r="D1862" i="5" s="1"/>
  <c r="D1863" i="5" a="1"/>
  <c r="D1863" i="5" s="1"/>
  <c r="D1864" i="5" a="1"/>
  <c r="D1864" i="5" s="1"/>
  <c r="D1865" i="5" a="1"/>
  <c r="D1865" i="5" s="1"/>
  <c r="D1866" i="5" a="1"/>
  <c r="D1866" i="5" s="1"/>
  <c r="D1867" i="5" a="1"/>
  <c r="D1867" i="5" s="1"/>
  <c r="D1868" i="5" a="1"/>
  <c r="D1868" i="5" s="1"/>
  <c r="D1869" i="5" a="1"/>
  <c r="D1869" i="5" s="1"/>
  <c r="D1870" i="5" a="1"/>
  <c r="D1870" i="5" s="1"/>
  <c r="D1871" i="5" a="1"/>
  <c r="D1871" i="5" s="1"/>
  <c r="D1872" i="5" a="1"/>
  <c r="D1872" i="5"/>
  <c r="D1873" i="5" a="1"/>
  <c r="D1873" i="5" s="1"/>
  <c r="D1874" i="5" a="1"/>
  <c r="D1874" i="5" s="1"/>
  <c r="D1875" i="5" a="1"/>
  <c r="D1875" i="5" s="1"/>
  <c r="D1876" i="5" a="1"/>
  <c r="D1876" i="5" s="1"/>
  <c r="D1877" i="5" a="1"/>
  <c r="D1877" i="5" s="1"/>
  <c r="D1878" i="5" a="1"/>
  <c r="D1878" i="5" s="1"/>
  <c r="D1879" i="5" a="1"/>
  <c r="D1879" i="5" s="1"/>
  <c r="D1880" i="5" a="1"/>
  <c r="D1880" i="5" s="1"/>
  <c r="D1881" i="5" a="1"/>
  <c r="D1881" i="5" s="1"/>
  <c r="D1882" i="5" a="1"/>
  <c r="D1882" i="5" s="1"/>
  <c r="D1883" i="5" a="1"/>
  <c r="D1883" i="5" s="1"/>
  <c r="D1884" i="5" a="1"/>
  <c r="D1884" i="5" s="1"/>
  <c r="D1885" i="5" a="1"/>
  <c r="D1885" i="5" s="1"/>
  <c r="D1886" i="5" a="1"/>
  <c r="D1886" i="5" s="1"/>
  <c r="D1887" i="5" a="1"/>
  <c r="D1887" i="5" s="1"/>
  <c r="D1888" i="5" a="1"/>
  <c r="D1888" i="5"/>
  <c r="D1889" i="5" a="1"/>
  <c r="D1889" i="5" s="1"/>
  <c r="D1890" i="5" a="1"/>
  <c r="D1890" i="5" s="1"/>
  <c r="D1891" i="5" a="1"/>
  <c r="D1891" i="5" s="1"/>
  <c r="D1892" i="5" a="1"/>
  <c r="D1892" i="5" s="1"/>
  <c r="D1893" i="5" a="1"/>
  <c r="D1893" i="5" s="1"/>
  <c r="D1894" i="5" a="1"/>
  <c r="D1894" i="5" s="1"/>
  <c r="D1895" i="5" a="1"/>
  <c r="D1895" i="5" s="1"/>
  <c r="D1896" i="5" a="1"/>
  <c r="D1896" i="5" s="1"/>
  <c r="D1897" i="5" a="1"/>
  <c r="D1897" i="5" s="1"/>
  <c r="D1898" i="5" a="1"/>
  <c r="D1898" i="5" s="1"/>
  <c r="D1899" i="5" a="1"/>
  <c r="D1899" i="5" s="1"/>
  <c r="D1900" i="5" a="1"/>
  <c r="D1900" i="5" s="1"/>
  <c r="D1901" i="5" a="1"/>
  <c r="D1901" i="5" s="1"/>
  <c r="D1902" i="5" a="1"/>
  <c r="D1902" i="5" s="1"/>
  <c r="D1903" i="5" a="1"/>
  <c r="D1903" i="5" s="1"/>
  <c r="D1904" i="5" a="1"/>
  <c r="D1904" i="5"/>
  <c r="D1905" i="5" a="1"/>
  <c r="D1905" i="5" s="1"/>
  <c r="D1906" i="5" a="1"/>
  <c r="D1906" i="5" s="1"/>
  <c r="D1907" i="5" a="1"/>
  <c r="D1907" i="5" s="1"/>
  <c r="D1908" i="5" a="1"/>
  <c r="D1908" i="5" s="1"/>
  <c r="D1909" i="5" a="1"/>
  <c r="D1909" i="5" s="1"/>
  <c r="D1910" i="5" a="1"/>
  <c r="D1910" i="5" s="1"/>
  <c r="D1911" i="5" a="1"/>
  <c r="D1911" i="5" s="1"/>
  <c r="D1912" i="5" a="1"/>
  <c r="D1912" i="5" s="1"/>
  <c r="D1913" i="5" a="1"/>
  <c r="D1913" i="5" s="1"/>
  <c r="D1914" i="5" a="1"/>
  <c r="D1914" i="5" s="1"/>
  <c r="D1915" i="5" a="1"/>
  <c r="D1915" i="5" s="1"/>
  <c r="D1916" i="5" a="1"/>
  <c r="D1916" i="5" s="1"/>
  <c r="D1917" i="5" a="1"/>
  <c r="D1917" i="5" s="1"/>
  <c r="D1918" i="5" a="1"/>
  <c r="D1918" i="5" s="1"/>
  <c r="D1919" i="5" a="1"/>
  <c r="D1919" i="5" s="1"/>
  <c r="D1920" i="5" a="1"/>
  <c r="D1920" i="5"/>
  <c r="D1921" i="5" a="1"/>
  <c r="D1921" i="5" s="1"/>
  <c r="D1922" i="5" a="1"/>
  <c r="D1922" i="5" s="1"/>
  <c r="D1923" i="5" a="1"/>
  <c r="D1923" i="5" s="1"/>
  <c r="D1924" i="5" a="1"/>
  <c r="D1924" i="5" s="1"/>
  <c r="D1925" i="5" a="1"/>
  <c r="D1925" i="5" s="1"/>
  <c r="D1926" i="5" a="1"/>
  <c r="D1926" i="5" s="1"/>
  <c r="D1927" i="5" a="1"/>
  <c r="D1927" i="5" s="1"/>
  <c r="D1928" i="5" a="1"/>
  <c r="D1928" i="5" s="1"/>
  <c r="D1929" i="5" a="1"/>
  <c r="D1929" i="5" s="1"/>
  <c r="D1930" i="5" a="1"/>
  <c r="D1930" i="5"/>
  <c r="D1931" i="5" a="1"/>
  <c r="D1931" i="5" s="1"/>
  <c r="D1932" i="5" a="1"/>
  <c r="D1932" i="5" s="1"/>
  <c r="D1933" i="5" a="1"/>
  <c r="D1933" i="5" s="1"/>
  <c r="D1934" i="5" a="1"/>
  <c r="D1934" i="5" s="1"/>
  <c r="D1935" i="5" a="1"/>
  <c r="D1935" i="5" s="1"/>
  <c r="D1936" i="5" a="1"/>
  <c r="D1936" i="5"/>
  <c r="D1937" i="5" a="1"/>
  <c r="D1937" i="5" s="1"/>
  <c r="D1938" i="5" a="1"/>
  <c r="D1938" i="5" s="1"/>
  <c r="D1939" i="5" a="1"/>
  <c r="D1939" i="5" s="1"/>
  <c r="D1940" i="5" a="1"/>
  <c r="D1940" i="5" s="1"/>
  <c r="D1941" i="5" a="1"/>
  <c r="D1941" i="5" s="1"/>
  <c r="D1942" i="5" a="1"/>
  <c r="D1942" i="5" s="1"/>
  <c r="D1943" i="5" a="1"/>
  <c r="D1943" i="5" s="1"/>
  <c r="D1944" i="5" a="1"/>
  <c r="D1944" i="5" s="1"/>
  <c r="D1945" i="5" a="1"/>
  <c r="D1945" i="5" s="1"/>
  <c r="D1946" i="5" a="1"/>
  <c r="D1946" i="5" s="1"/>
  <c r="D1947" i="5" a="1"/>
  <c r="D1947" i="5" s="1"/>
  <c r="D1948" i="5" a="1"/>
  <c r="D1948" i="5" s="1"/>
  <c r="D1949" i="5" a="1"/>
  <c r="D1949" i="5" s="1"/>
  <c r="D1950" i="5" a="1"/>
  <c r="D1950" i="5" s="1"/>
  <c r="D1951" i="5" a="1"/>
  <c r="D1951" i="5" s="1"/>
  <c r="D1952" i="5" a="1"/>
  <c r="D1952" i="5"/>
  <c r="D1953" i="5" a="1"/>
  <c r="D1953" i="5" s="1"/>
  <c r="D1954" i="5" a="1"/>
  <c r="D1954" i="5" s="1"/>
  <c r="D1955" i="5" a="1"/>
  <c r="D1955" i="5" s="1"/>
  <c r="D1956" i="5" a="1"/>
  <c r="D1956" i="5" s="1"/>
  <c r="D1957" i="5" a="1"/>
  <c r="D1957" i="5" s="1"/>
  <c r="D1958" i="5" a="1"/>
  <c r="D1958" i="5" s="1"/>
  <c r="D1959" i="5" a="1"/>
  <c r="D1959" i="5" s="1"/>
  <c r="D1960" i="5" a="1"/>
  <c r="D1960" i="5" s="1"/>
  <c r="D1961" i="5" a="1"/>
  <c r="D1961" i="5" s="1"/>
  <c r="D1962" i="5" a="1"/>
  <c r="D1962" i="5"/>
  <c r="D1963" i="5" a="1"/>
  <c r="D1963" i="5" s="1"/>
  <c r="D1964" i="5" a="1"/>
  <c r="D1964" i="5" s="1"/>
  <c r="D1965" i="5" a="1"/>
  <c r="D1965" i="5" s="1"/>
  <c r="D1966" i="5" a="1"/>
  <c r="D1966" i="5" s="1"/>
  <c r="D1967" i="5" a="1"/>
  <c r="D1967" i="5" s="1"/>
  <c r="D1968" i="5" a="1"/>
  <c r="D1968" i="5"/>
  <c r="D1969" i="5" a="1"/>
  <c r="D1969" i="5" s="1"/>
  <c r="D1970" i="5" a="1"/>
  <c r="D1970" i="5" s="1"/>
  <c r="D1971" i="5" a="1"/>
  <c r="D1971" i="5" s="1"/>
  <c r="D1972" i="5" a="1"/>
  <c r="D1972" i="5" s="1"/>
  <c r="D1973" i="5" a="1"/>
  <c r="D1973" i="5" s="1"/>
  <c r="D1974" i="5" a="1"/>
  <c r="D1974" i="5" s="1"/>
  <c r="D1975" i="5" a="1"/>
  <c r="D1975" i="5" s="1"/>
  <c r="D1976" i="5" a="1"/>
  <c r="D1976" i="5" s="1"/>
  <c r="D1977" i="5" a="1"/>
  <c r="D1977" i="5" s="1"/>
  <c r="D1978" i="5" a="1"/>
  <c r="D1978" i="5" s="1"/>
  <c r="D1979" i="5" a="1"/>
  <c r="D1979" i="5" s="1"/>
  <c r="D1980" i="5" a="1"/>
  <c r="D1980" i="5" s="1"/>
  <c r="D1981" i="5" a="1"/>
  <c r="D1981" i="5" s="1"/>
  <c r="D1982" i="5" a="1"/>
  <c r="D1982" i="5" s="1"/>
  <c r="D1983" i="5" a="1"/>
  <c r="D1983" i="5" s="1"/>
  <c r="D1984" i="5" a="1"/>
  <c r="D1984" i="5"/>
  <c r="D1985" i="5" a="1"/>
  <c r="D1985" i="5" s="1"/>
  <c r="D1986" i="5" a="1"/>
  <c r="D1986" i="5" s="1"/>
  <c r="D1987" i="5" a="1"/>
  <c r="D1987" i="5" s="1"/>
  <c r="D1988" i="5" a="1"/>
  <c r="D1988" i="5" s="1"/>
  <c r="D1989" i="5" a="1"/>
  <c r="D1989" i="5" s="1"/>
  <c r="D1990" i="5" a="1"/>
  <c r="D1990" i="5" s="1"/>
  <c r="D1991" i="5" a="1"/>
  <c r="D1991" i="5" s="1"/>
  <c r="D1992" i="5" a="1"/>
  <c r="D1992" i="5" s="1"/>
  <c r="D1993" i="5" a="1"/>
  <c r="D1993" i="5" s="1"/>
  <c r="D1994" i="5" a="1"/>
  <c r="D1994" i="5"/>
  <c r="D1995" i="5" a="1"/>
  <c r="D1995" i="5" s="1"/>
  <c r="D1996" i="5" a="1"/>
  <c r="D1996" i="5" s="1"/>
  <c r="D1997" i="5" a="1"/>
  <c r="D1997" i="5" s="1"/>
  <c r="D1998" i="5" a="1"/>
  <c r="D1998" i="5" s="1"/>
  <c r="D1999" i="5" a="1"/>
  <c r="D1999" i="5" s="1"/>
  <c r="D2000" i="5" a="1"/>
  <c r="D2000" i="5"/>
  <c r="D2001" i="5" a="1"/>
  <c r="D2001" i="5" s="1"/>
  <c r="D2002" i="5" a="1"/>
  <c r="D2002" i="5" s="1"/>
  <c r="D2003" i="5" a="1"/>
  <c r="D2003" i="5" s="1"/>
  <c r="D2004" i="5" a="1"/>
  <c r="D2004" i="5" s="1"/>
  <c r="D2005" i="5" a="1"/>
  <c r="D2005" i="5" s="1"/>
  <c r="D2006" i="5" a="1"/>
  <c r="D2006" i="5" s="1"/>
  <c r="D2007" i="5" a="1"/>
  <c r="D2007" i="5" s="1"/>
  <c r="D2008" i="5" a="1"/>
  <c r="D2008" i="5" s="1"/>
  <c r="D2009" i="5" a="1"/>
  <c r="D2009" i="5" s="1"/>
  <c r="D2010" i="5" a="1"/>
  <c r="D2010" i="5" s="1"/>
  <c r="D2011" i="5" a="1"/>
  <c r="D2011" i="5" s="1"/>
  <c r="D2012" i="5" a="1"/>
  <c r="D2012" i="5" s="1"/>
  <c r="D2013" i="5" a="1"/>
  <c r="D2013" i="5" s="1"/>
  <c r="D2014" i="5" a="1"/>
  <c r="D2014" i="5" s="1"/>
  <c r="D2015" i="5" a="1"/>
  <c r="D2015" i="5" s="1"/>
  <c r="D2016" i="5" a="1"/>
  <c r="D2016" i="5" s="1"/>
  <c r="D2017" i="5" a="1"/>
  <c r="D2017" i="5" s="1"/>
  <c r="D2018" i="5" a="1"/>
  <c r="D2018" i="5" s="1"/>
  <c r="D2019" i="5" a="1"/>
  <c r="D2019" i="5" s="1"/>
  <c r="D2020" i="5" a="1"/>
  <c r="D2020" i="5" s="1"/>
  <c r="D2021" i="5" a="1"/>
  <c r="D2021" i="5" s="1"/>
  <c r="D2022" i="5" a="1"/>
  <c r="D2022" i="5" s="1"/>
  <c r="D2023" i="5" a="1"/>
  <c r="D2023" i="5" s="1"/>
  <c r="D2024" i="5" a="1"/>
  <c r="D2024" i="5"/>
  <c r="D2025" i="5" a="1"/>
  <c r="D2025" i="5" s="1"/>
  <c r="D2026" i="5" a="1"/>
  <c r="D2026" i="5" s="1"/>
  <c r="D2027" i="5" a="1"/>
  <c r="D2027" i="5" s="1"/>
  <c r="D2028" i="5" a="1"/>
  <c r="D2028" i="5" s="1"/>
  <c r="D2029" i="5" a="1"/>
  <c r="D2029" i="5" s="1"/>
  <c r="D2030" i="5" a="1"/>
  <c r="D2030" i="5" s="1"/>
  <c r="D2031" i="5" a="1"/>
  <c r="D2031" i="5" s="1"/>
  <c r="D2032" i="5" a="1"/>
  <c r="D2032" i="5" s="1"/>
  <c r="D2033" i="5" a="1"/>
  <c r="D2033" i="5" s="1"/>
  <c r="D2034" i="5" a="1"/>
  <c r="D2034" i="5"/>
  <c r="D2035" i="5" a="1"/>
  <c r="D2035" i="5" s="1"/>
  <c r="D2036" i="5" a="1"/>
  <c r="D2036" i="5" s="1"/>
  <c r="D2037" i="5" a="1"/>
  <c r="D2037" i="5" s="1"/>
  <c r="D2038" i="5" a="1"/>
  <c r="D2038" i="5" s="1"/>
  <c r="D2039" i="5" a="1"/>
  <c r="D2039" i="5" s="1"/>
  <c r="D2040" i="5" a="1"/>
  <c r="D2040" i="5" s="1"/>
  <c r="D2041" i="5" a="1"/>
  <c r="D2041" i="5" s="1"/>
  <c r="D2042" i="5" a="1"/>
  <c r="D2042" i="5" s="1"/>
  <c r="D2043" i="5" a="1"/>
  <c r="D2043" i="5" s="1"/>
  <c r="D2044" i="5" a="1"/>
  <c r="D2044" i="5" s="1"/>
  <c r="D2045" i="5" a="1"/>
  <c r="D2045" i="5" s="1"/>
  <c r="D2046" i="5" a="1"/>
  <c r="D2046" i="5" s="1"/>
  <c r="D2047" i="5" a="1"/>
  <c r="D2047" i="5" s="1"/>
  <c r="D2048" i="5" a="1"/>
  <c r="D2048" i="5" s="1"/>
  <c r="D2049" i="5" a="1"/>
  <c r="D2049" i="5" s="1"/>
  <c r="D2050" i="5" a="1"/>
  <c r="D2050" i="5" s="1"/>
  <c r="D2051" i="5" a="1"/>
  <c r="D2051" i="5" s="1"/>
  <c r="D2052" i="5" a="1"/>
  <c r="D2052" i="5"/>
  <c r="D2053" i="5" a="1"/>
  <c r="D2053" i="5" s="1"/>
  <c r="D2054" i="5" a="1"/>
  <c r="D2054" i="5" s="1"/>
  <c r="D2055" i="5" a="1"/>
  <c r="D2055" i="5" s="1"/>
  <c r="D2056" i="5" a="1"/>
  <c r="D2056" i="5" s="1"/>
  <c r="D2057" i="5" a="1"/>
  <c r="D2057" i="5" s="1"/>
  <c r="D2058" i="5" a="1"/>
  <c r="D2058" i="5" s="1"/>
  <c r="D2059" i="5" a="1"/>
  <c r="D2059" i="5" s="1"/>
  <c r="D2060" i="5" a="1"/>
  <c r="D2060" i="5"/>
  <c r="D2061" i="5" a="1"/>
  <c r="D2061" i="5" s="1"/>
  <c r="D2062" i="5" a="1"/>
  <c r="D2062" i="5" s="1"/>
  <c r="D2063" i="5" a="1"/>
  <c r="D2063" i="5" s="1"/>
  <c r="D2064" i="5" a="1"/>
  <c r="D2064" i="5" s="1"/>
  <c r="D2065" i="5" a="1"/>
  <c r="D2065" i="5" s="1"/>
  <c r="D2066" i="5" a="1"/>
  <c r="D2066" i="5" s="1"/>
  <c r="D2067" i="5" a="1"/>
  <c r="D2067" i="5" s="1"/>
  <c r="D2068" i="5" a="1"/>
  <c r="D2068" i="5"/>
  <c r="D2069" i="5" a="1"/>
  <c r="D2069" i="5" s="1"/>
  <c r="D2070" i="5" a="1"/>
  <c r="D2070" i="5" s="1"/>
  <c r="D2071" i="5" a="1"/>
  <c r="D2071" i="5" s="1"/>
  <c r="D2072" i="5" a="1"/>
  <c r="D2072" i="5" s="1"/>
  <c r="D2073" i="5" a="1"/>
  <c r="D2073" i="5" s="1"/>
  <c r="D2074" i="5" a="1"/>
  <c r="D2074" i="5" s="1"/>
  <c r="D2075" i="5" a="1"/>
  <c r="D2075" i="5" s="1"/>
  <c r="D2076" i="5" a="1"/>
  <c r="D2076" i="5" s="1"/>
  <c r="D2077" i="5" a="1"/>
  <c r="D2077" i="5" s="1"/>
  <c r="D2078" i="5" a="1"/>
  <c r="D2078" i="5" s="1"/>
  <c r="D2079" i="5" a="1"/>
  <c r="D2079" i="5" s="1"/>
  <c r="D2080" i="5" a="1"/>
  <c r="D2080" i="5" s="1"/>
  <c r="D2081" i="5" a="1"/>
  <c r="D2081" i="5" s="1"/>
  <c r="D2082" i="5" a="1"/>
  <c r="D2082" i="5" s="1"/>
  <c r="D2083" i="5" a="1"/>
  <c r="D2083" i="5" s="1"/>
  <c r="D2084" i="5" a="1"/>
  <c r="D2084" i="5"/>
  <c r="D2085" i="5" a="1"/>
  <c r="D2085" i="5" s="1"/>
  <c r="D2086" i="5" a="1"/>
  <c r="D2086" i="5" s="1"/>
  <c r="D2087" i="5" a="1"/>
  <c r="D2087" i="5" s="1"/>
  <c r="D2088" i="5" a="1"/>
  <c r="D2088" i="5" s="1"/>
  <c r="D2089" i="5" a="1"/>
  <c r="D2089" i="5" s="1"/>
  <c r="D2090" i="5" a="1"/>
  <c r="D2090" i="5" s="1"/>
  <c r="D2091" i="5" a="1"/>
  <c r="D2091" i="5" s="1"/>
  <c r="D2092" i="5" a="1"/>
  <c r="D2092" i="5" s="1"/>
  <c r="D2093" i="5" a="1"/>
  <c r="D2093" i="5" s="1"/>
  <c r="D2094" i="5" a="1"/>
  <c r="D2094" i="5" s="1"/>
  <c r="D2095" i="5" a="1"/>
  <c r="D2095" i="5" s="1"/>
  <c r="D2096" i="5" a="1"/>
  <c r="D2096" i="5" s="1"/>
  <c r="D2097" i="5" a="1"/>
  <c r="D2097" i="5" s="1"/>
  <c r="D2098" i="5" a="1"/>
  <c r="D2098" i="5" s="1"/>
  <c r="D2099" i="5" a="1"/>
  <c r="D2099" i="5" s="1"/>
  <c r="D2100" i="5" a="1"/>
  <c r="D2100" i="5"/>
  <c r="D2101" i="5" a="1"/>
  <c r="D2101" i="5" s="1"/>
  <c r="D2102" i="5" a="1"/>
  <c r="D2102" i="5" s="1"/>
  <c r="D2103" i="5" a="1"/>
  <c r="D2103" i="5" s="1"/>
  <c r="D2104" i="5" a="1"/>
  <c r="D2104" i="5" s="1"/>
  <c r="D2105" i="5" a="1"/>
  <c r="D2105" i="5" s="1"/>
  <c r="D2106" i="5" a="1"/>
  <c r="D2106" i="5" s="1"/>
  <c r="D2107" i="5" a="1"/>
  <c r="D2107" i="5" s="1"/>
  <c r="D2108" i="5" a="1"/>
  <c r="D2108" i="5" s="1"/>
  <c r="D2109" i="5" a="1"/>
  <c r="D2109" i="5" s="1"/>
  <c r="D2110" i="5" a="1"/>
  <c r="D2110" i="5" s="1"/>
  <c r="D2111" i="5" a="1"/>
  <c r="D2111" i="5" s="1"/>
  <c r="D2112" i="5" a="1"/>
  <c r="D2112" i="5" s="1"/>
  <c r="D2113" i="5" a="1"/>
  <c r="D2113" i="5" s="1"/>
  <c r="D2114" i="5" a="1"/>
  <c r="D2114" i="5" s="1"/>
  <c r="D2115" i="5" a="1"/>
  <c r="D2115" i="5" s="1"/>
  <c r="D2116" i="5" a="1"/>
  <c r="D2116" i="5"/>
  <c r="D2117" i="5" a="1"/>
  <c r="D2117" i="5" s="1"/>
  <c r="D2118" i="5" a="1"/>
  <c r="D2118" i="5" s="1"/>
  <c r="D2119" i="5" a="1"/>
  <c r="D2119" i="5" s="1"/>
  <c r="D2120" i="5" a="1"/>
  <c r="D2120" i="5" s="1"/>
  <c r="D2121" i="5" a="1"/>
  <c r="D2121" i="5" s="1"/>
  <c r="D2122" i="5" a="1"/>
  <c r="D2122" i="5" s="1"/>
  <c r="D2123" i="5" a="1"/>
  <c r="D2123" i="5" s="1"/>
  <c r="D2124" i="5" a="1"/>
  <c r="D2124" i="5"/>
  <c r="D2125" i="5" a="1"/>
  <c r="D2125" i="5" s="1"/>
  <c r="D2126" i="5" a="1"/>
  <c r="D2126" i="5" s="1"/>
  <c r="D2127" i="5" a="1"/>
  <c r="D2127" i="5" s="1"/>
  <c r="D2128" i="5" a="1"/>
  <c r="D2128" i="5" s="1"/>
  <c r="D2129" i="5" a="1"/>
  <c r="D2129" i="5" s="1"/>
  <c r="D2130" i="5" a="1"/>
  <c r="D2130" i="5" s="1"/>
  <c r="D2131" i="5" a="1"/>
  <c r="D2131" i="5" s="1"/>
  <c r="D2132" i="5" a="1"/>
  <c r="D2132" i="5" s="1"/>
  <c r="D2133" i="5" a="1"/>
  <c r="D2133" i="5" s="1"/>
  <c r="D2134" i="5" a="1"/>
  <c r="D2134" i="5" s="1"/>
  <c r="D2135" i="5" a="1"/>
  <c r="D2135" i="5" s="1"/>
  <c r="D2136" i="5" a="1"/>
  <c r="D2136" i="5" s="1"/>
  <c r="D2137" i="5" a="1"/>
  <c r="D2137" i="5" s="1"/>
  <c r="D2138" i="5" a="1"/>
  <c r="D2138" i="5" s="1"/>
  <c r="D2139" i="5" a="1"/>
  <c r="D2139" i="5" s="1"/>
  <c r="D2140" i="5" a="1"/>
  <c r="D2140" i="5" s="1"/>
  <c r="D2141" i="5" a="1"/>
  <c r="D2141" i="5" s="1"/>
  <c r="D2142" i="5" a="1"/>
  <c r="D2142" i="5" s="1"/>
  <c r="D2143" i="5" a="1"/>
  <c r="D2143" i="5" s="1"/>
  <c r="D2144" i="5" a="1"/>
  <c r="D2144" i="5" s="1"/>
  <c r="D2145" i="5" a="1"/>
  <c r="D2145" i="5" s="1"/>
  <c r="D2146" i="5" a="1"/>
  <c r="D2146" i="5" s="1"/>
  <c r="D2147" i="5" a="1"/>
  <c r="D2147" i="5" s="1"/>
  <c r="D2148" i="5" a="1"/>
  <c r="D2148" i="5"/>
  <c r="D2149" i="5" a="1"/>
  <c r="D2149" i="5" s="1"/>
  <c r="D2150" i="5" a="1"/>
  <c r="D2150" i="5" s="1"/>
  <c r="D2151" i="5" a="1"/>
  <c r="D2151" i="5" s="1"/>
  <c r="D2152" i="5" a="1"/>
  <c r="D2152" i="5" s="1"/>
  <c r="D2153" i="5" a="1"/>
  <c r="D2153" i="5" s="1"/>
  <c r="D2154" i="5" a="1"/>
  <c r="D2154" i="5" s="1"/>
  <c r="D2155" i="5" a="1"/>
  <c r="D2155" i="5" s="1"/>
  <c r="D2156" i="5" a="1"/>
  <c r="D2156" i="5"/>
  <c r="D2157" i="5" a="1"/>
  <c r="D2157" i="5" s="1"/>
  <c r="D2158" i="5" a="1"/>
  <c r="D2158" i="5" s="1"/>
  <c r="D2159" i="5" a="1"/>
  <c r="D2159" i="5" s="1"/>
  <c r="D2160" i="5" a="1"/>
  <c r="D2160" i="5" s="1"/>
  <c r="D2161" i="5" a="1"/>
  <c r="D2161" i="5" s="1"/>
  <c r="D2162" i="5" a="1"/>
  <c r="D2162" i="5" s="1"/>
  <c r="D2163" i="5" a="1"/>
  <c r="D2163" i="5" s="1"/>
  <c r="D2164" i="5" a="1"/>
  <c r="D2164" i="5" s="1"/>
  <c r="D2165" i="5" a="1"/>
  <c r="D2165" i="5" s="1"/>
  <c r="D2166" i="5" a="1"/>
  <c r="D2166" i="5" s="1"/>
  <c r="D2167" i="5" a="1"/>
  <c r="D2167" i="5" s="1"/>
  <c r="D2168" i="5" a="1"/>
  <c r="D2168" i="5" s="1"/>
  <c r="D2169" i="5" a="1"/>
  <c r="D2169" i="5" s="1"/>
  <c r="D2170" i="5" a="1"/>
  <c r="D2170" i="5" s="1"/>
  <c r="D2171" i="5" a="1"/>
  <c r="D2171" i="5" s="1"/>
  <c r="D2172" i="5" a="1"/>
  <c r="D2172" i="5" s="1"/>
  <c r="D2173" i="5" a="1"/>
  <c r="D2173" i="5" s="1"/>
  <c r="D2174" i="5" a="1"/>
  <c r="D2174" i="5" s="1"/>
  <c r="D2175" i="5" a="1"/>
  <c r="D2175" i="5" s="1"/>
  <c r="D2176" i="5" a="1"/>
  <c r="D2176" i="5" s="1"/>
  <c r="D2177" i="5" a="1"/>
  <c r="D2177" i="5" s="1"/>
  <c r="D2178" i="5" a="1"/>
  <c r="D2178" i="5" s="1"/>
  <c r="D2179" i="5" a="1"/>
  <c r="D2179" i="5" s="1"/>
  <c r="D2180" i="5" a="1"/>
  <c r="D2180" i="5"/>
  <c r="D2181" i="5" a="1"/>
  <c r="D2181" i="5" s="1"/>
  <c r="D2182" i="5" a="1"/>
  <c r="D2182" i="5" s="1"/>
  <c r="D2183" i="5" a="1"/>
  <c r="D2183" i="5" s="1"/>
  <c r="D2184" i="5" a="1"/>
  <c r="D2184" i="5" s="1"/>
  <c r="D2185" i="5" a="1"/>
  <c r="D2185" i="5" s="1"/>
  <c r="D2186" i="5" a="1"/>
  <c r="D2186" i="5" s="1"/>
  <c r="D2187" i="5" a="1"/>
  <c r="D2187" i="5" s="1"/>
  <c r="D2188" i="5" a="1"/>
  <c r="D2188" i="5"/>
  <c r="D2189" i="5" a="1"/>
  <c r="D2189" i="5" s="1"/>
  <c r="D2190" i="5" a="1"/>
  <c r="D2190" i="5" s="1"/>
  <c r="D2191" i="5" a="1"/>
  <c r="D2191" i="5" s="1"/>
  <c r="D2192" i="5" a="1"/>
  <c r="D2192" i="5" s="1"/>
  <c r="D2193" i="5" a="1"/>
  <c r="D2193" i="5" s="1"/>
  <c r="D2194" i="5" a="1"/>
  <c r="D2194" i="5" s="1"/>
  <c r="D2195" i="5" a="1"/>
  <c r="D2195" i="5" s="1"/>
  <c r="D2196" i="5" a="1"/>
  <c r="D2196" i="5" s="1"/>
  <c r="D2197" i="5" a="1"/>
  <c r="D2197" i="5" s="1"/>
  <c r="D2198" i="5" a="1"/>
  <c r="D2198" i="5" s="1"/>
  <c r="D2199" i="5" a="1"/>
  <c r="D2199" i="5" s="1"/>
  <c r="D2200" i="5" a="1"/>
  <c r="D2200" i="5" s="1"/>
  <c r="D2201" i="5" a="1"/>
  <c r="D2201" i="5" s="1"/>
  <c r="D2202" i="5" a="1"/>
  <c r="D2202" i="5" s="1"/>
  <c r="D2203" i="5" a="1"/>
  <c r="D2203" i="5" s="1"/>
  <c r="D2204" i="5" a="1"/>
  <c r="D2204" i="5" s="1"/>
  <c r="D2205" i="5" a="1"/>
  <c r="D2205" i="5" s="1"/>
  <c r="D2206" i="5" a="1"/>
  <c r="D2206" i="5" s="1"/>
  <c r="D2207" i="5" a="1"/>
  <c r="D2207" i="5" s="1"/>
  <c r="D2208" i="5" a="1"/>
  <c r="D2208" i="5" s="1"/>
  <c r="D2209" i="5" a="1"/>
  <c r="D2209" i="5" s="1"/>
  <c r="D2210" i="5" a="1"/>
  <c r="D2210" i="5" s="1"/>
  <c r="D2211" i="5" a="1"/>
  <c r="D2211" i="5" s="1"/>
  <c r="D2212" i="5" a="1"/>
  <c r="D2212" i="5"/>
  <c r="D2213" i="5" a="1"/>
  <c r="D2213" i="5" s="1"/>
  <c r="D2214" i="5" a="1"/>
  <c r="D2214" i="5" s="1"/>
  <c r="D2215" i="5" a="1"/>
  <c r="D2215" i="5" s="1"/>
  <c r="D2216" i="5" a="1"/>
  <c r="D2216" i="5" s="1"/>
  <c r="D2217" i="5" a="1"/>
  <c r="D2217" i="5" s="1"/>
  <c r="D2218" i="5" a="1"/>
  <c r="D2218" i="5" s="1"/>
  <c r="D2219" i="5" a="1"/>
  <c r="D2219" i="5" s="1"/>
  <c r="D2220" i="5" a="1"/>
  <c r="D2220" i="5"/>
  <c r="D2221" i="5" a="1"/>
  <c r="D2221" i="5" s="1"/>
  <c r="D2222" i="5" a="1"/>
  <c r="D2222" i="5" s="1"/>
  <c r="D2223" i="5" a="1"/>
  <c r="D2223" i="5" s="1"/>
  <c r="D2224" i="5" a="1"/>
  <c r="D2224" i="5" s="1"/>
  <c r="D2225" i="5" a="1"/>
  <c r="D2225" i="5" s="1"/>
  <c r="D2226" i="5" a="1"/>
  <c r="D2226" i="5" s="1"/>
  <c r="D2227" i="5" a="1"/>
  <c r="D2227" i="5" s="1"/>
  <c r="D2228" i="5" a="1"/>
  <c r="D2228" i="5" s="1"/>
  <c r="D2229" i="5" a="1"/>
  <c r="D2229" i="5" s="1"/>
  <c r="D2230" i="5" a="1"/>
  <c r="D2230" i="5" s="1"/>
  <c r="D2231" i="5" a="1"/>
  <c r="D2231" i="5" s="1"/>
  <c r="D2232" i="5" a="1"/>
  <c r="D2232" i="5" s="1"/>
  <c r="D2233" i="5" a="1"/>
  <c r="D2233" i="5" s="1"/>
  <c r="D2234" i="5" a="1"/>
  <c r="D2234" i="5" s="1"/>
  <c r="D2235" i="5" a="1"/>
  <c r="D2235" i="5" s="1"/>
  <c r="D2236" i="5" a="1"/>
  <c r="D2236" i="5" s="1"/>
  <c r="D2237" i="5" a="1"/>
  <c r="D2237" i="5" s="1"/>
  <c r="D2238" i="5" a="1"/>
  <c r="D2238" i="5" s="1"/>
  <c r="D2239" i="5" a="1"/>
  <c r="D2239" i="5" s="1"/>
  <c r="D2240" i="5" a="1"/>
  <c r="D2240" i="5" s="1"/>
  <c r="D2241" i="5" a="1"/>
  <c r="D2241" i="5" s="1"/>
  <c r="D2242" i="5" a="1"/>
  <c r="D2242" i="5" s="1"/>
  <c r="D2243" i="5" a="1"/>
  <c r="D2243" i="5" s="1"/>
  <c r="D2244" i="5" a="1"/>
  <c r="D2244" i="5"/>
  <c r="D2245" i="5" a="1"/>
  <c r="D2245" i="5" s="1"/>
  <c r="D2246" i="5" a="1"/>
  <c r="D2246" i="5" s="1"/>
  <c r="D2247" i="5" a="1"/>
  <c r="D2247" i="5" s="1"/>
  <c r="D2248" i="5" a="1"/>
  <c r="D2248" i="5" s="1"/>
  <c r="D2249" i="5" a="1"/>
  <c r="D2249" i="5" s="1"/>
  <c r="D2250" i="5" a="1"/>
  <c r="D2250" i="5" s="1"/>
  <c r="D2251" i="5" a="1"/>
  <c r="D2251" i="5" s="1"/>
  <c r="D2252" i="5" a="1"/>
  <c r="D2252" i="5"/>
  <c r="D2253" i="5" a="1"/>
  <c r="D2253" i="5" s="1"/>
  <c r="D2254" i="5" a="1"/>
  <c r="D2254" i="5" s="1"/>
  <c r="D2255" i="5" a="1"/>
  <c r="D2255" i="5" s="1"/>
  <c r="D2256" i="5" a="1"/>
  <c r="D2256" i="5" s="1"/>
  <c r="D2257" i="5" a="1"/>
  <c r="D2257" i="5" s="1"/>
  <c r="D2258" i="5" a="1"/>
  <c r="D2258" i="5" s="1"/>
  <c r="D2259" i="5" a="1"/>
  <c r="D2259" i="5" s="1"/>
  <c r="D2260" i="5" a="1"/>
  <c r="D2260" i="5" s="1"/>
  <c r="D2261" i="5" a="1"/>
  <c r="D2261" i="5" s="1"/>
  <c r="D2262" i="5" a="1"/>
  <c r="D2262" i="5" s="1"/>
  <c r="D2263" i="5" a="1"/>
  <c r="D2263" i="5" s="1"/>
  <c r="D2264" i="5" a="1"/>
  <c r="D2264" i="5" s="1"/>
  <c r="D2265" i="5" a="1"/>
  <c r="D2265" i="5" s="1"/>
  <c r="D2266" i="5" a="1"/>
  <c r="D2266" i="5" s="1"/>
  <c r="D2267" i="5" a="1"/>
  <c r="D2267" i="5" s="1"/>
  <c r="D2268" i="5" a="1"/>
  <c r="D2268" i="5" s="1"/>
  <c r="D2269" i="5" a="1"/>
  <c r="D2269" i="5" s="1"/>
  <c r="D2270" i="5" a="1"/>
  <c r="D2270" i="5" s="1"/>
  <c r="D2271" i="5" a="1"/>
  <c r="D2271" i="5" s="1"/>
  <c r="D2272" i="5" a="1"/>
  <c r="D2272" i="5" s="1"/>
  <c r="D2273" i="5" a="1"/>
  <c r="D2273" i="5" s="1"/>
  <c r="D2274" i="5" a="1"/>
  <c r="D2274" i="5" s="1"/>
  <c r="D2275" i="5" a="1"/>
  <c r="D2275" i="5" s="1"/>
  <c r="D2276" i="5" a="1"/>
  <c r="D2276" i="5"/>
  <c r="D2277" i="5" a="1"/>
  <c r="D2277" i="5" s="1"/>
  <c r="D2278" i="5" a="1"/>
  <c r="D2278" i="5" s="1"/>
  <c r="D2279" i="5" a="1"/>
  <c r="D2279" i="5" s="1"/>
  <c r="D2280" i="5" a="1"/>
  <c r="D2280" i="5" s="1"/>
  <c r="D2281" i="5" a="1"/>
  <c r="D2281" i="5" s="1"/>
  <c r="D2282" i="5" a="1"/>
  <c r="D2282" i="5" s="1"/>
  <c r="D2283" i="5" a="1"/>
  <c r="D2283" i="5" s="1"/>
  <c r="D2284" i="5" a="1"/>
  <c r="D2284" i="5"/>
  <c r="D2285" i="5" a="1"/>
  <c r="D2285" i="5" s="1"/>
  <c r="D2286" i="5" a="1"/>
  <c r="D2286" i="5" s="1"/>
  <c r="D2287" i="5" a="1"/>
  <c r="D2287" i="5" s="1"/>
  <c r="D2288" i="5" a="1"/>
  <c r="D2288" i="5" s="1"/>
  <c r="D2289" i="5" a="1"/>
  <c r="D2289" i="5" s="1"/>
  <c r="D2290" i="5" a="1"/>
  <c r="D2290" i="5" s="1"/>
  <c r="D2291" i="5" a="1"/>
  <c r="D2291" i="5" s="1"/>
  <c r="D2292" i="5" a="1"/>
  <c r="D2292" i="5" s="1"/>
  <c r="D2293" i="5" a="1"/>
  <c r="D2293" i="5" s="1"/>
  <c r="D2294" i="5" a="1"/>
  <c r="D2294" i="5" s="1"/>
  <c r="D2295" i="5" a="1"/>
  <c r="D2295" i="5" s="1"/>
  <c r="D2296" i="5" a="1"/>
  <c r="D2296" i="5" s="1"/>
  <c r="D2297" i="5" a="1"/>
  <c r="D2297" i="5" s="1"/>
  <c r="D2298" i="5" a="1"/>
  <c r="D2298" i="5" s="1"/>
  <c r="D2299" i="5" a="1"/>
  <c r="D2299" i="5" s="1"/>
  <c r="D2300" i="5" a="1"/>
  <c r="D2300" i="5" s="1"/>
  <c r="D2301" i="5" a="1"/>
  <c r="D2301" i="5" s="1"/>
  <c r="D2302" i="5" a="1"/>
  <c r="D2302" i="5" s="1"/>
  <c r="D2303" i="5" a="1"/>
  <c r="D2303" i="5" s="1"/>
  <c r="D2304" i="5" a="1"/>
  <c r="D2304" i="5" s="1"/>
  <c r="D2305" i="5" a="1"/>
  <c r="D2305" i="5" s="1"/>
  <c r="D2306" i="5" a="1"/>
  <c r="D2306" i="5" s="1"/>
  <c r="D2307" i="5" a="1"/>
  <c r="D2307" i="5" s="1"/>
  <c r="D2308" i="5" a="1"/>
  <c r="D2308" i="5"/>
  <c r="D2309" i="5" a="1"/>
  <c r="D2309" i="5" s="1"/>
  <c r="D2310" i="5" a="1"/>
  <c r="D2310" i="5" s="1"/>
  <c r="D2311" i="5" a="1"/>
  <c r="D2311" i="5" s="1"/>
  <c r="D2312" i="5" a="1"/>
  <c r="D2312" i="5" s="1"/>
  <c r="D2313" i="5" a="1"/>
  <c r="D2313" i="5" s="1"/>
  <c r="D2314" i="5" a="1"/>
  <c r="D2314" i="5" s="1"/>
  <c r="D2315" i="5" a="1"/>
  <c r="D2315" i="5" s="1"/>
  <c r="D2316" i="5" a="1"/>
  <c r="D2316" i="5"/>
  <c r="D2317" i="5" a="1"/>
  <c r="D2317" i="5" s="1"/>
  <c r="D2318" i="5" a="1"/>
  <c r="D2318" i="5" s="1"/>
  <c r="D2319" i="5" a="1"/>
  <c r="D2319" i="5" s="1"/>
  <c r="D2320" i="5" a="1"/>
  <c r="D2320" i="5" s="1"/>
  <c r="D2321" i="5" a="1"/>
  <c r="D2321" i="5" s="1"/>
  <c r="D2322" i="5" a="1"/>
  <c r="D2322" i="5" s="1"/>
  <c r="D2323" i="5" a="1"/>
  <c r="D2323" i="5" s="1"/>
  <c r="D2324" i="5" a="1"/>
  <c r="D2324" i="5" s="1"/>
  <c r="D2325" i="5" a="1"/>
  <c r="D2325" i="5" s="1"/>
  <c r="D2326" i="5" a="1"/>
  <c r="D2326" i="5" s="1"/>
  <c r="D2327" i="5" a="1"/>
  <c r="D2327" i="5" s="1"/>
  <c r="D2328" i="5" a="1"/>
  <c r="D2328" i="5" s="1"/>
  <c r="D2329" i="5" a="1"/>
  <c r="D2329" i="5" s="1"/>
  <c r="D2330" i="5" a="1"/>
  <c r="D2330" i="5" s="1"/>
  <c r="D2331" i="5" a="1"/>
  <c r="D2331" i="5" s="1"/>
  <c r="D2332" i="5" a="1"/>
  <c r="D2332" i="5" s="1"/>
  <c r="D2333" i="5" a="1"/>
  <c r="D2333" i="5" s="1"/>
  <c r="D2334" i="5" a="1"/>
  <c r="D2334" i="5" s="1"/>
  <c r="D2335" i="5" a="1"/>
  <c r="D2335" i="5" s="1"/>
  <c r="D2336" i="5" a="1"/>
  <c r="D2336" i="5" s="1"/>
  <c r="D2337" i="5" a="1"/>
  <c r="D2337" i="5" s="1"/>
  <c r="D2338" i="5" a="1"/>
  <c r="D2338" i="5" s="1"/>
  <c r="D2339" i="5" a="1"/>
  <c r="D2339" i="5" s="1"/>
  <c r="D2340" i="5" a="1"/>
  <c r="D2340" i="5"/>
  <c r="D2341" i="5" a="1"/>
  <c r="D2341" i="5" s="1"/>
  <c r="D2342" i="5" a="1"/>
  <c r="D2342" i="5" s="1"/>
  <c r="D2343" i="5" a="1"/>
  <c r="D2343" i="5" s="1"/>
  <c r="D2344" i="5" a="1"/>
  <c r="D2344" i="5" s="1"/>
  <c r="D2345" i="5" a="1"/>
  <c r="D2345" i="5" s="1"/>
  <c r="D2346" i="5" a="1"/>
  <c r="D2346" i="5" s="1"/>
  <c r="D2347" i="5" a="1"/>
  <c r="D2347" i="5" s="1"/>
  <c r="D2348" i="5" a="1"/>
  <c r="D2348" i="5"/>
  <c r="D2349" i="5" a="1"/>
  <c r="D2349" i="5" s="1"/>
  <c r="D2350" i="5" a="1"/>
  <c r="D2350" i="5" s="1"/>
  <c r="D2351" i="5" a="1"/>
  <c r="D2351" i="5" s="1"/>
  <c r="D2352" i="5" a="1"/>
  <c r="D2352" i="5" s="1"/>
  <c r="D2353" i="5" a="1"/>
  <c r="D2353" i="5" s="1"/>
  <c r="D2354" i="5" a="1"/>
  <c r="D2354" i="5" s="1"/>
  <c r="D2355" i="5" a="1"/>
  <c r="D2355" i="5" s="1"/>
  <c r="D2356" i="5" a="1"/>
  <c r="D2356" i="5" s="1"/>
  <c r="D2357" i="5" a="1"/>
  <c r="D2357" i="5" s="1"/>
  <c r="D2358" i="5" a="1"/>
  <c r="D2358" i="5" s="1"/>
  <c r="D2359" i="5" a="1"/>
  <c r="D2359" i="5" s="1"/>
  <c r="D2360" i="5" a="1"/>
  <c r="D2360" i="5" s="1"/>
  <c r="D2361" i="5" a="1"/>
  <c r="D2361" i="5" s="1"/>
  <c r="D2362" i="5" a="1"/>
  <c r="D2362" i="5" s="1"/>
  <c r="D2363" i="5" a="1"/>
  <c r="D2363" i="5" s="1"/>
  <c r="D2364" i="5" a="1"/>
  <c r="D2364" i="5" s="1"/>
  <c r="D2365" i="5" a="1"/>
  <c r="D2365" i="5" s="1"/>
  <c r="D2366" i="5" a="1"/>
  <c r="D2366" i="5" s="1"/>
  <c r="D2367" i="5" a="1"/>
  <c r="D2367" i="5" s="1"/>
  <c r="D2368" i="5" a="1"/>
  <c r="D2368" i="5" s="1"/>
  <c r="D2369" i="5" a="1"/>
  <c r="D2369" i="5" s="1"/>
  <c r="D2370" i="5" a="1"/>
  <c r="D2370" i="5" s="1"/>
  <c r="D2371" i="5" a="1"/>
  <c r="D2371" i="5" s="1"/>
  <c r="D2372" i="5" a="1"/>
  <c r="D2372" i="5"/>
  <c r="D2373" i="5" a="1"/>
  <c r="D2373" i="5" s="1"/>
  <c r="D2374" i="5" a="1"/>
  <c r="D2374" i="5" s="1"/>
  <c r="D2375" i="5" a="1"/>
  <c r="D2375" i="5" s="1"/>
  <c r="D2376" i="5" a="1"/>
  <c r="D2376" i="5" s="1"/>
  <c r="D2377" i="5" a="1"/>
  <c r="D2377" i="5" s="1"/>
  <c r="D2378" i="5" a="1"/>
  <c r="D2378" i="5" s="1"/>
  <c r="D2379" i="5" a="1"/>
  <c r="D2379" i="5" s="1"/>
  <c r="D2380" i="5" a="1"/>
  <c r="D2380" i="5"/>
  <c r="D2381" i="5" a="1"/>
  <c r="D2381" i="5" s="1"/>
  <c r="D2382" i="5" a="1"/>
  <c r="D2382" i="5" s="1"/>
  <c r="D2383" i="5" a="1"/>
  <c r="D2383" i="5" s="1"/>
  <c r="D2384" i="5" a="1"/>
  <c r="D2384" i="5" s="1"/>
  <c r="D2385" i="5" a="1"/>
  <c r="D2385" i="5" s="1"/>
  <c r="D2386" i="5" a="1"/>
  <c r="D2386" i="5" s="1"/>
  <c r="D2387" i="5" a="1"/>
  <c r="D2387" i="5" s="1"/>
  <c r="D2388" i="5" a="1"/>
  <c r="D2388" i="5" s="1"/>
  <c r="D2389" i="5" a="1"/>
  <c r="D2389" i="5" s="1"/>
  <c r="D2390" i="5" a="1"/>
  <c r="D2390" i="5" s="1"/>
  <c r="D2391" i="5" a="1"/>
  <c r="D2391" i="5" s="1"/>
  <c r="D2392" i="5" a="1"/>
  <c r="D2392" i="5" s="1"/>
  <c r="D2393" i="5" a="1"/>
  <c r="D2393" i="5" s="1"/>
  <c r="D2394" i="5" a="1"/>
  <c r="D2394" i="5" s="1"/>
  <c r="D2395" i="5" a="1"/>
  <c r="D2395" i="5" s="1"/>
  <c r="D2396" i="5" a="1"/>
  <c r="D2396" i="5" s="1"/>
  <c r="D2397" i="5" a="1"/>
  <c r="D2397" i="5" s="1"/>
  <c r="D2398" i="5" a="1"/>
  <c r="D2398" i="5" s="1"/>
  <c r="D2399" i="5" a="1"/>
  <c r="D2399" i="5" s="1"/>
  <c r="D2400" i="5" a="1"/>
  <c r="D2400" i="5" s="1"/>
  <c r="D2401" i="5" a="1"/>
  <c r="D2401" i="5" s="1"/>
  <c r="D2402" i="5" a="1"/>
  <c r="D2402" i="5" s="1"/>
  <c r="D2403" i="5" a="1"/>
  <c r="D2403" i="5" s="1"/>
  <c r="D2404" i="5" a="1"/>
  <c r="D2404" i="5"/>
  <c r="D2405" i="5" a="1"/>
  <c r="D2405" i="5" s="1"/>
  <c r="D2406" i="5" a="1"/>
  <c r="D2406" i="5" s="1"/>
  <c r="D2407" i="5" a="1"/>
  <c r="D2407" i="5" s="1"/>
  <c r="D2408" i="5" a="1"/>
  <c r="D2408" i="5" s="1"/>
  <c r="D2409" i="5" a="1"/>
  <c r="D2409" i="5" s="1"/>
  <c r="D2410" i="5" a="1"/>
  <c r="D2410" i="5" s="1"/>
  <c r="D2411" i="5" a="1"/>
  <c r="D2411" i="5" s="1"/>
  <c r="D2412" i="5" a="1"/>
  <c r="D2412" i="5"/>
  <c r="D2413" i="5" a="1"/>
  <c r="D2413" i="5" s="1"/>
  <c r="D2414" i="5" a="1"/>
  <c r="D2414" i="5" s="1"/>
  <c r="D2415" i="5" a="1"/>
  <c r="D2415" i="5" s="1"/>
  <c r="D2416" i="5" a="1"/>
  <c r="D2416" i="5" s="1"/>
  <c r="D2417" i="5" a="1"/>
  <c r="D2417" i="5" s="1"/>
  <c r="D2418" i="5" a="1"/>
  <c r="D2418" i="5" s="1"/>
  <c r="D2419" i="5" a="1"/>
  <c r="D2419" i="5" s="1"/>
  <c r="D2420" i="5" a="1"/>
  <c r="D2420" i="5" s="1"/>
  <c r="D2421" i="5" a="1"/>
  <c r="D2421" i="5" s="1"/>
  <c r="D2422" i="5" a="1"/>
  <c r="D2422" i="5" s="1"/>
  <c r="D2423" i="5" a="1"/>
  <c r="D2423" i="5" s="1"/>
  <c r="D2424" i="5" a="1"/>
  <c r="D2424" i="5" s="1"/>
  <c r="D2425" i="5" a="1"/>
  <c r="D2425" i="5" s="1"/>
  <c r="D2426" i="5" a="1"/>
  <c r="D2426" i="5" s="1"/>
  <c r="D2427" i="5" a="1"/>
  <c r="D2427" i="5" s="1"/>
  <c r="D2428" i="5" a="1"/>
  <c r="D2428" i="5" s="1"/>
  <c r="D2429" i="5" a="1"/>
  <c r="D2429" i="5" s="1"/>
  <c r="D2430" i="5" a="1"/>
  <c r="D2430" i="5" s="1"/>
  <c r="D2431" i="5" a="1"/>
  <c r="D2431" i="5" s="1"/>
  <c r="D2432" i="5" a="1"/>
  <c r="D2432" i="5" s="1"/>
  <c r="D2433" i="5" a="1"/>
  <c r="D2433" i="5" s="1"/>
  <c r="D2434" i="5" a="1"/>
  <c r="D2434" i="5" s="1"/>
  <c r="D2435" i="5" a="1"/>
  <c r="D2435" i="5" s="1"/>
  <c r="D2436" i="5" a="1"/>
  <c r="D2436" i="5"/>
  <c r="D2437" i="5" a="1"/>
  <c r="D2437" i="5" s="1"/>
  <c r="D2438" i="5" a="1"/>
  <c r="D2438" i="5" s="1"/>
  <c r="D2439" i="5" a="1"/>
  <c r="D2439" i="5" s="1"/>
  <c r="D2440" i="5" a="1"/>
  <c r="D2440" i="5" s="1"/>
  <c r="D2441" i="5" a="1"/>
  <c r="D2441" i="5" s="1"/>
  <c r="D2442" i="5" a="1"/>
  <c r="D2442" i="5" s="1"/>
  <c r="D2443" i="5" a="1"/>
  <c r="D2443" i="5" s="1"/>
  <c r="D2444" i="5" a="1"/>
  <c r="D2444" i="5"/>
  <c r="D2445" i="5" a="1"/>
  <c r="D2445" i="5" s="1"/>
  <c r="D2446" i="5" a="1"/>
  <c r="D2446" i="5" s="1"/>
  <c r="D2447" i="5" a="1"/>
  <c r="D2447" i="5" s="1"/>
  <c r="D2448" i="5" a="1"/>
  <c r="D2448" i="5" s="1"/>
  <c r="D2449" i="5" a="1"/>
  <c r="D2449" i="5" s="1"/>
  <c r="D2450" i="5" a="1"/>
  <c r="D2450" i="5" s="1"/>
  <c r="D2451" i="5" a="1"/>
  <c r="D2451" i="5" s="1"/>
  <c r="D2452" i="5" a="1"/>
  <c r="D2452" i="5" s="1"/>
  <c r="D2453" i="5" a="1"/>
  <c r="D2453" i="5" s="1"/>
  <c r="D2454" i="5" a="1"/>
  <c r="D2454" i="5" s="1"/>
  <c r="D2455" i="5" a="1"/>
  <c r="D2455" i="5" s="1"/>
  <c r="D2456" i="5" a="1"/>
  <c r="D2456" i="5" s="1"/>
  <c r="D2457" i="5" a="1"/>
  <c r="D2457" i="5" s="1"/>
  <c r="D2458" i="5" a="1"/>
  <c r="D2458" i="5" s="1"/>
  <c r="D2459" i="5" a="1"/>
  <c r="D2459" i="5" s="1"/>
  <c r="D2460" i="5" a="1"/>
  <c r="D2460" i="5"/>
  <c r="D2461" i="5" a="1"/>
  <c r="D2461" i="5" s="1"/>
  <c r="D2462" i="5" a="1"/>
  <c r="D2462" i="5" s="1"/>
  <c r="D2463" i="5" a="1"/>
  <c r="D2463" i="5" s="1"/>
  <c r="D2464" i="5" a="1"/>
  <c r="D2464" i="5" s="1"/>
  <c r="D2465" i="5" a="1"/>
  <c r="D2465" i="5" s="1"/>
  <c r="D2466" i="5" a="1"/>
  <c r="D2466" i="5" s="1"/>
  <c r="D2467" i="5" a="1"/>
  <c r="D2467" i="5" s="1"/>
  <c r="D2468" i="5" a="1"/>
  <c r="D2468" i="5"/>
  <c r="D2469" i="5" a="1"/>
  <c r="D2469" i="5" s="1"/>
  <c r="D2470" i="5" a="1"/>
  <c r="D2470" i="5" s="1"/>
  <c r="D2471" i="5" a="1"/>
  <c r="D2471" i="5" s="1"/>
  <c r="D2472" i="5" a="1"/>
  <c r="D2472" i="5" s="1"/>
  <c r="D2473" i="5" a="1"/>
  <c r="D2473" i="5" s="1"/>
  <c r="D2474" i="5" a="1"/>
  <c r="D2474" i="5" s="1"/>
  <c r="D2475" i="5" a="1"/>
  <c r="D2475" i="5" s="1"/>
  <c r="D2476" i="5" a="1"/>
  <c r="D2476" i="5"/>
  <c r="D2477" i="5" a="1"/>
  <c r="D2477" i="5" s="1"/>
  <c r="D2478" i="5" a="1"/>
  <c r="D2478" i="5" s="1"/>
  <c r="D2479" i="5" a="1"/>
  <c r="D2479" i="5" s="1"/>
  <c r="D2480" i="5" a="1"/>
  <c r="D2480" i="5" s="1"/>
  <c r="D2481" i="5" a="1"/>
  <c r="D2481" i="5" s="1"/>
  <c r="D2482" i="5" a="1"/>
  <c r="D2482" i="5" s="1"/>
  <c r="D2483" i="5" a="1"/>
  <c r="D2483" i="5" s="1"/>
  <c r="D2484" i="5" a="1"/>
  <c r="D2484" i="5" s="1"/>
  <c r="D2485" i="5" a="1"/>
  <c r="D2485" i="5" s="1"/>
  <c r="D2486" i="5" a="1"/>
  <c r="D2486" i="5" s="1"/>
  <c r="D2487" i="5" a="1"/>
  <c r="D2487" i="5" s="1"/>
  <c r="D2488" i="5" a="1"/>
  <c r="D2488" i="5" s="1"/>
  <c r="D2489" i="5" a="1"/>
  <c r="D2489" i="5" s="1"/>
  <c r="D2490" i="5" a="1"/>
  <c r="D2490" i="5" s="1"/>
  <c r="D2491" i="5" a="1"/>
  <c r="D2491" i="5" s="1"/>
  <c r="D2492" i="5" a="1"/>
  <c r="D2492" i="5"/>
  <c r="D2493" i="5" a="1"/>
  <c r="D2493" i="5" s="1"/>
  <c r="D2494" i="5" a="1"/>
  <c r="D2494" i="5" s="1"/>
  <c r="D2495" i="5" a="1"/>
  <c r="D2495" i="5" s="1"/>
  <c r="D2496" i="5" a="1"/>
  <c r="D2496" i="5" s="1"/>
  <c r="D2497" i="5" a="1"/>
  <c r="D2497" i="5" s="1"/>
  <c r="D2498" i="5" a="1"/>
  <c r="D2498" i="5" s="1"/>
  <c r="D2499" i="5" a="1"/>
  <c r="D2499" i="5" s="1"/>
  <c r="D2500" i="5" a="1"/>
  <c r="D2500" i="5"/>
  <c r="D2501" i="5" a="1"/>
  <c r="D2501" i="5" s="1"/>
  <c r="D2502" i="5" a="1"/>
  <c r="D2502" i="5" s="1"/>
  <c r="D2503" i="5" a="1"/>
  <c r="D2503" i="5" s="1"/>
  <c r="D2504" i="5" a="1"/>
  <c r="D2504" i="5" s="1"/>
  <c r="D2505" i="5" a="1"/>
  <c r="D2505" i="5" s="1"/>
  <c r="D2506" i="5" a="1"/>
  <c r="D2506" i="5" s="1"/>
  <c r="D2507" i="5" a="1"/>
  <c r="D2507" i="5" s="1"/>
  <c r="D2508" i="5" a="1"/>
  <c r="D2508" i="5"/>
  <c r="D2509" i="5" a="1"/>
  <c r="D2509" i="5" s="1"/>
  <c r="D2510" i="5" a="1"/>
  <c r="D2510" i="5" s="1"/>
  <c r="D2511" i="5" a="1"/>
  <c r="D2511" i="5" s="1"/>
  <c r="D2512" i="5" a="1"/>
  <c r="D2512" i="5" s="1"/>
  <c r="D2513" i="5" a="1"/>
  <c r="D2513" i="5" s="1"/>
  <c r="D2514" i="5" a="1"/>
  <c r="D2514" i="5" s="1"/>
  <c r="D2515" i="5" a="1"/>
  <c r="D2515" i="5" s="1"/>
  <c r="D2516" i="5" a="1"/>
  <c r="D2516" i="5" s="1"/>
  <c r="D2517" i="5" a="1"/>
  <c r="D2517" i="5" s="1"/>
  <c r="D2518" i="5" a="1"/>
  <c r="D2518" i="5" s="1"/>
  <c r="D2519" i="5" a="1"/>
  <c r="D2519" i="5" s="1"/>
  <c r="D2520" i="5" a="1"/>
  <c r="D2520" i="5"/>
  <c r="D2521" i="5" a="1"/>
  <c r="D2521" i="5" s="1"/>
  <c r="D2522" i="5" a="1"/>
  <c r="D2522" i="5" s="1"/>
  <c r="D2523" i="5" a="1"/>
  <c r="D2523" i="5" s="1"/>
  <c r="D2524" i="5" a="1"/>
  <c r="D2524" i="5" s="1"/>
  <c r="D2525" i="5" a="1"/>
  <c r="D2525" i="5" s="1"/>
  <c r="D2526" i="5" a="1"/>
  <c r="D2526" i="5" s="1"/>
  <c r="D2527" i="5" a="1"/>
  <c r="D2527" i="5" s="1"/>
  <c r="D2528" i="5" a="1"/>
  <c r="D2528" i="5"/>
  <c r="D2529" i="5" a="1"/>
  <c r="D2529" i="5" s="1"/>
  <c r="D2530" i="5" a="1"/>
  <c r="D2530" i="5" s="1"/>
  <c r="D2531" i="5" a="1"/>
  <c r="D2531" i="5" s="1"/>
  <c r="D2532" i="5" a="1"/>
  <c r="D2532" i="5" s="1"/>
  <c r="D2533" i="5" a="1"/>
  <c r="D2533" i="5" s="1"/>
  <c r="D2534" i="5" a="1"/>
  <c r="D2534" i="5" s="1"/>
  <c r="D2535" i="5" a="1"/>
  <c r="D2535" i="5" s="1"/>
  <c r="D2536" i="5" a="1"/>
  <c r="D2536" i="5" s="1"/>
  <c r="D2537" i="5" a="1"/>
  <c r="D2537" i="5" s="1"/>
  <c r="D2538" i="5" a="1"/>
  <c r="D2538" i="5"/>
  <c r="D2539" i="5" a="1"/>
  <c r="D2539" i="5" s="1"/>
  <c r="D2540" i="5" a="1"/>
  <c r="D2540" i="5" s="1"/>
  <c r="D2541" i="5" a="1"/>
  <c r="D2541" i="5" s="1"/>
  <c r="D2542" i="5" a="1"/>
  <c r="D2542" i="5" s="1"/>
  <c r="D2543" i="5" a="1"/>
  <c r="D2543" i="5" s="1"/>
  <c r="D2544" i="5" a="1"/>
  <c r="D2544" i="5"/>
  <c r="D2545" i="5" a="1"/>
  <c r="D2545" i="5" s="1"/>
  <c r="D2546" i="5" a="1"/>
  <c r="D2546" i="5" s="1"/>
  <c r="D2547" i="5" a="1"/>
  <c r="D2547" i="5" s="1"/>
  <c r="D2548" i="5" a="1"/>
  <c r="D2548" i="5" s="1"/>
  <c r="D2549" i="5" a="1"/>
  <c r="D2549" i="5" s="1"/>
  <c r="D2550" i="5" a="1"/>
  <c r="D2550" i="5" s="1"/>
  <c r="D2551" i="5" a="1"/>
  <c r="D2551" i="5" s="1"/>
  <c r="D2552" i="5" a="1"/>
  <c r="D2552" i="5" s="1"/>
  <c r="D2553" i="5" a="1"/>
  <c r="D2553" i="5" s="1"/>
  <c r="D2554" i="5" a="1"/>
  <c r="D2554" i="5"/>
  <c r="D2555" i="5" a="1"/>
  <c r="D2555" i="5" s="1"/>
  <c r="D2556" i="5" a="1"/>
  <c r="D2556" i="5" s="1"/>
  <c r="D2557" i="5" a="1"/>
  <c r="D2557" i="5" s="1"/>
  <c r="D2558" i="5" a="1"/>
  <c r="D2558" i="5" s="1"/>
  <c r="D2559" i="5" a="1"/>
  <c r="D2559" i="5" s="1"/>
  <c r="D2560" i="5" a="1"/>
  <c r="D2560" i="5"/>
  <c r="D2561" i="5" a="1"/>
  <c r="D2561" i="5" s="1"/>
  <c r="D2562" i="5" a="1"/>
  <c r="D2562" i="5" s="1"/>
  <c r="D2563" i="5" a="1"/>
  <c r="D2563" i="5" s="1"/>
  <c r="D2564" i="5" a="1"/>
  <c r="D2564" i="5" s="1"/>
  <c r="D2565" i="5" a="1"/>
  <c r="D2565" i="5" s="1"/>
  <c r="D2566" i="5" a="1"/>
  <c r="D2566" i="5" s="1"/>
  <c r="D2567" i="5" a="1"/>
  <c r="D2567" i="5" s="1"/>
  <c r="D2568" i="5" a="1"/>
  <c r="D2568" i="5" s="1"/>
  <c r="D2569" i="5" a="1"/>
  <c r="D2569" i="5" s="1"/>
  <c r="D2570" i="5" a="1"/>
  <c r="D2570" i="5"/>
  <c r="D2571" i="5" a="1"/>
  <c r="D2571" i="5" s="1"/>
  <c r="D2572" i="5" a="1"/>
  <c r="D2572" i="5" s="1"/>
  <c r="D2573" i="5" a="1"/>
  <c r="D2573" i="5" s="1"/>
  <c r="D2574" i="5" a="1"/>
  <c r="D2574" i="5" s="1"/>
  <c r="D2575" i="5" a="1"/>
  <c r="D2575" i="5" s="1"/>
  <c r="D2576" i="5" a="1"/>
  <c r="D2576" i="5"/>
  <c r="D2577" i="5" a="1"/>
  <c r="D2577" i="5" s="1"/>
  <c r="D2578" i="5" a="1"/>
  <c r="D2578" i="5" s="1"/>
  <c r="D2579" i="5" a="1"/>
  <c r="D2579" i="5" s="1"/>
  <c r="D2580" i="5" a="1"/>
  <c r="D2580" i="5" s="1"/>
  <c r="D2581" i="5" a="1"/>
  <c r="D2581" i="5" s="1"/>
  <c r="D2582" i="5" a="1"/>
  <c r="D2582" i="5" s="1"/>
  <c r="D2583" i="5" a="1"/>
  <c r="D2583" i="5" s="1"/>
  <c r="D2584" i="5" a="1"/>
  <c r="D2584" i="5" s="1"/>
  <c r="D2585" i="5" a="1"/>
  <c r="D2585" i="5" s="1"/>
  <c r="D2586" i="5" a="1"/>
  <c r="D2586" i="5"/>
  <c r="D2587" i="5" a="1"/>
  <c r="D2587" i="5" s="1"/>
  <c r="D2588" i="5" a="1"/>
  <c r="D2588" i="5" s="1"/>
  <c r="D2589" i="5" a="1"/>
  <c r="D2589" i="5" s="1"/>
  <c r="D2590" i="5" a="1"/>
  <c r="D2590" i="5" s="1"/>
  <c r="D2591" i="5" a="1"/>
  <c r="D2591" i="5" s="1"/>
  <c r="D2592" i="5" a="1"/>
  <c r="D2592" i="5" s="1"/>
  <c r="D2593" i="5" a="1"/>
  <c r="D2593" i="5" s="1"/>
  <c r="D2594" i="5" a="1"/>
  <c r="D2594" i="5" s="1"/>
  <c r="D2595" i="5" a="1"/>
  <c r="D2595" i="5" s="1"/>
  <c r="D2596" i="5" a="1"/>
  <c r="D2596" i="5" s="1"/>
  <c r="D2597" i="5" a="1"/>
  <c r="D2597" i="5" s="1"/>
  <c r="D2598" i="5" a="1"/>
  <c r="D2598" i="5" s="1"/>
  <c r="D2599" i="5" a="1"/>
  <c r="D2599" i="5" s="1"/>
  <c r="D2600" i="5" a="1"/>
  <c r="D2600" i="5" s="1"/>
  <c r="D2601" i="5" a="1"/>
  <c r="D2601" i="5" s="1"/>
  <c r="D2602" i="5" a="1"/>
  <c r="D2602" i="5" s="1"/>
  <c r="D2603" i="5" a="1"/>
  <c r="D2603" i="5" s="1"/>
  <c r="D2604" i="5" a="1"/>
  <c r="D2604" i="5" s="1"/>
  <c r="D2605" i="5" a="1"/>
  <c r="D2605" i="5" s="1"/>
  <c r="D2606" i="5" a="1"/>
  <c r="D2606" i="5" s="1"/>
  <c r="D2607" i="5" a="1"/>
  <c r="D2607" i="5" s="1"/>
  <c r="D2608" i="5" a="1"/>
  <c r="D2608" i="5" s="1"/>
  <c r="D2609" i="5" a="1"/>
  <c r="D2609" i="5" s="1"/>
  <c r="D2610" i="5" a="1"/>
  <c r="D2610" i="5" s="1"/>
  <c r="D2611" i="5" a="1"/>
  <c r="D2611" i="5" s="1"/>
  <c r="D2612" i="5" a="1"/>
  <c r="D2612" i="5" s="1"/>
  <c r="D2613" i="5" a="1"/>
  <c r="D2613" i="5" s="1"/>
  <c r="D2614" i="5" a="1"/>
  <c r="D2614" i="5" s="1"/>
  <c r="D2615" i="5" a="1"/>
  <c r="D2615" i="5"/>
  <c r="D2616" i="5" a="1"/>
  <c r="D2616" i="5" s="1"/>
  <c r="D2617" i="5" a="1"/>
  <c r="D2617" i="5" s="1"/>
  <c r="D2618" i="5" a="1"/>
  <c r="D2618" i="5" s="1"/>
  <c r="D2619" i="5" a="1"/>
  <c r="D2619" i="5" s="1"/>
  <c r="D2620" i="5" a="1"/>
  <c r="D2620" i="5" s="1"/>
  <c r="D2621" i="5" a="1"/>
  <c r="D2621" i="5" s="1"/>
  <c r="D2622" i="5" a="1"/>
  <c r="D2622" i="5" s="1"/>
  <c r="D2623" i="5" a="1"/>
  <c r="D2623" i="5" s="1"/>
  <c r="D2624" i="5" a="1"/>
  <c r="D2624" i="5" s="1"/>
  <c r="D2625" i="5" a="1"/>
  <c r="D2625" i="5" s="1"/>
  <c r="D2626" i="5" a="1"/>
  <c r="D2626" i="5" s="1"/>
  <c r="D2627" i="5" a="1"/>
  <c r="D2627" i="5" s="1"/>
  <c r="D2628" i="5" a="1"/>
  <c r="D2628" i="5" s="1"/>
  <c r="D2629" i="5" a="1"/>
  <c r="D2629" i="5"/>
  <c r="D2630" i="5" a="1"/>
  <c r="D2630" i="5" s="1"/>
  <c r="D2631" i="5" a="1"/>
  <c r="D2631" i="5"/>
  <c r="D2632" i="5" a="1"/>
  <c r="D2632" i="5" s="1"/>
  <c r="D2633" i="5" a="1"/>
  <c r="D2633" i="5" s="1"/>
  <c r="D2634" i="5" a="1"/>
  <c r="D2634" i="5" s="1"/>
  <c r="D2635" i="5" a="1"/>
  <c r="D2635" i="5" s="1"/>
  <c r="D2636" i="5" a="1"/>
  <c r="D2636" i="5" s="1"/>
  <c r="D2637" i="5" a="1"/>
  <c r="D2637" i="5"/>
  <c r="D2638" i="5" a="1"/>
  <c r="D2638" i="5" s="1"/>
  <c r="D2639" i="5" a="1"/>
  <c r="D2639" i="5" s="1"/>
  <c r="D2640" i="5" a="1"/>
  <c r="D2640" i="5" s="1"/>
  <c r="D2641" i="5" a="1"/>
  <c r="D2641" i="5" s="1"/>
  <c r="D2642" i="5" a="1"/>
  <c r="D2642" i="5" s="1"/>
  <c r="D2643" i="5" a="1"/>
  <c r="D2643" i="5" s="1"/>
  <c r="D2644" i="5" a="1"/>
  <c r="D2644" i="5" s="1"/>
  <c r="D2645" i="5" a="1"/>
  <c r="D2645" i="5"/>
  <c r="D2646" i="5" a="1"/>
  <c r="D2646" i="5" s="1"/>
  <c r="D2647" i="5" a="1"/>
  <c r="D2647" i="5"/>
  <c r="D2648" i="5" a="1"/>
  <c r="D2648" i="5" s="1"/>
  <c r="D2649" i="5" a="1"/>
  <c r="D2649" i="5" s="1"/>
  <c r="D2650" i="5" a="1"/>
  <c r="D2650" i="5" s="1"/>
  <c r="D2651" i="5" a="1"/>
  <c r="D2651" i="5" s="1"/>
  <c r="D2652" i="5" a="1"/>
  <c r="D2652" i="5" s="1"/>
  <c r="D2653" i="5" a="1"/>
  <c r="D2653" i="5" s="1"/>
  <c r="D2654" i="5" a="1"/>
  <c r="D2654" i="5" s="1"/>
  <c r="D2655" i="5" a="1"/>
  <c r="D2655" i="5" s="1"/>
  <c r="D2656" i="5" a="1"/>
  <c r="D2656" i="5" s="1"/>
  <c r="D2657" i="5" a="1"/>
  <c r="D2657" i="5" s="1"/>
  <c r="D2658" i="5" a="1"/>
  <c r="D2658" i="5" s="1"/>
  <c r="D2659" i="5" a="1"/>
  <c r="D2659" i="5" s="1"/>
  <c r="D2660" i="5" a="1"/>
  <c r="D2660" i="5" s="1"/>
  <c r="D2661" i="5" a="1"/>
  <c r="D2661" i="5"/>
  <c r="D2662" i="5" a="1"/>
  <c r="D2662" i="5" s="1"/>
  <c r="D2663" i="5" a="1"/>
  <c r="D2663" i="5"/>
  <c r="D2664" i="5" a="1"/>
  <c r="D2664" i="5" s="1"/>
  <c r="D2665" i="5" a="1"/>
  <c r="D2665" i="5" s="1"/>
  <c r="D2666" i="5" a="1"/>
  <c r="D2666" i="5" s="1"/>
  <c r="D2667" i="5" a="1"/>
  <c r="D2667" i="5" s="1"/>
  <c r="D2668" i="5" a="1"/>
  <c r="D2668" i="5" s="1"/>
  <c r="D2669" i="5" a="1"/>
  <c r="D2669" i="5"/>
  <c r="D2670" i="5" a="1"/>
  <c r="D2670" i="5" s="1"/>
  <c r="D2671" i="5" a="1"/>
  <c r="D2671" i="5" s="1"/>
  <c r="D2672" i="5" a="1"/>
  <c r="D2672" i="5" s="1"/>
  <c r="D2673" i="5" a="1"/>
  <c r="D2673" i="5" s="1"/>
  <c r="D2674" i="5" a="1"/>
  <c r="D2674" i="5" s="1"/>
  <c r="D2675" i="5" a="1"/>
  <c r="D2675" i="5" s="1"/>
  <c r="D2676" i="5" a="1"/>
  <c r="D2676" i="5" s="1"/>
  <c r="D2677" i="5" a="1"/>
  <c r="D2677" i="5"/>
  <c r="D2678" i="5" a="1"/>
  <c r="D2678" i="5" s="1"/>
  <c r="D2679" i="5" a="1"/>
  <c r="D2679" i="5"/>
  <c r="D2680" i="5" a="1"/>
  <c r="D2680" i="5" s="1"/>
  <c r="D2681" i="5" a="1"/>
  <c r="D2681" i="5" s="1"/>
  <c r="D2682" i="5" a="1"/>
  <c r="D2682" i="5" s="1"/>
  <c r="D2683" i="5" a="1"/>
  <c r="D2683" i="5" s="1"/>
  <c r="D2684" i="5" a="1"/>
  <c r="D2684" i="5" s="1"/>
  <c r="D2685" i="5" a="1"/>
  <c r="D2685" i="5" s="1"/>
  <c r="D2686" i="5" a="1"/>
  <c r="D2686" i="5" s="1"/>
  <c r="D2687" i="5" a="1"/>
  <c r="D2687" i="5"/>
  <c r="D2688" i="5" a="1"/>
  <c r="D2688" i="5" s="1"/>
  <c r="D2689" i="5" a="1"/>
  <c r="D2689" i="5" s="1"/>
  <c r="D2690" i="5" a="1"/>
  <c r="D2690" i="5" s="1"/>
  <c r="D2691" i="5" a="1"/>
  <c r="D2691" i="5" s="1"/>
  <c r="D2692" i="5" a="1"/>
  <c r="D2692" i="5" s="1"/>
  <c r="D2693" i="5" a="1"/>
  <c r="D2693" i="5" s="1"/>
  <c r="D2694" i="5" a="1"/>
  <c r="D2694" i="5" s="1"/>
  <c r="D2695" i="5" a="1"/>
  <c r="D2695" i="5" s="1"/>
  <c r="D2696" i="5" a="1"/>
  <c r="D2696" i="5" s="1"/>
  <c r="D2697" i="5" a="1"/>
  <c r="D2697" i="5" s="1"/>
  <c r="D2698" i="5" a="1"/>
  <c r="D2698" i="5" s="1"/>
  <c r="D2699" i="5" a="1"/>
  <c r="D2699" i="5" s="1"/>
  <c r="D2700" i="5" a="1"/>
  <c r="D2700" i="5" s="1"/>
  <c r="D2701" i="5" a="1"/>
  <c r="D2701" i="5" s="1"/>
  <c r="D2702" i="5" a="1"/>
  <c r="D2702" i="5" s="1"/>
  <c r="D2703" i="5" a="1"/>
  <c r="D2703" i="5"/>
  <c r="D2704" i="5" a="1"/>
  <c r="D2704" i="5" s="1"/>
  <c r="D2705" i="5" a="1"/>
  <c r="D2705" i="5" s="1"/>
  <c r="D2706" i="5" a="1"/>
  <c r="D2706" i="5" s="1"/>
  <c r="D2707" i="5" a="1"/>
  <c r="D2707" i="5" s="1"/>
  <c r="D2708" i="5" a="1"/>
  <c r="D2708" i="5" s="1"/>
  <c r="D2709" i="5" a="1"/>
  <c r="D2709" i="5" s="1"/>
  <c r="D2710" i="5" a="1"/>
  <c r="D2710" i="5" s="1"/>
  <c r="D2711" i="5" a="1"/>
  <c r="D2711" i="5"/>
  <c r="D2712" i="5" a="1"/>
  <c r="D2712" i="5" s="1"/>
  <c r="D2713" i="5" a="1"/>
  <c r="D2713" i="5" s="1"/>
  <c r="D2714" i="5" a="1"/>
  <c r="D2714" i="5" s="1"/>
  <c r="D2715" i="5" a="1"/>
  <c r="D2715" i="5" s="1"/>
  <c r="D2716" i="5" a="1"/>
  <c r="D2716" i="5" s="1"/>
  <c r="D2717" i="5" a="1"/>
  <c r="D2717" i="5" s="1"/>
  <c r="D2718" i="5" a="1"/>
  <c r="D2718" i="5" s="1"/>
  <c r="D2719" i="5" a="1"/>
  <c r="D2719" i="5"/>
  <c r="D2720" i="5" a="1"/>
  <c r="D2720" i="5" s="1"/>
  <c r="D2721" i="5" a="1"/>
  <c r="D2721" i="5" s="1"/>
  <c r="D2722" i="5" a="1"/>
  <c r="D2722" i="5" s="1"/>
  <c r="D2723" i="5" a="1"/>
  <c r="D2723" i="5" s="1"/>
  <c r="D2724" i="5" a="1"/>
  <c r="D2724" i="5" s="1"/>
  <c r="D2725" i="5" a="1"/>
  <c r="D2725" i="5" s="1"/>
  <c r="D2726" i="5" a="1"/>
  <c r="D2726" i="5" s="1"/>
  <c r="D2727" i="5" a="1"/>
  <c r="D2727" i="5" s="1"/>
  <c r="D2728" i="5" a="1"/>
  <c r="D2728" i="5" s="1"/>
  <c r="D2729" i="5" a="1"/>
  <c r="D2729" i="5" s="1"/>
  <c r="D2730" i="5" a="1"/>
  <c r="D2730" i="5" s="1"/>
  <c r="D2731" i="5" a="1"/>
  <c r="D2731" i="5" s="1"/>
  <c r="D2732" i="5" a="1"/>
  <c r="D2732" i="5" s="1"/>
  <c r="D2733" i="5" a="1"/>
  <c r="D2733" i="5" s="1"/>
  <c r="D2734" i="5" a="1"/>
  <c r="D2734" i="5" s="1"/>
  <c r="D2735" i="5" a="1"/>
  <c r="D2735" i="5"/>
  <c r="D2736" i="5" a="1"/>
  <c r="D2736" i="5" s="1"/>
  <c r="D2737" i="5" a="1"/>
  <c r="D2737" i="5" s="1"/>
  <c r="D2738" i="5" a="1"/>
  <c r="D2738" i="5" s="1"/>
  <c r="D2739" i="5" a="1"/>
  <c r="D2739" i="5" s="1"/>
  <c r="D2740" i="5" a="1"/>
  <c r="D2740" i="5" s="1"/>
  <c r="D2741" i="5" a="1"/>
  <c r="D2741" i="5" s="1"/>
  <c r="D2742" i="5" a="1"/>
  <c r="D2742" i="5" s="1"/>
  <c r="D2743" i="5" a="1"/>
  <c r="D2743" i="5"/>
  <c r="D2744" i="5" a="1"/>
  <c r="D2744" i="5" s="1"/>
  <c r="D2745" i="5" a="1"/>
  <c r="D2745" i="5" s="1"/>
  <c r="D2746" i="5" a="1"/>
  <c r="D2746" i="5" s="1"/>
  <c r="D2747" i="5" a="1"/>
  <c r="D2747" i="5" s="1"/>
  <c r="D2748" i="5" a="1"/>
  <c r="D2748" i="5" s="1"/>
  <c r="D2749" i="5" a="1"/>
  <c r="D2749" i="5" s="1"/>
  <c r="D2750" i="5" a="1"/>
  <c r="D2750" i="5" s="1"/>
  <c r="D2751" i="5" a="1"/>
  <c r="D2751" i="5"/>
  <c r="D2752" i="5" a="1"/>
  <c r="D2752" i="5" s="1"/>
  <c r="D2753" i="5" a="1"/>
  <c r="D2753" i="5" s="1"/>
  <c r="D2754" i="5" a="1"/>
  <c r="D2754" i="5" s="1"/>
  <c r="D2755" i="5" a="1"/>
  <c r="D2755" i="5" s="1"/>
  <c r="D2756" i="5" a="1"/>
  <c r="D2756" i="5" s="1"/>
  <c r="D2757" i="5" a="1"/>
  <c r="D2757" i="5" s="1"/>
  <c r="D2758" i="5" a="1"/>
  <c r="D2758" i="5" s="1"/>
  <c r="D2759" i="5" a="1"/>
  <c r="D2759" i="5" s="1"/>
  <c r="D2760" i="5" a="1"/>
  <c r="D2760" i="5" s="1"/>
  <c r="D2761" i="5" a="1"/>
  <c r="D2761" i="5" s="1"/>
  <c r="D2762" i="5" a="1"/>
  <c r="D2762" i="5" s="1"/>
  <c r="D2763" i="5" a="1"/>
  <c r="D2763" i="5" s="1"/>
  <c r="D2764" i="5" a="1"/>
  <c r="D2764" i="5" s="1"/>
  <c r="D2765" i="5" a="1"/>
  <c r="D2765" i="5" s="1"/>
  <c r="D2766" i="5" a="1"/>
  <c r="D2766" i="5" s="1"/>
  <c r="D2767" i="5" a="1"/>
  <c r="D2767" i="5"/>
  <c r="D2768" i="5" a="1"/>
  <c r="D2768" i="5" s="1"/>
  <c r="D2769" i="5" a="1"/>
  <c r="D2769" i="5" s="1"/>
  <c r="D2770" i="5" a="1"/>
  <c r="D2770" i="5" s="1"/>
  <c r="D2771" i="5" a="1"/>
  <c r="D2771" i="5" s="1"/>
  <c r="D2772" i="5" a="1"/>
  <c r="D2772" i="5" s="1"/>
  <c r="D2773" i="5" a="1"/>
  <c r="D2773" i="5" s="1"/>
  <c r="D2774" i="5" a="1"/>
  <c r="D2774" i="5" s="1"/>
  <c r="D2775" i="5" a="1"/>
  <c r="D2775" i="5"/>
  <c r="D2776" i="5" a="1"/>
  <c r="D2776" i="5" s="1"/>
  <c r="D2777" i="5" a="1"/>
  <c r="D2777" i="5" s="1"/>
  <c r="D2778" i="5" a="1"/>
  <c r="D2778" i="5" s="1"/>
  <c r="D2779" i="5" a="1"/>
  <c r="D2779" i="5" s="1"/>
  <c r="D2780" i="5" a="1"/>
  <c r="D2780" i="5" s="1"/>
  <c r="D2781" i="5" a="1"/>
  <c r="D2781" i="5" s="1"/>
  <c r="D2782" i="5" a="1"/>
  <c r="D2782" i="5" s="1"/>
  <c r="D2783" i="5" a="1"/>
  <c r="D2783" i="5"/>
  <c r="D2784" i="5" a="1"/>
  <c r="D2784" i="5" s="1"/>
  <c r="D2785" i="5" a="1"/>
  <c r="D2785" i="5" s="1"/>
  <c r="D2786" i="5" a="1"/>
  <c r="D2786" i="5" s="1"/>
  <c r="D2787" i="5" a="1"/>
  <c r="D2787" i="5" s="1"/>
  <c r="D2788" i="5" a="1"/>
  <c r="D2788" i="5" s="1"/>
  <c r="D2789" i="5" a="1"/>
  <c r="D2789" i="5" s="1"/>
  <c r="D2790" i="5" a="1"/>
  <c r="D2790" i="5" s="1"/>
  <c r="D2791" i="5" a="1"/>
  <c r="D2791" i="5" s="1"/>
  <c r="D2792" i="5" a="1"/>
  <c r="D2792" i="5" s="1"/>
  <c r="D2793" i="5" a="1"/>
  <c r="D2793" i="5" s="1"/>
  <c r="D2794" i="5" a="1"/>
  <c r="D2794" i="5" s="1"/>
  <c r="D2795" i="5" a="1"/>
  <c r="D2795" i="5" s="1"/>
  <c r="D2796" i="5" a="1"/>
  <c r="D2796" i="5" s="1"/>
  <c r="D2797" i="5" a="1"/>
  <c r="D2797" i="5" s="1"/>
  <c r="D2798" i="5" a="1"/>
  <c r="D2798" i="5" s="1"/>
  <c r="D2799" i="5" a="1"/>
  <c r="D2799" i="5"/>
  <c r="D2800" i="5" a="1"/>
  <c r="D2800" i="5" s="1"/>
  <c r="D2801" i="5" a="1"/>
  <c r="D2801" i="5" s="1"/>
  <c r="D2802" i="5" a="1"/>
  <c r="D2802" i="5" s="1"/>
  <c r="D2803" i="5" a="1"/>
  <c r="D2803" i="5" s="1"/>
  <c r="D2804" i="5" a="1"/>
  <c r="D2804" i="5" s="1"/>
  <c r="D2805" i="5" a="1"/>
  <c r="D2805" i="5" s="1"/>
  <c r="D2806" i="5" a="1"/>
  <c r="D2806" i="5" s="1"/>
  <c r="D2807" i="5" a="1"/>
  <c r="D2807" i="5"/>
  <c r="D2808" i="5" a="1"/>
  <c r="D2808" i="5" s="1"/>
  <c r="D2809" i="5" a="1"/>
  <c r="D2809" i="5" s="1"/>
  <c r="D2810" i="5" a="1"/>
  <c r="D2810" i="5" s="1"/>
  <c r="D2811" i="5" a="1"/>
  <c r="D2811" i="5" s="1"/>
  <c r="D2812" i="5" a="1"/>
  <c r="D2812" i="5" s="1"/>
  <c r="D2813" i="5" a="1"/>
  <c r="D2813" i="5" s="1"/>
  <c r="D2814" i="5" a="1"/>
  <c r="D2814" i="5" s="1"/>
  <c r="D2815" i="5" a="1"/>
  <c r="D2815" i="5"/>
  <c r="D2816" i="5" a="1"/>
  <c r="D2816" i="5" s="1"/>
  <c r="D2817" i="5" a="1"/>
  <c r="D2817" i="5" s="1"/>
  <c r="D2818" i="5" a="1"/>
  <c r="D2818" i="5" s="1"/>
  <c r="D2819" i="5" a="1"/>
  <c r="D2819" i="5" s="1"/>
  <c r="D2820" i="5" a="1"/>
  <c r="D2820" i="5" s="1"/>
  <c r="D2821" i="5" a="1"/>
  <c r="D2821" i="5" s="1"/>
  <c r="D2822" i="5" a="1"/>
  <c r="D2822" i="5" s="1"/>
  <c r="D2823" i="5" a="1"/>
  <c r="D2823" i="5" s="1"/>
  <c r="D2824" i="5" a="1"/>
  <c r="D2824" i="5" s="1"/>
  <c r="D2825" i="5" a="1"/>
  <c r="D2825" i="5" s="1"/>
  <c r="D2826" i="5" a="1"/>
  <c r="D2826" i="5" s="1"/>
  <c r="D2827" i="5" a="1"/>
  <c r="D2827" i="5" s="1"/>
  <c r="D2828" i="5" a="1"/>
  <c r="D2828" i="5" s="1"/>
  <c r="D2829" i="5" a="1"/>
  <c r="D2829" i="5" s="1"/>
  <c r="D2830" i="5" a="1"/>
  <c r="D2830" i="5" s="1"/>
  <c r="D2831" i="5" a="1"/>
  <c r="D2831" i="5"/>
  <c r="D2832" i="5" a="1"/>
  <c r="D2832" i="5" s="1"/>
  <c r="D2833" i="5" a="1"/>
  <c r="D2833" i="5" s="1"/>
  <c r="D2834" i="5" a="1"/>
  <c r="D2834" i="5" s="1"/>
  <c r="D2835" i="5" a="1"/>
  <c r="D2835" i="5" s="1"/>
  <c r="D2836" i="5" a="1"/>
  <c r="D2836" i="5" s="1"/>
  <c r="D2837" i="5" a="1"/>
  <c r="D2837" i="5" s="1"/>
  <c r="D2838" i="5" a="1"/>
  <c r="D2838" i="5" s="1"/>
  <c r="D2839" i="5" a="1"/>
  <c r="D2839" i="5"/>
  <c r="D2840" i="5" a="1"/>
  <c r="D2840" i="5" s="1"/>
  <c r="D2841" i="5" a="1"/>
  <c r="D2841" i="5" s="1"/>
  <c r="D2842" i="5" a="1"/>
  <c r="D2842" i="5" s="1"/>
  <c r="D2843" i="5" a="1"/>
  <c r="D2843" i="5" s="1"/>
  <c r="D2844" i="5" a="1"/>
  <c r="D2844" i="5" s="1"/>
  <c r="D2845" i="5" a="1"/>
  <c r="D2845" i="5" s="1"/>
  <c r="D2846" i="5" a="1"/>
  <c r="D2846" i="5" s="1"/>
  <c r="D2847" i="5" a="1"/>
  <c r="D2847" i="5"/>
  <c r="D2848" i="5" a="1"/>
  <c r="D2848" i="5" s="1"/>
  <c r="D2849" i="5" a="1"/>
  <c r="D2849" i="5" s="1"/>
  <c r="D2850" i="5" a="1"/>
  <c r="D2850" i="5" s="1"/>
  <c r="D2851" i="5" a="1"/>
  <c r="D2851" i="5" s="1"/>
  <c r="D2852" i="5" a="1"/>
  <c r="D2852" i="5" s="1"/>
  <c r="D2853" i="5" a="1"/>
  <c r="D2853" i="5" s="1"/>
  <c r="D2854" i="5" a="1"/>
  <c r="D2854" i="5" s="1"/>
  <c r="D2855" i="5" a="1"/>
  <c r="D2855" i="5" s="1"/>
  <c r="D2856" i="5" a="1"/>
  <c r="D2856" i="5" s="1"/>
  <c r="D2857" i="5" a="1"/>
  <c r="D2857" i="5" s="1"/>
  <c r="D2858" i="5" a="1"/>
  <c r="D2858" i="5" s="1"/>
  <c r="D2859" i="5" a="1"/>
  <c r="D2859" i="5" s="1"/>
  <c r="D2860" i="5" a="1"/>
  <c r="D2860" i="5" s="1"/>
  <c r="D2861" i="5" a="1"/>
  <c r="D2861" i="5" s="1"/>
  <c r="D2862" i="5" a="1"/>
  <c r="D2862" i="5" s="1"/>
  <c r="D2863" i="5" a="1"/>
  <c r="D2863" i="5"/>
  <c r="D2864" i="5" a="1"/>
  <c r="D2864" i="5" s="1"/>
  <c r="D2865" i="5" a="1"/>
  <c r="D2865" i="5" s="1"/>
  <c r="D2866" i="5" a="1"/>
  <c r="D2866" i="5" s="1"/>
  <c r="D2867" i="5" a="1"/>
  <c r="D2867" i="5" s="1"/>
  <c r="D2868" i="5" a="1"/>
  <c r="D2868" i="5" s="1"/>
  <c r="D2869" i="5" a="1"/>
  <c r="D2869" i="5" s="1"/>
  <c r="D2870" i="5" a="1"/>
  <c r="D2870" i="5" s="1"/>
  <c r="D2871" i="5" a="1"/>
  <c r="D2871" i="5"/>
  <c r="D2872" i="5" a="1"/>
  <c r="D2872" i="5" s="1"/>
  <c r="D2873" i="5" a="1"/>
  <c r="D2873" i="5" s="1"/>
  <c r="D2874" i="5" a="1"/>
  <c r="D2874" i="5" s="1"/>
  <c r="D2875" i="5" a="1"/>
  <c r="D2875" i="5" s="1"/>
  <c r="D2876" i="5" a="1"/>
  <c r="D2876" i="5" s="1"/>
  <c r="D2877" i="5" a="1"/>
  <c r="D2877" i="5" s="1"/>
  <c r="D2878" i="5" a="1"/>
  <c r="D2878" i="5" s="1"/>
  <c r="D2879" i="5" a="1"/>
  <c r="D2879" i="5" s="1"/>
  <c r="D2880" i="5" a="1"/>
  <c r="D2880" i="5" s="1"/>
  <c r="D2881" i="5" a="1"/>
  <c r="D2881" i="5" s="1"/>
  <c r="D2882" i="5" a="1"/>
  <c r="D2882" i="5" s="1"/>
  <c r="D2883" i="5" a="1"/>
  <c r="D2883" i="5" s="1"/>
  <c r="D2884" i="5" a="1"/>
  <c r="D2884" i="5" s="1"/>
  <c r="D2885" i="5" a="1"/>
  <c r="D2885" i="5" s="1"/>
  <c r="D2886" i="5" a="1"/>
  <c r="D2886" i="5" s="1"/>
  <c r="D2887" i="5" a="1"/>
  <c r="D2887" i="5" s="1"/>
  <c r="D2888" i="5" a="1"/>
  <c r="D2888" i="5" s="1"/>
  <c r="D2889" i="5" a="1"/>
  <c r="D2889" i="5"/>
  <c r="D2890" i="5" a="1"/>
  <c r="D2890" i="5" s="1"/>
  <c r="D2891" i="5" a="1"/>
  <c r="D2891" i="5" s="1"/>
  <c r="D2892" i="5" a="1"/>
  <c r="D2892" i="5" s="1"/>
  <c r="D2893" i="5" a="1"/>
  <c r="D2893" i="5" s="1"/>
  <c r="D2894" i="5" a="1"/>
  <c r="D2894" i="5" s="1"/>
  <c r="D2895" i="5" a="1"/>
  <c r="D2895" i="5" s="1"/>
  <c r="D2896" i="5" a="1"/>
  <c r="D2896" i="5" s="1"/>
  <c r="D2897" i="5" a="1"/>
  <c r="D2897" i="5"/>
  <c r="D2898" i="5" a="1"/>
  <c r="D2898" i="5" s="1"/>
  <c r="D2899" i="5" a="1"/>
  <c r="D2899" i="5" s="1"/>
  <c r="D2900" i="5" a="1"/>
  <c r="D2900" i="5" s="1"/>
  <c r="D2901" i="5" a="1"/>
  <c r="D2901" i="5" s="1"/>
  <c r="D2902" i="5" a="1"/>
  <c r="D2902" i="5" s="1"/>
  <c r="D2903" i="5" a="1"/>
  <c r="D2903" i="5" s="1"/>
  <c r="D2904" i="5" a="1"/>
  <c r="D2904" i="5" s="1"/>
  <c r="D2905" i="5" a="1"/>
  <c r="D2905" i="5" s="1"/>
  <c r="D2906" i="5" a="1"/>
  <c r="D2906" i="5" s="1"/>
  <c r="D2907" i="5" a="1"/>
  <c r="D2907" i="5" s="1"/>
  <c r="D2908" i="5" a="1"/>
  <c r="D2908" i="5" s="1"/>
  <c r="D2909" i="5" a="1"/>
  <c r="D2909" i="5" s="1"/>
  <c r="D2910" i="5" a="1"/>
  <c r="D2910" i="5" s="1"/>
  <c r="D2911" i="5" a="1"/>
  <c r="D2911" i="5" s="1"/>
  <c r="D2912" i="5" a="1"/>
  <c r="D2912" i="5" s="1"/>
  <c r="D2913" i="5" a="1"/>
  <c r="D2913" i="5" s="1"/>
  <c r="D2914" i="5" a="1"/>
  <c r="D2914" i="5" s="1"/>
  <c r="D2915" i="5" a="1"/>
  <c r="D2915" i="5" s="1"/>
  <c r="D2916" i="5" a="1"/>
  <c r="D2916" i="5" s="1"/>
  <c r="D2917" i="5" a="1"/>
  <c r="D2917" i="5" s="1"/>
  <c r="D2918" i="5" a="1"/>
  <c r="D2918" i="5" s="1"/>
  <c r="D2919" i="5" a="1"/>
  <c r="D2919" i="5" s="1"/>
  <c r="D2920" i="5" a="1"/>
  <c r="D2920" i="5" s="1"/>
  <c r="D2921" i="5" a="1"/>
  <c r="D2921" i="5"/>
  <c r="D2922" i="5" a="1"/>
  <c r="D2922" i="5" s="1"/>
  <c r="D2923" i="5" a="1"/>
  <c r="D2923" i="5" s="1"/>
  <c r="D2924" i="5" a="1"/>
  <c r="D2924" i="5" s="1"/>
  <c r="D2925" i="5" a="1"/>
  <c r="D2925" i="5" s="1"/>
  <c r="D2926" i="5" a="1"/>
  <c r="D2926" i="5" s="1"/>
  <c r="D2927" i="5" a="1"/>
  <c r="D2927" i="5" s="1"/>
  <c r="D2928" i="5" a="1"/>
  <c r="D2928" i="5" s="1"/>
  <c r="D2929" i="5" a="1"/>
  <c r="D2929" i="5"/>
  <c r="D2930" i="5" a="1"/>
  <c r="D2930" i="5" s="1"/>
  <c r="D2931" i="5" a="1"/>
  <c r="D2931" i="5" s="1"/>
  <c r="D2932" i="5" a="1"/>
  <c r="D2932" i="5" s="1"/>
  <c r="D2933" i="5" a="1"/>
  <c r="D2933" i="5" s="1"/>
  <c r="D2934" i="5" a="1"/>
  <c r="D2934" i="5" s="1"/>
  <c r="D2935" i="5" a="1"/>
  <c r="D2935" i="5" s="1"/>
  <c r="D2936" i="5" a="1"/>
  <c r="D2936" i="5" s="1"/>
  <c r="D2937" i="5" a="1"/>
  <c r="D2937" i="5" s="1"/>
  <c r="D2938" i="5" a="1"/>
  <c r="D2938" i="5" s="1"/>
  <c r="D2939" i="5" a="1"/>
  <c r="D2939" i="5" s="1"/>
  <c r="D2940" i="5" a="1"/>
  <c r="D2940" i="5" s="1"/>
  <c r="D2941" i="5" a="1"/>
  <c r="D2941" i="5" s="1"/>
  <c r="D2942" i="5" a="1"/>
  <c r="D2942" i="5" s="1"/>
  <c r="D2943" i="5" a="1"/>
  <c r="D2943" i="5" s="1"/>
  <c r="D2944" i="5" a="1"/>
  <c r="D2944" i="5" s="1"/>
  <c r="D2945" i="5" a="1"/>
  <c r="D2945" i="5" s="1"/>
  <c r="D2946" i="5" a="1"/>
  <c r="D2946" i="5" s="1"/>
  <c r="D2947" i="5" a="1"/>
  <c r="D2947" i="5" s="1"/>
  <c r="D2948" i="5" a="1"/>
  <c r="D2948" i="5" s="1"/>
  <c r="D2949" i="5" a="1"/>
  <c r="D2949" i="5" s="1"/>
  <c r="D2950" i="5" a="1"/>
  <c r="D2950" i="5" s="1"/>
  <c r="D2951" i="5" a="1"/>
  <c r="D2951" i="5" s="1"/>
  <c r="D2952" i="5" a="1"/>
  <c r="D2952" i="5" s="1"/>
  <c r="D2953" i="5" a="1"/>
  <c r="D2953" i="5"/>
  <c r="D2954" i="5" a="1"/>
  <c r="D2954" i="5" s="1"/>
  <c r="D2955" i="5" a="1"/>
  <c r="D2955" i="5" s="1"/>
  <c r="D2956" i="5" a="1"/>
  <c r="D2956" i="5" s="1"/>
  <c r="D2957" i="5" a="1"/>
  <c r="D2957" i="5" s="1"/>
  <c r="D2958" i="5" a="1"/>
  <c r="D2958" i="5" s="1"/>
  <c r="D2959" i="5" a="1"/>
  <c r="D2959" i="5" s="1"/>
  <c r="D2960" i="5" a="1"/>
  <c r="D2960" i="5" s="1"/>
  <c r="D2961" i="5" a="1"/>
  <c r="D2961" i="5"/>
  <c r="D2962" i="5" a="1"/>
  <c r="D2962" i="5" s="1"/>
  <c r="D2963" i="5" a="1"/>
  <c r="D2963" i="5" s="1"/>
  <c r="D2964" i="5" a="1"/>
  <c r="D2964" i="5" s="1"/>
  <c r="D2965" i="5" a="1"/>
  <c r="D2965" i="5" s="1"/>
  <c r="D2966" i="5" a="1"/>
  <c r="D2966" i="5" s="1"/>
  <c r="D2967" i="5" a="1"/>
  <c r="D2967" i="5" s="1"/>
  <c r="D2968" i="5" a="1"/>
  <c r="D2968" i="5" s="1"/>
  <c r="D2969" i="5" a="1"/>
  <c r="D2969" i="5" s="1"/>
  <c r="D2970" i="5" a="1"/>
  <c r="D2970" i="5" s="1"/>
  <c r="D2971" i="5" a="1"/>
  <c r="D2971" i="5" s="1"/>
  <c r="D2972" i="5" a="1"/>
  <c r="D2972" i="5" s="1"/>
  <c r="D2973" i="5" a="1"/>
  <c r="D2973" i="5" s="1"/>
  <c r="D2974" i="5" a="1"/>
  <c r="D2974" i="5" s="1"/>
  <c r="D2975" i="5" a="1"/>
  <c r="D2975" i="5" s="1"/>
  <c r="D2976" i="5" a="1"/>
  <c r="D2976" i="5" s="1"/>
  <c r="D2977" i="5" a="1"/>
  <c r="D2977" i="5" s="1"/>
  <c r="D2978" i="5" a="1"/>
  <c r="D2978" i="5" s="1"/>
  <c r="D2979" i="5" a="1"/>
  <c r="D2979" i="5" s="1"/>
  <c r="D2980" i="5" a="1"/>
  <c r="D2980" i="5" s="1"/>
  <c r="D2981" i="5" a="1"/>
  <c r="D2981" i="5" s="1"/>
  <c r="D2982" i="5" a="1"/>
  <c r="D2982" i="5" s="1"/>
  <c r="D2983" i="5" a="1"/>
  <c r="D2983" i="5" s="1"/>
  <c r="D2984" i="5" a="1"/>
  <c r="D2984" i="5" s="1"/>
  <c r="D2985" i="5" a="1"/>
  <c r="D2985" i="5"/>
  <c r="D2986" i="5" a="1"/>
  <c r="D2986" i="5" s="1"/>
  <c r="D2987" i="5" a="1"/>
  <c r="D2987" i="5" s="1"/>
  <c r="D2988" i="5" a="1"/>
  <c r="D2988" i="5" s="1"/>
  <c r="D2989" i="5" a="1"/>
  <c r="D2989" i="5" s="1"/>
  <c r="D2990" i="5" a="1"/>
  <c r="D2990" i="5" s="1"/>
  <c r="D2991" i="5" a="1"/>
  <c r="D2991" i="5" s="1"/>
  <c r="D2992" i="5" a="1"/>
  <c r="D2992" i="5" s="1"/>
  <c r="D2993" i="5" a="1"/>
  <c r="D2993" i="5"/>
  <c r="D2994" i="5" a="1"/>
  <c r="D2994" i="5" s="1"/>
  <c r="D2995" i="5" a="1"/>
  <c r="D2995" i="5" s="1"/>
  <c r="D2996" i="5" a="1"/>
  <c r="D2996" i="5" s="1"/>
  <c r="D2997" i="5" a="1"/>
  <c r="D2997" i="5" s="1"/>
  <c r="D2998" i="5" a="1"/>
  <c r="D2998" i="5" s="1"/>
  <c r="D2999" i="5" a="1"/>
  <c r="D2999" i="5" s="1"/>
  <c r="D3000" i="5" a="1"/>
  <c r="D3000" i="5" s="1"/>
  <c r="D3001" i="5" a="1"/>
  <c r="D3001" i="5" s="1"/>
  <c r="D3002" i="5" a="1"/>
  <c r="D3002" i="5" s="1"/>
  <c r="D3003" i="5" a="1"/>
  <c r="D3003" i="5" s="1"/>
  <c r="D3004" i="5" a="1"/>
  <c r="D3004" i="5" s="1"/>
  <c r="D3005" i="5" a="1"/>
  <c r="D3005" i="5" s="1"/>
  <c r="D3006" i="5" a="1"/>
  <c r="D3006" i="5" s="1"/>
  <c r="D3007" i="5" a="1"/>
  <c r="D3007" i="5" s="1"/>
  <c r="D3008" i="5" a="1"/>
  <c r="D3008" i="5" s="1"/>
  <c r="D3009" i="5" a="1"/>
  <c r="D3009" i="5" s="1"/>
  <c r="D3010" i="5" a="1"/>
  <c r="D3010" i="5" s="1"/>
  <c r="D3011" i="5" a="1"/>
  <c r="D3011" i="5" s="1"/>
  <c r="D3012" i="5" a="1"/>
  <c r="D3012" i="5" s="1"/>
  <c r="D3013" i="5" a="1"/>
  <c r="D3013" i="5" s="1"/>
  <c r="D3014" i="5" a="1"/>
  <c r="D3014" i="5" s="1"/>
  <c r="D3015" i="5" a="1"/>
  <c r="D3015" i="5" s="1"/>
  <c r="D3016" i="5" a="1"/>
  <c r="D3016" i="5" s="1"/>
  <c r="D3017" i="5" a="1"/>
  <c r="D3017" i="5"/>
  <c r="D3018" i="5" a="1"/>
  <c r="D3018" i="5" s="1"/>
  <c r="D3019" i="5" a="1"/>
  <c r="D3019" i="5" s="1"/>
  <c r="D3020" i="5" a="1"/>
  <c r="D3020" i="5" s="1"/>
  <c r="D3021" i="5" a="1"/>
  <c r="D3021" i="5" s="1"/>
  <c r="D3022" i="5" a="1"/>
  <c r="D3022" i="5" s="1"/>
  <c r="D3023" i="5" a="1"/>
  <c r="D3023" i="5" s="1"/>
  <c r="D3024" i="5" a="1"/>
  <c r="D3024" i="5" s="1"/>
  <c r="D3025" i="5" a="1"/>
  <c r="D3025" i="5"/>
  <c r="D3026" i="5" a="1"/>
  <c r="D3026" i="5" s="1"/>
  <c r="D3027" i="5" a="1"/>
  <c r="D3027" i="5" s="1"/>
  <c r="D3028" i="5" a="1"/>
  <c r="D3028" i="5" s="1"/>
  <c r="D3029" i="5" a="1"/>
  <c r="D3029" i="5" s="1"/>
  <c r="D3030" i="5" a="1"/>
  <c r="D3030" i="5" s="1"/>
  <c r="D3031" i="5" a="1"/>
  <c r="D3031" i="5" s="1"/>
  <c r="D3032" i="5" a="1"/>
  <c r="D3032" i="5" s="1"/>
  <c r="D3033" i="5" a="1"/>
  <c r="D3033" i="5" s="1"/>
  <c r="D3034" i="5" a="1"/>
  <c r="D3034" i="5" s="1"/>
  <c r="D3035" i="5" a="1"/>
  <c r="D3035" i="5" s="1"/>
  <c r="D3036" i="5" a="1"/>
  <c r="D3036" i="5" s="1"/>
  <c r="D3037" i="5" a="1"/>
  <c r="D3037" i="5" s="1"/>
  <c r="D3038" i="5" a="1"/>
  <c r="D3038" i="5" s="1"/>
  <c r="D3039" i="5" a="1"/>
  <c r="D3039" i="5" s="1"/>
  <c r="D3040" i="5" a="1"/>
  <c r="D3040" i="5" s="1"/>
  <c r="D3041" i="5" a="1"/>
  <c r="D3041" i="5" s="1"/>
  <c r="D3042" i="5" a="1"/>
  <c r="D3042" i="5" s="1"/>
  <c r="D3043" i="5" a="1"/>
  <c r="D3043" i="5" s="1"/>
  <c r="D3044" i="5" a="1"/>
  <c r="D3044" i="5" s="1"/>
  <c r="D3045" i="5" a="1"/>
  <c r="D3045" i="5" s="1"/>
  <c r="D3046" i="5" a="1"/>
  <c r="D3046" i="5" s="1"/>
  <c r="D3047" i="5" a="1"/>
  <c r="D3047" i="5" s="1"/>
  <c r="D3048" i="5" a="1"/>
  <c r="D3048" i="5" s="1"/>
  <c r="D3049" i="5" a="1"/>
  <c r="D3049" i="5"/>
  <c r="D3050" i="5" a="1"/>
  <c r="D3050" i="5" s="1"/>
  <c r="D3051" i="5" a="1"/>
  <c r="D3051" i="5" s="1"/>
  <c r="D3052" i="5" a="1"/>
  <c r="D3052" i="5" s="1"/>
  <c r="D3053" i="5" a="1"/>
  <c r="D3053" i="5" s="1"/>
  <c r="D3054" i="5" a="1"/>
  <c r="D3054" i="5" s="1"/>
  <c r="D3055" i="5" a="1"/>
  <c r="D3055" i="5" s="1"/>
  <c r="D3056" i="5" a="1"/>
  <c r="D3056" i="5" s="1"/>
  <c r="D3057" i="5" a="1"/>
  <c r="D3057" i="5"/>
  <c r="D3058" i="5" a="1"/>
  <c r="D3058" i="5" s="1"/>
  <c r="D3059" i="5" a="1"/>
  <c r="D3059" i="5" s="1"/>
  <c r="D3060" i="5" a="1"/>
  <c r="D3060" i="5" s="1"/>
  <c r="D3061" i="5" a="1"/>
  <c r="D3061" i="5" s="1"/>
  <c r="D3062" i="5" a="1"/>
  <c r="D3062" i="5" s="1"/>
  <c r="D3063" i="5" a="1"/>
  <c r="D3063" i="5" s="1"/>
  <c r="D3064" i="5" a="1"/>
  <c r="D3064" i="5" s="1"/>
  <c r="D3065" i="5" a="1"/>
  <c r="D3065" i="5" s="1"/>
  <c r="D3066" i="5" a="1"/>
  <c r="D3066" i="5" s="1"/>
  <c r="D3067" i="5" a="1"/>
  <c r="D3067" i="5" s="1"/>
  <c r="D3068" i="5" a="1"/>
  <c r="D3068" i="5" s="1"/>
  <c r="D3069" i="5" a="1"/>
  <c r="D3069" i="5" s="1"/>
  <c r="D3070" i="5" a="1"/>
  <c r="D3070" i="5" s="1"/>
  <c r="D3071" i="5" a="1"/>
  <c r="D3071" i="5" s="1"/>
  <c r="D3072" i="5" a="1"/>
  <c r="D3072" i="5" s="1"/>
  <c r="D3073" i="5" a="1"/>
  <c r="D3073" i="5" s="1"/>
  <c r="D3074" i="5" a="1"/>
  <c r="D3074" i="5" s="1"/>
  <c r="D3075" i="5" a="1"/>
  <c r="D3075" i="5" s="1"/>
  <c r="D3076" i="5" a="1"/>
  <c r="D3076" i="5" s="1"/>
  <c r="D3077" i="5" a="1"/>
  <c r="D3077" i="5" s="1"/>
  <c r="D3078" i="5" a="1"/>
  <c r="D3078" i="5" s="1"/>
  <c r="D3079" i="5" a="1"/>
  <c r="D3079" i="5" s="1"/>
  <c r="D3080" i="5" a="1"/>
  <c r="D3080" i="5" s="1"/>
  <c r="D3081" i="5" a="1"/>
  <c r="D3081" i="5"/>
  <c r="D3082" i="5" a="1"/>
  <c r="D3082" i="5" s="1"/>
  <c r="D3083" i="5" a="1"/>
  <c r="D3083" i="5" s="1"/>
  <c r="D3084" i="5" a="1"/>
  <c r="D3084" i="5" s="1"/>
  <c r="D3085" i="5" a="1"/>
  <c r="D3085" i="5" s="1"/>
  <c r="D3086" i="5" a="1"/>
  <c r="D3086" i="5" s="1"/>
  <c r="D3087" i="5" a="1"/>
  <c r="D3087" i="5" s="1"/>
  <c r="D3088" i="5" a="1"/>
  <c r="D3088" i="5" s="1"/>
  <c r="D3089" i="5" a="1"/>
  <c r="D3089" i="5"/>
  <c r="D3090" i="5" a="1"/>
  <c r="D3090" i="5" s="1"/>
  <c r="D3091" i="5" a="1"/>
  <c r="D3091" i="5" s="1"/>
  <c r="D3092" i="5" a="1"/>
  <c r="D3092" i="5" s="1"/>
  <c r="D3093" i="5" a="1"/>
  <c r="D3093" i="5" s="1"/>
  <c r="D3094" i="5" a="1"/>
  <c r="D3094" i="5" s="1"/>
  <c r="D3095" i="5" a="1"/>
  <c r="D3095" i="5"/>
  <c r="D3096" i="5" a="1"/>
  <c r="D3096" i="5" s="1"/>
  <c r="D3097" i="5" a="1"/>
  <c r="D3097" i="5" s="1"/>
  <c r="D3098" i="5" a="1"/>
  <c r="D3098" i="5" s="1"/>
  <c r="D3099" i="5" a="1"/>
  <c r="D3099" i="5" s="1"/>
  <c r="D3100" i="5" a="1"/>
  <c r="D3100" i="5" s="1"/>
  <c r="D3101" i="5" a="1"/>
  <c r="D3101" i="5" s="1"/>
  <c r="D3102" i="5" a="1"/>
  <c r="D3102" i="5" s="1"/>
  <c r="D3103" i="5" a="1"/>
  <c r="D3103" i="5" s="1"/>
  <c r="D3104" i="5" a="1"/>
  <c r="D3104" i="5" s="1"/>
  <c r="D3105" i="5" a="1"/>
  <c r="D3105" i="5"/>
  <c r="D3106" i="5" a="1"/>
  <c r="D3106" i="5" s="1"/>
  <c r="D3107" i="5" a="1"/>
  <c r="D3107" i="5" s="1"/>
  <c r="D3108" i="5" a="1"/>
  <c r="D3108" i="5" s="1"/>
  <c r="D3109" i="5" a="1"/>
  <c r="D3109" i="5" s="1"/>
  <c r="D3110" i="5" a="1"/>
  <c r="D3110" i="5" s="1"/>
  <c r="D3111" i="5" a="1"/>
  <c r="D3111" i="5"/>
  <c r="D3112" i="5" a="1"/>
  <c r="D3112" i="5" s="1"/>
  <c r="D3113" i="5" a="1"/>
  <c r="D3113" i="5" s="1"/>
  <c r="D3114" i="5" a="1"/>
  <c r="D3114" i="5" s="1"/>
  <c r="D3115" i="5" a="1"/>
  <c r="D3115" i="5" s="1"/>
  <c r="D3116" i="5" a="1"/>
  <c r="D3116" i="5" s="1"/>
  <c r="D3117" i="5" a="1"/>
  <c r="D3117" i="5" s="1"/>
  <c r="D3118" i="5" a="1"/>
  <c r="D3118" i="5" s="1"/>
  <c r="D3119" i="5" a="1"/>
  <c r="D3119" i="5" s="1"/>
  <c r="D3120" i="5" a="1"/>
  <c r="D3120" i="5" s="1"/>
  <c r="D3121" i="5" a="1"/>
  <c r="D3121" i="5"/>
  <c r="D3122" i="5" a="1"/>
  <c r="D3122" i="5" s="1"/>
  <c r="D3123" i="5" a="1"/>
  <c r="D3123" i="5" s="1"/>
  <c r="D3124" i="5" a="1"/>
  <c r="D3124" i="5" s="1"/>
  <c r="D3125" i="5" a="1"/>
  <c r="D3125" i="5" s="1"/>
  <c r="D3126" i="5" a="1"/>
  <c r="D3126" i="5" s="1"/>
  <c r="D3127" i="5" a="1"/>
  <c r="D3127" i="5"/>
  <c r="D3128" i="5" a="1"/>
  <c r="D3128" i="5" s="1"/>
  <c r="D3129" i="5" a="1"/>
  <c r="D3129" i="5" s="1"/>
  <c r="D3130" i="5" a="1"/>
  <c r="D3130" i="5" s="1"/>
  <c r="D3131" i="5" a="1"/>
  <c r="D3131" i="5" s="1"/>
  <c r="D3132" i="5" a="1"/>
  <c r="D3132" i="5" s="1"/>
  <c r="D3133" i="5" a="1"/>
  <c r="D3133" i="5" s="1"/>
  <c r="D3134" i="5" a="1"/>
  <c r="D3134" i="5" s="1"/>
  <c r="D3135" i="5" a="1"/>
  <c r="D3135" i="5" s="1"/>
  <c r="D3136" i="5" a="1"/>
  <c r="D3136" i="5" s="1"/>
  <c r="D3137" i="5" a="1"/>
  <c r="D3137" i="5"/>
  <c r="D3138" i="5" a="1"/>
  <c r="D3138" i="5" s="1"/>
  <c r="D3139" i="5" a="1"/>
  <c r="D3139" i="5" s="1"/>
  <c r="D3140" i="5" a="1"/>
  <c r="D3140" i="5" s="1"/>
  <c r="D3141" i="5" a="1"/>
  <c r="D3141" i="5" s="1"/>
  <c r="D3142" i="5" a="1"/>
  <c r="D3142" i="5" s="1"/>
  <c r="D3143" i="5" a="1"/>
  <c r="D3143" i="5"/>
  <c r="D3144" i="5" a="1"/>
  <c r="D3144" i="5" s="1"/>
  <c r="D3145" i="5" a="1"/>
  <c r="D3145" i="5" s="1"/>
  <c r="D3146" i="5" a="1"/>
  <c r="D3146" i="5" s="1"/>
  <c r="D3147" i="5" a="1"/>
  <c r="D3147" i="5" s="1"/>
  <c r="D3148" i="5" a="1"/>
  <c r="D3148" i="5" s="1"/>
  <c r="D3149" i="5" a="1"/>
  <c r="D3149" i="5" s="1"/>
  <c r="D3150" i="5" a="1"/>
  <c r="D3150" i="5" s="1"/>
  <c r="D3151" i="5" a="1"/>
  <c r="D3151" i="5" s="1"/>
  <c r="D3152" i="5" a="1"/>
  <c r="D3152" i="5" s="1"/>
  <c r="D3153" i="5" a="1"/>
  <c r="D3153" i="5"/>
  <c r="D3154" i="5" a="1"/>
  <c r="D3154" i="5" s="1"/>
  <c r="D3155" i="5" a="1"/>
  <c r="D3155" i="5" s="1"/>
  <c r="D3156" i="5" a="1"/>
  <c r="D3156" i="5" s="1"/>
  <c r="D3157" i="5" a="1"/>
  <c r="D3157" i="5" s="1"/>
  <c r="D3158" i="5" a="1"/>
  <c r="D3158" i="5" s="1"/>
  <c r="D3159" i="5" a="1"/>
  <c r="D3159" i="5"/>
  <c r="D3160" i="5" a="1"/>
  <c r="D3160" i="5" s="1"/>
  <c r="D3161" i="5" a="1"/>
  <c r="D3161" i="5" s="1"/>
  <c r="D3162" i="5" a="1"/>
  <c r="D3162" i="5" s="1"/>
  <c r="D3163" i="5" a="1"/>
  <c r="D3163" i="5" s="1"/>
  <c r="D3164" i="5" a="1"/>
  <c r="D3164" i="5" s="1"/>
  <c r="D3165" i="5" a="1"/>
  <c r="D3165" i="5" s="1"/>
  <c r="D3166" i="5" a="1"/>
  <c r="D3166" i="5" s="1"/>
  <c r="D3167" i="5" a="1"/>
  <c r="D3167" i="5" s="1"/>
  <c r="D3168" i="5" a="1"/>
  <c r="D3168" i="5" s="1"/>
  <c r="D3169" i="5" a="1"/>
  <c r="D3169" i="5"/>
  <c r="D3170" i="5" a="1"/>
  <c r="D3170" i="5" s="1"/>
  <c r="D3171" i="5" a="1"/>
  <c r="D3171" i="5" s="1"/>
  <c r="D3172" i="5" a="1"/>
  <c r="D3172" i="5" s="1"/>
  <c r="D3173" i="5" a="1"/>
  <c r="D3173" i="5" s="1"/>
  <c r="D3174" i="5" a="1"/>
  <c r="D3174" i="5" s="1"/>
  <c r="D3175" i="5" a="1"/>
  <c r="D3175" i="5"/>
  <c r="D3176" i="5" a="1"/>
  <c r="D3176" i="5" s="1"/>
  <c r="D3177" i="5" a="1"/>
  <c r="D3177" i="5" s="1"/>
  <c r="D3178" i="5" a="1"/>
  <c r="D3178" i="5" s="1"/>
  <c r="D3179" i="5" a="1"/>
  <c r="D3179" i="5" s="1"/>
  <c r="D3180" i="5" a="1"/>
  <c r="D3180" i="5" s="1"/>
  <c r="D3181" i="5" a="1"/>
  <c r="D3181" i="5" s="1"/>
  <c r="D3182" i="5" a="1"/>
  <c r="D3182" i="5" s="1"/>
  <c r="D3183" i="5" a="1"/>
  <c r="D3183" i="5" s="1"/>
  <c r="D3184" i="5" a="1"/>
  <c r="D3184" i="5" s="1"/>
  <c r="D3185" i="5" a="1"/>
  <c r="D3185" i="5"/>
  <c r="D3186" i="5" a="1"/>
  <c r="D3186" i="5" s="1"/>
  <c r="D3187" i="5" a="1"/>
  <c r="D3187" i="5" s="1"/>
  <c r="D3188" i="5" a="1"/>
  <c r="D3188" i="5" s="1"/>
  <c r="D3189" i="5" a="1"/>
  <c r="D3189" i="5" s="1"/>
  <c r="D3190" i="5" a="1"/>
  <c r="D3190" i="5" s="1"/>
  <c r="D3191" i="5" a="1"/>
  <c r="D3191" i="5"/>
  <c r="D3192" i="5" a="1"/>
  <c r="D3192" i="5" s="1"/>
  <c r="D3193" i="5" a="1"/>
  <c r="D3193" i="5" s="1"/>
  <c r="D3194" i="5" a="1"/>
  <c r="D3194" i="5" s="1"/>
  <c r="D3195" i="5" a="1"/>
  <c r="D3195" i="5" s="1"/>
  <c r="D3196" i="5" a="1"/>
  <c r="D3196" i="5" s="1"/>
  <c r="D3197" i="5" a="1"/>
  <c r="D3197" i="5" s="1"/>
  <c r="D3198" i="5" a="1"/>
  <c r="D3198" i="5" s="1"/>
  <c r="D3199" i="5" a="1"/>
  <c r="D3199" i="5" s="1"/>
  <c r="D3200" i="5" a="1"/>
  <c r="D3200" i="5" s="1"/>
  <c r="D3201" i="5" a="1"/>
  <c r="D3201" i="5"/>
  <c r="D3202" i="5" a="1"/>
  <c r="D3202" i="5" s="1"/>
  <c r="D3203" i="5" a="1"/>
  <c r="D3203" i="5" s="1"/>
  <c r="D3204" i="5" a="1"/>
  <c r="D3204" i="5" s="1"/>
  <c r="D3205" i="5" a="1"/>
  <c r="D3205" i="5" s="1"/>
  <c r="D3206" i="5" a="1"/>
  <c r="D3206" i="5" s="1"/>
  <c r="D3207" i="5" a="1"/>
  <c r="D3207" i="5"/>
  <c r="D3208" i="5" a="1"/>
  <c r="D3208" i="5" s="1"/>
  <c r="D3209" i="5" a="1"/>
  <c r="D3209" i="5" s="1"/>
  <c r="D3210" i="5" a="1"/>
  <c r="D3210" i="5" s="1"/>
  <c r="D3211" i="5" a="1"/>
  <c r="D3211" i="5" s="1"/>
  <c r="D3212" i="5" a="1"/>
  <c r="D3212" i="5" s="1"/>
  <c r="D3213" i="5" a="1"/>
  <c r="D3213" i="5" s="1"/>
  <c r="D3214" i="5" a="1"/>
  <c r="D3214" i="5" s="1"/>
  <c r="D3215" i="5" a="1"/>
  <c r="D3215" i="5" s="1"/>
  <c r="D3216" i="5" a="1"/>
  <c r="D3216" i="5" s="1"/>
  <c r="D3217" i="5" a="1"/>
  <c r="D3217" i="5"/>
  <c r="D3218" i="5" a="1"/>
  <c r="D3218" i="5" s="1"/>
  <c r="D3219" i="5" a="1"/>
  <c r="D3219" i="5" s="1"/>
  <c r="D3220" i="5" a="1"/>
  <c r="D3220" i="5" s="1"/>
  <c r="D3221" i="5" a="1"/>
  <c r="D3221" i="5" s="1"/>
  <c r="D3222" i="5" a="1"/>
  <c r="D3222" i="5" s="1"/>
  <c r="D3223" i="5" a="1"/>
  <c r="D3223" i="5"/>
  <c r="D3224" i="5" a="1"/>
  <c r="D3224" i="5" s="1"/>
  <c r="D3225" i="5" a="1"/>
  <c r="D3225" i="5" s="1"/>
  <c r="D3226" i="5" a="1"/>
  <c r="D3226" i="5" s="1"/>
  <c r="D3227" i="5" a="1"/>
  <c r="D3227" i="5" s="1"/>
  <c r="D3228" i="5" a="1"/>
  <c r="D3228" i="5" s="1"/>
  <c r="D3229" i="5" a="1"/>
  <c r="D3229" i="5" s="1"/>
  <c r="D3230" i="5" a="1"/>
  <c r="D3230" i="5" s="1"/>
  <c r="D3231" i="5" a="1"/>
  <c r="D3231" i="5" s="1"/>
  <c r="D3232" i="5" a="1"/>
  <c r="D3232" i="5" s="1"/>
  <c r="D3233" i="5" a="1"/>
  <c r="D3233" i="5"/>
  <c r="D3234" i="5" a="1"/>
  <c r="D3234" i="5" s="1"/>
  <c r="D3235" i="5" a="1"/>
  <c r="D3235" i="5" s="1"/>
  <c r="D3236" i="5" a="1"/>
  <c r="D3236" i="5" s="1"/>
  <c r="D3237" i="5" a="1"/>
  <c r="D3237" i="5" s="1"/>
  <c r="D3238" i="5" a="1"/>
  <c r="D3238" i="5" s="1"/>
  <c r="D3239" i="5" a="1"/>
  <c r="D3239" i="5"/>
  <c r="D3240" i="5" a="1"/>
  <c r="D3240" i="5" s="1"/>
  <c r="D3241" i="5" a="1"/>
  <c r="D3241" i="5" s="1"/>
  <c r="D3242" i="5" a="1"/>
  <c r="D3242" i="5" s="1"/>
  <c r="D3243" i="5" a="1"/>
  <c r="D3243" i="5" s="1"/>
  <c r="D3244" i="5" a="1"/>
  <c r="D3244" i="5" s="1"/>
  <c r="D3245" i="5" a="1"/>
  <c r="D3245" i="5" s="1"/>
  <c r="D3246" i="5" a="1"/>
  <c r="D3246" i="5" s="1"/>
  <c r="D3247" i="5" a="1"/>
  <c r="D3247" i="5" s="1"/>
  <c r="D3248" i="5" a="1"/>
  <c r="D3248" i="5" s="1"/>
  <c r="D3249" i="5" a="1"/>
  <c r="D3249" i="5"/>
  <c r="D3250" i="5" a="1"/>
  <c r="D3250" i="5" s="1"/>
  <c r="D3251" i="5" a="1"/>
  <c r="D3251" i="5" s="1"/>
  <c r="D3252" i="5" a="1"/>
  <c r="D3252" i="5" s="1"/>
  <c r="D3253" i="5" a="1"/>
  <c r="D3253" i="5" s="1"/>
  <c r="D3254" i="5" a="1"/>
  <c r="D3254" i="5" s="1"/>
  <c r="D3255" i="5" a="1"/>
  <c r="D3255" i="5"/>
  <c r="D3256" i="5" a="1"/>
  <c r="D3256" i="5" s="1"/>
  <c r="D3257" i="5" a="1"/>
  <c r="D3257" i="5" s="1"/>
  <c r="D3258" i="5" a="1"/>
  <c r="D3258" i="5" s="1"/>
  <c r="D3259" i="5" a="1"/>
  <c r="D3259" i="5" s="1"/>
  <c r="D3260" i="5" a="1"/>
  <c r="D3260" i="5" s="1"/>
  <c r="D3261" i="5" a="1"/>
  <c r="D3261" i="5" s="1"/>
  <c r="D3262" i="5" a="1"/>
  <c r="D3262" i="5" s="1"/>
  <c r="D3263" i="5" a="1"/>
  <c r="D3263" i="5" s="1"/>
  <c r="D3264" i="5" a="1"/>
  <c r="D3264" i="5" s="1"/>
  <c r="D3265" i="5" a="1"/>
  <c r="D3265" i="5"/>
  <c r="D3266" i="5" a="1"/>
  <c r="D3266" i="5" s="1"/>
  <c r="D3267" i="5" a="1"/>
  <c r="D3267" i="5" s="1"/>
  <c r="D3268" i="5" a="1"/>
  <c r="D3268" i="5" s="1"/>
  <c r="D3269" i="5" a="1"/>
  <c r="D3269" i="5" s="1"/>
  <c r="D3270" i="5" a="1"/>
  <c r="D3270" i="5" s="1"/>
  <c r="D3271" i="5" a="1"/>
  <c r="D3271" i="5"/>
  <c r="D3272" i="5" a="1"/>
  <c r="D3272" i="5" s="1"/>
  <c r="D3273" i="5" a="1"/>
  <c r="D3273" i="5" s="1"/>
  <c r="D3274" i="5" a="1"/>
  <c r="D3274" i="5" s="1"/>
  <c r="D3275" i="5" a="1"/>
  <c r="D3275" i="5" s="1"/>
  <c r="D3276" i="5" a="1"/>
  <c r="D3276" i="5" s="1"/>
  <c r="D3277" i="5" a="1"/>
  <c r="D3277" i="5" s="1"/>
  <c r="D3278" i="5" a="1"/>
  <c r="D3278" i="5" s="1"/>
  <c r="D3279" i="5" a="1"/>
  <c r="D3279" i="5" s="1"/>
  <c r="D3280" i="5" a="1"/>
  <c r="D3280" i="5" s="1"/>
  <c r="D3281" i="5" a="1"/>
  <c r="D3281" i="5"/>
  <c r="D3282" i="5" a="1"/>
  <c r="D3282" i="5" s="1"/>
  <c r="D3283" i="5" a="1"/>
  <c r="D3283" i="5" s="1"/>
  <c r="D3284" i="5" a="1"/>
  <c r="D3284" i="5" s="1"/>
  <c r="D3285" i="5" a="1"/>
  <c r="D3285" i="5" s="1"/>
  <c r="D3286" i="5" a="1"/>
  <c r="D3286" i="5" s="1"/>
  <c r="D3287" i="5" a="1"/>
  <c r="D3287" i="5"/>
  <c r="D3288" i="5" a="1"/>
  <c r="D3288" i="5" s="1"/>
  <c r="D3289" i="5" a="1"/>
  <c r="D3289" i="5" s="1"/>
  <c r="D3290" i="5" a="1"/>
  <c r="D3290" i="5" s="1"/>
  <c r="D3291" i="5" a="1"/>
  <c r="D3291" i="5" s="1"/>
  <c r="D3292" i="5" a="1"/>
  <c r="D3292" i="5" s="1"/>
  <c r="D3293" i="5" a="1"/>
  <c r="D3293" i="5" s="1"/>
  <c r="D3294" i="5" a="1"/>
  <c r="D3294" i="5" s="1"/>
  <c r="D3295" i="5" a="1"/>
  <c r="D3295" i="5" s="1"/>
  <c r="D3296" i="5" a="1"/>
  <c r="D3296" i="5" s="1"/>
  <c r="D3297" i="5" a="1"/>
  <c r="D3297" i="5"/>
  <c r="D3298" i="5" a="1"/>
  <c r="D3298" i="5" s="1"/>
  <c r="D3299" i="5" a="1"/>
  <c r="D3299" i="5" s="1"/>
  <c r="D3300" i="5" a="1"/>
  <c r="D3300" i="5" s="1"/>
  <c r="D3301" i="5" a="1"/>
  <c r="D3301" i="5" s="1"/>
  <c r="D3302" i="5" a="1"/>
  <c r="D3302" i="5" s="1"/>
  <c r="D3303" i="5" a="1"/>
  <c r="D3303" i="5"/>
  <c r="D3304" i="5" a="1"/>
  <c r="D3304" i="5" s="1"/>
  <c r="D3305" i="5" a="1"/>
  <c r="D3305" i="5" s="1"/>
  <c r="D3306" i="5" a="1"/>
  <c r="D3306" i="5" s="1"/>
  <c r="D3307" i="5" a="1"/>
  <c r="D3307" i="5" s="1"/>
  <c r="D3308" i="5" a="1"/>
  <c r="D3308" i="5" s="1"/>
  <c r="D3309" i="5" a="1"/>
  <c r="D3309" i="5" s="1"/>
  <c r="D3310" i="5" a="1"/>
  <c r="D3310" i="5" s="1"/>
  <c r="D3311" i="5" a="1"/>
  <c r="D3311" i="5" s="1"/>
  <c r="D3312" i="5" a="1"/>
  <c r="D3312" i="5" s="1"/>
  <c r="D3313" i="5" a="1"/>
  <c r="D3313" i="5"/>
  <c r="D3314" i="5" a="1"/>
  <c r="D3314" i="5" s="1"/>
  <c r="D3315" i="5" a="1"/>
  <c r="D3315" i="5" s="1"/>
  <c r="D3316" i="5" a="1"/>
  <c r="D3316" i="5" s="1"/>
  <c r="D3317" i="5" a="1"/>
  <c r="D3317" i="5" s="1"/>
  <c r="D3318" i="5" a="1"/>
  <c r="D3318" i="5" s="1"/>
  <c r="D3319" i="5" a="1"/>
  <c r="D3319" i="5"/>
  <c r="D3320" i="5" a="1"/>
  <c r="D3320" i="5" s="1"/>
  <c r="D3321" i="5" a="1"/>
  <c r="D3321" i="5" s="1"/>
  <c r="D3322" i="5" a="1"/>
  <c r="D3322" i="5" s="1"/>
  <c r="D3323" i="5" a="1"/>
  <c r="D3323" i="5" s="1"/>
  <c r="D3324" i="5" a="1"/>
  <c r="D3324" i="5" s="1"/>
  <c r="D3325" i="5" a="1"/>
  <c r="D3325" i="5" s="1"/>
  <c r="D3326" i="5" a="1"/>
  <c r="D3326" i="5" s="1"/>
  <c r="D3327" i="5" a="1"/>
  <c r="D3327" i="5" s="1"/>
  <c r="D3328" i="5" a="1"/>
  <c r="D3328" i="5" s="1"/>
  <c r="D3329" i="5" a="1"/>
  <c r="D3329" i="5"/>
  <c r="D3330" i="5" a="1"/>
  <c r="D3330" i="5" s="1"/>
  <c r="D3331" i="5" a="1"/>
  <c r="D3331" i="5" s="1"/>
  <c r="D3332" i="5" a="1"/>
  <c r="D3332" i="5" s="1"/>
  <c r="D3333" i="5" a="1"/>
  <c r="D3333" i="5" s="1"/>
  <c r="D3334" i="5" a="1"/>
  <c r="D3334" i="5" s="1"/>
  <c r="D3335" i="5" a="1"/>
  <c r="D3335" i="5"/>
  <c r="D3336" i="5" a="1"/>
  <c r="D3336" i="5" s="1"/>
  <c r="D3337" i="5" a="1"/>
  <c r="D3337" i="5" s="1"/>
  <c r="D3338" i="5" a="1"/>
  <c r="D3338" i="5" s="1"/>
  <c r="D3339" i="5" a="1"/>
  <c r="D3339" i="5" s="1"/>
  <c r="D3340" i="5" a="1"/>
  <c r="D3340" i="5" s="1"/>
  <c r="D3341" i="5" a="1"/>
  <c r="D3341" i="5" s="1"/>
  <c r="D3342" i="5" a="1"/>
  <c r="D3342" i="5" s="1"/>
  <c r="D3343" i="5" a="1"/>
  <c r="D3343" i="5" s="1"/>
  <c r="D3344" i="5" a="1"/>
  <c r="D3344" i="5" s="1"/>
  <c r="D3345" i="5" a="1"/>
  <c r="D3345" i="5"/>
  <c r="D3346" i="5" a="1"/>
  <c r="D3346" i="5" s="1"/>
  <c r="D3347" i="5" a="1"/>
  <c r="D3347" i="5" s="1"/>
  <c r="D3348" i="5" a="1"/>
  <c r="D3348" i="5" s="1"/>
  <c r="D3349" i="5" a="1"/>
  <c r="D3349" i="5" s="1"/>
  <c r="D3350" i="5" a="1"/>
  <c r="D3350" i="5" s="1"/>
  <c r="D3351" i="5" a="1"/>
  <c r="D3351" i="5"/>
  <c r="D3352" i="5" a="1"/>
  <c r="D3352" i="5" s="1"/>
  <c r="D3353" i="5" a="1"/>
  <c r="D3353" i="5" s="1"/>
  <c r="D3354" i="5" a="1"/>
  <c r="D3354" i="5" s="1"/>
  <c r="D3355" i="5" a="1"/>
  <c r="D3355" i="5" s="1"/>
  <c r="D3356" i="5" a="1"/>
  <c r="D3356" i="5" s="1"/>
  <c r="D3357" i="5" a="1"/>
  <c r="D3357" i="5" s="1"/>
  <c r="D3358" i="5" a="1"/>
  <c r="D3358" i="5" s="1"/>
  <c r="D3359" i="5" a="1"/>
  <c r="D3359" i="5" s="1"/>
  <c r="D3360" i="5" a="1"/>
  <c r="D3360" i="5" s="1"/>
  <c r="D3361" i="5" a="1"/>
  <c r="D3361" i="5"/>
  <c r="D3362" i="5" a="1"/>
  <c r="D3362" i="5" s="1"/>
  <c r="D3363" i="5" a="1"/>
  <c r="D3363" i="5" s="1"/>
  <c r="D3364" i="5" a="1"/>
  <c r="D3364" i="5" s="1"/>
  <c r="D3365" i="5" a="1"/>
  <c r="D3365" i="5" s="1"/>
  <c r="D3366" i="5" a="1"/>
  <c r="D3366" i="5" s="1"/>
  <c r="D3367" i="5" a="1"/>
  <c r="D3367" i="5"/>
  <c r="D3368" i="5" a="1"/>
  <c r="D3368" i="5" s="1"/>
  <c r="D3369" i="5" a="1"/>
  <c r="D3369" i="5" s="1"/>
  <c r="D3370" i="5" a="1"/>
  <c r="D3370" i="5" s="1"/>
  <c r="D3371" i="5" a="1"/>
  <c r="D3371" i="5" s="1"/>
  <c r="D3372" i="5" a="1"/>
  <c r="D3372" i="5" s="1"/>
  <c r="D3373" i="5" a="1"/>
  <c r="D3373" i="5" s="1"/>
  <c r="D3374" i="5" a="1"/>
  <c r="D3374" i="5" s="1"/>
  <c r="D3375" i="5" a="1"/>
  <c r="D3375" i="5" s="1"/>
  <c r="D3376" i="5" a="1"/>
  <c r="D3376" i="5" s="1"/>
  <c r="D3377" i="5" a="1"/>
  <c r="D3377" i="5"/>
  <c r="D3378" i="5" a="1"/>
  <c r="D3378" i="5" s="1"/>
  <c r="D3379" i="5" a="1"/>
  <c r="D3379" i="5" s="1"/>
  <c r="D3380" i="5" a="1"/>
  <c r="D3380" i="5" s="1"/>
  <c r="D3381" i="5" a="1"/>
  <c r="D3381" i="5" s="1"/>
  <c r="D3382" i="5" a="1"/>
  <c r="D3382" i="5" s="1"/>
  <c r="D3383" i="5" a="1"/>
  <c r="D3383" i="5"/>
  <c r="D3384" i="5" a="1"/>
  <c r="D3384" i="5" s="1"/>
  <c r="D3385" i="5" a="1"/>
  <c r="D3385" i="5" s="1"/>
  <c r="D3386" i="5" a="1"/>
  <c r="D3386" i="5" s="1"/>
  <c r="D3387" i="5" a="1"/>
  <c r="D3387" i="5" s="1"/>
  <c r="D3388" i="5" a="1"/>
  <c r="D3388" i="5" s="1"/>
  <c r="D3389" i="5" a="1"/>
  <c r="D3389" i="5" s="1"/>
  <c r="D3390" i="5" a="1"/>
  <c r="D3390" i="5" s="1"/>
  <c r="D3391" i="5" a="1"/>
  <c r="D3391" i="5" s="1"/>
  <c r="D3392" i="5" a="1"/>
  <c r="D3392" i="5" s="1"/>
  <c r="D3393" i="5" a="1"/>
  <c r="D3393" i="5"/>
  <c r="D3394" i="5" a="1"/>
  <c r="D3394" i="5" s="1"/>
  <c r="D3395" i="5" a="1"/>
  <c r="D3395" i="5" s="1"/>
  <c r="D3396" i="5" a="1"/>
  <c r="D3396" i="5" s="1"/>
  <c r="D3397" i="5" a="1"/>
  <c r="D3397" i="5" s="1"/>
  <c r="D3398" i="5" a="1"/>
  <c r="D3398" i="5" s="1"/>
  <c r="D3399" i="5" a="1"/>
  <c r="D3399" i="5"/>
  <c r="D3400" i="5" a="1"/>
  <c r="D3400" i="5" s="1"/>
  <c r="D3401" i="5" a="1"/>
  <c r="D3401" i="5" s="1"/>
  <c r="D3402" i="5" a="1"/>
  <c r="D3402" i="5" s="1"/>
  <c r="D3403" i="5" a="1"/>
  <c r="D3403" i="5" s="1"/>
  <c r="D3404" i="5" a="1"/>
  <c r="D3404" i="5" s="1"/>
  <c r="D3405" i="5" a="1"/>
  <c r="D3405" i="5" s="1"/>
  <c r="D3406" i="5" a="1"/>
  <c r="D3406" i="5" s="1"/>
  <c r="D3407" i="5" a="1"/>
  <c r="D3407" i="5" s="1"/>
  <c r="D3408" i="5" a="1"/>
  <c r="D3408" i="5" s="1"/>
  <c r="D3409" i="5" a="1"/>
  <c r="D3409" i="5"/>
  <c r="D3410" i="5" a="1"/>
  <c r="D3410" i="5" s="1"/>
  <c r="D3411" i="5" a="1"/>
  <c r="D3411" i="5" s="1"/>
  <c r="D3412" i="5" a="1"/>
  <c r="D3412" i="5" s="1"/>
  <c r="D3413" i="5" a="1"/>
  <c r="D3413" i="5" s="1"/>
  <c r="D3414" i="5" a="1"/>
  <c r="D3414" i="5" s="1"/>
  <c r="D3415" i="5" a="1"/>
  <c r="D3415" i="5"/>
  <c r="D3416" i="5" a="1"/>
  <c r="D3416" i="5" s="1"/>
  <c r="D3417" i="5" a="1"/>
  <c r="D3417" i="5" s="1"/>
  <c r="D3418" i="5" a="1"/>
  <c r="D3418" i="5" s="1"/>
  <c r="D3419" i="5" a="1"/>
  <c r="D3419" i="5" s="1"/>
  <c r="D3420" i="5" a="1"/>
  <c r="D3420" i="5" s="1"/>
  <c r="D3421" i="5" a="1"/>
  <c r="D3421" i="5"/>
  <c r="D3422" i="5" a="1"/>
  <c r="D3422" i="5" s="1"/>
  <c r="D3423" i="5" a="1"/>
  <c r="D3423" i="5" s="1"/>
  <c r="D3424" i="5" a="1"/>
  <c r="D3424" i="5" s="1"/>
  <c r="D3425" i="5" a="1"/>
  <c r="D3425" i="5" s="1"/>
  <c r="D3426" i="5" a="1"/>
  <c r="D3426" i="5" s="1"/>
  <c r="D3427" i="5" a="1"/>
  <c r="D3427" i="5" s="1"/>
  <c r="D3428" i="5" a="1"/>
  <c r="D3428" i="5" s="1"/>
  <c r="D3429" i="5" a="1"/>
  <c r="D3429" i="5" s="1"/>
  <c r="D3430" i="5" a="1"/>
  <c r="D3430" i="5" s="1"/>
  <c r="D3431" i="5" a="1"/>
  <c r="D3431" i="5" s="1"/>
  <c r="D3432" i="5" a="1"/>
  <c r="D3432" i="5" s="1"/>
  <c r="D3433" i="5" a="1"/>
  <c r="D3433" i="5"/>
  <c r="D3434" i="5" a="1"/>
  <c r="D3434" i="5" s="1"/>
  <c r="D3435" i="5" a="1"/>
  <c r="D3435" i="5" s="1"/>
  <c r="D3436" i="5" a="1"/>
  <c r="D3436" i="5" s="1"/>
  <c r="D3437" i="5" a="1"/>
  <c r="D3437" i="5" s="1"/>
  <c r="D3438" i="5" a="1"/>
  <c r="D3438" i="5" s="1"/>
  <c r="D3439" i="5" a="1"/>
  <c r="D3439" i="5"/>
  <c r="D3440" i="5" a="1"/>
  <c r="D3440" i="5" s="1"/>
  <c r="D3441" i="5" a="1"/>
  <c r="D3441" i="5"/>
  <c r="D3442" i="5" a="1"/>
  <c r="D3442" i="5" s="1"/>
  <c r="D3443" i="5" a="1"/>
  <c r="D3443" i="5" s="1"/>
  <c r="D3444" i="5" a="1"/>
  <c r="D3444" i="5" s="1"/>
  <c r="D3445" i="5" a="1"/>
  <c r="D3445" i="5" s="1"/>
  <c r="D3446" i="5" a="1"/>
  <c r="D3446" i="5" s="1"/>
  <c r="D3447" i="5" a="1"/>
  <c r="D3447" i="5" s="1"/>
  <c r="D3448" i="5" a="1"/>
  <c r="D3448" i="5" s="1"/>
  <c r="D3449" i="5" a="1"/>
  <c r="D3449" i="5" s="1"/>
  <c r="D3450" i="5" a="1"/>
  <c r="D3450" i="5" s="1"/>
  <c r="D3451" i="5" a="1"/>
  <c r="D3451" i="5" s="1"/>
  <c r="D3452" i="5" a="1"/>
  <c r="D3452" i="5" s="1"/>
  <c r="D3453" i="5" a="1"/>
  <c r="D3453" i="5" s="1"/>
  <c r="D3454" i="5" a="1"/>
  <c r="D3454" i="5" s="1"/>
  <c r="D3455" i="5" a="1"/>
  <c r="D3455" i="5"/>
  <c r="D3456" i="5" a="1"/>
  <c r="D3456" i="5" s="1"/>
  <c r="D3457" i="5" a="1"/>
  <c r="D3457" i="5"/>
  <c r="D3458" i="5" a="1"/>
  <c r="D3458" i="5" s="1"/>
  <c r="D3459" i="5" a="1"/>
  <c r="D3459" i="5" s="1"/>
  <c r="D3460" i="5" a="1"/>
  <c r="D3460" i="5" s="1"/>
  <c r="D3461" i="5" a="1"/>
  <c r="D3461" i="5" s="1"/>
  <c r="D3462" i="5" a="1"/>
  <c r="D3462" i="5" s="1"/>
  <c r="D3463" i="5" a="1"/>
  <c r="D3463" i="5" s="1"/>
  <c r="D3464" i="5" a="1"/>
  <c r="D3464" i="5" s="1"/>
  <c r="D3465" i="5" a="1"/>
  <c r="D3465" i="5" s="1"/>
  <c r="D3466" i="5" a="1"/>
  <c r="D3466" i="5" s="1"/>
  <c r="D3467" i="5" a="1"/>
  <c r="D3467" i="5" s="1"/>
  <c r="D3468" i="5" a="1"/>
  <c r="D3468" i="5" s="1"/>
  <c r="D3469" i="5" a="1"/>
  <c r="D3469" i="5" s="1"/>
  <c r="D3470" i="5" a="1"/>
  <c r="D3470" i="5" s="1"/>
  <c r="D3471" i="5" a="1"/>
  <c r="D3471" i="5"/>
  <c r="D3472" i="5" a="1"/>
  <c r="D3472" i="5" s="1"/>
  <c r="D3473" i="5" a="1"/>
  <c r="D3473" i="5"/>
  <c r="D3474" i="5" a="1"/>
  <c r="D3474" i="5" s="1"/>
  <c r="D3475" i="5" a="1"/>
  <c r="D3475" i="5" s="1"/>
  <c r="D3476" i="5" a="1"/>
  <c r="D3476" i="5" s="1"/>
  <c r="D3477" i="5" a="1"/>
  <c r="D3477" i="5"/>
  <c r="D3478" i="5" a="1"/>
  <c r="D3478" i="5" s="1"/>
  <c r="D3479" i="5" a="1"/>
  <c r="D3479" i="5"/>
  <c r="D3480" i="5" a="1"/>
  <c r="D3480" i="5" s="1"/>
  <c r="D3481" i="5" a="1"/>
  <c r="D3481" i="5" s="1"/>
  <c r="D3482" i="5" a="1"/>
  <c r="D3482" i="5" s="1"/>
  <c r="D3483" i="5" a="1"/>
  <c r="D3483" i="5" s="1"/>
  <c r="D3484" i="5" a="1"/>
  <c r="D3484" i="5" s="1"/>
  <c r="D3485" i="5" a="1"/>
  <c r="D3485" i="5"/>
  <c r="D3486" i="5" a="1"/>
  <c r="D3486" i="5" s="1"/>
  <c r="D3487" i="5" a="1"/>
  <c r="D3487" i="5" s="1"/>
  <c r="D3488" i="5" a="1"/>
  <c r="D3488" i="5" s="1"/>
  <c r="D3489" i="5" a="1"/>
  <c r="D3489" i="5" s="1"/>
  <c r="D3490" i="5" a="1"/>
  <c r="D3490" i="5" s="1"/>
  <c r="D3491" i="5" a="1"/>
  <c r="D3491" i="5" s="1"/>
  <c r="D3492" i="5" a="1"/>
  <c r="D3492" i="5" s="1"/>
  <c r="D3493" i="5" a="1"/>
  <c r="D3493" i="5" s="1"/>
  <c r="D3494" i="5" a="1"/>
  <c r="D3494" i="5" s="1"/>
  <c r="D3495" i="5" a="1"/>
  <c r="D3495" i="5" s="1"/>
  <c r="D3496" i="5" a="1"/>
  <c r="D3496" i="5" s="1"/>
  <c r="D3497" i="5" a="1"/>
  <c r="D3497" i="5"/>
  <c r="D3498" i="5" a="1"/>
  <c r="D3498" i="5" s="1"/>
  <c r="D3499" i="5" a="1"/>
  <c r="D3499" i="5" s="1"/>
  <c r="D3500" i="5" a="1"/>
  <c r="D3500" i="5" s="1"/>
  <c r="D3501" i="5" a="1"/>
  <c r="D3501" i="5" s="1"/>
  <c r="D3502" i="5" a="1"/>
  <c r="D3502" i="5" s="1"/>
  <c r="D3503" i="5" a="1"/>
  <c r="D3503" i="5" s="1"/>
  <c r="D3504" i="5" a="1"/>
  <c r="D3504" i="5" s="1"/>
  <c r="D3505" i="5" a="1"/>
  <c r="D3505" i="5" s="1"/>
  <c r="D3506" i="5" a="1"/>
  <c r="D3506" i="5" s="1"/>
  <c r="D3507" i="5" a="1"/>
  <c r="D3507" i="5" s="1"/>
  <c r="D3508" i="5" a="1"/>
  <c r="D3508" i="5" s="1"/>
  <c r="D3509" i="5" a="1"/>
  <c r="D3509" i="5"/>
  <c r="D3510" i="5" a="1"/>
  <c r="D3510" i="5" s="1"/>
  <c r="D3511" i="5" a="1"/>
  <c r="D3511" i="5" s="1"/>
  <c r="D3512" i="5" a="1"/>
  <c r="D3512" i="5" s="1"/>
  <c r="D3513" i="5" a="1"/>
  <c r="D3513" i="5" s="1"/>
  <c r="D3514" i="5" a="1"/>
  <c r="D3514" i="5" s="1"/>
  <c r="D3515" i="5" a="1"/>
  <c r="D3515" i="5" s="1"/>
  <c r="D3516" i="5" a="1"/>
  <c r="D3516" i="5" s="1"/>
  <c r="D3517" i="5" a="1"/>
  <c r="D3517" i="5" s="1"/>
  <c r="D3518" i="5" a="1"/>
  <c r="D3518" i="5" s="1"/>
  <c r="D3519" i="5" a="1"/>
  <c r="D3519" i="5" s="1"/>
  <c r="D3520" i="5" a="1"/>
  <c r="D3520" i="5" s="1"/>
  <c r="D3521" i="5" a="1"/>
  <c r="D3521" i="5"/>
  <c r="D3522" i="5" a="1"/>
  <c r="D3522" i="5" s="1"/>
  <c r="D3523" i="5" a="1"/>
  <c r="D3523" i="5" s="1"/>
  <c r="D3524" i="5" a="1"/>
  <c r="D3524" i="5" s="1"/>
  <c r="D3525" i="5" a="1"/>
  <c r="D3525" i="5" s="1"/>
  <c r="D3526" i="5" a="1"/>
  <c r="D3526" i="5" s="1"/>
  <c r="D3527" i="5" a="1"/>
  <c r="D3527" i="5"/>
  <c r="D3528" i="5" a="1"/>
  <c r="D3528" i="5" s="1"/>
  <c r="D3529" i="5" a="1"/>
  <c r="D3529" i="5"/>
  <c r="D3530" i="5" a="1"/>
  <c r="D3530" i="5" s="1"/>
  <c r="D3531" i="5" a="1"/>
  <c r="D3531" i="5" s="1"/>
  <c r="D3532" i="5" a="1"/>
  <c r="D3532" i="5" s="1"/>
  <c r="D3533" i="5" a="1"/>
  <c r="D3533" i="5"/>
  <c r="D3534" i="5" a="1"/>
  <c r="D3534" i="5" s="1"/>
  <c r="D3535" i="5" a="1"/>
  <c r="D3535" i="5"/>
  <c r="D3536" i="5" a="1"/>
  <c r="D3536" i="5" s="1"/>
  <c r="D3537" i="5" a="1"/>
  <c r="D3537" i="5" s="1"/>
  <c r="D3538" i="5" a="1"/>
  <c r="D3538" i="5" s="1"/>
  <c r="D3539" i="5" a="1"/>
  <c r="D3539" i="5" s="1"/>
  <c r="D3540" i="5" a="1"/>
  <c r="D3540" i="5" s="1"/>
  <c r="D3541" i="5" a="1"/>
  <c r="D3541" i="5"/>
  <c r="D3542" i="5" a="1"/>
  <c r="D3542" i="5" s="1"/>
  <c r="D3543" i="5" a="1"/>
  <c r="D3543" i="5" s="1"/>
  <c r="D3544" i="5" a="1"/>
  <c r="D3544" i="5" s="1"/>
  <c r="D3545" i="5" a="1"/>
  <c r="D3545" i="5" s="1"/>
  <c r="D3546" i="5" a="1"/>
  <c r="D3546" i="5" s="1"/>
  <c r="D3547" i="5" a="1"/>
  <c r="D3547" i="5" s="1"/>
  <c r="D3548" i="5" a="1"/>
  <c r="D3548" i="5" s="1"/>
  <c r="D3549" i="5" a="1"/>
  <c r="D3549" i="5" s="1"/>
  <c r="D3550" i="5" a="1"/>
  <c r="D3550" i="5" s="1"/>
  <c r="D3551" i="5" a="1"/>
  <c r="D3551" i="5" s="1"/>
  <c r="D3552" i="5" a="1"/>
  <c r="D3552" i="5" s="1"/>
  <c r="D3553" i="5" a="1"/>
  <c r="D3553" i="5"/>
  <c r="D3554" i="5" a="1"/>
  <c r="D3554" i="5" s="1"/>
  <c r="D3555" i="5" a="1"/>
  <c r="D3555" i="5" s="1"/>
  <c r="D3556" i="5" a="1"/>
  <c r="D3556" i="5" s="1"/>
  <c r="D3557" i="5" a="1"/>
  <c r="D3557" i="5" s="1"/>
  <c r="D3558" i="5" a="1"/>
  <c r="D3558" i="5" s="1"/>
  <c r="D3559" i="5" a="1"/>
  <c r="D3559" i="5"/>
  <c r="D3560" i="5" a="1"/>
  <c r="D3560" i="5" s="1"/>
  <c r="D3561" i="5" a="1"/>
  <c r="D3561" i="5"/>
  <c r="D3562" i="5" a="1"/>
  <c r="D3562" i="5" s="1"/>
  <c r="D3563" i="5" a="1"/>
  <c r="D3563" i="5" s="1"/>
  <c r="D3564" i="5" a="1"/>
  <c r="D3564" i="5" s="1"/>
  <c r="D3565" i="5" a="1"/>
  <c r="D3565" i="5" s="1"/>
  <c r="D3566" i="5" a="1"/>
  <c r="D3566" i="5" s="1"/>
  <c r="D3567" i="5" a="1"/>
  <c r="D3567" i="5" s="1"/>
  <c r="D3568" i="5" a="1"/>
  <c r="D3568" i="5" s="1"/>
  <c r="D3569" i="5" a="1"/>
  <c r="D3569" i="5" s="1"/>
  <c r="D3570" i="5" a="1"/>
  <c r="D3570" i="5" s="1"/>
  <c r="D3571" i="5" a="1"/>
  <c r="D3571" i="5" s="1"/>
  <c r="D3572" i="5" a="1"/>
  <c r="D3572" i="5" s="1"/>
  <c r="D3573" i="5" a="1"/>
  <c r="D3573" i="5" s="1"/>
  <c r="D3574" i="5" a="1"/>
  <c r="D3574" i="5" s="1"/>
  <c r="D3575" i="5" a="1"/>
  <c r="D3575" i="5"/>
  <c r="D3576" i="5" a="1"/>
  <c r="D3576" i="5" s="1"/>
  <c r="D3577" i="5" a="1"/>
  <c r="D3577" i="5"/>
  <c r="D3578" i="5" a="1"/>
  <c r="D3578" i="5" s="1"/>
  <c r="D3579" i="5" a="1"/>
  <c r="D3579" i="5" s="1"/>
  <c r="D3580" i="5" a="1"/>
  <c r="D3580" i="5" s="1"/>
  <c r="D3581" i="5" a="1"/>
  <c r="D3581" i="5" s="1"/>
  <c r="D3582" i="5" a="1"/>
  <c r="D3582" i="5" s="1"/>
  <c r="D3583" i="5" a="1"/>
  <c r="D3583" i="5" s="1"/>
  <c r="D3584" i="5" a="1"/>
  <c r="D3584" i="5" s="1"/>
  <c r="D3585" i="5" a="1"/>
  <c r="D3585" i="5" s="1"/>
  <c r="D3586" i="5" a="1"/>
  <c r="D3586" i="5" s="1"/>
  <c r="D3587" i="5" a="1"/>
  <c r="D3587" i="5" s="1"/>
  <c r="D3588" i="5" a="1"/>
  <c r="D3588" i="5" s="1"/>
  <c r="D3589" i="5" a="1"/>
  <c r="D3589" i="5" s="1"/>
  <c r="D3590" i="5" a="1"/>
  <c r="D3590" i="5" s="1"/>
  <c r="D3591" i="5" a="1"/>
  <c r="D3591" i="5"/>
  <c r="D3592" i="5" a="1"/>
  <c r="D3592" i="5" s="1"/>
  <c r="D3593" i="5" a="1"/>
  <c r="D3593" i="5"/>
  <c r="D3594" i="5" a="1"/>
  <c r="D3594" i="5" s="1"/>
  <c r="D3595" i="5" a="1"/>
  <c r="D3595" i="5" s="1"/>
  <c r="D3596" i="5" a="1"/>
  <c r="D3596" i="5" s="1"/>
  <c r="D3597" i="5" a="1"/>
  <c r="D3597" i="5" s="1"/>
  <c r="D3598" i="5" a="1"/>
  <c r="D3598" i="5" s="1"/>
  <c r="D3599" i="5" a="1"/>
  <c r="D3599" i="5" s="1"/>
  <c r="D3600" i="5" a="1"/>
  <c r="D3600" i="5" s="1"/>
  <c r="D3601" i="5" a="1"/>
  <c r="D3601" i="5" s="1"/>
  <c r="D3602" i="5" a="1"/>
  <c r="D3602" i="5" s="1"/>
  <c r="D3603" i="5" a="1"/>
  <c r="D3603" i="5" s="1"/>
  <c r="D3604" i="5" a="1"/>
  <c r="D3604" i="5" s="1"/>
  <c r="D3605" i="5" a="1"/>
  <c r="D3605" i="5" s="1"/>
  <c r="D3606" i="5" a="1"/>
  <c r="D3606" i="5" s="1"/>
  <c r="D3607" i="5" a="1"/>
  <c r="D3607" i="5"/>
  <c r="D3608" i="5" a="1"/>
  <c r="D3608" i="5" s="1"/>
  <c r="D3609" i="5" a="1"/>
  <c r="D3609" i="5"/>
  <c r="D3610" i="5" a="1"/>
  <c r="D3610" i="5" s="1"/>
  <c r="D3611" i="5" a="1"/>
  <c r="D3611" i="5" s="1"/>
  <c r="D3612" i="5" a="1"/>
  <c r="D3612" i="5" s="1"/>
  <c r="D3613" i="5" a="1"/>
  <c r="D3613" i="5"/>
  <c r="D3614" i="5" a="1"/>
  <c r="D3614" i="5" s="1"/>
  <c r="D3615" i="5" a="1"/>
  <c r="D3615" i="5"/>
  <c r="D3616" i="5" a="1"/>
  <c r="D3616" i="5" s="1"/>
  <c r="D3617" i="5" a="1"/>
  <c r="D3617" i="5" s="1"/>
  <c r="D3618" i="5" a="1"/>
  <c r="D3618" i="5" s="1"/>
  <c r="D3619" i="5" a="1"/>
  <c r="D3619" i="5" s="1"/>
  <c r="D3620" i="5" a="1"/>
  <c r="D3620" i="5" s="1"/>
  <c r="D3621" i="5" a="1"/>
  <c r="D3621" i="5" s="1"/>
  <c r="D3622" i="5" a="1"/>
  <c r="D3622" i="5" s="1"/>
  <c r="D3623" i="5" a="1"/>
  <c r="D3623" i="5" s="1"/>
  <c r="D3624" i="5" a="1"/>
  <c r="D3624" i="5" s="1"/>
  <c r="D3625" i="5" a="1"/>
  <c r="D3625" i="5"/>
  <c r="D3626" i="5" a="1"/>
  <c r="D3626" i="5" s="1"/>
  <c r="D3627" i="5" a="1"/>
  <c r="D3627" i="5" s="1"/>
  <c r="D3628" i="5" a="1"/>
  <c r="D3628" i="5" s="1"/>
  <c r="D3629" i="5" a="1"/>
  <c r="D3629" i="5" s="1"/>
  <c r="D3630" i="5" a="1"/>
  <c r="D3630" i="5" s="1"/>
  <c r="D3631" i="5" a="1"/>
  <c r="D3631" i="5"/>
  <c r="D3632" i="5" a="1"/>
  <c r="D3632" i="5" s="1"/>
  <c r="D3633" i="5" a="1"/>
  <c r="D3633" i="5" s="1"/>
  <c r="D3634" i="5" a="1"/>
  <c r="D3634" i="5" s="1"/>
  <c r="D3635" i="5" a="1"/>
  <c r="D3635" i="5" s="1"/>
  <c r="D3636" i="5" a="1"/>
  <c r="D3636" i="5" s="1"/>
  <c r="D3637" i="5" a="1"/>
  <c r="D3637" i="5" s="1"/>
  <c r="D3638" i="5" a="1"/>
  <c r="D3638" i="5" s="1"/>
  <c r="D3639" i="5" a="1"/>
  <c r="D3639" i="5" s="1"/>
  <c r="D3640" i="5" a="1"/>
  <c r="D3640" i="5" s="1"/>
  <c r="D3641" i="5" a="1"/>
  <c r="D3641" i="5"/>
  <c r="D3642" i="5" a="1"/>
  <c r="D3642" i="5" s="1"/>
  <c r="D3643" i="5" a="1"/>
  <c r="D3643" i="5" s="1"/>
  <c r="D3644" i="5" a="1"/>
  <c r="D3644" i="5" s="1"/>
  <c r="D3645" i="5" a="1"/>
  <c r="D3645" i="5" s="1"/>
  <c r="D3646" i="5" a="1"/>
  <c r="D3646" i="5" s="1"/>
  <c r="D3647" i="5" a="1"/>
  <c r="D3647" i="5"/>
  <c r="D3648" i="5" a="1"/>
  <c r="D3648" i="5" s="1"/>
  <c r="D3649" i="5" a="1"/>
  <c r="D3649" i="5" s="1"/>
  <c r="D3650" i="5" a="1"/>
  <c r="D3650" i="5" s="1"/>
  <c r="D3651" i="5" a="1"/>
  <c r="D3651" i="5" s="1"/>
  <c r="D3652" i="5" a="1"/>
  <c r="D3652" i="5" s="1"/>
  <c r="D3653" i="5" a="1"/>
  <c r="D3653" i="5" s="1"/>
  <c r="D3654" i="5" a="1"/>
  <c r="D3654" i="5" s="1"/>
  <c r="D3655" i="5" a="1"/>
  <c r="D3655" i="5" s="1"/>
  <c r="D3656" i="5" a="1"/>
  <c r="D3656" i="5" s="1"/>
  <c r="D3657" i="5" a="1"/>
  <c r="D3657" i="5"/>
  <c r="D3658" i="5" a="1"/>
  <c r="D3658" i="5" s="1"/>
  <c r="D3659" i="5" a="1"/>
  <c r="D3659" i="5" s="1"/>
  <c r="D3660" i="5" a="1"/>
  <c r="D3660" i="5" s="1"/>
  <c r="D3661" i="5" a="1"/>
  <c r="D3661" i="5" s="1"/>
  <c r="D3662" i="5" a="1"/>
  <c r="D3662" i="5" s="1"/>
  <c r="D3663" i="5" a="1"/>
  <c r="D3663" i="5"/>
  <c r="D3664" i="5" a="1"/>
  <c r="D3664" i="5" s="1"/>
  <c r="D3665" i="5" a="1"/>
  <c r="D3665" i="5" s="1"/>
  <c r="D3666" i="5" a="1"/>
  <c r="D3666" i="5" s="1"/>
  <c r="D3667" i="5" a="1"/>
  <c r="D3667" i="5" s="1"/>
  <c r="D3668" i="5" a="1"/>
  <c r="D3668" i="5" s="1"/>
  <c r="D3669" i="5" a="1"/>
  <c r="D3669" i="5" s="1"/>
  <c r="D3670" i="5" a="1"/>
  <c r="D3670" i="5" s="1"/>
  <c r="D3671" i="5" a="1"/>
  <c r="D3671" i="5" s="1"/>
  <c r="D3672" i="5" a="1"/>
  <c r="D3672" i="5" s="1"/>
  <c r="D3673" i="5" a="1"/>
  <c r="D3673" i="5"/>
  <c r="D3674" i="5" a="1"/>
  <c r="D3674" i="5" s="1"/>
  <c r="D3675" i="5" a="1"/>
  <c r="D3675" i="5" s="1"/>
  <c r="D3676" i="5" a="1"/>
  <c r="D3676" i="5" s="1"/>
  <c r="D3677" i="5" a="1"/>
  <c r="D3677" i="5" s="1"/>
  <c r="D3678" i="5" a="1"/>
  <c r="D3678" i="5" s="1"/>
  <c r="D3679" i="5" a="1"/>
  <c r="D3679" i="5"/>
  <c r="D3680" i="5" a="1"/>
  <c r="D3680" i="5" s="1"/>
  <c r="D3681" i="5" a="1"/>
  <c r="D3681" i="5" s="1"/>
  <c r="D3682" i="5" a="1"/>
  <c r="D3682" i="5" s="1"/>
  <c r="D3683" i="5" a="1"/>
  <c r="D3683" i="5" s="1"/>
  <c r="D3684" i="5" a="1"/>
  <c r="D3684" i="5" s="1"/>
  <c r="D3685" i="5" a="1"/>
  <c r="D3685" i="5" s="1"/>
  <c r="D3686" i="5" a="1"/>
  <c r="D3686" i="5" s="1"/>
  <c r="D3687" i="5" a="1"/>
  <c r="D3687" i="5" s="1"/>
  <c r="D3688" i="5" a="1"/>
  <c r="D3688" i="5" s="1"/>
  <c r="D3689" i="5" a="1"/>
  <c r="D3689" i="5"/>
  <c r="D3690" i="5" a="1"/>
  <c r="D3690" i="5" s="1"/>
  <c r="D3691" i="5" a="1"/>
  <c r="D3691" i="5" s="1"/>
  <c r="D3692" i="5" a="1"/>
  <c r="D3692" i="5" s="1"/>
  <c r="D3693" i="5" a="1"/>
  <c r="D3693" i="5" s="1"/>
  <c r="D3694" i="5" a="1"/>
  <c r="D3694" i="5" s="1"/>
  <c r="D3695" i="5" a="1"/>
  <c r="D3695" i="5"/>
  <c r="D3696" i="5" a="1"/>
  <c r="D3696" i="5" s="1"/>
  <c r="D3697" i="5" a="1"/>
  <c r="D3697" i="5" s="1"/>
  <c r="D3698" i="5" a="1"/>
  <c r="D3698" i="5" s="1"/>
  <c r="D3699" i="5" a="1"/>
  <c r="D3699" i="5" s="1"/>
  <c r="D3700" i="5" a="1"/>
  <c r="D3700" i="5" s="1"/>
  <c r="D3701" i="5" a="1"/>
  <c r="D3701" i="5"/>
  <c r="D3702" i="5" a="1"/>
  <c r="D3702" i="5" s="1"/>
  <c r="D3703" i="5" a="1"/>
  <c r="D3703" i="5" s="1"/>
  <c r="D3704" i="5" a="1"/>
  <c r="D3704" i="5" s="1"/>
  <c r="D3705" i="5" a="1"/>
  <c r="D3705" i="5" s="1"/>
  <c r="D3706" i="5" a="1"/>
  <c r="D3706" i="5" s="1"/>
  <c r="D3707" i="5" a="1"/>
  <c r="D3707" i="5" s="1"/>
  <c r="D3708" i="5" a="1"/>
  <c r="D3708" i="5" s="1"/>
  <c r="D3709" i="5" a="1"/>
  <c r="D3709" i="5" s="1"/>
  <c r="D3710" i="5" a="1"/>
  <c r="D3710" i="5" s="1"/>
  <c r="D3711" i="5" a="1"/>
  <c r="D3711" i="5" s="1"/>
  <c r="D3712" i="5" a="1"/>
  <c r="D3712" i="5" s="1"/>
  <c r="D3713" i="5" a="1"/>
  <c r="D3713" i="5"/>
  <c r="D3714" i="5" a="1"/>
  <c r="D3714" i="5" s="1"/>
  <c r="D3715" i="5" a="1"/>
  <c r="D3715" i="5" s="1"/>
  <c r="D3716" i="5" a="1"/>
  <c r="D3716" i="5" s="1"/>
  <c r="D3717" i="5" a="1"/>
  <c r="D3717" i="5" s="1"/>
  <c r="D3718" i="5" a="1"/>
  <c r="D3718" i="5" s="1"/>
  <c r="D3719" i="5" a="1"/>
  <c r="D3719" i="5"/>
  <c r="D3720" i="5" a="1"/>
  <c r="D3720" i="5" s="1"/>
  <c r="D3721" i="5" a="1"/>
  <c r="D3721" i="5"/>
  <c r="D3722" i="5" a="1"/>
  <c r="D3722" i="5" s="1"/>
  <c r="D3723" i="5" a="1"/>
  <c r="D3723" i="5" s="1"/>
  <c r="D3724" i="5" a="1"/>
  <c r="D3724" i="5" s="1"/>
  <c r="D3725" i="5" a="1"/>
  <c r="D3725" i="5"/>
  <c r="D3726" i="5" a="1"/>
  <c r="D3726" i="5" s="1"/>
  <c r="D3727" i="5" a="1"/>
  <c r="D3727" i="5"/>
  <c r="D3728" i="5" a="1"/>
  <c r="D3728" i="5" s="1"/>
  <c r="D3729" i="5" a="1"/>
  <c r="D3729" i="5" s="1"/>
  <c r="D3730" i="5" a="1"/>
  <c r="D3730" i="5" s="1"/>
  <c r="D3731" i="5" a="1"/>
  <c r="D3731" i="5" s="1"/>
  <c r="D3732" i="5" a="1"/>
  <c r="D3732" i="5" s="1"/>
  <c r="D3733" i="5" a="1"/>
  <c r="D3733" i="5"/>
  <c r="D3734" i="5" a="1"/>
  <c r="D3734" i="5" s="1"/>
  <c r="D3735" i="5" a="1"/>
  <c r="D3735" i="5" s="1"/>
  <c r="D3736" i="5" a="1"/>
  <c r="D3736" i="5" s="1"/>
  <c r="D3737" i="5" a="1"/>
  <c r="D3737" i="5" s="1"/>
  <c r="D3738" i="5" a="1"/>
  <c r="D3738" i="5" s="1"/>
  <c r="D3739" i="5" a="1"/>
  <c r="D3739" i="5" s="1"/>
  <c r="D3740" i="5" a="1"/>
  <c r="D3740" i="5" s="1"/>
  <c r="D3741" i="5" a="1"/>
  <c r="D3741" i="5" s="1"/>
  <c r="D3742" i="5" a="1"/>
  <c r="D3742" i="5" s="1"/>
  <c r="D3743" i="5" a="1"/>
  <c r="D3743" i="5" s="1"/>
  <c r="D3744" i="5" a="1"/>
  <c r="D3744" i="5" s="1"/>
  <c r="D3745" i="5" a="1"/>
  <c r="D3745" i="5"/>
  <c r="D3746" i="5" a="1"/>
  <c r="D3746" i="5" s="1"/>
  <c r="D3747" i="5" a="1"/>
  <c r="D3747" i="5" s="1"/>
  <c r="D3748" i="5" a="1"/>
  <c r="D3748" i="5" s="1"/>
  <c r="D3749" i="5" a="1"/>
  <c r="D3749" i="5" s="1"/>
  <c r="D3750" i="5" a="1"/>
  <c r="D3750" i="5" s="1"/>
  <c r="D3751" i="5" a="1"/>
  <c r="D3751" i="5"/>
  <c r="D3752" i="5" a="1"/>
  <c r="D3752" i="5" s="1"/>
  <c r="D3753" i="5" a="1"/>
  <c r="D3753" i="5"/>
  <c r="D3754" i="5" a="1"/>
  <c r="D3754" i="5" s="1"/>
  <c r="D3755" i="5" a="1"/>
  <c r="D3755" i="5" s="1"/>
  <c r="D3756" i="5" a="1"/>
  <c r="D3756" i="5" s="1"/>
  <c r="D3757" i="5" a="1"/>
  <c r="D3757" i="5"/>
  <c r="D3758" i="5" a="1"/>
  <c r="D3758" i="5" s="1"/>
  <c r="D3759" i="5" a="1"/>
  <c r="D3759" i="5"/>
  <c r="D3760" i="5" a="1"/>
  <c r="D3760" i="5" s="1"/>
  <c r="D3761" i="5" a="1"/>
  <c r="D3761" i="5" s="1"/>
  <c r="D3762" i="5" a="1"/>
  <c r="D3762" i="5" s="1"/>
  <c r="D3763" i="5" a="1"/>
  <c r="D3763" i="5" s="1"/>
  <c r="D3764" i="5" a="1"/>
  <c r="D3764" i="5" s="1"/>
  <c r="D3765" i="5" a="1"/>
  <c r="D3765" i="5"/>
  <c r="D3766" i="5" a="1"/>
  <c r="D3766" i="5" s="1"/>
  <c r="D3767" i="5" a="1"/>
  <c r="D3767" i="5" s="1"/>
  <c r="D3768" i="5" a="1"/>
  <c r="D3768" i="5" s="1"/>
  <c r="D3769" i="5" a="1"/>
  <c r="D3769" i="5" s="1"/>
  <c r="D3770" i="5" a="1"/>
  <c r="D3770" i="5" s="1"/>
  <c r="D3771" i="5" a="1"/>
  <c r="D3771" i="5" s="1"/>
  <c r="D3772" i="5" a="1"/>
  <c r="D3772" i="5" s="1"/>
  <c r="D3773" i="5" a="1"/>
  <c r="D3773" i="5" s="1"/>
  <c r="D3774" i="5" a="1"/>
  <c r="D3774" i="5" s="1"/>
  <c r="D3775" i="5" a="1"/>
  <c r="D3775" i="5" s="1"/>
  <c r="D3776" i="5" a="1"/>
  <c r="D3776" i="5" s="1"/>
  <c r="D3777" i="5" a="1"/>
  <c r="D3777" i="5"/>
  <c r="D3778" i="5" a="1"/>
  <c r="D3778" i="5" s="1"/>
  <c r="D3779" i="5" a="1"/>
  <c r="D3779" i="5" s="1"/>
  <c r="D3780" i="5" a="1"/>
  <c r="D3780" i="5" s="1"/>
  <c r="D3781" i="5" a="1"/>
  <c r="D3781" i="5" s="1"/>
  <c r="D3782" i="5" a="1"/>
  <c r="D3782" i="5" s="1"/>
  <c r="D3783" i="5" a="1"/>
  <c r="D3783" i="5"/>
  <c r="D3784" i="5" a="1"/>
  <c r="D3784" i="5" s="1"/>
  <c r="D3785" i="5" a="1"/>
  <c r="D3785" i="5" s="1"/>
  <c r="D3786" i="5" a="1"/>
  <c r="D3786" i="5" s="1"/>
  <c r="D3787" i="5" a="1"/>
  <c r="D3787" i="5" s="1"/>
  <c r="D3788" i="5" a="1"/>
  <c r="D3788" i="5" s="1"/>
  <c r="D3789" i="5" a="1"/>
  <c r="D3789" i="5" s="1"/>
  <c r="D3790" i="5" a="1"/>
  <c r="D3790" i="5" s="1"/>
  <c r="D3791" i="5" a="1"/>
  <c r="D3791" i="5"/>
  <c r="D3792" i="5" a="1"/>
  <c r="D3792" i="5" s="1"/>
  <c r="D3793" i="5" a="1"/>
  <c r="D3793" i="5"/>
  <c r="D3794" i="5" a="1"/>
  <c r="D3794" i="5" s="1"/>
  <c r="D3795" i="5" a="1"/>
  <c r="D3795" i="5" s="1"/>
  <c r="D3796" i="5" a="1"/>
  <c r="D3796" i="5" s="1"/>
  <c r="D3797" i="5" a="1"/>
  <c r="D3797" i="5" s="1"/>
  <c r="D3798" i="5" a="1"/>
  <c r="D3798" i="5" s="1"/>
  <c r="D3799" i="5" a="1"/>
  <c r="D3799" i="5" s="1"/>
  <c r="D3800" i="5" a="1"/>
  <c r="D3800" i="5" s="1"/>
  <c r="D3801" i="5" a="1"/>
  <c r="D3801" i="5" s="1"/>
  <c r="D3802" i="5" a="1"/>
  <c r="D3802" i="5" s="1"/>
  <c r="D3803" i="5" a="1"/>
  <c r="D3803" i="5" s="1"/>
  <c r="D3804" i="5" a="1"/>
  <c r="D3804" i="5" s="1"/>
  <c r="D3805" i="5" a="1"/>
  <c r="D3805" i="5" s="1"/>
  <c r="D3806" i="5" a="1"/>
  <c r="D3806" i="5" s="1"/>
  <c r="D3807" i="5" a="1"/>
  <c r="D3807" i="5"/>
  <c r="D3808" i="5" a="1"/>
  <c r="D3808" i="5" s="1"/>
  <c r="D3809" i="5" a="1"/>
  <c r="D3809" i="5"/>
  <c r="D3810" i="5" a="1"/>
  <c r="D3810" i="5" s="1"/>
  <c r="D3811" i="5" a="1"/>
  <c r="D3811" i="5" s="1"/>
  <c r="D3812" i="5" a="1"/>
  <c r="D3812" i="5" s="1"/>
  <c r="D3813" i="5" a="1"/>
  <c r="D3813" i="5"/>
  <c r="D3814" i="5" a="1"/>
  <c r="D3814" i="5" s="1"/>
  <c r="D3815" i="5" a="1"/>
  <c r="D3815" i="5" s="1"/>
  <c r="D3816" i="5" a="1"/>
  <c r="D3816" i="5" s="1"/>
  <c r="D3817" i="5" a="1"/>
  <c r="D3817" i="5" s="1"/>
  <c r="D3818" i="5" a="1"/>
  <c r="D3818" i="5" s="1"/>
  <c r="D3819" i="5" a="1"/>
  <c r="D3819" i="5" s="1"/>
  <c r="D3820" i="5" a="1"/>
  <c r="D3820" i="5"/>
  <c r="D3821" i="5" a="1"/>
  <c r="D3821" i="5" s="1"/>
  <c r="D3822" i="5" a="1"/>
  <c r="D3822" i="5" s="1"/>
  <c r="D3823" i="5" a="1"/>
  <c r="D3823" i="5" s="1"/>
  <c r="D3824" i="5" a="1"/>
  <c r="D3824" i="5" s="1"/>
  <c r="D3825" i="5" a="1"/>
  <c r="D3825" i="5" s="1"/>
  <c r="D3826" i="5" a="1"/>
  <c r="D3826" i="5" s="1"/>
  <c r="D3827" i="5" a="1"/>
  <c r="D3827" i="5" s="1"/>
  <c r="D3828" i="5" a="1"/>
  <c r="D3828" i="5" s="1"/>
  <c r="D3829" i="5" a="1"/>
  <c r="D3829" i="5" s="1"/>
  <c r="D3830" i="5" a="1"/>
  <c r="D3830" i="5" s="1"/>
  <c r="D3831" i="5" a="1"/>
  <c r="D3831" i="5" s="1"/>
  <c r="D3832" i="5" a="1"/>
  <c r="D3832" i="5" s="1"/>
  <c r="D3833" i="5" a="1"/>
  <c r="D3833" i="5" s="1"/>
  <c r="D3834" i="5" a="1"/>
  <c r="D3834" i="5" s="1"/>
  <c r="D3835" i="5" a="1"/>
  <c r="D3835" i="5" s="1"/>
  <c r="D3836" i="5" a="1"/>
  <c r="D3836" i="5" s="1"/>
  <c r="D3837" i="5" a="1"/>
  <c r="D3837" i="5" s="1"/>
  <c r="D3838" i="5" a="1"/>
  <c r="D3838" i="5" s="1"/>
  <c r="D3839" i="5" a="1"/>
  <c r="D3839" i="5" s="1"/>
  <c r="D3840" i="5" a="1"/>
  <c r="D3840" i="5" s="1"/>
  <c r="D3841" i="5" a="1"/>
  <c r="D3841" i="5" s="1"/>
  <c r="D3842" i="5" a="1"/>
  <c r="D3842" i="5" s="1"/>
  <c r="D3843" i="5" a="1"/>
  <c r="D3843" i="5" s="1"/>
  <c r="D3844" i="5" a="1"/>
  <c r="D3844" i="5" s="1"/>
  <c r="D3845" i="5" a="1"/>
  <c r="D3845" i="5" s="1"/>
  <c r="D3846" i="5" a="1"/>
  <c r="D3846" i="5" s="1"/>
  <c r="D3847" i="5" a="1"/>
  <c r="D3847" i="5" s="1"/>
  <c r="D3848" i="5" a="1"/>
  <c r="D3848" i="5" s="1"/>
  <c r="D3849" i="5" a="1"/>
  <c r="D3849" i="5" s="1"/>
  <c r="D12" i="5" a="1"/>
  <c r="D12" i="5" s="1"/>
  <c r="D13" i="5" a="1"/>
  <c r="D13" i="5" s="1"/>
  <c r="D4" i="5" a="1"/>
  <c r="D4" i="5" s="1"/>
  <c r="D5" i="5" a="1"/>
  <c r="D5" i="5" s="1"/>
  <c r="D6" i="5" a="1"/>
  <c r="D6" i="5" s="1"/>
  <c r="D7" i="5" a="1"/>
  <c r="D7" i="5" s="1"/>
  <c r="D8" i="5" a="1"/>
  <c r="D8" i="5" s="1"/>
  <c r="D9" i="5" a="1"/>
  <c r="D9" i="5" s="1"/>
  <c r="D10" i="5" a="1"/>
  <c r="D10" i="5" s="1"/>
  <c r="D11" i="5" a="1"/>
  <c r="D11" i="5" s="1"/>
  <c r="D3" i="5" a="1"/>
  <c r="D3" i="5" s="1"/>
  <c r="E2" i="4" a="1"/>
  <c r="E2" i="4" s="1"/>
  <c r="C2" i="4"/>
  <c r="B2" i="4"/>
  <c r="D2" i="4" a="1"/>
  <c r="D2" i="4" s="1"/>
  <c r="E3" i="4" a="1"/>
  <c r="E3" i="4" s="1"/>
  <c r="E4" i="4" a="1"/>
  <c r="E4" i="4"/>
  <c r="E5" i="4" a="1"/>
  <c r="E5" i="4" s="1"/>
  <c r="E6" i="4" a="1"/>
  <c r="E6" i="4" s="1"/>
  <c r="E7" i="4" a="1"/>
  <c r="E7" i="4" s="1"/>
  <c r="E8" i="4" a="1"/>
  <c r="E8" i="4" s="1"/>
  <c r="E9" i="4" a="1"/>
  <c r="E9" i="4" s="1"/>
  <c r="E10" i="4" a="1"/>
  <c r="E10" i="4" s="1"/>
  <c r="E11" i="4" a="1"/>
  <c r="E11" i="4" s="1"/>
  <c r="E12" i="4" a="1"/>
  <c r="E12" i="4" s="1"/>
  <c r="E13" i="4" a="1"/>
  <c r="E13" i="4" s="1"/>
  <c r="E14" i="4" a="1"/>
  <c r="E14" i="4" s="1"/>
  <c r="E15" i="4" a="1"/>
  <c r="E15" i="4" s="1"/>
  <c r="E16" i="4" a="1"/>
  <c r="E16" i="4" s="1"/>
  <c r="E17" i="4" a="1"/>
  <c r="E17" i="4" s="1"/>
  <c r="E18" i="4" a="1"/>
  <c r="E18" i="4" s="1"/>
  <c r="E19" i="4" a="1"/>
  <c r="E19" i="4" s="1"/>
  <c r="E20" i="4" a="1"/>
  <c r="E20" i="4" s="1"/>
  <c r="E21" i="4" a="1"/>
  <c r="E21" i="4" s="1"/>
  <c r="E22" i="4" a="1"/>
  <c r="E22" i="4" s="1"/>
  <c r="E23" i="4" a="1"/>
  <c r="E23" i="4" s="1"/>
  <c r="E24" i="4" a="1"/>
  <c r="E24" i="4" s="1"/>
  <c r="E25" i="4" a="1"/>
  <c r="E25" i="4" s="1"/>
  <c r="E26" i="4" a="1"/>
  <c r="E26" i="4" s="1"/>
  <c r="E27" i="4" a="1"/>
  <c r="E27" i="4" s="1"/>
  <c r="E28" i="4" a="1"/>
  <c r="E28" i="4" s="1"/>
  <c r="E29" i="4" a="1"/>
  <c r="E29" i="4" s="1"/>
  <c r="E30" i="4" a="1"/>
  <c r="E30" i="4" s="1"/>
  <c r="E31" i="4" a="1"/>
  <c r="E31" i="4" s="1"/>
  <c r="E32" i="4" a="1"/>
  <c r="E32" i="4" s="1"/>
  <c r="E33" i="4" a="1"/>
  <c r="E33" i="4" s="1"/>
  <c r="E34" i="4" a="1"/>
  <c r="E34" i="4" s="1"/>
  <c r="E35" i="4" a="1"/>
  <c r="E35" i="4" s="1"/>
  <c r="E36" i="4" a="1"/>
  <c r="E36" i="4" s="1"/>
  <c r="E37" i="4" a="1"/>
  <c r="E37" i="4" s="1"/>
  <c r="E38" i="4" a="1"/>
  <c r="E38" i="4" s="1"/>
  <c r="E39" i="4" a="1"/>
  <c r="E39" i="4" s="1"/>
  <c r="D3" i="4" a="1"/>
  <c r="D3" i="4" s="1"/>
  <c r="D4" i="4" a="1"/>
  <c r="D4" i="4" s="1"/>
  <c r="D5" i="4" a="1"/>
  <c r="D5" i="4" s="1"/>
  <c r="D6" i="4" a="1"/>
  <c r="D6" i="4" s="1"/>
  <c r="D7" i="4" a="1"/>
  <c r="D7" i="4" s="1"/>
  <c r="D8" i="4" a="1"/>
  <c r="D8" i="4" s="1"/>
  <c r="D9" i="4" a="1"/>
  <c r="D9" i="4" s="1"/>
  <c r="D10" i="4" a="1"/>
  <c r="D10" i="4" s="1"/>
  <c r="D11" i="4" a="1"/>
  <c r="D11" i="4" s="1"/>
  <c r="D12" i="4" a="1"/>
  <c r="D12" i="4" s="1"/>
  <c r="D13" i="4" a="1"/>
  <c r="D13" i="4" s="1"/>
  <c r="D14" i="4" a="1"/>
  <c r="D14" i="4" s="1"/>
  <c r="D15" i="4" a="1"/>
  <c r="D15" i="4" s="1"/>
  <c r="D16" i="4" a="1"/>
  <c r="D16" i="4" s="1"/>
  <c r="D17" i="4" a="1"/>
  <c r="D17" i="4" s="1"/>
  <c r="D18" i="4" a="1"/>
  <c r="D18" i="4" s="1"/>
  <c r="D19" i="4" a="1"/>
  <c r="D19" i="4" s="1"/>
  <c r="D20" i="4" a="1"/>
  <c r="D20" i="4" s="1"/>
  <c r="D21" i="4" a="1"/>
  <c r="D21" i="4" s="1"/>
  <c r="D22" i="4" a="1"/>
  <c r="D22" i="4" s="1"/>
  <c r="D23" i="4" a="1"/>
  <c r="D23" i="4" s="1"/>
  <c r="D24" i="4" a="1"/>
  <c r="D24" i="4" s="1"/>
  <c r="D25" i="4" a="1"/>
  <c r="D25" i="4" s="1"/>
  <c r="D26" i="4" a="1"/>
  <c r="D26" i="4" s="1"/>
  <c r="D27" i="4" a="1"/>
  <c r="D27" i="4" s="1"/>
  <c r="D28" i="4" a="1"/>
  <c r="D28" i="4" s="1"/>
  <c r="D29" i="4" a="1"/>
  <c r="D29" i="4" s="1"/>
  <c r="D30" i="4" a="1"/>
  <c r="D30" i="4" s="1"/>
  <c r="D31" i="4" a="1"/>
  <c r="D31" i="4" s="1"/>
  <c r="D32" i="4" a="1"/>
  <c r="D32" i="4" s="1"/>
  <c r="D33" i="4" a="1"/>
  <c r="D33" i="4" s="1"/>
  <c r="D34" i="4" a="1"/>
  <c r="D34" i="4" s="1"/>
  <c r="D35" i="4" a="1"/>
  <c r="D35" i="4" s="1"/>
  <c r="D36" i="4" a="1"/>
  <c r="D36" i="4" s="1"/>
  <c r="D37" i="4" a="1"/>
  <c r="D37" i="4" s="1"/>
  <c r="D38" i="4" a="1"/>
  <c r="D38" i="4" s="1"/>
  <c r="D39" i="4" a="1"/>
  <c r="D39" i="4" s="1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3" i="1"/>
  <c r="F4" i="3"/>
  <c r="F2" i="3"/>
  <c r="F3" i="3"/>
  <c r="B14" i="1"/>
  <c r="D14" i="1"/>
  <c r="E14" i="1" a="1"/>
  <c r="E14" i="1" s="1"/>
  <c r="F14" i="1" a="1"/>
  <c r="F14" i="1" s="1"/>
  <c r="G14" i="1" a="1"/>
  <c r="G14" i="1" s="1"/>
  <c r="H14" i="1" a="1"/>
  <c r="H14" i="1" s="1"/>
  <c r="I14" i="1" a="1"/>
  <c r="I14" i="1" s="1"/>
  <c r="J14" i="1" a="1"/>
  <c r="J14" i="1" s="1"/>
  <c r="F8" i="1" a="1"/>
  <c r="F8" i="1" s="1"/>
  <c r="J3" i="1" a="1"/>
  <c r="J3" i="1" s="1"/>
  <c r="J4" i="1" a="1"/>
  <c r="J4" i="1" s="1"/>
  <c r="J5" i="1" a="1"/>
  <c r="J5" i="1" s="1"/>
  <c r="J6" i="1" a="1"/>
  <c r="J6" i="1" s="1"/>
  <c r="J7" i="1" a="1"/>
  <c r="J7" i="1" s="1"/>
  <c r="J8" i="1" a="1"/>
  <c r="J8" i="1" s="1"/>
  <c r="J9" i="1" a="1"/>
  <c r="J9" i="1" s="1"/>
  <c r="J10" i="1" a="1"/>
  <c r="J10" i="1" s="1"/>
  <c r="J11" i="1" a="1"/>
  <c r="J11" i="1" s="1"/>
  <c r="J12" i="1" a="1"/>
  <c r="J12" i="1" s="1"/>
  <c r="J13" i="1" a="1"/>
  <c r="J13" i="1" s="1"/>
  <c r="J15" i="1" a="1"/>
  <c r="J15" i="1" s="1"/>
  <c r="J16" i="1" a="1"/>
  <c r="J16" i="1" s="1"/>
  <c r="J17" i="1" a="1"/>
  <c r="J17" i="1" s="1"/>
  <c r="J18" i="1" a="1"/>
  <c r="J18" i="1" s="1"/>
  <c r="J19" i="1" a="1"/>
  <c r="J19" i="1" s="1"/>
  <c r="J20" i="1" a="1"/>
  <c r="J20" i="1" s="1"/>
  <c r="J21" i="1" a="1"/>
  <c r="J21" i="1" s="1"/>
  <c r="J22" i="1" a="1"/>
  <c r="J22" i="1" s="1"/>
  <c r="J23" i="1" a="1"/>
  <c r="J23" i="1" s="1"/>
  <c r="J24" i="1" a="1"/>
  <c r="J24" i="1" s="1"/>
  <c r="J25" i="1" a="1"/>
  <c r="J25" i="1" s="1"/>
  <c r="J26" i="1" a="1"/>
  <c r="J26" i="1" s="1"/>
  <c r="J27" i="1" a="1"/>
  <c r="J27" i="1" s="1"/>
  <c r="J28" i="1" a="1"/>
  <c r="J28" i="1" s="1"/>
  <c r="J29" i="1" a="1"/>
  <c r="J29" i="1" s="1"/>
  <c r="J30" i="1" a="1"/>
  <c r="J30" i="1" s="1"/>
  <c r="J31" i="1" a="1"/>
  <c r="J31" i="1" s="1"/>
  <c r="J32" i="1" a="1"/>
  <c r="J32" i="1" s="1"/>
  <c r="J33" i="1" a="1"/>
  <c r="J33" i="1" s="1"/>
  <c r="J34" i="1" a="1"/>
  <c r="J34" i="1" s="1"/>
  <c r="J35" i="1" a="1"/>
  <c r="J35" i="1" s="1"/>
  <c r="J36" i="1" a="1"/>
  <c r="J36" i="1" s="1"/>
  <c r="J37" i="1" a="1"/>
  <c r="J37" i="1" s="1"/>
  <c r="J38" i="1" a="1"/>
  <c r="J38" i="1" s="1"/>
  <c r="J39" i="1" a="1"/>
  <c r="J39" i="1" s="1"/>
  <c r="J40" i="1" a="1"/>
  <c r="J40" i="1" s="1"/>
  <c r="J41" i="1" a="1"/>
  <c r="J41" i="1" s="1"/>
  <c r="J42" i="1" a="1"/>
  <c r="J42" i="1" s="1"/>
  <c r="J43" i="1" a="1"/>
  <c r="J43" i="1" s="1"/>
  <c r="J44" i="1" a="1"/>
  <c r="J44" i="1" s="1"/>
  <c r="J45" i="1" a="1"/>
  <c r="J45" i="1" s="1"/>
  <c r="J46" i="1" a="1"/>
  <c r="J46" i="1" s="1"/>
  <c r="J47" i="1" a="1"/>
  <c r="J47" i="1" s="1"/>
  <c r="J48" i="1" a="1"/>
  <c r="J48" i="1" s="1"/>
  <c r="J49" i="1" a="1"/>
  <c r="J49" i="1" s="1"/>
  <c r="J50" i="1" a="1"/>
  <c r="J50" i="1" s="1"/>
  <c r="J51" i="1" a="1"/>
  <c r="J51" i="1" s="1"/>
  <c r="J52" i="1" a="1"/>
  <c r="J52" i="1" s="1"/>
  <c r="J53" i="1" a="1"/>
  <c r="J53" i="1" s="1"/>
  <c r="J54" i="1" a="1"/>
  <c r="J54" i="1" s="1"/>
  <c r="J55" i="1" a="1"/>
  <c r="J55" i="1" s="1"/>
  <c r="J56" i="1" a="1"/>
  <c r="J56" i="1" s="1"/>
  <c r="J57" i="1" a="1"/>
  <c r="J57" i="1" s="1"/>
  <c r="J58" i="1" a="1"/>
  <c r="J58" i="1" s="1"/>
  <c r="J59" i="1" a="1"/>
  <c r="J59" i="1" s="1"/>
  <c r="J60" i="1" a="1"/>
  <c r="J60" i="1" s="1"/>
  <c r="J61" i="1" a="1"/>
  <c r="J61" i="1" s="1"/>
  <c r="J62" i="1" a="1"/>
  <c r="J62" i="1" s="1"/>
  <c r="J63" i="1" a="1"/>
  <c r="J63" i="1" s="1"/>
  <c r="J64" i="1" a="1"/>
  <c r="J64" i="1" s="1"/>
  <c r="J65" i="1" a="1"/>
  <c r="J65" i="1" s="1"/>
  <c r="J66" i="1" a="1"/>
  <c r="J66" i="1" s="1"/>
  <c r="J67" i="1" a="1"/>
  <c r="J67" i="1" s="1"/>
  <c r="J68" i="1" a="1"/>
  <c r="J68" i="1" s="1"/>
  <c r="J69" i="1" a="1"/>
  <c r="J69" i="1" s="1"/>
  <c r="J70" i="1" a="1"/>
  <c r="J70" i="1" s="1"/>
  <c r="J71" i="1" a="1"/>
  <c r="J71" i="1" s="1"/>
  <c r="J72" i="1" a="1"/>
  <c r="J72" i="1" s="1"/>
  <c r="J73" i="1" a="1"/>
  <c r="J73" i="1" s="1"/>
  <c r="J74" i="1" a="1"/>
  <c r="J74" i="1" s="1"/>
  <c r="J75" i="1" a="1"/>
  <c r="J75" i="1" s="1"/>
  <c r="J76" i="1" a="1"/>
  <c r="J76" i="1" s="1"/>
  <c r="J77" i="1" a="1"/>
  <c r="J77" i="1" s="1"/>
  <c r="J78" i="1" a="1"/>
  <c r="J78" i="1" s="1"/>
  <c r="J79" i="1" a="1"/>
  <c r="J79" i="1" s="1"/>
  <c r="J80" i="1" a="1"/>
  <c r="J80" i="1" s="1"/>
  <c r="J81" i="1" a="1"/>
  <c r="J81" i="1" s="1"/>
  <c r="J82" i="1" a="1"/>
  <c r="J82" i="1" s="1"/>
  <c r="J83" i="1" a="1"/>
  <c r="J83" i="1" s="1"/>
  <c r="J84" i="1" a="1"/>
  <c r="J84" i="1" s="1"/>
  <c r="J85" i="1" a="1"/>
  <c r="J85" i="1" s="1"/>
  <c r="J86" i="1" a="1"/>
  <c r="J86" i="1" s="1"/>
  <c r="J87" i="1" a="1"/>
  <c r="J87" i="1" s="1"/>
  <c r="J88" i="1" a="1"/>
  <c r="J88" i="1" s="1"/>
  <c r="J89" i="1" a="1"/>
  <c r="J89" i="1" s="1"/>
  <c r="J90" i="1" a="1"/>
  <c r="J90" i="1" s="1"/>
  <c r="J91" i="1" a="1"/>
  <c r="J91" i="1" s="1"/>
  <c r="J92" i="1" a="1"/>
  <c r="J92" i="1" s="1"/>
  <c r="J93" i="1" a="1"/>
  <c r="J93" i="1" s="1"/>
  <c r="J94" i="1" a="1"/>
  <c r="J94" i="1" s="1"/>
  <c r="J95" i="1" a="1"/>
  <c r="J95" i="1" s="1"/>
  <c r="J96" i="1" a="1"/>
  <c r="J96" i="1" s="1"/>
  <c r="J97" i="1" a="1"/>
  <c r="J97" i="1" s="1"/>
  <c r="J98" i="1" a="1"/>
  <c r="J98" i="1" s="1"/>
  <c r="J99" i="1" a="1"/>
  <c r="J99" i="1" s="1"/>
  <c r="J100" i="1" a="1"/>
  <c r="J100" i="1" s="1"/>
  <c r="J101" i="1" a="1"/>
  <c r="J101" i="1" s="1"/>
  <c r="J102" i="1" a="1"/>
  <c r="J102" i="1" s="1"/>
  <c r="J103" i="1" a="1"/>
  <c r="J103" i="1" s="1"/>
  <c r="J104" i="1" a="1"/>
  <c r="J104" i="1" s="1"/>
  <c r="J105" i="1" a="1"/>
  <c r="J105" i="1" s="1"/>
  <c r="J106" i="1" a="1"/>
  <c r="J106" i="1" s="1"/>
  <c r="J107" i="1" a="1"/>
  <c r="J107" i="1" s="1"/>
  <c r="J108" i="1" a="1"/>
  <c r="J108" i="1" s="1"/>
  <c r="J109" i="1" a="1"/>
  <c r="J109" i="1" s="1"/>
  <c r="J110" i="1" a="1"/>
  <c r="J110" i="1" s="1"/>
  <c r="J111" i="1" a="1"/>
  <c r="J111" i="1" s="1"/>
  <c r="J112" i="1" a="1"/>
  <c r="J112" i="1" s="1"/>
  <c r="J113" i="1" a="1"/>
  <c r="J113" i="1" s="1"/>
  <c r="J114" i="1" a="1"/>
  <c r="J114" i="1" s="1"/>
  <c r="J115" i="1" a="1"/>
  <c r="J115" i="1" s="1"/>
  <c r="J116" i="1" a="1"/>
  <c r="J116" i="1" s="1"/>
  <c r="J117" i="1" a="1"/>
  <c r="J117" i="1" s="1"/>
  <c r="J118" i="1" a="1"/>
  <c r="J118" i="1" s="1"/>
  <c r="J119" i="1" a="1"/>
  <c r="J119" i="1" s="1"/>
  <c r="J120" i="1" a="1"/>
  <c r="J120" i="1" s="1"/>
  <c r="J121" i="1" a="1"/>
  <c r="J121" i="1" s="1"/>
  <c r="J122" i="1" a="1"/>
  <c r="J122" i="1" s="1"/>
  <c r="J123" i="1" a="1"/>
  <c r="J123" i="1" s="1"/>
  <c r="J124" i="1" a="1"/>
  <c r="J124" i="1" s="1"/>
  <c r="J125" i="1" a="1"/>
  <c r="J125" i="1" s="1"/>
  <c r="J126" i="1" a="1"/>
  <c r="J126" i="1" s="1"/>
  <c r="J127" i="1" a="1"/>
  <c r="J127" i="1" s="1"/>
  <c r="J128" i="1" a="1"/>
  <c r="J128" i="1" s="1"/>
  <c r="J129" i="1" a="1"/>
  <c r="J129" i="1" s="1"/>
  <c r="J130" i="1" a="1"/>
  <c r="J130" i="1" s="1"/>
  <c r="J131" i="1" a="1"/>
  <c r="J131" i="1" s="1"/>
  <c r="J132" i="1" a="1"/>
  <c r="J132" i="1" s="1"/>
  <c r="J133" i="1" a="1"/>
  <c r="J133" i="1" s="1"/>
  <c r="J134" i="1" a="1"/>
  <c r="J134" i="1" s="1"/>
  <c r="J135" i="1" a="1"/>
  <c r="J135" i="1" s="1"/>
  <c r="J136" i="1" a="1"/>
  <c r="J136" i="1" s="1"/>
  <c r="J137" i="1" a="1"/>
  <c r="J137" i="1" s="1"/>
  <c r="J138" i="1" a="1"/>
  <c r="J138" i="1" s="1"/>
  <c r="J139" i="1" a="1"/>
  <c r="J139" i="1" s="1"/>
  <c r="J140" i="1" a="1"/>
  <c r="J140" i="1" s="1"/>
  <c r="J141" i="1" a="1"/>
  <c r="J141" i="1" s="1"/>
  <c r="J142" i="1" a="1"/>
  <c r="J142" i="1" s="1"/>
  <c r="J143" i="1" a="1"/>
  <c r="J143" i="1" s="1"/>
  <c r="J144" i="1" a="1"/>
  <c r="J144" i="1" s="1"/>
  <c r="J145" i="1" a="1"/>
  <c r="J145" i="1" s="1"/>
  <c r="J146" i="1" a="1"/>
  <c r="J146" i="1" s="1"/>
  <c r="J147" i="1" a="1"/>
  <c r="J147" i="1" s="1"/>
  <c r="J148" i="1" a="1"/>
  <c r="J148" i="1" s="1"/>
  <c r="J149" i="1" a="1"/>
  <c r="J149" i="1" s="1"/>
  <c r="J150" i="1" a="1"/>
  <c r="J150" i="1" s="1"/>
  <c r="J151" i="1" a="1"/>
  <c r="J151" i="1" s="1"/>
  <c r="J152" i="1" a="1"/>
  <c r="J152" i="1" s="1"/>
  <c r="J153" i="1" a="1"/>
  <c r="J153" i="1" s="1"/>
  <c r="J154" i="1" a="1"/>
  <c r="J154" i="1" s="1"/>
  <c r="J155" i="1" a="1"/>
  <c r="J155" i="1" s="1"/>
  <c r="J156" i="1" a="1"/>
  <c r="J156" i="1" s="1"/>
  <c r="J157" i="1" a="1"/>
  <c r="J157" i="1" s="1"/>
  <c r="J158" i="1" a="1"/>
  <c r="J158" i="1" s="1"/>
  <c r="J159" i="1" a="1"/>
  <c r="J159" i="1" s="1"/>
  <c r="J160" i="1" a="1"/>
  <c r="J160" i="1" s="1"/>
  <c r="J161" i="1" a="1"/>
  <c r="J161" i="1" s="1"/>
  <c r="J162" i="1" a="1"/>
  <c r="J162" i="1" s="1"/>
  <c r="J163" i="1" a="1"/>
  <c r="J163" i="1" s="1"/>
  <c r="J164" i="1" a="1"/>
  <c r="J164" i="1" s="1"/>
  <c r="J165" i="1" a="1"/>
  <c r="J165" i="1" s="1"/>
  <c r="J166" i="1" a="1"/>
  <c r="J166" i="1" s="1"/>
  <c r="J167" i="1" a="1"/>
  <c r="J167" i="1" s="1"/>
  <c r="J168" i="1" a="1"/>
  <c r="J168" i="1" s="1"/>
  <c r="J169" i="1" a="1"/>
  <c r="J169" i="1" s="1"/>
  <c r="J170" i="1" a="1"/>
  <c r="J170" i="1" s="1"/>
  <c r="J171" i="1" a="1"/>
  <c r="J171" i="1" s="1"/>
  <c r="J172" i="1" a="1"/>
  <c r="J172" i="1" s="1"/>
  <c r="J173" i="1" a="1"/>
  <c r="J173" i="1" s="1"/>
  <c r="J174" i="1" a="1"/>
  <c r="J174" i="1" s="1"/>
  <c r="J175" i="1" a="1"/>
  <c r="J175" i="1" s="1"/>
  <c r="J176" i="1" a="1"/>
  <c r="J176" i="1" s="1"/>
  <c r="J177" i="1" a="1"/>
  <c r="J177" i="1" s="1"/>
  <c r="J178" i="1" a="1"/>
  <c r="J178" i="1" s="1"/>
  <c r="J179" i="1" a="1"/>
  <c r="J179" i="1" s="1"/>
  <c r="J180" i="1" a="1"/>
  <c r="J180" i="1" s="1"/>
  <c r="J181" i="1" a="1"/>
  <c r="J181" i="1" s="1"/>
  <c r="J182" i="1" a="1"/>
  <c r="J182" i="1" s="1"/>
  <c r="J183" i="1" a="1"/>
  <c r="J183" i="1" s="1"/>
  <c r="J184" i="1" a="1"/>
  <c r="J184" i="1" s="1"/>
  <c r="J185" i="1" a="1"/>
  <c r="J185" i="1" s="1"/>
  <c r="J186" i="1" a="1"/>
  <c r="J186" i="1" s="1"/>
  <c r="J187" i="1" a="1"/>
  <c r="J187" i="1" s="1"/>
  <c r="J188" i="1" a="1"/>
  <c r="J188" i="1" s="1"/>
  <c r="J189" i="1" a="1"/>
  <c r="J189" i="1" s="1"/>
  <c r="J190" i="1" a="1"/>
  <c r="J190" i="1" s="1"/>
  <c r="J191" i="1" a="1"/>
  <c r="J191" i="1" s="1"/>
  <c r="J192" i="1" a="1"/>
  <c r="J192" i="1" s="1"/>
  <c r="J193" i="1" a="1"/>
  <c r="J193" i="1" s="1"/>
  <c r="J194" i="1" a="1"/>
  <c r="J194" i="1" s="1"/>
  <c r="J195" i="1" a="1"/>
  <c r="J195" i="1" s="1"/>
  <c r="J196" i="1" a="1"/>
  <c r="J196" i="1" s="1"/>
  <c r="J197" i="1" a="1"/>
  <c r="J197" i="1" s="1"/>
  <c r="J198" i="1" a="1"/>
  <c r="J198" i="1" s="1"/>
  <c r="J199" i="1" a="1"/>
  <c r="J199" i="1" s="1"/>
  <c r="J200" i="1" a="1"/>
  <c r="J200" i="1" s="1"/>
  <c r="J201" i="1" a="1"/>
  <c r="J201" i="1" s="1"/>
  <c r="J202" i="1" a="1"/>
  <c r="J202" i="1" s="1"/>
  <c r="J203" i="1" a="1"/>
  <c r="J203" i="1" s="1"/>
  <c r="J204" i="1" a="1"/>
  <c r="J204" i="1" s="1"/>
  <c r="J205" i="1" a="1"/>
  <c r="J205" i="1" s="1"/>
  <c r="J206" i="1" a="1"/>
  <c r="J206" i="1" s="1"/>
  <c r="J207" i="1" a="1"/>
  <c r="J207" i="1" s="1"/>
  <c r="J208" i="1" a="1"/>
  <c r="J208" i="1" s="1"/>
  <c r="J209" i="1" a="1"/>
  <c r="J209" i="1" s="1"/>
  <c r="J210" i="1" a="1"/>
  <c r="J210" i="1" s="1"/>
  <c r="J211" i="1" a="1"/>
  <c r="J211" i="1" s="1"/>
  <c r="J212" i="1" a="1"/>
  <c r="J212" i="1" s="1"/>
  <c r="J213" i="1" a="1"/>
  <c r="J213" i="1" s="1"/>
  <c r="J214" i="1" a="1"/>
  <c r="J214" i="1" s="1"/>
  <c r="J215" i="1" a="1"/>
  <c r="J215" i="1" s="1"/>
  <c r="J216" i="1" a="1"/>
  <c r="J216" i="1" s="1"/>
  <c r="J217" i="1" a="1"/>
  <c r="J217" i="1" s="1"/>
  <c r="J218" i="1" a="1"/>
  <c r="J218" i="1" s="1"/>
  <c r="J219" i="1" a="1"/>
  <c r="J219" i="1" s="1"/>
  <c r="J220" i="1" a="1"/>
  <c r="J220" i="1" s="1"/>
  <c r="J221" i="1" a="1"/>
  <c r="J221" i="1" s="1"/>
  <c r="J222" i="1" a="1"/>
  <c r="J222" i="1" s="1"/>
  <c r="J223" i="1" a="1"/>
  <c r="J223" i="1" s="1"/>
  <c r="J224" i="1" a="1"/>
  <c r="J224" i="1" s="1"/>
  <c r="J225" i="1" a="1"/>
  <c r="J225" i="1" s="1"/>
  <c r="J226" i="1" a="1"/>
  <c r="J226" i="1" s="1"/>
  <c r="J227" i="1" a="1"/>
  <c r="J227" i="1" s="1"/>
  <c r="J228" i="1" a="1"/>
  <c r="J228" i="1" s="1"/>
  <c r="J229" i="1" a="1"/>
  <c r="J229" i="1" s="1"/>
  <c r="J230" i="1" a="1"/>
  <c r="J230" i="1" s="1"/>
  <c r="J231" i="1" a="1"/>
  <c r="J231" i="1" s="1"/>
  <c r="J232" i="1" a="1"/>
  <c r="J232" i="1" s="1"/>
  <c r="J233" i="1" a="1"/>
  <c r="J233" i="1" s="1"/>
  <c r="J234" i="1" a="1"/>
  <c r="J234" i="1" s="1"/>
  <c r="J235" i="1" a="1"/>
  <c r="J235" i="1" s="1"/>
  <c r="J236" i="1" a="1"/>
  <c r="J236" i="1" s="1"/>
  <c r="J237" i="1" a="1"/>
  <c r="J237" i="1" s="1"/>
  <c r="J238" i="1" a="1"/>
  <c r="J238" i="1" s="1"/>
  <c r="J239" i="1" a="1"/>
  <c r="J239" i="1" s="1"/>
  <c r="J240" i="1" a="1"/>
  <c r="J240" i="1" s="1"/>
  <c r="J241" i="1" a="1"/>
  <c r="J241" i="1" s="1"/>
  <c r="J242" i="1" a="1"/>
  <c r="J242" i="1" s="1"/>
  <c r="J243" i="1" a="1"/>
  <c r="J243" i="1" s="1"/>
  <c r="J244" i="1" a="1"/>
  <c r="J244" i="1" s="1"/>
  <c r="J245" i="1" a="1"/>
  <c r="J245" i="1" s="1"/>
  <c r="J246" i="1" a="1"/>
  <c r="J246" i="1" s="1"/>
  <c r="J247" i="1" a="1"/>
  <c r="J247" i="1" s="1"/>
  <c r="J248" i="1" a="1"/>
  <c r="J248" i="1" s="1"/>
  <c r="J249" i="1" a="1"/>
  <c r="J249" i="1" s="1"/>
  <c r="J250" i="1" a="1"/>
  <c r="J250" i="1" s="1"/>
  <c r="J251" i="1" a="1"/>
  <c r="J251" i="1"/>
  <c r="J252" i="1" a="1"/>
  <c r="J252" i="1" s="1"/>
  <c r="J253" i="1" a="1"/>
  <c r="J253" i="1" s="1"/>
  <c r="J254" i="1" a="1"/>
  <c r="J254" i="1" s="1"/>
  <c r="J255" i="1" a="1"/>
  <c r="J255" i="1" s="1"/>
  <c r="J256" i="1" a="1"/>
  <c r="J256" i="1" s="1"/>
  <c r="J257" i="1" a="1"/>
  <c r="J257" i="1" s="1"/>
  <c r="J258" i="1" a="1"/>
  <c r="J258" i="1" s="1"/>
  <c r="J259" i="1" a="1"/>
  <c r="J259" i="1" s="1"/>
  <c r="J260" i="1" a="1"/>
  <c r="J260" i="1" s="1"/>
  <c r="J261" i="1" a="1"/>
  <c r="J261" i="1" s="1"/>
  <c r="J262" i="1" a="1"/>
  <c r="J262" i="1" s="1"/>
  <c r="J263" i="1" a="1"/>
  <c r="J263" i="1" s="1"/>
  <c r="J264" i="1" a="1"/>
  <c r="J264" i="1" s="1"/>
  <c r="J265" i="1" a="1"/>
  <c r="J265" i="1" s="1"/>
  <c r="J266" i="1" a="1"/>
  <c r="J266" i="1" s="1"/>
  <c r="J267" i="1" a="1"/>
  <c r="J267" i="1" s="1"/>
  <c r="J268" i="1" a="1"/>
  <c r="J268" i="1" s="1"/>
  <c r="J269" i="1" a="1"/>
  <c r="J269" i="1" s="1"/>
  <c r="J270" i="1" a="1"/>
  <c r="J270" i="1" s="1"/>
  <c r="J271" i="1" a="1"/>
  <c r="J271" i="1" s="1"/>
  <c r="J272" i="1" a="1"/>
  <c r="J272" i="1" s="1"/>
  <c r="J273" i="1" a="1"/>
  <c r="J273" i="1" s="1"/>
  <c r="J274" i="1" a="1"/>
  <c r="J274" i="1" s="1"/>
  <c r="J275" i="1" a="1"/>
  <c r="J275" i="1" s="1"/>
  <c r="J276" i="1" a="1"/>
  <c r="J276" i="1" s="1"/>
  <c r="J277" i="1" a="1"/>
  <c r="J277" i="1" s="1"/>
  <c r="J278" i="1" a="1"/>
  <c r="J278" i="1" s="1"/>
  <c r="J279" i="1" a="1"/>
  <c r="J279" i="1" s="1"/>
  <c r="J280" i="1" a="1"/>
  <c r="J280" i="1" s="1"/>
  <c r="J281" i="1" a="1"/>
  <c r="J281" i="1" s="1"/>
  <c r="J282" i="1" a="1"/>
  <c r="J282" i="1" s="1"/>
  <c r="J283" i="1" a="1"/>
  <c r="J283" i="1" s="1"/>
  <c r="J284" i="1" a="1"/>
  <c r="J284" i="1" s="1"/>
  <c r="J285" i="1" a="1"/>
  <c r="J285" i="1" s="1"/>
  <c r="J286" i="1" a="1"/>
  <c r="J286" i="1" s="1"/>
  <c r="J287" i="1" a="1"/>
  <c r="J287" i="1" s="1"/>
  <c r="J288" i="1" a="1"/>
  <c r="J288" i="1" s="1"/>
  <c r="J289" i="1" a="1"/>
  <c r="J289" i="1" s="1"/>
  <c r="J290" i="1" a="1"/>
  <c r="J290" i="1" s="1"/>
  <c r="J291" i="1" a="1"/>
  <c r="J291" i="1" s="1"/>
  <c r="J292" i="1" a="1"/>
  <c r="J292" i="1" s="1"/>
  <c r="J293" i="1" a="1"/>
  <c r="J293" i="1" s="1"/>
  <c r="J294" i="1" a="1"/>
  <c r="J294" i="1" s="1"/>
  <c r="J295" i="1" a="1"/>
  <c r="J295" i="1" s="1"/>
  <c r="J296" i="1" a="1"/>
  <c r="J296" i="1" s="1"/>
  <c r="J297" i="1" a="1"/>
  <c r="J297" i="1" s="1"/>
  <c r="J298" i="1" a="1"/>
  <c r="J298" i="1" s="1"/>
  <c r="J299" i="1" a="1"/>
  <c r="J299" i="1" s="1"/>
  <c r="J300" i="1" a="1"/>
  <c r="J300" i="1" s="1"/>
  <c r="J301" i="1" a="1"/>
  <c r="J301" i="1" s="1"/>
  <c r="J302" i="1" a="1"/>
  <c r="J302" i="1" s="1"/>
  <c r="J303" i="1" a="1"/>
  <c r="J303" i="1" s="1"/>
  <c r="J304" i="1" a="1"/>
  <c r="J304" i="1" s="1"/>
  <c r="J305" i="1" a="1"/>
  <c r="J305" i="1" s="1"/>
  <c r="J306" i="1" a="1"/>
  <c r="J306" i="1" s="1"/>
  <c r="J307" i="1" a="1"/>
  <c r="J307" i="1" s="1"/>
  <c r="J308" i="1" a="1"/>
  <c r="J308" i="1" s="1"/>
  <c r="J309" i="1" a="1"/>
  <c r="J309" i="1" s="1"/>
  <c r="J310" i="1" a="1"/>
  <c r="J310" i="1" s="1"/>
  <c r="J311" i="1" a="1"/>
  <c r="J311" i="1" s="1"/>
  <c r="J312" i="1" a="1"/>
  <c r="J312" i="1" s="1"/>
  <c r="J313" i="1" a="1"/>
  <c r="J313" i="1" s="1"/>
  <c r="J314" i="1" a="1"/>
  <c r="J314" i="1" s="1"/>
  <c r="J315" i="1" a="1"/>
  <c r="J315" i="1" s="1"/>
  <c r="J316" i="1" a="1"/>
  <c r="J316" i="1" s="1"/>
  <c r="J317" i="1" a="1"/>
  <c r="J317" i="1" s="1"/>
  <c r="J318" i="1" a="1"/>
  <c r="J318" i="1" s="1"/>
  <c r="J319" i="1" a="1"/>
  <c r="J319" i="1" s="1"/>
  <c r="J320" i="1" a="1"/>
  <c r="J320" i="1" s="1"/>
  <c r="J321" i="1" a="1"/>
  <c r="J321" i="1" s="1"/>
  <c r="J322" i="1" a="1"/>
  <c r="J322" i="1" s="1"/>
  <c r="J323" i="1" a="1"/>
  <c r="J323" i="1" s="1"/>
  <c r="J324" i="1" a="1"/>
  <c r="J324" i="1" s="1"/>
  <c r="J325" i="1" a="1"/>
  <c r="J325" i="1" s="1"/>
  <c r="J326" i="1" a="1"/>
  <c r="J326" i="1" s="1"/>
  <c r="J327" i="1" a="1"/>
  <c r="J327" i="1" s="1"/>
  <c r="J328" i="1" a="1"/>
  <c r="J328" i="1" s="1"/>
  <c r="J329" i="1" a="1"/>
  <c r="J329" i="1" s="1"/>
  <c r="J330" i="1" a="1"/>
  <c r="J330" i="1" s="1"/>
  <c r="J331" i="1" a="1"/>
  <c r="J331" i="1" s="1"/>
  <c r="J332" i="1" a="1"/>
  <c r="J332" i="1" s="1"/>
  <c r="J333" i="1" a="1"/>
  <c r="J333" i="1" s="1"/>
  <c r="J334" i="1" a="1"/>
  <c r="J334" i="1" s="1"/>
  <c r="J335" i="1" a="1"/>
  <c r="J335" i="1" s="1"/>
  <c r="J336" i="1" a="1"/>
  <c r="J336" i="1" s="1"/>
  <c r="J337" i="1" a="1"/>
  <c r="J337" i="1" s="1"/>
  <c r="J338" i="1" a="1"/>
  <c r="J338" i="1" s="1"/>
  <c r="J339" i="1" a="1"/>
  <c r="J339" i="1" s="1"/>
  <c r="J340" i="1" a="1"/>
  <c r="J340" i="1" s="1"/>
  <c r="J341" i="1" a="1"/>
  <c r="J341" i="1" s="1"/>
  <c r="J342" i="1" a="1"/>
  <c r="J342" i="1" s="1"/>
  <c r="J343" i="1" a="1"/>
  <c r="J343" i="1" s="1"/>
  <c r="J344" i="1" a="1"/>
  <c r="J344" i="1" s="1"/>
  <c r="J345" i="1" a="1"/>
  <c r="J345" i="1" s="1"/>
  <c r="J346" i="1" a="1"/>
  <c r="J346" i="1" s="1"/>
  <c r="J347" i="1" a="1"/>
  <c r="J347" i="1" s="1"/>
  <c r="J348" i="1" a="1"/>
  <c r="J348" i="1" s="1"/>
  <c r="J349" i="1" a="1"/>
  <c r="J349" i="1" s="1"/>
  <c r="J350" i="1" a="1"/>
  <c r="J350" i="1" s="1"/>
  <c r="J351" i="1" a="1"/>
  <c r="J351" i="1" s="1"/>
  <c r="J352" i="1" a="1"/>
  <c r="J352" i="1" s="1"/>
  <c r="J353" i="1" a="1"/>
  <c r="J353" i="1" s="1"/>
  <c r="J354" i="1" a="1"/>
  <c r="J354" i="1" s="1"/>
  <c r="J355" i="1" a="1"/>
  <c r="J355" i="1" s="1"/>
  <c r="J356" i="1" a="1"/>
  <c r="J356" i="1" s="1"/>
  <c r="J357" i="1" a="1"/>
  <c r="J357" i="1" s="1"/>
  <c r="J358" i="1" a="1"/>
  <c r="J358" i="1" s="1"/>
  <c r="J359" i="1" a="1"/>
  <c r="J359" i="1" s="1"/>
  <c r="J360" i="1" a="1"/>
  <c r="J360" i="1" s="1"/>
  <c r="J361" i="1" a="1"/>
  <c r="J361" i="1" s="1"/>
  <c r="J362" i="1" a="1"/>
  <c r="J362" i="1" s="1"/>
  <c r="J363" i="1" a="1"/>
  <c r="J363" i="1" s="1"/>
  <c r="J364" i="1" a="1"/>
  <c r="J364" i="1" s="1"/>
  <c r="J365" i="1" a="1"/>
  <c r="J365" i="1" s="1"/>
  <c r="J366" i="1" a="1"/>
  <c r="J366" i="1" s="1"/>
  <c r="J367" i="1" a="1"/>
  <c r="J367" i="1" s="1"/>
  <c r="J368" i="1" a="1"/>
  <c r="J368" i="1" s="1"/>
  <c r="J369" i="1" a="1"/>
  <c r="J369" i="1" s="1"/>
  <c r="J370" i="1" a="1"/>
  <c r="J370" i="1" s="1"/>
  <c r="J371" i="1" a="1"/>
  <c r="J371" i="1" s="1"/>
  <c r="J372" i="1" a="1"/>
  <c r="J372" i="1" s="1"/>
  <c r="J373" i="1" a="1"/>
  <c r="J373" i="1" s="1"/>
  <c r="J374" i="1" a="1"/>
  <c r="J374" i="1" s="1"/>
  <c r="J375" i="1" a="1"/>
  <c r="J375" i="1" s="1"/>
  <c r="J376" i="1" a="1"/>
  <c r="J376" i="1" s="1"/>
  <c r="J377" i="1" a="1"/>
  <c r="J377" i="1" s="1"/>
  <c r="J378" i="1" a="1"/>
  <c r="J378" i="1" s="1"/>
  <c r="J379" i="1" a="1"/>
  <c r="J379" i="1" s="1"/>
  <c r="J380" i="1" a="1"/>
  <c r="J380" i="1" s="1"/>
  <c r="J381" i="1" a="1"/>
  <c r="J381" i="1" s="1"/>
  <c r="J382" i="1" a="1"/>
  <c r="J382" i="1" s="1"/>
  <c r="J383" i="1" a="1"/>
  <c r="J383" i="1" s="1"/>
  <c r="J384" i="1" a="1"/>
  <c r="J384" i="1" s="1"/>
  <c r="J385" i="1" a="1"/>
  <c r="J385" i="1" s="1"/>
  <c r="J386" i="1" a="1"/>
  <c r="J386" i="1" s="1"/>
  <c r="J387" i="1" a="1"/>
  <c r="J387" i="1" s="1"/>
  <c r="J388" i="1" a="1"/>
  <c r="J388" i="1" s="1"/>
  <c r="J389" i="1" a="1"/>
  <c r="J389" i="1" s="1"/>
  <c r="J390" i="1" a="1"/>
  <c r="J390" i="1" s="1"/>
  <c r="J391" i="1" a="1"/>
  <c r="J391" i="1" s="1"/>
  <c r="J392" i="1" a="1"/>
  <c r="J392" i="1" s="1"/>
  <c r="J393" i="1" a="1"/>
  <c r="J393" i="1" s="1"/>
  <c r="J394" i="1" a="1"/>
  <c r="J394" i="1" s="1"/>
  <c r="J395" i="1" a="1"/>
  <c r="J395" i="1" s="1"/>
  <c r="J396" i="1" a="1"/>
  <c r="J396" i="1" s="1"/>
  <c r="J397" i="1" a="1"/>
  <c r="J397" i="1" s="1"/>
  <c r="J398" i="1" a="1"/>
  <c r="J398" i="1" s="1"/>
  <c r="J399" i="1" a="1"/>
  <c r="J399" i="1" s="1"/>
  <c r="J400" i="1" a="1"/>
  <c r="J400" i="1" s="1"/>
  <c r="J401" i="1" a="1"/>
  <c r="J401" i="1" s="1"/>
  <c r="J402" i="1" a="1"/>
  <c r="J402" i="1" s="1"/>
  <c r="J403" i="1" a="1"/>
  <c r="J403" i="1" s="1"/>
  <c r="J404" i="1" a="1"/>
  <c r="J404" i="1" s="1"/>
  <c r="J405" i="1" a="1"/>
  <c r="J405" i="1" s="1"/>
  <c r="J406" i="1" a="1"/>
  <c r="J406" i="1" s="1"/>
  <c r="J407" i="1" a="1"/>
  <c r="J407" i="1" s="1"/>
  <c r="J408" i="1" a="1"/>
  <c r="J408" i="1" s="1"/>
  <c r="J409" i="1" a="1"/>
  <c r="J409" i="1" s="1"/>
  <c r="J410" i="1" a="1"/>
  <c r="J410" i="1" s="1"/>
  <c r="J411" i="1" a="1"/>
  <c r="J411" i="1" s="1"/>
  <c r="J412" i="1" a="1"/>
  <c r="J412" i="1" s="1"/>
  <c r="J413" i="1" a="1"/>
  <c r="J413" i="1" s="1"/>
  <c r="J414" i="1" a="1"/>
  <c r="J414" i="1" s="1"/>
  <c r="J415" i="1" a="1"/>
  <c r="J415" i="1" s="1"/>
  <c r="J416" i="1" a="1"/>
  <c r="J416" i="1" s="1"/>
  <c r="J417" i="1" a="1"/>
  <c r="J417" i="1" s="1"/>
  <c r="J418" i="1" a="1"/>
  <c r="J418" i="1" s="1"/>
  <c r="J419" i="1" a="1"/>
  <c r="J419" i="1" s="1"/>
  <c r="J420" i="1" a="1"/>
  <c r="J420" i="1" s="1"/>
  <c r="J421" i="1" a="1"/>
  <c r="J421" i="1" s="1"/>
  <c r="J422" i="1" a="1"/>
  <c r="J422" i="1" s="1"/>
  <c r="J423" i="1" a="1"/>
  <c r="J423" i="1" s="1"/>
  <c r="J424" i="1" a="1"/>
  <c r="J424" i="1" s="1"/>
  <c r="J425" i="1" a="1"/>
  <c r="J425" i="1" s="1"/>
  <c r="J426" i="1" a="1"/>
  <c r="J426" i="1" s="1"/>
  <c r="J427" i="1" a="1"/>
  <c r="J427" i="1" s="1"/>
  <c r="J428" i="1" a="1"/>
  <c r="J428" i="1" s="1"/>
  <c r="J429" i="1" a="1"/>
  <c r="J429" i="1" s="1"/>
  <c r="J430" i="1" a="1"/>
  <c r="J430" i="1" s="1"/>
  <c r="J431" i="1" a="1"/>
  <c r="J431" i="1" s="1"/>
  <c r="J432" i="1" a="1"/>
  <c r="J432" i="1" s="1"/>
  <c r="J433" i="1" a="1"/>
  <c r="J433" i="1" s="1"/>
  <c r="J434" i="1" a="1"/>
  <c r="J434" i="1" s="1"/>
  <c r="J435" i="1" a="1"/>
  <c r="J435" i="1" s="1"/>
  <c r="J436" i="1" a="1"/>
  <c r="J436" i="1"/>
  <c r="J437" i="1" a="1"/>
  <c r="J437" i="1" s="1"/>
  <c r="J438" i="1" a="1"/>
  <c r="J438" i="1" s="1"/>
  <c r="J439" i="1" a="1"/>
  <c r="J439" i="1" s="1"/>
  <c r="J440" i="1" a="1"/>
  <c r="J440" i="1" s="1"/>
  <c r="J441" i="1" a="1"/>
  <c r="J441" i="1" s="1"/>
  <c r="J442" i="1" a="1"/>
  <c r="J442" i="1" s="1"/>
  <c r="J443" i="1" a="1"/>
  <c r="J443" i="1" s="1"/>
  <c r="J444" i="1" a="1"/>
  <c r="J444" i="1" s="1"/>
  <c r="J445" i="1" a="1"/>
  <c r="J445" i="1" s="1"/>
  <c r="J446" i="1" a="1"/>
  <c r="J446" i="1" s="1"/>
  <c r="J447" i="1" a="1"/>
  <c r="J447" i="1" s="1"/>
  <c r="J448" i="1" a="1"/>
  <c r="J448" i="1" s="1"/>
  <c r="J449" i="1" a="1"/>
  <c r="J449" i="1" s="1"/>
  <c r="J450" i="1" a="1"/>
  <c r="J450" i="1" s="1"/>
  <c r="J451" i="1" a="1"/>
  <c r="J451" i="1" s="1"/>
  <c r="J452" i="1" a="1"/>
  <c r="J452" i="1" s="1"/>
  <c r="J453" i="1" a="1"/>
  <c r="J453" i="1" s="1"/>
  <c r="J454" i="1" a="1"/>
  <c r="J454" i="1" s="1"/>
  <c r="J455" i="1" a="1"/>
  <c r="J455" i="1" s="1"/>
  <c r="J456" i="1" a="1"/>
  <c r="J456" i="1" s="1"/>
  <c r="J457" i="1" a="1"/>
  <c r="J457" i="1" s="1"/>
  <c r="J458" i="1" a="1"/>
  <c r="J458" i="1" s="1"/>
  <c r="J459" i="1" a="1"/>
  <c r="J459" i="1" s="1"/>
  <c r="J460" i="1" a="1"/>
  <c r="J460" i="1" s="1"/>
  <c r="J461" i="1" a="1"/>
  <c r="J461" i="1" s="1"/>
  <c r="J462" i="1" a="1"/>
  <c r="J462" i="1" s="1"/>
  <c r="J463" i="1" a="1"/>
  <c r="J463" i="1" s="1"/>
  <c r="J464" i="1" a="1"/>
  <c r="J464" i="1" s="1"/>
  <c r="J465" i="1" a="1"/>
  <c r="J465" i="1" s="1"/>
  <c r="J466" i="1" a="1"/>
  <c r="J466" i="1" s="1"/>
  <c r="J467" i="1" a="1"/>
  <c r="J467" i="1" s="1"/>
  <c r="J468" i="1" a="1"/>
  <c r="J468" i="1" s="1"/>
  <c r="J469" i="1" a="1"/>
  <c r="J469" i="1" s="1"/>
  <c r="J470" i="1" a="1"/>
  <c r="J470" i="1" s="1"/>
  <c r="J471" i="1" a="1"/>
  <c r="J471" i="1" s="1"/>
  <c r="J472" i="1" a="1"/>
  <c r="J472" i="1" s="1"/>
  <c r="J473" i="1" a="1"/>
  <c r="J473" i="1" s="1"/>
  <c r="J474" i="1" a="1"/>
  <c r="J474" i="1" s="1"/>
  <c r="J475" i="1" a="1"/>
  <c r="J475" i="1" s="1"/>
  <c r="J476" i="1" a="1"/>
  <c r="J476" i="1" s="1"/>
  <c r="J477" i="1" a="1"/>
  <c r="J477" i="1" s="1"/>
  <c r="J478" i="1" a="1"/>
  <c r="J478" i="1" s="1"/>
  <c r="J479" i="1" a="1"/>
  <c r="J479" i="1" s="1"/>
  <c r="J480" i="1" a="1"/>
  <c r="J480" i="1" s="1"/>
  <c r="J481" i="1" a="1"/>
  <c r="J481" i="1" s="1"/>
  <c r="J482" i="1" a="1"/>
  <c r="J482" i="1" s="1"/>
  <c r="J483" i="1" a="1"/>
  <c r="J483" i="1" s="1"/>
  <c r="J484" i="1" a="1"/>
  <c r="J484" i="1" s="1"/>
  <c r="J485" i="1" a="1"/>
  <c r="J485" i="1" s="1"/>
  <c r="J486" i="1" a="1"/>
  <c r="J486" i="1" s="1"/>
  <c r="J487" i="1" a="1"/>
  <c r="J487" i="1" s="1"/>
  <c r="J488" i="1" a="1"/>
  <c r="J488" i="1" s="1"/>
  <c r="J489" i="1" a="1"/>
  <c r="J489" i="1" s="1"/>
  <c r="J490" i="1" a="1"/>
  <c r="J490" i="1" s="1"/>
  <c r="J491" i="1" a="1"/>
  <c r="J491" i="1" s="1"/>
  <c r="J492" i="1" a="1"/>
  <c r="J492" i="1" s="1"/>
  <c r="J493" i="1" a="1"/>
  <c r="J493" i="1" s="1"/>
  <c r="J494" i="1" a="1"/>
  <c r="J494" i="1" s="1"/>
  <c r="J495" i="1" a="1"/>
  <c r="J495" i="1" s="1"/>
  <c r="J496" i="1" a="1"/>
  <c r="J496" i="1" s="1"/>
  <c r="J497" i="1" a="1"/>
  <c r="J497" i="1" s="1"/>
  <c r="J498" i="1" a="1"/>
  <c r="J498" i="1" s="1"/>
  <c r="J499" i="1" a="1"/>
  <c r="J499" i="1" s="1"/>
  <c r="J500" i="1" a="1"/>
  <c r="J500" i="1" s="1"/>
  <c r="J501" i="1" a="1"/>
  <c r="J501" i="1" s="1"/>
  <c r="J502" i="1" a="1"/>
  <c r="J502" i="1" s="1"/>
  <c r="J503" i="1" a="1"/>
  <c r="J503" i="1" s="1"/>
  <c r="J504" i="1" a="1"/>
  <c r="J504" i="1" s="1"/>
  <c r="J505" i="1" a="1"/>
  <c r="J505" i="1" s="1"/>
  <c r="J506" i="1" a="1"/>
  <c r="J506" i="1" s="1"/>
  <c r="J507" i="1" a="1"/>
  <c r="J507" i="1" s="1"/>
  <c r="J508" i="1" a="1"/>
  <c r="J508" i="1" s="1"/>
  <c r="J509" i="1" a="1"/>
  <c r="J509" i="1" s="1"/>
  <c r="J510" i="1" a="1"/>
  <c r="J510" i="1" s="1"/>
  <c r="J511" i="1" a="1"/>
  <c r="J511" i="1" s="1"/>
  <c r="J512" i="1" a="1"/>
  <c r="J512" i="1" s="1"/>
  <c r="J513" i="1" a="1"/>
  <c r="J513" i="1" s="1"/>
  <c r="J514" i="1" a="1"/>
  <c r="J514" i="1" s="1"/>
  <c r="J515" i="1" a="1"/>
  <c r="J515" i="1" s="1"/>
  <c r="J516" i="1" a="1"/>
  <c r="J516" i="1" s="1"/>
  <c r="J517" i="1" a="1"/>
  <c r="J517" i="1" s="1"/>
  <c r="J518" i="1" a="1"/>
  <c r="J518" i="1" s="1"/>
  <c r="J519" i="1" a="1"/>
  <c r="J519" i="1" s="1"/>
  <c r="J520" i="1" a="1"/>
  <c r="J520" i="1" s="1"/>
  <c r="J521" i="1" a="1"/>
  <c r="J521" i="1" s="1"/>
  <c r="J522" i="1" a="1"/>
  <c r="J522" i="1" s="1"/>
  <c r="J523" i="1" a="1"/>
  <c r="J523" i="1" s="1"/>
  <c r="J524" i="1" a="1"/>
  <c r="J524" i="1" s="1"/>
  <c r="J525" i="1" a="1"/>
  <c r="J525" i="1" s="1"/>
  <c r="J526" i="1" a="1"/>
  <c r="J526" i="1" s="1"/>
  <c r="J527" i="1" a="1"/>
  <c r="J527" i="1" s="1"/>
  <c r="J528" i="1" a="1"/>
  <c r="J528" i="1" s="1"/>
  <c r="J529" i="1" a="1"/>
  <c r="J529" i="1" s="1"/>
  <c r="J530" i="1" a="1"/>
  <c r="J530" i="1" s="1"/>
  <c r="J531" i="1" a="1"/>
  <c r="J531" i="1" s="1"/>
  <c r="J532" i="1" a="1"/>
  <c r="J532" i="1" s="1"/>
  <c r="J533" i="1" a="1"/>
  <c r="J533" i="1" s="1"/>
  <c r="J534" i="1" a="1"/>
  <c r="J534" i="1" s="1"/>
  <c r="J535" i="1" a="1"/>
  <c r="J535" i="1" s="1"/>
  <c r="J536" i="1" a="1"/>
  <c r="J536" i="1" s="1"/>
  <c r="J537" i="1" a="1"/>
  <c r="J537" i="1" s="1"/>
  <c r="J538" i="1" a="1"/>
  <c r="J538" i="1" s="1"/>
  <c r="J539" i="1" a="1"/>
  <c r="J539" i="1" s="1"/>
  <c r="J540" i="1" a="1"/>
  <c r="J540" i="1" s="1"/>
  <c r="J541" i="1" a="1"/>
  <c r="J541" i="1" s="1"/>
  <c r="J542" i="1" a="1"/>
  <c r="J542" i="1" s="1"/>
  <c r="J543" i="1" a="1"/>
  <c r="J543" i="1" s="1"/>
  <c r="J544" i="1" a="1"/>
  <c r="J544" i="1" s="1"/>
  <c r="J545" i="1" a="1"/>
  <c r="J545" i="1" s="1"/>
  <c r="J546" i="1" a="1"/>
  <c r="J546" i="1" s="1"/>
  <c r="J547" i="1" a="1"/>
  <c r="J547" i="1" s="1"/>
  <c r="J548" i="1" a="1"/>
  <c r="J548" i="1" s="1"/>
  <c r="J549" i="1" a="1"/>
  <c r="J549" i="1" s="1"/>
  <c r="J550" i="1" a="1"/>
  <c r="J550" i="1" s="1"/>
  <c r="J551" i="1" a="1"/>
  <c r="J551" i="1" s="1"/>
  <c r="J552" i="1" a="1"/>
  <c r="J552" i="1" s="1"/>
  <c r="J553" i="1" a="1"/>
  <c r="J553" i="1" s="1"/>
  <c r="J554" i="1" a="1"/>
  <c r="J554" i="1" s="1"/>
  <c r="J555" i="1" a="1"/>
  <c r="J555" i="1" s="1"/>
  <c r="J556" i="1" a="1"/>
  <c r="J556" i="1" s="1"/>
  <c r="J557" i="1" a="1"/>
  <c r="J557" i="1" s="1"/>
  <c r="J558" i="1" a="1"/>
  <c r="J558" i="1" s="1"/>
  <c r="J559" i="1" a="1"/>
  <c r="J559" i="1" s="1"/>
  <c r="J560" i="1" a="1"/>
  <c r="J560" i="1" s="1"/>
  <c r="J561" i="1" a="1"/>
  <c r="J561" i="1" s="1"/>
  <c r="J562" i="1" a="1"/>
  <c r="J562" i="1" s="1"/>
  <c r="J563" i="1" a="1"/>
  <c r="J563" i="1" s="1"/>
  <c r="J564" i="1" a="1"/>
  <c r="J564" i="1" s="1"/>
  <c r="J565" i="1" a="1"/>
  <c r="J565" i="1" s="1"/>
  <c r="J566" i="1" a="1"/>
  <c r="J566" i="1" s="1"/>
  <c r="J567" i="1" a="1"/>
  <c r="J567" i="1" s="1"/>
  <c r="J568" i="1" a="1"/>
  <c r="J568" i="1" s="1"/>
  <c r="J569" i="1" a="1"/>
  <c r="J569" i="1" s="1"/>
  <c r="J570" i="1" a="1"/>
  <c r="J570" i="1" s="1"/>
  <c r="J571" i="1" a="1"/>
  <c r="J571" i="1" s="1"/>
  <c r="J572" i="1" a="1"/>
  <c r="J572" i="1" s="1"/>
  <c r="J573" i="1" a="1"/>
  <c r="J573" i="1" s="1"/>
  <c r="J574" i="1" a="1"/>
  <c r="J574" i="1" s="1"/>
  <c r="J575" i="1" a="1"/>
  <c r="J575" i="1" s="1"/>
  <c r="J576" i="1" a="1"/>
  <c r="J576" i="1" s="1"/>
  <c r="J577" i="1" a="1"/>
  <c r="J577" i="1" s="1"/>
  <c r="J578" i="1" a="1"/>
  <c r="J578" i="1" s="1"/>
  <c r="J579" i="1" a="1"/>
  <c r="J579" i="1" s="1"/>
  <c r="J580" i="1" a="1"/>
  <c r="J580" i="1" s="1"/>
  <c r="J581" i="1" a="1"/>
  <c r="J581" i="1" s="1"/>
  <c r="J582" i="1" a="1"/>
  <c r="J582" i="1" s="1"/>
  <c r="J583" i="1" a="1"/>
  <c r="J583" i="1" s="1"/>
  <c r="J584" i="1" a="1"/>
  <c r="J584" i="1" s="1"/>
  <c r="J585" i="1" a="1"/>
  <c r="J585" i="1" s="1"/>
  <c r="J586" i="1" a="1"/>
  <c r="J586" i="1" s="1"/>
  <c r="J587" i="1" a="1"/>
  <c r="J587" i="1" s="1"/>
  <c r="J588" i="1" a="1"/>
  <c r="J588" i="1" s="1"/>
  <c r="J589" i="1" a="1"/>
  <c r="J589" i="1" s="1"/>
  <c r="J590" i="1" a="1"/>
  <c r="J590" i="1" s="1"/>
  <c r="J591" i="1" a="1"/>
  <c r="J591" i="1" s="1"/>
  <c r="J592" i="1" a="1"/>
  <c r="J592" i="1" s="1"/>
  <c r="J593" i="1" a="1"/>
  <c r="J593" i="1" s="1"/>
  <c r="J594" i="1" a="1"/>
  <c r="J594" i="1" s="1"/>
  <c r="J595" i="1" a="1"/>
  <c r="J595" i="1" s="1"/>
  <c r="J596" i="1" a="1"/>
  <c r="J596" i="1" s="1"/>
  <c r="J597" i="1" a="1"/>
  <c r="J597" i="1" s="1"/>
  <c r="J598" i="1" a="1"/>
  <c r="J598" i="1" s="1"/>
  <c r="J599" i="1" a="1"/>
  <c r="J599" i="1" s="1"/>
  <c r="J600" i="1" a="1"/>
  <c r="J600" i="1" s="1"/>
  <c r="J601" i="1" a="1"/>
  <c r="J601" i="1" s="1"/>
  <c r="J602" i="1" a="1"/>
  <c r="J602" i="1" s="1"/>
  <c r="J603" i="1" a="1"/>
  <c r="J603" i="1" s="1"/>
  <c r="J604" i="1" a="1"/>
  <c r="J604" i="1" s="1"/>
  <c r="J605" i="1" a="1"/>
  <c r="J605" i="1" s="1"/>
  <c r="J606" i="1" a="1"/>
  <c r="J606" i="1" s="1"/>
  <c r="J607" i="1" a="1"/>
  <c r="J607" i="1" s="1"/>
  <c r="J608" i="1" a="1"/>
  <c r="J608" i="1" s="1"/>
  <c r="J609" i="1" a="1"/>
  <c r="J609" i="1" s="1"/>
  <c r="J610" i="1" a="1"/>
  <c r="J610" i="1" s="1"/>
  <c r="J611" i="1" a="1"/>
  <c r="J611" i="1" s="1"/>
  <c r="J612" i="1" a="1"/>
  <c r="J612" i="1" s="1"/>
  <c r="J613" i="1" a="1"/>
  <c r="J613" i="1" s="1"/>
  <c r="J614" i="1" a="1"/>
  <c r="J614" i="1" s="1"/>
  <c r="J615" i="1" a="1"/>
  <c r="J615" i="1" s="1"/>
  <c r="J616" i="1" a="1"/>
  <c r="J616" i="1" s="1"/>
  <c r="J617" i="1" a="1"/>
  <c r="J617" i="1" s="1"/>
  <c r="J618" i="1" a="1"/>
  <c r="J618" i="1" s="1"/>
  <c r="J619" i="1" a="1"/>
  <c r="J619" i="1" s="1"/>
  <c r="J620" i="1" a="1"/>
  <c r="J620" i="1" s="1"/>
  <c r="J621" i="1" a="1"/>
  <c r="J621" i="1" s="1"/>
  <c r="J622" i="1" a="1"/>
  <c r="J622" i="1" s="1"/>
  <c r="J623" i="1" a="1"/>
  <c r="J623" i="1" s="1"/>
  <c r="J624" i="1" a="1"/>
  <c r="J624" i="1" s="1"/>
  <c r="J625" i="1" a="1"/>
  <c r="J625" i="1" s="1"/>
  <c r="J626" i="1" a="1"/>
  <c r="J626" i="1" s="1"/>
  <c r="J627" i="1" a="1"/>
  <c r="J627" i="1" s="1"/>
  <c r="J628" i="1" a="1"/>
  <c r="J628" i="1" s="1"/>
  <c r="J629" i="1" a="1"/>
  <c r="J629" i="1" s="1"/>
  <c r="J630" i="1" a="1"/>
  <c r="J630" i="1" s="1"/>
  <c r="J631" i="1" a="1"/>
  <c r="J631" i="1" s="1"/>
  <c r="J632" i="1" a="1"/>
  <c r="J632" i="1" s="1"/>
  <c r="J633" i="1" a="1"/>
  <c r="J633" i="1" s="1"/>
  <c r="J634" i="1" a="1"/>
  <c r="J634" i="1" s="1"/>
  <c r="J635" i="1" a="1"/>
  <c r="J635" i="1" s="1"/>
  <c r="J636" i="1" a="1"/>
  <c r="J636" i="1" s="1"/>
  <c r="J637" i="1" a="1"/>
  <c r="J637" i="1" s="1"/>
  <c r="J638" i="1" a="1"/>
  <c r="J638" i="1" s="1"/>
  <c r="J639" i="1" a="1"/>
  <c r="J639" i="1" s="1"/>
  <c r="J640" i="1" a="1"/>
  <c r="J640" i="1" s="1"/>
  <c r="J641" i="1" a="1"/>
  <c r="J641" i="1" s="1"/>
  <c r="J642" i="1" a="1"/>
  <c r="J642" i="1" s="1"/>
  <c r="J643" i="1" a="1"/>
  <c r="J643" i="1" s="1"/>
  <c r="J644" i="1" a="1"/>
  <c r="J644" i="1" s="1"/>
  <c r="J645" i="1" a="1"/>
  <c r="J645" i="1" s="1"/>
  <c r="J646" i="1" a="1"/>
  <c r="J646" i="1" s="1"/>
  <c r="J647" i="1" a="1"/>
  <c r="J647" i="1" s="1"/>
  <c r="J648" i="1" a="1"/>
  <c r="J648" i="1" s="1"/>
  <c r="J649" i="1" a="1"/>
  <c r="J649" i="1" s="1"/>
  <c r="J650" i="1" a="1"/>
  <c r="J650" i="1" s="1"/>
  <c r="J651" i="1" a="1"/>
  <c r="J651" i="1" s="1"/>
  <c r="J652" i="1" a="1"/>
  <c r="J652" i="1" s="1"/>
  <c r="J653" i="1" a="1"/>
  <c r="J653" i="1" s="1"/>
  <c r="J654" i="1" a="1"/>
  <c r="J654" i="1" s="1"/>
  <c r="J655" i="1" a="1"/>
  <c r="J655" i="1" s="1"/>
  <c r="J656" i="1" a="1"/>
  <c r="J656" i="1" s="1"/>
  <c r="J657" i="1" a="1"/>
  <c r="J657" i="1" s="1"/>
  <c r="J658" i="1" a="1"/>
  <c r="J658" i="1" s="1"/>
  <c r="J659" i="1" a="1"/>
  <c r="J659" i="1" s="1"/>
  <c r="J660" i="1" a="1"/>
  <c r="J660" i="1" s="1"/>
  <c r="J661" i="1" a="1"/>
  <c r="J661" i="1" s="1"/>
  <c r="J662" i="1" a="1"/>
  <c r="J662" i="1" s="1"/>
  <c r="J663" i="1" a="1"/>
  <c r="J663" i="1" s="1"/>
  <c r="J664" i="1" a="1"/>
  <c r="J664" i="1" s="1"/>
  <c r="J665" i="1" a="1"/>
  <c r="J665" i="1" s="1"/>
  <c r="J666" i="1" a="1"/>
  <c r="J666" i="1" s="1"/>
  <c r="J667" i="1" a="1"/>
  <c r="J667" i="1" s="1"/>
  <c r="J668" i="1" a="1"/>
  <c r="J668" i="1" s="1"/>
  <c r="J669" i="1" a="1"/>
  <c r="J669" i="1" s="1"/>
  <c r="J670" i="1" a="1"/>
  <c r="J670" i="1" s="1"/>
  <c r="J671" i="1" a="1"/>
  <c r="J671" i="1" s="1"/>
  <c r="J672" i="1" a="1"/>
  <c r="J672" i="1" s="1"/>
  <c r="J673" i="1" a="1"/>
  <c r="J673" i="1" s="1"/>
  <c r="J674" i="1" a="1"/>
  <c r="J674" i="1" s="1"/>
  <c r="J675" i="1" a="1"/>
  <c r="J675" i="1" s="1"/>
  <c r="J676" i="1" a="1"/>
  <c r="J676" i="1" s="1"/>
  <c r="J677" i="1" a="1"/>
  <c r="J677" i="1" s="1"/>
  <c r="J678" i="1" a="1"/>
  <c r="J678" i="1" s="1"/>
  <c r="J679" i="1" a="1"/>
  <c r="J679" i="1" s="1"/>
  <c r="J680" i="1" a="1"/>
  <c r="J680" i="1" s="1"/>
  <c r="J681" i="1" a="1"/>
  <c r="J681" i="1" s="1"/>
  <c r="J682" i="1" a="1"/>
  <c r="J682" i="1" s="1"/>
  <c r="J683" i="1" a="1"/>
  <c r="J683" i="1" s="1"/>
  <c r="J684" i="1" a="1"/>
  <c r="J684" i="1" s="1"/>
  <c r="J685" i="1" a="1"/>
  <c r="J685" i="1" s="1"/>
  <c r="J686" i="1" a="1"/>
  <c r="J686" i="1" s="1"/>
  <c r="J687" i="1" a="1"/>
  <c r="J687" i="1" s="1"/>
  <c r="J688" i="1" a="1"/>
  <c r="J688" i="1" s="1"/>
  <c r="J689" i="1" a="1"/>
  <c r="J689" i="1" s="1"/>
  <c r="J690" i="1" a="1"/>
  <c r="J690" i="1" s="1"/>
  <c r="J691" i="1" a="1"/>
  <c r="J691" i="1" s="1"/>
  <c r="J692" i="1" a="1"/>
  <c r="J692" i="1" s="1"/>
  <c r="J693" i="1" a="1"/>
  <c r="J693" i="1" s="1"/>
  <c r="J694" i="1" a="1"/>
  <c r="J694" i="1" s="1"/>
  <c r="J695" i="1" a="1"/>
  <c r="J695" i="1" s="1"/>
  <c r="J696" i="1" a="1"/>
  <c r="J696" i="1" s="1"/>
  <c r="J697" i="1" a="1"/>
  <c r="J697" i="1" s="1"/>
  <c r="J698" i="1" a="1"/>
  <c r="J698" i="1" s="1"/>
  <c r="J699" i="1" a="1"/>
  <c r="J699" i="1" s="1"/>
  <c r="J700" i="1" a="1"/>
  <c r="J700" i="1" s="1"/>
  <c r="J701" i="1" a="1"/>
  <c r="J701" i="1" s="1"/>
  <c r="J702" i="1" a="1"/>
  <c r="J702" i="1" s="1"/>
  <c r="J703" i="1" a="1"/>
  <c r="J703" i="1" s="1"/>
  <c r="J704" i="1" a="1"/>
  <c r="J704" i="1" s="1"/>
  <c r="J705" i="1" a="1"/>
  <c r="J705" i="1" s="1"/>
  <c r="J706" i="1" a="1"/>
  <c r="J706" i="1" s="1"/>
  <c r="J707" i="1" a="1"/>
  <c r="J707" i="1" s="1"/>
  <c r="J708" i="1" a="1"/>
  <c r="J708" i="1" s="1"/>
  <c r="J709" i="1" a="1"/>
  <c r="J709" i="1" s="1"/>
  <c r="J710" i="1" a="1"/>
  <c r="J710" i="1" s="1"/>
  <c r="J711" i="1" a="1"/>
  <c r="J711" i="1" s="1"/>
  <c r="J712" i="1" a="1"/>
  <c r="J712" i="1" s="1"/>
  <c r="J713" i="1" a="1"/>
  <c r="J713" i="1" s="1"/>
  <c r="J714" i="1" a="1"/>
  <c r="J714" i="1" s="1"/>
  <c r="J715" i="1" a="1"/>
  <c r="J715" i="1" s="1"/>
  <c r="J716" i="1" a="1"/>
  <c r="J716" i="1" s="1"/>
  <c r="J717" i="1" a="1"/>
  <c r="J717" i="1" s="1"/>
  <c r="J718" i="1" a="1"/>
  <c r="J718" i="1" s="1"/>
  <c r="J719" i="1" a="1"/>
  <c r="J719" i="1" s="1"/>
  <c r="J720" i="1" a="1"/>
  <c r="J720" i="1" s="1"/>
  <c r="J721" i="1" a="1"/>
  <c r="J721" i="1" s="1"/>
  <c r="J722" i="1" a="1"/>
  <c r="J722" i="1" s="1"/>
  <c r="J723" i="1" a="1"/>
  <c r="J723" i="1" s="1"/>
  <c r="J724" i="1" a="1"/>
  <c r="J724" i="1" s="1"/>
  <c r="J725" i="1" a="1"/>
  <c r="J725" i="1" s="1"/>
  <c r="J726" i="1" a="1"/>
  <c r="J726" i="1" s="1"/>
  <c r="J727" i="1" a="1"/>
  <c r="J727" i="1" s="1"/>
  <c r="J728" i="1" a="1"/>
  <c r="J728" i="1" s="1"/>
  <c r="J729" i="1" a="1"/>
  <c r="J729" i="1" s="1"/>
  <c r="J730" i="1" a="1"/>
  <c r="J730" i="1" s="1"/>
  <c r="J731" i="1" a="1"/>
  <c r="J731" i="1" s="1"/>
  <c r="J732" i="1" a="1"/>
  <c r="J732" i="1" s="1"/>
  <c r="J733" i="1" a="1"/>
  <c r="J733" i="1" s="1"/>
  <c r="J734" i="1" a="1"/>
  <c r="J734" i="1" s="1"/>
  <c r="J735" i="1" a="1"/>
  <c r="J735" i="1" s="1"/>
  <c r="J736" i="1" a="1"/>
  <c r="J736" i="1" s="1"/>
  <c r="J737" i="1" a="1"/>
  <c r="J737" i="1" s="1"/>
  <c r="J738" i="1" a="1"/>
  <c r="J738" i="1" s="1"/>
  <c r="J739" i="1" a="1"/>
  <c r="J739" i="1" s="1"/>
  <c r="J740" i="1" a="1"/>
  <c r="J740" i="1" s="1"/>
  <c r="J741" i="1" a="1"/>
  <c r="J741" i="1" s="1"/>
  <c r="J742" i="1" a="1"/>
  <c r="J742" i="1" s="1"/>
  <c r="J743" i="1" a="1"/>
  <c r="J743" i="1" s="1"/>
  <c r="J744" i="1" a="1"/>
  <c r="J744" i="1" s="1"/>
  <c r="J745" i="1" a="1"/>
  <c r="J745" i="1" s="1"/>
  <c r="J746" i="1" a="1"/>
  <c r="J746" i="1" s="1"/>
  <c r="J747" i="1" a="1"/>
  <c r="J747" i="1" s="1"/>
  <c r="J748" i="1" a="1"/>
  <c r="J748" i="1" s="1"/>
  <c r="J749" i="1" a="1"/>
  <c r="J749" i="1" s="1"/>
  <c r="J750" i="1" a="1"/>
  <c r="J750" i="1" s="1"/>
  <c r="J751" i="1" a="1"/>
  <c r="J751" i="1" s="1"/>
  <c r="J752" i="1" a="1"/>
  <c r="J752" i="1" s="1"/>
  <c r="J753" i="1" a="1"/>
  <c r="J753" i="1" s="1"/>
  <c r="J754" i="1" a="1"/>
  <c r="J754" i="1" s="1"/>
  <c r="J755" i="1" a="1"/>
  <c r="J755" i="1" s="1"/>
  <c r="J756" i="1" a="1"/>
  <c r="J756" i="1" s="1"/>
  <c r="J757" i="1" a="1"/>
  <c r="J757" i="1" s="1"/>
  <c r="J758" i="1" a="1"/>
  <c r="J758" i="1" s="1"/>
  <c r="J759" i="1" a="1"/>
  <c r="J759" i="1" s="1"/>
  <c r="J760" i="1" a="1"/>
  <c r="J760" i="1" s="1"/>
  <c r="J761" i="1" a="1"/>
  <c r="J761" i="1" s="1"/>
  <c r="J762" i="1" a="1"/>
  <c r="J762" i="1" s="1"/>
  <c r="J763" i="1" a="1"/>
  <c r="J763" i="1" s="1"/>
  <c r="J764" i="1" a="1"/>
  <c r="J764" i="1" s="1"/>
  <c r="J765" i="1" a="1"/>
  <c r="J765" i="1" s="1"/>
  <c r="J766" i="1" a="1"/>
  <c r="J766" i="1" s="1"/>
  <c r="J767" i="1" a="1"/>
  <c r="J767" i="1" s="1"/>
  <c r="J768" i="1" a="1"/>
  <c r="J768" i="1" s="1"/>
  <c r="J769" i="1" a="1"/>
  <c r="J769" i="1" s="1"/>
  <c r="J770" i="1" a="1"/>
  <c r="J770" i="1" s="1"/>
  <c r="J771" i="1" a="1"/>
  <c r="J771" i="1" s="1"/>
  <c r="J772" i="1" a="1"/>
  <c r="J772" i="1" s="1"/>
  <c r="J773" i="1" a="1"/>
  <c r="J773" i="1" s="1"/>
  <c r="J774" i="1" a="1"/>
  <c r="J774" i="1" s="1"/>
  <c r="J775" i="1" a="1"/>
  <c r="J775" i="1" s="1"/>
  <c r="J776" i="1" a="1"/>
  <c r="J776" i="1" s="1"/>
  <c r="J777" i="1" a="1"/>
  <c r="J777" i="1" s="1"/>
  <c r="J778" i="1" a="1"/>
  <c r="J778" i="1" s="1"/>
  <c r="J779" i="1" a="1"/>
  <c r="J779" i="1" s="1"/>
  <c r="J780" i="1" a="1"/>
  <c r="J780" i="1" s="1"/>
  <c r="J781" i="1" a="1"/>
  <c r="J781" i="1" s="1"/>
  <c r="J782" i="1" a="1"/>
  <c r="J782" i="1" s="1"/>
  <c r="J783" i="1" a="1"/>
  <c r="J783" i="1" s="1"/>
  <c r="J784" i="1" a="1"/>
  <c r="J784" i="1" s="1"/>
  <c r="J785" i="1" a="1"/>
  <c r="J785" i="1" s="1"/>
  <c r="J786" i="1" a="1"/>
  <c r="J786" i="1" s="1"/>
  <c r="J787" i="1" a="1"/>
  <c r="J787" i="1" s="1"/>
  <c r="J788" i="1" a="1"/>
  <c r="J788" i="1" s="1"/>
  <c r="J789" i="1" a="1"/>
  <c r="J789" i="1" s="1"/>
  <c r="J790" i="1" a="1"/>
  <c r="J790" i="1" s="1"/>
  <c r="J791" i="1" a="1"/>
  <c r="J791" i="1" s="1"/>
  <c r="J792" i="1" a="1"/>
  <c r="J792" i="1" s="1"/>
  <c r="J793" i="1" a="1"/>
  <c r="J793" i="1" s="1"/>
  <c r="J794" i="1" a="1"/>
  <c r="J794" i="1" s="1"/>
  <c r="J795" i="1" a="1"/>
  <c r="J795" i="1" s="1"/>
  <c r="J796" i="1" a="1"/>
  <c r="J796" i="1" s="1"/>
  <c r="J797" i="1" a="1"/>
  <c r="J797" i="1" s="1"/>
  <c r="J798" i="1" a="1"/>
  <c r="J798" i="1" s="1"/>
  <c r="J799" i="1" a="1"/>
  <c r="J799" i="1" s="1"/>
  <c r="J800" i="1" a="1"/>
  <c r="J800" i="1" s="1"/>
  <c r="J801" i="1" a="1"/>
  <c r="J801" i="1" s="1"/>
  <c r="J802" i="1" a="1"/>
  <c r="J802" i="1" s="1"/>
  <c r="J803" i="1" a="1"/>
  <c r="J803" i="1" s="1"/>
  <c r="J804" i="1" a="1"/>
  <c r="J804" i="1" s="1"/>
  <c r="J805" i="1" a="1"/>
  <c r="J805" i="1" s="1"/>
  <c r="J806" i="1" a="1"/>
  <c r="J806" i="1" s="1"/>
  <c r="J807" i="1" a="1"/>
  <c r="J807" i="1" s="1"/>
  <c r="J808" i="1" a="1"/>
  <c r="J808" i="1" s="1"/>
  <c r="J809" i="1" a="1"/>
  <c r="J809" i="1" s="1"/>
  <c r="J810" i="1" a="1"/>
  <c r="J810" i="1" s="1"/>
  <c r="J811" i="1" a="1"/>
  <c r="J811" i="1" s="1"/>
  <c r="J812" i="1" a="1"/>
  <c r="J812" i="1" s="1"/>
  <c r="J813" i="1" a="1"/>
  <c r="J813" i="1" s="1"/>
  <c r="J814" i="1" a="1"/>
  <c r="J814" i="1" s="1"/>
  <c r="J815" i="1" a="1"/>
  <c r="J815" i="1" s="1"/>
  <c r="J816" i="1" a="1"/>
  <c r="J816" i="1" s="1"/>
  <c r="J817" i="1" a="1"/>
  <c r="J817" i="1" s="1"/>
  <c r="J818" i="1" a="1"/>
  <c r="J818" i="1" s="1"/>
  <c r="J819" i="1" a="1"/>
  <c r="J819" i="1" s="1"/>
  <c r="J820" i="1" a="1"/>
  <c r="J820" i="1" s="1"/>
  <c r="J821" i="1" a="1"/>
  <c r="J821" i="1" s="1"/>
  <c r="J822" i="1" a="1"/>
  <c r="J822" i="1" s="1"/>
  <c r="J823" i="1" a="1"/>
  <c r="J823" i="1" s="1"/>
  <c r="J824" i="1" a="1"/>
  <c r="J824" i="1" s="1"/>
  <c r="J825" i="1" a="1"/>
  <c r="J825" i="1" s="1"/>
  <c r="J826" i="1" a="1"/>
  <c r="J826" i="1" s="1"/>
  <c r="J827" i="1" a="1"/>
  <c r="J827" i="1" s="1"/>
  <c r="J828" i="1" a="1"/>
  <c r="J828" i="1" s="1"/>
  <c r="J829" i="1" a="1"/>
  <c r="J829" i="1" s="1"/>
  <c r="J830" i="1" a="1"/>
  <c r="J830" i="1" s="1"/>
  <c r="J831" i="1" a="1"/>
  <c r="J831" i="1" s="1"/>
  <c r="J832" i="1" a="1"/>
  <c r="J832" i="1" s="1"/>
  <c r="J833" i="1" a="1"/>
  <c r="J833" i="1" s="1"/>
  <c r="J834" i="1" a="1"/>
  <c r="J834" i="1" s="1"/>
  <c r="J835" i="1" a="1"/>
  <c r="J835" i="1" s="1"/>
  <c r="J836" i="1" a="1"/>
  <c r="J836" i="1" s="1"/>
  <c r="J837" i="1" a="1"/>
  <c r="J837" i="1" s="1"/>
  <c r="J838" i="1" a="1"/>
  <c r="J838" i="1" s="1"/>
  <c r="J839" i="1" a="1"/>
  <c r="J839" i="1" s="1"/>
  <c r="J840" i="1" a="1"/>
  <c r="J840" i="1" s="1"/>
  <c r="J841" i="1" a="1"/>
  <c r="J841" i="1" s="1"/>
  <c r="J842" i="1" a="1"/>
  <c r="J842" i="1" s="1"/>
  <c r="J843" i="1" a="1"/>
  <c r="J843" i="1" s="1"/>
  <c r="J844" i="1" a="1"/>
  <c r="J844" i="1" s="1"/>
  <c r="J845" i="1" a="1"/>
  <c r="J845" i="1" s="1"/>
  <c r="J846" i="1" a="1"/>
  <c r="J846" i="1" s="1"/>
  <c r="J847" i="1" a="1"/>
  <c r="J847" i="1" s="1"/>
  <c r="J848" i="1" a="1"/>
  <c r="J848" i="1" s="1"/>
  <c r="J849" i="1" a="1"/>
  <c r="J849" i="1" s="1"/>
  <c r="J850" i="1" a="1"/>
  <c r="J850" i="1" s="1"/>
  <c r="J851" i="1" a="1"/>
  <c r="J851" i="1" s="1"/>
  <c r="J852" i="1" a="1"/>
  <c r="J852" i="1" s="1"/>
  <c r="J853" i="1" a="1"/>
  <c r="J853" i="1" s="1"/>
  <c r="J854" i="1" a="1"/>
  <c r="J854" i="1" s="1"/>
  <c r="J855" i="1" a="1"/>
  <c r="J855" i="1" s="1"/>
  <c r="J856" i="1" a="1"/>
  <c r="J856" i="1" s="1"/>
  <c r="J857" i="1" a="1"/>
  <c r="J857" i="1" s="1"/>
  <c r="J858" i="1" a="1"/>
  <c r="J858" i="1" s="1"/>
  <c r="J859" i="1" a="1"/>
  <c r="J859" i="1" s="1"/>
  <c r="J860" i="1" a="1"/>
  <c r="J860" i="1" s="1"/>
  <c r="J861" i="1" a="1"/>
  <c r="J861" i="1" s="1"/>
  <c r="J862" i="1" a="1"/>
  <c r="J862" i="1" s="1"/>
  <c r="J863" i="1" a="1"/>
  <c r="J863" i="1" s="1"/>
  <c r="J864" i="1" a="1"/>
  <c r="J864" i="1" s="1"/>
  <c r="J865" i="1" a="1"/>
  <c r="J865" i="1" s="1"/>
  <c r="J866" i="1" a="1"/>
  <c r="J866" i="1" s="1"/>
  <c r="J867" i="1" a="1"/>
  <c r="J867" i="1" s="1"/>
  <c r="J868" i="1" a="1"/>
  <c r="J868" i="1" s="1"/>
  <c r="J869" i="1" a="1"/>
  <c r="J869" i="1" s="1"/>
  <c r="J870" i="1" a="1"/>
  <c r="J870" i="1" s="1"/>
  <c r="J871" i="1" a="1"/>
  <c r="J871" i="1" s="1"/>
  <c r="J872" i="1" a="1"/>
  <c r="J872" i="1" s="1"/>
  <c r="J873" i="1" a="1"/>
  <c r="J873" i="1" s="1"/>
  <c r="J874" i="1" a="1"/>
  <c r="J874" i="1" s="1"/>
  <c r="J875" i="1" a="1"/>
  <c r="J875" i="1" s="1"/>
  <c r="J876" i="1" a="1"/>
  <c r="J876" i="1" s="1"/>
  <c r="J877" i="1" a="1"/>
  <c r="J877" i="1" s="1"/>
  <c r="J878" i="1" a="1"/>
  <c r="J878" i="1" s="1"/>
  <c r="J879" i="1" a="1"/>
  <c r="J879" i="1" s="1"/>
  <c r="J880" i="1" a="1"/>
  <c r="J880" i="1" s="1"/>
  <c r="J881" i="1" a="1"/>
  <c r="J881" i="1" s="1"/>
  <c r="J882" i="1" a="1"/>
  <c r="J882" i="1" s="1"/>
  <c r="J883" i="1" a="1"/>
  <c r="J883" i="1" s="1"/>
  <c r="J884" i="1" a="1"/>
  <c r="J884" i="1" s="1"/>
  <c r="J885" i="1" a="1"/>
  <c r="J885" i="1" s="1"/>
  <c r="J886" i="1" a="1"/>
  <c r="J886" i="1" s="1"/>
  <c r="J887" i="1" a="1"/>
  <c r="J887" i="1" s="1"/>
  <c r="J888" i="1" a="1"/>
  <c r="J888" i="1" s="1"/>
  <c r="J889" i="1" a="1"/>
  <c r="J889" i="1" s="1"/>
  <c r="J890" i="1" a="1"/>
  <c r="J890" i="1" s="1"/>
  <c r="J891" i="1" a="1"/>
  <c r="J891" i="1" s="1"/>
  <c r="J892" i="1" a="1"/>
  <c r="J892" i="1" s="1"/>
  <c r="J893" i="1" a="1"/>
  <c r="J893" i="1" s="1"/>
  <c r="J894" i="1" a="1"/>
  <c r="J894" i="1" s="1"/>
  <c r="J895" i="1" a="1"/>
  <c r="J895" i="1" s="1"/>
  <c r="J896" i="1" a="1"/>
  <c r="J896" i="1" s="1"/>
  <c r="J897" i="1" a="1"/>
  <c r="J897" i="1" s="1"/>
  <c r="J898" i="1" a="1"/>
  <c r="J898" i="1" s="1"/>
  <c r="J899" i="1" a="1"/>
  <c r="J899" i="1" s="1"/>
  <c r="J900" i="1" a="1"/>
  <c r="J900" i="1" s="1"/>
  <c r="J901" i="1" a="1"/>
  <c r="J901" i="1" s="1"/>
  <c r="J902" i="1" a="1"/>
  <c r="J902" i="1" s="1"/>
  <c r="J903" i="1" a="1"/>
  <c r="J903" i="1" s="1"/>
  <c r="J904" i="1" a="1"/>
  <c r="J904" i="1" s="1"/>
  <c r="J905" i="1" a="1"/>
  <c r="J905" i="1" s="1"/>
  <c r="J906" i="1" a="1"/>
  <c r="J906" i="1" s="1"/>
  <c r="J907" i="1" a="1"/>
  <c r="J907" i="1" s="1"/>
  <c r="J908" i="1" a="1"/>
  <c r="J908" i="1" s="1"/>
  <c r="J909" i="1" a="1"/>
  <c r="J909" i="1" s="1"/>
  <c r="J910" i="1" a="1"/>
  <c r="J910" i="1" s="1"/>
  <c r="J911" i="1" a="1"/>
  <c r="J911" i="1" s="1"/>
  <c r="J912" i="1" a="1"/>
  <c r="J912" i="1" s="1"/>
  <c r="J913" i="1" a="1"/>
  <c r="J913" i="1" s="1"/>
  <c r="J914" i="1" a="1"/>
  <c r="J914" i="1" s="1"/>
  <c r="J915" i="1" a="1"/>
  <c r="J915" i="1" s="1"/>
  <c r="J916" i="1" a="1"/>
  <c r="J916" i="1" s="1"/>
  <c r="J917" i="1" a="1"/>
  <c r="J917" i="1" s="1"/>
  <c r="J918" i="1" a="1"/>
  <c r="J918" i="1" s="1"/>
  <c r="J919" i="1" a="1"/>
  <c r="J919" i="1" s="1"/>
  <c r="J920" i="1" a="1"/>
  <c r="J920" i="1" s="1"/>
  <c r="J921" i="1" a="1"/>
  <c r="J921" i="1" s="1"/>
  <c r="J922" i="1" a="1"/>
  <c r="J922" i="1" s="1"/>
  <c r="J923" i="1" a="1"/>
  <c r="J923" i="1" s="1"/>
  <c r="J924" i="1" a="1"/>
  <c r="J924" i="1" s="1"/>
  <c r="J925" i="1" a="1"/>
  <c r="J925" i="1" s="1"/>
  <c r="J926" i="1" a="1"/>
  <c r="J926" i="1" s="1"/>
  <c r="J927" i="1" a="1"/>
  <c r="J927" i="1" s="1"/>
  <c r="J928" i="1" a="1"/>
  <c r="J928" i="1" s="1"/>
  <c r="J929" i="1" a="1"/>
  <c r="J929" i="1"/>
  <c r="J930" i="1" a="1"/>
  <c r="J930" i="1" s="1"/>
  <c r="J931" i="1" a="1"/>
  <c r="J931" i="1" s="1"/>
  <c r="J932" i="1" a="1"/>
  <c r="J932" i="1" s="1"/>
  <c r="J933" i="1" a="1"/>
  <c r="J933" i="1" s="1"/>
  <c r="J934" i="1" a="1"/>
  <c r="J934" i="1" s="1"/>
  <c r="J935" i="1" a="1"/>
  <c r="J935" i="1" s="1"/>
  <c r="J936" i="1" a="1"/>
  <c r="J936" i="1" s="1"/>
  <c r="J937" i="1" a="1"/>
  <c r="J937" i="1" s="1"/>
  <c r="J938" i="1" a="1"/>
  <c r="J938" i="1" s="1"/>
  <c r="J939" i="1" a="1"/>
  <c r="J939" i="1" s="1"/>
  <c r="J940" i="1" a="1"/>
  <c r="J940" i="1" s="1"/>
  <c r="J941" i="1" a="1"/>
  <c r="J941" i="1" s="1"/>
  <c r="J942" i="1" a="1"/>
  <c r="J942" i="1" s="1"/>
  <c r="J943" i="1" a="1"/>
  <c r="J943" i="1" s="1"/>
  <c r="J944" i="1" a="1"/>
  <c r="J944" i="1" s="1"/>
  <c r="J945" i="1" a="1"/>
  <c r="J945" i="1" s="1"/>
  <c r="J946" i="1" a="1"/>
  <c r="J946" i="1" s="1"/>
  <c r="J947" i="1" a="1"/>
  <c r="J947" i="1" s="1"/>
  <c r="J948" i="1" a="1"/>
  <c r="J948" i="1" s="1"/>
  <c r="J949" i="1" a="1"/>
  <c r="J949" i="1" s="1"/>
  <c r="J950" i="1" a="1"/>
  <c r="J950" i="1" s="1"/>
  <c r="J951" i="1" a="1"/>
  <c r="J951" i="1" s="1"/>
  <c r="J952" i="1" a="1"/>
  <c r="J952" i="1" s="1"/>
  <c r="J953" i="1" a="1"/>
  <c r="J953" i="1" s="1"/>
  <c r="J954" i="1" a="1"/>
  <c r="J954" i="1" s="1"/>
  <c r="J955" i="1" a="1"/>
  <c r="J955" i="1" s="1"/>
  <c r="J956" i="1" a="1"/>
  <c r="J956" i="1" s="1"/>
  <c r="J957" i="1" a="1"/>
  <c r="J957" i="1" s="1"/>
  <c r="J958" i="1" a="1"/>
  <c r="J958" i="1" s="1"/>
  <c r="J959" i="1" a="1"/>
  <c r="J959" i="1" s="1"/>
  <c r="J960" i="1" a="1"/>
  <c r="J960" i="1" s="1"/>
  <c r="J961" i="1" a="1"/>
  <c r="J961" i="1" s="1"/>
  <c r="J962" i="1" a="1"/>
  <c r="J962" i="1" s="1"/>
  <c r="J963" i="1" a="1"/>
  <c r="J963" i="1" s="1"/>
  <c r="J964" i="1" a="1"/>
  <c r="J964" i="1" s="1"/>
  <c r="J965" i="1" a="1"/>
  <c r="J965" i="1" s="1"/>
  <c r="J966" i="1" a="1"/>
  <c r="J966" i="1" s="1"/>
  <c r="J967" i="1" a="1"/>
  <c r="J967" i="1" s="1"/>
  <c r="J968" i="1" a="1"/>
  <c r="J968" i="1" s="1"/>
  <c r="J969" i="1" a="1"/>
  <c r="J969" i="1" s="1"/>
  <c r="J970" i="1" a="1"/>
  <c r="J970" i="1" s="1"/>
  <c r="J971" i="1" a="1"/>
  <c r="J971" i="1" s="1"/>
  <c r="J972" i="1" a="1"/>
  <c r="J972" i="1" s="1"/>
  <c r="J973" i="1" a="1"/>
  <c r="J973" i="1" s="1"/>
  <c r="J974" i="1" a="1"/>
  <c r="J974" i="1" s="1"/>
  <c r="J975" i="1" a="1"/>
  <c r="J975" i="1" s="1"/>
  <c r="J976" i="1" a="1"/>
  <c r="J976" i="1" s="1"/>
  <c r="J977" i="1" a="1"/>
  <c r="J977" i="1" s="1"/>
  <c r="J978" i="1" a="1"/>
  <c r="J978" i="1" s="1"/>
  <c r="J979" i="1" a="1"/>
  <c r="J979" i="1" s="1"/>
  <c r="J980" i="1" a="1"/>
  <c r="J980" i="1" s="1"/>
  <c r="J981" i="1" a="1"/>
  <c r="J981" i="1" s="1"/>
  <c r="J982" i="1" a="1"/>
  <c r="J982" i="1" s="1"/>
  <c r="J983" i="1" a="1"/>
  <c r="J983" i="1" s="1"/>
  <c r="J984" i="1" a="1"/>
  <c r="J984" i="1" s="1"/>
  <c r="J985" i="1" a="1"/>
  <c r="J985" i="1" s="1"/>
  <c r="J986" i="1" a="1"/>
  <c r="J986" i="1" s="1"/>
  <c r="J987" i="1" a="1"/>
  <c r="J987" i="1" s="1"/>
  <c r="J988" i="1" a="1"/>
  <c r="J988" i="1" s="1"/>
  <c r="J989" i="1" a="1"/>
  <c r="J989" i="1" s="1"/>
  <c r="J990" i="1" a="1"/>
  <c r="J990" i="1" s="1"/>
  <c r="J991" i="1" a="1"/>
  <c r="J991" i="1" s="1"/>
  <c r="J992" i="1" a="1"/>
  <c r="J992" i="1" s="1"/>
  <c r="J993" i="1" a="1"/>
  <c r="J993" i="1" s="1"/>
  <c r="J994" i="1" a="1"/>
  <c r="J994" i="1" s="1"/>
  <c r="J995" i="1" a="1"/>
  <c r="J995" i="1" s="1"/>
  <c r="J996" i="1" a="1"/>
  <c r="J996" i="1" s="1"/>
  <c r="J997" i="1" a="1"/>
  <c r="J997" i="1" s="1"/>
  <c r="J998" i="1" a="1"/>
  <c r="J998" i="1" s="1"/>
  <c r="J999" i="1" a="1"/>
  <c r="J999" i="1" s="1"/>
  <c r="J1000" i="1" a="1"/>
  <c r="J1000" i="1" s="1"/>
  <c r="J1001" i="1" a="1"/>
  <c r="J1001" i="1" s="1"/>
  <c r="J1002" i="1" a="1"/>
  <c r="J1002" i="1" s="1"/>
  <c r="J1003" i="1" a="1"/>
  <c r="J1003" i="1" s="1"/>
  <c r="J1004" i="1" a="1"/>
  <c r="J1004" i="1" s="1"/>
  <c r="J1005" i="1" a="1"/>
  <c r="J1005" i="1" s="1"/>
  <c r="J1006" i="1" a="1"/>
  <c r="J1006" i="1" s="1"/>
  <c r="J1007" i="1" a="1"/>
  <c r="J1007" i="1" s="1"/>
  <c r="J1008" i="1" a="1"/>
  <c r="J1008" i="1" s="1"/>
  <c r="J1009" i="1" a="1"/>
  <c r="J1009" i="1" s="1"/>
  <c r="J1010" i="1" a="1"/>
  <c r="J1010" i="1" s="1"/>
  <c r="J1011" i="1" a="1"/>
  <c r="J1011" i="1" s="1"/>
  <c r="J1012" i="1" a="1"/>
  <c r="J1012" i="1" s="1"/>
  <c r="J1013" i="1" a="1"/>
  <c r="J1013" i="1" s="1"/>
  <c r="J1014" i="1" a="1"/>
  <c r="J1014" i="1" s="1"/>
  <c r="J1015" i="1" a="1"/>
  <c r="J1015" i="1" s="1"/>
  <c r="J1016" i="1" a="1"/>
  <c r="J1016" i="1" s="1"/>
  <c r="J1017" i="1" a="1"/>
  <c r="J1017" i="1" s="1"/>
  <c r="J1018" i="1" a="1"/>
  <c r="J1018" i="1" s="1"/>
  <c r="J1019" i="1" a="1"/>
  <c r="J1019" i="1" s="1"/>
  <c r="J1020" i="1" a="1"/>
  <c r="J1020" i="1" s="1"/>
  <c r="J1021" i="1" a="1"/>
  <c r="J1021" i="1" s="1"/>
  <c r="J1022" i="1" a="1"/>
  <c r="J1022" i="1" s="1"/>
  <c r="J1023" i="1" a="1"/>
  <c r="J1023" i="1" s="1"/>
  <c r="J1024" i="1" a="1"/>
  <c r="J1024" i="1" s="1"/>
  <c r="J1025" i="1" a="1"/>
  <c r="J1025" i="1" s="1"/>
  <c r="J1026" i="1" a="1"/>
  <c r="J1026" i="1" s="1"/>
  <c r="J1027" i="1" a="1"/>
  <c r="J1027" i="1" s="1"/>
  <c r="J1028" i="1" a="1"/>
  <c r="J1028" i="1" s="1"/>
  <c r="J1029" i="1" a="1"/>
  <c r="J1029" i="1" s="1"/>
  <c r="J1030" i="1" a="1"/>
  <c r="J1030" i="1" s="1"/>
  <c r="J1031" i="1" a="1"/>
  <c r="J1031" i="1" s="1"/>
  <c r="J1032" i="1" a="1"/>
  <c r="J1032" i="1" s="1"/>
  <c r="J1033" i="1" a="1"/>
  <c r="J1033" i="1" s="1"/>
  <c r="J1034" i="1" a="1"/>
  <c r="J1034" i="1" s="1"/>
  <c r="J1035" i="1" a="1"/>
  <c r="J1035" i="1" s="1"/>
  <c r="J1036" i="1" a="1"/>
  <c r="J1036" i="1" s="1"/>
  <c r="J1037" i="1" a="1"/>
  <c r="J1037" i="1" s="1"/>
  <c r="J1038" i="1" a="1"/>
  <c r="J1038" i="1" s="1"/>
  <c r="J1039" i="1" a="1"/>
  <c r="J1039" i="1" s="1"/>
  <c r="J1040" i="1" a="1"/>
  <c r="J1040" i="1" s="1"/>
  <c r="J1041" i="1" a="1"/>
  <c r="J1041" i="1" s="1"/>
  <c r="J1042" i="1" a="1"/>
  <c r="J1042" i="1" s="1"/>
  <c r="J1043" i="1" a="1"/>
  <c r="J1043" i="1" s="1"/>
  <c r="J1044" i="1" a="1"/>
  <c r="J1044" i="1" s="1"/>
  <c r="J1045" i="1" a="1"/>
  <c r="J1045" i="1" s="1"/>
  <c r="J1046" i="1" a="1"/>
  <c r="J1046" i="1" s="1"/>
  <c r="J1047" i="1" a="1"/>
  <c r="J1047" i="1" s="1"/>
  <c r="J1048" i="1" a="1"/>
  <c r="J1048" i="1" s="1"/>
  <c r="J1049" i="1" a="1"/>
  <c r="J1049" i="1" s="1"/>
  <c r="J1050" i="1" a="1"/>
  <c r="J1050" i="1" s="1"/>
  <c r="J1051" i="1" a="1"/>
  <c r="J1051" i="1" s="1"/>
  <c r="J1052" i="1" a="1"/>
  <c r="J1052" i="1" s="1"/>
  <c r="J1053" i="1" a="1"/>
  <c r="J1053" i="1" s="1"/>
  <c r="J1054" i="1" a="1"/>
  <c r="J1054" i="1" s="1"/>
  <c r="J1055" i="1" a="1"/>
  <c r="J1055" i="1" s="1"/>
  <c r="J1056" i="1" a="1"/>
  <c r="J1056" i="1" s="1"/>
  <c r="J1057" i="1" a="1"/>
  <c r="J1057" i="1" s="1"/>
  <c r="J1058" i="1" a="1"/>
  <c r="J1058" i="1" s="1"/>
  <c r="J1059" i="1" a="1"/>
  <c r="J1059" i="1" s="1"/>
  <c r="J1060" i="1" a="1"/>
  <c r="J1060" i="1" s="1"/>
  <c r="J1061" i="1" a="1"/>
  <c r="J1061" i="1" s="1"/>
  <c r="J1062" i="1" a="1"/>
  <c r="J1062" i="1" s="1"/>
  <c r="J1063" i="1" a="1"/>
  <c r="J1063" i="1" s="1"/>
  <c r="J1064" i="1" a="1"/>
  <c r="J1064" i="1" s="1"/>
  <c r="J1065" i="1" a="1"/>
  <c r="J1065" i="1" s="1"/>
  <c r="J1066" i="1" a="1"/>
  <c r="J1066" i="1" s="1"/>
  <c r="J1067" i="1" a="1"/>
  <c r="J1067" i="1" s="1"/>
  <c r="J1068" i="1" a="1"/>
  <c r="J1068" i="1" s="1"/>
  <c r="J1069" i="1" a="1"/>
  <c r="J1069" i="1" s="1"/>
  <c r="J1070" i="1" a="1"/>
  <c r="J1070" i="1" s="1"/>
  <c r="J1071" i="1" a="1"/>
  <c r="J1071" i="1" s="1"/>
  <c r="J1072" i="1" a="1"/>
  <c r="J1072" i="1" s="1"/>
  <c r="J1073" i="1" a="1"/>
  <c r="J1073" i="1" s="1"/>
  <c r="J1074" i="1" a="1"/>
  <c r="J1074" i="1" s="1"/>
  <c r="J1075" i="1" a="1"/>
  <c r="J1075" i="1" s="1"/>
  <c r="J1076" i="1" a="1"/>
  <c r="J1076" i="1" s="1"/>
  <c r="J1077" i="1" a="1"/>
  <c r="J1077" i="1" s="1"/>
  <c r="J1078" i="1" a="1"/>
  <c r="J1078" i="1" s="1"/>
  <c r="J1079" i="1" a="1"/>
  <c r="J1079" i="1" s="1"/>
  <c r="J1080" i="1" a="1"/>
  <c r="J1080" i="1" s="1"/>
  <c r="J1081" i="1" a="1"/>
  <c r="J1081" i="1" s="1"/>
  <c r="J1082" i="1" a="1"/>
  <c r="J1082" i="1" s="1"/>
  <c r="J1083" i="1" a="1"/>
  <c r="J1083" i="1" s="1"/>
  <c r="J1084" i="1" a="1"/>
  <c r="J1084" i="1" s="1"/>
  <c r="J1085" i="1" a="1"/>
  <c r="J1085" i="1" s="1"/>
  <c r="J1086" i="1" a="1"/>
  <c r="J1086" i="1" s="1"/>
  <c r="J1087" i="1" a="1"/>
  <c r="J1087" i="1" s="1"/>
  <c r="J1088" i="1" a="1"/>
  <c r="J1088" i="1" s="1"/>
  <c r="J1089" i="1" a="1"/>
  <c r="J1089" i="1" s="1"/>
  <c r="J1090" i="1" a="1"/>
  <c r="J1090" i="1" s="1"/>
  <c r="J1091" i="1" a="1"/>
  <c r="J1091" i="1" s="1"/>
  <c r="J1092" i="1" a="1"/>
  <c r="J1092" i="1" s="1"/>
  <c r="J1093" i="1" a="1"/>
  <c r="J1093" i="1" s="1"/>
  <c r="J1094" i="1" a="1"/>
  <c r="J1094" i="1" s="1"/>
  <c r="J1095" i="1" a="1"/>
  <c r="J1095" i="1" s="1"/>
  <c r="J1096" i="1" a="1"/>
  <c r="J1096" i="1" s="1"/>
  <c r="J1097" i="1" a="1"/>
  <c r="J1097" i="1" s="1"/>
  <c r="J1098" i="1" a="1"/>
  <c r="J1098" i="1" s="1"/>
  <c r="J1099" i="1" a="1"/>
  <c r="J1099" i="1" s="1"/>
  <c r="J1100" i="1" a="1"/>
  <c r="J1100" i="1" s="1"/>
  <c r="J1101" i="1" a="1"/>
  <c r="J1101" i="1" s="1"/>
  <c r="J1102" i="1" a="1"/>
  <c r="J1102" i="1" s="1"/>
  <c r="J1103" i="1" a="1"/>
  <c r="J1103" i="1" s="1"/>
  <c r="J1104" i="1" a="1"/>
  <c r="J1104" i="1" s="1"/>
  <c r="J1105" i="1" a="1"/>
  <c r="J1105" i="1" s="1"/>
  <c r="J1106" i="1" a="1"/>
  <c r="J1106" i="1" s="1"/>
  <c r="J1107" i="1" a="1"/>
  <c r="J1107" i="1" s="1"/>
  <c r="J1108" i="1" a="1"/>
  <c r="J1108" i="1" s="1"/>
  <c r="J1109" i="1" a="1"/>
  <c r="J1109" i="1" s="1"/>
  <c r="J1110" i="1" a="1"/>
  <c r="J1110" i="1" s="1"/>
  <c r="J1111" i="1" a="1"/>
  <c r="J1111" i="1" s="1"/>
  <c r="J1112" i="1" a="1"/>
  <c r="J1112" i="1" s="1"/>
  <c r="J1113" i="1" a="1"/>
  <c r="J1113" i="1" s="1"/>
  <c r="J1114" i="1" a="1"/>
  <c r="J1114" i="1" s="1"/>
  <c r="J1115" i="1" a="1"/>
  <c r="J1115" i="1" s="1"/>
  <c r="J1116" i="1" a="1"/>
  <c r="J1116" i="1" s="1"/>
  <c r="J1117" i="1" a="1"/>
  <c r="J1117" i="1" s="1"/>
  <c r="J1118" i="1" a="1"/>
  <c r="J1118" i="1"/>
  <c r="J1119" i="1" a="1"/>
  <c r="J1119" i="1" s="1"/>
  <c r="J1120" i="1" a="1"/>
  <c r="J1120" i="1" s="1"/>
  <c r="J1121" i="1" a="1"/>
  <c r="J1121" i="1" s="1"/>
  <c r="J1122" i="1" a="1"/>
  <c r="J1122" i="1" s="1"/>
  <c r="J1123" i="1" a="1"/>
  <c r="J1123" i="1" s="1"/>
  <c r="J1124" i="1" a="1"/>
  <c r="J1124" i="1" s="1"/>
  <c r="J1125" i="1" a="1"/>
  <c r="J1125" i="1" s="1"/>
  <c r="J1126" i="1" a="1"/>
  <c r="J1126" i="1" s="1"/>
  <c r="J1127" i="1" a="1"/>
  <c r="J1127" i="1" s="1"/>
  <c r="J1128" i="1" a="1"/>
  <c r="J1128" i="1" s="1"/>
  <c r="J1129" i="1" a="1"/>
  <c r="J1129" i="1" s="1"/>
  <c r="J1130" i="1" a="1"/>
  <c r="J1130" i="1" s="1"/>
  <c r="J1131" i="1" a="1"/>
  <c r="J1131" i="1" s="1"/>
  <c r="J1132" i="1" a="1"/>
  <c r="J1132" i="1" s="1"/>
  <c r="J1133" i="1" a="1"/>
  <c r="J1133" i="1" s="1"/>
  <c r="J1134" i="1" a="1"/>
  <c r="J1134" i="1" s="1"/>
  <c r="J1135" i="1" a="1"/>
  <c r="J1135" i="1" s="1"/>
  <c r="J1136" i="1" a="1"/>
  <c r="J1136" i="1" s="1"/>
  <c r="J1137" i="1" a="1"/>
  <c r="J1137" i="1" s="1"/>
  <c r="J1138" i="1" a="1"/>
  <c r="J1138" i="1" s="1"/>
  <c r="J1139" i="1" a="1"/>
  <c r="J1139" i="1" s="1"/>
  <c r="J1140" i="1" a="1"/>
  <c r="J1140" i="1" s="1"/>
  <c r="J1141" i="1" a="1"/>
  <c r="J1141" i="1" s="1"/>
  <c r="J1142" i="1" a="1"/>
  <c r="J1142" i="1" s="1"/>
  <c r="J1143" i="1" a="1"/>
  <c r="J1143" i="1" s="1"/>
  <c r="J1144" i="1" a="1"/>
  <c r="J1144" i="1" s="1"/>
  <c r="J1145" i="1" a="1"/>
  <c r="J1145" i="1" s="1"/>
  <c r="J1146" i="1" a="1"/>
  <c r="J1146" i="1" s="1"/>
  <c r="J1147" i="1" a="1"/>
  <c r="J1147" i="1" s="1"/>
  <c r="J1148" i="1" a="1"/>
  <c r="J1148" i="1" s="1"/>
  <c r="J1149" i="1" a="1"/>
  <c r="J1149" i="1" s="1"/>
  <c r="J1150" i="1" a="1"/>
  <c r="J1150" i="1" s="1"/>
  <c r="J1151" i="1" a="1"/>
  <c r="J1151" i="1" s="1"/>
  <c r="J1152" i="1" a="1"/>
  <c r="J1152" i="1" s="1"/>
  <c r="J1153" i="1" a="1"/>
  <c r="J1153" i="1" s="1"/>
  <c r="J1154" i="1" a="1"/>
  <c r="J1154" i="1" s="1"/>
  <c r="J1155" i="1" a="1"/>
  <c r="J1155" i="1" s="1"/>
  <c r="J1156" i="1" a="1"/>
  <c r="J1156" i="1" s="1"/>
  <c r="J1157" i="1" a="1"/>
  <c r="J1157" i="1" s="1"/>
  <c r="J1158" i="1" a="1"/>
  <c r="J1158" i="1" s="1"/>
  <c r="J1159" i="1" a="1"/>
  <c r="J1159" i="1" s="1"/>
  <c r="J1160" i="1" a="1"/>
  <c r="J1160" i="1" s="1"/>
  <c r="J1161" i="1" a="1"/>
  <c r="J1161" i="1" s="1"/>
  <c r="J1162" i="1" a="1"/>
  <c r="J1162" i="1" s="1"/>
  <c r="J1163" i="1" a="1"/>
  <c r="J1163" i="1" s="1"/>
  <c r="J1164" i="1" a="1"/>
  <c r="J1164" i="1" s="1"/>
  <c r="J1165" i="1" a="1"/>
  <c r="J1165" i="1" s="1"/>
  <c r="J1166" i="1" a="1"/>
  <c r="J1166" i="1" s="1"/>
  <c r="J1167" i="1" a="1"/>
  <c r="J1167" i="1" s="1"/>
  <c r="J1168" i="1" a="1"/>
  <c r="J1168" i="1" s="1"/>
  <c r="J1169" i="1" a="1"/>
  <c r="J1169" i="1" s="1"/>
  <c r="J1170" i="1" a="1"/>
  <c r="J1170" i="1" s="1"/>
  <c r="J1171" i="1" a="1"/>
  <c r="J1171" i="1" s="1"/>
  <c r="J1172" i="1" a="1"/>
  <c r="J1172" i="1" s="1"/>
  <c r="J1173" i="1" a="1"/>
  <c r="J1173" i="1" s="1"/>
  <c r="J1174" i="1" a="1"/>
  <c r="J1174" i="1" s="1"/>
  <c r="J1175" i="1" a="1"/>
  <c r="J1175" i="1" s="1"/>
  <c r="J1176" i="1" a="1"/>
  <c r="J1176" i="1" s="1"/>
  <c r="J1177" i="1" a="1"/>
  <c r="J1177" i="1" s="1"/>
  <c r="J1178" i="1" a="1"/>
  <c r="J1178" i="1" s="1"/>
  <c r="J1179" i="1" a="1"/>
  <c r="J1179" i="1" s="1"/>
  <c r="J1180" i="1" a="1"/>
  <c r="J1180" i="1" s="1"/>
  <c r="J1181" i="1" a="1"/>
  <c r="J1181" i="1" s="1"/>
  <c r="J1182" i="1" a="1"/>
  <c r="J1182" i="1" s="1"/>
  <c r="J1183" i="1" a="1"/>
  <c r="J1183" i="1" s="1"/>
  <c r="J1184" i="1" a="1"/>
  <c r="J1184" i="1" s="1"/>
  <c r="J1185" i="1" a="1"/>
  <c r="J1185" i="1" s="1"/>
  <c r="J1186" i="1" a="1"/>
  <c r="J1186" i="1" s="1"/>
  <c r="J1187" i="1" a="1"/>
  <c r="J1187" i="1" s="1"/>
  <c r="J1188" i="1" a="1"/>
  <c r="J1188" i="1" s="1"/>
  <c r="J1189" i="1" a="1"/>
  <c r="J1189" i="1" s="1"/>
  <c r="J1190" i="1" a="1"/>
  <c r="J1190" i="1" s="1"/>
  <c r="J1191" i="1" a="1"/>
  <c r="J1191" i="1" s="1"/>
  <c r="J1192" i="1" a="1"/>
  <c r="J1192" i="1" s="1"/>
  <c r="J1193" i="1" a="1"/>
  <c r="J1193" i="1" s="1"/>
  <c r="J1194" i="1" a="1"/>
  <c r="J1194" i="1" s="1"/>
  <c r="J1195" i="1" a="1"/>
  <c r="J1195" i="1" s="1"/>
  <c r="J1196" i="1" a="1"/>
  <c r="J1196" i="1" s="1"/>
  <c r="J1197" i="1" a="1"/>
  <c r="J1197" i="1" s="1"/>
  <c r="J1198" i="1" a="1"/>
  <c r="J1198" i="1" s="1"/>
  <c r="J1199" i="1" a="1"/>
  <c r="J1199" i="1" s="1"/>
  <c r="J1200" i="1" a="1"/>
  <c r="J1200" i="1" s="1"/>
  <c r="J1201" i="1" a="1"/>
  <c r="J1201" i="1" s="1"/>
  <c r="J1202" i="1" a="1"/>
  <c r="J1202" i="1" s="1"/>
  <c r="J1203" i="1" a="1"/>
  <c r="J1203" i="1" s="1"/>
  <c r="J1204" i="1" a="1"/>
  <c r="J1204" i="1" s="1"/>
  <c r="J1205" i="1" a="1"/>
  <c r="J1205" i="1" s="1"/>
  <c r="J1206" i="1" a="1"/>
  <c r="J1206" i="1" s="1"/>
  <c r="J1207" i="1" a="1"/>
  <c r="J1207" i="1" s="1"/>
  <c r="J1208" i="1" a="1"/>
  <c r="J1208" i="1" s="1"/>
  <c r="J1209" i="1" a="1"/>
  <c r="J1209" i="1" s="1"/>
  <c r="J1210" i="1" a="1"/>
  <c r="J1210" i="1" s="1"/>
  <c r="J1211" i="1" a="1"/>
  <c r="J1211" i="1" s="1"/>
  <c r="J1212" i="1" a="1"/>
  <c r="J1212" i="1" s="1"/>
  <c r="J1213" i="1" a="1"/>
  <c r="J1213" i="1" s="1"/>
  <c r="J1214" i="1" a="1"/>
  <c r="J1214" i="1" s="1"/>
  <c r="J1215" i="1" a="1"/>
  <c r="J1215" i="1" s="1"/>
  <c r="J1216" i="1" a="1"/>
  <c r="J1216" i="1" s="1"/>
  <c r="J1217" i="1" a="1"/>
  <c r="J1217" i="1" s="1"/>
  <c r="J1218" i="1" a="1"/>
  <c r="J1218" i="1" s="1"/>
  <c r="J1219" i="1" a="1"/>
  <c r="J1219" i="1" s="1"/>
  <c r="J1220" i="1" a="1"/>
  <c r="J1220" i="1" s="1"/>
  <c r="J1221" i="1" a="1"/>
  <c r="J1221" i="1" s="1"/>
  <c r="J1222" i="1" a="1"/>
  <c r="J1222" i="1" s="1"/>
  <c r="J1223" i="1" a="1"/>
  <c r="J1223" i="1" s="1"/>
  <c r="J1224" i="1" a="1"/>
  <c r="J1224" i="1" s="1"/>
  <c r="J1225" i="1" a="1"/>
  <c r="J1225" i="1" s="1"/>
  <c r="J1226" i="1" a="1"/>
  <c r="J1226" i="1" s="1"/>
  <c r="J1227" i="1" a="1"/>
  <c r="J1227" i="1" s="1"/>
  <c r="J1228" i="1" a="1"/>
  <c r="J1228" i="1" s="1"/>
  <c r="J1229" i="1" a="1"/>
  <c r="J1229" i="1" s="1"/>
  <c r="J1230" i="1" a="1"/>
  <c r="J1230" i="1" s="1"/>
  <c r="J1231" i="1" a="1"/>
  <c r="J1231" i="1" s="1"/>
  <c r="J1232" i="1" a="1"/>
  <c r="J1232" i="1" s="1"/>
  <c r="J1233" i="1" a="1"/>
  <c r="J1233" i="1" s="1"/>
  <c r="J1234" i="1" a="1"/>
  <c r="J1234" i="1" s="1"/>
  <c r="J1235" i="1" a="1"/>
  <c r="J1235" i="1" s="1"/>
  <c r="J1236" i="1" a="1"/>
  <c r="J1236" i="1" s="1"/>
  <c r="J1237" i="1" a="1"/>
  <c r="J1237" i="1" s="1"/>
  <c r="J1238" i="1" a="1"/>
  <c r="J1238" i="1" s="1"/>
  <c r="J1239" i="1" a="1"/>
  <c r="J1239" i="1" s="1"/>
  <c r="J1240" i="1" a="1"/>
  <c r="J1240" i="1" s="1"/>
  <c r="J1241" i="1" a="1"/>
  <c r="J1241" i="1" s="1"/>
  <c r="J1242" i="1" a="1"/>
  <c r="J1242" i="1" s="1"/>
  <c r="J1243" i="1" a="1"/>
  <c r="J1243" i="1" s="1"/>
  <c r="J1244" i="1" a="1"/>
  <c r="J1244" i="1" s="1"/>
  <c r="J1245" i="1" a="1"/>
  <c r="J1245" i="1" s="1"/>
  <c r="J1246" i="1" a="1"/>
  <c r="J1246" i="1" s="1"/>
  <c r="J1247" i="1" a="1"/>
  <c r="J1247" i="1" s="1"/>
  <c r="J1248" i="1" a="1"/>
  <c r="J1248" i="1" s="1"/>
  <c r="J1249" i="1" a="1"/>
  <c r="J1249" i="1" s="1"/>
  <c r="J1250" i="1" a="1"/>
  <c r="J1250" i="1" s="1"/>
  <c r="J1251" i="1" a="1"/>
  <c r="J1251" i="1" s="1"/>
  <c r="J1252" i="1" a="1"/>
  <c r="J1252" i="1" s="1"/>
  <c r="J1253" i="1" a="1"/>
  <c r="J1253" i="1" s="1"/>
  <c r="J1254" i="1" a="1"/>
  <c r="J1254" i="1" s="1"/>
  <c r="J1255" i="1" a="1"/>
  <c r="J1255" i="1" s="1"/>
  <c r="J1256" i="1" a="1"/>
  <c r="J1256" i="1" s="1"/>
  <c r="J1257" i="1" a="1"/>
  <c r="J1257" i="1" s="1"/>
  <c r="J1258" i="1" a="1"/>
  <c r="J1258" i="1" s="1"/>
  <c r="J1259" i="1" a="1"/>
  <c r="J1259" i="1" s="1"/>
  <c r="J1260" i="1" a="1"/>
  <c r="J1260" i="1" s="1"/>
  <c r="J1261" i="1" a="1"/>
  <c r="J1261" i="1" s="1"/>
  <c r="J1262" i="1" a="1"/>
  <c r="J1262" i="1" s="1"/>
  <c r="J1263" i="1" a="1"/>
  <c r="J1263" i="1" s="1"/>
  <c r="J1264" i="1" a="1"/>
  <c r="J1264" i="1" s="1"/>
  <c r="J1265" i="1" a="1"/>
  <c r="J1265" i="1" s="1"/>
  <c r="J1266" i="1" a="1"/>
  <c r="J1266" i="1" s="1"/>
  <c r="J1267" i="1" a="1"/>
  <c r="J1267" i="1" s="1"/>
  <c r="J1268" i="1" a="1"/>
  <c r="J1268" i="1" s="1"/>
  <c r="J1269" i="1" a="1"/>
  <c r="J1269" i="1" s="1"/>
  <c r="J1270" i="1" a="1"/>
  <c r="J1270" i="1" s="1"/>
  <c r="J1271" i="1" a="1"/>
  <c r="J1271" i="1" s="1"/>
  <c r="J1272" i="1" a="1"/>
  <c r="J1272" i="1" s="1"/>
  <c r="J1273" i="1" a="1"/>
  <c r="J1273" i="1" s="1"/>
  <c r="J1274" i="1" a="1"/>
  <c r="J1274" i="1"/>
  <c r="J1275" i="1" a="1"/>
  <c r="J1275" i="1" s="1"/>
  <c r="J1276" i="1" a="1"/>
  <c r="J1276" i="1" s="1"/>
  <c r="J1277" i="1" a="1"/>
  <c r="J1277" i="1" s="1"/>
  <c r="J1278" i="1" a="1"/>
  <c r="J1278" i="1" s="1"/>
  <c r="J1279" i="1" a="1"/>
  <c r="J1279" i="1" s="1"/>
  <c r="J1280" i="1" a="1"/>
  <c r="J1280" i="1" s="1"/>
  <c r="J1281" i="1" a="1"/>
  <c r="J1281" i="1" s="1"/>
  <c r="J1282" i="1" a="1"/>
  <c r="J1282" i="1" s="1"/>
  <c r="J1283" i="1" a="1"/>
  <c r="J1283" i="1" s="1"/>
  <c r="J1284" i="1" a="1"/>
  <c r="J1284" i="1" s="1"/>
  <c r="J1285" i="1" a="1"/>
  <c r="J1285" i="1" s="1"/>
  <c r="J1286" i="1" a="1"/>
  <c r="J1286" i="1" s="1"/>
  <c r="J1287" i="1" a="1"/>
  <c r="J1287" i="1" s="1"/>
  <c r="J1288" i="1" a="1"/>
  <c r="J1288" i="1" s="1"/>
  <c r="J1289" i="1" a="1"/>
  <c r="J1289" i="1" s="1"/>
  <c r="J1290" i="1" a="1"/>
  <c r="J1290" i="1" s="1"/>
  <c r="J1291" i="1" a="1"/>
  <c r="J1291" i="1" s="1"/>
  <c r="J1292" i="1" a="1"/>
  <c r="J1292" i="1" s="1"/>
  <c r="J1293" i="1" a="1"/>
  <c r="J1293" i="1" s="1"/>
  <c r="J1294" i="1" a="1"/>
  <c r="J1294" i="1" s="1"/>
  <c r="J1295" i="1" a="1"/>
  <c r="J1295" i="1" s="1"/>
  <c r="J1296" i="1" a="1"/>
  <c r="J1296" i="1" s="1"/>
  <c r="J1297" i="1" a="1"/>
  <c r="J1297" i="1" s="1"/>
  <c r="J1298" i="1" a="1"/>
  <c r="J1298" i="1" s="1"/>
  <c r="J1299" i="1" a="1"/>
  <c r="J1299" i="1" s="1"/>
  <c r="J1300" i="1" a="1"/>
  <c r="J1300" i="1" s="1"/>
  <c r="J1301" i="1" a="1"/>
  <c r="J1301" i="1" s="1"/>
  <c r="J1302" i="1" a="1"/>
  <c r="J1302" i="1" s="1"/>
  <c r="J1303" i="1" a="1"/>
  <c r="J1303" i="1" s="1"/>
  <c r="J1304" i="1" a="1"/>
  <c r="J1304" i="1" s="1"/>
  <c r="J1305" i="1" a="1"/>
  <c r="J1305" i="1" s="1"/>
  <c r="J1306" i="1" a="1"/>
  <c r="J1306" i="1" s="1"/>
  <c r="J1307" i="1" a="1"/>
  <c r="J1307" i="1" s="1"/>
  <c r="J1308" i="1" a="1"/>
  <c r="J1308" i="1" s="1"/>
  <c r="J1309" i="1" a="1"/>
  <c r="J1309" i="1" s="1"/>
  <c r="J1310" i="1" a="1"/>
  <c r="J1310" i="1" s="1"/>
  <c r="J1311" i="1" a="1"/>
  <c r="J1311" i="1" s="1"/>
  <c r="J1312" i="1" a="1"/>
  <c r="J1312" i="1" s="1"/>
  <c r="J1313" i="1" a="1"/>
  <c r="J1313" i="1" s="1"/>
  <c r="J1314" i="1" a="1"/>
  <c r="J1314" i="1" s="1"/>
  <c r="J1315" i="1" a="1"/>
  <c r="J1315" i="1" s="1"/>
  <c r="J1316" i="1" a="1"/>
  <c r="J1316" i="1" s="1"/>
  <c r="J1317" i="1" a="1"/>
  <c r="J1317" i="1" s="1"/>
  <c r="J1318" i="1" a="1"/>
  <c r="J1318" i="1"/>
  <c r="J1319" i="1" a="1"/>
  <c r="J1319" i="1" s="1"/>
  <c r="J1320" i="1" a="1"/>
  <c r="J1320" i="1" s="1"/>
  <c r="J1321" i="1" a="1"/>
  <c r="J1321" i="1" s="1"/>
  <c r="J1322" i="1" a="1"/>
  <c r="J1322" i="1" s="1"/>
  <c r="J1323" i="1" a="1"/>
  <c r="J1323" i="1" s="1"/>
  <c r="J1324" i="1" a="1"/>
  <c r="J1324" i="1" s="1"/>
  <c r="J1325" i="1" a="1"/>
  <c r="J1325" i="1" s="1"/>
  <c r="J1326" i="1" a="1"/>
  <c r="J1326" i="1" s="1"/>
  <c r="J1327" i="1" a="1"/>
  <c r="J1327" i="1" s="1"/>
  <c r="J1328" i="1" a="1"/>
  <c r="J1328" i="1" s="1"/>
  <c r="J1329" i="1" a="1"/>
  <c r="J1329" i="1" s="1"/>
  <c r="J1330" i="1" a="1"/>
  <c r="J1330" i="1" s="1"/>
  <c r="J1331" i="1" a="1"/>
  <c r="J1331" i="1" s="1"/>
  <c r="J1332" i="1" a="1"/>
  <c r="J1332" i="1" s="1"/>
  <c r="J1333" i="1" a="1"/>
  <c r="J1333" i="1" s="1"/>
  <c r="J1334" i="1" a="1"/>
  <c r="J1334" i="1" s="1"/>
  <c r="J1335" i="1" a="1"/>
  <c r="J1335" i="1" s="1"/>
  <c r="J1336" i="1" a="1"/>
  <c r="J1336" i="1" s="1"/>
  <c r="J1337" i="1" a="1"/>
  <c r="J1337" i="1" s="1"/>
  <c r="J1338" i="1" a="1"/>
  <c r="J1338" i="1" s="1"/>
  <c r="J1339" i="1" a="1"/>
  <c r="J1339" i="1" s="1"/>
  <c r="J1340" i="1" a="1"/>
  <c r="J1340" i="1" s="1"/>
  <c r="J1341" i="1" a="1"/>
  <c r="J1341" i="1" s="1"/>
  <c r="J1342" i="1" a="1"/>
  <c r="J1342" i="1" s="1"/>
  <c r="J1343" i="1" a="1"/>
  <c r="J1343" i="1" s="1"/>
  <c r="J1344" i="1" a="1"/>
  <c r="J1344" i="1" s="1"/>
  <c r="J1345" i="1" a="1"/>
  <c r="J1345" i="1" s="1"/>
  <c r="J1346" i="1" a="1"/>
  <c r="J1346" i="1" s="1"/>
  <c r="J1347" i="1" a="1"/>
  <c r="J1347" i="1" s="1"/>
  <c r="J1348" i="1" a="1"/>
  <c r="J1348" i="1" s="1"/>
  <c r="J1349" i="1" a="1"/>
  <c r="J1349" i="1" s="1"/>
  <c r="J1350" i="1" a="1"/>
  <c r="J1350" i="1" s="1"/>
  <c r="J1351" i="1" a="1"/>
  <c r="J1351" i="1" s="1"/>
  <c r="J1352" i="1" a="1"/>
  <c r="J1352" i="1" s="1"/>
  <c r="J1353" i="1" a="1"/>
  <c r="J1353" i="1" s="1"/>
  <c r="J1354" i="1" a="1"/>
  <c r="J1354" i="1" s="1"/>
  <c r="J1355" i="1" a="1"/>
  <c r="J1355" i="1" s="1"/>
  <c r="J1356" i="1" a="1"/>
  <c r="J1356" i="1" s="1"/>
  <c r="J1357" i="1" a="1"/>
  <c r="J1357" i="1" s="1"/>
  <c r="J1358" i="1" a="1"/>
  <c r="J1358" i="1" s="1"/>
  <c r="J1359" i="1" a="1"/>
  <c r="J1359" i="1" s="1"/>
  <c r="J1360" i="1" a="1"/>
  <c r="J1360" i="1"/>
  <c r="J1361" i="1" a="1"/>
  <c r="J1361" i="1" s="1"/>
  <c r="J1362" i="1" a="1"/>
  <c r="J1362" i="1" s="1"/>
  <c r="J1363" i="1" a="1"/>
  <c r="J1363" i="1" s="1"/>
  <c r="J1364" i="1" a="1"/>
  <c r="J1364" i="1" s="1"/>
  <c r="J1365" i="1" a="1"/>
  <c r="J1365" i="1" s="1"/>
  <c r="J1366" i="1" a="1"/>
  <c r="J1366" i="1" s="1"/>
  <c r="J1367" i="1" a="1"/>
  <c r="J1367" i="1" s="1"/>
  <c r="J1368" i="1" a="1"/>
  <c r="J1368" i="1" s="1"/>
  <c r="J1369" i="1" a="1"/>
  <c r="J1369" i="1" s="1"/>
  <c r="J1370" i="1" a="1"/>
  <c r="J1370" i="1" s="1"/>
  <c r="J1371" i="1" a="1"/>
  <c r="J1371" i="1" s="1"/>
  <c r="J1372" i="1" a="1"/>
  <c r="J1372" i="1" s="1"/>
  <c r="J1373" i="1" a="1"/>
  <c r="J1373" i="1" s="1"/>
  <c r="J1374" i="1" a="1"/>
  <c r="J1374" i="1" s="1"/>
  <c r="J1375" i="1" a="1"/>
  <c r="J1375" i="1" s="1"/>
  <c r="J1376" i="1" a="1"/>
  <c r="J1376" i="1" s="1"/>
  <c r="J1377" i="1" a="1"/>
  <c r="J1377" i="1" s="1"/>
  <c r="J1378" i="1" a="1"/>
  <c r="J1378" i="1" s="1"/>
  <c r="J1379" i="1" a="1"/>
  <c r="J1379" i="1" s="1"/>
  <c r="J1380" i="1" a="1"/>
  <c r="J1380" i="1" s="1"/>
  <c r="J1381" i="1" a="1"/>
  <c r="J1381" i="1" s="1"/>
  <c r="J1382" i="1" a="1"/>
  <c r="J1382" i="1" s="1"/>
  <c r="J1383" i="1" a="1"/>
  <c r="J1383" i="1" s="1"/>
  <c r="J1384" i="1" a="1"/>
  <c r="J1384" i="1" s="1"/>
  <c r="J1385" i="1" a="1"/>
  <c r="J1385" i="1" s="1"/>
  <c r="J1386" i="1" a="1"/>
  <c r="J1386" i="1" s="1"/>
  <c r="J1387" i="1" a="1"/>
  <c r="J1387" i="1" s="1"/>
  <c r="J1388" i="1" a="1"/>
  <c r="J1388" i="1" s="1"/>
  <c r="J1389" i="1" a="1"/>
  <c r="J1389" i="1" s="1"/>
  <c r="J1390" i="1" a="1"/>
  <c r="J1390" i="1" s="1"/>
  <c r="J1391" i="1" a="1"/>
  <c r="J1391" i="1" s="1"/>
  <c r="J1392" i="1" a="1"/>
  <c r="J1392" i="1" s="1"/>
  <c r="J1393" i="1" a="1"/>
  <c r="J1393" i="1" s="1"/>
  <c r="J1394" i="1" a="1"/>
  <c r="J1394" i="1" s="1"/>
  <c r="J1395" i="1" a="1"/>
  <c r="J1395" i="1" s="1"/>
  <c r="J1396" i="1" a="1"/>
  <c r="J1396" i="1" s="1"/>
  <c r="J1397" i="1" a="1"/>
  <c r="J1397" i="1" s="1"/>
  <c r="J1398" i="1" a="1"/>
  <c r="J1398" i="1" s="1"/>
  <c r="J1399" i="1" a="1"/>
  <c r="J1399" i="1" s="1"/>
  <c r="J1400" i="1" a="1"/>
  <c r="J1400" i="1" s="1"/>
  <c r="J1401" i="1" a="1"/>
  <c r="J1401" i="1" s="1"/>
  <c r="J1402" i="1" a="1"/>
  <c r="J1402" i="1" s="1"/>
  <c r="J1403" i="1" a="1"/>
  <c r="J1403" i="1" s="1"/>
  <c r="J1404" i="1" a="1"/>
  <c r="J1404" i="1" s="1"/>
  <c r="J1405" i="1" a="1"/>
  <c r="J1405" i="1" s="1"/>
  <c r="J1406" i="1" a="1"/>
  <c r="J1406" i="1" s="1"/>
  <c r="J1407" i="1" a="1"/>
  <c r="J1407" i="1" s="1"/>
  <c r="J1408" i="1" a="1"/>
  <c r="J1408" i="1" s="1"/>
  <c r="J1409" i="1" a="1"/>
  <c r="J1409" i="1" s="1"/>
  <c r="J1410" i="1" a="1"/>
  <c r="J1410" i="1" s="1"/>
  <c r="J1411" i="1" a="1"/>
  <c r="J1411" i="1" s="1"/>
  <c r="J1412" i="1" a="1"/>
  <c r="J1412" i="1" s="1"/>
  <c r="J1413" i="1" a="1"/>
  <c r="J1413" i="1" s="1"/>
  <c r="J1414" i="1" a="1"/>
  <c r="J1414" i="1" s="1"/>
  <c r="J1415" i="1" a="1"/>
  <c r="J1415" i="1" s="1"/>
  <c r="J1416" i="1" a="1"/>
  <c r="J1416" i="1" s="1"/>
  <c r="J1417" i="1" a="1"/>
  <c r="J1417" i="1" s="1"/>
  <c r="J1418" i="1" a="1"/>
  <c r="J1418" i="1" s="1"/>
  <c r="J1419" i="1" a="1"/>
  <c r="J1419" i="1" s="1"/>
  <c r="J1420" i="1" a="1"/>
  <c r="J1420" i="1" s="1"/>
  <c r="J1421" i="1" a="1"/>
  <c r="J1421" i="1" s="1"/>
  <c r="J1422" i="1" a="1"/>
  <c r="J1422" i="1"/>
  <c r="J1423" i="1" a="1"/>
  <c r="J1423" i="1" s="1"/>
  <c r="J1424" i="1" a="1"/>
  <c r="J1424" i="1" s="1"/>
  <c r="J1425" i="1" a="1"/>
  <c r="J1425" i="1" s="1"/>
  <c r="J1426" i="1" a="1"/>
  <c r="J1426" i="1" s="1"/>
  <c r="J1427" i="1" a="1"/>
  <c r="J1427" i="1" s="1"/>
  <c r="J1428" i="1" a="1"/>
  <c r="J1428" i="1" s="1"/>
  <c r="J1429" i="1" a="1"/>
  <c r="J1429" i="1" s="1"/>
  <c r="J1430" i="1" a="1"/>
  <c r="J1430" i="1" s="1"/>
  <c r="J1431" i="1" a="1"/>
  <c r="J1431" i="1" s="1"/>
  <c r="J1432" i="1" a="1"/>
  <c r="J1432" i="1" s="1"/>
  <c r="J1433" i="1" a="1"/>
  <c r="J1433" i="1" s="1"/>
  <c r="J1434" i="1" a="1"/>
  <c r="J1434" i="1" s="1"/>
  <c r="J1435" i="1" a="1"/>
  <c r="J1435" i="1" s="1"/>
  <c r="J1436" i="1" a="1"/>
  <c r="J1436" i="1" s="1"/>
  <c r="J1437" i="1" a="1"/>
  <c r="J1437" i="1" s="1"/>
  <c r="J1438" i="1" a="1"/>
  <c r="J1438" i="1" s="1"/>
  <c r="J1439" i="1" a="1"/>
  <c r="J1439" i="1" s="1"/>
  <c r="J1440" i="1" a="1"/>
  <c r="J1440" i="1" s="1"/>
  <c r="J1441" i="1" a="1"/>
  <c r="J1441" i="1" s="1"/>
  <c r="J1442" i="1" a="1"/>
  <c r="J1442" i="1" s="1"/>
  <c r="J1443" i="1" a="1"/>
  <c r="J1443" i="1" s="1"/>
  <c r="J1444" i="1" a="1"/>
  <c r="J1444" i="1" s="1"/>
  <c r="J1445" i="1" a="1"/>
  <c r="J1445" i="1" s="1"/>
  <c r="J1446" i="1" a="1"/>
  <c r="J1446" i="1" s="1"/>
  <c r="J1447" i="1" a="1"/>
  <c r="J1447" i="1" s="1"/>
  <c r="J1448" i="1" a="1"/>
  <c r="J1448" i="1" s="1"/>
  <c r="J1449" i="1" a="1"/>
  <c r="J1449" i="1" s="1"/>
  <c r="J1450" i="1" a="1"/>
  <c r="J1450" i="1" s="1"/>
  <c r="J1451" i="1" a="1"/>
  <c r="J1451" i="1" s="1"/>
  <c r="J1452" i="1" a="1"/>
  <c r="J1452" i="1" s="1"/>
  <c r="J1453" i="1" a="1"/>
  <c r="J1453" i="1" s="1"/>
  <c r="J1454" i="1" a="1"/>
  <c r="J1454" i="1" s="1"/>
  <c r="J1455" i="1" a="1"/>
  <c r="J1455" i="1" s="1"/>
  <c r="J1456" i="1" a="1"/>
  <c r="J1456" i="1" s="1"/>
  <c r="J1457" i="1" a="1"/>
  <c r="J1457" i="1" s="1"/>
  <c r="J1458" i="1" a="1"/>
  <c r="J1458" i="1" s="1"/>
  <c r="J1459" i="1" a="1"/>
  <c r="J1459" i="1" s="1"/>
  <c r="J1460" i="1" a="1"/>
  <c r="J1460" i="1" s="1"/>
  <c r="J1461" i="1" a="1"/>
  <c r="J1461" i="1" s="1"/>
  <c r="J1462" i="1" a="1"/>
  <c r="J1462" i="1" s="1"/>
  <c r="J1463" i="1" a="1"/>
  <c r="J1463" i="1" s="1"/>
  <c r="J1464" i="1" a="1"/>
  <c r="J1464" i="1" s="1"/>
  <c r="J1465" i="1" a="1"/>
  <c r="J1465" i="1" s="1"/>
  <c r="J1466" i="1" a="1"/>
  <c r="J1466" i="1" s="1"/>
  <c r="J1467" i="1" a="1"/>
  <c r="J1467" i="1" s="1"/>
  <c r="J1468" i="1" a="1"/>
  <c r="J1468" i="1" s="1"/>
  <c r="J1469" i="1" a="1"/>
  <c r="J1469" i="1" s="1"/>
  <c r="J1470" i="1" a="1"/>
  <c r="J1470" i="1" s="1"/>
  <c r="J1471" i="1" a="1"/>
  <c r="J1471" i="1" s="1"/>
  <c r="J1472" i="1" a="1"/>
  <c r="J1472" i="1" s="1"/>
  <c r="J1473" i="1" a="1"/>
  <c r="J1473" i="1" s="1"/>
  <c r="J1474" i="1" a="1"/>
  <c r="J1474" i="1" s="1"/>
  <c r="J1475" i="1" a="1"/>
  <c r="J1475" i="1" s="1"/>
  <c r="J1476" i="1" a="1"/>
  <c r="J1476" i="1" s="1"/>
  <c r="J1477" i="1" a="1"/>
  <c r="J1477" i="1" s="1"/>
  <c r="J1478" i="1" a="1"/>
  <c r="J1478" i="1" s="1"/>
  <c r="J1479" i="1" a="1"/>
  <c r="J1479" i="1" s="1"/>
  <c r="J1480" i="1" a="1"/>
  <c r="J1480" i="1" s="1"/>
  <c r="J1481" i="1" a="1"/>
  <c r="J1481" i="1" s="1"/>
  <c r="J1482" i="1" a="1"/>
  <c r="J1482" i="1" s="1"/>
  <c r="J1483" i="1" a="1"/>
  <c r="J1483" i="1" s="1"/>
  <c r="J1484" i="1" a="1"/>
  <c r="J1484" i="1" s="1"/>
  <c r="J1485" i="1" a="1"/>
  <c r="J1485" i="1" s="1"/>
  <c r="J1486" i="1" a="1"/>
  <c r="J1486" i="1" s="1"/>
  <c r="J1487" i="1" a="1"/>
  <c r="J1487" i="1" s="1"/>
  <c r="J1488" i="1" a="1"/>
  <c r="J1488" i="1" s="1"/>
  <c r="J1489" i="1" a="1"/>
  <c r="J1489" i="1" s="1"/>
  <c r="J1490" i="1" a="1"/>
  <c r="J1490" i="1" s="1"/>
  <c r="J1491" i="1" a="1"/>
  <c r="J1491" i="1" s="1"/>
  <c r="J1492" i="1" a="1"/>
  <c r="J1492" i="1" s="1"/>
  <c r="J1493" i="1" a="1"/>
  <c r="J1493" i="1" s="1"/>
  <c r="J1494" i="1" a="1"/>
  <c r="J1494" i="1" s="1"/>
  <c r="J1495" i="1" a="1"/>
  <c r="J1495" i="1" s="1"/>
  <c r="J1496" i="1" a="1"/>
  <c r="J1496" i="1" s="1"/>
  <c r="J1497" i="1" a="1"/>
  <c r="J1497" i="1" s="1"/>
  <c r="J1498" i="1" a="1"/>
  <c r="J1498" i="1" s="1"/>
  <c r="J1499" i="1" a="1"/>
  <c r="J1499" i="1" s="1"/>
  <c r="J1500" i="1" a="1"/>
  <c r="J1500" i="1" s="1"/>
  <c r="J1501" i="1" a="1"/>
  <c r="J1501" i="1" s="1"/>
  <c r="J1502" i="1" a="1"/>
  <c r="J1502" i="1" s="1"/>
  <c r="J1503" i="1" a="1"/>
  <c r="J1503" i="1" s="1"/>
  <c r="J1504" i="1" a="1"/>
  <c r="J1504" i="1" s="1"/>
  <c r="J1505" i="1" a="1"/>
  <c r="J1505" i="1" s="1"/>
  <c r="J1506" i="1" a="1"/>
  <c r="J1506" i="1" s="1"/>
  <c r="J1507" i="1" a="1"/>
  <c r="J1507" i="1" s="1"/>
  <c r="J1508" i="1" a="1"/>
  <c r="J1508" i="1" s="1"/>
  <c r="J1509" i="1" a="1"/>
  <c r="J1509" i="1" s="1"/>
  <c r="J1510" i="1" a="1"/>
  <c r="J1510" i="1" s="1"/>
  <c r="J1511" i="1" a="1"/>
  <c r="J1511" i="1" s="1"/>
  <c r="J1512" i="1" a="1"/>
  <c r="J1512" i="1" s="1"/>
  <c r="J1513" i="1" a="1"/>
  <c r="J1513" i="1" s="1"/>
  <c r="J1514" i="1" a="1"/>
  <c r="J1514" i="1" s="1"/>
  <c r="J1515" i="1" a="1"/>
  <c r="J1515" i="1" s="1"/>
  <c r="J1516" i="1" a="1"/>
  <c r="J1516" i="1" s="1"/>
  <c r="J1517" i="1" a="1"/>
  <c r="J1517" i="1" s="1"/>
  <c r="J1518" i="1" a="1"/>
  <c r="J1518" i="1" s="1"/>
  <c r="J1519" i="1" a="1"/>
  <c r="J1519" i="1" s="1"/>
  <c r="J1520" i="1" a="1"/>
  <c r="J1520" i="1" s="1"/>
  <c r="J1521" i="1" a="1"/>
  <c r="J1521" i="1" s="1"/>
  <c r="J1522" i="1" a="1"/>
  <c r="J1522" i="1" s="1"/>
  <c r="J1523" i="1" a="1"/>
  <c r="J1523" i="1" s="1"/>
  <c r="J1524" i="1" a="1"/>
  <c r="J1524" i="1" s="1"/>
  <c r="J1525" i="1" a="1"/>
  <c r="J1525" i="1" s="1"/>
  <c r="J1526" i="1" a="1"/>
  <c r="J1526" i="1" s="1"/>
  <c r="J1527" i="1" a="1"/>
  <c r="J1527" i="1" s="1"/>
  <c r="J1528" i="1" a="1"/>
  <c r="J1528" i="1" s="1"/>
  <c r="J1529" i="1" a="1"/>
  <c r="J1529" i="1" s="1"/>
  <c r="J1530" i="1" a="1"/>
  <c r="J1530" i="1" s="1"/>
  <c r="J1531" i="1" a="1"/>
  <c r="J1531" i="1" s="1"/>
  <c r="J1532" i="1" a="1"/>
  <c r="J1532" i="1" s="1"/>
  <c r="J1533" i="1" a="1"/>
  <c r="J1533" i="1" s="1"/>
  <c r="J1534" i="1" a="1"/>
  <c r="J1534" i="1" s="1"/>
  <c r="J1535" i="1" a="1"/>
  <c r="J1535" i="1" s="1"/>
  <c r="J1536" i="1" a="1"/>
  <c r="J1536" i="1" s="1"/>
  <c r="J1537" i="1" a="1"/>
  <c r="J1537" i="1" s="1"/>
  <c r="J1538" i="1" a="1"/>
  <c r="J1538" i="1" s="1"/>
  <c r="J1539" i="1" a="1"/>
  <c r="J1539" i="1" s="1"/>
  <c r="J1540" i="1" a="1"/>
  <c r="J1540" i="1" s="1"/>
  <c r="J1541" i="1" a="1"/>
  <c r="J1541" i="1" s="1"/>
  <c r="J1542" i="1" a="1"/>
  <c r="J1542" i="1" s="1"/>
  <c r="J1543" i="1" a="1"/>
  <c r="J1543" i="1" s="1"/>
  <c r="J1544" i="1" a="1"/>
  <c r="J1544" i="1" s="1"/>
  <c r="J1545" i="1" a="1"/>
  <c r="J1545" i="1" s="1"/>
  <c r="J1546" i="1" a="1"/>
  <c r="J1546" i="1" s="1"/>
  <c r="J1547" i="1" a="1"/>
  <c r="J1547" i="1" s="1"/>
  <c r="J1548" i="1" a="1"/>
  <c r="J1548" i="1" s="1"/>
  <c r="J1549" i="1" a="1"/>
  <c r="J1549" i="1" s="1"/>
  <c r="J1550" i="1" a="1"/>
  <c r="J1550" i="1" s="1"/>
  <c r="J1551" i="1" a="1"/>
  <c r="J1551" i="1" s="1"/>
  <c r="J1552" i="1" a="1"/>
  <c r="J1552" i="1" s="1"/>
  <c r="J1553" i="1" a="1"/>
  <c r="J1553" i="1" s="1"/>
  <c r="J1554" i="1" a="1"/>
  <c r="J1554" i="1" s="1"/>
  <c r="J1555" i="1" a="1"/>
  <c r="J1555" i="1" s="1"/>
  <c r="J1556" i="1" a="1"/>
  <c r="J1556" i="1" s="1"/>
  <c r="J1557" i="1" a="1"/>
  <c r="J1557" i="1" s="1"/>
  <c r="J1558" i="1" a="1"/>
  <c r="J1558" i="1" s="1"/>
  <c r="J1559" i="1" a="1"/>
  <c r="J1559" i="1" s="1"/>
  <c r="J1560" i="1" a="1"/>
  <c r="J1560" i="1" s="1"/>
  <c r="J1561" i="1" a="1"/>
  <c r="J1561" i="1" s="1"/>
  <c r="J1562" i="1" a="1"/>
  <c r="J1562" i="1" s="1"/>
  <c r="J1563" i="1" a="1"/>
  <c r="J1563" i="1" s="1"/>
  <c r="J1564" i="1" a="1"/>
  <c r="J1564" i="1" s="1"/>
  <c r="J1565" i="1" a="1"/>
  <c r="J1565" i="1" s="1"/>
  <c r="J1566" i="1" a="1"/>
  <c r="J1566" i="1" s="1"/>
  <c r="J1567" i="1" a="1"/>
  <c r="J1567" i="1" s="1"/>
  <c r="J1568" i="1" a="1"/>
  <c r="J1568" i="1" s="1"/>
  <c r="J1569" i="1" a="1"/>
  <c r="J1569" i="1" s="1"/>
  <c r="J1570" i="1" a="1"/>
  <c r="J1570" i="1" s="1"/>
  <c r="J1571" i="1" a="1"/>
  <c r="J1571" i="1" s="1"/>
  <c r="J1572" i="1" a="1"/>
  <c r="J1572" i="1" s="1"/>
  <c r="J1573" i="1" a="1"/>
  <c r="J1573" i="1" s="1"/>
  <c r="J1574" i="1" a="1"/>
  <c r="J1574" i="1" s="1"/>
  <c r="J1575" i="1" a="1"/>
  <c r="J1575" i="1" s="1"/>
  <c r="J1576" i="1" a="1"/>
  <c r="J1576" i="1" s="1"/>
  <c r="J1577" i="1" a="1"/>
  <c r="J1577" i="1" s="1"/>
  <c r="J1578" i="1" a="1"/>
  <c r="J1578" i="1" s="1"/>
  <c r="J1579" i="1" a="1"/>
  <c r="J1579" i="1" s="1"/>
  <c r="J1580" i="1" a="1"/>
  <c r="J1580" i="1" s="1"/>
  <c r="J1581" i="1" a="1"/>
  <c r="J1581" i="1" s="1"/>
  <c r="J1582" i="1" a="1"/>
  <c r="J1582" i="1" s="1"/>
  <c r="J1583" i="1" a="1"/>
  <c r="J1583" i="1" s="1"/>
  <c r="J1584" i="1" a="1"/>
  <c r="J1584" i="1" s="1"/>
  <c r="J1585" i="1" a="1"/>
  <c r="J1585" i="1" s="1"/>
  <c r="J1586" i="1" a="1"/>
  <c r="J1586" i="1" s="1"/>
  <c r="J1587" i="1" a="1"/>
  <c r="J1587" i="1" s="1"/>
  <c r="J1588" i="1" a="1"/>
  <c r="J1588" i="1" s="1"/>
  <c r="J1589" i="1" a="1"/>
  <c r="J1589" i="1" s="1"/>
  <c r="J1590" i="1" a="1"/>
  <c r="J1590" i="1" s="1"/>
  <c r="J1591" i="1" a="1"/>
  <c r="J1591" i="1" s="1"/>
  <c r="J1592" i="1" a="1"/>
  <c r="J1592" i="1" s="1"/>
  <c r="J1593" i="1" a="1"/>
  <c r="J1593" i="1" s="1"/>
  <c r="J1594" i="1" a="1"/>
  <c r="J1594" i="1" s="1"/>
  <c r="J1595" i="1" a="1"/>
  <c r="J1595" i="1" s="1"/>
  <c r="J1596" i="1" a="1"/>
  <c r="J1596" i="1" s="1"/>
  <c r="J1597" i="1" a="1"/>
  <c r="J1597" i="1" s="1"/>
  <c r="J1598" i="1" a="1"/>
  <c r="J1598" i="1" s="1"/>
  <c r="J1599" i="1" a="1"/>
  <c r="J1599" i="1" s="1"/>
  <c r="J1600" i="1" a="1"/>
  <c r="J1600" i="1" s="1"/>
  <c r="J1601" i="1" a="1"/>
  <c r="J1601" i="1" s="1"/>
  <c r="J1602" i="1" a="1"/>
  <c r="J1602" i="1" s="1"/>
  <c r="J1603" i="1" a="1"/>
  <c r="J1603" i="1" s="1"/>
  <c r="J1604" i="1" a="1"/>
  <c r="J1604" i="1" s="1"/>
  <c r="J1605" i="1" a="1"/>
  <c r="J1605" i="1" s="1"/>
  <c r="J1606" i="1" a="1"/>
  <c r="J1606" i="1" s="1"/>
  <c r="J1607" i="1" a="1"/>
  <c r="J1607" i="1" s="1"/>
  <c r="J1608" i="1" a="1"/>
  <c r="J1608" i="1" s="1"/>
  <c r="J1609" i="1" a="1"/>
  <c r="J1609" i="1" s="1"/>
  <c r="J1610" i="1" a="1"/>
  <c r="J1610" i="1" s="1"/>
  <c r="J1611" i="1" a="1"/>
  <c r="J1611" i="1" s="1"/>
  <c r="J1612" i="1" a="1"/>
  <c r="J1612" i="1" s="1"/>
  <c r="J1613" i="1" a="1"/>
  <c r="J1613" i="1" s="1"/>
  <c r="J1614" i="1" a="1"/>
  <c r="J1614" i="1" s="1"/>
  <c r="J1615" i="1" a="1"/>
  <c r="J1615" i="1" s="1"/>
  <c r="J1616" i="1" a="1"/>
  <c r="J1616" i="1" s="1"/>
  <c r="J1617" i="1" a="1"/>
  <c r="J1617" i="1" s="1"/>
  <c r="J1618" i="1" a="1"/>
  <c r="J1618" i="1" s="1"/>
  <c r="J1619" i="1" a="1"/>
  <c r="J1619" i="1" s="1"/>
  <c r="J1620" i="1" a="1"/>
  <c r="J1620" i="1" s="1"/>
  <c r="J1621" i="1" a="1"/>
  <c r="J1621" i="1" s="1"/>
  <c r="J1622" i="1" a="1"/>
  <c r="J1622" i="1" s="1"/>
  <c r="J1623" i="1" a="1"/>
  <c r="J1623" i="1" s="1"/>
  <c r="J1624" i="1" a="1"/>
  <c r="J1624" i="1" s="1"/>
  <c r="J1625" i="1" a="1"/>
  <c r="J1625" i="1" s="1"/>
  <c r="J1626" i="1" a="1"/>
  <c r="J1626" i="1" s="1"/>
  <c r="J1627" i="1" a="1"/>
  <c r="J1627" i="1" s="1"/>
  <c r="J1628" i="1" a="1"/>
  <c r="J1628" i="1" s="1"/>
  <c r="J1629" i="1" a="1"/>
  <c r="J1629" i="1" s="1"/>
  <c r="J1630" i="1" a="1"/>
  <c r="J1630" i="1" s="1"/>
  <c r="J1631" i="1" a="1"/>
  <c r="J1631" i="1" s="1"/>
  <c r="J1632" i="1" a="1"/>
  <c r="J1632" i="1" s="1"/>
  <c r="J1633" i="1" a="1"/>
  <c r="J1633" i="1" s="1"/>
  <c r="J1634" i="1" a="1"/>
  <c r="J1634" i="1" s="1"/>
  <c r="J1635" i="1" a="1"/>
  <c r="J1635" i="1" s="1"/>
  <c r="J1636" i="1" a="1"/>
  <c r="J1636" i="1" s="1"/>
  <c r="J1637" i="1" a="1"/>
  <c r="J1637" i="1" s="1"/>
  <c r="J1638" i="1" a="1"/>
  <c r="J1638" i="1" s="1"/>
  <c r="J1639" i="1" a="1"/>
  <c r="J1639" i="1" s="1"/>
  <c r="J1640" i="1" a="1"/>
  <c r="J1640" i="1" s="1"/>
  <c r="J1641" i="1" a="1"/>
  <c r="J1641" i="1" s="1"/>
  <c r="J1642" i="1" a="1"/>
  <c r="J1642" i="1" s="1"/>
  <c r="J1643" i="1" a="1"/>
  <c r="J1643" i="1" s="1"/>
  <c r="J1644" i="1" a="1"/>
  <c r="J1644" i="1" s="1"/>
  <c r="J1645" i="1" a="1"/>
  <c r="J1645" i="1" s="1"/>
  <c r="J1646" i="1" a="1"/>
  <c r="J1646" i="1" s="1"/>
  <c r="J1647" i="1" a="1"/>
  <c r="J1647" i="1" s="1"/>
  <c r="J1648" i="1" a="1"/>
  <c r="J1648" i="1" s="1"/>
  <c r="J1649" i="1" a="1"/>
  <c r="J1649" i="1" s="1"/>
  <c r="J1650" i="1" a="1"/>
  <c r="J1650" i="1" s="1"/>
  <c r="J1651" i="1" a="1"/>
  <c r="J1651" i="1" s="1"/>
  <c r="J1652" i="1" a="1"/>
  <c r="J1652" i="1" s="1"/>
  <c r="J1653" i="1" a="1"/>
  <c r="J1653" i="1" s="1"/>
  <c r="J1654" i="1" a="1"/>
  <c r="J1654" i="1" s="1"/>
  <c r="J1655" i="1" a="1"/>
  <c r="J1655" i="1" s="1"/>
  <c r="J1656" i="1" a="1"/>
  <c r="J1656" i="1" s="1"/>
  <c r="J1657" i="1" a="1"/>
  <c r="J1657" i="1" s="1"/>
  <c r="J1658" i="1" a="1"/>
  <c r="J1658" i="1" s="1"/>
  <c r="J1659" i="1" a="1"/>
  <c r="J1659" i="1" s="1"/>
  <c r="J1660" i="1" a="1"/>
  <c r="J1660" i="1" s="1"/>
  <c r="J1661" i="1" a="1"/>
  <c r="J1661" i="1" s="1"/>
  <c r="J1662" i="1" a="1"/>
  <c r="J1662" i="1" s="1"/>
  <c r="J1663" i="1" a="1"/>
  <c r="J1663" i="1" s="1"/>
  <c r="J1664" i="1" a="1"/>
  <c r="J1664" i="1" s="1"/>
  <c r="J1665" i="1" a="1"/>
  <c r="J1665" i="1" s="1"/>
  <c r="J1666" i="1" a="1"/>
  <c r="J1666" i="1" s="1"/>
  <c r="J1667" i="1" a="1"/>
  <c r="J1667" i="1" s="1"/>
  <c r="J1668" i="1" a="1"/>
  <c r="J1668" i="1" s="1"/>
  <c r="J1669" i="1" a="1"/>
  <c r="J1669" i="1" s="1"/>
  <c r="J1670" i="1" a="1"/>
  <c r="J1670" i="1" s="1"/>
  <c r="J1671" i="1" a="1"/>
  <c r="J1671" i="1" s="1"/>
  <c r="J1672" i="1" a="1"/>
  <c r="J1672" i="1" s="1"/>
  <c r="J1673" i="1" a="1"/>
  <c r="J1673" i="1" s="1"/>
  <c r="J1674" i="1" a="1"/>
  <c r="J1674" i="1" s="1"/>
  <c r="J1675" i="1" a="1"/>
  <c r="J1675" i="1" s="1"/>
  <c r="J1676" i="1" a="1"/>
  <c r="J1676" i="1" s="1"/>
  <c r="J1677" i="1" a="1"/>
  <c r="J1677" i="1" s="1"/>
  <c r="J1678" i="1" a="1"/>
  <c r="J1678" i="1" s="1"/>
  <c r="J1679" i="1" a="1"/>
  <c r="J1679" i="1" s="1"/>
  <c r="J1680" i="1" a="1"/>
  <c r="J1680" i="1" s="1"/>
  <c r="J1681" i="1" a="1"/>
  <c r="J1681" i="1" s="1"/>
  <c r="J1682" i="1" a="1"/>
  <c r="J1682" i="1" s="1"/>
  <c r="J1683" i="1" a="1"/>
  <c r="J1683" i="1" s="1"/>
  <c r="J1684" i="1" a="1"/>
  <c r="J1684" i="1" s="1"/>
  <c r="J1685" i="1" a="1"/>
  <c r="J1685" i="1" s="1"/>
  <c r="J1686" i="1" a="1"/>
  <c r="J1686" i="1" s="1"/>
  <c r="J1687" i="1" a="1"/>
  <c r="J1687" i="1" s="1"/>
  <c r="J1688" i="1" a="1"/>
  <c r="J1688" i="1" s="1"/>
  <c r="J1689" i="1" a="1"/>
  <c r="J1689" i="1" s="1"/>
  <c r="J1690" i="1" a="1"/>
  <c r="J1690" i="1" s="1"/>
  <c r="J1691" i="1" a="1"/>
  <c r="J1691" i="1" s="1"/>
  <c r="J1692" i="1" a="1"/>
  <c r="J1692" i="1" s="1"/>
  <c r="J1693" i="1" a="1"/>
  <c r="J1693" i="1" s="1"/>
  <c r="J1694" i="1" a="1"/>
  <c r="J1694" i="1" s="1"/>
  <c r="J1695" i="1" a="1"/>
  <c r="J1695" i="1" s="1"/>
  <c r="J1696" i="1" a="1"/>
  <c r="J1696" i="1" s="1"/>
  <c r="J1697" i="1" a="1"/>
  <c r="J1697" i="1" s="1"/>
  <c r="J1698" i="1" a="1"/>
  <c r="J1698" i="1" s="1"/>
  <c r="J1699" i="1" a="1"/>
  <c r="J1699" i="1" s="1"/>
  <c r="J1700" i="1" a="1"/>
  <c r="J1700" i="1" s="1"/>
  <c r="J1701" i="1" a="1"/>
  <c r="J1701" i="1" s="1"/>
  <c r="J1702" i="1" a="1"/>
  <c r="J1702" i="1" s="1"/>
  <c r="J1703" i="1" a="1"/>
  <c r="J1703" i="1" s="1"/>
  <c r="J1704" i="1" a="1"/>
  <c r="J1704" i="1" s="1"/>
  <c r="J1705" i="1" a="1"/>
  <c r="J1705" i="1" s="1"/>
  <c r="J1706" i="1" a="1"/>
  <c r="J1706" i="1" s="1"/>
  <c r="J1707" i="1" a="1"/>
  <c r="J1707" i="1" s="1"/>
  <c r="J1708" i="1" a="1"/>
  <c r="J1708" i="1" s="1"/>
  <c r="J1709" i="1" a="1"/>
  <c r="J1709" i="1" s="1"/>
  <c r="J1710" i="1" a="1"/>
  <c r="J1710" i="1" s="1"/>
  <c r="J1711" i="1" a="1"/>
  <c r="J1711" i="1" s="1"/>
  <c r="J1712" i="1" a="1"/>
  <c r="J1712" i="1" s="1"/>
  <c r="J1713" i="1" a="1"/>
  <c r="J1713" i="1" s="1"/>
  <c r="J1714" i="1" a="1"/>
  <c r="J1714" i="1" s="1"/>
  <c r="J1715" i="1" a="1"/>
  <c r="J1715" i="1" s="1"/>
  <c r="J1716" i="1" a="1"/>
  <c r="J1716" i="1" s="1"/>
  <c r="J1717" i="1" a="1"/>
  <c r="J1717" i="1" s="1"/>
  <c r="J1718" i="1" a="1"/>
  <c r="J1718" i="1" s="1"/>
  <c r="J1719" i="1" a="1"/>
  <c r="J1719" i="1" s="1"/>
  <c r="J1720" i="1" a="1"/>
  <c r="J1720" i="1" s="1"/>
  <c r="J1721" i="1" a="1"/>
  <c r="J1721" i="1" s="1"/>
  <c r="J1722" i="1" a="1"/>
  <c r="J1722" i="1" s="1"/>
  <c r="J1723" i="1" a="1"/>
  <c r="J1723" i="1" s="1"/>
  <c r="J1724" i="1" a="1"/>
  <c r="J1724" i="1" s="1"/>
  <c r="J1725" i="1" a="1"/>
  <c r="J1725" i="1" s="1"/>
  <c r="J1726" i="1" a="1"/>
  <c r="J1726" i="1" s="1"/>
  <c r="J1727" i="1" a="1"/>
  <c r="J1727" i="1" s="1"/>
  <c r="J1728" i="1" a="1"/>
  <c r="J1728" i="1" s="1"/>
  <c r="J1729" i="1" a="1"/>
  <c r="J1729" i="1" s="1"/>
  <c r="J1730" i="1" a="1"/>
  <c r="J1730" i="1" s="1"/>
  <c r="J1731" i="1" a="1"/>
  <c r="J1731" i="1" s="1"/>
  <c r="J1732" i="1" a="1"/>
  <c r="J1732" i="1" s="1"/>
  <c r="J1733" i="1" a="1"/>
  <c r="J1733" i="1" s="1"/>
  <c r="J1734" i="1" a="1"/>
  <c r="J1734" i="1" s="1"/>
  <c r="J1735" i="1" a="1"/>
  <c r="J1735" i="1" s="1"/>
  <c r="J1736" i="1" a="1"/>
  <c r="J1736" i="1" s="1"/>
  <c r="J1737" i="1" a="1"/>
  <c r="J1737" i="1" s="1"/>
  <c r="J1738" i="1" a="1"/>
  <c r="J1738" i="1" s="1"/>
  <c r="J1739" i="1" a="1"/>
  <c r="J1739" i="1" s="1"/>
  <c r="J1740" i="1" a="1"/>
  <c r="J1740" i="1" s="1"/>
  <c r="J1741" i="1" a="1"/>
  <c r="J1741" i="1" s="1"/>
  <c r="J1742" i="1" a="1"/>
  <c r="J1742" i="1" s="1"/>
  <c r="J1743" i="1" a="1"/>
  <c r="J1743" i="1" s="1"/>
  <c r="J1744" i="1" a="1"/>
  <c r="J1744" i="1" s="1"/>
  <c r="J1745" i="1" a="1"/>
  <c r="J1745" i="1" s="1"/>
  <c r="J1746" i="1" a="1"/>
  <c r="J1746" i="1" s="1"/>
  <c r="J1747" i="1" a="1"/>
  <c r="J1747" i="1" s="1"/>
  <c r="J1748" i="1" a="1"/>
  <c r="J1748" i="1" s="1"/>
  <c r="J1749" i="1" a="1"/>
  <c r="J1749" i="1" s="1"/>
  <c r="J1750" i="1" a="1"/>
  <c r="J1750" i="1" s="1"/>
  <c r="J1751" i="1" a="1"/>
  <c r="J1751" i="1" s="1"/>
  <c r="J1752" i="1" a="1"/>
  <c r="J1752" i="1" s="1"/>
  <c r="J1753" i="1" a="1"/>
  <c r="J1753" i="1" s="1"/>
  <c r="J1754" i="1" a="1"/>
  <c r="J1754" i="1" s="1"/>
  <c r="J1755" i="1" a="1"/>
  <c r="J1755" i="1" s="1"/>
  <c r="J1756" i="1" a="1"/>
  <c r="J1756" i="1" s="1"/>
  <c r="J1757" i="1" a="1"/>
  <c r="J1757" i="1" s="1"/>
  <c r="J1758" i="1" a="1"/>
  <c r="J1758" i="1" s="1"/>
  <c r="J1759" i="1" a="1"/>
  <c r="J1759" i="1" s="1"/>
  <c r="J1760" i="1" a="1"/>
  <c r="J1760" i="1" s="1"/>
  <c r="J1761" i="1" a="1"/>
  <c r="J1761" i="1" s="1"/>
  <c r="J1762" i="1" a="1"/>
  <c r="J1762" i="1" s="1"/>
  <c r="J1763" i="1" a="1"/>
  <c r="J1763" i="1" s="1"/>
  <c r="J1764" i="1" a="1"/>
  <c r="J1764" i="1" s="1"/>
  <c r="J1765" i="1" a="1"/>
  <c r="J1765" i="1" s="1"/>
  <c r="J1766" i="1" a="1"/>
  <c r="J1766" i="1" s="1"/>
  <c r="J1767" i="1" a="1"/>
  <c r="J1767" i="1" s="1"/>
  <c r="J1768" i="1" a="1"/>
  <c r="J1768" i="1" s="1"/>
  <c r="J1769" i="1" a="1"/>
  <c r="J1769" i="1" s="1"/>
  <c r="J1770" i="1" a="1"/>
  <c r="J1770" i="1" s="1"/>
  <c r="J1771" i="1" a="1"/>
  <c r="J1771" i="1" s="1"/>
  <c r="J1772" i="1" a="1"/>
  <c r="J1772" i="1" s="1"/>
  <c r="J1773" i="1" a="1"/>
  <c r="J1773" i="1" s="1"/>
  <c r="J1774" i="1" a="1"/>
  <c r="J1774" i="1" s="1"/>
  <c r="J1775" i="1" a="1"/>
  <c r="J1775" i="1" s="1"/>
  <c r="J1776" i="1" a="1"/>
  <c r="J1776" i="1" s="1"/>
  <c r="J1777" i="1" a="1"/>
  <c r="J1777" i="1" s="1"/>
  <c r="J1778" i="1" a="1"/>
  <c r="J1778" i="1" s="1"/>
  <c r="J1779" i="1" a="1"/>
  <c r="J1779" i="1" s="1"/>
  <c r="J1780" i="1" a="1"/>
  <c r="J1780" i="1" s="1"/>
  <c r="J1781" i="1" a="1"/>
  <c r="J1781" i="1" s="1"/>
  <c r="J1782" i="1" a="1"/>
  <c r="J1782" i="1" s="1"/>
  <c r="J1783" i="1" a="1"/>
  <c r="J1783" i="1" s="1"/>
  <c r="J1784" i="1" a="1"/>
  <c r="J1784" i="1" s="1"/>
  <c r="J1785" i="1" a="1"/>
  <c r="J1785" i="1" s="1"/>
  <c r="J1786" i="1" a="1"/>
  <c r="J1786" i="1" s="1"/>
  <c r="J1787" i="1" a="1"/>
  <c r="J1787" i="1" s="1"/>
  <c r="J1788" i="1" a="1"/>
  <c r="J1788" i="1" s="1"/>
  <c r="J1789" i="1" a="1"/>
  <c r="J1789" i="1" s="1"/>
  <c r="J1790" i="1" a="1"/>
  <c r="J1790" i="1" s="1"/>
  <c r="J1791" i="1" a="1"/>
  <c r="J1791" i="1" s="1"/>
  <c r="J1792" i="1" a="1"/>
  <c r="J1792" i="1" s="1"/>
  <c r="J1793" i="1" a="1"/>
  <c r="J1793" i="1" s="1"/>
  <c r="J1794" i="1" a="1"/>
  <c r="J1794" i="1" s="1"/>
  <c r="J1795" i="1" a="1"/>
  <c r="J1795" i="1" s="1"/>
  <c r="J1796" i="1" a="1"/>
  <c r="J1796" i="1" s="1"/>
  <c r="J1797" i="1" a="1"/>
  <c r="J1797" i="1" s="1"/>
  <c r="J1798" i="1" a="1"/>
  <c r="J1798" i="1" s="1"/>
  <c r="J1799" i="1" a="1"/>
  <c r="J1799" i="1" s="1"/>
  <c r="J1800" i="1" a="1"/>
  <c r="J1800" i="1" s="1"/>
  <c r="J1801" i="1" a="1"/>
  <c r="J1801" i="1" s="1"/>
  <c r="J1802" i="1" a="1"/>
  <c r="J1802" i="1" s="1"/>
  <c r="J1803" i="1" a="1"/>
  <c r="J1803" i="1" s="1"/>
  <c r="J1804" i="1" a="1"/>
  <c r="J1804" i="1" s="1"/>
  <c r="J1805" i="1" a="1"/>
  <c r="J1805" i="1" s="1"/>
  <c r="J1806" i="1" a="1"/>
  <c r="J1806" i="1" s="1"/>
  <c r="J1807" i="1" a="1"/>
  <c r="J1807" i="1" s="1"/>
  <c r="J1808" i="1" a="1"/>
  <c r="J1808" i="1" s="1"/>
  <c r="J1809" i="1" a="1"/>
  <c r="J1809" i="1" s="1"/>
  <c r="J1810" i="1" a="1"/>
  <c r="J1810" i="1" s="1"/>
  <c r="J1811" i="1" a="1"/>
  <c r="J1811" i="1" s="1"/>
  <c r="J1812" i="1" a="1"/>
  <c r="J1812" i="1" s="1"/>
  <c r="J1813" i="1" a="1"/>
  <c r="J1813" i="1" s="1"/>
  <c r="J1814" i="1" a="1"/>
  <c r="J1814" i="1" s="1"/>
  <c r="J1815" i="1" a="1"/>
  <c r="J1815" i="1" s="1"/>
  <c r="J1816" i="1" a="1"/>
  <c r="J1816" i="1" s="1"/>
  <c r="J1817" i="1" a="1"/>
  <c r="J1817" i="1" s="1"/>
  <c r="J1818" i="1" a="1"/>
  <c r="J1818" i="1" s="1"/>
  <c r="J1819" i="1" a="1"/>
  <c r="J1819" i="1" s="1"/>
  <c r="J1820" i="1" a="1"/>
  <c r="J1820" i="1" s="1"/>
  <c r="J1821" i="1" a="1"/>
  <c r="J1821" i="1" s="1"/>
  <c r="J1822" i="1" a="1"/>
  <c r="J1822" i="1" s="1"/>
  <c r="J1823" i="1" a="1"/>
  <c r="J1823" i="1" s="1"/>
  <c r="J1824" i="1" a="1"/>
  <c r="J1824" i="1" s="1"/>
  <c r="J1825" i="1" a="1"/>
  <c r="J1825" i="1" s="1"/>
  <c r="J1826" i="1" a="1"/>
  <c r="J1826" i="1" s="1"/>
  <c r="J1827" i="1" a="1"/>
  <c r="J1827" i="1" s="1"/>
  <c r="J1828" i="1" a="1"/>
  <c r="J1828" i="1" s="1"/>
  <c r="J1829" i="1" a="1"/>
  <c r="J1829" i="1" s="1"/>
  <c r="J1830" i="1" a="1"/>
  <c r="J1830" i="1" s="1"/>
  <c r="J1831" i="1" a="1"/>
  <c r="J1831" i="1" s="1"/>
  <c r="J1832" i="1" a="1"/>
  <c r="J1832" i="1" s="1"/>
  <c r="J1833" i="1" a="1"/>
  <c r="J1833" i="1" s="1"/>
  <c r="J1834" i="1" a="1"/>
  <c r="J1834" i="1" s="1"/>
  <c r="J1835" i="1" a="1"/>
  <c r="J1835" i="1" s="1"/>
  <c r="J1836" i="1" a="1"/>
  <c r="J1836" i="1" s="1"/>
  <c r="J1837" i="1" a="1"/>
  <c r="J1837" i="1" s="1"/>
  <c r="J1838" i="1" a="1"/>
  <c r="J1838" i="1" s="1"/>
  <c r="J1839" i="1" a="1"/>
  <c r="J1839" i="1" s="1"/>
  <c r="J1840" i="1" a="1"/>
  <c r="J1840" i="1" s="1"/>
  <c r="J1841" i="1" a="1"/>
  <c r="J1841" i="1" s="1"/>
  <c r="J1842" i="1" a="1"/>
  <c r="J1842" i="1" s="1"/>
  <c r="J1843" i="1" a="1"/>
  <c r="J1843" i="1" s="1"/>
  <c r="J1844" i="1" a="1"/>
  <c r="J1844" i="1" s="1"/>
  <c r="J1845" i="1" a="1"/>
  <c r="J1845" i="1" s="1"/>
  <c r="J1846" i="1" a="1"/>
  <c r="J1846" i="1" s="1"/>
  <c r="J1847" i="1" a="1"/>
  <c r="J1847" i="1" s="1"/>
  <c r="J1848" i="1" a="1"/>
  <c r="J1848" i="1" s="1"/>
  <c r="J1849" i="1" a="1"/>
  <c r="J1849" i="1" s="1"/>
  <c r="J1850" i="1" a="1"/>
  <c r="J1850" i="1" s="1"/>
  <c r="J1851" i="1" a="1"/>
  <c r="J1851" i="1" s="1"/>
  <c r="J1852" i="1" a="1"/>
  <c r="J1852" i="1" s="1"/>
  <c r="J1853" i="1" a="1"/>
  <c r="J1853" i="1" s="1"/>
  <c r="J1854" i="1" a="1"/>
  <c r="J1854" i="1" s="1"/>
  <c r="J1855" i="1" a="1"/>
  <c r="J1855" i="1" s="1"/>
  <c r="J1856" i="1" a="1"/>
  <c r="J1856" i="1" s="1"/>
  <c r="J1857" i="1" a="1"/>
  <c r="J1857" i="1" s="1"/>
  <c r="J1858" i="1" a="1"/>
  <c r="J1858" i="1" s="1"/>
  <c r="J1859" i="1" a="1"/>
  <c r="J1859" i="1" s="1"/>
  <c r="J1860" i="1" a="1"/>
  <c r="J1860" i="1" s="1"/>
  <c r="J1861" i="1" a="1"/>
  <c r="J1861" i="1" s="1"/>
  <c r="J1862" i="1" a="1"/>
  <c r="J1862" i="1" s="1"/>
  <c r="J1863" i="1" a="1"/>
  <c r="J1863" i="1" s="1"/>
  <c r="J1864" i="1" a="1"/>
  <c r="J1864" i="1" s="1"/>
  <c r="J1865" i="1" a="1"/>
  <c r="J1865" i="1" s="1"/>
  <c r="J1866" i="1" a="1"/>
  <c r="J1866" i="1" s="1"/>
  <c r="J1867" i="1" a="1"/>
  <c r="J1867" i="1" s="1"/>
  <c r="J1868" i="1" a="1"/>
  <c r="J1868" i="1" s="1"/>
  <c r="J1869" i="1" a="1"/>
  <c r="J1869" i="1" s="1"/>
  <c r="J1870" i="1" a="1"/>
  <c r="J1870" i="1" s="1"/>
  <c r="J1871" i="1" a="1"/>
  <c r="J1871" i="1" s="1"/>
  <c r="J1872" i="1" a="1"/>
  <c r="J1872" i="1"/>
  <c r="J1873" i="1" a="1"/>
  <c r="J1873" i="1" s="1"/>
  <c r="J1874" i="1" a="1"/>
  <c r="J1874" i="1" s="1"/>
  <c r="J1875" i="1" a="1"/>
  <c r="J1875" i="1" s="1"/>
  <c r="J1876" i="1" a="1"/>
  <c r="J1876" i="1" s="1"/>
  <c r="J1877" i="1" a="1"/>
  <c r="J1877" i="1" s="1"/>
  <c r="J1878" i="1" a="1"/>
  <c r="J1878" i="1" s="1"/>
  <c r="J1879" i="1" a="1"/>
  <c r="J1879" i="1" s="1"/>
  <c r="J1880" i="1" a="1"/>
  <c r="J1880" i="1" s="1"/>
  <c r="J1881" i="1" a="1"/>
  <c r="J1881" i="1" s="1"/>
  <c r="J1882" i="1" a="1"/>
  <c r="J1882" i="1" s="1"/>
  <c r="J1883" i="1" a="1"/>
  <c r="J1883" i="1" s="1"/>
  <c r="J1884" i="1" a="1"/>
  <c r="J1884" i="1" s="1"/>
  <c r="J1885" i="1" a="1"/>
  <c r="J1885" i="1" s="1"/>
  <c r="J1886" i="1" a="1"/>
  <c r="J1886" i="1" s="1"/>
  <c r="J1887" i="1" a="1"/>
  <c r="J1887" i="1" s="1"/>
  <c r="J1888" i="1" a="1"/>
  <c r="J1888" i="1" s="1"/>
  <c r="J1889" i="1" a="1"/>
  <c r="J1889" i="1" s="1"/>
  <c r="J1890" i="1" a="1"/>
  <c r="J1890" i="1" s="1"/>
  <c r="J1891" i="1" a="1"/>
  <c r="J1891" i="1" s="1"/>
  <c r="J1892" i="1" a="1"/>
  <c r="J1892" i="1" s="1"/>
  <c r="J1893" i="1" a="1"/>
  <c r="J1893" i="1" s="1"/>
  <c r="J1894" i="1" a="1"/>
  <c r="J1894" i="1" s="1"/>
  <c r="J1895" i="1" a="1"/>
  <c r="J1895" i="1" s="1"/>
  <c r="J1896" i="1" a="1"/>
  <c r="J1896" i="1" s="1"/>
  <c r="J1897" i="1" a="1"/>
  <c r="J1897" i="1" s="1"/>
  <c r="J1898" i="1" a="1"/>
  <c r="J1898" i="1" s="1"/>
  <c r="J1899" i="1" a="1"/>
  <c r="J1899" i="1" s="1"/>
  <c r="J1900" i="1" a="1"/>
  <c r="J1900" i="1" s="1"/>
  <c r="J1901" i="1" a="1"/>
  <c r="J1901" i="1" s="1"/>
  <c r="J1902" i="1" a="1"/>
  <c r="J1902" i="1" s="1"/>
  <c r="J1903" i="1" a="1"/>
  <c r="J1903" i="1" s="1"/>
  <c r="J1904" i="1" a="1"/>
  <c r="J1904" i="1" s="1"/>
  <c r="J1905" i="1" a="1"/>
  <c r="J1905" i="1" s="1"/>
  <c r="J1906" i="1" a="1"/>
  <c r="J1906" i="1" s="1"/>
  <c r="J1907" i="1" a="1"/>
  <c r="J1907" i="1" s="1"/>
  <c r="J1908" i="1" a="1"/>
  <c r="J1908" i="1" s="1"/>
  <c r="J1909" i="1" a="1"/>
  <c r="J1909" i="1" s="1"/>
  <c r="J1910" i="1" a="1"/>
  <c r="J1910" i="1" s="1"/>
  <c r="J1911" i="1" a="1"/>
  <c r="J1911" i="1" s="1"/>
  <c r="J1912" i="1" a="1"/>
  <c r="J1912" i="1" s="1"/>
  <c r="J1913" i="1" a="1"/>
  <c r="J1913" i="1" s="1"/>
  <c r="J1914" i="1" a="1"/>
  <c r="J1914" i="1" s="1"/>
  <c r="J1915" i="1" a="1"/>
  <c r="J1915" i="1" s="1"/>
  <c r="J1916" i="1" a="1"/>
  <c r="J1916" i="1"/>
  <c r="J1917" i="1" a="1"/>
  <c r="J1917" i="1" s="1"/>
  <c r="J1918" i="1" a="1"/>
  <c r="J1918" i="1" s="1"/>
  <c r="J1919" i="1" a="1"/>
  <c r="J1919" i="1" s="1"/>
  <c r="J1920" i="1" a="1"/>
  <c r="J1920" i="1" s="1"/>
  <c r="J1921" i="1" a="1"/>
  <c r="J1921" i="1" s="1"/>
  <c r="J1922" i="1" a="1"/>
  <c r="J1922" i="1" s="1"/>
  <c r="J1923" i="1" a="1"/>
  <c r="J1923" i="1" s="1"/>
  <c r="J1924" i="1" a="1"/>
  <c r="J1924" i="1" s="1"/>
  <c r="J1925" i="1" a="1"/>
  <c r="J1925" i="1" s="1"/>
  <c r="J1926" i="1" a="1"/>
  <c r="J1926" i="1" s="1"/>
  <c r="J1927" i="1" a="1"/>
  <c r="J1927" i="1" s="1"/>
  <c r="J1928" i="1" a="1"/>
  <c r="J1928" i="1" s="1"/>
  <c r="J1929" i="1" a="1"/>
  <c r="J1929" i="1" s="1"/>
  <c r="J1930" i="1" a="1"/>
  <c r="J1930" i="1" s="1"/>
  <c r="J1931" i="1" a="1"/>
  <c r="J1931" i="1" s="1"/>
  <c r="J1932" i="1" a="1"/>
  <c r="J1932" i="1" s="1"/>
  <c r="J1933" i="1" a="1"/>
  <c r="J1933" i="1" s="1"/>
  <c r="J1934" i="1" a="1"/>
  <c r="J1934" i="1" s="1"/>
  <c r="J1935" i="1" a="1"/>
  <c r="J1935" i="1" s="1"/>
  <c r="J1936" i="1" a="1"/>
  <c r="J1936" i="1" s="1"/>
  <c r="J1937" i="1" a="1"/>
  <c r="J1937" i="1" s="1"/>
  <c r="J1938" i="1" a="1"/>
  <c r="J1938" i="1" s="1"/>
  <c r="J1939" i="1" a="1"/>
  <c r="J1939" i="1" s="1"/>
  <c r="J1940" i="1" a="1"/>
  <c r="J1940" i="1" s="1"/>
  <c r="J1941" i="1" a="1"/>
  <c r="J1941" i="1" s="1"/>
  <c r="J1942" i="1" a="1"/>
  <c r="J1942" i="1" s="1"/>
  <c r="J1943" i="1" a="1"/>
  <c r="J1943" i="1" s="1"/>
  <c r="J1944" i="1" a="1"/>
  <c r="J1944" i="1" s="1"/>
  <c r="J1945" i="1" a="1"/>
  <c r="J1945" i="1" s="1"/>
  <c r="J1946" i="1" a="1"/>
  <c r="J1946" i="1" s="1"/>
  <c r="J1947" i="1" a="1"/>
  <c r="J1947" i="1" s="1"/>
  <c r="J1948" i="1" a="1"/>
  <c r="J1948" i="1" s="1"/>
  <c r="J1949" i="1" a="1"/>
  <c r="J1949" i="1" s="1"/>
  <c r="J1950" i="1" a="1"/>
  <c r="J1950" i="1" s="1"/>
  <c r="J1951" i="1" a="1"/>
  <c r="J1951" i="1" s="1"/>
  <c r="J1952" i="1" a="1"/>
  <c r="J1952" i="1" s="1"/>
  <c r="J1953" i="1" a="1"/>
  <c r="J1953" i="1" s="1"/>
  <c r="J1954" i="1" a="1"/>
  <c r="J1954" i="1" s="1"/>
  <c r="J1955" i="1" a="1"/>
  <c r="J1955" i="1" s="1"/>
  <c r="J1956" i="1" a="1"/>
  <c r="J1956" i="1" s="1"/>
  <c r="J1957" i="1" a="1"/>
  <c r="J1957" i="1" s="1"/>
  <c r="J1958" i="1" a="1"/>
  <c r="J1958" i="1" s="1"/>
  <c r="J1959" i="1" a="1"/>
  <c r="J1959" i="1" s="1"/>
  <c r="J1960" i="1" a="1"/>
  <c r="J1960" i="1" s="1"/>
  <c r="J1961" i="1" a="1"/>
  <c r="J1961" i="1" s="1"/>
  <c r="J1962" i="1" a="1"/>
  <c r="J1962" i="1" s="1"/>
  <c r="J1963" i="1" a="1"/>
  <c r="J1963" i="1" s="1"/>
  <c r="J1964" i="1" a="1"/>
  <c r="J1964" i="1" s="1"/>
  <c r="J1965" i="1" a="1"/>
  <c r="J1965" i="1" s="1"/>
  <c r="J1966" i="1" a="1"/>
  <c r="J1966" i="1" s="1"/>
  <c r="J1967" i="1" a="1"/>
  <c r="J1967" i="1" s="1"/>
  <c r="J1968" i="1" a="1"/>
  <c r="J1968" i="1" s="1"/>
  <c r="J1969" i="1" a="1"/>
  <c r="J1969" i="1" s="1"/>
  <c r="J1970" i="1" a="1"/>
  <c r="J1970" i="1" s="1"/>
  <c r="J1971" i="1" a="1"/>
  <c r="J1971" i="1" s="1"/>
  <c r="J1972" i="1" a="1"/>
  <c r="J1972" i="1" s="1"/>
  <c r="J1973" i="1" a="1"/>
  <c r="J1973" i="1" s="1"/>
  <c r="J1974" i="1" a="1"/>
  <c r="J1974" i="1" s="1"/>
  <c r="J1975" i="1" a="1"/>
  <c r="J1975" i="1" s="1"/>
  <c r="J1976" i="1" a="1"/>
  <c r="J1976" i="1" s="1"/>
  <c r="J1977" i="1" a="1"/>
  <c r="J1977" i="1" s="1"/>
  <c r="J1978" i="1" a="1"/>
  <c r="J1978" i="1" s="1"/>
  <c r="J1979" i="1" a="1"/>
  <c r="J1979" i="1" s="1"/>
  <c r="J1980" i="1" a="1"/>
  <c r="J1980" i="1" s="1"/>
  <c r="J1981" i="1" a="1"/>
  <c r="J1981" i="1" s="1"/>
  <c r="J1982" i="1" a="1"/>
  <c r="J1982" i="1" s="1"/>
  <c r="J1983" i="1" a="1"/>
  <c r="J1983" i="1" s="1"/>
  <c r="J1984" i="1" a="1"/>
  <c r="J1984" i="1" s="1"/>
  <c r="J1985" i="1" a="1"/>
  <c r="J1985" i="1" s="1"/>
  <c r="J1986" i="1" a="1"/>
  <c r="J1986" i="1" s="1"/>
  <c r="J1987" i="1" a="1"/>
  <c r="J1987" i="1" s="1"/>
  <c r="J1988" i="1" a="1"/>
  <c r="J1988" i="1" s="1"/>
  <c r="J1989" i="1" a="1"/>
  <c r="J1989" i="1" s="1"/>
  <c r="J1990" i="1" a="1"/>
  <c r="J1990" i="1" s="1"/>
  <c r="J1991" i="1" a="1"/>
  <c r="J1991" i="1" s="1"/>
  <c r="J1992" i="1" a="1"/>
  <c r="J1992" i="1" s="1"/>
  <c r="J1993" i="1" a="1"/>
  <c r="J1993" i="1" s="1"/>
  <c r="J1994" i="1" a="1"/>
  <c r="J1994" i="1" s="1"/>
  <c r="J1995" i="1" a="1"/>
  <c r="J1995" i="1" s="1"/>
  <c r="J1996" i="1" a="1"/>
  <c r="J1996" i="1" s="1"/>
  <c r="J1997" i="1" a="1"/>
  <c r="J1997" i="1" s="1"/>
  <c r="J1998" i="1" a="1"/>
  <c r="J1998" i="1" s="1"/>
  <c r="J1999" i="1" a="1"/>
  <c r="J1999" i="1" s="1"/>
  <c r="J2000" i="1" a="1"/>
  <c r="J2000" i="1" s="1"/>
  <c r="J2001" i="1" a="1"/>
  <c r="J2001" i="1" s="1"/>
  <c r="J2002" i="1" a="1"/>
  <c r="J2002" i="1" s="1"/>
  <c r="J2003" i="1" a="1"/>
  <c r="J2003" i="1" s="1"/>
  <c r="J2004" i="1" a="1"/>
  <c r="J2004" i="1" s="1"/>
  <c r="J2005" i="1" a="1"/>
  <c r="J2005" i="1" s="1"/>
  <c r="J2006" i="1" a="1"/>
  <c r="J2006" i="1" s="1"/>
  <c r="J2007" i="1" a="1"/>
  <c r="J2007" i="1" s="1"/>
  <c r="J2008" i="1" a="1"/>
  <c r="J2008" i="1" s="1"/>
  <c r="J2009" i="1" a="1"/>
  <c r="J2009" i="1" s="1"/>
  <c r="J2010" i="1" a="1"/>
  <c r="J2010" i="1" s="1"/>
  <c r="J2011" i="1" a="1"/>
  <c r="J2011" i="1" s="1"/>
  <c r="J2012" i="1" a="1"/>
  <c r="J2012" i="1" s="1"/>
  <c r="J2013" i="1" a="1"/>
  <c r="J2013" i="1" s="1"/>
  <c r="J2014" i="1" a="1"/>
  <c r="J2014" i="1" s="1"/>
  <c r="J2015" i="1" a="1"/>
  <c r="J2015" i="1" s="1"/>
  <c r="J2016" i="1" a="1"/>
  <c r="J2016" i="1" s="1"/>
  <c r="J2017" i="1" a="1"/>
  <c r="J2017" i="1" s="1"/>
  <c r="J2018" i="1" a="1"/>
  <c r="J2018" i="1" s="1"/>
  <c r="J2019" i="1" a="1"/>
  <c r="J2019" i="1" s="1"/>
  <c r="J2020" i="1" a="1"/>
  <c r="J2020" i="1" s="1"/>
  <c r="J2021" i="1" a="1"/>
  <c r="J2021" i="1" s="1"/>
  <c r="J2022" i="1" a="1"/>
  <c r="J2022" i="1" s="1"/>
  <c r="J2023" i="1" a="1"/>
  <c r="J2023" i="1" s="1"/>
  <c r="J2024" i="1" a="1"/>
  <c r="J2024" i="1" s="1"/>
  <c r="J2025" i="1" a="1"/>
  <c r="J2025" i="1" s="1"/>
  <c r="J2026" i="1" a="1"/>
  <c r="J2026" i="1" s="1"/>
  <c r="J2027" i="1" a="1"/>
  <c r="J2027" i="1" s="1"/>
  <c r="J2028" i="1" a="1"/>
  <c r="J2028" i="1" s="1"/>
  <c r="J2029" i="1" a="1"/>
  <c r="J2029" i="1" s="1"/>
  <c r="J2030" i="1" a="1"/>
  <c r="J2030" i="1" s="1"/>
  <c r="J2031" i="1" a="1"/>
  <c r="J2031" i="1" s="1"/>
  <c r="J2032" i="1" a="1"/>
  <c r="J2032" i="1" s="1"/>
  <c r="J2033" i="1" a="1"/>
  <c r="J2033" i="1" s="1"/>
  <c r="J2034" i="1" a="1"/>
  <c r="J2034" i="1" s="1"/>
  <c r="J2035" i="1" a="1"/>
  <c r="J2035" i="1" s="1"/>
  <c r="J2036" i="1" a="1"/>
  <c r="J2036" i="1" s="1"/>
  <c r="J2037" i="1" a="1"/>
  <c r="J2037" i="1" s="1"/>
  <c r="J2038" i="1" a="1"/>
  <c r="J2038" i="1" s="1"/>
  <c r="J2039" i="1" a="1"/>
  <c r="J2039" i="1" s="1"/>
  <c r="J2040" i="1" a="1"/>
  <c r="J2040" i="1" s="1"/>
  <c r="J2041" i="1" a="1"/>
  <c r="J2041" i="1" s="1"/>
  <c r="J2042" i="1" a="1"/>
  <c r="J2042" i="1" s="1"/>
  <c r="J2043" i="1" a="1"/>
  <c r="J2043" i="1" s="1"/>
  <c r="J2044" i="1" a="1"/>
  <c r="J2044" i="1" s="1"/>
  <c r="J2045" i="1" a="1"/>
  <c r="J2045" i="1" s="1"/>
  <c r="J2046" i="1" a="1"/>
  <c r="J2046" i="1" s="1"/>
  <c r="J2047" i="1" a="1"/>
  <c r="J2047" i="1" s="1"/>
  <c r="J2048" i="1" a="1"/>
  <c r="J2048" i="1" s="1"/>
  <c r="J2049" i="1" a="1"/>
  <c r="J2049" i="1" s="1"/>
  <c r="J2050" i="1" a="1"/>
  <c r="J2050" i="1" s="1"/>
  <c r="J2051" i="1" a="1"/>
  <c r="J2051" i="1" s="1"/>
  <c r="J2052" i="1" a="1"/>
  <c r="J2052" i="1" s="1"/>
  <c r="J2053" i="1" a="1"/>
  <c r="J2053" i="1" s="1"/>
  <c r="J2054" i="1" a="1"/>
  <c r="J2054" i="1" s="1"/>
  <c r="J2055" i="1" a="1"/>
  <c r="J2055" i="1" s="1"/>
  <c r="J2056" i="1" a="1"/>
  <c r="J2056" i="1" s="1"/>
  <c r="J2057" i="1" a="1"/>
  <c r="J2057" i="1" s="1"/>
  <c r="J2058" i="1" a="1"/>
  <c r="J2058" i="1" s="1"/>
  <c r="J2059" i="1" a="1"/>
  <c r="J2059" i="1" s="1"/>
  <c r="J2060" i="1" a="1"/>
  <c r="J2060" i="1" s="1"/>
  <c r="J2061" i="1" a="1"/>
  <c r="J2061" i="1" s="1"/>
  <c r="J2062" i="1" a="1"/>
  <c r="J2062" i="1" s="1"/>
  <c r="J2063" i="1" a="1"/>
  <c r="J2063" i="1" s="1"/>
  <c r="J2064" i="1" a="1"/>
  <c r="J2064" i="1" s="1"/>
  <c r="J2065" i="1" a="1"/>
  <c r="J2065" i="1" s="1"/>
  <c r="J2066" i="1" a="1"/>
  <c r="J2066" i="1" s="1"/>
  <c r="J2067" i="1" a="1"/>
  <c r="J2067" i="1" s="1"/>
  <c r="J2068" i="1" a="1"/>
  <c r="J2068" i="1" s="1"/>
  <c r="J2069" i="1" a="1"/>
  <c r="J2069" i="1" s="1"/>
  <c r="J2070" i="1" a="1"/>
  <c r="J2070" i="1" s="1"/>
  <c r="J2071" i="1" a="1"/>
  <c r="J2071" i="1" s="1"/>
  <c r="J2072" i="1" a="1"/>
  <c r="J2072" i="1" s="1"/>
  <c r="J2073" i="1" a="1"/>
  <c r="J2073" i="1" s="1"/>
  <c r="J2074" i="1" a="1"/>
  <c r="J2074" i="1" s="1"/>
  <c r="J2075" i="1" a="1"/>
  <c r="J2075" i="1" s="1"/>
  <c r="J2076" i="1" a="1"/>
  <c r="J2076" i="1" s="1"/>
  <c r="J2077" i="1" a="1"/>
  <c r="J2077" i="1" s="1"/>
  <c r="J2078" i="1" a="1"/>
  <c r="J2078" i="1" s="1"/>
  <c r="J2079" i="1" a="1"/>
  <c r="J2079" i="1" s="1"/>
  <c r="J2080" i="1" a="1"/>
  <c r="J2080" i="1" s="1"/>
  <c r="J2081" i="1" a="1"/>
  <c r="J2081" i="1" s="1"/>
  <c r="J2082" i="1" a="1"/>
  <c r="J2082" i="1" s="1"/>
  <c r="J2083" i="1" a="1"/>
  <c r="J2083" i="1" s="1"/>
  <c r="J2084" i="1" a="1"/>
  <c r="J2084" i="1" s="1"/>
  <c r="J2085" i="1" a="1"/>
  <c r="J2085" i="1" s="1"/>
  <c r="J2086" i="1" a="1"/>
  <c r="J2086" i="1" s="1"/>
  <c r="J2087" i="1" a="1"/>
  <c r="J2087" i="1" s="1"/>
  <c r="J2088" i="1" a="1"/>
  <c r="J2088" i="1" s="1"/>
  <c r="J2089" i="1" a="1"/>
  <c r="J2089" i="1" s="1"/>
  <c r="J2090" i="1" a="1"/>
  <c r="J2090" i="1" s="1"/>
  <c r="J2091" i="1" a="1"/>
  <c r="J2091" i="1" s="1"/>
  <c r="J2092" i="1" a="1"/>
  <c r="J2092" i="1" s="1"/>
  <c r="J2093" i="1" a="1"/>
  <c r="J2093" i="1" s="1"/>
  <c r="J2094" i="1" a="1"/>
  <c r="J2094" i="1" s="1"/>
  <c r="J2095" i="1" a="1"/>
  <c r="J2095" i="1" s="1"/>
  <c r="J2096" i="1" a="1"/>
  <c r="J2096" i="1" s="1"/>
  <c r="J2097" i="1" a="1"/>
  <c r="J2097" i="1" s="1"/>
  <c r="J2098" i="1" a="1"/>
  <c r="J2098" i="1" s="1"/>
  <c r="J2099" i="1" a="1"/>
  <c r="J2099" i="1" s="1"/>
  <c r="J2100" i="1" a="1"/>
  <c r="J2100" i="1" s="1"/>
  <c r="J2101" i="1" a="1"/>
  <c r="J2101" i="1" s="1"/>
  <c r="J2102" i="1" a="1"/>
  <c r="J2102" i="1" s="1"/>
  <c r="J2103" i="1" a="1"/>
  <c r="J2103" i="1" s="1"/>
  <c r="J2104" i="1" a="1"/>
  <c r="J2104" i="1" s="1"/>
  <c r="J2105" i="1" a="1"/>
  <c r="J2105" i="1" s="1"/>
  <c r="J2106" i="1" a="1"/>
  <c r="J2106" i="1" s="1"/>
  <c r="J2107" i="1" a="1"/>
  <c r="J2107" i="1" s="1"/>
  <c r="J2108" i="1" a="1"/>
  <c r="J2108" i="1" s="1"/>
  <c r="J2109" i="1" a="1"/>
  <c r="J2109" i="1" s="1"/>
  <c r="J2110" i="1" a="1"/>
  <c r="J2110" i="1" s="1"/>
  <c r="J2111" i="1" a="1"/>
  <c r="J2111" i="1" s="1"/>
  <c r="J2112" i="1" a="1"/>
  <c r="J2112" i="1" s="1"/>
  <c r="J2113" i="1" a="1"/>
  <c r="J2113" i="1" s="1"/>
  <c r="J2114" i="1" a="1"/>
  <c r="J2114" i="1" s="1"/>
  <c r="J2115" i="1" a="1"/>
  <c r="J2115" i="1" s="1"/>
  <c r="J2116" i="1" a="1"/>
  <c r="J2116" i="1" s="1"/>
  <c r="J2117" i="1" a="1"/>
  <c r="J2117" i="1" s="1"/>
  <c r="J2118" i="1" a="1"/>
  <c r="J2118" i="1" s="1"/>
  <c r="J2119" i="1" a="1"/>
  <c r="J2119" i="1" s="1"/>
  <c r="J2120" i="1" a="1"/>
  <c r="J2120" i="1" s="1"/>
  <c r="J2121" i="1" a="1"/>
  <c r="J2121" i="1" s="1"/>
  <c r="J2122" i="1" a="1"/>
  <c r="J2122" i="1" s="1"/>
  <c r="J2123" i="1" a="1"/>
  <c r="J2123" i="1" s="1"/>
  <c r="J2124" i="1" a="1"/>
  <c r="J2124" i="1" s="1"/>
  <c r="J2125" i="1" a="1"/>
  <c r="J2125" i="1" s="1"/>
  <c r="J2126" i="1" a="1"/>
  <c r="J2126" i="1" s="1"/>
  <c r="J2127" i="1" a="1"/>
  <c r="J2127" i="1" s="1"/>
  <c r="J2128" i="1" a="1"/>
  <c r="J2128" i="1" s="1"/>
  <c r="J2129" i="1" a="1"/>
  <c r="J2129" i="1" s="1"/>
  <c r="J2130" i="1" a="1"/>
  <c r="J2130" i="1" s="1"/>
  <c r="J2131" i="1" a="1"/>
  <c r="J2131" i="1" s="1"/>
  <c r="J2132" i="1" a="1"/>
  <c r="J2132" i="1" s="1"/>
  <c r="J2133" i="1" a="1"/>
  <c r="J2133" i="1" s="1"/>
  <c r="J2134" i="1" a="1"/>
  <c r="J2134" i="1" s="1"/>
  <c r="J2135" i="1" a="1"/>
  <c r="J2135" i="1" s="1"/>
  <c r="J2136" i="1" a="1"/>
  <c r="J2136" i="1" s="1"/>
  <c r="J2137" i="1" a="1"/>
  <c r="J2137" i="1" s="1"/>
  <c r="J2138" i="1" a="1"/>
  <c r="J2138" i="1" s="1"/>
  <c r="J2139" i="1" a="1"/>
  <c r="J2139" i="1" s="1"/>
  <c r="J2140" i="1" a="1"/>
  <c r="J2140" i="1" s="1"/>
  <c r="J2141" i="1" a="1"/>
  <c r="J2141" i="1" s="1"/>
  <c r="J2142" i="1" a="1"/>
  <c r="J2142" i="1" s="1"/>
  <c r="J2143" i="1" a="1"/>
  <c r="J2143" i="1" s="1"/>
  <c r="J2144" i="1" a="1"/>
  <c r="J2144" i="1" s="1"/>
  <c r="J2145" i="1" a="1"/>
  <c r="J2145" i="1" s="1"/>
  <c r="J2146" i="1" a="1"/>
  <c r="J2146" i="1" s="1"/>
  <c r="J2147" i="1" a="1"/>
  <c r="J2147" i="1" s="1"/>
  <c r="J2148" i="1" a="1"/>
  <c r="J2148" i="1" s="1"/>
  <c r="J2149" i="1" a="1"/>
  <c r="J2149" i="1" s="1"/>
  <c r="J2150" i="1" a="1"/>
  <c r="J2150" i="1" s="1"/>
  <c r="J2151" i="1" a="1"/>
  <c r="J2151" i="1" s="1"/>
  <c r="J2152" i="1" a="1"/>
  <c r="J2152" i="1" s="1"/>
  <c r="J2153" i="1" a="1"/>
  <c r="J2153" i="1" s="1"/>
  <c r="J2154" i="1" a="1"/>
  <c r="J2154" i="1" s="1"/>
  <c r="J2155" i="1" a="1"/>
  <c r="J2155" i="1" s="1"/>
  <c r="J2156" i="1" a="1"/>
  <c r="J2156" i="1" s="1"/>
  <c r="J2157" i="1" a="1"/>
  <c r="J2157" i="1" s="1"/>
  <c r="J2158" i="1" a="1"/>
  <c r="J2158" i="1" s="1"/>
  <c r="J2159" i="1" a="1"/>
  <c r="J2159" i="1" s="1"/>
  <c r="J2160" i="1" a="1"/>
  <c r="J2160" i="1" s="1"/>
  <c r="J2161" i="1" a="1"/>
  <c r="J2161" i="1" s="1"/>
  <c r="J2162" i="1" a="1"/>
  <c r="J2162" i="1" s="1"/>
  <c r="J2163" i="1" a="1"/>
  <c r="J2163" i="1" s="1"/>
  <c r="J2164" i="1" a="1"/>
  <c r="J2164" i="1" s="1"/>
  <c r="J2165" i="1" a="1"/>
  <c r="J2165" i="1" s="1"/>
  <c r="J2166" i="1" a="1"/>
  <c r="J2166" i="1" s="1"/>
  <c r="J2167" i="1" a="1"/>
  <c r="J2167" i="1" s="1"/>
  <c r="J2168" i="1" a="1"/>
  <c r="J2168" i="1" s="1"/>
  <c r="J2169" i="1" a="1"/>
  <c r="J2169" i="1" s="1"/>
  <c r="J2170" i="1" a="1"/>
  <c r="J2170" i="1" s="1"/>
  <c r="J2171" i="1" a="1"/>
  <c r="J2171" i="1" s="1"/>
  <c r="J2172" i="1" a="1"/>
  <c r="J2172" i="1" s="1"/>
  <c r="J2173" i="1" a="1"/>
  <c r="J2173" i="1" s="1"/>
  <c r="J2174" i="1" a="1"/>
  <c r="J2174" i="1" s="1"/>
  <c r="J2175" i="1" a="1"/>
  <c r="J2175" i="1" s="1"/>
  <c r="J2176" i="1" a="1"/>
  <c r="J2176" i="1" s="1"/>
  <c r="J2177" i="1" a="1"/>
  <c r="J2177" i="1" s="1"/>
  <c r="J2178" i="1" a="1"/>
  <c r="J2178" i="1" s="1"/>
  <c r="J2179" i="1" a="1"/>
  <c r="J2179" i="1" s="1"/>
  <c r="J2180" i="1" a="1"/>
  <c r="J2180" i="1"/>
  <c r="J2181" i="1" a="1"/>
  <c r="J2181" i="1" s="1"/>
  <c r="J2182" i="1" a="1"/>
  <c r="J2182" i="1" s="1"/>
  <c r="J2183" i="1" a="1"/>
  <c r="J2183" i="1" s="1"/>
  <c r="J2184" i="1" a="1"/>
  <c r="J2184" i="1" s="1"/>
  <c r="J2185" i="1" a="1"/>
  <c r="J2185" i="1" s="1"/>
  <c r="J2186" i="1" a="1"/>
  <c r="J2186" i="1" s="1"/>
  <c r="J2187" i="1" a="1"/>
  <c r="J2187" i="1" s="1"/>
  <c r="J2188" i="1" a="1"/>
  <c r="J2188" i="1" s="1"/>
  <c r="J2189" i="1" a="1"/>
  <c r="J2189" i="1" s="1"/>
  <c r="J2190" i="1" a="1"/>
  <c r="J2190" i="1" s="1"/>
  <c r="J2191" i="1" a="1"/>
  <c r="J2191" i="1" s="1"/>
  <c r="J2192" i="1" a="1"/>
  <c r="J2192" i="1" s="1"/>
  <c r="J2193" i="1" a="1"/>
  <c r="J2193" i="1" s="1"/>
  <c r="J2194" i="1" a="1"/>
  <c r="J2194" i="1" s="1"/>
  <c r="J2195" i="1" a="1"/>
  <c r="J2195" i="1" s="1"/>
  <c r="J2196" i="1" a="1"/>
  <c r="J2196" i="1" s="1"/>
  <c r="J2197" i="1" a="1"/>
  <c r="J2197" i="1" s="1"/>
  <c r="J2198" i="1" a="1"/>
  <c r="J2198" i="1" s="1"/>
  <c r="J2199" i="1" a="1"/>
  <c r="J2199" i="1" s="1"/>
  <c r="J2200" i="1" a="1"/>
  <c r="J2200" i="1" s="1"/>
  <c r="J2201" i="1" a="1"/>
  <c r="J2201" i="1" s="1"/>
  <c r="J2202" i="1" a="1"/>
  <c r="J2202" i="1" s="1"/>
  <c r="J2203" i="1" a="1"/>
  <c r="J2203" i="1" s="1"/>
  <c r="J2204" i="1" a="1"/>
  <c r="J2204" i="1" s="1"/>
  <c r="J2205" i="1" a="1"/>
  <c r="J2205" i="1" s="1"/>
  <c r="J2206" i="1" a="1"/>
  <c r="J2206" i="1" s="1"/>
  <c r="J2207" i="1" a="1"/>
  <c r="J2207" i="1" s="1"/>
  <c r="J2208" i="1" a="1"/>
  <c r="J2208" i="1" s="1"/>
  <c r="J2209" i="1" a="1"/>
  <c r="J2209" i="1" s="1"/>
  <c r="J2210" i="1" a="1"/>
  <c r="J2210" i="1" s="1"/>
  <c r="J2211" i="1" a="1"/>
  <c r="J2211" i="1" s="1"/>
  <c r="J2212" i="1" a="1"/>
  <c r="J2212" i="1" s="1"/>
  <c r="J2213" i="1" a="1"/>
  <c r="J2213" i="1" s="1"/>
  <c r="J2214" i="1" a="1"/>
  <c r="J2214" i="1" s="1"/>
  <c r="J2215" i="1" a="1"/>
  <c r="J2215" i="1" s="1"/>
  <c r="J2216" i="1" a="1"/>
  <c r="J2216" i="1" s="1"/>
  <c r="J2217" i="1" a="1"/>
  <c r="J2217" i="1" s="1"/>
  <c r="J2218" i="1" a="1"/>
  <c r="J2218" i="1" s="1"/>
  <c r="J2219" i="1" a="1"/>
  <c r="J2219" i="1" s="1"/>
  <c r="J2220" i="1" a="1"/>
  <c r="J2220" i="1" s="1"/>
  <c r="J2221" i="1" a="1"/>
  <c r="J2221" i="1" s="1"/>
  <c r="J2222" i="1" a="1"/>
  <c r="J2222" i="1" s="1"/>
  <c r="J2223" i="1" a="1"/>
  <c r="J2223" i="1" s="1"/>
  <c r="J2224" i="1" a="1"/>
  <c r="J2224" i="1" s="1"/>
  <c r="J2225" i="1" a="1"/>
  <c r="J2225" i="1" s="1"/>
  <c r="J2226" i="1" a="1"/>
  <c r="J2226" i="1" s="1"/>
  <c r="J2227" i="1" a="1"/>
  <c r="J2227" i="1" s="1"/>
  <c r="J2228" i="1" a="1"/>
  <c r="J2228" i="1" s="1"/>
  <c r="J2229" i="1" a="1"/>
  <c r="J2229" i="1" s="1"/>
  <c r="J2230" i="1" a="1"/>
  <c r="J2230" i="1" s="1"/>
  <c r="J2231" i="1" a="1"/>
  <c r="J2231" i="1" s="1"/>
  <c r="J2232" i="1" a="1"/>
  <c r="J2232" i="1" s="1"/>
  <c r="J2233" i="1" a="1"/>
  <c r="J2233" i="1" s="1"/>
  <c r="J2234" i="1" a="1"/>
  <c r="J2234" i="1" s="1"/>
  <c r="J2235" i="1" a="1"/>
  <c r="J2235" i="1" s="1"/>
  <c r="J2236" i="1" a="1"/>
  <c r="J2236" i="1" s="1"/>
  <c r="J2237" i="1" a="1"/>
  <c r="J2237" i="1" s="1"/>
  <c r="J2238" i="1" a="1"/>
  <c r="J2238" i="1" s="1"/>
  <c r="J2239" i="1" a="1"/>
  <c r="J2239" i="1" s="1"/>
  <c r="J2240" i="1" a="1"/>
  <c r="J2240" i="1" s="1"/>
  <c r="J2241" i="1" a="1"/>
  <c r="J2241" i="1" s="1"/>
  <c r="J2242" i="1" a="1"/>
  <c r="J2242" i="1" s="1"/>
  <c r="J2243" i="1" a="1"/>
  <c r="J2243" i="1" s="1"/>
  <c r="J2244" i="1" a="1"/>
  <c r="J2244" i="1" s="1"/>
  <c r="J2245" i="1" a="1"/>
  <c r="J2245" i="1" s="1"/>
  <c r="J2246" i="1" a="1"/>
  <c r="J2246" i="1" s="1"/>
  <c r="J2247" i="1" a="1"/>
  <c r="J2247" i="1" s="1"/>
  <c r="J2248" i="1" a="1"/>
  <c r="J2248" i="1" s="1"/>
  <c r="J2249" i="1" a="1"/>
  <c r="J2249" i="1" s="1"/>
  <c r="J2250" i="1" a="1"/>
  <c r="J2250" i="1" s="1"/>
  <c r="J2251" i="1" a="1"/>
  <c r="J2251" i="1" s="1"/>
  <c r="J2252" i="1" a="1"/>
  <c r="J2252" i="1"/>
  <c r="J2253" i="1" a="1"/>
  <c r="J2253" i="1" s="1"/>
  <c r="J2254" i="1" a="1"/>
  <c r="J2254" i="1" s="1"/>
  <c r="J2255" i="1" a="1"/>
  <c r="J2255" i="1" s="1"/>
  <c r="J2256" i="1" a="1"/>
  <c r="J2256" i="1" s="1"/>
  <c r="J2257" i="1" a="1"/>
  <c r="J2257" i="1" s="1"/>
  <c r="J2258" i="1" a="1"/>
  <c r="J2258" i="1" s="1"/>
  <c r="J2259" i="1" a="1"/>
  <c r="J2259" i="1" s="1"/>
  <c r="J2260" i="1" a="1"/>
  <c r="J2260" i="1" s="1"/>
  <c r="J2261" i="1" a="1"/>
  <c r="J2261" i="1" s="1"/>
  <c r="J2262" i="1" a="1"/>
  <c r="J2262" i="1" s="1"/>
  <c r="J2263" i="1" a="1"/>
  <c r="J2263" i="1" s="1"/>
  <c r="J2264" i="1" a="1"/>
  <c r="J2264" i="1" s="1"/>
  <c r="J2265" i="1" a="1"/>
  <c r="J2265" i="1" s="1"/>
  <c r="J2266" i="1" a="1"/>
  <c r="J2266" i="1" s="1"/>
  <c r="J2267" i="1" a="1"/>
  <c r="J2267" i="1" s="1"/>
  <c r="J2268" i="1" a="1"/>
  <c r="J2268" i="1" s="1"/>
  <c r="J2269" i="1" a="1"/>
  <c r="J2269" i="1" s="1"/>
  <c r="J2270" i="1" a="1"/>
  <c r="J2270" i="1" s="1"/>
  <c r="J2271" i="1" a="1"/>
  <c r="J2271" i="1" s="1"/>
  <c r="J2272" i="1" a="1"/>
  <c r="J2272" i="1" s="1"/>
  <c r="J2273" i="1" a="1"/>
  <c r="J2273" i="1" s="1"/>
  <c r="J2274" i="1" a="1"/>
  <c r="J2274" i="1" s="1"/>
  <c r="J2275" i="1" a="1"/>
  <c r="J2275" i="1" s="1"/>
  <c r="J2276" i="1" a="1"/>
  <c r="J2276" i="1" s="1"/>
  <c r="J2277" i="1" a="1"/>
  <c r="J2277" i="1" s="1"/>
  <c r="J2278" i="1" a="1"/>
  <c r="J2278" i="1" s="1"/>
  <c r="J2279" i="1" a="1"/>
  <c r="J2279" i="1" s="1"/>
  <c r="J2280" i="1" a="1"/>
  <c r="J2280" i="1" s="1"/>
  <c r="J2281" i="1" a="1"/>
  <c r="J2281" i="1" s="1"/>
  <c r="J2282" i="1" a="1"/>
  <c r="J2282" i="1" s="1"/>
  <c r="J2283" i="1" a="1"/>
  <c r="J2283" i="1" s="1"/>
  <c r="J2284" i="1" a="1"/>
  <c r="J2284" i="1" s="1"/>
  <c r="J2285" i="1" a="1"/>
  <c r="J2285" i="1" s="1"/>
  <c r="J2286" i="1" a="1"/>
  <c r="J2286" i="1" s="1"/>
  <c r="J2287" i="1" a="1"/>
  <c r="J2287" i="1" s="1"/>
  <c r="J2288" i="1" a="1"/>
  <c r="J2288" i="1" s="1"/>
  <c r="J2289" i="1" a="1"/>
  <c r="J2289" i="1" s="1"/>
  <c r="J2290" i="1" a="1"/>
  <c r="J2290" i="1" s="1"/>
  <c r="J2291" i="1" a="1"/>
  <c r="J2291" i="1" s="1"/>
  <c r="J2292" i="1" a="1"/>
  <c r="J2292" i="1" s="1"/>
  <c r="J2293" i="1" a="1"/>
  <c r="J2293" i="1" s="1"/>
  <c r="J2294" i="1" a="1"/>
  <c r="J2294" i="1" s="1"/>
  <c r="J2295" i="1" a="1"/>
  <c r="J2295" i="1" s="1"/>
  <c r="J2296" i="1" a="1"/>
  <c r="J2296" i="1" s="1"/>
  <c r="J2297" i="1" a="1"/>
  <c r="J2297" i="1" s="1"/>
  <c r="J2298" i="1" a="1"/>
  <c r="J2298" i="1" s="1"/>
  <c r="J2299" i="1" a="1"/>
  <c r="J2299" i="1" s="1"/>
  <c r="J2300" i="1" a="1"/>
  <c r="J2300" i="1" s="1"/>
  <c r="J2301" i="1" a="1"/>
  <c r="J2301" i="1" s="1"/>
  <c r="J2302" i="1" a="1"/>
  <c r="J2302" i="1" s="1"/>
  <c r="J2303" i="1" a="1"/>
  <c r="J2303" i="1" s="1"/>
  <c r="J2304" i="1" a="1"/>
  <c r="J2304" i="1" s="1"/>
  <c r="J2305" i="1" a="1"/>
  <c r="J2305" i="1" s="1"/>
  <c r="J2306" i="1" a="1"/>
  <c r="J2306" i="1" s="1"/>
  <c r="J2307" i="1" a="1"/>
  <c r="J2307" i="1" s="1"/>
  <c r="J2308" i="1" a="1"/>
  <c r="J2308" i="1" s="1"/>
  <c r="J2309" i="1" a="1"/>
  <c r="J2309" i="1" s="1"/>
  <c r="J2310" i="1" a="1"/>
  <c r="J2310" i="1" s="1"/>
  <c r="J2311" i="1" a="1"/>
  <c r="J2311" i="1" s="1"/>
  <c r="J2312" i="1" a="1"/>
  <c r="J2312" i="1" s="1"/>
  <c r="J2313" i="1" a="1"/>
  <c r="J2313" i="1" s="1"/>
  <c r="J2314" i="1" a="1"/>
  <c r="J2314" i="1" s="1"/>
  <c r="J2315" i="1" a="1"/>
  <c r="J2315" i="1" s="1"/>
  <c r="J2316" i="1" a="1"/>
  <c r="J2316" i="1" s="1"/>
  <c r="J2317" i="1" a="1"/>
  <c r="J2317" i="1" s="1"/>
  <c r="J2318" i="1" a="1"/>
  <c r="J2318" i="1" s="1"/>
  <c r="J2319" i="1" a="1"/>
  <c r="J2319" i="1" s="1"/>
  <c r="J2320" i="1" a="1"/>
  <c r="J2320" i="1" s="1"/>
  <c r="J2321" i="1" a="1"/>
  <c r="J2321" i="1" s="1"/>
  <c r="J2322" i="1" a="1"/>
  <c r="J2322" i="1" s="1"/>
  <c r="J2323" i="1" a="1"/>
  <c r="J2323" i="1" s="1"/>
  <c r="J2324" i="1" a="1"/>
  <c r="J2324" i="1" s="1"/>
  <c r="J2325" i="1" a="1"/>
  <c r="J2325" i="1" s="1"/>
  <c r="J2326" i="1" a="1"/>
  <c r="J2326" i="1" s="1"/>
  <c r="J2327" i="1" a="1"/>
  <c r="J2327" i="1" s="1"/>
  <c r="J2328" i="1" a="1"/>
  <c r="J2328" i="1" s="1"/>
  <c r="J2329" i="1" a="1"/>
  <c r="J2329" i="1" s="1"/>
  <c r="J2330" i="1" a="1"/>
  <c r="J2330" i="1" s="1"/>
  <c r="J2331" i="1" a="1"/>
  <c r="J2331" i="1" s="1"/>
  <c r="J2332" i="1" a="1"/>
  <c r="J2332" i="1" s="1"/>
  <c r="J2333" i="1" a="1"/>
  <c r="J2333" i="1" s="1"/>
  <c r="J2334" i="1" a="1"/>
  <c r="J2334" i="1" s="1"/>
  <c r="J2335" i="1" a="1"/>
  <c r="J2335" i="1" s="1"/>
  <c r="J2336" i="1" a="1"/>
  <c r="J2336" i="1" s="1"/>
  <c r="J2337" i="1" a="1"/>
  <c r="J2337" i="1" s="1"/>
  <c r="J2338" i="1" a="1"/>
  <c r="J2338" i="1" s="1"/>
  <c r="J2339" i="1" a="1"/>
  <c r="J2339" i="1" s="1"/>
  <c r="J2340" i="1" a="1"/>
  <c r="J2340" i="1" s="1"/>
  <c r="J2341" i="1" a="1"/>
  <c r="J2341" i="1" s="1"/>
  <c r="J2342" i="1" a="1"/>
  <c r="J2342" i="1" s="1"/>
  <c r="J2343" i="1" a="1"/>
  <c r="J2343" i="1" s="1"/>
  <c r="J2344" i="1" a="1"/>
  <c r="J2344" i="1" s="1"/>
  <c r="J2345" i="1" a="1"/>
  <c r="J2345" i="1" s="1"/>
  <c r="J2346" i="1" a="1"/>
  <c r="J2346" i="1" s="1"/>
  <c r="J2347" i="1" a="1"/>
  <c r="J2347" i="1" s="1"/>
  <c r="J2348" i="1" a="1"/>
  <c r="J2348" i="1" s="1"/>
  <c r="J2349" i="1" a="1"/>
  <c r="J2349" i="1" s="1"/>
  <c r="J2350" i="1" a="1"/>
  <c r="J2350" i="1" s="1"/>
  <c r="J2351" i="1" a="1"/>
  <c r="J2351" i="1" s="1"/>
  <c r="J2352" i="1" a="1"/>
  <c r="J2352" i="1" s="1"/>
  <c r="J2353" i="1" a="1"/>
  <c r="J2353" i="1" s="1"/>
  <c r="J2354" i="1" a="1"/>
  <c r="J2354" i="1" s="1"/>
  <c r="J2355" i="1" a="1"/>
  <c r="J2355" i="1" s="1"/>
  <c r="J2356" i="1" a="1"/>
  <c r="J2356" i="1" s="1"/>
  <c r="J2357" i="1" a="1"/>
  <c r="J2357" i="1" s="1"/>
  <c r="J2358" i="1" a="1"/>
  <c r="J2358" i="1" s="1"/>
  <c r="J2359" i="1" a="1"/>
  <c r="J2359" i="1" s="1"/>
  <c r="J2360" i="1" a="1"/>
  <c r="J2360" i="1" s="1"/>
  <c r="J2361" i="1" a="1"/>
  <c r="J2361" i="1" s="1"/>
  <c r="J2362" i="1" a="1"/>
  <c r="J2362" i="1" s="1"/>
  <c r="J2363" i="1" a="1"/>
  <c r="J2363" i="1" s="1"/>
  <c r="J2364" i="1" a="1"/>
  <c r="J2364" i="1" s="1"/>
  <c r="J2365" i="1" a="1"/>
  <c r="J2365" i="1" s="1"/>
  <c r="J2366" i="1" a="1"/>
  <c r="J2366" i="1" s="1"/>
  <c r="J2367" i="1" a="1"/>
  <c r="J2367" i="1" s="1"/>
  <c r="J2368" i="1" a="1"/>
  <c r="J2368" i="1" s="1"/>
  <c r="J2369" i="1" a="1"/>
  <c r="J2369" i="1" s="1"/>
  <c r="J2370" i="1" a="1"/>
  <c r="J2370" i="1" s="1"/>
  <c r="J2371" i="1" a="1"/>
  <c r="J2371" i="1" s="1"/>
  <c r="J2372" i="1" a="1"/>
  <c r="J2372" i="1" s="1"/>
  <c r="J2373" i="1" a="1"/>
  <c r="J2373" i="1" s="1"/>
  <c r="J2374" i="1" a="1"/>
  <c r="J2374" i="1" s="1"/>
  <c r="J2375" i="1" a="1"/>
  <c r="J2375" i="1" s="1"/>
  <c r="J2376" i="1" a="1"/>
  <c r="J2376" i="1" s="1"/>
  <c r="J2377" i="1" a="1"/>
  <c r="J2377" i="1" s="1"/>
  <c r="J2378" i="1" a="1"/>
  <c r="J2378" i="1" s="1"/>
  <c r="J2379" i="1" a="1"/>
  <c r="J2379" i="1" s="1"/>
  <c r="J2380" i="1" a="1"/>
  <c r="J2380" i="1" s="1"/>
  <c r="J2381" i="1" a="1"/>
  <c r="J2381" i="1" s="1"/>
  <c r="J2382" i="1" a="1"/>
  <c r="J2382" i="1" s="1"/>
  <c r="J2383" i="1" a="1"/>
  <c r="J2383" i="1" s="1"/>
  <c r="J2384" i="1" a="1"/>
  <c r="J2384" i="1" s="1"/>
  <c r="J2385" i="1" a="1"/>
  <c r="J2385" i="1" s="1"/>
  <c r="J2386" i="1" a="1"/>
  <c r="J2386" i="1" s="1"/>
  <c r="J2387" i="1" a="1"/>
  <c r="J2387" i="1" s="1"/>
  <c r="J2388" i="1" a="1"/>
  <c r="J2388" i="1" s="1"/>
  <c r="J2389" i="1" a="1"/>
  <c r="J2389" i="1" s="1"/>
  <c r="J2390" i="1" a="1"/>
  <c r="J2390" i="1" s="1"/>
  <c r="J2391" i="1" a="1"/>
  <c r="J2391" i="1" s="1"/>
  <c r="J2392" i="1" a="1"/>
  <c r="J2392" i="1"/>
  <c r="J2393" i="1" a="1"/>
  <c r="J2393" i="1" s="1"/>
  <c r="J2394" i="1" a="1"/>
  <c r="J2394" i="1" s="1"/>
  <c r="J2395" i="1" a="1"/>
  <c r="J2395" i="1" s="1"/>
  <c r="J2396" i="1" a="1"/>
  <c r="J2396" i="1" s="1"/>
  <c r="J2397" i="1" a="1"/>
  <c r="J2397" i="1" s="1"/>
  <c r="J2398" i="1" a="1"/>
  <c r="J2398" i="1" s="1"/>
  <c r="J2399" i="1" a="1"/>
  <c r="J2399" i="1" s="1"/>
  <c r="J2400" i="1" a="1"/>
  <c r="J2400" i="1" s="1"/>
  <c r="J2401" i="1" a="1"/>
  <c r="J2401" i="1" s="1"/>
  <c r="J2402" i="1" a="1"/>
  <c r="J2402" i="1" s="1"/>
  <c r="J2403" i="1" a="1"/>
  <c r="J2403" i="1" s="1"/>
  <c r="J2404" i="1" a="1"/>
  <c r="J2404" i="1" s="1"/>
  <c r="J2405" i="1" a="1"/>
  <c r="J2405" i="1" s="1"/>
  <c r="J2406" i="1" a="1"/>
  <c r="J2406" i="1" s="1"/>
  <c r="J2407" i="1" a="1"/>
  <c r="J2407" i="1" s="1"/>
  <c r="J2408" i="1" a="1"/>
  <c r="J2408" i="1" s="1"/>
  <c r="J2409" i="1" a="1"/>
  <c r="J2409" i="1" s="1"/>
  <c r="J2410" i="1" a="1"/>
  <c r="J2410" i="1" s="1"/>
  <c r="J2411" i="1" a="1"/>
  <c r="J2411" i="1" s="1"/>
  <c r="J2412" i="1" a="1"/>
  <c r="J2412" i="1" s="1"/>
  <c r="J2413" i="1" a="1"/>
  <c r="J2413" i="1" s="1"/>
  <c r="J2414" i="1" a="1"/>
  <c r="J2414" i="1" s="1"/>
  <c r="J2415" i="1" a="1"/>
  <c r="J2415" i="1" s="1"/>
  <c r="J2416" i="1" a="1"/>
  <c r="J2416" i="1" s="1"/>
  <c r="J2417" i="1" a="1"/>
  <c r="J2417" i="1" s="1"/>
  <c r="J2418" i="1" a="1"/>
  <c r="J2418" i="1" s="1"/>
  <c r="J2419" i="1" a="1"/>
  <c r="J2419" i="1" s="1"/>
  <c r="J2420" i="1" a="1"/>
  <c r="J2420" i="1"/>
  <c r="J2421" i="1" a="1"/>
  <c r="J2421" i="1" s="1"/>
  <c r="J2422" i="1" a="1"/>
  <c r="J2422" i="1" s="1"/>
  <c r="J2423" i="1" a="1"/>
  <c r="J2423" i="1" s="1"/>
  <c r="J2424" i="1" a="1"/>
  <c r="J2424" i="1" s="1"/>
  <c r="J2425" i="1" a="1"/>
  <c r="J2425" i="1" s="1"/>
  <c r="J2426" i="1" a="1"/>
  <c r="J2426" i="1" s="1"/>
  <c r="J2427" i="1" a="1"/>
  <c r="J2427" i="1" s="1"/>
  <c r="J2428" i="1" a="1"/>
  <c r="J2428" i="1" s="1"/>
  <c r="J2429" i="1" a="1"/>
  <c r="J2429" i="1" s="1"/>
  <c r="J2430" i="1" a="1"/>
  <c r="J2430" i="1" s="1"/>
  <c r="J2431" i="1" a="1"/>
  <c r="J2431" i="1" s="1"/>
  <c r="J2432" i="1" a="1"/>
  <c r="J2432" i="1" s="1"/>
  <c r="J2433" i="1" a="1"/>
  <c r="J2433" i="1" s="1"/>
  <c r="J2434" i="1" a="1"/>
  <c r="J2434" i="1" s="1"/>
  <c r="J2435" i="1" a="1"/>
  <c r="J2435" i="1" s="1"/>
  <c r="J2436" i="1" a="1"/>
  <c r="J2436" i="1" s="1"/>
  <c r="J2437" i="1" a="1"/>
  <c r="J2437" i="1" s="1"/>
  <c r="J2438" i="1" a="1"/>
  <c r="J2438" i="1" s="1"/>
  <c r="J2439" i="1" a="1"/>
  <c r="J2439" i="1" s="1"/>
  <c r="J2440" i="1" a="1"/>
  <c r="J2440" i="1" s="1"/>
  <c r="J2441" i="1" a="1"/>
  <c r="J2441" i="1" s="1"/>
  <c r="J2442" i="1" a="1"/>
  <c r="J2442" i="1" s="1"/>
  <c r="J2443" i="1" a="1"/>
  <c r="J2443" i="1" s="1"/>
  <c r="J2444" i="1" a="1"/>
  <c r="J2444" i="1" s="1"/>
  <c r="J2445" i="1" a="1"/>
  <c r="J2445" i="1" s="1"/>
  <c r="J2446" i="1" a="1"/>
  <c r="J2446" i="1" s="1"/>
  <c r="J2447" i="1" a="1"/>
  <c r="J2447" i="1" s="1"/>
  <c r="J2448" i="1" a="1"/>
  <c r="J2448" i="1" s="1"/>
  <c r="J2449" i="1" a="1"/>
  <c r="J2449" i="1" s="1"/>
  <c r="J2450" i="1" a="1"/>
  <c r="J2450" i="1" s="1"/>
  <c r="J2451" i="1" a="1"/>
  <c r="J2451" i="1" s="1"/>
  <c r="J2452" i="1" a="1"/>
  <c r="J2452" i="1" s="1"/>
  <c r="J2453" i="1" a="1"/>
  <c r="J2453" i="1" s="1"/>
  <c r="J2454" i="1" a="1"/>
  <c r="J2454" i="1" s="1"/>
  <c r="J2455" i="1" a="1"/>
  <c r="J2455" i="1" s="1"/>
  <c r="J2456" i="1" a="1"/>
  <c r="J2456" i="1" s="1"/>
  <c r="J2457" i="1" a="1"/>
  <c r="J2457" i="1" s="1"/>
  <c r="J2458" i="1" a="1"/>
  <c r="J2458" i="1" s="1"/>
  <c r="J2459" i="1" a="1"/>
  <c r="J2459" i="1" s="1"/>
  <c r="J2460" i="1" a="1"/>
  <c r="J2460" i="1" s="1"/>
  <c r="J2461" i="1" a="1"/>
  <c r="J2461" i="1" s="1"/>
  <c r="J2462" i="1" a="1"/>
  <c r="J2462" i="1" s="1"/>
  <c r="J2463" i="1" a="1"/>
  <c r="J2463" i="1" s="1"/>
  <c r="J2464" i="1" a="1"/>
  <c r="J2464" i="1" s="1"/>
  <c r="J2465" i="1" a="1"/>
  <c r="J2465" i="1" s="1"/>
  <c r="J2466" i="1" a="1"/>
  <c r="J2466" i="1" s="1"/>
  <c r="J2467" i="1" a="1"/>
  <c r="J2467" i="1" s="1"/>
  <c r="J2468" i="1" a="1"/>
  <c r="J2468" i="1" s="1"/>
  <c r="J2469" i="1" a="1"/>
  <c r="J2469" i="1" s="1"/>
  <c r="J2470" i="1" a="1"/>
  <c r="J2470" i="1" s="1"/>
  <c r="J2471" i="1" a="1"/>
  <c r="J2471" i="1" s="1"/>
  <c r="J2472" i="1" a="1"/>
  <c r="J2472" i="1" s="1"/>
  <c r="J2473" i="1" a="1"/>
  <c r="J2473" i="1" s="1"/>
  <c r="J2474" i="1" a="1"/>
  <c r="J2474" i="1" s="1"/>
  <c r="J2475" i="1" a="1"/>
  <c r="J2475" i="1" s="1"/>
  <c r="J2476" i="1" a="1"/>
  <c r="J2476" i="1" s="1"/>
  <c r="J2477" i="1" a="1"/>
  <c r="J2477" i="1" s="1"/>
  <c r="J2478" i="1" a="1"/>
  <c r="J2478" i="1" s="1"/>
  <c r="J2479" i="1" a="1"/>
  <c r="J2479" i="1" s="1"/>
  <c r="J2480" i="1" a="1"/>
  <c r="J2480" i="1" s="1"/>
  <c r="J2481" i="1" a="1"/>
  <c r="J2481" i="1" s="1"/>
  <c r="J2482" i="1" a="1"/>
  <c r="J2482" i="1" s="1"/>
  <c r="J2483" i="1" a="1"/>
  <c r="J2483" i="1" s="1"/>
  <c r="J2484" i="1" a="1"/>
  <c r="J2484" i="1" s="1"/>
  <c r="J2485" i="1" a="1"/>
  <c r="J2485" i="1" s="1"/>
  <c r="J2486" i="1" a="1"/>
  <c r="J2486" i="1" s="1"/>
  <c r="J2487" i="1" a="1"/>
  <c r="J2487" i="1" s="1"/>
  <c r="J2488" i="1" a="1"/>
  <c r="J2488" i="1" s="1"/>
  <c r="J2489" i="1" a="1"/>
  <c r="J2489" i="1" s="1"/>
  <c r="J2490" i="1" a="1"/>
  <c r="J2490" i="1" s="1"/>
  <c r="J2491" i="1" a="1"/>
  <c r="J2491" i="1" s="1"/>
  <c r="J2492" i="1" a="1"/>
  <c r="J2492" i="1" s="1"/>
  <c r="J2493" i="1" a="1"/>
  <c r="J2493" i="1" s="1"/>
  <c r="J2494" i="1" a="1"/>
  <c r="J2494" i="1" s="1"/>
  <c r="J2495" i="1" a="1"/>
  <c r="J2495" i="1" s="1"/>
  <c r="J2496" i="1" a="1"/>
  <c r="J2496" i="1" s="1"/>
  <c r="J2497" i="1" a="1"/>
  <c r="J2497" i="1" s="1"/>
  <c r="J2498" i="1" a="1"/>
  <c r="J2498" i="1" s="1"/>
  <c r="J2499" i="1" a="1"/>
  <c r="J2499" i="1" s="1"/>
  <c r="J2500" i="1" a="1"/>
  <c r="J2500" i="1" s="1"/>
  <c r="J2501" i="1" a="1"/>
  <c r="J2501" i="1" s="1"/>
  <c r="J2502" i="1" a="1"/>
  <c r="J2502" i="1" s="1"/>
  <c r="J2503" i="1" a="1"/>
  <c r="J2503" i="1" s="1"/>
  <c r="J2504" i="1" a="1"/>
  <c r="J2504" i="1" s="1"/>
  <c r="J2505" i="1" a="1"/>
  <c r="J2505" i="1" s="1"/>
  <c r="J2506" i="1" a="1"/>
  <c r="J2506" i="1" s="1"/>
  <c r="J2507" i="1" a="1"/>
  <c r="J2507" i="1" s="1"/>
  <c r="J2508" i="1" a="1"/>
  <c r="J2508" i="1" s="1"/>
  <c r="J2509" i="1" a="1"/>
  <c r="J2509" i="1" s="1"/>
  <c r="J2510" i="1" a="1"/>
  <c r="J2510" i="1" s="1"/>
  <c r="J2511" i="1" a="1"/>
  <c r="J2511" i="1" s="1"/>
  <c r="J2512" i="1" a="1"/>
  <c r="J2512" i="1" s="1"/>
  <c r="J2513" i="1" a="1"/>
  <c r="J2513" i="1" s="1"/>
  <c r="J2514" i="1" a="1"/>
  <c r="J2514" i="1" s="1"/>
  <c r="J2515" i="1" a="1"/>
  <c r="J2515" i="1" s="1"/>
  <c r="J2516" i="1" a="1"/>
  <c r="J2516" i="1" s="1"/>
  <c r="J2517" i="1" a="1"/>
  <c r="J2517" i="1" s="1"/>
  <c r="J2518" i="1" a="1"/>
  <c r="J2518" i="1" s="1"/>
  <c r="J2519" i="1" a="1"/>
  <c r="J2519" i="1" s="1"/>
  <c r="J2520" i="1" a="1"/>
  <c r="J2520" i="1" s="1"/>
  <c r="J2521" i="1" a="1"/>
  <c r="J2521" i="1" s="1"/>
  <c r="J2522" i="1" a="1"/>
  <c r="J2522" i="1" s="1"/>
  <c r="J2523" i="1" a="1"/>
  <c r="J2523" i="1" s="1"/>
  <c r="J2524" i="1" a="1"/>
  <c r="J2524" i="1" s="1"/>
  <c r="J2525" i="1" a="1"/>
  <c r="J2525" i="1"/>
  <c r="J2526" i="1" a="1"/>
  <c r="J2526" i="1" s="1"/>
  <c r="J2527" i="1" a="1"/>
  <c r="J2527" i="1" s="1"/>
  <c r="J2528" i="1" a="1"/>
  <c r="J2528" i="1" s="1"/>
  <c r="J2529" i="1" a="1"/>
  <c r="J2529" i="1" s="1"/>
  <c r="J2530" i="1" a="1"/>
  <c r="J2530" i="1" s="1"/>
  <c r="J2531" i="1" a="1"/>
  <c r="J2531" i="1" s="1"/>
  <c r="J2532" i="1" a="1"/>
  <c r="J2532" i="1" s="1"/>
  <c r="J2533" i="1" a="1"/>
  <c r="J2533" i="1" s="1"/>
  <c r="J2534" i="1" a="1"/>
  <c r="J2534" i="1" s="1"/>
  <c r="J2535" i="1" a="1"/>
  <c r="J2535" i="1" s="1"/>
  <c r="J2536" i="1" a="1"/>
  <c r="J2536" i="1" s="1"/>
  <c r="J2537" i="1" a="1"/>
  <c r="J2537" i="1" s="1"/>
  <c r="J2538" i="1" a="1"/>
  <c r="J2538" i="1" s="1"/>
  <c r="J2539" i="1" a="1"/>
  <c r="J2539" i="1" s="1"/>
  <c r="J2540" i="1" a="1"/>
  <c r="J2540" i="1" s="1"/>
  <c r="J2541" i="1" a="1"/>
  <c r="J2541" i="1" s="1"/>
  <c r="J2542" i="1" a="1"/>
  <c r="J2542" i="1" s="1"/>
  <c r="J2543" i="1" a="1"/>
  <c r="J2543" i="1" s="1"/>
  <c r="J2544" i="1" a="1"/>
  <c r="J2544" i="1" s="1"/>
  <c r="J2545" i="1" a="1"/>
  <c r="J2545" i="1" s="1"/>
  <c r="J2546" i="1" a="1"/>
  <c r="J2546" i="1" s="1"/>
  <c r="J2547" i="1" a="1"/>
  <c r="J2547" i="1" s="1"/>
  <c r="J2548" i="1" a="1"/>
  <c r="J2548" i="1" s="1"/>
  <c r="J2549" i="1" a="1"/>
  <c r="J2549" i="1" s="1"/>
  <c r="J2550" i="1" a="1"/>
  <c r="J2550" i="1" s="1"/>
  <c r="J2551" i="1" a="1"/>
  <c r="J2551" i="1" s="1"/>
  <c r="J2552" i="1" a="1"/>
  <c r="J2552" i="1" s="1"/>
  <c r="J2553" i="1" a="1"/>
  <c r="J2553" i="1" s="1"/>
  <c r="J2554" i="1" a="1"/>
  <c r="J2554" i="1" s="1"/>
  <c r="J2555" i="1" a="1"/>
  <c r="J2555" i="1" s="1"/>
  <c r="J2556" i="1" a="1"/>
  <c r="J2556" i="1" s="1"/>
  <c r="J2557" i="1" a="1"/>
  <c r="J2557" i="1" s="1"/>
  <c r="J2558" i="1" a="1"/>
  <c r="J2558" i="1" s="1"/>
  <c r="J2559" i="1" a="1"/>
  <c r="J2559" i="1" s="1"/>
  <c r="J2560" i="1" a="1"/>
  <c r="J2560" i="1" s="1"/>
  <c r="J2561" i="1" a="1"/>
  <c r="J2561" i="1" s="1"/>
  <c r="J2562" i="1" a="1"/>
  <c r="J2562" i="1" s="1"/>
  <c r="J2563" i="1" a="1"/>
  <c r="J2563" i="1" s="1"/>
  <c r="J2564" i="1" a="1"/>
  <c r="J2564" i="1" s="1"/>
  <c r="J2565" i="1" a="1"/>
  <c r="J2565" i="1" s="1"/>
  <c r="J2566" i="1" a="1"/>
  <c r="J2566" i="1" s="1"/>
  <c r="J2567" i="1" a="1"/>
  <c r="J2567" i="1" s="1"/>
  <c r="J2568" i="1" a="1"/>
  <c r="J2568" i="1" s="1"/>
  <c r="J2569" i="1" a="1"/>
  <c r="J2569" i="1" s="1"/>
  <c r="J2570" i="1" a="1"/>
  <c r="J2570" i="1" s="1"/>
  <c r="J2571" i="1" a="1"/>
  <c r="J2571" i="1" s="1"/>
  <c r="J2572" i="1" a="1"/>
  <c r="J2572" i="1" s="1"/>
  <c r="J2573" i="1" a="1"/>
  <c r="J2573" i="1" s="1"/>
  <c r="J2574" i="1" a="1"/>
  <c r="J2574" i="1" s="1"/>
  <c r="J2575" i="1" a="1"/>
  <c r="J2575" i="1" s="1"/>
  <c r="J2576" i="1" a="1"/>
  <c r="J2576" i="1" s="1"/>
  <c r="J2577" i="1" a="1"/>
  <c r="J2577" i="1" s="1"/>
  <c r="J2578" i="1" a="1"/>
  <c r="J2578" i="1" s="1"/>
  <c r="J2579" i="1" a="1"/>
  <c r="J2579" i="1" s="1"/>
  <c r="J2580" i="1" a="1"/>
  <c r="J2580" i="1" s="1"/>
  <c r="J2581" i="1" a="1"/>
  <c r="J2581" i="1" s="1"/>
  <c r="J2582" i="1" a="1"/>
  <c r="J2582" i="1" s="1"/>
  <c r="J2583" i="1" a="1"/>
  <c r="J2583" i="1" s="1"/>
  <c r="J2584" i="1" a="1"/>
  <c r="J2584" i="1" s="1"/>
  <c r="J2585" i="1" a="1"/>
  <c r="J2585" i="1" s="1"/>
  <c r="J2586" i="1" a="1"/>
  <c r="J2586" i="1" s="1"/>
  <c r="J2587" i="1" a="1"/>
  <c r="J2587" i="1" s="1"/>
  <c r="J2588" i="1" a="1"/>
  <c r="J2588" i="1" s="1"/>
  <c r="J2589" i="1" a="1"/>
  <c r="J2589" i="1"/>
  <c r="J2590" i="1" a="1"/>
  <c r="J2590" i="1" s="1"/>
  <c r="J2591" i="1" a="1"/>
  <c r="J2591" i="1" s="1"/>
  <c r="J2592" i="1" a="1"/>
  <c r="J2592" i="1" s="1"/>
  <c r="J2593" i="1" a="1"/>
  <c r="J2593" i="1" s="1"/>
  <c r="J2594" i="1" a="1"/>
  <c r="J2594" i="1" s="1"/>
  <c r="J2595" i="1" a="1"/>
  <c r="J2595" i="1" s="1"/>
  <c r="J2596" i="1" a="1"/>
  <c r="J2596" i="1" s="1"/>
  <c r="J2597" i="1" a="1"/>
  <c r="J2597" i="1" s="1"/>
  <c r="J2598" i="1" a="1"/>
  <c r="J2598" i="1" s="1"/>
  <c r="J2599" i="1" a="1"/>
  <c r="J2599" i="1" s="1"/>
  <c r="J2600" i="1" a="1"/>
  <c r="J2600" i="1" s="1"/>
  <c r="J2601" i="1" a="1"/>
  <c r="J2601" i="1" s="1"/>
  <c r="J2602" i="1" a="1"/>
  <c r="J2602" i="1" s="1"/>
  <c r="J2603" i="1" a="1"/>
  <c r="J2603" i="1" s="1"/>
  <c r="J2604" i="1" a="1"/>
  <c r="J2604" i="1" s="1"/>
  <c r="J2605" i="1" a="1"/>
  <c r="J2605" i="1" s="1"/>
  <c r="J2606" i="1" a="1"/>
  <c r="J2606" i="1" s="1"/>
  <c r="J2607" i="1" a="1"/>
  <c r="J2607" i="1" s="1"/>
  <c r="J2608" i="1" a="1"/>
  <c r="J2608" i="1" s="1"/>
  <c r="J2609" i="1" a="1"/>
  <c r="J2609" i="1" s="1"/>
  <c r="J2610" i="1" a="1"/>
  <c r="J2610" i="1" s="1"/>
  <c r="J2611" i="1" a="1"/>
  <c r="J2611" i="1" s="1"/>
  <c r="J2612" i="1" a="1"/>
  <c r="J2612" i="1" s="1"/>
  <c r="J2613" i="1" a="1"/>
  <c r="J2613" i="1" s="1"/>
  <c r="J2614" i="1" a="1"/>
  <c r="J2614" i="1" s="1"/>
  <c r="J2615" i="1" a="1"/>
  <c r="J2615" i="1" s="1"/>
  <c r="J2616" i="1" a="1"/>
  <c r="J2616" i="1" s="1"/>
  <c r="J2617" i="1" a="1"/>
  <c r="J2617" i="1" s="1"/>
  <c r="J2618" i="1" a="1"/>
  <c r="J2618" i="1" s="1"/>
  <c r="J2619" i="1" a="1"/>
  <c r="J2619" i="1" s="1"/>
  <c r="J2620" i="1" a="1"/>
  <c r="J2620" i="1" s="1"/>
  <c r="J2621" i="1" a="1"/>
  <c r="J2621" i="1" s="1"/>
  <c r="J2622" i="1" a="1"/>
  <c r="J2622" i="1" s="1"/>
  <c r="J2623" i="1" a="1"/>
  <c r="J2623" i="1" s="1"/>
  <c r="J2624" i="1" a="1"/>
  <c r="J2624" i="1" s="1"/>
  <c r="J2625" i="1" a="1"/>
  <c r="J2625" i="1" s="1"/>
  <c r="J2626" i="1" a="1"/>
  <c r="J2626" i="1" s="1"/>
  <c r="J2627" i="1" a="1"/>
  <c r="J2627" i="1" s="1"/>
  <c r="J2628" i="1" a="1"/>
  <c r="J2628" i="1" s="1"/>
  <c r="J2629" i="1" a="1"/>
  <c r="J2629" i="1" s="1"/>
  <c r="J2630" i="1" a="1"/>
  <c r="J2630" i="1" s="1"/>
  <c r="J2631" i="1" a="1"/>
  <c r="J2631" i="1" s="1"/>
  <c r="J2632" i="1" a="1"/>
  <c r="J2632" i="1" s="1"/>
  <c r="J2633" i="1" a="1"/>
  <c r="J2633" i="1" s="1"/>
  <c r="J2634" i="1" a="1"/>
  <c r="J2634" i="1" s="1"/>
  <c r="J2635" i="1" a="1"/>
  <c r="J2635" i="1" s="1"/>
  <c r="J2636" i="1" a="1"/>
  <c r="J2636" i="1" s="1"/>
  <c r="J2637" i="1" a="1"/>
  <c r="J2637" i="1" s="1"/>
  <c r="J2638" i="1" a="1"/>
  <c r="J2638" i="1" s="1"/>
  <c r="J2639" i="1" a="1"/>
  <c r="J2639" i="1" s="1"/>
  <c r="J2640" i="1" a="1"/>
  <c r="J2640" i="1" s="1"/>
  <c r="J2641" i="1" a="1"/>
  <c r="J2641" i="1" s="1"/>
  <c r="J2642" i="1" a="1"/>
  <c r="J2642" i="1" s="1"/>
  <c r="J2643" i="1" a="1"/>
  <c r="J2643" i="1" s="1"/>
  <c r="J2644" i="1" a="1"/>
  <c r="J2644" i="1" s="1"/>
  <c r="J2645" i="1" a="1"/>
  <c r="J2645" i="1" s="1"/>
  <c r="J2646" i="1" a="1"/>
  <c r="J2646" i="1" s="1"/>
  <c r="J2647" i="1" a="1"/>
  <c r="J2647" i="1" s="1"/>
  <c r="J2648" i="1" a="1"/>
  <c r="J2648" i="1" s="1"/>
  <c r="J2649" i="1" a="1"/>
  <c r="J2649" i="1" s="1"/>
  <c r="J2650" i="1" a="1"/>
  <c r="J2650" i="1" s="1"/>
  <c r="J2651" i="1" a="1"/>
  <c r="J2651" i="1" s="1"/>
  <c r="J2652" i="1" a="1"/>
  <c r="J2652" i="1" s="1"/>
  <c r="J2653" i="1" a="1"/>
  <c r="J2653" i="1" s="1"/>
  <c r="J2654" i="1" a="1"/>
  <c r="J2654" i="1" s="1"/>
  <c r="J2655" i="1" a="1"/>
  <c r="J2655" i="1" s="1"/>
  <c r="J2656" i="1" a="1"/>
  <c r="J2656" i="1" s="1"/>
  <c r="J2657" i="1" a="1"/>
  <c r="J2657" i="1" s="1"/>
  <c r="J2658" i="1" a="1"/>
  <c r="J2658" i="1" s="1"/>
  <c r="J2659" i="1" a="1"/>
  <c r="J2659" i="1" s="1"/>
  <c r="J2660" i="1" a="1"/>
  <c r="J2660" i="1" s="1"/>
  <c r="J2661" i="1" a="1"/>
  <c r="J2661" i="1" s="1"/>
  <c r="J2662" i="1" a="1"/>
  <c r="J2662" i="1" s="1"/>
  <c r="J2663" i="1" a="1"/>
  <c r="J2663" i="1" s="1"/>
  <c r="J2664" i="1" a="1"/>
  <c r="J2664" i="1" s="1"/>
  <c r="J2665" i="1" a="1"/>
  <c r="J2665" i="1" s="1"/>
  <c r="J2666" i="1" a="1"/>
  <c r="J2666" i="1" s="1"/>
  <c r="J2667" i="1" a="1"/>
  <c r="J2667" i="1" s="1"/>
  <c r="J2668" i="1" a="1"/>
  <c r="J2668" i="1" s="1"/>
  <c r="J2669" i="1" a="1"/>
  <c r="J2669" i="1" s="1"/>
  <c r="J2670" i="1" a="1"/>
  <c r="J2670" i="1" s="1"/>
  <c r="J2671" i="1" a="1"/>
  <c r="J2671" i="1" s="1"/>
  <c r="J2672" i="1" a="1"/>
  <c r="J2672" i="1" s="1"/>
  <c r="J2673" i="1" a="1"/>
  <c r="J2673" i="1" s="1"/>
  <c r="J2674" i="1" a="1"/>
  <c r="J2674" i="1" s="1"/>
  <c r="J2675" i="1" a="1"/>
  <c r="J2675" i="1" s="1"/>
  <c r="J2676" i="1" a="1"/>
  <c r="J2676" i="1" s="1"/>
  <c r="J2677" i="1" a="1"/>
  <c r="J2677" i="1" s="1"/>
  <c r="J2678" i="1" a="1"/>
  <c r="J2678" i="1" s="1"/>
  <c r="J2679" i="1" a="1"/>
  <c r="J2679" i="1" s="1"/>
  <c r="J2680" i="1" a="1"/>
  <c r="J2680" i="1" s="1"/>
  <c r="J2681" i="1" a="1"/>
  <c r="J2681" i="1" s="1"/>
  <c r="J2682" i="1" a="1"/>
  <c r="J2682" i="1" s="1"/>
  <c r="J2683" i="1" a="1"/>
  <c r="J2683" i="1" s="1"/>
  <c r="J2684" i="1" a="1"/>
  <c r="J2684" i="1" s="1"/>
  <c r="J2685" i="1" a="1"/>
  <c r="J2685" i="1" s="1"/>
  <c r="J2686" i="1" a="1"/>
  <c r="J2686" i="1" s="1"/>
  <c r="J2687" i="1" a="1"/>
  <c r="J2687" i="1" s="1"/>
  <c r="J2688" i="1" a="1"/>
  <c r="J2688" i="1" s="1"/>
  <c r="J2689" i="1" a="1"/>
  <c r="J2689" i="1" s="1"/>
  <c r="J2690" i="1" a="1"/>
  <c r="J2690" i="1" s="1"/>
  <c r="J2691" i="1" a="1"/>
  <c r="J2691" i="1" s="1"/>
  <c r="J2692" i="1" a="1"/>
  <c r="J2692" i="1" s="1"/>
  <c r="J2693" i="1" a="1"/>
  <c r="J2693" i="1" s="1"/>
  <c r="J2694" i="1" a="1"/>
  <c r="J2694" i="1" s="1"/>
  <c r="J2695" i="1" a="1"/>
  <c r="J2695" i="1" s="1"/>
  <c r="J2696" i="1" a="1"/>
  <c r="J2696" i="1" s="1"/>
  <c r="J2697" i="1" a="1"/>
  <c r="J2697" i="1" s="1"/>
  <c r="J2698" i="1" a="1"/>
  <c r="J2698" i="1" s="1"/>
  <c r="J2699" i="1" a="1"/>
  <c r="J2699" i="1" s="1"/>
  <c r="J2700" i="1" a="1"/>
  <c r="J2700" i="1" s="1"/>
  <c r="J2701" i="1" a="1"/>
  <c r="J2701" i="1" s="1"/>
  <c r="J2702" i="1" a="1"/>
  <c r="J2702" i="1" s="1"/>
  <c r="J2703" i="1" a="1"/>
  <c r="J2703" i="1" s="1"/>
  <c r="J2704" i="1" a="1"/>
  <c r="J2704" i="1" s="1"/>
  <c r="J2705" i="1" a="1"/>
  <c r="J2705" i="1" s="1"/>
  <c r="J2706" i="1" a="1"/>
  <c r="J2706" i="1" s="1"/>
  <c r="J2707" i="1" a="1"/>
  <c r="J2707" i="1" s="1"/>
  <c r="J2708" i="1" a="1"/>
  <c r="J2708" i="1" s="1"/>
  <c r="J2709" i="1" a="1"/>
  <c r="J2709" i="1" s="1"/>
  <c r="J2710" i="1" a="1"/>
  <c r="J2710" i="1" s="1"/>
  <c r="J2711" i="1" a="1"/>
  <c r="J2711" i="1" s="1"/>
  <c r="J2712" i="1" a="1"/>
  <c r="J2712" i="1" s="1"/>
  <c r="J2713" i="1" a="1"/>
  <c r="J2713" i="1" s="1"/>
  <c r="J2714" i="1" a="1"/>
  <c r="J2714" i="1" s="1"/>
  <c r="J2715" i="1" a="1"/>
  <c r="J2715" i="1" s="1"/>
  <c r="J2716" i="1" a="1"/>
  <c r="J2716" i="1" s="1"/>
  <c r="J2717" i="1" a="1"/>
  <c r="J2717" i="1" s="1"/>
  <c r="J2718" i="1" a="1"/>
  <c r="J2718" i="1" s="1"/>
  <c r="J2719" i="1" a="1"/>
  <c r="J2719" i="1" s="1"/>
  <c r="J2720" i="1" a="1"/>
  <c r="J2720" i="1" s="1"/>
  <c r="J2721" i="1" a="1"/>
  <c r="J2721" i="1" s="1"/>
  <c r="J2722" i="1" a="1"/>
  <c r="J2722" i="1" s="1"/>
  <c r="J2723" i="1" a="1"/>
  <c r="J2723" i="1" s="1"/>
  <c r="J2724" i="1" a="1"/>
  <c r="J2724" i="1" s="1"/>
  <c r="J2725" i="1" a="1"/>
  <c r="J2725" i="1" s="1"/>
  <c r="J2726" i="1" a="1"/>
  <c r="J2726" i="1" s="1"/>
  <c r="J2727" i="1" a="1"/>
  <c r="J2727" i="1" s="1"/>
  <c r="J2728" i="1" a="1"/>
  <c r="J2728" i="1" s="1"/>
  <c r="J2729" i="1" a="1"/>
  <c r="J2729" i="1" s="1"/>
  <c r="J2730" i="1" a="1"/>
  <c r="J2730" i="1" s="1"/>
  <c r="J2731" i="1" a="1"/>
  <c r="J2731" i="1" s="1"/>
  <c r="J2732" i="1" a="1"/>
  <c r="J2732" i="1" s="1"/>
  <c r="J2733" i="1" a="1"/>
  <c r="J2733" i="1" s="1"/>
  <c r="J2734" i="1" a="1"/>
  <c r="J2734" i="1" s="1"/>
  <c r="J2735" i="1" a="1"/>
  <c r="J2735" i="1" s="1"/>
  <c r="J2736" i="1" a="1"/>
  <c r="J2736" i="1" s="1"/>
  <c r="J2737" i="1" a="1"/>
  <c r="J2737" i="1" s="1"/>
  <c r="J2738" i="1" a="1"/>
  <c r="J2738" i="1" s="1"/>
  <c r="J2739" i="1" a="1"/>
  <c r="J2739" i="1" s="1"/>
  <c r="J2740" i="1" a="1"/>
  <c r="J2740" i="1" s="1"/>
  <c r="J2741" i="1" a="1"/>
  <c r="J2741" i="1" s="1"/>
  <c r="J2742" i="1" a="1"/>
  <c r="J2742" i="1" s="1"/>
  <c r="J2743" i="1" a="1"/>
  <c r="J2743" i="1" s="1"/>
  <c r="J2744" i="1" a="1"/>
  <c r="J2744" i="1" s="1"/>
  <c r="J2745" i="1" a="1"/>
  <c r="J2745" i="1" s="1"/>
  <c r="J2746" i="1" a="1"/>
  <c r="J2746" i="1" s="1"/>
  <c r="J2747" i="1" a="1"/>
  <c r="J2747" i="1" s="1"/>
  <c r="J2748" i="1" a="1"/>
  <c r="J2748" i="1" s="1"/>
  <c r="J2749" i="1" a="1"/>
  <c r="J2749" i="1" s="1"/>
  <c r="J2750" i="1" a="1"/>
  <c r="J2750" i="1" s="1"/>
  <c r="J2751" i="1" a="1"/>
  <c r="J2751" i="1" s="1"/>
  <c r="J2752" i="1" a="1"/>
  <c r="J2752" i="1" s="1"/>
  <c r="J2753" i="1" a="1"/>
  <c r="J2753" i="1" s="1"/>
  <c r="J2754" i="1" a="1"/>
  <c r="J2754" i="1" s="1"/>
  <c r="J2755" i="1" a="1"/>
  <c r="J2755" i="1" s="1"/>
  <c r="J2756" i="1" a="1"/>
  <c r="J2756" i="1" s="1"/>
  <c r="J2757" i="1" a="1"/>
  <c r="J2757" i="1" s="1"/>
  <c r="J2758" i="1" a="1"/>
  <c r="J2758" i="1" s="1"/>
  <c r="J2759" i="1" a="1"/>
  <c r="J2759" i="1" s="1"/>
  <c r="J2760" i="1" a="1"/>
  <c r="J2760" i="1" s="1"/>
  <c r="J2761" i="1" a="1"/>
  <c r="J2761" i="1" s="1"/>
  <c r="J2762" i="1" a="1"/>
  <c r="J2762" i="1" s="1"/>
  <c r="J2763" i="1" a="1"/>
  <c r="J2763" i="1" s="1"/>
  <c r="J2764" i="1" a="1"/>
  <c r="J2764" i="1" s="1"/>
  <c r="J2765" i="1" a="1"/>
  <c r="J2765" i="1" s="1"/>
  <c r="J2766" i="1" a="1"/>
  <c r="J2766" i="1" s="1"/>
  <c r="J2767" i="1" a="1"/>
  <c r="J2767" i="1" s="1"/>
  <c r="J2768" i="1" a="1"/>
  <c r="J2768" i="1" s="1"/>
  <c r="J2769" i="1" a="1"/>
  <c r="J2769" i="1" s="1"/>
  <c r="J2770" i="1" a="1"/>
  <c r="J2770" i="1" s="1"/>
  <c r="J2771" i="1" a="1"/>
  <c r="J2771" i="1" s="1"/>
  <c r="J2772" i="1" a="1"/>
  <c r="J2772" i="1" s="1"/>
  <c r="J2773" i="1" a="1"/>
  <c r="J2773" i="1" s="1"/>
  <c r="J2774" i="1" a="1"/>
  <c r="J2774" i="1" s="1"/>
  <c r="J2775" i="1" a="1"/>
  <c r="J2775" i="1" s="1"/>
  <c r="J2776" i="1" a="1"/>
  <c r="J2776" i="1" s="1"/>
  <c r="J2777" i="1" a="1"/>
  <c r="J2777" i="1" s="1"/>
  <c r="J2778" i="1" a="1"/>
  <c r="J2778" i="1" s="1"/>
  <c r="J2779" i="1" a="1"/>
  <c r="J2779" i="1" s="1"/>
  <c r="J2780" i="1" a="1"/>
  <c r="J2780" i="1" s="1"/>
  <c r="J2781" i="1" a="1"/>
  <c r="J2781" i="1"/>
  <c r="J2782" i="1" a="1"/>
  <c r="J2782" i="1" s="1"/>
  <c r="J2783" i="1" a="1"/>
  <c r="J2783" i="1" s="1"/>
  <c r="J2784" i="1" a="1"/>
  <c r="J2784" i="1" s="1"/>
  <c r="J2785" i="1" a="1"/>
  <c r="J2785" i="1" s="1"/>
  <c r="J2786" i="1" a="1"/>
  <c r="J2786" i="1" s="1"/>
  <c r="J2787" i="1" a="1"/>
  <c r="J2787" i="1" s="1"/>
  <c r="J2788" i="1" a="1"/>
  <c r="J2788" i="1" s="1"/>
  <c r="J2789" i="1" a="1"/>
  <c r="J2789" i="1" s="1"/>
  <c r="J2790" i="1" a="1"/>
  <c r="J2790" i="1" s="1"/>
  <c r="J2791" i="1" a="1"/>
  <c r="J2791" i="1" s="1"/>
  <c r="J2792" i="1" a="1"/>
  <c r="J2792" i="1" s="1"/>
  <c r="J2793" i="1" a="1"/>
  <c r="J2793" i="1" s="1"/>
  <c r="J2794" i="1" a="1"/>
  <c r="J2794" i="1" s="1"/>
  <c r="J2795" i="1" a="1"/>
  <c r="J2795" i="1" s="1"/>
  <c r="J2796" i="1" a="1"/>
  <c r="J2796" i="1" s="1"/>
  <c r="J2797" i="1" a="1"/>
  <c r="J2797" i="1" s="1"/>
  <c r="J2798" i="1" a="1"/>
  <c r="J2798" i="1" s="1"/>
  <c r="J2799" i="1" a="1"/>
  <c r="J2799" i="1" s="1"/>
  <c r="J2800" i="1" a="1"/>
  <c r="J2800" i="1" s="1"/>
  <c r="J2801" i="1" a="1"/>
  <c r="J2801" i="1" s="1"/>
  <c r="J2802" i="1" a="1"/>
  <c r="J2802" i="1" s="1"/>
  <c r="J2803" i="1" a="1"/>
  <c r="J2803" i="1" s="1"/>
  <c r="J2804" i="1" a="1"/>
  <c r="J2804" i="1" s="1"/>
  <c r="J2805" i="1" a="1"/>
  <c r="J2805" i="1" s="1"/>
  <c r="J2806" i="1" a="1"/>
  <c r="J2806" i="1" s="1"/>
  <c r="J2807" i="1" a="1"/>
  <c r="J2807" i="1" s="1"/>
  <c r="J2808" i="1" a="1"/>
  <c r="J2808" i="1" s="1"/>
  <c r="J2809" i="1" a="1"/>
  <c r="J2809" i="1" s="1"/>
  <c r="J2810" i="1" a="1"/>
  <c r="J2810" i="1" s="1"/>
  <c r="J2811" i="1" a="1"/>
  <c r="J2811" i="1" s="1"/>
  <c r="J2812" i="1" a="1"/>
  <c r="J2812" i="1" s="1"/>
  <c r="J2813" i="1" a="1"/>
  <c r="J2813" i="1" s="1"/>
  <c r="J2814" i="1" a="1"/>
  <c r="J2814" i="1" s="1"/>
  <c r="J2815" i="1" a="1"/>
  <c r="J2815" i="1" s="1"/>
  <c r="J2816" i="1" a="1"/>
  <c r="J2816" i="1" s="1"/>
  <c r="J2817" i="1" a="1"/>
  <c r="J2817" i="1" s="1"/>
  <c r="J2818" i="1" a="1"/>
  <c r="J2818" i="1" s="1"/>
  <c r="J2819" i="1" a="1"/>
  <c r="J2819" i="1" s="1"/>
  <c r="J2820" i="1" a="1"/>
  <c r="J2820" i="1" s="1"/>
  <c r="J2821" i="1" a="1"/>
  <c r="J2821" i="1" s="1"/>
  <c r="J2822" i="1" a="1"/>
  <c r="J2822" i="1" s="1"/>
  <c r="J2823" i="1" a="1"/>
  <c r="J2823" i="1" s="1"/>
  <c r="J2824" i="1" a="1"/>
  <c r="J2824" i="1" s="1"/>
  <c r="J2825" i="1" a="1"/>
  <c r="J2825" i="1" s="1"/>
  <c r="J2826" i="1" a="1"/>
  <c r="J2826" i="1" s="1"/>
  <c r="J2827" i="1" a="1"/>
  <c r="J2827" i="1" s="1"/>
  <c r="J2828" i="1" a="1"/>
  <c r="J2828" i="1" s="1"/>
  <c r="J2829" i="1" a="1"/>
  <c r="J2829" i="1" s="1"/>
  <c r="J2830" i="1" a="1"/>
  <c r="J2830" i="1" s="1"/>
  <c r="J2831" i="1" a="1"/>
  <c r="J2831" i="1" s="1"/>
  <c r="J2832" i="1" a="1"/>
  <c r="J2832" i="1" s="1"/>
  <c r="J2833" i="1" a="1"/>
  <c r="J2833" i="1" s="1"/>
  <c r="J2834" i="1" a="1"/>
  <c r="J2834" i="1" s="1"/>
  <c r="J2835" i="1" a="1"/>
  <c r="J2835" i="1" s="1"/>
  <c r="J2836" i="1" a="1"/>
  <c r="J2836" i="1" s="1"/>
  <c r="J2837" i="1" a="1"/>
  <c r="J2837" i="1" s="1"/>
  <c r="J2838" i="1" a="1"/>
  <c r="J2838" i="1" s="1"/>
  <c r="J2839" i="1" a="1"/>
  <c r="J2839" i="1" s="1"/>
  <c r="J2840" i="1" a="1"/>
  <c r="J2840" i="1" s="1"/>
  <c r="J2841" i="1" a="1"/>
  <c r="J2841" i="1"/>
  <c r="J2842" i="1" a="1"/>
  <c r="J2842" i="1" s="1"/>
  <c r="J2843" i="1" a="1"/>
  <c r="J2843" i="1" s="1"/>
  <c r="J2844" i="1" a="1"/>
  <c r="J2844" i="1" s="1"/>
  <c r="J2845" i="1" a="1"/>
  <c r="J2845" i="1" s="1"/>
  <c r="J2846" i="1" a="1"/>
  <c r="J2846" i="1" s="1"/>
  <c r="J2847" i="1" a="1"/>
  <c r="J2847" i="1" s="1"/>
  <c r="J2848" i="1" a="1"/>
  <c r="J2848" i="1" s="1"/>
  <c r="J2849" i="1" a="1"/>
  <c r="J2849" i="1" s="1"/>
  <c r="J2850" i="1" a="1"/>
  <c r="J2850" i="1" s="1"/>
  <c r="J2851" i="1" a="1"/>
  <c r="J2851" i="1" s="1"/>
  <c r="J2852" i="1" a="1"/>
  <c r="J2852" i="1" s="1"/>
  <c r="J2853" i="1" a="1"/>
  <c r="J2853" i="1" s="1"/>
  <c r="J2854" i="1" a="1"/>
  <c r="J2854" i="1" s="1"/>
  <c r="J2855" i="1" a="1"/>
  <c r="J2855" i="1" s="1"/>
  <c r="J2856" i="1" a="1"/>
  <c r="J2856" i="1" s="1"/>
  <c r="J2857" i="1" a="1"/>
  <c r="J2857" i="1" s="1"/>
  <c r="J2858" i="1" a="1"/>
  <c r="J2858" i="1" s="1"/>
  <c r="J2859" i="1" a="1"/>
  <c r="J2859" i="1" s="1"/>
  <c r="J2860" i="1" a="1"/>
  <c r="J2860" i="1" s="1"/>
  <c r="J2861" i="1" a="1"/>
  <c r="J2861" i="1" s="1"/>
  <c r="J2862" i="1" a="1"/>
  <c r="J2862" i="1" s="1"/>
  <c r="J2863" i="1" a="1"/>
  <c r="J2863" i="1" s="1"/>
  <c r="J2864" i="1" a="1"/>
  <c r="J2864" i="1" s="1"/>
  <c r="J2865" i="1" a="1"/>
  <c r="J2865" i="1" s="1"/>
  <c r="J2866" i="1" a="1"/>
  <c r="J2866" i="1" s="1"/>
  <c r="J2867" i="1" a="1"/>
  <c r="J2867" i="1" s="1"/>
  <c r="J2868" i="1" a="1"/>
  <c r="J2868" i="1" s="1"/>
  <c r="J2869" i="1" a="1"/>
  <c r="J2869" i="1" s="1"/>
  <c r="J2870" i="1" a="1"/>
  <c r="J2870" i="1" s="1"/>
  <c r="J2871" i="1" a="1"/>
  <c r="J2871" i="1" s="1"/>
  <c r="J2872" i="1" a="1"/>
  <c r="J2872" i="1" s="1"/>
  <c r="J2873" i="1" a="1"/>
  <c r="J2873" i="1" s="1"/>
  <c r="J2874" i="1" a="1"/>
  <c r="J2874" i="1" s="1"/>
  <c r="J2875" i="1" a="1"/>
  <c r="J2875" i="1" s="1"/>
  <c r="J2876" i="1" a="1"/>
  <c r="J2876" i="1" s="1"/>
  <c r="J2877" i="1" a="1"/>
  <c r="J2877" i="1" s="1"/>
  <c r="J2878" i="1" a="1"/>
  <c r="J2878" i="1" s="1"/>
  <c r="J2879" i="1" a="1"/>
  <c r="J2879" i="1" s="1"/>
  <c r="J2880" i="1" a="1"/>
  <c r="J2880" i="1" s="1"/>
  <c r="J2881" i="1" a="1"/>
  <c r="J2881" i="1" s="1"/>
  <c r="J2882" i="1" a="1"/>
  <c r="J2882" i="1" s="1"/>
  <c r="J2883" i="1" a="1"/>
  <c r="J2883" i="1" s="1"/>
  <c r="J2884" i="1" a="1"/>
  <c r="J2884" i="1" s="1"/>
  <c r="J2885" i="1" a="1"/>
  <c r="J2885" i="1" s="1"/>
  <c r="J2886" i="1" a="1"/>
  <c r="J2886" i="1" s="1"/>
  <c r="J2887" i="1" a="1"/>
  <c r="J2887" i="1" s="1"/>
  <c r="J2888" i="1" a="1"/>
  <c r="J2888" i="1" s="1"/>
  <c r="J2889" i="1" a="1"/>
  <c r="J2889" i="1" s="1"/>
  <c r="J2890" i="1" a="1"/>
  <c r="J2890" i="1" s="1"/>
  <c r="J2891" i="1" a="1"/>
  <c r="J2891" i="1" s="1"/>
  <c r="J2892" i="1" a="1"/>
  <c r="J2892" i="1" s="1"/>
  <c r="J2893" i="1" a="1"/>
  <c r="J2893" i="1" s="1"/>
  <c r="J2894" i="1" a="1"/>
  <c r="J2894" i="1" s="1"/>
  <c r="J2895" i="1" a="1"/>
  <c r="J2895" i="1" s="1"/>
  <c r="J2896" i="1" a="1"/>
  <c r="J2896" i="1" s="1"/>
  <c r="J2897" i="1" a="1"/>
  <c r="J2897" i="1" s="1"/>
  <c r="J2898" i="1" a="1"/>
  <c r="J2898" i="1" s="1"/>
  <c r="J2899" i="1" a="1"/>
  <c r="J2899" i="1" s="1"/>
  <c r="J2900" i="1" a="1"/>
  <c r="J2900" i="1" s="1"/>
  <c r="J2901" i="1" a="1"/>
  <c r="J2901" i="1" s="1"/>
  <c r="J2902" i="1" a="1"/>
  <c r="J2902" i="1" s="1"/>
  <c r="J2903" i="1" a="1"/>
  <c r="J2903" i="1" s="1"/>
  <c r="J2904" i="1" a="1"/>
  <c r="J2904" i="1" s="1"/>
  <c r="J2905" i="1" a="1"/>
  <c r="J2905" i="1" s="1"/>
  <c r="J2906" i="1" a="1"/>
  <c r="J2906" i="1" s="1"/>
  <c r="J2907" i="1" a="1"/>
  <c r="J2907" i="1" s="1"/>
  <c r="J2908" i="1" a="1"/>
  <c r="J2908" i="1" s="1"/>
  <c r="J2909" i="1" a="1"/>
  <c r="J2909" i="1" s="1"/>
  <c r="J2910" i="1" a="1"/>
  <c r="J2910" i="1" s="1"/>
  <c r="J2911" i="1" a="1"/>
  <c r="J2911" i="1" s="1"/>
  <c r="J2912" i="1" a="1"/>
  <c r="J2912" i="1" s="1"/>
  <c r="J2913" i="1" a="1"/>
  <c r="J2913" i="1" s="1"/>
  <c r="J2914" i="1" a="1"/>
  <c r="J2914" i="1" s="1"/>
  <c r="J2915" i="1" a="1"/>
  <c r="J2915" i="1" s="1"/>
  <c r="J2916" i="1" a="1"/>
  <c r="J2916" i="1" s="1"/>
  <c r="J2917" i="1" a="1"/>
  <c r="J2917" i="1" s="1"/>
  <c r="J2918" i="1" a="1"/>
  <c r="J2918" i="1" s="1"/>
  <c r="J2919" i="1" a="1"/>
  <c r="J2919" i="1" s="1"/>
  <c r="J2920" i="1" a="1"/>
  <c r="J2920" i="1" s="1"/>
  <c r="J2921" i="1" a="1"/>
  <c r="J2921" i="1" s="1"/>
  <c r="J2922" i="1" a="1"/>
  <c r="J2922" i="1" s="1"/>
  <c r="J2923" i="1" a="1"/>
  <c r="J2923" i="1" s="1"/>
  <c r="J2924" i="1" a="1"/>
  <c r="J2924" i="1" s="1"/>
  <c r="J2925" i="1" a="1"/>
  <c r="J2925" i="1" s="1"/>
  <c r="J2926" i="1" a="1"/>
  <c r="J2926" i="1" s="1"/>
  <c r="J2927" i="1" a="1"/>
  <c r="J2927" i="1" s="1"/>
  <c r="J2928" i="1" a="1"/>
  <c r="J2928" i="1" s="1"/>
  <c r="J2929" i="1" a="1"/>
  <c r="J2929" i="1" s="1"/>
  <c r="J2930" i="1" a="1"/>
  <c r="J2930" i="1" s="1"/>
  <c r="J2931" i="1" a="1"/>
  <c r="J2931" i="1" s="1"/>
  <c r="J2932" i="1" a="1"/>
  <c r="J2932" i="1" s="1"/>
  <c r="J2933" i="1" a="1"/>
  <c r="J2933" i="1" s="1"/>
  <c r="J2934" i="1" a="1"/>
  <c r="J2934" i="1" s="1"/>
  <c r="J2935" i="1" a="1"/>
  <c r="J2935" i="1" s="1"/>
  <c r="J2936" i="1" a="1"/>
  <c r="J2936" i="1" s="1"/>
  <c r="J2937" i="1" a="1"/>
  <c r="J2937" i="1" s="1"/>
  <c r="J2938" i="1" a="1"/>
  <c r="J2938" i="1" s="1"/>
  <c r="J2939" i="1" a="1"/>
  <c r="J2939" i="1" s="1"/>
  <c r="J2940" i="1" a="1"/>
  <c r="J2940" i="1" s="1"/>
  <c r="J2941" i="1" a="1"/>
  <c r="J2941" i="1" s="1"/>
  <c r="J2942" i="1" a="1"/>
  <c r="J2942" i="1" s="1"/>
  <c r="J2943" i="1" a="1"/>
  <c r="J2943" i="1" s="1"/>
  <c r="J2944" i="1" a="1"/>
  <c r="J2944" i="1" s="1"/>
  <c r="J2945" i="1" a="1"/>
  <c r="J2945" i="1" s="1"/>
  <c r="J2946" i="1" a="1"/>
  <c r="J2946" i="1" s="1"/>
  <c r="J2947" i="1" a="1"/>
  <c r="J2947" i="1" s="1"/>
  <c r="J2948" i="1" a="1"/>
  <c r="J2948" i="1" s="1"/>
  <c r="J2949" i="1" a="1"/>
  <c r="J2949" i="1" s="1"/>
  <c r="J2950" i="1" a="1"/>
  <c r="J2950" i="1" s="1"/>
  <c r="J2951" i="1" a="1"/>
  <c r="J2951" i="1" s="1"/>
  <c r="J2952" i="1" a="1"/>
  <c r="J2952" i="1" s="1"/>
  <c r="J2953" i="1" a="1"/>
  <c r="J2953" i="1" s="1"/>
  <c r="J2954" i="1" a="1"/>
  <c r="J2954" i="1" s="1"/>
  <c r="J2955" i="1" a="1"/>
  <c r="J2955" i="1" s="1"/>
  <c r="J2956" i="1" a="1"/>
  <c r="J2956" i="1" s="1"/>
  <c r="J2957" i="1" a="1"/>
  <c r="J2957" i="1" s="1"/>
  <c r="J2958" i="1" a="1"/>
  <c r="J2958" i="1" s="1"/>
  <c r="J2959" i="1" a="1"/>
  <c r="J2959" i="1" s="1"/>
  <c r="J2960" i="1" a="1"/>
  <c r="J2960" i="1" s="1"/>
  <c r="J2961" i="1" a="1"/>
  <c r="J2961" i="1" s="1"/>
  <c r="J2962" i="1" a="1"/>
  <c r="J2962" i="1" s="1"/>
  <c r="J2963" i="1" a="1"/>
  <c r="J2963" i="1" s="1"/>
  <c r="J2964" i="1" a="1"/>
  <c r="J2964" i="1" s="1"/>
  <c r="J2965" i="1" a="1"/>
  <c r="J2965" i="1" s="1"/>
  <c r="J2966" i="1" a="1"/>
  <c r="J2966" i="1" s="1"/>
  <c r="J2967" i="1" a="1"/>
  <c r="J2967" i="1" s="1"/>
  <c r="J2968" i="1" a="1"/>
  <c r="J2968" i="1" s="1"/>
  <c r="J2969" i="1" a="1"/>
  <c r="J2969" i="1" s="1"/>
  <c r="J2970" i="1" a="1"/>
  <c r="J2970" i="1" s="1"/>
  <c r="J2971" i="1" a="1"/>
  <c r="J2971" i="1" s="1"/>
  <c r="J2972" i="1" a="1"/>
  <c r="J2972" i="1" s="1"/>
  <c r="J2973" i="1" a="1"/>
  <c r="J2973" i="1" s="1"/>
  <c r="J2974" i="1" a="1"/>
  <c r="J2974" i="1" s="1"/>
  <c r="J2975" i="1" a="1"/>
  <c r="J2975" i="1" s="1"/>
  <c r="J2976" i="1" a="1"/>
  <c r="J2976" i="1" s="1"/>
  <c r="J2977" i="1" a="1"/>
  <c r="J2977" i="1" s="1"/>
  <c r="J2978" i="1" a="1"/>
  <c r="J2978" i="1" s="1"/>
  <c r="J2979" i="1" a="1"/>
  <c r="J2979" i="1" s="1"/>
  <c r="J2980" i="1" a="1"/>
  <c r="J2980" i="1" s="1"/>
  <c r="J2981" i="1" a="1"/>
  <c r="J2981" i="1" s="1"/>
  <c r="J2982" i="1" a="1"/>
  <c r="J2982" i="1" s="1"/>
  <c r="J2983" i="1" a="1"/>
  <c r="J2983" i="1" s="1"/>
  <c r="J2984" i="1" a="1"/>
  <c r="J2984" i="1" s="1"/>
  <c r="J2985" i="1" a="1"/>
  <c r="J2985" i="1" s="1"/>
  <c r="J2986" i="1" a="1"/>
  <c r="J2986" i="1" s="1"/>
  <c r="J2987" i="1" a="1"/>
  <c r="J2987" i="1" s="1"/>
  <c r="J2988" i="1" a="1"/>
  <c r="J2988" i="1" s="1"/>
  <c r="J2989" i="1" a="1"/>
  <c r="J2989" i="1" s="1"/>
  <c r="J2990" i="1" a="1"/>
  <c r="J2990" i="1" s="1"/>
  <c r="J2991" i="1" a="1"/>
  <c r="J2991" i="1" s="1"/>
  <c r="J2992" i="1" a="1"/>
  <c r="J2992" i="1" s="1"/>
  <c r="J2993" i="1" a="1"/>
  <c r="J2993" i="1" s="1"/>
  <c r="J2994" i="1" a="1"/>
  <c r="J2994" i="1" s="1"/>
  <c r="J2995" i="1" a="1"/>
  <c r="J2995" i="1" s="1"/>
  <c r="J2996" i="1" a="1"/>
  <c r="J2996" i="1" s="1"/>
  <c r="J2997" i="1" a="1"/>
  <c r="J2997" i="1" s="1"/>
  <c r="J2998" i="1" a="1"/>
  <c r="J2998" i="1" s="1"/>
  <c r="J2999" i="1" a="1"/>
  <c r="J2999" i="1" s="1"/>
  <c r="J3000" i="1" a="1"/>
  <c r="J3000" i="1" s="1"/>
  <c r="J3001" i="1" a="1"/>
  <c r="J3001" i="1" s="1"/>
  <c r="J3002" i="1" a="1"/>
  <c r="J3002" i="1" s="1"/>
  <c r="J3003" i="1" a="1"/>
  <c r="J3003" i="1" s="1"/>
  <c r="J3004" i="1" a="1"/>
  <c r="J3004" i="1" s="1"/>
  <c r="J3005" i="1" a="1"/>
  <c r="J3005" i="1" s="1"/>
  <c r="J3006" i="1" a="1"/>
  <c r="J3006" i="1" s="1"/>
  <c r="J3007" i="1" a="1"/>
  <c r="J3007" i="1" s="1"/>
  <c r="J3008" i="1" a="1"/>
  <c r="J3008" i="1" s="1"/>
  <c r="J3009" i="1" a="1"/>
  <c r="J3009" i="1" s="1"/>
  <c r="J3010" i="1" a="1"/>
  <c r="J3010" i="1" s="1"/>
  <c r="J3011" i="1" a="1"/>
  <c r="J3011" i="1" s="1"/>
  <c r="J3012" i="1" a="1"/>
  <c r="J3012" i="1" s="1"/>
  <c r="J3013" i="1" a="1"/>
  <c r="J3013" i="1" s="1"/>
  <c r="J3014" i="1" a="1"/>
  <c r="J3014" i="1" s="1"/>
  <c r="J3015" i="1" a="1"/>
  <c r="J3015" i="1" s="1"/>
  <c r="J3016" i="1" a="1"/>
  <c r="J3016" i="1" s="1"/>
  <c r="J3017" i="1" a="1"/>
  <c r="J3017" i="1"/>
  <c r="J3018" i="1" a="1"/>
  <c r="J3018" i="1" s="1"/>
  <c r="J3019" i="1" a="1"/>
  <c r="J3019" i="1" s="1"/>
  <c r="J3020" i="1" a="1"/>
  <c r="J3020" i="1" s="1"/>
  <c r="J3021" i="1" a="1"/>
  <c r="J3021" i="1" s="1"/>
  <c r="J3022" i="1" a="1"/>
  <c r="J3022" i="1" s="1"/>
  <c r="J3023" i="1" a="1"/>
  <c r="J3023" i="1" s="1"/>
  <c r="J3024" i="1" a="1"/>
  <c r="J3024" i="1" s="1"/>
  <c r="J3025" i="1" a="1"/>
  <c r="J3025" i="1" s="1"/>
  <c r="J3026" i="1" a="1"/>
  <c r="J3026" i="1" s="1"/>
  <c r="J3027" i="1" a="1"/>
  <c r="J3027" i="1" s="1"/>
  <c r="J3028" i="1" a="1"/>
  <c r="J3028" i="1" s="1"/>
  <c r="J3029" i="1" a="1"/>
  <c r="J3029" i="1" s="1"/>
  <c r="J3030" i="1" a="1"/>
  <c r="J3030" i="1" s="1"/>
  <c r="J3031" i="1" a="1"/>
  <c r="J3031" i="1" s="1"/>
  <c r="J3032" i="1" a="1"/>
  <c r="J3032" i="1" s="1"/>
  <c r="J3033" i="1" a="1"/>
  <c r="J3033" i="1" s="1"/>
  <c r="J3034" i="1" a="1"/>
  <c r="J3034" i="1" s="1"/>
  <c r="J3035" i="1" a="1"/>
  <c r="J3035" i="1" s="1"/>
  <c r="J3036" i="1" a="1"/>
  <c r="J3036" i="1" s="1"/>
  <c r="J3037" i="1" a="1"/>
  <c r="J3037" i="1" s="1"/>
  <c r="J3038" i="1" a="1"/>
  <c r="J3038" i="1" s="1"/>
  <c r="J3039" i="1" a="1"/>
  <c r="J3039" i="1" s="1"/>
  <c r="J3040" i="1" a="1"/>
  <c r="J3040" i="1" s="1"/>
  <c r="J3041" i="1" a="1"/>
  <c r="J3041" i="1" s="1"/>
  <c r="J3042" i="1" a="1"/>
  <c r="J3042" i="1" s="1"/>
  <c r="J3043" i="1" a="1"/>
  <c r="J3043" i="1" s="1"/>
  <c r="J3044" i="1" a="1"/>
  <c r="J3044" i="1" s="1"/>
  <c r="J3045" i="1" a="1"/>
  <c r="J3045" i="1" s="1"/>
  <c r="J3046" i="1" a="1"/>
  <c r="J3046" i="1" s="1"/>
  <c r="J3047" i="1" a="1"/>
  <c r="J3047" i="1" s="1"/>
  <c r="J3048" i="1" a="1"/>
  <c r="J3048" i="1" s="1"/>
  <c r="J3049" i="1" a="1"/>
  <c r="J3049" i="1" s="1"/>
  <c r="J3050" i="1" a="1"/>
  <c r="J3050" i="1" s="1"/>
  <c r="J3051" i="1" a="1"/>
  <c r="J3051" i="1" s="1"/>
  <c r="J3052" i="1" a="1"/>
  <c r="J3052" i="1" s="1"/>
  <c r="J3053" i="1" a="1"/>
  <c r="J3053" i="1" s="1"/>
  <c r="J3054" i="1" a="1"/>
  <c r="J3054" i="1" s="1"/>
  <c r="J3055" i="1" a="1"/>
  <c r="J3055" i="1" s="1"/>
  <c r="J3056" i="1" a="1"/>
  <c r="J3056" i="1" s="1"/>
  <c r="J3057" i="1" a="1"/>
  <c r="J3057" i="1" s="1"/>
  <c r="J3058" i="1" a="1"/>
  <c r="J3058" i="1" s="1"/>
  <c r="J3059" i="1" a="1"/>
  <c r="J3059" i="1" s="1"/>
  <c r="J3060" i="1" a="1"/>
  <c r="J3060" i="1" s="1"/>
  <c r="J3061" i="1" a="1"/>
  <c r="J3061" i="1" s="1"/>
  <c r="J3062" i="1" a="1"/>
  <c r="J3062" i="1" s="1"/>
  <c r="J3063" i="1" a="1"/>
  <c r="J3063" i="1" s="1"/>
  <c r="J3064" i="1" a="1"/>
  <c r="J3064" i="1" s="1"/>
  <c r="J3065" i="1" a="1"/>
  <c r="J3065" i="1" s="1"/>
  <c r="J3066" i="1" a="1"/>
  <c r="J3066" i="1" s="1"/>
  <c r="J3067" i="1" a="1"/>
  <c r="J3067" i="1" s="1"/>
  <c r="J3068" i="1" a="1"/>
  <c r="J3068" i="1" s="1"/>
  <c r="J3069" i="1" a="1"/>
  <c r="J3069" i="1" s="1"/>
  <c r="J3070" i="1" a="1"/>
  <c r="J3070" i="1" s="1"/>
  <c r="J3071" i="1" a="1"/>
  <c r="J3071" i="1" s="1"/>
  <c r="J3072" i="1" a="1"/>
  <c r="J3072" i="1" s="1"/>
  <c r="J3073" i="1" a="1"/>
  <c r="J3073" i="1" s="1"/>
  <c r="J3074" i="1" a="1"/>
  <c r="J3074" i="1" s="1"/>
  <c r="J3075" i="1" a="1"/>
  <c r="J3075" i="1" s="1"/>
  <c r="J3076" i="1" a="1"/>
  <c r="J3076" i="1" s="1"/>
  <c r="J3077" i="1" a="1"/>
  <c r="J3077" i="1" s="1"/>
  <c r="J3078" i="1" a="1"/>
  <c r="J3078" i="1" s="1"/>
  <c r="J3079" i="1" a="1"/>
  <c r="J3079" i="1" s="1"/>
  <c r="J3080" i="1" a="1"/>
  <c r="J3080" i="1" s="1"/>
  <c r="J3081" i="1" a="1"/>
  <c r="J3081" i="1" s="1"/>
  <c r="J3082" i="1" a="1"/>
  <c r="J3082" i="1" s="1"/>
  <c r="J3083" i="1" a="1"/>
  <c r="J3083" i="1" s="1"/>
  <c r="J3084" i="1" a="1"/>
  <c r="J3084" i="1" s="1"/>
  <c r="J3085" i="1" a="1"/>
  <c r="J3085" i="1" s="1"/>
  <c r="J3086" i="1" a="1"/>
  <c r="J3086" i="1" s="1"/>
  <c r="J3087" i="1" a="1"/>
  <c r="J3087" i="1" s="1"/>
  <c r="J3088" i="1" a="1"/>
  <c r="J3088" i="1" s="1"/>
  <c r="J3089" i="1" a="1"/>
  <c r="J3089" i="1" s="1"/>
  <c r="J3090" i="1" a="1"/>
  <c r="J3090" i="1" s="1"/>
  <c r="J3091" i="1" a="1"/>
  <c r="J3091" i="1" s="1"/>
  <c r="J3092" i="1" a="1"/>
  <c r="J3092" i="1" s="1"/>
  <c r="J3093" i="1" a="1"/>
  <c r="J3093" i="1" s="1"/>
  <c r="J3094" i="1" a="1"/>
  <c r="J3094" i="1" s="1"/>
  <c r="J3095" i="1" a="1"/>
  <c r="J3095" i="1" s="1"/>
  <c r="J3096" i="1" a="1"/>
  <c r="J3096" i="1" s="1"/>
  <c r="J3097" i="1" a="1"/>
  <c r="J3097" i="1" s="1"/>
  <c r="J3098" i="1" a="1"/>
  <c r="J3098" i="1" s="1"/>
  <c r="J3099" i="1" a="1"/>
  <c r="J3099" i="1" s="1"/>
  <c r="J3100" i="1" a="1"/>
  <c r="J3100" i="1" s="1"/>
  <c r="J3101" i="1" a="1"/>
  <c r="J3101" i="1" s="1"/>
  <c r="J3102" i="1" a="1"/>
  <c r="J3102" i="1" s="1"/>
  <c r="J3103" i="1" a="1"/>
  <c r="J3103" i="1" s="1"/>
  <c r="J3104" i="1" a="1"/>
  <c r="J3104" i="1" s="1"/>
  <c r="J3105" i="1" a="1"/>
  <c r="J3105" i="1" s="1"/>
  <c r="J3106" i="1" a="1"/>
  <c r="J3106" i="1" s="1"/>
  <c r="J3107" i="1" a="1"/>
  <c r="J3107" i="1" s="1"/>
  <c r="J3108" i="1" a="1"/>
  <c r="J3108" i="1" s="1"/>
  <c r="J3109" i="1" a="1"/>
  <c r="J3109" i="1"/>
  <c r="J3110" i="1" a="1"/>
  <c r="J3110" i="1" s="1"/>
  <c r="J3111" i="1" a="1"/>
  <c r="J3111" i="1" s="1"/>
  <c r="J3112" i="1" a="1"/>
  <c r="J3112" i="1" s="1"/>
  <c r="J3113" i="1" a="1"/>
  <c r="J3113" i="1" s="1"/>
  <c r="J3114" i="1" a="1"/>
  <c r="J3114" i="1" s="1"/>
  <c r="J3115" i="1" a="1"/>
  <c r="J3115" i="1" s="1"/>
  <c r="J3116" i="1" a="1"/>
  <c r="J3116" i="1" s="1"/>
  <c r="J3117" i="1" a="1"/>
  <c r="J3117" i="1" s="1"/>
  <c r="J3118" i="1" a="1"/>
  <c r="J3118" i="1" s="1"/>
  <c r="J3119" i="1" a="1"/>
  <c r="J3119" i="1" s="1"/>
  <c r="J3120" i="1" a="1"/>
  <c r="J3120" i="1" s="1"/>
  <c r="J3121" i="1" a="1"/>
  <c r="J3121" i="1" s="1"/>
  <c r="J3122" i="1" a="1"/>
  <c r="J3122" i="1" s="1"/>
  <c r="J3123" i="1" a="1"/>
  <c r="J3123" i="1" s="1"/>
  <c r="J3124" i="1" a="1"/>
  <c r="J3124" i="1" s="1"/>
  <c r="J3125" i="1" a="1"/>
  <c r="J3125" i="1" s="1"/>
  <c r="J3126" i="1" a="1"/>
  <c r="J3126" i="1" s="1"/>
  <c r="J3127" i="1" a="1"/>
  <c r="J3127" i="1" s="1"/>
  <c r="J3128" i="1" a="1"/>
  <c r="J3128" i="1" s="1"/>
  <c r="J3129" i="1" a="1"/>
  <c r="J3129" i="1" s="1"/>
  <c r="J3130" i="1" a="1"/>
  <c r="J3130" i="1" s="1"/>
  <c r="J3131" i="1" a="1"/>
  <c r="J3131" i="1" s="1"/>
  <c r="J3132" i="1" a="1"/>
  <c r="J3132" i="1" s="1"/>
  <c r="J3133" i="1" a="1"/>
  <c r="J3133" i="1" s="1"/>
  <c r="J3134" i="1" a="1"/>
  <c r="J3134" i="1" s="1"/>
  <c r="J3135" i="1" a="1"/>
  <c r="J3135" i="1" s="1"/>
  <c r="J3136" i="1" a="1"/>
  <c r="J3136" i="1" s="1"/>
  <c r="J3137" i="1" a="1"/>
  <c r="J3137" i="1" s="1"/>
  <c r="J3138" i="1" a="1"/>
  <c r="J3138" i="1" s="1"/>
  <c r="J3139" i="1" a="1"/>
  <c r="J3139" i="1" s="1"/>
  <c r="J3140" i="1" a="1"/>
  <c r="J3140" i="1" s="1"/>
  <c r="J3141" i="1" a="1"/>
  <c r="J3141" i="1" s="1"/>
  <c r="J3142" i="1" a="1"/>
  <c r="J3142" i="1" s="1"/>
  <c r="J3143" i="1" a="1"/>
  <c r="J3143" i="1" s="1"/>
  <c r="J3144" i="1" a="1"/>
  <c r="J3144" i="1" s="1"/>
  <c r="J3145" i="1" a="1"/>
  <c r="J3145" i="1" s="1"/>
  <c r="J3146" i="1" a="1"/>
  <c r="J3146" i="1" s="1"/>
  <c r="J3147" i="1" a="1"/>
  <c r="J3147" i="1" s="1"/>
  <c r="J3148" i="1" a="1"/>
  <c r="J3148" i="1" s="1"/>
  <c r="J3149" i="1" a="1"/>
  <c r="J3149" i="1" s="1"/>
  <c r="J3150" i="1" a="1"/>
  <c r="J3150" i="1" s="1"/>
  <c r="J3151" i="1" a="1"/>
  <c r="J3151" i="1" s="1"/>
  <c r="J3152" i="1" a="1"/>
  <c r="J3152" i="1" s="1"/>
  <c r="J3153" i="1" a="1"/>
  <c r="J3153" i="1" s="1"/>
  <c r="J3154" i="1" a="1"/>
  <c r="J3154" i="1" s="1"/>
  <c r="J3155" i="1" a="1"/>
  <c r="J3155" i="1" s="1"/>
  <c r="J3156" i="1" a="1"/>
  <c r="J3156" i="1" s="1"/>
  <c r="J3157" i="1" a="1"/>
  <c r="J3157" i="1" s="1"/>
  <c r="J3158" i="1" a="1"/>
  <c r="J3158" i="1" s="1"/>
  <c r="J3159" i="1" a="1"/>
  <c r="J3159" i="1" s="1"/>
  <c r="J3160" i="1" a="1"/>
  <c r="J3160" i="1" s="1"/>
  <c r="J3161" i="1" a="1"/>
  <c r="J3161" i="1" s="1"/>
  <c r="J3162" i="1" a="1"/>
  <c r="J3162" i="1" s="1"/>
  <c r="J3163" i="1" a="1"/>
  <c r="J3163" i="1" s="1"/>
  <c r="J3164" i="1" a="1"/>
  <c r="J3164" i="1" s="1"/>
  <c r="J3165" i="1" a="1"/>
  <c r="J3165" i="1" s="1"/>
  <c r="J3166" i="1" a="1"/>
  <c r="J3166" i="1" s="1"/>
  <c r="J3167" i="1" a="1"/>
  <c r="J3167" i="1" s="1"/>
  <c r="J3168" i="1" a="1"/>
  <c r="J3168" i="1" s="1"/>
  <c r="J3169" i="1" a="1"/>
  <c r="J3169" i="1" s="1"/>
  <c r="J3170" i="1" a="1"/>
  <c r="J3170" i="1" s="1"/>
  <c r="J3171" i="1" a="1"/>
  <c r="J3171" i="1" s="1"/>
  <c r="J3172" i="1" a="1"/>
  <c r="J3172" i="1" s="1"/>
  <c r="J3173" i="1" a="1"/>
  <c r="J3173" i="1" s="1"/>
  <c r="J3174" i="1" a="1"/>
  <c r="J3174" i="1" s="1"/>
  <c r="J3175" i="1" a="1"/>
  <c r="J3175" i="1" s="1"/>
  <c r="J3176" i="1" a="1"/>
  <c r="J3176" i="1" s="1"/>
  <c r="J3177" i="1" a="1"/>
  <c r="J3177" i="1" s="1"/>
  <c r="J3178" i="1" a="1"/>
  <c r="J3178" i="1" s="1"/>
  <c r="J3179" i="1" a="1"/>
  <c r="J3179" i="1" s="1"/>
  <c r="J3180" i="1" a="1"/>
  <c r="J3180" i="1" s="1"/>
  <c r="J3181" i="1" a="1"/>
  <c r="J3181" i="1" s="1"/>
  <c r="J3182" i="1" a="1"/>
  <c r="J3182" i="1" s="1"/>
  <c r="J3183" i="1" a="1"/>
  <c r="J3183" i="1" s="1"/>
  <c r="J3184" i="1" a="1"/>
  <c r="J3184" i="1" s="1"/>
  <c r="J3185" i="1" a="1"/>
  <c r="J3185" i="1" s="1"/>
  <c r="J3186" i="1" a="1"/>
  <c r="J3186" i="1" s="1"/>
  <c r="J3187" i="1" a="1"/>
  <c r="J3187" i="1" s="1"/>
  <c r="J3188" i="1" a="1"/>
  <c r="J3188" i="1" s="1"/>
  <c r="J3189" i="1" a="1"/>
  <c r="J3189" i="1" s="1"/>
  <c r="J3190" i="1" a="1"/>
  <c r="J3190" i="1" s="1"/>
  <c r="J3191" i="1" a="1"/>
  <c r="J3191" i="1" s="1"/>
  <c r="J3192" i="1" a="1"/>
  <c r="J3192" i="1" s="1"/>
  <c r="J3193" i="1" a="1"/>
  <c r="J3193" i="1" s="1"/>
  <c r="J3194" i="1" a="1"/>
  <c r="J3194" i="1" s="1"/>
  <c r="J3195" i="1" a="1"/>
  <c r="J3195" i="1" s="1"/>
  <c r="J3196" i="1" a="1"/>
  <c r="J3196" i="1" s="1"/>
  <c r="J3197" i="1" a="1"/>
  <c r="J3197" i="1" s="1"/>
  <c r="J3198" i="1" a="1"/>
  <c r="J3198" i="1" s="1"/>
  <c r="J3199" i="1" a="1"/>
  <c r="J3199" i="1" s="1"/>
  <c r="J3200" i="1" a="1"/>
  <c r="J3200" i="1" s="1"/>
  <c r="J3201" i="1" a="1"/>
  <c r="J3201" i="1" s="1"/>
  <c r="J3202" i="1" a="1"/>
  <c r="J3202" i="1" s="1"/>
  <c r="J3203" i="1" a="1"/>
  <c r="J3203" i="1" s="1"/>
  <c r="J3204" i="1" a="1"/>
  <c r="J3204" i="1" s="1"/>
  <c r="J3205" i="1" a="1"/>
  <c r="J3205" i="1" s="1"/>
  <c r="J3206" i="1" a="1"/>
  <c r="J3206" i="1" s="1"/>
  <c r="J3207" i="1" a="1"/>
  <c r="J3207" i="1" s="1"/>
  <c r="J3208" i="1" a="1"/>
  <c r="J3208" i="1" s="1"/>
  <c r="J3209" i="1" a="1"/>
  <c r="J3209" i="1" s="1"/>
  <c r="J3210" i="1" a="1"/>
  <c r="J3210" i="1" s="1"/>
  <c r="J3211" i="1" a="1"/>
  <c r="J3211" i="1" s="1"/>
  <c r="J3212" i="1" a="1"/>
  <c r="J3212" i="1" s="1"/>
  <c r="J3213" i="1" a="1"/>
  <c r="J3213" i="1" s="1"/>
  <c r="J3214" i="1" a="1"/>
  <c r="J3214" i="1" s="1"/>
  <c r="J3215" i="1" a="1"/>
  <c r="J3215" i="1" s="1"/>
  <c r="J3216" i="1" a="1"/>
  <c r="J3216" i="1" s="1"/>
  <c r="J3217" i="1" a="1"/>
  <c r="J3217" i="1" s="1"/>
  <c r="J3218" i="1" a="1"/>
  <c r="J3218" i="1" s="1"/>
  <c r="J3219" i="1" a="1"/>
  <c r="J3219" i="1" s="1"/>
  <c r="J3220" i="1" a="1"/>
  <c r="J3220" i="1" s="1"/>
  <c r="J3221" i="1" a="1"/>
  <c r="J3221" i="1" s="1"/>
  <c r="J3222" i="1" a="1"/>
  <c r="J3222" i="1" s="1"/>
  <c r="J3223" i="1" a="1"/>
  <c r="J3223" i="1" s="1"/>
  <c r="J3224" i="1" a="1"/>
  <c r="J3224" i="1" s="1"/>
  <c r="J3225" i="1" a="1"/>
  <c r="J3225" i="1" s="1"/>
  <c r="J3226" i="1" a="1"/>
  <c r="J3226" i="1" s="1"/>
  <c r="J3227" i="1" a="1"/>
  <c r="J3227" i="1" s="1"/>
  <c r="J3228" i="1" a="1"/>
  <c r="J3228" i="1" s="1"/>
  <c r="J3229" i="1" a="1"/>
  <c r="J3229" i="1" s="1"/>
  <c r="J3230" i="1" a="1"/>
  <c r="J3230" i="1" s="1"/>
  <c r="J3231" i="1" a="1"/>
  <c r="J3231" i="1" s="1"/>
  <c r="J3232" i="1" a="1"/>
  <c r="J3232" i="1" s="1"/>
  <c r="J3233" i="1" a="1"/>
  <c r="J3233" i="1" s="1"/>
  <c r="J3234" i="1" a="1"/>
  <c r="J3234" i="1" s="1"/>
  <c r="J3235" i="1" a="1"/>
  <c r="J3235" i="1" s="1"/>
  <c r="J3236" i="1" a="1"/>
  <c r="J3236" i="1" s="1"/>
  <c r="J3237" i="1" a="1"/>
  <c r="J3237" i="1"/>
  <c r="J3238" i="1" a="1"/>
  <c r="J3238" i="1" s="1"/>
  <c r="J3239" i="1" a="1"/>
  <c r="J3239" i="1" s="1"/>
  <c r="J3240" i="1" a="1"/>
  <c r="J3240" i="1" s="1"/>
  <c r="J3241" i="1" a="1"/>
  <c r="J3241" i="1" s="1"/>
  <c r="J3242" i="1" a="1"/>
  <c r="J3242" i="1" s="1"/>
  <c r="J3243" i="1" a="1"/>
  <c r="J3243" i="1" s="1"/>
  <c r="J3244" i="1" a="1"/>
  <c r="J3244" i="1" s="1"/>
  <c r="J3245" i="1" a="1"/>
  <c r="J3245" i="1" s="1"/>
  <c r="J3246" i="1" a="1"/>
  <c r="J3246" i="1" s="1"/>
  <c r="J3247" i="1" a="1"/>
  <c r="J3247" i="1" s="1"/>
  <c r="J3248" i="1" a="1"/>
  <c r="J3248" i="1" s="1"/>
  <c r="J3249" i="1" a="1"/>
  <c r="J3249" i="1" s="1"/>
  <c r="J3250" i="1" a="1"/>
  <c r="J3250" i="1" s="1"/>
  <c r="J3251" i="1" a="1"/>
  <c r="J3251" i="1" s="1"/>
  <c r="J3252" i="1" a="1"/>
  <c r="J3252" i="1" s="1"/>
  <c r="J3253" i="1" a="1"/>
  <c r="J3253" i="1" s="1"/>
  <c r="J3254" i="1" a="1"/>
  <c r="J3254" i="1" s="1"/>
  <c r="J3255" i="1" a="1"/>
  <c r="J3255" i="1" s="1"/>
  <c r="J3256" i="1" a="1"/>
  <c r="J3256" i="1" s="1"/>
  <c r="J3257" i="1" a="1"/>
  <c r="J3257" i="1" s="1"/>
  <c r="J3258" i="1" a="1"/>
  <c r="J3258" i="1" s="1"/>
  <c r="J3259" i="1" a="1"/>
  <c r="J3259" i="1" s="1"/>
  <c r="J3260" i="1" a="1"/>
  <c r="J3260" i="1" s="1"/>
  <c r="J3261" i="1" a="1"/>
  <c r="J3261" i="1" s="1"/>
  <c r="J3262" i="1" a="1"/>
  <c r="J3262" i="1" s="1"/>
  <c r="J3263" i="1" a="1"/>
  <c r="J3263" i="1" s="1"/>
  <c r="J3264" i="1" a="1"/>
  <c r="J3264" i="1" s="1"/>
  <c r="J3265" i="1" a="1"/>
  <c r="J3265" i="1" s="1"/>
  <c r="J3266" i="1" a="1"/>
  <c r="J3266" i="1" s="1"/>
  <c r="J3267" i="1" a="1"/>
  <c r="J3267" i="1" s="1"/>
  <c r="J3268" i="1" a="1"/>
  <c r="J3268" i="1" s="1"/>
  <c r="J3269" i="1" a="1"/>
  <c r="J3269" i="1" s="1"/>
  <c r="J3270" i="1" a="1"/>
  <c r="J3270" i="1" s="1"/>
  <c r="J3271" i="1" a="1"/>
  <c r="J3271" i="1" s="1"/>
  <c r="J3272" i="1" a="1"/>
  <c r="J3272" i="1" s="1"/>
  <c r="J3273" i="1" a="1"/>
  <c r="J3273" i="1" s="1"/>
  <c r="J3274" i="1" a="1"/>
  <c r="J3274" i="1" s="1"/>
  <c r="J3275" i="1" a="1"/>
  <c r="J3275" i="1" s="1"/>
  <c r="J3276" i="1" a="1"/>
  <c r="J3276" i="1" s="1"/>
  <c r="J3277" i="1" a="1"/>
  <c r="J3277" i="1" s="1"/>
  <c r="J3278" i="1" a="1"/>
  <c r="J3278" i="1" s="1"/>
  <c r="J3279" i="1" a="1"/>
  <c r="J3279" i="1" s="1"/>
  <c r="J3280" i="1" a="1"/>
  <c r="J3280" i="1" s="1"/>
  <c r="J3281" i="1" a="1"/>
  <c r="J3281" i="1" s="1"/>
  <c r="J3282" i="1" a="1"/>
  <c r="J3282" i="1" s="1"/>
  <c r="J3283" i="1" a="1"/>
  <c r="J3283" i="1" s="1"/>
  <c r="J3284" i="1" a="1"/>
  <c r="J3284" i="1" s="1"/>
  <c r="J3285" i="1" a="1"/>
  <c r="J3285" i="1" s="1"/>
  <c r="J3286" i="1" a="1"/>
  <c r="J3286" i="1" s="1"/>
  <c r="J3287" i="1" a="1"/>
  <c r="J3287" i="1" s="1"/>
  <c r="J3288" i="1" a="1"/>
  <c r="J3288" i="1" s="1"/>
  <c r="J3289" i="1" a="1"/>
  <c r="J3289" i="1" s="1"/>
  <c r="J3290" i="1" a="1"/>
  <c r="J3290" i="1" s="1"/>
  <c r="J3291" i="1" a="1"/>
  <c r="J3291" i="1" s="1"/>
  <c r="J3292" i="1" a="1"/>
  <c r="J3292" i="1" s="1"/>
  <c r="J3293" i="1" a="1"/>
  <c r="J3293" i="1" s="1"/>
  <c r="J3294" i="1" a="1"/>
  <c r="J3294" i="1" s="1"/>
  <c r="J3295" i="1" a="1"/>
  <c r="J3295" i="1" s="1"/>
  <c r="J3296" i="1" a="1"/>
  <c r="J3296" i="1" s="1"/>
  <c r="J3297" i="1" a="1"/>
  <c r="J3297" i="1" s="1"/>
  <c r="J3298" i="1" a="1"/>
  <c r="J3298" i="1" s="1"/>
  <c r="J3299" i="1" a="1"/>
  <c r="J3299" i="1" s="1"/>
  <c r="J3300" i="1" a="1"/>
  <c r="J3300" i="1" s="1"/>
  <c r="J3301" i="1" a="1"/>
  <c r="J3301" i="1" s="1"/>
  <c r="J3302" i="1" a="1"/>
  <c r="J3302" i="1" s="1"/>
  <c r="J3303" i="1" a="1"/>
  <c r="J3303" i="1" s="1"/>
  <c r="J3304" i="1" a="1"/>
  <c r="J3304" i="1" s="1"/>
  <c r="J3305" i="1" a="1"/>
  <c r="J3305" i="1" s="1"/>
  <c r="J3306" i="1" a="1"/>
  <c r="J3306" i="1" s="1"/>
  <c r="J3307" i="1" a="1"/>
  <c r="J3307" i="1" s="1"/>
  <c r="J3308" i="1" a="1"/>
  <c r="J3308" i="1" s="1"/>
  <c r="J3309" i="1" a="1"/>
  <c r="J3309" i="1" s="1"/>
  <c r="J3310" i="1" a="1"/>
  <c r="J3310" i="1" s="1"/>
  <c r="J3311" i="1" a="1"/>
  <c r="J3311" i="1" s="1"/>
  <c r="J3312" i="1" a="1"/>
  <c r="J3312" i="1" s="1"/>
  <c r="J3313" i="1" a="1"/>
  <c r="J3313" i="1" s="1"/>
  <c r="J3314" i="1" a="1"/>
  <c r="J3314" i="1" s="1"/>
  <c r="J3315" i="1" a="1"/>
  <c r="J3315" i="1" s="1"/>
  <c r="J3316" i="1" a="1"/>
  <c r="J3316" i="1" s="1"/>
  <c r="J3317" i="1" a="1"/>
  <c r="J3317" i="1" s="1"/>
  <c r="J3318" i="1" a="1"/>
  <c r="J3318" i="1" s="1"/>
  <c r="J3319" i="1" a="1"/>
  <c r="J3319" i="1" s="1"/>
  <c r="J3320" i="1" a="1"/>
  <c r="J3320" i="1" s="1"/>
  <c r="J3321" i="1" a="1"/>
  <c r="J3321" i="1" s="1"/>
  <c r="J3322" i="1" a="1"/>
  <c r="J3322" i="1" s="1"/>
  <c r="J3323" i="1" a="1"/>
  <c r="J3323" i="1" s="1"/>
  <c r="J3324" i="1" a="1"/>
  <c r="J3324" i="1" s="1"/>
  <c r="J3325" i="1" a="1"/>
  <c r="J3325" i="1" s="1"/>
  <c r="J3326" i="1" a="1"/>
  <c r="J3326" i="1" s="1"/>
  <c r="J3327" i="1" a="1"/>
  <c r="J3327" i="1" s="1"/>
  <c r="J3328" i="1" a="1"/>
  <c r="J3328" i="1" s="1"/>
  <c r="J3329" i="1" a="1"/>
  <c r="J3329" i="1" s="1"/>
  <c r="J3330" i="1" a="1"/>
  <c r="J3330" i="1" s="1"/>
  <c r="J3331" i="1" a="1"/>
  <c r="J3331" i="1" s="1"/>
  <c r="J3332" i="1" a="1"/>
  <c r="J3332" i="1" s="1"/>
  <c r="J3333" i="1" a="1"/>
  <c r="J3333" i="1" s="1"/>
  <c r="J3334" i="1" a="1"/>
  <c r="J3334" i="1" s="1"/>
  <c r="J3335" i="1" a="1"/>
  <c r="J3335" i="1" s="1"/>
  <c r="J3336" i="1" a="1"/>
  <c r="J3336" i="1" s="1"/>
  <c r="J3337" i="1" a="1"/>
  <c r="J3337" i="1" s="1"/>
  <c r="J3338" i="1" a="1"/>
  <c r="J3338" i="1" s="1"/>
  <c r="J3339" i="1" a="1"/>
  <c r="J3339" i="1" s="1"/>
  <c r="J3340" i="1" a="1"/>
  <c r="J3340" i="1" s="1"/>
  <c r="J3341" i="1" a="1"/>
  <c r="J3341" i="1" s="1"/>
  <c r="J3342" i="1" a="1"/>
  <c r="J3342" i="1" s="1"/>
  <c r="J3343" i="1" a="1"/>
  <c r="J3343" i="1" s="1"/>
  <c r="J3344" i="1" a="1"/>
  <c r="J3344" i="1" s="1"/>
  <c r="J3345" i="1" a="1"/>
  <c r="J3345" i="1" s="1"/>
  <c r="J3346" i="1" a="1"/>
  <c r="J3346" i="1" s="1"/>
  <c r="J3347" i="1" a="1"/>
  <c r="J3347" i="1" s="1"/>
  <c r="J3348" i="1" a="1"/>
  <c r="J3348" i="1" s="1"/>
  <c r="J3349" i="1" a="1"/>
  <c r="J3349" i="1" s="1"/>
  <c r="J3350" i="1" a="1"/>
  <c r="J3350" i="1" s="1"/>
  <c r="J3351" i="1" a="1"/>
  <c r="J3351" i="1" s="1"/>
  <c r="J3352" i="1" a="1"/>
  <c r="J3352" i="1" s="1"/>
  <c r="J3353" i="1" a="1"/>
  <c r="J3353" i="1" s="1"/>
  <c r="J3354" i="1" a="1"/>
  <c r="J3354" i="1" s="1"/>
  <c r="J3355" i="1" a="1"/>
  <c r="J3355" i="1" s="1"/>
  <c r="J3356" i="1" a="1"/>
  <c r="J3356" i="1" s="1"/>
  <c r="J3357" i="1" a="1"/>
  <c r="J3357" i="1"/>
  <c r="J3358" i="1" a="1"/>
  <c r="J3358" i="1" s="1"/>
  <c r="J3359" i="1" a="1"/>
  <c r="J3359" i="1" s="1"/>
  <c r="J3360" i="1" a="1"/>
  <c r="J3360" i="1" s="1"/>
  <c r="J3361" i="1" a="1"/>
  <c r="J3361" i="1" s="1"/>
  <c r="J3362" i="1" a="1"/>
  <c r="J3362" i="1" s="1"/>
  <c r="J3363" i="1" a="1"/>
  <c r="J3363" i="1" s="1"/>
  <c r="J3364" i="1" a="1"/>
  <c r="J3364" i="1" s="1"/>
  <c r="J3365" i="1" a="1"/>
  <c r="J3365" i="1" s="1"/>
  <c r="J3366" i="1" a="1"/>
  <c r="J3366" i="1" s="1"/>
  <c r="J3367" i="1" a="1"/>
  <c r="J3367" i="1" s="1"/>
  <c r="J3368" i="1" a="1"/>
  <c r="J3368" i="1" s="1"/>
  <c r="J3369" i="1" a="1"/>
  <c r="J3369" i="1" s="1"/>
  <c r="J3370" i="1" a="1"/>
  <c r="J3370" i="1" s="1"/>
  <c r="J3371" i="1" a="1"/>
  <c r="J3371" i="1" s="1"/>
  <c r="J3372" i="1" a="1"/>
  <c r="J3372" i="1" s="1"/>
  <c r="J3373" i="1" a="1"/>
  <c r="J3373" i="1" s="1"/>
  <c r="J3374" i="1" a="1"/>
  <c r="J3374" i="1" s="1"/>
  <c r="J3375" i="1" a="1"/>
  <c r="J3375" i="1" s="1"/>
  <c r="J3376" i="1" a="1"/>
  <c r="J3376" i="1" s="1"/>
  <c r="J3377" i="1" a="1"/>
  <c r="J3377" i="1" s="1"/>
  <c r="J3378" i="1" a="1"/>
  <c r="J3378" i="1" s="1"/>
  <c r="J3379" i="1" a="1"/>
  <c r="J3379" i="1" s="1"/>
  <c r="J3380" i="1" a="1"/>
  <c r="J3380" i="1" s="1"/>
  <c r="J3381" i="1" a="1"/>
  <c r="J3381" i="1" s="1"/>
  <c r="J3382" i="1" a="1"/>
  <c r="J3382" i="1" s="1"/>
  <c r="J3383" i="1" a="1"/>
  <c r="J3383" i="1" s="1"/>
  <c r="J3384" i="1" a="1"/>
  <c r="J3384" i="1" s="1"/>
  <c r="J3385" i="1" a="1"/>
  <c r="J3385" i="1" s="1"/>
  <c r="J3386" i="1" a="1"/>
  <c r="J3386" i="1" s="1"/>
  <c r="J3387" i="1" a="1"/>
  <c r="J3387" i="1" s="1"/>
  <c r="J3388" i="1" a="1"/>
  <c r="J3388" i="1" s="1"/>
  <c r="J3389" i="1" a="1"/>
  <c r="J3389" i="1" s="1"/>
  <c r="J3390" i="1" a="1"/>
  <c r="J3390" i="1" s="1"/>
  <c r="J3391" i="1" a="1"/>
  <c r="J3391" i="1" s="1"/>
  <c r="J3392" i="1" a="1"/>
  <c r="J3392" i="1" s="1"/>
  <c r="J3393" i="1" a="1"/>
  <c r="J3393" i="1" s="1"/>
  <c r="J3394" i="1" a="1"/>
  <c r="J3394" i="1" s="1"/>
  <c r="J3395" i="1" a="1"/>
  <c r="J3395" i="1" s="1"/>
  <c r="J3396" i="1" a="1"/>
  <c r="J3396" i="1" s="1"/>
  <c r="J3397" i="1" a="1"/>
  <c r="J3397" i="1" s="1"/>
  <c r="J3398" i="1" a="1"/>
  <c r="J3398" i="1" s="1"/>
  <c r="J3399" i="1" a="1"/>
  <c r="J3399" i="1" s="1"/>
  <c r="J3400" i="1" a="1"/>
  <c r="J3400" i="1" s="1"/>
  <c r="J3401" i="1" a="1"/>
  <c r="J3401" i="1" s="1"/>
  <c r="J3402" i="1" a="1"/>
  <c r="J3402" i="1" s="1"/>
  <c r="J3403" i="1" a="1"/>
  <c r="J3403" i="1" s="1"/>
  <c r="J3404" i="1" a="1"/>
  <c r="J3404" i="1" s="1"/>
  <c r="J3405" i="1" a="1"/>
  <c r="J3405" i="1" s="1"/>
  <c r="J3406" i="1" a="1"/>
  <c r="J3406" i="1" s="1"/>
  <c r="J3407" i="1" a="1"/>
  <c r="J3407" i="1" s="1"/>
  <c r="J3408" i="1" a="1"/>
  <c r="J3408" i="1" s="1"/>
  <c r="J3409" i="1" a="1"/>
  <c r="J3409" i="1" s="1"/>
  <c r="J3410" i="1" a="1"/>
  <c r="J3410" i="1" s="1"/>
  <c r="J3411" i="1" a="1"/>
  <c r="J3411" i="1" s="1"/>
  <c r="J3412" i="1" a="1"/>
  <c r="J3412" i="1" s="1"/>
  <c r="J3413" i="1" a="1"/>
  <c r="J3413" i="1" s="1"/>
  <c r="J3414" i="1" a="1"/>
  <c r="J3414" i="1" s="1"/>
  <c r="J3415" i="1" a="1"/>
  <c r="J3415" i="1" s="1"/>
  <c r="J3416" i="1" a="1"/>
  <c r="J3416" i="1" s="1"/>
  <c r="J3417" i="1" a="1"/>
  <c r="J3417" i="1" s="1"/>
  <c r="J3418" i="1" a="1"/>
  <c r="J3418" i="1" s="1"/>
  <c r="J3419" i="1" a="1"/>
  <c r="J3419" i="1" s="1"/>
  <c r="J3420" i="1" a="1"/>
  <c r="J3420" i="1" s="1"/>
  <c r="J3421" i="1" a="1"/>
  <c r="J3421" i="1" s="1"/>
  <c r="J3422" i="1" a="1"/>
  <c r="J3422" i="1" s="1"/>
  <c r="J3423" i="1" a="1"/>
  <c r="J3423" i="1" s="1"/>
  <c r="J3424" i="1" a="1"/>
  <c r="J3424" i="1" s="1"/>
  <c r="J3425" i="1" a="1"/>
  <c r="J3425" i="1" s="1"/>
  <c r="J3426" i="1" a="1"/>
  <c r="J3426" i="1" s="1"/>
  <c r="J3427" i="1" a="1"/>
  <c r="J3427" i="1" s="1"/>
  <c r="J3428" i="1" a="1"/>
  <c r="J3428" i="1" s="1"/>
  <c r="J3429" i="1" a="1"/>
  <c r="J3429" i="1" s="1"/>
  <c r="J3430" i="1" a="1"/>
  <c r="J3430" i="1" s="1"/>
  <c r="J3431" i="1" a="1"/>
  <c r="J3431" i="1" s="1"/>
  <c r="J3432" i="1" a="1"/>
  <c r="J3432" i="1" s="1"/>
  <c r="J3433" i="1" a="1"/>
  <c r="J3433" i="1" s="1"/>
  <c r="J3434" i="1" a="1"/>
  <c r="J3434" i="1" s="1"/>
  <c r="J3435" i="1" a="1"/>
  <c r="J3435" i="1" s="1"/>
  <c r="J3436" i="1" a="1"/>
  <c r="J3436" i="1" s="1"/>
  <c r="J3437" i="1" a="1"/>
  <c r="J3437" i="1" s="1"/>
  <c r="J3438" i="1" a="1"/>
  <c r="J3438" i="1" s="1"/>
  <c r="J3439" i="1" a="1"/>
  <c r="J3439" i="1" s="1"/>
  <c r="J3440" i="1" a="1"/>
  <c r="J3440" i="1" s="1"/>
  <c r="J3441" i="1" a="1"/>
  <c r="J3441" i="1" s="1"/>
  <c r="J3442" i="1" a="1"/>
  <c r="J3442" i="1" s="1"/>
  <c r="J3443" i="1" a="1"/>
  <c r="J3443" i="1" s="1"/>
  <c r="J3444" i="1" a="1"/>
  <c r="J3444" i="1" s="1"/>
  <c r="J3445" i="1" a="1"/>
  <c r="J3445" i="1" s="1"/>
  <c r="J3446" i="1" a="1"/>
  <c r="J3446" i="1" s="1"/>
  <c r="J3447" i="1" a="1"/>
  <c r="J3447" i="1" s="1"/>
  <c r="J3448" i="1" a="1"/>
  <c r="J3448" i="1" s="1"/>
  <c r="J3449" i="1" a="1"/>
  <c r="J3449" i="1" s="1"/>
  <c r="J3450" i="1" a="1"/>
  <c r="J3450" i="1" s="1"/>
  <c r="J3451" i="1" a="1"/>
  <c r="J3451" i="1" s="1"/>
  <c r="J3452" i="1" a="1"/>
  <c r="J3452" i="1" s="1"/>
  <c r="J3453" i="1" a="1"/>
  <c r="J3453" i="1" s="1"/>
  <c r="J3454" i="1" a="1"/>
  <c r="J3454" i="1" s="1"/>
  <c r="J3455" i="1" a="1"/>
  <c r="J3455" i="1" s="1"/>
  <c r="J3456" i="1" a="1"/>
  <c r="J3456" i="1" s="1"/>
  <c r="J3457" i="1" a="1"/>
  <c r="J3457" i="1" s="1"/>
  <c r="J3458" i="1" a="1"/>
  <c r="J3458" i="1" s="1"/>
  <c r="J3459" i="1" a="1"/>
  <c r="J3459" i="1" s="1"/>
  <c r="J3460" i="1" a="1"/>
  <c r="J3460" i="1" s="1"/>
  <c r="J3461" i="1" a="1"/>
  <c r="J3461" i="1" s="1"/>
  <c r="J3462" i="1" a="1"/>
  <c r="J3462" i="1" s="1"/>
  <c r="J3463" i="1" a="1"/>
  <c r="J3463" i="1" s="1"/>
  <c r="J3464" i="1" a="1"/>
  <c r="J3464" i="1" s="1"/>
  <c r="J3465" i="1" a="1"/>
  <c r="J3465" i="1" s="1"/>
  <c r="J3466" i="1" a="1"/>
  <c r="J3466" i="1" s="1"/>
  <c r="J3467" i="1" a="1"/>
  <c r="J3467" i="1" s="1"/>
  <c r="J3468" i="1" a="1"/>
  <c r="J3468" i="1" s="1"/>
  <c r="J3469" i="1" a="1"/>
  <c r="J3469" i="1" s="1"/>
  <c r="J3470" i="1" a="1"/>
  <c r="J3470" i="1" s="1"/>
  <c r="J3471" i="1" a="1"/>
  <c r="J3471" i="1" s="1"/>
  <c r="J3472" i="1" a="1"/>
  <c r="J3472" i="1" s="1"/>
  <c r="J3473" i="1" a="1"/>
  <c r="J3473" i="1"/>
  <c r="J3474" i="1" a="1"/>
  <c r="J3474" i="1" s="1"/>
  <c r="J3475" i="1" a="1"/>
  <c r="J3475" i="1" s="1"/>
  <c r="J3476" i="1" a="1"/>
  <c r="J3476" i="1" s="1"/>
  <c r="J3477" i="1" a="1"/>
  <c r="J3477" i="1" s="1"/>
  <c r="J3478" i="1" a="1"/>
  <c r="J3478" i="1" s="1"/>
  <c r="J3479" i="1" a="1"/>
  <c r="J3479" i="1" s="1"/>
  <c r="J3480" i="1" a="1"/>
  <c r="J3480" i="1" s="1"/>
  <c r="J3481" i="1" a="1"/>
  <c r="J3481" i="1" s="1"/>
  <c r="J3482" i="1" a="1"/>
  <c r="J3482" i="1" s="1"/>
  <c r="J3483" i="1" a="1"/>
  <c r="J3483" i="1" s="1"/>
  <c r="J3484" i="1" a="1"/>
  <c r="J3484" i="1" s="1"/>
  <c r="J3485" i="1" a="1"/>
  <c r="J3485" i="1" s="1"/>
  <c r="J3486" i="1" a="1"/>
  <c r="J3486" i="1" s="1"/>
  <c r="J3487" i="1" a="1"/>
  <c r="J3487" i="1" s="1"/>
  <c r="J3488" i="1" a="1"/>
  <c r="J3488" i="1" s="1"/>
  <c r="J3489" i="1" a="1"/>
  <c r="J3489" i="1" s="1"/>
  <c r="J3490" i="1" a="1"/>
  <c r="J3490" i="1" s="1"/>
  <c r="J3491" i="1" a="1"/>
  <c r="J3491" i="1" s="1"/>
  <c r="J3492" i="1" a="1"/>
  <c r="J3492" i="1" s="1"/>
  <c r="J3493" i="1" a="1"/>
  <c r="J3493" i="1" s="1"/>
  <c r="J3494" i="1" a="1"/>
  <c r="J3494" i="1" s="1"/>
  <c r="J3495" i="1" a="1"/>
  <c r="J3495" i="1" s="1"/>
  <c r="J3496" i="1" a="1"/>
  <c r="J3496" i="1" s="1"/>
  <c r="J3497" i="1" a="1"/>
  <c r="J3497" i="1" s="1"/>
  <c r="J3498" i="1" a="1"/>
  <c r="J3498" i="1" s="1"/>
  <c r="J3499" i="1" a="1"/>
  <c r="J3499" i="1" s="1"/>
  <c r="J3500" i="1" a="1"/>
  <c r="J3500" i="1" s="1"/>
  <c r="J3501" i="1" a="1"/>
  <c r="J3501" i="1" s="1"/>
  <c r="J3502" i="1" a="1"/>
  <c r="J3502" i="1" s="1"/>
  <c r="J3503" i="1" a="1"/>
  <c r="J3503" i="1" s="1"/>
  <c r="J3504" i="1" a="1"/>
  <c r="J3504" i="1" s="1"/>
  <c r="J3505" i="1" a="1"/>
  <c r="J3505" i="1" s="1"/>
  <c r="J3506" i="1" a="1"/>
  <c r="J3506" i="1" s="1"/>
  <c r="J3507" i="1" a="1"/>
  <c r="J3507" i="1" s="1"/>
  <c r="J3508" i="1" a="1"/>
  <c r="J3508" i="1" s="1"/>
  <c r="J3509" i="1" a="1"/>
  <c r="J3509" i="1" s="1"/>
  <c r="J3510" i="1" a="1"/>
  <c r="J3510" i="1" s="1"/>
  <c r="J3511" i="1" a="1"/>
  <c r="J3511" i="1" s="1"/>
  <c r="J3512" i="1" a="1"/>
  <c r="J3512" i="1" s="1"/>
  <c r="J3513" i="1" a="1"/>
  <c r="J3513" i="1" s="1"/>
  <c r="J3514" i="1" a="1"/>
  <c r="J3514" i="1" s="1"/>
  <c r="J3515" i="1" a="1"/>
  <c r="J3515" i="1" s="1"/>
  <c r="J3516" i="1" a="1"/>
  <c r="J3516" i="1" s="1"/>
  <c r="J3517" i="1" a="1"/>
  <c r="J3517" i="1" s="1"/>
  <c r="J3518" i="1" a="1"/>
  <c r="J3518" i="1" s="1"/>
  <c r="J3519" i="1" a="1"/>
  <c r="J3519" i="1" s="1"/>
  <c r="J3520" i="1" a="1"/>
  <c r="J3520" i="1" s="1"/>
  <c r="J3521" i="1" a="1"/>
  <c r="J3521" i="1" s="1"/>
  <c r="J3522" i="1" a="1"/>
  <c r="J3522" i="1" s="1"/>
  <c r="J3523" i="1" a="1"/>
  <c r="J3523" i="1" s="1"/>
  <c r="J3524" i="1" a="1"/>
  <c r="J3524" i="1" s="1"/>
  <c r="J3525" i="1" a="1"/>
  <c r="J3525" i="1" s="1"/>
  <c r="J3526" i="1" a="1"/>
  <c r="J3526" i="1" s="1"/>
  <c r="J3527" i="1" a="1"/>
  <c r="J3527" i="1" s="1"/>
  <c r="J3528" i="1" a="1"/>
  <c r="J3528" i="1" s="1"/>
  <c r="J3529" i="1" a="1"/>
  <c r="J3529" i="1" s="1"/>
  <c r="J3530" i="1" a="1"/>
  <c r="J3530" i="1" s="1"/>
  <c r="J3531" i="1" a="1"/>
  <c r="J3531" i="1" s="1"/>
  <c r="J3532" i="1" a="1"/>
  <c r="J3532" i="1" s="1"/>
  <c r="J3533" i="1" a="1"/>
  <c r="J3533" i="1" s="1"/>
  <c r="J3534" i="1" a="1"/>
  <c r="J3534" i="1" s="1"/>
  <c r="J3535" i="1" a="1"/>
  <c r="J3535" i="1" s="1"/>
  <c r="J3536" i="1" a="1"/>
  <c r="J3536" i="1" s="1"/>
  <c r="J3537" i="1" a="1"/>
  <c r="J3537" i="1" s="1"/>
  <c r="J3538" i="1" a="1"/>
  <c r="J3538" i="1" s="1"/>
  <c r="J3539" i="1" a="1"/>
  <c r="J3539" i="1" s="1"/>
  <c r="J3540" i="1" a="1"/>
  <c r="J3540" i="1" s="1"/>
  <c r="J3541" i="1" a="1"/>
  <c r="J3541" i="1" s="1"/>
  <c r="J3542" i="1" a="1"/>
  <c r="J3542" i="1" s="1"/>
  <c r="J3543" i="1" a="1"/>
  <c r="J3543" i="1" s="1"/>
  <c r="J3544" i="1" a="1"/>
  <c r="J3544" i="1" s="1"/>
  <c r="J3545" i="1" a="1"/>
  <c r="J3545" i="1" s="1"/>
  <c r="J3546" i="1" a="1"/>
  <c r="J3546" i="1" s="1"/>
  <c r="J3547" i="1" a="1"/>
  <c r="J3547" i="1" s="1"/>
  <c r="J3548" i="1" a="1"/>
  <c r="J3548" i="1" s="1"/>
  <c r="J3549" i="1" a="1"/>
  <c r="J3549" i="1" s="1"/>
  <c r="J3550" i="1" a="1"/>
  <c r="J3550" i="1" s="1"/>
  <c r="J3551" i="1" a="1"/>
  <c r="J3551" i="1" s="1"/>
  <c r="J3552" i="1" a="1"/>
  <c r="J3552" i="1" s="1"/>
  <c r="J3553" i="1" a="1"/>
  <c r="J3553" i="1" s="1"/>
  <c r="J3554" i="1" a="1"/>
  <c r="J3554" i="1" s="1"/>
  <c r="J3555" i="1" a="1"/>
  <c r="J3555" i="1" s="1"/>
  <c r="J3556" i="1" a="1"/>
  <c r="J3556" i="1" s="1"/>
  <c r="J3557" i="1" a="1"/>
  <c r="J3557" i="1" s="1"/>
  <c r="J3558" i="1" a="1"/>
  <c r="J3558" i="1" s="1"/>
  <c r="J3559" i="1" a="1"/>
  <c r="J3559" i="1" s="1"/>
  <c r="J3560" i="1" a="1"/>
  <c r="J3560" i="1" s="1"/>
  <c r="J3561" i="1" a="1"/>
  <c r="J3561" i="1" s="1"/>
  <c r="J3562" i="1" a="1"/>
  <c r="J3562" i="1" s="1"/>
  <c r="J3563" i="1" a="1"/>
  <c r="J3563" i="1" s="1"/>
  <c r="J3564" i="1" a="1"/>
  <c r="J3564" i="1" s="1"/>
  <c r="J3565" i="1" a="1"/>
  <c r="J3565" i="1" s="1"/>
  <c r="J3566" i="1" a="1"/>
  <c r="J3566" i="1" s="1"/>
  <c r="J3567" i="1" a="1"/>
  <c r="J3567" i="1" s="1"/>
  <c r="J3568" i="1" a="1"/>
  <c r="J3568" i="1" s="1"/>
  <c r="J3569" i="1" a="1"/>
  <c r="J3569" i="1" s="1"/>
  <c r="J3570" i="1" a="1"/>
  <c r="J3570" i="1" s="1"/>
  <c r="J3571" i="1" a="1"/>
  <c r="J3571" i="1" s="1"/>
  <c r="J3572" i="1" a="1"/>
  <c r="J3572" i="1" s="1"/>
  <c r="J3573" i="1" a="1"/>
  <c r="J3573" i="1" s="1"/>
  <c r="J3574" i="1" a="1"/>
  <c r="J3574" i="1" s="1"/>
  <c r="J3575" i="1" a="1"/>
  <c r="J3575" i="1" s="1"/>
  <c r="J3576" i="1" a="1"/>
  <c r="J3576" i="1" s="1"/>
  <c r="J3577" i="1" a="1"/>
  <c r="J3577" i="1" s="1"/>
  <c r="J3578" i="1" a="1"/>
  <c r="J3578" i="1" s="1"/>
  <c r="J3579" i="1" a="1"/>
  <c r="J3579" i="1" s="1"/>
  <c r="J3580" i="1" a="1"/>
  <c r="J3580" i="1" s="1"/>
  <c r="J3581" i="1" a="1"/>
  <c r="J3581" i="1" s="1"/>
  <c r="J3582" i="1" a="1"/>
  <c r="J3582" i="1" s="1"/>
  <c r="J3583" i="1" a="1"/>
  <c r="J3583" i="1" s="1"/>
  <c r="J3584" i="1" a="1"/>
  <c r="J3584" i="1" s="1"/>
  <c r="J3585" i="1" a="1"/>
  <c r="J3585" i="1" s="1"/>
  <c r="J3586" i="1" a="1"/>
  <c r="J3586" i="1" s="1"/>
  <c r="J3587" i="1" a="1"/>
  <c r="J3587" i="1" s="1"/>
  <c r="J3588" i="1" a="1"/>
  <c r="J3588" i="1" s="1"/>
  <c r="J3589" i="1" a="1"/>
  <c r="J3589" i="1" s="1"/>
  <c r="J3590" i="1" a="1"/>
  <c r="J3590" i="1" s="1"/>
  <c r="J3591" i="1" a="1"/>
  <c r="J3591" i="1" s="1"/>
  <c r="J3592" i="1" a="1"/>
  <c r="J3592" i="1" s="1"/>
  <c r="J3593" i="1" a="1"/>
  <c r="J3593" i="1" s="1"/>
  <c r="J3594" i="1" a="1"/>
  <c r="J3594" i="1" s="1"/>
  <c r="J3595" i="1" a="1"/>
  <c r="J3595" i="1" s="1"/>
  <c r="J3596" i="1" a="1"/>
  <c r="J3596" i="1" s="1"/>
  <c r="J3597" i="1" a="1"/>
  <c r="J3597" i="1" s="1"/>
  <c r="J3598" i="1" a="1"/>
  <c r="J3598" i="1" s="1"/>
  <c r="J3599" i="1" a="1"/>
  <c r="J3599" i="1" s="1"/>
  <c r="J3600" i="1" a="1"/>
  <c r="J3600" i="1" s="1"/>
  <c r="J3601" i="1" a="1"/>
  <c r="J3601" i="1" s="1"/>
  <c r="J3602" i="1" a="1"/>
  <c r="J3602" i="1" s="1"/>
  <c r="J3603" i="1" a="1"/>
  <c r="J3603" i="1" s="1"/>
  <c r="J3604" i="1" a="1"/>
  <c r="J3604" i="1" s="1"/>
  <c r="J3605" i="1" a="1"/>
  <c r="J3605" i="1" s="1"/>
  <c r="J3606" i="1" a="1"/>
  <c r="J3606" i="1" s="1"/>
  <c r="J3607" i="1" a="1"/>
  <c r="J3607" i="1" s="1"/>
  <c r="J3608" i="1" a="1"/>
  <c r="J3608" i="1" s="1"/>
  <c r="J3609" i="1" a="1"/>
  <c r="J3609" i="1" s="1"/>
  <c r="J3610" i="1" a="1"/>
  <c r="J3610" i="1" s="1"/>
  <c r="J3611" i="1" a="1"/>
  <c r="J3611" i="1" s="1"/>
  <c r="J3612" i="1" a="1"/>
  <c r="J3612" i="1" s="1"/>
  <c r="J3613" i="1" a="1"/>
  <c r="J3613" i="1" s="1"/>
  <c r="J3614" i="1" a="1"/>
  <c r="J3614" i="1" s="1"/>
  <c r="J3615" i="1" a="1"/>
  <c r="J3615" i="1" s="1"/>
  <c r="J3616" i="1" a="1"/>
  <c r="J3616" i="1" s="1"/>
  <c r="J3617" i="1" a="1"/>
  <c r="J3617" i="1" s="1"/>
  <c r="J3618" i="1" a="1"/>
  <c r="J3618" i="1" s="1"/>
  <c r="J3619" i="1" a="1"/>
  <c r="J3619" i="1" s="1"/>
  <c r="J3620" i="1" a="1"/>
  <c r="J3620" i="1" s="1"/>
  <c r="J3621" i="1" a="1"/>
  <c r="J3621" i="1" s="1"/>
  <c r="J3622" i="1" a="1"/>
  <c r="J3622" i="1" s="1"/>
  <c r="J3623" i="1" a="1"/>
  <c r="J3623" i="1" s="1"/>
  <c r="J3624" i="1" a="1"/>
  <c r="J3624" i="1" s="1"/>
  <c r="J3625" i="1" a="1"/>
  <c r="J3625" i="1" s="1"/>
  <c r="J3626" i="1" a="1"/>
  <c r="J3626" i="1" s="1"/>
  <c r="J3627" i="1" a="1"/>
  <c r="J3627" i="1" s="1"/>
  <c r="J3628" i="1" a="1"/>
  <c r="J3628" i="1" s="1"/>
  <c r="J3629" i="1" a="1"/>
  <c r="J3629" i="1" s="1"/>
  <c r="J3630" i="1" a="1"/>
  <c r="J3630" i="1" s="1"/>
  <c r="J3631" i="1" a="1"/>
  <c r="J3631" i="1" s="1"/>
  <c r="J3632" i="1" a="1"/>
  <c r="J3632" i="1" s="1"/>
  <c r="J3633" i="1" a="1"/>
  <c r="J3633" i="1" s="1"/>
  <c r="J3634" i="1" a="1"/>
  <c r="J3634" i="1" s="1"/>
  <c r="J3635" i="1" a="1"/>
  <c r="J3635" i="1" s="1"/>
  <c r="J3636" i="1" a="1"/>
  <c r="J3636" i="1" s="1"/>
  <c r="J3637" i="1" a="1"/>
  <c r="J3637" i="1" s="1"/>
  <c r="J3638" i="1" a="1"/>
  <c r="J3638" i="1" s="1"/>
  <c r="J3639" i="1" a="1"/>
  <c r="J3639" i="1" s="1"/>
  <c r="J3640" i="1" a="1"/>
  <c r="J3640" i="1" s="1"/>
  <c r="J3641" i="1" a="1"/>
  <c r="J3641" i="1"/>
  <c r="J3642" i="1" a="1"/>
  <c r="J3642" i="1" s="1"/>
  <c r="J3643" i="1" a="1"/>
  <c r="J3643" i="1" s="1"/>
  <c r="J3644" i="1" a="1"/>
  <c r="J3644" i="1" s="1"/>
  <c r="J3645" i="1" a="1"/>
  <c r="J3645" i="1" s="1"/>
  <c r="J3646" i="1" a="1"/>
  <c r="J3646" i="1" s="1"/>
  <c r="J3647" i="1" a="1"/>
  <c r="J3647" i="1" s="1"/>
  <c r="J3648" i="1" a="1"/>
  <c r="J3648" i="1" s="1"/>
  <c r="J3649" i="1" a="1"/>
  <c r="J3649" i="1" s="1"/>
  <c r="J3650" i="1" a="1"/>
  <c r="J3650" i="1" s="1"/>
  <c r="J3651" i="1" a="1"/>
  <c r="J3651" i="1" s="1"/>
  <c r="J3652" i="1" a="1"/>
  <c r="J3652" i="1" s="1"/>
  <c r="J3653" i="1" a="1"/>
  <c r="J3653" i="1" s="1"/>
  <c r="J3654" i="1" a="1"/>
  <c r="J3654" i="1" s="1"/>
  <c r="J3655" i="1" a="1"/>
  <c r="J3655" i="1" s="1"/>
  <c r="J3656" i="1" a="1"/>
  <c r="J3656" i="1" s="1"/>
  <c r="J3657" i="1" a="1"/>
  <c r="J3657" i="1" s="1"/>
  <c r="J3658" i="1" a="1"/>
  <c r="J3658" i="1" s="1"/>
  <c r="J3659" i="1" a="1"/>
  <c r="J3659" i="1" s="1"/>
  <c r="J3660" i="1" a="1"/>
  <c r="J3660" i="1" s="1"/>
  <c r="J3661" i="1" a="1"/>
  <c r="J3661" i="1" s="1"/>
  <c r="J3662" i="1" a="1"/>
  <c r="J3662" i="1" s="1"/>
  <c r="J3663" i="1" a="1"/>
  <c r="J3663" i="1" s="1"/>
  <c r="J3664" i="1" a="1"/>
  <c r="J3664" i="1" s="1"/>
  <c r="J3665" i="1" a="1"/>
  <c r="J3665" i="1" s="1"/>
  <c r="J3666" i="1" a="1"/>
  <c r="J3666" i="1" s="1"/>
  <c r="J3667" i="1" a="1"/>
  <c r="J3667" i="1" s="1"/>
  <c r="J3668" i="1" a="1"/>
  <c r="J3668" i="1" s="1"/>
  <c r="J3669" i="1" a="1"/>
  <c r="J3669" i="1" s="1"/>
  <c r="J3670" i="1" a="1"/>
  <c r="J3670" i="1" s="1"/>
  <c r="J3671" i="1" a="1"/>
  <c r="J3671" i="1" s="1"/>
  <c r="J3672" i="1" a="1"/>
  <c r="J3672" i="1" s="1"/>
  <c r="J3673" i="1" a="1"/>
  <c r="J3673" i="1" s="1"/>
  <c r="J3674" i="1" a="1"/>
  <c r="J3674" i="1" s="1"/>
  <c r="J3675" i="1" a="1"/>
  <c r="J3675" i="1" s="1"/>
  <c r="J3676" i="1" a="1"/>
  <c r="J3676" i="1" s="1"/>
  <c r="J3677" i="1" a="1"/>
  <c r="J3677" i="1" s="1"/>
  <c r="J3678" i="1" a="1"/>
  <c r="J3678" i="1" s="1"/>
  <c r="J3679" i="1" a="1"/>
  <c r="J3679" i="1" s="1"/>
  <c r="J3680" i="1" a="1"/>
  <c r="J3680" i="1" s="1"/>
  <c r="J3681" i="1" a="1"/>
  <c r="J3681" i="1" s="1"/>
  <c r="J3682" i="1" a="1"/>
  <c r="J3682" i="1" s="1"/>
  <c r="J3683" i="1" a="1"/>
  <c r="J3683" i="1" s="1"/>
  <c r="J3684" i="1" a="1"/>
  <c r="J3684" i="1" s="1"/>
  <c r="J3685" i="1" a="1"/>
  <c r="J3685" i="1" s="1"/>
  <c r="J3686" i="1" a="1"/>
  <c r="J3686" i="1" s="1"/>
  <c r="J3687" i="1" a="1"/>
  <c r="J3687" i="1" s="1"/>
  <c r="J3688" i="1" a="1"/>
  <c r="J3688" i="1" s="1"/>
  <c r="J3689" i="1" a="1"/>
  <c r="J3689" i="1" s="1"/>
  <c r="J3690" i="1" a="1"/>
  <c r="J3690" i="1" s="1"/>
  <c r="J3691" i="1" a="1"/>
  <c r="J3691" i="1" s="1"/>
  <c r="J3692" i="1" a="1"/>
  <c r="J3692" i="1" s="1"/>
  <c r="J3693" i="1" a="1"/>
  <c r="J3693" i="1" s="1"/>
  <c r="J3694" i="1" a="1"/>
  <c r="J3694" i="1" s="1"/>
  <c r="J3695" i="1" a="1"/>
  <c r="J3695" i="1" s="1"/>
  <c r="J3696" i="1" a="1"/>
  <c r="J3696" i="1" s="1"/>
  <c r="J3697" i="1" a="1"/>
  <c r="J3697" i="1" s="1"/>
  <c r="J3698" i="1" a="1"/>
  <c r="J3698" i="1" s="1"/>
  <c r="J3699" i="1" a="1"/>
  <c r="J3699" i="1" s="1"/>
  <c r="J3700" i="1" a="1"/>
  <c r="J3700" i="1" s="1"/>
  <c r="J3701" i="1" a="1"/>
  <c r="J3701" i="1" s="1"/>
  <c r="J3702" i="1" a="1"/>
  <c r="J3702" i="1" s="1"/>
  <c r="J3703" i="1" a="1"/>
  <c r="J3703" i="1" s="1"/>
  <c r="J3704" i="1" a="1"/>
  <c r="J3704" i="1" s="1"/>
  <c r="J3705" i="1" a="1"/>
  <c r="J3705" i="1" s="1"/>
  <c r="J3706" i="1" a="1"/>
  <c r="J3706" i="1" s="1"/>
  <c r="J3707" i="1" a="1"/>
  <c r="J3707" i="1" s="1"/>
  <c r="J3708" i="1" a="1"/>
  <c r="J3708" i="1" s="1"/>
  <c r="J3709" i="1" a="1"/>
  <c r="J3709" i="1" s="1"/>
  <c r="J3710" i="1" a="1"/>
  <c r="J3710" i="1" s="1"/>
  <c r="J3711" i="1" a="1"/>
  <c r="J3711" i="1" s="1"/>
  <c r="J3712" i="1" a="1"/>
  <c r="J3712" i="1" s="1"/>
  <c r="J3713" i="1" a="1"/>
  <c r="J3713" i="1" s="1"/>
  <c r="J3714" i="1" a="1"/>
  <c r="J3714" i="1" s="1"/>
  <c r="J3715" i="1" a="1"/>
  <c r="J3715" i="1" s="1"/>
  <c r="J3716" i="1" a="1"/>
  <c r="J3716" i="1" s="1"/>
  <c r="J3717" i="1" a="1"/>
  <c r="J3717" i="1" s="1"/>
  <c r="J3718" i="1" a="1"/>
  <c r="J3718" i="1" s="1"/>
  <c r="J3719" i="1" a="1"/>
  <c r="J3719" i="1" s="1"/>
  <c r="J3720" i="1" a="1"/>
  <c r="J3720" i="1" s="1"/>
  <c r="J3721" i="1" a="1"/>
  <c r="J3721" i="1" s="1"/>
  <c r="J3722" i="1" a="1"/>
  <c r="J3722" i="1" s="1"/>
  <c r="J3723" i="1" a="1"/>
  <c r="J3723" i="1" s="1"/>
  <c r="J3724" i="1" a="1"/>
  <c r="J3724" i="1" s="1"/>
  <c r="J3725" i="1" a="1"/>
  <c r="J3725" i="1" s="1"/>
  <c r="J3726" i="1" a="1"/>
  <c r="J3726" i="1" s="1"/>
  <c r="J3727" i="1" a="1"/>
  <c r="J3727" i="1" s="1"/>
  <c r="J3728" i="1" a="1"/>
  <c r="J3728" i="1" s="1"/>
  <c r="J3729" i="1" a="1"/>
  <c r="J3729" i="1" s="1"/>
  <c r="J3730" i="1" a="1"/>
  <c r="J3730" i="1" s="1"/>
  <c r="J3731" i="1" a="1"/>
  <c r="J3731" i="1" s="1"/>
  <c r="J3732" i="1" a="1"/>
  <c r="J3732" i="1" s="1"/>
  <c r="J3733" i="1" a="1"/>
  <c r="J3733" i="1" s="1"/>
  <c r="J3734" i="1" a="1"/>
  <c r="J3734" i="1" s="1"/>
  <c r="J3735" i="1" a="1"/>
  <c r="J3735" i="1" s="1"/>
  <c r="J3736" i="1" a="1"/>
  <c r="J3736" i="1" s="1"/>
  <c r="J3737" i="1" a="1"/>
  <c r="J3737" i="1" s="1"/>
  <c r="J3738" i="1" a="1"/>
  <c r="J3738" i="1" s="1"/>
  <c r="J3739" i="1" a="1"/>
  <c r="J3739" i="1" s="1"/>
  <c r="J3740" i="1" a="1"/>
  <c r="J3740" i="1" s="1"/>
  <c r="J3741" i="1" a="1"/>
  <c r="J3741" i="1" s="1"/>
  <c r="J3742" i="1" a="1"/>
  <c r="J3742" i="1" s="1"/>
  <c r="J3743" i="1" a="1"/>
  <c r="J3743" i="1" s="1"/>
  <c r="J3744" i="1" a="1"/>
  <c r="J3744" i="1" s="1"/>
  <c r="J3745" i="1" a="1"/>
  <c r="J3745" i="1" s="1"/>
  <c r="J3746" i="1" a="1"/>
  <c r="J3746" i="1" s="1"/>
  <c r="J3747" i="1" a="1"/>
  <c r="J3747" i="1" s="1"/>
  <c r="J3748" i="1" a="1"/>
  <c r="J3748" i="1" s="1"/>
  <c r="J3749" i="1" a="1"/>
  <c r="J3749" i="1" s="1"/>
  <c r="J3750" i="1" a="1"/>
  <c r="J3750" i="1" s="1"/>
  <c r="J3751" i="1" a="1"/>
  <c r="J3751" i="1" s="1"/>
  <c r="J3752" i="1" a="1"/>
  <c r="J3752" i="1" s="1"/>
  <c r="J3753" i="1" a="1"/>
  <c r="J3753" i="1" s="1"/>
  <c r="J3754" i="1" a="1"/>
  <c r="J3754" i="1" s="1"/>
  <c r="J3755" i="1" a="1"/>
  <c r="J3755" i="1" s="1"/>
  <c r="J3756" i="1" a="1"/>
  <c r="J3756" i="1" s="1"/>
  <c r="J3757" i="1" a="1"/>
  <c r="J3757" i="1" s="1"/>
  <c r="J3758" i="1" a="1"/>
  <c r="J3758" i="1" s="1"/>
  <c r="J3759" i="1" a="1"/>
  <c r="J3759" i="1" s="1"/>
  <c r="J3760" i="1" a="1"/>
  <c r="J3760" i="1" s="1"/>
  <c r="J3761" i="1" a="1"/>
  <c r="J3761" i="1" s="1"/>
  <c r="J3762" i="1" a="1"/>
  <c r="J3762" i="1" s="1"/>
  <c r="J3763" i="1" a="1"/>
  <c r="J3763" i="1" s="1"/>
  <c r="J3764" i="1" a="1"/>
  <c r="J3764" i="1" s="1"/>
  <c r="J3765" i="1" a="1"/>
  <c r="J3765" i="1" s="1"/>
  <c r="J3766" i="1" a="1"/>
  <c r="J3766" i="1" s="1"/>
  <c r="J3767" i="1" a="1"/>
  <c r="J3767" i="1" s="1"/>
  <c r="J3768" i="1" a="1"/>
  <c r="J3768" i="1" s="1"/>
  <c r="J3769" i="1" a="1"/>
  <c r="J3769" i="1" s="1"/>
  <c r="J3770" i="1" a="1"/>
  <c r="J3770" i="1" s="1"/>
  <c r="J3771" i="1" a="1"/>
  <c r="J3771" i="1" s="1"/>
  <c r="J3772" i="1" a="1"/>
  <c r="J3772" i="1" s="1"/>
  <c r="J3773" i="1" a="1"/>
  <c r="J3773" i="1" s="1"/>
  <c r="J3774" i="1" a="1"/>
  <c r="J3774" i="1" s="1"/>
  <c r="J3775" i="1" a="1"/>
  <c r="J3775" i="1" s="1"/>
  <c r="J3776" i="1" a="1"/>
  <c r="J3776" i="1" s="1"/>
  <c r="J3777" i="1" a="1"/>
  <c r="J3777" i="1" s="1"/>
  <c r="J3778" i="1" a="1"/>
  <c r="J3778" i="1" s="1"/>
  <c r="J3779" i="1" a="1"/>
  <c r="J3779" i="1" s="1"/>
  <c r="J3780" i="1" a="1"/>
  <c r="J3780" i="1" s="1"/>
  <c r="J3781" i="1" a="1"/>
  <c r="J3781" i="1" s="1"/>
  <c r="J3782" i="1" a="1"/>
  <c r="J3782" i="1" s="1"/>
  <c r="J3783" i="1" a="1"/>
  <c r="J3783" i="1" s="1"/>
  <c r="J3784" i="1" a="1"/>
  <c r="J3784" i="1" s="1"/>
  <c r="J3785" i="1" a="1"/>
  <c r="J3785" i="1" s="1"/>
  <c r="J3786" i="1" a="1"/>
  <c r="J3786" i="1" s="1"/>
  <c r="J3787" i="1" a="1"/>
  <c r="J3787" i="1" s="1"/>
  <c r="J3788" i="1" a="1"/>
  <c r="J3788" i="1" s="1"/>
  <c r="J3789" i="1" a="1"/>
  <c r="J3789" i="1" s="1"/>
  <c r="J3790" i="1" a="1"/>
  <c r="J3790" i="1" s="1"/>
  <c r="J3791" i="1" a="1"/>
  <c r="J3791" i="1" s="1"/>
  <c r="J3792" i="1" a="1"/>
  <c r="J3792" i="1" s="1"/>
  <c r="J3793" i="1" a="1"/>
  <c r="J3793" i="1" s="1"/>
  <c r="J3794" i="1" a="1"/>
  <c r="J3794" i="1" s="1"/>
  <c r="J3795" i="1" a="1"/>
  <c r="J3795" i="1" s="1"/>
  <c r="J3796" i="1" a="1"/>
  <c r="J3796" i="1" s="1"/>
  <c r="J3797" i="1" a="1"/>
  <c r="J3797" i="1" s="1"/>
  <c r="J3798" i="1" a="1"/>
  <c r="J3798" i="1" s="1"/>
  <c r="J3799" i="1" a="1"/>
  <c r="J3799" i="1" s="1"/>
  <c r="J3800" i="1" a="1"/>
  <c r="J3800" i="1" s="1"/>
  <c r="J3801" i="1" a="1"/>
  <c r="J3801" i="1" s="1"/>
  <c r="J3802" i="1" a="1"/>
  <c r="J3802" i="1" s="1"/>
  <c r="J3803" i="1" a="1"/>
  <c r="J3803" i="1" s="1"/>
  <c r="J3804" i="1" a="1"/>
  <c r="J3804" i="1" s="1"/>
  <c r="J3805" i="1" a="1"/>
  <c r="J3805" i="1" s="1"/>
  <c r="J3806" i="1" a="1"/>
  <c r="J3806" i="1" s="1"/>
  <c r="J3807" i="1" a="1"/>
  <c r="J3807" i="1" s="1"/>
  <c r="J3808" i="1" a="1"/>
  <c r="J3808" i="1" s="1"/>
  <c r="J3809" i="1" a="1"/>
  <c r="J3809" i="1" s="1"/>
  <c r="J3810" i="1" a="1"/>
  <c r="J3810" i="1" s="1"/>
  <c r="J3811" i="1" a="1"/>
  <c r="J3811" i="1" s="1"/>
  <c r="J3812" i="1" a="1"/>
  <c r="J3812" i="1" s="1"/>
  <c r="J3813" i="1" a="1"/>
  <c r="J3813" i="1" s="1"/>
  <c r="J3814" i="1" a="1"/>
  <c r="J3814" i="1" s="1"/>
  <c r="J3815" i="1" a="1"/>
  <c r="J3815" i="1" s="1"/>
  <c r="J3816" i="1" a="1"/>
  <c r="J3816" i="1" s="1"/>
  <c r="J3817" i="1" a="1"/>
  <c r="J3817" i="1" s="1"/>
  <c r="J3818" i="1" a="1"/>
  <c r="J3818" i="1" s="1"/>
  <c r="J3819" i="1" a="1"/>
  <c r="J3819" i="1" s="1"/>
  <c r="J3820" i="1" a="1"/>
  <c r="J3820" i="1" s="1"/>
  <c r="J3821" i="1" a="1"/>
  <c r="J3821" i="1" s="1"/>
  <c r="J3822" i="1" a="1"/>
  <c r="J3822" i="1" s="1"/>
  <c r="J3823" i="1" a="1"/>
  <c r="J3823" i="1" s="1"/>
  <c r="J3824" i="1" a="1"/>
  <c r="J3824" i="1" s="1"/>
  <c r="J3825" i="1" a="1"/>
  <c r="J3825" i="1" s="1"/>
  <c r="J3826" i="1" a="1"/>
  <c r="J3826" i="1" s="1"/>
  <c r="J3827" i="1" a="1"/>
  <c r="J3827" i="1" s="1"/>
  <c r="J3828" i="1" a="1"/>
  <c r="J3828" i="1" s="1"/>
  <c r="J3829" i="1" a="1"/>
  <c r="J3829" i="1" s="1"/>
  <c r="J3830" i="1" a="1"/>
  <c r="J3830" i="1" s="1"/>
  <c r="J3831" i="1" a="1"/>
  <c r="J3831" i="1" s="1"/>
  <c r="J3832" i="1" a="1"/>
  <c r="J3832" i="1" s="1"/>
  <c r="J3833" i="1" a="1"/>
  <c r="J3833" i="1" s="1"/>
  <c r="J3834" i="1" a="1"/>
  <c r="J3834" i="1" s="1"/>
  <c r="J3835" i="1" a="1"/>
  <c r="J3835" i="1" s="1"/>
  <c r="J3836" i="1" a="1"/>
  <c r="J3836" i="1" s="1"/>
  <c r="J3837" i="1" a="1"/>
  <c r="J3837" i="1" s="1"/>
  <c r="J3838" i="1" a="1"/>
  <c r="J3838" i="1" s="1"/>
  <c r="J3839" i="1" a="1"/>
  <c r="J3839" i="1" s="1"/>
  <c r="J3840" i="1" a="1"/>
  <c r="J3840" i="1" s="1"/>
  <c r="J3841" i="1" a="1"/>
  <c r="J3841" i="1" s="1"/>
  <c r="J3842" i="1" a="1"/>
  <c r="J3842" i="1" s="1"/>
  <c r="J3843" i="1" a="1"/>
  <c r="J3843" i="1" s="1"/>
  <c r="J3844" i="1" a="1"/>
  <c r="J3844" i="1" s="1"/>
  <c r="J3845" i="1" a="1"/>
  <c r="J3845" i="1" s="1"/>
  <c r="J3846" i="1" a="1"/>
  <c r="J3846" i="1" s="1"/>
  <c r="J3847" i="1" a="1"/>
  <c r="J3847" i="1" s="1"/>
  <c r="J3848" i="1" a="1"/>
  <c r="J3848" i="1" s="1"/>
  <c r="J3849" i="1" a="1"/>
  <c r="J3849" i="1" s="1"/>
  <c r="I3" i="1" a="1"/>
  <c r="I3" i="1" s="1"/>
  <c r="I4" i="1" a="1"/>
  <c r="I4" i="1" s="1"/>
  <c r="I5" i="1" a="1"/>
  <c r="I5" i="1" s="1"/>
  <c r="I6" i="1" a="1"/>
  <c r="I6" i="1" s="1"/>
  <c r="I7" i="1" a="1"/>
  <c r="I7" i="1" s="1"/>
  <c r="I8" i="1" a="1"/>
  <c r="I8" i="1" s="1"/>
  <c r="I9" i="1" a="1"/>
  <c r="I9" i="1" s="1"/>
  <c r="I10" i="1" a="1"/>
  <c r="I10" i="1" s="1"/>
  <c r="I11" i="1" a="1"/>
  <c r="I11" i="1" s="1"/>
  <c r="I12" i="1" a="1"/>
  <c r="I12" i="1" s="1"/>
  <c r="I13" i="1" a="1"/>
  <c r="I13" i="1" s="1"/>
  <c r="I15" i="1" a="1"/>
  <c r="I15" i="1" s="1"/>
  <c r="I16" i="1" a="1"/>
  <c r="I16" i="1" s="1"/>
  <c r="I17" i="1" a="1"/>
  <c r="I17" i="1" s="1"/>
  <c r="I18" i="1" a="1"/>
  <c r="I18" i="1" s="1"/>
  <c r="I19" i="1" a="1"/>
  <c r="I19" i="1" s="1"/>
  <c r="I20" i="1" a="1"/>
  <c r="I20" i="1" s="1"/>
  <c r="I21" i="1" a="1"/>
  <c r="I21" i="1" s="1"/>
  <c r="I22" i="1" a="1"/>
  <c r="I22" i="1" s="1"/>
  <c r="I23" i="1" a="1"/>
  <c r="I23" i="1" s="1"/>
  <c r="I24" i="1" a="1"/>
  <c r="I24" i="1" s="1"/>
  <c r="I25" i="1" a="1"/>
  <c r="I25" i="1" s="1"/>
  <c r="I26" i="1" a="1"/>
  <c r="I26" i="1" s="1"/>
  <c r="I27" i="1" a="1"/>
  <c r="I27" i="1" s="1"/>
  <c r="I28" i="1" a="1"/>
  <c r="I28" i="1" s="1"/>
  <c r="I29" i="1" a="1"/>
  <c r="I29" i="1" s="1"/>
  <c r="I30" i="1" a="1"/>
  <c r="I30" i="1" s="1"/>
  <c r="I31" i="1" a="1"/>
  <c r="I31" i="1" s="1"/>
  <c r="I32" i="1" a="1"/>
  <c r="I32" i="1" s="1"/>
  <c r="I33" i="1" a="1"/>
  <c r="I33" i="1" s="1"/>
  <c r="I34" i="1" a="1"/>
  <c r="I34" i="1" s="1"/>
  <c r="I35" i="1" a="1"/>
  <c r="I35" i="1" s="1"/>
  <c r="I36" i="1" a="1"/>
  <c r="I36" i="1" s="1"/>
  <c r="I37" i="1" a="1"/>
  <c r="I37" i="1" s="1"/>
  <c r="I38" i="1" a="1"/>
  <c r="I38" i="1" s="1"/>
  <c r="I39" i="1" a="1"/>
  <c r="I39" i="1" s="1"/>
  <c r="I40" i="1" a="1"/>
  <c r="I40" i="1" s="1"/>
  <c r="I41" i="1" a="1"/>
  <c r="I41" i="1" s="1"/>
  <c r="I42" i="1" a="1"/>
  <c r="I42" i="1" s="1"/>
  <c r="I43" i="1" a="1"/>
  <c r="I43" i="1" s="1"/>
  <c r="I44" i="1" a="1"/>
  <c r="I44" i="1" s="1"/>
  <c r="I45" i="1" a="1"/>
  <c r="I45" i="1" s="1"/>
  <c r="I46" i="1" a="1"/>
  <c r="I46" i="1" s="1"/>
  <c r="I47" i="1" a="1"/>
  <c r="I47" i="1" s="1"/>
  <c r="I48" i="1" a="1"/>
  <c r="I48" i="1" s="1"/>
  <c r="I49" i="1" a="1"/>
  <c r="I49" i="1" s="1"/>
  <c r="I50" i="1" a="1"/>
  <c r="I50" i="1"/>
  <c r="I51" i="1" a="1"/>
  <c r="I51" i="1" s="1"/>
  <c r="I52" i="1" a="1"/>
  <c r="I52" i="1" s="1"/>
  <c r="I53" i="1" a="1"/>
  <c r="I53" i="1" s="1"/>
  <c r="I54" i="1" a="1"/>
  <c r="I54" i="1" s="1"/>
  <c r="I55" i="1" a="1"/>
  <c r="I55" i="1" s="1"/>
  <c r="I56" i="1" a="1"/>
  <c r="I56" i="1" s="1"/>
  <c r="I57" i="1" a="1"/>
  <c r="I57" i="1" s="1"/>
  <c r="I58" i="1" a="1"/>
  <c r="I58" i="1" s="1"/>
  <c r="I59" i="1" a="1"/>
  <c r="I59" i="1" s="1"/>
  <c r="I60" i="1" a="1"/>
  <c r="I60" i="1" s="1"/>
  <c r="I61" i="1" a="1"/>
  <c r="I61" i="1" s="1"/>
  <c r="I62" i="1" a="1"/>
  <c r="I62" i="1" s="1"/>
  <c r="I63" i="1" a="1"/>
  <c r="I63" i="1" s="1"/>
  <c r="I64" i="1" a="1"/>
  <c r="I64" i="1" s="1"/>
  <c r="I65" i="1" a="1"/>
  <c r="I65" i="1" s="1"/>
  <c r="I66" i="1" a="1"/>
  <c r="I66" i="1" s="1"/>
  <c r="I67" i="1" a="1"/>
  <c r="I67" i="1" s="1"/>
  <c r="I68" i="1" a="1"/>
  <c r="I68" i="1" s="1"/>
  <c r="I69" i="1" a="1"/>
  <c r="I69" i="1" s="1"/>
  <c r="I70" i="1" a="1"/>
  <c r="I70" i="1" s="1"/>
  <c r="I71" i="1" a="1"/>
  <c r="I71" i="1" s="1"/>
  <c r="I72" i="1" a="1"/>
  <c r="I72" i="1" s="1"/>
  <c r="I73" i="1" a="1"/>
  <c r="I73" i="1" s="1"/>
  <c r="I74" i="1" a="1"/>
  <c r="I74" i="1" s="1"/>
  <c r="I75" i="1" a="1"/>
  <c r="I75" i="1" s="1"/>
  <c r="I76" i="1" a="1"/>
  <c r="I76" i="1" s="1"/>
  <c r="I77" i="1" a="1"/>
  <c r="I77" i="1" s="1"/>
  <c r="I78" i="1" a="1"/>
  <c r="I78" i="1" s="1"/>
  <c r="I79" i="1" a="1"/>
  <c r="I79" i="1" s="1"/>
  <c r="I80" i="1" a="1"/>
  <c r="I80" i="1" s="1"/>
  <c r="I81" i="1" a="1"/>
  <c r="I81" i="1" s="1"/>
  <c r="I82" i="1" a="1"/>
  <c r="I82" i="1" s="1"/>
  <c r="I83" i="1" a="1"/>
  <c r="I83" i="1" s="1"/>
  <c r="I84" i="1" a="1"/>
  <c r="I84" i="1" s="1"/>
  <c r="I85" i="1" a="1"/>
  <c r="I85" i="1" s="1"/>
  <c r="I86" i="1" a="1"/>
  <c r="I86" i="1" s="1"/>
  <c r="I87" i="1" a="1"/>
  <c r="I87" i="1" s="1"/>
  <c r="I88" i="1" a="1"/>
  <c r="I88" i="1" s="1"/>
  <c r="I89" i="1" a="1"/>
  <c r="I89" i="1" s="1"/>
  <c r="I90" i="1" a="1"/>
  <c r="I90" i="1" s="1"/>
  <c r="I91" i="1" a="1"/>
  <c r="I91" i="1" s="1"/>
  <c r="I92" i="1" a="1"/>
  <c r="I92" i="1" s="1"/>
  <c r="I93" i="1" a="1"/>
  <c r="I93" i="1" s="1"/>
  <c r="I94" i="1" a="1"/>
  <c r="I94" i="1" s="1"/>
  <c r="I95" i="1" a="1"/>
  <c r="I95" i="1" s="1"/>
  <c r="I96" i="1" a="1"/>
  <c r="I96" i="1" s="1"/>
  <c r="I97" i="1" a="1"/>
  <c r="I97" i="1" s="1"/>
  <c r="I98" i="1" a="1"/>
  <c r="I98" i="1" s="1"/>
  <c r="I99" i="1" a="1"/>
  <c r="I99" i="1" s="1"/>
  <c r="I100" i="1" a="1"/>
  <c r="I100" i="1" s="1"/>
  <c r="I101" i="1" a="1"/>
  <c r="I101" i="1" s="1"/>
  <c r="I102" i="1" a="1"/>
  <c r="I102" i="1" s="1"/>
  <c r="I103" i="1" a="1"/>
  <c r="I103" i="1" s="1"/>
  <c r="I104" i="1" a="1"/>
  <c r="I104" i="1" s="1"/>
  <c r="I105" i="1" a="1"/>
  <c r="I105" i="1" s="1"/>
  <c r="I106" i="1" a="1"/>
  <c r="I106" i="1" s="1"/>
  <c r="I107" i="1" a="1"/>
  <c r="I107" i="1" s="1"/>
  <c r="I108" i="1" a="1"/>
  <c r="I108" i="1" s="1"/>
  <c r="I109" i="1" a="1"/>
  <c r="I109" i="1" s="1"/>
  <c r="I110" i="1" a="1"/>
  <c r="I110" i="1" s="1"/>
  <c r="I111" i="1" a="1"/>
  <c r="I111" i="1" s="1"/>
  <c r="I112" i="1" a="1"/>
  <c r="I112" i="1" s="1"/>
  <c r="I113" i="1" a="1"/>
  <c r="I113" i="1" s="1"/>
  <c r="I114" i="1" a="1"/>
  <c r="I114" i="1" s="1"/>
  <c r="I115" i="1" a="1"/>
  <c r="I115" i="1" s="1"/>
  <c r="I116" i="1" a="1"/>
  <c r="I116" i="1" s="1"/>
  <c r="I117" i="1" a="1"/>
  <c r="I117" i="1" s="1"/>
  <c r="I118" i="1" a="1"/>
  <c r="I118" i="1" s="1"/>
  <c r="I119" i="1" a="1"/>
  <c r="I119" i="1" s="1"/>
  <c r="I120" i="1" a="1"/>
  <c r="I120" i="1" s="1"/>
  <c r="I121" i="1" a="1"/>
  <c r="I121" i="1" s="1"/>
  <c r="I122" i="1" a="1"/>
  <c r="I122" i="1" s="1"/>
  <c r="I123" i="1" a="1"/>
  <c r="I123" i="1" s="1"/>
  <c r="I124" i="1" a="1"/>
  <c r="I124" i="1" s="1"/>
  <c r="I125" i="1" a="1"/>
  <c r="I125" i="1" s="1"/>
  <c r="I126" i="1" a="1"/>
  <c r="I126" i="1" s="1"/>
  <c r="I127" i="1" a="1"/>
  <c r="I127" i="1" s="1"/>
  <c r="I128" i="1" a="1"/>
  <c r="I128" i="1" s="1"/>
  <c r="I129" i="1" a="1"/>
  <c r="I129" i="1" s="1"/>
  <c r="I130" i="1" a="1"/>
  <c r="I130" i="1" s="1"/>
  <c r="I131" i="1" a="1"/>
  <c r="I131" i="1" s="1"/>
  <c r="I132" i="1" a="1"/>
  <c r="I132" i="1" s="1"/>
  <c r="I133" i="1" a="1"/>
  <c r="I133" i="1" s="1"/>
  <c r="I134" i="1" a="1"/>
  <c r="I134" i="1" s="1"/>
  <c r="I135" i="1" a="1"/>
  <c r="I135" i="1" s="1"/>
  <c r="I136" i="1" a="1"/>
  <c r="I136" i="1" s="1"/>
  <c r="I137" i="1" a="1"/>
  <c r="I137" i="1" s="1"/>
  <c r="I138" i="1" a="1"/>
  <c r="I138" i="1" s="1"/>
  <c r="I139" i="1" a="1"/>
  <c r="I139" i="1" s="1"/>
  <c r="I140" i="1" a="1"/>
  <c r="I140" i="1" s="1"/>
  <c r="I141" i="1" a="1"/>
  <c r="I141" i="1" s="1"/>
  <c r="I142" i="1" a="1"/>
  <c r="I142" i="1" s="1"/>
  <c r="I143" i="1" a="1"/>
  <c r="I143" i="1" s="1"/>
  <c r="I144" i="1" a="1"/>
  <c r="I144" i="1" s="1"/>
  <c r="I145" i="1" a="1"/>
  <c r="I145" i="1" s="1"/>
  <c r="I146" i="1" a="1"/>
  <c r="I146" i="1" s="1"/>
  <c r="I147" i="1" a="1"/>
  <c r="I147" i="1" s="1"/>
  <c r="I148" i="1" a="1"/>
  <c r="I148" i="1" s="1"/>
  <c r="I149" i="1" a="1"/>
  <c r="I149" i="1" s="1"/>
  <c r="I150" i="1" a="1"/>
  <c r="I150" i="1" s="1"/>
  <c r="I151" i="1" a="1"/>
  <c r="I151" i="1" s="1"/>
  <c r="I152" i="1" a="1"/>
  <c r="I152" i="1" s="1"/>
  <c r="I153" i="1" a="1"/>
  <c r="I153" i="1" s="1"/>
  <c r="I154" i="1" a="1"/>
  <c r="I154" i="1" s="1"/>
  <c r="I155" i="1" a="1"/>
  <c r="I155" i="1" s="1"/>
  <c r="I156" i="1" a="1"/>
  <c r="I156" i="1" s="1"/>
  <c r="I157" i="1" a="1"/>
  <c r="I157" i="1" s="1"/>
  <c r="I158" i="1" a="1"/>
  <c r="I158" i="1" s="1"/>
  <c r="I159" i="1" a="1"/>
  <c r="I159" i="1" s="1"/>
  <c r="I160" i="1" a="1"/>
  <c r="I160" i="1" s="1"/>
  <c r="I161" i="1" a="1"/>
  <c r="I161" i="1" s="1"/>
  <c r="I162" i="1" a="1"/>
  <c r="I162" i="1" s="1"/>
  <c r="I163" i="1" a="1"/>
  <c r="I163" i="1" s="1"/>
  <c r="I164" i="1" a="1"/>
  <c r="I164" i="1" s="1"/>
  <c r="I165" i="1" a="1"/>
  <c r="I165" i="1" s="1"/>
  <c r="I166" i="1" a="1"/>
  <c r="I166" i="1" s="1"/>
  <c r="I167" i="1" a="1"/>
  <c r="I167" i="1" s="1"/>
  <c r="I168" i="1" a="1"/>
  <c r="I168" i="1" s="1"/>
  <c r="I169" i="1" a="1"/>
  <c r="I169" i="1" s="1"/>
  <c r="I170" i="1" a="1"/>
  <c r="I170" i="1" s="1"/>
  <c r="I171" i="1" a="1"/>
  <c r="I171" i="1" s="1"/>
  <c r="I172" i="1" a="1"/>
  <c r="I172" i="1" s="1"/>
  <c r="I173" i="1" a="1"/>
  <c r="I173" i="1" s="1"/>
  <c r="I174" i="1" a="1"/>
  <c r="I174" i="1" s="1"/>
  <c r="I175" i="1" a="1"/>
  <c r="I175" i="1" s="1"/>
  <c r="I176" i="1" a="1"/>
  <c r="I176" i="1" s="1"/>
  <c r="I177" i="1" a="1"/>
  <c r="I177" i="1" s="1"/>
  <c r="I178" i="1" a="1"/>
  <c r="I178" i="1" s="1"/>
  <c r="I179" i="1" a="1"/>
  <c r="I179" i="1" s="1"/>
  <c r="I180" i="1" a="1"/>
  <c r="I180" i="1" s="1"/>
  <c r="I181" i="1" a="1"/>
  <c r="I181" i="1" s="1"/>
  <c r="I182" i="1" a="1"/>
  <c r="I182" i="1" s="1"/>
  <c r="I183" i="1" a="1"/>
  <c r="I183" i="1" s="1"/>
  <c r="I184" i="1" a="1"/>
  <c r="I184" i="1" s="1"/>
  <c r="I185" i="1" a="1"/>
  <c r="I185" i="1" s="1"/>
  <c r="I186" i="1" a="1"/>
  <c r="I186" i="1" s="1"/>
  <c r="I187" i="1" a="1"/>
  <c r="I187" i="1" s="1"/>
  <c r="I188" i="1" a="1"/>
  <c r="I188" i="1" s="1"/>
  <c r="I189" i="1" a="1"/>
  <c r="I189" i="1" s="1"/>
  <c r="I190" i="1" a="1"/>
  <c r="I190" i="1" s="1"/>
  <c r="I191" i="1" a="1"/>
  <c r="I191" i="1" s="1"/>
  <c r="I192" i="1" a="1"/>
  <c r="I192" i="1" s="1"/>
  <c r="I193" i="1" a="1"/>
  <c r="I193" i="1" s="1"/>
  <c r="I194" i="1" a="1"/>
  <c r="I194" i="1" s="1"/>
  <c r="I195" i="1" a="1"/>
  <c r="I195" i="1" s="1"/>
  <c r="I196" i="1" a="1"/>
  <c r="I196" i="1" s="1"/>
  <c r="I197" i="1" a="1"/>
  <c r="I197" i="1" s="1"/>
  <c r="I198" i="1" a="1"/>
  <c r="I198" i="1" s="1"/>
  <c r="I199" i="1" a="1"/>
  <c r="I199" i="1" s="1"/>
  <c r="I200" i="1" a="1"/>
  <c r="I200" i="1" s="1"/>
  <c r="I201" i="1" a="1"/>
  <c r="I201" i="1" s="1"/>
  <c r="I202" i="1" a="1"/>
  <c r="I202" i="1" s="1"/>
  <c r="I203" i="1" a="1"/>
  <c r="I203" i="1" s="1"/>
  <c r="I204" i="1" a="1"/>
  <c r="I204" i="1" s="1"/>
  <c r="I205" i="1" a="1"/>
  <c r="I205" i="1" s="1"/>
  <c r="I206" i="1" a="1"/>
  <c r="I206" i="1" s="1"/>
  <c r="I207" i="1" a="1"/>
  <c r="I207" i="1" s="1"/>
  <c r="I208" i="1" a="1"/>
  <c r="I208" i="1" s="1"/>
  <c r="I209" i="1" a="1"/>
  <c r="I209" i="1" s="1"/>
  <c r="I210" i="1" a="1"/>
  <c r="I210" i="1" s="1"/>
  <c r="I211" i="1" a="1"/>
  <c r="I211" i="1" s="1"/>
  <c r="I212" i="1" a="1"/>
  <c r="I212" i="1" s="1"/>
  <c r="I213" i="1" a="1"/>
  <c r="I213" i="1" s="1"/>
  <c r="I214" i="1" a="1"/>
  <c r="I214" i="1" s="1"/>
  <c r="I215" i="1" a="1"/>
  <c r="I215" i="1" s="1"/>
  <c r="I216" i="1" a="1"/>
  <c r="I216" i="1" s="1"/>
  <c r="I217" i="1" a="1"/>
  <c r="I217" i="1" s="1"/>
  <c r="I218" i="1" a="1"/>
  <c r="I218" i="1" s="1"/>
  <c r="I219" i="1" a="1"/>
  <c r="I219" i="1" s="1"/>
  <c r="I220" i="1" a="1"/>
  <c r="I220" i="1" s="1"/>
  <c r="I221" i="1" a="1"/>
  <c r="I221" i="1" s="1"/>
  <c r="I222" i="1" a="1"/>
  <c r="I222" i="1" s="1"/>
  <c r="I223" i="1" a="1"/>
  <c r="I223" i="1" s="1"/>
  <c r="I224" i="1" a="1"/>
  <c r="I224" i="1" s="1"/>
  <c r="I225" i="1" a="1"/>
  <c r="I225" i="1" s="1"/>
  <c r="I226" i="1" a="1"/>
  <c r="I226" i="1" s="1"/>
  <c r="I227" i="1" a="1"/>
  <c r="I227" i="1" s="1"/>
  <c r="I228" i="1" a="1"/>
  <c r="I228" i="1" s="1"/>
  <c r="I229" i="1" a="1"/>
  <c r="I229" i="1" s="1"/>
  <c r="I230" i="1" a="1"/>
  <c r="I230" i="1" s="1"/>
  <c r="I231" i="1" a="1"/>
  <c r="I231" i="1" s="1"/>
  <c r="I232" i="1" a="1"/>
  <c r="I232" i="1" s="1"/>
  <c r="I233" i="1" a="1"/>
  <c r="I233" i="1" s="1"/>
  <c r="I234" i="1" a="1"/>
  <c r="I234" i="1" s="1"/>
  <c r="I235" i="1" a="1"/>
  <c r="I235" i="1" s="1"/>
  <c r="I236" i="1" a="1"/>
  <c r="I236" i="1" s="1"/>
  <c r="I237" i="1" a="1"/>
  <c r="I237" i="1" s="1"/>
  <c r="I238" i="1" a="1"/>
  <c r="I238" i="1" s="1"/>
  <c r="I239" i="1" a="1"/>
  <c r="I239" i="1" s="1"/>
  <c r="I240" i="1" a="1"/>
  <c r="I240" i="1" s="1"/>
  <c r="I241" i="1" a="1"/>
  <c r="I241" i="1" s="1"/>
  <c r="I242" i="1" a="1"/>
  <c r="I242" i="1" s="1"/>
  <c r="I243" i="1" a="1"/>
  <c r="I243" i="1" s="1"/>
  <c r="I244" i="1" a="1"/>
  <c r="I244" i="1" s="1"/>
  <c r="I245" i="1" a="1"/>
  <c r="I245" i="1" s="1"/>
  <c r="I246" i="1" a="1"/>
  <c r="I246" i="1" s="1"/>
  <c r="I247" i="1" a="1"/>
  <c r="I247" i="1" s="1"/>
  <c r="I248" i="1" a="1"/>
  <c r="I248" i="1" s="1"/>
  <c r="I249" i="1" a="1"/>
  <c r="I249" i="1" s="1"/>
  <c r="I250" i="1" a="1"/>
  <c r="I250" i="1" s="1"/>
  <c r="I251" i="1" a="1"/>
  <c r="I251" i="1" s="1"/>
  <c r="I252" i="1" a="1"/>
  <c r="I252" i="1" s="1"/>
  <c r="I253" i="1" a="1"/>
  <c r="I253" i="1" s="1"/>
  <c r="I254" i="1" a="1"/>
  <c r="I254" i="1" s="1"/>
  <c r="I255" i="1" a="1"/>
  <c r="I255" i="1" s="1"/>
  <c r="I256" i="1" a="1"/>
  <c r="I256" i="1" s="1"/>
  <c r="I257" i="1" a="1"/>
  <c r="I257" i="1" s="1"/>
  <c r="I258" i="1" a="1"/>
  <c r="I258" i="1" s="1"/>
  <c r="I259" i="1" a="1"/>
  <c r="I259" i="1" s="1"/>
  <c r="I260" i="1" a="1"/>
  <c r="I260" i="1" s="1"/>
  <c r="I261" i="1" a="1"/>
  <c r="I261" i="1" s="1"/>
  <c r="I262" i="1" a="1"/>
  <c r="I262" i="1" s="1"/>
  <c r="I263" i="1" a="1"/>
  <c r="I263" i="1" s="1"/>
  <c r="I264" i="1" a="1"/>
  <c r="I264" i="1" s="1"/>
  <c r="I265" i="1" a="1"/>
  <c r="I265" i="1" s="1"/>
  <c r="I266" i="1" a="1"/>
  <c r="I266" i="1" s="1"/>
  <c r="I267" i="1" a="1"/>
  <c r="I267" i="1" s="1"/>
  <c r="I268" i="1" a="1"/>
  <c r="I268" i="1" s="1"/>
  <c r="I269" i="1" a="1"/>
  <c r="I269" i="1" s="1"/>
  <c r="I270" i="1" a="1"/>
  <c r="I270" i="1" s="1"/>
  <c r="I271" i="1" a="1"/>
  <c r="I271" i="1" s="1"/>
  <c r="I272" i="1" a="1"/>
  <c r="I272" i="1" s="1"/>
  <c r="I273" i="1" a="1"/>
  <c r="I273" i="1" s="1"/>
  <c r="I274" i="1" a="1"/>
  <c r="I274" i="1" s="1"/>
  <c r="I275" i="1" a="1"/>
  <c r="I275" i="1" s="1"/>
  <c r="I276" i="1" a="1"/>
  <c r="I276" i="1" s="1"/>
  <c r="I277" i="1" a="1"/>
  <c r="I277" i="1" s="1"/>
  <c r="I278" i="1" a="1"/>
  <c r="I278" i="1" s="1"/>
  <c r="I279" i="1" a="1"/>
  <c r="I279" i="1" s="1"/>
  <c r="I280" i="1" a="1"/>
  <c r="I280" i="1" s="1"/>
  <c r="I281" i="1" a="1"/>
  <c r="I281" i="1" s="1"/>
  <c r="I282" i="1" a="1"/>
  <c r="I282" i="1" s="1"/>
  <c r="I283" i="1" a="1"/>
  <c r="I283" i="1" s="1"/>
  <c r="I284" i="1" a="1"/>
  <c r="I284" i="1" s="1"/>
  <c r="I285" i="1" a="1"/>
  <c r="I285" i="1" s="1"/>
  <c r="I286" i="1" a="1"/>
  <c r="I286" i="1" s="1"/>
  <c r="I287" i="1" a="1"/>
  <c r="I287" i="1" s="1"/>
  <c r="I288" i="1" a="1"/>
  <c r="I288" i="1" s="1"/>
  <c r="I289" i="1" a="1"/>
  <c r="I289" i="1" s="1"/>
  <c r="I290" i="1" a="1"/>
  <c r="I290" i="1" s="1"/>
  <c r="I291" i="1" a="1"/>
  <c r="I291" i="1" s="1"/>
  <c r="I292" i="1" a="1"/>
  <c r="I292" i="1" s="1"/>
  <c r="I293" i="1" a="1"/>
  <c r="I293" i="1" s="1"/>
  <c r="I294" i="1" a="1"/>
  <c r="I294" i="1" s="1"/>
  <c r="I295" i="1" a="1"/>
  <c r="I295" i="1" s="1"/>
  <c r="I296" i="1" a="1"/>
  <c r="I296" i="1" s="1"/>
  <c r="I297" i="1" a="1"/>
  <c r="I297" i="1" s="1"/>
  <c r="I298" i="1" a="1"/>
  <c r="I298" i="1" s="1"/>
  <c r="I299" i="1" a="1"/>
  <c r="I299" i="1" s="1"/>
  <c r="I300" i="1" a="1"/>
  <c r="I300" i="1" s="1"/>
  <c r="I301" i="1" a="1"/>
  <c r="I301" i="1" s="1"/>
  <c r="I302" i="1" a="1"/>
  <c r="I302" i="1" s="1"/>
  <c r="I303" i="1" a="1"/>
  <c r="I303" i="1" s="1"/>
  <c r="I304" i="1" a="1"/>
  <c r="I304" i="1" s="1"/>
  <c r="I305" i="1" a="1"/>
  <c r="I305" i="1" s="1"/>
  <c r="I306" i="1" a="1"/>
  <c r="I306" i="1" s="1"/>
  <c r="I307" i="1" a="1"/>
  <c r="I307" i="1" s="1"/>
  <c r="I308" i="1" a="1"/>
  <c r="I308" i="1" s="1"/>
  <c r="I309" i="1" a="1"/>
  <c r="I309" i="1" s="1"/>
  <c r="I310" i="1" a="1"/>
  <c r="I310" i="1" s="1"/>
  <c r="I311" i="1" a="1"/>
  <c r="I311" i="1" s="1"/>
  <c r="I312" i="1" a="1"/>
  <c r="I312" i="1" s="1"/>
  <c r="I313" i="1" a="1"/>
  <c r="I313" i="1" s="1"/>
  <c r="I314" i="1" a="1"/>
  <c r="I314" i="1" s="1"/>
  <c r="I315" i="1" a="1"/>
  <c r="I315" i="1" s="1"/>
  <c r="I316" i="1" a="1"/>
  <c r="I316" i="1" s="1"/>
  <c r="I317" i="1" a="1"/>
  <c r="I317" i="1" s="1"/>
  <c r="I318" i="1" a="1"/>
  <c r="I318" i="1" s="1"/>
  <c r="I319" i="1" a="1"/>
  <c r="I319" i="1" s="1"/>
  <c r="I320" i="1" a="1"/>
  <c r="I320" i="1" s="1"/>
  <c r="I321" i="1" a="1"/>
  <c r="I321" i="1" s="1"/>
  <c r="I322" i="1" a="1"/>
  <c r="I322" i="1" s="1"/>
  <c r="I323" i="1" a="1"/>
  <c r="I323" i="1" s="1"/>
  <c r="I324" i="1" a="1"/>
  <c r="I324" i="1" s="1"/>
  <c r="I325" i="1" a="1"/>
  <c r="I325" i="1" s="1"/>
  <c r="I326" i="1" a="1"/>
  <c r="I326" i="1" s="1"/>
  <c r="I327" i="1" a="1"/>
  <c r="I327" i="1" s="1"/>
  <c r="I328" i="1" a="1"/>
  <c r="I328" i="1" s="1"/>
  <c r="I329" i="1" a="1"/>
  <c r="I329" i="1" s="1"/>
  <c r="I330" i="1" a="1"/>
  <c r="I330" i="1" s="1"/>
  <c r="I331" i="1" a="1"/>
  <c r="I331" i="1" s="1"/>
  <c r="I332" i="1" a="1"/>
  <c r="I332" i="1" s="1"/>
  <c r="I333" i="1" a="1"/>
  <c r="I333" i="1" s="1"/>
  <c r="I334" i="1" a="1"/>
  <c r="I334" i="1" s="1"/>
  <c r="I335" i="1" a="1"/>
  <c r="I335" i="1" s="1"/>
  <c r="I336" i="1" a="1"/>
  <c r="I336" i="1" s="1"/>
  <c r="I337" i="1" a="1"/>
  <c r="I337" i="1" s="1"/>
  <c r="I338" i="1" a="1"/>
  <c r="I338" i="1" s="1"/>
  <c r="I339" i="1" a="1"/>
  <c r="I339" i="1" s="1"/>
  <c r="I340" i="1" a="1"/>
  <c r="I340" i="1" s="1"/>
  <c r="I341" i="1" a="1"/>
  <c r="I341" i="1" s="1"/>
  <c r="I342" i="1" a="1"/>
  <c r="I342" i="1" s="1"/>
  <c r="I343" i="1" a="1"/>
  <c r="I343" i="1" s="1"/>
  <c r="I344" i="1" a="1"/>
  <c r="I344" i="1" s="1"/>
  <c r="I345" i="1" a="1"/>
  <c r="I345" i="1" s="1"/>
  <c r="I346" i="1" a="1"/>
  <c r="I346" i="1" s="1"/>
  <c r="I347" i="1" a="1"/>
  <c r="I347" i="1" s="1"/>
  <c r="I348" i="1" a="1"/>
  <c r="I348" i="1" s="1"/>
  <c r="I349" i="1" a="1"/>
  <c r="I349" i="1" s="1"/>
  <c r="I350" i="1" a="1"/>
  <c r="I350" i="1" s="1"/>
  <c r="I351" i="1" a="1"/>
  <c r="I351" i="1" s="1"/>
  <c r="I352" i="1" a="1"/>
  <c r="I352" i="1" s="1"/>
  <c r="I353" i="1" a="1"/>
  <c r="I353" i="1" s="1"/>
  <c r="I354" i="1" a="1"/>
  <c r="I354" i="1" s="1"/>
  <c r="I355" i="1" a="1"/>
  <c r="I355" i="1" s="1"/>
  <c r="I356" i="1" a="1"/>
  <c r="I356" i="1" s="1"/>
  <c r="I357" i="1" a="1"/>
  <c r="I357" i="1" s="1"/>
  <c r="I358" i="1" a="1"/>
  <c r="I358" i="1" s="1"/>
  <c r="I359" i="1" a="1"/>
  <c r="I359" i="1" s="1"/>
  <c r="I360" i="1" a="1"/>
  <c r="I360" i="1" s="1"/>
  <c r="I361" i="1" a="1"/>
  <c r="I361" i="1" s="1"/>
  <c r="I362" i="1" a="1"/>
  <c r="I362" i="1" s="1"/>
  <c r="I363" i="1" a="1"/>
  <c r="I363" i="1" s="1"/>
  <c r="I364" i="1" a="1"/>
  <c r="I364" i="1" s="1"/>
  <c r="I365" i="1" a="1"/>
  <c r="I365" i="1" s="1"/>
  <c r="I366" i="1" a="1"/>
  <c r="I366" i="1" s="1"/>
  <c r="I367" i="1" a="1"/>
  <c r="I367" i="1" s="1"/>
  <c r="I368" i="1" a="1"/>
  <c r="I368" i="1" s="1"/>
  <c r="I369" i="1" a="1"/>
  <c r="I369" i="1" s="1"/>
  <c r="I370" i="1" a="1"/>
  <c r="I370" i="1" s="1"/>
  <c r="I371" i="1" a="1"/>
  <c r="I371" i="1" s="1"/>
  <c r="I372" i="1" a="1"/>
  <c r="I372" i="1" s="1"/>
  <c r="I373" i="1" a="1"/>
  <c r="I373" i="1" s="1"/>
  <c r="I374" i="1" a="1"/>
  <c r="I374" i="1" s="1"/>
  <c r="I375" i="1" a="1"/>
  <c r="I375" i="1" s="1"/>
  <c r="I376" i="1" a="1"/>
  <c r="I376" i="1" s="1"/>
  <c r="I377" i="1" a="1"/>
  <c r="I377" i="1" s="1"/>
  <c r="I378" i="1" a="1"/>
  <c r="I378" i="1" s="1"/>
  <c r="I379" i="1" a="1"/>
  <c r="I379" i="1" s="1"/>
  <c r="I380" i="1" a="1"/>
  <c r="I380" i="1" s="1"/>
  <c r="I381" i="1" a="1"/>
  <c r="I381" i="1" s="1"/>
  <c r="I382" i="1" a="1"/>
  <c r="I382" i="1" s="1"/>
  <c r="I383" i="1" a="1"/>
  <c r="I383" i="1" s="1"/>
  <c r="I384" i="1" a="1"/>
  <c r="I384" i="1" s="1"/>
  <c r="I385" i="1" a="1"/>
  <c r="I385" i="1" s="1"/>
  <c r="I386" i="1" a="1"/>
  <c r="I386" i="1" s="1"/>
  <c r="I387" i="1" a="1"/>
  <c r="I387" i="1" s="1"/>
  <c r="I388" i="1" a="1"/>
  <c r="I388" i="1" s="1"/>
  <c r="I389" i="1" a="1"/>
  <c r="I389" i="1" s="1"/>
  <c r="I390" i="1" a="1"/>
  <c r="I390" i="1" s="1"/>
  <c r="I391" i="1" a="1"/>
  <c r="I391" i="1" s="1"/>
  <c r="I392" i="1" a="1"/>
  <c r="I392" i="1" s="1"/>
  <c r="I393" i="1" a="1"/>
  <c r="I393" i="1" s="1"/>
  <c r="I394" i="1" a="1"/>
  <c r="I394" i="1" s="1"/>
  <c r="I395" i="1" a="1"/>
  <c r="I395" i="1" s="1"/>
  <c r="I396" i="1" a="1"/>
  <c r="I396" i="1" s="1"/>
  <c r="I397" i="1" a="1"/>
  <c r="I397" i="1" s="1"/>
  <c r="I398" i="1" a="1"/>
  <c r="I398" i="1" s="1"/>
  <c r="I399" i="1" a="1"/>
  <c r="I399" i="1" s="1"/>
  <c r="I400" i="1" a="1"/>
  <c r="I400" i="1" s="1"/>
  <c r="I401" i="1" a="1"/>
  <c r="I401" i="1" s="1"/>
  <c r="I402" i="1" a="1"/>
  <c r="I402" i="1" s="1"/>
  <c r="I403" i="1" a="1"/>
  <c r="I403" i="1" s="1"/>
  <c r="I404" i="1" a="1"/>
  <c r="I404" i="1" s="1"/>
  <c r="I405" i="1" a="1"/>
  <c r="I405" i="1" s="1"/>
  <c r="I406" i="1" a="1"/>
  <c r="I406" i="1" s="1"/>
  <c r="I407" i="1" a="1"/>
  <c r="I407" i="1" s="1"/>
  <c r="I408" i="1" a="1"/>
  <c r="I408" i="1" s="1"/>
  <c r="I409" i="1" a="1"/>
  <c r="I409" i="1" s="1"/>
  <c r="I410" i="1" a="1"/>
  <c r="I410" i="1" s="1"/>
  <c r="I411" i="1" a="1"/>
  <c r="I411" i="1" s="1"/>
  <c r="I412" i="1" a="1"/>
  <c r="I412" i="1" s="1"/>
  <c r="I413" i="1" a="1"/>
  <c r="I413" i="1" s="1"/>
  <c r="I414" i="1" a="1"/>
  <c r="I414" i="1" s="1"/>
  <c r="I415" i="1" a="1"/>
  <c r="I415" i="1" s="1"/>
  <c r="I416" i="1" a="1"/>
  <c r="I416" i="1" s="1"/>
  <c r="I417" i="1" a="1"/>
  <c r="I417" i="1" s="1"/>
  <c r="I418" i="1" a="1"/>
  <c r="I418" i="1" s="1"/>
  <c r="I419" i="1" a="1"/>
  <c r="I419" i="1" s="1"/>
  <c r="I420" i="1" a="1"/>
  <c r="I420" i="1" s="1"/>
  <c r="I421" i="1" a="1"/>
  <c r="I421" i="1" s="1"/>
  <c r="I422" i="1" a="1"/>
  <c r="I422" i="1" s="1"/>
  <c r="I423" i="1" a="1"/>
  <c r="I423" i="1" s="1"/>
  <c r="I424" i="1" a="1"/>
  <c r="I424" i="1" s="1"/>
  <c r="I425" i="1" a="1"/>
  <c r="I425" i="1" s="1"/>
  <c r="I426" i="1" a="1"/>
  <c r="I426" i="1" s="1"/>
  <c r="I427" i="1" a="1"/>
  <c r="I427" i="1" s="1"/>
  <c r="I428" i="1" a="1"/>
  <c r="I428" i="1" s="1"/>
  <c r="I429" i="1" a="1"/>
  <c r="I429" i="1" s="1"/>
  <c r="I430" i="1" a="1"/>
  <c r="I430" i="1" s="1"/>
  <c r="I431" i="1" a="1"/>
  <c r="I431" i="1" s="1"/>
  <c r="I432" i="1" a="1"/>
  <c r="I432" i="1" s="1"/>
  <c r="I433" i="1" a="1"/>
  <c r="I433" i="1" s="1"/>
  <c r="I434" i="1" a="1"/>
  <c r="I434" i="1" s="1"/>
  <c r="I435" i="1" a="1"/>
  <c r="I435" i="1" s="1"/>
  <c r="I436" i="1" a="1"/>
  <c r="I436" i="1" s="1"/>
  <c r="I437" i="1" a="1"/>
  <c r="I437" i="1" s="1"/>
  <c r="I438" i="1" a="1"/>
  <c r="I438" i="1" s="1"/>
  <c r="I439" i="1" a="1"/>
  <c r="I439" i="1" s="1"/>
  <c r="I440" i="1" a="1"/>
  <c r="I440" i="1" s="1"/>
  <c r="I441" i="1" a="1"/>
  <c r="I441" i="1" s="1"/>
  <c r="I442" i="1" a="1"/>
  <c r="I442" i="1" s="1"/>
  <c r="I443" i="1" a="1"/>
  <c r="I443" i="1" s="1"/>
  <c r="I444" i="1" a="1"/>
  <c r="I444" i="1" s="1"/>
  <c r="I445" i="1" a="1"/>
  <c r="I445" i="1" s="1"/>
  <c r="I446" i="1" a="1"/>
  <c r="I446" i="1" s="1"/>
  <c r="I447" i="1" a="1"/>
  <c r="I447" i="1" s="1"/>
  <c r="I448" i="1" a="1"/>
  <c r="I448" i="1" s="1"/>
  <c r="I449" i="1" a="1"/>
  <c r="I449" i="1" s="1"/>
  <c r="I450" i="1" a="1"/>
  <c r="I450" i="1" s="1"/>
  <c r="I451" i="1" a="1"/>
  <c r="I451" i="1" s="1"/>
  <c r="I452" i="1" a="1"/>
  <c r="I452" i="1" s="1"/>
  <c r="I453" i="1" a="1"/>
  <c r="I453" i="1" s="1"/>
  <c r="I454" i="1" a="1"/>
  <c r="I454" i="1" s="1"/>
  <c r="I455" i="1" a="1"/>
  <c r="I455" i="1" s="1"/>
  <c r="I456" i="1" a="1"/>
  <c r="I456" i="1" s="1"/>
  <c r="I457" i="1" a="1"/>
  <c r="I457" i="1" s="1"/>
  <c r="I458" i="1" a="1"/>
  <c r="I458" i="1" s="1"/>
  <c r="I459" i="1" a="1"/>
  <c r="I459" i="1" s="1"/>
  <c r="I460" i="1" a="1"/>
  <c r="I460" i="1" s="1"/>
  <c r="I461" i="1" a="1"/>
  <c r="I461" i="1" s="1"/>
  <c r="I462" i="1" a="1"/>
  <c r="I462" i="1" s="1"/>
  <c r="I463" i="1" a="1"/>
  <c r="I463" i="1" s="1"/>
  <c r="I464" i="1" a="1"/>
  <c r="I464" i="1" s="1"/>
  <c r="I465" i="1" a="1"/>
  <c r="I465" i="1" s="1"/>
  <c r="I466" i="1" a="1"/>
  <c r="I466" i="1" s="1"/>
  <c r="I467" i="1" a="1"/>
  <c r="I467" i="1" s="1"/>
  <c r="I468" i="1" a="1"/>
  <c r="I468" i="1" s="1"/>
  <c r="I469" i="1" a="1"/>
  <c r="I469" i="1" s="1"/>
  <c r="I470" i="1" a="1"/>
  <c r="I470" i="1" s="1"/>
  <c r="I471" i="1" a="1"/>
  <c r="I471" i="1" s="1"/>
  <c r="I472" i="1" a="1"/>
  <c r="I472" i="1" s="1"/>
  <c r="I473" i="1" a="1"/>
  <c r="I473" i="1" s="1"/>
  <c r="I474" i="1" a="1"/>
  <c r="I474" i="1" s="1"/>
  <c r="I475" i="1" a="1"/>
  <c r="I475" i="1" s="1"/>
  <c r="I476" i="1" a="1"/>
  <c r="I476" i="1" s="1"/>
  <c r="I477" i="1" a="1"/>
  <c r="I477" i="1" s="1"/>
  <c r="I478" i="1" a="1"/>
  <c r="I478" i="1" s="1"/>
  <c r="I479" i="1" a="1"/>
  <c r="I479" i="1" s="1"/>
  <c r="I480" i="1" a="1"/>
  <c r="I480" i="1" s="1"/>
  <c r="I481" i="1" a="1"/>
  <c r="I481" i="1" s="1"/>
  <c r="I482" i="1" a="1"/>
  <c r="I482" i="1" s="1"/>
  <c r="I483" i="1" a="1"/>
  <c r="I483" i="1" s="1"/>
  <c r="I484" i="1" a="1"/>
  <c r="I484" i="1" s="1"/>
  <c r="I485" i="1" a="1"/>
  <c r="I485" i="1" s="1"/>
  <c r="I486" i="1" a="1"/>
  <c r="I486" i="1" s="1"/>
  <c r="I487" i="1" a="1"/>
  <c r="I487" i="1" s="1"/>
  <c r="I488" i="1" a="1"/>
  <c r="I488" i="1" s="1"/>
  <c r="I489" i="1" a="1"/>
  <c r="I489" i="1" s="1"/>
  <c r="I490" i="1" a="1"/>
  <c r="I490" i="1" s="1"/>
  <c r="I491" i="1" a="1"/>
  <c r="I491" i="1" s="1"/>
  <c r="I492" i="1" a="1"/>
  <c r="I492" i="1" s="1"/>
  <c r="I493" i="1" a="1"/>
  <c r="I493" i="1" s="1"/>
  <c r="I494" i="1" a="1"/>
  <c r="I494" i="1" s="1"/>
  <c r="I495" i="1" a="1"/>
  <c r="I495" i="1" s="1"/>
  <c r="I496" i="1" a="1"/>
  <c r="I496" i="1" s="1"/>
  <c r="I497" i="1" a="1"/>
  <c r="I497" i="1" s="1"/>
  <c r="I498" i="1" a="1"/>
  <c r="I498" i="1" s="1"/>
  <c r="I499" i="1" a="1"/>
  <c r="I499" i="1" s="1"/>
  <c r="I500" i="1" a="1"/>
  <c r="I500" i="1" s="1"/>
  <c r="I501" i="1" a="1"/>
  <c r="I501" i="1" s="1"/>
  <c r="I502" i="1" a="1"/>
  <c r="I502" i="1" s="1"/>
  <c r="I503" i="1" a="1"/>
  <c r="I503" i="1" s="1"/>
  <c r="I504" i="1" a="1"/>
  <c r="I504" i="1" s="1"/>
  <c r="I505" i="1" a="1"/>
  <c r="I505" i="1" s="1"/>
  <c r="I506" i="1" a="1"/>
  <c r="I506" i="1" s="1"/>
  <c r="I507" i="1" a="1"/>
  <c r="I507" i="1" s="1"/>
  <c r="I508" i="1" a="1"/>
  <c r="I508" i="1" s="1"/>
  <c r="I509" i="1" a="1"/>
  <c r="I509" i="1" s="1"/>
  <c r="I510" i="1" a="1"/>
  <c r="I510" i="1" s="1"/>
  <c r="I511" i="1" a="1"/>
  <c r="I511" i="1" s="1"/>
  <c r="I512" i="1" a="1"/>
  <c r="I512" i="1" s="1"/>
  <c r="I513" i="1" a="1"/>
  <c r="I513" i="1" s="1"/>
  <c r="I514" i="1" a="1"/>
  <c r="I514" i="1" s="1"/>
  <c r="I515" i="1" a="1"/>
  <c r="I515" i="1" s="1"/>
  <c r="I516" i="1" a="1"/>
  <c r="I516" i="1" s="1"/>
  <c r="I517" i="1" a="1"/>
  <c r="I517" i="1" s="1"/>
  <c r="I518" i="1" a="1"/>
  <c r="I518" i="1" s="1"/>
  <c r="I519" i="1" a="1"/>
  <c r="I519" i="1" s="1"/>
  <c r="I520" i="1" a="1"/>
  <c r="I520" i="1" s="1"/>
  <c r="I521" i="1" a="1"/>
  <c r="I521" i="1" s="1"/>
  <c r="I522" i="1" a="1"/>
  <c r="I522" i="1" s="1"/>
  <c r="I523" i="1" a="1"/>
  <c r="I523" i="1" s="1"/>
  <c r="I524" i="1" a="1"/>
  <c r="I524" i="1" s="1"/>
  <c r="I525" i="1" a="1"/>
  <c r="I525" i="1" s="1"/>
  <c r="I526" i="1" a="1"/>
  <c r="I526" i="1" s="1"/>
  <c r="I527" i="1" a="1"/>
  <c r="I527" i="1" s="1"/>
  <c r="I528" i="1" a="1"/>
  <c r="I528" i="1" s="1"/>
  <c r="I529" i="1" a="1"/>
  <c r="I529" i="1" s="1"/>
  <c r="I530" i="1" a="1"/>
  <c r="I530" i="1" s="1"/>
  <c r="I531" i="1" a="1"/>
  <c r="I531" i="1" s="1"/>
  <c r="I532" i="1" a="1"/>
  <c r="I532" i="1" s="1"/>
  <c r="I533" i="1" a="1"/>
  <c r="I533" i="1" s="1"/>
  <c r="I534" i="1" a="1"/>
  <c r="I534" i="1" s="1"/>
  <c r="I535" i="1" a="1"/>
  <c r="I535" i="1" s="1"/>
  <c r="I536" i="1" a="1"/>
  <c r="I536" i="1" s="1"/>
  <c r="I537" i="1" a="1"/>
  <c r="I537" i="1" s="1"/>
  <c r="I538" i="1" a="1"/>
  <c r="I538" i="1" s="1"/>
  <c r="I539" i="1" a="1"/>
  <c r="I539" i="1" s="1"/>
  <c r="I540" i="1" a="1"/>
  <c r="I540" i="1" s="1"/>
  <c r="I541" i="1" a="1"/>
  <c r="I541" i="1" s="1"/>
  <c r="I542" i="1" a="1"/>
  <c r="I542" i="1" s="1"/>
  <c r="I543" i="1" a="1"/>
  <c r="I543" i="1" s="1"/>
  <c r="I544" i="1" a="1"/>
  <c r="I544" i="1" s="1"/>
  <c r="I545" i="1" a="1"/>
  <c r="I545" i="1" s="1"/>
  <c r="I546" i="1" a="1"/>
  <c r="I546" i="1" s="1"/>
  <c r="I547" i="1" a="1"/>
  <c r="I547" i="1" s="1"/>
  <c r="I548" i="1" a="1"/>
  <c r="I548" i="1" s="1"/>
  <c r="I549" i="1" a="1"/>
  <c r="I549" i="1" s="1"/>
  <c r="I550" i="1" a="1"/>
  <c r="I550" i="1" s="1"/>
  <c r="I551" i="1" a="1"/>
  <c r="I551" i="1" s="1"/>
  <c r="I552" i="1" a="1"/>
  <c r="I552" i="1" s="1"/>
  <c r="I553" i="1" a="1"/>
  <c r="I553" i="1" s="1"/>
  <c r="I554" i="1" a="1"/>
  <c r="I554" i="1" s="1"/>
  <c r="I555" i="1" a="1"/>
  <c r="I555" i="1" s="1"/>
  <c r="I556" i="1" a="1"/>
  <c r="I556" i="1" s="1"/>
  <c r="I557" i="1" a="1"/>
  <c r="I557" i="1" s="1"/>
  <c r="I558" i="1" a="1"/>
  <c r="I558" i="1" s="1"/>
  <c r="I559" i="1" a="1"/>
  <c r="I559" i="1" s="1"/>
  <c r="I560" i="1" a="1"/>
  <c r="I560" i="1" s="1"/>
  <c r="I561" i="1" a="1"/>
  <c r="I561" i="1" s="1"/>
  <c r="I562" i="1" a="1"/>
  <c r="I562" i="1" s="1"/>
  <c r="I563" i="1" a="1"/>
  <c r="I563" i="1" s="1"/>
  <c r="I564" i="1" a="1"/>
  <c r="I564" i="1" s="1"/>
  <c r="I565" i="1" a="1"/>
  <c r="I565" i="1" s="1"/>
  <c r="I566" i="1" a="1"/>
  <c r="I566" i="1" s="1"/>
  <c r="I567" i="1" a="1"/>
  <c r="I567" i="1" s="1"/>
  <c r="I568" i="1" a="1"/>
  <c r="I568" i="1" s="1"/>
  <c r="I569" i="1" a="1"/>
  <c r="I569" i="1" s="1"/>
  <c r="I570" i="1" a="1"/>
  <c r="I570" i="1" s="1"/>
  <c r="I571" i="1" a="1"/>
  <c r="I571" i="1" s="1"/>
  <c r="I572" i="1" a="1"/>
  <c r="I572" i="1" s="1"/>
  <c r="I573" i="1" a="1"/>
  <c r="I573" i="1" s="1"/>
  <c r="I574" i="1" a="1"/>
  <c r="I574" i="1" s="1"/>
  <c r="I575" i="1" a="1"/>
  <c r="I575" i="1" s="1"/>
  <c r="I576" i="1" a="1"/>
  <c r="I576" i="1" s="1"/>
  <c r="I577" i="1" a="1"/>
  <c r="I577" i="1" s="1"/>
  <c r="I578" i="1" a="1"/>
  <c r="I578" i="1" s="1"/>
  <c r="I579" i="1" a="1"/>
  <c r="I579" i="1" s="1"/>
  <c r="I580" i="1" a="1"/>
  <c r="I580" i="1" s="1"/>
  <c r="I581" i="1" a="1"/>
  <c r="I581" i="1" s="1"/>
  <c r="I582" i="1" a="1"/>
  <c r="I582" i="1" s="1"/>
  <c r="I583" i="1" a="1"/>
  <c r="I583" i="1" s="1"/>
  <c r="I584" i="1" a="1"/>
  <c r="I584" i="1" s="1"/>
  <c r="I585" i="1" a="1"/>
  <c r="I585" i="1" s="1"/>
  <c r="I586" i="1" a="1"/>
  <c r="I586" i="1" s="1"/>
  <c r="I587" i="1" a="1"/>
  <c r="I587" i="1" s="1"/>
  <c r="I588" i="1" a="1"/>
  <c r="I588" i="1" s="1"/>
  <c r="I589" i="1" a="1"/>
  <c r="I589" i="1" s="1"/>
  <c r="I590" i="1" a="1"/>
  <c r="I590" i="1" s="1"/>
  <c r="I591" i="1" a="1"/>
  <c r="I591" i="1" s="1"/>
  <c r="I592" i="1" a="1"/>
  <c r="I592" i="1" s="1"/>
  <c r="I593" i="1" a="1"/>
  <c r="I593" i="1" s="1"/>
  <c r="I594" i="1" a="1"/>
  <c r="I594" i="1" s="1"/>
  <c r="I595" i="1" a="1"/>
  <c r="I595" i="1" s="1"/>
  <c r="I596" i="1" a="1"/>
  <c r="I596" i="1" s="1"/>
  <c r="I597" i="1" a="1"/>
  <c r="I597" i="1" s="1"/>
  <c r="I598" i="1" a="1"/>
  <c r="I598" i="1" s="1"/>
  <c r="I599" i="1" a="1"/>
  <c r="I599" i="1" s="1"/>
  <c r="I600" i="1" a="1"/>
  <c r="I600" i="1" s="1"/>
  <c r="I601" i="1" a="1"/>
  <c r="I601" i="1" s="1"/>
  <c r="I602" i="1" a="1"/>
  <c r="I602" i="1" s="1"/>
  <c r="I603" i="1" a="1"/>
  <c r="I603" i="1" s="1"/>
  <c r="I604" i="1" a="1"/>
  <c r="I604" i="1" s="1"/>
  <c r="I605" i="1" a="1"/>
  <c r="I605" i="1" s="1"/>
  <c r="I606" i="1" a="1"/>
  <c r="I606" i="1" s="1"/>
  <c r="I607" i="1" a="1"/>
  <c r="I607" i="1" s="1"/>
  <c r="I608" i="1" a="1"/>
  <c r="I608" i="1" s="1"/>
  <c r="I609" i="1" a="1"/>
  <c r="I609" i="1" s="1"/>
  <c r="I610" i="1" a="1"/>
  <c r="I610" i="1" s="1"/>
  <c r="I611" i="1" a="1"/>
  <c r="I611" i="1" s="1"/>
  <c r="I612" i="1" a="1"/>
  <c r="I612" i="1" s="1"/>
  <c r="I613" i="1" a="1"/>
  <c r="I613" i="1" s="1"/>
  <c r="I614" i="1" a="1"/>
  <c r="I614" i="1" s="1"/>
  <c r="I615" i="1" a="1"/>
  <c r="I615" i="1" s="1"/>
  <c r="I616" i="1" a="1"/>
  <c r="I616" i="1" s="1"/>
  <c r="I617" i="1" a="1"/>
  <c r="I617" i="1" s="1"/>
  <c r="I618" i="1" a="1"/>
  <c r="I618" i="1" s="1"/>
  <c r="I619" i="1" a="1"/>
  <c r="I619" i="1" s="1"/>
  <c r="I620" i="1" a="1"/>
  <c r="I620" i="1" s="1"/>
  <c r="I621" i="1" a="1"/>
  <c r="I621" i="1" s="1"/>
  <c r="I622" i="1" a="1"/>
  <c r="I622" i="1" s="1"/>
  <c r="I623" i="1" a="1"/>
  <c r="I623" i="1" s="1"/>
  <c r="I624" i="1" a="1"/>
  <c r="I624" i="1" s="1"/>
  <c r="I625" i="1" a="1"/>
  <c r="I625" i="1" s="1"/>
  <c r="I626" i="1" a="1"/>
  <c r="I626" i="1" s="1"/>
  <c r="I627" i="1" a="1"/>
  <c r="I627" i="1" s="1"/>
  <c r="I628" i="1" a="1"/>
  <c r="I628" i="1" s="1"/>
  <c r="I629" i="1" a="1"/>
  <c r="I629" i="1" s="1"/>
  <c r="I630" i="1" a="1"/>
  <c r="I630" i="1" s="1"/>
  <c r="I631" i="1" a="1"/>
  <c r="I631" i="1" s="1"/>
  <c r="I632" i="1" a="1"/>
  <c r="I632" i="1" s="1"/>
  <c r="I633" i="1" a="1"/>
  <c r="I633" i="1" s="1"/>
  <c r="I634" i="1" a="1"/>
  <c r="I634" i="1" s="1"/>
  <c r="I635" i="1" a="1"/>
  <c r="I635" i="1" s="1"/>
  <c r="I636" i="1" a="1"/>
  <c r="I636" i="1" s="1"/>
  <c r="I637" i="1" a="1"/>
  <c r="I637" i="1" s="1"/>
  <c r="I638" i="1" a="1"/>
  <c r="I638" i="1" s="1"/>
  <c r="I639" i="1" a="1"/>
  <c r="I639" i="1" s="1"/>
  <c r="I640" i="1" a="1"/>
  <c r="I640" i="1" s="1"/>
  <c r="I641" i="1" a="1"/>
  <c r="I641" i="1" s="1"/>
  <c r="I642" i="1" a="1"/>
  <c r="I642" i="1" s="1"/>
  <c r="I643" i="1" a="1"/>
  <c r="I643" i="1" s="1"/>
  <c r="I644" i="1" a="1"/>
  <c r="I644" i="1" s="1"/>
  <c r="I645" i="1" a="1"/>
  <c r="I645" i="1" s="1"/>
  <c r="I646" i="1" a="1"/>
  <c r="I646" i="1" s="1"/>
  <c r="I647" i="1" a="1"/>
  <c r="I647" i="1" s="1"/>
  <c r="I648" i="1" a="1"/>
  <c r="I648" i="1" s="1"/>
  <c r="I649" i="1" a="1"/>
  <c r="I649" i="1" s="1"/>
  <c r="I650" i="1" a="1"/>
  <c r="I650" i="1" s="1"/>
  <c r="I651" i="1" a="1"/>
  <c r="I651" i="1" s="1"/>
  <c r="I652" i="1" a="1"/>
  <c r="I652" i="1" s="1"/>
  <c r="I653" i="1" a="1"/>
  <c r="I653" i="1" s="1"/>
  <c r="I654" i="1" a="1"/>
  <c r="I654" i="1" s="1"/>
  <c r="I655" i="1" a="1"/>
  <c r="I655" i="1" s="1"/>
  <c r="I656" i="1" a="1"/>
  <c r="I656" i="1" s="1"/>
  <c r="I657" i="1" a="1"/>
  <c r="I657" i="1" s="1"/>
  <c r="I658" i="1" a="1"/>
  <c r="I658" i="1" s="1"/>
  <c r="I659" i="1" a="1"/>
  <c r="I659" i="1" s="1"/>
  <c r="I660" i="1" a="1"/>
  <c r="I660" i="1" s="1"/>
  <c r="I661" i="1" a="1"/>
  <c r="I661" i="1" s="1"/>
  <c r="I662" i="1" a="1"/>
  <c r="I662" i="1" s="1"/>
  <c r="I663" i="1" a="1"/>
  <c r="I663" i="1" s="1"/>
  <c r="I664" i="1" a="1"/>
  <c r="I664" i="1" s="1"/>
  <c r="I665" i="1" a="1"/>
  <c r="I665" i="1" s="1"/>
  <c r="I666" i="1" a="1"/>
  <c r="I666" i="1" s="1"/>
  <c r="I667" i="1" a="1"/>
  <c r="I667" i="1" s="1"/>
  <c r="I668" i="1" a="1"/>
  <c r="I668" i="1" s="1"/>
  <c r="I669" i="1" a="1"/>
  <c r="I669" i="1" s="1"/>
  <c r="I670" i="1" a="1"/>
  <c r="I670" i="1" s="1"/>
  <c r="I671" i="1" a="1"/>
  <c r="I671" i="1" s="1"/>
  <c r="I672" i="1" a="1"/>
  <c r="I672" i="1" s="1"/>
  <c r="I673" i="1" a="1"/>
  <c r="I673" i="1" s="1"/>
  <c r="I674" i="1" a="1"/>
  <c r="I674" i="1" s="1"/>
  <c r="I675" i="1" a="1"/>
  <c r="I675" i="1" s="1"/>
  <c r="I676" i="1" a="1"/>
  <c r="I676" i="1" s="1"/>
  <c r="I677" i="1" a="1"/>
  <c r="I677" i="1" s="1"/>
  <c r="I678" i="1" a="1"/>
  <c r="I678" i="1" s="1"/>
  <c r="I679" i="1" a="1"/>
  <c r="I679" i="1" s="1"/>
  <c r="I680" i="1" a="1"/>
  <c r="I680" i="1" s="1"/>
  <c r="I681" i="1" a="1"/>
  <c r="I681" i="1" s="1"/>
  <c r="I682" i="1" a="1"/>
  <c r="I682" i="1" s="1"/>
  <c r="I683" i="1" a="1"/>
  <c r="I683" i="1" s="1"/>
  <c r="I684" i="1" a="1"/>
  <c r="I684" i="1" s="1"/>
  <c r="I685" i="1" a="1"/>
  <c r="I685" i="1" s="1"/>
  <c r="I686" i="1" a="1"/>
  <c r="I686" i="1" s="1"/>
  <c r="I687" i="1" a="1"/>
  <c r="I687" i="1" s="1"/>
  <c r="I688" i="1" a="1"/>
  <c r="I688" i="1" s="1"/>
  <c r="I689" i="1" a="1"/>
  <c r="I689" i="1" s="1"/>
  <c r="I690" i="1" a="1"/>
  <c r="I690" i="1" s="1"/>
  <c r="I691" i="1" a="1"/>
  <c r="I691" i="1" s="1"/>
  <c r="I692" i="1" a="1"/>
  <c r="I692" i="1" s="1"/>
  <c r="I693" i="1" a="1"/>
  <c r="I693" i="1" s="1"/>
  <c r="I694" i="1" a="1"/>
  <c r="I694" i="1" s="1"/>
  <c r="I695" i="1" a="1"/>
  <c r="I695" i="1" s="1"/>
  <c r="I696" i="1" a="1"/>
  <c r="I696" i="1" s="1"/>
  <c r="I697" i="1" a="1"/>
  <c r="I697" i="1" s="1"/>
  <c r="I698" i="1" a="1"/>
  <c r="I698" i="1" s="1"/>
  <c r="I699" i="1" a="1"/>
  <c r="I699" i="1" s="1"/>
  <c r="I700" i="1" a="1"/>
  <c r="I700" i="1" s="1"/>
  <c r="I701" i="1" a="1"/>
  <c r="I701" i="1" s="1"/>
  <c r="I702" i="1" a="1"/>
  <c r="I702" i="1" s="1"/>
  <c r="I703" i="1" a="1"/>
  <c r="I703" i="1" s="1"/>
  <c r="I704" i="1" a="1"/>
  <c r="I704" i="1" s="1"/>
  <c r="I705" i="1" a="1"/>
  <c r="I705" i="1" s="1"/>
  <c r="I706" i="1" a="1"/>
  <c r="I706" i="1" s="1"/>
  <c r="I707" i="1" a="1"/>
  <c r="I707" i="1" s="1"/>
  <c r="I708" i="1" a="1"/>
  <c r="I708" i="1" s="1"/>
  <c r="I709" i="1" a="1"/>
  <c r="I709" i="1" s="1"/>
  <c r="I710" i="1" a="1"/>
  <c r="I710" i="1" s="1"/>
  <c r="I711" i="1" a="1"/>
  <c r="I711" i="1" s="1"/>
  <c r="I712" i="1" a="1"/>
  <c r="I712" i="1" s="1"/>
  <c r="I713" i="1" a="1"/>
  <c r="I713" i="1" s="1"/>
  <c r="I714" i="1" a="1"/>
  <c r="I714" i="1" s="1"/>
  <c r="I715" i="1" a="1"/>
  <c r="I715" i="1" s="1"/>
  <c r="I716" i="1" a="1"/>
  <c r="I716" i="1" s="1"/>
  <c r="I717" i="1" a="1"/>
  <c r="I717" i="1" s="1"/>
  <c r="I718" i="1" a="1"/>
  <c r="I718" i="1" s="1"/>
  <c r="I719" i="1" a="1"/>
  <c r="I719" i="1" s="1"/>
  <c r="I720" i="1" a="1"/>
  <c r="I720" i="1" s="1"/>
  <c r="I721" i="1" a="1"/>
  <c r="I721" i="1" s="1"/>
  <c r="I722" i="1" a="1"/>
  <c r="I722" i="1" s="1"/>
  <c r="I723" i="1" a="1"/>
  <c r="I723" i="1" s="1"/>
  <c r="I724" i="1" a="1"/>
  <c r="I724" i="1" s="1"/>
  <c r="I725" i="1" a="1"/>
  <c r="I725" i="1" s="1"/>
  <c r="I726" i="1" a="1"/>
  <c r="I726" i="1" s="1"/>
  <c r="I727" i="1" a="1"/>
  <c r="I727" i="1" s="1"/>
  <c r="I728" i="1" a="1"/>
  <c r="I728" i="1" s="1"/>
  <c r="I729" i="1" a="1"/>
  <c r="I729" i="1" s="1"/>
  <c r="I730" i="1" a="1"/>
  <c r="I730" i="1" s="1"/>
  <c r="I731" i="1" a="1"/>
  <c r="I731" i="1" s="1"/>
  <c r="I732" i="1" a="1"/>
  <c r="I732" i="1" s="1"/>
  <c r="I733" i="1" a="1"/>
  <c r="I733" i="1" s="1"/>
  <c r="I734" i="1" a="1"/>
  <c r="I734" i="1" s="1"/>
  <c r="I735" i="1" a="1"/>
  <c r="I735" i="1" s="1"/>
  <c r="I736" i="1" a="1"/>
  <c r="I736" i="1" s="1"/>
  <c r="I737" i="1" a="1"/>
  <c r="I737" i="1" s="1"/>
  <c r="I738" i="1" a="1"/>
  <c r="I738" i="1" s="1"/>
  <c r="I739" i="1" a="1"/>
  <c r="I739" i="1" s="1"/>
  <c r="I740" i="1" a="1"/>
  <c r="I740" i="1"/>
  <c r="I741" i="1" a="1"/>
  <c r="I741" i="1" s="1"/>
  <c r="I742" i="1" a="1"/>
  <c r="I742" i="1" s="1"/>
  <c r="I743" i="1" a="1"/>
  <c r="I743" i="1" s="1"/>
  <c r="I744" i="1" a="1"/>
  <c r="I744" i="1" s="1"/>
  <c r="I745" i="1" a="1"/>
  <c r="I745" i="1" s="1"/>
  <c r="I746" i="1" a="1"/>
  <c r="I746" i="1" s="1"/>
  <c r="I747" i="1" a="1"/>
  <c r="I747" i="1" s="1"/>
  <c r="I748" i="1" a="1"/>
  <c r="I748" i="1" s="1"/>
  <c r="I749" i="1" a="1"/>
  <c r="I749" i="1" s="1"/>
  <c r="I750" i="1" a="1"/>
  <c r="I750" i="1" s="1"/>
  <c r="I751" i="1" a="1"/>
  <c r="I751" i="1" s="1"/>
  <c r="I752" i="1" a="1"/>
  <c r="I752" i="1" s="1"/>
  <c r="I753" i="1" a="1"/>
  <c r="I753" i="1" s="1"/>
  <c r="I754" i="1" a="1"/>
  <c r="I754" i="1" s="1"/>
  <c r="I755" i="1" a="1"/>
  <c r="I755" i="1" s="1"/>
  <c r="I756" i="1" a="1"/>
  <c r="I756" i="1" s="1"/>
  <c r="I757" i="1" a="1"/>
  <c r="I757" i="1" s="1"/>
  <c r="I758" i="1" a="1"/>
  <c r="I758" i="1" s="1"/>
  <c r="I759" i="1" a="1"/>
  <c r="I759" i="1" s="1"/>
  <c r="I760" i="1" a="1"/>
  <c r="I760" i="1" s="1"/>
  <c r="I761" i="1" a="1"/>
  <c r="I761" i="1" s="1"/>
  <c r="I762" i="1" a="1"/>
  <c r="I762" i="1" s="1"/>
  <c r="I763" i="1" a="1"/>
  <c r="I763" i="1" s="1"/>
  <c r="I764" i="1" a="1"/>
  <c r="I764" i="1" s="1"/>
  <c r="I765" i="1" a="1"/>
  <c r="I765" i="1" s="1"/>
  <c r="I766" i="1" a="1"/>
  <c r="I766" i="1" s="1"/>
  <c r="I767" i="1" a="1"/>
  <c r="I767" i="1" s="1"/>
  <c r="I768" i="1" a="1"/>
  <c r="I768" i="1" s="1"/>
  <c r="I769" i="1" a="1"/>
  <c r="I769" i="1" s="1"/>
  <c r="I770" i="1" a="1"/>
  <c r="I770" i="1" s="1"/>
  <c r="I771" i="1" a="1"/>
  <c r="I771" i="1" s="1"/>
  <c r="I772" i="1" a="1"/>
  <c r="I772" i="1" s="1"/>
  <c r="I773" i="1" a="1"/>
  <c r="I773" i="1" s="1"/>
  <c r="I774" i="1" a="1"/>
  <c r="I774" i="1" s="1"/>
  <c r="I775" i="1" a="1"/>
  <c r="I775" i="1" s="1"/>
  <c r="I776" i="1" a="1"/>
  <c r="I776" i="1" s="1"/>
  <c r="I777" i="1" a="1"/>
  <c r="I777" i="1" s="1"/>
  <c r="I778" i="1" a="1"/>
  <c r="I778" i="1" s="1"/>
  <c r="I779" i="1" a="1"/>
  <c r="I779" i="1" s="1"/>
  <c r="I780" i="1" a="1"/>
  <c r="I780" i="1" s="1"/>
  <c r="I781" i="1" a="1"/>
  <c r="I781" i="1" s="1"/>
  <c r="I782" i="1" a="1"/>
  <c r="I782" i="1" s="1"/>
  <c r="I783" i="1" a="1"/>
  <c r="I783" i="1" s="1"/>
  <c r="I784" i="1" a="1"/>
  <c r="I784" i="1" s="1"/>
  <c r="I785" i="1" a="1"/>
  <c r="I785" i="1" s="1"/>
  <c r="I786" i="1" a="1"/>
  <c r="I786" i="1" s="1"/>
  <c r="I787" i="1" a="1"/>
  <c r="I787" i="1" s="1"/>
  <c r="I788" i="1" a="1"/>
  <c r="I788" i="1" s="1"/>
  <c r="I789" i="1" a="1"/>
  <c r="I789" i="1" s="1"/>
  <c r="I790" i="1" a="1"/>
  <c r="I790" i="1" s="1"/>
  <c r="I791" i="1" a="1"/>
  <c r="I791" i="1" s="1"/>
  <c r="I792" i="1" a="1"/>
  <c r="I792" i="1" s="1"/>
  <c r="I793" i="1" a="1"/>
  <c r="I793" i="1" s="1"/>
  <c r="I794" i="1" a="1"/>
  <c r="I794" i="1" s="1"/>
  <c r="I795" i="1" a="1"/>
  <c r="I795" i="1" s="1"/>
  <c r="I796" i="1" a="1"/>
  <c r="I796" i="1" s="1"/>
  <c r="I797" i="1" a="1"/>
  <c r="I797" i="1" s="1"/>
  <c r="I798" i="1" a="1"/>
  <c r="I798" i="1" s="1"/>
  <c r="I799" i="1" a="1"/>
  <c r="I799" i="1" s="1"/>
  <c r="I800" i="1" a="1"/>
  <c r="I800" i="1" s="1"/>
  <c r="I801" i="1" a="1"/>
  <c r="I801" i="1" s="1"/>
  <c r="I802" i="1" a="1"/>
  <c r="I802" i="1" s="1"/>
  <c r="I803" i="1" a="1"/>
  <c r="I803" i="1" s="1"/>
  <c r="I804" i="1" a="1"/>
  <c r="I804" i="1" s="1"/>
  <c r="I805" i="1" a="1"/>
  <c r="I805" i="1" s="1"/>
  <c r="I806" i="1" a="1"/>
  <c r="I806" i="1" s="1"/>
  <c r="I807" i="1" a="1"/>
  <c r="I807" i="1" s="1"/>
  <c r="I808" i="1" a="1"/>
  <c r="I808" i="1" s="1"/>
  <c r="I809" i="1" a="1"/>
  <c r="I809" i="1" s="1"/>
  <c r="I810" i="1" a="1"/>
  <c r="I810" i="1" s="1"/>
  <c r="I811" i="1" a="1"/>
  <c r="I811" i="1" s="1"/>
  <c r="I812" i="1" a="1"/>
  <c r="I812" i="1" s="1"/>
  <c r="I813" i="1" a="1"/>
  <c r="I813" i="1" s="1"/>
  <c r="I814" i="1" a="1"/>
  <c r="I814" i="1" s="1"/>
  <c r="I815" i="1" a="1"/>
  <c r="I815" i="1" s="1"/>
  <c r="I816" i="1" a="1"/>
  <c r="I816" i="1" s="1"/>
  <c r="I817" i="1" a="1"/>
  <c r="I817" i="1" s="1"/>
  <c r="I818" i="1" a="1"/>
  <c r="I818" i="1" s="1"/>
  <c r="I819" i="1" a="1"/>
  <c r="I819" i="1" s="1"/>
  <c r="I820" i="1" a="1"/>
  <c r="I820" i="1" s="1"/>
  <c r="I821" i="1" a="1"/>
  <c r="I821" i="1" s="1"/>
  <c r="I822" i="1" a="1"/>
  <c r="I822" i="1" s="1"/>
  <c r="I823" i="1" a="1"/>
  <c r="I823" i="1" s="1"/>
  <c r="I824" i="1" a="1"/>
  <c r="I824" i="1" s="1"/>
  <c r="I825" i="1" a="1"/>
  <c r="I825" i="1" s="1"/>
  <c r="I826" i="1" a="1"/>
  <c r="I826" i="1" s="1"/>
  <c r="I827" i="1" a="1"/>
  <c r="I827" i="1" s="1"/>
  <c r="I828" i="1" a="1"/>
  <c r="I828" i="1" s="1"/>
  <c r="I829" i="1" a="1"/>
  <c r="I829" i="1" s="1"/>
  <c r="I830" i="1" a="1"/>
  <c r="I830" i="1" s="1"/>
  <c r="I831" i="1" a="1"/>
  <c r="I831" i="1" s="1"/>
  <c r="I832" i="1" a="1"/>
  <c r="I832" i="1" s="1"/>
  <c r="I833" i="1" a="1"/>
  <c r="I833" i="1" s="1"/>
  <c r="I834" i="1" a="1"/>
  <c r="I834" i="1" s="1"/>
  <c r="I835" i="1" a="1"/>
  <c r="I835" i="1" s="1"/>
  <c r="I836" i="1" a="1"/>
  <c r="I836" i="1" s="1"/>
  <c r="I837" i="1" a="1"/>
  <c r="I837" i="1" s="1"/>
  <c r="I838" i="1" a="1"/>
  <c r="I838" i="1" s="1"/>
  <c r="I839" i="1" a="1"/>
  <c r="I839" i="1" s="1"/>
  <c r="I840" i="1" a="1"/>
  <c r="I840" i="1" s="1"/>
  <c r="I841" i="1" a="1"/>
  <c r="I841" i="1" s="1"/>
  <c r="I842" i="1" a="1"/>
  <c r="I842" i="1" s="1"/>
  <c r="I843" i="1" a="1"/>
  <c r="I843" i="1" s="1"/>
  <c r="I844" i="1" a="1"/>
  <c r="I844" i="1" s="1"/>
  <c r="I845" i="1" a="1"/>
  <c r="I845" i="1" s="1"/>
  <c r="I846" i="1" a="1"/>
  <c r="I846" i="1" s="1"/>
  <c r="I847" i="1" a="1"/>
  <c r="I847" i="1" s="1"/>
  <c r="I848" i="1" a="1"/>
  <c r="I848" i="1" s="1"/>
  <c r="I849" i="1" a="1"/>
  <c r="I849" i="1" s="1"/>
  <c r="I850" i="1" a="1"/>
  <c r="I850" i="1" s="1"/>
  <c r="I851" i="1" a="1"/>
  <c r="I851" i="1" s="1"/>
  <c r="I852" i="1" a="1"/>
  <c r="I852" i="1" s="1"/>
  <c r="I853" i="1" a="1"/>
  <c r="I853" i="1" s="1"/>
  <c r="I854" i="1" a="1"/>
  <c r="I854" i="1" s="1"/>
  <c r="I855" i="1" a="1"/>
  <c r="I855" i="1" s="1"/>
  <c r="I856" i="1" a="1"/>
  <c r="I856" i="1" s="1"/>
  <c r="I857" i="1" a="1"/>
  <c r="I857" i="1" s="1"/>
  <c r="I858" i="1" a="1"/>
  <c r="I858" i="1" s="1"/>
  <c r="I859" i="1" a="1"/>
  <c r="I859" i="1" s="1"/>
  <c r="I860" i="1" a="1"/>
  <c r="I860" i="1" s="1"/>
  <c r="I861" i="1" a="1"/>
  <c r="I861" i="1" s="1"/>
  <c r="I862" i="1" a="1"/>
  <c r="I862" i="1" s="1"/>
  <c r="I863" i="1" a="1"/>
  <c r="I863" i="1" s="1"/>
  <c r="I864" i="1" a="1"/>
  <c r="I864" i="1" s="1"/>
  <c r="I865" i="1" a="1"/>
  <c r="I865" i="1" s="1"/>
  <c r="I866" i="1" a="1"/>
  <c r="I866" i="1" s="1"/>
  <c r="I867" i="1" a="1"/>
  <c r="I867" i="1" s="1"/>
  <c r="I868" i="1" a="1"/>
  <c r="I868" i="1" s="1"/>
  <c r="I869" i="1" a="1"/>
  <c r="I869" i="1" s="1"/>
  <c r="I870" i="1" a="1"/>
  <c r="I870" i="1" s="1"/>
  <c r="I871" i="1" a="1"/>
  <c r="I871" i="1" s="1"/>
  <c r="I872" i="1" a="1"/>
  <c r="I872" i="1" s="1"/>
  <c r="I873" i="1" a="1"/>
  <c r="I873" i="1" s="1"/>
  <c r="I874" i="1" a="1"/>
  <c r="I874" i="1" s="1"/>
  <c r="I875" i="1" a="1"/>
  <c r="I875" i="1" s="1"/>
  <c r="I876" i="1" a="1"/>
  <c r="I876" i="1" s="1"/>
  <c r="I877" i="1" a="1"/>
  <c r="I877" i="1" s="1"/>
  <c r="I878" i="1" a="1"/>
  <c r="I878" i="1" s="1"/>
  <c r="I879" i="1" a="1"/>
  <c r="I879" i="1" s="1"/>
  <c r="I880" i="1" a="1"/>
  <c r="I880" i="1" s="1"/>
  <c r="I881" i="1" a="1"/>
  <c r="I881" i="1" s="1"/>
  <c r="I882" i="1" a="1"/>
  <c r="I882" i="1" s="1"/>
  <c r="I883" i="1" a="1"/>
  <c r="I883" i="1" s="1"/>
  <c r="I884" i="1" a="1"/>
  <c r="I884" i="1" s="1"/>
  <c r="I885" i="1" a="1"/>
  <c r="I885" i="1" s="1"/>
  <c r="I886" i="1" a="1"/>
  <c r="I886" i="1" s="1"/>
  <c r="I887" i="1" a="1"/>
  <c r="I887" i="1" s="1"/>
  <c r="I888" i="1" a="1"/>
  <c r="I888" i="1" s="1"/>
  <c r="I889" i="1" a="1"/>
  <c r="I889" i="1" s="1"/>
  <c r="I890" i="1" a="1"/>
  <c r="I890" i="1" s="1"/>
  <c r="I891" i="1" a="1"/>
  <c r="I891" i="1" s="1"/>
  <c r="I892" i="1" a="1"/>
  <c r="I892" i="1" s="1"/>
  <c r="I893" i="1" a="1"/>
  <c r="I893" i="1" s="1"/>
  <c r="I894" i="1" a="1"/>
  <c r="I894" i="1" s="1"/>
  <c r="I895" i="1" a="1"/>
  <c r="I895" i="1" s="1"/>
  <c r="I896" i="1" a="1"/>
  <c r="I896" i="1" s="1"/>
  <c r="I897" i="1" a="1"/>
  <c r="I897" i="1" s="1"/>
  <c r="I898" i="1" a="1"/>
  <c r="I898" i="1" s="1"/>
  <c r="I899" i="1" a="1"/>
  <c r="I899" i="1" s="1"/>
  <c r="I900" i="1" a="1"/>
  <c r="I900" i="1" s="1"/>
  <c r="I901" i="1" a="1"/>
  <c r="I901" i="1" s="1"/>
  <c r="I902" i="1" a="1"/>
  <c r="I902" i="1" s="1"/>
  <c r="I903" i="1" a="1"/>
  <c r="I903" i="1" s="1"/>
  <c r="I904" i="1" a="1"/>
  <c r="I904" i="1" s="1"/>
  <c r="I905" i="1" a="1"/>
  <c r="I905" i="1" s="1"/>
  <c r="I906" i="1" a="1"/>
  <c r="I906" i="1" s="1"/>
  <c r="I907" i="1" a="1"/>
  <c r="I907" i="1" s="1"/>
  <c r="I908" i="1" a="1"/>
  <c r="I908" i="1" s="1"/>
  <c r="I909" i="1" a="1"/>
  <c r="I909" i="1" s="1"/>
  <c r="I910" i="1" a="1"/>
  <c r="I910" i="1" s="1"/>
  <c r="I911" i="1" a="1"/>
  <c r="I911" i="1" s="1"/>
  <c r="I912" i="1" a="1"/>
  <c r="I912" i="1" s="1"/>
  <c r="I913" i="1" a="1"/>
  <c r="I913" i="1" s="1"/>
  <c r="I914" i="1" a="1"/>
  <c r="I914" i="1" s="1"/>
  <c r="I915" i="1" a="1"/>
  <c r="I915" i="1" s="1"/>
  <c r="I916" i="1" a="1"/>
  <c r="I916" i="1" s="1"/>
  <c r="I917" i="1" a="1"/>
  <c r="I917" i="1" s="1"/>
  <c r="I918" i="1" a="1"/>
  <c r="I918" i="1" s="1"/>
  <c r="I919" i="1" a="1"/>
  <c r="I919" i="1" s="1"/>
  <c r="I920" i="1" a="1"/>
  <c r="I920" i="1" s="1"/>
  <c r="I921" i="1" a="1"/>
  <c r="I921" i="1" s="1"/>
  <c r="I922" i="1" a="1"/>
  <c r="I922" i="1" s="1"/>
  <c r="I923" i="1" a="1"/>
  <c r="I923" i="1" s="1"/>
  <c r="I924" i="1" a="1"/>
  <c r="I924" i="1" s="1"/>
  <c r="I925" i="1" a="1"/>
  <c r="I925" i="1" s="1"/>
  <c r="I926" i="1" a="1"/>
  <c r="I926" i="1" s="1"/>
  <c r="I927" i="1" a="1"/>
  <c r="I927" i="1" s="1"/>
  <c r="I928" i="1" a="1"/>
  <c r="I928" i="1" s="1"/>
  <c r="I929" i="1" a="1"/>
  <c r="I929" i="1" s="1"/>
  <c r="I930" i="1" a="1"/>
  <c r="I930" i="1" s="1"/>
  <c r="I931" i="1" a="1"/>
  <c r="I931" i="1" s="1"/>
  <c r="I932" i="1" a="1"/>
  <c r="I932" i="1" s="1"/>
  <c r="I933" i="1" a="1"/>
  <c r="I933" i="1" s="1"/>
  <c r="I934" i="1" a="1"/>
  <c r="I934" i="1" s="1"/>
  <c r="I935" i="1" a="1"/>
  <c r="I935" i="1" s="1"/>
  <c r="I936" i="1" a="1"/>
  <c r="I936" i="1" s="1"/>
  <c r="I937" i="1" a="1"/>
  <c r="I937" i="1" s="1"/>
  <c r="I938" i="1" a="1"/>
  <c r="I938" i="1" s="1"/>
  <c r="I939" i="1" a="1"/>
  <c r="I939" i="1" s="1"/>
  <c r="I940" i="1" a="1"/>
  <c r="I940" i="1" s="1"/>
  <c r="I941" i="1" a="1"/>
  <c r="I941" i="1" s="1"/>
  <c r="I942" i="1" a="1"/>
  <c r="I942" i="1" s="1"/>
  <c r="I943" i="1" a="1"/>
  <c r="I943" i="1" s="1"/>
  <c r="I944" i="1" a="1"/>
  <c r="I944" i="1" s="1"/>
  <c r="I945" i="1" a="1"/>
  <c r="I945" i="1" s="1"/>
  <c r="I946" i="1" a="1"/>
  <c r="I946" i="1" s="1"/>
  <c r="I947" i="1" a="1"/>
  <c r="I947" i="1" s="1"/>
  <c r="I948" i="1" a="1"/>
  <c r="I948" i="1" s="1"/>
  <c r="I949" i="1" a="1"/>
  <c r="I949" i="1"/>
  <c r="I950" i="1" a="1"/>
  <c r="I950" i="1" s="1"/>
  <c r="I951" i="1" a="1"/>
  <c r="I951" i="1" s="1"/>
  <c r="I952" i="1" a="1"/>
  <c r="I952" i="1" s="1"/>
  <c r="I953" i="1" a="1"/>
  <c r="I953" i="1" s="1"/>
  <c r="I954" i="1" a="1"/>
  <c r="I954" i="1" s="1"/>
  <c r="I955" i="1" a="1"/>
  <c r="I955" i="1" s="1"/>
  <c r="I956" i="1" a="1"/>
  <c r="I956" i="1" s="1"/>
  <c r="I957" i="1" a="1"/>
  <c r="I957" i="1" s="1"/>
  <c r="I958" i="1" a="1"/>
  <c r="I958" i="1" s="1"/>
  <c r="I959" i="1" a="1"/>
  <c r="I959" i="1" s="1"/>
  <c r="I960" i="1" a="1"/>
  <c r="I960" i="1" s="1"/>
  <c r="I961" i="1" a="1"/>
  <c r="I961" i="1" s="1"/>
  <c r="I962" i="1" a="1"/>
  <c r="I962" i="1" s="1"/>
  <c r="I963" i="1" a="1"/>
  <c r="I963" i="1" s="1"/>
  <c r="I964" i="1" a="1"/>
  <c r="I964" i="1" s="1"/>
  <c r="I965" i="1" a="1"/>
  <c r="I965" i="1" s="1"/>
  <c r="I966" i="1" a="1"/>
  <c r="I966" i="1" s="1"/>
  <c r="I967" i="1" a="1"/>
  <c r="I967" i="1" s="1"/>
  <c r="I968" i="1" a="1"/>
  <c r="I968" i="1" s="1"/>
  <c r="I969" i="1" a="1"/>
  <c r="I969" i="1" s="1"/>
  <c r="I970" i="1" a="1"/>
  <c r="I970" i="1" s="1"/>
  <c r="I971" i="1" a="1"/>
  <c r="I971" i="1" s="1"/>
  <c r="I972" i="1" a="1"/>
  <c r="I972" i="1" s="1"/>
  <c r="I973" i="1" a="1"/>
  <c r="I973" i="1" s="1"/>
  <c r="I974" i="1" a="1"/>
  <c r="I974" i="1" s="1"/>
  <c r="I975" i="1" a="1"/>
  <c r="I975" i="1" s="1"/>
  <c r="I976" i="1" a="1"/>
  <c r="I976" i="1" s="1"/>
  <c r="I977" i="1" a="1"/>
  <c r="I977" i="1" s="1"/>
  <c r="I978" i="1" a="1"/>
  <c r="I978" i="1" s="1"/>
  <c r="I979" i="1" a="1"/>
  <c r="I979" i="1" s="1"/>
  <c r="I980" i="1" a="1"/>
  <c r="I980" i="1" s="1"/>
  <c r="I981" i="1" a="1"/>
  <c r="I981" i="1" s="1"/>
  <c r="I982" i="1" a="1"/>
  <c r="I982" i="1" s="1"/>
  <c r="I983" i="1" a="1"/>
  <c r="I983" i="1" s="1"/>
  <c r="I984" i="1" a="1"/>
  <c r="I984" i="1" s="1"/>
  <c r="I985" i="1" a="1"/>
  <c r="I985" i="1" s="1"/>
  <c r="I986" i="1" a="1"/>
  <c r="I986" i="1" s="1"/>
  <c r="I987" i="1" a="1"/>
  <c r="I987" i="1" s="1"/>
  <c r="I988" i="1" a="1"/>
  <c r="I988" i="1" s="1"/>
  <c r="I989" i="1" a="1"/>
  <c r="I989" i="1" s="1"/>
  <c r="I990" i="1" a="1"/>
  <c r="I990" i="1" s="1"/>
  <c r="I991" i="1" a="1"/>
  <c r="I991" i="1" s="1"/>
  <c r="I992" i="1" a="1"/>
  <c r="I992" i="1" s="1"/>
  <c r="I993" i="1" a="1"/>
  <c r="I993" i="1" s="1"/>
  <c r="I994" i="1" a="1"/>
  <c r="I994" i="1" s="1"/>
  <c r="I995" i="1" a="1"/>
  <c r="I995" i="1" s="1"/>
  <c r="I996" i="1" a="1"/>
  <c r="I996" i="1" s="1"/>
  <c r="I997" i="1" a="1"/>
  <c r="I997" i="1" s="1"/>
  <c r="I998" i="1" a="1"/>
  <c r="I998" i="1" s="1"/>
  <c r="I999" i="1" a="1"/>
  <c r="I999" i="1" s="1"/>
  <c r="I1000" i="1" a="1"/>
  <c r="I1000" i="1" s="1"/>
  <c r="I1001" i="1" a="1"/>
  <c r="I1001" i="1" s="1"/>
  <c r="I1002" i="1" a="1"/>
  <c r="I1002" i="1" s="1"/>
  <c r="I1003" i="1" a="1"/>
  <c r="I1003" i="1" s="1"/>
  <c r="I1004" i="1" a="1"/>
  <c r="I1004" i="1" s="1"/>
  <c r="I1005" i="1" a="1"/>
  <c r="I1005" i="1" s="1"/>
  <c r="I1006" i="1" a="1"/>
  <c r="I1006" i="1" s="1"/>
  <c r="I1007" i="1" a="1"/>
  <c r="I1007" i="1" s="1"/>
  <c r="I1008" i="1" a="1"/>
  <c r="I1008" i="1" s="1"/>
  <c r="I1009" i="1" a="1"/>
  <c r="I1009" i="1" s="1"/>
  <c r="I1010" i="1" a="1"/>
  <c r="I1010" i="1" s="1"/>
  <c r="I1011" i="1" a="1"/>
  <c r="I1011" i="1" s="1"/>
  <c r="I1012" i="1" a="1"/>
  <c r="I1012" i="1" s="1"/>
  <c r="I1013" i="1" a="1"/>
  <c r="I1013" i="1" s="1"/>
  <c r="I1014" i="1" a="1"/>
  <c r="I1014" i="1" s="1"/>
  <c r="I1015" i="1" a="1"/>
  <c r="I1015" i="1" s="1"/>
  <c r="I1016" i="1" a="1"/>
  <c r="I1016" i="1" s="1"/>
  <c r="I1017" i="1" a="1"/>
  <c r="I1017" i="1" s="1"/>
  <c r="I1018" i="1" a="1"/>
  <c r="I1018" i="1" s="1"/>
  <c r="I1019" i="1" a="1"/>
  <c r="I1019" i="1" s="1"/>
  <c r="I1020" i="1" a="1"/>
  <c r="I1020" i="1" s="1"/>
  <c r="I1021" i="1" a="1"/>
  <c r="I1021" i="1" s="1"/>
  <c r="I1022" i="1" a="1"/>
  <c r="I1022" i="1" s="1"/>
  <c r="I1023" i="1" a="1"/>
  <c r="I1023" i="1" s="1"/>
  <c r="I1024" i="1" a="1"/>
  <c r="I1024" i="1" s="1"/>
  <c r="I1025" i="1" a="1"/>
  <c r="I1025" i="1" s="1"/>
  <c r="I1026" i="1" a="1"/>
  <c r="I1026" i="1" s="1"/>
  <c r="I1027" i="1" a="1"/>
  <c r="I1027" i="1" s="1"/>
  <c r="I1028" i="1" a="1"/>
  <c r="I1028" i="1" s="1"/>
  <c r="I1029" i="1" a="1"/>
  <c r="I1029" i="1" s="1"/>
  <c r="I1030" i="1" a="1"/>
  <c r="I1030" i="1" s="1"/>
  <c r="I1031" i="1" a="1"/>
  <c r="I1031" i="1" s="1"/>
  <c r="I1032" i="1" a="1"/>
  <c r="I1032" i="1" s="1"/>
  <c r="I1033" i="1" a="1"/>
  <c r="I1033" i="1" s="1"/>
  <c r="I1034" i="1" a="1"/>
  <c r="I1034" i="1" s="1"/>
  <c r="I1035" i="1" a="1"/>
  <c r="I1035" i="1" s="1"/>
  <c r="I1036" i="1" a="1"/>
  <c r="I1036" i="1" s="1"/>
  <c r="I1037" i="1" a="1"/>
  <c r="I1037" i="1" s="1"/>
  <c r="I1038" i="1" a="1"/>
  <c r="I1038" i="1" s="1"/>
  <c r="I1039" i="1" a="1"/>
  <c r="I1039" i="1" s="1"/>
  <c r="I1040" i="1" a="1"/>
  <c r="I1040" i="1" s="1"/>
  <c r="I1041" i="1" a="1"/>
  <c r="I1041" i="1" s="1"/>
  <c r="I1042" i="1" a="1"/>
  <c r="I1042" i="1" s="1"/>
  <c r="I1043" i="1" a="1"/>
  <c r="I1043" i="1" s="1"/>
  <c r="I1044" i="1" a="1"/>
  <c r="I1044" i="1" s="1"/>
  <c r="I1045" i="1" a="1"/>
  <c r="I1045" i="1" s="1"/>
  <c r="I1046" i="1" a="1"/>
  <c r="I1046" i="1" s="1"/>
  <c r="I1047" i="1" a="1"/>
  <c r="I1047" i="1" s="1"/>
  <c r="I1048" i="1" a="1"/>
  <c r="I1048" i="1" s="1"/>
  <c r="I1049" i="1" a="1"/>
  <c r="I1049" i="1" s="1"/>
  <c r="I1050" i="1" a="1"/>
  <c r="I1050" i="1" s="1"/>
  <c r="I1051" i="1" a="1"/>
  <c r="I1051" i="1" s="1"/>
  <c r="I1052" i="1" a="1"/>
  <c r="I1052" i="1" s="1"/>
  <c r="I1053" i="1" a="1"/>
  <c r="I1053" i="1" s="1"/>
  <c r="I1054" i="1" a="1"/>
  <c r="I1054" i="1" s="1"/>
  <c r="I1055" i="1" a="1"/>
  <c r="I1055" i="1" s="1"/>
  <c r="I1056" i="1" a="1"/>
  <c r="I1056" i="1" s="1"/>
  <c r="I1057" i="1" a="1"/>
  <c r="I1057" i="1" s="1"/>
  <c r="I1058" i="1" a="1"/>
  <c r="I1058" i="1" s="1"/>
  <c r="I1059" i="1" a="1"/>
  <c r="I1059" i="1" s="1"/>
  <c r="I1060" i="1" a="1"/>
  <c r="I1060" i="1" s="1"/>
  <c r="I1061" i="1" a="1"/>
  <c r="I1061" i="1" s="1"/>
  <c r="I1062" i="1" a="1"/>
  <c r="I1062" i="1" s="1"/>
  <c r="I1063" i="1" a="1"/>
  <c r="I1063" i="1" s="1"/>
  <c r="I1064" i="1" a="1"/>
  <c r="I1064" i="1" s="1"/>
  <c r="I1065" i="1" a="1"/>
  <c r="I1065" i="1" s="1"/>
  <c r="I1066" i="1" a="1"/>
  <c r="I1066" i="1" s="1"/>
  <c r="I1067" i="1" a="1"/>
  <c r="I1067" i="1" s="1"/>
  <c r="I1068" i="1" a="1"/>
  <c r="I1068" i="1" s="1"/>
  <c r="I1069" i="1" a="1"/>
  <c r="I1069" i="1" s="1"/>
  <c r="I1070" i="1" a="1"/>
  <c r="I1070" i="1" s="1"/>
  <c r="I1071" i="1" a="1"/>
  <c r="I1071" i="1" s="1"/>
  <c r="I1072" i="1" a="1"/>
  <c r="I1072" i="1" s="1"/>
  <c r="I1073" i="1" a="1"/>
  <c r="I1073" i="1" s="1"/>
  <c r="I1074" i="1" a="1"/>
  <c r="I1074" i="1" s="1"/>
  <c r="I1075" i="1" a="1"/>
  <c r="I1075" i="1" s="1"/>
  <c r="I1076" i="1" a="1"/>
  <c r="I1076" i="1" s="1"/>
  <c r="I1077" i="1" a="1"/>
  <c r="I1077" i="1" s="1"/>
  <c r="I1078" i="1" a="1"/>
  <c r="I1078" i="1" s="1"/>
  <c r="I1079" i="1" a="1"/>
  <c r="I1079" i="1" s="1"/>
  <c r="I1080" i="1" a="1"/>
  <c r="I1080" i="1" s="1"/>
  <c r="I1081" i="1" a="1"/>
  <c r="I1081" i="1" s="1"/>
  <c r="I1082" i="1" a="1"/>
  <c r="I1082" i="1" s="1"/>
  <c r="I1083" i="1" a="1"/>
  <c r="I1083" i="1" s="1"/>
  <c r="I1084" i="1" a="1"/>
  <c r="I1084" i="1" s="1"/>
  <c r="I1085" i="1" a="1"/>
  <c r="I1085" i="1" s="1"/>
  <c r="I1086" i="1" a="1"/>
  <c r="I1086" i="1" s="1"/>
  <c r="I1087" i="1" a="1"/>
  <c r="I1087" i="1" s="1"/>
  <c r="I1088" i="1" a="1"/>
  <c r="I1088" i="1" s="1"/>
  <c r="I1089" i="1" a="1"/>
  <c r="I1089" i="1" s="1"/>
  <c r="I1090" i="1" a="1"/>
  <c r="I1090" i="1" s="1"/>
  <c r="I1091" i="1" a="1"/>
  <c r="I1091" i="1" s="1"/>
  <c r="I1092" i="1" a="1"/>
  <c r="I1092" i="1" s="1"/>
  <c r="I1093" i="1" a="1"/>
  <c r="I1093" i="1" s="1"/>
  <c r="I1094" i="1" a="1"/>
  <c r="I1094" i="1" s="1"/>
  <c r="I1095" i="1" a="1"/>
  <c r="I1095" i="1" s="1"/>
  <c r="I1096" i="1" a="1"/>
  <c r="I1096" i="1" s="1"/>
  <c r="I1097" i="1" a="1"/>
  <c r="I1097" i="1" s="1"/>
  <c r="I1098" i="1" a="1"/>
  <c r="I1098" i="1" s="1"/>
  <c r="I1099" i="1" a="1"/>
  <c r="I1099" i="1" s="1"/>
  <c r="I1100" i="1" a="1"/>
  <c r="I1100" i="1" s="1"/>
  <c r="I1101" i="1" a="1"/>
  <c r="I1101" i="1" s="1"/>
  <c r="I1102" i="1" a="1"/>
  <c r="I1102" i="1" s="1"/>
  <c r="I1103" i="1" a="1"/>
  <c r="I1103" i="1" s="1"/>
  <c r="I1104" i="1" a="1"/>
  <c r="I1104" i="1" s="1"/>
  <c r="I1105" i="1" a="1"/>
  <c r="I1105" i="1" s="1"/>
  <c r="I1106" i="1" a="1"/>
  <c r="I1106" i="1" s="1"/>
  <c r="I1107" i="1" a="1"/>
  <c r="I1107" i="1" s="1"/>
  <c r="I1108" i="1" a="1"/>
  <c r="I1108" i="1" s="1"/>
  <c r="I1109" i="1" a="1"/>
  <c r="I1109" i="1" s="1"/>
  <c r="I1110" i="1" a="1"/>
  <c r="I1110" i="1" s="1"/>
  <c r="I1111" i="1" a="1"/>
  <c r="I1111" i="1" s="1"/>
  <c r="I1112" i="1" a="1"/>
  <c r="I1112" i="1" s="1"/>
  <c r="I1113" i="1" a="1"/>
  <c r="I1113" i="1" s="1"/>
  <c r="I1114" i="1" a="1"/>
  <c r="I1114" i="1" s="1"/>
  <c r="I1115" i="1" a="1"/>
  <c r="I1115" i="1" s="1"/>
  <c r="I1116" i="1" a="1"/>
  <c r="I1116" i="1" s="1"/>
  <c r="I1117" i="1" a="1"/>
  <c r="I1117" i="1" s="1"/>
  <c r="I1118" i="1" a="1"/>
  <c r="I1118" i="1" s="1"/>
  <c r="I1119" i="1" a="1"/>
  <c r="I1119" i="1" s="1"/>
  <c r="I1120" i="1" a="1"/>
  <c r="I1120" i="1" s="1"/>
  <c r="I1121" i="1" a="1"/>
  <c r="I1121" i="1" s="1"/>
  <c r="I1122" i="1" a="1"/>
  <c r="I1122" i="1" s="1"/>
  <c r="I1123" i="1" a="1"/>
  <c r="I1123" i="1" s="1"/>
  <c r="I1124" i="1" a="1"/>
  <c r="I1124" i="1" s="1"/>
  <c r="I1125" i="1" a="1"/>
  <c r="I1125" i="1" s="1"/>
  <c r="I1126" i="1" a="1"/>
  <c r="I1126" i="1" s="1"/>
  <c r="I1127" i="1" a="1"/>
  <c r="I1127" i="1" s="1"/>
  <c r="I1128" i="1" a="1"/>
  <c r="I1128" i="1" s="1"/>
  <c r="I1129" i="1" a="1"/>
  <c r="I1129" i="1" s="1"/>
  <c r="I1130" i="1" a="1"/>
  <c r="I1130" i="1" s="1"/>
  <c r="I1131" i="1" a="1"/>
  <c r="I1131" i="1" s="1"/>
  <c r="I1132" i="1" a="1"/>
  <c r="I1132" i="1" s="1"/>
  <c r="I1133" i="1" a="1"/>
  <c r="I1133" i="1" s="1"/>
  <c r="I1134" i="1" a="1"/>
  <c r="I1134" i="1" s="1"/>
  <c r="I1135" i="1" a="1"/>
  <c r="I1135" i="1" s="1"/>
  <c r="I1136" i="1" a="1"/>
  <c r="I1136" i="1" s="1"/>
  <c r="I1137" i="1" a="1"/>
  <c r="I1137" i="1" s="1"/>
  <c r="I1138" i="1" a="1"/>
  <c r="I1138" i="1" s="1"/>
  <c r="I1139" i="1" a="1"/>
  <c r="I1139" i="1" s="1"/>
  <c r="I1140" i="1" a="1"/>
  <c r="I1140" i="1" s="1"/>
  <c r="I1141" i="1" a="1"/>
  <c r="I1141" i="1" s="1"/>
  <c r="I1142" i="1" a="1"/>
  <c r="I1142" i="1" s="1"/>
  <c r="I1143" i="1" a="1"/>
  <c r="I1143" i="1" s="1"/>
  <c r="I1144" i="1" a="1"/>
  <c r="I1144" i="1" s="1"/>
  <c r="I1145" i="1" a="1"/>
  <c r="I1145" i="1" s="1"/>
  <c r="I1146" i="1" a="1"/>
  <c r="I1146" i="1" s="1"/>
  <c r="I1147" i="1" a="1"/>
  <c r="I1147" i="1" s="1"/>
  <c r="I1148" i="1" a="1"/>
  <c r="I1148" i="1" s="1"/>
  <c r="I1149" i="1" a="1"/>
  <c r="I1149" i="1" s="1"/>
  <c r="I1150" i="1" a="1"/>
  <c r="I1150" i="1" s="1"/>
  <c r="I1151" i="1" a="1"/>
  <c r="I1151" i="1" s="1"/>
  <c r="I1152" i="1" a="1"/>
  <c r="I1152" i="1" s="1"/>
  <c r="I1153" i="1" a="1"/>
  <c r="I1153" i="1" s="1"/>
  <c r="I1154" i="1" a="1"/>
  <c r="I1154" i="1" s="1"/>
  <c r="I1155" i="1" a="1"/>
  <c r="I1155" i="1" s="1"/>
  <c r="I1156" i="1" a="1"/>
  <c r="I1156" i="1" s="1"/>
  <c r="I1157" i="1" a="1"/>
  <c r="I1157" i="1" s="1"/>
  <c r="I1158" i="1" a="1"/>
  <c r="I1158" i="1" s="1"/>
  <c r="I1159" i="1" a="1"/>
  <c r="I1159" i="1" s="1"/>
  <c r="I1160" i="1" a="1"/>
  <c r="I1160" i="1" s="1"/>
  <c r="I1161" i="1" a="1"/>
  <c r="I1161" i="1" s="1"/>
  <c r="I1162" i="1" a="1"/>
  <c r="I1162" i="1" s="1"/>
  <c r="I1163" i="1" a="1"/>
  <c r="I1163" i="1" s="1"/>
  <c r="I1164" i="1" a="1"/>
  <c r="I1164" i="1" s="1"/>
  <c r="I1165" i="1" a="1"/>
  <c r="I1165" i="1" s="1"/>
  <c r="I1166" i="1" a="1"/>
  <c r="I1166" i="1" s="1"/>
  <c r="I1167" i="1" a="1"/>
  <c r="I1167" i="1" s="1"/>
  <c r="I1168" i="1" a="1"/>
  <c r="I1168" i="1" s="1"/>
  <c r="I1169" i="1" a="1"/>
  <c r="I1169" i="1" s="1"/>
  <c r="I1170" i="1" a="1"/>
  <c r="I1170" i="1" s="1"/>
  <c r="I1171" i="1" a="1"/>
  <c r="I1171" i="1" s="1"/>
  <c r="I1172" i="1" a="1"/>
  <c r="I1172" i="1" s="1"/>
  <c r="I1173" i="1" a="1"/>
  <c r="I1173" i="1" s="1"/>
  <c r="I1174" i="1" a="1"/>
  <c r="I1174" i="1" s="1"/>
  <c r="I1175" i="1" a="1"/>
  <c r="I1175" i="1" s="1"/>
  <c r="I1176" i="1" a="1"/>
  <c r="I1176" i="1" s="1"/>
  <c r="I1177" i="1" a="1"/>
  <c r="I1177" i="1" s="1"/>
  <c r="I1178" i="1" a="1"/>
  <c r="I1178" i="1" s="1"/>
  <c r="I1179" i="1" a="1"/>
  <c r="I1179" i="1" s="1"/>
  <c r="I1180" i="1" a="1"/>
  <c r="I1180" i="1" s="1"/>
  <c r="I1181" i="1" a="1"/>
  <c r="I1181" i="1" s="1"/>
  <c r="I1182" i="1" a="1"/>
  <c r="I1182" i="1" s="1"/>
  <c r="I1183" i="1" a="1"/>
  <c r="I1183" i="1" s="1"/>
  <c r="I1184" i="1" a="1"/>
  <c r="I1184" i="1" s="1"/>
  <c r="I1185" i="1" a="1"/>
  <c r="I1185" i="1" s="1"/>
  <c r="I1186" i="1" a="1"/>
  <c r="I1186" i="1" s="1"/>
  <c r="I1187" i="1" a="1"/>
  <c r="I1187" i="1" s="1"/>
  <c r="I1188" i="1" a="1"/>
  <c r="I1188" i="1" s="1"/>
  <c r="I1189" i="1" a="1"/>
  <c r="I1189" i="1" s="1"/>
  <c r="I1190" i="1" a="1"/>
  <c r="I1190" i="1" s="1"/>
  <c r="I1191" i="1" a="1"/>
  <c r="I1191" i="1" s="1"/>
  <c r="I1192" i="1" a="1"/>
  <c r="I1192" i="1" s="1"/>
  <c r="I1193" i="1" a="1"/>
  <c r="I1193" i="1" s="1"/>
  <c r="I1194" i="1" a="1"/>
  <c r="I1194" i="1" s="1"/>
  <c r="I1195" i="1" a="1"/>
  <c r="I1195" i="1" s="1"/>
  <c r="I1196" i="1" a="1"/>
  <c r="I1196" i="1" s="1"/>
  <c r="I1197" i="1" a="1"/>
  <c r="I1197" i="1" s="1"/>
  <c r="I1198" i="1" a="1"/>
  <c r="I1198" i="1" s="1"/>
  <c r="I1199" i="1" a="1"/>
  <c r="I1199" i="1" s="1"/>
  <c r="I1200" i="1" a="1"/>
  <c r="I1200" i="1" s="1"/>
  <c r="I1201" i="1" a="1"/>
  <c r="I1201" i="1" s="1"/>
  <c r="I1202" i="1" a="1"/>
  <c r="I1202" i="1" s="1"/>
  <c r="I1203" i="1" a="1"/>
  <c r="I1203" i="1" s="1"/>
  <c r="I1204" i="1" a="1"/>
  <c r="I1204" i="1" s="1"/>
  <c r="I1205" i="1" a="1"/>
  <c r="I1205" i="1" s="1"/>
  <c r="I1206" i="1" a="1"/>
  <c r="I1206" i="1" s="1"/>
  <c r="I1207" i="1" a="1"/>
  <c r="I1207" i="1" s="1"/>
  <c r="I1208" i="1" a="1"/>
  <c r="I1208" i="1" s="1"/>
  <c r="I1209" i="1" a="1"/>
  <c r="I1209" i="1" s="1"/>
  <c r="I1210" i="1" a="1"/>
  <c r="I1210" i="1" s="1"/>
  <c r="I1211" i="1" a="1"/>
  <c r="I1211" i="1" s="1"/>
  <c r="I1212" i="1" a="1"/>
  <c r="I1212" i="1" s="1"/>
  <c r="I1213" i="1" a="1"/>
  <c r="I1213" i="1" s="1"/>
  <c r="I1214" i="1" a="1"/>
  <c r="I1214" i="1" s="1"/>
  <c r="I1215" i="1" a="1"/>
  <c r="I1215" i="1" s="1"/>
  <c r="I1216" i="1" a="1"/>
  <c r="I1216" i="1" s="1"/>
  <c r="I1217" i="1" a="1"/>
  <c r="I1217" i="1" s="1"/>
  <c r="I1218" i="1" a="1"/>
  <c r="I1218" i="1" s="1"/>
  <c r="I1219" i="1" a="1"/>
  <c r="I1219" i="1" s="1"/>
  <c r="I1220" i="1" a="1"/>
  <c r="I1220" i="1" s="1"/>
  <c r="I1221" i="1" a="1"/>
  <c r="I1221" i="1" s="1"/>
  <c r="I1222" i="1" a="1"/>
  <c r="I1222" i="1" s="1"/>
  <c r="I1223" i="1" a="1"/>
  <c r="I1223" i="1" s="1"/>
  <c r="I1224" i="1" a="1"/>
  <c r="I1224" i="1" s="1"/>
  <c r="I1225" i="1" a="1"/>
  <c r="I1225" i="1" s="1"/>
  <c r="I1226" i="1" a="1"/>
  <c r="I1226" i="1" s="1"/>
  <c r="I1227" i="1" a="1"/>
  <c r="I1227" i="1" s="1"/>
  <c r="I1228" i="1" a="1"/>
  <c r="I1228" i="1" s="1"/>
  <c r="I1229" i="1" a="1"/>
  <c r="I1229" i="1" s="1"/>
  <c r="I1230" i="1" a="1"/>
  <c r="I1230" i="1" s="1"/>
  <c r="I1231" i="1" a="1"/>
  <c r="I1231" i="1" s="1"/>
  <c r="I1232" i="1" a="1"/>
  <c r="I1232" i="1" s="1"/>
  <c r="I1233" i="1" a="1"/>
  <c r="I1233" i="1" s="1"/>
  <c r="I1234" i="1" a="1"/>
  <c r="I1234" i="1" s="1"/>
  <c r="I1235" i="1" a="1"/>
  <c r="I1235" i="1" s="1"/>
  <c r="I1236" i="1" a="1"/>
  <c r="I1236" i="1" s="1"/>
  <c r="I1237" i="1" a="1"/>
  <c r="I1237" i="1" s="1"/>
  <c r="I1238" i="1" a="1"/>
  <c r="I1238" i="1" s="1"/>
  <c r="I1239" i="1" a="1"/>
  <c r="I1239" i="1" s="1"/>
  <c r="I1240" i="1" a="1"/>
  <c r="I1240" i="1" s="1"/>
  <c r="I1241" i="1" a="1"/>
  <c r="I1241" i="1" s="1"/>
  <c r="I1242" i="1" a="1"/>
  <c r="I1242" i="1" s="1"/>
  <c r="I1243" i="1" a="1"/>
  <c r="I1243" i="1" s="1"/>
  <c r="I1244" i="1" a="1"/>
  <c r="I1244" i="1" s="1"/>
  <c r="I1245" i="1" a="1"/>
  <c r="I1245" i="1" s="1"/>
  <c r="I1246" i="1" a="1"/>
  <c r="I1246" i="1" s="1"/>
  <c r="I1247" i="1" a="1"/>
  <c r="I1247" i="1" s="1"/>
  <c r="I1248" i="1" a="1"/>
  <c r="I1248" i="1" s="1"/>
  <c r="I1249" i="1" a="1"/>
  <c r="I1249" i="1" s="1"/>
  <c r="I1250" i="1" a="1"/>
  <c r="I1250" i="1" s="1"/>
  <c r="I1251" i="1" a="1"/>
  <c r="I1251" i="1" s="1"/>
  <c r="I1252" i="1" a="1"/>
  <c r="I1252" i="1" s="1"/>
  <c r="I1253" i="1" a="1"/>
  <c r="I1253" i="1" s="1"/>
  <c r="I1254" i="1" a="1"/>
  <c r="I1254" i="1" s="1"/>
  <c r="I1255" i="1" a="1"/>
  <c r="I1255" i="1" s="1"/>
  <c r="I1256" i="1" a="1"/>
  <c r="I1256" i="1" s="1"/>
  <c r="I1257" i="1" a="1"/>
  <c r="I1257" i="1" s="1"/>
  <c r="I1258" i="1" a="1"/>
  <c r="I1258" i="1" s="1"/>
  <c r="I1259" i="1" a="1"/>
  <c r="I1259" i="1" s="1"/>
  <c r="I1260" i="1" a="1"/>
  <c r="I1260" i="1" s="1"/>
  <c r="I1261" i="1" a="1"/>
  <c r="I1261" i="1"/>
  <c r="I1262" i="1" a="1"/>
  <c r="I1262" i="1" s="1"/>
  <c r="I1263" i="1" a="1"/>
  <c r="I1263" i="1" s="1"/>
  <c r="I1264" i="1" a="1"/>
  <c r="I1264" i="1" s="1"/>
  <c r="I1265" i="1" a="1"/>
  <c r="I1265" i="1" s="1"/>
  <c r="I1266" i="1" a="1"/>
  <c r="I1266" i="1" s="1"/>
  <c r="I1267" i="1" a="1"/>
  <c r="I1267" i="1" s="1"/>
  <c r="I1268" i="1" a="1"/>
  <c r="I1268" i="1" s="1"/>
  <c r="I1269" i="1" a="1"/>
  <c r="I1269" i="1" s="1"/>
  <c r="I1270" i="1" a="1"/>
  <c r="I1270" i="1" s="1"/>
  <c r="I1271" i="1" a="1"/>
  <c r="I1271" i="1" s="1"/>
  <c r="I1272" i="1" a="1"/>
  <c r="I1272" i="1" s="1"/>
  <c r="I1273" i="1" a="1"/>
  <c r="I1273" i="1" s="1"/>
  <c r="I1274" i="1" a="1"/>
  <c r="I1274" i="1" s="1"/>
  <c r="I1275" i="1" a="1"/>
  <c r="I1275" i="1" s="1"/>
  <c r="I1276" i="1" a="1"/>
  <c r="I1276" i="1" s="1"/>
  <c r="I1277" i="1" a="1"/>
  <c r="I1277" i="1" s="1"/>
  <c r="I1278" i="1" a="1"/>
  <c r="I1278" i="1" s="1"/>
  <c r="I1279" i="1" a="1"/>
  <c r="I1279" i="1" s="1"/>
  <c r="I1280" i="1" a="1"/>
  <c r="I1280" i="1" s="1"/>
  <c r="I1281" i="1" a="1"/>
  <c r="I1281" i="1" s="1"/>
  <c r="I1282" i="1" a="1"/>
  <c r="I1282" i="1" s="1"/>
  <c r="I1283" i="1" a="1"/>
  <c r="I1283" i="1" s="1"/>
  <c r="I1284" i="1" a="1"/>
  <c r="I1284" i="1" s="1"/>
  <c r="I1285" i="1" a="1"/>
  <c r="I1285" i="1" s="1"/>
  <c r="I1286" i="1" a="1"/>
  <c r="I1286" i="1" s="1"/>
  <c r="I1287" i="1" a="1"/>
  <c r="I1287" i="1" s="1"/>
  <c r="I1288" i="1" a="1"/>
  <c r="I1288" i="1" s="1"/>
  <c r="I1289" i="1" a="1"/>
  <c r="I1289" i="1" s="1"/>
  <c r="I1290" i="1" a="1"/>
  <c r="I1290" i="1" s="1"/>
  <c r="I1291" i="1" a="1"/>
  <c r="I1291" i="1" s="1"/>
  <c r="I1292" i="1" a="1"/>
  <c r="I1292" i="1" s="1"/>
  <c r="I1293" i="1" a="1"/>
  <c r="I1293" i="1" s="1"/>
  <c r="I1294" i="1" a="1"/>
  <c r="I1294" i="1" s="1"/>
  <c r="I1295" i="1" a="1"/>
  <c r="I1295" i="1" s="1"/>
  <c r="I1296" i="1" a="1"/>
  <c r="I1296" i="1" s="1"/>
  <c r="I1297" i="1" a="1"/>
  <c r="I1297" i="1" s="1"/>
  <c r="I1298" i="1" a="1"/>
  <c r="I1298" i="1" s="1"/>
  <c r="I1299" i="1" a="1"/>
  <c r="I1299" i="1" s="1"/>
  <c r="I1300" i="1" a="1"/>
  <c r="I1300" i="1" s="1"/>
  <c r="I1301" i="1" a="1"/>
  <c r="I1301" i="1" s="1"/>
  <c r="I1302" i="1" a="1"/>
  <c r="I1302" i="1" s="1"/>
  <c r="I1303" i="1" a="1"/>
  <c r="I1303" i="1" s="1"/>
  <c r="I1304" i="1" a="1"/>
  <c r="I1304" i="1" s="1"/>
  <c r="I1305" i="1" a="1"/>
  <c r="I1305" i="1" s="1"/>
  <c r="I1306" i="1" a="1"/>
  <c r="I1306" i="1" s="1"/>
  <c r="I1307" i="1" a="1"/>
  <c r="I1307" i="1" s="1"/>
  <c r="I1308" i="1" a="1"/>
  <c r="I1308" i="1" s="1"/>
  <c r="I1309" i="1" a="1"/>
  <c r="I1309" i="1" s="1"/>
  <c r="I1310" i="1" a="1"/>
  <c r="I1310" i="1" s="1"/>
  <c r="I1311" i="1" a="1"/>
  <c r="I1311" i="1"/>
  <c r="I1312" i="1" a="1"/>
  <c r="I1312" i="1" s="1"/>
  <c r="I1313" i="1" a="1"/>
  <c r="I1313" i="1" s="1"/>
  <c r="I1314" i="1" a="1"/>
  <c r="I1314" i="1" s="1"/>
  <c r="I1315" i="1" a="1"/>
  <c r="I1315" i="1" s="1"/>
  <c r="I1316" i="1" a="1"/>
  <c r="I1316" i="1" s="1"/>
  <c r="I1317" i="1" a="1"/>
  <c r="I1317" i="1" s="1"/>
  <c r="I1318" i="1" a="1"/>
  <c r="I1318" i="1" s="1"/>
  <c r="I1319" i="1" a="1"/>
  <c r="I1319" i="1" s="1"/>
  <c r="I1320" i="1" a="1"/>
  <c r="I1320" i="1" s="1"/>
  <c r="I1321" i="1" a="1"/>
  <c r="I1321" i="1" s="1"/>
  <c r="I1322" i="1" a="1"/>
  <c r="I1322" i="1" s="1"/>
  <c r="I1323" i="1" a="1"/>
  <c r="I1323" i="1" s="1"/>
  <c r="I1324" i="1" a="1"/>
  <c r="I1324" i="1" s="1"/>
  <c r="I1325" i="1" a="1"/>
  <c r="I1325" i="1" s="1"/>
  <c r="I1326" i="1" a="1"/>
  <c r="I1326" i="1" s="1"/>
  <c r="I1327" i="1" a="1"/>
  <c r="I1327" i="1" s="1"/>
  <c r="I1328" i="1" a="1"/>
  <c r="I1328" i="1" s="1"/>
  <c r="I1329" i="1" a="1"/>
  <c r="I1329" i="1" s="1"/>
  <c r="I1330" i="1" a="1"/>
  <c r="I1330" i="1" s="1"/>
  <c r="I1331" i="1" a="1"/>
  <c r="I1331" i="1" s="1"/>
  <c r="I1332" i="1" a="1"/>
  <c r="I1332" i="1" s="1"/>
  <c r="I1333" i="1" a="1"/>
  <c r="I1333" i="1" s="1"/>
  <c r="I1334" i="1" a="1"/>
  <c r="I1334" i="1" s="1"/>
  <c r="I1335" i="1" a="1"/>
  <c r="I1335" i="1" s="1"/>
  <c r="I1336" i="1" a="1"/>
  <c r="I1336" i="1" s="1"/>
  <c r="I1337" i="1" a="1"/>
  <c r="I1337" i="1" s="1"/>
  <c r="I1338" i="1" a="1"/>
  <c r="I1338" i="1" s="1"/>
  <c r="I1339" i="1" a="1"/>
  <c r="I1339" i="1" s="1"/>
  <c r="I1340" i="1" a="1"/>
  <c r="I1340" i="1" s="1"/>
  <c r="I1341" i="1" a="1"/>
  <c r="I1341" i="1" s="1"/>
  <c r="I1342" i="1" a="1"/>
  <c r="I1342" i="1" s="1"/>
  <c r="I1343" i="1" a="1"/>
  <c r="I1343" i="1" s="1"/>
  <c r="I1344" i="1" a="1"/>
  <c r="I1344" i="1" s="1"/>
  <c r="I1345" i="1" a="1"/>
  <c r="I1345" i="1" s="1"/>
  <c r="I1346" i="1" a="1"/>
  <c r="I1346" i="1" s="1"/>
  <c r="I1347" i="1" a="1"/>
  <c r="I1347" i="1" s="1"/>
  <c r="I1348" i="1" a="1"/>
  <c r="I1348" i="1" s="1"/>
  <c r="I1349" i="1" a="1"/>
  <c r="I1349" i="1" s="1"/>
  <c r="I1350" i="1" a="1"/>
  <c r="I1350" i="1" s="1"/>
  <c r="I1351" i="1" a="1"/>
  <c r="I1351" i="1" s="1"/>
  <c r="I1352" i="1" a="1"/>
  <c r="I1352" i="1" s="1"/>
  <c r="I1353" i="1" a="1"/>
  <c r="I1353" i="1" s="1"/>
  <c r="I1354" i="1" a="1"/>
  <c r="I1354" i="1" s="1"/>
  <c r="I1355" i="1" a="1"/>
  <c r="I1355" i="1" s="1"/>
  <c r="I1356" i="1" a="1"/>
  <c r="I1356" i="1" s="1"/>
  <c r="I1357" i="1" a="1"/>
  <c r="I1357" i="1" s="1"/>
  <c r="I1358" i="1" a="1"/>
  <c r="I1358" i="1" s="1"/>
  <c r="I1359" i="1" a="1"/>
  <c r="I1359" i="1" s="1"/>
  <c r="I1360" i="1" a="1"/>
  <c r="I1360" i="1" s="1"/>
  <c r="I1361" i="1" a="1"/>
  <c r="I1361" i="1" s="1"/>
  <c r="I1362" i="1" a="1"/>
  <c r="I1362" i="1" s="1"/>
  <c r="I1363" i="1" a="1"/>
  <c r="I1363" i="1" s="1"/>
  <c r="I1364" i="1" a="1"/>
  <c r="I1364" i="1" s="1"/>
  <c r="I1365" i="1" a="1"/>
  <c r="I1365" i="1" s="1"/>
  <c r="I1366" i="1" a="1"/>
  <c r="I1366" i="1" s="1"/>
  <c r="I1367" i="1" a="1"/>
  <c r="I1367" i="1"/>
  <c r="I1368" i="1" a="1"/>
  <c r="I1368" i="1" s="1"/>
  <c r="I1369" i="1" a="1"/>
  <c r="I1369" i="1" s="1"/>
  <c r="I1370" i="1" a="1"/>
  <c r="I1370" i="1" s="1"/>
  <c r="I1371" i="1" a="1"/>
  <c r="I1371" i="1" s="1"/>
  <c r="I1372" i="1" a="1"/>
  <c r="I1372" i="1" s="1"/>
  <c r="I1373" i="1" a="1"/>
  <c r="I1373" i="1" s="1"/>
  <c r="I1374" i="1" a="1"/>
  <c r="I1374" i="1" s="1"/>
  <c r="I1375" i="1" a="1"/>
  <c r="I1375" i="1" s="1"/>
  <c r="I1376" i="1" a="1"/>
  <c r="I1376" i="1" s="1"/>
  <c r="I1377" i="1" a="1"/>
  <c r="I1377" i="1" s="1"/>
  <c r="I1378" i="1" a="1"/>
  <c r="I1378" i="1" s="1"/>
  <c r="I1379" i="1" a="1"/>
  <c r="I1379" i="1" s="1"/>
  <c r="I1380" i="1" a="1"/>
  <c r="I1380" i="1" s="1"/>
  <c r="I1381" i="1" a="1"/>
  <c r="I1381" i="1" s="1"/>
  <c r="I1382" i="1" a="1"/>
  <c r="I1382" i="1" s="1"/>
  <c r="I1383" i="1" a="1"/>
  <c r="I1383" i="1" s="1"/>
  <c r="I1384" i="1" a="1"/>
  <c r="I1384" i="1" s="1"/>
  <c r="I1385" i="1" a="1"/>
  <c r="I1385" i="1" s="1"/>
  <c r="I1386" i="1" a="1"/>
  <c r="I1386" i="1" s="1"/>
  <c r="I1387" i="1" a="1"/>
  <c r="I1387" i="1" s="1"/>
  <c r="I1388" i="1" a="1"/>
  <c r="I1388" i="1" s="1"/>
  <c r="I1389" i="1" a="1"/>
  <c r="I1389" i="1" s="1"/>
  <c r="I1390" i="1" a="1"/>
  <c r="I1390" i="1" s="1"/>
  <c r="I1391" i="1" a="1"/>
  <c r="I1391" i="1" s="1"/>
  <c r="I1392" i="1" a="1"/>
  <c r="I1392" i="1" s="1"/>
  <c r="I1393" i="1" a="1"/>
  <c r="I1393" i="1" s="1"/>
  <c r="I1394" i="1" a="1"/>
  <c r="I1394" i="1" s="1"/>
  <c r="I1395" i="1" a="1"/>
  <c r="I1395" i="1" s="1"/>
  <c r="I1396" i="1" a="1"/>
  <c r="I1396" i="1" s="1"/>
  <c r="I1397" i="1" a="1"/>
  <c r="I1397" i="1" s="1"/>
  <c r="I1398" i="1" a="1"/>
  <c r="I1398" i="1" s="1"/>
  <c r="I1399" i="1" a="1"/>
  <c r="I1399" i="1" s="1"/>
  <c r="I1400" i="1" a="1"/>
  <c r="I1400" i="1" s="1"/>
  <c r="I1401" i="1" a="1"/>
  <c r="I1401" i="1" s="1"/>
  <c r="I1402" i="1" a="1"/>
  <c r="I1402" i="1" s="1"/>
  <c r="I1403" i="1" a="1"/>
  <c r="I1403" i="1" s="1"/>
  <c r="I1404" i="1" a="1"/>
  <c r="I1404" i="1" s="1"/>
  <c r="I1405" i="1" a="1"/>
  <c r="I1405" i="1" s="1"/>
  <c r="I1406" i="1" a="1"/>
  <c r="I1406" i="1" s="1"/>
  <c r="I1407" i="1" a="1"/>
  <c r="I1407" i="1" s="1"/>
  <c r="I1408" i="1" a="1"/>
  <c r="I1408" i="1" s="1"/>
  <c r="I1409" i="1" a="1"/>
  <c r="I1409" i="1" s="1"/>
  <c r="I1410" i="1" a="1"/>
  <c r="I1410" i="1" s="1"/>
  <c r="I1411" i="1" a="1"/>
  <c r="I1411" i="1" s="1"/>
  <c r="I1412" i="1" a="1"/>
  <c r="I1412" i="1" s="1"/>
  <c r="I1413" i="1" a="1"/>
  <c r="I1413" i="1" s="1"/>
  <c r="I1414" i="1" a="1"/>
  <c r="I1414" i="1" s="1"/>
  <c r="I1415" i="1" a="1"/>
  <c r="I1415" i="1" s="1"/>
  <c r="I1416" i="1" a="1"/>
  <c r="I1416" i="1" s="1"/>
  <c r="I1417" i="1" a="1"/>
  <c r="I1417" i="1" s="1"/>
  <c r="I1418" i="1" a="1"/>
  <c r="I1418" i="1" s="1"/>
  <c r="I1419" i="1" a="1"/>
  <c r="I1419" i="1" s="1"/>
  <c r="I1420" i="1" a="1"/>
  <c r="I1420" i="1" s="1"/>
  <c r="I1421" i="1" a="1"/>
  <c r="I1421" i="1" s="1"/>
  <c r="I1422" i="1" a="1"/>
  <c r="I1422" i="1" s="1"/>
  <c r="I1423" i="1" a="1"/>
  <c r="I1423" i="1" s="1"/>
  <c r="I1424" i="1" a="1"/>
  <c r="I1424" i="1" s="1"/>
  <c r="I1425" i="1" a="1"/>
  <c r="I1425" i="1" s="1"/>
  <c r="I1426" i="1" a="1"/>
  <c r="I1426" i="1" s="1"/>
  <c r="I1427" i="1" a="1"/>
  <c r="I1427" i="1" s="1"/>
  <c r="I1428" i="1" a="1"/>
  <c r="I1428" i="1" s="1"/>
  <c r="I1429" i="1" a="1"/>
  <c r="I1429" i="1" s="1"/>
  <c r="I1430" i="1" a="1"/>
  <c r="I1430" i="1" s="1"/>
  <c r="I1431" i="1" a="1"/>
  <c r="I1431" i="1" s="1"/>
  <c r="I1432" i="1" a="1"/>
  <c r="I1432" i="1" s="1"/>
  <c r="I1433" i="1" a="1"/>
  <c r="I1433" i="1" s="1"/>
  <c r="I1434" i="1" a="1"/>
  <c r="I1434" i="1" s="1"/>
  <c r="I1435" i="1" a="1"/>
  <c r="I1435" i="1" s="1"/>
  <c r="I1436" i="1" a="1"/>
  <c r="I1436" i="1" s="1"/>
  <c r="I1437" i="1" a="1"/>
  <c r="I1437" i="1" s="1"/>
  <c r="I1438" i="1" a="1"/>
  <c r="I1438" i="1" s="1"/>
  <c r="I1439" i="1" a="1"/>
  <c r="I1439" i="1" s="1"/>
  <c r="I1440" i="1" a="1"/>
  <c r="I1440" i="1" s="1"/>
  <c r="I1441" i="1" a="1"/>
  <c r="I1441" i="1" s="1"/>
  <c r="I1442" i="1" a="1"/>
  <c r="I1442" i="1" s="1"/>
  <c r="I1443" i="1" a="1"/>
  <c r="I1443" i="1" s="1"/>
  <c r="I1444" i="1" a="1"/>
  <c r="I1444" i="1" s="1"/>
  <c r="I1445" i="1" a="1"/>
  <c r="I1445" i="1" s="1"/>
  <c r="I1446" i="1" a="1"/>
  <c r="I1446" i="1" s="1"/>
  <c r="I1447" i="1" a="1"/>
  <c r="I1447" i="1" s="1"/>
  <c r="I1448" i="1" a="1"/>
  <c r="I1448" i="1" s="1"/>
  <c r="I1449" i="1" a="1"/>
  <c r="I1449" i="1" s="1"/>
  <c r="I1450" i="1" a="1"/>
  <c r="I1450" i="1" s="1"/>
  <c r="I1451" i="1" a="1"/>
  <c r="I1451" i="1" s="1"/>
  <c r="I1452" i="1" a="1"/>
  <c r="I1452" i="1" s="1"/>
  <c r="I1453" i="1" a="1"/>
  <c r="I1453" i="1" s="1"/>
  <c r="I1454" i="1" a="1"/>
  <c r="I1454" i="1" s="1"/>
  <c r="I1455" i="1" a="1"/>
  <c r="I1455" i="1" s="1"/>
  <c r="I1456" i="1" a="1"/>
  <c r="I1456" i="1" s="1"/>
  <c r="I1457" i="1" a="1"/>
  <c r="I1457" i="1" s="1"/>
  <c r="I1458" i="1" a="1"/>
  <c r="I1458" i="1" s="1"/>
  <c r="I1459" i="1" a="1"/>
  <c r="I1459" i="1" s="1"/>
  <c r="I1460" i="1" a="1"/>
  <c r="I1460" i="1" s="1"/>
  <c r="I1461" i="1" a="1"/>
  <c r="I1461" i="1" s="1"/>
  <c r="I1462" i="1" a="1"/>
  <c r="I1462" i="1" s="1"/>
  <c r="I1463" i="1" a="1"/>
  <c r="I1463" i="1" s="1"/>
  <c r="I1464" i="1" a="1"/>
  <c r="I1464" i="1" s="1"/>
  <c r="I1465" i="1" a="1"/>
  <c r="I1465" i="1" s="1"/>
  <c r="I1466" i="1" a="1"/>
  <c r="I1466" i="1" s="1"/>
  <c r="I1467" i="1" a="1"/>
  <c r="I1467" i="1" s="1"/>
  <c r="I1468" i="1" a="1"/>
  <c r="I1468" i="1" s="1"/>
  <c r="I1469" i="1" a="1"/>
  <c r="I1469" i="1" s="1"/>
  <c r="I1470" i="1" a="1"/>
  <c r="I1470" i="1" s="1"/>
  <c r="I1471" i="1" a="1"/>
  <c r="I1471" i="1" s="1"/>
  <c r="I1472" i="1" a="1"/>
  <c r="I1472" i="1" s="1"/>
  <c r="I1473" i="1" a="1"/>
  <c r="I1473" i="1" s="1"/>
  <c r="I1474" i="1" a="1"/>
  <c r="I1474" i="1" s="1"/>
  <c r="I1475" i="1" a="1"/>
  <c r="I1475" i="1" s="1"/>
  <c r="I1476" i="1" a="1"/>
  <c r="I1476" i="1" s="1"/>
  <c r="I1477" i="1" a="1"/>
  <c r="I1477" i="1" s="1"/>
  <c r="I1478" i="1" a="1"/>
  <c r="I1478" i="1" s="1"/>
  <c r="I1479" i="1" a="1"/>
  <c r="I1479" i="1" s="1"/>
  <c r="I1480" i="1" a="1"/>
  <c r="I1480" i="1" s="1"/>
  <c r="I1481" i="1" a="1"/>
  <c r="I1481" i="1" s="1"/>
  <c r="I1482" i="1" a="1"/>
  <c r="I1482" i="1" s="1"/>
  <c r="I1483" i="1" a="1"/>
  <c r="I1483" i="1" s="1"/>
  <c r="I1484" i="1" a="1"/>
  <c r="I1484" i="1" s="1"/>
  <c r="I1485" i="1" a="1"/>
  <c r="I1485" i="1" s="1"/>
  <c r="I1486" i="1" a="1"/>
  <c r="I1486" i="1" s="1"/>
  <c r="I1487" i="1" a="1"/>
  <c r="I1487" i="1" s="1"/>
  <c r="I1488" i="1" a="1"/>
  <c r="I1488" i="1" s="1"/>
  <c r="I1489" i="1" a="1"/>
  <c r="I1489" i="1" s="1"/>
  <c r="I1490" i="1" a="1"/>
  <c r="I1490" i="1" s="1"/>
  <c r="I1491" i="1" a="1"/>
  <c r="I1491" i="1" s="1"/>
  <c r="I1492" i="1" a="1"/>
  <c r="I1492" i="1" s="1"/>
  <c r="I1493" i="1" a="1"/>
  <c r="I1493" i="1" s="1"/>
  <c r="I1494" i="1" a="1"/>
  <c r="I1494" i="1" s="1"/>
  <c r="I1495" i="1" a="1"/>
  <c r="I1495" i="1" s="1"/>
  <c r="I1496" i="1" a="1"/>
  <c r="I1496" i="1" s="1"/>
  <c r="I1497" i="1" a="1"/>
  <c r="I1497" i="1" s="1"/>
  <c r="I1498" i="1" a="1"/>
  <c r="I1498" i="1" s="1"/>
  <c r="I1499" i="1" a="1"/>
  <c r="I1499" i="1" s="1"/>
  <c r="I1500" i="1" a="1"/>
  <c r="I1500" i="1" s="1"/>
  <c r="I1501" i="1" a="1"/>
  <c r="I1501" i="1" s="1"/>
  <c r="I1502" i="1" a="1"/>
  <c r="I1502" i="1" s="1"/>
  <c r="I1503" i="1" a="1"/>
  <c r="I1503" i="1" s="1"/>
  <c r="I1504" i="1" a="1"/>
  <c r="I1504" i="1" s="1"/>
  <c r="I1505" i="1" a="1"/>
  <c r="I1505" i="1" s="1"/>
  <c r="I1506" i="1" a="1"/>
  <c r="I1506" i="1" s="1"/>
  <c r="I1507" i="1" a="1"/>
  <c r="I1507" i="1" s="1"/>
  <c r="I1508" i="1" a="1"/>
  <c r="I1508" i="1" s="1"/>
  <c r="I1509" i="1" a="1"/>
  <c r="I1509" i="1" s="1"/>
  <c r="I1510" i="1" a="1"/>
  <c r="I1510" i="1" s="1"/>
  <c r="I1511" i="1" a="1"/>
  <c r="I1511" i="1" s="1"/>
  <c r="I1512" i="1" a="1"/>
  <c r="I1512" i="1" s="1"/>
  <c r="I1513" i="1" a="1"/>
  <c r="I1513" i="1" s="1"/>
  <c r="I1514" i="1" a="1"/>
  <c r="I1514" i="1" s="1"/>
  <c r="I1515" i="1" a="1"/>
  <c r="I1515" i="1" s="1"/>
  <c r="I1516" i="1" a="1"/>
  <c r="I1516" i="1" s="1"/>
  <c r="I1517" i="1" a="1"/>
  <c r="I1517" i="1" s="1"/>
  <c r="I1518" i="1" a="1"/>
  <c r="I1518" i="1" s="1"/>
  <c r="I1519" i="1" a="1"/>
  <c r="I1519" i="1" s="1"/>
  <c r="I1520" i="1" a="1"/>
  <c r="I1520" i="1" s="1"/>
  <c r="I1521" i="1" a="1"/>
  <c r="I1521" i="1" s="1"/>
  <c r="I1522" i="1" a="1"/>
  <c r="I1522" i="1" s="1"/>
  <c r="I1523" i="1" a="1"/>
  <c r="I1523" i="1" s="1"/>
  <c r="I1524" i="1" a="1"/>
  <c r="I1524" i="1" s="1"/>
  <c r="I1525" i="1" a="1"/>
  <c r="I1525" i="1" s="1"/>
  <c r="I1526" i="1" a="1"/>
  <c r="I1526" i="1" s="1"/>
  <c r="I1527" i="1" a="1"/>
  <c r="I1527" i="1" s="1"/>
  <c r="I1528" i="1" a="1"/>
  <c r="I1528" i="1" s="1"/>
  <c r="I1529" i="1" a="1"/>
  <c r="I1529" i="1" s="1"/>
  <c r="I1530" i="1" a="1"/>
  <c r="I1530" i="1" s="1"/>
  <c r="I1531" i="1" a="1"/>
  <c r="I1531" i="1" s="1"/>
  <c r="I1532" i="1" a="1"/>
  <c r="I1532" i="1" s="1"/>
  <c r="I1533" i="1" a="1"/>
  <c r="I1533" i="1" s="1"/>
  <c r="I1534" i="1" a="1"/>
  <c r="I1534" i="1" s="1"/>
  <c r="I1535" i="1" a="1"/>
  <c r="I1535" i="1" s="1"/>
  <c r="I1536" i="1" a="1"/>
  <c r="I1536" i="1" s="1"/>
  <c r="I1537" i="1" a="1"/>
  <c r="I1537" i="1" s="1"/>
  <c r="I1538" i="1" a="1"/>
  <c r="I1538" i="1" s="1"/>
  <c r="I1539" i="1" a="1"/>
  <c r="I1539" i="1" s="1"/>
  <c r="I1540" i="1" a="1"/>
  <c r="I1540" i="1" s="1"/>
  <c r="I1541" i="1" a="1"/>
  <c r="I1541" i="1" s="1"/>
  <c r="I1542" i="1" a="1"/>
  <c r="I1542" i="1" s="1"/>
  <c r="I1543" i="1" a="1"/>
  <c r="I1543" i="1" s="1"/>
  <c r="I1544" i="1" a="1"/>
  <c r="I1544" i="1" s="1"/>
  <c r="I1545" i="1" a="1"/>
  <c r="I1545" i="1" s="1"/>
  <c r="I1546" i="1" a="1"/>
  <c r="I1546" i="1" s="1"/>
  <c r="I1547" i="1" a="1"/>
  <c r="I1547" i="1" s="1"/>
  <c r="I1548" i="1" a="1"/>
  <c r="I1548" i="1" s="1"/>
  <c r="I1549" i="1" a="1"/>
  <c r="I1549" i="1" s="1"/>
  <c r="I1550" i="1" a="1"/>
  <c r="I1550" i="1" s="1"/>
  <c r="I1551" i="1" a="1"/>
  <c r="I1551" i="1"/>
  <c r="I1552" i="1" a="1"/>
  <c r="I1552" i="1" s="1"/>
  <c r="I1553" i="1" a="1"/>
  <c r="I1553" i="1" s="1"/>
  <c r="I1554" i="1" a="1"/>
  <c r="I1554" i="1" s="1"/>
  <c r="I1555" i="1" a="1"/>
  <c r="I1555" i="1" s="1"/>
  <c r="I1556" i="1" a="1"/>
  <c r="I1556" i="1" s="1"/>
  <c r="I1557" i="1" a="1"/>
  <c r="I1557" i="1" s="1"/>
  <c r="I1558" i="1" a="1"/>
  <c r="I1558" i="1" s="1"/>
  <c r="I1559" i="1" a="1"/>
  <c r="I1559" i="1" s="1"/>
  <c r="I1560" i="1" a="1"/>
  <c r="I1560" i="1" s="1"/>
  <c r="I1561" i="1" a="1"/>
  <c r="I1561" i="1" s="1"/>
  <c r="I1562" i="1" a="1"/>
  <c r="I1562" i="1" s="1"/>
  <c r="I1563" i="1" a="1"/>
  <c r="I1563" i="1" s="1"/>
  <c r="I1564" i="1" a="1"/>
  <c r="I1564" i="1" s="1"/>
  <c r="I1565" i="1" a="1"/>
  <c r="I1565" i="1" s="1"/>
  <c r="I1566" i="1" a="1"/>
  <c r="I1566" i="1" s="1"/>
  <c r="I1567" i="1" a="1"/>
  <c r="I1567" i="1" s="1"/>
  <c r="I1568" i="1" a="1"/>
  <c r="I1568" i="1" s="1"/>
  <c r="I1569" i="1" a="1"/>
  <c r="I1569" i="1" s="1"/>
  <c r="I1570" i="1" a="1"/>
  <c r="I1570" i="1" s="1"/>
  <c r="I1571" i="1" a="1"/>
  <c r="I1571" i="1" s="1"/>
  <c r="I1572" i="1" a="1"/>
  <c r="I1572" i="1" s="1"/>
  <c r="I1573" i="1" a="1"/>
  <c r="I1573" i="1" s="1"/>
  <c r="I1574" i="1" a="1"/>
  <c r="I1574" i="1" s="1"/>
  <c r="I1575" i="1" a="1"/>
  <c r="I1575" i="1" s="1"/>
  <c r="I1576" i="1" a="1"/>
  <c r="I1576" i="1" s="1"/>
  <c r="I1577" i="1" a="1"/>
  <c r="I1577" i="1" s="1"/>
  <c r="I1578" i="1" a="1"/>
  <c r="I1578" i="1" s="1"/>
  <c r="I1579" i="1" a="1"/>
  <c r="I1579" i="1" s="1"/>
  <c r="I1580" i="1" a="1"/>
  <c r="I1580" i="1" s="1"/>
  <c r="I1581" i="1" a="1"/>
  <c r="I1581" i="1" s="1"/>
  <c r="I1582" i="1" a="1"/>
  <c r="I1582" i="1" s="1"/>
  <c r="I1583" i="1" a="1"/>
  <c r="I1583" i="1" s="1"/>
  <c r="I1584" i="1" a="1"/>
  <c r="I1584" i="1" s="1"/>
  <c r="I1585" i="1" a="1"/>
  <c r="I1585" i="1" s="1"/>
  <c r="I1586" i="1" a="1"/>
  <c r="I1586" i="1" s="1"/>
  <c r="I1587" i="1" a="1"/>
  <c r="I1587" i="1" s="1"/>
  <c r="I1588" i="1" a="1"/>
  <c r="I1588" i="1" s="1"/>
  <c r="I1589" i="1" a="1"/>
  <c r="I1589" i="1" s="1"/>
  <c r="I1590" i="1" a="1"/>
  <c r="I1590" i="1" s="1"/>
  <c r="I1591" i="1" a="1"/>
  <c r="I1591" i="1" s="1"/>
  <c r="I1592" i="1" a="1"/>
  <c r="I1592" i="1" s="1"/>
  <c r="I1593" i="1" a="1"/>
  <c r="I1593" i="1" s="1"/>
  <c r="I1594" i="1" a="1"/>
  <c r="I1594" i="1" s="1"/>
  <c r="I1595" i="1" a="1"/>
  <c r="I1595" i="1" s="1"/>
  <c r="I1596" i="1" a="1"/>
  <c r="I1596" i="1" s="1"/>
  <c r="I1597" i="1" a="1"/>
  <c r="I1597" i="1" s="1"/>
  <c r="I1598" i="1" a="1"/>
  <c r="I1598" i="1" s="1"/>
  <c r="I1599" i="1" a="1"/>
  <c r="I1599" i="1" s="1"/>
  <c r="I1600" i="1" a="1"/>
  <c r="I1600" i="1" s="1"/>
  <c r="I1601" i="1" a="1"/>
  <c r="I1601" i="1" s="1"/>
  <c r="I1602" i="1" a="1"/>
  <c r="I1602" i="1" s="1"/>
  <c r="I1603" i="1" a="1"/>
  <c r="I1603" i="1" s="1"/>
  <c r="I1604" i="1" a="1"/>
  <c r="I1604" i="1" s="1"/>
  <c r="I1605" i="1" a="1"/>
  <c r="I1605" i="1" s="1"/>
  <c r="I1606" i="1" a="1"/>
  <c r="I1606" i="1" s="1"/>
  <c r="I1607" i="1" a="1"/>
  <c r="I1607" i="1" s="1"/>
  <c r="I1608" i="1" a="1"/>
  <c r="I1608" i="1" s="1"/>
  <c r="I1609" i="1" a="1"/>
  <c r="I1609" i="1" s="1"/>
  <c r="I1610" i="1" a="1"/>
  <c r="I1610" i="1" s="1"/>
  <c r="I1611" i="1" a="1"/>
  <c r="I1611" i="1" s="1"/>
  <c r="I1612" i="1" a="1"/>
  <c r="I1612" i="1" s="1"/>
  <c r="I1613" i="1" a="1"/>
  <c r="I1613" i="1" s="1"/>
  <c r="I1614" i="1" a="1"/>
  <c r="I1614" i="1" s="1"/>
  <c r="I1615" i="1" a="1"/>
  <c r="I1615" i="1"/>
  <c r="I1616" i="1" a="1"/>
  <c r="I1616" i="1" s="1"/>
  <c r="I1617" i="1" a="1"/>
  <c r="I1617" i="1" s="1"/>
  <c r="I1618" i="1" a="1"/>
  <c r="I1618" i="1" s="1"/>
  <c r="I1619" i="1" a="1"/>
  <c r="I1619" i="1" s="1"/>
  <c r="I1620" i="1" a="1"/>
  <c r="I1620" i="1" s="1"/>
  <c r="I1621" i="1" a="1"/>
  <c r="I1621" i="1" s="1"/>
  <c r="I1622" i="1" a="1"/>
  <c r="I1622" i="1" s="1"/>
  <c r="I1623" i="1" a="1"/>
  <c r="I1623" i="1" s="1"/>
  <c r="I1624" i="1" a="1"/>
  <c r="I1624" i="1" s="1"/>
  <c r="I1625" i="1" a="1"/>
  <c r="I1625" i="1" s="1"/>
  <c r="I1626" i="1" a="1"/>
  <c r="I1626" i="1" s="1"/>
  <c r="I1627" i="1" a="1"/>
  <c r="I1627" i="1" s="1"/>
  <c r="I1628" i="1" a="1"/>
  <c r="I1628" i="1" s="1"/>
  <c r="I1629" i="1" a="1"/>
  <c r="I1629" i="1" s="1"/>
  <c r="I1630" i="1" a="1"/>
  <c r="I1630" i="1" s="1"/>
  <c r="I1631" i="1" a="1"/>
  <c r="I1631" i="1" s="1"/>
  <c r="I1632" i="1" a="1"/>
  <c r="I1632" i="1" s="1"/>
  <c r="I1633" i="1" a="1"/>
  <c r="I1633" i="1" s="1"/>
  <c r="I1634" i="1" a="1"/>
  <c r="I1634" i="1" s="1"/>
  <c r="I1635" i="1" a="1"/>
  <c r="I1635" i="1" s="1"/>
  <c r="I1636" i="1" a="1"/>
  <c r="I1636" i="1" s="1"/>
  <c r="I1637" i="1" a="1"/>
  <c r="I1637" i="1" s="1"/>
  <c r="I1638" i="1" a="1"/>
  <c r="I1638" i="1" s="1"/>
  <c r="I1639" i="1" a="1"/>
  <c r="I1639" i="1" s="1"/>
  <c r="I1640" i="1" a="1"/>
  <c r="I1640" i="1" s="1"/>
  <c r="I1641" i="1" a="1"/>
  <c r="I1641" i="1" s="1"/>
  <c r="I1642" i="1" a="1"/>
  <c r="I1642" i="1" s="1"/>
  <c r="I1643" i="1" a="1"/>
  <c r="I1643" i="1" s="1"/>
  <c r="I1644" i="1" a="1"/>
  <c r="I1644" i="1" s="1"/>
  <c r="I1645" i="1" a="1"/>
  <c r="I1645" i="1" s="1"/>
  <c r="I1646" i="1" a="1"/>
  <c r="I1646" i="1" s="1"/>
  <c r="I1647" i="1" a="1"/>
  <c r="I1647" i="1" s="1"/>
  <c r="I1648" i="1" a="1"/>
  <c r="I1648" i="1" s="1"/>
  <c r="I1649" i="1" a="1"/>
  <c r="I1649" i="1" s="1"/>
  <c r="I1650" i="1" a="1"/>
  <c r="I1650" i="1" s="1"/>
  <c r="I1651" i="1" a="1"/>
  <c r="I1651" i="1" s="1"/>
  <c r="I1652" i="1" a="1"/>
  <c r="I1652" i="1" s="1"/>
  <c r="I1653" i="1" a="1"/>
  <c r="I1653" i="1" s="1"/>
  <c r="I1654" i="1" a="1"/>
  <c r="I1654" i="1" s="1"/>
  <c r="I1655" i="1" a="1"/>
  <c r="I1655" i="1" s="1"/>
  <c r="I1656" i="1" a="1"/>
  <c r="I1656" i="1" s="1"/>
  <c r="I1657" i="1" a="1"/>
  <c r="I1657" i="1" s="1"/>
  <c r="I1658" i="1" a="1"/>
  <c r="I1658" i="1" s="1"/>
  <c r="I1659" i="1" a="1"/>
  <c r="I1659" i="1" s="1"/>
  <c r="I1660" i="1" a="1"/>
  <c r="I1660" i="1" s="1"/>
  <c r="I1661" i="1" a="1"/>
  <c r="I1661" i="1" s="1"/>
  <c r="I1662" i="1" a="1"/>
  <c r="I1662" i="1" s="1"/>
  <c r="I1663" i="1" a="1"/>
  <c r="I1663" i="1" s="1"/>
  <c r="I1664" i="1" a="1"/>
  <c r="I1664" i="1" s="1"/>
  <c r="I1665" i="1" a="1"/>
  <c r="I1665" i="1" s="1"/>
  <c r="I1666" i="1" a="1"/>
  <c r="I1666" i="1" s="1"/>
  <c r="I1667" i="1" a="1"/>
  <c r="I1667" i="1" s="1"/>
  <c r="I1668" i="1" a="1"/>
  <c r="I1668" i="1" s="1"/>
  <c r="I1669" i="1" a="1"/>
  <c r="I1669" i="1" s="1"/>
  <c r="I1670" i="1" a="1"/>
  <c r="I1670" i="1" s="1"/>
  <c r="I1671" i="1" a="1"/>
  <c r="I1671" i="1" s="1"/>
  <c r="I1672" i="1" a="1"/>
  <c r="I1672" i="1" s="1"/>
  <c r="I1673" i="1" a="1"/>
  <c r="I1673" i="1" s="1"/>
  <c r="I1674" i="1" a="1"/>
  <c r="I1674" i="1" s="1"/>
  <c r="I1675" i="1" a="1"/>
  <c r="I1675" i="1" s="1"/>
  <c r="I1676" i="1" a="1"/>
  <c r="I1676" i="1" s="1"/>
  <c r="I1677" i="1" a="1"/>
  <c r="I1677" i="1" s="1"/>
  <c r="I1678" i="1" a="1"/>
  <c r="I1678" i="1" s="1"/>
  <c r="I1679" i="1" a="1"/>
  <c r="I1679" i="1" s="1"/>
  <c r="I1680" i="1" a="1"/>
  <c r="I1680" i="1" s="1"/>
  <c r="I1681" i="1" a="1"/>
  <c r="I1681" i="1" s="1"/>
  <c r="I1682" i="1" a="1"/>
  <c r="I1682" i="1" s="1"/>
  <c r="I1683" i="1" a="1"/>
  <c r="I1683" i="1" s="1"/>
  <c r="I1684" i="1" a="1"/>
  <c r="I1684" i="1" s="1"/>
  <c r="I1685" i="1" a="1"/>
  <c r="I1685" i="1" s="1"/>
  <c r="I1686" i="1" a="1"/>
  <c r="I1686" i="1" s="1"/>
  <c r="I1687" i="1" a="1"/>
  <c r="I1687" i="1" s="1"/>
  <c r="I1688" i="1" a="1"/>
  <c r="I1688" i="1" s="1"/>
  <c r="I1689" i="1" a="1"/>
  <c r="I1689" i="1" s="1"/>
  <c r="I1690" i="1" a="1"/>
  <c r="I1690" i="1" s="1"/>
  <c r="I1691" i="1" a="1"/>
  <c r="I1691" i="1" s="1"/>
  <c r="I1692" i="1" a="1"/>
  <c r="I1692" i="1" s="1"/>
  <c r="I1693" i="1" a="1"/>
  <c r="I1693" i="1" s="1"/>
  <c r="I1694" i="1" a="1"/>
  <c r="I1694" i="1" s="1"/>
  <c r="I1695" i="1" a="1"/>
  <c r="I1695" i="1" s="1"/>
  <c r="I1696" i="1" a="1"/>
  <c r="I1696" i="1" s="1"/>
  <c r="I1697" i="1" a="1"/>
  <c r="I1697" i="1" s="1"/>
  <c r="I1698" i="1" a="1"/>
  <c r="I1698" i="1" s="1"/>
  <c r="I1699" i="1" a="1"/>
  <c r="I1699" i="1" s="1"/>
  <c r="I1700" i="1" a="1"/>
  <c r="I1700" i="1" s="1"/>
  <c r="I1701" i="1" a="1"/>
  <c r="I1701" i="1" s="1"/>
  <c r="I1702" i="1" a="1"/>
  <c r="I1702" i="1" s="1"/>
  <c r="I1703" i="1" a="1"/>
  <c r="I1703" i="1" s="1"/>
  <c r="I1704" i="1" a="1"/>
  <c r="I1704" i="1" s="1"/>
  <c r="I1705" i="1" a="1"/>
  <c r="I1705" i="1" s="1"/>
  <c r="I1706" i="1" a="1"/>
  <c r="I1706" i="1" s="1"/>
  <c r="I1707" i="1" a="1"/>
  <c r="I1707" i="1" s="1"/>
  <c r="I1708" i="1" a="1"/>
  <c r="I1708" i="1" s="1"/>
  <c r="I1709" i="1" a="1"/>
  <c r="I1709" i="1" s="1"/>
  <c r="I1710" i="1" a="1"/>
  <c r="I1710" i="1" s="1"/>
  <c r="I1711" i="1" a="1"/>
  <c r="I1711" i="1" s="1"/>
  <c r="I1712" i="1" a="1"/>
  <c r="I1712" i="1" s="1"/>
  <c r="I1713" i="1" a="1"/>
  <c r="I1713" i="1" s="1"/>
  <c r="I1714" i="1" a="1"/>
  <c r="I1714" i="1" s="1"/>
  <c r="I1715" i="1" a="1"/>
  <c r="I1715" i="1" s="1"/>
  <c r="I1716" i="1" a="1"/>
  <c r="I1716" i="1" s="1"/>
  <c r="I1717" i="1" a="1"/>
  <c r="I1717" i="1" s="1"/>
  <c r="I1718" i="1" a="1"/>
  <c r="I1718" i="1" s="1"/>
  <c r="I1719" i="1" a="1"/>
  <c r="I1719" i="1" s="1"/>
  <c r="I1720" i="1" a="1"/>
  <c r="I1720" i="1" s="1"/>
  <c r="I1721" i="1" a="1"/>
  <c r="I1721" i="1" s="1"/>
  <c r="I1722" i="1" a="1"/>
  <c r="I1722" i="1" s="1"/>
  <c r="I1723" i="1" a="1"/>
  <c r="I1723" i="1" s="1"/>
  <c r="I1724" i="1" a="1"/>
  <c r="I1724" i="1" s="1"/>
  <c r="I1725" i="1" a="1"/>
  <c r="I1725" i="1" s="1"/>
  <c r="I1726" i="1" a="1"/>
  <c r="I1726" i="1" s="1"/>
  <c r="I1727" i="1" a="1"/>
  <c r="I1727" i="1" s="1"/>
  <c r="I1728" i="1" a="1"/>
  <c r="I1728" i="1" s="1"/>
  <c r="I1729" i="1" a="1"/>
  <c r="I1729" i="1" s="1"/>
  <c r="I1730" i="1" a="1"/>
  <c r="I1730" i="1" s="1"/>
  <c r="I1731" i="1" a="1"/>
  <c r="I1731" i="1" s="1"/>
  <c r="I1732" i="1" a="1"/>
  <c r="I1732" i="1" s="1"/>
  <c r="I1733" i="1" a="1"/>
  <c r="I1733" i="1" s="1"/>
  <c r="I1734" i="1" a="1"/>
  <c r="I1734" i="1" s="1"/>
  <c r="I1735" i="1" a="1"/>
  <c r="I1735" i="1" s="1"/>
  <c r="I1736" i="1" a="1"/>
  <c r="I1736" i="1" s="1"/>
  <c r="I1737" i="1" a="1"/>
  <c r="I1737" i="1" s="1"/>
  <c r="I1738" i="1" a="1"/>
  <c r="I1738" i="1" s="1"/>
  <c r="I1739" i="1" a="1"/>
  <c r="I1739" i="1" s="1"/>
  <c r="I1740" i="1" a="1"/>
  <c r="I1740" i="1" s="1"/>
  <c r="I1741" i="1" a="1"/>
  <c r="I1741" i="1" s="1"/>
  <c r="I1742" i="1" a="1"/>
  <c r="I1742" i="1" s="1"/>
  <c r="I1743" i="1" a="1"/>
  <c r="I1743" i="1" s="1"/>
  <c r="I1744" i="1" a="1"/>
  <c r="I1744" i="1" s="1"/>
  <c r="I1745" i="1" a="1"/>
  <c r="I1745" i="1" s="1"/>
  <c r="I1746" i="1" a="1"/>
  <c r="I1746" i="1" s="1"/>
  <c r="I1747" i="1" a="1"/>
  <c r="I1747" i="1" s="1"/>
  <c r="I1748" i="1" a="1"/>
  <c r="I1748" i="1" s="1"/>
  <c r="I1749" i="1" a="1"/>
  <c r="I1749" i="1" s="1"/>
  <c r="I1750" i="1" a="1"/>
  <c r="I1750" i="1" s="1"/>
  <c r="I1751" i="1" a="1"/>
  <c r="I1751" i="1" s="1"/>
  <c r="I1752" i="1" a="1"/>
  <c r="I1752" i="1" s="1"/>
  <c r="I1753" i="1" a="1"/>
  <c r="I1753" i="1" s="1"/>
  <c r="I1754" i="1" a="1"/>
  <c r="I1754" i="1" s="1"/>
  <c r="I1755" i="1" a="1"/>
  <c r="I1755" i="1" s="1"/>
  <c r="I1756" i="1" a="1"/>
  <c r="I1756" i="1" s="1"/>
  <c r="I1757" i="1" a="1"/>
  <c r="I1757" i="1" s="1"/>
  <c r="I1758" i="1" a="1"/>
  <c r="I1758" i="1" s="1"/>
  <c r="I1759" i="1" a="1"/>
  <c r="I1759" i="1" s="1"/>
  <c r="I1760" i="1" a="1"/>
  <c r="I1760" i="1" s="1"/>
  <c r="I1761" i="1" a="1"/>
  <c r="I1761" i="1" s="1"/>
  <c r="I1762" i="1" a="1"/>
  <c r="I1762" i="1" s="1"/>
  <c r="I1763" i="1" a="1"/>
  <c r="I1763" i="1" s="1"/>
  <c r="I1764" i="1" a="1"/>
  <c r="I1764" i="1" s="1"/>
  <c r="I1765" i="1" a="1"/>
  <c r="I1765" i="1" s="1"/>
  <c r="I1766" i="1" a="1"/>
  <c r="I1766" i="1" s="1"/>
  <c r="I1767" i="1" a="1"/>
  <c r="I1767" i="1" s="1"/>
  <c r="I1768" i="1" a="1"/>
  <c r="I1768" i="1" s="1"/>
  <c r="I1769" i="1" a="1"/>
  <c r="I1769" i="1" s="1"/>
  <c r="I1770" i="1" a="1"/>
  <c r="I1770" i="1" s="1"/>
  <c r="I1771" i="1" a="1"/>
  <c r="I1771" i="1" s="1"/>
  <c r="I1772" i="1" a="1"/>
  <c r="I1772" i="1" s="1"/>
  <c r="I1773" i="1" a="1"/>
  <c r="I1773" i="1" s="1"/>
  <c r="I1774" i="1" a="1"/>
  <c r="I1774" i="1" s="1"/>
  <c r="I1775" i="1" a="1"/>
  <c r="I1775" i="1" s="1"/>
  <c r="I1776" i="1" a="1"/>
  <c r="I1776" i="1" s="1"/>
  <c r="I1777" i="1" a="1"/>
  <c r="I1777" i="1" s="1"/>
  <c r="I1778" i="1" a="1"/>
  <c r="I1778" i="1" s="1"/>
  <c r="I1779" i="1" a="1"/>
  <c r="I1779" i="1" s="1"/>
  <c r="I1780" i="1" a="1"/>
  <c r="I1780" i="1" s="1"/>
  <c r="I1781" i="1" a="1"/>
  <c r="I1781" i="1" s="1"/>
  <c r="I1782" i="1" a="1"/>
  <c r="I1782" i="1" s="1"/>
  <c r="I1783" i="1" a="1"/>
  <c r="I1783" i="1" s="1"/>
  <c r="I1784" i="1" a="1"/>
  <c r="I1784" i="1" s="1"/>
  <c r="I1785" i="1" a="1"/>
  <c r="I1785" i="1" s="1"/>
  <c r="I1786" i="1" a="1"/>
  <c r="I1786" i="1" s="1"/>
  <c r="I1787" i="1" a="1"/>
  <c r="I1787" i="1" s="1"/>
  <c r="I1788" i="1" a="1"/>
  <c r="I1788" i="1" s="1"/>
  <c r="I1789" i="1" a="1"/>
  <c r="I1789" i="1" s="1"/>
  <c r="I1790" i="1" a="1"/>
  <c r="I1790" i="1" s="1"/>
  <c r="I1791" i="1" a="1"/>
  <c r="I1791" i="1" s="1"/>
  <c r="I1792" i="1" a="1"/>
  <c r="I1792" i="1" s="1"/>
  <c r="I1793" i="1" a="1"/>
  <c r="I1793" i="1" s="1"/>
  <c r="I1794" i="1" a="1"/>
  <c r="I1794" i="1" s="1"/>
  <c r="I1795" i="1" a="1"/>
  <c r="I1795" i="1" s="1"/>
  <c r="I1796" i="1" a="1"/>
  <c r="I1796" i="1" s="1"/>
  <c r="I1797" i="1" a="1"/>
  <c r="I1797" i="1" s="1"/>
  <c r="I1798" i="1" a="1"/>
  <c r="I1798" i="1" s="1"/>
  <c r="I1799" i="1" a="1"/>
  <c r="I1799" i="1"/>
  <c r="I1800" i="1" a="1"/>
  <c r="I1800" i="1" s="1"/>
  <c r="I1801" i="1" a="1"/>
  <c r="I1801" i="1" s="1"/>
  <c r="I1802" i="1" a="1"/>
  <c r="I1802" i="1" s="1"/>
  <c r="I1803" i="1" a="1"/>
  <c r="I1803" i="1" s="1"/>
  <c r="I1804" i="1" a="1"/>
  <c r="I1804" i="1" s="1"/>
  <c r="I1805" i="1" a="1"/>
  <c r="I1805" i="1" s="1"/>
  <c r="I1806" i="1" a="1"/>
  <c r="I1806" i="1" s="1"/>
  <c r="I1807" i="1" a="1"/>
  <c r="I1807" i="1" s="1"/>
  <c r="I1808" i="1" a="1"/>
  <c r="I1808" i="1" s="1"/>
  <c r="I1809" i="1" a="1"/>
  <c r="I1809" i="1" s="1"/>
  <c r="I1810" i="1" a="1"/>
  <c r="I1810" i="1" s="1"/>
  <c r="I1811" i="1" a="1"/>
  <c r="I1811" i="1" s="1"/>
  <c r="I1812" i="1" a="1"/>
  <c r="I1812" i="1" s="1"/>
  <c r="I1813" i="1" a="1"/>
  <c r="I1813" i="1" s="1"/>
  <c r="I1814" i="1" a="1"/>
  <c r="I1814" i="1" s="1"/>
  <c r="I1815" i="1" a="1"/>
  <c r="I1815" i="1" s="1"/>
  <c r="I1816" i="1" a="1"/>
  <c r="I1816" i="1" s="1"/>
  <c r="I1817" i="1" a="1"/>
  <c r="I1817" i="1" s="1"/>
  <c r="I1818" i="1" a="1"/>
  <c r="I1818" i="1" s="1"/>
  <c r="I1819" i="1" a="1"/>
  <c r="I1819" i="1" s="1"/>
  <c r="I1820" i="1" a="1"/>
  <c r="I1820" i="1" s="1"/>
  <c r="I1821" i="1" a="1"/>
  <c r="I1821" i="1" s="1"/>
  <c r="I1822" i="1" a="1"/>
  <c r="I1822" i="1" s="1"/>
  <c r="I1823" i="1" a="1"/>
  <c r="I1823" i="1" s="1"/>
  <c r="I1824" i="1" a="1"/>
  <c r="I1824" i="1" s="1"/>
  <c r="I1825" i="1" a="1"/>
  <c r="I1825" i="1" s="1"/>
  <c r="I1826" i="1" a="1"/>
  <c r="I1826" i="1" s="1"/>
  <c r="I1827" i="1" a="1"/>
  <c r="I1827" i="1" s="1"/>
  <c r="I1828" i="1" a="1"/>
  <c r="I1828" i="1" s="1"/>
  <c r="I1829" i="1" a="1"/>
  <c r="I1829" i="1" s="1"/>
  <c r="I1830" i="1" a="1"/>
  <c r="I1830" i="1" s="1"/>
  <c r="I1831" i="1" a="1"/>
  <c r="I1831" i="1" s="1"/>
  <c r="I1832" i="1" a="1"/>
  <c r="I1832" i="1" s="1"/>
  <c r="I1833" i="1" a="1"/>
  <c r="I1833" i="1" s="1"/>
  <c r="I1834" i="1" a="1"/>
  <c r="I1834" i="1" s="1"/>
  <c r="I1835" i="1" a="1"/>
  <c r="I1835" i="1" s="1"/>
  <c r="I1836" i="1" a="1"/>
  <c r="I1836" i="1" s="1"/>
  <c r="I1837" i="1" a="1"/>
  <c r="I1837" i="1" s="1"/>
  <c r="I1838" i="1" a="1"/>
  <c r="I1838" i="1" s="1"/>
  <c r="I1839" i="1" a="1"/>
  <c r="I1839" i="1" s="1"/>
  <c r="I1840" i="1" a="1"/>
  <c r="I1840" i="1" s="1"/>
  <c r="I1841" i="1" a="1"/>
  <c r="I1841" i="1" s="1"/>
  <c r="I1842" i="1" a="1"/>
  <c r="I1842" i="1" s="1"/>
  <c r="I1843" i="1" a="1"/>
  <c r="I1843" i="1" s="1"/>
  <c r="I1844" i="1" a="1"/>
  <c r="I1844" i="1" s="1"/>
  <c r="I1845" i="1" a="1"/>
  <c r="I1845" i="1" s="1"/>
  <c r="I1846" i="1" a="1"/>
  <c r="I1846" i="1" s="1"/>
  <c r="I1847" i="1" a="1"/>
  <c r="I1847" i="1" s="1"/>
  <c r="I1848" i="1" a="1"/>
  <c r="I1848" i="1" s="1"/>
  <c r="I1849" i="1" a="1"/>
  <c r="I1849" i="1" s="1"/>
  <c r="I1850" i="1" a="1"/>
  <c r="I1850" i="1" s="1"/>
  <c r="I1851" i="1" a="1"/>
  <c r="I1851" i="1" s="1"/>
  <c r="I1852" i="1" a="1"/>
  <c r="I1852" i="1" s="1"/>
  <c r="I1853" i="1" a="1"/>
  <c r="I1853" i="1" s="1"/>
  <c r="I1854" i="1" a="1"/>
  <c r="I1854" i="1" s="1"/>
  <c r="I1855" i="1" a="1"/>
  <c r="I1855" i="1" s="1"/>
  <c r="I1856" i="1" a="1"/>
  <c r="I1856" i="1" s="1"/>
  <c r="I1857" i="1" a="1"/>
  <c r="I1857" i="1" s="1"/>
  <c r="I1858" i="1" a="1"/>
  <c r="I1858" i="1" s="1"/>
  <c r="I1859" i="1" a="1"/>
  <c r="I1859" i="1" s="1"/>
  <c r="I1860" i="1" a="1"/>
  <c r="I1860" i="1" s="1"/>
  <c r="I1861" i="1" a="1"/>
  <c r="I1861" i="1" s="1"/>
  <c r="I1862" i="1" a="1"/>
  <c r="I1862" i="1" s="1"/>
  <c r="I1863" i="1" a="1"/>
  <c r="I1863" i="1" s="1"/>
  <c r="I1864" i="1" a="1"/>
  <c r="I1864" i="1" s="1"/>
  <c r="I1865" i="1" a="1"/>
  <c r="I1865" i="1" s="1"/>
  <c r="I1866" i="1" a="1"/>
  <c r="I1866" i="1" s="1"/>
  <c r="I1867" i="1" a="1"/>
  <c r="I1867" i="1" s="1"/>
  <c r="I1868" i="1" a="1"/>
  <c r="I1868" i="1" s="1"/>
  <c r="I1869" i="1" a="1"/>
  <c r="I1869" i="1" s="1"/>
  <c r="I1870" i="1" a="1"/>
  <c r="I1870" i="1" s="1"/>
  <c r="I1871" i="1" a="1"/>
  <c r="I1871" i="1" s="1"/>
  <c r="I1872" i="1" a="1"/>
  <c r="I1872" i="1" s="1"/>
  <c r="I1873" i="1" a="1"/>
  <c r="I1873" i="1" s="1"/>
  <c r="I1874" i="1" a="1"/>
  <c r="I1874" i="1" s="1"/>
  <c r="I1875" i="1" a="1"/>
  <c r="I1875" i="1" s="1"/>
  <c r="I1876" i="1" a="1"/>
  <c r="I1876" i="1" s="1"/>
  <c r="I1877" i="1" a="1"/>
  <c r="I1877" i="1" s="1"/>
  <c r="I1878" i="1" a="1"/>
  <c r="I1878" i="1" s="1"/>
  <c r="I1879" i="1" a="1"/>
  <c r="I1879" i="1" s="1"/>
  <c r="I1880" i="1" a="1"/>
  <c r="I1880" i="1" s="1"/>
  <c r="I1881" i="1" a="1"/>
  <c r="I1881" i="1" s="1"/>
  <c r="I1882" i="1" a="1"/>
  <c r="I1882" i="1" s="1"/>
  <c r="I1883" i="1" a="1"/>
  <c r="I1883" i="1" s="1"/>
  <c r="I1884" i="1" a="1"/>
  <c r="I1884" i="1" s="1"/>
  <c r="I1885" i="1" a="1"/>
  <c r="I1885" i="1" s="1"/>
  <c r="I1886" i="1" a="1"/>
  <c r="I1886" i="1" s="1"/>
  <c r="I1887" i="1" a="1"/>
  <c r="I1887" i="1" s="1"/>
  <c r="I1888" i="1" a="1"/>
  <c r="I1888" i="1" s="1"/>
  <c r="I1889" i="1" a="1"/>
  <c r="I1889" i="1" s="1"/>
  <c r="I1890" i="1" a="1"/>
  <c r="I1890" i="1" s="1"/>
  <c r="I1891" i="1" a="1"/>
  <c r="I1891" i="1" s="1"/>
  <c r="I1892" i="1" a="1"/>
  <c r="I1892" i="1" s="1"/>
  <c r="I1893" i="1" a="1"/>
  <c r="I1893" i="1" s="1"/>
  <c r="I1894" i="1" a="1"/>
  <c r="I1894" i="1" s="1"/>
  <c r="I1895" i="1" a="1"/>
  <c r="I1895" i="1"/>
  <c r="I1896" i="1" a="1"/>
  <c r="I1896" i="1" s="1"/>
  <c r="I1897" i="1" a="1"/>
  <c r="I1897" i="1" s="1"/>
  <c r="I1898" i="1" a="1"/>
  <c r="I1898" i="1" s="1"/>
  <c r="I1899" i="1" a="1"/>
  <c r="I1899" i="1" s="1"/>
  <c r="I1900" i="1" a="1"/>
  <c r="I1900" i="1" s="1"/>
  <c r="I1901" i="1" a="1"/>
  <c r="I1901" i="1" s="1"/>
  <c r="I1902" i="1" a="1"/>
  <c r="I1902" i="1" s="1"/>
  <c r="I1903" i="1" a="1"/>
  <c r="I1903" i="1" s="1"/>
  <c r="I1904" i="1" a="1"/>
  <c r="I1904" i="1" s="1"/>
  <c r="I1905" i="1" a="1"/>
  <c r="I1905" i="1" s="1"/>
  <c r="I1906" i="1" a="1"/>
  <c r="I1906" i="1" s="1"/>
  <c r="I1907" i="1" a="1"/>
  <c r="I1907" i="1" s="1"/>
  <c r="I1908" i="1" a="1"/>
  <c r="I1908" i="1" s="1"/>
  <c r="I1909" i="1" a="1"/>
  <c r="I1909" i="1" s="1"/>
  <c r="I1910" i="1" a="1"/>
  <c r="I1910" i="1" s="1"/>
  <c r="I1911" i="1" a="1"/>
  <c r="I1911" i="1" s="1"/>
  <c r="I1912" i="1" a="1"/>
  <c r="I1912" i="1" s="1"/>
  <c r="I1913" i="1" a="1"/>
  <c r="I1913" i="1" s="1"/>
  <c r="I1914" i="1" a="1"/>
  <c r="I1914" i="1" s="1"/>
  <c r="I1915" i="1" a="1"/>
  <c r="I1915" i="1" s="1"/>
  <c r="I1916" i="1" a="1"/>
  <c r="I1916" i="1" s="1"/>
  <c r="I1917" i="1" a="1"/>
  <c r="I1917" i="1" s="1"/>
  <c r="I1918" i="1" a="1"/>
  <c r="I1918" i="1" s="1"/>
  <c r="I1919" i="1" a="1"/>
  <c r="I1919" i="1" s="1"/>
  <c r="I1920" i="1" a="1"/>
  <c r="I1920" i="1" s="1"/>
  <c r="I1921" i="1" a="1"/>
  <c r="I1921" i="1" s="1"/>
  <c r="I1922" i="1" a="1"/>
  <c r="I1922" i="1" s="1"/>
  <c r="I1923" i="1" a="1"/>
  <c r="I1923" i="1" s="1"/>
  <c r="I1924" i="1" a="1"/>
  <c r="I1924" i="1" s="1"/>
  <c r="I1925" i="1" a="1"/>
  <c r="I1925" i="1" s="1"/>
  <c r="I1926" i="1" a="1"/>
  <c r="I1926" i="1" s="1"/>
  <c r="I1927" i="1" a="1"/>
  <c r="I1927" i="1" s="1"/>
  <c r="I1928" i="1" a="1"/>
  <c r="I1928" i="1" s="1"/>
  <c r="I1929" i="1" a="1"/>
  <c r="I1929" i="1" s="1"/>
  <c r="I1930" i="1" a="1"/>
  <c r="I1930" i="1" s="1"/>
  <c r="I1931" i="1" a="1"/>
  <c r="I1931" i="1" s="1"/>
  <c r="I1932" i="1" a="1"/>
  <c r="I1932" i="1" s="1"/>
  <c r="I1933" i="1" a="1"/>
  <c r="I1933" i="1" s="1"/>
  <c r="I1934" i="1" a="1"/>
  <c r="I1934" i="1" s="1"/>
  <c r="I1935" i="1" a="1"/>
  <c r="I1935" i="1" s="1"/>
  <c r="I1936" i="1" a="1"/>
  <c r="I1936" i="1" s="1"/>
  <c r="I1937" i="1" a="1"/>
  <c r="I1937" i="1" s="1"/>
  <c r="I1938" i="1" a="1"/>
  <c r="I1938" i="1" s="1"/>
  <c r="I1939" i="1" a="1"/>
  <c r="I1939" i="1" s="1"/>
  <c r="I1940" i="1" a="1"/>
  <c r="I1940" i="1" s="1"/>
  <c r="I1941" i="1" a="1"/>
  <c r="I1941" i="1" s="1"/>
  <c r="I1942" i="1" a="1"/>
  <c r="I1942" i="1" s="1"/>
  <c r="I1943" i="1" a="1"/>
  <c r="I1943" i="1" s="1"/>
  <c r="I1944" i="1" a="1"/>
  <c r="I1944" i="1" s="1"/>
  <c r="I1945" i="1" a="1"/>
  <c r="I1945" i="1" s="1"/>
  <c r="I1946" i="1" a="1"/>
  <c r="I1946" i="1" s="1"/>
  <c r="I1947" i="1" a="1"/>
  <c r="I1947" i="1" s="1"/>
  <c r="I1948" i="1" a="1"/>
  <c r="I1948" i="1" s="1"/>
  <c r="I1949" i="1" a="1"/>
  <c r="I1949" i="1" s="1"/>
  <c r="I1950" i="1" a="1"/>
  <c r="I1950" i="1" s="1"/>
  <c r="I1951" i="1" a="1"/>
  <c r="I1951" i="1" s="1"/>
  <c r="I1952" i="1" a="1"/>
  <c r="I1952" i="1" s="1"/>
  <c r="I1953" i="1" a="1"/>
  <c r="I1953" i="1" s="1"/>
  <c r="I1954" i="1" a="1"/>
  <c r="I1954" i="1" s="1"/>
  <c r="I1955" i="1" a="1"/>
  <c r="I1955" i="1" s="1"/>
  <c r="I1956" i="1" a="1"/>
  <c r="I1956" i="1" s="1"/>
  <c r="I1957" i="1" a="1"/>
  <c r="I1957" i="1" s="1"/>
  <c r="I1958" i="1" a="1"/>
  <c r="I1958" i="1" s="1"/>
  <c r="I1959" i="1" a="1"/>
  <c r="I1959" i="1" s="1"/>
  <c r="I1960" i="1" a="1"/>
  <c r="I1960" i="1" s="1"/>
  <c r="I1961" i="1" a="1"/>
  <c r="I1961" i="1" s="1"/>
  <c r="I1962" i="1" a="1"/>
  <c r="I1962" i="1" s="1"/>
  <c r="I1963" i="1" a="1"/>
  <c r="I1963" i="1" s="1"/>
  <c r="I1964" i="1" a="1"/>
  <c r="I1964" i="1" s="1"/>
  <c r="I1965" i="1" a="1"/>
  <c r="I1965" i="1" s="1"/>
  <c r="I1966" i="1" a="1"/>
  <c r="I1966" i="1" s="1"/>
  <c r="I1967" i="1" a="1"/>
  <c r="I1967" i="1" s="1"/>
  <c r="I1968" i="1" a="1"/>
  <c r="I1968" i="1" s="1"/>
  <c r="I1969" i="1" a="1"/>
  <c r="I1969" i="1" s="1"/>
  <c r="I1970" i="1" a="1"/>
  <c r="I1970" i="1" s="1"/>
  <c r="I1971" i="1" a="1"/>
  <c r="I1971" i="1" s="1"/>
  <c r="I1972" i="1" a="1"/>
  <c r="I1972" i="1" s="1"/>
  <c r="I1973" i="1" a="1"/>
  <c r="I1973" i="1" s="1"/>
  <c r="I1974" i="1" a="1"/>
  <c r="I1974" i="1" s="1"/>
  <c r="I1975" i="1" a="1"/>
  <c r="I1975" i="1" s="1"/>
  <c r="I1976" i="1" a="1"/>
  <c r="I1976" i="1" s="1"/>
  <c r="I1977" i="1" a="1"/>
  <c r="I1977" i="1" s="1"/>
  <c r="I1978" i="1" a="1"/>
  <c r="I1978" i="1" s="1"/>
  <c r="I1979" i="1" a="1"/>
  <c r="I1979" i="1" s="1"/>
  <c r="I1980" i="1" a="1"/>
  <c r="I1980" i="1" s="1"/>
  <c r="I1981" i="1" a="1"/>
  <c r="I1981" i="1" s="1"/>
  <c r="I1982" i="1" a="1"/>
  <c r="I1982" i="1" s="1"/>
  <c r="I1983" i="1" a="1"/>
  <c r="I1983" i="1" s="1"/>
  <c r="I1984" i="1" a="1"/>
  <c r="I1984" i="1" s="1"/>
  <c r="I1985" i="1" a="1"/>
  <c r="I1985" i="1" s="1"/>
  <c r="I1986" i="1" a="1"/>
  <c r="I1986" i="1" s="1"/>
  <c r="I1987" i="1" a="1"/>
  <c r="I1987" i="1" s="1"/>
  <c r="I1988" i="1" a="1"/>
  <c r="I1988" i="1" s="1"/>
  <c r="I1989" i="1" a="1"/>
  <c r="I1989" i="1" s="1"/>
  <c r="I1990" i="1" a="1"/>
  <c r="I1990" i="1" s="1"/>
  <c r="I1991" i="1" a="1"/>
  <c r="I1991" i="1" s="1"/>
  <c r="I1992" i="1" a="1"/>
  <c r="I1992" i="1" s="1"/>
  <c r="I1993" i="1" a="1"/>
  <c r="I1993" i="1" s="1"/>
  <c r="I1994" i="1" a="1"/>
  <c r="I1994" i="1" s="1"/>
  <c r="I1995" i="1" a="1"/>
  <c r="I1995" i="1" s="1"/>
  <c r="I1996" i="1" a="1"/>
  <c r="I1996" i="1" s="1"/>
  <c r="I1997" i="1" a="1"/>
  <c r="I1997" i="1" s="1"/>
  <c r="I1998" i="1" a="1"/>
  <c r="I1998" i="1" s="1"/>
  <c r="I1999" i="1" a="1"/>
  <c r="I1999" i="1" s="1"/>
  <c r="I2000" i="1" a="1"/>
  <c r="I2000" i="1" s="1"/>
  <c r="I2001" i="1" a="1"/>
  <c r="I2001" i="1" s="1"/>
  <c r="I2002" i="1" a="1"/>
  <c r="I2002" i="1" s="1"/>
  <c r="I2003" i="1" a="1"/>
  <c r="I2003" i="1" s="1"/>
  <c r="I2004" i="1" a="1"/>
  <c r="I2004" i="1" s="1"/>
  <c r="I2005" i="1" a="1"/>
  <c r="I2005" i="1" s="1"/>
  <c r="I2006" i="1" a="1"/>
  <c r="I2006" i="1" s="1"/>
  <c r="I2007" i="1" a="1"/>
  <c r="I2007" i="1" s="1"/>
  <c r="I2008" i="1" a="1"/>
  <c r="I2008" i="1" s="1"/>
  <c r="I2009" i="1" a="1"/>
  <c r="I2009" i="1" s="1"/>
  <c r="I2010" i="1" a="1"/>
  <c r="I2010" i="1" s="1"/>
  <c r="I2011" i="1" a="1"/>
  <c r="I2011" i="1" s="1"/>
  <c r="I2012" i="1" a="1"/>
  <c r="I2012" i="1" s="1"/>
  <c r="I2013" i="1" a="1"/>
  <c r="I2013" i="1" s="1"/>
  <c r="I2014" i="1" a="1"/>
  <c r="I2014" i="1" s="1"/>
  <c r="I2015" i="1" a="1"/>
  <c r="I2015" i="1" s="1"/>
  <c r="I2016" i="1" a="1"/>
  <c r="I2016" i="1" s="1"/>
  <c r="I2017" i="1" a="1"/>
  <c r="I2017" i="1" s="1"/>
  <c r="I2018" i="1" a="1"/>
  <c r="I2018" i="1" s="1"/>
  <c r="I2019" i="1" a="1"/>
  <c r="I2019" i="1" s="1"/>
  <c r="I2020" i="1" a="1"/>
  <c r="I2020" i="1" s="1"/>
  <c r="I2021" i="1" a="1"/>
  <c r="I2021" i="1" s="1"/>
  <c r="I2022" i="1" a="1"/>
  <c r="I2022" i="1" s="1"/>
  <c r="I2023" i="1" a="1"/>
  <c r="I2023" i="1" s="1"/>
  <c r="I2024" i="1" a="1"/>
  <c r="I2024" i="1" s="1"/>
  <c r="I2025" i="1" a="1"/>
  <c r="I2025" i="1" s="1"/>
  <c r="I2026" i="1" a="1"/>
  <c r="I2026" i="1" s="1"/>
  <c r="I2027" i="1" a="1"/>
  <c r="I2027" i="1" s="1"/>
  <c r="I2028" i="1" a="1"/>
  <c r="I2028" i="1" s="1"/>
  <c r="I2029" i="1" a="1"/>
  <c r="I2029" i="1" s="1"/>
  <c r="I2030" i="1" a="1"/>
  <c r="I2030" i="1" s="1"/>
  <c r="I2031" i="1" a="1"/>
  <c r="I2031" i="1" s="1"/>
  <c r="I2032" i="1" a="1"/>
  <c r="I2032" i="1" s="1"/>
  <c r="I2033" i="1" a="1"/>
  <c r="I2033" i="1" s="1"/>
  <c r="I2034" i="1" a="1"/>
  <c r="I2034" i="1" s="1"/>
  <c r="I2035" i="1" a="1"/>
  <c r="I2035" i="1" s="1"/>
  <c r="I2036" i="1" a="1"/>
  <c r="I2036" i="1" s="1"/>
  <c r="I2037" i="1" a="1"/>
  <c r="I2037" i="1" s="1"/>
  <c r="I2038" i="1" a="1"/>
  <c r="I2038" i="1" s="1"/>
  <c r="I2039" i="1" a="1"/>
  <c r="I2039" i="1" s="1"/>
  <c r="I2040" i="1" a="1"/>
  <c r="I2040" i="1" s="1"/>
  <c r="I2041" i="1" a="1"/>
  <c r="I2041" i="1" s="1"/>
  <c r="I2042" i="1" a="1"/>
  <c r="I2042" i="1" s="1"/>
  <c r="I2043" i="1" a="1"/>
  <c r="I2043" i="1" s="1"/>
  <c r="I2044" i="1" a="1"/>
  <c r="I2044" i="1" s="1"/>
  <c r="I2045" i="1" a="1"/>
  <c r="I2045" i="1" s="1"/>
  <c r="I2046" i="1" a="1"/>
  <c r="I2046" i="1" s="1"/>
  <c r="I2047" i="1" a="1"/>
  <c r="I2047" i="1" s="1"/>
  <c r="I2048" i="1" a="1"/>
  <c r="I2048" i="1" s="1"/>
  <c r="I2049" i="1" a="1"/>
  <c r="I2049" i="1" s="1"/>
  <c r="I2050" i="1" a="1"/>
  <c r="I2050" i="1" s="1"/>
  <c r="I2051" i="1" a="1"/>
  <c r="I2051" i="1" s="1"/>
  <c r="I2052" i="1" a="1"/>
  <c r="I2052" i="1" s="1"/>
  <c r="I2053" i="1" a="1"/>
  <c r="I2053" i="1" s="1"/>
  <c r="I2054" i="1" a="1"/>
  <c r="I2054" i="1" s="1"/>
  <c r="I2055" i="1" a="1"/>
  <c r="I2055" i="1" s="1"/>
  <c r="I2056" i="1" a="1"/>
  <c r="I2056" i="1" s="1"/>
  <c r="I2057" i="1" a="1"/>
  <c r="I2057" i="1" s="1"/>
  <c r="I2058" i="1" a="1"/>
  <c r="I2058" i="1" s="1"/>
  <c r="I2059" i="1" a="1"/>
  <c r="I2059" i="1" s="1"/>
  <c r="I2060" i="1" a="1"/>
  <c r="I2060" i="1" s="1"/>
  <c r="I2061" i="1" a="1"/>
  <c r="I2061" i="1" s="1"/>
  <c r="I2062" i="1" a="1"/>
  <c r="I2062" i="1" s="1"/>
  <c r="I2063" i="1" a="1"/>
  <c r="I2063" i="1" s="1"/>
  <c r="I2064" i="1" a="1"/>
  <c r="I2064" i="1" s="1"/>
  <c r="I2065" i="1" a="1"/>
  <c r="I2065" i="1" s="1"/>
  <c r="I2066" i="1" a="1"/>
  <c r="I2066" i="1" s="1"/>
  <c r="I2067" i="1" a="1"/>
  <c r="I2067" i="1" s="1"/>
  <c r="I2068" i="1" a="1"/>
  <c r="I2068" i="1" s="1"/>
  <c r="I2069" i="1" a="1"/>
  <c r="I2069" i="1" s="1"/>
  <c r="I2070" i="1" a="1"/>
  <c r="I2070" i="1" s="1"/>
  <c r="I2071" i="1" a="1"/>
  <c r="I2071" i="1" s="1"/>
  <c r="I2072" i="1" a="1"/>
  <c r="I2072" i="1" s="1"/>
  <c r="I2073" i="1" a="1"/>
  <c r="I2073" i="1" s="1"/>
  <c r="I2074" i="1" a="1"/>
  <c r="I2074" i="1" s="1"/>
  <c r="I2075" i="1" a="1"/>
  <c r="I2075" i="1" s="1"/>
  <c r="I2076" i="1" a="1"/>
  <c r="I2076" i="1" s="1"/>
  <c r="I2077" i="1" a="1"/>
  <c r="I2077" i="1" s="1"/>
  <c r="I2078" i="1" a="1"/>
  <c r="I2078" i="1" s="1"/>
  <c r="I2079" i="1" a="1"/>
  <c r="I2079" i="1" s="1"/>
  <c r="I2080" i="1" a="1"/>
  <c r="I2080" i="1" s="1"/>
  <c r="I2081" i="1" a="1"/>
  <c r="I2081" i="1" s="1"/>
  <c r="I2082" i="1" a="1"/>
  <c r="I2082" i="1" s="1"/>
  <c r="I2083" i="1" a="1"/>
  <c r="I2083" i="1" s="1"/>
  <c r="I2084" i="1" a="1"/>
  <c r="I2084" i="1" s="1"/>
  <c r="I2085" i="1" a="1"/>
  <c r="I2085" i="1" s="1"/>
  <c r="I2086" i="1" a="1"/>
  <c r="I2086" i="1" s="1"/>
  <c r="I2087" i="1" a="1"/>
  <c r="I2087" i="1" s="1"/>
  <c r="I2088" i="1" a="1"/>
  <c r="I2088" i="1" s="1"/>
  <c r="I2089" i="1" a="1"/>
  <c r="I2089" i="1" s="1"/>
  <c r="I2090" i="1" a="1"/>
  <c r="I2090" i="1" s="1"/>
  <c r="I2091" i="1" a="1"/>
  <c r="I2091" i="1" s="1"/>
  <c r="I2092" i="1" a="1"/>
  <c r="I2092" i="1" s="1"/>
  <c r="I2093" i="1" a="1"/>
  <c r="I2093" i="1" s="1"/>
  <c r="I2094" i="1" a="1"/>
  <c r="I2094" i="1" s="1"/>
  <c r="I2095" i="1" a="1"/>
  <c r="I2095" i="1" s="1"/>
  <c r="I2096" i="1" a="1"/>
  <c r="I2096" i="1" s="1"/>
  <c r="I2097" i="1" a="1"/>
  <c r="I2097" i="1" s="1"/>
  <c r="I2098" i="1" a="1"/>
  <c r="I2098" i="1" s="1"/>
  <c r="I2099" i="1" a="1"/>
  <c r="I2099" i="1" s="1"/>
  <c r="I2100" i="1" a="1"/>
  <c r="I2100" i="1" s="1"/>
  <c r="I2101" i="1" a="1"/>
  <c r="I2101" i="1" s="1"/>
  <c r="I2102" i="1" a="1"/>
  <c r="I2102" i="1" s="1"/>
  <c r="I2103" i="1" a="1"/>
  <c r="I2103" i="1" s="1"/>
  <c r="I2104" i="1" a="1"/>
  <c r="I2104" i="1" s="1"/>
  <c r="I2105" i="1" a="1"/>
  <c r="I2105" i="1" s="1"/>
  <c r="I2106" i="1" a="1"/>
  <c r="I2106" i="1" s="1"/>
  <c r="I2107" i="1" a="1"/>
  <c r="I2107" i="1" s="1"/>
  <c r="I2108" i="1" a="1"/>
  <c r="I2108" i="1" s="1"/>
  <c r="I2109" i="1" a="1"/>
  <c r="I2109" i="1" s="1"/>
  <c r="I2110" i="1" a="1"/>
  <c r="I2110" i="1" s="1"/>
  <c r="I2111" i="1" a="1"/>
  <c r="I2111" i="1" s="1"/>
  <c r="I2112" i="1" a="1"/>
  <c r="I2112" i="1" s="1"/>
  <c r="I2113" i="1" a="1"/>
  <c r="I2113" i="1" s="1"/>
  <c r="I2114" i="1" a="1"/>
  <c r="I2114" i="1" s="1"/>
  <c r="I2115" i="1" a="1"/>
  <c r="I2115" i="1" s="1"/>
  <c r="I2116" i="1" a="1"/>
  <c r="I2116" i="1" s="1"/>
  <c r="I2117" i="1" a="1"/>
  <c r="I2117" i="1" s="1"/>
  <c r="I2118" i="1" a="1"/>
  <c r="I2118" i="1" s="1"/>
  <c r="I2119" i="1" a="1"/>
  <c r="I2119" i="1" s="1"/>
  <c r="I2120" i="1" a="1"/>
  <c r="I2120" i="1" s="1"/>
  <c r="I2121" i="1" a="1"/>
  <c r="I2121" i="1" s="1"/>
  <c r="I2122" i="1" a="1"/>
  <c r="I2122" i="1" s="1"/>
  <c r="I2123" i="1" a="1"/>
  <c r="I2123" i="1" s="1"/>
  <c r="I2124" i="1" a="1"/>
  <c r="I2124" i="1" s="1"/>
  <c r="I2125" i="1" a="1"/>
  <c r="I2125" i="1" s="1"/>
  <c r="I2126" i="1" a="1"/>
  <c r="I2126" i="1" s="1"/>
  <c r="I2127" i="1" a="1"/>
  <c r="I2127" i="1" s="1"/>
  <c r="I2128" i="1" a="1"/>
  <c r="I2128" i="1" s="1"/>
  <c r="I2129" i="1" a="1"/>
  <c r="I2129" i="1" s="1"/>
  <c r="I2130" i="1" a="1"/>
  <c r="I2130" i="1" s="1"/>
  <c r="I2131" i="1" a="1"/>
  <c r="I2131" i="1" s="1"/>
  <c r="I2132" i="1" a="1"/>
  <c r="I2132" i="1" s="1"/>
  <c r="I2133" i="1" a="1"/>
  <c r="I2133" i="1" s="1"/>
  <c r="I2134" i="1" a="1"/>
  <c r="I2134" i="1" s="1"/>
  <c r="I2135" i="1" a="1"/>
  <c r="I2135" i="1" s="1"/>
  <c r="I2136" i="1" a="1"/>
  <c r="I2136" i="1" s="1"/>
  <c r="I2137" i="1" a="1"/>
  <c r="I2137" i="1" s="1"/>
  <c r="I2138" i="1" a="1"/>
  <c r="I2138" i="1" s="1"/>
  <c r="I2139" i="1" a="1"/>
  <c r="I2139" i="1" s="1"/>
  <c r="I2140" i="1" a="1"/>
  <c r="I2140" i="1" s="1"/>
  <c r="I2141" i="1" a="1"/>
  <c r="I2141" i="1" s="1"/>
  <c r="I2142" i="1" a="1"/>
  <c r="I2142" i="1" s="1"/>
  <c r="I2143" i="1" a="1"/>
  <c r="I2143" i="1" s="1"/>
  <c r="I2144" i="1" a="1"/>
  <c r="I2144" i="1" s="1"/>
  <c r="I2145" i="1" a="1"/>
  <c r="I2145" i="1" s="1"/>
  <c r="I2146" i="1" a="1"/>
  <c r="I2146" i="1" s="1"/>
  <c r="I2147" i="1" a="1"/>
  <c r="I2147" i="1" s="1"/>
  <c r="I2148" i="1" a="1"/>
  <c r="I2148" i="1" s="1"/>
  <c r="I2149" i="1" a="1"/>
  <c r="I2149" i="1" s="1"/>
  <c r="I2150" i="1" a="1"/>
  <c r="I2150" i="1" s="1"/>
  <c r="I2151" i="1" a="1"/>
  <c r="I2151" i="1" s="1"/>
  <c r="I2152" i="1" a="1"/>
  <c r="I2152" i="1" s="1"/>
  <c r="I2153" i="1" a="1"/>
  <c r="I2153" i="1" s="1"/>
  <c r="I2154" i="1" a="1"/>
  <c r="I2154" i="1" s="1"/>
  <c r="I2155" i="1" a="1"/>
  <c r="I2155" i="1" s="1"/>
  <c r="I2156" i="1" a="1"/>
  <c r="I2156" i="1" s="1"/>
  <c r="I2157" i="1" a="1"/>
  <c r="I2157" i="1" s="1"/>
  <c r="I2158" i="1" a="1"/>
  <c r="I2158" i="1" s="1"/>
  <c r="I2159" i="1" a="1"/>
  <c r="I2159" i="1" s="1"/>
  <c r="I2160" i="1" a="1"/>
  <c r="I2160" i="1" s="1"/>
  <c r="I2161" i="1" a="1"/>
  <c r="I2161" i="1" s="1"/>
  <c r="I2162" i="1" a="1"/>
  <c r="I2162" i="1" s="1"/>
  <c r="I2163" i="1" a="1"/>
  <c r="I2163" i="1" s="1"/>
  <c r="I2164" i="1" a="1"/>
  <c r="I2164" i="1" s="1"/>
  <c r="I2165" i="1" a="1"/>
  <c r="I2165" i="1" s="1"/>
  <c r="I2166" i="1" a="1"/>
  <c r="I2166" i="1" s="1"/>
  <c r="I2167" i="1" a="1"/>
  <c r="I2167" i="1" s="1"/>
  <c r="I2168" i="1" a="1"/>
  <c r="I2168" i="1" s="1"/>
  <c r="I2169" i="1" a="1"/>
  <c r="I2169" i="1" s="1"/>
  <c r="I2170" i="1" a="1"/>
  <c r="I2170" i="1" s="1"/>
  <c r="I2171" i="1" a="1"/>
  <c r="I2171" i="1" s="1"/>
  <c r="I2172" i="1" a="1"/>
  <c r="I2172" i="1" s="1"/>
  <c r="I2173" i="1" a="1"/>
  <c r="I2173" i="1" s="1"/>
  <c r="I2174" i="1" a="1"/>
  <c r="I2174" i="1" s="1"/>
  <c r="I2175" i="1" a="1"/>
  <c r="I2175" i="1" s="1"/>
  <c r="I2176" i="1" a="1"/>
  <c r="I2176" i="1" s="1"/>
  <c r="I2177" i="1" a="1"/>
  <c r="I2177" i="1" s="1"/>
  <c r="I2178" i="1" a="1"/>
  <c r="I2178" i="1" s="1"/>
  <c r="I2179" i="1" a="1"/>
  <c r="I2179" i="1" s="1"/>
  <c r="I2180" i="1" a="1"/>
  <c r="I2180" i="1" s="1"/>
  <c r="I2181" i="1" a="1"/>
  <c r="I2181" i="1" s="1"/>
  <c r="I2182" i="1" a="1"/>
  <c r="I2182" i="1" s="1"/>
  <c r="I2183" i="1" a="1"/>
  <c r="I2183" i="1" s="1"/>
  <c r="I2184" i="1" a="1"/>
  <c r="I2184" i="1" s="1"/>
  <c r="I2185" i="1" a="1"/>
  <c r="I2185" i="1" s="1"/>
  <c r="I2186" i="1" a="1"/>
  <c r="I2186" i="1" s="1"/>
  <c r="I2187" i="1" a="1"/>
  <c r="I2187" i="1" s="1"/>
  <c r="I2188" i="1" a="1"/>
  <c r="I2188" i="1" s="1"/>
  <c r="I2189" i="1" a="1"/>
  <c r="I2189" i="1" s="1"/>
  <c r="I2190" i="1" a="1"/>
  <c r="I2190" i="1" s="1"/>
  <c r="I2191" i="1" a="1"/>
  <c r="I2191" i="1" s="1"/>
  <c r="I2192" i="1" a="1"/>
  <c r="I2192" i="1" s="1"/>
  <c r="I2193" i="1" a="1"/>
  <c r="I2193" i="1" s="1"/>
  <c r="I2194" i="1" a="1"/>
  <c r="I2194" i="1" s="1"/>
  <c r="I2195" i="1" a="1"/>
  <c r="I2195" i="1" s="1"/>
  <c r="I2196" i="1" a="1"/>
  <c r="I2196" i="1" s="1"/>
  <c r="I2197" i="1" a="1"/>
  <c r="I2197" i="1" s="1"/>
  <c r="I2198" i="1" a="1"/>
  <c r="I2198" i="1" s="1"/>
  <c r="I2199" i="1" a="1"/>
  <c r="I2199" i="1" s="1"/>
  <c r="I2200" i="1" a="1"/>
  <c r="I2200" i="1" s="1"/>
  <c r="I2201" i="1" a="1"/>
  <c r="I2201" i="1" s="1"/>
  <c r="I2202" i="1" a="1"/>
  <c r="I2202" i="1" s="1"/>
  <c r="I2203" i="1" a="1"/>
  <c r="I2203" i="1" s="1"/>
  <c r="I2204" i="1" a="1"/>
  <c r="I2204" i="1" s="1"/>
  <c r="I2205" i="1" a="1"/>
  <c r="I2205" i="1" s="1"/>
  <c r="I2206" i="1" a="1"/>
  <c r="I2206" i="1" s="1"/>
  <c r="I2207" i="1" a="1"/>
  <c r="I2207" i="1" s="1"/>
  <c r="I2208" i="1" a="1"/>
  <c r="I2208" i="1" s="1"/>
  <c r="I2209" i="1" a="1"/>
  <c r="I2209" i="1" s="1"/>
  <c r="I2210" i="1" a="1"/>
  <c r="I2210" i="1" s="1"/>
  <c r="I2211" i="1" a="1"/>
  <c r="I2211" i="1" s="1"/>
  <c r="I2212" i="1" a="1"/>
  <c r="I2212" i="1" s="1"/>
  <c r="I2213" i="1" a="1"/>
  <c r="I2213" i="1" s="1"/>
  <c r="I2214" i="1" a="1"/>
  <c r="I2214" i="1" s="1"/>
  <c r="I2215" i="1" a="1"/>
  <c r="I2215" i="1" s="1"/>
  <c r="I2216" i="1" a="1"/>
  <c r="I2216" i="1" s="1"/>
  <c r="I2217" i="1" a="1"/>
  <c r="I2217" i="1" s="1"/>
  <c r="I2218" i="1" a="1"/>
  <c r="I2218" i="1" s="1"/>
  <c r="I2219" i="1" a="1"/>
  <c r="I2219" i="1" s="1"/>
  <c r="I2220" i="1" a="1"/>
  <c r="I2220" i="1" s="1"/>
  <c r="I2221" i="1" a="1"/>
  <c r="I2221" i="1" s="1"/>
  <c r="I2222" i="1" a="1"/>
  <c r="I2222" i="1" s="1"/>
  <c r="I2223" i="1" a="1"/>
  <c r="I2223" i="1" s="1"/>
  <c r="I2224" i="1" a="1"/>
  <c r="I2224" i="1" s="1"/>
  <c r="I2225" i="1" a="1"/>
  <c r="I2225" i="1" s="1"/>
  <c r="I2226" i="1" a="1"/>
  <c r="I2226" i="1" s="1"/>
  <c r="I2227" i="1" a="1"/>
  <c r="I2227" i="1" s="1"/>
  <c r="I2228" i="1" a="1"/>
  <c r="I2228" i="1" s="1"/>
  <c r="I2229" i="1" a="1"/>
  <c r="I2229" i="1" s="1"/>
  <c r="I2230" i="1" a="1"/>
  <c r="I2230" i="1" s="1"/>
  <c r="I2231" i="1" a="1"/>
  <c r="I2231" i="1" s="1"/>
  <c r="I2232" i="1" a="1"/>
  <c r="I2232" i="1" s="1"/>
  <c r="I2233" i="1" a="1"/>
  <c r="I2233" i="1" s="1"/>
  <c r="I2234" i="1" a="1"/>
  <c r="I2234" i="1" s="1"/>
  <c r="I2235" i="1" a="1"/>
  <c r="I2235" i="1" s="1"/>
  <c r="I2236" i="1" a="1"/>
  <c r="I2236" i="1" s="1"/>
  <c r="I2237" i="1" a="1"/>
  <c r="I2237" i="1" s="1"/>
  <c r="I2238" i="1" a="1"/>
  <c r="I2238" i="1" s="1"/>
  <c r="I2239" i="1" a="1"/>
  <c r="I2239" i="1" s="1"/>
  <c r="I2240" i="1" a="1"/>
  <c r="I2240" i="1" s="1"/>
  <c r="I2241" i="1" a="1"/>
  <c r="I2241" i="1" s="1"/>
  <c r="I2242" i="1" a="1"/>
  <c r="I2242" i="1" s="1"/>
  <c r="I2243" i="1" a="1"/>
  <c r="I2243" i="1" s="1"/>
  <c r="I2244" i="1" a="1"/>
  <c r="I2244" i="1" s="1"/>
  <c r="I2245" i="1" a="1"/>
  <c r="I2245" i="1" s="1"/>
  <c r="I2246" i="1" a="1"/>
  <c r="I2246" i="1" s="1"/>
  <c r="I2247" i="1" a="1"/>
  <c r="I2247" i="1" s="1"/>
  <c r="I2248" i="1" a="1"/>
  <c r="I2248" i="1" s="1"/>
  <c r="I2249" i="1" a="1"/>
  <c r="I2249" i="1" s="1"/>
  <c r="I2250" i="1" a="1"/>
  <c r="I2250" i="1" s="1"/>
  <c r="I2251" i="1" a="1"/>
  <c r="I2251" i="1" s="1"/>
  <c r="I2252" i="1" a="1"/>
  <c r="I2252" i="1" s="1"/>
  <c r="I2253" i="1" a="1"/>
  <c r="I2253" i="1" s="1"/>
  <c r="I2254" i="1" a="1"/>
  <c r="I2254" i="1" s="1"/>
  <c r="I2255" i="1" a="1"/>
  <c r="I2255" i="1" s="1"/>
  <c r="I2256" i="1" a="1"/>
  <c r="I2256" i="1" s="1"/>
  <c r="I2257" i="1" a="1"/>
  <c r="I2257" i="1" s="1"/>
  <c r="I2258" i="1" a="1"/>
  <c r="I2258" i="1" s="1"/>
  <c r="I2259" i="1" a="1"/>
  <c r="I2259" i="1" s="1"/>
  <c r="I2260" i="1" a="1"/>
  <c r="I2260" i="1" s="1"/>
  <c r="I2261" i="1" a="1"/>
  <c r="I2261" i="1" s="1"/>
  <c r="I2262" i="1" a="1"/>
  <c r="I2262" i="1" s="1"/>
  <c r="I2263" i="1" a="1"/>
  <c r="I2263" i="1" s="1"/>
  <c r="I2264" i="1" a="1"/>
  <c r="I2264" i="1" s="1"/>
  <c r="I2265" i="1" a="1"/>
  <c r="I2265" i="1" s="1"/>
  <c r="I2266" i="1" a="1"/>
  <c r="I2266" i="1" s="1"/>
  <c r="I2267" i="1" a="1"/>
  <c r="I2267" i="1" s="1"/>
  <c r="I2268" i="1" a="1"/>
  <c r="I2268" i="1" s="1"/>
  <c r="I2269" i="1" a="1"/>
  <c r="I2269" i="1" s="1"/>
  <c r="I2270" i="1" a="1"/>
  <c r="I2270" i="1" s="1"/>
  <c r="I2271" i="1" a="1"/>
  <c r="I2271" i="1" s="1"/>
  <c r="I2272" i="1" a="1"/>
  <c r="I2272" i="1" s="1"/>
  <c r="I2273" i="1" a="1"/>
  <c r="I2273" i="1" s="1"/>
  <c r="I2274" i="1" a="1"/>
  <c r="I2274" i="1" s="1"/>
  <c r="I2275" i="1" a="1"/>
  <c r="I2275" i="1" s="1"/>
  <c r="I2276" i="1" a="1"/>
  <c r="I2276" i="1" s="1"/>
  <c r="I2277" i="1" a="1"/>
  <c r="I2277" i="1" s="1"/>
  <c r="I2278" i="1" a="1"/>
  <c r="I2278" i="1" s="1"/>
  <c r="I2279" i="1" a="1"/>
  <c r="I2279" i="1" s="1"/>
  <c r="I2280" i="1" a="1"/>
  <c r="I2280" i="1" s="1"/>
  <c r="I2281" i="1" a="1"/>
  <c r="I2281" i="1" s="1"/>
  <c r="I2282" i="1" a="1"/>
  <c r="I2282" i="1" s="1"/>
  <c r="I2283" i="1" a="1"/>
  <c r="I2283" i="1" s="1"/>
  <c r="I2284" i="1" a="1"/>
  <c r="I2284" i="1" s="1"/>
  <c r="I2285" i="1" a="1"/>
  <c r="I2285" i="1" s="1"/>
  <c r="I2286" i="1" a="1"/>
  <c r="I2286" i="1" s="1"/>
  <c r="I2287" i="1" a="1"/>
  <c r="I2287" i="1" s="1"/>
  <c r="I2288" i="1" a="1"/>
  <c r="I2288" i="1" s="1"/>
  <c r="I2289" i="1" a="1"/>
  <c r="I2289" i="1" s="1"/>
  <c r="I2290" i="1" a="1"/>
  <c r="I2290" i="1" s="1"/>
  <c r="I2291" i="1" a="1"/>
  <c r="I2291" i="1" s="1"/>
  <c r="I2292" i="1" a="1"/>
  <c r="I2292" i="1" s="1"/>
  <c r="I2293" i="1" a="1"/>
  <c r="I2293" i="1" s="1"/>
  <c r="I2294" i="1" a="1"/>
  <c r="I2294" i="1" s="1"/>
  <c r="I2295" i="1" a="1"/>
  <c r="I2295" i="1" s="1"/>
  <c r="I2296" i="1" a="1"/>
  <c r="I2296" i="1" s="1"/>
  <c r="I2297" i="1" a="1"/>
  <c r="I2297" i="1" s="1"/>
  <c r="I2298" i="1" a="1"/>
  <c r="I2298" i="1" s="1"/>
  <c r="I2299" i="1" a="1"/>
  <c r="I2299" i="1" s="1"/>
  <c r="I2300" i="1" a="1"/>
  <c r="I2300" i="1" s="1"/>
  <c r="I2301" i="1" a="1"/>
  <c r="I2301" i="1" s="1"/>
  <c r="I2302" i="1" a="1"/>
  <c r="I2302" i="1" s="1"/>
  <c r="I2303" i="1" a="1"/>
  <c r="I2303" i="1" s="1"/>
  <c r="I2304" i="1" a="1"/>
  <c r="I2304" i="1" s="1"/>
  <c r="I2305" i="1" a="1"/>
  <c r="I2305" i="1" s="1"/>
  <c r="I2306" i="1" a="1"/>
  <c r="I2306" i="1" s="1"/>
  <c r="I2307" i="1" a="1"/>
  <c r="I2307" i="1" s="1"/>
  <c r="I2308" i="1" a="1"/>
  <c r="I2308" i="1" s="1"/>
  <c r="I2309" i="1" a="1"/>
  <c r="I2309" i="1" s="1"/>
  <c r="I2310" i="1" a="1"/>
  <c r="I2310" i="1" s="1"/>
  <c r="I2311" i="1" a="1"/>
  <c r="I2311" i="1" s="1"/>
  <c r="I2312" i="1" a="1"/>
  <c r="I2312" i="1" s="1"/>
  <c r="I2313" i="1" a="1"/>
  <c r="I2313" i="1" s="1"/>
  <c r="I2314" i="1" a="1"/>
  <c r="I2314" i="1" s="1"/>
  <c r="I2315" i="1" a="1"/>
  <c r="I2315" i="1" s="1"/>
  <c r="I2316" i="1" a="1"/>
  <c r="I2316" i="1" s="1"/>
  <c r="I2317" i="1" a="1"/>
  <c r="I2317" i="1" s="1"/>
  <c r="I2318" i="1" a="1"/>
  <c r="I2318" i="1" s="1"/>
  <c r="I2319" i="1" a="1"/>
  <c r="I2319" i="1" s="1"/>
  <c r="I2320" i="1" a="1"/>
  <c r="I2320" i="1" s="1"/>
  <c r="I2321" i="1" a="1"/>
  <c r="I2321" i="1" s="1"/>
  <c r="I2322" i="1" a="1"/>
  <c r="I2322" i="1" s="1"/>
  <c r="I2323" i="1" a="1"/>
  <c r="I2323" i="1" s="1"/>
  <c r="I2324" i="1" a="1"/>
  <c r="I2324" i="1" s="1"/>
  <c r="I2325" i="1" a="1"/>
  <c r="I2325" i="1" s="1"/>
  <c r="I2326" i="1" a="1"/>
  <c r="I2326" i="1" s="1"/>
  <c r="I2327" i="1" a="1"/>
  <c r="I2327" i="1" s="1"/>
  <c r="I2328" i="1" a="1"/>
  <c r="I2328" i="1" s="1"/>
  <c r="I2329" i="1" a="1"/>
  <c r="I2329" i="1" s="1"/>
  <c r="I2330" i="1" a="1"/>
  <c r="I2330" i="1" s="1"/>
  <c r="I2331" i="1" a="1"/>
  <c r="I2331" i="1" s="1"/>
  <c r="I2332" i="1" a="1"/>
  <c r="I2332" i="1" s="1"/>
  <c r="I2333" i="1" a="1"/>
  <c r="I2333" i="1" s="1"/>
  <c r="I2334" i="1" a="1"/>
  <c r="I2334" i="1" s="1"/>
  <c r="I2335" i="1" a="1"/>
  <c r="I2335" i="1" s="1"/>
  <c r="I2336" i="1" a="1"/>
  <c r="I2336" i="1" s="1"/>
  <c r="I2337" i="1" a="1"/>
  <c r="I2337" i="1" s="1"/>
  <c r="I2338" i="1" a="1"/>
  <c r="I2338" i="1" s="1"/>
  <c r="I2339" i="1" a="1"/>
  <c r="I2339" i="1" s="1"/>
  <c r="I2340" i="1" a="1"/>
  <c r="I2340" i="1" s="1"/>
  <c r="I2341" i="1" a="1"/>
  <c r="I2341" i="1" s="1"/>
  <c r="I2342" i="1" a="1"/>
  <c r="I2342" i="1" s="1"/>
  <c r="I2343" i="1" a="1"/>
  <c r="I2343" i="1" s="1"/>
  <c r="I2344" i="1" a="1"/>
  <c r="I2344" i="1" s="1"/>
  <c r="I2345" i="1" a="1"/>
  <c r="I2345" i="1" s="1"/>
  <c r="I2346" i="1" a="1"/>
  <c r="I2346" i="1" s="1"/>
  <c r="I2347" i="1" a="1"/>
  <c r="I2347" i="1" s="1"/>
  <c r="I2348" i="1" a="1"/>
  <c r="I2348" i="1" s="1"/>
  <c r="I2349" i="1" a="1"/>
  <c r="I2349" i="1" s="1"/>
  <c r="I2350" i="1" a="1"/>
  <c r="I2350" i="1" s="1"/>
  <c r="I2351" i="1" a="1"/>
  <c r="I2351" i="1" s="1"/>
  <c r="I2352" i="1" a="1"/>
  <c r="I2352" i="1" s="1"/>
  <c r="I2353" i="1" a="1"/>
  <c r="I2353" i="1" s="1"/>
  <c r="I2354" i="1" a="1"/>
  <c r="I2354" i="1" s="1"/>
  <c r="I2355" i="1" a="1"/>
  <c r="I2355" i="1" s="1"/>
  <c r="I2356" i="1" a="1"/>
  <c r="I2356" i="1" s="1"/>
  <c r="I2357" i="1" a="1"/>
  <c r="I2357" i="1" s="1"/>
  <c r="I2358" i="1" a="1"/>
  <c r="I2358" i="1" s="1"/>
  <c r="I2359" i="1" a="1"/>
  <c r="I2359" i="1" s="1"/>
  <c r="I2360" i="1" a="1"/>
  <c r="I2360" i="1" s="1"/>
  <c r="I2361" i="1" a="1"/>
  <c r="I2361" i="1" s="1"/>
  <c r="I2362" i="1" a="1"/>
  <c r="I2362" i="1" s="1"/>
  <c r="I2363" i="1" a="1"/>
  <c r="I2363" i="1" s="1"/>
  <c r="I2364" i="1" a="1"/>
  <c r="I2364" i="1" s="1"/>
  <c r="I2365" i="1" a="1"/>
  <c r="I2365" i="1" s="1"/>
  <c r="I2366" i="1" a="1"/>
  <c r="I2366" i="1" s="1"/>
  <c r="I2367" i="1" a="1"/>
  <c r="I2367" i="1" s="1"/>
  <c r="I2368" i="1" a="1"/>
  <c r="I2368" i="1" s="1"/>
  <c r="I2369" i="1" a="1"/>
  <c r="I2369" i="1" s="1"/>
  <c r="I2370" i="1" a="1"/>
  <c r="I2370" i="1" s="1"/>
  <c r="I2371" i="1" a="1"/>
  <c r="I2371" i="1" s="1"/>
  <c r="I2372" i="1" a="1"/>
  <c r="I2372" i="1" s="1"/>
  <c r="I2373" i="1" a="1"/>
  <c r="I2373" i="1" s="1"/>
  <c r="I2374" i="1" a="1"/>
  <c r="I2374" i="1" s="1"/>
  <c r="I2375" i="1" a="1"/>
  <c r="I2375" i="1" s="1"/>
  <c r="I2376" i="1" a="1"/>
  <c r="I2376" i="1" s="1"/>
  <c r="I2377" i="1" a="1"/>
  <c r="I2377" i="1" s="1"/>
  <c r="I2378" i="1" a="1"/>
  <c r="I2378" i="1" s="1"/>
  <c r="I2379" i="1" a="1"/>
  <c r="I2379" i="1" s="1"/>
  <c r="I2380" i="1" a="1"/>
  <c r="I2380" i="1" s="1"/>
  <c r="I2381" i="1" a="1"/>
  <c r="I2381" i="1" s="1"/>
  <c r="I2382" i="1" a="1"/>
  <c r="I2382" i="1" s="1"/>
  <c r="I2383" i="1" a="1"/>
  <c r="I2383" i="1" s="1"/>
  <c r="I2384" i="1" a="1"/>
  <c r="I2384" i="1" s="1"/>
  <c r="I2385" i="1" a="1"/>
  <c r="I2385" i="1" s="1"/>
  <c r="I2386" i="1" a="1"/>
  <c r="I2386" i="1" s="1"/>
  <c r="I2387" i="1" a="1"/>
  <c r="I2387" i="1" s="1"/>
  <c r="I2388" i="1" a="1"/>
  <c r="I2388" i="1" s="1"/>
  <c r="I2389" i="1" a="1"/>
  <c r="I2389" i="1" s="1"/>
  <c r="I2390" i="1" a="1"/>
  <c r="I2390" i="1" s="1"/>
  <c r="I2391" i="1" a="1"/>
  <c r="I2391" i="1" s="1"/>
  <c r="I2392" i="1" a="1"/>
  <c r="I2392" i="1" s="1"/>
  <c r="I2393" i="1" a="1"/>
  <c r="I2393" i="1" s="1"/>
  <c r="I2394" i="1" a="1"/>
  <c r="I2394" i="1" s="1"/>
  <c r="I2395" i="1" a="1"/>
  <c r="I2395" i="1" s="1"/>
  <c r="I2396" i="1" a="1"/>
  <c r="I2396" i="1" s="1"/>
  <c r="I2397" i="1" a="1"/>
  <c r="I2397" i="1" s="1"/>
  <c r="I2398" i="1" a="1"/>
  <c r="I2398" i="1" s="1"/>
  <c r="I2399" i="1" a="1"/>
  <c r="I2399" i="1" s="1"/>
  <c r="I2400" i="1" a="1"/>
  <c r="I2400" i="1" s="1"/>
  <c r="I2401" i="1" a="1"/>
  <c r="I2401" i="1" s="1"/>
  <c r="I2402" i="1" a="1"/>
  <c r="I2402" i="1" s="1"/>
  <c r="I2403" i="1" a="1"/>
  <c r="I2403" i="1" s="1"/>
  <c r="I2404" i="1" a="1"/>
  <c r="I2404" i="1" s="1"/>
  <c r="I2405" i="1" a="1"/>
  <c r="I2405" i="1" s="1"/>
  <c r="I2406" i="1" a="1"/>
  <c r="I2406" i="1" s="1"/>
  <c r="I2407" i="1" a="1"/>
  <c r="I2407" i="1" s="1"/>
  <c r="I2408" i="1" a="1"/>
  <c r="I2408" i="1" s="1"/>
  <c r="I2409" i="1" a="1"/>
  <c r="I2409" i="1" s="1"/>
  <c r="I2410" i="1" a="1"/>
  <c r="I2410" i="1" s="1"/>
  <c r="I2411" i="1" a="1"/>
  <c r="I2411" i="1" s="1"/>
  <c r="I2412" i="1" a="1"/>
  <c r="I2412" i="1" s="1"/>
  <c r="I2413" i="1" a="1"/>
  <c r="I2413" i="1" s="1"/>
  <c r="I2414" i="1" a="1"/>
  <c r="I2414" i="1" s="1"/>
  <c r="I2415" i="1" a="1"/>
  <c r="I2415" i="1" s="1"/>
  <c r="I2416" i="1" a="1"/>
  <c r="I2416" i="1" s="1"/>
  <c r="I2417" i="1" a="1"/>
  <c r="I2417" i="1" s="1"/>
  <c r="I2418" i="1" a="1"/>
  <c r="I2418" i="1" s="1"/>
  <c r="I2419" i="1" a="1"/>
  <c r="I2419" i="1" s="1"/>
  <c r="I2420" i="1" a="1"/>
  <c r="I2420" i="1" s="1"/>
  <c r="I2421" i="1" a="1"/>
  <c r="I2421" i="1" s="1"/>
  <c r="I2422" i="1" a="1"/>
  <c r="I2422" i="1" s="1"/>
  <c r="I2423" i="1" a="1"/>
  <c r="I2423" i="1" s="1"/>
  <c r="I2424" i="1" a="1"/>
  <c r="I2424" i="1" s="1"/>
  <c r="I2425" i="1" a="1"/>
  <c r="I2425" i="1" s="1"/>
  <c r="I2426" i="1" a="1"/>
  <c r="I2426" i="1" s="1"/>
  <c r="I2427" i="1" a="1"/>
  <c r="I2427" i="1" s="1"/>
  <c r="I2428" i="1" a="1"/>
  <c r="I2428" i="1" s="1"/>
  <c r="I2429" i="1" a="1"/>
  <c r="I2429" i="1" s="1"/>
  <c r="I2430" i="1" a="1"/>
  <c r="I2430" i="1" s="1"/>
  <c r="I2431" i="1" a="1"/>
  <c r="I2431" i="1" s="1"/>
  <c r="I2432" i="1" a="1"/>
  <c r="I2432" i="1" s="1"/>
  <c r="I2433" i="1" a="1"/>
  <c r="I2433" i="1" s="1"/>
  <c r="I2434" i="1" a="1"/>
  <c r="I2434" i="1" s="1"/>
  <c r="I2435" i="1" a="1"/>
  <c r="I2435" i="1" s="1"/>
  <c r="I2436" i="1" a="1"/>
  <c r="I2436" i="1" s="1"/>
  <c r="I2437" i="1" a="1"/>
  <c r="I2437" i="1" s="1"/>
  <c r="I2438" i="1" a="1"/>
  <c r="I2438" i="1" s="1"/>
  <c r="I2439" i="1" a="1"/>
  <c r="I2439" i="1" s="1"/>
  <c r="I2440" i="1" a="1"/>
  <c r="I2440" i="1" s="1"/>
  <c r="I2441" i="1" a="1"/>
  <c r="I2441" i="1" s="1"/>
  <c r="I2442" i="1" a="1"/>
  <c r="I2442" i="1" s="1"/>
  <c r="I2443" i="1" a="1"/>
  <c r="I2443" i="1" s="1"/>
  <c r="I2444" i="1" a="1"/>
  <c r="I2444" i="1" s="1"/>
  <c r="I2445" i="1" a="1"/>
  <c r="I2445" i="1" s="1"/>
  <c r="I2446" i="1" a="1"/>
  <c r="I2446" i="1" s="1"/>
  <c r="I2447" i="1" a="1"/>
  <c r="I2447" i="1" s="1"/>
  <c r="I2448" i="1" a="1"/>
  <c r="I2448" i="1" s="1"/>
  <c r="I2449" i="1" a="1"/>
  <c r="I2449" i="1" s="1"/>
  <c r="I2450" i="1" a="1"/>
  <c r="I2450" i="1" s="1"/>
  <c r="I2451" i="1" a="1"/>
  <c r="I2451" i="1" s="1"/>
  <c r="I2452" i="1" a="1"/>
  <c r="I2452" i="1" s="1"/>
  <c r="I2453" i="1" a="1"/>
  <c r="I2453" i="1" s="1"/>
  <c r="I2454" i="1" a="1"/>
  <c r="I2454" i="1" s="1"/>
  <c r="I2455" i="1" a="1"/>
  <c r="I2455" i="1" s="1"/>
  <c r="I2456" i="1" a="1"/>
  <c r="I2456" i="1" s="1"/>
  <c r="I2457" i="1" a="1"/>
  <c r="I2457" i="1" s="1"/>
  <c r="I2458" i="1" a="1"/>
  <c r="I2458" i="1" s="1"/>
  <c r="I2459" i="1" a="1"/>
  <c r="I2459" i="1" s="1"/>
  <c r="I2460" i="1" a="1"/>
  <c r="I2460" i="1" s="1"/>
  <c r="I2461" i="1" a="1"/>
  <c r="I2461" i="1" s="1"/>
  <c r="I2462" i="1" a="1"/>
  <c r="I2462" i="1" s="1"/>
  <c r="I2463" i="1" a="1"/>
  <c r="I2463" i="1" s="1"/>
  <c r="I2464" i="1" a="1"/>
  <c r="I2464" i="1" s="1"/>
  <c r="I2465" i="1" a="1"/>
  <c r="I2465" i="1" s="1"/>
  <c r="I2466" i="1" a="1"/>
  <c r="I2466" i="1" s="1"/>
  <c r="I2467" i="1" a="1"/>
  <c r="I2467" i="1" s="1"/>
  <c r="I2468" i="1" a="1"/>
  <c r="I2468" i="1" s="1"/>
  <c r="I2469" i="1" a="1"/>
  <c r="I2469" i="1" s="1"/>
  <c r="I2470" i="1" a="1"/>
  <c r="I2470" i="1" s="1"/>
  <c r="I2471" i="1" a="1"/>
  <c r="I2471" i="1" s="1"/>
  <c r="I2472" i="1" a="1"/>
  <c r="I2472" i="1" s="1"/>
  <c r="I2473" i="1" a="1"/>
  <c r="I2473" i="1" s="1"/>
  <c r="I2474" i="1" a="1"/>
  <c r="I2474" i="1" s="1"/>
  <c r="I2475" i="1" a="1"/>
  <c r="I2475" i="1" s="1"/>
  <c r="I2476" i="1" a="1"/>
  <c r="I2476" i="1" s="1"/>
  <c r="I2477" i="1" a="1"/>
  <c r="I2477" i="1" s="1"/>
  <c r="I2478" i="1" a="1"/>
  <c r="I2478" i="1" s="1"/>
  <c r="I2479" i="1" a="1"/>
  <c r="I2479" i="1" s="1"/>
  <c r="I2480" i="1" a="1"/>
  <c r="I2480" i="1" s="1"/>
  <c r="I2481" i="1" a="1"/>
  <c r="I2481" i="1" s="1"/>
  <c r="I2482" i="1" a="1"/>
  <c r="I2482" i="1" s="1"/>
  <c r="I2483" i="1" a="1"/>
  <c r="I2483" i="1" s="1"/>
  <c r="I2484" i="1" a="1"/>
  <c r="I2484" i="1" s="1"/>
  <c r="I2485" i="1" a="1"/>
  <c r="I2485" i="1" s="1"/>
  <c r="I2486" i="1" a="1"/>
  <c r="I2486" i="1" s="1"/>
  <c r="I2487" i="1" a="1"/>
  <c r="I2487" i="1" s="1"/>
  <c r="I2488" i="1" a="1"/>
  <c r="I2488" i="1" s="1"/>
  <c r="I2489" i="1" a="1"/>
  <c r="I2489" i="1" s="1"/>
  <c r="I2490" i="1" a="1"/>
  <c r="I2490" i="1" s="1"/>
  <c r="I2491" i="1" a="1"/>
  <c r="I2491" i="1" s="1"/>
  <c r="I2492" i="1" a="1"/>
  <c r="I2492" i="1" s="1"/>
  <c r="I2493" i="1" a="1"/>
  <c r="I2493" i="1" s="1"/>
  <c r="I2494" i="1" a="1"/>
  <c r="I2494" i="1" s="1"/>
  <c r="I2495" i="1" a="1"/>
  <c r="I2495" i="1" s="1"/>
  <c r="I2496" i="1" a="1"/>
  <c r="I2496" i="1" s="1"/>
  <c r="I2497" i="1" a="1"/>
  <c r="I2497" i="1" s="1"/>
  <c r="I2498" i="1" a="1"/>
  <c r="I2498" i="1" s="1"/>
  <c r="I2499" i="1" a="1"/>
  <c r="I2499" i="1" s="1"/>
  <c r="I2500" i="1" a="1"/>
  <c r="I2500" i="1" s="1"/>
  <c r="I2501" i="1" a="1"/>
  <c r="I2501" i="1" s="1"/>
  <c r="I2502" i="1" a="1"/>
  <c r="I2502" i="1" s="1"/>
  <c r="I2503" i="1" a="1"/>
  <c r="I2503" i="1" s="1"/>
  <c r="I2504" i="1" a="1"/>
  <c r="I2504" i="1" s="1"/>
  <c r="I2505" i="1" a="1"/>
  <c r="I2505" i="1" s="1"/>
  <c r="I2506" i="1" a="1"/>
  <c r="I2506" i="1" s="1"/>
  <c r="I2507" i="1" a="1"/>
  <c r="I2507" i="1" s="1"/>
  <c r="I2508" i="1" a="1"/>
  <c r="I2508" i="1" s="1"/>
  <c r="I2509" i="1" a="1"/>
  <c r="I2509" i="1" s="1"/>
  <c r="I2510" i="1" a="1"/>
  <c r="I2510" i="1" s="1"/>
  <c r="I2511" i="1" a="1"/>
  <c r="I2511" i="1" s="1"/>
  <c r="I2512" i="1" a="1"/>
  <c r="I2512" i="1" s="1"/>
  <c r="I2513" i="1" a="1"/>
  <c r="I2513" i="1" s="1"/>
  <c r="I2514" i="1" a="1"/>
  <c r="I2514" i="1" s="1"/>
  <c r="I2515" i="1" a="1"/>
  <c r="I2515" i="1" s="1"/>
  <c r="I2516" i="1" a="1"/>
  <c r="I2516" i="1" s="1"/>
  <c r="I2517" i="1" a="1"/>
  <c r="I2517" i="1" s="1"/>
  <c r="I2518" i="1" a="1"/>
  <c r="I2518" i="1" s="1"/>
  <c r="I2519" i="1" a="1"/>
  <c r="I2519" i="1" s="1"/>
  <c r="I2520" i="1" a="1"/>
  <c r="I2520" i="1" s="1"/>
  <c r="I2521" i="1" a="1"/>
  <c r="I2521" i="1" s="1"/>
  <c r="I2522" i="1" a="1"/>
  <c r="I2522" i="1" s="1"/>
  <c r="I2523" i="1" a="1"/>
  <c r="I2523" i="1" s="1"/>
  <c r="I2524" i="1" a="1"/>
  <c r="I2524" i="1" s="1"/>
  <c r="I2525" i="1" a="1"/>
  <c r="I2525" i="1" s="1"/>
  <c r="I2526" i="1" a="1"/>
  <c r="I2526" i="1" s="1"/>
  <c r="I2527" i="1" a="1"/>
  <c r="I2527" i="1" s="1"/>
  <c r="I2528" i="1" a="1"/>
  <c r="I2528" i="1" s="1"/>
  <c r="I2529" i="1" a="1"/>
  <c r="I2529" i="1" s="1"/>
  <c r="I2530" i="1" a="1"/>
  <c r="I2530" i="1" s="1"/>
  <c r="I2531" i="1" a="1"/>
  <c r="I2531" i="1"/>
  <c r="I2532" i="1" a="1"/>
  <c r="I2532" i="1" s="1"/>
  <c r="I2533" i="1" a="1"/>
  <c r="I2533" i="1" s="1"/>
  <c r="I2534" i="1" a="1"/>
  <c r="I2534" i="1" s="1"/>
  <c r="I2535" i="1" a="1"/>
  <c r="I2535" i="1" s="1"/>
  <c r="I2536" i="1" a="1"/>
  <c r="I2536" i="1" s="1"/>
  <c r="I2537" i="1" a="1"/>
  <c r="I2537" i="1" s="1"/>
  <c r="I2538" i="1" a="1"/>
  <c r="I2538" i="1" s="1"/>
  <c r="I2539" i="1" a="1"/>
  <c r="I2539" i="1" s="1"/>
  <c r="I2540" i="1" a="1"/>
  <c r="I2540" i="1" s="1"/>
  <c r="I2541" i="1" a="1"/>
  <c r="I2541" i="1" s="1"/>
  <c r="I2542" i="1" a="1"/>
  <c r="I2542" i="1" s="1"/>
  <c r="I2543" i="1" a="1"/>
  <c r="I2543" i="1" s="1"/>
  <c r="I2544" i="1" a="1"/>
  <c r="I2544" i="1" s="1"/>
  <c r="I2545" i="1" a="1"/>
  <c r="I2545" i="1" s="1"/>
  <c r="I2546" i="1" a="1"/>
  <c r="I2546" i="1" s="1"/>
  <c r="I2547" i="1" a="1"/>
  <c r="I2547" i="1" s="1"/>
  <c r="I2548" i="1" a="1"/>
  <c r="I2548" i="1" s="1"/>
  <c r="I2549" i="1" a="1"/>
  <c r="I2549" i="1" s="1"/>
  <c r="I2550" i="1" a="1"/>
  <c r="I2550" i="1" s="1"/>
  <c r="I2551" i="1" a="1"/>
  <c r="I2551" i="1" s="1"/>
  <c r="I2552" i="1" a="1"/>
  <c r="I2552" i="1" s="1"/>
  <c r="I2553" i="1" a="1"/>
  <c r="I2553" i="1" s="1"/>
  <c r="I2554" i="1" a="1"/>
  <c r="I2554" i="1" s="1"/>
  <c r="I2555" i="1" a="1"/>
  <c r="I2555" i="1" s="1"/>
  <c r="I2556" i="1" a="1"/>
  <c r="I2556" i="1" s="1"/>
  <c r="I2557" i="1" a="1"/>
  <c r="I2557" i="1" s="1"/>
  <c r="I2558" i="1" a="1"/>
  <c r="I2558" i="1" s="1"/>
  <c r="I2559" i="1" a="1"/>
  <c r="I2559" i="1" s="1"/>
  <c r="I2560" i="1" a="1"/>
  <c r="I2560" i="1" s="1"/>
  <c r="I2561" i="1" a="1"/>
  <c r="I2561" i="1" s="1"/>
  <c r="I2562" i="1" a="1"/>
  <c r="I2562" i="1" s="1"/>
  <c r="I2563" i="1" a="1"/>
  <c r="I2563" i="1"/>
  <c r="I2564" i="1" a="1"/>
  <c r="I2564" i="1" s="1"/>
  <c r="I2565" i="1" a="1"/>
  <c r="I2565" i="1" s="1"/>
  <c r="I2566" i="1" a="1"/>
  <c r="I2566" i="1" s="1"/>
  <c r="I2567" i="1" a="1"/>
  <c r="I2567" i="1" s="1"/>
  <c r="I2568" i="1" a="1"/>
  <c r="I2568" i="1" s="1"/>
  <c r="I2569" i="1" a="1"/>
  <c r="I2569" i="1" s="1"/>
  <c r="I2570" i="1" a="1"/>
  <c r="I2570" i="1" s="1"/>
  <c r="I2571" i="1" a="1"/>
  <c r="I2571" i="1" s="1"/>
  <c r="I2572" i="1" a="1"/>
  <c r="I2572" i="1" s="1"/>
  <c r="I2573" i="1" a="1"/>
  <c r="I2573" i="1" s="1"/>
  <c r="I2574" i="1" a="1"/>
  <c r="I2574" i="1" s="1"/>
  <c r="I2575" i="1" a="1"/>
  <c r="I2575" i="1" s="1"/>
  <c r="I2576" i="1" a="1"/>
  <c r="I2576" i="1" s="1"/>
  <c r="I2577" i="1" a="1"/>
  <c r="I2577" i="1" s="1"/>
  <c r="I2578" i="1" a="1"/>
  <c r="I2578" i="1" s="1"/>
  <c r="I2579" i="1" a="1"/>
  <c r="I2579" i="1" s="1"/>
  <c r="I2580" i="1" a="1"/>
  <c r="I2580" i="1" s="1"/>
  <c r="I2581" i="1" a="1"/>
  <c r="I2581" i="1" s="1"/>
  <c r="I2582" i="1" a="1"/>
  <c r="I2582" i="1" s="1"/>
  <c r="I2583" i="1" a="1"/>
  <c r="I2583" i="1" s="1"/>
  <c r="I2584" i="1" a="1"/>
  <c r="I2584" i="1" s="1"/>
  <c r="I2585" i="1" a="1"/>
  <c r="I2585" i="1" s="1"/>
  <c r="I2586" i="1" a="1"/>
  <c r="I2586" i="1" s="1"/>
  <c r="I2587" i="1" a="1"/>
  <c r="I2587" i="1" s="1"/>
  <c r="I2588" i="1" a="1"/>
  <c r="I2588" i="1" s="1"/>
  <c r="I2589" i="1" a="1"/>
  <c r="I2589" i="1" s="1"/>
  <c r="I2590" i="1" a="1"/>
  <c r="I2590" i="1" s="1"/>
  <c r="I2591" i="1" a="1"/>
  <c r="I2591" i="1" s="1"/>
  <c r="I2592" i="1" a="1"/>
  <c r="I2592" i="1" s="1"/>
  <c r="I2593" i="1" a="1"/>
  <c r="I2593" i="1" s="1"/>
  <c r="I2594" i="1" a="1"/>
  <c r="I2594" i="1" s="1"/>
  <c r="I2595" i="1" a="1"/>
  <c r="I2595" i="1" s="1"/>
  <c r="I2596" i="1" a="1"/>
  <c r="I2596" i="1" s="1"/>
  <c r="I2597" i="1" a="1"/>
  <c r="I2597" i="1" s="1"/>
  <c r="I2598" i="1" a="1"/>
  <c r="I2598" i="1" s="1"/>
  <c r="I2599" i="1" a="1"/>
  <c r="I2599" i="1" s="1"/>
  <c r="I2600" i="1" a="1"/>
  <c r="I2600" i="1" s="1"/>
  <c r="I2601" i="1" a="1"/>
  <c r="I2601" i="1" s="1"/>
  <c r="I2602" i="1" a="1"/>
  <c r="I2602" i="1" s="1"/>
  <c r="I2603" i="1" a="1"/>
  <c r="I2603" i="1" s="1"/>
  <c r="I2604" i="1" a="1"/>
  <c r="I2604" i="1" s="1"/>
  <c r="I2605" i="1" a="1"/>
  <c r="I2605" i="1" s="1"/>
  <c r="I2606" i="1" a="1"/>
  <c r="I2606" i="1" s="1"/>
  <c r="I2607" i="1" a="1"/>
  <c r="I2607" i="1" s="1"/>
  <c r="I2608" i="1" a="1"/>
  <c r="I2608" i="1" s="1"/>
  <c r="I2609" i="1" a="1"/>
  <c r="I2609" i="1" s="1"/>
  <c r="I2610" i="1" a="1"/>
  <c r="I2610" i="1" s="1"/>
  <c r="I2611" i="1" a="1"/>
  <c r="I2611" i="1" s="1"/>
  <c r="I2612" i="1" a="1"/>
  <c r="I2612" i="1" s="1"/>
  <c r="I2613" i="1" a="1"/>
  <c r="I2613" i="1" s="1"/>
  <c r="I2614" i="1" a="1"/>
  <c r="I2614" i="1" s="1"/>
  <c r="I2615" i="1" a="1"/>
  <c r="I2615" i="1" s="1"/>
  <c r="I2616" i="1" a="1"/>
  <c r="I2616" i="1" s="1"/>
  <c r="I2617" i="1" a="1"/>
  <c r="I2617" i="1" s="1"/>
  <c r="I2618" i="1" a="1"/>
  <c r="I2618" i="1" s="1"/>
  <c r="I2619" i="1" a="1"/>
  <c r="I2619" i="1" s="1"/>
  <c r="I2620" i="1" a="1"/>
  <c r="I2620" i="1" s="1"/>
  <c r="I2621" i="1" a="1"/>
  <c r="I2621" i="1" s="1"/>
  <c r="I2622" i="1" a="1"/>
  <c r="I2622" i="1" s="1"/>
  <c r="I2623" i="1" a="1"/>
  <c r="I2623" i="1" s="1"/>
  <c r="I2624" i="1" a="1"/>
  <c r="I2624" i="1" s="1"/>
  <c r="I2625" i="1" a="1"/>
  <c r="I2625" i="1" s="1"/>
  <c r="I2626" i="1" a="1"/>
  <c r="I2626" i="1" s="1"/>
  <c r="I2627" i="1" a="1"/>
  <c r="I2627" i="1" s="1"/>
  <c r="I2628" i="1" a="1"/>
  <c r="I2628" i="1" s="1"/>
  <c r="I2629" i="1" a="1"/>
  <c r="I2629" i="1" s="1"/>
  <c r="I2630" i="1" a="1"/>
  <c r="I2630" i="1" s="1"/>
  <c r="I2631" i="1" a="1"/>
  <c r="I2631" i="1" s="1"/>
  <c r="I2632" i="1" a="1"/>
  <c r="I2632" i="1" s="1"/>
  <c r="I2633" i="1" a="1"/>
  <c r="I2633" i="1" s="1"/>
  <c r="I2634" i="1" a="1"/>
  <c r="I2634" i="1" s="1"/>
  <c r="I2635" i="1" a="1"/>
  <c r="I2635" i="1" s="1"/>
  <c r="I2636" i="1" a="1"/>
  <c r="I2636" i="1" s="1"/>
  <c r="I2637" i="1" a="1"/>
  <c r="I2637" i="1" s="1"/>
  <c r="I2638" i="1" a="1"/>
  <c r="I2638" i="1" s="1"/>
  <c r="I2639" i="1" a="1"/>
  <c r="I2639" i="1" s="1"/>
  <c r="I2640" i="1" a="1"/>
  <c r="I2640" i="1" s="1"/>
  <c r="I2641" i="1" a="1"/>
  <c r="I2641" i="1" s="1"/>
  <c r="I2642" i="1" a="1"/>
  <c r="I2642" i="1" s="1"/>
  <c r="I2643" i="1" a="1"/>
  <c r="I2643" i="1" s="1"/>
  <c r="I2644" i="1" a="1"/>
  <c r="I2644" i="1" s="1"/>
  <c r="I2645" i="1" a="1"/>
  <c r="I2645" i="1" s="1"/>
  <c r="I2646" i="1" a="1"/>
  <c r="I2646" i="1" s="1"/>
  <c r="I2647" i="1" a="1"/>
  <c r="I2647" i="1" s="1"/>
  <c r="I2648" i="1" a="1"/>
  <c r="I2648" i="1" s="1"/>
  <c r="I2649" i="1" a="1"/>
  <c r="I2649" i="1" s="1"/>
  <c r="I2650" i="1" a="1"/>
  <c r="I2650" i="1" s="1"/>
  <c r="I2651" i="1" a="1"/>
  <c r="I2651" i="1" s="1"/>
  <c r="I2652" i="1" a="1"/>
  <c r="I2652" i="1" s="1"/>
  <c r="I2653" i="1" a="1"/>
  <c r="I2653" i="1" s="1"/>
  <c r="I2654" i="1" a="1"/>
  <c r="I2654" i="1" s="1"/>
  <c r="I2655" i="1" a="1"/>
  <c r="I2655" i="1" s="1"/>
  <c r="I2656" i="1" a="1"/>
  <c r="I2656" i="1" s="1"/>
  <c r="I2657" i="1" a="1"/>
  <c r="I2657" i="1" s="1"/>
  <c r="I2658" i="1" a="1"/>
  <c r="I2658" i="1" s="1"/>
  <c r="I2659" i="1" a="1"/>
  <c r="I2659" i="1" s="1"/>
  <c r="I2660" i="1" a="1"/>
  <c r="I2660" i="1" s="1"/>
  <c r="I2661" i="1" a="1"/>
  <c r="I2661" i="1" s="1"/>
  <c r="I2662" i="1" a="1"/>
  <c r="I2662" i="1" s="1"/>
  <c r="I2663" i="1" a="1"/>
  <c r="I2663" i="1" s="1"/>
  <c r="I2664" i="1" a="1"/>
  <c r="I2664" i="1" s="1"/>
  <c r="I2665" i="1" a="1"/>
  <c r="I2665" i="1" s="1"/>
  <c r="I2666" i="1" a="1"/>
  <c r="I2666" i="1" s="1"/>
  <c r="I2667" i="1" a="1"/>
  <c r="I2667" i="1" s="1"/>
  <c r="I2668" i="1" a="1"/>
  <c r="I2668" i="1" s="1"/>
  <c r="I2669" i="1" a="1"/>
  <c r="I2669" i="1" s="1"/>
  <c r="I2670" i="1" a="1"/>
  <c r="I2670" i="1" s="1"/>
  <c r="I2671" i="1" a="1"/>
  <c r="I2671" i="1" s="1"/>
  <c r="I2672" i="1" a="1"/>
  <c r="I2672" i="1" s="1"/>
  <c r="I2673" i="1" a="1"/>
  <c r="I2673" i="1" s="1"/>
  <c r="I2674" i="1" a="1"/>
  <c r="I2674" i="1" s="1"/>
  <c r="I2675" i="1" a="1"/>
  <c r="I2675" i="1" s="1"/>
  <c r="I2676" i="1" a="1"/>
  <c r="I2676" i="1" s="1"/>
  <c r="I2677" i="1" a="1"/>
  <c r="I2677" i="1" s="1"/>
  <c r="I2678" i="1" a="1"/>
  <c r="I2678" i="1" s="1"/>
  <c r="I2679" i="1" a="1"/>
  <c r="I2679" i="1" s="1"/>
  <c r="I2680" i="1" a="1"/>
  <c r="I2680" i="1" s="1"/>
  <c r="I2681" i="1" a="1"/>
  <c r="I2681" i="1" s="1"/>
  <c r="I2682" i="1" a="1"/>
  <c r="I2682" i="1" s="1"/>
  <c r="I2683" i="1" a="1"/>
  <c r="I2683" i="1" s="1"/>
  <c r="I2684" i="1" a="1"/>
  <c r="I2684" i="1" s="1"/>
  <c r="I2685" i="1" a="1"/>
  <c r="I2685" i="1" s="1"/>
  <c r="I2686" i="1" a="1"/>
  <c r="I2686" i="1" s="1"/>
  <c r="I2687" i="1" a="1"/>
  <c r="I2687" i="1" s="1"/>
  <c r="I2688" i="1" a="1"/>
  <c r="I2688" i="1" s="1"/>
  <c r="I2689" i="1" a="1"/>
  <c r="I2689" i="1" s="1"/>
  <c r="I2690" i="1" a="1"/>
  <c r="I2690" i="1" s="1"/>
  <c r="I2691" i="1" a="1"/>
  <c r="I2691" i="1" s="1"/>
  <c r="I2692" i="1" a="1"/>
  <c r="I2692" i="1" s="1"/>
  <c r="I2693" i="1" a="1"/>
  <c r="I2693" i="1" s="1"/>
  <c r="I2694" i="1" a="1"/>
  <c r="I2694" i="1" s="1"/>
  <c r="I2695" i="1" a="1"/>
  <c r="I2695" i="1" s="1"/>
  <c r="I2696" i="1" a="1"/>
  <c r="I2696" i="1" s="1"/>
  <c r="I2697" i="1" a="1"/>
  <c r="I2697" i="1" s="1"/>
  <c r="I2698" i="1" a="1"/>
  <c r="I2698" i="1" s="1"/>
  <c r="I2699" i="1" a="1"/>
  <c r="I2699" i="1" s="1"/>
  <c r="I2700" i="1" a="1"/>
  <c r="I2700" i="1" s="1"/>
  <c r="I2701" i="1" a="1"/>
  <c r="I2701" i="1" s="1"/>
  <c r="I2702" i="1" a="1"/>
  <c r="I2702" i="1" s="1"/>
  <c r="I2703" i="1" a="1"/>
  <c r="I2703" i="1" s="1"/>
  <c r="I2704" i="1" a="1"/>
  <c r="I2704" i="1" s="1"/>
  <c r="I2705" i="1" a="1"/>
  <c r="I2705" i="1" s="1"/>
  <c r="I2706" i="1" a="1"/>
  <c r="I2706" i="1" s="1"/>
  <c r="I2707" i="1" a="1"/>
  <c r="I2707" i="1" s="1"/>
  <c r="I2708" i="1" a="1"/>
  <c r="I2708" i="1" s="1"/>
  <c r="I2709" i="1" a="1"/>
  <c r="I2709" i="1" s="1"/>
  <c r="I2710" i="1" a="1"/>
  <c r="I2710" i="1" s="1"/>
  <c r="I2711" i="1" a="1"/>
  <c r="I2711" i="1" s="1"/>
  <c r="I2712" i="1" a="1"/>
  <c r="I2712" i="1" s="1"/>
  <c r="I2713" i="1" a="1"/>
  <c r="I2713" i="1" s="1"/>
  <c r="I2714" i="1" a="1"/>
  <c r="I2714" i="1" s="1"/>
  <c r="I2715" i="1" a="1"/>
  <c r="I2715" i="1" s="1"/>
  <c r="I2716" i="1" a="1"/>
  <c r="I2716" i="1" s="1"/>
  <c r="I2717" i="1" a="1"/>
  <c r="I2717" i="1" s="1"/>
  <c r="I2718" i="1" a="1"/>
  <c r="I2718" i="1" s="1"/>
  <c r="I2719" i="1" a="1"/>
  <c r="I2719" i="1" s="1"/>
  <c r="I2720" i="1" a="1"/>
  <c r="I2720" i="1" s="1"/>
  <c r="I2721" i="1" a="1"/>
  <c r="I2721" i="1" s="1"/>
  <c r="I2722" i="1" a="1"/>
  <c r="I2722" i="1" s="1"/>
  <c r="I2723" i="1" a="1"/>
  <c r="I2723" i="1" s="1"/>
  <c r="I2724" i="1" a="1"/>
  <c r="I2724" i="1" s="1"/>
  <c r="I2725" i="1" a="1"/>
  <c r="I2725" i="1" s="1"/>
  <c r="I2726" i="1" a="1"/>
  <c r="I2726" i="1" s="1"/>
  <c r="I2727" i="1" a="1"/>
  <c r="I2727" i="1" s="1"/>
  <c r="I2728" i="1" a="1"/>
  <c r="I2728" i="1" s="1"/>
  <c r="I2729" i="1" a="1"/>
  <c r="I2729" i="1" s="1"/>
  <c r="I2730" i="1" a="1"/>
  <c r="I2730" i="1" s="1"/>
  <c r="I2731" i="1" a="1"/>
  <c r="I2731" i="1" s="1"/>
  <c r="I2732" i="1" a="1"/>
  <c r="I2732" i="1" s="1"/>
  <c r="I2733" i="1" a="1"/>
  <c r="I2733" i="1" s="1"/>
  <c r="I2734" i="1" a="1"/>
  <c r="I2734" i="1" s="1"/>
  <c r="I2735" i="1" a="1"/>
  <c r="I2735" i="1" s="1"/>
  <c r="I2736" i="1" a="1"/>
  <c r="I2736" i="1" s="1"/>
  <c r="I2737" i="1" a="1"/>
  <c r="I2737" i="1" s="1"/>
  <c r="I2738" i="1" a="1"/>
  <c r="I2738" i="1" s="1"/>
  <c r="I2739" i="1" a="1"/>
  <c r="I2739" i="1" s="1"/>
  <c r="I2740" i="1" a="1"/>
  <c r="I2740" i="1" s="1"/>
  <c r="I2741" i="1" a="1"/>
  <c r="I2741" i="1" s="1"/>
  <c r="I2742" i="1" a="1"/>
  <c r="I2742" i="1" s="1"/>
  <c r="I2743" i="1" a="1"/>
  <c r="I2743" i="1" s="1"/>
  <c r="I2744" i="1" a="1"/>
  <c r="I2744" i="1" s="1"/>
  <c r="I2745" i="1" a="1"/>
  <c r="I2745" i="1" s="1"/>
  <c r="I2746" i="1" a="1"/>
  <c r="I2746" i="1" s="1"/>
  <c r="I2747" i="1" a="1"/>
  <c r="I2747" i="1" s="1"/>
  <c r="I2748" i="1" a="1"/>
  <c r="I2748" i="1" s="1"/>
  <c r="I2749" i="1" a="1"/>
  <c r="I2749" i="1" s="1"/>
  <c r="I2750" i="1" a="1"/>
  <c r="I2750" i="1" s="1"/>
  <c r="I2751" i="1" a="1"/>
  <c r="I2751" i="1" s="1"/>
  <c r="I2752" i="1" a="1"/>
  <c r="I2752" i="1" s="1"/>
  <c r="I2753" i="1" a="1"/>
  <c r="I2753" i="1" s="1"/>
  <c r="I2754" i="1" a="1"/>
  <c r="I2754" i="1" s="1"/>
  <c r="I2755" i="1" a="1"/>
  <c r="I2755" i="1" s="1"/>
  <c r="I2756" i="1" a="1"/>
  <c r="I2756" i="1" s="1"/>
  <c r="I2757" i="1" a="1"/>
  <c r="I2757" i="1" s="1"/>
  <c r="I2758" i="1" a="1"/>
  <c r="I2758" i="1" s="1"/>
  <c r="I2759" i="1" a="1"/>
  <c r="I2759" i="1" s="1"/>
  <c r="I2760" i="1" a="1"/>
  <c r="I2760" i="1" s="1"/>
  <c r="I2761" i="1" a="1"/>
  <c r="I2761" i="1" s="1"/>
  <c r="I2762" i="1" a="1"/>
  <c r="I2762" i="1" s="1"/>
  <c r="I2763" i="1" a="1"/>
  <c r="I2763" i="1" s="1"/>
  <c r="I2764" i="1" a="1"/>
  <c r="I2764" i="1" s="1"/>
  <c r="I2765" i="1" a="1"/>
  <c r="I2765" i="1" s="1"/>
  <c r="I2766" i="1" a="1"/>
  <c r="I2766" i="1" s="1"/>
  <c r="I2767" i="1" a="1"/>
  <c r="I2767" i="1" s="1"/>
  <c r="I2768" i="1" a="1"/>
  <c r="I2768" i="1" s="1"/>
  <c r="I2769" i="1" a="1"/>
  <c r="I2769" i="1" s="1"/>
  <c r="I2770" i="1" a="1"/>
  <c r="I2770" i="1" s="1"/>
  <c r="I2771" i="1" a="1"/>
  <c r="I2771" i="1" s="1"/>
  <c r="I2772" i="1" a="1"/>
  <c r="I2772" i="1" s="1"/>
  <c r="I2773" i="1" a="1"/>
  <c r="I2773" i="1" s="1"/>
  <c r="I2774" i="1" a="1"/>
  <c r="I2774" i="1" s="1"/>
  <c r="I2775" i="1" a="1"/>
  <c r="I2775" i="1" s="1"/>
  <c r="I2776" i="1" a="1"/>
  <c r="I2776" i="1" s="1"/>
  <c r="I2777" i="1" a="1"/>
  <c r="I2777" i="1" s="1"/>
  <c r="I2778" i="1" a="1"/>
  <c r="I2778" i="1" s="1"/>
  <c r="I2779" i="1" a="1"/>
  <c r="I2779" i="1" s="1"/>
  <c r="I2780" i="1" a="1"/>
  <c r="I2780" i="1" s="1"/>
  <c r="I2781" i="1" a="1"/>
  <c r="I2781" i="1" s="1"/>
  <c r="I2782" i="1" a="1"/>
  <c r="I2782" i="1" s="1"/>
  <c r="I2783" i="1" a="1"/>
  <c r="I2783" i="1" s="1"/>
  <c r="I2784" i="1" a="1"/>
  <c r="I2784" i="1" s="1"/>
  <c r="I2785" i="1" a="1"/>
  <c r="I2785" i="1" s="1"/>
  <c r="I2786" i="1" a="1"/>
  <c r="I2786" i="1" s="1"/>
  <c r="I2787" i="1" a="1"/>
  <c r="I2787" i="1" s="1"/>
  <c r="I2788" i="1" a="1"/>
  <c r="I2788" i="1" s="1"/>
  <c r="I2789" i="1" a="1"/>
  <c r="I2789" i="1" s="1"/>
  <c r="I2790" i="1" a="1"/>
  <c r="I2790" i="1" s="1"/>
  <c r="I2791" i="1" a="1"/>
  <c r="I2791" i="1" s="1"/>
  <c r="I2792" i="1" a="1"/>
  <c r="I2792" i="1" s="1"/>
  <c r="I2793" i="1" a="1"/>
  <c r="I2793" i="1" s="1"/>
  <c r="I2794" i="1" a="1"/>
  <c r="I2794" i="1" s="1"/>
  <c r="I2795" i="1" a="1"/>
  <c r="I2795" i="1" s="1"/>
  <c r="I2796" i="1" a="1"/>
  <c r="I2796" i="1" s="1"/>
  <c r="I2797" i="1" a="1"/>
  <c r="I2797" i="1" s="1"/>
  <c r="I2798" i="1" a="1"/>
  <c r="I2798" i="1" s="1"/>
  <c r="I2799" i="1" a="1"/>
  <c r="I2799" i="1" s="1"/>
  <c r="I2800" i="1" a="1"/>
  <c r="I2800" i="1" s="1"/>
  <c r="I2801" i="1" a="1"/>
  <c r="I2801" i="1" s="1"/>
  <c r="I2802" i="1" a="1"/>
  <c r="I2802" i="1" s="1"/>
  <c r="I2803" i="1" a="1"/>
  <c r="I2803" i="1" s="1"/>
  <c r="I2804" i="1" a="1"/>
  <c r="I2804" i="1" s="1"/>
  <c r="I2805" i="1" a="1"/>
  <c r="I2805" i="1" s="1"/>
  <c r="I2806" i="1" a="1"/>
  <c r="I2806" i="1" s="1"/>
  <c r="I2807" i="1" a="1"/>
  <c r="I2807" i="1" s="1"/>
  <c r="I2808" i="1" a="1"/>
  <c r="I2808" i="1" s="1"/>
  <c r="I2809" i="1" a="1"/>
  <c r="I2809" i="1" s="1"/>
  <c r="I2810" i="1" a="1"/>
  <c r="I2810" i="1" s="1"/>
  <c r="I2811" i="1" a="1"/>
  <c r="I2811" i="1" s="1"/>
  <c r="I2812" i="1" a="1"/>
  <c r="I2812" i="1" s="1"/>
  <c r="I2813" i="1" a="1"/>
  <c r="I2813" i="1" s="1"/>
  <c r="I2814" i="1" a="1"/>
  <c r="I2814" i="1" s="1"/>
  <c r="I2815" i="1" a="1"/>
  <c r="I2815" i="1" s="1"/>
  <c r="I2816" i="1" a="1"/>
  <c r="I2816" i="1" s="1"/>
  <c r="I2817" i="1" a="1"/>
  <c r="I2817" i="1" s="1"/>
  <c r="I2818" i="1" a="1"/>
  <c r="I2818" i="1" s="1"/>
  <c r="I2819" i="1" a="1"/>
  <c r="I2819" i="1" s="1"/>
  <c r="I2820" i="1" a="1"/>
  <c r="I2820" i="1" s="1"/>
  <c r="I2821" i="1" a="1"/>
  <c r="I2821" i="1" s="1"/>
  <c r="I2822" i="1" a="1"/>
  <c r="I2822" i="1" s="1"/>
  <c r="I2823" i="1" a="1"/>
  <c r="I2823" i="1" s="1"/>
  <c r="I2824" i="1" a="1"/>
  <c r="I2824" i="1" s="1"/>
  <c r="I2825" i="1" a="1"/>
  <c r="I2825" i="1" s="1"/>
  <c r="I2826" i="1" a="1"/>
  <c r="I2826" i="1" s="1"/>
  <c r="I2827" i="1" a="1"/>
  <c r="I2827" i="1" s="1"/>
  <c r="I2828" i="1" a="1"/>
  <c r="I2828" i="1" s="1"/>
  <c r="I2829" i="1" a="1"/>
  <c r="I2829" i="1" s="1"/>
  <c r="I2830" i="1" a="1"/>
  <c r="I2830" i="1" s="1"/>
  <c r="I2831" i="1" a="1"/>
  <c r="I2831" i="1" s="1"/>
  <c r="I2832" i="1" a="1"/>
  <c r="I2832" i="1" s="1"/>
  <c r="I2833" i="1" a="1"/>
  <c r="I2833" i="1" s="1"/>
  <c r="I2834" i="1" a="1"/>
  <c r="I2834" i="1" s="1"/>
  <c r="I2835" i="1" a="1"/>
  <c r="I2835" i="1" s="1"/>
  <c r="I2836" i="1" a="1"/>
  <c r="I2836" i="1" s="1"/>
  <c r="I2837" i="1" a="1"/>
  <c r="I2837" i="1" s="1"/>
  <c r="I2838" i="1" a="1"/>
  <c r="I2838" i="1" s="1"/>
  <c r="I2839" i="1" a="1"/>
  <c r="I2839" i="1" s="1"/>
  <c r="I2840" i="1" a="1"/>
  <c r="I2840" i="1" s="1"/>
  <c r="I2841" i="1" a="1"/>
  <c r="I2841" i="1" s="1"/>
  <c r="I2842" i="1" a="1"/>
  <c r="I2842" i="1" s="1"/>
  <c r="I2843" i="1" a="1"/>
  <c r="I2843" i="1" s="1"/>
  <c r="I2844" i="1" a="1"/>
  <c r="I2844" i="1" s="1"/>
  <c r="I2845" i="1" a="1"/>
  <c r="I2845" i="1" s="1"/>
  <c r="I2846" i="1" a="1"/>
  <c r="I2846" i="1" s="1"/>
  <c r="I2847" i="1" a="1"/>
  <c r="I2847" i="1" s="1"/>
  <c r="I2848" i="1" a="1"/>
  <c r="I2848" i="1" s="1"/>
  <c r="I2849" i="1" a="1"/>
  <c r="I2849" i="1" s="1"/>
  <c r="I2850" i="1" a="1"/>
  <c r="I2850" i="1" s="1"/>
  <c r="I2851" i="1" a="1"/>
  <c r="I2851" i="1" s="1"/>
  <c r="I2852" i="1" a="1"/>
  <c r="I2852" i="1" s="1"/>
  <c r="I2853" i="1" a="1"/>
  <c r="I2853" i="1" s="1"/>
  <c r="I2854" i="1" a="1"/>
  <c r="I2854" i="1" s="1"/>
  <c r="I2855" i="1" a="1"/>
  <c r="I2855" i="1" s="1"/>
  <c r="I2856" i="1" a="1"/>
  <c r="I2856" i="1" s="1"/>
  <c r="I2857" i="1" a="1"/>
  <c r="I2857" i="1" s="1"/>
  <c r="I2858" i="1" a="1"/>
  <c r="I2858" i="1" s="1"/>
  <c r="I2859" i="1" a="1"/>
  <c r="I2859" i="1" s="1"/>
  <c r="I2860" i="1" a="1"/>
  <c r="I2860" i="1" s="1"/>
  <c r="I2861" i="1" a="1"/>
  <c r="I2861" i="1" s="1"/>
  <c r="I2862" i="1" a="1"/>
  <c r="I2862" i="1" s="1"/>
  <c r="I2863" i="1" a="1"/>
  <c r="I2863" i="1" s="1"/>
  <c r="I2864" i="1" a="1"/>
  <c r="I2864" i="1" s="1"/>
  <c r="I2865" i="1" a="1"/>
  <c r="I2865" i="1" s="1"/>
  <c r="I2866" i="1" a="1"/>
  <c r="I2866" i="1" s="1"/>
  <c r="I2867" i="1" a="1"/>
  <c r="I2867" i="1" s="1"/>
  <c r="I2868" i="1" a="1"/>
  <c r="I2868" i="1" s="1"/>
  <c r="I2869" i="1" a="1"/>
  <c r="I2869" i="1" s="1"/>
  <c r="I2870" i="1" a="1"/>
  <c r="I2870" i="1" s="1"/>
  <c r="I2871" i="1" a="1"/>
  <c r="I2871" i="1" s="1"/>
  <c r="I2872" i="1" a="1"/>
  <c r="I2872" i="1" s="1"/>
  <c r="I2873" i="1" a="1"/>
  <c r="I2873" i="1" s="1"/>
  <c r="I2874" i="1" a="1"/>
  <c r="I2874" i="1" s="1"/>
  <c r="I2875" i="1" a="1"/>
  <c r="I2875" i="1" s="1"/>
  <c r="I2876" i="1" a="1"/>
  <c r="I2876" i="1" s="1"/>
  <c r="I2877" i="1" a="1"/>
  <c r="I2877" i="1" s="1"/>
  <c r="I2878" i="1" a="1"/>
  <c r="I2878" i="1" s="1"/>
  <c r="I2879" i="1" a="1"/>
  <c r="I2879" i="1" s="1"/>
  <c r="I2880" i="1" a="1"/>
  <c r="I2880" i="1" s="1"/>
  <c r="I2881" i="1" a="1"/>
  <c r="I2881" i="1" s="1"/>
  <c r="I2882" i="1" a="1"/>
  <c r="I2882" i="1" s="1"/>
  <c r="I2883" i="1" a="1"/>
  <c r="I2883" i="1" s="1"/>
  <c r="I2884" i="1" a="1"/>
  <c r="I2884" i="1" s="1"/>
  <c r="I2885" i="1" a="1"/>
  <c r="I2885" i="1" s="1"/>
  <c r="I2886" i="1" a="1"/>
  <c r="I2886" i="1" s="1"/>
  <c r="I2887" i="1" a="1"/>
  <c r="I2887" i="1" s="1"/>
  <c r="I2888" i="1" a="1"/>
  <c r="I2888" i="1" s="1"/>
  <c r="I2889" i="1" a="1"/>
  <c r="I2889" i="1" s="1"/>
  <c r="I2890" i="1" a="1"/>
  <c r="I2890" i="1" s="1"/>
  <c r="I2891" i="1" a="1"/>
  <c r="I2891" i="1" s="1"/>
  <c r="I2892" i="1" a="1"/>
  <c r="I2892" i="1" s="1"/>
  <c r="I2893" i="1" a="1"/>
  <c r="I2893" i="1" s="1"/>
  <c r="I2894" i="1" a="1"/>
  <c r="I2894" i="1" s="1"/>
  <c r="I2895" i="1" a="1"/>
  <c r="I2895" i="1" s="1"/>
  <c r="I2896" i="1" a="1"/>
  <c r="I2896" i="1" s="1"/>
  <c r="I2897" i="1" a="1"/>
  <c r="I2897" i="1" s="1"/>
  <c r="I2898" i="1" a="1"/>
  <c r="I2898" i="1" s="1"/>
  <c r="I2899" i="1" a="1"/>
  <c r="I2899" i="1" s="1"/>
  <c r="I2900" i="1" a="1"/>
  <c r="I2900" i="1" s="1"/>
  <c r="I2901" i="1" a="1"/>
  <c r="I2901" i="1" s="1"/>
  <c r="I2902" i="1" a="1"/>
  <c r="I2902" i="1" s="1"/>
  <c r="I2903" i="1" a="1"/>
  <c r="I2903" i="1" s="1"/>
  <c r="I2904" i="1" a="1"/>
  <c r="I2904" i="1" s="1"/>
  <c r="I2905" i="1" a="1"/>
  <c r="I2905" i="1" s="1"/>
  <c r="I2906" i="1" a="1"/>
  <c r="I2906" i="1" s="1"/>
  <c r="I2907" i="1" a="1"/>
  <c r="I2907" i="1" s="1"/>
  <c r="I2908" i="1" a="1"/>
  <c r="I2908" i="1" s="1"/>
  <c r="I2909" i="1" a="1"/>
  <c r="I2909" i="1" s="1"/>
  <c r="I2910" i="1" a="1"/>
  <c r="I2910" i="1" s="1"/>
  <c r="I2911" i="1" a="1"/>
  <c r="I2911" i="1" s="1"/>
  <c r="I2912" i="1" a="1"/>
  <c r="I2912" i="1" s="1"/>
  <c r="I2913" i="1" a="1"/>
  <c r="I2913" i="1" s="1"/>
  <c r="I2914" i="1" a="1"/>
  <c r="I2914" i="1" s="1"/>
  <c r="I2915" i="1" a="1"/>
  <c r="I2915" i="1" s="1"/>
  <c r="I2916" i="1" a="1"/>
  <c r="I2916" i="1" s="1"/>
  <c r="I2917" i="1" a="1"/>
  <c r="I2917" i="1" s="1"/>
  <c r="I2918" i="1" a="1"/>
  <c r="I2918" i="1" s="1"/>
  <c r="I2919" i="1" a="1"/>
  <c r="I2919" i="1" s="1"/>
  <c r="I2920" i="1" a="1"/>
  <c r="I2920" i="1" s="1"/>
  <c r="I2921" i="1" a="1"/>
  <c r="I2921" i="1" s="1"/>
  <c r="I2922" i="1" a="1"/>
  <c r="I2922" i="1" s="1"/>
  <c r="I2923" i="1" a="1"/>
  <c r="I2923" i="1" s="1"/>
  <c r="I2924" i="1" a="1"/>
  <c r="I2924" i="1" s="1"/>
  <c r="I2925" i="1" a="1"/>
  <c r="I2925" i="1" s="1"/>
  <c r="I2926" i="1" a="1"/>
  <c r="I2926" i="1" s="1"/>
  <c r="I2927" i="1" a="1"/>
  <c r="I2927" i="1" s="1"/>
  <c r="I2928" i="1" a="1"/>
  <c r="I2928" i="1" s="1"/>
  <c r="I2929" i="1" a="1"/>
  <c r="I2929" i="1" s="1"/>
  <c r="I2930" i="1" a="1"/>
  <c r="I2930" i="1" s="1"/>
  <c r="I2931" i="1" a="1"/>
  <c r="I2931" i="1" s="1"/>
  <c r="I2932" i="1" a="1"/>
  <c r="I2932" i="1" s="1"/>
  <c r="I2933" i="1" a="1"/>
  <c r="I2933" i="1" s="1"/>
  <c r="I2934" i="1" a="1"/>
  <c r="I2934" i="1" s="1"/>
  <c r="I2935" i="1" a="1"/>
  <c r="I2935" i="1" s="1"/>
  <c r="I2936" i="1" a="1"/>
  <c r="I2936" i="1" s="1"/>
  <c r="I2937" i="1" a="1"/>
  <c r="I2937" i="1" s="1"/>
  <c r="I2938" i="1" a="1"/>
  <c r="I2938" i="1" s="1"/>
  <c r="I2939" i="1" a="1"/>
  <c r="I2939" i="1" s="1"/>
  <c r="I2940" i="1" a="1"/>
  <c r="I2940" i="1" s="1"/>
  <c r="I2941" i="1" a="1"/>
  <c r="I2941" i="1" s="1"/>
  <c r="I2942" i="1" a="1"/>
  <c r="I2942" i="1" s="1"/>
  <c r="I2943" i="1" a="1"/>
  <c r="I2943" i="1" s="1"/>
  <c r="I2944" i="1" a="1"/>
  <c r="I2944" i="1" s="1"/>
  <c r="I2945" i="1" a="1"/>
  <c r="I2945" i="1" s="1"/>
  <c r="I2946" i="1" a="1"/>
  <c r="I2946" i="1" s="1"/>
  <c r="I2947" i="1" a="1"/>
  <c r="I2947" i="1" s="1"/>
  <c r="I2948" i="1" a="1"/>
  <c r="I2948" i="1" s="1"/>
  <c r="I2949" i="1" a="1"/>
  <c r="I2949" i="1" s="1"/>
  <c r="I2950" i="1" a="1"/>
  <c r="I2950" i="1" s="1"/>
  <c r="I2951" i="1" a="1"/>
  <c r="I2951" i="1" s="1"/>
  <c r="I2952" i="1" a="1"/>
  <c r="I2952" i="1" s="1"/>
  <c r="I2953" i="1" a="1"/>
  <c r="I2953" i="1" s="1"/>
  <c r="I2954" i="1" a="1"/>
  <c r="I2954" i="1" s="1"/>
  <c r="I2955" i="1" a="1"/>
  <c r="I2955" i="1" s="1"/>
  <c r="I2956" i="1" a="1"/>
  <c r="I2956" i="1" s="1"/>
  <c r="I2957" i="1" a="1"/>
  <c r="I2957" i="1" s="1"/>
  <c r="I2958" i="1" a="1"/>
  <c r="I2958" i="1" s="1"/>
  <c r="I2959" i="1" a="1"/>
  <c r="I2959" i="1" s="1"/>
  <c r="I2960" i="1" a="1"/>
  <c r="I2960" i="1" s="1"/>
  <c r="I2961" i="1" a="1"/>
  <c r="I2961" i="1" s="1"/>
  <c r="I2962" i="1" a="1"/>
  <c r="I2962" i="1" s="1"/>
  <c r="I2963" i="1" a="1"/>
  <c r="I2963" i="1" s="1"/>
  <c r="I2964" i="1" a="1"/>
  <c r="I2964" i="1" s="1"/>
  <c r="I2965" i="1" a="1"/>
  <c r="I2965" i="1" s="1"/>
  <c r="I2966" i="1" a="1"/>
  <c r="I2966" i="1" s="1"/>
  <c r="I2967" i="1" a="1"/>
  <c r="I2967" i="1"/>
  <c r="I2968" i="1" a="1"/>
  <c r="I2968" i="1" s="1"/>
  <c r="I2969" i="1" a="1"/>
  <c r="I2969" i="1" s="1"/>
  <c r="I2970" i="1" a="1"/>
  <c r="I2970" i="1" s="1"/>
  <c r="I2971" i="1" a="1"/>
  <c r="I2971" i="1" s="1"/>
  <c r="I2972" i="1" a="1"/>
  <c r="I2972" i="1" s="1"/>
  <c r="I2973" i="1" a="1"/>
  <c r="I2973" i="1" s="1"/>
  <c r="I2974" i="1" a="1"/>
  <c r="I2974" i="1" s="1"/>
  <c r="I2975" i="1" a="1"/>
  <c r="I2975" i="1" s="1"/>
  <c r="I2976" i="1" a="1"/>
  <c r="I2976" i="1" s="1"/>
  <c r="I2977" i="1" a="1"/>
  <c r="I2977" i="1" s="1"/>
  <c r="I2978" i="1" a="1"/>
  <c r="I2978" i="1" s="1"/>
  <c r="I2979" i="1" a="1"/>
  <c r="I2979" i="1" s="1"/>
  <c r="I2980" i="1" a="1"/>
  <c r="I2980" i="1" s="1"/>
  <c r="I2981" i="1" a="1"/>
  <c r="I2981" i="1" s="1"/>
  <c r="I2982" i="1" a="1"/>
  <c r="I2982" i="1" s="1"/>
  <c r="I2983" i="1" a="1"/>
  <c r="I2983" i="1" s="1"/>
  <c r="I2984" i="1" a="1"/>
  <c r="I2984" i="1" s="1"/>
  <c r="I2985" i="1" a="1"/>
  <c r="I2985" i="1" s="1"/>
  <c r="I2986" i="1" a="1"/>
  <c r="I2986" i="1" s="1"/>
  <c r="I2987" i="1" a="1"/>
  <c r="I2987" i="1" s="1"/>
  <c r="I2988" i="1" a="1"/>
  <c r="I2988" i="1" s="1"/>
  <c r="I2989" i="1" a="1"/>
  <c r="I2989" i="1" s="1"/>
  <c r="I2990" i="1" a="1"/>
  <c r="I2990" i="1" s="1"/>
  <c r="I2991" i="1" a="1"/>
  <c r="I2991" i="1" s="1"/>
  <c r="I2992" i="1" a="1"/>
  <c r="I2992" i="1" s="1"/>
  <c r="I2993" i="1" a="1"/>
  <c r="I2993" i="1" s="1"/>
  <c r="I2994" i="1" a="1"/>
  <c r="I2994" i="1" s="1"/>
  <c r="I2995" i="1" a="1"/>
  <c r="I2995" i="1" s="1"/>
  <c r="I2996" i="1" a="1"/>
  <c r="I2996" i="1" s="1"/>
  <c r="I2997" i="1" a="1"/>
  <c r="I2997" i="1" s="1"/>
  <c r="I2998" i="1" a="1"/>
  <c r="I2998" i="1" s="1"/>
  <c r="I2999" i="1" a="1"/>
  <c r="I2999" i="1" s="1"/>
  <c r="I3000" i="1" a="1"/>
  <c r="I3000" i="1" s="1"/>
  <c r="I3001" i="1" a="1"/>
  <c r="I3001" i="1" s="1"/>
  <c r="I3002" i="1" a="1"/>
  <c r="I3002" i="1" s="1"/>
  <c r="I3003" i="1" a="1"/>
  <c r="I3003" i="1" s="1"/>
  <c r="I3004" i="1" a="1"/>
  <c r="I3004" i="1" s="1"/>
  <c r="I3005" i="1" a="1"/>
  <c r="I3005" i="1" s="1"/>
  <c r="I3006" i="1" a="1"/>
  <c r="I3006" i="1" s="1"/>
  <c r="I3007" i="1" a="1"/>
  <c r="I3007" i="1" s="1"/>
  <c r="I3008" i="1" a="1"/>
  <c r="I3008" i="1" s="1"/>
  <c r="I3009" i="1" a="1"/>
  <c r="I3009" i="1" s="1"/>
  <c r="I3010" i="1" a="1"/>
  <c r="I3010" i="1" s="1"/>
  <c r="I3011" i="1" a="1"/>
  <c r="I3011" i="1"/>
  <c r="I3012" i="1" a="1"/>
  <c r="I3012" i="1" s="1"/>
  <c r="I3013" i="1" a="1"/>
  <c r="I3013" i="1" s="1"/>
  <c r="I3014" i="1" a="1"/>
  <c r="I3014" i="1" s="1"/>
  <c r="I3015" i="1" a="1"/>
  <c r="I3015" i="1" s="1"/>
  <c r="I3016" i="1" a="1"/>
  <c r="I3016" i="1" s="1"/>
  <c r="I3017" i="1" a="1"/>
  <c r="I3017" i="1" s="1"/>
  <c r="I3018" i="1" a="1"/>
  <c r="I3018" i="1" s="1"/>
  <c r="I3019" i="1" a="1"/>
  <c r="I3019" i="1" s="1"/>
  <c r="I3020" i="1" a="1"/>
  <c r="I3020" i="1" s="1"/>
  <c r="I3021" i="1" a="1"/>
  <c r="I3021" i="1" s="1"/>
  <c r="I3022" i="1" a="1"/>
  <c r="I3022" i="1" s="1"/>
  <c r="I3023" i="1" a="1"/>
  <c r="I3023" i="1" s="1"/>
  <c r="I3024" i="1" a="1"/>
  <c r="I3024" i="1" s="1"/>
  <c r="I3025" i="1" a="1"/>
  <c r="I3025" i="1" s="1"/>
  <c r="I3026" i="1" a="1"/>
  <c r="I3026" i="1" s="1"/>
  <c r="I3027" i="1" a="1"/>
  <c r="I3027" i="1" s="1"/>
  <c r="I3028" i="1" a="1"/>
  <c r="I3028" i="1" s="1"/>
  <c r="I3029" i="1" a="1"/>
  <c r="I3029" i="1" s="1"/>
  <c r="I3030" i="1" a="1"/>
  <c r="I3030" i="1" s="1"/>
  <c r="I3031" i="1" a="1"/>
  <c r="I3031" i="1" s="1"/>
  <c r="I3032" i="1" a="1"/>
  <c r="I3032" i="1" s="1"/>
  <c r="I3033" i="1" a="1"/>
  <c r="I3033" i="1" s="1"/>
  <c r="I3034" i="1" a="1"/>
  <c r="I3034" i="1" s="1"/>
  <c r="I3035" i="1" a="1"/>
  <c r="I3035" i="1" s="1"/>
  <c r="I3036" i="1" a="1"/>
  <c r="I3036" i="1" s="1"/>
  <c r="I3037" i="1" a="1"/>
  <c r="I3037" i="1" s="1"/>
  <c r="I3038" i="1" a="1"/>
  <c r="I3038" i="1" s="1"/>
  <c r="I3039" i="1" a="1"/>
  <c r="I3039" i="1" s="1"/>
  <c r="I3040" i="1" a="1"/>
  <c r="I3040" i="1" s="1"/>
  <c r="I3041" i="1" a="1"/>
  <c r="I3041" i="1" s="1"/>
  <c r="I3042" i="1" a="1"/>
  <c r="I3042" i="1" s="1"/>
  <c r="I3043" i="1" a="1"/>
  <c r="I3043" i="1" s="1"/>
  <c r="I3044" i="1" a="1"/>
  <c r="I3044" i="1" s="1"/>
  <c r="I3045" i="1" a="1"/>
  <c r="I3045" i="1" s="1"/>
  <c r="I3046" i="1" a="1"/>
  <c r="I3046" i="1" s="1"/>
  <c r="I3047" i="1" a="1"/>
  <c r="I3047" i="1" s="1"/>
  <c r="I3048" i="1" a="1"/>
  <c r="I3048" i="1" s="1"/>
  <c r="I3049" i="1" a="1"/>
  <c r="I3049" i="1" s="1"/>
  <c r="I3050" i="1" a="1"/>
  <c r="I3050" i="1" s="1"/>
  <c r="I3051" i="1" a="1"/>
  <c r="I3051" i="1" s="1"/>
  <c r="I3052" i="1" a="1"/>
  <c r="I3052" i="1" s="1"/>
  <c r="I3053" i="1" a="1"/>
  <c r="I3053" i="1" s="1"/>
  <c r="I3054" i="1" a="1"/>
  <c r="I3054" i="1" s="1"/>
  <c r="I3055" i="1" a="1"/>
  <c r="I3055" i="1" s="1"/>
  <c r="I3056" i="1" a="1"/>
  <c r="I3056" i="1" s="1"/>
  <c r="I3057" i="1" a="1"/>
  <c r="I3057" i="1" s="1"/>
  <c r="I3058" i="1" a="1"/>
  <c r="I3058" i="1" s="1"/>
  <c r="I3059" i="1" a="1"/>
  <c r="I3059" i="1" s="1"/>
  <c r="I3060" i="1" a="1"/>
  <c r="I3060" i="1" s="1"/>
  <c r="I3061" i="1" a="1"/>
  <c r="I3061" i="1" s="1"/>
  <c r="I3062" i="1" a="1"/>
  <c r="I3062" i="1" s="1"/>
  <c r="I3063" i="1" a="1"/>
  <c r="I3063" i="1" s="1"/>
  <c r="I3064" i="1" a="1"/>
  <c r="I3064" i="1" s="1"/>
  <c r="I3065" i="1" a="1"/>
  <c r="I3065" i="1" s="1"/>
  <c r="I3066" i="1" a="1"/>
  <c r="I3066" i="1" s="1"/>
  <c r="I3067" i="1" a="1"/>
  <c r="I3067" i="1" s="1"/>
  <c r="I3068" i="1" a="1"/>
  <c r="I3068" i="1" s="1"/>
  <c r="I3069" i="1" a="1"/>
  <c r="I3069" i="1" s="1"/>
  <c r="I3070" i="1" a="1"/>
  <c r="I3070" i="1" s="1"/>
  <c r="I3071" i="1" a="1"/>
  <c r="I3071" i="1" s="1"/>
  <c r="I3072" i="1" a="1"/>
  <c r="I3072" i="1" s="1"/>
  <c r="I3073" i="1" a="1"/>
  <c r="I3073" i="1" s="1"/>
  <c r="I3074" i="1" a="1"/>
  <c r="I3074" i="1" s="1"/>
  <c r="I3075" i="1" a="1"/>
  <c r="I3075" i="1" s="1"/>
  <c r="I3076" i="1" a="1"/>
  <c r="I3076" i="1" s="1"/>
  <c r="I3077" i="1" a="1"/>
  <c r="I3077" i="1" s="1"/>
  <c r="I3078" i="1" a="1"/>
  <c r="I3078" i="1" s="1"/>
  <c r="I3079" i="1" a="1"/>
  <c r="I3079" i="1" s="1"/>
  <c r="I3080" i="1" a="1"/>
  <c r="I3080" i="1" s="1"/>
  <c r="I3081" i="1" a="1"/>
  <c r="I3081" i="1" s="1"/>
  <c r="I3082" i="1" a="1"/>
  <c r="I3082" i="1" s="1"/>
  <c r="I3083" i="1" a="1"/>
  <c r="I3083" i="1" s="1"/>
  <c r="I3084" i="1" a="1"/>
  <c r="I3084" i="1" s="1"/>
  <c r="I3085" i="1" a="1"/>
  <c r="I3085" i="1" s="1"/>
  <c r="I3086" i="1" a="1"/>
  <c r="I3086" i="1" s="1"/>
  <c r="I3087" i="1" a="1"/>
  <c r="I3087" i="1" s="1"/>
  <c r="I3088" i="1" a="1"/>
  <c r="I3088" i="1" s="1"/>
  <c r="I3089" i="1" a="1"/>
  <c r="I3089" i="1" s="1"/>
  <c r="I3090" i="1" a="1"/>
  <c r="I3090" i="1" s="1"/>
  <c r="I3091" i="1" a="1"/>
  <c r="I3091" i="1" s="1"/>
  <c r="I3092" i="1" a="1"/>
  <c r="I3092" i="1" s="1"/>
  <c r="I3093" i="1" a="1"/>
  <c r="I3093" i="1" s="1"/>
  <c r="I3094" i="1" a="1"/>
  <c r="I3094" i="1" s="1"/>
  <c r="I3095" i="1" a="1"/>
  <c r="I3095" i="1" s="1"/>
  <c r="I3096" i="1" a="1"/>
  <c r="I3096" i="1" s="1"/>
  <c r="I3097" i="1" a="1"/>
  <c r="I3097" i="1" s="1"/>
  <c r="I3098" i="1" a="1"/>
  <c r="I3098" i="1" s="1"/>
  <c r="I3099" i="1" a="1"/>
  <c r="I3099" i="1" s="1"/>
  <c r="I3100" i="1" a="1"/>
  <c r="I3100" i="1" s="1"/>
  <c r="I3101" i="1" a="1"/>
  <c r="I3101" i="1" s="1"/>
  <c r="I3102" i="1" a="1"/>
  <c r="I3102" i="1" s="1"/>
  <c r="I3103" i="1" a="1"/>
  <c r="I3103" i="1" s="1"/>
  <c r="I3104" i="1" a="1"/>
  <c r="I3104" i="1" s="1"/>
  <c r="I3105" i="1" a="1"/>
  <c r="I3105" i="1" s="1"/>
  <c r="I3106" i="1" a="1"/>
  <c r="I3106" i="1" s="1"/>
  <c r="I3107" i="1" a="1"/>
  <c r="I3107" i="1" s="1"/>
  <c r="I3108" i="1" a="1"/>
  <c r="I3108" i="1" s="1"/>
  <c r="I3109" i="1" a="1"/>
  <c r="I3109" i="1" s="1"/>
  <c r="I3110" i="1" a="1"/>
  <c r="I3110" i="1" s="1"/>
  <c r="I3111" i="1" a="1"/>
  <c r="I3111" i="1" s="1"/>
  <c r="I3112" i="1" a="1"/>
  <c r="I3112" i="1" s="1"/>
  <c r="I3113" i="1" a="1"/>
  <c r="I3113" i="1" s="1"/>
  <c r="I3114" i="1" a="1"/>
  <c r="I3114" i="1" s="1"/>
  <c r="I3115" i="1" a="1"/>
  <c r="I3115" i="1" s="1"/>
  <c r="I3116" i="1" a="1"/>
  <c r="I3116" i="1" s="1"/>
  <c r="I3117" i="1" a="1"/>
  <c r="I3117" i="1" s="1"/>
  <c r="I3118" i="1" a="1"/>
  <c r="I3118" i="1" s="1"/>
  <c r="I3119" i="1" a="1"/>
  <c r="I3119" i="1" s="1"/>
  <c r="I3120" i="1" a="1"/>
  <c r="I3120" i="1" s="1"/>
  <c r="I3121" i="1" a="1"/>
  <c r="I3121" i="1" s="1"/>
  <c r="I3122" i="1" a="1"/>
  <c r="I3122" i="1" s="1"/>
  <c r="I3123" i="1" a="1"/>
  <c r="I3123" i="1" s="1"/>
  <c r="I3124" i="1" a="1"/>
  <c r="I3124" i="1" s="1"/>
  <c r="I3125" i="1" a="1"/>
  <c r="I3125" i="1" s="1"/>
  <c r="I3126" i="1" a="1"/>
  <c r="I3126" i="1" s="1"/>
  <c r="I3127" i="1" a="1"/>
  <c r="I3127" i="1" s="1"/>
  <c r="I3128" i="1" a="1"/>
  <c r="I3128" i="1" s="1"/>
  <c r="I3129" i="1" a="1"/>
  <c r="I3129" i="1" s="1"/>
  <c r="I3130" i="1" a="1"/>
  <c r="I3130" i="1" s="1"/>
  <c r="I3131" i="1" a="1"/>
  <c r="I3131" i="1" s="1"/>
  <c r="I3132" i="1" a="1"/>
  <c r="I3132" i="1" s="1"/>
  <c r="I3133" i="1" a="1"/>
  <c r="I3133" i="1" s="1"/>
  <c r="I3134" i="1" a="1"/>
  <c r="I3134" i="1" s="1"/>
  <c r="I3135" i="1" a="1"/>
  <c r="I3135" i="1" s="1"/>
  <c r="I3136" i="1" a="1"/>
  <c r="I3136" i="1" s="1"/>
  <c r="I3137" i="1" a="1"/>
  <c r="I3137" i="1" s="1"/>
  <c r="I3138" i="1" a="1"/>
  <c r="I3138" i="1" s="1"/>
  <c r="I3139" i="1" a="1"/>
  <c r="I3139" i="1" s="1"/>
  <c r="I3140" i="1" a="1"/>
  <c r="I3140" i="1" s="1"/>
  <c r="I3141" i="1" a="1"/>
  <c r="I3141" i="1" s="1"/>
  <c r="I3142" i="1" a="1"/>
  <c r="I3142" i="1" s="1"/>
  <c r="I3143" i="1" a="1"/>
  <c r="I3143" i="1" s="1"/>
  <c r="I3144" i="1" a="1"/>
  <c r="I3144" i="1" s="1"/>
  <c r="I3145" i="1" a="1"/>
  <c r="I3145" i="1" s="1"/>
  <c r="I3146" i="1" a="1"/>
  <c r="I3146" i="1" s="1"/>
  <c r="I3147" i="1" a="1"/>
  <c r="I3147" i="1" s="1"/>
  <c r="I3148" i="1" a="1"/>
  <c r="I3148" i="1" s="1"/>
  <c r="I3149" i="1" a="1"/>
  <c r="I3149" i="1" s="1"/>
  <c r="I3150" i="1" a="1"/>
  <c r="I3150" i="1" s="1"/>
  <c r="I3151" i="1" a="1"/>
  <c r="I3151" i="1" s="1"/>
  <c r="I3152" i="1" a="1"/>
  <c r="I3152" i="1" s="1"/>
  <c r="I3153" i="1" a="1"/>
  <c r="I3153" i="1" s="1"/>
  <c r="I3154" i="1" a="1"/>
  <c r="I3154" i="1" s="1"/>
  <c r="I3155" i="1" a="1"/>
  <c r="I3155" i="1" s="1"/>
  <c r="I3156" i="1" a="1"/>
  <c r="I3156" i="1" s="1"/>
  <c r="I3157" i="1" a="1"/>
  <c r="I3157" i="1" s="1"/>
  <c r="I3158" i="1" a="1"/>
  <c r="I3158" i="1" s="1"/>
  <c r="I3159" i="1" a="1"/>
  <c r="I3159" i="1" s="1"/>
  <c r="I3160" i="1" a="1"/>
  <c r="I3160" i="1" s="1"/>
  <c r="I3161" i="1" a="1"/>
  <c r="I3161" i="1" s="1"/>
  <c r="I3162" i="1" a="1"/>
  <c r="I3162" i="1" s="1"/>
  <c r="I3163" i="1" a="1"/>
  <c r="I3163" i="1" s="1"/>
  <c r="I3164" i="1" a="1"/>
  <c r="I3164" i="1" s="1"/>
  <c r="I3165" i="1" a="1"/>
  <c r="I3165" i="1" s="1"/>
  <c r="I3166" i="1" a="1"/>
  <c r="I3166" i="1" s="1"/>
  <c r="I3167" i="1" a="1"/>
  <c r="I3167" i="1" s="1"/>
  <c r="I3168" i="1" a="1"/>
  <c r="I3168" i="1" s="1"/>
  <c r="I3169" i="1" a="1"/>
  <c r="I3169" i="1" s="1"/>
  <c r="I3170" i="1" a="1"/>
  <c r="I3170" i="1" s="1"/>
  <c r="I3171" i="1" a="1"/>
  <c r="I3171" i="1" s="1"/>
  <c r="I3172" i="1" a="1"/>
  <c r="I3172" i="1" s="1"/>
  <c r="I3173" i="1" a="1"/>
  <c r="I3173" i="1" s="1"/>
  <c r="I3174" i="1" a="1"/>
  <c r="I3174" i="1" s="1"/>
  <c r="I3175" i="1" a="1"/>
  <c r="I3175" i="1" s="1"/>
  <c r="I3176" i="1" a="1"/>
  <c r="I3176" i="1" s="1"/>
  <c r="I3177" i="1" a="1"/>
  <c r="I3177" i="1" s="1"/>
  <c r="I3178" i="1" a="1"/>
  <c r="I3178" i="1" s="1"/>
  <c r="I3179" i="1" a="1"/>
  <c r="I3179" i="1" s="1"/>
  <c r="I3180" i="1" a="1"/>
  <c r="I3180" i="1" s="1"/>
  <c r="I3181" i="1" a="1"/>
  <c r="I3181" i="1" s="1"/>
  <c r="I3182" i="1" a="1"/>
  <c r="I3182" i="1" s="1"/>
  <c r="I3183" i="1" a="1"/>
  <c r="I3183" i="1" s="1"/>
  <c r="I3184" i="1" a="1"/>
  <c r="I3184" i="1" s="1"/>
  <c r="I3185" i="1" a="1"/>
  <c r="I3185" i="1" s="1"/>
  <c r="I3186" i="1" a="1"/>
  <c r="I3186" i="1" s="1"/>
  <c r="I3187" i="1" a="1"/>
  <c r="I3187" i="1" s="1"/>
  <c r="I3188" i="1" a="1"/>
  <c r="I3188" i="1" s="1"/>
  <c r="I3189" i="1" a="1"/>
  <c r="I3189" i="1" s="1"/>
  <c r="I3190" i="1" a="1"/>
  <c r="I3190" i="1" s="1"/>
  <c r="I3191" i="1" a="1"/>
  <c r="I3191" i="1" s="1"/>
  <c r="I3192" i="1" a="1"/>
  <c r="I3192" i="1" s="1"/>
  <c r="I3193" i="1" a="1"/>
  <c r="I3193" i="1" s="1"/>
  <c r="I3194" i="1" a="1"/>
  <c r="I3194" i="1" s="1"/>
  <c r="I3195" i="1" a="1"/>
  <c r="I3195" i="1" s="1"/>
  <c r="I3196" i="1" a="1"/>
  <c r="I3196" i="1" s="1"/>
  <c r="I3197" i="1" a="1"/>
  <c r="I3197" i="1" s="1"/>
  <c r="I3198" i="1" a="1"/>
  <c r="I3198" i="1" s="1"/>
  <c r="I3199" i="1" a="1"/>
  <c r="I3199" i="1" s="1"/>
  <c r="I3200" i="1" a="1"/>
  <c r="I3200" i="1" s="1"/>
  <c r="I3201" i="1" a="1"/>
  <c r="I3201" i="1" s="1"/>
  <c r="I3202" i="1" a="1"/>
  <c r="I3202" i="1" s="1"/>
  <c r="I3203" i="1" a="1"/>
  <c r="I3203" i="1" s="1"/>
  <c r="I3204" i="1" a="1"/>
  <c r="I3204" i="1" s="1"/>
  <c r="I3205" i="1" a="1"/>
  <c r="I3205" i="1" s="1"/>
  <c r="I3206" i="1" a="1"/>
  <c r="I3206" i="1" s="1"/>
  <c r="I3207" i="1" a="1"/>
  <c r="I3207" i="1" s="1"/>
  <c r="I3208" i="1" a="1"/>
  <c r="I3208" i="1" s="1"/>
  <c r="I3209" i="1" a="1"/>
  <c r="I3209" i="1" s="1"/>
  <c r="I3210" i="1" a="1"/>
  <c r="I3210" i="1" s="1"/>
  <c r="I3211" i="1" a="1"/>
  <c r="I3211" i="1" s="1"/>
  <c r="I3212" i="1" a="1"/>
  <c r="I3212" i="1" s="1"/>
  <c r="I3213" i="1" a="1"/>
  <c r="I3213" i="1" s="1"/>
  <c r="I3214" i="1" a="1"/>
  <c r="I3214" i="1" s="1"/>
  <c r="I3215" i="1" a="1"/>
  <c r="I3215" i="1" s="1"/>
  <c r="I3216" i="1" a="1"/>
  <c r="I3216" i="1" s="1"/>
  <c r="I3217" i="1" a="1"/>
  <c r="I3217" i="1" s="1"/>
  <c r="I3218" i="1" a="1"/>
  <c r="I3218" i="1" s="1"/>
  <c r="I3219" i="1" a="1"/>
  <c r="I3219" i="1" s="1"/>
  <c r="I3220" i="1" a="1"/>
  <c r="I3220" i="1" s="1"/>
  <c r="I3221" i="1" a="1"/>
  <c r="I3221" i="1" s="1"/>
  <c r="I3222" i="1" a="1"/>
  <c r="I3222" i="1" s="1"/>
  <c r="I3223" i="1" a="1"/>
  <c r="I3223" i="1" s="1"/>
  <c r="I3224" i="1" a="1"/>
  <c r="I3224" i="1" s="1"/>
  <c r="I3225" i="1" a="1"/>
  <c r="I3225" i="1" s="1"/>
  <c r="I3226" i="1" a="1"/>
  <c r="I3226" i="1" s="1"/>
  <c r="I3227" i="1" a="1"/>
  <c r="I3227" i="1" s="1"/>
  <c r="I3228" i="1" a="1"/>
  <c r="I3228" i="1" s="1"/>
  <c r="I3229" i="1" a="1"/>
  <c r="I3229" i="1" s="1"/>
  <c r="I3230" i="1" a="1"/>
  <c r="I3230" i="1" s="1"/>
  <c r="I3231" i="1" a="1"/>
  <c r="I3231" i="1" s="1"/>
  <c r="I3232" i="1" a="1"/>
  <c r="I3232" i="1" s="1"/>
  <c r="I3233" i="1" a="1"/>
  <c r="I3233" i="1" s="1"/>
  <c r="I3234" i="1" a="1"/>
  <c r="I3234" i="1" s="1"/>
  <c r="I3235" i="1" a="1"/>
  <c r="I3235" i="1" s="1"/>
  <c r="I3236" i="1" a="1"/>
  <c r="I3236" i="1" s="1"/>
  <c r="I3237" i="1" a="1"/>
  <c r="I3237" i="1" s="1"/>
  <c r="I3238" i="1" a="1"/>
  <c r="I3238" i="1" s="1"/>
  <c r="I3239" i="1" a="1"/>
  <c r="I3239" i="1" s="1"/>
  <c r="I3240" i="1" a="1"/>
  <c r="I3240" i="1" s="1"/>
  <c r="I3241" i="1" a="1"/>
  <c r="I3241" i="1" s="1"/>
  <c r="I3242" i="1" a="1"/>
  <c r="I3242" i="1" s="1"/>
  <c r="I3243" i="1" a="1"/>
  <c r="I3243" i="1" s="1"/>
  <c r="I3244" i="1" a="1"/>
  <c r="I3244" i="1" s="1"/>
  <c r="I3245" i="1" a="1"/>
  <c r="I3245" i="1" s="1"/>
  <c r="I3246" i="1" a="1"/>
  <c r="I3246" i="1" s="1"/>
  <c r="I3247" i="1" a="1"/>
  <c r="I3247" i="1" s="1"/>
  <c r="I3248" i="1" a="1"/>
  <c r="I3248" i="1" s="1"/>
  <c r="I3249" i="1" a="1"/>
  <c r="I3249" i="1" s="1"/>
  <c r="I3250" i="1" a="1"/>
  <c r="I3250" i="1" s="1"/>
  <c r="I3251" i="1" a="1"/>
  <c r="I3251" i="1" s="1"/>
  <c r="I3252" i="1" a="1"/>
  <c r="I3252" i="1" s="1"/>
  <c r="I3253" i="1" a="1"/>
  <c r="I3253" i="1" s="1"/>
  <c r="I3254" i="1" a="1"/>
  <c r="I3254" i="1" s="1"/>
  <c r="I3255" i="1" a="1"/>
  <c r="I3255" i="1" s="1"/>
  <c r="I3256" i="1" a="1"/>
  <c r="I3256" i="1" s="1"/>
  <c r="I3257" i="1" a="1"/>
  <c r="I3257" i="1"/>
  <c r="I3258" i="1" a="1"/>
  <c r="I3258" i="1" s="1"/>
  <c r="I3259" i="1" a="1"/>
  <c r="I3259" i="1" s="1"/>
  <c r="I3260" i="1" a="1"/>
  <c r="I3260" i="1" s="1"/>
  <c r="I3261" i="1" a="1"/>
  <c r="I3261" i="1" s="1"/>
  <c r="I3262" i="1" a="1"/>
  <c r="I3262" i="1" s="1"/>
  <c r="I3263" i="1" a="1"/>
  <c r="I3263" i="1" s="1"/>
  <c r="I3264" i="1" a="1"/>
  <c r="I3264" i="1" s="1"/>
  <c r="I3265" i="1" a="1"/>
  <c r="I3265" i="1" s="1"/>
  <c r="I3266" i="1" a="1"/>
  <c r="I3266" i="1" s="1"/>
  <c r="I3267" i="1" a="1"/>
  <c r="I3267" i="1" s="1"/>
  <c r="I3268" i="1" a="1"/>
  <c r="I3268" i="1" s="1"/>
  <c r="I3269" i="1" a="1"/>
  <c r="I3269" i="1" s="1"/>
  <c r="I3270" i="1" a="1"/>
  <c r="I3270" i="1" s="1"/>
  <c r="I3271" i="1" a="1"/>
  <c r="I3271" i="1" s="1"/>
  <c r="I3272" i="1" a="1"/>
  <c r="I3272" i="1" s="1"/>
  <c r="I3273" i="1" a="1"/>
  <c r="I3273" i="1" s="1"/>
  <c r="I3274" i="1" a="1"/>
  <c r="I3274" i="1" s="1"/>
  <c r="I3275" i="1" a="1"/>
  <c r="I3275" i="1" s="1"/>
  <c r="I3276" i="1" a="1"/>
  <c r="I3276" i="1" s="1"/>
  <c r="I3277" i="1" a="1"/>
  <c r="I3277" i="1" s="1"/>
  <c r="I3278" i="1" a="1"/>
  <c r="I3278" i="1" s="1"/>
  <c r="I3279" i="1" a="1"/>
  <c r="I3279" i="1" s="1"/>
  <c r="I3280" i="1" a="1"/>
  <c r="I3280" i="1" s="1"/>
  <c r="I3281" i="1" a="1"/>
  <c r="I3281" i="1" s="1"/>
  <c r="I3282" i="1" a="1"/>
  <c r="I3282" i="1" s="1"/>
  <c r="I3283" i="1" a="1"/>
  <c r="I3283" i="1" s="1"/>
  <c r="I3284" i="1" a="1"/>
  <c r="I3284" i="1" s="1"/>
  <c r="I3285" i="1" a="1"/>
  <c r="I3285" i="1" s="1"/>
  <c r="I3286" i="1" a="1"/>
  <c r="I3286" i="1" s="1"/>
  <c r="I3287" i="1" a="1"/>
  <c r="I3287" i="1" s="1"/>
  <c r="I3288" i="1" a="1"/>
  <c r="I3288" i="1" s="1"/>
  <c r="I3289" i="1" a="1"/>
  <c r="I3289" i="1" s="1"/>
  <c r="I3290" i="1" a="1"/>
  <c r="I3290" i="1" s="1"/>
  <c r="I3291" i="1" a="1"/>
  <c r="I3291" i="1" s="1"/>
  <c r="I3292" i="1" a="1"/>
  <c r="I3292" i="1" s="1"/>
  <c r="I3293" i="1" a="1"/>
  <c r="I3293" i="1" s="1"/>
  <c r="I3294" i="1" a="1"/>
  <c r="I3294" i="1" s="1"/>
  <c r="I3295" i="1" a="1"/>
  <c r="I3295" i="1" s="1"/>
  <c r="I3296" i="1" a="1"/>
  <c r="I3296" i="1" s="1"/>
  <c r="I3297" i="1" a="1"/>
  <c r="I3297" i="1" s="1"/>
  <c r="I3298" i="1" a="1"/>
  <c r="I3298" i="1" s="1"/>
  <c r="I3299" i="1" a="1"/>
  <c r="I3299" i="1" s="1"/>
  <c r="I3300" i="1" a="1"/>
  <c r="I3300" i="1" s="1"/>
  <c r="I3301" i="1" a="1"/>
  <c r="I3301" i="1" s="1"/>
  <c r="I3302" i="1" a="1"/>
  <c r="I3302" i="1" s="1"/>
  <c r="I3303" i="1" a="1"/>
  <c r="I3303" i="1" s="1"/>
  <c r="I3304" i="1" a="1"/>
  <c r="I3304" i="1" s="1"/>
  <c r="I3305" i="1" a="1"/>
  <c r="I3305" i="1"/>
  <c r="I3306" i="1" a="1"/>
  <c r="I3306" i="1" s="1"/>
  <c r="I3307" i="1" a="1"/>
  <c r="I3307" i="1" s="1"/>
  <c r="I3308" i="1" a="1"/>
  <c r="I3308" i="1" s="1"/>
  <c r="I3309" i="1" a="1"/>
  <c r="I3309" i="1" s="1"/>
  <c r="I3310" i="1" a="1"/>
  <c r="I3310" i="1" s="1"/>
  <c r="I3311" i="1" a="1"/>
  <c r="I3311" i="1" s="1"/>
  <c r="I3312" i="1" a="1"/>
  <c r="I3312" i="1" s="1"/>
  <c r="I3313" i="1" a="1"/>
  <c r="I3313" i="1" s="1"/>
  <c r="I3314" i="1" a="1"/>
  <c r="I3314" i="1" s="1"/>
  <c r="I3315" i="1" a="1"/>
  <c r="I3315" i="1" s="1"/>
  <c r="I3316" i="1" a="1"/>
  <c r="I3316" i="1" s="1"/>
  <c r="I3317" i="1" a="1"/>
  <c r="I3317" i="1" s="1"/>
  <c r="I3318" i="1" a="1"/>
  <c r="I3318" i="1" s="1"/>
  <c r="I3319" i="1" a="1"/>
  <c r="I3319" i="1" s="1"/>
  <c r="I3320" i="1" a="1"/>
  <c r="I3320" i="1" s="1"/>
  <c r="I3321" i="1" a="1"/>
  <c r="I3321" i="1" s="1"/>
  <c r="I3322" i="1" a="1"/>
  <c r="I3322" i="1" s="1"/>
  <c r="I3323" i="1" a="1"/>
  <c r="I3323" i="1" s="1"/>
  <c r="I3324" i="1" a="1"/>
  <c r="I3324" i="1" s="1"/>
  <c r="I3325" i="1" a="1"/>
  <c r="I3325" i="1" s="1"/>
  <c r="I3326" i="1" a="1"/>
  <c r="I3326" i="1" s="1"/>
  <c r="I3327" i="1" a="1"/>
  <c r="I3327" i="1" s="1"/>
  <c r="I3328" i="1" a="1"/>
  <c r="I3328" i="1" s="1"/>
  <c r="I3329" i="1" a="1"/>
  <c r="I3329" i="1" s="1"/>
  <c r="I3330" i="1" a="1"/>
  <c r="I3330" i="1" s="1"/>
  <c r="I3331" i="1" a="1"/>
  <c r="I3331" i="1" s="1"/>
  <c r="I3332" i="1" a="1"/>
  <c r="I3332" i="1" s="1"/>
  <c r="I3333" i="1" a="1"/>
  <c r="I3333" i="1" s="1"/>
  <c r="I3334" i="1" a="1"/>
  <c r="I3334" i="1" s="1"/>
  <c r="I3335" i="1" a="1"/>
  <c r="I3335" i="1" s="1"/>
  <c r="I3336" i="1" a="1"/>
  <c r="I3336" i="1" s="1"/>
  <c r="I3337" i="1" a="1"/>
  <c r="I3337" i="1" s="1"/>
  <c r="I3338" i="1" a="1"/>
  <c r="I3338" i="1" s="1"/>
  <c r="I3339" i="1" a="1"/>
  <c r="I3339" i="1" s="1"/>
  <c r="I3340" i="1" a="1"/>
  <c r="I3340" i="1" s="1"/>
  <c r="I3341" i="1" a="1"/>
  <c r="I3341" i="1" s="1"/>
  <c r="I3342" i="1" a="1"/>
  <c r="I3342" i="1" s="1"/>
  <c r="I3343" i="1" a="1"/>
  <c r="I3343" i="1" s="1"/>
  <c r="I3344" i="1" a="1"/>
  <c r="I3344" i="1" s="1"/>
  <c r="I3345" i="1" a="1"/>
  <c r="I3345" i="1" s="1"/>
  <c r="I3346" i="1" a="1"/>
  <c r="I3346" i="1" s="1"/>
  <c r="I3347" i="1" a="1"/>
  <c r="I3347" i="1" s="1"/>
  <c r="I3348" i="1" a="1"/>
  <c r="I3348" i="1" s="1"/>
  <c r="I3349" i="1" a="1"/>
  <c r="I3349" i="1" s="1"/>
  <c r="I3350" i="1" a="1"/>
  <c r="I3350" i="1" s="1"/>
  <c r="I3351" i="1" a="1"/>
  <c r="I3351" i="1" s="1"/>
  <c r="I3352" i="1" a="1"/>
  <c r="I3352" i="1" s="1"/>
  <c r="I3353" i="1" a="1"/>
  <c r="I3353" i="1" s="1"/>
  <c r="I3354" i="1" a="1"/>
  <c r="I3354" i="1" s="1"/>
  <c r="I3355" i="1" a="1"/>
  <c r="I3355" i="1" s="1"/>
  <c r="I3356" i="1" a="1"/>
  <c r="I3356" i="1" s="1"/>
  <c r="I3357" i="1" a="1"/>
  <c r="I3357" i="1" s="1"/>
  <c r="I3358" i="1" a="1"/>
  <c r="I3358" i="1" s="1"/>
  <c r="I3359" i="1" a="1"/>
  <c r="I3359" i="1" s="1"/>
  <c r="I3360" i="1" a="1"/>
  <c r="I3360" i="1" s="1"/>
  <c r="I3361" i="1" a="1"/>
  <c r="I3361" i="1" s="1"/>
  <c r="I3362" i="1" a="1"/>
  <c r="I3362" i="1" s="1"/>
  <c r="I3363" i="1" a="1"/>
  <c r="I3363" i="1" s="1"/>
  <c r="I3364" i="1" a="1"/>
  <c r="I3364" i="1" s="1"/>
  <c r="I3365" i="1" a="1"/>
  <c r="I3365" i="1" s="1"/>
  <c r="I3366" i="1" a="1"/>
  <c r="I3366" i="1" s="1"/>
  <c r="I3367" i="1" a="1"/>
  <c r="I3367" i="1" s="1"/>
  <c r="I3368" i="1" a="1"/>
  <c r="I3368" i="1" s="1"/>
  <c r="I3369" i="1" a="1"/>
  <c r="I3369" i="1" s="1"/>
  <c r="I3370" i="1" a="1"/>
  <c r="I3370" i="1" s="1"/>
  <c r="I3371" i="1" a="1"/>
  <c r="I3371" i="1" s="1"/>
  <c r="I3372" i="1" a="1"/>
  <c r="I3372" i="1" s="1"/>
  <c r="I3373" i="1" a="1"/>
  <c r="I3373" i="1" s="1"/>
  <c r="I3374" i="1" a="1"/>
  <c r="I3374" i="1" s="1"/>
  <c r="I3375" i="1" a="1"/>
  <c r="I3375" i="1" s="1"/>
  <c r="I3376" i="1" a="1"/>
  <c r="I3376" i="1" s="1"/>
  <c r="I3377" i="1" a="1"/>
  <c r="I3377" i="1" s="1"/>
  <c r="I3378" i="1" a="1"/>
  <c r="I3378" i="1" s="1"/>
  <c r="I3379" i="1" a="1"/>
  <c r="I3379" i="1" s="1"/>
  <c r="I3380" i="1" a="1"/>
  <c r="I3380" i="1" s="1"/>
  <c r="I3381" i="1" a="1"/>
  <c r="I3381" i="1" s="1"/>
  <c r="I3382" i="1" a="1"/>
  <c r="I3382" i="1" s="1"/>
  <c r="I3383" i="1" a="1"/>
  <c r="I3383" i="1" s="1"/>
  <c r="I3384" i="1" a="1"/>
  <c r="I3384" i="1" s="1"/>
  <c r="I3385" i="1" a="1"/>
  <c r="I3385" i="1" s="1"/>
  <c r="I3386" i="1" a="1"/>
  <c r="I3386" i="1" s="1"/>
  <c r="I3387" i="1" a="1"/>
  <c r="I3387" i="1" s="1"/>
  <c r="I3388" i="1" a="1"/>
  <c r="I3388" i="1" s="1"/>
  <c r="I3389" i="1" a="1"/>
  <c r="I3389" i="1" s="1"/>
  <c r="I3390" i="1" a="1"/>
  <c r="I3390" i="1" s="1"/>
  <c r="I3391" i="1" a="1"/>
  <c r="I3391" i="1" s="1"/>
  <c r="I3392" i="1" a="1"/>
  <c r="I3392" i="1" s="1"/>
  <c r="I3393" i="1" a="1"/>
  <c r="I3393" i="1" s="1"/>
  <c r="I3394" i="1" a="1"/>
  <c r="I3394" i="1" s="1"/>
  <c r="I3395" i="1" a="1"/>
  <c r="I3395" i="1" s="1"/>
  <c r="I3396" i="1" a="1"/>
  <c r="I3396" i="1" s="1"/>
  <c r="I3397" i="1" a="1"/>
  <c r="I3397" i="1" s="1"/>
  <c r="I3398" i="1" a="1"/>
  <c r="I3398" i="1" s="1"/>
  <c r="I3399" i="1" a="1"/>
  <c r="I3399" i="1" s="1"/>
  <c r="I3400" i="1" a="1"/>
  <c r="I3400" i="1" s="1"/>
  <c r="I3401" i="1" a="1"/>
  <c r="I3401" i="1" s="1"/>
  <c r="I3402" i="1" a="1"/>
  <c r="I3402" i="1" s="1"/>
  <c r="I3403" i="1" a="1"/>
  <c r="I3403" i="1" s="1"/>
  <c r="I3404" i="1" a="1"/>
  <c r="I3404" i="1" s="1"/>
  <c r="I3405" i="1" a="1"/>
  <c r="I3405" i="1" s="1"/>
  <c r="I3406" i="1" a="1"/>
  <c r="I3406" i="1" s="1"/>
  <c r="I3407" i="1" a="1"/>
  <c r="I3407" i="1" s="1"/>
  <c r="I3408" i="1" a="1"/>
  <c r="I3408" i="1" s="1"/>
  <c r="I3409" i="1" a="1"/>
  <c r="I3409" i="1" s="1"/>
  <c r="I3410" i="1" a="1"/>
  <c r="I3410" i="1" s="1"/>
  <c r="I3411" i="1" a="1"/>
  <c r="I3411" i="1" s="1"/>
  <c r="I3412" i="1" a="1"/>
  <c r="I3412" i="1" s="1"/>
  <c r="I3413" i="1" a="1"/>
  <c r="I3413" i="1" s="1"/>
  <c r="I3414" i="1" a="1"/>
  <c r="I3414" i="1" s="1"/>
  <c r="I3415" i="1" a="1"/>
  <c r="I3415" i="1" s="1"/>
  <c r="I3416" i="1" a="1"/>
  <c r="I3416" i="1" s="1"/>
  <c r="I3417" i="1" a="1"/>
  <c r="I3417" i="1" s="1"/>
  <c r="I3418" i="1" a="1"/>
  <c r="I3418" i="1" s="1"/>
  <c r="I3419" i="1" a="1"/>
  <c r="I3419" i="1" s="1"/>
  <c r="I3420" i="1" a="1"/>
  <c r="I3420" i="1" s="1"/>
  <c r="I3421" i="1" a="1"/>
  <c r="I3421" i="1" s="1"/>
  <c r="I3422" i="1" a="1"/>
  <c r="I3422" i="1" s="1"/>
  <c r="I3423" i="1" a="1"/>
  <c r="I3423" i="1" s="1"/>
  <c r="I3424" i="1" a="1"/>
  <c r="I3424" i="1" s="1"/>
  <c r="I3425" i="1" a="1"/>
  <c r="I3425" i="1" s="1"/>
  <c r="I3426" i="1" a="1"/>
  <c r="I3426" i="1" s="1"/>
  <c r="I3427" i="1" a="1"/>
  <c r="I3427" i="1" s="1"/>
  <c r="I3428" i="1" a="1"/>
  <c r="I3428" i="1" s="1"/>
  <c r="I3429" i="1" a="1"/>
  <c r="I3429" i="1" s="1"/>
  <c r="I3430" i="1" a="1"/>
  <c r="I3430" i="1" s="1"/>
  <c r="I3431" i="1" a="1"/>
  <c r="I3431" i="1" s="1"/>
  <c r="I3432" i="1" a="1"/>
  <c r="I3432" i="1" s="1"/>
  <c r="I3433" i="1" a="1"/>
  <c r="I3433" i="1" s="1"/>
  <c r="I3434" i="1" a="1"/>
  <c r="I3434" i="1" s="1"/>
  <c r="I3435" i="1" a="1"/>
  <c r="I3435" i="1" s="1"/>
  <c r="I3436" i="1" a="1"/>
  <c r="I3436" i="1" s="1"/>
  <c r="I3437" i="1" a="1"/>
  <c r="I3437" i="1" s="1"/>
  <c r="I3438" i="1" a="1"/>
  <c r="I3438" i="1" s="1"/>
  <c r="I3439" i="1" a="1"/>
  <c r="I3439" i="1" s="1"/>
  <c r="I3440" i="1" a="1"/>
  <c r="I3440" i="1" s="1"/>
  <c r="I3441" i="1" a="1"/>
  <c r="I3441" i="1" s="1"/>
  <c r="I3442" i="1" a="1"/>
  <c r="I3442" i="1" s="1"/>
  <c r="I3443" i="1" a="1"/>
  <c r="I3443" i="1" s="1"/>
  <c r="I3444" i="1" a="1"/>
  <c r="I3444" i="1" s="1"/>
  <c r="I3445" i="1" a="1"/>
  <c r="I3445" i="1" s="1"/>
  <c r="I3446" i="1" a="1"/>
  <c r="I3446" i="1" s="1"/>
  <c r="I3447" i="1" a="1"/>
  <c r="I3447" i="1" s="1"/>
  <c r="I3448" i="1" a="1"/>
  <c r="I3448" i="1"/>
  <c r="I3449" i="1" a="1"/>
  <c r="I3449" i="1" s="1"/>
  <c r="I3450" i="1" a="1"/>
  <c r="I3450" i="1" s="1"/>
  <c r="I3451" i="1" a="1"/>
  <c r="I3451" i="1" s="1"/>
  <c r="I3452" i="1" a="1"/>
  <c r="I3452" i="1" s="1"/>
  <c r="I3453" i="1" a="1"/>
  <c r="I3453" i="1" s="1"/>
  <c r="I3454" i="1" a="1"/>
  <c r="I3454" i="1" s="1"/>
  <c r="I3455" i="1" a="1"/>
  <c r="I3455" i="1" s="1"/>
  <c r="I3456" i="1" a="1"/>
  <c r="I3456" i="1" s="1"/>
  <c r="I3457" i="1" a="1"/>
  <c r="I3457" i="1" s="1"/>
  <c r="I3458" i="1" a="1"/>
  <c r="I3458" i="1" s="1"/>
  <c r="I3459" i="1" a="1"/>
  <c r="I3459" i="1" s="1"/>
  <c r="I3460" i="1" a="1"/>
  <c r="I3460" i="1" s="1"/>
  <c r="I3461" i="1" a="1"/>
  <c r="I3461" i="1" s="1"/>
  <c r="I3462" i="1" a="1"/>
  <c r="I3462" i="1" s="1"/>
  <c r="I3463" i="1" a="1"/>
  <c r="I3463" i="1" s="1"/>
  <c r="I3464" i="1" a="1"/>
  <c r="I3464" i="1" s="1"/>
  <c r="I3465" i="1" a="1"/>
  <c r="I3465" i="1" s="1"/>
  <c r="I3466" i="1" a="1"/>
  <c r="I3466" i="1" s="1"/>
  <c r="I3467" i="1" a="1"/>
  <c r="I3467" i="1" s="1"/>
  <c r="I3468" i="1" a="1"/>
  <c r="I3468" i="1" s="1"/>
  <c r="I3469" i="1" a="1"/>
  <c r="I3469" i="1" s="1"/>
  <c r="I3470" i="1" a="1"/>
  <c r="I3470" i="1" s="1"/>
  <c r="I3471" i="1" a="1"/>
  <c r="I3471" i="1" s="1"/>
  <c r="I3472" i="1" a="1"/>
  <c r="I3472" i="1" s="1"/>
  <c r="I3473" i="1" a="1"/>
  <c r="I3473" i="1" s="1"/>
  <c r="I3474" i="1" a="1"/>
  <c r="I3474" i="1" s="1"/>
  <c r="I3475" i="1" a="1"/>
  <c r="I3475" i="1" s="1"/>
  <c r="I3476" i="1" a="1"/>
  <c r="I3476" i="1" s="1"/>
  <c r="I3477" i="1" a="1"/>
  <c r="I3477" i="1" s="1"/>
  <c r="I3478" i="1" a="1"/>
  <c r="I3478" i="1" s="1"/>
  <c r="I3479" i="1" a="1"/>
  <c r="I3479" i="1" s="1"/>
  <c r="I3480" i="1" a="1"/>
  <c r="I3480" i="1" s="1"/>
  <c r="I3481" i="1" a="1"/>
  <c r="I3481" i="1" s="1"/>
  <c r="I3482" i="1" a="1"/>
  <c r="I3482" i="1" s="1"/>
  <c r="I3483" i="1" a="1"/>
  <c r="I3483" i="1" s="1"/>
  <c r="I3484" i="1" a="1"/>
  <c r="I3484" i="1" s="1"/>
  <c r="I3485" i="1" a="1"/>
  <c r="I3485" i="1" s="1"/>
  <c r="I3486" i="1" a="1"/>
  <c r="I3486" i="1" s="1"/>
  <c r="I3487" i="1" a="1"/>
  <c r="I3487" i="1" s="1"/>
  <c r="I3488" i="1" a="1"/>
  <c r="I3488" i="1" s="1"/>
  <c r="I3489" i="1" a="1"/>
  <c r="I3489" i="1" s="1"/>
  <c r="I3490" i="1" a="1"/>
  <c r="I3490" i="1" s="1"/>
  <c r="I3491" i="1" a="1"/>
  <c r="I3491" i="1" s="1"/>
  <c r="I3492" i="1" a="1"/>
  <c r="I3492" i="1" s="1"/>
  <c r="I3493" i="1" a="1"/>
  <c r="I3493" i="1" s="1"/>
  <c r="I3494" i="1" a="1"/>
  <c r="I3494" i="1" s="1"/>
  <c r="I3495" i="1" a="1"/>
  <c r="I3495" i="1" s="1"/>
  <c r="I3496" i="1" a="1"/>
  <c r="I3496" i="1" s="1"/>
  <c r="I3497" i="1" a="1"/>
  <c r="I3497" i="1" s="1"/>
  <c r="I3498" i="1" a="1"/>
  <c r="I3498" i="1" s="1"/>
  <c r="I3499" i="1" a="1"/>
  <c r="I3499" i="1" s="1"/>
  <c r="I3500" i="1" a="1"/>
  <c r="I3500" i="1" s="1"/>
  <c r="I3501" i="1" a="1"/>
  <c r="I3501" i="1" s="1"/>
  <c r="I3502" i="1" a="1"/>
  <c r="I3502" i="1" s="1"/>
  <c r="I3503" i="1" a="1"/>
  <c r="I3503" i="1" s="1"/>
  <c r="I3504" i="1" a="1"/>
  <c r="I3504" i="1" s="1"/>
  <c r="I3505" i="1" a="1"/>
  <c r="I3505" i="1" s="1"/>
  <c r="I3506" i="1" a="1"/>
  <c r="I3506" i="1" s="1"/>
  <c r="I3507" i="1" a="1"/>
  <c r="I3507" i="1" s="1"/>
  <c r="I3508" i="1" a="1"/>
  <c r="I3508" i="1" s="1"/>
  <c r="I3509" i="1" a="1"/>
  <c r="I3509" i="1" s="1"/>
  <c r="I3510" i="1" a="1"/>
  <c r="I3510" i="1" s="1"/>
  <c r="I3511" i="1" a="1"/>
  <c r="I3511" i="1" s="1"/>
  <c r="I3512" i="1" a="1"/>
  <c r="I3512" i="1" s="1"/>
  <c r="I3513" i="1" a="1"/>
  <c r="I3513" i="1" s="1"/>
  <c r="I3514" i="1" a="1"/>
  <c r="I3514" i="1" s="1"/>
  <c r="I3515" i="1" a="1"/>
  <c r="I3515" i="1" s="1"/>
  <c r="I3516" i="1" a="1"/>
  <c r="I3516" i="1" s="1"/>
  <c r="I3517" i="1" a="1"/>
  <c r="I3517" i="1" s="1"/>
  <c r="I3518" i="1" a="1"/>
  <c r="I3518" i="1" s="1"/>
  <c r="I3519" i="1" a="1"/>
  <c r="I3519" i="1" s="1"/>
  <c r="I3520" i="1" a="1"/>
  <c r="I3520" i="1" s="1"/>
  <c r="I3521" i="1" a="1"/>
  <c r="I3521" i="1" s="1"/>
  <c r="I3522" i="1" a="1"/>
  <c r="I3522" i="1" s="1"/>
  <c r="I3523" i="1" a="1"/>
  <c r="I3523" i="1" s="1"/>
  <c r="I3524" i="1" a="1"/>
  <c r="I3524" i="1" s="1"/>
  <c r="I3525" i="1" a="1"/>
  <c r="I3525" i="1" s="1"/>
  <c r="I3526" i="1" a="1"/>
  <c r="I3526" i="1" s="1"/>
  <c r="I3527" i="1" a="1"/>
  <c r="I3527" i="1" s="1"/>
  <c r="I3528" i="1" a="1"/>
  <c r="I3528" i="1" s="1"/>
  <c r="I3529" i="1" a="1"/>
  <c r="I3529" i="1" s="1"/>
  <c r="I3530" i="1" a="1"/>
  <c r="I3530" i="1" s="1"/>
  <c r="I3531" i="1" a="1"/>
  <c r="I3531" i="1" s="1"/>
  <c r="I3532" i="1" a="1"/>
  <c r="I3532" i="1" s="1"/>
  <c r="I3533" i="1" a="1"/>
  <c r="I3533" i="1" s="1"/>
  <c r="I3534" i="1" a="1"/>
  <c r="I3534" i="1" s="1"/>
  <c r="I3535" i="1" a="1"/>
  <c r="I3535" i="1" s="1"/>
  <c r="I3536" i="1" a="1"/>
  <c r="I3536" i="1" s="1"/>
  <c r="I3537" i="1" a="1"/>
  <c r="I3537" i="1" s="1"/>
  <c r="I3538" i="1" a="1"/>
  <c r="I3538" i="1" s="1"/>
  <c r="I3539" i="1" a="1"/>
  <c r="I3539" i="1" s="1"/>
  <c r="I3540" i="1" a="1"/>
  <c r="I3540" i="1" s="1"/>
  <c r="I3541" i="1" a="1"/>
  <c r="I3541" i="1" s="1"/>
  <c r="I3542" i="1" a="1"/>
  <c r="I3542" i="1" s="1"/>
  <c r="I3543" i="1" a="1"/>
  <c r="I3543" i="1" s="1"/>
  <c r="I3544" i="1" a="1"/>
  <c r="I3544" i="1" s="1"/>
  <c r="I3545" i="1" a="1"/>
  <c r="I3545" i="1" s="1"/>
  <c r="I3546" i="1" a="1"/>
  <c r="I3546" i="1" s="1"/>
  <c r="I3547" i="1" a="1"/>
  <c r="I3547" i="1" s="1"/>
  <c r="I3548" i="1" a="1"/>
  <c r="I3548" i="1" s="1"/>
  <c r="I3549" i="1" a="1"/>
  <c r="I3549" i="1" s="1"/>
  <c r="I3550" i="1" a="1"/>
  <c r="I3550" i="1" s="1"/>
  <c r="I3551" i="1" a="1"/>
  <c r="I3551" i="1" s="1"/>
  <c r="I3552" i="1" a="1"/>
  <c r="I3552" i="1" s="1"/>
  <c r="I3553" i="1" a="1"/>
  <c r="I3553" i="1" s="1"/>
  <c r="I3554" i="1" a="1"/>
  <c r="I3554" i="1" s="1"/>
  <c r="I3555" i="1" a="1"/>
  <c r="I3555" i="1" s="1"/>
  <c r="I3556" i="1" a="1"/>
  <c r="I3556" i="1" s="1"/>
  <c r="I3557" i="1" a="1"/>
  <c r="I3557" i="1" s="1"/>
  <c r="I3558" i="1" a="1"/>
  <c r="I3558" i="1" s="1"/>
  <c r="I3559" i="1" a="1"/>
  <c r="I3559" i="1" s="1"/>
  <c r="I3560" i="1" a="1"/>
  <c r="I3560" i="1" s="1"/>
  <c r="I3561" i="1" a="1"/>
  <c r="I3561" i="1" s="1"/>
  <c r="I3562" i="1" a="1"/>
  <c r="I3562" i="1" s="1"/>
  <c r="I3563" i="1" a="1"/>
  <c r="I3563" i="1" s="1"/>
  <c r="I3564" i="1" a="1"/>
  <c r="I3564" i="1" s="1"/>
  <c r="I3565" i="1" a="1"/>
  <c r="I3565" i="1" s="1"/>
  <c r="I3566" i="1" a="1"/>
  <c r="I3566" i="1" s="1"/>
  <c r="I3567" i="1" a="1"/>
  <c r="I3567" i="1" s="1"/>
  <c r="I3568" i="1" a="1"/>
  <c r="I3568" i="1" s="1"/>
  <c r="I3569" i="1" a="1"/>
  <c r="I3569" i="1" s="1"/>
  <c r="I3570" i="1" a="1"/>
  <c r="I3570" i="1" s="1"/>
  <c r="I3571" i="1" a="1"/>
  <c r="I3571" i="1" s="1"/>
  <c r="I3572" i="1" a="1"/>
  <c r="I3572" i="1" s="1"/>
  <c r="I3573" i="1" a="1"/>
  <c r="I3573" i="1" s="1"/>
  <c r="I3574" i="1" a="1"/>
  <c r="I3574" i="1" s="1"/>
  <c r="I3575" i="1" a="1"/>
  <c r="I3575" i="1" s="1"/>
  <c r="I3576" i="1" a="1"/>
  <c r="I3576" i="1" s="1"/>
  <c r="I3577" i="1" a="1"/>
  <c r="I3577" i="1" s="1"/>
  <c r="I3578" i="1" a="1"/>
  <c r="I3578" i="1" s="1"/>
  <c r="I3579" i="1" a="1"/>
  <c r="I3579" i="1" s="1"/>
  <c r="I3580" i="1" a="1"/>
  <c r="I3580" i="1" s="1"/>
  <c r="I3581" i="1" a="1"/>
  <c r="I3581" i="1" s="1"/>
  <c r="I3582" i="1" a="1"/>
  <c r="I3582" i="1" s="1"/>
  <c r="I3583" i="1" a="1"/>
  <c r="I3583" i="1" s="1"/>
  <c r="I3584" i="1" a="1"/>
  <c r="I3584" i="1" s="1"/>
  <c r="I3585" i="1" a="1"/>
  <c r="I3585" i="1" s="1"/>
  <c r="I3586" i="1" a="1"/>
  <c r="I3586" i="1" s="1"/>
  <c r="I3587" i="1" a="1"/>
  <c r="I3587" i="1" s="1"/>
  <c r="I3588" i="1" a="1"/>
  <c r="I3588" i="1" s="1"/>
  <c r="I3589" i="1" a="1"/>
  <c r="I3589" i="1" s="1"/>
  <c r="I3590" i="1" a="1"/>
  <c r="I3590" i="1" s="1"/>
  <c r="I3591" i="1" a="1"/>
  <c r="I3591" i="1" s="1"/>
  <c r="I3592" i="1" a="1"/>
  <c r="I3592" i="1" s="1"/>
  <c r="I3593" i="1" a="1"/>
  <c r="I3593" i="1" s="1"/>
  <c r="I3594" i="1" a="1"/>
  <c r="I3594" i="1" s="1"/>
  <c r="I3595" i="1" a="1"/>
  <c r="I3595" i="1" s="1"/>
  <c r="I3596" i="1" a="1"/>
  <c r="I3596" i="1" s="1"/>
  <c r="I3597" i="1" a="1"/>
  <c r="I3597" i="1" s="1"/>
  <c r="I3598" i="1" a="1"/>
  <c r="I3598" i="1" s="1"/>
  <c r="I3599" i="1" a="1"/>
  <c r="I3599" i="1" s="1"/>
  <c r="I3600" i="1" a="1"/>
  <c r="I3600" i="1" s="1"/>
  <c r="I3601" i="1" a="1"/>
  <c r="I3601" i="1" s="1"/>
  <c r="I3602" i="1" a="1"/>
  <c r="I3602" i="1" s="1"/>
  <c r="I3603" i="1" a="1"/>
  <c r="I3603" i="1" s="1"/>
  <c r="I3604" i="1" a="1"/>
  <c r="I3604" i="1" s="1"/>
  <c r="I3605" i="1" a="1"/>
  <c r="I3605" i="1" s="1"/>
  <c r="I3606" i="1" a="1"/>
  <c r="I3606" i="1" s="1"/>
  <c r="I3607" i="1" a="1"/>
  <c r="I3607" i="1" s="1"/>
  <c r="I3608" i="1" a="1"/>
  <c r="I3608" i="1" s="1"/>
  <c r="I3609" i="1" a="1"/>
  <c r="I3609" i="1" s="1"/>
  <c r="I3610" i="1" a="1"/>
  <c r="I3610" i="1" s="1"/>
  <c r="I3611" i="1" a="1"/>
  <c r="I3611" i="1" s="1"/>
  <c r="I3612" i="1" a="1"/>
  <c r="I3612" i="1" s="1"/>
  <c r="I3613" i="1" a="1"/>
  <c r="I3613" i="1" s="1"/>
  <c r="I3614" i="1" a="1"/>
  <c r="I3614" i="1" s="1"/>
  <c r="I3615" i="1" a="1"/>
  <c r="I3615" i="1" s="1"/>
  <c r="I3616" i="1" a="1"/>
  <c r="I3616" i="1" s="1"/>
  <c r="I3617" i="1" a="1"/>
  <c r="I3617" i="1" s="1"/>
  <c r="I3618" i="1" a="1"/>
  <c r="I3618" i="1" s="1"/>
  <c r="I3619" i="1" a="1"/>
  <c r="I3619" i="1" s="1"/>
  <c r="I3620" i="1" a="1"/>
  <c r="I3620" i="1" s="1"/>
  <c r="I3621" i="1" a="1"/>
  <c r="I3621" i="1" s="1"/>
  <c r="I3622" i="1" a="1"/>
  <c r="I3622" i="1" s="1"/>
  <c r="I3623" i="1" a="1"/>
  <c r="I3623" i="1" s="1"/>
  <c r="I3624" i="1" a="1"/>
  <c r="I3624" i="1" s="1"/>
  <c r="I3625" i="1" a="1"/>
  <c r="I3625" i="1" s="1"/>
  <c r="I3626" i="1" a="1"/>
  <c r="I3626" i="1" s="1"/>
  <c r="I3627" i="1" a="1"/>
  <c r="I3627" i="1" s="1"/>
  <c r="I3628" i="1" a="1"/>
  <c r="I3628" i="1" s="1"/>
  <c r="I3629" i="1" a="1"/>
  <c r="I3629" i="1" s="1"/>
  <c r="I3630" i="1" a="1"/>
  <c r="I3630" i="1" s="1"/>
  <c r="I3631" i="1" a="1"/>
  <c r="I3631" i="1" s="1"/>
  <c r="I3632" i="1" a="1"/>
  <c r="I3632" i="1" s="1"/>
  <c r="I3633" i="1" a="1"/>
  <c r="I3633" i="1" s="1"/>
  <c r="I3634" i="1" a="1"/>
  <c r="I3634" i="1" s="1"/>
  <c r="I3635" i="1" a="1"/>
  <c r="I3635" i="1" s="1"/>
  <c r="I3636" i="1" a="1"/>
  <c r="I3636" i="1" s="1"/>
  <c r="I3637" i="1" a="1"/>
  <c r="I3637" i="1" s="1"/>
  <c r="I3638" i="1" a="1"/>
  <c r="I3638" i="1" s="1"/>
  <c r="I3639" i="1" a="1"/>
  <c r="I3639" i="1" s="1"/>
  <c r="I3640" i="1" a="1"/>
  <c r="I3640" i="1" s="1"/>
  <c r="I3641" i="1" a="1"/>
  <c r="I3641" i="1" s="1"/>
  <c r="I3642" i="1" a="1"/>
  <c r="I3642" i="1" s="1"/>
  <c r="I3643" i="1" a="1"/>
  <c r="I3643" i="1" s="1"/>
  <c r="I3644" i="1" a="1"/>
  <c r="I3644" i="1" s="1"/>
  <c r="I3645" i="1" a="1"/>
  <c r="I3645" i="1" s="1"/>
  <c r="I3646" i="1" a="1"/>
  <c r="I3646" i="1" s="1"/>
  <c r="I3647" i="1" a="1"/>
  <c r="I3647" i="1" s="1"/>
  <c r="I3648" i="1" a="1"/>
  <c r="I3648" i="1" s="1"/>
  <c r="I3649" i="1" a="1"/>
  <c r="I3649" i="1" s="1"/>
  <c r="I3650" i="1" a="1"/>
  <c r="I3650" i="1" s="1"/>
  <c r="I3651" i="1" a="1"/>
  <c r="I3651" i="1" s="1"/>
  <c r="I3652" i="1" a="1"/>
  <c r="I3652" i="1" s="1"/>
  <c r="I3653" i="1" a="1"/>
  <c r="I3653" i="1" s="1"/>
  <c r="I3654" i="1" a="1"/>
  <c r="I3654" i="1" s="1"/>
  <c r="I3655" i="1" a="1"/>
  <c r="I3655" i="1" s="1"/>
  <c r="I3656" i="1" a="1"/>
  <c r="I3656" i="1" s="1"/>
  <c r="I3657" i="1" a="1"/>
  <c r="I3657" i="1" s="1"/>
  <c r="I3658" i="1" a="1"/>
  <c r="I3658" i="1" s="1"/>
  <c r="I3659" i="1" a="1"/>
  <c r="I3659" i="1" s="1"/>
  <c r="I3660" i="1" a="1"/>
  <c r="I3660" i="1" s="1"/>
  <c r="I3661" i="1" a="1"/>
  <c r="I3661" i="1" s="1"/>
  <c r="I3662" i="1" a="1"/>
  <c r="I3662" i="1" s="1"/>
  <c r="I3663" i="1" a="1"/>
  <c r="I3663" i="1" s="1"/>
  <c r="I3664" i="1" a="1"/>
  <c r="I3664" i="1" s="1"/>
  <c r="I3665" i="1" a="1"/>
  <c r="I3665" i="1" s="1"/>
  <c r="I3666" i="1" a="1"/>
  <c r="I3666" i="1" s="1"/>
  <c r="I3667" i="1" a="1"/>
  <c r="I3667" i="1" s="1"/>
  <c r="I3668" i="1" a="1"/>
  <c r="I3668" i="1" s="1"/>
  <c r="I3669" i="1" a="1"/>
  <c r="I3669" i="1" s="1"/>
  <c r="I3670" i="1" a="1"/>
  <c r="I3670" i="1" s="1"/>
  <c r="I3671" i="1" a="1"/>
  <c r="I3671" i="1" s="1"/>
  <c r="I3672" i="1" a="1"/>
  <c r="I3672" i="1" s="1"/>
  <c r="I3673" i="1" a="1"/>
  <c r="I3673" i="1" s="1"/>
  <c r="I3674" i="1" a="1"/>
  <c r="I3674" i="1" s="1"/>
  <c r="I3675" i="1" a="1"/>
  <c r="I3675" i="1" s="1"/>
  <c r="I3676" i="1" a="1"/>
  <c r="I3676" i="1" s="1"/>
  <c r="I3677" i="1" a="1"/>
  <c r="I3677" i="1" s="1"/>
  <c r="I3678" i="1" a="1"/>
  <c r="I3678" i="1" s="1"/>
  <c r="I3679" i="1" a="1"/>
  <c r="I3679" i="1" s="1"/>
  <c r="I3680" i="1" a="1"/>
  <c r="I3680" i="1" s="1"/>
  <c r="I3681" i="1" a="1"/>
  <c r="I3681" i="1" s="1"/>
  <c r="I3682" i="1" a="1"/>
  <c r="I3682" i="1" s="1"/>
  <c r="I3683" i="1" a="1"/>
  <c r="I3683" i="1" s="1"/>
  <c r="I3684" i="1" a="1"/>
  <c r="I3684" i="1" s="1"/>
  <c r="I3685" i="1" a="1"/>
  <c r="I3685" i="1" s="1"/>
  <c r="I3686" i="1" a="1"/>
  <c r="I3686" i="1" s="1"/>
  <c r="I3687" i="1" a="1"/>
  <c r="I3687" i="1" s="1"/>
  <c r="I3688" i="1" a="1"/>
  <c r="I3688" i="1" s="1"/>
  <c r="I3689" i="1" a="1"/>
  <c r="I3689" i="1" s="1"/>
  <c r="I3690" i="1" a="1"/>
  <c r="I3690" i="1" s="1"/>
  <c r="I3691" i="1" a="1"/>
  <c r="I3691" i="1" s="1"/>
  <c r="I3692" i="1" a="1"/>
  <c r="I3692" i="1" s="1"/>
  <c r="I3693" i="1" a="1"/>
  <c r="I3693" i="1" s="1"/>
  <c r="I3694" i="1" a="1"/>
  <c r="I3694" i="1" s="1"/>
  <c r="I3695" i="1" a="1"/>
  <c r="I3695" i="1" s="1"/>
  <c r="I3696" i="1" a="1"/>
  <c r="I3696" i="1" s="1"/>
  <c r="I3697" i="1" a="1"/>
  <c r="I3697" i="1" s="1"/>
  <c r="I3698" i="1" a="1"/>
  <c r="I3698" i="1" s="1"/>
  <c r="I3699" i="1" a="1"/>
  <c r="I3699" i="1" s="1"/>
  <c r="I3700" i="1" a="1"/>
  <c r="I3700" i="1" s="1"/>
  <c r="I3701" i="1" a="1"/>
  <c r="I3701" i="1" s="1"/>
  <c r="I3702" i="1" a="1"/>
  <c r="I3702" i="1" s="1"/>
  <c r="I3703" i="1" a="1"/>
  <c r="I3703" i="1" s="1"/>
  <c r="I3704" i="1" a="1"/>
  <c r="I3704" i="1" s="1"/>
  <c r="I3705" i="1" a="1"/>
  <c r="I3705" i="1" s="1"/>
  <c r="I3706" i="1" a="1"/>
  <c r="I3706" i="1" s="1"/>
  <c r="I3707" i="1" a="1"/>
  <c r="I3707" i="1" s="1"/>
  <c r="I3708" i="1" a="1"/>
  <c r="I3708" i="1" s="1"/>
  <c r="I3709" i="1" a="1"/>
  <c r="I3709" i="1" s="1"/>
  <c r="I3710" i="1" a="1"/>
  <c r="I3710" i="1" s="1"/>
  <c r="I3711" i="1" a="1"/>
  <c r="I3711" i="1" s="1"/>
  <c r="I3712" i="1" a="1"/>
  <c r="I3712" i="1" s="1"/>
  <c r="I3713" i="1" a="1"/>
  <c r="I3713" i="1" s="1"/>
  <c r="I3714" i="1" a="1"/>
  <c r="I3714" i="1" s="1"/>
  <c r="I3715" i="1" a="1"/>
  <c r="I3715" i="1" s="1"/>
  <c r="I3716" i="1" a="1"/>
  <c r="I3716" i="1" s="1"/>
  <c r="I3717" i="1" a="1"/>
  <c r="I3717" i="1" s="1"/>
  <c r="I3718" i="1" a="1"/>
  <c r="I3718" i="1" s="1"/>
  <c r="I3719" i="1" a="1"/>
  <c r="I3719" i="1" s="1"/>
  <c r="I3720" i="1" a="1"/>
  <c r="I3720" i="1" s="1"/>
  <c r="I3721" i="1" a="1"/>
  <c r="I3721" i="1" s="1"/>
  <c r="I3722" i="1" a="1"/>
  <c r="I3722" i="1" s="1"/>
  <c r="I3723" i="1" a="1"/>
  <c r="I3723" i="1" s="1"/>
  <c r="I3724" i="1" a="1"/>
  <c r="I3724" i="1" s="1"/>
  <c r="I3725" i="1" a="1"/>
  <c r="I3725" i="1" s="1"/>
  <c r="I3726" i="1" a="1"/>
  <c r="I3726" i="1" s="1"/>
  <c r="I3727" i="1" a="1"/>
  <c r="I3727" i="1" s="1"/>
  <c r="I3728" i="1" a="1"/>
  <c r="I3728" i="1" s="1"/>
  <c r="I3729" i="1" a="1"/>
  <c r="I3729" i="1" s="1"/>
  <c r="I3730" i="1" a="1"/>
  <c r="I3730" i="1" s="1"/>
  <c r="I3731" i="1" a="1"/>
  <c r="I3731" i="1" s="1"/>
  <c r="I3732" i="1" a="1"/>
  <c r="I3732" i="1" s="1"/>
  <c r="I3733" i="1" a="1"/>
  <c r="I3733" i="1" s="1"/>
  <c r="I3734" i="1" a="1"/>
  <c r="I3734" i="1" s="1"/>
  <c r="I3735" i="1" a="1"/>
  <c r="I3735" i="1" s="1"/>
  <c r="I3736" i="1" a="1"/>
  <c r="I3736" i="1" s="1"/>
  <c r="I3737" i="1" a="1"/>
  <c r="I3737" i="1" s="1"/>
  <c r="I3738" i="1" a="1"/>
  <c r="I3738" i="1" s="1"/>
  <c r="I3739" i="1" a="1"/>
  <c r="I3739" i="1" s="1"/>
  <c r="I3740" i="1" a="1"/>
  <c r="I3740" i="1" s="1"/>
  <c r="I3741" i="1" a="1"/>
  <c r="I3741" i="1" s="1"/>
  <c r="I3742" i="1" a="1"/>
  <c r="I3742" i="1" s="1"/>
  <c r="I3743" i="1" a="1"/>
  <c r="I3743" i="1" s="1"/>
  <c r="I3744" i="1" a="1"/>
  <c r="I3744" i="1" s="1"/>
  <c r="I3745" i="1" a="1"/>
  <c r="I3745" i="1" s="1"/>
  <c r="I3746" i="1" a="1"/>
  <c r="I3746" i="1" s="1"/>
  <c r="I3747" i="1" a="1"/>
  <c r="I3747" i="1" s="1"/>
  <c r="I3748" i="1" a="1"/>
  <c r="I3748" i="1" s="1"/>
  <c r="I3749" i="1" a="1"/>
  <c r="I3749" i="1" s="1"/>
  <c r="I3750" i="1" a="1"/>
  <c r="I3750" i="1" s="1"/>
  <c r="I3751" i="1" a="1"/>
  <c r="I3751" i="1" s="1"/>
  <c r="I3752" i="1" a="1"/>
  <c r="I3752" i="1" s="1"/>
  <c r="I3753" i="1" a="1"/>
  <c r="I3753" i="1" s="1"/>
  <c r="I3754" i="1" a="1"/>
  <c r="I3754" i="1" s="1"/>
  <c r="I3755" i="1" a="1"/>
  <c r="I3755" i="1" s="1"/>
  <c r="I3756" i="1" a="1"/>
  <c r="I3756" i="1" s="1"/>
  <c r="I3757" i="1" a="1"/>
  <c r="I3757" i="1" s="1"/>
  <c r="I3758" i="1" a="1"/>
  <c r="I3758" i="1" s="1"/>
  <c r="I3759" i="1" a="1"/>
  <c r="I3759" i="1" s="1"/>
  <c r="I3760" i="1" a="1"/>
  <c r="I3760" i="1" s="1"/>
  <c r="I3761" i="1" a="1"/>
  <c r="I3761" i="1" s="1"/>
  <c r="I3762" i="1" a="1"/>
  <c r="I3762" i="1" s="1"/>
  <c r="I3763" i="1" a="1"/>
  <c r="I3763" i="1" s="1"/>
  <c r="I3764" i="1" a="1"/>
  <c r="I3764" i="1" s="1"/>
  <c r="I3765" i="1" a="1"/>
  <c r="I3765" i="1" s="1"/>
  <c r="I3766" i="1" a="1"/>
  <c r="I3766" i="1" s="1"/>
  <c r="I3767" i="1" a="1"/>
  <c r="I3767" i="1" s="1"/>
  <c r="I3768" i="1" a="1"/>
  <c r="I3768" i="1" s="1"/>
  <c r="I3769" i="1" a="1"/>
  <c r="I3769" i="1" s="1"/>
  <c r="I3770" i="1" a="1"/>
  <c r="I3770" i="1" s="1"/>
  <c r="I3771" i="1" a="1"/>
  <c r="I3771" i="1" s="1"/>
  <c r="I3772" i="1" a="1"/>
  <c r="I3772" i="1" s="1"/>
  <c r="I3773" i="1" a="1"/>
  <c r="I3773" i="1" s="1"/>
  <c r="I3774" i="1" a="1"/>
  <c r="I3774" i="1" s="1"/>
  <c r="I3775" i="1" a="1"/>
  <c r="I3775" i="1" s="1"/>
  <c r="I3776" i="1" a="1"/>
  <c r="I3776" i="1" s="1"/>
  <c r="I3777" i="1" a="1"/>
  <c r="I3777" i="1" s="1"/>
  <c r="I3778" i="1" a="1"/>
  <c r="I3778" i="1" s="1"/>
  <c r="I3779" i="1" a="1"/>
  <c r="I3779" i="1" s="1"/>
  <c r="I3780" i="1" a="1"/>
  <c r="I3780" i="1" s="1"/>
  <c r="I3781" i="1" a="1"/>
  <c r="I3781" i="1" s="1"/>
  <c r="I3782" i="1" a="1"/>
  <c r="I3782" i="1" s="1"/>
  <c r="I3783" i="1" a="1"/>
  <c r="I3783" i="1" s="1"/>
  <c r="I3784" i="1" a="1"/>
  <c r="I3784" i="1" s="1"/>
  <c r="I3785" i="1" a="1"/>
  <c r="I3785" i="1" s="1"/>
  <c r="I3786" i="1" a="1"/>
  <c r="I3786" i="1" s="1"/>
  <c r="I3787" i="1" a="1"/>
  <c r="I3787" i="1" s="1"/>
  <c r="I3788" i="1" a="1"/>
  <c r="I3788" i="1" s="1"/>
  <c r="I3789" i="1" a="1"/>
  <c r="I3789" i="1" s="1"/>
  <c r="I3790" i="1" a="1"/>
  <c r="I3790" i="1" s="1"/>
  <c r="I3791" i="1" a="1"/>
  <c r="I3791" i="1" s="1"/>
  <c r="I3792" i="1" a="1"/>
  <c r="I3792" i="1" s="1"/>
  <c r="I3793" i="1" a="1"/>
  <c r="I3793" i="1" s="1"/>
  <c r="I3794" i="1" a="1"/>
  <c r="I3794" i="1" s="1"/>
  <c r="I3795" i="1" a="1"/>
  <c r="I3795" i="1" s="1"/>
  <c r="I3796" i="1" a="1"/>
  <c r="I3796" i="1" s="1"/>
  <c r="I3797" i="1" a="1"/>
  <c r="I3797" i="1" s="1"/>
  <c r="I3798" i="1" a="1"/>
  <c r="I3798" i="1" s="1"/>
  <c r="I3799" i="1" a="1"/>
  <c r="I3799" i="1" s="1"/>
  <c r="I3800" i="1" a="1"/>
  <c r="I3800" i="1" s="1"/>
  <c r="I3801" i="1" a="1"/>
  <c r="I3801" i="1" s="1"/>
  <c r="I3802" i="1" a="1"/>
  <c r="I3802" i="1" s="1"/>
  <c r="I3803" i="1" a="1"/>
  <c r="I3803" i="1" s="1"/>
  <c r="I3804" i="1" a="1"/>
  <c r="I3804" i="1" s="1"/>
  <c r="I3805" i="1" a="1"/>
  <c r="I3805" i="1" s="1"/>
  <c r="I3806" i="1" a="1"/>
  <c r="I3806" i="1" s="1"/>
  <c r="I3807" i="1" a="1"/>
  <c r="I3807" i="1" s="1"/>
  <c r="I3808" i="1" a="1"/>
  <c r="I3808" i="1" s="1"/>
  <c r="I3809" i="1" a="1"/>
  <c r="I3809" i="1" s="1"/>
  <c r="I3810" i="1" a="1"/>
  <c r="I3810" i="1" s="1"/>
  <c r="I3811" i="1" a="1"/>
  <c r="I3811" i="1" s="1"/>
  <c r="I3812" i="1" a="1"/>
  <c r="I3812" i="1" s="1"/>
  <c r="I3813" i="1" a="1"/>
  <c r="I3813" i="1" s="1"/>
  <c r="I3814" i="1" a="1"/>
  <c r="I3814" i="1" s="1"/>
  <c r="I3815" i="1" a="1"/>
  <c r="I3815" i="1" s="1"/>
  <c r="I3816" i="1" a="1"/>
  <c r="I3816" i="1" s="1"/>
  <c r="I3817" i="1" a="1"/>
  <c r="I3817" i="1" s="1"/>
  <c r="I3818" i="1" a="1"/>
  <c r="I3818" i="1" s="1"/>
  <c r="I3819" i="1" a="1"/>
  <c r="I3819" i="1" s="1"/>
  <c r="I3820" i="1" a="1"/>
  <c r="I3820" i="1" s="1"/>
  <c r="I3821" i="1" a="1"/>
  <c r="I3821" i="1" s="1"/>
  <c r="I3822" i="1" a="1"/>
  <c r="I3822" i="1" s="1"/>
  <c r="I3823" i="1" a="1"/>
  <c r="I3823" i="1" s="1"/>
  <c r="I3824" i="1" a="1"/>
  <c r="I3824" i="1" s="1"/>
  <c r="I3825" i="1" a="1"/>
  <c r="I3825" i="1" s="1"/>
  <c r="I3826" i="1" a="1"/>
  <c r="I3826" i="1" s="1"/>
  <c r="I3827" i="1" a="1"/>
  <c r="I3827" i="1" s="1"/>
  <c r="I3828" i="1" a="1"/>
  <c r="I3828" i="1" s="1"/>
  <c r="I3829" i="1" a="1"/>
  <c r="I3829" i="1" s="1"/>
  <c r="I3830" i="1" a="1"/>
  <c r="I3830" i="1" s="1"/>
  <c r="I3831" i="1" a="1"/>
  <c r="I3831" i="1" s="1"/>
  <c r="I3832" i="1" a="1"/>
  <c r="I3832" i="1" s="1"/>
  <c r="I3833" i="1" a="1"/>
  <c r="I3833" i="1" s="1"/>
  <c r="I3834" i="1" a="1"/>
  <c r="I3834" i="1" s="1"/>
  <c r="I3835" i="1" a="1"/>
  <c r="I3835" i="1" s="1"/>
  <c r="I3836" i="1" a="1"/>
  <c r="I3836" i="1" s="1"/>
  <c r="I3837" i="1" a="1"/>
  <c r="I3837" i="1" s="1"/>
  <c r="I3838" i="1" a="1"/>
  <c r="I3838" i="1" s="1"/>
  <c r="I3839" i="1" a="1"/>
  <c r="I3839" i="1" s="1"/>
  <c r="I3840" i="1" a="1"/>
  <c r="I3840" i="1" s="1"/>
  <c r="I3841" i="1" a="1"/>
  <c r="I3841" i="1" s="1"/>
  <c r="I3842" i="1" a="1"/>
  <c r="I3842" i="1" s="1"/>
  <c r="I3843" i="1" a="1"/>
  <c r="I3843" i="1" s="1"/>
  <c r="I3844" i="1" a="1"/>
  <c r="I3844" i="1" s="1"/>
  <c r="I3845" i="1" a="1"/>
  <c r="I3845" i="1" s="1"/>
  <c r="I3846" i="1" a="1"/>
  <c r="I3846" i="1" s="1"/>
  <c r="I3847" i="1" a="1"/>
  <c r="I3847" i="1" s="1"/>
  <c r="I3848" i="1" a="1"/>
  <c r="I3848" i="1" s="1"/>
  <c r="I3849" i="1" a="1"/>
  <c r="I3849" i="1" s="1"/>
  <c r="H3" i="1" a="1"/>
  <c r="H3" i="1" s="1"/>
  <c r="H4" i="1" a="1"/>
  <c r="H4" i="1" s="1"/>
  <c r="H5" i="1" a="1"/>
  <c r="H5" i="1" s="1"/>
  <c r="H6" i="1" a="1"/>
  <c r="H6" i="1" s="1"/>
  <c r="H7" i="1" a="1"/>
  <c r="H7" i="1" s="1"/>
  <c r="H8" i="1" a="1"/>
  <c r="H8" i="1" s="1"/>
  <c r="H9" i="1" a="1"/>
  <c r="H9" i="1" s="1"/>
  <c r="H10" i="1" a="1"/>
  <c r="H10" i="1" s="1"/>
  <c r="H11" i="1" a="1"/>
  <c r="H11" i="1" s="1"/>
  <c r="H12" i="1" a="1"/>
  <c r="H12" i="1" s="1"/>
  <c r="H13" i="1" a="1"/>
  <c r="H13" i="1" s="1"/>
  <c r="H15" i="1" a="1"/>
  <c r="H15" i="1" s="1"/>
  <c r="H16" i="1" a="1"/>
  <c r="H16" i="1" s="1"/>
  <c r="H17" i="1" a="1"/>
  <c r="H17" i="1" s="1"/>
  <c r="H18" i="1" a="1"/>
  <c r="H18" i="1" s="1"/>
  <c r="H19" i="1" a="1"/>
  <c r="H19" i="1" s="1"/>
  <c r="H20" i="1" a="1"/>
  <c r="H20" i="1" s="1"/>
  <c r="H21" i="1" a="1"/>
  <c r="H21" i="1" s="1"/>
  <c r="H22" i="1" a="1"/>
  <c r="H22" i="1" s="1"/>
  <c r="H23" i="1" a="1"/>
  <c r="H23" i="1" s="1"/>
  <c r="H24" i="1" a="1"/>
  <c r="H24" i="1" s="1"/>
  <c r="H25" i="1" a="1"/>
  <c r="H25" i="1" s="1"/>
  <c r="H26" i="1" a="1"/>
  <c r="H26" i="1" s="1"/>
  <c r="H27" i="1" a="1"/>
  <c r="H27" i="1" s="1"/>
  <c r="H28" i="1" a="1"/>
  <c r="H28" i="1" s="1"/>
  <c r="H29" i="1" a="1"/>
  <c r="H29" i="1" s="1"/>
  <c r="H30" i="1" a="1"/>
  <c r="H30" i="1" s="1"/>
  <c r="H31" i="1" a="1"/>
  <c r="H31" i="1" s="1"/>
  <c r="H32" i="1" a="1"/>
  <c r="H32" i="1" s="1"/>
  <c r="H33" i="1" a="1"/>
  <c r="H33" i="1" s="1"/>
  <c r="H34" i="1" a="1"/>
  <c r="H34" i="1" s="1"/>
  <c r="H35" i="1" a="1"/>
  <c r="H35" i="1" s="1"/>
  <c r="H36" i="1" a="1"/>
  <c r="H36" i="1" s="1"/>
  <c r="H37" i="1" a="1"/>
  <c r="H37" i="1" s="1"/>
  <c r="H38" i="1" a="1"/>
  <c r="H38" i="1" s="1"/>
  <c r="H39" i="1" a="1"/>
  <c r="H39" i="1" s="1"/>
  <c r="H40" i="1" a="1"/>
  <c r="H40" i="1" s="1"/>
  <c r="H41" i="1" a="1"/>
  <c r="H41" i="1" s="1"/>
  <c r="H42" i="1" a="1"/>
  <c r="H42" i="1" s="1"/>
  <c r="H43" i="1" a="1"/>
  <c r="H43" i="1" s="1"/>
  <c r="H44" i="1" a="1"/>
  <c r="H44" i="1" s="1"/>
  <c r="H45" i="1" a="1"/>
  <c r="H45" i="1" s="1"/>
  <c r="H46" i="1" a="1"/>
  <c r="H46" i="1" s="1"/>
  <c r="H47" i="1" a="1"/>
  <c r="H47" i="1" s="1"/>
  <c r="H48" i="1" a="1"/>
  <c r="H48" i="1" s="1"/>
  <c r="H49" i="1" a="1"/>
  <c r="H49" i="1" s="1"/>
  <c r="H50" i="1" a="1"/>
  <c r="H50" i="1" s="1"/>
  <c r="H51" i="1" a="1"/>
  <c r="H51" i="1" s="1"/>
  <c r="H52" i="1" a="1"/>
  <c r="H52" i="1" s="1"/>
  <c r="H53" i="1" a="1"/>
  <c r="H53" i="1" s="1"/>
  <c r="H54" i="1" a="1"/>
  <c r="H54" i="1" s="1"/>
  <c r="H55" i="1" a="1"/>
  <c r="H55" i="1" s="1"/>
  <c r="H56" i="1" a="1"/>
  <c r="H56" i="1" s="1"/>
  <c r="H57" i="1" a="1"/>
  <c r="H57" i="1" s="1"/>
  <c r="H58" i="1" a="1"/>
  <c r="H58" i="1" s="1"/>
  <c r="H59" i="1" a="1"/>
  <c r="H59" i="1" s="1"/>
  <c r="H60" i="1" a="1"/>
  <c r="H60" i="1" s="1"/>
  <c r="H61" i="1" a="1"/>
  <c r="H61" i="1" s="1"/>
  <c r="H62" i="1" a="1"/>
  <c r="H62" i="1" s="1"/>
  <c r="H63" i="1" a="1"/>
  <c r="H63" i="1" s="1"/>
  <c r="H64" i="1" a="1"/>
  <c r="H64" i="1" s="1"/>
  <c r="H65" i="1" a="1"/>
  <c r="H65" i="1" s="1"/>
  <c r="H66" i="1" a="1"/>
  <c r="H66" i="1" s="1"/>
  <c r="H67" i="1" a="1"/>
  <c r="H67" i="1" s="1"/>
  <c r="H68" i="1" a="1"/>
  <c r="H68" i="1" s="1"/>
  <c r="H69" i="1" a="1"/>
  <c r="H69" i="1" s="1"/>
  <c r="H70" i="1" a="1"/>
  <c r="H70" i="1" s="1"/>
  <c r="H71" i="1" a="1"/>
  <c r="H71" i="1" s="1"/>
  <c r="H72" i="1" a="1"/>
  <c r="H72" i="1" s="1"/>
  <c r="H73" i="1" a="1"/>
  <c r="H73" i="1" s="1"/>
  <c r="H74" i="1" a="1"/>
  <c r="H74" i="1" s="1"/>
  <c r="H75" i="1" a="1"/>
  <c r="H75" i="1" s="1"/>
  <c r="H76" i="1" a="1"/>
  <c r="H76" i="1" s="1"/>
  <c r="H77" i="1" a="1"/>
  <c r="H77" i="1" s="1"/>
  <c r="H78" i="1" a="1"/>
  <c r="H78" i="1" s="1"/>
  <c r="H79" i="1" a="1"/>
  <c r="H79" i="1" s="1"/>
  <c r="H80" i="1" a="1"/>
  <c r="H80" i="1" s="1"/>
  <c r="H81" i="1" a="1"/>
  <c r="H81" i="1" s="1"/>
  <c r="H82" i="1" a="1"/>
  <c r="H82" i="1" s="1"/>
  <c r="H83" i="1" a="1"/>
  <c r="H83" i="1" s="1"/>
  <c r="H84" i="1" a="1"/>
  <c r="H84" i="1" s="1"/>
  <c r="H85" i="1" a="1"/>
  <c r="H85" i="1" s="1"/>
  <c r="H86" i="1" a="1"/>
  <c r="H86" i="1" s="1"/>
  <c r="H87" i="1" a="1"/>
  <c r="H87" i="1" s="1"/>
  <c r="H88" i="1" a="1"/>
  <c r="H88" i="1" s="1"/>
  <c r="H89" i="1" a="1"/>
  <c r="H89" i="1" s="1"/>
  <c r="H90" i="1" a="1"/>
  <c r="H90" i="1"/>
  <c r="H91" i="1" a="1"/>
  <c r="H91" i="1" s="1"/>
  <c r="H92" i="1" a="1"/>
  <c r="H92" i="1" s="1"/>
  <c r="H93" i="1" a="1"/>
  <c r="H93" i="1" s="1"/>
  <c r="H94" i="1" a="1"/>
  <c r="H94" i="1" s="1"/>
  <c r="H95" i="1" a="1"/>
  <c r="H95" i="1" s="1"/>
  <c r="H96" i="1" a="1"/>
  <c r="H96" i="1" s="1"/>
  <c r="H97" i="1" a="1"/>
  <c r="H97" i="1" s="1"/>
  <c r="H98" i="1" a="1"/>
  <c r="H98" i="1" s="1"/>
  <c r="H99" i="1" a="1"/>
  <c r="H99" i="1" s="1"/>
  <c r="H100" i="1" a="1"/>
  <c r="H100" i="1" s="1"/>
  <c r="H101" i="1" a="1"/>
  <c r="H101" i="1" s="1"/>
  <c r="H102" i="1" a="1"/>
  <c r="H102" i="1" s="1"/>
  <c r="H103" i="1" a="1"/>
  <c r="H103" i="1" s="1"/>
  <c r="H104" i="1" a="1"/>
  <c r="H104" i="1" s="1"/>
  <c r="H105" i="1" a="1"/>
  <c r="H105" i="1" s="1"/>
  <c r="H106" i="1" a="1"/>
  <c r="H106" i="1" s="1"/>
  <c r="H107" i="1" a="1"/>
  <c r="H107" i="1" s="1"/>
  <c r="H108" i="1" a="1"/>
  <c r="H108" i="1" s="1"/>
  <c r="H109" i="1" a="1"/>
  <c r="H109" i="1" s="1"/>
  <c r="H110" i="1" a="1"/>
  <c r="H110" i="1" s="1"/>
  <c r="H111" i="1" a="1"/>
  <c r="H111" i="1" s="1"/>
  <c r="H112" i="1" a="1"/>
  <c r="H112" i="1" s="1"/>
  <c r="H113" i="1" a="1"/>
  <c r="H113" i="1" s="1"/>
  <c r="H114" i="1" a="1"/>
  <c r="H114" i="1" s="1"/>
  <c r="H115" i="1" a="1"/>
  <c r="H115" i="1" s="1"/>
  <c r="H116" i="1" a="1"/>
  <c r="H116" i="1" s="1"/>
  <c r="H117" i="1" a="1"/>
  <c r="H117" i="1" s="1"/>
  <c r="H118" i="1" a="1"/>
  <c r="H118" i="1" s="1"/>
  <c r="H119" i="1" a="1"/>
  <c r="H119" i="1" s="1"/>
  <c r="H120" i="1" a="1"/>
  <c r="H120" i="1" s="1"/>
  <c r="H121" i="1" a="1"/>
  <c r="H121" i="1" s="1"/>
  <c r="H122" i="1" a="1"/>
  <c r="H122" i="1" s="1"/>
  <c r="H123" i="1" a="1"/>
  <c r="H123" i="1" s="1"/>
  <c r="H124" i="1" a="1"/>
  <c r="H124" i="1" s="1"/>
  <c r="H125" i="1" a="1"/>
  <c r="H125" i="1" s="1"/>
  <c r="H126" i="1" a="1"/>
  <c r="H126" i="1" s="1"/>
  <c r="H127" i="1" a="1"/>
  <c r="H127" i="1" s="1"/>
  <c r="H128" i="1" a="1"/>
  <c r="H128" i="1" s="1"/>
  <c r="H129" i="1" a="1"/>
  <c r="H129" i="1" s="1"/>
  <c r="H130" i="1" a="1"/>
  <c r="H130" i="1" s="1"/>
  <c r="H131" i="1" a="1"/>
  <c r="H131" i="1" s="1"/>
  <c r="H132" i="1" a="1"/>
  <c r="H132" i="1" s="1"/>
  <c r="H133" i="1" a="1"/>
  <c r="H133" i="1" s="1"/>
  <c r="H134" i="1" a="1"/>
  <c r="H134" i="1"/>
  <c r="H135" i="1" a="1"/>
  <c r="H135" i="1" s="1"/>
  <c r="H136" i="1" a="1"/>
  <c r="H136" i="1" s="1"/>
  <c r="H137" i="1" a="1"/>
  <c r="H137" i="1" s="1"/>
  <c r="H138" i="1" a="1"/>
  <c r="H138" i="1" s="1"/>
  <c r="H139" i="1" a="1"/>
  <c r="H139" i="1" s="1"/>
  <c r="H140" i="1" a="1"/>
  <c r="H140" i="1" s="1"/>
  <c r="H141" i="1" a="1"/>
  <c r="H141" i="1" s="1"/>
  <c r="H142" i="1" a="1"/>
  <c r="H142" i="1" s="1"/>
  <c r="H143" i="1" a="1"/>
  <c r="H143" i="1" s="1"/>
  <c r="H144" i="1" a="1"/>
  <c r="H144" i="1" s="1"/>
  <c r="H145" i="1" a="1"/>
  <c r="H145" i="1" s="1"/>
  <c r="H146" i="1" a="1"/>
  <c r="H146" i="1" s="1"/>
  <c r="H147" i="1" a="1"/>
  <c r="H147" i="1" s="1"/>
  <c r="H148" i="1" a="1"/>
  <c r="H148" i="1" s="1"/>
  <c r="H149" i="1" a="1"/>
  <c r="H149" i="1" s="1"/>
  <c r="H150" i="1" a="1"/>
  <c r="H150" i="1" s="1"/>
  <c r="H151" i="1" a="1"/>
  <c r="H151" i="1" s="1"/>
  <c r="H152" i="1" a="1"/>
  <c r="H152" i="1" s="1"/>
  <c r="H153" i="1" a="1"/>
  <c r="H153" i="1" s="1"/>
  <c r="H154" i="1" a="1"/>
  <c r="H154" i="1" s="1"/>
  <c r="H155" i="1" a="1"/>
  <c r="H155" i="1" s="1"/>
  <c r="H156" i="1" a="1"/>
  <c r="H156" i="1" s="1"/>
  <c r="H157" i="1" a="1"/>
  <c r="H157" i="1" s="1"/>
  <c r="H158" i="1" a="1"/>
  <c r="H158" i="1" s="1"/>
  <c r="H159" i="1" a="1"/>
  <c r="H159" i="1" s="1"/>
  <c r="H160" i="1" a="1"/>
  <c r="H160" i="1" s="1"/>
  <c r="H161" i="1" a="1"/>
  <c r="H161" i="1" s="1"/>
  <c r="H162" i="1" a="1"/>
  <c r="H162" i="1" s="1"/>
  <c r="H163" i="1" a="1"/>
  <c r="H163" i="1" s="1"/>
  <c r="H164" i="1" a="1"/>
  <c r="H164" i="1"/>
  <c r="H165" i="1" a="1"/>
  <c r="H165" i="1" s="1"/>
  <c r="H166" i="1" a="1"/>
  <c r="H166" i="1" s="1"/>
  <c r="H167" i="1" a="1"/>
  <c r="H167" i="1" s="1"/>
  <c r="H168" i="1" a="1"/>
  <c r="H168" i="1" s="1"/>
  <c r="H169" i="1" a="1"/>
  <c r="H169" i="1" s="1"/>
  <c r="H170" i="1" a="1"/>
  <c r="H170" i="1"/>
  <c r="H171" i="1" a="1"/>
  <c r="H171" i="1" s="1"/>
  <c r="H172" i="1" a="1"/>
  <c r="H172" i="1" s="1"/>
  <c r="H173" i="1" a="1"/>
  <c r="H173" i="1" s="1"/>
  <c r="H174" i="1" a="1"/>
  <c r="H174" i="1" s="1"/>
  <c r="H175" i="1" a="1"/>
  <c r="H175" i="1" s="1"/>
  <c r="H176" i="1" a="1"/>
  <c r="H176" i="1" s="1"/>
  <c r="H177" i="1" a="1"/>
  <c r="H177" i="1" s="1"/>
  <c r="H178" i="1" a="1"/>
  <c r="H178" i="1"/>
  <c r="H179" i="1" a="1"/>
  <c r="H179" i="1" s="1"/>
  <c r="H180" i="1" a="1"/>
  <c r="H180" i="1" s="1"/>
  <c r="H181" i="1" a="1"/>
  <c r="H181" i="1" s="1"/>
  <c r="H182" i="1" a="1"/>
  <c r="H182" i="1" s="1"/>
  <c r="H183" i="1" a="1"/>
  <c r="H183" i="1" s="1"/>
  <c r="H184" i="1" a="1"/>
  <c r="H184" i="1" s="1"/>
  <c r="H185" i="1" a="1"/>
  <c r="H185" i="1" s="1"/>
  <c r="H186" i="1" a="1"/>
  <c r="H186" i="1" s="1"/>
  <c r="H187" i="1" a="1"/>
  <c r="H187" i="1" s="1"/>
  <c r="H188" i="1" a="1"/>
  <c r="H188" i="1" s="1"/>
  <c r="H189" i="1" a="1"/>
  <c r="H189" i="1" s="1"/>
  <c r="H190" i="1" a="1"/>
  <c r="H190" i="1" s="1"/>
  <c r="H191" i="1" a="1"/>
  <c r="H191" i="1" s="1"/>
  <c r="H192" i="1" a="1"/>
  <c r="H192" i="1" s="1"/>
  <c r="H193" i="1" a="1"/>
  <c r="H193" i="1" s="1"/>
  <c r="H194" i="1" a="1"/>
  <c r="H194" i="1" s="1"/>
  <c r="H195" i="1" a="1"/>
  <c r="H195" i="1" s="1"/>
  <c r="H196" i="1" a="1"/>
  <c r="H196" i="1" s="1"/>
  <c r="H197" i="1" a="1"/>
  <c r="H197" i="1" s="1"/>
  <c r="H198" i="1" a="1"/>
  <c r="H198" i="1" s="1"/>
  <c r="H199" i="1" a="1"/>
  <c r="H199" i="1" s="1"/>
  <c r="H200" i="1" a="1"/>
  <c r="H200" i="1" s="1"/>
  <c r="H201" i="1" a="1"/>
  <c r="H201" i="1" s="1"/>
  <c r="H202" i="1" a="1"/>
  <c r="H202" i="1" s="1"/>
  <c r="H203" i="1" a="1"/>
  <c r="H203" i="1" s="1"/>
  <c r="H204" i="1" a="1"/>
  <c r="H204" i="1" s="1"/>
  <c r="H205" i="1" a="1"/>
  <c r="H205" i="1" s="1"/>
  <c r="H206" i="1" a="1"/>
  <c r="H206" i="1" s="1"/>
  <c r="H207" i="1" a="1"/>
  <c r="H207" i="1" s="1"/>
  <c r="H208" i="1" a="1"/>
  <c r="H208" i="1" s="1"/>
  <c r="H209" i="1" a="1"/>
  <c r="H209" i="1" s="1"/>
  <c r="H210" i="1" a="1"/>
  <c r="H210" i="1" s="1"/>
  <c r="H211" i="1" a="1"/>
  <c r="H211" i="1" s="1"/>
  <c r="H212" i="1" a="1"/>
  <c r="H212" i="1" s="1"/>
  <c r="H213" i="1" a="1"/>
  <c r="H213" i="1" s="1"/>
  <c r="H214" i="1" a="1"/>
  <c r="H214" i="1" s="1"/>
  <c r="H215" i="1" a="1"/>
  <c r="H215" i="1" s="1"/>
  <c r="H216" i="1" a="1"/>
  <c r="H216" i="1" s="1"/>
  <c r="H217" i="1" a="1"/>
  <c r="H217" i="1" s="1"/>
  <c r="H218" i="1" a="1"/>
  <c r="H218" i="1" s="1"/>
  <c r="H219" i="1" a="1"/>
  <c r="H219" i="1" s="1"/>
  <c r="H220" i="1" a="1"/>
  <c r="H220" i="1" s="1"/>
  <c r="H221" i="1" a="1"/>
  <c r="H221" i="1" s="1"/>
  <c r="H222" i="1" a="1"/>
  <c r="H222" i="1" s="1"/>
  <c r="H223" i="1" a="1"/>
  <c r="H223" i="1" s="1"/>
  <c r="H224" i="1" a="1"/>
  <c r="H224" i="1" s="1"/>
  <c r="H225" i="1" a="1"/>
  <c r="H225" i="1" s="1"/>
  <c r="H226" i="1" a="1"/>
  <c r="H226" i="1" s="1"/>
  <c r="H227" i="1" a="1"/>
  <c r="H227" i="1" s="1"/>
  <c r="H228" i="1" a="1"/>
  <c r="H228" i="1" s="1"/>
  <c r="H229" i="1" a="1"/>
  <c r="H229" i="1" s="1"/>
  <c r="H230" i="1" a="1"/>
  <c r="H230" i="1" s="1"/>
  <c r="H231" i="1" a="1"/>
  <c r="H231" i="1" s="1"/>
  <c r="H232" i="1" a="1"/>
  <c r="H232" i="1" s="1"/>
  <c r="H233" i="1" a="1"/>
  <c r="H233" i="1" s="1"/>
  <c r="H234" i="1" a="1"/>
  <c r="H234" i="1" s="1"/>
  <c r="H235" i="1" a="1"/>
  <c r="H235" i="1" s="1"/>
  <c r="H236" i="1" a="1"/>
  <c r="H236" i="1" s="1"/>
  <c r="H237" i="1" a="1"/>
  <c r="H237" i="1" s="1"/>
  <c r="H238" i="1" a="1"/>
  <c r="H238" i="1" s="1"/>
  <c r="H239" i="1" a="1"/>
  <c r="H239" i="1" s="1"/>
  <c r="H240" i="1" a="1"/>
  <c r="H240" i="1" s="1"/>
  <c r="H241" i="1" a="1"/>
  <c r="H241" i="1" s="1"/>
  <c r="H242" i="1" a="1"/>
  <c r="H242" i="1" s="1"/>
  <c r="H243" i="1" a="1"/>
  <c r="H243" i="1" s="1"/>
  <c r="H244" i="1" a="1"/>
  <c r="H244" i="1" s="1"/>
  <c r="H245" i="1" a="1"/>
  <c r="H245" i="1" s="1"/>
  <c r="H246" i="1" a="1"/>
  <c r="H246" i="1" s="1"/>
  <c r="H247" i="1" a="1"/>
  <c r="H247" i="1" s="1"/>
  <c r="H248" i="1" a="1"/>
  <c r="H248" i="1" s="1"/>
  <c r="H249" i="1" a="1"/>
  <c r="H249" i="1" s="1"/>
  <c r="H250" i="1" a="1"/>
  <c r="H250" i="1" s="1"/>
  <c r="H251" i="1" a="1"/>
  <c r="H251" i="1" s="1"/>
  <c r="H252" i="1" a="1"/>
  <c r="H252" i="1" s="1"/>
  <c r="H253" i="1" a="1"/>
  <c r="H253" i="1" s="1"/>
  <c r="H254" i="1" a="1"/>
  <c r="H254" i="1" s="1"/>
  <c r="H255" i="1" a="1"/>
  <c r="H255" i="1" s="1"/>
  <c r="H256" i="1" a="1"/>
  <c r="H256" i="1" s="1"/>
  <c r="H257" i="1" a="1"/>
  <c r="H257" i="1" s="1"/>
  <c r="H258" i="1" a="1"/>
  <c r="H258" i="1" s="1"/>
  <c r="H259" i="1" a="1"/>
  <c r="H259" i="1" s="1"/>
  <c r="H260" i="1" a="1"/>
  <c r="H260" i="1" s="1"/>
  <c r="H261" i="1" a="1"/>
  <c r="H261" i="1" s="1"/>
  <c r="H262" i="1" a="1"/>
  <c r="H262" i="1" s="1"/>
  <c r="H263" i="1" a="1"/>
  <c r="H263" i="1" s="1"/>
  <c r="H264" i="1" a="1"/>
  <c r="H264" i="1" s="1"/>
  <c r="H265" i="1" a="1"/>
  <c r="H265" i="1" s="1"/>
  <c r="H266" i="1" a="1"/>
  <c r="H266" i="1" s="1"/>
  <c r="H267" i="1" a="1"/>
  <c r="H267" i="1" s="1"/>
  <c r="H268" i="1" a="1"/>
  <c r="H268" i="1" s="1"/>
  <c r="H269" i="1" a="1"/>
  <c r="H269" i="1" s="1"/>
  <c r="H270" i="1" a="1"/>
  <c r="H270" i="1" s="1"/>
  <c r="H271" i="1" a="1"/>
  <c r="H271" i="1" s="1"/>
  <c r="H272" i="1" a="1"/>
  <c r="H272" i="1" s="1"/>
  <c r="H273" i="1" a="1"/>
  <c r="H273" i="1" s="1"/>
  <c r="H274" i="1" a="1"/>
  <c r="H274" i="1" s="1"/>
  <c r="H275" i="1" a="1"/>
  <c r="H275" i="1" s="1"/>
  <c r="H276" i="1" a="1"/>
  <c r="H276" i="1" s="1"/>
  <c r="H277" i="1" a="1"/>
  <c r="H277" i="1" s="1"/>
  <c r="H278" i="1" a="1"/>
  <c r="H278" i="1" s="1"/>
  <c r="H279" i="1" a="1"/>
  <c r="H279" i="1" s="1"/>
  <c r="H280" i="1" a="1"/>
  <c r="H280" i="1" s="1"/>
  <c r="H281" i="1" a="1"/>
  <c r="H281" i="1" s="1"/>
  <c r="H282" i="1" a="1"/>
  <c r="H282" i="1" s="1"/>
  <c r="H283" i="1" a="1"/>
  <c r="H283" i="1" s="1"/>
  <c r="H284" i="1" a="1"/>
  <c r="H284" i="1" s="1"/>
  <c r="H285" i="1" a="1"/>
  <c r="H285" i="1" s="1"/>
  <c r="H286" i="1" a="1"/>
  <c r="H286" i="1" s="1"/>
  <c r="H287" i="1" a="1"/>
  <c r="H287" i="1" s="1"/>
  <c r="H288" i="1" a="1"/>
  <c r="H288" i="1" s="1"/>
  <c r="H289" i="1" a="1"/>
  <c r="H289" i="1" s="1"/>
  <c r="H290" i="1" a="1"/>
  <c r="H290" i="1"/>
  <c r="H291" i="1" a="1"/>
  <c r="H291" i="1" s="1"/>
  <c r="H292" i="1" a="1"/>
  <c r="H292" i="1" s="1"/>
  <c r="H293" i="1" a="1"/>
  <c r="H293" i="1" s="1"/>
  <c r="H294" i="1" a="1"/>
  <c r="H294" i="1" s="1"/>
  <c r="H295" i="1" a="1"/>
  <c r="H295" i="1" s="1"/>
  <c r="H296" i="1" a="1"/>
  <c r="H296" i="1" s="1"/>
  <c r="H297" i="1" a="1"/>
  <c r="H297" i="1" s="1"/>
  <c r="H298" i="1" a="1"/>
  <c r="H298" i="1" s="1"/>
  <c r="H299" i="1" a="1"/>
  <c r="H299" i="1" s="1"/>
  <c r="H300" i="1" a="1"/>
  <c r="H300" i="1" s="1"/>
  <c r="H301" i="1" a="1"/>
  <c r="H301" i="1" s="1"/>
  <c r="H302" i="1" a="1"/>
  <c r="H302" i="1" s="1"/>
  <c r="H303" i="1" a="1"/>
  <c r="H303" i="1" s="1"/>
  <c r="H304" i="1" a="1"/>
  <c r="H304" i="1" s="1"/>
  <c r="H305" i="1" a="1"/>
  <c r="H305" i="1" s="1"/>
  <c r="H306" i="1" a="1"/>
  <c r="H306" i="1" s="1"/>
  <c r="H307" i="1" a="1"/>
  <c r="H307" i="1" s="1"/>
  <c r="H308" i="1" a="1"/>
  <c r="H308" i="1" s="1"/>
  <c r="H309" i="1" a="1"/>
  <c r="H309" i="1" s="1"/>
  <c r="H310" i="1" a="1"/>
  <c r="H310" i="1" s="1"/>
  <c r="H311" i="1" a="1"/>
  <c r="H311" i="1" s="1"/>
  <c r="H312" i="1" a="1"/>
  <c r="H312" i="1" s="1"/>
  <c r="H313" i="1" a="1"/>
  <c r="H313" i="1" s="1"/>
  <c r="H314" i="1" a="1"/>
  <c r="H314" i="1" s="1"/>
  <c r="H315" i="1" a="1"/>
  <c r="H315" i="1" s="1"/>
  <c r="H316" i="1" a="1"/>
  <c r="H316" i="1" s="1"/>
  <c r="H317" i="1" a="1"/>
  <c r="H317" i="1" s="1"/>
  <c r="H318" i="1" a="1"/>
  <c r="H318" i="1" s="1"/>
  <c r="H319" i="1" a="1"/>
  <c r="H319" i="1" s="1"/>
  <c r="H320" i="1" a="1"/>
  <c r="H320" i="1" s="1"/>
  <c r="H321" i="1" a="1"/>
  <c r="H321" i="1" s="1"/>
  <c r="H322" i="1" a="1"/>
  <c r="H322" i="1" s="1"/>
  <c r="H323" i="1" a="1"/>
  <c r="H323" i="1" s="1"/>
  <c r="H324" i="1" a="1"/>
  <c r="H324" i="1" s="1"/>
  <c r="H325" i="1" a="1"/>
  <c r="H325" i="1" s="1"/>
  <c r="H326" i="1" a="1"/>
  <c r="H326" i="1" s="1"/>
  <c r="H327" i="1" a="1"/>
  <c r="H327" i="1" s="1"/>
  <c r="H328" i="1" a="1"/>
  <c r="H328" i="1" s="1"/>
  <c r="H329" i="1" a="1"/>
  <c r="H329" i="1" s="1"/>
  <c r="H330" i="1" a="1"/>
  <c r="H330" i="1" s="1"/>
  <c r="H331" i="1" a="1"/>
  <c r="H331" i="1" s="1"/>
  <c r="H332" i="1" a="1"/>
  <c r="H332" i="1" s="1"/>
  <c r="H333" i="1" a="1"/>
  <c r="H333" i="1" s="1"/>
  <c r="H334" i="1" a="1"/>
  <c r="H334" i="1" s="1"/>
  <c r="H335" i="1" a="1"/>
  <c r="H335" i="1" s="1"/>
  <c r="H336" i="1" a="1"/>
  <c r="H336" i="1" s="1"/>
  <c r="H337" i="1" a="1"/>
  <c r="H337" i="1" s="1"/>
  <c r="H338" i="1" a="1"/>
  <c r="H338" i="1" s="1"/>
  <c r="H339" i="1" a="1"/>
  <c r="H339" i="1" s="1"/>
  <c r="H340" i="1" a="1"/>
  <c r="H340" i="1" s="1"/>
  <c r="H341" i="1" a="1"/>
  <c r="H341" i="1" s="1"/>
  <c r="H342" i="1" a="1"/>
  <c r="H342" i="1" s="1"/>
  <c r="H343" i="1" a="1"/>
  <c r="H343" i="1" s="1"/>
  <c r="H344" i="1" a="1"/>
  <c r="H344" i="1" s="1"/>
  <c r="H345" i="1" a="1"/>
  <c r="H345" i="1" s="1"/>
  <c r="H346" i="1" a="1"/>
  <c r="H346" i="1" s="1"/>
  <c r="H347" i="1" a="1"/>
  <c r="H347" i="1" s="1"/>
  <c r="H348" i="1" a="1"/>
  <c r="H348" i="1" s="1"/>
  <c r="H349" i="1" a="1"/>
  <c r="H349" i="1" s="1"/>
  <c r="H350" i="1" a="1"/>
  <c r="H350" i="1" s="1"/>
  <c r="H351" i="1" a="1"/>
  <c r="H351" i="1" s="1"/>
  <c r="H352" i="1" a="1"/>
  <c r="H352" i="1" s="1"/>
  <c r="H353" i="1" a="1"/>
  <c r="H353" i="1" s="1"/>
  <c r="H354" i="1" a="1"/>
  <c r="H354" i="1" s="1"/>
  <c r="H355" i="1" a="1"/>
  <c r="H355" i="1" s="1"/>
  <c r="H356" i="1" a="1"/>
  <c r="H356" i="1" s="1"/>
  <c r="H357" i="1" a="1"/>
  <c r="H357" i="1" s="1"/>
  <c r="H358" i="1" a="1"/>
  <c r="H358" i="1" s="1"/>
  <c r="H359" i="1" a="1"/>
  <c r="H359" i="1" s="1"/>
  <c r="H360" i="1" a="1"/>
  <c r="H360" i="1" s="1"/>
  <c r="H361" i="1" a="1"/>
  <c r="H361" i="1" s="1"/>
  <c r="H362" i="1" a="1"/>
  <c r="H362" i="1" s="1"/>
  <c r="H363" i="1" a="1"/>
  <c r="H363" i="1" s="1"/>
  <c r="H364" i="1" a="1"/>
  <c r="H364" i="1" s="1"/>
  <c r="H365" i="1" a="1"/>
  <c r="H365" i="1" s="1"/>
  <c r="H366" i="1" a="1"/>
  <c r="H366" i="1" s="1"/>
  <c r="H367" i="1" a="1"/>
  <c r="H367" i="1" s="1"/>
  <c r="H368" i="1" a="1"/>
  <c r="H368" i="1" s="1"/>
  <c r="H369" i="1" a="1"/>
  <c r="H369" i="1" s="1"/>
  <c r="H370" i="1" a="1"/>
  <c r="H370" i="1" s="1"/>
  <c r="H371" i="1" a="1"/>
  <c r="H371" i="1" s="1"/>
  <c r="H372" i="1" a="1"/>
  <c r="H372" i="1" s="1"/>
  <c r="H373" i="1" a="1"/>
  <c r="H373" i="1" s="1"/>
  <c r="H374" i="1" a="1"/>
  <c r="H374" i="1" s="1"/>
  <c r="H375" i="1" a="1"/>
  <c r="H375" i="1" s="1"/>
  <c r="H376" i="1" a="1"/>
  <c r="H376" i="1" s="1"/>
  <c r="H377" i="1" a="1"/>
  <c r="H377" i="1" s="1"/>
  <c r="H378" i="1" a="1"/>
  <c r="H378" i="1" s="1"/>
  <c r="H379" i="1" a="1"/>
  <c r="H379" i="1" s="1"/>
  <c r="H380" i="1" a="1"/>
  <c r="H380" i="1" s="1"/>
  <c r="H381" i="1" a="1"/>
  <c r="H381" i="1" s="1"/>
  <c r="H382" i="1" a="1"/>
  <c r="H382" i="1" s="1"/>
  <c r="H383" i="1" a="1"/>
  <c r="H383" i="1" s="1"/>
  <c r="H384" i="1" a="1"/>
  <c r="H384" i="1" s="1"/>
  <c r="H385" i="1" a="1"/>
  <c r="H385" i="1" s="1"/>
  <c r="H386" i="1" a="1"/>
  <c r="H386" i="1" s="1"/>
  <c r="H387" i="1" a="1"/>
  <c r="H387" i="1" s="1"/>
  <c r="H388" i="1" a="1"/>
  <c r="H388" i="1" s="1"/>
  <c r="H389" i="1" a="1"/>
  <c r="H389" i="1" s="1"/>
  <c r="H390" i="1" a="1"/>
  <c r="H390" i="1" s="1"/>
  <c r="H391" i="1" a="1"/>
  <c r="H391" i="1" s="1"/>
  <c r="H392" i="1" a="1"/>
  <c r="H392" i="1" s="1"/>
  <c r="H393" i="1" a="1"/>
  <c r="H393" i="1" s="1"/>
  <c r="H394" i="1" a="1"/>
  <c r="H394" i="1" s="1"/>
  <c r="H395" i="1" a="1"/>
  <c r="H395" i="1" s="1"/>
  <c r="H396" i="1" a="1"/>
  <c r="H396" i="1" s="1"/>
  <c r="H397" i="1" a="1"/>
  <c r="H397" i="1" s="1"/>
  <c r="H398" i="1" a="1"/>
  <c r="H398" i="1" s="1"/>
  <c r="H399" i="1" a="1"/>
  <c r="H399" i="1" s="1"/>
  <c r="H400" i="1" a="1"/>
  <c r="H400" i="1" s="1"/>
  <c r="H401" i="1" a="1"/>
  <c r="H401" i="1" s="1"/>
  <c r="H402" i="1" a="1"/>
  <c r="H402" i="1" s="1"/>
  <c r="H403" i="1" a="1"/>
  <c r="H403" i="1" s="1"/>
  <c r="H404" i="1" a="1"/>
  <c r="H404" i="1" s="1"/>
  <c r="H405" i="1" a="1"/>
  <c r="H405" i="1" s="1"/>
  <c r="H406" i="1" a="1"/>
  <c r="H406" i="1" s="1"/>
  <c r="H407" i="1" a="1"/>
  <c r="H407" i="1" s="1"/>
  <c r="H408" i="1" a="1"/>
  <c r="H408" i="1" s="1"/>
  <c r="H409" i="1" a="1"/>
  <c r="H409" i="1" s="1"/>
  <c r="H410" i="1" a="1"/>
  <c r="H410" i="1" s="1"/>
  <c r="H411" i="1" a="1"/>
  <c r="H411" i="1"/>
  <c r="H412" i="1" a="1"/>
  <c r="H412" i="1" s="1"/>
  <c r="H413" i="1" a="1"/>
  <c r="H413" i="1" s="1"/>
  <c r="H414" i="1" a="1"/>
  <c r="H414" i="1" s="1"/>
  <c r="H415" i="1" a="1"/>
  <c r="H415" i="1"/>
  <c r="H416" i="1" a="1"/>
  <c r="H416" i="1" s="1"/>
  <c r="H417" i="1" a="1"/>
  <c r="H417" i="1" s="1"/>
  <c r="H418" i="1" a="1"/>
  <c r="H418" i="1" s="1"/>
  <c r="H419" i="1" a="1"/>
  <c r="H419" i="1" s="1"/>
  <c r="H420" i="1" a="1"/>
  <c r="H420" i="1" s="1"/>
  <c r="H421" i="1" a="1"/>
  <c r="H421" i="1" s="1"/>
  <c r="H422" i="1" a="1"/>
  <c r="H422" i="1" s="1"/>
  <c r="H423" i="1" a="1"/>
  <c r="H423" i="1" s="1"/>
  <c r="H424" i="1" a="1"/>
  <c r="H424" i="1" s="1"/>
  <c r="H425" i="1" a="1"/>
  <c r="H425" i="1" s="1"/>
  <c r="H426" i="1" a="1"/>
  <c r="H426" i="1" s="1"/>
  <c r="H427" i="1" a="1"/>
  <c r="H427" i="1" s="1"/>
  <c r="H428" i="1" a="1"/>
  <c r="H428" i="1" s="1"/>
  <c r="H429" i="1" a="1"/>
  <c r="H429" i="1" s="1"/>
  <c r="H430" i="1" a="1"/>
  <c r="H430" i="1" s="1"/>
  <c r="H431" i="1" a="1"/>
  <c r="H431" i="1" s="1"/>
  <c r="H432" i="1" a="1"/>
  <c r="H432" i="1" s="1"/>
  <c r="H433" i="1" a="1"/>
  <c r="H433" i="1" s="1"/>
  <c r="H434" i="1" a="1"/>
  <c r="H434" i="1" s="1"/>
  <c r="H435" i="1" a="1"/>
  <c r="H435" i="1" s="1"/>
  <c r="H436" i="1" a="1"/>
  <c r="H436" i="1" s="1"/>
  <c r="H437" i="1" a="1"/>
  <c r="H437" i="1" s="1"/>
  <c r="H438" i="1" a="1"/>
  <c r="H438" i="1" s="1"/>
  <c r="H439" i="1" a="1"/>
  <c r="H439" i="1" s="1"/>
  <c r="H440" i="1" a="1"/>
  <c r="H440" i="1" s="1"/>
  <c r="H441" i="1" a="1"/>
  <c r="H441" i="1" s="1"/>
  <c r="H442" i="1" a="1"/>
  <c r="H442" i="1" s="1"/>
  <c r="H443" i="1" a="1"/>
  <c r="H443" i="1" s="1"/>
  <c r="H444" i="1" a="1"/>
  <c r="H444" i="1" s="1"/>
  <c r="H445" i="1" a="1"/>
  <c r="H445" i="1" s="1"/>
  <c r="H446" i="1" a="1"/>
  <c r="H446" i="1" s="1"/>
  <c r="H447" i="1" a="1"/>
  <c r="H447" i="1" s="1"/>
  <c r="H448" i="1" a="1"/>
  <c r="H448" i="1" s="1"/>
  <c r="H449" i="1" a="1"/>
  <c r="H449" i="1" s="1"/>
  <c r="H450" i="1" a="1"/>
  <c r="H450" i="1" s="1"/>
  <c r="H451" i="1" a="1"/>
  <c r="H451" i="1" s="1"/>
  <c r="H452" i="1" a="1"/>
  <c r="H452" i="1" s="1"/>
  <c r="H453" i="1" a="1"/>
  <c r="H453" i="1" s="1"/>
  <c r="H454" i="1" a="1"/>
  <c r="H454" i="1" s="1"/>
  <c r="H455" i="1" a="1"/>
  <c r="H455" i="1" s="1"/>
  <c r="H456" i="1" a="1"/>
  <c r="H456" i="1" s="1"/>
  <c r="H457" i="1" a="1"/>
  <c r="H457" i="1" s="1"/>
  <c r="H458" i="1" a="1"/>
  <c r="H458" i="1" s="1"/>
  <c r="H459" i="1" a="1"/>
  <c r="H459" i="1" s="1"/>
  <c r="H460" i="1" a="1"/>
  <c r="H460" i="1"/>
  <c r="H461" i="1" a="1"/>
  <c r="H461" i="1" s="1"/>
  <c r="H462" i="1" a="1"/>
  <c r="H462" i="1" s="1"/>
  <c r="H463" i="1" a="1"/>
  <c r="H463" i="1" s="1"/>
  <c r="H464" i="1" a="1"/>
  <c r="H464" i="1" s="1"/>
  <c r="H465" i="1" a="1"/>
  <c r="H465" i="1" s="1"/>
  <c r="H466" i="1" a="1"/>
  <c r="H466" i="1" s="1"/>
  <c r="H467" i="1" a="1"/>
  <c r="H467" i="1" s="1"/>
  <c r="H468" i="1" a="1"/>
  <c r="H468" i="1" s="1"/>
  <c r="H469" i="1" a="1"/>
  <c r="H469" i="1" s="1"/>
  <c r="H470" i="1" a="1"/>
  <c r="H470" i="1" s="1"/>
  <c r="H471" i="1" a="1"/>
  <c r="H471" i="1" s="1"/>
  <c r="H472" i="1" a="1"/>
  <c r="H472" i="1" s="1"/>
  <c r="H473" i="1" a="1"/>
  <c r="H473" i="1" s="1"/>
  <c r="H474" i="1" a="1"/>
  <c r="H474" i="1" s="1"/>
  <c r="H475" i="1" a="1"/>
  <c r="H475" i="1" s="1"/>
  <c r="H476" i="1" a="1"/>
  <c r="H476" i="1"/>
  <c r="H477" i="1" a="1"/>
  <c r="H477" i="1" s="1"/>
  <c r="H478" i="1" a="1"/>
  <c r="H478" i="1" s="1"/>
  <c r="H479" i="1" a="1"/>
  <c r="H479" i="1" s="1"/>
  <c r="H480" i="1" a="1"/>
  <c r="H480" i="1" s="1"/>
  <c r="H481" i="1" a="1"/>
  <c r="H481" i="1" s="1"/>
  <c r="H482" i="1" a="1"/>
  <c r="H482" i="1" s="1"/>
  <c r="H483" i="1" a="1"/>
  <c r="H483" i="1" s="1"/>
  <c r="H484" i="1" a="1"/>
  <c r="H484" i="1" s="1"/>
  <c r="H485" i="1" a="1"/>
  <c r="H485" i="1" s="1"/>
  <c r="H486" i="1" a="1"/>
  <c r="H486" i="1" s="1"/>
  <c r="H487" i="1" a="1"/>
  <c r="H487" i="1" s="1"/>
  <c r="H488" i="1" a="1"/>
  <c r="H488" i="1" s="1"/>
  <c r="H489" i="1" a="1"/>
  <c r="H489" i="1" s="1"/>
  <c r="H490" i="1" a="1"/>
  <c r="H490" i="1" s="1"/>
  <c r="H491" i="1" a="1"/>
  <c r="H491" i="1" s="1"/>
  <c r="H492" i="1" a="1"/>
  <c r="H492" i="1" s="1"/>
  <c r="H493" i="1" a="1"/>
  <c r="H493" i="1" s="1"/>
  <c r="H494" i="1" a="1"/>
  <c r="H494" i="1" s="1"/>
  <c r="H495" i="1" a="1"/>
  <c r="H495" i="1" s="1"/>
  <c r="H496" i="1" a="1"/>
  <c r="H496" i="1" s="1"/>
  <c r="H497" i="1" a="1"/>
  <c r="H497" i="1" s="1"/>
  <c r="H498" i="1" a="1"/>
  <c r="H498" i="1" s="1"/>
  <c r="H499" i="1" a="1"/>
  <c r="H499" i="1" s="1"/>
  <c r="H500" i="1" a="1"/>
  <c r="H500" i="1" s="1"/>
  <c r="H501" i="1" a="1"/>
  <c r="H501" i="1" s="1"/>
  <c r="H502" i="1" a="1"/>
  <c r="H502" i="1" s="1"/>
  <c r="H503" i="1" a="1"/>
  <c r="H503" i="1" s="1"/>
  <c r="H504" i="1" a="1"/>
  <c r="H504" i="1" s="1"/>
  <c r="H505" i="1" a="1"/>
  <c r="H505" i="1" s="1"/>
  <c r="H506" i="1" a="1"/>
  <c r="H506" i="1" s="1"/>
  <c r="H507" i="1" a="1"/>
  <c r="H507" i="1" s="1"/>
  <c r="H508" i="1" a="1"/>
  <c r="H508" i="1" s="1"/>
  <c r="H509" i="1" a="1"/>
  <c r="H509" i="1" s="1"/>
  <c r="H510" i="1" a="1"/>
  <c r="H510" i="1" s="1"/>
  <c r="H511" i="1" a="1"/>
  <c r="H511" i="1" s="1"/>
  <c r="H512" i="1" a="1"/>
  <c r="H512" i="1" s="1"/>
  <c r="H513" i="1" a="1"/>
  <c r="H513" i="1" s="1"/>
  <c r="H514" i="1" a="1"/>
  <c r="H514" i="1" s="1"/>
  <c r="H515" i="1" a="1"/>
  <c r="H515" i="1" s="1"/>
  <c r="H516" i="1" a="1"/>
  <c r="H516" i="1" s="1"/>
  <c r="H517" i="1" a="1"/>
  <c r="H517" i="1" s="1"/>
  <c r="H518" i="1" a="1"/>
  <c r="H518" i="1" s="1"/>
  <c r="H519" i="1" a="1"/>
  <c r="H519" i="1" s="1"/>
  <c r="H520" i="1" a="1"/>
  <c r="H520" i="1" s="1"/>
  <c r="H521" i="1" a="1"/>
  <c r="H521" i="1" s="1"/>
  <c r="H522" i="1" a="1"/>
  <c r="H522" i="1" s="1"/>
  <c r="H523" i="1" a="1"/>
  <c r="H523" i="1" s="1"/>
  <c r="H524" i="1" a="1"/>
  <c r="H524" i="1" s="1"/>
  <c r="H525" i="1" a="1"/>
  <c r="H525" i="1" s="1"/>
  <c r="H526" i="1" a="1"/>
  <c r="H526" i="1"/>
  <c r="H527" i="1" a="1"/>
  <c r="H527" i="1" s="1"/>
  <c r="H528" i="1" a="1"/>
  <c r="H528" i="1" s="1"/>
  <c r="H529" i="1" a="1"/>
  <c r="H529" i="1" s="1"/>
  <c r="H530" i="1" a="1"/>
  <c r="H530" i="1" s="1"/>
  <c r="H531" i="1" a="1"/>
  <c r="H531" i="1" s="1"/>
  <c r="H532" i="1" a="1"/>
  <c r="H532" i="1" s="1"/>
  <c r="H533" i="1" a="1"/>
  <c r="H533" i="1" s="1"/>
  <c r="H534" i="1" a="1"/>
  <c r="H534" i="1" s="1"/>
  <c r="H535" i="1" a="1"/>
  <c r="H535" i="1" s="1"/>
  <c r="H536" i="1" a="1"/>
  <c r="H536" i="1" s="1"/>
  <c r="H537" i="1" a="1"/>
  <c r="H537" i="1" s="1"/>
  <c r="H538" i="1" a="1"/>
  <c r="H538" i="1" s="1"/>
  <c r="H539" i="1" a="1"/>
  <c r="H539" i="1" s="1"/>
  <c r="H540" i="1" a="1"/>
  <c r="H540" i="1"/>
  <c r="H541" i="1" a="1"/>
  <c r="H541" i="1" s="1"/>
  <c r="H542" i="1" a="1"/>
  <c r="H542" i="1" s="1"/>
  <c r="H543" i="1" a="1"/>
  <c r="H543" i="1" s="1"/>
  <c r="H544" i="1" a="1"/>
  <c r="H544" i="1" s="1"/>
  <c r="H545" i="1" a="1"/>
  <c r="H545" i="1" s="1"/>
  <c r="H546" i="1" a="1"/>
  <c r="H546" i="1" s="1"/>
  <c r="H547" i="1" a="1"/>
  <c r="H547" i="1" s="1"/>
  <c r="H548" i="1" a="1"/>
  <c r="H548" i="1" s="1"/>
  <c r="H549" i="1" a="1"/>
  <c r="H549" i="1" s="1"/>
  <c r="H550" i="1" a="1"/>
  <c r="H550" i="1" s="1"/>
  <c r="H551" i="1" a="1"/>
  <c r="H551" i="1" s="1"/>
  <c r="H552" i="1" a="1"/>
  <c r="H552" i="1" s="1"/>
  <c r="H553" i="1" a="1"/>
  <c r="H553" i="1" s="1"/>
  <c r="H554" i="1" a="1"/>
  <c r="H554" i="1" s="1"/>
  <c r="H555" i="1" a="1"/>
  <c r="H555" i="1" s="1"/>
  <c r="H556" i="1" a="1"/>
  <c r="H556" i="1" s="1"/>
  <c r="H557" i="1" a="1"/>
  <c r="H557" i="1" s="1"/>
  <c r="H558" i="1" a="1"/>
  <c r="H558" i="1" s="1"/>
  <c r="H559" i="1" a="1"/>
  <c r="H559" i="1" s="1"/>
  <c r="H560" i="1" a="1"/>
  <c r="H560" i="1" s="1"/>
  <c r="H561" i="1" a="1"/>
  <c r="H561" i="1" s="1"/>
  <c r="H562" i="1" a="1"/>
  <c r="H562" i="1" s="1"/>
  <c r="H563" i="1" a="1"/>
  <c r="H563" i="1" s="1"/>
  <c r="H564" i="1" a="1"/>
  <c r="H564" i="1" s="1"/>
  <c r="H565" i="1" a="1"/>
  <c r="H565" i="1" s="1"/>
  <c r="H566" i="1" a="1"/>
  <c r="H566" i="1" s="1"/>
  <c r="H567" i="1" a="1"/>
  <c r="H567" i="1" s="1"/>
  <c r="H568" i="1" a="1"/>
  <c r="H568" i="1" s="1"/>
  <c r="H569" i="1" a="1"/>
  <c r="H569" i="1" s="1"/>
  <c r="H570" i="1" a="1"/>
  <c r="H570" i="1" s="1"/>
  <c r="H571" i="1" a="1"/>
  <c r="H571" i="1" s="1"/>
  <c r="H572" i="1" a="1"/>
  <c r="H572" i="1" s="1"/>
  <c r="H573" i="1" a="1"/>
  <c r="H573" i="1" s="1"/>
  <c r="H574" i="1" a="1"/>
  <c r="H574" i="1" s="1"/>
  <c r="H575" i="1" a="1"/>
  <c r="H575" i="1" s="1"/>
  <c r="H576" i="1" a="1"/>
  <c r="H576" i="1" s="1"/>
  <c r="H577" i="1" a="1"/>
  <c r="H577" i="1" s="1"/>
  <c r="H578" i="1" a="1"/>
  <c r="H578" i="1" s="1"/>
  <c r="H579" i="1" a="1"/>
  <c r="H579" i="1" s="1"/>
  <c r="H580" i="1" a="1"/>
  <c r="H580" i="1" s="1"/>
  <c r="H581" i="1" a="1"/>
  <c r="H581" i="1" s="1"/>
  <c r="H582" i="1" a="1"/>
  <c r="H582" i="1" s="1"/>
  <c r="H583" i="1" a="1"/>
  <c r="H583" i="1" s="1"/>
  <c r="H584" i="1" a="1"/>
  <c r="H584" i="1" s="1"/>
  <c r="H585" i="1" a="1"/>
  <c r="H585" i="1" s="1"/>
  <c r="H586" i="1" a="1"/>
  <c r="H586" i="1" s="1"/>
  <c r="H587" i="1" a="1"/>
  <c r="H587" i="1" s="1"/>
  <c r="H588" i="1" a="1"/>
  <c r="H588" i="1" s="1"/>
  <c r="H589" i="1" a="1"/>
  <c r="H589" i="1" s="1"/>
  <c r="H590" i="1" a="1"/>
  <c r="H590" i="1" s="1"/>
  <c r="H591" i="1" a="1"/>
  <c r="H591" i="1" s="1"/>
  <c r="H592" i="1" a="1"/>
  <c r="H592" i="1" s="1"/>
  <c r="H593" i="1" a="1"/>
  <c r="H593" i="1" s="1"/>
  <c r="H594" i="1" a="1"/>
  <c r="H594" i="1" s="1"/>
  <c r="H595" i="1" a="1"/>
  <c r="H595" i="1" s="1"/>
  <c r="H596" i="1" a="1"/>
  <c r="H596" i="1" s="1"/>
  <c r="H597" i="1" a="1"/>
  <c r="H597" i="1" s="1"/>
  <c r="H598" i="1" a="1"/>
  <c r="H598" i="1" s="1"/>
  <c r="H599" i="1" a="1"/>
  <c r="H599" i="1" s="1"/>
  <c r="H600" i="1" a="1"/>
  <c r="H600" i="1" s="1"/>
  <c r="H601" i="1" a="1"/>
  <c r="H601" i="1" s="1"/>
  <c r="H602" i="1" a="1"/>
  <c r="H602" i="1" s="1"/>
  <c r="H603" i="1" a="1"/>
  <c r="H603" i="1" s="1"/>
  <c r="H604" i="1" a="1"/>
  <c r="H604" i="1" s="1"/>
  <c r="H605" i="1" a="1"/>
  <c r="H605" i="1" s="1"/>
  <c r="H606" i="1" a="1"/>
  <c r="H606" i="1" s="1"/>
  <c r="H607" i="1" a="1"/>
  <c r="H607" i="1" s="1"/>
  <c r="H608" i="1" a="1"/>
  <c r="H608" i="1" s="1"/>
  <c r="H609" i="1" a="1"/>
  <c r="H609" i="1" s="1"/>
  <c r="H610" i="1" a="1"/>
  <c r="H610" i="1" s="1"/>
  <c r="H611" i="1" a="1"/>
  <c r="H611" i="1" s="1"/>
  <c r="H612" i="1" a="1"/>
  <c r="H612" i="1" s="1"/>
  <c r="H613" i="1" a="1"/>
  <c r="H613" i="1" s="1"/>
  <c r="H614" i="1" a="1"/>
  <c r="H614" i="1" s="1"/>
  <c r="H615" i="1" a="1"/>
  <c r="H615" i="1" s="1"/>
  <c r="H616" i="1" a="1"/>
  <c r="H616" i="1" s="1"/>
  <c r="H617" i="1" a="1"/>
  <c r="H617" i="1" s="1"/>
  <c r="H618" i="1" a="1"/>
  <c r="H618" i="1" s="1"/>
  <c r="H619" i="1" a="1"/>
  <c r="H619" i="1" s="1"/>
  <c r="H620" i="1" a="1"/>
  <c r="H620" i="1" s="1"/>
  <c r="H621" i="1" a="1"/>
  <c r="H621" i="1" s="1"/>
  <c r="H622" i="1" a="1"/>
  <c r="H622" i="1" s="1"/>
  <c r="H623" i="1" a="1"/>
  <c r="H623" i="1" s="1"/>
  <c r="H624" i="1" a="1"/>
  <c r="H624" i="1" s="1"/>
  <c r="H625" i="1" a="1"/>
  <c r="H625" i="1" s="1"/>
  <c r="H626" i="1" a="1"/>
  <c r="H626" i="1" s="1"/>
  <c r="H627" i="1" a="1"/>
  <c r="H627" i="1" s="1"/>
  <c r="H628" i="1" a="1"/>
  <c r="H628" i="1"/>
  <c r="H629" i="1" a="1"/>
  <c r="H629" i="1" s="1"/>
  <c r="H630" i="1" a="1"/>
  <c r="H630" i="1" s="1"/>
  <c r="H631" i="1" a="1"/>
  <c r="H631" i="1" s="1"/>
  <c r="H632" i="1" a="1"/>
  <c r="H632" i="1" s="1"/>
  <c r="H633" i="1" a="1"/>
  <c r="H633" i="1" s="1"/>
  <c r="H634" i="1" a="1"/>
  <c r="H634" i="1" s="1"/>
  <c r="H635" i="1" a="1"/>
  <c r="H635" i="1" s="1"/>
  <c r="H636" i="1" a="1"/>
  <c r="H636" i="1" s="1"/>
  <c r="H637" i="1" a="1"/>
  <c r="H637" i="1" s="1"/>
  <c r="H638" i="1" a="1"/>
  <c r="H638" i="1" s="1"/>
  <c r="H639" i="1" a="1"/>
  <c r="H639" i="1" s="1"/>
  <c r="H640" i="1" a="1"/>
  <c r="H640" i="1" s="1"/>
  <c r="H641" i="1" a="1"/>
  <c r="H641" i="1" s="1"/>
  <c r="H642" i="1" a="1"/>
  <c r="H642" i="1" s="1"/>
  <c r="H643" i="1" a="1"/>
  <c r="H643" i="1" s="1"/>
  <c r="H644" i="1" a="1"/>
  <c r="H644" i="1" s="1"/>
  <c r="H645" i="1" a="1"/>
  <c r="H645" i="1" s="1"/>
  <c r="H646" i="1" a="1"/>
  <c r="H646" i="1" s="1"/>
  <c r="H647" i="1" a="1"/>
  <c r="H647" i="1" s="1"/>
  <c r="H648" i="1" a="1"/>
  <c r="H648" i="1" s="1"/>
  <c r="H649" i="1" a="1"/>
  <c r="H649" i="1" s="1"/>
  <c r="H650" i="1" a="1"/>
  <c r="H650" i="1" s="1"/>
  <c r="H651" i="1" a="1"/>
  <c r="H651" i="1" s="1"/>
  <c r="H652" i="1" a="1"/>
  <c r="H652" i="1" s="1"/>
  <c r="H653" i="1" a="1"/>
  <c r="H653" i="1" s="1"/>
  <c r="H654" i="1" a="1"/>
  <c r="H654" i="1" s="1"/>
  <c r="H655" i="1" a="1"/>
  <c r="H655" i="1" s="1"/>
  <c r="H656" i="1" a="1"/>
  <c r="H656" i="1" s="1"/>
  <c r="H657" i="1" a="1"/>
  <c r="H657" i="1" s="1"/>
  <c r="H658" i="1" a="1"/>
  <c r="H658" i="1" s="1"/>
  <c r="H659" i="1" a="1"/>
  <c r="H659" i="1" s="1"/>
  <c r="H660" i="1" a="1"/>
  <c r="H660" i="1" s="1"/>
  <c r="H661" i="1" a="1"/>
  <c r="H661" i="1" s="1"/>
  <c r="H662" i="1" a="1"/>
  <c r="H662" i="1" s="1"/>
  <c r="H663" i="1" a="1"/>
  <c r="H663" i="1" s="1"/>
  <c r="H664" i="1" a="1"/>
  <c r="H664" i="1" s="1"/>
  <c r="H665" i="1" a="1"/>
  <c r="H665" i="1" s="1"/>
  <c r="H666" i="1" a="1"/>
  <c r="H666" i="1" s="1"/>
  <c r="H667" i="1" a="1"/>
  <c r="H667" i="1" s="1"/>
  <c r="H668" i="1" a="1"/>
  <c r="H668" i="1" s="1"/>
  <c r="H669" i="1" a="1"/>
  <c r="H669" i="1" s="1"/>
  <c r="H670" i="1" a="1"/>
  <c r="H670" i="1" s="1"/>
  <c r="H671" i="1" a="1"/>
  <c r="H671" i="1" s="1"/>
  <c r="H672" i="1" a="1"/>
  <c r="H672" i="1" s="1"/>
  <c r="H673" i="1" a="1"/>
  <c r="H673" i="1" s="1"/>
  <c r="H674" i="1" a="1"/>
  <c r="H674" i="1" s="1"/>
  <c r="H675" i="1" a="1"/>
  <c r="H675" i="1" s="1"/>
  <c r="H676" i="1" a="1"/>
  <c r="H676" i="1" s="1"/>
  <c r="H677" i="1" a="1"/>
  <c r="H677" i="1" s="1"/>
  <c r="H678" i="1" a="1"/>
  <c r="H678" i="1" s="1"/>
  <c r="H679" i="1" a="1"/>
  <c r="H679" i="1" s="1"/>
  <c r="H680" i="1" a="1"/>
  <c r="H680" i="1" s="1"/>
  <c r="H681" i="1" a="1"/>
  <c r="H681" i="1" s="1"/>
  <c r="H682" i="1" a="1"/>
  <c r="H682" i="1" s="1"/>
  <c r="H683" i="1" a="1"/>
  <c r="H683" i="1" s="1"/>
  <c r="H684" i="1" a="1"/>
  <c r="H684" i="1" s="1"/>
  <c r="H685" i="1" a="1"/>
  <c r="H685" i="1" s="1"/>
  <c r="H686" i="1" a="1"/>
  <c r="H686" i="1" s="1"/>
  <c r="H687" i="1" a="1"/>
  <c r="H687" i="1" s="1"/>
  <c r="H688" i="1" a="1"/>
  <c r="H688" i="1" s="1"/>
  <c r="H689" i="1" a="1"/>
  <c r="H689" i="1" s="1"/>
  <c r="H690" i="1" a="1"/>
  <c r="H690" i="1" s="1"/>
  <c r="H691" i="1" a="1"/>
  <c r="H691" i="1" s="1"/>
  <c r="H692" i="1" a="1"/>
  <c r="H692" i="1" s="1"/>
  <c r="H693" i="1" a="1"/>
  <c r="H693" i="1" s="1"/>
  <c r="H694" i="1" a="1"/>
  <c r="H694" i="1" s="1"/>
  <c r="H695" i="1" a="1"/>
  <c r="H695" i="1" s="1"/>
  <c r="H696" i="1" a="1"/>
  <c r="H696" i="1" s="1"/>
  <c r="H697" i="1" a="1"/>
  <c r="H697" i="1" s="1"/>
  <c r="H698" i="1" a="1"/>
  <c r="H698" i="1" s="1"/>
  <c r="H699" i="1" a="1"/>
  <c r="H699" i="1" s="1"/>
  <c r="H700" i="1" a="1"/>
  <c r="H700" i="1" s="1"/>
  <c r="H701" i="1" a="1"/>
  <c r="H701" i="1" s="1"/>
  <c r="H702" i="1" a="1"/>
  <c r="H702" i="1" s="1"/>
  <c r="H703" i="1" a="1"/>
  <c r="H703" i="1" s="1"/>
  <c r="H704" i="1" a="1"/>
  <c r="H704" i="1" s="1"/>
  <c r="H705" i="1" a="1"/>
  <c r="H705" i="1" s="1"/>
  <c r="H706" i="1" a="1"/>
  <c r="H706" i="1" s="1"/>
  <c r="H707" i="1" a="1"/>
  <c r="H707" i="1" s="1"/>
  <c r="H708" i="1" a="1"/>
  <c r="H708" i="1" s="1"/>
  <c r="H709" i="1" a="1"/>
  <c r="H709" i="1" s="1"/>
  <c r="H710" i="1" a="1"/>
  <c r="H710" i="1" s="1"/>
  <c r="H711" i="1" a="1"/>
  <c r="H711" i="1" s="1"/>
  <c r="H712" i="1" a="1"/>
  <c r="H712" i="1" s="1"/>
  <c r="H713" i="1" a="1"/>
  <c r="H713" i="1" s="1"/>
  <c r="H714" i="1" a="1"/>
  <c r="H714" i="1" s="1"/>
  <c r="H715" i="1" a="1"/>
  <c r="H715" i="1" s="1"/>
  <c r="H716" i="1" a="1"/>
  <c r="H716" i="1" s="1"/>
  <c r="H717" i="1" a="1"/>
  <c r="H717" i="1" s="1"/>
  <c r="H718" i="1" a="1"/>
  <c r="H718" i="1" s="1"/>
  <c r="H719" i="1" a="1"/>
  <c r="H719" i="1" s="1"/>
  <c r="H720" i="1" a="1"/>
  <c r="H720" i="1" s="1"/>
  <c r="H721" i="1" a="1"/>
  <c r="H721" i="1" s="1"/>
  <c r="H722" i="1" a="1"/>
  <c r="H722" i="1" s="1"/>
  <c r="H723" i="1" a="1"/>
  <c r="H723" i="1" s="1"/>
  <c r="H724" i="1" a="1"/>
  <c r="H724" i="1" s="1"/>
  <c r="H725" i="1" a="1"/>
  <c r="H725" i="1" s="1"/>
  <c r="H726" i="1" a="1"/>
  <c r="H726" i="1" s="1"/>
  <c r="H727" i="1" a="1"/>
  <c r="H727" i="1" s="1"/>
  <c r="H728" i="1" a="1"/>
  <c r="H728" i="1" s="1"/>
  <c r="H729" i="1" a="1"/>
  <c r="H729" i="1" s="1"/>
  <c r="H730" i="1" a="1"/>
  <c r="H730" i="1" s="1"/>
  <c r="H731" i="1" a="1"/>
  <c r="H731" i="1" s="1"/>
  <c r="H732" i="1" a="1"/>
  <c r="H732" i="1" s="1"/>
  <c r="H733" i="1" a="1"/>
  <c r="H733" i="1" s="1"/>
  <c r="H734" i="1" a="1"/>
  <c r="H734" i="1" s="1"/>
  <c r="H735" i="1" a="1"/>
  <c r="H735" i="1" s="1"/>
  <c r="H736" i="1" a="1"/>
  <c r="H736" i="1" s="1"/>
  <c r="H737" i="1" a="1"/>
  <c r="H737" i="1" s="1"/>
  <c r="H738" i="1" a="1"/>
  <c r="H738" i="1" s="1"/>
  <c r="H739" i="1" a="1"/>
  <c r="H739" i="1" s="1"/>
  <c r="H740" i="1" a="1"/>
  <c r="H740" i="1" s="1"/>
  <c r="H741" i="1" a="1"/>
  <c r="H741" i="1" s="1"/>
  <c r="H742" i="1" a="1"/>
  <c r="H742" i="1" s="1"/>
  <c r="H743" i="1" a="1"/>
  <c r="H743" i="1" s="1"/>
  <c r="H744" i="1" a="1"/>
  <c r="H744" i="1" s="1"/>
  <c r="H745" i="1" a="1"/>
  <c r="H745" i="1" s="1"/>
  <c r="H746" i="1" a="1"/>
  <c r="H746" i="1" s="1"/>
  <c r="H747" i="1" a="1"/>
  <c r="H747" i="1" s="1"/>
  <c r="H748" i="1" a="1"/>
  <c r="H748" i="1" s="1"/>
  <c r="H749" i="1" a="1"/>
  <c r="H749" i="1" s="1"/>
  <c r="H750" i="1" a="1"/>
  <c r="H750" i="1" s="1"/>
  <c r="H751" i="1" a="1"/>
  <c r="H751" i="1" s="1"/>
  <c r="H752" i="1" a="1"/>
  <c r="H752" i="1" s="1"/>
  <c r="H753" i="1" a="1"/>
  <c r="H753" i="1" s="1"/>
  <c r="H754" i="1" a="1"/>
  <c r="H754" i="1" s="1"/>
  <c r="H755" i="1" a="1"/>
  <c r="H755" i="1" s="1"/>
  <c r="H756" i="1" a="1"/>
  <c r="H756" i="1" s="1"/>
  <c r="H757" i="1" a="1"/>
  <c r="H757" i="1" s="1"/>
  <c r="H758" i="1" a="1"/>
  <c r="H758" i="1" s="1"/>
  <c r="H759" i="1" a="1"/>
  <c r="H759" i="1" s="1"/>
  <c r="H760" i="1" a="1"/>
  <c r="H760" i="1" s="1"/>
  <c r="H761" i="1" a="1"/>
  <c r="H761" i="1" s="1"/>
  <c r="H762" i="1" a="1"/>
  <c r="H762" i="1" s="1"/>
  <c r="H763" i="1" a="1"/>
  <c r="H763" i="1" s="1"/>
  <c r="H764" i="1" a="1"/>
  <c r="H764" i="1" s="1"/>
  <c r="H765" i="1" a="1"/>
  <c r="H765" i="1" s="1"/>
  <c r="H766" i="1" a="1"/>
  <c r="H766" i="1" s="1"/>
  <c r="H767" i="1" a="1"/>
  <c r="H767" i="1" s="1"/>
  <c r="H768" i="1" a="1"/>
  <c r="H768" i="1" s="1"/>
  <c r="H769" i="1" a="1"/>
  <c r="H769" i="1" s="1"/>
  <c r="H770" i="1" a="1"/>
  <c r="H770" i="1" s="1"/>
  <c r="H771" i="1" a="1"/>
  <c r="H771" i="1" s="1"/>
  <c r="H772" i="1" a="1"/>
  <c r="H772" i="1" s="1"/>
  <c r="H773" i="1" a="1"/>
  <c r="H773" i="1" s="1"/>
  <c r="H774" i="1" a="1"/>
  <c r="H774" i="1" s="1"/>
  <c r="H775" i="1" a="1"/>
  <c r="H775" i="1" s="1"/>
  <c r="H776" i="1" a="1"/>
  <c r="H776" i="1" s="1"/>
  <c r="H777" i="1" a="1"/>
  <c r="H777" i="1" s="1"/>
  <c r="H778" i="1" a="1"/>
  <c r="H778" i="1" s="1"/>
  <c r="H779" i="1" a="1"/>
  <c r="H779" i="1" s="1"/>
  <c r="H780" i="1" a="1"/>
  <c r="H780" i="1" s="1"/>
  <c r="H781" i="1" a="1"/>
  <c r="H781" i="1" s="1"/>
  <c r="H782" i="1" a="1"/>
  <c r="H782" i="1" s="1"/>
  <c r="H783" i="1" a="1"/>
  <c r="H783" i="1" s="1"/>
  <c r="H784" i="1" a="1"/>
  <c r="H784" i="1" s="1"/>
  <c r="H785" i="1" a="1"/>
  <c r="H785" i="1" s="1"/>
  <c r="H786" i="1" a="1"/>
  <c r="H786" i="1" s="1"/>
  <c r="H787" i="1" a="1"/>
  <c r="H787" i="1" s="1"/>
  <c r="H788" i="1" a="1"/>
  <c r="H788" i="1" s="1"/>
  <c r="H789" i="1" a="1"/>
  <c r="H789" i="1" s="1"/>
  <c r="H790" i="1" a="1"/>
  <c r="H790" i="1" s="1"/>
  <c r="H791" i="1" a="1"/>
  <c r="H791" i="1" s="1"/>
  <c r="H792" i="1" a="1"/>
  <c r="H792" i="1" s="1"/>
  <c r="H793" i="1" a="1"/>
  <c r="H793" i="1" s="1"/>
  <c r="H794" i="1" a="1"/>
  <c r="H794" i="1" s="1"/>
  <c r="H795" i="1" a="1"/>
  <c r="H795" i="1" s="1"/>
  <c r="H796" i="1" a="1"/>
  <c r="H796" i="1" s="1"/>
  <c r="H797" i="1" a="1"/>
  <c r="H797" i="1" s="1"/>
  <c r="H798" i="1" a="1"/>
  <c r="H798" i="1" s="1"/>
  <c r="H799" i="1" a="1"/>
  <c r="H799" i="1" s="1"/>
  <c r="H800" i="1" a="1"/>
  <c r="H800" i="1" s="1"/>
  <c r="H801" i="1" a="1"/>
  <c r="H801" i="1" s="1"/>
  <c r="H802" i="1" a="1"/>
  <c r="H802" i="1" s="1"/>
  <c r="H803" i="1" a="1"/>
  <c r="H803" i="1" s="1"/>
  <c r="H804" i="1" a="1"/>
  <c r="H804" i="1" s="1"/>
  <c r="H805" i="1" a="1"/>
  <c r="H805" i="1" s="1"/>
  <c r="H806" i="1" a="1"/>
  <c r="H806" i="1" s="1"/>
  <c r="H807" i="1" a="1"/>
  <c r="H807" i="1" s="1"/>
  <c r="H808" i="1" a="1"/>
  <c r="H808" i="1" s="1"/>
  <c r="H809" i="1" a="1"/>
  <c r="H809" i="1" s="1"/>
  <c r="H810" i="1" a="1"/>
  <c r="H810" i="1" s="1"/>
  <c r="H811" i="1" a="1"/>
  <c r="H811" i="1" s="1"/>
  <c r="H812" i="1" a="1"/>
  <c r="H812" i="1" s="1"/>
  <c r="H813" i="1" a="1"/>
  <c r="H813" i="1" s="1"/>
  <c r="H814" i="1" a="1"/>
  <c r="H814" i="1" s="1"/>
  <c r="H815" i="1" a="1"/>
  <c r="H815" i="1" s="1"/>
  <c r="H816" i="1" a="1"/>
  <c r="H816" i="1" s="1"/>
  <c r="H817" i="1" a="1"/>
  <c r="H817" i="1" s="1"/>
  <c r="H818" i="1" a="1"/>
  <c r="H818" i="1" s="1"/>
  <c r="H819" i="1" a="1"/>
  <c r="H819" i="1" s="1"/>
  <c r="H820" i="1" a="1"/>
  <c r="H820" i="1" s="1"/>
  <c r="H821" i="1" a="1"/>
  <c r="H821" i="1" s="1"/>
  <c r="H822" i="1" a="1"/>
  <c r="H822" i="1" s="1"/>
  <c r="H823" i="1" a="1"/>
  <c r="H823" i="1" s="1"/>
  <c r="H824" i="1" a="1"/>
  <c r="H824" i="1" s="1"/>
  <c r="H825" i="1" a="1"/>
  <c r="H825" i="1" s="1"/>
  <c r="H826" i="1" a="1"/>
  <c r="H826" i="1" s="1"/>
  <c r="H827" i="1" a="1"/>
  <c r="H827" i="1" s="1"/>
  <c r="H828" i="1" a="1"/>
  <c r="H828" i="1" s="1"/>
  <c r="H829" i="1" a="1"/>
  <c r="H829" i="1" s="1"/>
  <c r="H830" i="1" a="1"/>
  <c r="H830" i="1" s="1"/>
  <c r="H831" i="1" a="1"/>
  <c r="H831" i="1" s="1"/>
  <c r="H832" i="1" a="1"/>
  <c r="H832" i="1" s="1"/>
  <c r="H833" i="1" a="1"/>
  <c r="H833" i="1" s="1"/>
  <c r="H834" i="1" a="1"/>
  <c r="H834" i="1" s="1"/>
  <c r="H835" i="1" a="1"/>
  <c r="H835" i="1" s="1"/>
  <c r="H836" i="1" a="1"/>
  <c r="H836" i="1" s="1"/>
  <c r="H837" i="1" a="1"/>
  <c r="H837" i="1" s="1"/>
  <c r="H838" i="1" a="1"/>
  <c r="H838" i="1" s="1"/>
  <c r="H839" i="1" a="1"/>
  <c r="H839" i="1" s="1"/>
  <c r="H840" i="1" a="1"/>
  <c r="H840" i="1" s="1"/>
  <c r="H841" i="1" a="1"/>
  <c r="H841" i="1" s="1"/>
  <c r="H842" i="1" a="1"/>
  <c r="H842" i="1" s="1"/>
  <c r="H843" i="1" a="1"/>
  <c r="H843" i="1" s="1"/>
  <c r="H844" i="1" a="1"/>
  <c r="H844" i="1" s="1"/>
  <c r="H845" i="1" a="1"/>
  <c r="H845" i="1" s="1"/>
  <c r="H846" i="1" a="1"/>
  <c r="H846" i="1" s="1"/>
  <c r="H847" i="1" a="1"/>
  <c r="H847" i="1" s="1"/>
  <c r="H848" i="1" a="1"/>
  <c r="H848" i="1" s="1"/>
  <c r="H849" i="1" a="1"/>
  <c r="H849" i="1" s="1"/>
  <c r="H850" i="1" a="1"/>
  <c r="H850" i="1" s="1"/>
  <c r="H851" i="1" a="1"/>
  <c r="H851" i="1" s="1"/>
  <c r="H852" i="1" a="1"/>
  <c r="H852" i="1" s="1"/>
  <c r="H853" i="1" a="1"/>
  <c r="H853" i="1" s="1"/>
  <c r="H854" i="1" a="1"/>
  <c r="H854" i="1" s="1"/>
  <c r="H855" i="1" a="1"/>
  <c r="H855" i="1" s="1"/>
  <c r="H856" i="1" a="1"/>
  <c r="H856" i="1" s="1"/>
  <c r="H857" i="1" a="1"/>
  <c r="H857" i="1" s="1"/>
  <c r="H858" i="1" a="1"/>
  <c r="H858" i="1" s="1"/>
  <c r="H859" i="1" a="1"/>
  <c r="H859" i="1" s="1"/>
  <c r="H860" i="1" a="1"/>
  <c r="H860" i="1" s="1"/>
  <c r="H861" i="1" a="1"/>
  <c r="H861" i="1" s="1"/>
  <c r="H862" i="1" a="1"/>
  <c r="H862" i="1" s="1"/>
  <c r="H863" i="1" a="1"/>
  <c r="H863" i="1" s="1"/>
  <c r="H864" i="1" a="1"/>
  <c r="H864" i="1" s="1"/>
  <c r="H865" i="1" a="1"/>
  <c r="H865" i="1" s="1"/>
  <c r="H866" i="1" a="1"/>
  <c r="H866" i="1" s="1"/>
  <c r="H867" i="1" a="1"/>
  <c r="H867" i="1" s="1"/>
  <c r="H868" i="1" a="1"/>
  <c r="H868" i="1" s="1"/>
  <c r="H869" i="1" a="1"/>
  <c r="H869" i="1" s="1"/>
  <c r="H870" i="1" a="1"/>
  <c r="H870" i="1" s="1"/>
  <c r="H871" i="1" a="1"/>
  <c r="H871" i="1" s="1"/>
  <c r="H872" i="1" a="1"/>
  <c r="H872" i="1" s="1"/>
  <c r="H873" i="1" a="1"/>
  <c r="H873" i="1" s="1"/>
  <c r="H874" i="1" a="1"/>
  <c r="H874" i="1" s="1"/>
  <c r="H875" i="1" a="1"/>
  <c r="H875" i="1" s="1"/>
  <c r="H876" i="1" a="1"/>
  <c r="H876" i="1" s="1"/>
  <c r="H877" i="1" a="1"/>
  <c r="H877" i="1" s="1"/>
  <c r="H878" i="1" a="1"/>
  <c r="H878" i="1" s="1"/>
  <c r="H879" i="1" a="1"/>
  <c r="H879" i="1" s="1"/>
  <c r="H880" i="1" a="1"/>
  <c r="H880" i="1" s="1"/>
  <c r="H881" i="1" a="1"/>
  <c r="H881" i="1" s="1"/>
  <c r="H882" i="1" a="1"/>
  <c r="H882" i="1" s="1"/>
  <c r="H883" i="1" a="1"/>
  <c r="H883" i="1" s="1"/>
  <c r="H884" i="1" a="1"/>
  <c r="H884" i="1" s="1"/>
  <c r="H885" i="1" a="1"/>
  <c r="H885" i="1" s="1"/>
  <c r="H886" i="1" a="1"/>
  <c r="H886" i="1" s="1"/>
  <c r="H887" i="1" a="1"/>
  <c r="H887" i="1" s="1"/>
  <c r="H888" i="1" a="1"/>
  <c r="H888" i="1" s="1"/>
  <c r="H889" i="1" a="1"/>
  <c r="H889" i="1" s="1"/>
  <c r="H890" i="1" a="1"/>
  <c r="H890" i="1" s="1"/>
  <c r="H891" i="1" a="1"/>
  <c r="H891" i="1" s="1"/>
  <c r="H892" i="1" a="1"/>
  <c r="H892" i="1" s="1"/>
  <c r="H893" i="1" a="1"/>
  <c r="H893" i="1" s="1"/>
  <c r="H894" i="1" a="1"/>
  <c r="H894" i="1" s="1"/>
  <c r="H895" i="1" a="1"/>
  <c r="H895" i="1" s="1"/>
  <c r="H896" i="1" a="1"/>
  <c r="H896" i="1" s="1"/>
  <c r="H897" i="1" a="1"/>
  <c r="H897" i="1" s="1"/>
  <c r="H898" i="1" a="1"/>
  <c r="H898" i="1" s="1"/>
  <c r="H899" i="1" a="1"/>
  <c r="H899" i="1" s="1"/>
  <c r="H900" i="1" a="1"/>
  <c r="H900" i="1" s="1"/>
  <c r="H901" i="1" a="1"/>
  <c r="H901" i="1" s="1"/>
  <c r="H902" i="1" a="1"/>
  <c r="H902" i="1" s="1"/>
  <c r="H903" i="1" a="1"/>
  <c r="H903" i="1" s="1"/>
  <c r="H904" i="1" a="1"/>
  <c r="H904" i="1" s="1"/>
  <c r="H905" i="1" a="1"/>
  <c r="H905" i="1" s="1"/>
  <c r="H906" i="1" a="1"/>
  <c r="H906" i="1" s="1"/>
  <c r="H907" i="1" a="1"/>
  <c r="H907" i="1" s="1"/>
  <c r="H908" i="1" a="1"/>
  <c r="H908" i="1" s="1"/>
  <c r="H909" i="1" a="1"/>
  <c r="H909" i="1" s="1"/>
  <c r="H910" i="1" a="1"/>
  <c r="H910" i="1" s="1"/>
  <c r="H911" i="1" a="1"/>
  <c r="H911" i="1" s="1"/>
  <c r="H912" i="1" a="1"/>
  <c r="H912" i="1" s="1"/>
  <c r="H913" i="1" a="1"/>
  <c r="H913" i="1" s="1"/>
  <c r="H914" i="1" a="1"/>
  <c r="H914" i="1" s="1"/>
  <c r="H915" i="1" a="1"/>
  <c r="H915" i="1" s="1"/>
  <c r="H916" i="1" a="1"/>
  <c r="H916" i="1" s="1"/>
  <c r="H917" i="1" a="1"/>
  <c r="H917" i="1" s="1"/>
  <c r="H918" i="1" a="1"/>
  <c r="H918" i="1" s="1"/>
  <c r="H919" i="1" a="1"/>
  <c r="H919" i="1" s="1"/>
  <c r="H920" i="1" a="1"/>
  <c r="H920" i="1" s="1"/>
  <c r="H921" i="1" a="1"/>
  <c r="H921" i="1" s="1"/>
  <c r="H922" i="1" a="1"/>
  <c r="H922" i="1" s="1"/>
  <c r="H923" i="1" a="1"/>
  <c r="H923" i="1" s="1"/>
  <c r="H924" i="1" a="1"/>
  <c r="H924" i="1" s="1"/>
  <c r="H925" i="1" a="1"/>
  <c r="H925" i="1" s="1"/>
  <c r="H926" i="1" a="1"/>
  <c r="H926" i="1" s="1"/>
  <c r="H927" i="1" a="1"/>
  <c r="H927" i="1" s="1"/>
  <c r="H928" i="1" a="1"/>
  <c r="H928" i="1" s="1"/>
  <c r="H929" i="1" a="1"/>
  <c r="H929" i="1" s="1"/>
  <c r="H930" i="1" a="1"/>
  <c r="H930" i="1" s="1"/>
  <c r="H931" i="1" a="1"/>
  <c r="H931" i="1" s="1"/>
  <c r="H932" i="1" a="1"/>
  <c r="H932" i="1" s="1"/>
  <c r="H933" i="1" a="1"/>
  <c r="H933" i="1" s="1"/>
  <c r="H934" i="1" a="1"/>
  <c r="H934" i="1" s="1"/>
  <c r="H935" i="1" a="1"/>
  <c r="H935" i="1" s="1"/>
  <c r="H936" i="1" a="1"/>
  <c r="H936" i="1" s="1"/>
  <c r="H937" i="1" a="1"/>
  <c r="H937" i="1" s="1"/>
  <c r="H938" i="1" a="1"/>
  <c r="H938" i="1" s="1"/>
  <c r="H939" i="1" a="1"/>
  <c r="H939" i="1" s="1"/>
  <c r="H940" i="1" a="1"/>
  <c r="H940" i="1" s="1"/>
  <c r="H941" i="1" a="1"/>
  <c r="H941" i="1" s="1"/>
  <c r="H942" i="1" a="1"/>
  <c r="H942" i="1" s="1"/>
  <c r="H943" i="1" a="1"/>
  <c r="H943" i="1" s="1"/>
  <c r="H944" i="1" a="1"/>
  <c r="H944" i="1" s="1"/>
  <c r="H945" i="1" a="1"/>
  <c r="H945" i="1" s="1"/>
  <c r="H946" i="1" a="1"/>
  <c r="H946" i="1" s="1"/>
  <c r="H947" i="1" a="1"/>
  <c r="H947" i="1" s="1"/>
  <c r="H948" i="1" a="1"/>
  <c r="H948" i="1" s="1"/>
  <c r="H949" i="1" a="1"/>
  <c r="H949" i="1" s="1"/>
  <c r="H950" i="1" a="1"/>
  <c r="H950" i="1" s="1"/>
  <c r="H951" i="1" a="1"/>
  <c r="H951" i="1" s="1"/>
  <c r="H952" i="1" a="1"/>
  <c r="H952" i="1" s="1"/>
  <c r="H953" i="1" a="1"/>
  <c r="H953" i="1" s="1"/>
  <c r="H954" i="1" a="1"/>
  <c r="H954" i="1" s="1"/>
  <c r="H955" i="1" a="1"/>
  <c r="H955" i="1" s="1"/>
  <c r="H956" i="1" a="1"/>
  <c r="H956" i="1" s="1"/>
  <c r="H957" i="1" a="1"/>
  <c r="H957" i="1" s="1"/>
  <c r="H958" i="1" a="1"/>
  <c r="H958" i="1" s="1"/>
  <c r="H959" i="1" a="1"/>
  <c r="H959" i="1" s="1"/>
  <c r="H960" i="1" a="1"/>
  <c r="H960" i="1" s="1"/>
  <c r="H961" i="1" a="1"/>
  <c r="H961" i="1"/>
  <c r="H962" i="1" a="1"/>
  <c r="H962" i="1" s="1"/>
  <c r="H963" i="1" a="1"/>
  <c r="H963" i="1" s="1"/>
  <c r="H964" i="1" a="1"/>
  <c r="H964" i="1" s="1"/>
  <c r="H965" i="1" a="1"/>
  <c r="H965" i="1" s="1"/>
  <c r="H966" i="1" a="1"/>
  <c r="H966" i="1" s="1"/>
  <c r="H967" i="1" a="1"/>
  <c r="H967" i="1" s="1"/>
  <c r="H968" i="1" a="1"/>
  <c r="H968" i="1" s="1"/>
  <c r="H969" i="1" a="1"/>
  <c r="H969" i="1" s="1"/>
  <c r="H970" i="1" a="1"/>
  <c r="H970" i="1" s="1"/>
  <c r="H971" i="1" a="1"/>
  <c r="H971" i="1" s="1"/>
  <c r="H972" i="1" a="1"/>
  <c r="H972" i="1" s="1"/>
  <c r="H973" i="1" a="1"/>
  <c r="H973" i="1" s="1"/>
  <c r="H974" i="1" a="1"/>
  <c r="H974" i="1" s="1"/>
  <c r="H975" i="1" a="1"/>
  <c r="H975" i="1" s="1"/>
  <c r="H976" i="1" a="1"/>
  <c r="H976" i="1" s="1"/>
  <c r="H977" i="1" a="1"/>
  <c r="H977" i="1" s="1"/>
  <c r="H978" i="1" a="1"/>
  <c r="H978" i="1" s="1"/>
  <c r="H979" i="1" a="1"/>
  <c r="H979" i="1" s="1"/>
  <c r="H980" i="1" a="1"/>
  <c r="H980" i="1" s="1"/>
  <c r="H981" i="1" a="1"/>
  <c r="H981" i="1" s="1"/>
  <c r="H982" i="1" a="1"/>
  <c r="H982" i="1" s="1"/>
  <c r="H983" i="1" a="1"/>
  <c r="H983" i="1" s="1"/>
  <c r="H984" i="1" a="1"/>
  <c r="H984" i="1" s="1"/>
  <c r="H985" i="1" a="1"/>
  <c r="H985" i="1" s="1"/>
  <c r="H986" i="1" a="1"/>
  <c r="H986" i="1" s="1"/>
  <c r="H987" i="1" a="1"/>
  <c r="H987" i="1" s="1"/>
  <c r="H988" i="1" a="1"/>
  <c r="H988" i="1" s="1"/>
  <c r="H989" i="1" a="1"/>
  <c r="H989" i="1" s="1"/>
  <c r="H990" i="1" a="1"/>
  <c r="H990" i="1" s="1"/>
  <c r="H991" i="1" a="1"/>
  <c r="H991" i="1" s="1"/>
  <c r="H992" i="1" a="1"/>
  <c r="H992" i="1" s="1"/>
  <c r="H993" i="1" a="1"/>
  <c r="H993" i="1" s="1"/>
  <c r="H994" i="1" a="1"/>
  <c r="H994" i="1" s="1"/>
  <c r="H995" i="1" a="1"/>
  <c r="H995" i="1" s="1"/>
  <c r="H996" i="1" a="1"/>
  <c r="H996" i="1" s="1"/>
  <c r="H997" i="1" a="1"/>
  <c r="H997" i="1" s="1"/>
  <c r="H998" i="1" a="1"/>
  <c r="H998" i="1" s="1"/>
  <c r="H999" i="1" a="1"/>
  <c r="H999" i="1" s="1"/>
  <c r="H1000" i="1" a="1"/>
  <c r="H1000" i="1" s="1"/>
  <c r="H1001" i="1" a="1"/>
  <c r="H1001" i="1" s="1"/>
  <c r="H1002" i="1" a="1"/>
  <c r="H1002" i="1" s="1"/>
  <c r="H1003" i="1" a="1"/>
  <c r="H1003" i="1" s="1"/>
  <c r="H1004" i="1" a="1"/>
  <c r="H1004" i="1" s="1"/>
  <c r="H1005" i="1" a="1"/>
  <c r="H1005" i="1" s="1"/>
  <c r="H1006" i="1" a="1"/>
  <c r="H1006" i="1" s="1"/>
  <c r="H1007" i="1" a="1"/>
  <c r="H1007" i="1" s="1"/>
  <c r="H1008" i="1" a="1"/>
  <c r="H1008" i="1" s="1"/>
  <c r="H1009" i="1" a="1"/>
  <c r="H1009" i="1" s="1"/>
  <c r="H1010" i="1" a="1"/>
  <c r="H1010" i="1" s="1"/>
  <c r="H1011" i="1" a="1"/>
  <c r="H1011" i="1" s="1"/>
  <c r="H1012" i="1" a="1"/>
  <c r="H1012" i="1" s="1"/>
  <c r="H1013" i="1" a="1"/>
  <c r="H1013" i="1" s="1"/>
  <c r="H1014" i="1" a="1"/>
  <c r="H1014" i="1" s="1"/>
  <c r="H1015" i="1" a="1"/>
  <c r="H1015" i="1" s="1"/>
  <c r="H1016" i="1" a="1"/>
  <c r="H1016" i="1" s="1"/>
  <c r="H1017" i="1" a="1"/>
  <c r="H1017" i="1" s="1"/>
  <c r="H1018" i="1" a="1"/>
  <c r="H1018" i="1" s="1"/>
  <c r="H1019" i="1" a="1"/>
  <c r="H1019" i="1" s="1"/>
  <c r="H1020" i="1" a="1"/>
  <c r="H1020" i="1" s="1"/>
  <c r="H1021" i="1" a="1"/>
  <c r="H1021" i="1" s="1"/>
  <c r="H1022" i="1" a="1"/>
  <c r="H1022" i="1" s="1"/>
  <c r="H1023" i="1" a="1"/>
  <c r="H1023" i="1" s="1"/>
  <c r="H1024" i="1" a="1"/>
  <c r="H1024" i="1" s="1"/>
  <c r="H1025" i="1" a="1"/>
  <c r="H1025" i="1" s="1"/>
  <c r="H1026" i="1" a="1"/>
  <c r="H1026" i="1" s="1"/>
  <c r="H1027" i="1" a="1"/>
  <c r="H1027" i="1" s="1"/>
  <c r="H1028" i="1" a="1"/>
  <c r="H1028" i="1" s="1"/>
  <c r="H1029" i="1" a="1"/>
  <c r="H1029" i="1" s="1"/>
  <c r="H1030" i="1" a="1"/>
  <c r="H1030" i="1" s="1"/>
  <c r="H1031" i="1" a="1"/>
  <c r="H1031" i="1" s="1"/>
  <c r="H1032" i="1" a="1"/>
  <c r="H1032" i="1" s="1"/>
  <c r="H1033" i="1" a="1"/>
  <c r="H1033" i="1" s="1"/>
  <c r="H1034" i="1" a="1"/>
  <c r="H1034" i="1" s="1"/>
  <c r="H1035" i="1" a="1"/>
  <c r="H1035" i="1" s="1"/>
  <c r="H1036" i="1" a="1"/>
  <c r="H1036" i="1" s="1"/>
  <c r="H1037" i="1" a="1"/>
  <c r="H1037" i="1" s="1"/>
  <c r="H1038" i="1" a="1"/>
  <c r="H1038" i="1" s="1"/>
  <c r="H1039" i="1" a="1"/>
  <c r="H1039" i="1" s="1"/>
  <c r="H1040" i="1" a="1"/>
  <c r="H1040" i="1" s="1"/>
  <c r="H1041" i="1" a="1"/>
  <c r="H1041" i="1" s="1"/>
  <c r="H1042" i="1" a="1"/>
  <c r="H1042" i="1" s="1"/>
  <c r="H1043" i="1" a="1"/>
  <c r="H1043" i="1" s="1"/>
  <c r="H1044" i="1" a="1"/>
  <c r="H1044" i="1" s="1"/>
  <c r="H1045" i="1" a="1"/>
  <c r="H1045" i="1" s="1"/>
  <c r="H1046" i="1" a="1"/>
  <c r="H1046" i="1" s="1"/>
  <c r="H1047" i="1" a="1"/>
  <c r="H1047" i="1" s="1"/>
  <c r="H1048" i="1" a="1"/>
  <c r="H1048" i="1" s="1"/>
  <c r="H1049" i="1" a="1"/>
  <c r="H1049" i="1" s="1"/>
  <c r="H1050" i="1" a="1"/>
  <c r="H1050" i="1" s="1"/>
  <c r="H1051" i="1" a="1"/>
  <c r="H1051" i="1" s="1"/>
  <c r="H1052" i="1" a="1"/>
  <c r="H1052" i="1" s="1"/>
  <c r="H1053" i="1" a="1"/>
  <c r="H1053" i="1" s="1"/>
  <c r="H1054" i="1" a="1"/>
  <c r="H1054" i="1" s="1"/>
  <c r="H1055" i="1" a="1"/>
  <c r="H1055" i="1" s="1"/>
  <c r="H1056" i="1" a="1"/>
  <c r="H1056" i="1" s="1"/>
  <c r="H1057" i="1" a="1"/>
  <c r="H1057" i="1" s="1"/>
  <c r="H1058" i="1" a="1"/>
  <c r="H1058" i="1" s="1"/>
  <c r="H1059" i="1" a="1"/>
  <c r="H1059" i="1" s="1"/>
  <c r="H1060" i="1" a="1"/>
  <c r="H1060" i="1" s="1"/>
  <c r="H1061" i="1" a="1"/>
  <c r="H1061" i="1" s="1"/>
  <c r="H1062" i="1" a="1"/>
  <c r="H1062" i="1" s="1"/>
  <c r="H1063" i="1" a="1"/>
  <c r="H1063" i="1" s="1"/>
  <c r="H1064" i="1" a="1"/>
  <c r="H1064" i="1" s="1"/>
  <c r="H1065" i="1" a="1"/>
  <c r="H1065" i="1" s="1"/>
  <c r="H1066" i="1" a="1"/>
  <c r="H1066" i="1" s="1"/>
  <c r="H1067" i="1" a="1"/>
  <c r="H1067" i="1" s="1"/>
  <c r="H1068" i="1" a="1"/>
  <c r="H1068" i="1" s="1"/>
  <c r="H1069" i="1" a="1"/>
  <c r="H1069" i="1" s="1"/>
  <c r="H1070" i="1" a="1"/>
  <c r="H1070" i="1" s="1"/>
  <c r="H1071" i="1" a="1"/>
  <c r="H1071" i="1" s="1"/>
  <c r="H1072" i="1" a="1"/>
  <c r="H1072" i="1" s="1"/>
  <c r="H1073" i="1" a="1"/>
  <c r="H1073" i="1" s="1"/>
  <c r="H1074" i="1" a="1"/>
  <c r="H1074" i="1" s="1"/>
  <c r="H1075" i="1" a="1"/>
  <c r="H1075" i="1" s="1"/>
  <c r="H1076" i="1" a="1"/>
  <c r="H1076" i="1" s="1"/>
  <c r="H1077" i="1" a="1"/>
  <c r="H1077" i="1" s="1"/>
  <c r="H1078" i="1" a="1"/>
  <c r="H1078" i="1" s="1"/>
  <c r="H1079" i="1" a="1"/>
  <c r="H1079" i="1" s="1"/>
  <c r="H1080" i="1" a="1"/>
  <c r="H1080" i="1" s="1"/>
  <c r="H1081" i="1" a="1"/>
  <c r="H1081" i="1" s="1"/>
  <c r="H1082" i="1" a="1"/>
  <c r="H1082" i="1" s="1"/>
  <c r="H1083" i="1" a="1"/>
  <c r="H1083" i="1" s="1"/>
  <c r="H1084" i="1" a="1"/>
  <c r="H1084" i="1" s="1"/>
  <c r="H1085" i="1" a="1"/>
  <c r="H1085" i="1" s="1"/>
  <c r="H1086" i="1" a="1"/>
  <c r="H1086" i="1" s="1"/>
  <c r="H1087" i="1" a="1"/>
  <c r="H1087" i="1" s="1"/>
  <c r="H1088" i="1" a="1"/>
  <c r="H1088" i="1" s="1"/>
  <c r="H1089" i="1" a="1"/>
  <c r="H1089" i="1" s="1"/>
  <c r="H1090" i="1" a="1"/>
  <c r="H1090" i="1" s="1"/>
  <c r="H1091" i="1" a="1"/>
  <c r="H1091" i="1" s="1"/>
  <c r="H1092" i="1" a="1"/>
  <c r="H1092" i="1" s="1"/>
  <c r="H1093" i="1" a="1"/>
  <c r="H1093" i="1" s="1"/>
  <c r="H1094" i="1" a="1"/>
  <c r="H1094" i="1" s="1"/>
  <c r="H1095" i="1" a="1"/>
  <c r="H1095" i="1" s="1"/>
  <c r="H1096" i="1" a="1"/>
  <c r="H1096" i="1" s="1"/>
  <c r="H1097" i="1" a="1"/>
  <c r="H1097" i="1" s="1"/>
  <c r="H1098" i="1" a="1"/>
  <c r="H1098" i="1" s="1"/>
  <c r="H1099" i="1" a="1"/>
  <c r="H1099" i="1" s="1"/>
  <c r="H1100" i="1" a="1"/>
  <c r="H1100" i="1" s="1"/>
  <c r="H1101" i="1" a="1"/>
  <c r="H1101" i="1" s="1"/>
  <c r="H1102" i="1" a="1"/>
  <c r="H1102" i="1" s="1"/>
  <c r="H1103" i="1" a="1"/>
  <c r="H1103" i="1" s="1"/>
  <c r="H1104" i="1" a="1"/>
  <c r="H1104" i="1" s="1"/>
  <c r="H1105" i="1" a="1"/>
  <c r="H1105" i="1" s="1"/>
  <c r="H1106" i="1" a="1"/>
  <c r="H1106" i="1" s="1"/>
  <c r="H1107" i="1" a="1"/>
  <c r="H1107" i="1" s="1"/>
  <c r="H1108" i="1" a="1"/>
  <c r="H1108" i="1" s="1"/>
  <c r="H1109" i="1" a="1"/>
  <c r="H1109" i="1" s="1"/>
  <c r="H1110" i="1" a="1"/>
  <c r="H1110" i="1" s="1"/>
  <c r="H1111" i="1" a="1"/>
  <c r="H1111" i="1" s="1"/>
  <c r="H1112" i="1" a="1"/>
  <c r="H1112" i="1" s="1"/>
  <c r="H1113" i="1" a="1"/>
  <c r="H1113" i="1" s="1"/>
  <c r="H1114" i="1" a="1"/>
  <c r="H1114" i="1" s="1"/>
  <c r="H1115" i="1" a="1"/>
  <c r="H1115" i="1" s="1"/>
  <c r="H1116" i="1" a="1"/>
  <c r="H1116" i="1" s="1"/>
  <c r="H1117" i="1" a="1"/>
  <c r="H1117" i="1" s="1"/>
  <c r="H1118" i="1" a="1"/>
  <c r="H1118" i="1" s="1"/>
  <c r="H1119" i="1" a="1"/>
  <c r="H1119" i="1" s="1"/>
  <c r="H1120" i="1" a="1"/>
  <c r="H1120" i="1" s="1"/>
  <c r="H1121" i="1" a="1"/>
  <c r="H1121" i="1" s="1"/>
  <c r="H1122" i="1" a="1"/>
  <c r="H1122" i="1" s="1"/>
  <c r="H1123" i="1" a="1"/>
  <c r="H1123" i="1" s="1"/>
  <c r="H1124" i="1" a="1"/>
  <c r="H1124" i="1" s="1"/>
  <c r="H1125" i="1" a="1"/>
  <c r="H1125" i="1" s="1"/>
  <c r="H1126" i="1" a="1"/>
  <c r="H1126" i="1" s="1"/>
  <c r="H1127" i="1" a="1"/>
  <c r="H1127" i="1" s="1"/>
  <c r="H1128" i="1" a="1"/>
  <c r="H1128" i="1" s="1"/>
  <c r="H1129" i="1" a="1"/>
  <c r="H1129" i="1" s="1"/>
  <c r="H1130" i="1" a="1"/>
  <c r="H1130" i="1" s="1"/>
  <c r="H1131" i="1" a="1"/>
  <c r="H1131" i="1" s="1"/>
  <c r="H1132" i="1" a="1"/>
  <c r="H1132" i="1" s="1"/>
  <c r="H1133" i="1" a="1"/>
  <c r="H1133" i="1" s="1"/>
  <c r="H1134" i="1" a="1"/>
  <c r="H1134" i="1" s="1"/>
  <c r="H1135" i="1" a="1"/>
  <c r="H1135" i="1" s="1"/>
  <c r="H1136" i="1" a="1"/>
  <c r="H1136" i="1" s="1"/>
  <c r="H1137" i="1" a="1"/>
  <c r="H1137" i="1" s="1"/>
  <c r="H1138" i="1" a="1"/>
  <c r="H1138" i="1" s="1"/>
  <c r="H1139" i="1" a="1"/>
  <c r="H1139" i="1" s="1"/>
  <c r="H1140" i="1" a="1"/>
  <c r="H1140" i="1" s="1"/>
  <c r="H1141" i="1" a="1"/>
  <c r="H1141" i="1" s="1"/>
  <c r="H1142" i="1" a="1"/>
  <c r="H1142" i="1" s="1"/>
  <c r="H1143" i="1" a="1"/>
  <c r="H1143" i="1" s="1"/>
  <c r="H1144" i="1" a="1"/>
  <c r="H1144" i="1" s="1"/>
  <c r="H1145" i="1" a="1"/>
  <c r="H1145" i="1" s="1"/>
  <c r="H1146" i="1" a="1"/>
  <c r="H1146" i="1" s="1"/>
  <c r="H1147" i="1" a="1"/>
  <c r="H1147" i="1" s="1"/>
  <c r="H1148" i="1" a="1"/>
  <c r="H1148" i="1" s="1"/>
  <c r="H1149" i="1" a="1"/>
  <c r="H1149" i="1" s="1"/>
  <c r="H1150" i="1" a="1"/>
  <c r="H1150" i="1" s="1"/>
  <c r="H1151" i="1" a="1"/>
  <c r="H1151" i="1" s="1"/>
  <c r="H1152" i="1" a="1"/>
  <c r="H1152" i="1" s="1"/>
  <c r="H1153" i="1" a="1"/>
  <c r="H1153" i="1" s="1"/>
  <c r="H1154" i="1" a="1"/>
  <c r="H1154" i="1" s="1"/>
  <c r="H1155" i="1" a="1"/>
  <c r="H1155" i="1" s="1"/>
  <c r="H1156" i="1" a="1"/>
  <c r="H1156" i="1" s="1"/>
  <c r="H1157" i="1" a="1"/>
  <c r="H1157" i="1" s="1"/>
  <c r="H1158" i="1" a="1"/>
  <c r="H1158" i="1" s="1"/>
  <c r="H1159" i="1" a="1"/>
  <c r="H1159" i="1" s="1"/>
  <c r="H1160" i="1" a="1"/>
  <c r="H1160" i="1" s="1"/>
  <c r="H1161" i="1" a="1"/>
  <c r="H1161" i="1" s="1"/>
  <c r="H1162" i="1" a="1"/>
  <c r="H1162" i="1" s="1"/>
  <c r="H1163" i="1" a="1"/>
  <c r="H1163" i="1" s="1"/>
  <c r="H1164" i="1" a="1"/>
  <c r="H1164" i="1" s="1"/>
  <c r="H1165" i="1" a="1"/>
  <c r="H1165" i="1" s="1"/>
  <c r="H1166" i="1" a="1"/>
  <c r="H1166" i="1" s="1"/>
  <c r="H1167" i="1" a="1"/>
  <c r="H1167" i="1" s="1"/>
  <c r="H1168" i="1" a="1"/>
  <c r="H1168" i="1" s="1"/>
  <c r="H1169" i="1" a="1"/>
  <c r="H1169" i="1" s="1"/>
  <c r="H1170" i="1" a="1"/>
  <c r="H1170" i="1" s="1"/>
  <c r="H1171" i="1" a="1"/>
  <c r="H1171" i="1" s="1"/>
  <c r="H1172" i="1" a="1"/>
  <c r="H1172" i="1" s="1"/>
  <c r="H1173" i="1" a="1"/>
  <c r="H1173" i="1" s="1"/>
  <c r="H1174" i="1" a="1"/>
  <c r="H1174" i="1" s="1"/>
  <c r="H1175" i="1" a="1"/>
  <c r="H1175" i="1" s="1"/>
  <c r="H1176" i="1" a="1"/>
  <c r="H1176" i="1" s="1"/>
  <c r="H1177" i="1" a="1"/>
  <c r="H1177" i="1" s="1"/>
  <c r="H1178" i="1" a="1"/>
  <c r="H1178" i="1" s="1"/>
  <c r="H1179" i="1" a="1"/>
  <c r="H1179" i="1" s="1"/>
  <c r="H1180" i="1" a="1"/>
  <c r="H1180" i="1" s="1"/>
  <c r="H1181" i="1" a="1"/>
  <c r="H1181" i="1" s="1"/>
  <c r="H1182" i="1" a="1"/>
  <c r="H1182" i="1" s="1"/>
  <c r="H1183" i="1" a="1"/>
  <c r="H1183" i="1" s="1"/>
  <c r="H1184" i="1" a="1"/>
  <c r="H1184" i="1" s="1"/>
  <c r="H1185" i="1" a="1"/>
  <c r="H1185" i="1" s="1"/>
  <c r="H1186" i="1" a="1"/>
  <c r="H1186" i="1" s="1"/>
  <c r="H1187" i="1" a="1"/>
  <c r="H1187" i="1" s="1"/>
  <c r="H1188" i="1" a="1"/>
  <c r="H1188" i="1" s="1"/>
  <c r="H1189" i="1" a="1"/>
  <c r="H1189" i="1" s="1"/>
  <c r="H1190" i="1" a="1"/>
  <c r="H1190" i="1" s="1"/>
  <c r="H1191" i="1" a="1"/>
  <c r="H1191" i="1" s="1"/>
  <c r="H1192" i="1" a="1"/>
  <c r="H1192" i="1" s="1"/>
  <c r="H1193" i="1" a="1"/>
  <c r="H1193" i="1" s="1"/>
  <c r="H1194" i="1" a="1"/>
  <c r="H1194" i="1" s="1"/>
  <c r="H1195" i="1" a="1"/>
  <c r="H1195" i="1" s="1"/>
  <c r="H1196" i="1" a="1"/>
  <c r="H1196" i="1" s="1"/>
  <c r="H1197" i="1" a="1"/>
  <c r="H1197" i="1" s="1"/>
  <c r="H1198" i="1" a="1"/>
  <c r="H1198" i="1" s="1"/>
  <c r="H1199" i="1" a="1"/>
  <c r="H1199" i="1" s="1"/>
  <c r="H1200" i="1" a="1"/>
  <c r="H1200" i="1" s="1"/>
  <c r="H1201" i="1" a="1"/>
  <c r="H1201" i="1" s="1"/>
  <c r="H1202" i="1" a="1"/>
  <c r="H1202" i="1" s="1"/>
  <c r="H1203" i="1" a="1"/>
  <c r="H1203" i="1" s="1"/>
  <c r="H1204" i="1" a="1"/>
  <c r="H1204" i="1" s="1"/>
  <c r="H1205" i="1" a="1"/>
  <c r="H1205" i="1" s="1"/>
  <c r="H1206" i="1" a="1"/>
  <c r="H1206" i="1" s="1"/>
  <c r="H1207" i="1" a="1"/>
  <c r="H1207" i="1" s="1"/>
  <c r="H1208" i="1" a="1"/>
  <c r="H1208" i="1" s="1"/>
  <c r="H1209" i="1" a="1"/>
  <c r="H1209" i="1" s="1"/>
  <c r="H1210" i="1" a="1"/>
  <c r="H1210" i="1" s="1"/>
  <c r="H1211" i="1" a="1"/>
  <c r="H1211" i="1" s="1"/>
  <c r="H1212" i="1" a="1"/>
  <c r="H1212" i="1" s="1"/>
  <c r="H1213" i="1" a="1"/>
  <c r="H1213" i="1" s="1"/>
  <c r="H1214" i="1" a="1"/>
  <c r="H1214" i="1" s="1"/>
  <c r="H1215" i="1" a="1"/>
  <c r="H1215" i="1" s="1"/>
  <c r="H1216" i="1" a="1"/>
  <c r="H1216" i="1" s="1"/>
  <c r="H1217" i="1" a="1"/>
  <c r="H1217" i="1" s="1"/>
  <c r="H1218" i="1" a="1"/>
  <c r="H1218" i="1" s="1"/>
  <c r="H1219" i="1" a="1"/>
  <c r="H1219" i="1" s="1"/>
  <c r="H1220" i="1" a="1"/>
  <c r="H1220" i="1" s="1"/>
  <c r="H1221" i="1" a="1"/>
  <c r="H1221" i="1" s="1"/>
  <c r="H1222" i="1" a="1"/>
  <c r="H1222" i="1" s="1"/>
  <c r="H1223" i="1" a="1"/>
  <c r="H1223" i="1" s="1"/>
  <c r="H1224" i="1" a="1"/>
  <c r="H1224" i="1" s="1"/>
  <c r="H1225" i="1" a="1"/>
  <c r="H1225" i="1" s="1"/>
  <c r="H1226" i="1" a="1"/>
  <c r="H1226" i="1" s="1"/>
  <c r="H1227" i="1" a="1"/>
  <c r="H1227" i="1" s="1"/>
  <c r="H1228" i="1" a="1"/>
  <c r="H1228" i="1" s="1"/>
  <c r="H1229" i="1" a="1"/>
  <c r="H1229" i="1" s="1"/>
  <c r="H1230" i="1" a="1"/>
  <c r="H1230" i="1" s="1"/>
  <c r="H1231" i="1" a="1"/>
  <c r="H1231" i="1" s="1"/>
  <c r="H1232" i="1" a="1"/>
  <c r="H1232" i="1" s="1"/>
  <c r="H1233" i="1" a="1"/>
  <c r="H1233" i="1" s="1"/>
  <c r="H1234" i="1" a="1"/>
  <c r="H1234" i="1" s="1"/>
  <c r="H1235" i="1" a="1"/>
  <c r="H1235" i="1" s="1"/>
  <c r="H1236" i="1" a="1"/>
  <c r="H1236" i="1" s="1"/>
  <c r="H1237" i="1" a="1"/>
  <c r="H1237" i="1" s="1"/>
  <c r="H1238" i="1" a="1"/>
  <c r="H1238" i="1" s="1"/>
  <c r="H1239" i="1" a="1"/>
  <c r="H1239" i="1" s="1"/>
  <c r="H1240" i="1" a="1"/>
  <c r="H1240" i="1" s="1"/>
  <c r="H1241" i="1" a="1"/>
  <c r="H1241" i="1" s="1"/>
  <c r="H1242" i="1" a="1"/>
  <c r="H1242" i="1" s="1"/>
  <c r="H1243" i="1" a="1"/>
  <c r="H1243" i="1" s="1"/>
  <c r="H1244" i="1" a="1"/>
  <c r="H1244" i="1" s="1"/>
  <c r="H1245" i="1" a="1"/>
  <c r="H1245" i="1" s="1"/>
  <c r="H1246" i="1" a="1"/>
  <c r="H1246" i="1" s="1"/>
  <c r="H1247" i="1" a="1"/>
  <c r="H1247" i="1" s="1"/>
  <c r="H1248" i="1" a="1"/>
  <c r="H1248" i="1" s="1"/>
  <c r="H1249" i="1" a="1"/>
  <c r="H1249" i="1" s="1"/>
  <c r="H1250" i="1" a="1"/>
  <c r="H1250" i="1" s="1"/>
  <c r="H1251" i="1" a="1"/>
  <c r="H1251" i="1" s="1"/>
  <c r="H1252" i="1" a="1"/>
  <c r="H1252" i="1" s="1"/>
  <c r="H1253" i="1" a="1"/>
  <c r="H1253" i="1" s="1"/>
  <c r="H1254" i="1" a="1"/>
  <c r="H1254" i="1" s="1"/>
  <c r="H1255" i="1" a="1"/>
  <c r="H1255" i="1" s="1"/>
  <c r="H1256" i="1" a="1"/>
  <c r="H1256" i="1" s="1"/>
  <c r="H1257" i="1" a="1"/>
  <c r="H1257" i="1" s="1"/>
  <c r="H1258" i="1" a="1"/>
  <c r="H1258" i="1" s="1"/>
  <c r="H1259" i="1" a="1"/>
  <c r="H1259" i="1" s="1"/>
  <c r="H1260" i="1" a="1"/>
  <c r="H1260" i="1" s="1"/>
  <c r="H1261" i="1" a="1"/>
  <c r="H1261" i="1" s="1"/>
  <c r="H1262" i="1" a="1"/>
  <c r="H1262" i="1" s="1"/>
  <c r="H1263" i="1" a="1"/>
  <c r="H1263" i="1" s="1"/>
  <c r="H1264" i="1" a="1"/>
  <c r="H1264" i="1" s="1"/>
  <c r="H1265" i="1" a="1"/>
  <c r="H1265" i="1" s="1"/>
  <c r="H1266" i="1" a="1"/>
  <c r="H1266" i="1"/>
  <c r="H1267" i="1" a="1"/>
  <c r="H1267" i="1" s="1"/>
  <c r="H1268" i="1" a="1"/>
  <c r="H1268" i="1" s="1"/>
  <c r="H1269" i="1" a="1"/>
  <c r="H1269" i="1" s="1"/>
  <c r="H1270" i="1" a="1"/>
  <c r="H1270" i="1" s="1"/>
  <c r="H1271" i="1" a="1"/>
  <c r="H1271" i="1" s="1"/>
  <c r="H1272" i="1" a="1"/>
  <c r="H1272" i="1" s="1"/>
  <c r="H1273" i="1" a="1"/>
  <c r="H1273" i="1" s="1"/>
  <c r="H1274" i="1" a="1"/>
  <c r="H1274" i="1" s="1"/>
  <c r="H1275" i="1" a="1"/>
  <c r="H1275" i="1" s="1"/>
  <c r="H1276" i="1" a="1"/>
  <c r="H1276" i="1" s="1"/>
  <c r="H1277" i="1" a="1"/>
  <c r="H1277" i="1" s="1"/>
  <c r="H1278" i="1" a="1"/>
  <c r="H1278" i="1" s="1"/>
  <c r="H1279" i="1" a="1"/>
  <c r="H1279" i="1" s="1"/>
  <c r="H1280" i="1" a="1"/>
  <c r="H1280" i="1" s="1"/>
  <c r="H1281" i="1" a="1"/>
  <c r="H1281" i="1" s="1"/>
  <c r="H1282" i="1" a="1"/>
  <c r="H1282" i="1" s="1"/>
  <c r="H1283" i="1" a="1"/>
  <c r="H1283" i="1" s="1"/>
  <c r="H1284" i="1" a="1"/>
  <c r="H1284" i="1" s="1"/>
  <c r="H1285" i="1" a="1"/>
  <c r="H1285" i="1" s="1"/>
  <c r="H1286" i="1" a="1"/>
  <c r="H1286" i="1" s="1"/>
  <c r="H1287" i="1" a="1"/>
  <c r="H1287" i="1" s="1"/>
  <c r="H1288" i="1" a="1"/>
  <c r="H1288" i="1" s="1"/>
  <c r="H1289" i="1" a="1"/>
  <c r="H1289" i="1" s="1"/>
  <c r="H1290" i="1" a="1"/>
  <c r="H1290" i="1" s="1"/>
  <c r="H1291" i="1" a="1"/>
  <c r="H1291" i="1" s="1"/>
  <c r="H1292" i="1" a="1"/>
  <c r="H1292" i="1" s="1"/>
  <c r="H1293" i="1" a="1"/>
  <c r="H1293" i="1" s="1"/>
  <c r="H1294" i="1" a="1"/>
  <c r="H1294" i="1" s="1"/>
  <c r="H1295" i="1" a="1"/>
  <c r="H1295" i="1" s="1"/>
  <c r="H1296" i="1" a="1"/>
  <c r="H1296" i="1" s="1"/>
  <c r="H1297" i="1" a="1"/>
  <c r="H1297" i="1" s="1"/>
  <c r="H1298" i="1" a="1"/>
  <c r="H1298" i="1" s="1"/>
  <c r="H1299" i="1" a="1"/>
  <c r="H1299" i="1" s="1"/>
  <c r="H1300" i="1" a="1"/>
  <c r="H1300" i="1" s="1"/>
  <c r="H1301" i="1" a="1"/>
  <c r="H1301" i="1" s="1"/>
  <c r="H1302" i="1" a="1"/>
  <c r="H1302" i="1" s="1"/>
  <c r="H1303" i="1" a="1"/>
  <c r="H1303" i="1" s="1"/>
  <c r="H1304" i="1" a="1"/>
  <c r="H1304" i="1" s="1"/>
  <c r="H1305" i="1" a="1"/>
  <c r="H1305" i="1" s="1"/>
  <c r="H1306" i="1" a="1"/>
  <c r="H1306" i="1" s="1"/>
  <c r="H1307" i="1" a="1"/>
  <c r="H1307" i="1" s="1"/>
  <c r="H1308" i="1" a="1"/>
  <c r="H1308" i="1" s="1"/>
  <c r="H1309" i="1" a="1"/>
  <c r="H1309" i="1" s="1"/>
  <c r="H1310" i="1" a="1"/>
  <c r="H1310" i="1" s="1"/>
  <c r="H1311" i="1" a="1"/>
  <c r="H1311" i="1" s="1"/>
  <c r="H1312" i="1" a="1"/>
  <c r="H1312" i="1" s="1"/>
  <c r="H1313" i="1" a="1"/>
  <c r="H1313" i="1" s="1"/>
  <c r="H1314" i="1" a="1"/>
  <c r="H1314" i="1" s="1"/>
  <c r="H1315" i="1" a="1"/>
  <c r="H1315" i="1" s="1"/>
  <c r="H1316" i="1" a="1"/>
  <c r="H1316" i="1" s="1"/>
  <c r="H1317" i="1" a="1"/>
  <c r="H1317" i="1" s="1"/>
  <c r="H1318" i="1" a="1"/>
  <c r="H1318" i="1" s="1"/>
  <c r="H1319" i="1" a="1"/>
  <c r="H1319" i="1" s="1"/>
  <c r="H1320" i="1" a="1"/>
  <c r="H1320" i="1" s="1"/>
  <c r="H1321" i="1" a="1"/>
  <c r="H1321" i="1" s="1"/>
  <c r="H1322" i="1" a="1"/>
  <c r="H1322" i="1" s="1"/>
  <c r="H1323" i="1" a="1"/>
  <c r="H1323" i="1" s="1"/>
  <c r="H1324" i="1" a="1"/>
  <c r="H1324" i="1" s="1"/>
  <c r="H1325" i="1" a="1"/>
  <c r="H1325" i="1" s="1"/>
  <c r="H1326" i="1" a="1"/>
  <c r="H1326" i="1" s="1"/>
  <c r="H1327" i="1" a="1"/>
  <c r="H1327" i="1" s="1"/>
  <c r="H1328" i="1" a="1"/>
  <c r="H1328" i="1" s="1"/>
  <c r="H1329" i="1" a="1"/>
  <c r="H1329" i="1" s="1"/>
  <c r="H1330" i="1" a="1"/>
  <c r="H1330" i="1" s="1"/>
  <c r="H1331" i="1" a="1"/>
  <c r="H1331" i="1" s="1"/>
  <c r="H1332" i="1" a="1"/>
  <c r="H1332" i="1" s="1"/>
  <c r="H1333" i="1" a="1"/>
  <c r="H1333" i="1" s="1"/>
  <c r="H1334" i="1" a="1"/>
  <c r="H1334" i="1" s="1"/>
  <c r="H1335" i="1" a="1"/>
  <c r="H1335" i="1" s="1"/>
  <c r="H1336" i="1" a="1"/>
  <c r="H1336" i="1" s="1"/>
  <c r="H1337" i="1" a="1"/>
  <c r="H1337" i="1" s="1"/>
  <c r="H1338" i="1" a="1"/>
  <c r="H1338" i="1" s="1"/>
  <c r="H1339" i="1" a="1"/>
  <c r="H1339" i="1" s="1"/>
  <c r="H1340" i="1" a="1"/>
  <c r="H1340" i="1" s="1"/>
  <c r="H1341" i="1" a="1"/>
  <c r="H1341" i="1" s="1"/>
  <c r="H1342" i="1" a="1"/>
  <c r="H1342" i="1" s="1"/>
  <c r="H1343" i="1" a="1"/>
  <c r="H1343" i="1" s="1"/>
  <c r="H1344" i="1" a="1"/>
  <c r="H1344" i="1" s="1"/>
  <c r="H1345" i="1" a="1"/>
  <c r="H1345" i="1" s="1"/>
  <c r="H1346" i="1" a="1"/>
  <c r="H1346" i="1" s="1"/>
  <c r="H1347" i="1" a="1"/>
  <c r="H1347" i="1" s="1"/>
  <c r="H1348" i="1" a="1"/>
  <c r="H1348" i="1" s="1"/>
  <c r="H1349" i="1" a="1"/>
  <c r="H1349" i="1" s="1"/>
  <c r="H1350" i="1" a="1"/>
  <c r="H1350" i="1" s="1"/>
  <c r="H1351" i="1" a="1"/>
  <c r="H1351" i="1" s="1"/>
  <c r="H1352" i="1" a="1"/>
  <c r="H1352" i="1" s="1"/>
  <c r="H1353" i="1" a="1"/>
  <c r="H1353" i="1" s="1"/>
  <c r="H1354" i="1" a="1"/>
  <c r="H1354" i="1" s="1"/>
  <c r="H1355" i="1" a="1"/>
  <c r="H1355" i="1" s="1"/>
  <c r="H1356" i="1" a="1"/>
  <c r="H1356" i="1" s="1"/>
  <c r="H1357" i="1" a="1"/>
  <c r="H1357" i="1" s="1"/>
  <c r="H1358" i="1" a="1"/>
  <c r="H1358" i="1" s="1"/>
  <c r="H1359" i="1" a="1"/>
  <c r="H1359" i="1" s="1"/>
  <c r="H1360" i="1" a="1"/>
  <c r="H1360" i="1" s="1"/>
  <c r="H1361" i="1" a="1"/>
  <c r="H1361" i="1" s="1"/>
  <c r="H1362" i="1" a="1"/>
  <c r="H1362" i="1" s="1"/>
  <c r="H1363" i="1" a="1"/>
  <c r="H1363" i="1" s="1"/>
  <c r="H1364" i="1" a="1"/>
  <c r="H1364" i="1" s="1"/>
  <c r="H1365" i="1" a="1"/>
  <c r="H1365" i="1" s="1"/>
  <c r="H1366" i="1" a="1"/>
  <c r="H1366" i="1" s="1"/>
  <c r="H1367" i="1" a="1"/>
  <c r="H1367" i="1" s="1"/>
  <c r="H1368" i="1" a="1"/>
  <c r="H1368" i="1" s="1"/>
  <c r="H1369" i="1" a="1"/>
  <c r="H1369" i="1" s="1"/>
  <c r="H1370" i="1" a="1"/>
  <c r="H1370" i="1" s="1"/>
  <c r="H1371" i="1" a="1"/>
  <c r="H1371" i="1" s="1"/>
  <c r="H1372" i="1" a="1"/>
  <c r="H1372" i="1" s="1"/>
  <c r="H1373" i="1" a="1"/>
  <c r="H1373" i="1" s="1"/>
  <c r="H1374" i="1" a="1"/>
  <c r="H1374" i="1" s="1"/>
  <c r="H1375" i="1" a="1"/>
  <c r="H1375" i="1" s="1"/>
  <c r="H1376" i="1" a="1"/>
  <c r="H1376" i="1" s="1"/>
  <c r="H1377" i="1" a="1"/>
  <c r="H1377" i="1" s="1"/>
  <c r="H1378" i="1" a="1"/>
  <c r="H1378" i="1" s="1"/>
  <c r="H1379" i="1" a="1"/>
  <c r="H1379" i="1" s="1"/>
  <c r="H1380" i="1" a="1"/>
  <c r="H1380" i="1" s="1"/>
  <c r="H1381" i="1" a="1"/>
  <c r="H1381" i="1" s="1"/>
  <c r="H1382" i="1" a="1"/>
  <c r="H1382" i="1" s="1"/>
  <c r="H1383" i="1" a="1"/>
  <c r="H1383" i="1" s="1"/>
  <c r="H1384" i="1" a="1"/>
  <c r="H1384" i="1" s="1"/>
  <c r="H1385" i="1" a="1"/>
  <c r="H1385" i="1" s="1"/>
  <c r="H1386" i="1" a="1"/>
  <c r="H1386" i="1" s="1"/>
  <c r="H1387" i="1" a="1"/>
  <c r="H1387" i="1" s="1"/>
  <c r="H1388" i="1" a="1"/>
  <c r="H1388" i="1" s="1"/>
  <c r="H1389" i="1" a="1"/>
  <c r="H1389" i="1" s="1"/>
  <c r="H1390" i="1" a="1"/>
  <c r="H1390" i="1" s="1"/>
  <c r="H1391" i="1" a="1"/>
  <c r="H1391" i="1" s="1"/>
  <c r="H1392" i="1" a="1"/>
  <c r="H1392" i="1" s="1"/>
  <c r="H1393" i="1" a="1"/>
  <c r="H1393" i="1" s="1"/>
  <c r="H1394" i="1" a="1"/>
  <c r="H1394" i="1" s="1"/>
  <c r="H1395" i="1" a="1"/>
  <c r="H1395" i="1" s="1"/>
  <c r="H1396" i="1" a="1"/>
  <c r="H1396" i="1" s="1"/>
  <c r="H1397" i="1" a="1"/>
  <c r="H1397" i="1" s="1"/>
  <c r="H1398" i="1" a="1"/>
  <c r="H1398" i="1" s="1"/>
  <c r="H1399" i="1" a="1"/>
  <c r="H1399" i="1" s="1"/>
  <c r="H1400" i="1" a="1"/>
  <c r="H1400" i="1" s="1"/>
  <c r="H1401" i="1" a="1"/>
  <c r="H1401" i="1" s="1"/>
  <c r="H1402" i="1" a="1"/>
  <c r="H1402" i="1" s="1"/>
  <c r="H1403" i="1" a="1"/>
  <c r="H1403" i="1" s="1"/>
  <c r="H1404" i="1" a="1"/>
  <c r="H1404" i="1" s="1"/>
  <c r="H1405" i="1" a="1"/>
  <c r="H1405" i="1" s="1"/>
  <c r="H1406" i="1" a="1"/>
  <c r="H1406" i="1" s="1"/>
  <c r="H1407" i="1" a="1"/>
  <c r="H1407" i="1" s="1"/>
  <c r="H1408" i="1" a="1"/>
  <c r="H1408" i="1" s="1"/>
  <c r="H1409" i="1" a="1"/>
  <c r="H1409" i="1" s="1"/>
  <c r="H1410" i="1" a="1"/>
  <c r="H1410" i="1" s="1"/>
  <c r="H1411" i="1" a="1"/>
  <c r="H1411" i="1" s="1"/>
  <c r="H1412" i="1" a="1"/>
  <c r="H1412" i="1" s="1"/>
  <c r="H1413" i="1" a="1"/>
  <c r="H1413" i="1" s="1"/>
  <c r="H1414" i="1" a="1"/>
  <c r="H1414" i="1" s="1"/>
  <c r="H1415" i="1" a="1"/>
  <c r="H1415" i="1" s="1"/>
  <c r="H1416" i="1" a="1"/>
  <c r="H1416" i="1" s="1"/>
  <c r="H1417" i="1" a="1"/>
  <c r="H1417" i="1" s="1"/>
  <c r="H1418" i="1" a="1"/>
  <c r="H1418" i="1" s="1"/>
  <c r="H1419" i="1" a="1"/>
  <c r="H1419" i="1" s="1"/>
  <c r="H1420" i="1" a="1"/>
  <c r="H1420" i="1" s="1"/>
  <c r="H1421" i="1" a="1"/>
  <c r="H1421" i="1" s="1"/>
  <c r="H1422" i="1" a="1"/>
  <c r="H1422" i="1" s="1"/>
  <c r="H1423" i="1" a="1"/>
  <c r="H1423" i="1" s="1"/>
  <c r="H1424" i="1" a="1"/>
  <c r="H1424" i="1" s="1"/>
  <c r="H1425" i="1" a="1"/>
  <c r="H1425" i="1" s="1"/>
  <c r="H1426" i="1" a="1"/>
  <c r="H1426" i="1" s="1"/>
  <c r="H1427" i="1" a="1"/>
  <c r="H1427" i="1" s="1"/>
  <c r="H1428" i="1" a="1"/>
  <c r="H1428" i="1" s="1"/>
  <c r="H1429" i="1" a="1"/>
  <c r="H1429" i="1" s="1"/>
  <c r="H1430" i="1" a="1"/>
  <c r="H1430" i="1" s="1"/>
  <c r="H1431" i="1" a="1"/>
  <c r="H1431" i="1" s="1"/>
  <c r="H1432" i="1" a="1"/>
  <c r="H1432" i="1" s="1"/>
  <c r="H1433" i="1" a="1"/>
  <c r="H1433" i="1" s="1"/>
  <c r="H1434" i="1" a="1"/>
  <c r="H1434" i="1" s="1"/>
  <c r="H1435" i="1" a="1"/>
  <c r="H1435" i="1" s="1"/>
  <c r="H1436" i="1" a="1"/>
  <c r="H1436" i="1" s="1"/>
  <c r="H1437" i="1" a="1"/>
  <c r="H1437" i="1" s="1"/>
  <c r="H1438" i="1" a="1"/>
  <c r="H1438" i="1" s="1"/>
  <c r="H1439" i="1" a="1"/>
  <c r="H1439" i="1" s="1"/>
  <c r="H1440" i="1" a="1"/>
  <c r="H1440" i="1" s="1"/>
  <c r="H1441" i="1" a="1"/>
  <c r="H1441" i="1" s="1"/>
  <c r="H1442" i="1" a="1"/>
  <c r="H1442" i="1" s="1"/>
  <c r="H1443" i="1" a="1"/>
  <c r="H1443" i="1" s="1"/>
  <c r="H1444" i="1" a="1"/>
  <c r="H1444" i="1" s="1"/>
  <c r="H1445" i="1" a="1"/>
  <c r="H1445" i="1" s="1"/>
  <c r="H1446" i="1" a="1"/>
  <c r="H1446" i="1" s="1"/>
  <c r="H1447" i="1" a="1"/>
  <c r="H1447" i="1" s="1"/>
  <c r="H1448" i="1" a="1"/>
  <c r="H1448" i="1" s="1"/>
  <c r="H1449" i="1" a="1"/>
  <c r="H1449" i="1" s="1"/>
  <c r="H1450" i="1" a="1"/>
  <c r="H1450" i="1" s="1"/>
  <c r="H1451" i="1" a="1"/>
  <c r="H1451" i="1" s="1"/>
  <c r="H1452" i="1" a="1"/>
  <c r="H1452" i="1" s="1"/>
  <c r="H1453" i="1" a="1"/>
  <c r="H1453" i="1" s="1"/>
  <c r="H1454" i="1" a="1"/>
  <c r="H1454" i="1" s="1"/>
  <c r="H1455" i="1" a="1"/>
  <c r="H1455" i="1" s="1"/>
  <c r="H1456" i="1" a="1"/>
  <c r="H1456" i="1" s="1"/>
  <c r="H1457" i="1" a="1"/>
  <c r="H1457" i="1" s="1"/>
  <c r="H1458" i="1" a="1"/>
  <c r="H1458" i="1" s="1"/>
  <c r="H1459" i="1" a="1"/>
  <c r="H1459" i="1" s="1"/>
  <c r="H1460" i="1" a="1"/>
  <c r="H1460" i="1" s="1"/>
  <c r="H1461" i="1" a="1"/>
  <c r="H1461" i="1" s="1"/>
  <c r="H1462" i="1" a="1"/>
  <c r="H1462" i="1" s="1"/>
  <c r="H1463" i="1" a="1"/>
  <c r="H1463" i="1" s="1"/>
  <c r="H1464" i="1" a="1"/>
  <c r="H1464" i="1" s="1"/>
  <c r="H1465" i="1" a="1"/>
  <c r="H1465" i="1" s="1"/>
  <c r="H1466" i="1" a="1"/>
  <c r="H1466" i="1" s="1"/>
  <c r="H1467" i="1" a="1"/>
  <c r="H1467" i="1" s="1"/>
  <c r="H1468" i="1" a="1"/>
  <c r="H1468" i="1" s="1"/>
  <c r="H1469" i="1" a="1"/>
  <c r="H1469" i="1" s="1"/>
  <c r="H1470" i="1" a="1"/>
  <c r="H1470" i="1" s="1"/>
  <c r="H1471" i="1" a="1"/>
  <c r="H1471" i="1" s="1"/>
  <c r="H1472" i="1" a="1"/>
  <c r="H1472" i="1" s="1"/>
  <c r="H1473" i="1" a="1"/>
  <c r="H1473" i="1" s="1"/>
  <c r="H1474" i="1" a="1"/>
  <c r="H1474" i="1" s="1"/>
  <c r="H1475" i="1" a="1"/>
  <c r="H1475" i="1" s="1"/>
  <c r="H1476" i="1" a="1"/>
  <c r="H1476" i="1" s="1"/>
  <c r="H1477" i="1" a="1"/>
  <c r="H1477" i="1" s="1"/>
  <c r="H1478" i="1" a="1"/>
  <c r="H1478" i="1" s="1"/>
  <c r="H1479" i="1" a="1"/>
  <c r="H1479" i="1" s="1"/>
  <c r="H1480" i="1" a="1"/>
  <c r="H1480" i="1" s="1"/>
  <c r="H1481" i="1" a="1"/>
  <c r="H1481" i="1" s="1"/>
  <c r="H1482" i="1" a="1"/>
  <c r="H1482" i="1" s="1"/>
  <c r="H1483" i="1" a="1"/>
  <c r="H1483" i="1" s="1"/>
  <c r="H1484" i="1" a="1"/>
  <c r="H1484" i="1" s="1"/>
  <c r="H1485" i="1" a="1"/>
  <c r="H1485" i="1" s="1"/>
  <c r="H1486" i="1" a="1"/>
  <c r="H1486" i="1" s="1"/>
  <c r="H1487" i="1" a="1"/>
  <c r="H1487" i="1" s="1"/>
  <c r="H1488" i="1" a="1"/>
  <c r="H1488" i="1" s="1"/>
  <c r="H1489" i="1" a="1"/>
  <c r="H1489" i="1" s="1"/>
  <c r="H1490" i="1" a="1"/>
  <c r="H1490" i="1" s="1"/>
  <c r="H1491" i="1" a="1"/>
  <c r="H1491" i="1" s="1"/>
  <c r="H1492" i="1" a="1"/>
  <c r="H1492" i="1" s="1"/>
  <c r="H1493" i="1" a="1"/>
  <c r="H1493" i="1" s="1"/>
  <c r="H1494" i="1" a="1"/>
  <c r="H1494" i="1" s="1"/>
  <c r="H1495" i="1" a="1"/>
  <c r="H1495" i="1" s="1"/>
  <c r="H1496" i="1" a="1"/>
  <c r="H1496" i="1" s="1"/>
  <c r="H1497" i="1" a="1"/>
  <c r="H1497" i="1" s="1"/>
  <c r="H1498" i="1" a="1"/>
  <c r="H1498" i="1" s="1"/>
  <c r="H1499" i="1" a="1"/>
  <c r="H1499" i="1" s="1"/>
  <c r="H1500" i="1" a="1"/>
  <c r="H1500" i="1" s="1"/>
  <c r="H1501" i="1" a="1"/>
  <c r="H1501" i="1" s="1"/>
  <c r="H1502" i="1" a="1"/>
  <c r="H1502" i="1" s="1"/>
  <c r="H1503" i="1" a="1"/>
  <c r="H1503" i="1" s="1"/>
  <c r="H1504" i="1" a="1"/>
  <c r="H1504" i="1" s="1"/>
  <c r="H1505" i="1" a="1"/>
  <c r="H1505" i="1" s="1"/>
  <c r="H1506" i="1" a="1"/>
  <c r="H1506" i="1" s="1"/>
  <c r="H1507" i="1" a="1"/>
  <c r="H1507" i="1" s="1"/>
  <c r="H1508" i="1" a="1"/>
  <c r="H1508" i="1" s="1"/>
  <c r="H1509" i="1" a="1"/>
  <c r="H1509" i="1" s="1"/>
  <c r="H1510" i="1" a="1"/>
  <c r="H1510" i="1" s="1"/>
  <c r="H1511" i="1" a="1"/>
  <c r="H1511" i="1" s="1"/>
  <c r="H1512" i="1" a="1"/>
  <c r="H1512" i="1" s="1"/>
  <c r="H1513" i="1" a="1"/>
  <c r="H1513" i="1" s="1"/>
  <c r="H1514" i="1" a="1"/>
  <c r="H1514" i="1" s="1"/>
  <c r="H1515" i="1" a="1"/>
  <c r="H1515" i="1" s="1"/>
  <c r="H1516" i="1" a="1"/>
  <c r="H1516" i="1"/>
  <c r="H1517" i="1" a="1"/>
  <c r="H1517" i="1" s="1"/>
  <c r="H1518" i="1" a="1"/>
  <c r="H1518" i="1" s="1"/>
  <c r="H1519" i="1" a="1"/>
  <c r="H1519" i="1" s="1"/>
  <c r="H1520" i="1" a="1"/>
  <c r="H1520" i="1" s="1"/>
  <c r="H1521" i="1" a="1"/>
  <c r="H1521" i="1" s="1"/>
  <c r="H1522" i="1" a="1"/>
  <c r="H1522" i="1" s="1"/>
  <c r="H1523" i="1" a="1"/>
  <c r="H1523" i="1" s="1"/>
  <c r="H1524" i="1" a="1"/>
  <c r="H1524" i="1" s="1"/>
  <c r="H1525" i="1" a="1"/>
  <c r="H1525" i="1" s="1"/>
  <c r="H1526" i="1" a="1"/>
  <c r="H1526" i="1" s="1"/>
  <c r="H1527" i="1" a="1"/>
  <c r="H1527" i="1" s="1"/>
  <c r="H1528" i="1" a="1"/>
  <c r="H1528" i="1" s="1"/>
  <c r="H1529" i="1" a="1"/>
  <c r="H1529" i="1" s="1"/>
  <c r="H1530" i="1" a="1"/>
  <c r="H1530" i="1" s="1"/>
  <c r="H1531" i="1" a="1"/>
  <c r="H1531" i="1" s="1"/>
  <c r="H1532" i="1" a="1"/>
  <c r="H1532" i="1" s="1"/>
  <c r="H1533" i="1" a="1"/>
  <c r="H1533" i="1" s="1"/>
  <c r="H1534" i="1" a="1"/>
  <c r="H1534" i="1" s="1"/>
  <c r="H1535" i="1" a="1"/>
  <c r="H1535" i="1" s="1"/>
  <c r="H1536" i="1" a="1"/>
  <c r="H1536" i="1" s="1"/>
  <c r="H1537" i="1" a="1"/>
  <c r="H1537" i="1" s="1"/>
  <c r="H1538" i="1" a="1"/>
  <c r="H1538" i="1" s="1"/>
  <c r="H1539" i="1" a="1"/>
  <c r="H1539" i="1" s="1"/>
  <c r="H1540" i="1" a="1"/>
  <c r="H1540" i="1" s="1"/>
  <c r="H1541" i="1" a="1"/>
  <c r="H1541" i="1" s="1"/>
  <c r="H1542" i="1" a="1"/>
  <c r="H1542" i="1" s="1"/>
  <c r="H1543" i="1" a="1"/>
  <c r="H1543" i="1" s="1"/>
  <c r="H1544" i="1" a="1"/>
  <c r="H1544" i="1" s="1"/>
  <c r="H1545" i="1" a="1"/>
  <c r="H1545" i="1" s="1"/>
  <c r="H1546" i="1" a="1"/>
  <c r="H1546" i="1" s="1"/>
  <c r="H1547" i="1" a="1"/>
  <c r="H1547" i="1" s="1"/>
  <c r="H1548" i="1" a="1"/>
  <c r="H1548" i="1" s="1"/>
  <c r="H1549" i="1" a="1"/>
  <c r="H1549" i="1" s="1"/>
  <c r="H1550" i="1" a="1"/>
  <c r="H1550" i="1" s="1"/>
  <c r="H1551" i="1" a="1"/>
  <c r="H1551" i="1" s="1"/>
  <c r="H1552" i="1" a="1"/>
  <c r="H1552" i="1" s="1"/>
  <c r="H1553" i="1" a="1"/>
  <c r="H1553" i="1" s="1"/>
  <c r="H1554" i="1" a="1"/>
  <c r="H1554" i="1" s="1"/>
  <c r="H1555" i="1" a="1"/>
  <c r="H1555" i="1" s="1"/>
  <c r="H1556" i="1" a="1"/>
  <c r="H1556" i="1" s="1"/>
  <c r="H1557" i="1" a="1"/>
  <c r="H1557" i="1" s="1"/>
  <c r="H1558" i="1" a="1"/>
  <c r="H1558" i="1" s="1"/>
  <c r="H1559" i="1" a="1"/>
  <c r="H1559" i="1" s="1"/>
  <c r="H1560" i="1" a="1"/>
  <c r="H1560" i="1" s="1"/>
  <c r="H1561" i="1" a="1"/>
  <c r="H1561" i="1" s="1"/>
  <c r="H1562" i="1" a="1"/>
  <c r="H1562" i="1" s="1"/>
  <c r="H1563" i="1" a="1"/>
  <c r="H1563" i="1" s="1"/>
  <c r="H1564" i="1" a="1"/>
  <c r="H1564" i="1" s="1"/>
  <c r="H1565" i="1" a="1"/>
  <c r="H1565" i="1" s="1"/>
  <c r="H1566" i="1" a="1"/>
  <c r="H1566" i="1" s="1"/>
  <c r="H1567" i="1" a="1"/>
  <c r="H1567" i="1" s="1"/>
  <c r="H1568" i="1" a="1"/>
  <c r="H1568" i="1" s="1"/>
  <c r="H1569" i="1" a="1"/>
  <c r="H1569" i="1" s="1"/>
  <c r="H1570" i="1" a="1"/>
  <c r="H1570" i="1" s="1"/>
  <c r="H1571" i="1" a="1"/>
  <c r="H1571" i="1" s="1"/>
  <c r="H1572" i="1" a="1"/>
  <c r="H1572" i="1" s="1"/>
  <c r="H1573" i="1" a="1"/>
  <c r="H1573" i="1" s="1"/>
  <c r="H1574" i="1" a="1"/>
  <c r="H1574" i="1" s="1"/>
  <c r="H1575" i="1" a="1"/>
  <c r="H1575" i="1" s="1"/>
  <c r="H1576" i="1" a="1"/>
  <c r="H1576" i="1" s="1"/>
  <c r="H1577" i="1" a="1"/>
  <c r="H1577" i="1" s="1"/>
  <c r="H1578" i="1" a="1"/>
  <c r="H1578" i="1" s="1"/>
  <c r="H1579" i="1" a="1"/>
  <c r="H1579" i="1" s="1"/>
  <c r="H1580" i="1" a="1"/>
  <c r="H1580" i="1" s="1"/>
  <c r="H1581" i="1" a="1"/>
  <c r="H1581" i="1" s="1"/>
  <c r="H1582" i="1" a="1"/>
  <c r="H1582" i="1" s="1"/>
  <c r="H1583" i="1" a="1"/>
  <c r="H1583" i="1" s="1"/>
  <c r="H1584" i="1" a="1"/>
  <c r="H1584" i="1" s="1"/>
  <c r="H1585" i="1" a="1"/>
  <c r="H1585" i="1" s="1"/>
  <c r="H1586" i="1" a="1"/>
  <c r="H1586" i="1" s="1"/>
  <c r="H1587" i="1" a="1"/>
  <c r="H1587" i="1" s="1"/>
  <c r="H1588" i="1" a="1"/>
  <c r="H1588" i="1" s="1"/>
  <c r="H1589" i="1" a="1"/>
  <c r="H1589" i="1" s="1"/>
  <c r="H1590" i="1" a="1"/>
  <c r="H1590" i="1" s="1"/>
  <c r="H1591" i="1" a="1"/>
  <c r="H1591" i="1" s="1"/>
  <c r="H1592" i="1" a="1"/>
  <c r="H1592" i="1" s="1"/>
  <c r="H1593" i="1" a="1"/>
  <c r="H1593" i="1" s="1"/>
  <c r="H1594" i="1" a="1"/>
  <c r="H1594" i="1" s="1"/>
  <c r="H1595" i="1" a="1"/>
  <c r="H1595" i="1" s="1"/>
  <c r="H1596" i="1" a="1"/>
  <c r="H1596" i="1" s="1"/>
  <c r="H1597" i="1" a="1"/>
  <c r="H1597" i="1" s="1"/>
  <c r="H1598" i="1" a="1"/>
  <c r="H1598" i="1" s="1"/>
  <c r="H1599" i="1" a="1"/>
  <c r="H1599" i="1" s="1"/>
  <c r="H1600" i="1" a="1"/>
  <c r="H1600" i="1" s="1"/>
  <c r="H1601" i="1" a="1"/>
  <c r="H1601" i="1" s="1"/>
  <c r="H1602" i="1" a="1"/>
  <c r="H1602" i="1" s="1"/>
  <c r="H1603" i="1" a="1"/>
  <c r="H1603" i="1" s="1"/>
  <c r="H1604" i="1" a="1"/>
  <c r="H1604" i="1" s="1"/>
  <c r="H1605" i="1" a="1"/>
  <c r="H1605" i="1" s="1"/>
  <c r="H1606" i="1" a="1"/>
  <c r="H1606" i="1" s="1"/>
  <c r="H1607" i="1" a="1"/>
  <c r="H1607" i="1" s="1"/>
  <c r="H1608" i="1" a="1"/>
  <c r="H1608" i="1" s="1"/>
  <c r="H1609" i="1" a="1"/>
  <c r="H1609" i="1" s="1"/>
  <c r="H1610" i="1" a="1"/>
  <c r="H1610" i="1" s="1"/>
  <c r="H1611" i="1" a="1"/>
  <c r="H1611" i="1" s="1"/>
  <c r="H1612" i="1" a="1"/>
  <c r="H1612" i="1" s="1"/>
  <c r="H1613" i="1" a="1"/>
  <c r="H1613" i="1" s="1"/>
  <c r="H1614" i="1" a="1"/>
  <c r="H1614" i="1" s="1"/>
  <c r="H1615" i="1" a="1"/>
  <c r="H1615" i="1" s="1"/>
  <c r="H1616" i="1" a="1"/>
  <c r="H1616" i="1" s="1"/>
  <c r="H1617" i="1" a="1"/>
  <c r="H1617" i="1" s="1"/>
  <c r="H1618" i="1" a="1"/>
  <c r="H1618" i="1" s="1"/>
  <c r="H1619" i="1" a="1"/>
  <c r="H1619" i="1" s="1"/>
  <c r="H1620" i="1" a="1"/>
  <c r="H1620" i="1" s="1"/>
  <c r="H1621" i="1" a="1"/>
  <c r="H1621" i="1" s="1"/>
  <c r="H1622" i="1" a="1"/>
  <c r="H1622" i="1" s="1"/>
  <c r="H1623" i="1" a="1"/>
  <c r="H1623" i="1" s="1"/>
  <c r="H1624" i="1" a="1"/>
  <c r="H1624" i="1" s="1"/>
  <c r="H1625" i="1" a="1"/>
  <c r="H1625" i="1" s="1"/>
  <c r="H1626" i="1" a="1"/>
  <c r="H1626" i="1" s="1"/>
  <c r="H1627" i="1" a="1"/>
  <c r="H1627" i="1" s="1"/>
  <c r="H1628" i="1" a="1"/>
  <c r="H1628" i="1" s="1"/>
  <c r="H1629" i="1" a="1"/>
  <c r="H1629" i="1" s="1"/>
  <c r="H1630" i="1" a="1"/>
  <c r="H1630" i="1" s="1"/>
  <c r="H1631" i="1" a="1"/>
  <c r="H1631" i="1" s="1"/>
  <c r="H1632" i="1" a="1"/>
  <c r="H1632" i="1" s="1"/>
  <c r="H1633" i="1" a="1"/>
  <c r="H1633" i="1" s="1"/>
  <c r="H1634" i="1" a="1"/>
  <c r="H1634" i="1" s="1"/>
  <c r="H1635" i="1" a="1"/>
  <c r="H1635" i="1" s="1"/>
  <c r="H1636" i="1" a="1"/>
  <c r="H1636" i="1" s="1"/>
  <c r="H1637" i="1" a="1"/>
  <c r="H1637" i="1" s="1"/>
  <c r="H1638" i="1" a="1"/>
  <c r="H1638" i="1" s="1"/>
  <c r="H1639" i="1" a="1"/>
  <c r="H1639" i="1" s="1"/>
  <c r="H1640" i="1" a="1"/>
  <c r="H1640" i="1" s="1"/>
  <c r="H1641" i="1" a="1"/>
  <c r="H1641" i="1" s="1"/>
  <c r="H1642" i="1" a="1"/>
  <c r="H1642" i="1" s="1"/>
  <c r="H1643" i="1" a="1"/>
  <c r="H1643" i="1" s="1"/>
  <c r="H1644" i="1" a="1"/>
  <c r="H1644" i="1" s="1"/>
  <c r="H1645" i="1" a="1"/>
  <c r="H1645" i="1" s="1"/>
  <c r="H1646" i="1" a="1"/>
  <c r="H1646" i="1" s="1"/>
  <c r="H1647" i="1" a="1"/>
  <c r="H1647" i="1" s="1"/>
  <c r="H1648" i="1" a="1"/>
  <c r="H1648" i="1" s="1"/>
  <c r="H1649" i="1" a="1"/>
  <c r="H1649" i="1" s="1"/>
  <c r="H1650" i="1" a="1"/>
  <c r="H1650" i="1" s="1"/>
  <c r="H1651" i="1" a="1"/>
  <c r="H1651" i="1" s="1"/>
  <c r="H1652" i="1" a="1"/>
  <c r="H1652" i="1" s="1"/>
  <c r="H1653" i="1" a="1"/>
  <c r="H1653" i="1" s="1"/>
  <c r="H1654" i="1" a="1"/>
  <c r="H1654" i="1" s="1"/>
  <c r="H1655" i="1" a="1"/>
  <c r="H1655" i="1" s="1"/>
  <c r="H1656" i="1" a="1"/>
  <c r="H1656" i="1" s="1"/>
  <c r="H1657" i="1" a="1"/>
  <c r="H1657" i="1" s="1"/>
  <c r="H1658" i="1" a="1"/>
  <c r="H1658" i="1" s="1"/>
  <c r="H1659" i="1" a="1"/>
  <c r="H1659" i="1" s="1"/>
  <c r="H1660" i="1" a="1"/>
  <c r="H1660" i="1" s="1"/>
  <c r="H1661" i="1" a="1"/>
  <c r="H1661" i="1" s="1"/>
  <c r="H1662" i="1" a="1"/>
  <c r="H1662" i="1" s="1"/>
  <c r="H1663" i="1" a="1"/>
  <c r="H1663" i="1" s="1"/>
  <c r="H1664" i="1" a="1"/>
  <c r="H1664" i="1" s="1"/>
  <c r="H1665" i="1" a="1"/>
  <c r="H1665" i="1" s="1"/>
  <c r="H1666" i="1" a="1"/>
  <c r="H1666" i="1" s="1"/>
  <c r="H1667" i="1" a="1"/>
  <c r="H1667" i="1" s="1"/>
  <c r="H1668" i="1" a="1"/>
  <c r="H1668" i="1" s="1"/>
  <c r="H1669" i="1" a="1"/>
  <c r="H1669" i="1" s="1"/>
  <c r="H1670" i="1" a="1"/>
  <c r="H1670" i="1" s="1"/>
  <c r="H1671" i="1" a="1"/>
  <c r="H1671" i="1" s="1"/>
  <c r="H1672" i="1" a="1"/>
  <c r="H1672" i="1" s="1"/>
  <c r="H1673" i="1" a="1"/>
  <c r="H1673" i="1" s="1"/>
  <c r="H1674" i="1" a="1"/>
  <c r="H1674" i="1" s="1"/>
  <c r="H1675" i="1" a="1"/>
  <c r="H1675" i="1" s="1"/>
  <c r="H1676" i="1" a="1"/>
  <c r="H1676" i="1" s="1"/>
  <c r="H1677" i="1" a="1"/>
  <c r="H1677" i="1" s="1"/>
  <c r="H1678" i="1" a="1"/>
  <c r="H1678" i="1" s="1"/>
  <c r="H1679" i="1" a="1"/>
  <c r="H1679" i="1" s="1"/>
  <c r="H1680" i="1" a="1"/>
  <c r="H1680" i="1" s="1"/>
  <c r="H1681" i="1" a="1"/>
  <c r="H1681" i="1" s="1"/>
  <c r="H1682" i="1" a="1"/>
  <c r="H1682" i="1" s="1"/>
  <c r="H1683" i="1" a="1"/>
  <c r="H1683" i="1" s="1"/>
  <c r="H1684" i="1" a="1"/>
  <c r="H1684" i="1" s="1"/>
  <c r="H1685" i="1" a="1"/>
  <c r="H1685" i="1" s="1"/>
  <c r="H1686" i="1" a="1"/>
  <c r="H1686" i="1" s="1"/>
  <c r="H1687" i="1" a="1"/>
  <c r="H1687" i="1" s="1"/>
  <c r="H1688" i="1" a="1"/>
  <c r="H1688" i="1" s="1"/>
  <c r="H1689" i="1" a="1"/>
  <c r="H1689" i="1" s="1"/>
  <c r="H1690" i="1" a="1"/>
  <c r="H1690" i="1" s="1"/>
  <c r="H1691" i="1" a="1"/>
  <c r="H1691" i="1" s="1"/>
  <c r="H1692" i="1" a="1"/>
  <c r="H1692" i="1" s="1"/>
  <c r="H1693" i="1" a="1"/>
  <c r="H1693" i="1" s="1"/>
  <c r="H1694" i="1" a="1"/>
  <c r="H1694" i="1" s="1"/>
  <c r="H1695" i="1" a="1"/>
  <c r="H1695" i="1" s="1"/>
  <c r="H1696" i="1" a="1"/>
  <c r="H1696" i="1" s="1"/>
  <c r="H1697" i="1" a="1"/>
  <c r="H1697" i="1" s="1"/>
  <c r="H1698" i="1" a="1"/>
  <c r="H1698" i="1" s="1"/>
  <c r="H1699" i="1" a="1"/>
  <c r="H1699" i="1" s="1"/>
  <c r="H1700" i="1" a="1"/>
  <c r="H1700" i="1" s="1"/>
  <c r="H1701" i="1" a="1"/>
  <c r="H1701" i="1" s="1"/>
  <c r="H1702" i="1" a="1"/>
  <c r="H1702" i="1" s="1"/>
  <c r="H1703" i="1" a="1"/>
  <c r="H1703" i="1" s="1"/>
  <c r="H1704" i="1" a="1"/>
  <c r="H1704" i="1" s="1"/>
  <c r="H1705" i="1" a="1"/>
  <c r="H1705" i="1" s="1"/>
  <c r="H1706" i="1" a="1"/>
  <c r="H1706" i="1" s="1"/>
  <c r="H1707" i="1" a="1"/>
  <c r="H1707" i="1" s="1"/>
  <c r="H1708" i="1" a="1"/>
  <c r="H1708" i="1" s="1"/>
  <c r="H1709" i="1" a="1"/>
  <c r="H1709" i="1" s="1"/>
  <c r="H1710" i="1" a="1"/>
  <c r="H1710" i="1" s="1"/>
  <c r="H1711" i="1" a="1"/>
  <c r="H1711" i="1" s="1"/>
  <c r="H1712" i="1" a="1"/>
  <c r="H1712" i="1" s="1"/>
  <c r="H1713" i="1" a="1"/>
  <c r="H1713" i="1" s="1"/>
  <c r="H1714" i="1" a="1"/>
  <c r="H1714" i="1" s="1"/>
  <c r="H1715" i="1" a="1"/>
  <c r="H1715" i="1" s="1"/>
  <c r="H1716" i="1" a="1"/>
  <c r="H1716" i="1" s="1"/>
  <c r="H1717" i="1" a="1"/>
  <c r="H1717" i="1" s="1"/>
  <c r="H1718" i="1" a="1"/>
  <c r="H1718" i="1" s="1"/>
  <c r="H1719" i="1" a="1"/>
  <c r="H1719" i="1" s="1"/>
  <c r="H1720" i="1" a="1"/>
  <c r="H1720" i="1" s="1"/>
  <c r="H1721" i="1" a="1"/>
  <c r="H1721" i="1" s="1"/>
  <c r="H1722" i="1" a="1"/>
  <c r="H1722" i="1" s="1"/>
  <c r="H1723" i="1" a="1"/>
  <c r="H1723" i="1" s="1"/>
  <c r="H1724" i="1" a="1"/>
  <c r="H1724" i="1" s="1"/>
  <c r="H1725" i="1" a="1"/>
  <c r="H1725" i="1" s="1"/>
  <c r="H1726" i="1" a="1"/>
  <c r="H1726" i="1" s="1"/>
  <c r="H1727" i="1" a="1"/>
  <c r="H1727" i="1" s="1"/>
  <c r="H1728" i="1" a="1"/>
  <c r="H1728" i="1" s="1"/>
  <c r="H1729" i="1" a="1"/>
  <c r="H1729" i="1" s="1"/>
  <c r="H1730" i="1" a="1"/>
  <c r="H1730" i="1" s="1"/>
  <c r="H1731" i="1" a="1"/>
  <c r="H1731" i="1" s="1"/>
  <c r="H1732" i="1" a="1"/>
  <c r="H1732" i="1" s="1"/>
  <c r="H1733" i="1" a="1"/>
  <c r="H1733" i="1" s="1"/>
  <c r="H1734" i="1" a="1"/>
  <c r="H1734" i="1" s="1"/>
  <c r="H1735" i="1" a="1"/>
  <c r="H1735" i="1" s="1"/>
  <c r="H1736" i="1" a="1"/>
  <c r="H1736" i="1" s="1"/>
  <c r="H1737" i="1" a="1"/>
  <c r="H1737" i="1" s="1"/>
  <c r="H1738" i="1" a="1"/>
  <c r="H1738" i="1" s="1"/>
  <c r="H1739" i="1" a="1"/>
  <c r="H1739" i="1" s="1"/>
  <c r="H1740" i="1" a="1"/>
  <c r="H1740" i="1" s="1"/>
  <c r="H1741" i="1" a="1"/>
  <c r="H1741" i="1" s="1"/>
  <c r="H1742" i="1" a="1"/>
  <c r="H1742" i="1" s="1"/>
  <c r="H1743" i="1" a="1"/>
  <c r="H1743" i="1" s="1"/>
  <c r="H1744" i="1" a="1"/>
  <c r="H1744" i="1" s="1"/>
  <c r="H1745" i="1" a="1"/>
  <c r="H1745" i="1" s="1"/>
  <c r="H1746" i="1" a="1"/>
  <c r="H1746" i="1" s="1"/>
  <c r="H1747" i="1" a="1"/>
  <c r="H1747" i="1" s="1"/>
  <c r="H1748" i="1" a="1"/>
  <c r="H1748" i="1" s="1"/>
  <c r="H1749" i="1" a="1"/>
  <c r="H1749" i="1" s="1"/>
  <c r="H1750" i="1" a="1"/>
  <c r="H1750" i="1" s="1"/>
  <c r="H1751" i="1" a="1"/>
  <c r="H1751" i="1" s="1"/>
  <c r="H1752" i="1" a="1"/>
  <c r="H1752" i="1" s="1"/>
  <c r="H1753" i="1" a="1"/>
  <c r="H1753" i="1" s="1"/>
  <c r="H1754" i="1" a="1"/>
  <c r="H1754" i="1" s="1"/>
  <c r="H1755" i="1" a="1"/>
  <c r="H1755" i="1" s="1"/>
  <c r="H1756" i="1" a="1"/>
  <c r="H1756" i="1" s="1"/>
  <c r="H1757" i="1" a="1"/>
  <c r="H1757" i="1" s="1"/>
  <c r="H1758" i="1" a="1"/>
  <c r="H1758" i="1" s="1"/>
  <c r="H1759" i="1" a="1"/>
  <c r="H1759" i="1" s="1"/>
  <c r="H1760" i="1" a="1"/>
  <c r="H1760" i="1" s="1"/>
  <c r="H1761" i="1" a="1"/>
  <c r="H1761" i="1" s="1"/>
  <c r="H1762" i="1" a="1"/>
  <c r="H1762" i="1" s="1"/>
  <c r="H1763" i="1" a="1"/>
  <c r="H1763" i="1" s="1"/>
  <c r="H1764" i="1" a="1"/>
  <c r="H1764" i="1" s="1"/>
  <c r="H1765" i="1" a="1"/>
  <c r="H1765" i="1" s="1"/>
  <c r="H1766" i="1" a="1"/>
  <c r="H1766" i="1" s="1"/>
  <c r="H1767" i="1" a="1"/>
  <c r="H1767" i="1" s="1"/>
  <c r="H1768" i="1" a="1"/>
  <c r="H1768" i="1" s="1"/>
  <c r="H1769" i="1" a="1"/>
  <c r="H1769" i="1" s="1"/>
  <c r="H1770" i="1" a="1"/>
  <c r="H1770" i="1" s="1"/>
  <c r="H1771" i="1" a="1"/>
  <c r="H1771" i="1" s="1"/>
  <c r="H1772" i="1" a="1"/>
  <c r="H1772" i="1" s="1"/>
  <c r="H1773" i="1" a="1"/>
  <c r="H1773" i="1" s="1"/>
  <c r="H1774" i="1" a="1"/>
  <c r="H1774" i="1" s="1"/>
  <c r="H1775" i="1" a="1"/>
  <c r="H1775" i="1" s="1"/>
  <c r="H1776" i="1" a="1"/>
  <c r="H1776" i="1" s="1"/>
  <c r="H1777" i="1" a="1"/>
  <c r="H1777" i="1" s="1"/>
  <c r="H1778" i="1" a="1"/>
  <c r="H1778" i="1" s="1"/>
  <c r="H1779" i="1" a="1"/>
  <c r="H1779" i="1" s="1"/>
  <c r="H1780" i="1" a="1"/>
  <c r="H1780" i="1" s="1"/>
  <c r="H1781" i="1" a="1"/>
  <c r="H1781" i="1" s="1"/>
  <c r="H1782" i="1" a="1"/>
  <c r="H1782" i="1" s="1"/>
  <c r="H1783" i="1" a="1"/>
  <c r="H1783" i="1" s="1"/>
  <c r="H1784" i="1" a="1"/>
  <c r="H1784" i="1" s="1"/>
  <c r="H1785" i="1" a="1"/>
  <c r="H1785" i="1" s="1"/>
  <c r="H1786" i="1" a="1"/>
  <c r="H1786" i="1" s="1"/>
  <c r="H1787" i="1" a="1"/>
  <c r="H1787" i="1" s="1"/>
  <c r="H1788" i="1" a="1"/>
  <c r="H1788" i="1" s="1"/>
  <c r="H1789" i="1" a="1"/>
  <c r="H1789" i="1" s="1"/>
  <c r="H1790" i="1" a="1"/>
  <c r="H1790" i="1" s="1"/>
  <c r="H1791" i="1" a="1"/>
  <c r="H1791" i="1" s="1"/>
  <c r="H1792" i="1" a="1"/>
  <c r="H1792" i="1" s="1"/>
  <c r="H1793" i="1" a="1"/>
  <c r="H1793" i="1" s="1"/>
  <c r="H1794" i="1" a="1"/>
  <c r="H1794" i="1" s="1"/>
  <c r="H1795" i="1" a="1"/>
  <c r="H1795" i="1" s="1"/>
  <c r="H1796" i="1" a="1"/>
  <c r="H1796" i="1" s="1"/>
  <c r="H1797" i="1" a="1"/>
  <c r="H1797" i="1" s="1"/>
  <c r="H1798" i="1" a="1"/>
  <c r="H1798" i="1" s="1"/>
  <c r="H1799" i="1" a="1"/>
  <c r="H1799" i="1" s="1"/>
  <c r="H1800" i="1" a="1"/>
  <c r="H1800" i="1" s="1"/>
  <c r="H1801" i="1" a="1"/>
  <c r="H1801" i="1" s="1"/>
  <c r="H1802" i="1" a="1"/>
  <c r="H1802" i="1" s="1"/>
  <c r="H1803" i="1" a="1"/>
  <c r="H1803" i="1" s="1"/>
  <c r="H1804" i="1" a="1"/>
  <c r="H1804" i="1" s="1"/>
  <c r="H1805" i="1" a="1"/>
  <c r="H1805" i="1" s="1"/>
  <c r="H1806" i="1" a="1"/>
  <c r="H1806" i="1" s="1"/>
  <c r="H1807" i="1" a="1"/>
  <c r="H1807" i="1" s="1"/>
  <c r="H1808" i="1" a="1"/>
  <c r="H1808" i="1" s="1"/>
  <c r="H1809" i="1" a="1"/>
  <c r="H1809" i="1" s="1"/>
  <c r="H1810" i="1" a="1"/>
  <c r="H1810" i="1" s="1"/>
  <c r="H1811" i="1" a="1"/>
  <c r="H1811" i="1" s="1"/>
  <c r="H1812" i="1" a="1"/>
  <c r="H1812" i="1" s="1"/>
  <c r="H1813" i="1" a="1"/>
  <c r="H1813" i="1" s="1"/>
  <c r="H1814" i="1" a="1"/>
  <c r="H1814" i="1" s="1"/>
  <c r="H1815" i="1" a="1"/>
  <c r="H1815" i="1" s="1"/>
  <c r="H1816" i="1" a="1"/>
  <c r="H1816" i="1" s="1"/>
  <c r="H1817" i="1" a="1"/>
  <c r="H1817" i="1" s="1"/>
  <c r="H1818" i="1" a="1"/>
  <c r="H1818" i="1" s="1"/>
  <c r="H1819" i="1" a="1"/>
  <c r="H1819" i="1" s="1"/>
  <c r="H1820" i="1" a="1"/>
  <c r="H1820" i="1" s="1"/>
  <c r="H1821" i="1" a="1"/>
  <c r="H1821" i="1" s="1"/>
  <c r="H1822" i="1" a="1"/>
  <c r="H1822" i="1" s="1"/>
  <c r="H1823" i="1" a="1"/>
  <c r="H1823" i="1" s="1"/>
  <c r="H1824" i="1" a="1"/>
  <c r="H1824" i="1" s="1"/>
  <c r="H1825" i="1" a="1"/>
  <c r="H1825" i="1" s="1"/>
  <c r="H1826" i="1" a="1"/>
  <c r="H1826" i="1" s="1"/>
  <c r="H1827" i="1" a="1"/>
  <c r="H1827" i="1" s="1"/>
  <c r="H1828" i="1" a="1"/>
  <c r="H1828" i="1" s="1"/>
  <c r="H1829" i="1" a="1"/>
  <c r="H1829" i="1" s="1"/>
  <c r="H1830" i="1" a="1"/>
  <c r="H1830" i="1" s="1"/>
  <c r="H1831" i="1" a="1"/>
  <c r="H1831" i="1" s="1"/>
  <c r="H1832" i="1" a="1"/>
  <c r="H1832" i="1" s="1"/>
  <c r="H1833" i="1" a="1"/>
  <c r="H1833" i="1" s="1"/>
  <c r="H1834" i="1" a="1"/>
  <c r="H1834" i="1" s="1"/>
  <c r="H1835" i="1" a="1"/>
  <c r="H1835" i="1" s="1"/>
  <c r="H1836" i="1" a="1"/>
  <c r="H1836" i="1" s="1"/>
  <c r="H1837" i="1" a="1"/>
  <c r="H1837" i="1" s="1"/>
  <c r="H1838" i="1" a="1"/>
  <c r="H1838" i="1" s="1"/>
  <c r="H1839" i="1" a="1"/>
  <c r="H1839" i="1" s="1"/>
  <c r="H1840" i="1" a="1"/>
  <c r="H1840" i="1" s="1"/>
  <c r="H1841" i="1" a="1"/>
  <c r="H1841" i="1" s="1"/>
  <c r="H1842" i="1" a="1"/>
  <c r="H1842" i="1" s="1"/>
  <c r="H1843" i="1" a="1"/>
  <c r="H1843" i="1" s="1"/>
  <c r="H1844" i="1" a="1"/>
  <c r="H1844" i="1" s="1"/>
  <c r="H1845" i="1" a="1"/>
  <c r="H1845" i="1" s="1"/>
  <c r="H1846" i="1" a="1"/>
  <c r="H1846" i="1" s="1"/>
  <c r="H1847" i="1" a="1"/>
  <c r="H1847" i="1" s="1"/>
  <c r="H1848" i="1" a="1"/>
  <c r="H1848" i="1" s="1"/>
  <c r="H1849" i="1" a="1"/>
  <c r="H1849" i="1" s="1"/>
  <c r="H1850" i="1" a="1"/>
  <c r="H1850" i="1" s="1"/>
  <c r="H1851" i="1" a="1"/>
  <c r="H1851" i="1" s="1"/>
  <c r="H1852" i="1" a="1"/>
  <c r="H1852" i="1" s="1"/>
  <c r="H1853" i="1" a="1"/>
  <c r="H1853" i="1" s="1"/>
  <c r="H1854" i="1" a="1"/>
  <c r="H1854" i="1"/>
  <c r="H1855" i="1" a="1"/>
  <c r="H1855" i="1" s="1"/>
  <c r="H1856" i="1" a="1"/>
  <c r="H1856" i="1" s="1"/>
  <c r="H1857" i="1" a="1"/>
  <c r="H1857" i="1" s="1"/>
  <c r="H1858" i="1" a="1"/>
  <c r="H1858" i="1" s="1"/>
  <c r="H1859" i="1" a="1"/>
  <c r="H1859" i="1" s="1"/>
  <c r="H1860" i="1" a="1"/>
  <c r="H1860" i="1" s="1"/>
  <c r="H1861" i="1" a="1"/>
  <c r="H1861" i="1" s="1"/>
  <c r="H1862" i="1" a="1"/>
  <c r="H1862" i="1" s="1"/>
  <c r="H1863" i="1" a="1"/>
  <c r="H1863" i="1" s="1"/>
  <c r="H1864" i="1" a="1"/>
  <c r="H1864" i="1" s="1"/>
  <c r="H1865" i="1" a="1"/>
  <c r="H1865" i="1" s="1"/>
  <c r="H1866" i="1" a="1"/>
  <c r="H1866" i="1" s="1"/>
  <c r="H1867" i="1" a="1"/>
  <c r="H1867" i="1" s="1"/>
  <c r="H1868" i="1" a="1"/>
  <c r="H1868" i="1" s="1"/>
  <c r="H1869" i="1" a="1"/>
  <c r="H1869" i="1" s="1"/>
  <c r="H1870" i="1" a="1"/>
  <c r="H1870" i="1" s="1"/>
  <c r="H1871" i="1" a="1"/>
  <c r="H1871" i="1" s="1"/>
  <c r="H1872" i="1" a="1"/>
  <c r="H1872" i="1" s="1"/>
  <c r="H1873" i="1" a="1"/>
  <c r="H1873" i="1" s="1"/>
  <c r="H1874" i="1" a="1"/>
  <c r="H1874" i="1" s="1"/>
  <c r="H1875" i="1" a="1"/>
  <c r="H1875" i="1" s="1"/>
  <c r="H1876" i="1" a="1"/>
  <c r="H1876" i="1" s="1"/>
  <c r="H1877" i="1" a="1"/>
  <c r="H1877" i="1" s="1"/>
  <c r="H1878" i="1" a="1"/>
  <c r="H1878" i="1" s="1"/>
  <c r="H1879" i="1" a="1"/>
  <c r="H1879" i="1" s="1"/>
  <c r="H1880" i="1" a="1"/>
  <c r="H1880" i="1" s="1"/>
  <c r="H1881" i="1" a="1"/>
  <c r="H1881" i="1" s="1"/>
  <c r="H1882" i="1" a="1"/>
  <c r="H1882" i="1" s="1"/>
  <c r="H1883" i="1" a="1"/>
  <c r="H1883" i="1" s="1"/>
  <c r="H1884" i="1" a="1"/>
  <c r="H1884" i="1" s="1"/>
  <c r="H1885" i="1" a="1"/>
  <c r="H1885" i="1" s="1"/>
  <c r="H1886" i="1" a="1"/>
  <c r="H1886" i="1" s="1"/>
  <c r="H1887" i="1" a="1"/>
  <c r="H1887" i="1" s="1"/>
  <c r="H1888" i="1" a="1"/>
  <c r="H1888" i="1" s="1"/>
  <c r="H1889" i="1" a="1"/>
  <c r="H1889" i="1" s="1"/>
  <c r="H1890" i="1" a="1"/>
  <c r="H1890" i="1" s="1"/>
  <c r="H1891" i="1" a="1"/>
  <c r="H1891" i="1" s="1"/>
  <c r="H1892" i="1" a="1"/>
  <c r="H1892" i="1" s="1"/>
  <c r="H1893" i="1" a="1"/>
  <c r="H1893" i="1" s="1"/>
  <c r="H1894" i="1" a="1"/>
  <c r="H1894" i="1" s="1"/>
  <c r="H1895" i="1" a="1"/>
  <c r="H1895" i="1" s="1"/>
  <c r="H1896" i="1" a="1"/>
  <c r="H1896" i="1" s="1"/>
  <c r="H1897" i="1" a="1"/>
  <c r="H1897" i="1" s="1"/>
  <c r="H1898" i="1" a="1"/>
  <c r="H1898" i="1" s="1"/>
  <c r="H1899" i="1" a="1"/>
  <c r="H1899" i="1" s="1"/>
  <c r="H1900" i="1" a="1"/>
  <c r="H1900" i="1" s="1"/>
  <c r="H1901" i="1" a="1"/>
  <c r="H1901" i="1" s="1"/>
  <c r="H1902" i="1" a="1"/>
  <c r="H1902" i="1" s="1"/>
  <c r="H1903" i="1" a="1"/>
  <c r="H1903" i="1" s="1"/>
  <c r="H1904" i="1" a="1"/>
  <c r="H1904" i="1" s="1"/>
  <c r="H1905" i="1" a="1"/>
  <c r="H1905" i="1" s="1"/>
  <c r="H1906" i="1" a="1"/>
  <c r="H1906" i="1" s="1"/>
  <c r="H1907" i="1" a="1"/>
  <c r="H1907" i="1" s="1"/>
  <c r="H1908" i="1" a="1"/>
  <c r="H1908" i="1" s="1"/>
  <c r="H1909" i="1" a="1"/>
  <c r="H1909" i="1" s="1"/>
  <c r="H1910" i="1" a="1"/>
  <c r="H1910" i="1" s="1"/>
  <c r="H1911" i="1" a="1"/>
  <c r="H1911" i="1" s="1"/>
  <c r="H1912" i="1" a="1"/>
  <c r="H1912" i="1" s="1"/>
  <c r="H1913" i="1" a="1"/>
  <c r="H1913" i="1" s="1"/>
  <c r="H1914" i="1" a="1"/>
  <c r="H1914" i="1" s="1"/>
  <c r="H1915" i="1" a="1"/>
  <c r="H1915" i="1" s="1"/>
  <c r="H1916" i="1" a="1"/>
  <c r="H1916" i="1" s="1"/>
  <c r="H1917" i="1" a="1"/>
  <c r="H1917" i="1" s="1"/>
  <c r="H1918" i="1" a="1"/>
  <c r="H1918" i="1" s="1"/>
  <c r="H1919" i="1" a="1"/>
  <c r="H1919" i="1" s="1"/>
  <c r="H1920" i="1" a="1"/>
  <c r="H1920" i="1" s="1"/>
  <c r="H1921" i="1" a="1"/>
  <c r="H1921" i="1" s="1"/>
  <c r="H1922" i="1" a="1"/>
  <c r="H1922" i="1" s="1"/>
  <c r="H1923" i="1" a="1"/>
  <c r="H1923" i="1" s="1"/>
  <c r="H1924" i="1" a="1"/>
  <c r="H1924" i="1" s="1"/>
  <c r="H1925" i="1" a="1"/>
  <c r="H1925" i="1" s="1"/>
  <c r="H1926" i="1" a="1"/>
  <c r="H1926" i="1" s="1"/>
  <c r="H1927" i="1" a="1"/>
  <c r="H1927" i="1" s="1"/>
  <c r="H1928" i="1" a="1"/>
  <c r="H1928" i="1" s="1"/>
  <c r="H1929" i="1" a="1"/>
  <c r="H1929" i="1" s="1"/>
  <c r="H1930" i="1" a="1"/>
  <c r="H1930" i="1" s="1"/>
  <c r="H1931" i="1" a="1"/>
  <c r="H1931" i="1" s="1"/>
  <c r="H1932" i="1" a="1"/>
  <c r="H1932" i="1" s="1"/>
  <c r="H1933" i="1" a="1"/>
  <c r="H1933" i="1" s="1"/>
  <c r="H1934" i="1" a="1"/>
  <c r="H1934" i="1" s="1"/>
  <c r="H1935" i="1" a="1"/>
  <c r="H1935" i="1" s="1"/>
  <c r="H1936" i="1" a="1"/>
  <c r="H1936" i="1" s="1"/>
  <c r="H1937" i="1" a="1"/>
  <c r="H1937" i="1" s="1"/>
  <c r="H1938" i="1" a="1"/>
  <c r="H1938" i="1" s="1"/>
  <c r="H1939" i="1" a="1"/>
  <c r="H1939" i="1" s="1"/>
  <c r="H1940" i="1" a="1"/>
  <c r="H1940" i="1" s="1"/>
  <c r="H1941" i="1" a="1"/>
  <c r="H1941" i="1" s="1"/>
  <c r="H1942" i="1" a="1"/>
  <c r="H1942" i="1" s="1"/>
  <c r="H1943" i="1" a="1"/>
  <c r="H1943" i="1" s="1"/>
  <c r="H1944" i="1" a="1"/>
  <c r="H1944" i="1" s="1"/>
  <c r="H1945" i="1" a="1"/>
  <c r="H1945" i="1" s="1"/>
  <c r="H1946" i="1" a="1"/>
  <c r="H1946" i="1" s="1"/>
  <c r="H1947" i="1" a="1"/>
  <c r="H1947" i="1" s="1"/>
  <c r="H1948" i="1" a="1"/>
  <c r="H1948" i="1" s="1"/>
  <c r="H1949" i="1" a="1"/>
  <c r="H1949" i="1" s="1"/>
  <c r="H1950" i="1" a="1"/>
  <c r="H1950" i="1" s="1"/>
  <c r="H1951" i="1" a="1"/>
  <c r="H1951" i="1" s="1"/>
  <c r="H1952" i="1" a="1"/>
  <c r="H1952" i="1" s="1"/>
  <c r="H1953" i="1" a="1"/>
  <c r="H1953" i="1" s="1"/>
  <c r="H1954" i="1" a="1"/>
  <c r="H1954" i="1" s="1"/>
  <c r="H1955" i="1" a="1"/>
  <c r="H1955" i="1" s="1"/>
  <c r="H1956" i="1" a="1"/>
  <c r="H1956" i="1" s="1"/>
  <c r="H1957" i="1" a="1"/>
  <c r="H1957" i="1" s="1"/>
  <c r="H1958" i="1" a="1"/>
  <c r="H1958" i="1" s="1"/>
  <c r="H1959" i="1" a="1"/>
  <c r="H1959" i="1" s="1"/>
  <c r="H1960" i="1" a="1"/>
  <c r="H1960" i="1" s="1"/>
  <c r="H1961" i="1" a="1"/>
  <c r="H1961" i="1" s="1"/>
  <c r="H1962" i="1" a="1"/>
  <c r="H1962" i="1" s="1"/>
  <c r="H1963" i="1" a="1"/>
  <c r="H1963" i="1" s="1"/>
  <c r="H1964" i="1" a="1"/>
  <c r="H1964" i="1" s="1"/>
  <c r="H1965" i="1" a="1"/>
  <c r="H1965" i="1" s="1"/>
  <c r="H1966" i="1" a="1"/>
  <c r="H1966" i="1" s="1"/>
  <c r="H1967" i="1" a="1"/>
  <c r="H1967" i="1" s="1"/>
  <c r="H1968" i="1" a="1"/>
  <c r="H1968" i="1" s="1"/>
  <c r="H1969" i="1" a="1"/>
  <c r="H1969" i="1" s="1"/>
  <c r="H1970" i="1" a="1"/>
  <c r="H1970" i="1" s="1"/>
  <c r="H1971" i="1" a="1"/>
  <c r="H1971" i="1" s="1"/>
  <c r="H1972" i="1" a="1"/>
  <c r="H1972" i="1" s="1"/>
  <c r="H1973" i="1" a="1"/>
  <c r="H1973" i="1" s="1"/>
  <c r="H1974" i="1" a="1"/>
  <c r="H1974" i="1" s="1"/>
  <c r="H1975" i="1" a="1"/>
  <c r="H1975" i="1" s="1"/>
  <c r="H1976" i="1" a="1"/>
  <c r="H1976" i="1" s="1"/>
  <c r="H1977" i="1" a="1"/>
  <c r="H1977" i="1" s="1"/>
  <c r="H1978" i="1" a="1"/>
  <c r="H1978" i="1" s="1"/>
  <c r="H1979" i="1" a="1"/>
  <c r="H1979" i="1" s="1"/>
  <c r="H1980" i="1" a="1"/>
  <c r="H1980" i="1" s="1"/>
  <c r="H1981" i="1" a="1"/>
  <c r="H1981" i="1" s="1"/>
  <c r="H1982" i="1" a="1"/>
  <c r="H1982" i="1" s="1"/>
  <c r="H1983" i="1" a="1"/>
  <c r="H1983" i="1" s="1"/>
  <c r="H1984" i="1" a="1"/>
  <c r="H1984" i="1" s="1"/>
  <c r="H1985" i="1" a="1"/>
  <c r="H1985" i="1" s="1"/>
  <c r="H1986" i="1" a="1"/>
  <c r="H1986" i="1" s="1"/>
  <c r="H1987" i="1" a="1"/>
  <c r="H1987" i="1" s="1"/>
  <c r="H1988" i="1" a="1"/>
  <c r="H1988" i="1" s="1"/>
  <c r="H1989" i="1" a="1"/>
  <c r="H1989" i="1" s="1"/>
  <c r="H1990" i="1" a="1"/>
  <c r="H1990" i="1" s="1"/>
  <c r="H1991" i="1" a="1"/>
  <c r="H1991" i="1" s="1"/>
  <c r="H1992" i="1" a="1"/>
  <c r="H1992" i="1" s="1"/>
  <c r="H1993" i="1" a="1"/>
  <c r="H1993" i="1" s="1"/>
  <c r="H1994" i="1" a="1"/>
  <c r="H1994" i="1" s="1"/>
  <c r="H1995" i="1" a="1"/>
  <c r="H1995" i="1" s="1"/>
  <c r="H1996" i="1" a="1"/>
  <c r="H1996" i="1" s="1"/>
  <c r="H1997" i="1" a="1"/>
  <c r="H1997" i="1" s="1"/>
  <c r="H1998" i="1" a="1"/>
  <c r="H1998" i="1" s="1"/>
  <c r="H1999" i="1" a="1"/>
  <c r="H1999" i="1" s="1"/>
  <c r="H2000" i="1" a="1"/>
  <c r="H2000" i="1" s="1"/>
  <c r="H2001" i="1" a="1"/>
  <c r="H2001" i="1" s="1"/>
  <c r="H2002" i="1" a="1"/>
  <c r="H2002" i="1" s="1"/>
  <c r="H2003" i="1" a="1"/>
  <c r="H2003" i="1" s="1"/>
  <c r="H2004" i="1" a="1"/>
  <c r="H2004" i="1" s="1"/>
  <c r="H2005" i="1" a="1"/>
  <c r="H2005" i="1" s="1"/>
  <c r="H2006" i="1" a="1"/>
  <c r="H2006" i="1" s="1"/>
  <c r="H2007" i="1" a="1"/>
  <c r="H2007" i="1" s="1"/>
  <c r="H2008" i="1" a="1"/>
  <c r="H2008" i="1" s="1"/>
  <c r="H2009" i="1" a="1"/>
  <c r="H2009" i="1" s="1"/>
  <c r="H2010" i="1" a="1"/>
  <c r="H2010" i="1" s="1"/>
  <c r="H2011" i="1" a="1"/>
  <c r="H2011" i="1" s="1"/>
  <c r="H2012" i="1" a="1"/>
  <c r="H2012" i="1" s="1"/>
  <c r="H2013" i="1" a="1"/>
  <c r="H2013" i="1" s="1"/>
  <c r="H2014" i="1" a="1"/>
  <c r="H2014" i="1" s="1"/>
  <c r="H2015" i="1" a="1"/>
  <c r="H2015" i="1" s="1"/>
  <c r="H2016" i="1" a="1"/>
  <c r="H2016" i="1" s="1"/>
  <c r="H2017" i="1" a="1"/>
  <c r="H2017" i="1" s="1"/>
  <c r="H2018" i="1" a="1"/>
  <c r="H2018" i="1" s="1"/>
  <c r="H2019" i="1" a="1"/>
  <c r="H2019" i="1" s="1"/>
  <c r="H2020" i="1" a="1"/>
  <c r="H2020" i="1" s="1"/>
  <c r="H2021" i="1" a="1"/>
  <c r="H2021" i="1" s="1"/>
  <c r="H2022" i="1" a="1"/>
  <c r="H2022" i="1" s="1"/>
  <c r="H2023" i="1" a="1"/>
  <c r="H2023" i="1" s="1"/>
  <c r="H2024" i="1" a="1"/>
  <c r="H2024" i="1" s="1"/>
  <c r="H2025" i="1" a="1"/>
  <c r="H2025" i="1" s="1"/>
  <c r="H2026" i="1" a="1"/>
  <c r="H2026" i="1" s="1"/>
  <c r="H2027" i="1" a="1"/>
  <c r="H2027" i="1" s="1"/>
  <c r="H2028" i="1" a="1"/>
  <c r="H2028" i="1" s="1"/>
  <c r="H2029" i="1" a="1"/>
  <c r="H2029" i="1" s="1"/>
  <c r="H2030" i="1" a="1"/>
  <c r="H2030" i="1" s="1"/>
  <c r="H2031" i="1" a="1"/>
  <c r="H2031" i="1" s="1"/>
  <c r="H2032" i="1" a="1"/>
  <c r="H2032" i="1" s="1"/>
  <c r="H2033" i="1" a="1"/>
  <c r="H2033" i="1" s="1"/>
  <c r="H2034" i="1" a="1"/>
  <c r="H2034" i="1" s="1"/>
  <c r="H2035" i="1" a="1"/>
  <c r="H2035" i="1" s="1"/>
  <c r="H2036" i="1" a="1"/>
  <c r="H2036" i="1" s="1"/>
  <c r="H2037" i="1" a="1"/>
  <c r="H2037" i="1" s="1"/>
  <c r="H2038" i="1" a="1"/>
  <c r="H2038" i="1" s="1"/>
  <c r="H2039" i="1" a="1"/>
  <c r="H2039" i="1" s="1"/>
  <c r="H2040" i="1" a="1"/>
  <c r="H2040" i="1" s="1"/>
  <c r="H2041" i="1" a="1"/>
  <c r="H2041" i="1" s="1"/>
  <c r="H2042" i="1" a="1"/>
  <c r="H2042" i="1" s="1"/>
  <c r="H2043" i="1" a="1"/>
  <c r="H2043" i="1" s="1"/>
  <c r="H2044" i="1" a="1"/>
  <c r="H2044" i="1" s="1"/>
  <c r="H2045" i="1" a="1"/>
  <c r="H2045" i="1" s="1"/>
  <c r="H2046" i="1" a="1"/>
  <c r="H2046" i="1" s="1"/>
  <c r="H2047" i="1" a="1"/>
  <c r="H2047" i="1" s="1"/>
  <c r="H2048" i="1" a="1"/>
  <c r="H2048" i="1" s="1"/>
  <c r="H2049" i="1" a="1"/>
  <c r="H2049" i="1" s="1"/>
  <c r="H2050" i="1" a="1"/>
  <c r="H2050" i="1" s="1"/>
  <c r="H2051" i="1" a="1"/>
  <c r="H2051" i="1" s="1"/>
  <c r="H2052" i="1" a="1"/>
  <c r="H2052" i="1" s="1"/>
  <c r="H2053" i="1" a="1"/>
  <c r="H2053" i="1" s="1"/>
  <c r="H2054" i="1" a="1"/>
  <c r="H2054" i="1" s="1"/>
  <c r="H2055" i="1" a="1"/>
  <c r="H2055" i="1" s="1"/>
  <c r="H2056" i="1" a="1"/>
  <c r="H2056" i="1" s="1"/>
  <c r="H2057" i="1" a="1"/>
  <c r="H2057" i="1" s="1"/>
  <c r="H2058" i="1" a="1"/>
  <c r="H2058" i="1" s="1"/>
  <c r="H2059" i="1" a="1"/>
  <c r="H2059" i="1" s="1"/>
  <c r="H2060" i="1" a="1"/>
  <c r="H2060" i="1" s="1"/>
  <c r="H2061" i="1" a="1"/>
  <c r="H2061" i="1" s="1"/>
  <c r="H2062" i="1" a="1"/>
  <c r="H2062" i="1" s="1"/>
  <c r="H2063" i="1" a="1"/>
  <c r="H2063" i="1" s="1"/>
  <c r="H2064" i="1" a="1"/>
  <c r="H2064" i="1" s="1"/>
  <c r="H2065" i="1" a="1"/>
  <c r="H2065" i="1" s="1"/>
  <c r="H2066" i="1" a="1"/>
  <c r="H2066" i="1" s="1"/>
  <c r="H2067" i="1" a="1"/>
  <c r="H2067" i="1" s="1"/>
  <c r="H2068" i="1" a="1"/>
  <c r="H2068" i="1" s="1"/>
  <c r="H2069" i="1" a="1"/>
  <c r="H2069" i="1" s="1"/>
  <c r="H2070" i="1" a="1"/>
  <c r="H2070" i="1" s="1"/>
  <c r="H2071" i="1" a="1"/>
  <c r="H2071" i="1" s="1"/>
  <c r="H2072" i="1" a="1"/>
  <c r="H2072" i="1" s="1"/>
  <c r="H2073" i="1" a="1"/>
  <c r="H2073" i="1" s="1"/>
  <c r="H2074" i="1" a="1"/>
  <c r="H2074" i="1" s="1"/>
  <c r="H2075" i="1" a="1"/>
  <c r="H2075" i="1" s="1"/>
  <c r="H2076" i="1" a="1"/>
  <c r="H2076" i="1" s="1"/>
  <c r="H2077" i="1" a="1"/>
  <c r="H2077" i="1" s="1"/>
  <c r="H2078" i="1" a="1"/>
  <c r="H2078" i="1"/>
  <c r="H2079" i="1" a="1"/>
  <c r="H2079" i="1" s="1"/>
  <c r="H2080" i="1" a="1"/>
  <c r="H2080" i="1" s="1"/>
  <c r="H2081" i="1" a="1"/>
  <c r="H2081" i="1" s="1"/>
  <c r="H2082" i="1" a="1"/>
  <c r="H2082" i="1" s="1"/>
  <c r="H2083" i="1" a="1"/>
  <c r="H2083" i="1" s="1"/>
  <c r="H2084" i="1" a="1"/>
  <c r="H2084" i="1" s="1"/>
  <c r="H2085" i="1" a="1"/>
  <c r="H2085" i="1" s="1"/>
  <c r="H2086" i="1" a="1"/>
  <c r="H2086" i="1" s="1"/>
  <c r="H2087" i="1" a="1"/>
  <c r="H2087" i="1" s="1"/>
  <c r="H2088" i="1" a="1"/>
  <c r="H2088" i="1" s="1"/>
  <c r="H2089" i="1" a="1"/>
  <c r="H2089" i="1" s="1"/>
  <c r="H2090" i="1" a="1"/>
  <c r="H2090" i="1" s="1"/>
  <c r="H2091" i="1" a="1"/>
  <c r="H2091" i="1" s="1"/>
  <c r="H2092" i="1" a="1"/>
  <c r="H2092" i="1" s="1"/>
  <c r="H2093" i="1" a="1"/>
  <c r="H2093" i="1" s="1"/>
  <c r="H2094" i="1" a="1"/>
  <c r="H2094" i="1" s="1"/>
  <c r="H2095" i="1" a="1"/>
  <c r="H2095" i="1" s="1"/>
  <c r="H2096" i="1" a="1"/>
  <c r="H2096" i="1" s="1"/>
  <c r="H2097" i="1" a="1"/>
  <c r="H2097" i="1" s="1"/>
  <c r="H2098" i="1" a="1"/>
  <c r="H2098" i="1" s="1"/>
  <c r="H2099" i="1" a="1"/>
  <c r="H2099" i="1" s="1"/>
  <c r="H2100" i="1" a="1"/>
  <c r="H2100" i="1" s="1"/>
  <c r="H2101" i="1" a="1"/>
  <c r="H2101" i="1" s="1"/>
  <c r="H2102" i="1" a="1"/>
  <c r="H2102" i="1" s="1"/>
  <c r="H2103" i="1" a="1"/>
  <c r="H2103" i="1" s="1"/>
  <c r="H2104" i="1" a="1"/>
  <c r="H2104" i="1" s="1"/>
  <c r="H2105" i="1" a="1"/>
  <c r="H2105" i="1" s="1"/>
  <c r="H2106" i="1" a="1"/>
  <c r="H2106" i="1" s="1"/>
  <c r="H2107" i="1" a="1"/>
  <c r="H2107" i="1" s="1"/>
  <c r="H2108" i="1" a="1"/>
  <c r="H2108" i="1" s="1"/>
  <c r="H2109" i="1" a="1"/>
  <c r="H2109" i="1" s="1"/>
  <c r="H2110" i="1" a="1"/>
  <c r="H2110" i="1" s="1"/>
  <c r="H2111" i="1" a="1"/>
  <c r="H2111" i="1" s="1"/>
  <c r="H2112" i="1" a="1"/>
  <c r="H2112" i="1" s="1"/>
  <c r="H2113" i="1" a="1"/>
  <c r="H2113" i="1" s="1"/>
  <c r="H2114" i="1" a="1"/>
  <c r="H2114" i="1" s="1"/>
  <c r="H2115" i="1" a="1"/>
  <c r="H2115" i="1" s="1"/>
  <c r="H2116" i="1" a="1"/>
  <c r="H2116" i="1" s="1"/>
  <c r="H2117" i="1" a="1"/>
  <c r="H2117" i="1" s="1"/>
  <c r="H2118" i="1" a="1"/>
  <c r="H2118" i="1" s="1"/>
  <c r="H2119" i="1" a="1"/>
  <c r="H2119" i="1" s="1"/>
  <c r="H2120" i="1" a="1"/>
  <c r="H2120" i="1" s="1"/>
  <c r="H2121" i="1" a="1"/>
  <c r="H2121" i="1" s="1"/>
  <c r="H2122" i="1" a="1"/>
  <c r="H2122" i="1" s="1"/>
  <c r="H2123" i="1" a="1"/>
  <c r="H2123" i="1" s="1"/>
  <c r="H2124" i="1" a="1"/>
  <c r="H2124" i="1" s="1"/>
  <c r="H2125" i="1" a="1"/>
  <c r="H2125" i="1" s="1"/>
  <c r="H2126" i="1" a="1"/>
  <c r="H2126" i="1" s="1"/>
  <c r="H2127" i="1" a="1"/>
  <c r="H2127" i="1" s="1"/>
  <c r="H2128" i="1" a="1"/>
  <c r="H2128" i="1" s="1"/>
  <c r="H2129" i="1" a="1"/>
  <c r="H2129" i="1" s="1"/>
  <c r="H2130" i="1" a="1"/>
  <c r="H2130" i="1" s="1"/>
  <c r="H2131" i="1" a="1"/>
  <c r="H2131" i="1" s="1"/>
  <c r="H2132" i="1" a="1"/>
  <c r="H2132" i="1" s="1"/>
  <c r="H2133" i="1" a="1"/>
  <c r="H2133" i="1" s="1"/>
  <c r="H2134" i="1" a="1"/>
  <c r="H2134" i="1" s="1"/>
  <c r="H2135" i="1" a="1"/>
  <c r="H2135" i="1" s="1"/>
  <c r="H2136" i="1" a="1"/>
  <c r="H2136" i="1" s="1"/>
  <c r="H2137" i="1" a="1"/>
  <c r="H2137" i="1" s="1"/>
  <c r="H2138" i="1" a="1"/>
  <c r="H2138" i="1" s="1"/>
  <c r="H2139" i="1" a="1"/>
  <c r="H2139" i="1" s="1"/>
  <c r="H2140" i="1" a="1"/>
  <c r="H2140" i="1" s="1"/>
  <c r="H2141" i="1" a="1"/>
  <c r="H2141" i="1" s="1"/>
  <c r="H2142" i="1" a="1"/>
  <c r="H2142" i="1" s="1"/>
  <c r="H2143" i="1" a="1"/>
  <c r="H2143" i="1" s="1"/>
  <c r="H2144" i="1" a="1"/>
  <c r="H2144" i="1" s="1"/>
  <c r="H2145" i="1" a="1"/>
  <c r="H2145" i="1" s="1"/>
  <c r="H2146" i="1" a="1"/>
  <c r="H2146" i="1" s="1"/>
  <c r="H2147" i="1" a="1"/>
  <c r="H2147" i="1" s="1"/>
  <c r="H2148" i="1" a="1"/>
  <c r="H2148" i="1" s="1"/>
  <c r="H2149" i="1" a="1"/>
  <c r="H2149" i="1" s="1"/>
  <c r="H2150" i="1" a="1"/>
  <c r="H2150" i="1" s="1"/>
  <c r="H2151" i="1" a="1"/>
  <c r="H2151" i="1" s="1"/>
  <c r="H2152" i="1" a="1"/>
  <c r="H2152" i="1" s="1"/>
  <c r="H2153" i="1" a="1"/>
  <c r="H2153" i="1" s="1"/>
  <c r="H2154" i="1" a="1"/>
  <c r="H2154" i="1" s="1"/>
  <c r="H2155" i="1" a="1"/>
  <c r="H2155" i="1" s="1"/>
  <c r="H2156" i="1" a="1"/>
  <c r="H2156" i="1" s="1"/>
  <c r="H2157" i="1" a="1"/>
  <c r="H2157" i="1" s="1"/>
  <c r="H2158" i="1" a="1"/>
  <c r="H2158" i="1" s="1"/>
  <c r="H2159" i="1" a="1"/>
  <c r="H2159" i="1" s="1"/>
  <c r="H2160" i="1" a="1"/>
  <c r="H2160" i="1" s="1"/>
  <c r="H2161" i="1" a="1"/>
  <c r="H2161" i="1" s="1"/>
  <c r="H2162" i="1" a="1"/>
  <c r="H2162" i="1" s="1"/>
  <c r="H2163" i="1" a="1"/>
  <c r="H2163" i="1" s="1"/>
  <c r="H2164" i="1" a="1"/>
  <c r="H2164" i="1" s="1"/>
  <c r="H2165" i="1" a="1"/>
  <c r="H2165" i="1" s="1"/>
  <c r="H2166" i="1" a="1"/>
  <c r="H2166" i="1" s="1"/>
  <c r="H2167" i="1" a="1"/>
  <c r="H2167" i="1" s="1"/>
  <c r="H2168" i="1" a="1"/>
  <c r="H2168" i="1" s="1"/>
  <c r="H2169" i="1" a="1"/>
  <c r="H2169" i="1" s="1"/>
  <c r="H2170" i="1" a="1"/>
  <c r="H2170" i="1" s="1"/>
  <c r="H2171" i="1" a="1"/>
  <c r="H2171" i="1" s="1"/>
  <c r="H2172" i="1" a="1"/>
  <c r="H2172" i="1" s="1"/>
  <c r="H2173" i="1" a="1"/>
  <c r="H2173" i="1" s="1"/>
  <c r="H2174" i="1" a="1"/>
  <c r="H2174" i="1" s="1"/>
  <c r="H2175" i="1" a="1"/>
  <c r="H2175" i="1" s="1"/>
  <c r="H2176" i="1" a="1"/>
  <c r="H2176" i="1" s="1"/>
  <c r="H2177" i="1" a="1"/>
  <c r="H2177" i="1" s="1"/>
  <c r="H2178" i="1" a="1"/>
  <c r="H2178" i="1" s="1"/>
  <c r="H2179" i="1" a="1"/>
  <c r="H2179" i="1" s="1"/>
  <c r="H2180" i="1" a="1"/>
  <c r="H2180" i="1" s="1"/>
  <c r="H2181" i="1" a="1"/>
  <c r="H2181" i="1" s="1"/>
  <c r="H2182" i="1" a="1"/>
  <c r="H2182" i="1" s="1"/>
  <c r="H2183" i="1" a="1"/>
  <c r="H2183" i="1" s="1"/>
  <c r="H2184" i="1" a="1"/>
  <c r="H2184" i="1" s="1"/>
  <c r="H2185" i="1" a="1"/>
  <c r="H2185" i="1" s="1"/>
  <c r="H2186" i="1" a="1"/>
  <c r="H2186" i="1" s="1"/>
  <c r="H2187" i="1" a="1"/>
  <c r="H2187" i="1" s="1"/>
  <c r="H2188" i="1" a="1"/>
  <c r="H2188" i="1" s="1"/>
  <c r="H2189" i="1" a="1"/>
  <c r="H2189" i="1" s="1"/>
  <c r="H2190" i="1" a="1"/>
  <c r="H2190" i="1" s="1"/>
  <c r="H2191" i="1" a="1"/>
  <c r="H2191" i="1" s="1"/>
  <c r="H2192" i="1" a="1"/>
  <c r="H2192" i="1" s="1"/>
  <c r="H2193" i="1" a="1"/>
  <c r="H2193" i="1" s="1"/>
  <c r="H2194" i="1" a="1"/>
  <c r="H2194" i="1" s="1"/>
  <c r="H2195" i="1" a="1"/>
  <c r="H2195" i="1" s="1"/>
  <c r="H2196" i="1" a="1"/>
  <c r="H2196" i="1" s="1"/>
  <c r="H2197" i="1" a="1"/>
  <c r="H2197" i="1" s="1"/>
  <c r="H2198" i="1" a="1"/>
  <c r="H2198" i="1" s="1"/>
  <c r="H2199" i="1" a="1"/>
  <c r="H2199" i="1" s="1"/>
  <c r="H2200" i="1" a="1"/>
  <c r="H2200" i="1" s="1"/>
  <c r="H2201" i="1" a="1"/>
  <c r="H2201" i="1" s="1"/>
  <c r="H2202" i="1" a="1"/>
  <c r="H2202" i="1" s="1"/>
  <c r="H2203" i="1" a="1"/>
  <c r="H2203" i="1" s="1"/>
  <c r="H2204" i="1" a="1"/>
  <c r="H2204" i="1" s="1"/>
  <c r="H2205" i="1" a="1"/>
  <c r="H2205" i="1" s="1"/>
  <c r="H2206" i="1" a="1"/>
  <c r="H2206" i="1"/>
  <c r="H2207" i="1" a="1"/>
  <c r="H2207" i="1" s="1"/>
  <c r="H2208" i="1" a="1"/>
  <c r="H2208" i="1" s="1"/>
  <c r="H2209" i="1" a="1"/>
  <c r="H2209" i="1" s="1"/>
  <c r="H2210" i="1" a="1"/>
  <c r="H2210" i="1" s="1"/>
  <c r="H2211" i="1" a="1"/>
  <c r="H2211" i="1" s="1"/>
  <c r="H2212" i="1" a="1"/>
  <c r="H2212" i="1" s="1"/>
  <c r="H2213" i="1" a="1"/>
  <c r="H2213" i="1" s="1"/>
  <c r="H2214" i="1" a="1"/>
  <c r="H2214" i="1" s="1"/>
  <c r="H2215" i="1" a="1"/>
  <c r="H2215" i="1" s="1"/>
  <c r="H2216" i="1" a="1"/>
  <c r="H2216" i="1" s="1"/>
  <c r="H2217" i="1" a="1"/>
  <c r="H2217" i="1" s="1"/>
  <c r="H2218" i="1" a="1"/>
  <c r="H2218" i="1" s="1"/>
  <c r="H2219" i="1" a="1"/>
  <c r="H2219" i="1" s="1"/>
  <c r="H2220" i="1" a="1"/>
  <c r="H2220" i="1" s="1"/>
  <c r="H2221" i="1" a="1"/>
  <c r="H2221" i="1" s="1"/>
  <c r="H2222" i="1" a="1"/>
  <c r="H2222" i="1" s="1"/>
  <c r="H2223" i="1" a="1"/>
  <c r="H2223" i="1" s="1"/>
  <c r="H2224" i="1" a="1"/>
  <c r="H2224" i="1" s="1"/>
  <c r="H2225" i="1" a="1"/>
  <c r="H2225" i="1" s="1"/>
  <c r="H2226" i="1" a="1"/>
  <c r="H2226" i="1" s="1"/>
  <c r="H2227" i="1" a="1"/>
  <c r="H2227" i="1" s="1"/>
  <c r="H2228" i="1" a="1"/>
  <c r="H2228" i="1" s="1"/>
  <c r="H2229" i="1" a="1"/>
  <c r="H2229" i="1" s="1"/>
  <c r="H2230" i="1" a="1"/>
  <c r="H2230" i="1" s="1"/>
  <c r="H2231" i="1" a="1"/>
  <c r="H2231" i="1" s="1"/>
  <c r="H2232" i="1" a="1"/>
  <c r="H2232" i="1" s="1"/>
  <c r="H2233" i="1" a="1"/>
  <c r="H2233" i="1" s="1"/>
  <c r="H2234" i="1" a="1"/>
  <c r="H2234" i="1" s="1"/>
  <c r="H2235" i="1" a="1"/>
  <c r="H2235" i="1" s="1"/>
  <c r="H2236" i="1" a="1"/>
  <c r="H2236" i="1" s="1"/>
  <c r="H2237" i="1" a="1"/>
  <c r="H2237" i="1" s="1"/>
  <c r="H2238" i="1" a="1"/>
  <c r="H2238" i="1" s="1"/>
  <c r="H2239" i="1" a="1"/>
  <c r="H2239" i="1" s="1"/>
  <c r="H2240" i="1" a="1"/>
  <c r="H2240" i="1" s="1"/>
  <c r="H2241" i="1" a="1"/>
  <c r="H2241" i="1" s="1"/>
  <c r="H2242" i="1" a="1"/>
  <c r="H2242" i="1" s="1"/>
  <c r="H2243" i="1" a="1"/>
  <c r="H2243" i="1" s="1"/>
  <c r="H2244" i="1" a="1"/>
  <c r="H2244" i="1" s="1"/>
  <c r="H2245" i="1" a="1"/>
  <c r="H2245" i="1" s="1"/>
  <c r="H2246" i="1" a="1"/>
  <c r="H2246" i="1" s="1"/>
  <c r="H2247" i="1" a="1"/>
  <c r="H2247" i="1" s="1"/>
  <c r="H2248" i="1" a="1"/>
  <c r="H2248" i="1" s="1"/>
  <c r="H2249" i="1" a="1"/>
  <c r="H2249" i="1" s="1"/>
  <c r="H2250" i="1" a="1"/>
  <c r="H2250" i="1" s="1"/>
  <c r="H2251" i="1" a="1"/>
  <c r="H2251" i="1" s="1"/>
  <c r="H2252" i="1" a="1"/>
  <c r="H2252" i="1" s="1"/>
  <c r="H2253" i="1" a="1"/>
  <c r="H2253" i="1" s="1"/>
  <c r="H2254" i="1" a="1"/>
  <c r="H2254" i="1" s="1"/>
  <c r="H2255" i="1" a="1"/>
  <c r="H2255" i="1" s="1"/>
  <c r="H2256" i="1" a="1"/>
  <c r="H2256" i="1" s="1"/>
  <c r="H2257" i="1" a="1"/>
  <c r="H2257" i="1" s="1"/>
  <c r="H2258" i="1" a="1"/>
  <c r="H2258" i="1" s="1"/>
  <c r="H2259" i="1" a="1"/>
  <c r="H2259" i="1" s="1"/>
  <c r="H2260" i="1" a="1"/>
  <c r="H2260" i="1" s="1"/>
  <c r="H2261" i="1" a="1"/>
  <c r="H2261" i="1" s="1"/>
  <c r="H2262" i="1" a="1"/>
  <c r="H2262" i="1" s="1"/>
  <c r="H2263" i="1" a="1"/>
  <c r="H2263" i="1" s="1"/>
  <c r="H2264" i="1" a="1"/>
  <c r="H2264" i="1" s="1"/>
  <c r="H2265" i="1" a="1"/>
  <c r="H2265" i="1" s="1"/>
  <c r="H2266" i="1" a="1"/>
  <c r="H2266" i="1" s="1"/>
  <c r="H2267" i="1" a="1"/>
  <c r="H2267" i="1" s="1"/>
  <c r="H2268" i="1" a="1"/>
  <c r="H2268" i="1" s="1"/>
  <c r="H2269" i="1" a="1"/>
  <c r="H2269" i="1" s="1"/>
  <c r="H2270" i="1" a="1"/>
  <c r="H2270" i="1" s="1"/>
  <c r="H2271" i="1" a="1"/>
  <c r="H2271" i="1" s="1"/>
  <c r="H2272" i="1" a="1"/>
  <c r="H2272" i="1" s="1"/>
  <c r="H2273" i="1" a="1"/>
  <c r="H2273" i="1" s="1"/>
  <c r="H2274" i="1" a="1"/>
  <c r="H2274" i="1" s="1"/>
  <c r="H2275" i="1" a="1"/>
  <c r="H2275" i="1" s="1"/>
  <c r="H2276" i="1" a="1"/>
  <c r="H2276" i="1" s="1"/>
  <c r="H2277" i="1" a="1"/>
  <c r="H2277" i="1" s="1"/>
  <c r="H2278" i="1" a="1"/>
  <c r="H2278" i="1" s="1"/>
  <c r="H2279" i="1" a="1"/>
  <c r="H2279" i="1" s="1"/>
  <c r="H2280" i="1" a="1"/>
  <c r="H2280" i="1" s="1"/>
  <c r="H2281" i="1" a="1"/>
  <c r="H2281" i="1" s="1"/>
  <c r="H2282" i="1" a="1"/>
  <c r="H2282" i="1" s="1"/>
  <c r="H2283" i="1" a="1"/>
  <c r="H2283" i="1" s="1"/>
  <c r="H2284" i="1" a="1"/>
  <c r="H2284" i="1" s="1"/>
  <c r="H2285" i="1" a="1"/>
  <c r="H2285" i="1" s="1"/>
  <c r="H2286" i="1" a="1"/>
  <c r="H2286" i="1" s="1"/>
  <c r="H2287" i="1" a="1"/>
  <c r="H2287" i="1" s="1"/>
  <c r="H2288" i="1" a="1"/>
  <c r="H2288" i="1" s="1"/>
  <c r="H2289" i="1" a="1"/>
  <c r="H2289" i="1" s="1"/>
  <c r="H2290" i="1" a="1"/>
  <c r="H2290" i="1" s="1"/>
  <c r="H2291" i="1" a="1"/>
  <c r="H2291" i="1" s="1"/>
  <c r="H2292" i="1" a="1"/>
  <c r="H2292" i="1" s="1"/>
  <c r="H2293" i="1" a="1"/>
  <c r="H2293" i="1" s="1"/>
  <c r="H2294" i="1" a="1"/>
  <c r="H2294" i="1" s="1"/>
  <c r="H2295" i="1" a="1"/>
  <c r="H2295" i="1" s="1"/>
  <c r="H2296" i="1" a="1"/>
  <c r="H2296" i="1" s="1"/>
  <c r="H2297" i="1" a="1"/>
  <c r="H2297" i="1" s="1"/>
  <c r="H2298" i="1" a="1"/>
  <c r="H2298" i="1" s="1"/>
  <c r="H2299" i="1" a="1"/>
  <c r="H2299" i="1" s="1"/>
  <c r="H2300" i="1" a="1"/>
  <c r="H2300" i="1" s="1"/>
  <c r="H2301" i="1" a="1"/>
  <c r="H2301" i="1" s="1"/>
  <c r="H2302" i="1" a="1"/>
  <c r="H2302" i="1" s="1"/>
  <c r="H2303" i="1" a="1"/>
  <c r="H2303" i="1" s="1"/>
  <c r="H2304" i="1" a="1"/>
  <c r="H2304" i="1" s="1"/>
  <c r="H2305" i="1" a="1"/>
  <c r="H2305" i="1" s="1"/>
  <c r="H2306" i="1" a="1"/>
  <c r="H2306" i="1" s="1"/>
  <c r="H2307" i="1" a="1"/>
  <c r="H2307" i="1" s="1"/>
  <c r="H2308" i="1" a="1"/>
  <c r="H2308" i="1" s="1"/>
  <c r="H2309" i="1" a="1"/>
  <c r="H2309" i="1" s="1"/>
  <c r="H2310" i="1" a="1"/>
  <c r="H2310" i="1" s="1"/>
  <c r="H2311" i="1" a="1"/>
  <c r="H2311" i="1" s="1"/>
  <c r="H2312" i="1" a="1"/>
  <c r="H2312" i="1" s="1"/>
  <c r="H2313" i="1" a="1"/>
  <c r="H2313" i="1" s="1"/>
  <c r="H2314" i="1" a="1"/>
  <c r="H2314" i="1" s="1"/>
  <c r="H2315" i="1" a="1"/>
  <c r="H2315" i="1" s="1"/>
  <c r="H2316" i="1" a="1"/>
  <c r="H2316" i="1" s="1"/>
  <c r="H2317" i="1" a="1"/>
  <c r="H2317" i="1" s="1"/>
  <c r="H2318" i="1" a="1"/>
  <c r="H2318" i="1" s="1"/>
  <c r="H2319" i="1" a="1"/>
  <c r="H2319" i="1" s="1"/>
  <c r="H2320" i="1" a="1"/>
  <c r="H2320" i="1" s="1"/>
  <c r="H2321" i="1" a="1"/>
  <c r="H2321" i="1" s="1"/>
  <c r="H2322" i="1" a="1"/>
  <c r="H2322" i="1" s="1"/>
  <c r="H2323" i="1" a="1"/>
  <c r="H2323" i="1" s="1"/>
  <c r="H2324" i="1" a="1"/>
  <c r="H2324" i="1" s="1"/>
  <c r="H2325" i="1" a="1"/>
  <c r="H2325" i="1" s="1"/>
  <c r="H2326" i="1" a="1"/>
  <c r="H2326" i="1" s="1"/>
  <c r="H2327" i="1" a="1"/>
  <c r="H2327" i="1" s="1"/>
  <c r="H2328" i="1" a="1"/>
  <c r="H2328" i="1" s="1"/>
  <c r="H2329" i="1" a="1"/>
  <c r="H2329" i="1" s="1"/>
  <c r="H2330" i="1" a="1"/>
  <c r="H2330" i="1" s="1"/>
  <c r="H2331" i="1" a="1"/>
  <c r="H2331" i="1" s="1"/>
  <c r="H2332" i="1" a="1"/>
  <c r="H2332" i="1" s="1"/>
  <c r="H2333" i="1" a="1"/>
  <c r="H2333" i="1" s="1"/>
  <c r="H2334" i="1" a="1"/>
  <c r="H2334" i="1" s="1"/>
  <c r="H2335" i="1" a="1"/>
  <c r="H2335" i="1" s="1"/>
  <c r="H2336" i="1" a="1"/>
  <c r="H2336" i="1" s="1"/>
  <c r="H2337" i="1" a="1"/>
  <c r="H2337" i="1" s="1"/>
  <c r="H2338" i="1" a="1"/>
  <c r="H2338" i="1" s="1"/>
  <c r="H2339" i="1" a="1"/>
  <c r="H2339" i="1" s="1"/>
  <c r="H2340" i="1" a="1"/>
  <c r="H2340" i="1" s="1"/>
  <c r="H2341" i="1" a="1"/>
  <c r="H2341" i="1" s="1"/>
  <c r="H2342" i="1" a="1"/>
  <c r="H2342" i="1" s="1"/>
  <c r="H2343" i="1" a="1"/>
  <c r="H2343" i="1" s="1"/>
  <c r="H2344" i="1" a="1"/>
  <c r="H2344" i="1" s="1"/>
  <c r="H2345" i="1" a="1"/>
  <c r="H2345" i="1" s="1"/>
  <c r="H2346" i="1" a="1"/>
  <c r="H2346" i="1" s="1"/>
  <c r="H2347" i="1" a="1"/>
  <c r="H2347" i="1" s="1"/>
  <c r="H2348" i="1" a="1"/>
  <c r="H2348" i="1" s="1"/>
  <c r="H2349" i="1" a="1"/>
  <c r="H2349" i="1" s="1"/>
  <c r="H2350" i="1" a="1"/>
  <c r="H2350" i="1" s="1"/>
  <c r="H2351" i="1" a="1"/>
  <c r="H2351" i="1" s="1"/>
  <c r="H2352" i="1" a="1"/>
  <c r="H2352" i="1" s="1"/>
  <c r="H2353" i="1" a="1"/>
  <c r="H2353" i="1" s="1"/>
  <c r="H2354" i="1" a="1"/>
  <c r="H2354" i="1" s="1"/>
  <c r="H2355" i="1" a="1"/>
  <c r="H2355" i="1" s="1"/>
  <c r="H2356" i="1" a="1"/>
  <c r="H2356" i="1" s="1"/>
  <c r="H2357" i="1" a="1"/>
  <c r="H2357" i="1" s="1"/>
  <c r="H2358" i="1" a="1"/>
  <c r="H2358" i="1" s="1"/>
  <c r="H2359" i="1" a="1"/>
  <c r="H2359" i="1" s="1"/>
  <c r="H2360" i="1" a="1"/>
  <c r="H2360" i="1" s="1"/>
  <c r="H2361" i="1" a="1"/>
  <c r="H2361" i="1" s="1"/>
  <c r="H2362" i="1" a="1"/>
  <c r="H2362" i="1" s="1"/>
  <c r="H2363" i="1" a="1"/>
  <c r="H2363" i="1" s="1"/>
  <c r="H2364" i="1" a="1"/>
  <c r="H2364" i="1" s="1"/>
  <c r="H2365" i="1" a="1"/>
  <c r="H2365" i="1" s="1"/>
  <c r="H2366" i="1" a="1"/>
  <c r="H2366" i="1" s="1"/>
  <c r="H2367" i="1" a="1"/>
  <c r="H2367" i="1" s="1"/>
  <c r="H2368" i="1" a="1"/>
  <c r="H2368" i="1" s="1"/>
  <c r="H2369" i="1" a="1"/>
  <c r="H2369" i="1" s="1"/>
  <c r="H2370" i="1" a="1"/>
  <c r="H2370" i="1" s="1"/>
  <c r="H2371" i="1" a="1"/>
  <c r="H2371" i="1" s="1"/>
  <c r="H2372" i="1" a="1"/>
  <c r="H2372" i="1" s="1"/>
  <c r="H2373" i="1" a="1"/>
  <c r="H2373" i="1" s="1"/>
  <c r="H2374" i="1" a="1"/>
  <c r="H2374" i="1" s="1"/>
  <c r="H2375" i="1" a="1"/>
  <c r="H2375" i="1" s="1"/>
  <c r="H2376" i="1" a="1"/>
  <c r="H2376" i="1" s="1"/>
  <c r="H2377" i="1" a="1"/>
  <c r="H2377" i="1" s="1"/>
  <c r="H2378" i="1" a="1"/>
  <c r="H2378" i="1" s="1"/>
  <c r="H2379" i="1" a="1"/>
  <c r="H2379" i="1" s="1"/>
  <c r="H2380" i="1" a="1"/>
  <c r="H2380" i="1" s="1"/>
  <c r="H2381" i="1" a="1"/>
  <c r="H2381" i="1" s="1"/>
  <c r="H2382" i="1" a="1"/>
  <c r="H2382" i="1" s="1"/>
  <c r="H2383" i="1" a="1"/>
  <c r="H2383" i="1" s="1"/>
  <c r="H2384" i="1" a="1"/>
  <c r="H2384" i="1" s="1"/>
  <c r="H2385" i="1" a="1"/>
  <c r="H2385" i="1" s="1"/>
  <c r="H2386" i="1" a="1"/>
  <c r="H2386" i="1" s="1"/>
  <c r="H2387" i="1" a="1"/>
  <c r="H2387" i="1" s="1"/>
  <c r="H2388" i="1" a="1"/>
  <c r="H2388" i="1" s="1"/>
  <c r="H2389" i="1" a="1"/>
  <c r="H2389" i="1" s="1"/>
  <c r="H2390" i="1" a="1"/>
  <c r="H2390" i="1" s="1"/>
  <c r="H2391" i="1" a="1"/>
  <c r="H2391" i="1" s="1"/>
  <c r="H2392" i="1" a="1"/>
  <c r="H2392" i="1" s="1"/>
  <c r="H2393" i="1" a="1"/>
  <c r="H2393" i="1" s="1"/>
  <c r="H2394" i="1" a="1"/>
  <c r="H2394" i="1" s="1"/>
  <c r="H2395" i="1" a="1"/>
  <c r="H2395" i="1" s="1"/>
  <c r="H2396" i="1" a="1"/>
  <c r="H2396" i="1" s="1"/>
  <c r="H2397" i="1" a="1"/>
  <c r="H2397" i="1" s="1"/>
  <c r="H2398" i="1" a="1"/>
  <c r="H2398" i="1" s="1"/>
  <c r="H2399" i="1" a="1"/>
  <c r="H2399" i="1" s="1"/>
  <c r="H2400" i="1" a="1"/>
  <c r="H2400" i="1" s="1"/>
  <c r="H2401" i="1" a="1"/>
  <c r="H2401" i="1" s="1"/>
  <c r="H2402" i="1" a="1"/>
  <c r="H2402" i="1" s="1"/>
  <c r="H2403" i="1" a="1"/>
  <c r="H2403" i="1" s="1"/>
  <c r="H2404" i="1" a="1"/>
  <c r="H2404" i="1" s="1"/>
  <c r="H2405" i="1" a="1"/>
  <c r="H2405" i="1" s="1"/>
  <c r="H2406" i="1" a="1"/>
  <c r="H2406" i="1" s="1"/>
  <c r="H2407" i="1" a="1"/>
  <c r="H2407" i="1" s="1"/>
  <c r="H2408" i="1" a="1"/>
  <c r="H2408" i="1" s="1"/>
  <c r="H2409" i="1" a="1"/>
  <c r="H2409" i="1" s="1"/>
  <c r="H2410" i="1" a="1"/>
  <c r="H2410" i="1" s="1"/>
  <c r="H2411" i="1" a="1"/>
  <c r="H2411" i="1" s="1"/>
  <c r="H2412" i="1" a="1"/>
  <c r="H2412" i="1" s="1"/>
  <c r="H2413" i="1" a="1"/>
  <c r="H2413" i="1" s="1"/>
  <c r="H2414" i="1" a="1"/>
  <c r="H2414" i="1" s="1"/>
  <c r="H2415" i="1" a="1"/>
  <c r="H2415" i="1" s="1"/>
  <c r="H2416" i="1" a="1"/>
  <c r="H2416" i="1" s="1"/>
  <c r="H2417" i="1" a="1"/>
  <c r="H2417" i="1" s="1"/>
  <c r="H2418" i="1" a="1"/>
  <c r="H2418" i="1" s="1"/>
  <c r="H2419" i="1" a="1"/>
  <c r="H2419" i="1" s="1"/>
  <c r="H2420" i="1" a="1"/>
  <c r="H2420" i="1" s="1"/>
  <c r="H2421" i="1" a="1"/>
  <c r="H2421" i="1" s="1"/>
  <c r="H2422" i="1" a="1"/>
  <c r="H2422" i="1" s="1"/>
  <c r="H2423" i="1" a="1"/>
  <c r="H2423" i="1" s="1"/>
  <c r="H2424" i="1" a="1"/>
  <c r="H2424" i="1" s="1"/>
  <c r="H2425" i="1" a="1"/>
  <c r="H2425" i="1" s="1"/>
  <c r="H2426" i="1" a="1"/>
  <c r="H2426" i="1" s="1"/>
  <c r="H2427" i="1" a="1"/>
  <c r="H2427" i="1" s="1"/>
  <c r="H2428" i="1" a="1"/>
  <c r="H2428" i="1" s="1"/>
  <c r="H2429" i="1" a="1"/>
  <c r="H2429" i="1" s="1"/>
  <c r="H2430" i="1" a="1"/>
  <c r="H2430" i="1" s="1"/>
  <c r="H2431" i="1" a="1"/>
  <c r="H2431" i="1" s="1"/>
  <c r="H2432" i="1" a="1"/>
  <c r="H2432" i="1" s="1"/>
  <c r="H2433" i="1" a="1"/>
  <c r="H2433" i="1" s="1"/>
  <c r="H2434" i="1" a="1"/>
  <c r="H2434" i="1" s="1"/>
  <c r="H2435" i="1" a="1"/>
  <c r="H2435" i="1" s="1"/>
  <c r="H2436" i="1" a="1"/>
  <c r="H2436" i="1" s="1"/>
  <c r="H2437" i="1" a="1"/>
  <c r="H2437" i="1" s="1"/>
  <c r="H2438" i="1" a="1"/>
  <c r="H2438" i="1" s="1"/>
  <c r="H2439" i="1" a="1"/>
  <c r="H2439" i="1" s="1"/>
  <c r="H2440" i="1" a="1"/>
  <c r="H2440" i="1" s="1"/>
  <c r="H2441" i="1" a="1"/>
  <c r="H2441" i="1" s="1"/>
  <c r="H2442" i="1" a="1"/>
  <c r="H2442" i="1" s="1"/>
  <c r="H2443" i="1" a="1"/>
  <c r="H2443" i="1" s="1"/>
  <c r="H2444" i="1" a="1"/>
  <c r="H2444" i="1" s="1"/>
  <c r="H2445" i="1" a="1"/>
  <c r="H2445" i="1" s="1"/>
  <c r="H2446" i="1" a="1"/>
  <c r="H2446" i="1" s="1"/>
  <c r="H2447" i="1" a="1"/>
  <c r="H2447" i="1" s="1"/>
  <c r="H2448" i="1" a="1"/>
  <c r="H2448" i="1" s="1"/>
  <c r="H2449" i="1" a="1"/>
  <c r="H2449" i="1" s="1"/>
  <c r="H2450" i="1" a="1"/>
  <c r="H2450" i="1" s="1"/>
  <c r="H2451" i="1" a="1"/>
  <c r="H2451" i="1" s="1"/>
  <c r="H2452" i="1" a="1"/>
  <c r="H2452" i="1" s="1"/>
  <c r="H2453" i="1" a="1"/>
  <c r="H2453" i="1" s="1"/>
  <c r="H2454" i="1" a="1"/>
  <c r="H2454" i="1" s="1"/>
  <c r="H2455" i="1" a="1"/>
  <c r="H2455" i="1" s="1"/>
  <c r="H2456" i="1" a="1"/>
  <c r="H2456" i="1" s="1"/>
  <c r="H2457" i="1" a="1"/>
  <c r="H2457" i="1" s="1"/>
  <c r="H2458" i="1" a="1"/>
  <c r="H2458" i="1" s="1"/>
  <c r="H2459" i="1" a="1"/>
  <c r="H2459" i="1" s="1"/>
  <c r="H2460" i="1" a="1"/>
  <c r="H2460" i="1" s="1"/>
  <c r="H2461" i="1" a="1"/>
  <c r="H2461" i="1" s="1"/>
  <c r="H2462" i="1" a="1"/>
  <c r="H2462" i="1" s="1"/>
  <c r="H2463" i="1" a="1"/>
  <c r="H2463" i="1" s="1"/>
  <c r="H2464" i="1" a="1"/>
  <c r="H2464" i="1" s="1"/>
  <c r="H2465" i="1" a="1"/>
  <c r="H2465" i="1" s="1"/>
  <c r="H2466" i="1" a="1"/>
  <c r="H2466" i="1" s="1"/>
  <c r="H2467" i="1" a="1"/>
  <c r="H2467" i="1" s="1"/>
  <c r="H2468" i="1" a="1"/>
  <c r="H2468" i="1" s="1"/>
  <c r="H2469" i="1" a="1"/>
  <c r="H2469" i="1" s="1"/>
  <c r="H2470" i="1" a="1"/>
  <c r="H2470" i="1" s="1"/>
  <c r="H2471" i="1" a="1"/>
  <c r="H2471" i="1" s="1"/>
  <c r="H2472" i="1" a="1"/>
  <c r="H2472" i="1" s="1"/>
  <c r="H2473" i="1" a="1"/>
  <c r="H2473" i="1" s="1"/>
  <c r="H2474" i="1" a="1"/>
  <c r="H2474" i="1" s="1"/>
  <c r="H2475" i="1" a="1"/>
  <c r="H2475" i="1" s="1"/>
  <c r="H2476" i="1" a="1"/>
  <c r="H2476" i="1" s="1"/>
  <c r="H2477" i="1" a="1"/>
  <c r="H2477" i="1" s="1"/>
  <c r="H2478" i="1" a="1"/>
  <c r="H2478" i="1" s="1"/>
  <c r="H2479" i="1" a="1"/>
  <c r="H2479" i="1" s="1"/>
  <c r="H2480" i="1" a="1"/>
  <c r="H2480" i="1" s="1"/>
  <c r="H2481" i="1" a="1"/>
  <c r="H2481" i="1" s="1"/>
  <c r="H2482" i="1" a="1"/>
  <c r="H2482" i="1" s="1"/>
  <c r="H2483" i="1" a="1"/>
  <c r="H2483" i="1" s="1"/>
  <c r="H2484" i="1" a="1"/>
  <c r="H2484" i="1" s="1"/>
  <c r="H2485" i="1" a="1"/>
  <c r="H2485" i="1" s="1"/>
  <c r="H2486" i="1" a="1"/>
  <c r="H2486" i="1" s="1"/>
  <c r="H2487" i="1" a="1"/>
  <c r="H2487" i="1" s="1"/>
  <c r="H2488" i="1" a="1"/>
  <c r="H2488" i="1" s="1"/>
  <c r="H2489" i="1" a="1"/>
  <c r="H2489" i="1" s="1"/>
  <c r="H2490" i="1" a="1"/>
  <c r="H2490" i="1" s="1"/>
  <c r="H2491" i="1" a="1"/>
  <c r="H2491" i="1" s="1"/>
  <c r="H2492" i="1" a="1"/>
  <c r="H2492" i="1" s="1"/>
  <c r="H2493" i="1" a="1"/>
  <c r="H2493" i="1" s="1"/>
  <c r="H2494" i="1" a="1"/>
  <c r="H2494" i="1" s="1"/>
  <c r="H2495" i="1" a="1"/>
  <c r="H2495" i="1" s="1"/>
  <c r="H2496" i="1" a="1"/>
  <c r="H2496" i="1" s="1"/>
  <c r="H2497" i="1" a="1"/>
  <c r="H2497" i="1" s="1"/>
  <c r="H2498" i="1" a="1"/>
  <c r="H2498" i="1" s="1"/>
  <c r="H2499" i="1" a="1"/>
  <c r="H2499" i="1" s="1"/>
  <c r="H2500" i="1" a="1"/>
  <c r="H2500" i="1" s="1"/>
  <c r="H2501" i="1" a="1"/>
  <c r="H2501" i="1" s="1"/>
  <c r="H2502" i="1" a="1"/>
  <c r="H2502" i="1" s="1"/>
  <c r="H2503" i="1" a="1"/>
  <c r="H2503" i="1" s="1"/>
  <c r="H2504" i="1" a="1"/>
  <c r="H2504" i="1" s="1"/>
  <c r="H2505" i="1" a="1"/>
  <c r="H2505" i="1" s="1"/>
  <c r="H2506" i="1" a="1"/>
  <c r="H2506" i="1" s="1"/>
  <c r="H2507" i="1" a="1"/>
  <c r="H2507" i="1" s="1"/>
  <c r="H2508" i="1" a="1"/>
  <c r="H2508" i="1" s="1"/>
  <c r="H2509" i="1" a="1"/>
  <c r="H2509" i="1" s="1"/>
  <c r="H2510" i="1" a="1"/>
  <c r="H2510" i="1" s="1"/>
  <c r="H2511" i="1" a="1"/>
  <c r="H2511" i="1" s="1"/>
  <c r="H2512" i="1" a="1"/>
  <c r="H2512" i="1" s="1"/>
  <c r="H2513" i="1" a="1"/>
  <c r="H2513" i="1" s="1"/>
  <c r="H2514" i="1" a="1"/>
  <c r="H2514" i="1" s="1"/>
  <c r="H2515" i="1" a="1"/>
  <c r="H2515" i="1" s="1"/>
  <c r="H2516" i="1" a="1"/>
  <c r="H2516" i="1" s="1"/>
  <c r="H2517" i="1" a="1"/>
  <c r="H2517" i="1" s="1"/>
  <c r="H2518" i="1" a="1"/>
  <c r="H2518" i="1" s="1"/>
  <c r="H2519" i="1" a="1"/>
  <c r="H2519" i="1" s="1"/>
  <c r="H2520" i="1" a="1"/>
  <c r="H2520" i="1" s="1"/>
  <c r="H2521" i="1" a="1"/>
  <c r="H2521" i="1" s="1"/>
  <c r="H2522" i="1" a="1"/>
  <c r="H2522" i="1" s="1"/>
  <c r="H2523" i="1" a="1"/>
  <c r="H2523" i="1" s="1"/>
  <c r="H2524" i="1" a="1"/>
  <c r="H2524" i="1" s="1"/>
  <c r="H2525" i="1" a="1"/>
  <c r="H2525" i="1" s="1"/>
  <c r="H2526" i="1" a="1"/>
  <c r="H2526" i="1" s="1"/>
  <c r="H2527" i="1" a="1"/>
  <c r="H2527" i="1" s="1"/>
  <c r="H2528" i="1" a="1"/>
  <c r="H2528" i="1" s="1"/>
  <c r="H2529" i="1" a="1"/>
  <c r="H2529" i="1" s="1"/>
  <c r="H2530" i="1" a="1"/>
  <c r="H2530" i="1" s="1"/>
  <c r="H2531" i="1" a="1"/>
  <c r="H2531" i="1" s="1"/>
  <c r="H2532" i="1" a="1"/>
  <c r="H2532" i="1" s="1"/>
  <c r="H2533" i="1" a="1"/>
  <c r="H2533" i="1" s="1"/>
  <c r="H2534" i="1" a="1"/>
  <c r="H2534" i="1" s="1"/>
  <c r="H2535" i="1" a="1"/>
  <c r="H2535" i="1" s="1"/>
  <c r="H2536" i="1" a="1"/>
  <c r="H2536" i="1" s="1"/>
  <c r="H2537" i="1" a="1"/>
  <c r="H2537" i="1" s="1"/>
  <c r="H2538" i="1" a="1"/>
  <c r="H2538" i="1" s="1"/>
  <c r="H2539" i="1" a="1"/>
  <c r="H2539" i="1" s="1"/>
  <c r="H2540" i="1" a="1"/>
  <c r="H2540" i="1" s="1"/>
  <c r="H2541" i="1" a="1"/>
  <c r="H2541" i="1" s="1"/>
  <c r="H2542" i="1" a="1"/>
  <c r="H2542" i="1" s="1"/>
  <c r="H2543" i="1" a="1"/>
  <c r="H2543" i="1" s="1"/>
  <c r="H2544" i="1" a="1"/>
  <c r="H2544" i="1" s="1"/>
  <c r="H2545" i="1" a="1"/>
  <c r="H2545" i="1" s="1"/>
  <c r="H2546" i="1" a="1"/>
  <c r="H2546" i="1" s="1"/>
  <c r="H2547" i="1" a="1"/>
  <c r="H2547" i="1" s="1"/>
  <c r="H2548" i="1" a="1"/>
  <c r="H2548" i="1" s="1"/>
  <c r="H2549" i="1" a="1"/>
  <c r="H2549" i="1" s="1"/>
  <c r="H2550" i="1" a="1"/>
  <c r="H2550" i="1" s="1"/>
  <c r="H2551" i="1" a="1"/>
  <c r="H2551" i="1" s="1"/>
  <c r="H2552" i="1" a="1"/>
  <c r="H2552" i="1" s="1"/>
  <c r="H2553" i="1" a="1"/>
  <c r="H2553" i="1" s="1"/>
  <c r="H2554" i="1" a="1"/>
  <c r="H2554" i="1" s="1"/>
  <c r="H2555" i="1" a="1"/>
  <c r="H2555" i="1" s="1"/>
  <c r="H2556" i="1" a="1"/>
  <c r="H2556" i="1" s="1"/>
  <c r="H2557" i="1" a="1"/>
  <c r="H2557" i="1" s="1"/>
  <c r="H2558" i="1" a="1"/>
  <c r="H2558" i="1" s="1"/>
  <c r="H2559" i="1" a="1"/>
  <c r="H2559" i="1" s="1"/>
  <c r="H2560" i="1" a="1"/>
  <c r="H2560" i="1" s="1"/>
  <c r="H2561" i="1" a="1"/>
  <c r="H2561" i="1" s="1"/>
  <c r="H2562" i="1" a="1"/>
  <c r="H2562" i="1" s="1"/>
  <c r="H2563" i="1" a="1"/>
  <c r="H2563" i="1" s="1"/>
  <c r="H2564" i="1" a="1"/>
  <c r="H2564" i="1" s="1"/>
  <c r="H2565" i="1" a="1"/>
  <c r="H2565" i="1" s="1"/>
  <c r="H2566" i="1" a="1"/>
  <c r="H2566" i="1" s="1"/>
  <c r="H2567" i="1" a="1"/>
  <c r="H2567" i="1" s="1"/>
  <c r="H2568" i="1" a="1"/>
  <c r="H2568" i="1" s="1"/>
  <c r="H2569" i="1" a="1"/>
  <c r="H2569" i="1" s="1"/>
  <c r="H2570" i="1" a="1"/>
  <c r="H2570" i="1" s="1"/>
  <c r="H2571" i="1" a="1"/>
  <c r="H2571" i="1" s="1"/>
  <c r="H2572" i="1" a="1"/>
  <c r="H2572" i="1" s="1"/>
  <c r="H2573" i="1" a="1"/>
  <c r="H2573" i="1" s="1"/>
  <c r="H2574" i="1" a="1"/>
  <c r="H2574" i="1" s="1"/>
  <c r="H2575" i="1" a="1"/>
  <c r="H2575" i="1" s="1"/>
  <c r="H2576" i="1" a="1"/>
  <c r="H2576" i="1" s="1"/>
  <c r="H2577" i="1" a="1"/>
  <c r="H2577" i="1" s="1"/>
  <c r="H2578" i="1" a="1"/>
  <c r="H2578" i="1" s="1"/>
  <c r="H2579" i="1" a="1"/>
  <c r="H2579" i="1" s="1"/>
  <c r="H2580" i="1" a="1"/>
  <c r="H2580" i="1" s="1"/>
  <c r="H2581" i="1" a="1"/>
  <c r="H2581" i="1" s="1"/>
  <c r="H2582" i="1" a="1"/>
  <c r="H2582" i="1" s="1"/>
  <c r="H2583" i="1" a="1"/>
  <c r="H2583" i="1" s="1"/>
  <c r="H2584" i="1" a="1"/>
  <c r="H2584" i="1" s="1"/>
  <c r="H2585" i="1" a="1"/>
  <c r="H2585" i="1" s="1"/>
  <c r="H2586" i="1" a="1"/>
  <c r="H2586" i="1" s="1"/>
  <c r="H2587" i="1" a="1"/>
  <c r="H2587" i="1" s="1"/>
  <c r="H2588" i="1" a="1"/>
  <c r="H2588" i="1" s="1"/>
  <c r="H2589" i="1" a="1"/>
  <c r="H2589" i="1" s="1"/>
  <c r="H2590" i="1" a="1"/>
  <c r="H2590" i="1" s="1"/>
  <c r="H2591" i="1" a="1"/>
  <c r="H2591" i="1" s="1"/>
  <c r="H2592" i="1" a="1"/>
  <c r="H2592" i="1" s="1"/>
  <c r="H2593" i="1" a="1"/>
  <c r="H2593" i="1" s="1"/>
  <c r="H2594" i="1" a="1"/>
  <c r="H2594" i="1" s="1"/>
  <c r="H2595" i="1" a="1"/>
  <c r="H2595" i="1" s="1"/>
  <c r="H2596" i="1" a="1"/>
  <c r="H2596" i="1" s="1"/>
  <c r="H2597" i="1" a="1"/>
  <c r="H2597" i="1" s="1"/>
  <c r="H2598" i="1" a="1"/>
  <c r="H2598" i="1" s="1"/>
  <c r="H2599" i="1" a="1"/>
  <c r="H2599" i="1" s="1"/>
  <c r="H2600" i="1" a="1"/>
  <c r="H2600" i="1" s="1"/>
  <c r="H2601" i="1" a="1"/>
  <c r="H2601" i="1" s="1"/>
  <c r="H2602" i="1" a="1"/>
  <c r="H2602" i="1" s="1"/>
  <c r="H2603" i="1" a="1"/>
  <c r="H2603" i="1" s="1"/>
  <c r="H2604" i="1" a="1"/>
  <c r="H2604" i="1" s="1"/>
  <c r="H2605" i="1" a="1"/>
  <c r="H2605" i="1" s="1"/>
  <c r="H2606" i="1" a="1"/>
  <c r="H2606" i="1" s="1"/>
  <c r="H2607" i="1" a="1"/>
  <c r="H2607" i="1" s="1"/>
  <c r="H2608" i="1" a="1"/>
  <c r="H2608" i="1" s="1"/>
  <c r="H2609" i="1" a="1"/>
  <c r="H2609" i="1" s="1"/>
  <c r="H2610" i="1" a="1"/>
  <c r="H2610" i="1" s="1"/>
  <c r="H2611" i="1" a="1"/>
  <c r="H2611" i="1" s="1"/>
  <c r="H2612" i="1" a="1"/>
  <c r="H2612" i="1" s="1"/>
  <c r="H2613" i="1" a="1"/>
  <c r="H2613" i="1" s="1"/>
  <c r="H2614" i="1" a="1"/>
  <c r="H2614" i="1" s="1"/>
  <c r="H2615" i="1" a="1"/>
  <c r="H2615" i="1" s="1"/>
  <c r="H2616" i="1" a="1"/>
  <c r="H2616" i="1" s="1"/>
  <c r="H2617" i="1" a="1"/>
  <c r="H2617" i="1" s="1"/>
  <c r="H2618" i="1" a="1"/>
  <c r="H2618" i="1" s="1"/>
  <c r="H2619" i="1" a="1"/>
  <c r="H2619" i="1" s="1"/>
  <c r="H2620" i="1" a="1"/>
  <c r="H2620" i="1" s="1"/>
  <c r="H2621" i="1" a="1"/>
  <c r="H2621" i="1" s="1"/>
  <c r="H2622" i="1" a="1"/>
  <c r="H2622" i="1" s="1"/>
  <c r="H2623" i="1" a="1"/>
  <c r="H2623" i="1" s="1"/>
  <c r="H2624" i="1" a="1"/>
  <c r="H2624" i="1" s="1"/>
  <c r="H2625" i="1" a="1"/>
  <c r="H2625" i="1" s="1"/>
  <c r="H2626" i="1" a="1"/>
  <c r="H2626" i="1" s="1"/>
  <c r="H2627" i="1" a="1"/>
  <c r="H2627" i="1" s="1"/>
  <c r="H2628" i="1" a="1"/>
  <c r="H2628" i="1" s="1"/>
  <c r="H2629" i="1" a="1"/>
  <c r="H2629" i="1" s="1"/>
  <c r="H2630" i="1" a="1"/>
  <c r="H2630" i="1" s="1"/>
  <c r="H2631" i="1" a="1"/>
  <c r="H2631" i="1" s="1"/>
  <c r="H2632" i="1" a="1"/>
  <c r="H2632" i="1" s="1"/>
  <c r="H2633" i="1" a="1"/>
  <c r="H2633" i="1" s="1"/>
  <c r="H2634" i="1" a="1"/>
  <c r="H2634" i="1" s="1"/>
  <c r="H2635" i="1" a="1"/>
  <c r="H2635" i="1" s="1"/>
  <c r="H2636" i="1" a="1"/>
  <c r="H2636" i="1" s="1"/>
  <c r="H2637" i="1" a="1"/>
  <c r="H2637" i="1" s="1"/>
  <c r="H2638" i="1" a="1"/>
  <c r="H2638" i="1" s="1"/>
  <c r="H2639" i="1" a="1"/>
  <c r="H2639" i="1" s="1"/>
  <c r="H2640" i="1" a="1"/>
  <c r="H2640" i="1" s="1"/>
  <c r="H2641" i="1" a="1"/>
  <c r="H2641" i="1" s="1"/>
  <c r="H2642" i="1" a="1"/>
  <c r="H2642" i="1" s="1"/>
  <c r="H2643" i="1" a="1"/>
  <c r="H2643" i="1" s="1"/>
  <c r="H2644" i="1" a="1"/>
  <c r="H2644" i="1" s="1"/>
  <c r="H2645" i="1" a="1"/>
  <c r="H2645" i="1" s="1"/>
  <c r="H2646" i="1" a="1"/>
  <c r="H2646" i="1" s="1"/>
  <c r="H2647" i="1" a="1"/>
  <c r="H2647" i="1" s="1"/>
  <c r="H2648" i="1" a="1"/>
  <c r="H2648" i="1" s="1"/>
  <c r="H2649" i="1" a="1"/>
  <c r="H2649" i="1" s="1"/>
  <c r="H2650" i="1" a="1"/>
  <c r="H2650" i="1" s="1"/>
  <c r="H2651" i="1" a="1"/>
  <c r="H2651" i="1" s="1"/>
  <c r="H2652" i="1" a="1"/>
  <c r="H2652" i="1" s="1"/>
  <c r="H2653" i="1" a="1"/>
  <c r="H2653" i="1" s="1"/>
  <c r="H2654" i="1" a="1"/>
  <c r="H2654" i="1" s="1"/>
  <c r="H2655" i="1" a="1"/>
  <c r="H2655" i="1" s="1"/>
  <c r="H2656" i="1" a="1"/>
  <c r="H2656" i="1" s="1"/>
  <c r="H2657" i="1" a="1"/>
  <c r="H2657" i="1" s="1"/>
  <c r="H2658" i="1" a="1"/>
  <c r="H2658" i="1" s="1"/>
  <c r="H2659" i="1" a="1"/>
  <c r="H2659" i="1" s="1"/>
  <c r="H2660" i="1" a="1"/>
  <c r="H2660" i="1" s="1"/>
  <c r="H2661" i="1" a="1"/>
  <c r="H2661" i="1" s="1"/>
  <c r="H2662" i="1" a="1"/>
  <c r="H2662" i="1" s="1"/>
  <c r="H2663" i="1" a="1"/>
  <c r="H2663" i="1" s="1"/>
  <c r="H2664" i="1" a="1"/>
  <c r="H2664" i="1" s="1"/>
  <c r="H2665" i="1" a="1"/>
  <c r="H2665" i="1" s="1"/>
  <c r="H2666" i="1" a="1"/>
  <c r="H2666" i="1" s="1"/>
  <c r="H2667" i="1" a="1"/>
  <c r="H2667" i="1" s="1"/>
  <c r="H2668" i="1" a="1"/>
  <c r="H2668" i="1" s="1"/>
  <c r="H2669" i="1" a="1"/>
  <c r="H2669" i="1" s="1"/>
  <c r="H2670" i="1" a="1"/>
  <c r="H2670" i="1" s="1"/>
  <c r="H2671" i="1" a="1"/>
  <c r="H2671" i="1" s="1"/>
  <c r="H2672" i="1" a="1"/>
  <c r="H2672" i="1" s="1"/>
  <c r="H2673" i="1" a="1"/>
  <c r="H2673" i="1" s="1"/>
  <c r="H2674" i="1" a="1"/>
  <c r="H2674" i="1" s="1"/>
  <c r="H2675" i="1" a="1"/>
  <c r="H2675" i="1" s="1"/>
  <c r="H2676" i="1" a="1"/>
  <c r="H2676" i="1" s="1"/>
  <c r="H2677" i="1" a="1"/>
  <c r="H2677" i="1" s="1"/>
  <c r="H2678" i="1" a="1"/>
  <c r="H2678" i="1" s="1"/>
  <c r="H2679" i="1" a="1"/>
  <c r="H2679" i="1" s="1"/>
  <c r="H2680" i="1" a="1"/>
  <c r="H2680" i="1" s="1"/>
  <c r="H2681" i="1" a="1"/>
  <c r="H2681" i="1" s="1"/>
  <c r="H2682" i="1" a="1"/>
  <c r="H2682" i="1" s="1"/>
  <c r="H2683" i="1" a="1"/>
  <c r="H2683" i="1" s="1"/>
  <c r="H2684" i="1" a="1"/>
  <c r="H2684" i="1" s="1"/>
  <c r="H2685" i="1" a="1"/>
  <c r="H2685" i="1" s="1"/>
  <c r="H2686" i="1" a="1"/>
  <c r="H2686" i="1" s="1"/>
  <c r="H2687" i="1" a="1"/>
  <c r="H2687" i="1" s="1"/>
  <c r="H2688" i="1" a="1"/>
  <c r="H2688" i="1" s="1"/>
  <c r="H2689" i="1" a="1"/>
  <c r="H2689" i="1" s="1"/>
  <c r="H2690" i="1" a="1"/>
  <c r="H2690" i="1" s="1"/>
  <c r="H2691" i="1" a="1"/>
  <c r="H2691" i="1" s="1"/>
  <c r="H2692" i="1" a="1"/>
  <c r="H2692" i="1" s="1"/>
  <c r="H2693" i="1" a="1"/>
  <c r="H2693" i="1" s="1"/>
  <c r="H2694" i="1" a="1"/>
  <c r="H2694" i="1" s="1"/>
  <c r="H2695" i="1" a="1"/>
  <c r="H2695" i="1" s="1"/>
  <c r="H2696" i="1" a="1"/>
  <c r="H2696" i="1" s="1"/>
  <c r="H2697" i="1" a="1"/>
  <c r="H2697" i="1" s="1"/>
  <c r="H2698" i="1" a="1"/>
  <c r="H2698" i="1" s="1"/>
  <c r="H2699" i="1" a="1"/>
  <c r="H2699" i="1" s="1"/>
  <c r="H2700" i="1" a="1"/>
  <c r="H2700" i="1" s="1"/>
  <c r="H2701" i="1" a="1"/>
  <c r="H2701" i="1" s="1"/>
  <c r="H2702" i="1" a="1"/>
  <c r="H2702" i="1" s="1"/>
  <c r="H2703" i="1" a="1"/>
  <c r="H2703" i="1" s="1"/>
  <c r="H2704" i="1" a="1"/>
  <c r="H2704" i="1" s="1"/>
  <c r="H2705" i="1" a="1"/>
  <c r="H2705" i="1" s="1"/>
  <c r="H2706" i="1" a="1"/>
  <c r="H2706" i="1" s="1"/>
  <c r="H2707" i="1" a="1"/>
  <c r="H2707" i="1" s="1"/>
  <c r="H2708" i="1" a="1"/>
  <c r="H2708" i="1" s="1"/>
  <c r="H2709" i="1" a="1"/>
  <c r="H2709" i="1" s="1"/>
  <c r="H2710" i="1" a="1"/>
  <c r="H2710" i="1" s="1"/>
  <c r="H2711" i="1" a="1"/>
  <c r="H2711" i="1" s="1"/>
  <c r="H2712" i="1" a="1"/>
  <c r="H2712" i="1" s="1"/>
  <c r="H2713" i="1" a="1"/>
  <c r="H2713" i="1" s="1"/>
  <c r="H2714" i="1" a="1"/>
  <c r="H2714" i="1" s="1"/>
  <c r="H2715" i="1" a="1"/>
  <c r="H2715" i="1" s="1"/>
  <c r="H2716" i="1" a="1"/>
  <c r="H2716" i="1" s="1"/>
  <c r="H2717" i="1" a="1"/>
  <c r="H2717" i="1" s="1"/>
  <c r="H2718" i="1" a="1"/>
  <c r="H2718" i="1" s="1"/>
  <c r="H2719" i="1" a="1"/>
  <c r="H2719" i="1" s="1"/>
  <c r="H2720" i="1" a="1"/>
  <c r="H2720" i="1" s="1"/>
  <c r="H2721" i="1" a="1"/>
  <c r="H2721" i="1" s="1"/>
  <c r="H2722" i="1" a="1"/>
  <c r="H2722" i="1" s="1"/>
  <c r="H2723" i="1" a="1"/>
  <c r="H2723" i="1" s="1"/>
  <c r="H2724" i="1" a="1"/>
  <c r="H2724" i="1" s="1"/>
  <c r="H2725" i="1" a="1"/>
  <c r="H2725" i="1" s="1"/>
  <c r="H2726" i="1" a="1"/>
  <c r="H2726" i="1" s="1"/>
  <c r="H2727" i="1" a="1"/>
  <c r="H2727" i="1" s="1"/>
  <c r="H2728" i="1" a="1"/>
  <c r="H2728" i="1" s="1"/>
  <c r="H2729" i="1" a="1"/>
  <c r="H2729" i="1" s="1"/>
  <c r="H2730" i="1" a="1"/>
  <c r="H2730" i="1" s="1"/>
  <c r="H2731" i="1" a="1"/>
  <c r="H2731" i="1" s="1"/>
  <c r="H2732" i="1" a="1"/>
  <c r="H2732" i="1" s="1"/>
  <c r="H2733" i="1" a="1"/>
  <c r="H2733" i="1" s="1"/>
  <c r="H2734" i="1" a="1"/>
  <c r="H2734" i="1" s="1"/>
  <c r="H2735" i="1" a="1"/>
  <c r="H2735" i="1" s="1"/>
  <c r="H2736" i="1" a="1"/>
  <c r="H2736" i="1" s="1"/>
  <c r="H2737" i="1" a="1"/>
  <c r="H2737" i="1" s="1"/>
  <c r="H2738" i="1" a="1"/>
  <c r="H2738" i="1" s="1"/>
  <c r="H2739" i="1" a="1"/>
  <c r="H2739" i="1" s="1"/>
  <c r="H2740" i="1" a="1"/>
  <c r="H2740" i="1" s="1"/>
  <c r="H2741" i="1" a="1"/>
  <c r="H2741" i="1" s="1"/>
  <c r="H2742" i="1" a="1"/>
  <c r="H2742" i="1" s="1"/>
  <c r="H2743" i="1" a="1"/>
  <c r="H2743" i="1" s="1"/>
  <c r="H2744" i="1" a="1"/>
  <c r="H2744" i="1" s="1"/>
  <c r="H2745" i="1" a="1"/>
  <c r="H2745" i="1" s="1"/>
  <c r="H2746" i="1" a="1"/>
  <c r="H2746" i="1" s="1"/>
  <c r="H2747" i="1" a="1"/>
  <c r="H2747" i="1" s="1"/>
  <c r="H2748" i="1" a="1"/>
  <c r="H2748" i="1" s="1"/>
  <c r="H2749" i="1" a="1"/>
  <c r="H2749" i="1" s="1"/>
  <c r="H2750" i="1" a="1"/>
  <c r="H2750" i="1" s="1"/>
  <c r="H2751" i="1" a="1"/>
  <c r="H2751" i="1" s="1"/>
  <c r="H2752" i="1" a="1"/>
  <c r="H2752" i="1" s="1"/>
  <c r="H2753" i="1" a="1"/>
  <c r="H2753" i="1" s="1"/>
  <c r="H2754" i="1" a="1"/>
  <c r="H2754" i="1" s="1"/>
  <c r="H2755" i="1" a="1"/>
  <c r="H2755" i="1" s="1"/>
  <c r="H2756" i="1" a="1"/>
  <c r="H2756" i="1" s="1"/>
  <c r="H2757" i="1" a="1"/>
  <c r="H2757" i="1" s="1"/>
  <c r="H2758" i="1" a="1"/>
  <c r="H2758" i="1" s="1"/>
  <c r="H2759" i="1" a="1"/>
  <c r="H2759" i="1" s="1"/>
  <c r="H2760" i="1" a="1"/>
  <c r="H2760" i="1" s="1"/>
  <c r="H2761" i="1" a="1"/>
  <c r="H2761" i="1" s="1"/>
  <c r="H2762" i="1" a="1"/>
  <c r="H2762" i="1" s="1"/>
  <c r="H2763" i="1" a="1"/>
  <c r="H2763" i="1" s="1"/>
  <c r="H2764" i="1" a="1"/>
  <c r="H2764" i="1" s="1"/>
  <c r="H2765" i="1" a="1"/>
  <c r="H2765" i="1" s="1"/>
  <c r="H2766" i="1" a="1"/>
  <c r="H2766" i="1" s="1"/>
  <c r="H2767" i="1" a="1"/>
  <c r="H2767" i="1" s="1"/>
  <c r="H2768" i="1" a="1"/>
  <c r="H2768" i="1" s="1"/>
  <c r="H2769" i="1" a="1"/>
  <c r="H2769" i="1" s="1"/>
  <c r="H2770" i="1" a="1"/>
  <c r="H2770" i="1" s="1"/>
  <c r="H2771" i="1" a="1"/>
  <c r="H2771" i="1" s="1"/>
  <c r="H2772" i="1" a="1"/>
  <c r="H2772" i="1" s="1"/>
  <c r="H2773" i="1" a="1"/>
  <c r="H2773" i="1" s="1"/>
  <c r="H2774" i="1" a="1"/>
  <c r="H2774" i="1" s="1"/>
  <c r="H2775" i="1" a="1"/>
  <c r="H2775" i="1" s="1"/>
  <c r="H2776" i="1" a="1"/>
  <c r="H2776" i="1" s="1"/>
  <c r="H2777" i="1" a="1"/>
  <c r="H2777" i="1" s="1"/>
  <c r="H2778" i="1" a="1"/>
  <c r="H2778" i="1" s="1"/>
  <c r="H2779" i="1" a="1"/>
  <c r="H2779" i="1" s="1"/>
  <c r="H2780" i="1" a="1"/>
  <c r="H2780" i="1" s="1"/>
  <c r="H2781" i="1" a="1"/>
  <c r="H2781" i="1" s="1"/>
  <c r="H2782" i="1" a="1"/>
  <c r="H2782" i="1" s="1"/>
  <c r="H2783" i="1" a="1"/>
  <c r="H2783" i="1" s="1"/>
  <c r="H2784" i="1" a="1"/>
  <c r="H2784" i="1" s="1"/>
  <c r="H2785" i="1" a="1"/>
  <c r="H2785" i="1" s="1"/>
  <c r="H2786" i="1" a="1"/>
  <c r="H2786" i="1" s="1"/>
  <c r="H2787" i="1" a="1"/>
  <c r="H2787" i="1" s="1"/>
  <c r="H2788" i="1" a="1"/>
  <c r="H2788" i="1" s="1"/>
  <c r="H2789" i="1" a="1"/>
  <c r="H2789" i="1" s="1"/>
  <c r="H2790" i="1" a="1"/>
  <c r="H2790" i="1" s="1"/>
  <c r="H2791" i="1" a="1"/>
  <c r="H2791" i="1" s="1"/>
  <c r="H2792" i="1" a="1"/>
  <c r="H2792" i="1" s="1"/>
  <c r="H2793" i="1" a="1"/>
  <c r="H2793" i="1" s="1"/>
  <c r="H2794" i="1" a="1"/>
  <c r="H2794" i="1" s="1"/>
  <c r="H2795" i="1" a="1"/>
  <c r="H2795" i="1" s="1"/>
  <c r="H2796" i="1" a="1"/>
  <c r="H2796" i="1" s="1"/>
  <c r="H2797" i="1" a="1"/>
  <c r="H2797" i="1" s="1"/>
  <c r="H2798" i="1" a="1"/>
  <c r="H2798" i="1" s="1"/>
  <c r="H2799" i="1" a="1"/>
  <c r="H2799" i="1" s="1"/>
  <c r="H2800" i="1" a="1"/>
  <c r="H2800" i="1" s="1"/>
  <c r="H2801" i="1" a="1"/>
  <c r="H2801" i="1" s="1"/>
  <c r="H2802" i="1" a="1"/>
  <c r="H2802" i="1" s="1"/>
  <c r="H2803" i="1" a="1"/>
  <c r="H2803" i="1" s="1"/>
  <c r="H2804" i="1" a="1"/>
  <c r="H2804" i="1" s="1"/>
  <c r="H2805" i="1" a="1"/>
  <c r="H2805" i="1" s="1"/>
  <c r="H2806" i="1" a="1"/>
  <c r="H2806" i="1" s="1"/>
  <c r="H2807" i="1" a="1"/>
  <c r="H2807" i="1" s="1"/>
  <c r="H2808" i="1" a="1"/>
  <c r="H2808" i="1" s="1"/>
  <c r="H2809" i="1" a="1"/>
  <c r="H2809" i="1" s="1"/>
  <c r="H2810" i="1" a="1"/>
  <c r="H2810" i="1" s="1"/>
  <c r="H2811" i="1" a="1"/>
  <c r="H2811" i="1" s="1"/>
  <c r="H2812" i="1" a="1"/>
  <c r="H2812" i="1" s="1"/>
  <c r="H2813" i="1" a="1"/>
  <c r="H2813" i="1" s="1"/>
  <c r="H2814" i="1" a="1"/>
  <c r="H2814" i="1" s="1"/>
  <c r="H2815" i="1" a="1"/>
  <c r="H2815" i="1" s="1"/>
  <c r="H2816" i="1" a="1"/>
  <c r="H2816" i="1" s="1"/>
  <c r="H2817" i="1" a="1"/>
  <c r="H2817" i="1" s="1"/>
  <c r="H2818" i="1" a="1"/>
  <c r="H2818" i="1" s="1"/>
  <c r="H2819" i="1" a="1"/>
  <c r="H2819" i="1" s="1"/>
  <c r="H2820" i="1" a="1"/>
  <c r="H2820" i="1" s="1"/>
  <c r="H2821" i="1" a="1"/>
  <c r="H2821" i="1" s="1"/>
  <c r="H2822" i="1" a="1"/>
  <c r="H2822" i="1" s="1"/>
  <c r="H2823" i="1" a="1"/>
  <c r="H2823" i="1" s="1"/>
  <c r="H2824" i="1" a="1"/>
  <c r="H2824" i="1" s="1"/>
  <c r="H2825" i="1" a="1"/>
  <c r="H2825" i="1" s="1"/>
  <c r="H2826" i="1" a="1"/>
  <c r="H2826" i="1" s="1"/>
  <c r="H2827" i="1" a="1"/>
  <c r="H2827" i="1" s="1"/>
  <c r="H2828" i="1" a="1"/>
  <c r="H2828" i="1" s="1"/>
  <c r="H2829" i="1" a="1"/>
  <c r="H2829" i="1" s="1"/>
  <c r="H2830" i="1" a="1"/>
  <c r="H2830" i="1" s="1"/>
  <c r="H2831" i="1" a="1"/>
  <c r="H2831" i="1" s="1"/>
  <c r="H2832" i="1" a="1"/>
  <c r="H2832" i="1" s="1"/>
  <c r="H2833" i="1" a="1"/>
  <c r="H2833" i="1" s="1"/>
  <c r="H2834" i="1" a="1"/>
  <c r="H2834" i="1" s="1"/>
  <c r="H2835" i="1" a="1"/>
  <c r="H2835" i="1" s="1"/>
  <c r="H2836" i="1" a="1"/>
  <c r="H2836" i="1" s="1"/>
  <c r="H2837" i="1" a="1"/>
  <c r="H2837" i="1" s="1"/>
  <c r="H2838" i="1" a="1"/>
  <c r="H2838" i="1" s="1"/>
  <c r="H2839" i="1" a="1"/>
  <c r="H2839" i="1" s="1"/>
  <c r="H2840" i="1" a="1"/>
  <c r="H2840" i="1" s="1"/>
  <c r="H2841" i="1" a="1"/>
  <c r="H2841" i="1" s="1"/>
  <c r="H2842" i="1" a="1"/>
  <c r="H2842" i="1" s="1"/>
  <c r="H2843" i="1" a="1"/>
  <c r="H2843" i="1" s="1"/>
  <c r="H2844" i="1" a="1"/>
  <c r="H2844" i="1" s="1"/>
  <c r="H2845" i="1" a="1"/>
  <c r="H2845" i="1" s="1"/>
  <c r="H2846" i="1" a="1"/>
  <c r="H2846" i="1" s="1"/>
  <c r="H2847" i="1" a="1"/>
  <c r="H2847" i="1" s="1"/>
  <c r="H2848" i="1" a="1"/>
  <c r="H2848" i="1" s="1"/>
  <c r="H2849" i="1" a="1"/>
  <c r="H2849" i="1" s="1"/>
  <c r="H2850" i="1" a="1"/>
  <c r="H2850" i="1" s="1"/>
  <c r="H2851" i="1" a="1"/>
  <c r="H2851" i="1" s="1"/>
  <c r="H2852" i="1" a="1"/>
  <c r="H2852" i="1" s="1"/>
  <c r="H2853" i="1" a="1"/>
  <c r="H2853" i="1" s="1"/>
  <c r="H2854" i="1" a="1"/>
  <c r="H2854" i="1" s="1"/>
  <c r="H2855" i="1" a="1"/>
  <c r="H2855" i="1" s="1"/>
  <c r="H2856" i="1" a="1"/>
  <c r="H2856" i="1" s="1"/>
  <c r="H2857" i="1" a="1"/>
  <c r="H2857" i="1" s="1"/>
  <c r="H2858" i="1" a="1"/>
  <c r="H2858" i="1" s="1"/>
  <c r="H2859" i="1" a="1"/>
  <c r="H2859" i="1" s="1"/>
  <c r="H2860" i="1" a="1"/>
  <c r="H2860" i="1" s="1"/>
  <c r="H2861" i="1" a="1"/>
  <c r="H2861" i="1" s="1"/>
  <c r="H2862" i="1" a="1"/>
  <c r="H2862" i="1" s="1"/>
  <c r="H2863" i="1" a="1"/>
  <c r="H2863" i="1" s="1"/>
  <c r="H2864" i="1" a="1"/>
  <c r="H2864" i="1" s="1"/>
  <c r="H2865" i="1" a="1"/>
  <c r="H2865" i="1" s="1"/>
  <c r="H2866" i="1" a="1"/>
  <c r="H2866" i="1" s="1"/>
  <c r="H2867" i="1" a="1"/>
  <c r="H2867" i="1" s="1"/>
  <c r="H2868" i="1" a="1"/>
  <c r="H2868" i="1" s="1"/>
  <c r="H2869" i="1" a="1"/>
  <c r="H2869" i="1" s="1"/>
  <c r="H2870" i="1" a="1"/>
  <c r="H2870" i="1" s="1"/>
  <c r="H2871" i="1" a="1"/>
  <c r="H2871" i="1" s="1"/>
  <c r="H2872" i="1" a="1"/>
  <c r="H2872" i="1" s="1"/>
  <c r="H2873" i="1" a="1"/>
  <c r="H2873" i="1" s="1"/>
  <c r="H2874" i="1" a="1"/>
  <c r="H2874" i="1" s="1"/>
  <c r="H2875" i="1" a="1"/>
  <c r="H2875" i="1" s="1"/>
  <c r="H2876" i="1" a="1"/>
  <c r="H2876" i="1" s="1"/>
  <c r="H2877" i="1" a="1"/>
  <c r="H2877" i="1" s="1"/>
  <c r="H2878" i="1" a="1"/>
  <c r="H2878" i="1" s="1"/>
  <c r="H2879" i="1" a="1"/>
  <c r="H2879" i="1" s="1"/>
  <c r="H2880" i="1" a="1"/>
  <c r="H2880" i="1" s="1"/>
  <c r="H2881" i="1" a="1"/>
  <c r="H2881" i="1" s="1"/>
  <c r="H2882" i="1" a="1"/>
  <c r="H2882" i="1" s="1"/>
  <c r="H2883" i="1" a="1"/>
  <c r="H2883" i="1" s="1"/>
  <c r="H2884" i="1" a="1"/>
  <c r="H2884" i="1" s="1"/>
  <c r="H2885" i="1" a="1"/>
  <c r="H2885" i="1" s="1"/>
  <c r="H2886" i="1" a="1"/>
  <c r="H2886" i="1" s="1"/>
  <c r="H2887" i="1" a="1"/>
  <c r="H2887" i="1" s="1"/>
  <c r="H2888" i="1" a="1"/>
  <c r="H2888" i="1" s="1"/>
  <c r="H2889" i="1" a="1"/>
  <c r="H2889" i="1" s="1"/>
  <c r="H2890" i="1" a="1"/>
  <c r="H2890" i="1" s="1"/>
  <c r="H2891" i="1" a="1"/>
  <c r="H2891" i="1" s="1"/>
  <c r="H2892" i="1" a="1"/>
  <c r="H2892" i="1" s="1"/>
  <c r="H2893" i="1" a="1"/>
  <c r="H2893" i="1" s="1"/>
  <c r="H2894" i="1" a="1"/>
  <c r="H2894" i="1" s="1"/>
  <c r="H2895" i="1" a="1"/>
  <c r="H2895" i="1" s="1"/>
  <c r="H2896" i="1" a="1"/>
  <c r="H2896" i="1" s="1"/>
  <c r="H2897" i="1" a="1"/>
  <c r="H2897" i="1" s="1"/>
  <c r="H2898" i="1" a="1"/>
  <c r="H2898" i="1" s="1"/>
  <c r="H2899" i="1" a="1"/>
  <c r="H2899" i="1" s="1"/>
  <c r="H2900" i="1" a="1"/>
  <c r="H2900" i="1" s="1"/>
  <c r="H2901" i="1" a="1"/>
  <c r="H2901" i="1" s="1"/>
  <c r="H2902" i="1" a="1"/>
  <c r="H2902" i="1" s="1"/>
  <c r="H2903" i="1" a="1"/>
  <c r="H2903" i="1" s="1"/>
  <c r="H2904" i="1" a="1"/>
  <c r="H2904" i="1" s="1"/>
  <c r="H2905" i="1" a="1"/>
  <c r="H2905" i="1" s="1"/>
  <c r="H2906" i="1" a="1"/>
  <c r="H2906" i="1" s="1"/>
  <c r="H2907" i="1" a="1"/>
  <c r="H2907" i="1" s="1"/>
  <c r="H2908" i="1" a="1"/>
  <c r="H2908" i="1" s="1"/>
  <c r="H2909" i="1" a="1"/>
  <c r="H2909" i="1" s="1"/>
  <c r="H2910" i="1" a="1"/>
  <c r="H2910" i="1" s="1"/>
  <c r="H2911" i="1" a="1"/>
  <c r="H2911" i="1" s="1"/>
  <c r="H2912" i="1" a="1"/>
  <c r="H2912" i="1" s="1"/>
  <c r="H2913" i="1" a="1"/>
  <c r="H2913" i="1" s="1"/>
  <c r="H2914" i="1" a="1"/>
  <c r="H2914" i="1" s="1"/>
  <c r="H2915" i="1" a="1"/>
  <c r="H2915" i="1" s="1"/>
  <c r="H2916" i="1" a="1"/>
  <c r="H2916" i="1" s="1"/>
  <c r="H2917" i="1" a="1"/>
  <c r="H2917" i="1" s="1"/>
  <c r="H2918" i="1" a="1"/>
  <c r="H2918" i="1" s="1"/>
  <c r="H2919" i="1" a="1"/>
  <c r="H2919" i="1" s="1"/>
  <c r="H2920" i="1" a="1"/>
  <c r="H2920" i="1" s="1"/>
  <c r="H2921" i="1" a="1"/>
  <c r="H2921" i="1" s="1"/>
  <c r="H2922" i="1" a="1"/>
  <c r="H2922" i="1" s="1"/>
  <c r="H2923" i="1" a="1"/>
  <c r="H2923" i="1" s="1"/>
  <c r="H2924" i="1" a="1"/>
  <c r="H2924" i="1" s="1"/>
  <c r="H2925" i="1" a="1"/>
  <c r="H2925" i="1" s="1"/>
  <c r="H2926" i="1" a="1"/>
  <c r="H2926" i="1" s="1"/>
  <c r="H2927" i="1" a="1"/>
  <c r="H2927" i="1" s="1"/>
  <c r="H2928" i="1" a="1"/>
  <c r="H2928" i="1" s="1"/>
  <c r="H2929" i="1" a="1"/>
  <c r="H2929" i="1" s="1"/>
  <c r="H2930" i="1" a="1"/>
  <c r="H2930" i="1" s="1"/>
  <c r="H2931" i="1" a="1"/>
  <c r="H2931" i="1" s="1"/>
  <c r="H2932" i="1" a="1"/>
  <c r="H2932" i="1" s="1"/>
  <c r="H2933" i="1" a="1"/>
  <c r="H2933" i="1" s="1"/>
  <c r="H2934" i="1" a="1"/>
  <c r="H2934" i="1" s="1"/>
  <c r="H2935" i="1" a="1"/>
  <c r="H2935" i="1" s="1"/>
  <c r="H2936" i="1" a="1"/>
  <c r="H2936" i="1" s="1"/>
  <c r="H2937" i="1" a="1"/>
  <c r="H2937" i="1" s="1"/>
  <c r="H2938" i="1" a="1"/>
  <c r="H2938" i="1" s="1"/>
  <c r="H2939" i="1" a="1"/>
  <c r="H2939" i="1" s="1"/>
  <c r="H2940" i="1" a="1"/>
  <c r="H2940" i="1" s="1"/>
  <c r="H2941" i="1" a="1"/>
  <c r="H2941" i="1" s="1"/>
  <c r="H2942" i="1" a="1"/>
  <c r="H2942" i="1" s="1"/>
  <c r="H2943" i="1" a="1"/>
  <c r="H2943" i="1" s="1"/>
  <c r="H2944" i="1" a="1"/>
  <c r="H2944" i="1" s="1"/>
  <c r="H2945" i="1" a="1"/>
  <c r="H2945" i="1" s="1"/>
  <c r="H2946" i="1" a="1"/>
  <c r="H2946" i="1" s="1"/>
  <c r="H2947" i="1" a="1"/>
  <c r="H2947" i="1" s="1"/>
  <c r="H2948" i="1" a="1"/>
  <c r="H2948" i="1" s="1"/>
  <c r="H2949" i="1" a="1"/>
  <c r="H2949" i="1" s="1"/>
  <c r="H2950" i="1" a="1"/>
  <c r="H2950" i="1" s="1"/>
  <c r="H2951" i="1" a="1"/>
  <c r="H2951" i="1" s="1"/>
  <c r="H2952" i="1" a="1"/>
  <c r="H2952" i="1" s="1"/>
  <c r="H2953" i="1" a="1"/>
  <c r="H2953" i="1" s="1"/>
  <c r="H2954" i="1" a="1"/>
  <c r="H2954" i="1" s="1"/>
  <c r="H2955" i="1" a="1"/>
  <c r="H2955" i="1" s="1"/>
  <c r="H2956" i="1" a="1"/>
  <c r="H2956" i="1" s="1"/>
  <c r="H2957" i="1" a="1"/>
  <c r="H2957" i="1" s="1"/>
  <c r="H2958" i="1" a="1"/>
  <c r="H2958" i="1" s="1"/>
  <c r="H2959" i="1" a="1"/>
  <c r="H2959" i="1" s="1"/>
  <c r="H2960" i="1" a="1"/>
  <c r="H2960" i="1" s="1"/>
  <c r="H2961" i="1" a="1"/>
  <c r="H2961" i="1" s="1"/>
  <c r="H2962" i="1" a="1"/>
  <c r="H2962" i="1" s="1"/>
  <c r="H2963" i="1" a="1"/>
  <c r="H2963" i="1" s="1"/>
  <c r="H2964" i="1" a="1"/>
  <c r="H2964" i="1" s="1"/>
  <c r="H2965" i="1" a="1"/>
  <c r="H2965" i="1" s="1"/>
  <c r="H2966" i="1" a="1"/>
  <c r="H2966" i="1" s="1"/>
  <c r="H2967" i="1" a="1"/>
  <c r="H2967" i="1" s="1"/>
  <c r="H2968" i="1" a="1"/>
  <c r="H2968" i="1" s="1"/>
  <c r="H2969" i="1" a="1"/>
  <c r="H2969" i="1" s="1"/>
  <c r="H2970" i="1" a="1"/>
  <c r="H2970" i="1" s="1"/>
  <c r="H2971" i="1" a="1"/>
  <c r="H2971" i="1" s="1"/>
  <c r="H2972" i="1" a="1"/>
  <c r="H2972" i="1" s="1"/>
  <c r="H2973" i="1" a="1"/>
  <c r="H2973" i="1" s="1"/>
  <c r="H2974" i="1" a="1"/>
  <c r="H2974" i="1" s="1"/>
  <c r="H2975" i="1" a="1"/>
  <c r="H2975" i="1" s="1"/>
  <c r="H2976" i="1" a="1"/>
  <c r="H2976" i="1" s="1"/>
  <c r="H2977" i="1" a="1"/>
  <c r="H2977" i="1" s="1"/>
  <c r="H2978" i="1" a="1"/>
  <c r="H2978" i="1" s="1"/>
  <c r="H2979" i="1" a="1"/>
  <c r="H2979" i="1" s="1"/>
  <c r="H2980" i="1" a="1"/>
  <c r="H2980" i="1" s="1"/>
  <c r="H2981" i="1" a="1"/>
  <c r="H2981" i="1" s="1"/>
  <c r="H2982" i="1" a="1"/>
  <c r="H2982" i="1" s="1"/>
  <c r="H2983" i="1" a="1"/>
  <c r="H2983" i="1" s="1"/>
  <c r="H2984" i="1" a="1"/>
  <c r="H2984" i="1" s="1"/>
  <c r="H2985" i="1" a="1"/>
  <c r="H2985" i="1" s="1"/>
  <c r="H2986" i="1" a="1"/>
  <c r="H2986" i="1" s="1"/>
  <c r="H2987" i="1" a="1"/>
  <c r="H2987" i="1" s="1"/>
  <c r="H2988" i="1" a="1"/>
  <c r="H2988" i="1" s="1"/>
  <c r="H2989" i="1" a="1"/>
  <c r="H2989" i="1" s="1"/>
  <c r="H2990" i="1" a="1"/>
  <c r="H2990" i="1" s="1"/>
  <c r="H2991" i="1" a="1"/>
  <c r="H2991" i="1" s="1"/>
  <c r="H2992" i="1" a="1"/>
  <c r="H2992" i="1" s="1"/>
  <c r="H2993" i="1" a="1"/>
  <c r="H2993" i="1" s="1"/>
  <c r="H2994" i="1" a="1"/>
  <c r="H2994" i="1" s="1"/>
  <c r="H2995" i="1" a="1"/>
  <c r="H2995" i="1" s="1"/>
  <c r="H2996" i="1" a="1"/>
  <c r="H2996" i="1" s="1"/>
  <c r="H2997" i="1" a="1"/>
  <c r="H2997" i="1" s="1"/>
  <c r="H2998" i="1" a="1"/>
  <c r="H2998" i="1" s="1"/>
  <c r="H2999" i="1" a="1"/>
  <c r="H2999" i="1" s="1"/>
  <c r="H3000" i="1" a="1"/>
  <c r="H3000" i="1" s="1"/>
  <c r="H3001" i="1" a="1"/>
  <c r="H3001" i="1" s="1"/>
  <c r="H3002" i="1" a="1"/>
  <c r="H3002" i="1" s="1"/>
  <c r="H3003" i="1" a="1"/>
  <c r="H3003" i="1" s="1"/>
  <c r="H3004" i="1" a="1"/>
  <c r="H3004" i="1" s="1"/>
  <c r="H3005" i="1" a="1"/>
  <c r="H3005" i="1" s="1"/>
  <c r="H3006" i="1" a="1"/>
  <c r="H3006" i="1" s="1"/>
  <c r="H3007" i="1" a="1"/>
  <c r="H3007" i="1" s="1"/>
  <c r="H3008" i="1" a="1"/>
  <c r="H3008" i="1" s="1"/>
  <c r="H3009" i="1" a="1"/>
  <c r="H3009" i="1" s="1"/>
  <c r="H3010" i="1" a="1"/>
  <c r="H3010" i="1" s="1"/>
  <c r="H3011" i="1" a="1"/>
  <c r="H3011" i="1" s="1"/>
  <c r="H3012" i="1" a="1"/>
  <c r="H3012" i="1" s="1"/>
  <c r="H3013" i="1" a="1"/>
  <c r="H3013" i="1" s="1"/>
  <c r="H3014" i="1" a="1"/>
  <c r="H3014" i="1" s="1"/>
  <c r="H3015" i="1" a="1"/>
  <c r="H3015" i="1" s="1"/>
  <c r="H3016" i="1" a="1"/>
  <c r="H3016" i="1" s="1"/>
  <c r="H3017" i="1" a="1"/>
  <c r="H3017" i="1" s="1"/>
  <c r="H3018" i="1" a="1"/>
  <c r="H3018" i="1" s="1"/>
  <c r="H3019" i="1" a="1"/>
  <c r="H3019" i="1" s="1"/>
  <c r="H3020" i="1" a="1"/>
  <c r="H3020" i="1" s="1"/>
  <c r="H3021" i="1" a="1"/>
  <c r="H3021" i="1" s="1"/>
  <c r="H3022" i="1" a="1"/>
  <c r="H3022" i="1" s="1"/>
  <c r="H3023" i="1" a="1"/>
  <c r="H3023" i="1" s="1"/>
  <c r="H3024" i="1" a="1"/>
  <c r="H3024" i="1" s="1"/>
  <c r="H3025" i="1" a="1"/>
  <c r="H3025" i="1" s="1"/>
  <c r="H3026" i="1" a="1"/>
  <c r="H3026" i="1" s="1"/>
  <c r="H3027" i="1" a="1"/>
  <c r="H3027" i="1" s="1"/>
  <c r="H3028" i="1" a="1"/>
  <c r="H3028" i="1" s="1"/>
  <c r="H3029" i="1" a="1"/>
  <c r="H3029" i="1" s="1"/>
  <c r="H3030" i="1" a="1"/>
  <c r="H3030" i="1" s="1"/>
  <c r="H3031" i="1" a="1"/>
  <c r="H3031" i="1" s="1"/>
  <c r="H3032" i="1" a="1"/>
  <c r="H3032" i="1" s="1"/>
  <c r="H3033" i="1" a="1"/>
  <c r="H3033" i="1" s="1"/>
  <c r="H3034" i="1" a="1"/>
  <c r="H3034" i="1" s="1"/>
  <c r="H3035" i="1" a="1"/>
  <c r="H3035" i="1" s="1"/>
  <c r="H3036" i="1" a="1"/>
  <c r="H3036" i="1" s="1"/>
  <c r="H3037" i="1" a="1"/>
  <c r="H3037" i="1" s="1"/>
  <c r="H3038" i="1" a="1"/>
  <c r="H3038" i="1" s="1"/>
  <c r="H3039" i="1" a="1"/>
  <c r="H3039" i="1" s="1"/>
  <c r="H3040" i="1" a="1"/>
  <c r="H3040" i="1" s="1"/>
  <c r="H3041" i="1" a="1"/>
  <c r="H3041" i="1" s="1"/>
  <c r="H3042" i="1" a="1"/>
  <c r="H3042" i="1" s="1"/>
  <c r="H3043" i="1" a="1"/>
  <c r="H3043" i="1" s="1"/>
  <c r="H3044" i="1" a="1"/>
  <c r="H3044" i="1" s="1"/>
  <c r="H3045" i="1" a="1"/>
  <c r="H3045" i="1" s="1"/>
  <c r="H3046" i="1" a="1"/>
  <c r="H3046" i="1" s="1"/>
  <c r="H3047" i="1" a="1"/>
  <c r="H3047" i="1" s="1"/>
  <c r="H3048" i="1" a="1"/>
  <c r="H3048" i="1" s="1"/>
  <c r="H3049" i="1" a="1"/>
  <c r="H3049" i="1" s="1"/>
  <c r="H3050" i="1" a="1"/>
  <c r="H3050" i="1" s="1"/>
  <c r="H3051" i="1" a="1"/>
  <c r="H3051" i="1" s="1"/>
  <c r="H3052" i="1" a="1"/>
  <c r="H3052" i="1" s="1"/>
  <c r="H3053" i="1" a="1"/>
  <c r="H3053" i="1" s="1"/>
  <c r="H3054" i="1" a="1"/>
  <c r="H3054" i="1" s="1"/>
  <c r="H3055" i="1" a="1"/>
  <c r="H3055" i="1" s="1"/>
  <c r="H3056" i="1" a="1"/>
  <c r="H3056" i="1" s="1"/>
  <c r="H3057" i="1" a="1"/>
  <c r="H3057" i="1" s="1"/>
  <c r="H3058" i="1" a="1"/>
  <c r="H3058" i="1" s="1"/>
  <c r="H3059" i="1" a="1"/>
  <c r="H3059" i="1" s="1"/>
  <c r="H3060" i="1" a="1"/>
  <c r="H3060" i="1" s="1"/>
  <c r="H3061" i="1" a="1"/>
  <c r="H3061" i="1" s="1"/>
  <c r="H3062" i="1" a="1"/>
  <c r="H3062" i="1" s="1"/>
  <c r="H3063" i="1" a="1"/>
  <c r="H3063" i="1" s="1"/>
  <c r="H3064" i="1" a="1"/>
  <c r="H3064" i="1" s="1"/>
  <c r="H3065" i="1" a="1"/>
  <c r="H3065" i="1" s="1"/>
  <c r="H3066" i="1" a="1"/>
  <c r="H3066" i="1" s="1"/>
  <c r="H3067" i="1" a="1"/>
  <c r="H3067" i="1" s="1"/>
  <c r="H3068" i="1" a="1"/>
  <c r="H3068" i="1" s="1"/>
  <c r="H3069" i="1" a="1"/>
  <c r="H3069" i="1" s="1"/>
  <c r="H3070" i="1" a="1"/>
  <c r="H3070" i="1" s="1"/>
  <c r="H3071" i="1" a="1"/>
  <c r="H3071" i="1" s="1"/>
  <c r="H3072" i="1" a="1"/>
  <c r="H3072" i="1" s="1"/>
  <c r="H3073" i="1" a="1"/>
  <c r="H3073" i="1" s="1"/>
  <c r="H3074" i="1" a="1"/>
  <c r="H3074" i="1" s="1"/>
  <c r="H3075" i="1" a="1"/>
  <c r="H3075" i="1" s="1"/>
  <c r="H3076" i="1" a="1"/>
  <c r="H3076" i="1" s="1"/>
  <c r="H3077" i="1" a="1"/>
  <c r="H3077" i="1" s="1"/>
  <c r="H3078" i="1" a="1"/>
  <c r="H3078" i="1" s="1"/>
  <c r="H3079" i="1" a="1"/>
  <c r="H3079" i="1" s="1"/>
  <c r="H3080" i="1" a="1"/>
  <c r="H3080" i="1" s="1"/>
  <c r="H3081" i="1" a="1"/>
  <c r="H3081" i="1" s="1"/>
  <c r="H3082" i="1" a="1"/>
  <c r="H3082" i="1" s="1"/>
  <c r="H3083" i="1" a="1"/>
  <c r="H3083" i="1" s="1"/>
  <c r="H3084" i="1" a="1"/>
  <c r="H3084" i="1" s="1"/>
  <c r="H3085" i="1" a="1"/>
  <c r="H3085" i="1" s="1"/>
  <c r="H3086" i="1" a="1"/>
  <c r="H3086" i="1" s="1"/>
  <c r="H3087" i="1" a="1"/>
  <c r="H3087" i="1" s="1"/>
  <c r="H3088" i="1" a="1"/>
  <c r="H3088" i="1" s="1"/>
  <c r="H3089" i="1" a="1"/>
  <c r="H3089" i="1" s="1"/>
  <c r="H3090" i="1" a="1"/>
  <c r="H3090" i="1" s="1"/>
  <c r="H3091" i="1" a="1"/>
  <c r="H3091" i="1" s="1"/>
  <c r="H3092" i="1" a="1"/>
  <c r="H3092" i="1" s="1"/>
  <c r="H3093" i="1" a="1"/>
  <c r="H3093" i="1" s="1"/>
  <c r="H3094" i="1" a="1"/>
  <c r="H3094" i="1" s="1"/>
  <c r="H3095" i="1" a="1"/>
  <c r="H3095" i="1" s="1"/>
  <c r="H3096" i="1" a="1"/>
  <c r="H3096" i="1" s="1"/>
  <c r="H3097" i="1" a="1"/>
  <c r="H3097" i="1" s="1"/>
  <c r="H3098" i="1" a="1"/>
  <c r="H3098" i="1" s="1"/>
  <c r="H3099" i="1" a="1"/>
  <c r="H3099" i="1" s="1"/>
  <c r="H3100" i="1" a="1"/>
  <c r="H3100" i="1" s="1"/>
  <c r="H3101" i="1" a="1"/>
  <c r="H3101" i="1" s="1"/>
  <c r="H3102" i="1" a="1"/>
  <c r="H3102" i="1" s="1"/>
  <c r="H3103" i="1" a="1"/>
  <c r="H3103" i="1" s="1"/>
  <c r="H3104" i="1" a="1"/>
  <c r="H3104" i="1" s="1"/>
  <c r="H3105" i="1" a="1"/>
  <c r="H3105" i="1" s="1"/>
  <c r="H3106" i="1" a="1"/>
  <c r="H3106" i="1" s="1"/>
  <c r="H3107" i="1" a="1"/>
  <c r="H3107" i="1" s="1"/>
  <c r="H3108" i="1" a="1"/>
  <c r="H3108" i="1" s="1"/>
  <c r="H3109" i="1" a="1"/>
  <c r="H3109" i="1" s="1"/>
  <c r="H3110" i="1" a="1"/>
  <c r="H3110" i="1" s="1"/>
  <c r="H3111" i="1" a="1"/>
  <c r="H3111" i="1" s="1"/>
  <c r="H3112" i="1" a="1"/>
  <c r="H3112" i="1" s="1"/>
  <c r="H3113" i="1" a="1"/>
  <c r="H3113" i="1" s="1"/>
  <c r="H3114" i="1" a="1"/>
  <c r="H3114" i="1" s="1"/>
  <c r="H3115" i="1" a="1"/>
  <c r="H3115" i="1" s="1"/>
  <c r="H3116" i="1" a="1"/>
  <c r="H3116" i="1" s="1"/>
  <c r="H3117" i="1" a="1"/>
  <c r="H3117" i="1" s="1"/>
  <c r="H3118" i="1" a="1"/>
  <c r="H3118" i="1" s="1"/>
  <c r="H3119" i="1" a="1"/>
  <c r="H3119" i="1" s="1"/>
  <c r="H3120" i="1" a="1"/>
  <c r="H3120" i="1" s="1"/>
  <c r="H3121" i="1" a="1"/>
  <c r="H3121" i="1" s="1"/>
  <c r="H3122" i="1" a="1"/>
  <c r="H3122" i="1" s="1"/>
  <c r="H3123" i="1" a="1"/>
  <c r="H3123" i="1" s="1"/>
  <c r="H3124" i="1" a="1"/>
  <c r="H3124" i="1" s="1"/>
  <c r="H3125" i="1" a="1"/>
  <c r="H3125" i="1" s="1"/>
  <c r="H3126" i="1" a="1"/>
  <c r="H3126" i="1" s="1"/>
  <c r="H3127" i="1" a="1"/>
  <c r="H3127" i="1" s="1"/>
  <c r="H3128" i="1" a="1"/>
  <c r="H3128" i="1" s="1"/>
  <c r="H3129" i="1" a="1"/>
  <c r="H3129" i="1" s="1"/>
  <c r="H3130" i="1" a="1"/>
  <c r="H3130" i="1" s="1"/>
  <c r="H3131" i="1" a="1"/>
  <c r="H3131" i="1" s="1"/>
  <c r="H3132" i="1" a="1"/>
  <c r="H3132" i="1" s="1"/>
  <c r="H3133" i="1" a="1"/>
  <c r="H3133" i="1" s="1"/>
  <c r="H3134" i="1" a="1"/>
  <c r="H3134" i="1" s="1"/>
  <c r="H3135" i="1" a="1"/>
  <c r="H3135" i="1" s="1"/>
  <c r="H3136" i="1" a="1"/>
  <c r="H3136" i="1" s="1"/>
  <c r="H3137" i="1" a="1"/>
  <c r="H3137" i="1" s="1"/>
  <c r="H3138" i="1" a="1"/>
  <c r="H3138" i="1" s="1"/>
  <c r="H3139" i="1" a="1"/>
  <c r="H3139" i="1" s="1"/>
  <c r="H3140" i="1" a="1"/>
  <c r="H3140" i="1" s="1"/>
  <c r="H3141" i="1" a="1"/>
  <c r="H3141" i="1" s="1"/>
  <c r="H3142" i="1" a="1"/>
  <c r="H3142" i="1" s="1"/>
  <c r="H3143" i="1" a="1"/>
  <c r="H3143" i="1" s="1"/>
  <c r="H3144" i="1" a="1"/>
  <c r="H3144" i="1" s="1"/>
  <c r="H3145" i="1" a="1"/>
  <c r="H3145" i="1" s="1"/>
  <c r="H3146" i="1" a="1"/>
  <c r="H3146" i="1" s="1"/>
  <c r="H3147" i="1" a="1"/>
  <c r="H3147" i="1" s="1"/>
  <c r="H3148" i="1" a="1"/>
  <c r="H3148" i="1" s="1"/>
  <c r="H3149" i="1" a="1"/>
  <c r="H3149" i="1" s="1"/>
  <c r="H3150" i="1" a="1"/>
  <c r="H3150" i="1" s="1"/>
  <c r="H3151" i="1" a="1"/>
  <c r="H3151" i="1" s="1"/>
  <c r="H3152" i="1" a="1"/>
  <c r="H3152" i="1" s="1"/>
  <c r="H3153" i="1" a="1"/>
  <c r="H3153" i="1" s="1"/>
  <c r="H3154" i="1" a="1"/>
  <c r="H3154" i="1" s="1"/>
  <c r="H3155" i="1" a="1"/>
  <c r="H3155" i="1" s="1"/>
  <c r="H3156" i="1" a="1"/>
  <c r="H3156" i="1" s="1"/>
  <c r="H3157" i="1" a="1"/>
  <c r="H3157" i="1" s="1"/>
  <c r="H3158" i="1" a="1"/>
  <c r="H3158" i="1" s="1"/>
  <c r="H3159" i="1" a="1"/>
  <c r="H3159" i="1" s="1"/>
  <c r="H3160" i="1" a="1"/>
  <c r="H3160" i="1" s="1"/>
  <c r="H3161" i="1" a="1"/>
  <c r="H3161" i="1" s="1"/>
  <c r="H3162" i="1" a="1"/>
  <c r="H3162" i="1" s="1"/>
  <c r="H3163" i="1" a="1"/>
  <c r="H3163" i="1" s="1"/>
  <c r="H3164" i="1" a="1"/>
  <c r="H3164" i="1" s="1"/>
  <c r="H3165" i="1" a="1"/>
  <c r="H3165" i="1" s="1"/>
  <c r="H3166" i="1" a="1"/>
  <c r="H3166" i="1" s="1"/>
  <c r="H3167" i="1" a="1"/>
  <c r="H3167" i="1" s="1"/>
  <c r="H3168" i="1" a="1"/>
  <c r="H3168" i="1" s="1"/>
  <c r="H3169" i="1" a="1"/>
  <c r="H3169" i="1" s="1"/>
  <c r="H3170" i="1" a="1"/>
  <c r="H3170" i="1" s="1"/>
  <c r="H3171" i="1" a="1"/>
  <c r="H3171" i="1" s="1"/>
  <c r="H3172" i="1" a="1"/>
  <c r="H3172" i="1" s="1"/>
  <c r="H3173" i="1" a="1"/>
  <c r="H3173" i="1" s="1"/>
  <c r="H3174" i="1" a="1"/>
  <c r="H3174" i="1" s="1"/>
  <c r="H3175" i="1" a="1"/>
  <c r="H3175" i="1" s="1"/>
  <c r="H3176" i="1" a="1"/>
  <c r="H3176" i="1" s="1"/>
  <c r="H3177" i="1" a="1"/>
  <c r="H3177" i="1" s="1"/>
  <c r="H3178" i="1" a="1"/>
  <c r="H3178" i="1" s="1"/>
  <c r="H3179" i="1" a="1"/>
  <c r="H3179" i="1" s="1"/>
  <c r="H3180" i="1" a="1"/>
  <c r="H3180" i="1" s="1"/>
  <c r="H3181" i="1" a="1"/>
  <c r="H3181" i="1" s="1"/>
  <c r="H3182" i="1" a="1"/>
  <c r="H3182" i="1" s="1"/>
  <c r="H3183" i="1" a="1"/>
  <c r="H3183" i="1" s="1"/>
  <c r="H3184" i="1" a="1"/>
  <c r="H3184" i="1" s="1"/>
  <c r="H3185" i="1" a="1"/>
  <c r="H3185" i="1" s="1"/>
  <c r="H3186" i="1" a="1"/>
  <c r="H3186" i="1" s="1"/>
  <c r="H3187" i="1" a="1"/>
  <c r="H3187" i="1" s="1"/>
  <c r="H3188" i="1" a="1"/>
  <c r="H3188" i="1" s="1"/>
  <c r="H3189" i="1" a="1"/>
  <c r="H3189" i="1" s="1"/>
  <c r="H3190" i="1" a="1"/>
  <c r="H3190" i="1" s="1"/>
  <c r="H3191" i="1" a="1"/>
  <c r="H3191" i="1" s="1"/>
  <c r="H3192" i="1" a="1"/>
  <c r="H3192" i="1" s="1"/>
  <c r="H3193" i="1" a="1"/>
  <c r="H3193" i="1" s="1"/>
  <c r="H3194" i="1" a="1"/>
  <c r="H3194" i="1" s="1"/>
  <c r="H3195" i="1" a="1"/>
  <c r="H3195" i="1" s="1"/>
  <c r="H3196" i="1" a="1"/>
  <c r="H3196" i="1" s="1"/>
  <c r="H3197" i="1" a="1"/>
  <c r="H3197" i="1" s="1"/>
  <c r="H3198" i="1" a="1"/>
  <c r="H3198" i="1" s="1"/>
  <c r="H3199" i="1" a="1"/>
  <c r="H3199" i="1" s="1"/>
  <c r="H3200" i="1" a="1"/>
  <c r="H3200" i="1" s="1"/>
  <c r="H3201" i="1" a="1"/>
  <c r="H3201" i="1" s="1"/>
  <c r="H3202" i="1" a="1"/>
  <c r="H3202" i="1" s="1"/>
  <c r="H3203" i="1" a="1"/>
  <c r="H3203" i="1" s="1"/>
  <c r="H3204" i="1" a="1"/>
  <c r="H3204" i="1" s="1"/>
  <c r="H3205" i="1" a="1"/>
  <c r="H3205" i="1" s="1"/>
  <c r="H3206" i="1" a="1"/>
  <c r="H3206" i="1" s="1"/>
  <c r="H3207" i="1" a="1"/>
  <c r="H3207" i="1" s="1"/>
  <c r="H3208" i="1" a="1"/>
  <c r="H3208" i="1" s="1"/>
  <c r="H3209" i="1" a="1"/>
  <c r="H3209" i="1" s="1"/>
  <c r="H3210" i="1" a="1"/>
  <c r="H3210" i="1" s="1"/>
  <c r="H3211" i="1" a="1"/>
  <c r="H3211" i="1" s="1"/>
  <c r="H3212" i="1" a="1"/>
  <c r="H3212" i="1" s="1"/>
  <c r="H3213" i="1" a="1"/>
  <c r="H3213" i="1" s="1"/>
  <c r="H3214" i="1" a="1"/>
  <c r="H3214" i="1" s="1"/>
  <c r="H3215" i="1" a="1"/>
  <c r="H3215" i="1" s="1"/>
  <c r="H3216" i="1" a="1"/>
  <c r="H3216" i="1" s="1"/>
  <c r="H3217" i="1" a="1"/>
  <c r="H3217" i="1" s="1"/>
  <c r="H3218" i="1" a="1"/>
  <c r="H3218" i="1" s="1"/>
  <c r="H3219" i="1" a="1"/>
  <c r="H3219" i="1" s="1"/>
  <c r="H3220" i="1" a="1"/>
  <c r="H3220" i="1" s="1"/>
  <c r="H3221" i="1" a="1"/>
  <c r="H3221" i="1" s="1"/>
  <c r="H3222" i="1" a="1"/>
  <c r="H3222" i="1" s="1"/>
  <c r="H3223" i="1" a="1"/>
  <c r="H3223" i="1" s="1"/>
  <c r="H3224" i="1" a="1"/>
  <c r="H3224" i="1" s="1"/>
  <c r="H3225" i="1" a="1"/>
  <c r="H3225" i="1" s="1"/>
  <c r="H3226" i="1" a="1"/>
  <c r="H3226" i="1" s="1"/>
  <c r="H3227" i="1" a="1"/>
  <c r="H3227" i="1" s="1"/>
  <c r="H3228" i="1" a="1"/>
  <c r="H3228" i="1" s="1"/>
  <c r="H3229" i="1" a="1"/>
  <c r="H3229" i="1" s="1"/>
  <c r="H3230" i="1" a="1"/>
  <c r="H3230" i="1" s="1"/>
  <c r="H3231" i="1" a="1"/>
  <c r="H3231" i="1" s="1"/>
  <c r="H3232" i="1" a="1"/>
  <c r="H3232" i="1" s="1"/>
  <c r="H3233" i="1" a="1"/>
  <c r="H3233" i="1" s="1"/>
  <c r="H3234" i="1" a="1"/>
  <c r="H3234" i="1" s="1"/>
  <c r="H3235" i="1" a="1"/>
  <c r="H3235" i="1" s="1"/>
  <c r="H3236" i="1" a="1"/>
  <c r="H3236" i="1" s="1"/>
  <c r="H3237" i="1" a="1"/>
  <c r="H3237" i="1" s="1"/>
  <c r="H3238" i="1" a="1"/>
  <c r="H3238" i="1" s="1"/>
  <c r="H3239" i="1" a="1"/>
  <c r="H3239" i="1" s="1"/>
  <c r="H3240" i="1" a="1"/>
  <c r="H3240" i="1" s="1"/>
  <c r="H3241" i="1" a="1"/>
  <c r="H3241" i="1" s="1"/>
  <c r="H3242" i="1" a="1"/>
  <c r="H3242" i="1" s="1"/>
  <c r="H3243" i="1" a="1"/>
  <c r="H3243" i="1" s="1"/>
  <c r="H3244" i="1" a="1"/>
  <c r="H3244" i="1" s="1"/>
  <c r="H3245" i="1" a="1"/>
  <c r="H3245" i="1" s="1"/>
  <c r="H3246" i="1" a="1"/>
  <c r="H3246" i="1" s="1"/>
  <c r="H3247" i="1" a="1"/>
  <c r="H3247" i="1" s="1"/>
  <c r="H3248" i="1" a="1"/>
  <c r="H3248" i="1" s="1"/>
  <c r="H3249" i="1" a="1"/>
  <c r="H3249" i="1" s="1"/>
  <c r="H3250" i="1" a="1"/>
  <c r="H3250" i="1" s="1"/>
  <c r="H3251" i="1" a="1"/>
  <c r="H3251" i="1" s="1"/>
  <c r="H3252" i="1" a="1"/>
  <c r="H3252" i="1" s="1"/>
  <c r="H3253" i="1" a="1"/>
  <c r="H3253" i="1" s="1"/>
  <c r="H3254" i="1" a="1"/>
  <c r="H3254" i="1" s="1"/>
  <c r="H3255" i="1" a="1"/>
  <c r="H3255" i="1" s="1"/>
  <c r="H3256" i="1" a="1"/>
  <c r="H3256" i="1" s="1"/>
  <c r="H3257" i="1" a="1"/>
  <c r="H3257" i="1" s="1"/>
  <c r="H3258" i="1" a="1"/>
  <c r="H3258" i="1" s="1"/>
  <c r="H3259" i="1" a="1"/>
  <c r="H3259" i="1" s="1"/>
  <c r="H3260" i="1" a="1"/>
  <c r="H3260" i="1" s="1"/>
  <c r="H3261" i="1" a="1"/>
  <c r="H3261" i="1" s="1"/>
  <c r="H3262" i="1" a="1"/>
  <c r="H3262" i="1" s="1"/>
  <c r="H3263" i="1" a="1"/>
  <c r="H3263" i="1" s="1"/>
  <c r="H3264" i="1" a="1"/>
  <c r="H3264" i="1" s="1"/>
  <c r="H3265" i="1" a="1"/>
  <c r="H3265" i="1" s="1"/>
  <c r="H3266" i="1" a="1"/>
  <c r="H3266" i="1" s="1"/>
  <c r="H3267" i="1" a="1"/>
  <c r="H3267" i="1" s="1"/>
  <c r="H3268" i="1" a="1"/>
  <c r="H3268" i="1" s="1"/>
  <c r="H3269" i="1" a="1"/>
  <c r="H3269" i="1" s="1"/>
  <c r="H3270" i="1" a="1"/>
  <c r="H3270" i="1" s="1"/>
  <c r="H3271" i="1" a="1"/>
  <c r="H3271" i="1" s="1"/>
  <c r="H3272" i="1" a="1"/>
  <c r="H3272" i="1" s="1"/>
  <c r="H3273" i="1" a="1"/>
  <c r="H3273" i="1" s="1"/>
  <c r="H3274" i="1" a="1"/>
  <c r="H3274" i="1" s="1"/>
  <c r="H3275" i="1" a="1"/>
  <c r="H3275" i="1" s="1"/>
  <c r="H3276" i="1" a="1"/>
  <c r="H3276" i="1" s="1"/>
  <c r="H3277" i="1" a="1"/>
  <c r="H3277" i="1" s="1"/>
  <c r="H3278" i="1" a="1"/>
  <c r="H3278" i="1" s="1"/>
  <c r="H3279" i="1" a="1"/>
  <c r="H3279" i="1" s="1"/>
  <c r="H3280" i="1" a="1"/>
  <c r="H3280" i="1" s="1"/>
  <c r="H3281" i="1" a="1"/>
  <c r="H3281" i="1" s="1"/>
  <c r="H3282" i="1" a="1"/>
  <c r="H3282" i="1" s="1"/>
  <c r="H3283" i="1" a="1"/>
  <c r="H3283" i="1" s="1"/>
  <c r="H3284" i="1" a="1"/>
  <c r="H3284" i="1" s="1"/>
  <c r="H3285" i="1" a="1"/>
  <c r="H3285" i="1" s="1"/>
  <c r="H3286" i="1" a="1"/>
  <c r="H3286" i="1" s="1"/>
  <c r="H3287" i="1" a="1"/>
  <c r="H3287" i="1" s="1"/>
  <c r="H3288" i="1" a="1"/>
  <c r="H3288" i="1" s="1"/>
  <c r="H3289" i="1" a="1"/>
  <c r="H3289" i="1" s="1"/>
  <c r="H3290" i="1" a="1"/>
  <c r="H3290" i="1" s="1"/>
  <c r="H3291" i="1" a="1"/>
  <c r="H3291" i="1" s="1"/>
  <c r="H3292" i="1" a="1"/>
  <c r="H3292" i="1" s="1"/>
  <c r="H3293" i="1" a="1"/>
  <c r="H3293" i="1" s="1"/>
  <c r="H3294" i="1" a="1"/>
  <c r="H3294" i="1" s="1"/>
  <c r="H3295" i="1" a="1"/>
  <c r="H3295" i="1" s="1"/>
  <c r="H3296" i="1" a="1"/>
  <c r="H3296" i="1" s="1"/>
  <c r="H3297" i="1" a="1"/>
  <c r="H3297" i="1" s="1"/>
  <c r="H3298" i="1" a="1"/>
  <c r="H3298" i="1" s="1"/>
  <c r="H3299" i="1" a="1"/>
  <c r="H3299" i="1" s="1"/>
  <c r="H3300" i="1" a="1"/>
  <c r="H3300" i="1" s="1"/>
  <c r="H3301" i="1" a="1"/>
  <c r="H3301" i="1" s="1"/>
  <c r="H3302" i="1" a="1"/>
  <c r="H3302" i="1" s="1"/>
  <c r="H3303" i="1" a="1"/>
  <c r="H3303" i="1" s="1"/>
  <c r="H3304" i="1" a="1"/>
  <c r="H3304" i="1" s="1"/>
  <c r="H3305" i="1" a="1"/>
  <c r="H3305" i="1" s="1"/>
  <c r="H3306" i="1" a="1"/>
  <c r="H3306" i="1" s="1"/>
  <c r="H3307" i="1" a="1"/>
  <c r="H3307" i="1" s="1"/>
  <c r="H3308" i="1" a="1"/>
  <c r="H3308" i="1" s="1"/>
  <c r="H3309" i="1" a="1"/>
  <c r="H3309" i="1" s="1"/>
  <c r="H3310" i="1" a="1"/>
  <c r="H3310" i="1" s="1"/>
  <c r="H3311" i="1" a="1"/>
  <c r="H3311" i="1" s="1"/>
  <c r="H3312" i="1" a="1"/>
  <c r="H3312" i="1" s="1"/>
  <c r="H3313" i="1" a="1"/>
  <c r="H3313" i="1" s="1"/>
  <c r="H3314" i="1" a="1"/>
  <c r="H3314" i="1" s="1"/>
  <c r="H3315" i="1" a="1"/>
  <c r="H3315" i="1" s="1"/>
  <c r="H3316" i="1" a="1"/>
  <c r="H3316" i="1" s="1"/>
  <c r="H3317" i="1" a="1"/>
  <c r="H3317" i="1" s="1"/>
  <c r="H3318" i="1" a="1"/>
  <c r="H3318" i="1" s="1"/>
  <c r="H3319" i="1" a="1"/>
  <c r="H3319" i="1" s="1"/>
  <c r="H3320" i="1" a="1"/>
  <c r="H3320" i="1" s="1"/>
  <c r="H3321" i="1" a="1"/>
  <c r="H3321" i="1" s="1"/>
  <c r="H3322" i="1" a="1"/>
  <c r="H3322" i="1" s="1"/>
  <c r="H3323" i="1" a="1"/>
  <c r="H3323" i="1" s="1"/>
  <c r="H3324" i="1" a="1"/>
  <c r="H3324" i="1" s="1"/>
  <c r="H3325" i="1" a="1"/>
  <c r="H3325" i="1" s="1"/>
  <c r="H3326" i="1" a="1"/>
  <c r="H3326" i="1" s="1"/>
  <c r="H3327" i="1" a="1"/>
  <c r="H3327" i="1" s="1"/>
  <c r="H3328" i="1" a="1"/>
  <c r="H3328" i="1" s="1"/>
  <c r="H3329" i="1" a="1"/>
  <c r="H3329" i="1" s="1"/>
  <c r="H3330" i="1" a="1"/>
  <c r="H3330" i="1" s="1"/>
  <c r="H3331" i="1" a="1"/>
  <c r="H3331" i="1" s="1"/>
  <c r="H3332" i="1" a="1"/>
  <c r="H3332" i="1" s="1"/>
  <c r="H3333" i="1" a="1"/>
  <c r="H3333" i="1" s="1"/>
  <c r="H3334" i="1" a="1"/>
  <c r="H3334" i="1" s="1"/>
  <c r="H3335" i="1" a="1"/>
  <c r="H3335" i="1" s="1"/>
  <c r="H3336" i="1" a="1"/>
  <c r="H3336" i="1" s="1"/>
  <c r="H3337" i="1" a="1"/>
  <c r="H3337" i="1" s="1"/>
  <c r="H3338" i="1" a="1"/>
  <c r="H3338" i="1" s="1"/>
  <c r="H3339" i="1" a="1"/>
  <c r="H3339" i="1" s="1"/>
  <c r="H3340" i="1" a="1"/>
  <c r="H3340" i="1" s="1"/>
  <c r="H3341" i="1" a="1"/>
  <c r="H3341" i="1" s="1"/>
  <c r="H3342" i="1" a="1"/>
  <c r="H3342" i="1" s="1"/>
  <c r="H3343" i="1" a="1"/>
  <c r="H3343" i="1" s="1"/>
  <c r="H3344" i="1" a="1"/>
  <c r="H3344" i="1" s="1"/>
  <c r="H3345" i="1" a="1"/>
  <c r="H3345" i="1" s="1"/>
  <c r="H3346" i="1" a="1"/>
  <c r="H3346" i="1" s="1"/>
  <c r="H3347" i="1" a="1"/>
  <c r="H3347" i="1" s="1"/>
  <c r="H3348" i="1" a="1"/>
  <c r="H3348" i="1" s="1"/>
  <c r="H3349" i="1" a="1"/>
  <c r="H3349" i="1" s="1"/>
  <c r="H3350" i="1" a="1"/>
  <c r="H3350" i="1" s="1"/>
  <c r="H3351" i="1" a="1"/>
  <c r="H3351" i="1" s="1"/>
  <c r="H3352" i="1" a="1"/>
  <c r="H3352" i="1" s="1"/>
  <c r="H3353" i="1" a="1"/>
  <c r="H3353" i="1" s="1"/>
  <c r="H3354" i="1" a="1"/>
  <c r="H3354" i="1" s="1"/>
  <c r="H3355" i="1" a="1"/>
  <c r="H3355" i="1" s="1"/>
  <c r="H3356" i="1" a="1"/>
  <c r="H3356" i="1" s="1"/>
  <c r="H3357" i="1" a="1"/>
  <c r="H3357" i="1" s="1"/>
  <c r="H3358" i="1" a="1"/>
  <c r="H3358" i="1" s="1"/>
  <c r="H3359" i="1" a="1"/>
  <c r="H3359" i="1" s="1"/>
  <c r="H3360" i="1" a="1"/>
  <c r="H3360" i="1" s="1"/>
  <c r="H3361" i="1" a="1"/>
  <c r="H3361" i="1" s="1"/>
  <c r="H3362" i="1" a="1"/>
  <c r="H3362" i="1" s="1"/>
  <c r="H3363" i="1" a="1"/>
  <c r="H3363" i="1" s="1"/>
  <c r="H3364" i="1" a="1"/>
  <c r="H3364" i="1" s="1"/>
  <c r="H3365" i="1" a="1"/>
  <c r="H3365" i="1" s="1"/>
  <c r="H3366" i="1" a="1"/>
  <c r="H3366" i="1" s="1"/>
  <c r="H3367" i="1" a="1"/>
  <c r="H3367" i="1" s="1"/>
  <c r="H3368" i="1" a="1"/>
  <c r="H3368" i="1" s="1"/>
  <c r="H3369" i="1" a="1"/>
  <c r="H3369" i="1" s="1"/>
  <c r="H3370" i="1" a="1"/>
  <c r="H3370" i="1" s="1"/>
  <c r="H3371" i="1" a="1"/>
  <c r="H3371" i="1" s="1"/>
  <c r="H3372" i="1" a="1"/>
  <c r="H3372" i="1" s="1"/>
  <c r="H3373" i="1" a="1"/>
  <c r="H3373" i="1" s="1"/>
  <c r="H3374" i="1" a="1"/>
  <c r="H3374" i="1" s="1"/>
  <c r="H3375" i="1" a="1"/>
  <c r="H3375" i="1" s="1"/>
  <c r="H3376" i="1" a="1"/>
  <c r="H3376" i="1" s="1"/>
  <c r="H3377" i="1" a="1"/>
  <c r="H3377" i="1" s="1"/>
  <c r="H3378" i="1" a="1"/>
  <c r="H3378" i="1" s="1"/>
  <c r="H3379" i="1" a="1"/>
  <c r="H3379" i="1" s="1"/>
  <c r="H3380" i="1" a="1"/>
  <c r="H3380" i="1" s="1"/>
  <c r="H3381" i="1" a="1"/>
  <c r="H3381" i="1" s="1"/>
  <c r="H3382" i="1" a="1"/>
  <c r="H3382" i="1" s="1"/>
  <c r="H3383" i="1" a="1"/>
  <c r="H3383" i="1" s="1"/>
  <c r="H3384" i="1" a="1"/>
  <c r="H3384" i="1" s="1"/>
  <c r="H3385" i="1" a="1"/>
  <c r="H3385" i="1" s="1"/>
  <c r="H3386" i="1" a="1"/>
  <c r="H3386" i="1" s="1"/>
  <c r="H3387" i="1" a="1"/>
  <c r="H3387" i="1" s="1"/>
  <c r="H3388" i="1" a="1"/>
  <c r="H3388" i="1" s="1"/>
  <c r="H3389" i="1" a="1"/>
  <c r="H3389" i="1" s="1"/>
  <c r="H3390" i="1" a="1"/>
  <c r="H3390" i="1" s="1"/>
  <c r="H3391" i="1" a="1"/>
  <c r="H3391" i="1" s="1"/>
  <c r="H3392" i="1" a="1"/>
  <c r="H3392" i="1" s="1"/>
  <c r="H3393" i="1" a="1"/>
  <c r="H3393" i="1" s="1"/>
  <c r="H3394" i="1" a="1"/>
  <c r="H3394" i="1" s="1"/>
  <c r="H3395" i="1" a="1"/>
  <c r="H3395" i="1" s="1"/>
  <c r="H3396" i="1" a="1"/>
  <c r="H3396" i="1" s="1"/>
  <c r="H3397" i="1" a="1"/>
  <c r="H3397" i="1" s="1"/>
  <c r="H3398" i="1" a="1"/>
  <c r="H3398" i="1" s="1"/>
  <c r="H3399" i="1" a="1"/>
  <c r="H3399" i="1" s="1"/>
  <c r="H3400" i="1" a="1"/>
  <c r="H3400" i="1" s="1"/>
  <c r="H3401" i="1" a="1"/>
  <c r="H3401" i="1" s="1"/>
  <c r="H3402" i="1" a="1"/>
  <c r="H3402" i="1" s="1"/>
  <c r="H3403" i="1" a="1"/>
  <c r="H3403" i="1" s="1"/>
  <c r="H3404" i="1" a="1"/>
  <c r="H3404" i="1" s="1"/>
  <c r="H3405" i="1" a="1"/>
  <c r="H3405" i="1" s="1"/>
  <c r="H3406" i="1" a="1"/>
  <c r="H3406" i="1" s="1"/>
  <c r="H3407" i="1" a="1"/>
  <c r="H3407" i="1" s="1"/>
  <c r="H3408" i="1" a="1"/>
  <c r="H3408" i="1" s="1"/>
  <c r="H3409" i="1" a="1"/>
  <c r="H3409" i="1" s="1"/>
  <c r="H3410" i="1" a="1"/>
  <c r="H3410" i="1" s="1"/>
  <c r="H3411" i="1" a="1"/>
  <c r="H3411" i="1" s="1"/>
  <c r="H3412" i="1" a="1"/>
  <c r="H3412" i="1" s="1"/>
  <c r="H3413" i="1" a="1"/>
  <c r="H3413" i="1" s="1"/>
  <c r="H3414" i="1" a="1"/>
  <c r="H3414" i="1" s="1"/>
  <c r="H3415" i="1" a="1"/>
  <c r="H3415" i="1" s="1"/>
  <c r="H3416" i="1" a="1"/>
  <c r="H3416" i="1" s="1"/>
  <c r="H3417" i="1" a="1"/>
  <c r="H3417" i="1" s="1"/>
  <c r="H3418" i="1" a="1"/>
  <c r="H3418" i="1" s="1"/>
  <c r="H3419" i="1" a="1"/>
  <c r="H3419" i="1" s="1"/>
  <c r="H3420" i="1" a="1"/>
  <c r="H3420" i="1" s="1"/>
  <c r="H3421" i="1" a="1"/>
  <c r="H3421" i="1" s="1"/>
  <c r="H3422" i="1" a="1"/>
  <c r="H3422" i="1" s="1"/>
  <c r="H3423" i="1" a="1"/>
  <c r="H3423" i="1" s="1"/>
  <c r="H3424" i="1" a="1"/>
  <c r="H3424" i="1" s="1"/>
  <c r="H3425" i="1" a="1"/>
  <c r="H3425" i="1" s="1"/>
  <c r="H3426" i="1" a="1"/>
  <c r="H3426" i="1" s="1"/>
  <c r="H3427" i="1" a="1"/>
  <c r="H3427" i="1" s="1"/>
  <c r="H3428" i="1" a="1"/>
  <c r="H3428" i="1" s="1"/>
  <c r="H3429" i="1" a="1"/>
  <c r="H3429" i="1" s="1"/>
  <c r="H3430" i="1" a="1"/>
  <c r="H3430" i="1" s="1"/>
  <c r="H3431" i="1" a="1"/>
  <c r="H3431" i="1" s="1"/>
  <c r="H3432" i="1" a="1"/>
  <c r="H3432" i="1" s="1"/>
  <c r="H3433" i="1" a="1"/>
  <c r="H3433" i="1" s="1"/>
  <c r="H3434" i="1" a="1"/>
  <c r="H3434" i="1" s="1"/>
  <c r="H3435" i="1" a="1"/>
  <c r="H3435" i="1" s="1"/>
  <c r="H3436" i="1" a="1"/>
  <c r="H3436" i="1" s="1"/>
  <c r="H3437" i="1" a="1"/>
  <c r="H3437" i="1" s="1"/>
  <c r="H3438" i="1" a="1"/>
  <c r="H3438" i="1" s="1"/>
  <c r="H3439" i="1" a="1"/>
  <c r="H3439" i="1" s="1"/>
  <c r="H3440" i="1" a="1"/>
  <c r="H3440" i="1" s="1"/>
  <c r="H3441" i="1" a="1"/>
  <c r="H3441" i="1" s="1"/>
  <c r="H3442" i="1" a="1"/>
  <c r="H3442" i="1" s="1"/>
  <c r="H3443" i="1" a="1"/>
  <c r="H3443" i="1" s="1"/>
  <c r="H3444" i="1" a="1"/>
  <c r="H3444" i="1" s="1"/>
  <c r="H3445" i="1" a="1"/>
  <c r="H3445" i="1" s="1"/>
  <c r="H3446" i="1" a="1"/>
  <c r="H3446" i="1" s="1"/>
  <c r="H3447" i="1" a="1"/>
  <c r="H3447" i="1" s="1"/>
  <c r="H3448" i="1" a="1"/>
  <c r="H3448" i="1" s="1"/>
  <c r="H3449" i="1" a="1"/>
  <c r="H3449" i="1" s="1"/>
  <c r="H3450" i="1" a="1"/>
  <c r="H3450" i="1" s="1"/>
  <c r="H3451" i="1" a="1"/>
  <c r="H3451" i="1" s="1"/>
  <c r="H3452" i="1" a="1"/>
  <c r="H3452" i="1" s="1"/>
  <c r="H3453" i="1" a="1"/>
  <c r="H3453" i="1" s="1"/>
  <c r="H3454" i="1" a="1"/>
  <c r="H3454" i="1" s="1"/>
  <c r="H3455" i="1" a="1"/>
  <c r="H3455" i="1" s="1"/>
  <c r="H3456" i="1" a="1"/>
  <c r="H3456" i="1" s="1"/>
  <c r="H3457" i="1" a="1"/>
  <c r="H3457" i="1" s="1"/>
  <c r="H3458" i="1" a="1"/>
  <c r="H3458" i="1" s="1"/>
  <c r="H3459" i="1" a="1"/>
  <c r="H3459" i="1" s="1"/>
  <c r="H3460" i="1" a="1"/>
  <c r="H3460" i="1" s="1"/>
  <c r="H3461" i="1" a="1"/>
  <c r="H3461" i="1" s="1"/>
  <c r="H3462" i="1" a="1"/>
  <c r="H3462" i="1" s="1"/>
  <c r="H3463" i="1" a="1"/>
  <c r="H3463" i="1" s="1"/>
  <c r="H3464" i="1" a="1"/>
  <c r="H3464" i="1" s="1"/>
  <c r="H3465" i="1" a="1"/>
  <c r="H3465" i="1" s="1"/>
  <c r="H3466" i="1" a="1"/>
  <c r="H3466" i="1" s="1"/>
  <c r="H3467" i="1" a="1"/>
  <c r="H3467" i="1" s="1"/>
  <c r="H3468" i="1" a="1"/>
  <c r="H3468" i="1" s="1"/>
  <c r="H3469" i="1" a="1"/>
  <c r="H3469" i="1" s="1"/>
  <c r="H3470" i="1" a="1"/>
  <c r="H3470" i="1" s="1"/>
  <c r="H3471" i="1" a="1"/>
  <c r="H3471" i="1" s="1"/>
  <c r="H3472" i="1" a="1"/>
  <c r="H3472" i="1" s="1"/>
  <c r="H3473" i="1" a="1"/>
  <c r="H3473" i="1" s="1"/>
  <c r="H3474" i="1" a="1"/>
  <c r="H3474" i="1" s="1"/>
  <c r="H3475" i="1" a="1"/>
  <c r="H3475" i="1" s="1"/>
  <c r="H3476" i="1" a="1"/>
  <c r="H3476" i="1" s="1"/>
  <c r="H3477" i="1" a="1"/>
  <c r="H3477" i="1" s="1"/>
  <c r="H3478" i="1" a="1"/>
  <c r="H3478" i="1" s="1"/>
  <c r="H3479" i="1" a="1"/>
  <c r="H3479" i="1" s="1"/>
  <c r="H3480" i="1" a="1"/>
  <c r="H3480" i="1" s="1"/>
  <c r="H3481" i="1" a="1"/>
  <c r="H3481" i="1" s="1"/>
  <c r="H3482" i="1" a="1"/>
  <c r="H3482" i="1" s="1"/>
  <c r="H3483" i="1" a="1"/>
  <c r="H3483" i="1" s="1"/>
  <c r="H3484" i="1" a="1"/>
  <c r="H3484" i="1" s="1"/>
  <c r="H3485" i="1" a="1"/>
  <c r="H3485" i="1" s="1"/>
  <c r="H3486" i="1" a="1"/>
  <c r="H3486" i="1" s="1"/>
  <c r="H3487" i="1" a="1"/>
  <c r="H3487" i="1" s="1"/>
  <c r="H3488" i="1" a="1"/>
  <c r="H3488" i="1" s="1"/>
  <c r="H3489" i="1" a="1"/>
  <c r="H3489" i="1" s="1"/>
  <c r="H3490" i="1" a="1"/>
  <c r="H3490" i="1" s="1"/>
  <c r="H3491" i="1" a="1"/>
  <c r="H3491" i="1" s="1"/>
  <c r="H3492" i="1" a="1"/>
  <c r="H3492" i="1" s="1"/>
  <c r="H3493" i="1" a="1"/>
  <c r="H3493" i="1" s="1"/>
  <c r="H3494" i="1" a="1"/>
  <c r="H3494" i="1" s="1"/>
  <c r="H3495" i="1" a="1"/>
  <c r="H3495" i="1" s="1"/>
  <c r="H3496" i="1" a="1"/>
  <c r="H3496" i="1" s="1"/>
  <c r="H3497" i="1" a="1"/>
  <c r="H3497" i="1" s="1"/>
  <c r="H3498" i="1" a="1"/>
  <c r="H3498" i="1" s="1"/>
  <c r="H3499" i="1" a="1"/>
  <c r="H3499" i="1" s="1"/>
  <c r="H3500" i="1" a="1"/>
  <c r="H3500" i="1" s="1"/>
  <c r="H3501" i="1" a="1"/>
  <c r="H3501" i="1" s="1"/>
  <c r="H3502" i="1" a="1"/>
  <c r="H3502" i="1" s="1"/>
  <c r="H3503" i="1" a="1"/>
  <c r="H3503" i="1" s="1"/>
  <c r="H3504" i="1" a="1"/>
  <c r="H3504" i="1" s="1"/>
  <c r="H3505" i="1" a="1"/>
  <c r="H3505" i="1" s="1"/>
  <c r="H3506" i="1" a="1"/>
  <c r="H3506" i="1" s="1"/>
  <c r="H3507" i="1" a="1"/>
  <c r="H3507" i="1" s="1"/>
  <c r="H3508" i="1" a="1"/>
  <c r="H3508" i="1" s="1"/>
  <c r="H3509" i="1" a="1"/>
  <c r="H3509" i="1" s="1"/>
  <c r="H3510" i="1" a="1"/>
  <c r="H3510" i="1" s="1"/>
  <c r="H3511" i="1" a="1"/>
  <c r="H3511" i="1" s="1"/>
  <c r="H3512" i="1" a="1"/>
  <c r="H3512" i="1" s="1"/>
  <c r="H3513" i="1" a="1"/>
  <c r="H3513" i="1" s="1"/>
  <c r="H3514" i="1" a="1"/>
  <c r="H3514" i="1" s="1"/>
  <c r="H3515" i="1" a="1"/>
  <c r="H3515" i="1" s="1"/>
  <c r="H3516" i="1" a="1"/>
  <c r="H3516" i="1" s="1"/>
  <c r="H3517" i="1" a="1"/>
  <c r="H3517" i="1" s="1"/>
  <c r="H3518" i="1" a="1"/>
  <c r="H3518" i="1" s="1"/>
  <c r="H3519" i="1" a="1"/>
  <c r="H3519" i="1" s="1"/>
  <c r="H3520" i="1" a="1"/>
  <c r="H3520" i="1" s="1"/>
  <c r="H3521" i="1" a="1"/>
  <c r="H3521" i="1" s="1"/>
  <c r="H3522" i="1" a="1"/>
  <c r="H3522" i="1" s="1"/>
  <c r="H3523" i="1" a="1"/>
  <c r="H3523" i="1" s="1"/>
  <c r="H3524" i="1" a="1"/>
  <c r="H3524" i="1" s="1"/>
  <c r="H3525" i="1" a="1"/>
  <c r="H3525" i="1" s="1"/>
  <c r="H3526" i="1" a="1"/>
  <c r="H3526" i="1" s="1"/>
  <c r="H3527" i="1" a="1"/>
  <c r="H3527" i="1" s="1"/>
  <c r="H3528" i="1" a="1"/>
  <c r="H3528" i="1" s="1"/>
  <c r="H3529" i="1" a="1"/>
  <c r="H3529" i="1" s="1"/>
  <c r="H3530" i="1" a="1"/>
  <c r="H3530" i="1" s="1"/>
  <c r="H3531" i="1" a="1"/>
  <c r="H3531" i="1" s="1"/>
  <c r="H3532" i="1" a="1"/>
  <c r="H3532" i="1" s="1"/>
  <c r="H3533" i="1" a="1"/>
  <c r="H3533" i="1" s="1"/>
  <c r="H3534" i="1" a="1"/>
  <c r="H3534" i="1" s="1"/>
  <c r="H3535" i="1" a="1"/>
  <c r="H3535" i="1" s="1"/>
  <c r="H3536" i="1" a="1"/>
  <c r="H3536" i="1" s="1"/>
  <c r="H3537" i="1" a="1"/>
  <c r="H3537" i="1" s="1"/>
  <c r="H3538" i="1" a="1"/>
  <c r="H3538" i="1" s="1"/>
  <c r="H3539" i="1" a="1"/>
  <c r="H3539" i="1" s="1"/>
  <c r="H3540" i="1" a="1"/>
  <c r="H3540" i="1" s="1"/>
  <c r="H3541" i="1" a="1"/>
  <c r="H3541" i="1" s="1"/>
  <c r="H3542" i="1" a="1"/>
  <c r="H3542" i="1" s="1"/>
  <c r="H3543" i="1" a="1"/>
  <c r="H3543" i="1" s="1"/>
  <c r="H3544" i="1" a="1"/>
  <c r="H3544" i="1" s="1"/>
  <c r="H3545" i="1" a="1"/>
  <c r="H3545" i="1" s="1"/>
  <c r="H3546" i="1" a="1"/>
  <c r="H3546" i="1" s="1"/>
  <c r="H3547" i="1" a="1"/>
  <c r="H3547" i="1" s="1"/>
  <c r="H3548" i="1" a="1"/>
  <c r="H3548" i="1" s="1"/>
  <c r="H3549" i="1" a="1"/>
  <c r="H3549" i="1" s="1"/>
  <c r="H3550" i="1" a="1"/>
  <c r="H3550" i="1" s="1"/>
  <c r="H3551" i="1" a="1"/>
  <c r="H3551" i="1" s="1"/>
  <c r="H3552" i="1" a="1"/>
  <c r="H3552" i="1" s="1"/>
  <c r="H3553" i="1" a="1"/>
  <c r="H3553" i="1" s="1"/>
  <c r="H3554" i="1" a="1"/>
  <c r="H3554" i="1" s="1"/>
  <c r="H3555" i="1" a="1"/>
  <c r="H3555" i="1" s="1"/>
  <c r="H3556" i="1" a="1"/>
  <c r="H3556" i="1" s="1"/>
  <c r="H3557" i="1" a="1"/>
  <c r="H3557" i="1" s="1"/>
  <c r="H3558" i="1" a="1"/>
  <c r="H3558" i="1" s="1"/>
  <c r="H3559" i="1" a="1"/>
  <c r="H3559" i="1" s="1"/>
  <c r="H3560" i="1" a="1"/>
  <c r="H3560" i="1" s="1"/>
  <c r="H3561" i="1" a="1"/>
  <c r="H3561" i="1" s="1"/>
  <c r="H3562" i="1" a="1"/>
  <c r="H3562" i="1" s="1"/>
  <c r="H3563" i="1" a="1"/>
  <c r="H3563" i="1" s="1"/>
  <c r="H3564" i="1" a="1"/>
  <c r="H3564" i="1" s="1"/>
  <c r="H3565" i="1" a="1"/>
  <c r="H3565" i="1" s="1"/>
  <c r="H3566" i="1" a="1"/>
  <c r="H3566" i="1" s="1"/>
  <c r="H3567" i="1" a="1"/>
  <c r="H3567" i="1" s="1"/>
  <c r="H3568" i="1" a="1"/>
  <c r="H3568" i="1" s="1"/>
  <c r="H3569" i="1" a="1"/>
  <c r="H3569" i="1" s="1"/>
  <c r="H3570" i="1" a="1"/>
  <c r="H3570" i="1" s="1"/>
  <c r="H3571" i="1" a="1"/>
  <c r="H3571" i="1" s="1"/>
  <c r="H3572" i="1" a="1"/>
  <c r="H3572" i="1" s="1"/>
  <c r="H3573" i="1" a="1"/>
  <c r="H3573" i="1" s="1"/>
  <c r="H3574" i="1" a="1"/>
  <c r="H3574" i="1" s="1"/>
  <c r="H3575" i="1" a="1"/>
  <c r="H3575" i="1" s="1"/>
  <c r="H3576" i="1" a="1"/>
  <c r="H3576" i="1" s="1"/>
  <c r="H3577" i="1" a="1"/>
  <c r="H3577" i="1" s="1"/>
  <c r="H3578" i="1" a="1"/>
  <c r="H3578" i="1" s="1"/>
  <c r="H3579" i="1" a="1"/>
  <c r="H3579" i="1" s="1"/>
  <c r="H3580" i="1" a="1"/>
  <c r="H3580" i="1" s="1"/>
  <c r="H3581" i="1" a="1"/>
  <c r="H3581" i="1" s="1"/>
  <c r="H3582" i="1" a="1"/>
  <c r="H3582" i="1" s="1"/>
  <c r="H3583" i="1" a="1"/>
  <c r="H3583" i="1" s="1"/>
  <c r="H3584" i="1" a="1"/>
  <c r="H3584" i="1" s="1"/>
  <c r="H3585" i="1" a="1"/>
  <c r="H3585" i="1" s="1"/>
  <c r="H3586" i="1" a="1"/>
  <c r="H3586" i="1" s="1"/>
  <c r="H3587" i="1" a="1"/>
  <c r="H3587" i="1" s="1"/>
  <c r="H3588" i="1" a="1"/>
  <c r="H3588" i="1" s="1"/>
  <c r="H3589" i="1" a="1"/>
  <c r="H3589" i="1" s="1"/>
  <c r="H3590" i="1" a="1"/>
  <c r="H3590" i="1" s="1"/>
  <c r="H3591" i="1" a="1"/>
  <c r="H3591" i="1" s="1"/>
  <c r="H3592" i="1" a="1"/>
  <c r="H3592" i="1" s="1"/>
  <c r="H3593" i="1" a="1"/>
  <c r="H3593" i="1" s="1"/>
  <c r="H3594" i="1" a="1"/>
  <c r="H3594" i="1" s="1"/>
  <c r="H3595" i="1" a="1"/>
  <c r="H3595" i="1" s="1"/>
  <c r="H3596" i="1" a="1"/>
  <c r="H3596" i="1" s="1"/>
  <c r="H3597" i="1" a="1"/>
  <c r="H3597" i="1" s="1"/>
  <c r="H3598" i="1" a="1"/>
  <c r="H3598" i="1" s="1"/>
  <c r="H3599" i="1" a="1"/>
  <c r="H3599" i="1" s="1"/>
  <c r="H3600" i="1" a="1"/>
  <c r="H3600" i="1" s="1"/>
  <c r="H3601" i="1" a="1"/>
  <c r="H3601" i="1" s="1"/>
  <c r="H3602" i="1" a="1"/>
  <c r="H3602" i="1" s="1"/>
  <c r="H3603" i="1" a="1"/>
  <c r="H3603" i="1" s="1"/>
  <c r="H3604" i="1" a="1"/>
  <c r="H3604" i="1" s="1"/>
  <c r="H3605" i="1" a="1"/>
  <c r="H3605" i="1" s="1"/>
  <c r="H3606" i="1" a="1"/>
  <c r="H3606" i="1" s="1"/>
  <c r="H3607" i="1" a="1"/>
  <c r="H3607" i="1" s="1"/>
  <c r="H3608" i="1" a="1"/>
  <c r="H3608" i="1" s="1"/>
  <c r="H3609" i="1" a="1"/>
  <c r="H3609" i="1" s="1"/>
  <c r="H3610" i="1" a="1"/>
  <c r="H3610" i="1" s="1"/>
  <c r="H3611" i="1" a="1"/>
  <c r="H3611" i="1" s="1"/>
  <c r="H3612" i="1" a="1"/>
  <c r="H3612" i="1" s="1"/>
  <c r="H3613" i="1" a="1"/>
  <c r="H3613" i="1" s="1"/>
  <c r="H3614" i="1" a="1"/>
  <c r="H3614" i="1" s="1"/>
  <c r="H3615" i="1" a="1"/>
  <c r="H3615" i="1" s="1"/>
  <c r="H3616" i="1" a="1"/>
  <c r="H3616" i="1" s="1"/>
  <c r="H3617" i="1" a="1"/>
  <c r="H3617" i="1" s="1"/>
  <c r="H3618" i="1" a="1"/>
  <c r="H3618" i="1" s="1"/>
  <c r="H3619" i="1" a="1"/>
  <c r="H3619" i="1" s="1"/>
  <c r="H3620" i="1" a="1"/>
  <c r="H3620" i="1" s="1"/>
  <c r="H3621" i="1" a="1"/>
  <c r="H3621" i="1" s="1"/>
  <c r="H3622" i="1" a="1"/>
  <c r="H3622" i="1" s="1"/>
  <c r="H3623" i="1" a="1"/>
  <c r="H3623" i="1" s="1"/>
  <c r="H3624" i="1" a="1"/>
  <c r="H3624" i="1" s="1"/>
  <c r="H3625" i="1" a="1"/>
  <c r="H3625" i="1" s="1"/>
  <c r="H3626" i="1" a="1"/>
  <c r="H3626" i="1" s="1"/>
  <c r="H3627" i="1" a="1"/>
  <c r="H3627" i="1" s="1"/>
  <c r="H3628" i="1" a="1"/>
  <c r="H3628" i="1" s="1"/>
  <c r="H3629" i="1" a="1"/>
  <c r="H3629" i="1" s="1"/>
  <c r="H3630" i="1" a="1"/>
  <c r="H3630" i="1" s="1"/>
  <c r="H3631" i="1" a="1"/>
  <c r="H3631" i="1" s="1"/>
  <c r="H3632" i="1" a="1"/>
  <c r="H3632" i="1" s="1"/>
  <c r="H3633" i="1" a="1"/>
  <c r="H3633" i="1" s="1"/>
  <c r="H3634" i="1" a="1"/>
  <c r="H3634" i="1" s="1"/>
  <c r="H3635" i="1" a="1"/>
  <c r="H3635" i="1" s="1"/>
  <c r="H3636" i="1" a="1"/>
  <c r="H3636" i="1" s="1"/>
  <c r="H3637" i="1" a="1"/>
  <c r="H3637" i="1" s="1"/>
  <c r="H3638" i="1" a="1"/>
  <c r="H3638" i="1" s="1"/>
  <c r="H3639" i="1" a="1"/>
  <c r="H3639" i="1" s="1"/>
  <c r="H3640" i="1" a="1"/>
  <c r="H3640" i="1" s="1"/>
  <c r="H3641" i="1" a="1"/>
  <c r="H3641" i="1" s="1"/>
  <c r="H3642" i="1" a="1"/>
  <c r="H3642" i="1" s="1"/>
  <c r="H3643" i="1" a="1"/>
  <c r="H3643" i="1" s="1"/>
  <c r="H3644" i="1" a="1"/>
  <c r="H3644" i="1" s="1"/>
  <c r="H3645" i="1" a="1"/>
  <c r="H3645" i="1" s="1"/>
  <c r="H3646" i="1" a="1"/>
  <c r="H3646" i="1" s="1"/>
  <c r="H3647" i="1" a="1"/>
  <c r="H3647" i="1" s="1"/>
  <c r="H3648" i="1" a="1"/>
  <c r="H3648" i="1" s="1"/>
  <c r="H3649" i="1" a="1"/>
  <c r="H3649" i="1" s="1"/>
  <c r="H3650" i="1" a="1"/>
  <c r="H3650" i="1" s="1"/>
  <c r="H3651" i="1" a="1"/>
  <c r="H3651" i="1" s="1"/>
  <c r="H3652" i="1" a="1"/>
  <c r="H3652" i="1" s="1"/>
  <c r="H3653" i="1" a="1"/>
  <c r="H3653" i="1" s="1"/>
  <c r="H3654" i="1" a="1"/>
  <c r="H3654" i="1" s="1"/>
  <c r="H3655" i="1" a="1"/>
  <c r="H3655" i="1" s="1"/>
  <c r="H3656" i="1" a="1"/>
  <c r="H3656" i="1" s="1"/>
  <c r="H3657" i="1" a="1"/>
  <c r="H3657" i="1" s="1"/>
  <c r="H3658" i="1" a="1"/>
  <c r="H3658" i="1" s="1"/>
  <c r="H3659" i="1" a="1"/>
  <c r="H3659" i="1" s="1"/>
  <c r="H3660" i="1" a="1"/>
  <c r="H3660" i="1" s="1"/>
  <c r="H3661" i="1" a="1"/>
  <c r="H3661" i="1" s="1"/>
  <c r="H3662" i="1" a="1"/>
  <c r="H3662" i="1" s="1"/>
  <c r="H3663" i="1" a="1"/>
  <c r="H3663" i="1" s="1"/>
  <c r="H3664" i="1" a="1"/>
  <c r="H3664" i="1" s="1"/>
  <c r="H3665" i="1" a="1"/>
  <c r="H3665" i="1" s="1"/>
  <c r="H3666" i="1" a="1"/>
  <c r="H3666" i="1" s="1"/>
  <c r="H3667" i="1" a="1"/>
  <c r="H3667" i="1" s="1"/>
  <c r="H3668" i="1" a="1"/>
  <c r="H3668" i="1" s="1"/>
  <c r="H3669" i="1" a="1"/>
  <c r="H3669" i="1" s="1"/>
  <c r="H3670" i="1" a="1"/>
  <c r="H3670" i="1" s="1"/>
  <c r="H3671" i="1" a="1"/>
  <c r="H3671" i="1" s="1"/>
  <c r="H3672" i="1" a="1"/>
  <c r="H3672" i="1" s="1"/>
  <c r="H3673" i="1" a="1"/>
  <c r="H3673" i="1" s="1"/>
  <c r="H3674" i="1" a="1"/>
  <c r="H3674" i="1" s="1"/>
  <c r="H3675" i="1" a="1"/>
  <c r="H3675" i="1" s="1"/>
  <c r="H3676" i="1" a="1"/>
  <c r="H3676" i="1" s="1"/>
  <c r="H3677" i="1" a="1"/>
  <c r="H3677" i="1" s="1"/>
  <c r="H3678" i="1" a="1"/>
  <c r="H3678" i="1" s="1"/>
  <c r="H3679" i="1" a="1"/>
  <c r="H3679" i="1" s="1"/>
  <c r="H3680" i="1" a="1"/>
  <c r="H3680" i="1" s="1"/>
  <c r="H3681" i="1" a="1"/>
  <c r="H3681" i="1" s="1"/>
  <c r="H3682" i="1" a="1"/>
  <c r="H3682" i="1" s="1"/>
  <c r="H3683" i="1" a="1"/>
  <c r="H3683" i="1" s="1"/>
  <c r="H3684" i="1" a="1"/>
  <c r="H3684" i="1" s="1"/>
  <c r="H3685" i="1" a="1"/>
  <c r="H3685" i="1" s="1"/>
  <c r="H3686" i="1" a="1"/>
  <c r="H3686" i="1" s="1"/>
  <c r="H3687" i="1" a="1"/>
  <c r="H3687" i="1" s="1"/>
  <c r="H3688" i="1" a="1"/>
  <c r="H3688" i="1" s="1"/>
  <c r="H3689" i="1" a="1"/>
  <c r="H3689" i="1" s="1"/>
  <c r="H3690" i="1" a="1"/>
  <c r="H3690" i="1" s="1"/>
  <c r="H3691" i="1" a="1"/>
  <c r="H3691" i="1" s="1"/>
  <c r="H3692" i="1" a="1"/>
  <c r="H3692" i="1" s="1"/>
  <c r="H3693" i="1" a="1"/>
  <c r="H3693" i="1" s="1"/>
  <c r="H3694" i="1" a="1"/>
  <c r="H3694" i="1" s="1"/>
  <c r="H3695" i="1" a="1"/>
  <c r="H3695" i="1" s="1"/>
  <c r="H3696" i="1" a="1"/>
  <c r="H3696" i="1" s="1"/>
  <c r="H3697" i="1" a="1"/>
  <c r="H3697" i="1" s="1"/>
  <c r="H3698" i="1" a="1"/>
  <c r="H3698" i="1" s="1"/>
  <c r="H3699" i="1" a="1"/>
  <c r="H3699" i="1" s="1"/>
  <c r="H3700" i="1" a="1"/>
  <c r="H3700" i="1" s="1"/>
  <c r="H3701" i="1" a="1"/>
  <c r="H3701" i="1" s="1"/>
  <c r="H3702" i="1" a="1"/>
  <c r="H3702" i="1" s="1"/>
  <c r="H3703" i="1" a="1"/>
  <c r="H3703" i="1" s="1"/>
  <c r="H3704" i="1" a="1"/>
  <c r="H3704" i="1" s="1"/>
  <c r="H3705" i="1" a="1"/>
  <c r="H3705" i="1" s="1"/>
  <c r="H3706" i="1" a="1"/>
  <c r="H3706" i="1" s="1"/>
  <c r="H3707" i="1" a="1"/>
  <c r="H3707" i="1" s="1"/>
  <c r="H3708" i="1" a="1"/>
  <c r="H3708" i="1" s="1"/>
  <c r="H3709" i="1" a="1"/>
  <c r="H3709" i="1" s="1"/>
  <c r="H3710" i="1" a="1"/>
  <c r="H3710" i="1" s="1"/>
  <c r="H3711" i="1" a="1"/>
  <c r="H3711" i="1" s="1"/>
  <c r="H3712" i="1" a="1"/>
  <c r="H3712" i="1" s="1"/>
  <c r="H3713" i="1" a="1"/>
  <c r="H3713" i="1" s="1"/>
  <c r="H3714" i="1" a="1"/>
  <c r="H3714" i="1" s="1"/>
  <c r="H3715" i="1" a="1"/>
  <c r="H3715" i="1" s="1"/>
  <c r="H3716" i="1" a="1"/>
  <c r="H3716" i="1" s="1"/>
  <c r="H3717" i="1" a="1"/>
  <c r="H3717" i="1" s="1"/>
  <c r="H3718" i="1" a="1"/>
  <c r="H3718" i="1" s="1"/>
  <c r="H3719" i="1" a="1"/>
  <c r="H3719" i="1" s="1"/>
  <c r="H3720" i="1" a="1"/>
  <c r="H3720" i="1" s="1"/>
  <c r="H3721" i="1" a="1"/>
  <c r="H3721" i="1" s="1"/>
  <c r="H3722" i="1" a="1"/>
  <c r="H3722" i="1" s="1"/>
  <c r="H3723" i="1" a="1"/>
  <c r="H3723" i="1" s="1"/>
  <c r="H3724" i="1" a="1"/>
  <c r="H3724" i="1" s="1"/>
  <c r="H3725" i="1" a="1"/>
  <c r="H3725" i="1" s="1"/>
  <c r="H3726" i="1" a="1"/>
  <c r="H3726" i="1" s="1"/>
  <c r="H3727" i="1" a="1"/>
  <c r="H3727" i="1" s="1"/>
  <c r="H3728" i="1" a="1"/>
  <c r="H3728" i="1" s="1"/>
  <c r="H3729" i="1" a="1"/>
  <c r="H3729" i="1" s="1"/>
  <c r="H3730" i="1" a="1"/>
  <c r="H3730" i="1" s="1"/>
  <c r="H3731" i="1" a="1"/>
  <c r="H3731" i="1" s="1"/>
  <c r="H3732" i="1" a="1"/>
  <c r="H3732" i="1" s="1"/>
  <c r="H3733" i="1" a="1"/>
  <c r="H3733" i="1" s="1"/>
  <c r="H3734" i="1" a="1"/>
  <c r="H3734" i="1" s="1"/>
  <c r="H3735" i="1" a="1"/>
  <c r="H3735" i="1" s="1"/>
  <c r="H3736" i="1" a="1"/>
  <c r="H3736" i="1" s="1"/>
  <c r="H3737" i="1" a="1"/>
  <c r="H3737" i="1" s="1"/>
  <c r="H3738" i="1" a="1"/>
  <c r="H3738" i="1" s="1"/>
  <c r="H3739" i="1" a="1"/>
  <c r="H3739" i="1" s="1"/>
  <c r="H3740" i="1" a="1"/>
  <c r="H3740" i="1" s="1"/>
  <c r="H3741" i="1" a="1"/>
  <c r="H3741" i="1" s="1"/>
  <c r="H3742" i="1" a="1"/>
  <c r="H3742" i="1" s="1"/>
  <c r="H3743" i="1" a="1"/>
  <c r="H3743" i="1" s="1"/>
  <c r="H3744" i="1" a="1"/>
  <c r="H3744" i="1" s="1"/>
  <c r="H3745" i="1" a="1"/>
  <c r="H3745" i="1" s="1"/>
  <c r="H3746" i="1" a="1"/>
  <c r="H3746" i="1" s="1"/>
  <c r="H3747" i="1" a="1"/>
  <c r="H3747" i="1" s="1"/>
  <c r="H3748" i="1" a="1"/>
  <c r="H3748" i="1" s="1"/>
  <c r="H3749" i="1" a="1"/>
  <c r="H3749" i="1" s="1"/>
  <c r="H3750" i="1" a="1"/>
  <c r="H3750" i="1" s="1"/>
  <c r="H3751" i="1" a="1"/>
  <c r="H3751" i="1" s="1"/>
  <c r="H3752" i="1" a="1"/>
  <c r="H3752" i="1" s="1"/>
  <c r="H3753" i="1" a="1"/>
  <c r="H3753" i="1" s="1"/>
  <c r="H3754" i="1" a="1"/>
  <c r="H3754" i="1" s="1"/>
  <c r="H3755" i="1" a="1"/>
  <c r="H3755" i="1" s="1"/>
  <c r="H3756" i="1" a="1"/>
  <c r="H3756" i="1" s="1"/>
  <c r="H3757" i="1" a="1"/>
  <c r="H3757" i="1" s="1"/>
  <c r="H3758" i="1" a="1"/>
  <c r="H3758" i="1" s="1"/>
  <c r="H3759" i="1" a="1"/>
  <c r="H3759" i="1" s="1"/>
  <c r="H3760" i="1" a="1"/>
  <c r="H3760" i="1" s="1"/>
  <c r="H3761" i="1" a="1"/>
  <c r="H3761" i="1" s="1"/>
  <c r="H3762" i="1" a="1"/>
  <c r="H3762" i="1" s="1"/>
  <c r="H3763" i="1" a="1"/>
  <c r="H3763" i="1" s="1"/>
  <c r="H3764" i="1" a="1"/>
  <c r="H3764" i="1" s="1"/>
  <c r="H3765" i="1" a="1"/>
  <c r="H3765" i="1" s="1"/>
  <c r="H3766" i="1" a="1"/>
  <c r="H3766" i="1" s="1"/>
  <c r="H3767" i="1" a="1"/>
  <c r="H3767" i="1" s="1"/>
  <c r="H3768" i="1" a="1"/>
  <c r="H3768" i="1" s="1"/>
  <c r="H3769" i="1" a="1"/>
  <c r="H3769" i="1" s="1"/>
  <c r="H3770" i="1" a="1"/>
  <c r="H3770" i="1" s="1"/>
  <c r="H3771" i="1" a="1"/>
  <c r="H3771" i="1" s="1"/>
  <c r="H3772" i="1" a="1"/>
  <c r="H3772" i="1" s="1"/>
  <c r="H3773" i="1" a="1"/>
  <c r="H3773" i="1" s="1"/>
  <c r="H3774" i="1" a="1"/>
  <c r="H3774" i="1" s="1"/>
  <c r="H3775" i="1" a="1"/>
  <c r="H3775" i="1" s="1"/>
  <c r="H3776" i="1" a="1"/>
  <c r="H3776" i="1" s="1"/>
  <c r="H3777" i="1" a="1"/>
  <c r="H3777" i="1" s="1"/>
  <c r="H3778" i="1" a="1"/>
  <c r="H3778" i="1" s="1"/>
  <c r="H3779" i="1" a="1"/>
  <c r="H3779" i="1" s="1"/>
  <c r="H3780" i="1" a="1"/>
  <c r="H3780" i="1" s="1"/>
  <c r="H3781" i="1" a="1"/>
  <c r="H3781" i="1" s="1"/>
  <c r="H3782" i="1" a="1"/>
  <c r="H3782" i="1" s="1"/>
  <c r="H3783" i="1" a="1"/>
  <c r="H3783" i="1" s="1"/>
  <c r="H3784" i="1" a="1"/>
  <c r="H3784" i="1" s="1"/>
  <c r="H3785" i="1" a="1"/>
  <c r="H3785" i="1" s="1"/>
  <c r="H3786" i="1" a="1"/>
  <c r="H3786" i="1" s="1"/>
  <c r="H3787" i="1" a="1"/>
  <c r="H3787" i="1" s="1"/>
  <c r="H3788" i="1" a="1"/>
  <c r="H3788" i="1" s="1"/>
  <c r="H3789" i="1" a="1"/>
  <c r="H3789" i="1" s="1"/>
  <c r="H3790" i="1" a="1"/>
  <c r="H3790" i="1" s="1"/>
  <c r="H3791" i="1" a="1"/>
  <c r="H3791" i="1" s="1"/>
  <c r="H3792" i="1" a="1"/>
  <c r="H3792" i="1" s="1"/>
  <c r="H3793" i="1" a="1"/>
  <c r="H3793" i="1" s="1"/>
  <c r="H3794" i="1" a="1"/>
  <c r="H3794" i="1" s="1"/>
  <c r="H3795" i="1" a="1"/>
  <c r="H3795" i="1" s="1"/>
  <c r="H3796" i="1" a="1"/>
  <c r="H3796" i="1" s="1"/>
  <c r="H3797" i="1" a="1"/>
  <c r="H3797" i="1" s="1"/>
  <c r="H3798" i="1" a="1"/>
  <c r="H3798" i="1" s="1"/>
  <c r="H3799" i="1" a="1"/>
  <c r="H3799" i="1" s="1"/>
  <c r="H3800" i="1" a="1"/>
  <c r="H3800" i="1" s="1"/>
  <c r="H3801" i="1" a="1"/>
  <c r="H3801" i="1" s="1"/>
  <c r="H3802" i="1" a="1"/>
  <c r="H3802" i="1" s="1"/>
  <c r="H3803" i="1" a="1"/>
  <c r="H3803" i="1" s="1"/>
  <c r="H3804" i="1" a="1"/>
  <c r="H3804" i="1" s="1"/>
  <c r="H3805" i="1" a="1"/>
  <c r="H3805" i="1" s="1"/>
  <c r="H3806" i="1" a="1"/>
  <c r="H3806" i="1" s="1"/>
  <c r="H3807" i="1" a="1"/>
  <c r="H3807" i="1" s="1"/>
  <c r="H3808" i="1" a="1"/>
  <c r="H3808" i="1" s="1"/>
  <c r="H3809" i="1" a="1"/>
  <c r="H3809" i="1" s="1"/>
  <c r="H3810" i="1" a="1"/>
  <c r="H3810" i="1" s="1"/>
  <c r="H3811" i="1" a="1"/>
  <c r="H3811" i="1" s="1"/>
  <c r="H3812" i="1" a="1"/>
  <c r="H3812" i="1" s="1"/>
  <c r="H3813" i="1" a="1"/>
  <c r="H3813" i="1" s="1"/>
  <c r="H3814" i="1" a="1"/>
  <c r="H3814" i="1" s="1"/>
  <c r="H3815" i="1" a="1"/>
  <c r="H3815" i="1" s="1"/>
  <c r="H3816" i="1" a="1"/>
  <c r="H3816" i="1" s="1"/>
  <c r="H3817" i="1" a="1"/>
  <c r="H3817" i="1" s="1"/>
  <c r="H3818" i="1" a="1"/>
  <c r="H3818" i="1" s="1"/>
  <c r="H3819" i="1" a="1"/>
  <c r="H3819" i="1" s="1"/>
  <c r="H3820" i="1" a="1"/>
  <c r="H3820" i="1" s="1"/>
  <c r="H3821" i="1" a="1"/>
  <c r="H3821" i="1" s="1"/>
  <c r="H3822" i="1" a="1"/>
  <c r="H3822" i="1" s="1"/>
  <c r="H3823" i="1" a="1"/>
  <c r="H3823" i="1" s="1"/>
  <c r="H3824" i="1" a="1"/>
  <c r="H3824" i="1" s="1"/>
  <c r="H3825" i="1" a="1"/>
  <c r="H3825" i="1" s="1"/>
  <c r="H3826" i="1" a="1"/>
  <c r="H3826" i="1" s="1"/>
  <c r="H3827" i="1" a="1"/>
  <c r="H3827" i="1" s="1"/>
  <c r="H3828" i="1" a="1"/>
  <c r="H3828" i="1" s="1"/>
  <c r="H3829" i="1" a="1"/>
  <c r="H3829" i="1" s="1"/>
  <c r="H3830" i="1" a="1"/>
  <c r="H3830" i="1" s="1"/>
  <c r="H3831" i="1" a="1"/>
  <c r="H3831" i="1" s="1"/>
  <c r="H3832" i="1" a="1"/>
  <c r="H3832" i="1" s="1"/>
  <c r="H3833" i="1" a="1"/>
  <c r="H3833" i="1" s="1"/>
  <c r="H3834" i="1" a="1"/>
  <c r="H3834" i="1" s="1"/>
  <c r="H3835" i="1" a="1"/>
  <c r="H3835" i="1" s="1"/>
  <c r="H3836" i="1" a="1"/>
  <c r="H3836" i="1" s="1"/>
  <c r="H3837" i="1" a="1"/>
  <c r="H3837" i="1" s="1"/>
  <c r="H3838" i="1" a="1"/>
  <c r="H3838" i="1" s="1"/>
  <c r="H3839" i="1" a="1"/>
  <c r="H3839" i="1" s="1"/>
  <c r="H3840" i="1" a="1"/>
  <c r="H3840" i="1" s="1"/>
  <c r="H3841" i="1" a="1"/>
  <c r="H3841" i="1" s="1"/>
  <c r="H3842" i="1" a="1"/>
  <c r="H3842" i="1" s="1"/>
  <c r="H3843" i="1" a="1"/>
  <c r="H3843" i="1" s="1"/>
  <c r="H3844" i="1" a="1"/>
  <c r="H3844" i="1" s="1"/>
  <c r="H3845" i="1" a="1"/>
  <c r="H3845" i="1" s="1"/>
  <c r="H3846" i="1" a="1"/>
  <c r="H3846" i="1" s="1"/>
  <c r="H3847" i="1" a="1"/>
  <c r="H3847" i="1" s="1"/>
  <c r="H3848" i="1" a="1"/>
  <c r="H3848" i="1" s="1"/>
  <c r="H3849" i="1" a="1"/>
  <c r="H3849" i="1" s="1"/>
  <c r="G3" i="1" a="1"/>
  <c r="G3" i="1" s="1"/>
  <c r="G4" i="1" a="1"/>
  <c r="G4" i="1" s="1"/>
  <c r="G5" i="1" a="1"/>
  <c r="G5" i="1" s="1"/>
  <c r="G6" i="1" a="1"/>
  <c r="G6" i="1" s="1"/>
  <c r="G7" i="1" a="1"/>
  <c r="G7" i="1" s="1"/>
  <c r="G8" i="1" a="1"/>
  <c r="G8" i="1" s="1"/>
  <c r="G9" i="1" a="1"/>
  <c r="G9" i="1" s="1"/>
  <c r="G10" i="1" a="1"/>
  <c r="G10" i="1" s="1"/>
  <c r="G11" i="1" a="1"/>
  <c r="G11" i="1" s="1"/>
  <c r="G12" i="1" a="1"/>
  <c r="G12" i="1" s="1"/>
  <c r="G13" i="1" a="1"/>
  <c r="G13" i="1" s="1"/>
  <c r="G15" i="1" a="1"/>
  <c r="G15" i="1" s="1"/>
  <c r="G16" i="1" a="1"/>
  <c r="G16" i="1" s="1"/>
  <c r="G17" i="1" a="1"/>
  <c r="G17" i="1" s="1"/>
  <c r="G18" i="1" a="1"/>
  <c r="G18" i="1" s="1"/>
  <c r="G19" i="1" a="1"/>
  <c r="G19" i="1" s="1"/>
  <c r="G20" i="1" a="1"/>
  <c r="G20" i="1" s="1"/>
  <c r="G21" i="1" a="1"/>
  <c r="G21" i="1" s="1"/>
  <c r="G22" i="1" a="1"/>
  <c r="G22" i="1" s="1"/>
  <c r="G23" i="1" a="1"/>
  <c r="G23" i="1" s="1"/>
  <c r="G24" i="1" a="1"/>
  <c r="G24" i="1" s="1"/>
  <c r="G25" i="1" a="1"/>
  <c r="G25" i="1" s="1"/>
  <c r="G26" i="1" a="1"/>
  <c r="G26" i="1" s="1"/>
  <c r="G27" i="1" a="1"/>
  <c r="G27" i="1" s="1"/>
  <c r="G28" i="1" a="1"/>
  <c r="G28" i="1" s="1"/>
  <c r="G29" i="1" a="1"/>
  <c r="G29" i="1" s="1"/>
  <c r="G30" i="1" a="1"/>
  <c r="G30" i="1" s="1"/>
  <c r="G31" i="1" a="1"/>
  <c r="G31" i="1" s="1"/>
  <c r="G32" i="1" a="1"/>
  <c r="G32" i="1" s="1"/>
  <c r="G33" i="1" a="1"/>
  <c r="G33" i="1" s="1"/>
  <c r="G34" i="1" a="1"/>
  <c r="G34" i="1" s="1"/>
  <c r="G35" i="1" a="1"/>
  <c r="G35" i="1" s="1"/>
  <c r="G36" i="1" a="1"/>
  <c r="G36" i="1" s="1"/>
  <c r="G37" i="1" a="1"/>
  <c r="G37" i="1" s="1"/>
  <c r="G38" i="1" a="1"/>
  <c r="G38" i="1" s="1"/>
  <c r="G39" i="1" a="1"/>
  <c r="G39" i="1" s="1"/>
  <c r="G40" i="1" a="1"/>
  <c r="G40" i="1" s="1"/>
  <c r="G41" i="1" a="1"/>
  <c r="G41" i="1" s="1"/>
  <c r="G42" i="1" a="1"/>
  <c r="G42" i="1" s="1"/>
  <c r="G43" i="1" a="1"/>
  <c r="G43" i="1" s="1"/>
  <c r="G44" i="1" a="1"/>
  <c r="G44" i="1" s="1"/>
  <c r="G45" i="1" a="1"/>
  <c r="G45" i="1" s="1"/>
  <c r="G46" i="1" a="1"/>
  <c r="G46" i="1" s="1"/>
  <c r="G47" i="1" a="1"/>
  <c r="G47" i="1" s="1"/>
  <c r="G48" i="1" a="1"/>
  <c r="G48" i="1" s="1"/>
  <c r="G49" i="1" a="1"/>
  <c r="G49" i="1" s="1"/>
  <c r="G50" i="1" a="1"/>
  <c r="G50" i="1"/>
  <c r="G51" i="1" a="1"/>
  <c r="G51" i="1" s="1"/>
  <c r="G52" i="1" a="1"/>
  <c r="G52" i="1" s="1"/>
  <c r="G53" i="1" a="1"/>
  <c r="G53" i="1" s="1"/>
  <c r="G54" i="1" a="1"/>
  <c r="G54" i="1" s="1"/>
  <c r="G55" i="1" a="1"/>
  <c r="G55" i="1" s="1"/>
  <c r="G56" i="1" a="1"/>
  <c r="G56" i="1" s="1"/>
  <c r="G57" i="1" a="1"/>
  <c r="G57" i="1" s="1"/>
  <c r="G58" i="1" a="1"/>
  <c r="G58" i="1" s="1"/>
  <c r="G59" i="1" a="1"/>
  <c r="G59" i="1" s="1"/>
  <c r="G60" i="1" a="1"/>
  <c r="G60" i="1" s="1"/>
  <c r="G61" i="1" a="1"/>
  <c r="G61" i="1" s="1"/>
  <c r="G62" i="1" a="1"/>
  <c r="G62" i="1" s="1"/>
  <c r="G63" i="1" a="1"/>
  <c r="G63" i="1" s="1"/>
  <c r="G64" i="1" a="1"/>
  <c r="G64" i="1" s="1"/>
  <c r="G65" i="1" a="1"/>
  <c r="G65" i="1" s="1"/>
  <c r="G66" i="1" a="1"/>
  <c r="G66" i="1" s="1"/>
  <c r="G67" i="1" a="1"/>
  <c r="G67" i="1" s="1"/>
  <c r="G68" i="1" a="1"/>
  <c r="G68" i="1" s="1"/>
  <c r="G69" i="1" a="1"/>
  <c r="G69" i="1" s="1"/>
  <c r="G70" i="1" a="1"/>
  <c r="G70" i="1" s="1"/>
  <c r="G71" i="1" a="1"/>
  <c r="G71" i="1" s="1"/>
  <c r="G72" i="1" a="1"/>
  <c r="G72" i="1" s="1"/>
  <c r="G73" i="1" a="1"/>
  <c r="G73" i="1" s="1"/>
  <c r="G74" i="1" a="1"/>
  <c r="G74" i="1" s="1"/>
  <c r="G75" i="1" a="1"/>
  <c r="G75" i="1" s="1"/>
  <c r="G76" i="1" a="1"/>
  <c r="G76" i="1" s="1"/>
  <c r="G77" i="1" a="1"/>
  <c r="G77" i="1" s="1"/>
  <c r="G78" i="1" a="1"/>
  <c r="G78" i="1" s="1"/>
  <c r="G79" i="1" a="1"/>
  <c r="G79" i="1" s="1"/>
  <c r="G80" i="1" a="1"/>
  <c r="G80" i="1" s="1"/>
  <c r="G81" i="1" a="1"/>
  <c r="G81" i="1" s="1"/>
  <c r="G82" i="1" a="1"/>
  <c r="G82" i="1" s="1"/>
  <c r="G83" i="1" a="1"/>
  <c r="G83" i="1" s="1"/>
  <c r="G84" i="1" a="1"/>
  <c r="G84" i="1" s="1"/>
  <c r="G85" i="1" a="1"/>
  <c r="G85" i="1" s="1"/>
  <c r="G86" i="1" a="1"/>
  <c r="G86" i="1" s="1"/>
  <c r="G87" i="1" a="1"/>
  <c r="G87" i="1" s="1"/>
  <c r="G88" i="1" a="1"/>
  <c r="G88" i="1" s="1"/>
  <c r="G89" i="1" a="1"/>
  <c r="G89" i="1" s="1"/>
  <c r="G90" i="1" a="1"/>
  <c r="G90" i="1" s="1"/>
  <c r="G91" i="1" a="1"/>
  <c r="G91" i="1" s="1"/>
  <c r="G92" i="1" a="1"/>
  <c r="G92" i="1" s="1"/>
  <c r="G93" i="1" a="1"/>
  <c r="G93" i="1" s="1"/>
  <c r="G94" i="1" a="1"/>
  <c r="G94" i="1" s="1"/>
  <c r="G95" i="1" a="1"/>
  <c r="G95" i="1" s="1"/>
  <c r="G96" i="1" a="1"/>
  <c r="G96" i="1" s="1"/>
  <c r="G97" i="1" a="1"/>
  <c r="G97" i="1" s="1"/>
  <c r="G98" i="1" a="1"/>
  <c r="G98" i="1" s="1"/>
  <c r="G99" i="1" a="1"/>
  <c r="G99" i="1" s="1"/>
  <c r="G100" i="1" a="1"/>
  <c r="G100" i="1" s="1"/>
  <c r="G101" i="1" a="1"/>
  <c r="G101" i="1" s="1"/>
  <c r="G102" i="1" a="1"/>
  <c r="G102" i="1" s="1"/>
  <c r="G103" i="1" a="1"/>
  <c r="G103" i="1" s="1"/>
  <c r="G104" i="1" a="1"/>
  <c r="G104" i="1" s="1"/>
  <c r="G105" i="1" a="1"/>
  <c r="G105" i="1" s="1"/>
  <c r="G106" i="1" a="1"/>
  <c r="G106" i="1" s="1"/>
  <c r="G107" i="1" a="1"/>
  <c r="G107" i="1" s="1"/>
  <c r="G108" i="1" a="1"/>
  <c r="G108" i="1" s="1"/>
  <c r="G109" i="1" a="1"/>
  <c r="G109" i="1" s="1"/>
  <c r="G110" i="1" a="1"/>
  <c r="G110" i="1" s="1"/>
  <c r="G111" i="1" a="1"/>
  <c r="G111" i="1" s="1"/>
  <c r="G112" i="1" a="1"/>
  <c r="G112" i="1" s="1"/>
  <c r="G113" i="1" a="1"/>
  <c r="G113" i="1" s="1"/>
  <c r="G114" i="1" a="1"/>
  <c r="G114" i="1" s="1"/>
  <c r="G115" i="1" a="1"/>
  <c r="G115" i="1" s="1"/>
  <c r="G116" i="1" a="1"/>
  <c r="G116" i="1" s="1"/>
  <c r="G117" i="1" a="1"/>
  <c r="G117" i="1" s="1"/>
  <c r="G118" i="1" a="1"/>
  <c r="G118" i="1" s="1"/>
  <c r="G119" i="1" a="1"/>
  <c r="G119" i="1" s="1"/>
  <c r="G120" i="1" a="1"/>
  <c r="G120" i="1" s="1"/>
  <c r="G121" i="1" a="1"/>
  <c r="G121" i="1" s="1"/>
  <c r="G122" i="1" a="1"/>
  <c r="G122" i="1" s="1"/>
  <c r="G123" i="1" a="1"/>
  <c r="G123" i="1" s="1"/>
  <c r="G124" i="1" a="1"/>
  <c r="G124" i="1" s="1"/>
  <c r="G125" i="1" a="1"/>
  <c r="G125" i="1" s="1"/>
  <c r="G126" i="1" a="1"/>
  <c r="G126" i="1" s="1"/>
  <c r="G127" i="1" a="1"/>
  <c r="G127" i="1" s="1"/>
  <c r="G128" i="1" a="1"/>
  <c r="G128" i="1" s="1"/>
  <c r="G129" i="1" a="1"/>
  <c r="G129" i="1" s="1"/>
  <c r="G130" i="1" a="1"/>
  <c r="G130" i="1" s="1"/>
  <c r="G131" i="1" a="1"/>
  <c r="G131" i="1" s="1"/>
  <c r="G132" i="1" a="1"/>
  <c r="G132" i="1" s="1"/>
  <c r="G133" i="1" a="1"/>
  <c r="G133" i="1" s="1"/>
  <c r="G134" i="1" a="1"/>
  <c r="G134" i="1" s="1"/>
  <c r="G135" i="1" a="1"/>
  <c r="G135" i="1" s="1"/>
  <c r="G136" i="1" a="1"/>
  <c r="G136" i="1" s="1"/>
  <c r="G137" i="1" a="1"/>
  <c r="G137" i="1" s="1"/>
  <c r="G138" i="1" a="1"/>
  <c r="G138" i="1" s="1"/>
  <c r="G139" i="1" a="1"/>
  <c r="G139" i="1" s="1"/>
  <c r="G140" i="1" a="1"/>
  <c r="G140" i="1" s="1"/>
  <c r="G141" i="1" a="1"/>
  <c r="G141" i="1" s="1"/>
  <c r="G142" i="1" a="1"/>
  <c r="G142" i="1" s="1"/>
  <c r="G143" i="1" a="1"/>
  <c r="G143" i="1" s="1"/>
  <c r="G144" i="1" a="1"/>
  <c r="G144" i="1" s="1"/>
  <c r="G145" i="1" a="1"/>
  <c r="G145" i="1" s="1"/>
  <c r="G146" i="1" a="1"/>
  <c r="G146" i="1" s="1"/>
  <c r="G147" i="1" a="1"/>
  <c r="G147" i="1" s="1"/>
  <c r="G148" i="1" a="1"/>
  <c r="G148" i="1" s="1"/>
  <c r="G149" i="1" a="1"/>
  <c r="G149" i="1" s="1"/>
  <c r="G150" i="1" a="1"/>
  <c r="G150" i="1" s="1"/>
  <c r="G151" i="1" a="1"/>
  <c r="G151" i="1" s="1"/>
  <c r="G152" i="1" a="1"/>
  <c r="G152" i="1" s="1"/>
  <c r="G153" i="1" a="1"/>
  <c r="G153" i="1" s="1"/>
  <c r="G154" i="1" a="1"/>
  <c r="G154" i="1" s="1"/>
  <c r="G155" i="1" a="1"/>
  <c r="G155" i="1" s="1"/>
  <c r="G156" i="1" a="1"/>
  <c r="G156" i="1" s="1"/>
  <c r="G157" i="1" a="1"/>
  <c r="G157" i="1" s="1"/>
  <c r="G158" i="1" a="1"/>
  <c r="G158" i="1" s="1"/>
  <c r="G159" i="1" a="1"/>
  <c r="G159" i="1" s="1"/>
  <c r="G160" i="1" a="1"/>
  <c r="G160" i="1" s="1"/>
  <c r="G161" i="1" a="1"/>
  <c r="G161" i="1" s="1"/>
  <c r="G162" i="1" a="1"/>
  <c r="G162" i="1" s="1"/>
  <c r="G163" i="1" a="1"/>
  <c r="G163" i="1" s="1"/>
  <c r="G164" i="1" a="1"/>
  <c r="G164" i="1" s="1"/>
  <c r="G165" i="1" a="1"/>
  <c r="G165" i="1" s="1"/>
  <c r="G166" i="1" a="1"/>
  <c r="G166" i="1" s="1"/>
  <c r="G167" i="1" a="1"/>
  <c r="G167" i="1" s="1"/>
  <c r="G168" i="1" a="1"/>
  <c r="G168" i="1" s="1"/>
  <c r="G169" i="1" a="1"/>
  <c r="G169" i="1" s="1"/>
  <c r="G170" i="1" a="1"/>
  <c r="G170" i="1" s="1"/>
  <c r="G171" i="1" a="1"/>
  <c r="G171" i="1" s="1"/>
  <c r="G172" i="1" a="1"/>
  <c r="G172" i="1" s="1"/>
  <c r="G173" i="1" a="1"/>
  <c r="G173" i="1" s="1"/>
  <c r="G174" i="1" a="1"/>
  <c r="G174" i="1" s="1"/>
  <c r="G175" i="1" a="1"/>
  <c r="G175" i="1" s="1"/>
  <c r="G176" i="1" a="1"/>
  <c r="G176" i="1" s="1"/>
  <c r="G177" i="1" a="1"/>
  <c r="G177" i="1" s="1"/>
  <c r="G178" i="1" a="1"/>
  <c r="G178" i="1" s="1"/>
  <c r="G179" i="1" a="1"/>
  <c r="G179" i="1" s="1"/>
  <c r="G180" i="1" a="1"/>
  <c r="G180" i="1" s="1"/>
  <c r="G181" i="1" a="1"/>
  <c r="G181" i="1" s="1"/>
  <c r="G182" i="1" a="1"/>
  <c r="G182" i="1" s="1"/>
  <c r="G183" i="1" a="1"/>
  <c r="G183" i="1" s="1"/>
  <c r="G184" i="1" a="1"/>
  <c r="G184" i="1" s="1"/>
  <c r="G185" i="1" a="1"/>
  <c r="G185" i="1" s="1"/>
  <c r="G186" i="1" a="1"/>
  <c r="G186" i="1" s="1"/>
  <c r="G187" i="1" a="1"/>
  <c r="G187" i="1" s="1"/>
  <c r="G188" i="1" a="1"/>
  <c r="G188" i="1" s="1"/>
  <c r="G189" i="1" a="1"/>
  <c r="G189" i="1" s="1"/>
  <c r="G190" i="1" a="1"/>
  <c r="G190" i="1" s="1"/>
  <c r="G191" i="1" a="1"/>
  <c r="G191" i="1" s="1"/>
  <c r="G192" i="1" a="1"/>
  <c r="G192" i="1" s="1"/>
  <c r="G193" i="1" a="1"/>
  <c r="G193" i="1" s="1"/>
  <c r="G194" i="1" a="1"/>
  <c r="G194" i="1" s="1"/>
  <c r="G195" i="1" a="1"/>
  <c r="G195" i="1" s="1"/>
  <c r="G196" i="1" a="1"/>
  <c r="G196" i="1" s="1"/>
  <c r="G197" i="1" a="1"/>
  <c r="G197" i="1" s="1"/>
  <c r="G198" i="1" a="1"/>
  <c r="G198" i="1" s="1"/>
  <c r="G199" i="1" a="1"/>
  <c r="G199" i="1" s="1"/>
  <c r="G200" i="1" a="1"/>
  <c r="G200" i="1" s="1"/>
  <c r="G201" i="1" a="1"/>
  <c r="G201" i="1" s="1"/>
  <c r="G202" i="1" a="1"/>
  <c r="G202" i="1" s="1"/>
  <c r="G203" i="1" a="1"/>
  <c r="G203" i="1" s="1"/>
  <c r="G204" i="1" a="1"/>
  <c r="G204" i="1" s="1"/>
  <c r="G205" i="1" a="1"/>
  <c r="G205" i="1" s="1"/>
  <c r="G206" i="1" a="1"/>
  <c r="G206" i="1" s="1"/>
  <c r="G207" i="1" a="1"/>
  <c r="G207" i="1" s="1"/>
  <c r="G208" i="1" a="1"/>
  <c r="G208" i="1" s="1"/>
  <c r="G209" i="1" a="1"/>
  <c r="G209" i="1" s="1"/>
  <c r="G210" i="1" a="1"/>
  <c r="G210" i="1" s="1"/>
  <c r="G211" i="1" a="1"/>
  <c r="G211" i="1" s="1"/>
  <c r="G212" i="1" a="1"/>
  <c r="G212" i="1" s="1"/>
  <c r="G213" i="1" a="1"/>
  <c r="G213" i="1" s="1"/>
  <c r="G214" i="1" a="1"/>
  <c r="G214" i="1" s="1"/>
  <c r="G215" i="1" a="1"/>
  <c r="G215" i="1" s="1"/>
  <c r="G216" i="1" a="1"/>
  <c r="G216" i="1" s="1"/>
  <c r="G217" i="1" a="1"/>
  <c r="G217" i="1" s="1"/>
  <c r="G218" i="1" a="1"/>
  <c r="G218" i="1" s="1"/>
  <c r="G219" i="1" a="1"/>
  <c r="G219" i="1" s="1"/>
  <c r="G220" i="1" a="1"/>
  <c r="G220" i="1" s="1"/>
  <c r="G221" i="1" a="1"/>
  <c r="G221" i="1" s="1"/>
  <c r="G222" i="1" a="1"/>
  <c r="G222" i="1" s="1"/>
  <c r="G223" i="1" a="1"/>
  <c r="G223" i="1" s="1"/>
  <c r="G224" i="1" a="1"/>
  <c r="G224" i="1" s="1"/>
  <c r="G225" i="1" a="1"/>
  <c r="G225" i="1" s="1"/>
  <c r="G226" i="1" a="1"/>
  <c r="G226" i="1" s="1"/>
  <c r="G227" i="1" a="1"/>
  <c r="G227" i="1" s="1"/>
  <c r="G228" i="1" a="1"/>
  <c r="G228" i="1" s="1"/>
  <c r="G229" i="1" a="1"/>
  <c r="G229" i="1" s="1"/>
  <c r="G230" i="1" a="1"/>
  <c r="G230" i="1" s="1"/>
  <c r="G231" i="1" a="1"/>
  <c r="G231" i="1" s="1"/>
  <c r="G232" i="1" a="1"/>
  <c r="G232" i="1" s="1"/>
  <c r="G233" i="1" a="1"/>
  <c r="G233" i="1" s="1"/>
  <c r="G234" i="1" a="1"/>
  <c r="G234" i="1" s="1"/>
  <c r="G235" i="1" a="1"/>
  <c r="G235" i="1" s="1"/>
  <c r="G236" i="1" a="1"/>
  <c r="G236" i="1" s="1"/>
  <c r="G237" i="1" a="1"/>
  <c r="G237" i="1" s="1"/>
  <c r="G238" i="1" a="1"/>
  <c r="G238" i="1" s="1"/>
  <c r="G239" i="1" a="1"/>
  <c r="G239" i="1" s="1"/>
  <c r="G240" i="1" a="1"/>
  <c r="G240" i="1" s="1"/>
  <c r="G241" i="1" a="1"/>
  <c r="G241" i="1" s="1"/>
  <c r="G242" i="1" a="1"/>
  <c r="G242" i="1" s="1"/>
  <c r="G243" i="1" a="1"/>
  <c r="G243" i="1" s="1"/>
  <c r="G244" i="1" a="1"/>
  <c r="G244" i="1" s="1"/>
  <c r="G245" i="1" a="1"/>
  <c r="G245" i="1" s="1"/>
  <c r="G246" i="1" a="1"/>
  <c r="G246" i="1" s="1"/>
  <c r="G247" i="1" a="1"/>
  <c r="G247" i="1" s="1"/>
  <c r="G248" i="1" a="1"/>
  <c r="G248" i="1" s="1"/>
  <c r="G249" i="1" a="1"/>
  <c r="G249" i="1" s="1"/>
  <c r="G250" i="1" a="1"/>
  <c r="G250" i="1" s="1"/>
  <c r="G251" i="1" a="1"/>
  <c r="G251" i="1" s="1"/>
  <c r="G252" i="1" a="1"/>
  <c r="G252" i="1" s="1"/>
  <c r="G253" i="1" a="1"/>
  <c r="G253" i="1" s="1"/>
  <c r="G254" i="1" a="1"/>
  <c r="G254" i="1" s="1"/>
  <c r="G255" i="1" a="1"/>
  <c r="G255" i="1" s="1"/>
  <c r="G256" i="1" a="1"/>
  <c r="G256" i="1" s="1"/>
  <c r="G257" i="1" a="1"/>
  <c r="G257" i="1" s="1"/>
  <c r="G258" i="1" a="1"/>
  <c r="G258" i="1" s="1"/>
  <c r="G259" i="1" a="1"/>
  <c r="G259" i="1"/>
  <c r="G260" i="1" a="1"/>
  <c r="G260" i="1" s="1"/>
  <c r="G261" i="1" a="1"/>
  <c r="G261" i="1" s="1"/>
  <c r="G262" i="1" a="1"/>
  <c r="G262" i="1" s="1"/>
  <c r="G263" i="1" a="1"/>
  <c r="G263" i="1" s="1"/>
  <c r="G264" i="1" a="1"/>
  <c r="G264" i="1" s="1"/>
  <c r="G265" i="1" a="1"/>
  <c r="G265" i="1" s="1"/>
  <c r="G266" i="1" a="1"/>
  <c r="G266" i="1" s="1"/>
  <c r="G267" i="1" a="1"/>
  <c r="G267" i="1" s="1"/>
  <c r="G268" i="1" a="1"/>
  <c r="G268" i="1" s="1"/>
  <c r="G269" i="1" a="1"/>
  <c r="G269" i="1" s="1"/>
  <c r="G270" i="1" a="1"/>
  <c r="G270" i="1" s="1"/>
  <c r="G271" i="1" a="1"/>
  <c r="G271" i="1" s="1"/>
  <c r="G272" i="1" a="1"/>
  <c r="G272" i="1" s="1"/>
  <c r="G273" i="1" a="1"/>
  <c r="G273" i="1" s="1"/>
  <c r="G274" i="1" a="1"/>
  <c r="G274" i="1" s="1"/>
  <c r="G275" i="1" a="1"/>
  <c r="G275" i="1" s="1"/>
  <c r="G276" i="1" a="1"/>
  <c r="G276" i="1" s="1"/>
  <c r="G277" i="1" a="1"/>
  <c r="G277" i="1" s="1"/>
  <c r="G278" i="1" a="1"/>
  <c r="G278" i="1" s="1"/>
  <c r="G279" i="1" a="1"/>
  <c r="G279" i="1" s="1"/>
  <c r="G280" i="1" a="1"/>
  <c r="G280" i="1" s="1"/>
  <c r="G281" i="1" a="1"/>
  <c r="G281" i="1" s="1"/>
  <c r="G282" i="1" a="1"/>
  <c r="G282" i="1" s="1"/>
  <c r="G283" i="1" a="1"/>
  <c r="G283" i="1" s="1"/>
  <c r="G284" i="1" a="1"/>
  <c r="G284" i="1" s="1"/>
  <c r="G285" i="1" a="1"/>
  <c r="G285" i="1" s="1"/>
  <c r="G286" i="1" a="1"/>
  <c r="G286" i="1" s="1"/>
  <c r="G287" i="1" a="1"/>
  <c r="G287" i="1" s="1"/>
  <c r="G288" i="1" a="1"/>
  <c r="G288" i="1" s="1"/>
  <c r="G289" i="1" a="1"/>
  <c r="G289" i="1" s="1"/>
  <c r="G290" i="1" a="1"/>
  <c r="G290" i="1" s="1"/>
  <c r="G291" i="1" a="1"/>
  <c r="G291" i="1" s="1"/>
  <c r="G292" i="1" a="1"/>
  <c r="G292" i="1" s="1"/>
  <c r="G293" i="1" a="1"/>
  <c r="G293" i="1" s="1"/>
  <c r="G294" i="1" a="1"/>
  <c r="G294" i="1" s="1"/>
  <c r="G295" i="1" a="1"/>
  <c r="G295" i="1" s="1"/>
  <c r="G296" i="1" a="1"/>
  <c r="G296" i="1" s="1"/>
  <c r="G297" i="1" a="1"/>
  <c r="G297" i="1" s="1"/>
  <c r="G298" i="1" a="1"/>
  <c r="G298" i="1" s="1"/>
  <c r="G299" i="1" a="1"/>
  <c r="G299" i="1" s="1"/>
  <c r="G300" i="1" a="1"/>
  <c r="G300" i="1" s="1"/>
  <c r="G301" i="1" a="1"/>
  <c r="G301" i="1" s="1"/>
  <c r="G302" i="1" a="1"/>
  <c r="G302" i="1" s="1"/>
  <c r="G303" i="1" a="1"/>
  <c r="G303" i="1" s="1"/>
  <c r="G304" i="1" a="1"/>
  <c r="G304" i="1" s="1"/>
  <c r="G305" i="1" a="1"/>
  <c r="G305" i="1" s="1"/>
  <c r="G306" i="1" a="1"/>
  <c r="G306" i="1" s="1"/>
  <c r="G307" i="1" a="1"/>
  <c r="G307" i="1" s="1"/>
  <c r="G308" i="1" a="1"/>
  <c r="G308" i="1" s="1"/>
  <c r="G309" i="1" a="1"/>
  <c r="G309" i="1" s="1"/>
  <c r="G310" i="1" a="1"/>
  <c r="G310" i="1" s="1"/>
  <c r="G311" i="1" a="1"/>
  <c r="G311" i="1" s="1"/>
  <c r="G312" i="1" a="1"/>
  <c r="G312" i="1" s="1"/>
  <c r="G313" i="1" a="1"/>
  <c r="G313" i="1" s="1"/>
  <c r="G314" i="1" a="1"/>
  <c r="G314" i="1" s="1"/>
  <c r="G315" i="1" a="1"/>
  <c r="G315" i="1" s="1"/>
  <c r="G316" i="1" a="1"/>
  <c r="G316" i="1" s="1"/>
  <c r="G317" i="1" a="1"/>
  <c r="G317" i="1" s="1"/>
  <c r="G318" i="1" a="1"/>
  <c r="G318" i="1" s="1"/>
  <c r="G319" i="1" a="1"/>
  <c r="G319" i="1" s="1"/>
  <c r="G320" i="1" a="1"/>
  <c r="G320" i="1" s="1"/>
  <c r="G321" i="1" a="1"/>
  <c r="G321" i="1" s="1"/>
  <c r="G322" i="1" a="1"/>
  <c r="G322" i="1" s="1"/>
  <c r="G323" i="1" a="1"/>
  <c r="G323" i="1" s="1"/>
  <c r="G324" i="1" a="1"/>
  <c r="G324" i="1" s="1"/>
  <c r="G325" i="1" a="1"/>
  <c r="G325" i="1" s="1"/>
  <c r="G326" i="1" a="1"/>
  <c r="G326" i="1" s="1"/>
  <c r="G327" i="1" a="1"/>
  <c r="G327" i="1" s="1"/>
  <c r="G328" i="1" a="1"/>
  <c r="G328" i="1" s="1"/>
  <c r="G329" i="1" a="1"/>
  <c r="G329" i="1" s="1"/>
  <c r="G330" i="1" a="1"/>
  <c r="G330" i="1" s="1"/>
  <c r="G331" i="1" a="1"/>
  <c r="G331" i="1" s="1"/>
  <c r="G332" i="1" a="1"/>
  <c r="G332" i="1" s="1"/>
  <c r="G333" i="1" a="1"/>
  <c r="G333" i="1" s="1"/>
  <c r="G334" i="1" a="1"/>
  <c r="G334" i="1" s="1"/>
  <c r="G335" i="1" a="1"/>
  <c r="G335" i="1" s="1"/>
  <c r="G336" i="1" a="1"/>
  <c r="G336" i="1" s="1"/>
  <c r="G337" i="1" a="1"/>
  <c r="G337" i="1" s="1"/>
  <c r="G338" i="1" a="1"/>
  <c r="G338" i="1" s="1"/>
  <c r="G339" i="1" a="1"/>
  <c r="G339" i="1" s="1"/>
  <c r="G340" i="1" a="1"/>
  <c r="G340" i="1" s="1"/>
  <c r="G341" i="1" a="1"/>
  <c r="G341" i="1" s="1"/>
  <c r="G342" i="1" a="1"/>
  <c r="G342" i="1" s="1"/>
  <c r="G343" i="1" a="1"/>
  <c r="G343" i="1" s="1"/>
  <c r="G344" i="1" a="1"/>
  <c r="G344" i="1" s="1"/>
  <c r="G345" i="1" a="1"/>
  <c r="G345" i="1" s="1"/>
  <c r="G346" i="1" a="1"/>
  <c r="G346" i="1" s="1"/>
  <c r="G347" i="1" a="1"/>
  <c r="G347" i="1" s="1"/>
  <c r="G348" i="1" a="1"/>
  <c r="G348" i="1" s="1"/>
  <c r="G349" i="1" a="1"/>
  <c r="G349" i="1" s="1"/>
  <c r="G350" i="1" a="1"/>
  <c r="G350" i="1" s="1"/>
  <c r="G351" i="1" a="1"/>
  <c r="G351" i="1" s="1"/>
  <c r="G352" i="1" a="1"/>
  <c r="G352" i="1" s="1"/>
  <c r="G353" i="1" a="1"/>
  <c r="G353" i="1" s="1"/>
  <c r="G354" i="1" a="1"/>
  <c r="G354" i="1" s="1"/>
  <c r="G355" i="1" a="1"/>
  <c r="G355" i="1" s="1"/>
  <c r="G356" i="1" a="1"/>
  <c r="G356" i="1" s="1"/>
  <c r="G357" i="1" a="1"/>
  <c r="G357" i="1" s="1"/>
  <c r="G358" i="1" a="1"/>
  <c r="G358" i="1" s="1"/>
  <c r="G359" i="1" a="1"/>
  <c r="G359" i="1" s="1"/>
  <c r="G360" i="1" a="1"/>
  <c r="G360" i="1" s="1"/>
  <c r="G361" i="1" a="1"/>
  <c r="G361" i="1" s="1"/>
  <c r="G362" i="1" a="1"/>
  <c r="G362" i="1" s="1"/>
  <c r="G363" i="1" a="1"/>
  <c r="G363" i="1" s="1"/>
  <c r="G364" i="1" a="1"/>
  <c r="G364" i="1" s="1"/>
  <c r="G365" i="1" a="1"/>
  <c r="G365" i="1" s="1"/>
  <c r="G366" i="1" a="1"/>
  <c r="G366" i="1" s="1"/>
  <c r="G367" i="1" a="1"/>
  <c r="G367" i="1" s="1"/>
  <c r="G368" i="1" a="1"/>
  <c r="G368" i="1" s="1"/>
  <c r="G369" i="1" a="1"/>
  <c r="G369" i="1" s="1"/>
  <c r="G370" i="1" a="1"/>
  <c r="G370" i="1" s="1"/>
  <c r="G371" i="1" a="1"/>
  <c r="G371" i="1" s="1"/>
  <c r="G372" i="1" a="1"/>
  <c r="G372" i="1"/>
  <c r="G373" i="1" a="1"/>
  <c r="G373" i="1" s="1"/>
  <c r="G374" i="1" a="1"/>
  <c r="G374" i="1" s="1"/>
  <c r="G375" i="1" a="1"/>
  <c r="G375" i="1" s="1"/>
  <c r="G376" i="1" a="1"/>
  <c r="G376" i="1" s="1"/>
  <c r="G377" i="1" a="1"/>
  <c r="G377" i="1" s="1"/>
  <c r="G378" i="1" a="1"/>
  <c r="G378" i="1" s="1"/>
  <c r="G379" i="1" a="1"/>
  <c r="G379" i="1" s="1"/>
  <c r="G380" i="1" a="1"/>
  <c r="G380" i="1" s="1"/>
  <c r="G381" i="1" a="1"/>
  <c r="G381" i="1" s="1"/>
  <c r="G382" i="1" a="1"/>
  <c r="G382" i="1" s="1"/>
  <c r="G383" i="1" a="1"/>
  <c r="G383" i="1" s="1"/>
  <c r="G384" i="1" a="1"/>
  <c r="G384" i="1" s="1"/>
  <c r="G385" i="1" a="1"/>
  <c r="G385" i="1" s="1"/>
  <c r="G386" i="1" a="1"/>
  <c r="G386" i="1" s="1"/>
  <c r="G387" i="1" a="1"/>
  <c r="G387" i="1" s="1"/>
  <c r="G388" i="1" a="1"/>
  <c r="G388" i="1" s="1"/>
  <c r="G389" i="1" a="1"/>
  <c r="G389" i="1" s="1"/>
  <c r="G390" i="1" a="1"/>
  <c r="G390" i="1" s="1"/>
  <c r="G391" i="1" a="1"/>
  <c r="G391" i="1" s="1"/>
  <c r="G392" i="1" a="1"/>
  <c r="G392" i="1" s="1"/>
  <c r="G393" i="1" a="1"/>
  <c r="G393" i="1" s="1"/>
  <c r="G394" i="1" a="1"/>
  <c r="G394" i="1" s="1"/>
  <c r="G395" i="1" a="1"/>
  <c r="G395" i="1" s="1"/>
  <c r="G396" i="1" a="1"/>
  <c r="G396" i="1" s="1"/>
  <c r="G397" i="1" a="1"/>
  <c r="G397" i="1" s="1"/>
  <c r="G398" i="1" a="1"/>
  <c r="G398" i="1" s="1"/>
  <c r="G399" i="1" a="1"/>
  <c r="G399" i="1" s="1"/>
  <c r="G400" i="1" a="1"/>
  <c r="G400" i="1" s="1"/>
  <c r="G401" i="1" a="1"/>
  <c r="G401" i="1" s="1"/>
  <c r="G402" i="1" a="1"/>
  <c r="G402" i="1" s="1"/>
  <c r="G403" i="1" a="1"/>
  <c r="G403" i="1" s="1"/>
  <c r="G404" i="1" a="1"/>
  <c r="G404" i="1" s="1"/>
  <c r="G405" i="1" a="1"/>
  <c r="G405" i="1" s="1"/>
  <c r="G406" i="1" a="1"/>
  <c r="G406" i="1" s="1"/>
  <c r="G407" i="1" a="1"/>
  <c r="G407" i="1" s="1"/>
  <c r="G408" i="1" a="1"/>
  <c r="G408" i="1" s="1"/>
  <c r="G409" i="1" a="1"/>
  <c r="G409" i="1" s="1"/>
  <c r="G410" i="1" a="1"/>
  <c r="G410" i="1" s="1"/>
  <c r="G411" i="1" a="1"/>
  <c r="G411" i="1" s="1"/>
  <c r="G412" i="1" a="1"/>
  <c r="G412" i="1" s="1"/>
  <c r="G413" i="1" a="1"/>
  <c r="G413" i="1" s="1"/>
  <c r="G414" i="1" a="1"/>
  <c r="G414" i="1" s="1"/>
  <c r="G415" i="1" a="1"/>
  <c r="G415" i="1" s="1"/>
  <c r="G416" i="1" a="1"/>
  <c r="G416" i="1" s="1"/>
  <c r="G417" i="1" a="1"/>
  <c r="G417" i="1" s="1"/>
  <c r="G418" i="1" a="1"/>
  <c r="G418" i="1" s="1"/>
  <c r="G419" i="1" a="1"/>
  <c r="G419" i="1" s="1"/>
  <c r="G420" i="1" a="1"/>
  <c r="G420" i="1" s="1"/>
  <c r="G421" i="1" a="1"/>
  <c r="G421" i="1" s="1"/>
  <c r="G422" i="1" a="1"/>
  <c r="G422" i="1" s="1"/>
  <c r="G423" i="1" a="1"/>
  <c r="G423" i="1" s="1"/>
  <c r="G424" i="1" a="1"/>
  <c r="G424" i="1" s="1"/>
  <c r="G425" i="1" a="1"/>
  <c r="G425" i="1" s="1"/>
  <c r="G426" i="1" a="1"/>
  <c r="G426" i="1" s="1"/>
  <c r="G427" i="1" a="1"/>
  <c r="G427" i="1" s="1"/>
  <c r="G428" i="1" a="1"/>
  <c r="G428" i="1" s="1"/>
  <c r="G429" i="1" a="1"/>
  <c r="G429" i="1" s="1"/>
  <c r="G430" i="1" a="1"/>
  <c r="G430" i="1" s="1"/>
  <c r="G431" i="1" a="1"/>
  <c r="G431" i="1" s="1"/>
  <c r="G432" i="1" a="1"/>
  <c r="G432" i="1" s="1"/>
  <c r="G433" i="1" a="1"/>
  <c r="G433" i="1" s="1"/>
  <c r="G434" i="1" a="1"/>
  <c r="G434" i="1" s="1"/>
  <c r="G435" i="1" a="1"/>
  <c r="G435" i="1" s="1"/>
  <c r="G436" i="1" a="1"/>
  <c r="G436" i="1" s="1"/>
  <c r="G437" i="1" a="1"/>
  <c r="G437" i="1" s="1"/>
  <c r="G438" i="1" a="1"/>
  <c r="G438" i="1" s="1"/>
  <c r="G439" i="1" a="1"/>
  <c r="G439" i="1" s="1"/>
  <c r="G440" i="1" a="1"/>
  <c r="G440" i="1" s="1"/>
  <c r="G441" i="1" a="1"/>
  <c r="G441" i="1" s="1"/>
  <c r="G442" i="1" a="1"/>
  <c r="G442" i="1" s="1"/>
  <c r="G443" i="1" a="1"/>
  <c r="G443" i="1" s="1"/>
  <c r="G444" i="1" a="1"/>
  <c r="G444" i="1" s="1"/>
  <c r="G445" i="1" a="1"/>
  <c r="G445" i="1" s="1"/>
  <c r="G446" i="1" a="1"/>
  <c r="G446" i="1" s="1"/>
  <c r="G447" i="1" a="1"/>
  <c r="G447" i="1" s="1"/>
  <c r="G448" i="1" a="1"/>
  <c r="G448" i="1" s="1"/>
  <c r="G449" i="1" a="1"/>
  <c r="G449" i="1" s="1"/>
  <c r="G450" i="1" a="1"/>
  <c r="G450" i="1" s="1"/>
  <c r="G451" i="1" a="1"/>
  <c r="G451" i="1" s="1"/>
  <c r="G452" i="1" a="1"/>
  <c r="G452" i="1" s="1"/>
  <c r="G453" i="1" a="1"/>
  <c r="G453" i="1"/>
  <c r="G454" i="1" a="1"/>
  <c r="G454" i="1" s="1"/>
  <c r="G455" i="1" a="1"/>
  <c r="G455" i="1" s="1"/>
  <c r="G456" i="1" a="1"/>
  <c r="G456" i="1" s="1"/>
  <c r="G457" i="1" a="1"/>
  <c r="G457" i="1" s="1"/>
  <c r="G458" i="1" a="1"/>
  <c r="G458" i="1" s="1"/>
  <c r="G459" i="1" a="1"/>
  <c r="G459" i="1" s="1"/>
  <c r="G460" i="1" a="1"/>
  <c r="G460" i="1" s="1"/>
  <c r="G461" i="1" a="1"/>
  <c r="G461" i="1" s="1"/>
  <c r="G462" i="1" a="1"/>
  <c r="G462" i="1" s="1"/>
  <c r="G463" i="1" a="1"/>
  <c r="G463" i="1" s="1"/>
  <c r="G464" i="1" a="1"/>
  <c r="G464" i="1" s="1"/>
  <c r="G465" i="1" a="1"/>
  <c r="G465" i="1" s="1"/>
  <c r="G466" i="1" a="1"/>
  <c r="G466" i="1" s="1"/>
  <c r="G467" i="1" a="1"/>
  <c r="G467" i="1" s="1"/>
  <c r="G468" i="1" a="1"/>
  <c r="G468" i="1" s="1"/>
  <c r="G469" i="1" a="1"/>
  <c r="G469" i="1" s="1"/>
  <c r="G470" i="1" a="1"/>
  <c r="G470" i="1" s="1"/>
  <c r="G471" i="1" a="1"/>
  <c r="G471" i="1" s="1"/>
  <c r="G472" i="1" a="1"/>
  <c r="G472" i="1" s="1"/>
  <c r="G473" i="1" a="1"/>
  <c r="G473" i="1" s="1"/>
  <c r="G474" i="1" a="1"/>
  <c r="G474" i="1" s="1"/>
  <c r="G475" i="1" a="1"/>
  <c r="G475" i="1" s="1"/>
  <c r="G476" i="1" a="1"/>
  <c r="G476" i="1" s="1"/>
  <c r="G477" i="1" a="1"/>
  <c r="G477" i="1" s="1"/>
  <c r="G478" i="1" a="1"/>
  <c r="G478" i="1" s="1"/>
  <c r="G479" i="1" a="1"/>
  <c r="G479" i="1" s="1"/>
  <c r="G480" i="1" a="1"/>
  <c r="G480" i="1" s="1"/>
  <c r="G481" i="1" a="1"/>
  <c r="G481" i="1" s="1"/>
  <c r="G482" i="1" a="1"/>
  <c r="G482" i="1" s="1"/>
  <c r="G483" i="1" a="1"/>
  <c r="G483" i="1" s="1"/>
  <c r="G484" i="1" a="1"/>
  <c r="G484" i="1" s="1"/>
  <c r="G485" i="1" a="1"/>
  <c r="G485" i="1" s="1"/>
  <c r="G486" i="1" a="1"/>
  <c r="G486" i="1" s="1"/>
  <c r="G487" i="1" a="1"/>
  <c r="G487" i="1" s="1"/>
  <c r="G488" i="1" a="1"/>
  <c r="G488" i="1" s="1"/>
  <c r="G489" i="1" a="1"/>
  <c r="G489" i="1" s="1"/>
  <c r="G490" i="1" a="1"/>
  <c r="G490" i="1" s="1"/>
  <c r="G491" i="1" a="1"/>
  <c r="G491" i="1" s="1"/>
  <c r="G492" i="1" a="1"/>
  <c r="G492" i="1" s="1"/>
  <c r="G493" i="1" a="1"/>
  <c r="G493" i="1" s="1"/>
  <c r="G494" i="1" a="1"/>
  <c r="G494" i="1" s="1"/>
  <c r="G495" i="1" a="1"/>
  <c r="G495" i="1" s="1"/>
  <c r="G496" i="1" a="1"/>
  <c r="G496" i="1" s="1"/>
  <c r="G497" i="1" a="1"/>
  <c r="G497" i="1" s="1"/>
  <c r="G498" i="1" a="1"/>
  <c r="G498" i="1" s="1"/>
  <c r="G499" i="1" a="1"/>
  <c r="G499" i="1" s="1"/>
  <c r="G500" i="1" a="1"/>
  <c r="G500" i="1" s="1"/>
  <c r="G501" i="1" a="1"/>
  <c r="G501" i="1" s="1"/>
  <c r="G502" i="1" a="1"/>
  <c r="G502" i="1" s="1"/>
  <c r="G503" i="1" a="1"/>
  <c r="G503" i="1" s="1"/>
  <c r="G504" i="1" a="1"/>
  <c r="G504" i="1" s="1"/>
  <c r="G505" i="1" a="1"/>
  <c r="G505" i="1" s="1"/>
  <c r="G506" i="1" a="1"/>
  <c r="G506" i="1" s="1"/>
  <c r="G507" i="1" a="1"/>
  <c r="G507" i="1" s="1"/>
  <c r="G508" i="1" a="1"/>
  <c r="G508" i="1" s="1"/>
  <c r="G509" i="1" a="1"/>
  <c r="G509" i="1" s="1"/>
  <c r="G510" i="1" a="1"/>
  <c r="G510" i="1" s="1"/>
  <c r="G511" i="1" a="1"/>
  <c r="G511" i="1" s="1"/>
  <c r="G512" i="1" a="1"/>
  <c r="G512" i="1" s="1"/>
  <c r="G513" i="1" a="1"/>
  <c r="G513" i="1" s="1"/>
  <c r="G514" i="1" a="1"/>
  <c r="G514" i="1" s="1"/>
  <c r="G515" i="1" a="1"/>
  <c r="G515" i="1" s="1"/>
  <c r="G516" i="1" a="1"/>
  <c r="G516" i="1" s="1"/>
  <c r="G517" i="1" a="1"/>
  <c r="G517" i="1" s="1"/>
  <c r="G518" i="1" a="1"/>
  <c r="G518" i="1" s="1"/>
  <c r="G519" i="1" a="1"/>
  <c r="G519" i="1" s="1"/>
  <c r="G520" i="1" a="1"/>
  <c r="G520" i="1" s="1"/>
  <c r="G521" i="1" a="1"/>
  <c r="G521" i="1" s="1"/>
  <c r="G522" i="1" a="1"/>
  <c r="G522" i="1" s="1"/>
  <c r="G523" i="1" a="1"/>
  <c r="G523" i="1" s="1"/>
  <c r="G524" i="1" a="1"/>
  <c r="G524" i="1" s="1"/>
  <c r="G525" i="1" a="1"/>
  <c r="G525" i="1" s="1"/>
  <c r="G526" i="1" a="1"/>
  <c r="G526" i="1" s="1"/>
  <c r="G527" i="1" a="1"/>
  <c r="G527" i="1" s="1"/>
  <c r="G528" i="1" a="1"/>
  <c r="G528" i="1" s="1"/>
  <c r="G529" i="1" a="1"/>
  <c r="G529" i="1" s="1"/>
  <c r="G530" i="1" a="1"/>
  <c r="G530" i="1" s="1"/>
  <c r="G531" i="1" a="1"/>
  <c r="G531" i="1" s="1"/>
  <c r="G532" i="1" a="1"/>
  <c r="G532" i="1" s="1"/>
  <c r="G533" i="1" a="1"/>
  <c r="G533" i="1" s="1"/>
  <c r="G534" i="1" a="1"/>
  <c r="G534" i="1" s="1"/>
  <c r="G535" i="1" a="1"/>
  <c r="G535" i="1" s="1"/>
  <c r="G536" i="1" a="1"/>
  <c r="G536" i="1" s="1"/>
  <c r="G537" i="1" a="1"/>
  <c r="G537" i="1" s="1"/>
  <c r="G538" i="1" a="1"/>
  <c r="G538" i="1" s="1"/>
  <c r="G539" i="1" a="1"/>
  <c r="G539" i="1" s="1"/>
  <c r="G540" i="1" a="1"/>
  <c r="G540" i="1" s="1"/>
  <c r="G541" i="1" a="1"/>
  <c r="G541" i="1" s="1"/>
  <c r="G542" i="1" a="1"/>
  <c r="G542" i="1" s="1"/>
  <c r="G543" i="1" a="1"/>
  <c r="G543" i="1" s="1"/>
  <c r="G544" i="1" a="1"/>
  <c r="G544" i="1" s="1"/>
  <c r="G545" i="1" a="1"/>
  <c r="G545" i="1" s="1"/>
  <c r="G546" i="1" a="1"/>
  <c r="G546" i="1" s="1"/>
  <c r="G547" i="1" a="1"/>
  <c r="G547" i="1" s="1"/>
  <c r="G548" i="1" a="1"/>
  <c r="G548" i="1" s="1"/>
  <c r="G549" i="1" a="1"/>
  <c r="G549" i="1" s="1"/>
  <c r="G550" i="1" a="1"/>
  <c r="G550" i="1" s="1"/>
  <c r="G551" i="1" a="1"/>
  <c r="G551" i="1" s="1"/>
  <c r="G552" i="1" a="1"/>
  <c r="G552" i="1" s="1"/>
  <c r="G553" i="1" a="1"/>
  <c r="G553" i="1" s="1"/>
  <c r="G554" i="1" a="1"/>
  <c r="G554" i="1" s="1"/>
  <c r="G555" i="1" a="1"/>
  <c r="G555" i="1" s="1"/>
  <c r="G556" i="1" a="1"/>
  <c r="G556" i="1" s="1"/>
  <c r="G557" i="1" a="1"/>
  <c r="G557" i="1" s="1"/>
  <c r="G558" i="1" a="1"/>
  <c r="G558" i="1" s="1"/>
  <c r="G559" i="1" a="1"/>
  <c r="G559" i="1" s="1"/>
  <c r="G560" i="1" a="1"/>
  <c r="G560" i="1" s="1"/>
  <c r="G561" i="1" a="1"/>
  <c r="G561" i="1" s="1"/>
  <c r="G562" i="1" a="1"/>
  <c r="G562" i="1" s="1"/>
  <c r="G563" i="1" a="1"/>
  <c r="G563" i="1" s="1"/>
  <c r="G564" i="1" a="1"/>
  <c r="G564" i="1" s="1"/>
  <c r="G565" i="1" a="1"/>
  <c r="G565" i="1" s="1"/>
  <c r="G566" i="1" a="1"/>
  <c r="G566" i="1" s="1"/>
  <c r="G567" i="1" a="1"/>
  <c r="G567" i="1" s="1"/>
  <c r="G568" i="1" a="1"/>
  <c r="G568" i="1" s="1"/>
  <c r="G569" i="1" a="1"/>
  <c r="G569" i="1" s="1"/>
  <c r="G570" i="1" a="1"/>
  <c r="G570" i="1" s="1"/>
  <c r="G571" i="1" a="1"/>
  <c r="G571" i="1" s="1"/>
  <c r="G572" i="1" a="1"/>
  <c r="G572" i="1" s="1"/>
  <c r="G573" i="1" a="1"/>
  <c r="G573" i="1" s="1"/>
  <c r="G574" i="1" a="1"/>
  <c r="G574" i="1" s="1"/>
  <c r="G575" i="1" a="1"/>
  <c r="G575" i="1" s="1"/>
  <c r="G576" i="1" a="1"/>
  <c r="G576" i="1" s="1"/>
  <c r="G577" i="1" a="1"/>
  <c r="G577" i="1" s="1"/>
  <c r="G578" i="1" a="1"/>
  <c r="G578" i="1" s="1"/>
  <c r="G579" i="1" a="1"/>
  <c r="G579" i="1" s="1"/>
  <c r="G580" i="1" a="1"/>
  <c r="G580" i="1" s="1"/>
  <c r="G581" i="1" a="1"/>
  <c r="G581" i="1" s="1"/>
  <c r="G582" i="1" a="1"/>
  <c r="G582" i="1" s="1"/>
  <c r="G583" i="1" a="1"/>
  <c r="G583" i="1" s="1"/>
  <c r="G584" i="1" a="1"/>
  <c r="G584" i="1" s="1"/>
  <c r="G585" i="1" a="1"/>
  <c r="G585" i="1" s="1"/>
  <c r="G586" i="1" a="1"/>
  <c r="G586" i="1" s="1"/>
  <c r="G587" i="1" a="1"/>
  <c r="G587" i="1" s="1"/>
  <c r="G588" i="1" a="1"/>
  <c r="G588" i="1" s="1"/>
  <c r="G589" i="1" a="1"/>
  <c r="G589" i="1" s="1"/>
  <c r="G590" i="1" a="1"/>
  <c r="G590" i="1" s="1"/>
  <c r="G591" i="1" a="1"/>
  <c r="G591" i="1" s="1"/>
  <c r="G592" i="1" a="1"/>
  <c r="G592" i="1" s="1"/>
  <c r="G593" i="1" a="1"/>
  <c r="G593" i="1" s="1"/>
  <c r="G594" i="1" a="1"/>
  <c r="G594" i="1" s="1"/>
  <c r="G595" i="1" a="1"/>
  <c r="G595" i="1" s="1"/>
  <c r="G596" i="1" a="1"/>
  <c r="G596" i="1" s="1"/>
  <c r="G597" i="1" a="1"/>
  <c r="G597" i="1" s="1"/>
  <c r="G598" i="1" a="1"/>
  <c r="G598" i="1" s="1"/>
  <c r="G599" i="1" a="1"/>
  <c r="G599" i="1" s="1"/>
  <c r="G600" i="1" a="1"/>
  <c r="G600" i="1" s="1"/>
  <c r="G601" i="1" a="1"/>
  <c r="G601" i="1" s="1"/>
  <c r="G602" i="1" a="1"/>
  <c r="G602" i="1" s="1"/>
  <c r="G603" i="1" a="1"/>
  <c r="G603" i="1" s="1"/>
  <c r="G604" i="1" a="1"/>
  <c r="G604" i="1" s="1"/>
  <c r="G605" i="1" a="1"/>
  <c r="G605" i="1" s="1"/>
  <c r="G606" i="1" a="1"/>
  <c r="G606" i="1" s="1"/>
  <c r="G607" i="1" a="1"/>
  <c r="G607" i="1" s="1"/>
  <c r="G608" i="1" a="1"/>
  <c r="G608" i="1" s="1"/>
  <c r="G609" i="1" a="1"/>
  <c r="G609" i="1" s="1"/>
  <c r="G610" i="1" a="1"/>
  <c r="G610" i="1" s="1"/>
  <c r="G611" i="1" a="1"/>
  <c r="G611" i="1" s="1"/>
  <c r="G612" i="1" a="1"/>
  <c r="G612" i="1" s="1"/>
  <c r="G613" i="1" a="1"/>
  <c r="G613" i="1" s="1"/>
  <c r="G614" i="1" a="1"/>
  <c r="G614" i="1" s="1"/>
  <c r="G615" i="1" a="1"/>
  <c r="G615" i="1" s="1"/>
  <c r="G616" i="1" a="1"/>
  <c r="G616" i="1" s="1"/>
  <c r="G617" i="1" a="1"/>
  <c r="G617" i="1"/>
  <c r="G618" i="1" a="1"/>
  <c r="G618" i="1" s="1"/>
  <c r="G619" i="1" a="1"/>
  <c r="G619" i="1" s="1"/>
  <c r="G620" i="1" a="1"/>
  <c r="G620" i="1" s="1"/>
  <c r="G621" i="1" a="1"/>
  <c r="G621" i="1" s="1"/>
  <c r="G622" i="1" a="1"/>
  <c r="G622" i="1" s="1"/>
  <c r="G623" i="1" a="1"/>
  <c r="G623" i="1" s="1"/>
  <c r="G624" i="1" a="1"/>
  <c r="G624" i="1" s="1"/>
  <c r="G625" i="1" a="1"/>
  <c r="G625" i="1" s="1"/>
  <c r="G626" i="1" a="1"/>
  <c r="G626" i="1" s="1"/>
  <c r="G627" i="1" a="1"/>
  <c r="G627" i="1" s="1"/>
  <c r="G628" i="1" a="1"/>
  <c r="G628" i="1" s="1"/>
  <c r="G629" i="1" a="1"/>
  <c r="G629" i="1" s="1"/>
  <c r="G630" i="1" a="1"/>
  <c r="G630" i="1" s="1"/>
  <c r="G631" i="1" a="1"/>
  <c r="G631" i="1" s="1"/>
  <c r="G632" i="1" a="1"/>
  <c r="G632" i="1" s="1"/>
  <c r="G633" i="1" a="1"/>
  <c r="G633" i="1" s="1"/>
  <c r="G634" i="1" a="1"/>
  <c r="G634" i="1" s="1"/>
  <c r="G635" i="1" a="1"/>
  <c r="G635" i="1" s="1"/>
  <c r="G636" i="1" a="1"/>
  <c r="G636" i="1" s="1"/>
  <c r="G637" i="1" a="1"/>
  <c r="G637" i="1" s="1"/>
  <c r="G638" i="1" a="1"/>
  <c r="G638" i="1" s="1"/>
  <c r="G639" i="1" a="1"/>
  <c r="G639" i="1" s="1"/>
  <c r="G640" i="1" a="1"/>
  <c r="G640" i="1" s="1"/>
  <c r="G641" i="1" a="1"/>
  <c r="G641" i="1" s="1"/>
  <c r="G642" i="1" a="1"/>
  <c r="G642" i="1" s="1"/>
  <c r="G643" i="1" a="1"/>
  <c r="G643" i="1" s="1"/>
  <c r="G644" i="1" a="1"/>
  <c r="G644" i="1" s="1"/>
  <c r="G645" i="1" a="1"/>
  <c r="G645" i="1" s="1"/>
  <c r="G646" i="1" a="1"/>
  <c r="G646" i="1" s="1"/>
  <c r="G647" i="1" a="1"/>
  <c r="G647" i="1" s="1"/>
  <c r="G648" i="1" a="1"/>
  <c r="G648" i="1" s="1"/>
  <c r="G649" i="1" a="1"/>
  <c r="G649" i="1" s="1"/>
  <c r="G650" i="1" a="1"/>
  <c r="G650" i="1" s="1"/>
  <c r="G651" i="1" a="1"/>
  <c r="G651" i="1" s="1"/>
  <c r="G652" i="1" a="1"/>
  <c r="G652" i="1" s="1"/>
  <c r="G653" i="1" a="1"/>
  <c r="G653" i="1" s="1"/>
  <c r="G654" i="1" a="1"/>
  <c r="G654" i="1" s="1"/>
  <c r="G655" i="1" a="1"/>
  <c r="G655" i="1" s="1"/>
  <c r="G656" i="1" a="1"/>
  <c r="G656" i="1" s="1"/>
  <c r="G657" i="1" a="1"/>
  <c r="G657" i="1" s="1"/>
  <c r="G658" i="1" a="1"/>
  <c r="G658" i="1" s="1"/>
  <c r="G659" i="1" a="1"/>
  <c r="G659" i="1" s="1"/>
  <c r="G660" i="1" a="1"/>
  <c r="G660" i="1" s="1"/>
  <c r="G661" i="1" a="1"/>
  <c r="G661" i="1" s="1"/>
  <c r="G662" i="1" a="1"/>
  <c r="G662" i="1" s="1"/>
  <c r="G663" i="1" a="1"/>
  <c r="G663" i="1" s="1"/>
  <c r="G664" i="1" a="1"/>
  <c r="G664" i="1" s="1"/>
  <c r="G665" i="1" a="1"/>
  <c r="G665" i="1" s="1"/>
  <c r="G666" i="1" a="1"/>
  <c r="G666" i="1" s="1"/>
  <c r="G667" i="1" a="1"/>
  <c r="G667" i="1" s="1"/>
  <c r="G668" i="1" a="1"/>
  <c r="G668" i="1" s="1"/>
  <c r="G669" i="1" a="1"/>
  <c r="G669" i="1" s="1"/>
  <c r="G670" i="1" a="1"/>
  <c r="G670" i="1" s="1"/>
  <c r="G671" i="1" a="1"/>
  <c r="G671" i="1" s="1"/>
  <c r="G672" i="1" a="1"/>
  <c r="G672" i="1" s="1"/>
  <c r="G673" i="1" a="1"/>
  <c r="G673" i="1" s="1"/>
  <c r="G674" i="1" a="1"/>
  <c r="G674" i="1" s="1"/>
  <c r="G675" i="1" a="1"/>
  <c r="G675" i="1" s="1"/>
  <c r="G676" i="1" a="1"/>
  <c r="G676" i="1" s="1"/>
  <c r="G677" i="1" a="1"/>
  <c r="G677" i="1" s="1"/>
  <c r="G678" i="1" a="1"/>
  <c r="G678" i="1" s="1"/>
  <c r="G679" i="1" a="1"/>
  <c r="G679" i="1" s="1"/>
  <c r="G680" i="1" a="1"/>
  <c r="G680" i="1" s="1"/>
  <c r="G681" i="1" a="1"/>
  <c r="G681" i="1" s="1"/>
  <c r="G682" i="1" a="1"/>
  <c r="G682" i="1" s="1"/>
  <c r="G683" i="1" a="1"/>
  <c r="G683" i="1" s="1"/>
  <c r="G684" i="1" a="1"/>
  <c r="G684" i="1" s="1"/>
  <c r="G685" i="1" a="1"/>
  <c r="G685" i="1" s="1"/>
  <c r="G686" i="1" a="1"/>
  <c r="G686" i="1" s="1"/>
  <c r="G687" i="1" a="1"/>
  <c r="G687" i="1" s="1"/>
  <c r="G688" i="1" a="1"/>
  <c r="G688" i="1" s="1"/>
  <c r="G689" i="1" a="1"/>
  <c r="G689" i="1" s="1"/>
  <c r="G690" i="1" a="1"/>
  <c r="G690" i="1" s="1"/>
  <c r="G691" i="1" a="1"/>
  <c r="G691" i="1" s="1"/>
  <c r="G692" i="1" a="1"/>
  <c r="G692" i="1" s="1"/>
  <c r="G693" i="1" a="1"/>
  <c r="G693" i="1" s="1"/>
  <c r="G694" i="1" a="1"/>
  <c r="G694" i="1" s="1"/>
  <c r="G695" i="1" a="1"/>
  <c r="G695" i="1" s="1"/>
  <c r="G696" i="1" a="1"/>
  <c r="G696" i="1" s="1"/>
  <c r="G697" i="1" a="1"/>
  <c r="G697" i="1" s="1"/>
  <c r="G698" i="1" a="1"/>
  <c r="G698" i="1" s="1"/>
  <c r="G699" i="1" a="1"/>
  <c r="G699" i="1" s="1"/>
  <c r="G700" i="1" a="1"/>
  <c r="G700" i="1" s="1"/>
  <c r="G701" i="1" a="1"/>
  <c r="G701" i="1" s="1"/>
  <c r="G702" i="1" a="1"/>
  <c r="G702" i="1" s="1"/>
  <c r="G703" i="1" a="1"/>
  <c r="G703" i="1" s="1"/>
  <c r="G704" i="1" a="1"/>
  <c r="G704" i="1" s="1"/>
  <c r="G705" i="1" a="1"/>
  <c r="G705" i="1" s="1"/>
  <c r="G706" i="1" a="1"/>
  <c r="G706" i="1" s="1"/>
  <c r="G707" i="1" a="1"/>
  <c r="G707" i="1" s="1"/>
  <c r="G708" i="1" a="1"/>
  <c r="G708" i="1" s="1"/>
  <c r="G709" i="1" a="1"/>
  <c r="G709" i="1" s="1"/>
  <c r="G710" i="1" a="1"/>
  <c r="G710" i="1" s="1"/>
  <c r="G711" i="1" a="1"/>
  <c r="G711" i="1" s="1"/>
  <c r="G712" i="1" a="1"/>
  <c r="G712" i="1" s="1"/>
  <c r="G713" i="1" a="1"/>
  <c r="G713" i="1" s="1"/>
  <c r="G714" i="1" a="1"/>
  <c r="G714" i="1" s="1"/>
  <c r="G715" i="1" a="1"/>
  <c r="G715" i="1" s="1"/>
  <c r="G716" i="1" a="1"/>
  <c r="G716" i="1" s="1"/>
  <c r="G717" i="1" a="1"/>
  <c r="G717" i="1" s="1"/>
  <c r="G718" i="1" a="1"/>
  <c r="G718" i="1" s="1"/>
  <c r="G719" i="1" a="1"/>
  <c r="G719" i="1" s="1"/>
  <c r="G720" i="1" a="1"/>
  <c r="G720" i="1" s="1"/>
  <c r="G721" i="1" a="1"/>
  <c r="G721" i="1" s="1"/>
  <c r="G722" i="1" a="1"/>
  <c r="G722" i="1" s="1"/>
  <c r="G723" i="1" a="1"/>
  <c r="G723" i="1" s="1"/>
  <c r="G724" i="1" a="1"/>
  <c r="G724" i="1" s="1"/>
  <c r="G725" i="1" a="1"/>
  <c r="G725" i="1" s="1"/>
  <c r="G726" i="1" a="1"/>
  <c r="G726" i="1" s="1"/>
  <c r="G727" i="1" a="1"/>
  <c r="G727" i="1" s="1"/>
  <c r="G728" i="1" a="1"/>
  <c r="G728" i="1" s="1"/>
  <c r="G729" i="1" a="1"/>
  <c r="G729" i="1" s="1"/>
  <c r="G730" i="1" a="1"/>
  <c r="G730" i="1" s="1"/>
  <c r="G731" i="1" a="1"/>
  <c r="G731" i="1" s="1"/>
  <c r="G732" i="1" a="1"/>
  <c r="G732" i="1" s="1"/>
  <c r="G733" i="1" a="1"/>
  <c r="G733" i="1" s="1"/>
  <c r="G734" i="1" a="1"/>
  <c r="G734" i="1" s="1"/>
  <c r="G735" i="1" a="1"/>
  <c r="G735" i="1" s="1"/>
  <c r="G736" i="1" a="1"/>
  <c r="G736" i="1" s="1"/>
  <c r="G737" i="1" a="1"/>
  <c r="G737" i="1" s="1"/>
  <c r="G738" i="1" a="1"/>
  <c r="G738" i="1" s="1"/>
  <c r="G739" i="1" a="1"/>
  <c r="G739" i="1" s="1"/>
  <c r="G740" i="1" a="1"/>
  <c r="G740" i="1" s="1"/>
  <c r="G741" i="1" a="1"/>
  <c r="G741" i="1" s="1"/>
  <c r="G742" i="1" a="1"/>
  <c r="G742" i="1" s="1"/>
  <c r="G743" i="1" a="1"/>
  <c r="G743" i="1" s="1"/>
  <c r="G744" i="1" a="1"/>
  <c r="G744" i="1" s="1"/>
  <c r="G745" i="1" a="1"/>
  <c r="G745" i="1" s="1"/>
  <c r="G746" i="1" a="1"/>
  <c r="G746" i="1" s="1"/>
  <c r="G747" i="1" a="1"/>
  <c r="G747" i="1" s="1"/>
  <c r="G748" i="1" a="1"/>
  <c r="G748" i="1" s="1"/>
  <c r="G749" i="1" a="1"/>
  <c r="G749" i="1" s="1"/>
  <c r="G750" i="1" a="1"/>
  <c r="G750" i="1" s="1"/>
  <c r="G751" i="1" a="1"/>
  <c r="G751" i="1" s="1"/>
  <c r="G752" i="1" a="1"/>
  <c r="G752" i="1" s="1"/>
  <c r="G753" i="1" a="1"/>
  <c r="G753" i="1" s="1"/>
  <c r="G754" i="1" a="1"/>
  <c r="G754" i="1" s="1"/>
  <c r="G755" i="1" a="1"/>
  <c r="G755" i="1" s="1"/>
  <c r="G756" i="1" a="1"/>
  <c r="G756" i="1" s="1"/>
  <c r="G757" i="1" a="1"/>
  <c r="G757" i="1" s="1"/>
  <c r="G758" i="1" a="1"/>
  <c r="G758" i="1" s="1"/>
  <c r="G759" i="1" a="1"/>
  <c r="G759" i="1" s="1"/>
  <c r="G760" i="1" a="1"/>
  <c r="G760" i="1" s="1"/>
  <c r="G761" i="1" a="1"/>
  <c r="G761" i="1" s="1"/>
  <c r="G762" i="1" a="1"/>
  <c r="G762" i="1" s="1"/>
  <c r="G763" i="1" a="1"/>
  <c r="G763" i="1" s="1"/>
  <c r="G764" i="1" a="1"/>
  <c r="G764" i="1" s="1"/>
  <c r="G765" i="1" a="1"/>
  <c r="G765" i="1" s="1"/>
  <c r="G766" i="1" a="1"/>
  <c r="G766" i="1" s="1"/>
  <c r="G767" i="1" a="1"/>
  <c r="G767" i="1" s="1"/>
  <c r="G768" i="1" a="1"/>
  <c r="G768" i="1" s="1"/>
  <c r="G769" i="1" a="1"/>
  <c r="G769" i="1" s="1"/>
  <c r="G770" i="1" a="1"/>
  <c r="G770" i="1" s="1"/>
  <c r="G771" i="1" a="1"/>
  <c r="G771" i="1" s="1"/>
  <c r="G772" i="1" a="1"/>
  <c r="G772" i="1" s="1"/>
  <c r="G773" i="1" a="1"/>
  <c r="G773" i="1" s="1"/>
  <c r="G774" i="1" a="1"/>
  <c r="G774" i="1" s="1"/>
  <c r="G775" i="1" a="1"/>
  <c r="G775" i="1" s="1"/>
  <c r="G776" i="1" a="1"/>
  <c r="G776" i="1" s="1"/>
  <c r="G777" i="1" a="1"/>
  <c r="G777" i="1" s="1"/>
  <c r="G778" i="1" a="1"/>
  <c r="G778" i="1" s="1"/>
  <c r="G779" i="1" a="1"/>
  <c r="G779" i="1" s="1"/>
  <c r="G780" i="1" a="1"/>
  <c r="G780" i="1" s="1"/>
  <c r="G781" i="1" a="1"/>
  <c r="G781" i="1" s="1"/>
  <c r="G782" i="1" a="1"/>
  <c r="G782" i="1" s="1"/>
  <c r="G783" i="1" a="1"/>
  <c r="G783" i="1" s="1"/>
  <c r="G784" i="1" a="1"/>
  <c r="G784" i="1" s="1"/>
  <c r="G785" i="1" a="1"/>
  <c r="G785" i="1" s="1"/>
  <c r="G786" i="1" a="1"/>
  <c r="G786" i="1" s="1"/>
  <c r="G787" i="1" a="1"/>
  <c r="G787" i="1" s="1"/>
  <c r="G788" i="1" a="1"/>
  <c r="G788" i="1" s="1"/>
  <c r="G789" i="1" a="1"/>
  <c r="G789" i="1" s="1"/>
  <c r="G790" i="1" a="1"/>
  <c r="G790" i="1" s="1"/>
  <c r="G791" i="1" a="1"/>
  <c r="G791" i="1" s="1"/>
  <c r="G792" i="1" a="1"/>
  <c r="G792" i="1" s="1"/>
  <c r="G793" i="1" a="1"/>
  <c r="G793" i="1" s="1"/>
  <c r="G794" i="1" a="1"/>
  <c r="G794" i="1" s="1"/>
  <c r="G795" i="1" a="1"/>
  <c r="G795" i="1" s="1"/>
  <c r="G796" i="1" a="1"/>
  <c r="G796" i="1" s="1"/>
  <c r="G797" i="1" a="1"/>
  <c r="G797" i="1" s="1"/>
  <c r="G798" i="1" a="1"/>
  <c r="G798" i="1" s="1"/>
  <c r="G799" i="1" a="1"/>
  <c r="G799" i="1" s="1"/>
  <c r="G800" i="1" a="1"/>
  <c r="G800" i="1" s="1"/>
  <c r="G801" i="1" a="1"/>
  <c r="G801" i="1" s="1"/>
  <c r="G802" i="1" a="1"/>
  <c r="G802" i="1" s="1"/>
  <c r="G803" i="1" a="1"/>
  <c r="G803" i="1" s="1"/>
  <c r="G804" i="1" a="1"/>
  <c r="G804" i="1" s="1"/>
  <c r="G805" i="1" a="1"/>
  <c r="G805" i="1" s="1"/>
  <c r="G806" i="1" a="1"/>
  <c r="G806" i="1" s="1"/>
  <c r="G807" i="1" a="1"/>
  <c r="G807" i="1" s="1"/>
  <c r="G808" i="1" a="1"/>
  <c r="G808" i="1" s="1"/>
  <c r="G809" i="1" a="1"/>
  <c r="G809" i="1" s="1"/>
  <c r="G810" i="1" a="1"/>
  <c r="G810" i="1" s="1"/>
  <c r="G811" i="1" a="1"/>
  <c r="G811" i="1" s="1"/>
  <c r="G812" i="1" a="1"/>
  <c r="G812" i="1" s="1"/>
  <c r="G813" i="1" a="1"/>
  <c r="G813" i="1" s="1"/>
  <c r="G814" i="1" a="1"/>
  <c r="G814" i="1" s="1"/>
  <c r="G815" i="1" a="1"/>
  <c r="G815" i="1" s="1"/>
  <c r="G816" i="1" a="1"/>
  <c r="G816" i="1" s="1"/>
  <c r="G817" i="1" a="1"/>
  <c r="G817" i="1" s="1"/>
  <c r="G818" i="1" a="1"/>
  <c r="G818" i="1" s="1"/>
  <c r="G819" i="1" a="1"/>
  <c r="G819" i="1" s="1"/>
  <c r="G820" i="1" a="1"/>
  <c r="G820" i="1" s="1"/>
  <c r="G821" i="1" a="1"/>
  <c r="G821" i="1" s="1"/>
  <c r="G822" i="1" a="1"/>
  <c r="G822" i="1" s="1"/>
  <c r="G823" i="1" a="1"/>
  <c r="G823" i="1" s="1"/>
  <c r="G824" i="1" a="1"/>
  <c r="G824" i="1" s="1"/>
  <c r="G825" i="1" a="1"/>
  <c r="G825" i="1" s="1"/>
  <c r="G826" i="1" a="1"/>
  <c r="G826" i="1" s="1"/>
  <c r="G827" i="1" a="1"/>
  <c r="G827" i="1" s="1"/>
  <c r="G828" i="1" a="1"/>
  <c r="G828" i="1" s="1"/>
  <c r="G829" i="1" a="1"/>
  <c r="G829" i="1" s="1"/>
  <c r="G830" i="1" a="1"/>
  <c r="G830" i="1" s="1"/>
  <c r="G831" i="1" a="1"/>
  <c r="G831" i="1" s="1"/>
  <c r="G832" i="1" a="1"/>
  <c r="G832" i="1" s="1"/>
  <c r="G833" i="1" a="1"/>
  <c r="G833" i="1" s="1"/>
  <c r="G834" i="1" a="1"/>
  <c r="G834" i="1" s="1"/>
  <c r="G835" i="1" a="1"/>
  <c r="G835" i="1" s="1"/>
  <c r="G836" i="1" a="1"/>
  <c r="G836" i="1" s="1"/>
  <c r="G837" i="1" a="1"/>
  <c r="G837" i="1" s="1"/>
  <c r="G838" i="1" a="1"/>
  <c r="G838" i="1" s="1"/>
  <c r="G839" i="1" a="1"/>
  <c r="G839" i="1" s="1"/>
  <c r="G840" i="1" a="1"/>
  <c r="G840" i="1" s="1"/>
  <c r="G841" i="1" a="1"/>
  <c r="G841" i="1" s="1"/>
  <c r="G842" i="1" a="1"/>
  <c r="G842" i="1" s="1"/>
  <c r="G843" i="1" a="1"/>
  <c r="G843" i="1" s="1"/>
  <c r="G844" i="1" a="1"/>
  <c r="G844" i="1" s="1"/>
  <c r="G845" i="1" a="1"/>
  <c r="G845" i="1" s="1"/>
  <c r="G846" i="1" a="1"/>
  <c r="G846" i="1" s="1"/>
  <c r="G847" i="1" a="1"/>
  <c r="G847" i="1" s="1"/>
  <c r="G848" i="1" a="1"/>
  <c r="G848" i="1" s="1"/>
  <c r="G849" i="1" a="1"/>
  <c r="G849" i="1" s="1"/>
  <c r="G850" i="1" a="1"/>
  <c r="G850" i="1" s="1"/>
  <c r="G851" i="1" a="1"/>
  <c r="G851" i="1" s="1"/>
  <c r="G852" i="1" a="1"/>
  <c r="G852" i="1" s="1"/>
  <c r="G853" i="1" a="1"/>
  <c r="G853" i="1" s="1"/>
  <c r="G854" i="1" a="1"/>
  <c r="G854" i="1" s="1"/>
  <c r="G855" i="1" a="1"/>
  <c r="G855" i="1" s="1"/>
  <c r="G856" i="1" a="1"/>
  <c r="G856" i="1" s="1"/>
  <c r="G857" i="1" a="1"/>
  <c r="G857" i="1" s="1"/>
  <c r="G858" i="1" a="1"/>
  <c r="G858" i="1" s="1"/>
  <c r="G859" i="1" a="1"/>
  <c r="G859" i="1" s="1"/>
  <c r="G860" i="1" a="1"/>
  <c r="G860" i="1" s="1"/>
  <c r="G861" i="1" a="1"/>
  <c r="G861" i="1" s="1"/>
  <c r="G862" i="1" a="1"/>
  <c r="G862" i="1" s="1"/>
  <c r="G863" i="1" a="1"/>
  <c r="G863" i="1" s="1"/>
  <c r="G864" i="1" a="1"/>
  <c r="G864" i="1" s="1"/>
  <c r="G865" i="1" a="1"/>
  <c r="G865" i="1" s="1"/>
  <c r="G866" i="1" a="1"/>
  <c r="G866" i="1" s="1"/>
  <c r="G867" i="1" a="1"/>
  <c r="G867" i="1" s="1"/>
  <c r="G868" i="1" a="1"/>
  <c r="G868" i="1" s="1"/>
  <c r="G869" i="1" a="1"/>
  <c r="G869" i="1" s="1"/>
  <c r="G870" i="1" a="1"/>
  <c r="G870" i="1" s="1"/>
  <c r="G871" i="1" a="1"/>
  <c r="G871" i="1" s="1"/>
  <c r="G872" i="1" a="1"/>
  <c r="G872" i="1" s="1"/>
  <c r="G873" i="1" a="1"/>
  <c r="G873" i="1" s="1"/>
  <c r="G874" i="1" a="1"/>
  <c r="G874" i="1" s="1"/>
  <c r="G875" i="1" a="1"/>
  <c r="G875" i="1" s="1"/>
  <c r="G876" i="1" a="1"/>
  <c r="G876" i="1" s="1"/>
  <c r="G877" i="1" a="1"/>
  <c r="G877" i="1" s="1"/>
  <c r="G878" i="1" a="1"/>
  <c r="G878" i="1" s="1"/>
  <c r="G879" i="1" a="1"/>
  <c r="G879" i="1" s="1"/>
  <c r="G880" i="1" a="1"/>
  <c r="G880" i="1" s="1"/>
  <c r="G881" i="1" a="1"/>
  <c r="G881" i="1" s="1"/>
  <c r="G882" i="1" a="1"/>
  <c r="G882" i="1" s="1"/>
  <c r="G883" i="1" a="1"/>
  <c r="G883" i="1" s="1"/>
  <c r="G884" i="1" a="1"/>
  <c r="G884" i="1" s="1"/>
  <c r="G885" i="1" a="1"/>
  <c r="G885" i="1" s="1"/>
  <c r="G886" i="1" a="1"/>
  <c r="G886" i="1" s="1"/>
  <c r="G887" i="1" a="1"/>
  <c r="G887" i="1" s="1"/>
  <c r="G888" i="1" a="1"/>
  <c r="G888" i="1" s="1"/>
  <c r="G889" i="1" a="1"/>
  <c r="G889" i="1" s="1"/>
  <c r="G890" i="1" a="1"/>
  <c r="G890" i="1" s="1"/>
  <c r="G891" i="1" a="1"/>
  <c r="G891" i="1" s="1"/>
  <c r="G892" i="1" a="1"/>
  <c r="G892" i="1" s="1"/>
  <c r="G893" i="1" a="1"/>
  <c r="G893" i="1" s="1"/>
  <c r="G894" i="1" a="1"/>
  <c r="G894" i="1" s="1"/>
  <c r="G895" i="1" a="1"/>
  <c r="G895" i="1" s="1"/>
  <c r="G896" i="1" a="1"/>
  <c r="G896" i="1" s="1"/>
  <c r="G897" i="1" a="1"/>
  <c r="G897" i="1" s="1"/>
  <c r="G898" i="1" a="1"/>
  <c r="G898" i="1" s="1"/>
  <c r="G899" i="1" a="1"/>
  <c r="G899" i="1" s="1"/>
  <c r="G900" i="1" a="1"/>
  <c r="G900" i="1" s="1"/>
  <c r="G901" i="1" a="1"/>
  <c r="G901" i="1" s="1"/>
  <c r="G902" i="1" a="1"/>
  <c r="G902" i="1" s="1"/>
  <c r="G903" i="1" a="1"/>
  <c r="G903" i="1"/>
  <c r="G904" i="1" a="1"/>
  <c r="G904" i="1" s="1"/>
  <c r="G905" i="1" a="1"/>
  <c r="G905" i="1" s="1"/>
  <c r="G906" i="1" a="1"/>
  <c r="G906" i="1" s="1"/>
  <c r="G907" i="1" a="1"/>
  <c r="G907" i="1" s="1"/>
  <c r="G908" i="1" a="1"/>
  <c r="G908" i="1" s="1"/>
  <c r="G909" i="1" a="1"/>
  <c r="G909" i="1" s="1"/>
  <c r="G910" i="1" a="1"/>
  <c r="G910" i="1" s="1"/>
  <c r="G911" i="1" a="1"/>
  <c r="G911" i="1" s="1"/>
  <c r="G912" i="1" a="1"/>
  <c r="G912" i="1" s="1"/>
  <c r="G913" i="1" a="1"/>
  <c r="G913" i="1" s="1"/>
  <c r="G914" i="1" a="1"/>
  <c r="G914" i="1" s="1"/>
  <c r="G915" i="1" a="1"/>
  <c r="G915" i="1" s="1"/>
  <c r="G916" i="1" a="1"/>
  <c r="G916" i="1" s="1"/>
  <c r="G917" i="1" a="1"/>
  <c r="G917" i="1" s="1"/>
  <c r="G918" i="1" a="1"/>
  <c r="G918" i="1" s="1"/>
  <c r="G919" i="1" a="1"/>
  <c r="G919" i="1" s="1"/>
  <c r="G920" i="1" a="1"/>
  <c r="G920" i="1" s="1"/>
  <c r="G921" i="1" a="1"/>
  <c r="G921" i="1" s="1"/>
  <c r="G922" i="1" a="1"/>
  <c r="G922" i="1" s="1"/>
  <c r="G923" i="1" a="1"/>
  <c r="G923" i="1" s="1"/>
  <c r="G924" i="1" a="1"/>
  <c r="G924" i="1" s="1"/>
  <c r="G925" i="1" a="1"/>
  <c r="G925" i="1" s="1"/>
  <c r="G926" i="1" a="1"/>
  <c r="G926" i="1" s="1"/>
  <c r="G927" i="1" a="1"/>
  <c r="G927" i="1" s="1"/>
  <c r="G928" i="1" a="1"/>
  <c r="G928" i="1" s="1"/>
  <c r="G929" i="1" a="1"/>
  <c r="G929" i="1" s="1"/>
  <c r="G930" i="1" a="1"/>
  <c r="G930" i="1" s="1"/>
  <c r="G931" i="1" a="1"/>
  <c r="G931" i="1" s="1"/>
  <c r="G932" i="1" a="1"/>
  <c r="G932" i="1" s="1"/>
  <c r="G933" i="1" a="1"/>
  <c r="G933" i="1" s="1"/>
  <c r="G934" i="1" a="1"/>
  <c r="G934" i="1" s="1"/>
  <c r="G935" i="1" a="1"/>
  <c r="G935" i="1" s="1"/>
  <c r="G936" i="1" a="1"/>
  <c r="G936" i="1" s="1"/>
  <c r="G937" i="1" a="1"/>
  <c r="G937" i="1" s="1"/>
  <c r="G938" i="1" a="1"/>
  <c r="G938" i="1" s="1"/>
  <c r="G939" i="1" a="1"/>
  <c r="G939" i="1" s="1"/>
  <c r="G940" i="1" a="1"/>
  <c r="G940" i="1" s="1"/>
  <c r="G941" i="1" a="1"/>
  <c r="G941" i="1" s="1"/>
  <c r="G942" i="1" a="1"/>
  <c r="G942" i="1" s="1"/>
  <c r="G943" i="1" a="1"/>
  <c r="G943" i="1" s="1"/>
  <c r="G944" i="1" a="1"/>
  <c r="G944" i="1" s="1"/>
  <c r="G945" i="1" a="1"/>
  <c r="G945" i="1" s="1"/>
  <c r="G946" i="1" a="1"/>
  <c r="G946" i="1" s="1"/>
  <c r="G947" i="1" a="1"/>
  <c r="G947" i="1" s="1"/>
  <c r="G948" i="1" a="1"/>
  <c r="G948" i="1" s="1"/>
  <c r="G949" i="1" a="1"/>
  <c r="G949" i="1" s="1"/>
  <c r="G950" i="1" a="1"/>
  <c r="G950" i="1" s="1"/>
  <c r="G951" i="1" a="1"/>
  <c r="G951" i="1" s="1"/>
  <c r="G952" i="1" a="1"/>
  <c r="G952" i="1" s="1"/>
  <c r="G953" i="1" a="1"/>
  <c r="G953" i="1" s="1"/>
  <c r="G954" i="1" a="1"/>
  <c r="G954" i="1" s="1"/>
  <c r="G955" i="1" a="1"/>
  <c r="G955" i="1" s="1"/>
  <c r="G956" i="1" a="1"/>
  <c r="G956" i="1" s="1"/>
  <c r="G957" i="1" a="1"/>
  <c r="G957" i="1" s="1"/>
  <c r="G958" i="1" a="1"/>
  <c r="G958" i="1" s="1"/>
  <c r="G959" i="1" a="1"/>
  <c r="G959" i="1" s="1"/>
  <c r="G960" i="1" a="1"/>
  <c r="G960" i="1" s="1"/>
  <c r="G961" i="1" a="1"/>
  <c r="G961" i="1" s="1"/>
  <c r="G962" i="1" a="1"/>
  <c r="G962" i="1" s="1"/>
  <c r="G963" i="1" a="1"/>
  <c r="G963" i="1" s="1"/>
  <c r="G964" i="1" a="1"/>
  <c r="G964" i="1" s="1"/>
  <c r="G965" i="1" a="1"/>
  <c r="G965" i="1" s="1"/>
  <c r="G966" i="1" a="1"/>
  <c r="G966" i="1" s="1"/>
  <c r="G967" i="1" a="1"/>
  <c r="G967" i="1" s="1"/>
  <c r="G968" i="1" a="1"/>
  <c r="G968" i="1" s="1"/>
  <c r="G969" i="1" a="1"/>
  <c r="G969" i="1" s="1"/>
  <c r="G970" i="1" a="1"/>
  <c r="G970" i="1" s="1"/>
  <c r="G971" i="1" a="1"/>
  <c r="G971" i="1" s="1"/>
  <c r="G972" i="1" a="1"/>
  <c r="G972" i="1" s="1"/>
  <c r="G973" i="1" a="1"/>
  <c r="G973" i="1" s="1"/>
  <c r="G974" i="1" a="1"/>
  <c r="G974" i="1" s="1"/>
  <c r="G975" i="1" a="1"/>
  <c r="G975" i="1" s="1"/>
  <c r="G976" i="1" a="1"/>
  <c r="G976" i="1" s="1"/>
  <c r="G977" i="1" a="1"/>
  <c r="G977" i="1" s="1"/>
  <c r="G978" i="1" a="1"/>
  <c r="G978" i="1" s="1"/>
  <c r="G979" i="1" a="1"/>
  <c r="G979" i="1" s="1"/>
  <c r="G980" i="1" a="1"/>
  <c r="G980" i="1" s="1"/>
  <c r="G981" i="1" a="1"/>
  <c r="G981" i="1" s="1"/>
  <c r="G982" i="1" a="1"/>
  <c r="G982" i="1" s="1"/>
  <c r="G983" i="1" a="1"/>
  <c r="G983" i="1" s="1"/>
  <c r="G984" i="1" a="1"/>
  <c r="G984" i="1" s="1"/>
  <c r="G985" i="1" a="1"/>
  <c r="G985" i="1" s="1"/>
  <c r="G986" i="1" a="1"/>
  <c r="G986" i="1" s="1"/>
  <c r="G987" i="1" a="1"/>
  <c r="G987" i="1" s="1"/>
  <c r="G988" i="1" a="1"/>
  <c r="G988" i="1" s="1"/>
  <c r="G989" i="1" a="1"/>
  <c r="G989" i="1" s="1"/>
  <c r="G990" i="1" a="1"/>
  <c r="G990" i="1" s="1"/>
  <c r="G991" i="1" a="1"/>
  <c r="G991" i="1" s="1"/>
  <c r="G992" i="1" a="1"/>
  <c r="G992" i="1" s="1"/>
  <c r="G993" i="1" a="1"/>
  <c r="G993" i="1" s="1"/>
  <c r="G994" i="1" a="1"/>
  <c r="G994" i="1" s="1"/>
  <c r="G995" i="1" a="1"/>
  <c r="G995" i="1" s="1"/>
  <c r="G996" i="1" a="1"/>
  <c r="G996" i="1" s="1"/>
  <c r="G997" i="1" a="1"/>
  <c r="G997" i="1" s="1"/>
  <c r="G998" i="1" a="1"/>
  <c r="G998" i="1" s="1"/>
  <c r="G999" i="1" a="1"/>
  <c r="G999" i="1" s="1"/>
  <c r="G1000" i="1" a="1"/>
  <c r="G1000" i="1" s="1"/>
  <c r="G1001" i="1" a="1"/>
  <c r="G1001" i="1" s="1"/>
  <c r="G1002" i="1" a="1"/>
  <c r="G1002" i="1" s="1"/>
  <c r="G1003" i="1" a="1"/>
  <c r="G1003" i="1" s="1"/>
  <c r="G1004" i="1" a="1"/>
  <c r="G1004" i="1" s="1"/>
  <c r="G1005" i="1" a="1"/>
  <c r="G1005" i="1" s="1"/>
  <c r="G1006" i="1" a="1"/>
  <c r="G1006" i="1" s="1"/>
  <c r="G1007" i="1" a="1"/>
  <c r="G1007" i="1" s="1"/>
  <c r="G1008" i="1" a="1"/>
  <c r="G1008" i="1" s="1"/>
  <c r="G1009" i="1" a="1"/>
  <c r="G1009" i="1" s="1"/>
  <c r="G1010" i="1" a="1"/>
  <c r="G1010" i="1" s="1"/>
  <c r="G1011" i="1" a="1"/>
  <c r="G1011" i="1" s="1"/>
  <c r="G1012" i="1" a="1"/>
  <c r="G1012" i="1" s="1"/>
  <c r="G1013" i="1" a="1"/>
  <c r="G1013" i="1" s="1"/>
  <c r="G1014" i="1" a="1"/>
  <c r="G1014" i="1" s="1"/>
  <c r="G1015" i="1" a="1"/>
  <c r="G1015" i="1" s="1"/>
  <c r="G1016" i="1" a="1"/>
  <c r="G1016" i="1" s="1"/>
  <c r="G1017" i="1" a="1"/>
  <c r="G1017" i="1" s="1"/>
  <c r="G1018" i="1" a="1"/>
  <c r="G1018" i="1" s="1"/>
  <c r="G1019" i="1" a="1"/>
  <c r="G1019" i="1" s="1"/>
  <c r="G1020" i="1" a="1"/>
  <c r="G1020" i="1" s="1"/>
  <c r="G1021" i="1" a="1"/>
  <c r="G1021" i="1" s="1"/>
  <c r="G1022" i="1" a="1"/>
  <c r="G1022" i="1" s="1"/>
  <c r="G1023" i="1" a="1"/>
  <c r="G1023" i="1" s="1"/>
  <c r="G1024" i="1" a="1"/>
  <c r="G1024" i="1" s="1"/>
  <c r="G1025" i="1" a="1"/>
  <c r="G1025" i="1" s="1"/>
  <c r="G1026" i="1" a="1"/>
  <c r="G1026" i="1" s="1"/>
  <c r="G1027" i="1" a="1"/>
  <c r="G1027" i="1" s="1"/>
  <c r="G1028" i="1" a="1"/>
  <c r="G1028" i="1" s="1"/>
  <c r="G1029" i="1" a="1"/>
  <c r="G1029" i="1" s="1"/>
  <c r="G1030" i="1" a="1"/>
  <c r="G1030" i="1" s="1"/>
  <c r="G1031" i="1" a="1"/>
  <c r="G1031" i="1" s="1"/>
  <c r="G1032" i="1" a="1"/>
  <c r="G1032" i="1" s="1"/>
  <c r="G1033" i="1" a="1"/>
  <c r="G1033" i="1" s="1"/>
  <c r="G1034" i="1" a="1"/>
  <c r="G1034" i="1" s="1"/>
  <c r="G1035" i="1" a="1"/>
  <c r="G1035" i="1" s="1"/>
  <c r="G1036" i="1" a="1"/>
  <c r="G1036" i="1" s="1"/>
  <c r="G1037" i="1" a="1"/>
  <c r="G1037" i="1" s="1"/>
  <c r="G1038" i="1" a="1"/>
  <c r="G1038" i="1" s="1"/>
  <c r="G1039" i="1" a="1"/>
  <c r="G1039" i="1" s="1"/>
  <c r="G1040" i="1" a="1"/>
  <c r="G1040" i="1" s="1"/>
  <c r="G1041" i="1" a="1"/>
  <c r="G1041" i="1" s="1"/>
  <c r="G1042" i="1" a="1"/>
  <c r="G1042" i="1" s="1"/>
  <c r="G1043" i="1" a="1"/>
  <c r="G1043" i="1" s="1"/>
  <c r="G1044" i="1" a="1"/>
  <c r="G1044" i="1" s="1"/>
  <c r="G1045" i="1" a="1"/>
  <c r="G1045" i="1" s="1"/>
  <c r="G1046" i="1" a="1"/>
  <c r="G1046" i="1" s="1"/>
  <c r="G1047" i="1" a="1"/>
  <c r="G1047" i="1" s="1"/>
  <c r="G1048" i="1" a="1"/>
  <c r="G1048" i="1" s="1"/>
  <c r="G1049" i="1" a="1"/>
  <c r="G1049" i="1" s="1"/>
  <c r="G1050" i="1" a="1"/>
  <c r="G1050" i="1" s="1"/>
  <c r="G1051" i="1" a="1"/>
  <c r="G1051" i="1" s="1"/>
  <c r="G1052" i="1" a="1"/>
  <c r="G1052" i="1" s="1"/>
  <c r="G1053" i="1" a="1"/>
  <c r="G1053" i="1" s="1"/>
  <c r="G1054" i="1" a="1"/>
  <c r="G1054" i="1" s="1"/>
  <c r="G1055" i="1" a="1"/>
  <c r="G1055" i="1" s="1"/>
  <c r="G1056" i="1" a="1"/>
  <c r="G1056" i="1" s="1"/>
  <c r="G1057" i="1" a="1"/>
  <c r="G1057" i="1" s="1"/>
  <c r="G1058" i="1" a="1"/>
  <c r="G1058" i="1" s="1"/>
  <c r="G1059" i="1" a="1"/>
  <c r="G1059" i="1" s="1"/>
  <c r="G1060" i="1" a="1"/>
  <c r="G1060" i="1" s="1"/>
  <c r="G1061" i="1" a="1"/>
  <c r="G1061" i="1" s="1"/>
  <c r="G1062" i="1" a="1"/>
  <c r="G1062" i="1" s="1"/>
  <c r="G1063" i="1" a="1"/>
  <c r="G1063" i="1" s="1"/>
  <c r="G1064" i="1" a="1"/>
  <c r="G1064" i="1" s="1"/>
  <c r="G1065" i="1" a="1"/>
  <c r="G1065" i="1" s="1"/>
  <c r="G1066" i="1" a="1"/>
  <c r="G1066" i="1" s="1"/>
  <c r="G1067" i="1" a="1"/>
  <c r="G1067" i="1" s="1"/>
  <c r="G1068" i="1" a="1"/>
  <c r="G1068" i="1" s="1"/>
  <c r="G1069" i="1" a="1"/>
  <c r="G1069" i="1" s="1"/>
  <c r="G1070" i="1" a="1"/>
  <c r="G1070" i="1" s="1"/>
  <c r="G1071" i="1" a="1"/>
  <c r="G1071" i="1" s="1"/>
  <c r="G1072" i="1" a="1"/>
  <c r="G1072" i="1" s="1"/>
  <c r="G1073" i="1" a="1"/>
  <c r="G1073" i="1" s="1"/>
  <c r="G1074" i="1" a="1"/>
  <c r="G1074" i="1" s="1"/>
  <c r="G1075" i="1" a="1"/>
  <c r="G1075" i="1" s="1"/>
  <c r="G1076" i="1" a="1"/>
  <c r="G1076" i="1" s="1"/>
  <c r="G1077" i="1" a="1"/>
  <c r="G1077" i="1" s="1"/>
  <c r="G1078" i="1" a="1"/>
  <c r="G1078" i="1"/>
  <c r="G1079" i="1" a="1"/>
  <c r="G1079" i="1" s="1"/>
  <c r="G1080" i="1" a="1"/>
  <c r="G1080" i="1" s="1"/>
  <c r="G1081" i="1" a="1"/>
  <c r="G1081" i="1" s="1"/>
  <c r="G1082" i="1" a="1"/>
  <c r="G1082" i="1" s="1"/>
  <c r="G1083" i="1" a="1"/>
  <c r="G1083" i="1" s="1"/>
  <c r="G1084" i="1" a="1"/>
  <c r="G1084" i="1" s="1"/>
  <c r="G1085" i="1" a="1"/>
  <c r="G1085" i="1" s="1"/>
  <c r="G1086" i="1" a="1"/>
  <c r="G1086" i="1" s="1"/>
  <c r="G1087" i="1" a="1"/>
  <c r="G1087" i="1" s="1"/>
  <c r="G1088" i="1" a="1"/>
  <c r="G1088" i="1" s="1"/>
  <c r="G1089" i="1" a="1"/>
  <c r="G1089" i="1" s="1"/>
  <c r="G1090" i="1" a="1"/>
  <c r="G1090" i="1" s="1"/>
  <c r="G1091" i="1" a="1"/>
  <c r="G1091" i="1" s="1"/>
  <c r="G1092" i="1" a="1"/>
  <c r="G1092" i="1" s="1"/>
  <c r="G1093" i="1" a="1"/>
  <c r="G1093" i="1" s="1"/>
  <c r="G1094" i="1" a="1"/>
  <c r="G1094" i="1" s="1"/>
  <c r="G1095" i="1" a="1"/>
  <c r="G1095" i="1" s="1"/>
  <c r="G1096" i="1" a="1"/>
  <c r="G1096" i="1" s="1"/>
  <c r="G1097" i="1" a="1"/>
  <c r="G1097" i="1" s="1"/>
  <c r="G1098" i="1" a="1"/>
  <c r="G1098" i="1" s="1"/>
  <c r="G1099" i="1" a="1"/>
  <c r="G1099" i="1" s="1"/>
  <c r="G1100" i="1" a="1"/>
  <c r="G1100" i="1" s="1"/>
  <c r="G1101" i="1" a="1"/>
  <c r="G1101" i="1" s="1"/>
  <c r="G1102" i="1" a="1"/>
  <c r="G1102" i="1" s="1"/>
  <c r="G1103" i="1" a="1"/>
  <c r="G1103" i="1" s="1"/>
  <c r="G1104" i="1" a="1"/>
  <c r="G1104" i="1" s="1"/>
  <c r="G1105" i="1" a="1"/>
  <c r="G1105" i="1" s="1"/>
  <c r="G1106" i="1" a="1"/>
  <c r="G1106" i="1" s="1"/>
  <c r="G1107" i="1" a="1"/>
  <c r="G1107" i="1" s="1"/>
  <c r="G1108" i="1" a="1"/>
  <c r="G1108" i="1" s="1"/>
  <c r="G1109" i="1" a="1"/>
  <c r="G1109" i="1" s="1"/>
  <c r="G1110" i="1" a="1"/>
  <c r="G1110" i="1" s="1"/>
  <c r="G1111" i="1" a="1"/>
  <c r="G1111" i="1" s="1"/>
  <c r="G1112" i="1" a="1"/>
  <c r="G1112" i="1" s="1"/>
  <c r="G1113" i="1" a="1"/>
  <c r="G1113" i="1" s="1"/>
  <c r="G1114" i="1" a="1"/>
  <c r="G1114" i="1" s="1"/>
  <c r="G1115" i="1" a="1"/>
  <c r="G1115" i="1" s="1"/>
  <c r="G1116" i="1" a="1"/>
  <c r="G1116" i="1" s="1"/>
  <c r="G1117" i="1" a="1"/>
  <c r="G1117" i="1" s="1"/>
  <c r="G1118" i="1" a="1"/>
  <c r="G1118" i="1" s="1"/>
  <c r="G1119" i="1" a="1"/>
  <c r="G1119" i="1" s="1"/>
  <c r="G1120" i="1" a="1"/>
  <c r="G1120" i="1" s="1"/>
  <c r="G1121" i="1" a="1"/>
  <c r="G1121" i="1" s="1"/>
  <c r="G1122" i="1" a="1"/>
  <c r="G1122" i="1" s="1"/>
  <c r="G1123" i="1" a="1"/>
  <c r="G1123" i="1" s="1"/>
  <c r="G1124" i="1" a="1"/>
  <c r="G1124" i="1" s="1"/>
  <c r="G1125" i="1" a="1"/>
  <c r="G1125" i="1" s="1"/>
  <c r="G1126" i="1" a="1"/>
  <c r="G1126" i="1" s="1"/>
  <c r="G1127" i="1" a="1"/>
  <c r="G1127" i="1" s="1"/>
  <c r="G1128" i="1" a="1"/>
  <c r="G1128" i="1" s="1"/>
  <c r="G1129" i="1" a="1"/>
  <c r="G1129" i="1" s="1"/>
  <c r="G1130" i="1" a="1"/>
  <c r="G1130" i="1" s="1"/>
  <c r="G1131" i="1" a="1"/>
  <c r="G1131" i="1" s="1"/>
  <c r="G1132" i="1" a="1"/>
  <c r="G1132" i="1" s="1"/>
  <c r="G1133" i="1" a="1"/>
  <c r="G1133" i="1" s="1"/>
  <c r="G1134" i="1" a="1"/>
  <c r="G1134" i="1" s="1"/>
  <c r="G1135" i="1" a="1"/>
  <c r="G1135" i="1" s="1"/>
  <c r="G1136" i="1" a="1"/>
  <c r="G1136" i="1" s="1"/>
  <c r="G1137" i="1" a="1"/>
  <c r="G1137" i="1" s="1"/>
  <c r="G1138" i="1" a="1"/>
  <c r="G1138" i="1" s="1"/>
  <c r="G1139" i="1" a="1"/>
  <c r="G1139" i="1" s="1"/>
  <c r="G1140" i="1" a="1"/>
  <c r="G1140" i="1" s="1"/>
  <c r="G1141" i="1" a="1"/>
  <c r="G1141" i="1" s="1"/>
  <c r="G1142" i="1" a="1"/>
  <c r="G1142" i="1" s="1"/>
  <c r="G1143" i="1" a="1"/>
  <c r="G1143" i="1" s="1"/>
  <c r="G1144" i="1" a="1"/>
  <c r="G1144" i="1" s="1"/>
  <c r="G1145" i="1" a="1"/>
  <c r="G1145" i="1" s="1"/>
  <c r="G1146" i="1" a="1"/>
  <c r="G1146" i="1" s="1"/>
  <c r="G1147" i="1" a="1"/>
  <c r="G1147" i="1" s="1"/>
  <c r="G1148" i="1" a="1"/>
  <c r="G1148" i="1" s="1"/>
  <c r="G1149" i="1" a="1"/>
  <c r="G1149" i="1" s="1"/>
  <c r="G1150" i="1" a="1"/>
  <c r="G1150" i="1" s="1"/>
  <c r="G1151" i="1" a="1"/>
  <c r="G1151" i="1" s="1"/>
  <c r="G1152" i="1" a="1"/>
  <c r="G1152" i="1" s="1"/>
  <c r="G1153" i="1" a="1"/>
  <c r="G1153" i="1" s="1"/>
  <c r="G1154" i="1" a="1"/>
  <c r="G1154" i="1" s="1"/>
  <c r="G1155" i="1" a="1"/>
  <c r="G1155" i="1" s="1"/>
  <c r="G1156" i="1" a="1"/>
  <c r="G1156" i="1" s="1"/>
  <c r="G1157" i="1" a="1"/>
  <c r="G1157" i="1" s="1"/>
  <c r="G1158" i="1" a="1"/>
  <c r="G1158" i="1" s="1"/>
  <c r="G1159" i="1" a="1"/>
  <c r="G1159" i="1" s="1"/>
  <c r="G1160" i="1" a="1"/>
  <c r="G1160" i="1" s="1"/>
  <c r="G1161" i="1" a="1"/>
  <c r="G1161" i="1" s="1"/>
  <c r="G1162" i="1" a="1"/>
  <c r="G1162" i="1" s="1"/>
  <c r="G1163" i="1" a="1"/>
  <c r="G1163" i="1" s="1"/>
  <c r="G1164" i="1" a="1"/>
  <c r="G1164" i="1" s="1"/>
  <c r="G1165" i="1" a="1"/>
  <c r="G1165" i="1" s="1"/>
  <c r="G1166" i="1" a="1"/>
  <c r="G1166" i="1" s="1"/>
  <c r="G1167" i="1" a="1"/>
  <c r="G1167" i="1" s="1"/>
  <c r="G1168" i="1" a="1"/>
  <c r="G1168" i="1" s="1"/>
  <c r="G1169" i="1" a="1"/>
  <c r="G1169" i="1" s="1"/>
  <c r="G1170" i="1" a="1"/>
  <c r="G1170" i="1" s="1"/>
  <c r="G1171" i="1" a="1"/>
  <c r="G1171" i="1" s="1"/>
  <c r="G1172" i="1" a="1"/>
  <c r="G1172" i="1" s="1"/>
  <c r="G1173" i="1" a="1"/>
  <c r="G1173" i="1" s="1"/>
  <c r="G1174" i="1" a="1"/>
  <c r="G1174" i="1" s="1"/>
  <c r="G1175" i="1" a="1"/>
  <c r="G1175" i="1" s="1"/>
  <c r="G1176" i="1" a="1"/>
  <c r="G1176" i="1" s="1"/>
  <c r="G1177" i="1" a="1"/>
  <c r="G1177" i="1" s="1"/>
  <c r="G1178" i="1" a="1"/>
  <c r="G1178" i="1" s="1"/>
  <c r="G1179" i="1" a="1"/>
  <c r="G1179" i="1" s="1"/>
  <c r="G1180" i="1" a="1"/>
  <c r="G1180" i="1" s="1"/>
  <c r="G1181" i="1" a="1"/>
  <c r="G1181" i="1" s="1"/>
  <c r="G1182" i="1" a="1"/>
  <c r="G1182" i="1" s="1"/>
  <c r="G1183" i="1" a="1"/>
  <c r="G1183" i="1" s="1"/>
  <c r="G1184" i="1" a="1"/>
  <c r="G1184" i="1" s="1"/>
  <c r="G1185" i="1" a="1"/>
  <c r="G1185" i="1" s="1"/>
  <c r="G1186" i="1" a="1"/>
  <c r="G1186" i="1" s="1"/>
  <c r="G1187" i="1" a="1"/>
  <c r="G1187" i="1" s="1"/>
  <c r="G1188" i="1" a="1"/>
  <c r="G1188" i="1" s="1"/>
  <c r="G1189" i="1" a="1"/>
  <c r="G1189" i="1" s="1"/>
  <c r="G1190" i="1" a="1"/>
  <c r="G1190" i="1" s="1"/>
  <c r="G1191" i="1" a="1"/>
  <c r="G1191" i="1" s="1"/>
  <c r="G1192" i="1" a="1"/>
  <c r="G1192" i="1" s="1"/>
  <c r="G1193" i="1" a="1"/>
  <c r="G1193" i="1" s="1"/>
  <c r="G1194" i="1" a="1"/>
  <c r="G1194" i="1" s="1"/>
  <c r="G1195" i="1" a="1"/>
  <c r="G1195" i="1" s="1"/>
  <c r="G1196" i="1" a="1"/>
  <c r="G1196" i="1" s="1"/>
  <c r="G1197" i="1" a="1"/>
  <c r="G1197" i="1" s="1"/>
  <c r="G1198" i="1" a="1"/>
  <c r="G1198" i="1" s="1"/>
  <c r="G1199" i="1" a="1"/>
  <c r="G1199" i="1" s="1"/>
  <c r="G1200" i="1" a="1"/>
  <c r="G1200" i="1" s="1"/>
  <c r="G1201" i="1" a="1"/>
  <c r="G1201" i="1" s="1"/>
  <c r="G1202" i="1" a="1"/>
  <c r="G1202" i="1" s="1"/>
  <c r="G1203" i="1" a="1"/>
  <c r="G1203" i="1" s="1"/>
  <c r="G1204" i="1" a="1"/>
  <c r="G1204" i="1" s="1"/>
  <c r="G1205" i="1" a="1"/>
  <c r="G1205" i="1" s="1"/>
  <c r="G1206" i="1" a="1"/>
  <c r="G1206" i="1" s="1"/>
  <c r="G1207" i="1" a="1"/>
  <c r="G1207" i="1" s="1"/>
  <c r="G1208" i="1" a="1"/>
  <c r="G1208" i="1" s="1"/>
  <c r="G1209" i="1" a="1"/>
  <c r="G1209" i="1" s="1"/>
  <c r="G1210" i="1" a="1"/>
  <c r="G1210" i="1" s="1"/>
  <c r="G1211" i="1" a="1"/>
  <c r="G1211" i="1" s="1"/>
  <c r="G1212" i="1" a="1"/>
  <c r="G1212" i="1" s="1"/>
  <c r="G1213" i="1" a="1"/>
  <c r="G1213" i="1" s="1"/>
  <c r="G1214" i="1" a="1"/>
  <c r="G1214" i="1" s="1"/>
  <c r="G1215" i="1" a="1"/>
  <c r="G1215" i="1" s="1"/>
  <c r="G1216" i="1" a="1"/>
  <c r="G1216" i="1" s="1"/>
  <c r="G1217" i="1" a="1"/>
  <c r="G1217" i="1" s="1"/>
  <c r="G1218" i="1" a="1"/>
  <c r="G1218" i="1" s="1"/>
  <c r="G1219" i="1" a="1"/>
  <c r="G1219" i="1" s="1"/>
  <c r="G1220" i="1" a="1"/>
  <c r="G1220" i="1" s="1"/>
  <c r="G1221" i="1" a="1"/>
  <c r="G1221" i="1" s="1"/>
  <c r="G1222" i="1" a="1"/>
  <c r="G1222" i="1" s="1"/>
  <c r="G1223" i="1" a="1"/>
  <c r="G1223" i="1" s="1"/>
  <c r="G1224" i="1" a="1"/>
  <c r="G1224" i="1" s="1"/>
  <c r="G1225" i="1" a="1"/>
  <c r="G1225" i="1" s="1"/>
  <c r="G1226" i="1" a="1"/>
  <c r="G1226" i="1" s="1"/>
  <c r="G1227" i="1" a="1"/>
  <c r="G1227" i="1" s="1"/>
  <c r="G1228" i="1" a="1"/>
  <c r="G1228" i="1" s="1"/>
  <c r="G1229" i="1" a="1"/>
  <c r="G1229" i="1" s="1"/>
  <c r="G1230" i="1" a="1"/>
  <c r="G1230" i="1" s="1"/>
  <c r="G1231" i="1" a="1"/>
  <c r="G1231" i="1" s="1"/>
  <c r="G1232" i="1" a="1"/>
  <c r="G1232" i="1" s="1"/>
  <c r="G1233" i="1" a="1"/>
  <c r="G1233" i="1" s="1"/>
  <c r="G1234" i="1" a="1"/>
  <c r="G1234" i="1" s="1"/>
  <c r="G1235" i="1" a="1"/>
  <c r="G1235" i="1" s="1"/>
  <c r="G1236" i="1" a="1"/>
  <c r="G1236" i="1" s="1"/>
  <c r="G1237" i="1" a="1"/>
  <c r="G1237" i="1" s="1"/>
  <c r="G1238" i="1" a="1"/>
  <c r="G1238" i="1" s="1"/>
  <c r="G1239" i="1" a="1"/>
  <c r="G1239" i="1" s="1"/>
  <c r="G1240" i="1" a="1"/>
  <c r="G1240" i="1" s="1"/>
  <c r="G1241" i="1" a="1"/>
  <c r="G1241" i="1" s="1"/>
  <c r="G1242" i="1" a="1"/>
  <c r="G1242" i="1" s="1"/>
  <c r="G1243" i="1" a="1"/>
  <c r="G1243" i="1" s="1"/>
  <c r="G1244" i="1" a="1"/>
  <c r="G1244" i="1" s="1"/>
  <c r="G1245" i="1" a="1"/>
  <c r="G1245" i="1" s="1"/>
  <c r="G1246" i="1" a="1"/>
  <c r="G1246" i="1" s="1"/>
  <c r="G1247" i="1" a="1"/>
  <c r="G1247" i="1" s="1"/>
  <c r="G1248" i="1" a="1"/>
  <c r="G1248" i="1" s="1"/>
  <c r="G1249" i="1" a="1"/>
  <c r="G1249" i="1" s="1"/>
  <c r="G1250" i="1" a="1"/>
  <c r="G1250" i="1" s="1"/>
  <c r="G1251" i="1" a="1"/>
  <c r="G1251" i="1" s="1"/>
  <c r="G1252" i="1" a="1"/>
  <c r="G1252" i="1" s="1"/>
  <c r="G1253" i="1" a="1"/>
  <c r="G1253" i="1" s="1"/>
  <c r="G1254" i="1" a="1"/>
  <c r="G1254" i="1" s="1"/>
  <c r="G1255" i="1" a="1"/>
  <c r="G1255" i="1" s="1"/>
  <c r="G1256" i="1" a="1"/>
  <c r="G1256" i="1" s="1"/>
  <c r="G1257" i="1" a="1"/>
  <c r="G1257" i="1" s="1"/>
  <c r="G1258" i="1" a="1"/>
  <c r="G1258" i="1" s="1"/>
  <c r="G1259" i="1" a="1"/>
  <c r="G1259" i="1" s="1"/>
  <c r="G1260" i="1" a="1"/>
  <c r="G1260" i="1" s="1"/>
  <c r="G1261" i="1" a="1"/>
  <c r="G1261" i="1" s="1"/>
  <c r="G1262" i="1" a="1"/>
  <c r="G1262" i="1" s="1"/>
  <c r="G1263" i="1" a="1"/>
  <c r="G1263" i="1" s="1"/>
  <c r="G1264" i="1" a="1"/>
  <c r="G1264" i="1" s="1"/>
  <c r="G1265" i="1" a="1"/>
  <c r="G1265" i="1" s="1"/>
  <c r="G1266" i="1" a="1"/>
  <c r="G1266" i="1" s="1"/>
  <c r="G1267" i="1" a="1"/>
  <c r="G1267" i="1" s="1"/>
  <c r="G1268" i="1" a="1"/>
  <c r="G1268" i="1" s="1"/>
  <c r="G1269" i="1" a="1"/>
  <c r="G1269" i="1" s="1"/>
  <c r="G1270" i="1" a="1"/>
  <c r="G1270" i="1" s="1"/>
  <c r="G1271" i="1" a="1"/>
  <c r="G1271" i="1" s="1"/>
  <c r="G1272" i="1" a="1"/>
  <c r="G1272" i="1" s="1"/>
  <c r="G1273" i="1" a="1"/>
  <c r="G1273" i="1" s="1"/>
  <c r="G1274" i="1" a="1"/>
  <c r="G1274" i="1" s="1"/>
  <c r="G1275" i="1" a="1"/>
  <c r="G1275" i="1" s="1"/>
  <c r="G1276" i="1" a="1"/>
  <c r="G1276" i="1" s="1"/>
  <c r="G1277" i="1" a="1"/>
  <c r="G1277" i="1" s="1"/>
  <c r="G1278" i="1" a="1"/>
  <c r="G1278" i="1" s="1"/>
  <c r="G1279" i="1" a="1"/>
  <c r="G1279" i="1" s="1"/>
  <c r="G1280" i="1" a="1"/>
  <c r="G1280" i="1" s="1"/>
  <c r="G1281" i="1" a="1"/>
  <c r="G1281" i="1" s="1"/>
  <c r="G1282" i="1" a="1"/>
  <c r="G1282" i="1" s="1"/>
  <c r="G1283" i="1" a="1"/>
  <c r="G1283" i="1" s="1"/>
  <c r="G1284" i="1" a="1"/>
  <c r="G1284" i="1" s="1"/>
  <c r="G1285" i="1" a="1"/>
  <c r="G1285" i="1" s="1"/>
  <c r="G1286" i="1" a="1"/>
  <c r="G1286" i="1" s="1"/>
  <c r="G1287" i="1" a="1"/>
  <c r="G1287" i="1" s="1"/>
  <c r="G1288" i="1" a="1"/>
  <c r="G1288" i="1" s="1"/>
  <c r="G1289" i="1" a="1"/>
  <c r="G1289" i="1" s="1"/>
  <c r="G1290" i="1" a="1"/>
  <c r="G1290" i="1" s="1"/>
  <c r="G1291" i="1" a="1"/>
  <c r="G1291" i="1" s="1"/>
  <c r="G1292" i="1" a="1"/>
  <c r="G1292" i="1" s="1"/>
  <c r="G1293" i="1" a="1"/>
  <c r="G1293" i="1" s="1"/>
  <c r="G1294" i="1" a="1"/>
  <c r="G1294" i="1" s="1"/>
  <c r="G1295" i="1" a="1"/>
  <c r="G1295" i="1" s="1"/>
  <c r="G1296" i="1" a="1"/>
  <c r="G1296" i="1" s="1"/>
  <c r="G1297" i="1" a="1"/>
  <c r="G1297" i="1" s="1"/>
  <c r="G1298" i="1" a="1"/>
  <c r="G1298" i="1" s="1"/>
  <c r="G1299" i="1" a="1"/>
  <c r="G1299" i="1" s="1"/>
  <c r="G1300" i="1" a="1"/>
  <c r="G1300" i="1" s="1"/>
  <c r="G1301" i="1" a="1"/>
  <c r="G1301" i="1" s="1"/>
  <c r="G1302" i="1" a="1"/>
  <c r="G1302" i="1" s="1"/>
  <c r="G1303" i="1" a="1"/>
  <c r="G1303" i="1" s="1"/>
  <c r="G1304" i="1" a="1"/>
  <c r="G1304" i="1" s="1"/>
  <c r="G1305" i="1" a="1"/>
  <c r="G1305" i="1" s="1"/>
  <c r="G1306" i="1" a="1"/>
  <c r="G1306" i="1" s="1"/>
  <c r="G1307" i="1" a="1"/>
  <c r="G1307" i="1" s="1"/>
  <c r="G1308" i="1" a="1"/>
  <c r="G1308" i="1" s="1"/>
  <c r="G1309" i="1" a="1"/>
  <c r="G1309" i="1" s="1"/>
  <c r="G1310" i="1" a="1"/>
  <c r="G1310" i="1" s="1"/>
  <c r="G1311" i="1" a="1"/>
  <c r="G1311" i="1" s="1"/>
  <c r="G1312" i="1" a="1"/>
  <c r="G1312" i="1" s="1"/>
  <c r="G1313" i="1" a="1"/>
  <c r="G1313" i="1" s="1"/>
  <c r="G1314" i="1" a="1"/>
  <c r="G1314" i="1" s="1"/>
  <c r="G1315" i="1" a="1"/>
  <c r="G1315" i="1" s="1"/>
  <c r="G1316" i="1" a="1"/>
  <c r="G1316" i="1" s="1"/>
  <c r="G1317" i="1" a="1"/>
  <c r="G1317" i="1" s="1"/>
  <c r="G1318" i="1" a="1"/>
  <c r="G1318" i="1" s="1"/>
  <c r="G1319" i="1" a="1"/>
  <c r="G1319" i="1" s="1"/>
  <c r="G1320" i="1" a="1"/>
  <c r="G1320" i="1" s="1"/>
  <c r="G1321" i="1" a="1"/>
  <c r="G1321" i="1" s="1"/>
  <c r="G1322" i="1" a="1"/>
  <c r="G1322" i="1" s="1"/>
  <c r="G1323" i="1" a="1"/>
  <c r="G1323" i="1" s="1"/>
  <c r="G1324" i="1" a="1"/>
  <c r="G1324" i="1"/>
  <c r="G1325" i="1" a="1"/>
  <c r="G1325" i="1" s="1"/>
  <c r="G1326" i="1" a="1"/>
  <c r="G1326" i="1" s="1"/>
  <c r="G1327" i="1" a="1"/>
  <c r="G1327" i="1" s="1"/>
  <c r="G1328" i="1" a="1"/>
  <c r="G1328" i="1" s="1"/>
  <c r="G1329" i="1" a="1"/>
  <c r="G1329" i="1" s="1"/>
  <c r="G1330" i="1" a="1"/>
  <c r="G1330" i="1" s="1"/>
  <c r="G1331" i="1" a="1"/>
  <c r="G1331" i="1" s="1"/>
  <c r="G1332" i="1" a="1"/>
  <c r="G1332" i="1" s="1"/>
  <c r="G1333" i="1" a="1"/>
  <c r="G1333" i="1" s="1"/>
  <c r="G1334" i="1" a="1"/>
  <c r="G1334" i="1" s="1"/>
  <c r="G1335" i="1" a="1"/>
  <c r="G1335" i="1" s="1"/>
  <c r="G1336" i="1" a="1"/>
  <c r="G1336" i="1" s="1"/>
  <c r="G1337" i="1" a="1"/>
  <c r="G1337" i="1" s="1"/>
  <c r="G1338" i="1" a="1"/>
  <c r="G1338" i="1" s="1"/>
  <c r="G1339" i="1" a="1"/>
  <c r="G1339" i="1" s="1"/>
  <c r="G1340" i="1" a="1"/>
  <c r="G1340" i="1" s="1"/>
  <c r="G1341" i="1" a="1"/>
  <c r="G1341" i="1" s="1"/>
  <c r="G1342" i="1" a="1"/>
  <c r="G1342" i="1" s="1"/>
  <c r="G1343" i="1" a="1"/>
  <c r="G1343" i="1" s="1"/>
  <c r="G1344" i="1" a="1"/>
  <c r="G1344" i="1" s="1"/>
  <c r="G1345" i="1" a="1"/>
  <c r="G1345" i="1" s="1"/>
  <c r="G1346" i="1" a="1"/>
  <c r="G1346" i="1" s="1"/>
  <c r="G1347" i="1" a="1"/>
  <c r="G1347" i="1" s="1"/>
  <c r="G1348" i="1" a="1"/>
  <c r="G1348" i="1" s="1"/>
  <c r="G1349" i="1" a="1"/>
  <c r="G1349" i="1" s="1"/>
  <c r="G1350" i="1" a="1"/>
  <c r="G1350" i="1" s="1"/>
  <c r="G1351" i="1" a="1"/>
  <c r="G1351" i="1" s="1"/>
  <c r="G1352" i="1" a="1"/>
  <c r="G1352" i="1" s="1"/>
  <c r="G1353" i="1" a="1"/>
  <c r="G1353" i="1" s="1"/>
  <c r="G1354" i="1" a="1"/>
  <c r="G1354" i="1" s="1"/>
  <c r="G1355" i="1" a="1"/>
  <c r="G1355" i="1" s="1"/>
  <c r="G1356" i="1" a="1"/>
  <c r="G1356" i="1" s="1"/>
  <c r="G1357" i="1" a="1"/>
  <c r="G1357" i="1" s="1"/>
  <c r="G1358" i="1" a="1"/>
  <c r="G1358" i="1" s="1"/>
  <c r="G1359" i="1" a="1"/>
  <c r="G1359" i="1" s="1"/>
  <c r="G1360" i="1" a="1"/>
  <c r="G1360" i="1" s="1"/>
  <c r="G1361" i="1" a="1"/>
  <c r="G1361" i="1" s="1"/>
  <c r="G1362" i="1" a="1"/>
  <c r="G1362" i="1" s="1"/>
  <c r="G1363" i="1" a="1"/>
  <c r="G1363" i="1" s="1"/>
  <c r="G1364" i="1" a="1"/>
  <c r="G1364" i="1" s="1"/>
  <c r="G1365" i="1" a="1"/>
  <c r="G1365" i="1" s="1"/>
  <c r="G1366" i="1" a="1"/>
  <c r="G1366" i="1" s="1"/>
  <c r="G1367" i="1" a="1"/>
  <c r="G1367" i="1" s="1"/>
  <c r="G1368" i="1" a="1"/>
  <c r="G1368" i="1" s="1"/>
  <c r="G1369" i="1" a="1"/>
  <c r="G1369" i="1" s="1"/>
  <c r="G1370" i="1" a="1"/>
  <c r="G1370" i="1" s="1"/>
  <c r="G1371" i="1" a="1"/>
  <c r="G1371" i="1" s="1"/>
  <c r="G1372" i="1" a="1"/>
  <c r="G1372" i="1" s="1"/>
  <c r="G1373" i="1" a="1"/>
  <c r="G1373" i="1" s="1"/>
  <c r="G1374" i="1" a="1"/>
  <c r="G1374" i="1" s="1"/>
  <c r="G1375" i="1" a="1"/>
  <c r="G1375" i="1" s="1"/>
  <c r="G1376" i="1" a="1"/>
  <c r="G1376" i="1" s="1"/>
  <c r="G1377" i="1" a="1"/>
  <c r="G1377" i="1" s="1"/>
  <c r="G1378" i="1" a="1"/>
  <c r="G1378" i="1" s="1"/>
  <c r="G1379" i="1" a="1"/>
  <c r="G1379" i="1" s="1"/>
  <c r="G1380" i="1" a="1"/>
  <c r="G1380" i="1" s="1"/>
  <c r="G1381" i="1" a="1"/>
  <c r="G1381" i="1" s="1"/>
  <c r="G1382" i="1" a="1"/>
  <c r="G1382" i="1" s="1"/>
  <c r="G1383" i="1" a="1"/>
  <c r="G1383" i="1" s="1"/>
  <c r="G1384" i="1" a="1"/>
  <c r="G1384" i="1" s="1"/>
  <c r="G1385" i="1" a="1"/>
  <c r="G1385" i="1" s="1"/>
  <c r="G1386" i="1" a="1"/>
  <c r="G1386" i="1" s="1"/>
  <c r="G1387" i="1" a="1"/>
  <c r="G1387" i="1" s="1"/>
  <c r="G1388" i="1" a="1"/>
  <c r="G1388" i="1" s="1"/>
  <c r="G1389" i="1" a="1"/>
  <c r="G1389" i="1" s="1"/>
  <c r="G1390" i="1" a="1"/>
  <c r="G1390" i="1" s="1"/>
  <c r="G1391" i="1" a="1"/>
  <c r="G1391" i="1" s="1"/>
  <c r="G1392" i="1" a="1"/>
  <c r="G1392" i="1" s="1"/>
  <c r="G1393" i="1" a="1"/>
  <c r="G1393" i="1" s="1"/>
  <c r="G1394" i="1" a="1"/>
  <c r="G1394" i="1" s="1"/>
  <c r="G1395" i="1" a="1"/>
  <c r="G1395" i="1" s="1"/>
  <c r="G1396" i="1" a="1"/>
  <c r="G1396" i="1" s="1"/>
  <c r="G1397" i="1" a="1"/>
  <c r="G1397" i="1" s="1"/>
  <c r="G1398" i="1" a="1"/>
  <c r="G1398" i="1" s="1"/>
  <c r="G1399" i="1" a="1"/>
  <c r="G1399" i="1" s="1"/>
  <c r="G1400" i="1" a="1"/>
  <c r="G1400" i="1" s="1"/>
  <c r="G1401" i="1" a="1"/>
  <c r="G1401" i="1" s="1"/>
  <c r="G1402" i="1" a="1"/>
  <c r="G1402" i="1" s="1"/>
  <c r="G1403" i="1" a="1"/>
  <c r="G1403" i="1" s="1"/>
  <c r="G1404" i="1" a="1"/>
  <c r="G1404" i="1" s="1"/>
  <c r="G1405" i="1" a="1"/>
  <c r="G1405" i="1" s="1"/>
  <c r="G1406" i="1" a="1"/>
  <c r="G1406" i="1" s="1"/>
  <c r="G1407" i="1" a="1"/>
  <c r="G1407" i="1" s="1"/>
  <c r="G1408" i="1" a="1"/>
  <c r="G1408" i="1" s="1"/>
  <c r="G1409" i="1" a="1"/>
  <c r="G1409" i="1" s="1"/>
  <c r="G1410" i="1" a="1"/>
  <c r="G1410" i="1" s="1"/>
  <c r="G1411" i="1" a="1"/>
  <c r="G1411" i="1" s="1"/>
  <c r="G1412" i="1" a="1"/>
  <c r="G1412" i="1" s="1"/>
  <c r="G1413" i="1" a="1"/>
  <c r="G1413" i="1" s="1"/>
  <c r="G1414" i="1" a="1"/>
  <c r="G1414" i="1" s="1"/>
  <c r="G1415" i="1" a="1"/>
  <c r="G1415" i="1" s="1"/>
  <c r="G1416" i="1" a="1"/>
  <c r="G1416" i="1" s="1"/>
  <c r="G1417" i="1" a="1"/>
  <c r="G1417" i="1" s="1"/>
  <c r="G1418" i="1" a="1"/>
  <c r="G1418" i="1" s="1"/>
  <c r="G1419" i="1" a="1"/>
  <c r="G1419" i="1" s="1"/>
  <c r="G1420" i="1" a="1"/>
  <c r="G1420" i="1" s="1"/>
  <c r="G1421" i="1" a="1"/>
  <c r="G1421" i="1" s="1"/>
  <c r="G1422" i="1" a="1"/>
  <c r="G1422" i="1" s="1"/>
  <c r="G1423" i="1" a="1"/>
  <c r="G1423" i="1" s="1"/>
  <c r="G1424" i="1" a="1"/>
  <c r="G1424" i="1" s="1"/>
  <c r="G1425" i="1" a="1"/>
  <c r="G1425" i="1" s="1"/>
  <c r="G1426" i="1" a="1"/>
  <c r="G1426" i="1" s="1"/>
  <c r="G1427" i="1" a="1"/>
  <c r="G1427" i="1" s="1"/>
  <c r="G1428" i="1" a="1"/>
  <c r="G1428" i="1" s="1"/>
  <c r="G1429" i="1" a="1"/>
  <c r="G1429" i="1" s="1"/>
  <c r="G1430" i="1" a="1"/>
  <c r="G1430" i="1" s="1"/>
  <c r="G1431" i="1" a="1"/>
  <c r="G1431" i="1" s="1"/>
  <c r="G1432" i="1" a="1"/>
  <c r="G1432" i="1" s="1"/>
  <c r="G1433" i="1" a="1"/>
  <c r="G1433" i="1" s="1"/>
  <c r="G1434" i="1" a="1"/>
  <c r="G1434" i="1" s="1"/>
  <c r="G1435" i="1" a="1"/>
  <c r="G1435" i="1" s="1"/>
  <c r="G1436" i="1" a="1"/>
  <c r="G1436" i="1" s="1"/>
  <c r="G1437" i="1" a="1"/>
  <c r="G1437" i="1" s="1"/>
  <c r="G1438" i="1" a="1"/>
  <c r="G1438" i="1" s="1"/>
  <c r="G1439" i="1" a="1"/>
  <c r="G1439" i="1" s="1"/>
  <c r="G1440" i="1" a="1"/>
  <c r="G1440" i="1" s="1"/>
  <c r="G1441" i="1" a="1"/>
  <c r="G1441" i="1" s="1"/>
  <c r="G1442" i="1" a="1"/>
  <c r="G1442" i="1" s="1"/>
  <c r="G1443" i="1" a="1"/>
  <c r="G1443" i="1" s="1"/>
  <c r="G1444" i="1" a="1"/>
  <c r="G1444" i="1" s="1"/>
  <c r="G1445" i="1" a="1"/>
  <c r="G1445" i="1" s="1"/>
  <c r="G1446" i="1" a="1"/>
  <c r="G1446" i="1" s="1"/>
  <c r="G1447" i="1" a="1"/>
  <c r="G1447" i="1" s="1"/>
  <c r="G1448" i="1" a="1"/>
  <c r="G1448" i="1" s="1"/>
  <c r="G1449" i="1" a="1"/>
  <c r="G1449" i="1" s="1"/>
  <c r="G1450" i="1" a="1"/>
  <c r="G1450" i="1" s="1"/>
  <c r="G1451" i="1" a="1"/>
  <c r="G1451" i="1" s="1"/>
  <c r="G1452" i="1" a="1"/>
  <c r="G1452" i="1" s="1"/>
  <c r="G1453" i="1" a="1"/>
  <c r="G1453" i="1" s="1"/>
  <c r="G1454" i="1" a="1"/>
  <c r="G1454" i="1" s="1"/>
  <c r="G1455" i="1" a="1"/>
  <c r="G1455" i="1" s="1"/>
  <c r="G1456" i="1" a="1"/>
  <c r="G1456" i="1" s="1"/>
  <c r="G1457" i="1" a="1"/>
  <c r="G1457" i="1" s="1"/>
  <c r="G1458" i="1" a="1"/>
  <c r="G1458" i="1" s="1"/>
  <c r="G1459" i="1" a="1"/>
  <c r="G1459" i="1" s="1"/>
  <c r="G1460" i="1" a="1"/>
  <c r="G1460" i="1" s="1"/>
  <c r="G1461" i="1" a="1"/>
  <c r="G1461" i="1" s="1"/>
  <c r="G1462" i="1" a="1"/>
  <c r="G1462" i="1" s="1"/>
  <c r="G1463" i="1" a="1"/>
  <c r="G1463" i="1" s="1"/>
  <c r="G1464" i="1" a="1"/>
  <c r="G1464" i="1" s="1"/>
  <c r="G1465" i="1" a="1"/>
  <c r="G1465" i="1" s="1"/>
  <c r="G1466" i="1" a="1"/>
  <c r="G1466" i="1" s="1"/>
  <c r="G1467" i="1" a="1"/>
  <c r="G1467" i="1" s="1"/>
  <c r="G1468" i="1" a="1"/>
  <c r="G1468" i="1" s="1"/>
  <c r="G1469" i="1" a="1"/>
  <c r="G1469" i="1" s="1"/>
  <c r="G1470" i="1" a="1"/>
  <c r="G1470" i="1" s="1"/>
  <c r="G1471" i="1" a="1"/>
  <c r="G1471" i="1" s="1"/>
  <c r="G1472" i="1" a="1"/>
  <c r="G1472" i="1" s="1"/>
  <c r="G1473" i="1" a="1"/>
  <c r="G1473" i="1" s="1"/>
  <c r="G1474" i="1" a="1"/>
  <c r="G1474" i="1" s="1"/>
  <c r="G1475" i="1" a="1"/>
  <c r="G1475" i="1" s="1"/>
  <c r="G1476" i="1" a="1"/>
  <c r="G1476" i="1" s="1"/>
  <c r="G1477" i="1" a="1"/>
  <c r="G1477" i="1" s="1"/>
  <c r="G1478" i="1" a="1"/>
  <c r="G1478" i="1" s="1"/>
  <c r="G1479" i="1" a="1"/>
  <c r="G1479" i="1" s="1"/>
  <c r="G1480" i="1" a="1"/>
  <c r="G1480" i="1" s="1"/>
  <c r="G1481" i="1" a="1"/>
  <c r="G1481" i="1" s="1"/>
  <c r="G1482" i="1" a="1"/>
  <c r="G1482" i="1" s="1"/>
  <c r="G1483" i="1" a="1"/>
  <c r="G1483" i="1" s="1"/>
  <c r="G1484" i="1" a="1"/>
  <c r="G1484" i="1" s="1"/>
  <c r="G1485" i="1" a="1"/>
  <c r="G1485" i="1" s="1"/>
  <c r="G1486" i="1" a="1"/>
  <c r="G1486" i="1" s="1"/>
  <c r="G1487" i="1" a="1"/>
  <c r="G1487" i="1" s="1"/>
  <c r="G1488" i="1" a="1"/>
  <c r="G1488" i="1" s="1"/>
  <c r="G1489" i="1" a="1"/>
  <c r="G1489" i="1" s="1"/>
  <c r="G1490" i="1" a="1"/>
  <c r="G1490" i="1" s="1"/>
  <c r="G1491" i="1" a="1"/>
  <c r="G1491" i="1" s="1"/>
  <c r="G1492" i="1" a="1"/>
  <c r="G1492" i="1" s="1"/>
  <c r="G1493" i="1" a="1"/>
  <c r="G1493" i="1" s="1"/>
  <c r="G1494" i="1" a="1"/>
  <c r="G1494" i="1" s="1"/>
  <c r="G1495" i="1" a="1"/>
  <c r="G1495" i="1" s="1"/>
  <c r="G1496" i="1" a="1"/>
  <c r="G1496" i="1" s="1"/>
  <c r="G1497" i="1" a="1"/>
  <c r="G1497" i="1" s="1"/>
  <c r="G1498" i="1" a="1"/>
  <c r="G1498" i="1" s="1"/>
  <c r="G1499" i="1" a="1"/>
  <c r="G1499" i="1" s="1"/>
  <c r="G1500" i="1" a="1"/>
  <c r="G1500" i="1"/>
  <c r="G1501" i="1" a="1"/>
  <c r="G1501" i="1" s="1"/>
  <c r="G1502" i="1" a="1"/>
  <c r="G1502" i="1" s="1"/>
  <c r="G1503" i="1" a="1"/>
  <c r="G1503" i="1" s="1"/>
  <c r="G1504" i="1" a="1"/>
  <c r="G1504" i="1" s="1"/>
  <c r="G1505" i="1" a="1"/>
  <c r="G1505" i="1" s="1"/>
  <c r="G1506" i="1" a="1"/>
  <c r="G1506" i="1" s="1"/>
  <c r="G1507" i="1" a="1"/>
  <c r="G1507" i="1" s="1"/>
  <c r="G1508" i="1" a="1"/>
  <c r="G1508" i="1" s="1"/>
  <c r="G1509" i="1" a="1"/>
  <c r="G1509" i="1" s="1"/>
  <c r="G1510" i="1" a="1"/>
  <c r="G1510" i="1" s="1"/>
  <c r="G1511" i="1" a="1"/>
  <c r="G1511" i="1" s="1"/>
  <c r="G1512" i="1" a="1"/>
  <c r="G1512" i="1" s="1"/>
  <c r="G1513" i="1" a="1"/>
  <c r="G1513" i="1" s="1"/>
  <c r="G1514" i="1" a="1"/>
  <c r="G1514" i="1" s="1"/>
  <c r="G1515" i="1" a="1"/>
  <c r="G1515" i="1" s="1"/>
  <c r="G1516" i="1" a="1"/>
  <c r="G1516" i="1" s="1"/>
  <c r="G1517" i="1" a="1"/>
  <c r="G1517" i="1" s="1"/>
  <c r="G1518" i="1" a="1"/>
  <c r="G1518" i="1" s="1"/>
  <c r="G1519" i="1" a="1"/>
  <c r="G1519" i="1" s="1"/>
  <c r="G1520" i="1" a="1"/>
  <c r="G1520" i="1" s="1"/>
  <c r="G1521" i="1" a="1"/>
  <c r="G1521" i="1" s="1"/>
  <c r="G1522" i="1" a="1"/>
  <c r="G1522" i="1" s="1"/>
  <c r="G1523" i="1" a="1"/>
  <c r="G1523" i="1" s="1"/>
  <c r="G1524" i="1" a="1"/>
  <c r="G1524" i="1" s="1"/>
  <c r="G1525" i="1" a="1"/>
  <c r="G1525" i="1" s="1"/>
  <c r="G1526" i="1" a="1"/>
  <c r="G1526" i="1" s="1"/>
  <c r="G1527" i="1" a="1"/>
  <c r="G1527" i="1" s="1"/>
  <c r="G1528" i="1" a="1"/>
  <c r="G1528" i="1" s="1"/>
  <c r="G1529" i="1" a="1"/>
  <c r="G1529" i="1" s="1"/>
  <c r="G1530" i="1" a="1"/>
  <c r="G1530" i="1" s="1"/>
  <c r="G1531" i="1" a="1"/>
  <c r="G1531" i="1" s="1"/>
  <c r="G1532" i="1" a="1"/>
  <c r="G1532" i="1" s="1"/>
  <c r="G1533" i="1" a="1"/>
  <c r="G1533" i="1" s="1"/>
  <c r="G1534" i="1" a="1"/>
  <c r="G1534" i="1" s="1"/>
  <c r="G1535" i="1" a="1"/>
  <c r="G1535" i="1" s="1"/>
  <c r="G1536" i="1" a="1"/>
  <c r="G1536" i="1" s="1"/>
  <c r="G1537" i="1" a="1"/>
  <c r="G1537" i="1" s="1"/>
  <c r="G1538" i="1" a="1"/>
  <c r="G1538" i="1" s="1"/>
  <c r="G1539" i="1" a="1"/>
  <c r="G1539" i="1" s="1"/>
  <c r="G1540" i="1" a="1"/>
  <c r="G1540" i="1" s="1"/>
  <c r="G1541" i="1" a="1"/>
  <c r="G1541" i="1" s="1"/>
  <c r="G1542" i="1" a="1"/>
  <c r="G1542" i="1" s="1"/>
  <c r="G1543" i="1" a="1"/>
  <c r="G1543" i="1" s="1"/>
  <c r="G1544" i="1" a="1"/>
  <c r="G1544" i="1" s="1"/>
  <c r="G1545" i="1" a="1"/>
  <c r="G1545" i="1" s="1"/>
  <c r="G1546" i="1" a="1"/>
  <c r="G1546" i="1" s="1"/>
  <c r="G1547" i="1" a="1"/>
  <c r="G1547" i="1" s="1"/>
  <c r="G1548" i="1" a="1"/>
  <c r="G1548" i="1" s="1"/>
  <c r="G1549" i="1" a="1"/>
  <c r="G1549" i="1" s="1"/>
  <c r="G1550" i="1" a="1"/>
  <c r="G1550" i="1" s="1"/>
  <c r="G1551" i="1" a="1"/>
  <c r="G1551" i="1" s="1"/>
  <c r="G1552" i="1" a="1"/>
  <c r="G1552" i="1" s="1"/>
  <c r="G1553" i="1" a="1"/>
  <c r="G1553" i="1" s="1"/>
  <c r="G1554" i="1" a="1"/>
  <c r="G1554" i="1" s="1"/>
  <c r="G1555" i="1" a="1"/>
  <c r="G1555" i="1" s="1"/>
  <c r="G1556" i="1" a="1"/>
  <c r="G1556" i="1" s="1"/>
  <c r="G1557" i="1" a="1"/>
  <c r="G1557" i="1" s="1"/>
  <c r="G1558" i="1" a="1"/>
  <c r="G1558" i="1" s="1"/>
  <c r="G1559" i="1" a="1"/>
  <c r="G1559" i="1" s="1"/>
  <c r="G1560" i="1" a="1"/>
  <c r="G1560" i="1" s="1"/>
  <c r="G1561" i="1" a="1"/>
  <c r="G1561" i="1" s="1"/>
  <c r="G1562" i="1" a="1"/>
  <c r="G1562" i="1" s="1"/>
  <c r="G1563" i="1" a="1"/>
  <c r="G1563" i="1" s="1"/>
  <c r="G1564" i="1" a="1"/>
  <c r="G1564" i="1" s="1"/>
  <c r="G1565" i="1" a="1"/>
  <c r="G1565" i="1" s="1"/>
  <c r="G1566" i="1" a="1"/>
  <c r="G1566" i="1" s="1"/>
  <c r="G1567" i="1" a="1"/>
  <c r="G1567" i="1" s="1"/>
  <c r="G1568" i="1" a="1"/>
  <c r="G1568" i="1" s="1"/>
  <c r="G1569" i="1" a="1"/>
  <c r="G1569" i="1" s="1"/>
  <c r="G1570" i="1" a="1"/>
  <c r="G1570" i="1" s="1"/>
  <c r="G1571" i="1" a="1"/>
  <c r="G1571" i="1" s="1"/>
  <c r="G1572" i="1" a="1"/>
  <c r="G1572" i="1" s="1"/>
  <c r="G1573" i="1" a="1"/>
  <c r="G1573" i="1" s="1"/>
  <c r="G1574" i="1" a="1"/>
  <c r="G1574" i="1" s="1"/>
  <c r="G1575" i="1" a="1"/>
  <c r="G1575" i="1" s="1"/>
  <c r="G1576" i="1" a="1"/>
  <c r="G1576" i="1" s="1"/>
  <c r="G1577" i="1" a="1"/>
  <c r="G1577" i="1" s="1"/>
  <c r="G1578" i="1" a="1"/>
  <c r="G1578" i="1" s="1"/>
  <c r="G1579" i="1" a="1"/>
  <c r="G1579" i="1" s="1"/>
  <c r="G1580" i="1" a="1"/>
  <c r="G1580" i="1" s="1"/>
  <c r="G1581" i="1" a="1"/>
  <c r="G1581" i="1" s="1"/>
  <c r="G1582" i="1" a="1"/>
  <c r="G1582" i="1" s="1"/>
  <c r="G1583" i="1" a="1"/>
  <c r="G1583" i="1" s="1"/>
  <c r="G1584" i="1" a="1"/>
  <c r="G1584" i="1" s="1"/>
  <c r="G1585" i="1" a="1"/>
  <c r="G1585" i="1" s="1"/>
  <c r="G1586" i="1" a="1"/>
  <c r="G1586" i="1" s="1"/>
  <c r="G1587" i="1" a="1"/>
  <c r="G1587" i="1" s="1"/>
  <c r="G1588" i="1" a="1"/>
  <c r="G1588" i="1" s="1"/>
  <c r="G1589" i="1" a="1"/>
  <c r="G1589" i="1" s="1"/>
  <c r="G1590" i="1" a="1"/>
  <c r="G1590" i="1" s="1"/>
  <c r="G1591" i="1" a="1"/>
  <c r="G1591" i="1" s="1"/>
  <c r="G1592" i="1" a="1"/>
  <c r="G1592" i="1" s="1"/>
  <c r="G1593" i="1" a="1"/>
  <c r="G1593" i="1" s="1"/>
  <c r="G1594" i="1" a="1"/>
  <c r="G1594" i="1" s="1"/>
  <c r="G1595" i="1" a="1"/>
  <c r="G1595" i="1" s="1"/>
  <c r="G1596" i="1" a="1"/>
  <c r="G1596" i="1" s="1"/>
  <c r="G1597" i="1" a="1"/>
  <c r="G1597" i="1" s="1"/>
  <c r="G1598" i="1" a="1"/>
  <c r="G1598" i="1" s="1"/>
  <c r="G1599" i="1" a="1"/>
  <c r="G1599" i="1" s="1"/>
  <c r="G1600" i="1" a="1"/>
  <c r="G1600" i="1" s="1"/>
  <c r="G1601" i="1" a="1"/>
  <c r="G1601" i="1" s="1"/>
  <c r="G1602" i="1" a="1"/>
  <c r="G1602" i="1" s="1"/>
  <c r="G1603" i="1" a="1"/>
  <c r="G1603" i="1" s="1"/>
  <c r="G1604" i="1" a="1"/>
  <c r="G1604" i="1" s="1"/>
  <c r="G1605" i="1" a="1"/>
  <c r="G1605" i="1" s="1"/>
  <c r="G1606" i="1" a="1"/>
  <c r="G1606" i="1" s="1"/>
  <c r="G1607" i="1" a="1"/>
  <c r="G1607" i="1" s="1"/>
  <c r="G1608" i="1" a="1"/>
  <c r="G1608" i="1" s="1"/>
  <c r="G1609" i="1" a="1"/>
  <c r="G1609" i="1" s="1"/>
  <c r="G1610" i="1" a="1"/>
  <c r="G1610" i="1" s="1"/>
  <c r="G1611" i="1" a="1"/>
  <c r="G1611" i="1" s="1"/>
  <c r="G1612" i="1" a="1"/>
  <c r="G1612" i="1" s="1"/>
  <c r="G1613" i="1" a="1"/>
  <c r="G1613" i="1" s="1"/>
  <c r="G1614" i="1" a="1"/>
  <c r="G1614" i="1" s="1"/>
  <c r="G1615" i="1" a="1"/>
  <c r="G1615" i="1" s="1"/>
  <c r="G1616" i="1" a="1"/>
  <c r="G1616" i="1" s="1"/>
  <c r="G1617" i="1" a="1"/>
  <c r="G1617" i="1" s="1"/>
  <c r="G1618" i="1" a="1"/>
  <c r="G1618" i="1" s="1"/>
  <c r="G1619" i="1" a="1"/>
  <c r="G1619" i="1" s="1"/>
  <c r="G1620" i="1" a="1"/>
  <c r="G1620" i="1" s="1"/>
  <c r="G1621" i="1" a="1"/>
  <c r="G1621" i="1" s="1"/>
  <c r="G1622" i="1" a="1"/>
  <c r="G1622" i="1" s="1"/>
  <c r="G1623" i="1" a="1"/>
  <c r="G1623" i="1" s="1"/>
  <c r="G1624" i="1" a="1"/>
  <c r="G1624" i="1" s="1"/>
  <c r="G1625" i="1" a="1"/>
  <c r="G1625" i="1" s="1"/>
  <c r="G1626" i="1" a="1"/>
  <c r="G1626" i="1" s="1"/>
  <c r="G1627" i="1" a="1"/>
  <c r="G1627" i="1" s="1"/>
  <c r="G1628" i="1" a="1"/>
  <c r="G1628" i="1" s="1"/>
  <c r="G1629" i="1" a="1"/>
  <c r="G1629" i="1" s="1"/>
  <c r="G1630" i="1" a="1"/>
  <c r="G1630" i="1" s="1"/>
  <c r="G1631" i="1" a="1"/>
  <c r="G1631" i="1" s="1"/>
  <c r="G1632" i="1" a="1"/>
  <c r="G1632" i="1" s="1"/>
  <c r="G1633" i="1" a="1"/>
  <c r="G1633" i="1" s="1"/>
  <c r="G1634" i="1" a="1"/>
  <c r="G1634" i="1" s="1"/>
  <c r="G1635" i="1" a="1"/>
  <c r="G1635" i="1" s="1"/>
  <c r="G1636" i="1" a="1"/>
  <c r="G1636" i="1" s="1"/>
  <c r="G1637" i="1" a="1"/>
  <c r="G1637" i="1" s="1"/>
  <c r="G1638" i="1" a="1"/>
  <c r="G1638" i="1" s="1"/>
  <c r="G1639" i="1" a="1"/>
  <c r="G1639" i="1" s="1"/>
  <c r="G1640" i="1" a="1"/>
  <c r="G1640" i="1" s="1"/>
  <c r="G1641" i="1" a="1"/>
  <c r="G1641" i="1" s="1"/>
  <c r="G1642" i="1" a="1"/>
  <c r="G1642" i="1" s="1"/>
  <c r="G1643" i="1" a="1"/>
  <c r="G1643" i="1" s="1"/>
  <c r="G1644" i="1" a="1"/>
  <c r="G1644" i="1" s="1"/>
  <c r="G1645" i="1" a="1"/>
  <c r="G1645" i="1" s="1"/>
  <c r="G1646" i="1" a="1"/>
  <c r="G1646" i="1" s="1"/>
  <c r="G1647" i="1" a="1"/>
  <c r="G1647" i="1" s="1"/>
  <c r="G1648" i="1" a="1"/>
  <c r="G1648" i="1"/>
  <c r="G1649" i="1" a="1"/>
  <c r="G1649" i="1" s="1"/>
  <c r="G1650" i="1" a="1"/>
  <c r="G1650" i="1" s="1"/>
  <c r="G1651" i="1" a="1"/>
  <c r="G1651" i="1" s="1"/>
  <c r="G1652" i="1" a="1"/>
  <c r="G1652" i="1" s="1"/>
  <c r="G1653" i="1" a="1"/>
  <c r="G1653" i="1" s="1"/>
  <c r="G1654" i="1" a="1"/>
  <c r="G1654" i="1" s="1"/>
  <c r="G1655" i="1" a="1"/>
  <c r="G1655" i="1" s="1"/>
  <c r="G1656" i="1" a="1"/>
  <c r="G1656" i="1" s="1"/>
  <c r="G1657" i="1" a="1"/>
  <c r="G1657" i="1" s="1"/>
  <c r="G1658" i="1" a="1"/>
  <c r="G1658" i="1" s="1"/>
  <c r="G1659" i="1" a="1"/>
  <c r="G1659" i="1" s="1"/>
  <c r="G1660" i="1" a="1"/>
  <c r="G1660" i="1" s="1"/>
  <c r="G1661" i="1" a="1"/>
  <c r="G1661" i="1" s="1"/>
  <c r="G1662" i="1" a="1"/>
  <c r="G1662" i="1" s="1"/>
  <c r="G1663" i="1" a="1"/>
  <c r="G1663" i="1" s="1"/>
  <c r="G1664" i="1" a="1"/>
  <c r="G1664" i="1" s="1"/>
  <c r="G1665" i="1" a="1"/>
  <c r="G1665" i="1" s="1"/>
  <c r="G1666" i="1" a="1"/>
  <c r="G1666" i="1" s="1"/>
  <c r="G1667" i="1" a="1"/>
  <c r="G1667" i="1" s="1"/>
  <c r="G1668" i="1" a="1"/>
  <c r="G1668" i="1" s="1"/>
  <c r="G1669" i="1" a="1"/>
  <c r="G1669" i="1" s="1"/>
  <c r="G1670" i="1" a="1"/>
  <c r="G1670" i="1" s="1"/>
  <c r="G1671" i="1" a="1"/>
  <c r="G1671" i="1" s="1"/>
  <c r="G1672" i="1" a="1"/>
  <c r="G1672" i="1" s="1"/>
  <c r="G1673" i="1" a="1"/>
  <c r="G1673" i="1" s="1"/>
  <c r="G1674" i="1" a="1"/>
  <c r="G1674" i="1" s="1"/>
  <c r="G1675" i="1" a="1"/>
  <c r="G1675" i="1" s="1"/>
  <c r="G1676" i="1" a="1"/>
  <c r="G1676" i="1" s="1"/>
  <c r="G1677" i="1" a="1"/>
  <c r="G1677" i="1" s="1"/>
  <c r="G1678" i="1" a="1"/>
  <c r="G1678" i="1" s="1"/>
  <c r="G1679" i="1" a="1"/>
  <c r="G1679" i="1" s="1"/>
  <c r="G1680" i="1" a="1"/>
  <c r="G1680" i="1" s="1"/>
  <c r="G1681" i="1" a="1"/>
  <c r="G1681" i="1" s="1"/>
  <c r="G1682" i="1" a="1"/>
  <c r="G1682" i="1" s="1"/>
  <c r="G1683" i="1" a="1"/>
  <c r="G1683" i="1" s="1"/>
  <c r="G1684" i="1" a="1"/>
  <c r="G1684" i="1" s="1"/>
  <c r="G1685" i="1" a="1"/>
  <c r="G1685" i="1" s="1"/>
  <c r="G1686" i="1" a="1"/>
  <c r="G1686" i="1" s="1"/>
  <c r="G1687" i="1" a="1"/>
  <c r="G1687" i="1" s="1"/>
  <c r="G1688" i="1" a="1"/>
  <c r="G1688" i="1" s="1"/>
  <c r="G1689" i="1" a="1"/>
  <c r="G1689" i="1" s="1"/>
  <c r="G1690" i="1" a="1"/>
  <c r="G1690" i="1" s="1"/>
  <c r="G1691" i="1" a="1"/>
  <c r="G1691" i="1" s="1"/>
  <c r="G1692" i="1" a="1"/>
  <c r="G1692" i="1" s="1"/>
  <c r="G1693" i="1" a="1"/>
  <c r="G1693" i="1" s="1"/>
  <c r="G1694" i="1" a="1"/>
  <c r="G1694" i="1" s="1"/>
  <c r="G1695" i="1" a="1"/>
  <c r="G1695" i="1" s="1"/>
  <c r="G1696" i="1" a="1"/>
  <c r="G1696" i="1" s="1"/>
  <c r="G1697" i="1" a="1"/>
  <c r="G1697" i="1" s="1"/>
  <c r="G1698" i="1" a="1"/>
  <c r="G1698" i="1" s="1"/>
  <c r="G1699" i="1" a="1"/>
  <c r="G1699" i="1" s="1"/>
  <c r="G1700" i="1" a="1"/>
  <c r="G1700" i="1" s="1"/>
  <c r="G1701" i="1" a="1"/>
  <c r="G1701" i="1" s="1"/>
  <c r="G1702" i="1" a="1"/>
  <c r="G1702" i="1" s="1"/>
  <c r="G1703" i="1" a="1"/>
  <c r="G1703" i="1" s="1"/>
  <c r="G1704" i="1" a="1"/>
  <c r="G1704" i="1" s="1"/>
  <c r="G1705" i="1" a="1"/>
  <c r="G1705" i="1" s="1"/>
  <c r="G1706" i="1" a="1"/>
  <c r="G1706" i="1" s="1"/>
  <c r="G1707" i="1" a="1"/>
  <c r="G1707" i="1" s="1"/>
  <c r="G1708" i="1" a="1"/>
  <c r="G1708" i="1" s="1"/>
  <c r="G1709" i="1" a="1"/>
  <c r="G1709" i="1" s="1"/>
  <c r="G1710" i="1" a="1"/>
  <c r="G1710" i="1" s="1"/>
  <c r="G1711" i="1" a="1"/>
  <c r="G1711" i="1" s="1"/>
  <c r="G1712" i="1" a="1"/>
  <c r="G1712" i="1" s="1"/>
  <c r="G1713" i="1" a="1"/>
  <c r="G1713" i="1" s="1"/>
  <c r="G1714" i="1" a="1"/>
  <c r="G1714" i="1" s="1"/>
  <c r="G1715" i="1" a="1"/>
  <c r="G1715" i="1" s="1"/>
  <c r="G1716" i="1" a="1"/>
  <c r="G1716" i="1" s="1"/>
  <c r="G1717" i="1" a="1"/>
  <c r="G1717" i="1" s="1"/>
  <c r="G1718" i="1" a="1"/>
  <c r="G1718" i="1" s="1"/>
  <c r="G1719" i="1" a="1"/>
  <c r="G1719" i="1" s="1"/>
  <c r="G1720" i="1" a="1"/>
  <c r="G1720" i="1" s="1"/>
  <c r="G1721" i="1" a="1"/>
  <c r="G1721" i="1" s="1"/>
  <c r="G1722" i="1" a="1"/>
  <c r="G1722" i="1" s="1"/>
  <c r="G1723" i="1" a="1"/>
  <c r="G1723" i="1" s="1"/>
  <c r="G1724" i="1" a="1"/>
  <c r="G1724" i="1" s="1"/>
  <c r="G1725" i="1" a="1"/>
  <c r="G1725" i="1" s="1"/>
  <c r="G1726" i="1" a="1"/>
  <c r="G1726" i="1" s="1"/>
  <c r="G1727" i="1" a="1"/>
  <c r="G1727" i="1" s="1"/>
  <c r="G1728" i="1" a="1"/>
  <c r="G1728" i="1" s="1"/>
  <c r="G1729" i="1" a="1"/>
  <c r="G1729" i="1" s="1"/>
  <c r="G1730" i="1" a="1"/>
  <c r="G1730" i="1" s="1"/>
  <c r="G1731" i="1" a="1"/>
  <c r="G1731" i="1" s="1"/>
  <c r="G1732" i="1" a="1"/>
  <c r="G1732" i="1" s="1"/>
  <c r="G1733" i="1" a="1"/>
  <c r="G1733" i="1" s="1"/>
  <c r="G1734" i="1" a="1"/>
  <c r="G1734" i="1" s="1"/>
  <c r="G1735" i="1" a="1"/>
  <c r="G1735" i="1" s="1"/>
  <c r="G1736" i="1" a="1"/>
  <c r="G1736" i="1" s="1"/>
  <c r="G1737" i="1" a="1"/>
  <c r="G1737" i="1" s="1"/>
  <c r="G1738" i="1" a="1"/>
  <c r="G1738" i="1" s="1"/>
  <c r="G1739" i="1" a="1"/>
  <c r="G1739" i="1" s="1"/>
  <c r="G1740" i="1" a="1"/>
  <c r="G1740" i="1" s="1"/>
  <c r="G1741" i="1" a="1"/>
  <c r="G1741" i="1" s="1"/>
  <c r="G1742" i="1" a="1"/>
  <c r="G1742" i="1" s="1"/>
  <c r="G1743" i="1" a="1"/>
  <c r="G1743" i="1" s="1"/>
  <c r="G1744" i="1" a="1"/>
  <c r="G1744" i="1" s="1"/>
  <c r="G1745" i="1" a="1"/>
  <c r="G1745" i="1" s="1"/>
  <c r="G1746" i="1" a="1"/>
  <c r="G1746" i="1" s="1"/>
  <c r="G1747" i="1" a="1"/>
  <c r="G1747" i="1" s="1"/>
  <c r="G1748" i="1" a="1"/>
  <c r="G1748" i="1" s="1"/>
  <c r="G1749" i="1" a="1"/>
  <c r="G1749" i="1" s="1"/>
  <c r="G1750" i="1" a="1"/>
  <c r="G1750" i="1" s="1"/>
  <c r="G1751" i="1" a="1"/>
  <c r="G1751" i="1" s="1"/>
  <c r="G1752" i="1" a="1"/>
  <c r="G1752" i="1" s="1"/>
  <c r="G1753" i="1" a="1"/>
  <c r="G1753" i="1" s="1"/>
  <c r="G1754" i="1" a="1"/>
  <c r="G1754" i="1" s="1"/>
  <c r="G1755" i="1" a="1"/>
  <c r="G1755" i="1" s="1"/>
  <c r="G1756" i="1" a="1"/>
  <c r="G1756" i="1" s="1"/>
  <c r="G1757" i="1" a="1"/>
  <c r="G1757" i="1" s="1"/>
  <c r="G1758" i="1" a="1"/>
  <c r="G1758" i="1" s="1"/>
  <c r="G1759" i="1" a="1"/>
  <c r="G1759" i="1" s="1"/>
  <c r="G1760" i="1" a="1"/>
  <c r="G1760" i="1" s="1"/>
  <c r="G1761" i="1" a="1"/>
  <c r="G1761" i="1" s="1"/>
  <c r="G1762" i="1" a="1"/>
  <c r="G1762" i="1" s="1"/>
  <c r="G1763" i="1" a="1"/>
  <c r="G1763" i="1" s="1"/>
  <c r="G1764" i="1" a="1"/>
  <c r="G1764" i="1" s="1"/>
  <c r="G1765" i="1" a="1"/>
  <c r="G1765" i="1" s="1"/>
  <c r="G1766" i="1" a="1"/>
  <c r="G1766" i="1" s="1"/>
  <c r="G1767" i="1" a="1"/>
  <c r="G1767" i="1" s="1"/>
  <c r="G1768" i="1" a="1"/>
  <c r="G1768" i="1" s="1"/>
  <c r="G1769" i="1" a="1"/>
  <c r="G1769" i="1" s="1"/>
  <c r="G1770" i="1" a="1"/>
  <c r="G1770" i="1" s="1"/>
  <c r="G1771" i="1" a="1"/>
  <c r="G1771" i="1" s="1"/>
  <c r="G1772" i="1" a="1"/>
  <c r="G1772" i="1" s="1"/>
  <c r="G1773" i="1" a="1"/>
  <c r="G1773" i="1" s="1"/>
  <c r="G1774" i="1" a="1"/>
  <c r="G1774" i="1" s="1"/>
  <c r="G1775" i="1" a="1"/>
  <c r="G1775" i="1" s="1"/>
  <c r="G1776" i="1" a="1"/>
  <c r="G1776" i="1" s="1"/>
  <c r="G1777" i="1" a="1"/>
  <c r="G1777" i="1" s="1"/>
  <c r="G1778" i="1" a="1"/>
  <c r="G1778" i="1" s="1"/>
  <c r="G1779" i="1" a="1"/>
  <c r="G1779" i="1" s="1"/>
  <c r="G1780" i="1" a="1"/>
  <c r="G1780" i="1" s="1"/>
  <c r="G1781" i="1" a="1"/>
  <c r="G1781" i="1" s="1"/>
  <c r="G1782" i="1" a="1"/>
  <c r="G1782" i="1" s="1"/>
  <c r="G1783" i="1" a="1"/>
  <c r="G1783" i="1" s="1"/>
  <c r="G1784" i="1" a="1"/>
  <c r="G1784" i="1" s="1"/>
  <c r="G1785" i="1" a="1"/>
  <c r="G1785" i="1" s="1"/>
  <c r="G1786" i="1" a="1"/>
  <c r="G1786" i="1" s="1"/>
  <c r="G1787" i="1" a="1"/>
  <c r="G1787" i="1" s="1"/>
  <c r="G1788" i="1" a="1"/>
  <c r="G1788" i="1" s="1"/>
  <c r="G1789" i="1" a="1"/>
  <c r="G1789" i="1" s="1"/>
  <c r="G1790" i="1" a="1"/>
  <c r="G1790" i="1" s="1"/>
  <c r="G1791" i="1" a="1"/>
  <c r="G1791" i="1" s="1"/>
  <c r="G1792" i="1" a="1"/>
  <c r="G1792" i="1" s="1"/>
  <c r="G1793" i="1" a="1"/>
  <c r="G1793" i="1" s="1"/>
  <c r="G1794" i="1" a="1"/>
  <c r="G1794" i="1" s="1"/>
  <c r="G1795" i="1" a="1"/>
  <c r="G1795" i="1" s="1"/>
  <c r="G1796" i="1" a="1"/>
  <c r="G1796" i="1" s="1"/>
  <c r="G1797" i="1" a="1"/>
  <c r="G1797" i="1" s="1"/>
  <c r="G1798" i="1" a="1"/>
  <c r="G1798" i="1" s="1"/>
  <c r="G1799" i="1" a="1"/>
  <c r="G1799" i="1" s="1"/>
  <c r="G1800" i="1" a="1"/>
  <c r="G1800" i="1" s="1"/>
  <c r="G1801" i="1" a="1"/>
  <c r="G1801" i="1" s="1"/>
  <c r="G1802" i="1" a="1"/>
  <c r="G1802" i="1" s="1"/>
  <c r="G1803" i="1" a="1"/>
  <c r="G1803" i="1" s="1"/>
  <c r="G1804" i="1" a="1"/>
  <c r="G1804" i="1" s="1"/>
  <c r="G1805" i="1" a="1"/>
  <c r="G1805" i="1" s="1"/>
  <c r="G1806" i="1" a="1"/>
  <c r="G1806" i="1" s="1"/>
  <c r="G1807" i="1" a="1"/>
  <c r="G1807" i="1" s="1"/>
  <c r="G1808" i="1" a="1"/>
  <c r="G1808" i="1" s="1"/>
  <c r="G1809" i="1" a="1"/>
  <c r="G1809" i="1" s="1"/>
  <c r="G1810" i="1" a="1"/>
  <c r="G1810" i="1" s="1"/>
  <c r="G1811" i="1" a="1"/>
  <c r="G1811" i="1" s="1"/>
  <c r="G1812" i="1" a="1"/>
  <c r="G1812" i="1" s="1"/>
  <c r="G1813" i="1" a="1"/>
  <c r="G1813" i="1" s="1"/>
  <c r="G1814" i="1" a="1"/>
  <c r="G1814" i="1" s="1"/>
  <c r="G1815" i="1" a="1"/>
  <c r="G1815" i="1" s="1"/>
  <c r="G1816" i="1" a="1"/>
  <c r="G1816" i="1" s="1"/>
  <c r="G1817" i="1" a="1"/>
  <c r="G1817" i="1" s="1"/>
  <c r="G1818" i="1" a="1"/>
  <c r="G1818" i="1" s="1"/>
  <c r="G1819" i="1" a="1"/>
  <c r="G1819" i="1" s="1"/>
  <c r="G1820" i="1" a="1"/>
  <c r="G1820" i="1" s="1"/>
  <c r="G1821" i="1" a="1"/>
  <c r="G1821" i="1" s="1"/>
  <c r="G1822" i="1" a="1"/>
  <c r="G1822" i="1" s="1"/>
  <c r="G1823" i="1" a="1"/>
  <c r="G1823" i="1" s="1"/>
  <c r="G1824" i="1" a="1"/>
  <c r="G1824" i="1" s="1"/>
  <c r="G1825" i="1" a="1"/>
  <c r="G1825" i="1" s="1"/>
  <c r="G1826" i="1" a="1"/>
  <c r="G1826" i="1" s="1"/>
  <c r="G1827" i="1" a="1"/>
  <c r="G1827" i="1" s="1"/>
  <c r="G1828" i="1" a="1"/>
  <c r="G1828" i="1" s="1"/>
  <c r="G1829" i="1" a="1"/>
  <c r="G1829" i="1" s="1"/>
  <c r="G1830" i="1" a="1"/>
  <c r="G1830" i="1" s="1"/>
  <c r="G1831" i="1" a="1"/>
  <c r="G1831" i="1" s="1"/>
  <c r="G1832" i="1" a="1"/>
  <c r="G1832" i="1" s="1"/>
  <c r="G1833" i="1" a="1"/>
  <c r="G1833" i="1" s="1"/>
  <c r="G1834" i="1" a="1"/>
  <c r="G1834" i="1" s="1"/>
  <c r="G1835" i="1" a="1"/>
  <c r="G1835" i="1" s="1"/>
  <c r="G1836" i="1" a="1"/>
  <c r="G1836" i="1" s="1"/>
  <c r="G1837" i="1" a="1"/>
  <c r="G1837" i="1" s="1"/>
  <c r="G1838" i="1" a="1"/>
  <c r="G1838" i="1" s="1"/>
  <c r="G1839" i="1" a="1"/>
  <c r="G1839" i="1" s="1"/>
  <c r="G1840" i="1" a="1"/>
  <c r="G1840" i="1" s="1"/>
  <c r="G1841" i="1" a="1"/>
  <c r="G1841" i="1" s="1"/>
  <c r="G1842" i="1" a="1"/>
  <c r="G1842" i="1" s="1"/>
  <c r="G1843" i="1" a="1"/>
  <c r="G1843" i="1" s="1"/>
  <c r="G1844" i="1" a="1"/>
  <c r="G1844" i="1" s="1"/>
  <c r="G1845" i="1" a="1"/>
  <c r="G1845" i="1" s="1"/>
  <c r="G1846" i="1" a="1"/>
  <c r="G1846" i="1" s="1"/>
  <c r="G1847" i="1" a="1"/>
  <c r="G1847" i="1" s="1"/>
  <c r="G1848" i="1" a="1"/>
  <c r="G1848" i="1" s="1"/>
  <c r="G1849" i="1" a="1"/>
  <c r="G1849" i="1" s="1"/>
  <c r="G1850" i="1" a="1"/>
  <c r="G1850" i="1" s="1"/>
  <c r="G1851" i="1" a="1"/>
  <c r="G1851" i="1" s="1"/>
  <c r="G1852" i="1" a="1"/>
  <c r="G1852" i="1" s="1"/>
  <c r="G1853" i="1" a="1"/>
  <c r="G1853" i="1" s="1"/>
  <c r="G1854" i="1" a="1"/>
  <c r="G1854" i="1" s="1"/>
  <c r="G1855" i="1" a="1"/>
  <c r="G1855" i="1" s="1"/>
  <c r="G1856" i="1" a="1"/>
  <c r="G1856" i="1" s="1"/>
  <c r="G1857" i="1" a="1"/>
  <c r="G1857" i="1" s="1"/>
  <c r="G1858" i="1" a="1"/>
  <c r="G1858" i="1" s="1"/>
  <c r="G1859" i="1" a="1"/>
  <c r="G1859" i="1" s="1"/>
  <c r="G1860" i="1" a="1"/>
  <c r="G1860" i="1" s="1"/>
  <c r="G1861" i="1" a="1"/>
  <c r="G1861" i="1" s="1"/>
  <c r="G1862" i="1" a="1"/>
  <c r="G1862" i="1" s="1"/>
  <c r="G1863" i="1" a="1"/>
  <c r="G1863" i="1" s="1"/>
  <c r="G1864" i="1" a="1"/>
  <c r="G1864" i="1" s="1"/>
  <c r="G1865" i="1" a="1"/>
  <c r="G1865" i="1" s="1"/>
  <c r="G1866" i="1" a="1"/>
  <c r="G1866" i="1" s="1"/>
  <c r="G1867" i="1" a="1"/>
  <c r="G1867" i="1" s="1"/>
  <c r="G1868" i="1" a="1"/>
  <c r="G1868" i="1" s="1"/>
  <c r="G1869" i="1" a="1"/>
  <c r="G1869" i="1" s="1"/>
  <c r="G1870" i="1" a="1"/>
  <c r="G1870" i="1" s="1"/>
  <c r="G1871" i="1" a="1"/>
  <c r="G1871" i="1" s="1"/>
  <c r="G1872" i="1" a="1"/>
  <c r="G1872" i="1" s="1"/>
  <c r="G1873" i="1" a="1"/>
  <c r="G1873" i="1" s="1"/>
  <c r="G1874" i="1" a="1"/>
  <c r="G1874" i="1" s="1"/>
  <c r="G1875" i="1" a="1"/>
  <c r="G1875" i="1" s="1"/>
  <c r="G1876" i="1" a="1"/>
  <c r="G1876" i="1" s="1"/>
  <c r="G1877" i="1" a="1"/>
  <c r="G1877" i="1" s="1"/>
  <c r="G1878" i="1" a="1"/>
  <c r="G1878" i="1" s="1"/>
  <c r="G1879" i="1" a="1"/>
  <c r="G1879" i="1" s="1"/>
  <c r="G1880" i="1" a="1"/>
  <c r="G1880" i="1" s="1"/>
  <c r="G1881" i="1" a="1"/>
  <c r="G1881" i="1" s="1"/>
  <c r="G1882" i="1" a="1"/>
  <c r="G1882" i="1" s="1"/>
  <c r="G1883" i="1" a="1"/>
  <c r="G1883" i="1" s="1"/>
  <c r="G1884" i="1" a="1"/>
  <c r="G1884" i="1" s="1"/>
  <c r="G1885" i="1" a="1"/>
  <c r="G1885" i="1" s="1"/>
  <c r="G1886" i="1" a="1"/>
  <c r="G1886" i="1" s="1"/>
  <c r="G1887" i="1" a="1"/>
  <c r="G1887" i="1" s="1"/>
  <c r="G1888" i="1" a="1"/>
  <c r="G1888" i="1" s="1"/>
  <c r="G1889" i="1" a="1"/>
  <c r="G1889" i="1" s="1"/>
  <c r="G1890" i="1" a="1"/>
  <c r="G1890" i="1" s="1"/>
  <c r="G1891" i="1" a="1"/>
  <c r="G1891" i="1" s="1"/>
  <c r="G1892" i="1" a="1"/>
  <c r="G1892" i="1" s="1"/>
  <c r="G1893" i="1" a="1"/>
  <c r="G1893" i="1" s="1"/>
  <c r="G1894" i="1" a="1"/>
  <c r="G1894" i="1" s="1"/>
  <c r="G1895" i="1" a="1"/>
  <c r="G1895" i="1" s="1"/>
  <c r="G1896" i="1" a="1"/>
  <c r="G1896" i="1" s="1"/>
  <c r="G1897" i="1" a="1"/>
  <c r="G1897" i="1" s="1"/>
  <c r="G1898" i="1" a="1"/>
  <c r="G1898" i="1" s="1"/>
  <c r="G1899" i="1" a="1"/>
  <c r="G1899" i="1" s="1"/>
  <c r="G1900" i="1" a="1"/>
  <c r="G1900" i="1" s="1"/>
  <c r="G1901" i="1" a="1"/>
  <c r="G1901" i="1" s="1"/>
  <c r="G1902" i="1" a="1"/>
  <c r="G1902" i="1" s="1"/>
  <c r="G1903" i="1" a="1"/>
  <c r="G1903" i="1" s="1"/>
  <c r="G1904" i="1" a="1"/>
  <c r="G1904" i="1" s="1"/>
  <c r="G1905" i="1" a="1"/>
  <c r="G1905" i="1" s="1"/>
  <c r="G1906" i="1" a="1"/>
  <c r="G1906" i="1" s="1"/>
  <c r="G1907" i="1" a="1"/>
  <c r="G1907" i="1" s="1"/>
  <c r="G1908" i="1" a="1"/>
  <c r="G1908" i="1" s="1"/>
  <c r="G1909" i="1" a="1"/>
  <c r="G1909" i="1" s="1"/>
  <c r="G1910" i="1" a="1"/>
  <c r="G1910" i="1" s="1"/>
  <c r="G1911" i="1" a="1"/>
  <c r="G1911" i="1" s="1"/>
  <c r="G1912" i="1" a="1"/>
  <c r="G1912" i="1" s="1"/>
  <c r="G1913" i="1" a="1"/>
  <c r="G1913" i="1" s="1"/>
  <c r="G1914" i="1" a="1"/>
  <c r="G1914" i="1" s="1"/>
  <c r="G1915" i="1" a="1"/>
  <c r="G1915" i="1" s="1"/>
  <c r="G1916" i="1" a="1"/>
  <c r="G1916" i="1" s="1"/>
  <c r="G1917" i="1" a="1"/>
  <c r="G1917" i="1" s="1"/>
  <c r="G1918" i="1" a="1"/>
  <c r="G1918" i="1" s="1"/>
  <c r="G1919" i="1" a="1"/>
  <c r="G1919" i="1" s="1"/>
  <c r="G1920" i="1" a="1"/>
  <c r="G1920" i="1" s="1"/>
  <c r="G1921" i="1" a="1"/>
  <c r="G1921" i="1" s="1"/>
  <c r="G1922" i="1" a="1"/>
  <c r="G1922" i="1" s="1"/>
  <c r="G1923" i="1" a="1"/>
  <c r="G1923" i="1" s="1"/>
  <c r="G1924" i="1" a="1"/>
  <c r="G1924" i="1" s="1"/>
  <c r="G1925" i="1" a="1"/>
  <c r="G1925" i="1" s="1"/>
  <c r="G1926" i="1" a="1"/>
  <c r="G1926" i="1" s="1"/>
  <c r="G1927" i="1" a="1"/>
  <c r="G1927" i="1" s="1"/>
  <c r="G1928" i="1" a="1"/>
  <c r="G1928" i="1" s="1"/>
  <c r="G1929" i="1" a="1"/>
  <c r="G1929" i="1" s="1"/>
  <c r="G1930" i="1" a="1"/>
  <c r="G1930" i="1" s="1"/>
  <c r="G1931" i="1" a="1"/>
  <c r="G1931" i="1" s="1"/>
  <c r="G1932" i="1" a="1"/>
  <c r="G1932" i="1" s="1"/>
  <c r="G1933" i="1" a="1"/>
  <c r="G1933" i="1" s="1"/>
  <c r="G1934" i="1" a="1"/>
  <c r="G1934" i="1" s="1"/>
  <c r="G1935" i="1" a="1"/>
  <c r="G1935" i="1" s="1"/>
  <c r="G1936" i="1" a="1"/>
  <c r="G1936" i="1" s="1"/>
  <c r="G1937" i="1" a="1"/>
  <c r="G1937" i="1" s="1"/>
  <c r="G1938" i="1" a="1"/>
  <c r="G1938" i="1" s="1"/>
  <c r="G1939" i="1" a="1"/>
  <c r="G1939" i="1" s="1"/>
  <c r="G1940" i="1" a="1"/>
  <c r="G1940" i="1" s="1"/>
  <c r="G1941" i="1" a="1"/>
  <c r="G1941" i="1" s="1"/>
  <c r="G1942" i="1" a="1"/>
  <c r="G1942" i="1" s="1"/>
  <c r="G1943" i="1" a="1"/>
  <c r="G1943" i="1" s="1"/>
  <c r="G1944" i="1" a="1"/>
  <c r="G1944" i="1" s="1"/>
  <c r="G1945" i="1" a="1"/>
  <c r="G1945" i="1" s="1"/>
  <c r="G1946" i="1" a="1"/>
  <c r="G1946" i="1" s="1"/>
  <c r="G1947" i="1" a="1"/>
  <c r="G1947" i="1" s="1"/>
  <c r="G1948" i="1" a="1"/>
  <c r="G1948" i="1" s="1"/>
  <c r="G1949" i="1" a="1"/>
  <c r="G1949" i="1" s="1"/>
  <c r="G1950" i="1" a="1"/>
  <c r="G1950" i="1" s="1"/>
  <c r="G1951" i="1" a="1"/>
  <c r="G1951" i="1" s="1"/>
  <c r="G1952" i="1" a="1"/>
  <c r="G1952" i="1" s="1"/>
  <c r="G1953" i="1" a="1"/>
  <c r="G1953" i="1" s="1"/>
  <c r="G1954" i="1" a="1"/>
  <c r="G1954" i="1" s="1"/>
  <c r="G1955" i="1" a="1"/>
  <c r="G1955" i="1" s="1"/>
  <c r="G1956" i="1" a="1"/>
  <c r="G1956" i="1" s="1"/>
  <c r="G1957" i="1" a="1"/>
  <c r="G1957" i="1" s="1"/>
  <c r="G1958" i="1" a="1"/>
  <c r="G1958" i="1" s="1"/>
  <c r="G1959" i="1" a="1"/>
  <c r="G1959" i="1" s="1"/>
  <c r="G1960" i="1" a="1"/>
  <c r="G1960" i="1" s="1"/>
  <c r="G1961" i="1" a="1"/>
  <c r="G1961" i="1" s="1"/>
  <c r="G1962" i="1" a="1"/>
  <c r="G1962" i="1" s="1"/>
  <c r="G1963" i="1" a="1"/>
  <c r="G1963" i="1" s="1"/>
  <c r="G1964" i="1" a="1"/>
  <c r="G1964" i="1" s="1"/>
  <c r="G1965" i="1" a="1"/>
  <c r="G1965" i="1" s="1"/>
  <c r="G1966" i="1" a="1"/>
  <c r="G1966" i="1" s="1"/>
  <c r="G1967" i="1" a="1"/>
  <c r="G1967" i="1" s="1"/>
  <c r="G1968" i="1" a="1"/>
  <c r="G1968" i="1" s="1"/>
  <c r="G1969" i="1" a="1"/>
  <c r="G1969" i="1" s="1"/>
  <c r="G1970" i="1" a="1"/>
  <c r="G1970" i="1" s="1"/>
  <c r="G1971" i="1" a="1"/>
  <c r="G1971" i="1" s="1"/>
  <c r="G1972" i="1" a="1"/>
  <c r="G1972" i="1" s="1"/>
  <c r="G1973" i="1" a="1"/>
  <c r="G1973" i="1" s="1"/>
  <c r="G1974" i="1" a="1"/>
  <c r="G1974" i="1" s="1"/>
  <c r="G1975" i="1" a="1"/>
  <c r="G1975" i="1" s="1"/>
  <c r="G1976" i="1" a="1"/>
  <c r="G1976" i="1" s="1"/>
  <c r="G1977" i="1" a="1"/>
  <c r="G1977" i="1" s="1"/>
  <c r="G1978" i="1" a="1"/>
  <c r="G1978" i="1" s="1"/>
  <c r="G1979" i="1" a="1"/>
  <c r="G1979" i="1" s="1"/>
  <c r="G1980" i="1" a="1"/>
  <c r="G1980" i="1" s="1"/>
  <c r="G1981" i="1" a="1"/>
  <c r="G1981" i="1" s="1"/>
  <c r="G1982" i="1" a="1"/>
  <c r="G1982" i="1" s="1"/>
  <c r="G1983" i="1" a="1"/>
  <c r="G1983" i="1" s="1"/>
  <c r="G1984" i="1" a="1"/>
  <c r="G1984" i="1" s="1"/>
  <c r="G1985" i="1" a="1"/>
  <c r="G1985" i="1" s="1"/>
  <c r="G1986" i="1" a="1"/>
  <c r="G1986" i="1" s="1"/>
  <c r="G1987" i="1" a="1"/>
  <c r="G1987" i="1" s="1"/>
  <c r="G1988" i="1" a="1"/>
  <c r="G1988" i="1" s="1"/>
  <c r="G1989" i="1" a="1"/>
  <c r="G1989" i="1" s="1"/>
  <c r="G1990" i="1" a="1"/>
  <c r="G1990" i="1" s="1"/>
  <c r="G1991" i="1" a="1"/>
  <c r="G1991" i="1" s="1"/>
  <c r="G1992" i="1" a="1"/>
  <c r="G1992" i="1" s="1"/>
  <c r="G1993" i="1" a="1"/>
  <c r="G1993" i="1" s="1"/>
  <c r="G1994" i="1" a="1"/>
  <c r="G1994" i="1" s="1"/>
  <c r="G1995" i="1" a="1"/>
  <c r="G1995" i="1" s="1"/>
  <c r="G1996" i="1" a="1"/>
  <c r="G1996" i="1" s="1"/>
  <c r="G1997" i="1" a="1"/>
  <c r="G1997" i="1" s="1"/>
  <c r="G1998" i="1" a="1"/>
  <c r="G1998" i="1" s="1"/>
  <c r="G1999" i="1" a="1"/>
  <c r="G1999" i="1" s="1"/>
  <c r="G2000" i="1" a="1"/>
  <c r="G2000" i="1" s="1"/>
  <c r="G2001" i="1" a="1"/>
  <c r="G2001" i="1" s="1"/>
  <c r="G2002" i="1" a="1"/>
  <c r="G2002" i="1" s="1"/>
  <c r="G2003" i="1" a="1"/>
  <c r="G2003" i="1" s="1"/>
  <c r="G2004" i="1" a="1"/>
  <c r="G2004" i="1" s="1"/>
  <c r="G2005" i="1" a="1"/>
  <c r="G2005" i="1" s="1"/>
  <c r="G2006" i="1" a="1"/>
  <c r="G2006" i="1" s="1"/>
  <c r="G2007" i="1" a="1"/>
  <c r="G2007" i="1" s="1"/>
  <c r="G2008" i="1" a="1"/>
  <c r="G2008" i="1" s="1"/>
  <c r="G2009" i="1" a="1"/>
  <c r="G2009" i="1" s="1"/>
  <c r="G2010" i="1" a="1"/>
  <c r="G2010" i="1" s="1"/>
  <c r="G2011" i="1" a="1"/>
  <c r="G2011" i="1" s="1"/>
  <c r="G2012" i="1" a="1"/>
  <c r="G2012" i="1" s="1"/>
  <c r="G2013" i="1" a="1"/>
  <c r="G2013" i="1" s="1"/>
  <c r="G2014" i="1" a="1"/>
  <c r="G2014" i="1" s="1"/>
  <c r="G2015" i="1" a="1"/>
  <c r="G2015" i="1" s="1"/>
  <c r="G2016" i="1" a="1"/>
  <c r="G2016" i="1" s="1"/>
  <c r="G2017" i="1" a="1"/>
  <c r="G2017" i="1" s="1"/>
  <c r="G2018" i="1" a="1"/>
  <c r="G2018" i="1" s="1"/>
  <c r="G2019" i="1" a="1"/>
  <c r="G2019" i="1" s="1"/>
  <c r="G2020" i="1" a="1"/>
  <c r="G2020" i="1" s="1"/>
  <c r="G2021" i="1" a="1"/>
  <c r="G2021" i="1" s="1"/>
  <c r="G2022" i="1" a="1"/>
  <c r="G2022" i="1" s="1"/>
  <c r="G2023" i="1" a="1"/>
  <c r="G2023" i="1" s="1"/>
  <c r="G2024" i="1" a="1"/>
  <c r="G2024" i="1" s="1"/>
  <c r="G2025" i="1" a="1"/>
  <c r="G2025" i="1" s="1"/>
  <c r="G2026" i="1" a="1"/>
  <c r="G2026" i="1" s="1"/>
  <c r="G2027" i="1" a="1"/>
  <c r="G2027" i="1" s="1"/>
  <c r="G2028" i="1" a="1"/>
  <c r="G2028" i="1" s="1"/>
  <c r="G2029" i="1" a="1"/>
  <c r="G2029" i="1" s="1"/>
  <c r="G2030" i="1" a="1"/>
  <c r="G2030" i="1" s="1"/>
  <c r="G2031" i="1" a="1"/>
  <c r="G2031" i="1" s="1"/>
  <c r="G2032" i="1" a="1"/>
  <c r="G2032" i="1" s="1"/>
  <c r="G2033" i="1" a="1"/>
  <c r="G2033" i="1" s="1"/>
  <c r="G2034" i="1" a="1"/>
  <c r="G2034" i="1" s="1"/>
  <c r="G2035" i="1" a="1"/>
  <c r="G2035" i="1" s="1"/>
  <c r="G2036" i="1" a="1"/>
  <c r="G2036" i="1" s="1"/>
  <c r="G2037" i="1" a="1"/>
  <c r="G2037" i="1" s="1"/>
  <c r="G2038" i="1" a="1"/>
  <c r="G2038" i="1" s="1"/>
  <c r="G2039" i="1" a="1"/>
  <c r="G2039" i="1" s="1"/>
  <c r="G2040" i="1" a="1"/>
  <c r="G2040" i="1" s="1"/>
  <c r="G2041" i="1" a="1"/>
  <c r="G2041" i="1" s="1"/>
  <c r="G2042" i="1" a="1"/>
  <c r="G2042" i="1" s="1"/>
  <c r="G2043" i="1" a="1"/>
  <c r="G2043" i="1" s="1"/>
  <c r="G2044" i="1" a="1"/>
  <c r="G2044" i="1" s="1"/>
  <c r="G2045" i="1" a="1"/>
  <c r="G2045" i="1" s="1"/>
  <c r="G2046" i="1" a="1"/>
  <c r="G2046" i="1" s="1"/>
  <c r="G2047" i="1" a="1"/>
  <c r="G2047" i="1" s="1"/>
  <c r="G2048" i="1" a="1"/>
  <c r="G2048" i="1" s="1"/>
  <c r="G2049" i="1" a="1"/>
  <c r="G2049" i="1" s="1"/>
  <c r="G2050" i="1" a="1"/>
  <c r="G2050" i="1" s="1"/>
  <c r="G2051" i="1" a="1"/>
  <c r="G2051" i="1" s="1"/>
  <c r="G2052" i="1" a="1"/>
  <c r="G2052" i="1" s="1"/>
  <c r="G2053" i="1" a="1"/>
  <c r="G2053" i="1" s="1"/>
  <c r="G2054" i="1" a="1"/>
  <c r="G2054" i="1" s="1"/>
  <c r="G2055" i="1" a="1"/>
  <c r="G2055" i="1" s="1"/>
  <c r="G2056" i="1" a="1"/>
  <c r="G2056" i="1" s="1"/>
  <c r="G2057" i="1" a="1"/>
  <c r="G2057" i="1" s="1"/>
  <c r="G2058" i="1" a="1"/>
  <c r="G2058" i="1" s="1"/>
  <c r="G2059" i="1" a="1"/>
  <c r="G2059" i="1" s="1"/>
  <c r="G2060" i="1" a="1"/>
  <c r="G2060" i="1" s="1"/>
  <c r="G2061" i="1" a="1"/>
  <c r="G2061" i="1" s="1"/>
  <c r="G2062" i="1" a="1"/>
  <c r="G2062" i="1" s="1"/>
  <c r="G2063" i="1" a="1"/>
  <c r="G2063" i="1" s="1"/>
  <c r="G2064" i="1" a="1"/>
  <c r="G2064" i="1" s="1"/>
  <c r="G2065" i="1" a="1"/>
  <c r="G2065" i="1" s="1"/>
  <c r="G2066" i="1" a="1"/>
  <c r="G2066" i="1" s="1"/>
  <c r="G2067" i="1" a="1"/>
  <c r="G2067" i="1" s="1"/>
  <c r="G2068" i="1" a="1"/>
  <c r="G2068" i="1" s="1"/>
  <c r="G2069" i="1" a="1"/>
  <c r="G2069" i="1" s="1"/>
  <c r="G2070" i="1" a="1"/>
  <c r="G2070" i="1" s="1"/>
  <c r="G2071" i="1" a="1"/>
  <c r="G2071" i="1" s="1"/>
  <c r="G2072" i="1" a="1"/>
  <c r="G2072" i="1" s="1"/>
  <c r="G2073" i="1" a="1"/>
  <c r="G2073" i="1" s="1"/>
  <c r="G2074" i="1" a="1"/>
  <c r="G2074" i="1" s="1"/>
  <c r="G2075" i="1" a="1"/>
  <c r="G2075" i="1" s="1"/>
  <c r="G2076" i="1" a="1"/>
  <c r="G2076" i="1" s="1"/>
  <c r="G2077" i="1" a="1"/>
  <c r="G2077" i="1" s="1"/>
  <c r="G2078" i="1" a="1"/>
  <c r="G2078" i="1" s="1"/>
  <c r="G2079" i="1" a="1"/>
  <c r="G2079" i="1" s="1"/>
  <c r="G2080" i="1" a="1"/>
  <c r="G2080" i="1" s="1"/>
  <c r="G2081" i="1" a="1"/>
  <c r="G2081" i="1" s="1"/>
  <c r="G2082" i="1" a="1"/>
  <c r="G2082" i="1" s="1"/>
  <c r="G2083" i="1" a="1"/>
  <c r="G2083" i="1" s="1"/>
  <c r="G2084" i="1" a="1"/>
  <c r="G2084" i="1" s="1"/>
  <c r="G2085" i="1" a="1"/>
  <c r="G2085" i="1" s="1"/>
  <c r="G2086" i="1" a="1"/>
  <c r="G2086" i="1" s="1"/>
  <c r="G2087" i="1" a="1"/>
  <c r="G2087" i="1" s="1"/>
  <c r="G2088" i="1" a="1"/>
  <c r="G2088" i="1" s="1"/>
  <c r="G2089" i="1" a="1"/>
  <c r="G2089" i="1" s="1"/>
  <c r="G2090" i="1" a="1"/>
  <c r="G2090" i="1" s="1"/>
  <c r="G2091" i="1" a="1"/>
  <c r="G2091" i="1" s="1"/>
  <c r="G2092" i="1" a="1"/>
  <c r="G2092" i="1" s="1"/>
  <c r="G2093" i="1" a="1"/>
  <c r="G2093" i="1" s="1"/>
  <c r="G2094" i="1" a="1"/>
  <c r="G2094" i="1" s="1"/>
  <c r="G2095" i="1" a="1"/>
  <c r="G2095" i="1" s="1"/>
  <c r="G2096" i="1" a="1"/>
  <c r="G2096" i="1" s="1"/>
  <c r="G2097" i="1" a="1"/>
  <c r="G2097" i="1" s="1"/>
  <c r="G2098" i="1" a="1"/>
  <c r="G2098" i="1" s="1"/>
  <c r="G2099" i="1" a="1"/>
  <c r="G2099" i="1" s="1"/>
  <c r="G2100" i="1" a="1"/>
  <c r="G2100" i="1" s="1"/>
  <c r="G2101" i="1" a="1"/>
  <c r="G2101" i="1" s="1"/>
  <c r="G2102" i="1" a="1"/>
  <c r="G2102" i="1" s="1"/>
  <c r="G2103" i="1" a="1"/>
  <c r="G2103" i="1" s="1"/>
  <c r="G2104" i="1" a="1"/>
  <c r="G2104" i="1" s="1"/>
  <c r="G2105" i="1" a="1"/>
  <c r="G2105" i="1" s="1"/>
  <c r="G2106" i="1" a="1"/>
  <c r="G2106" i="1" s="1"/>
  <c r="G2107" i="1" a="1"/>
  <c r="G2107" i="1" s="1"/>
  <c r="G2108" i="1" a="1"/>
  <c r="G2108" i="1" s="1"/>
  <c r="G2109" i="1" a="1"/>
  <c r="G2109" i="1" s="1"/>
  <c r="G2110" i="1" a="1"/>
  <c r="G2110" i="1" s="1"/>
  <c r="G2111" i="1" a="1"/>
  <c r="G2111" i="1" s="1"/>
  <c r="G2112" i="1" a="1"/>
  <c r="G2112" i="1" s="1"/>
  <c r="G2113" i="1" a="1"/>
  <c r="G2113" i="1" s="1"/>
  <c r="G2114" i="1" a="1"/>
  <c r="G2114" i="1" s="1"/>
  <c r="G2115" i="1" a="1"/>
  <c r="G2115" i="1" s="1"/>
  <c r="G2116" i="1" a="1"/>
  <c r="G2116" i="1" s="1"/>
  <c r="G2117" i="1" a="1"/>
  <c r="G2117" i="1" s="1"/>
  <c r="G2118" i="1" a="1"/>
  <c r="G2118" i="1" s="1"/>
  <c r="G2119" i="1" a="1"/>
  <c r="G2119" i="1" s="1"/>
  <c r="G2120" i="1" a="1"/>
  <c r="G2120" i="1" s="1"/>
  <c r="G2121" i="1" a="1"/>
  <c r="G2121" i="1" s="1"/>
  <c r="G2122" i="1" a="1"/>
  <c r="G2122" i="1" s="1"/>
  <c r="G2123" i="1" a="1"/>
  <c r="G2123" i="1" s="1"/>
  <c r="G2124" i="1" a="1"/>
  <c r="G2124" i="1" s="1"/>
  <c r="G2125" i="1" a="1"/>
  <c r="G2125" i="1" s="1"/>
  <c r="G2126" i="1" a="1"/>
  <c r="G2126" i="1" s="1"/>
  <c r="G2127" i="1" a="1"/>
  <c r="G2127" i="1" s="1"/>
  <c r="G2128" i="1" a="1"/>
  <c r="G2128" i="1" s="1"/>
  <c r="G2129" i="1" a="1"/>
  <c r="G2129" i="1" s="1"/>
  <c r="G2130" i="1" a="1"/>
  <c r="G2130" i="1" s="1"/>
  <c r="G2131" i="1" a="1"/>
  <c r="G2131" i="1" s="1"/>
  <c r="G2132" i="1" a="1"/>
  <c r="G2132" i="1" s="1"/>
  <c r="G2133" i="1" a="1"/>
  <c r="G2133" i="1" s="1"/>
  <c r="G2134" i="1" a="1"/>
  <c r="G2134" i="1" s="1"/>
  <c r="G2135" i="1" a="1"/>
  <c r="G2135" i="1" s="1"/>
  <c r="G2136" i="1" a="1"/>
  <c r="G2136" i="1" s="1"/>
  <c r="G2137" i="1" a="1"/>
  <c r="G2137" i="1" s="1"/>
  <c r="G2138" i="1" a="1"/>
  <c r="G2138" i="1" s="1"/>
  <c r="G2139" i="1" a="1"/>
  <c r="G2139" i="1" s="1"/>
  <c r="G2140" i="1" a="1"/>
  <c r="G2140" i="1" s="1"/>
  <c r="G2141" i="1" a="1"/>
  <c r="G2141" i="1" s="1"/>
  <c r="G2142" i="1" a="1"/>
  <c r="G2142" i="1" s="1"/>
  <c r="G2143" i="1" a="1"/>
  <c r="G2143" i="1" s="1"/>
  <c r="G2144" i="1" a="1"/>
  <c r="G2144" i="1" s="1"/>
  <c r="G2145" i="1" a="1"/>
  <c r="G2145" i="1" s="1"/>
  <c r="G2146" i="1" a="1"/>
  <c r="G2146" i="1" s="1"/>
  <c r="G2147" i="1" a="1"/>
  <c r="G2147" i="1" s="1"/>
  <c r="G2148" i="1" a="1"/>
  <c r="G2148" i="1" s="1"/>
  <c r="G2149" i="1" a="1"/>
  <c r="G2149" i="1" s="1"/>
  <c r="G2150" i="1" a="1"/>
  <c r="G2150" i="1" s="1"/>
  <c r="G2151" i="1" a="1"/>
  <c r="G2151" i="1" s="1"/>
  <c r="G2152" i="1" a="1"/>
  <c r="G2152" i="1" s="1"/>
  <c r="G2153" i="1" a="1"/>
  <c r="G2153" i="1" s="1"/>
  <c r="G2154" i="1" a="1"/>
  <c r="G2154" i="1" s="1"/>
  <c r="G2155" i="1" a="1"/>
  <c r="G2155" i="1" s="1"/>
  <c r="G2156" i="1" a="1"/>
  <c r="G2156" i="1" s="1"/>
  <c r="G2157" i="1" a="1"/>
  <c r="G2157" i="1" s="1"/>
  <c r="G2158" i="1" a="1"/>
  <c r="G2158" i="1" s="1"/>
  <c r="G2159" i="1" a="1"/>
  <c r="G2159" i="1" s="1"/>
  <c r="G2160" i="1" a="1"/>
  <c r="G2160" i="1" s="1"/>
  <c r="G2161" i="1" a="1"/>
  <c r="G2161" i="1" s="1"/>
  <c r="G2162" i="1" a="1"/>
  <c r="G2162" i="1" s="1"/>
  <c r="G2163" i="1" a="1"/>
  <c r="G2163" i="1" s="1"/>
  <c r="G2164" i="1" a="1"/>
  <c r="G2164" i="1" s="1"/>
  <c r="G2165" i="1" a="1"/>
  <c r="G2165" i="1" s="1"/>
  <c r="G2166" i="1" a="1"/>
  <c r="G2166" i="1" s="1"/>
  <c r="G2167" i="1" a="1"/>
  <c r="G2167" i="1" s="1"/>
  <c r="G2168" i="1" a="1"/>
  <c r="G2168" i="1" s="1"/>
  <c r="G2169" i="1" a="1"/>
  <c r="G2169" i="1" s="1"/>
  <c r="G2170" i="1" a="1"/>
  <c r="G2170" i="1" s="1"/>
  <c r="G2171" i="1" a="1"/>
  <c r="G2171" i="1" s="1"/>
  <c r="G2172" i="1" a="1"/>
  <c r="G2172" i="1" s="1"/>
  <c r="G2173" i="1" a="1"/>
  <c r="G2173" i="1" s="1"/>
  <c r="G2174" i="1" a="1"/>
  <c r="G2174" i="1" s="1"/>
  <c r="G2175" i="1" a="1"/>
  <c r="G2175" i="1" s="1"/>
  <c r="G2176" i="1" a="1"/>
  <c r="G2176" i="1" s="1"/>
  <c r="G2177" i="1" a="1"/>
  <c r="G2177" i="1" s="1"/>
  <c r="G2178" i="1" a="1"/>
  <c r="G2178" i="1" s="1"/>
  <c r="G2179" i="1" a="1"/>
  <c r="G2179" i="1" s="1"/>
  <c r="G2180" i="1" a="1"/>
  <c r="G2180" i="1" s="1"/>
  <c r="G2181" i="1" a="1"/>
  <c r="G2181" i="1" s="1"/>
  <c r="G2182" i="1" a="1"/>
  <c r="G2182" i="1" s="1"/>
  <c r="G2183" i="1" a="1"/>
  <c r="G2183" i="1" s="1"/>
  <c r="G2184" i="1" a="1"/>
  <c r="G2184" i="1" s="1"/>
  <c r="G2185" i="1" a="1"/>
  <c r="G2185" i="1" s="1"/>
  <c r="G2186" i="1" a="1"/>
  <c r="G2186" i="1" s="1"/>
  <c r="G2187" i="1" a="1"/>
  <c r="G2187" i="1" s="1"/>
  <c r="G2188" i="1" a="1"/>
  <c r="G2188" i="1" s="1"/>
  <c r="G2189" i="1" a="1"/>
  <c r="G2189" i="1" s="1"/>
  <c r="G2190" i="1" a="1"/>
  <c r="G2190" i="1" s="1"/>
  <c r="G2191" i="1" a="1"/>
  <c r="G2191" i="1" s="1"/>
  <c r="G2192" i="1" a="1"/>
  <c r="G2192" i="1" s="1"/>
  <c r="G2193" i="1" a="1"/>
  <c r="G2193" i="1" s="1"/>
  <c r="G2194" i="1" a="1"/>
  <c r="G2194" i="1" s="1"/>
  <c r="G2195" i="1" a="1"/>
  <c r="G2195" i="1" s="1"/>
  <c r="G2196" i="1" a="1"/>
  <c r="G2196" i="1" s="1"/>
  <c r="G2197" i="1" a="1"/>
  <c r="G2197" i="1" s="1"/>
  <c r="G2198" i="1" a="1"/>
  <c r="G2198" i="1" s="1"/>
  <c r="G2199" i="1" a="1"/>
  <c r="G2199" i="1" s="1"/>
  <c r="G2200" i="1" a="1"/>
  <c r="G2200" i="1" s="1"/>
  <c r="G2201" i="1" a="1"/>
  <c r="G2201" i="1" s="1"/>
  <c r="G2202" i="1" a="1"/>
  <c r="G2202" i="1" s="1"/>
  <c r="G2203" i="1" a="1"/>
  <c r="G2203" i="1" s="1"/>
  <c r="G2204" i="1" a="1"/>
  <c r="G2204" i="1" s="1"/>
  <c r="G2205" i="1" a="1"/>
  <c r="G2205" i="1" s="1"/>
  <c r="G2206" i="1" a="1"/>
  <c r="G2206" i="1" s="1"/>
  <c r="G2207" i="1" a="1"/>
  <c r="G2207" i="1" s="1"/>
  <c r="G2208" i="1" a="1"/>
  <c r="G2208" i="1" s="1"/>
  <c r="G2209" i="1" a="1"/>
  <c r="G2209" i="1" s="1"/>
  <c r="G2210" i="1" a="1"/>
  <c r="G2210" i="1" s="1"/>
  <c r="G2211" i="1" a="1"/>
  <c r="G2211" i="1" s="1"/>
  <c r="G2212" i="1" a="1"/>
  <c r="G2212" i="1" s="1"/>
  <c r="G2213" i="1" a="1"/>
  <c r="G2213" i="1" s="1"/>
  <c r="G2214" i="1" a="1"/>
  <c r="G2214" i="1" s="1"/>
  <c r="G2215" i="1" a="1"/>
  <c r="G2215" i="1" s="1"/>
  <c r="G2216" i="1" a="1"/>
  <c r="G2216" i="1" s="1"/>
  <c r="G2217" i="1" a="1"/>
  <c r="G2217" i="1" s="1"/>
  <c r="G2218" i="1" a="1"/>
  <c r="G2218" i="1" s="1"/>
  <c r="G2219" i="1" a="1"/>
  <c r="G2219" i="1" s="1"/>
  <c r="G2220" i="1" a="1"/>
  <c r="G2220" i="1" s="1"/>
  <c r="G2221" i="1" a="1"/>
  <c r="G2221" i="1" s="1"/>
  <c r="G2222" i="1" a="1"/>
  <c r="G2222" i="1" s="1"/>
  <c r="G2223" i="1" a="1"/>
  <c r="G2223" i="1" s="1"/>
  <c r="G2224" i="1" a="1"/>
  <c r="G2224" i="1" s="1"/>
  <c r="G2225" i="1" a="1"/>
  <c r="G2225" i="1" s="1"/>
  <c r="G2226" i="1" a="1"/>
  <c r="G2226" i="1" s="1"/>
  <c r="G2227" i="1" a="1"/>
  <c r="G2227" i="1" s="1"/>
  <c r="G2228" i="1" a="1"/>
  <c r="G2228" i="1" s="1"/>
  <c r="G2229" i="1" a="1"/>
  <c r="G2229" i="1" s="1"/>
  <c r="G2230" i="1" a="1"/>
  <c r="G2230" i="1" s="1"/>
  <c r="G2231" i="1" a="1"/>
  <c r="G2231" i="1" s="1"/>
  <c r="G2232" i="1" a="1"/>
  <c r="G2232" i="1" s="1"/>
  <c r="G2233" i="1" a="1"/>
  <c r="G2233" i="1" s="1"/>
  <c r="G2234" i="1" a="1"/>
  <c r="G2234" i="1" s="1"/>
  <c r="G2235" i="1" a="1"/>
  <c r="G2235" i="1" s="1"/>
  <c r="G2236" i="1" a="1"/>
  <c r="G2236" i="1" s="1"/>
  <c r="G2237" i="1" a="1"/>
  <c r="G2237" i="1" s="1"/>
  <c r="G2238" i="1" a="1"/>
  <c r="G2238" i="1" s="1"/>
  <c r="G2239" i="1" a="1"/>
  <c r="G2239" i="1" s="1"/>
  <c r="G2240" i="1" a="1"/>
  <c r="G2240" i="1" s="1"/>
  <c r="G2241" i="1" a="1"/>
  <c r="G2241" i="1" s="1"/>
  <c r="G2242" i="1" a="1"/>
  <c r="G2242" i="1" s="1"/>
  <c r="G2243" i="1" a="1"/>
  <c r="G2243" i="1" s="1"/>
  <c r="G2244" i="1" a="1"/>
  <c r="G2244" i="1" s="1"/>
  <c r="G2245" i="1" a="1"/>
  <c r="G2245" i="1" s="1"/>
  <c r="G2246" i="1" a="1"/>
  <c r="G2246" i="1" s="1"/>
  <c r="G2247" i="1" a="1"/>
  <c r="G2247" i="1" s="1"/>
  <c r="G2248" i="1" a="1"/>
  <c r="G2248" i="1" s="1"/>
  <c r="G2249" i="1" a="1"/>
  <c r="G2249" i="1"/>
  <c r="G2250" i="1" a="1"/>
  <c r="G2250" i="1" s="1"/>
  <c r="G2251" i="1" a="1"/>
  <c r="G2251" i="1" s="1"/>
  <c r="G2252" i="1" a="1"/>
  <c r="G2252" i="1" s="1"/>
  <c r="G2253" i="1" a="1"/>
  <c r="G2253" i="1" s="1"/>
  <c r="G2254" i="1" a="1"/>
  <c r="G2254" i="1" s="1"/>
  <c r="G2255" i="1" a="1"/>
  <c r="G2255" i="1" s="1"/>
  <c r="G2256" i="1" a="1"/>
  <c r="G2256" i="1" s="1"/>
  <c r="G2257" i="1" a="1"/>
  <c r="G2257" i="1" s="1"/>
  <c r="G2258" i="1" a="1"/>
  <c r="G2258" i="1" s="1"/>
  <c r="G2259" i="1" a="1"/>
  <c r="G2259" i="1" s="1"/>
  <c r="G2260" i="1" a="1"/>
  <c r="G2260" i="1" s="1"/>
  <c r="G2261" i="1" a="1"/>
  <c r="G2261" i="1" s="1"/>
  <c r="G2262" i="1" a="1"/>
  <c r="G2262" i="1" s="1"/>
  <c r="G2263" i="1" a="1"/>
  <c r="G2263" i="1" s="1"/>
  <c r="G2264" i="1" a="1"/>
  <c r="G2264" i="1" s="1"/>
  <c r="G2265" i="1" a="1"/>
  <c r="G2265" i="1" s="1"/>
  <c r="G2266" i="1" a="1"/>
  <c r="G2266" i="1" s="1"/>
  <c r="G2267" i="1" a="1"/>
  <c r="G2267" i="1" s="1"/>
  <c r="G2268" i="1" a="1"/>
  <c r="G2268" i="1" s="1"/>
  <c r="G2269" i="1" a="1"/>
  <c r="G2269" i="1" s="1"/>
  <c r="G2270" i="1" a="1"/>
  <c r="G2270" i="1" s="1"/>
  <c r="G2271" i="1" a="1"/>
  <c r="G2271" i="1" s="1"/>
  <c r="G2272" i="1" a="1"/>
  <c r="G2272" i="1" s="1"/>
  <c r="G2273" i="1" a="1"/>
  <c r="G2273" i="1" s="1"/>
  <c r="G2274" i="1" a="1"/>
  <c r="G2274" i="1" s="1"/>
  <c r="G2275" i="1" a="1"/>
  <c r="G2275" i="1" s="1"/>
  <c r="G2276" i="1" a="1"/>
  <c r="G2276" i="1" s="1"/>
  <c r="G2277" i="1" a="1"/>
  <c r="G2277" i="1" s="1"/>
  <c r="G2278" i="1" a="1"/>
  <c r="G2278" i="1" s="1"/>
  <c r="G2279" i="1" a="1"/>
  <c r="G2279" i="1" s="1"/>
  <c r="G2280" i="1" a="1"/>
  <c r="G2280" i="1" s="1"/>
  <c r="G2281" i="1" a="1"/>
  <c r="G2281" i="1" s="1"/>
  <c r="G2282" i="1" a="1"/>
  <c r="G2282" i="1" s="1"/>
  <c r="G2283" i="1" a="1"/>
  <c r="G2283" i="1" s="1"/>
  <c r="G2284" i="1" a="1"/>
  <c r="G2284" i="1" s="1"/>
  <c r="G2285" i="1" a="1"/>
  <c r="G2285" i="1" s="1"/>
  <c r="G2286" i="1" a="1"/>
  <c r="G2286" i="1" s="1"/>
  <c r="G2287" i="1" a="1"/>
  <c r="G2287" i="1" s="1"/>
  <c r="G2288" i="1" a="1"/>
  <c r="G2288" i="1" s="1"/>
  <c r="G2289" i="1" a="1"/>
  <c r="G2289" i="1" s="1"/>
  <c r="G2290" i="1" a="1"/>
  <c r="G2290" i="1" s="1"/>
  <c r="G2291" i="1" a="1"/>
  <c r="G2291" i="1" s="1"/>
  <c r="G2292" i="1" a="1"/>
  <c r="G2292" i="1" s="1"/>
  <c r="G2293" i="1" a="1"/>
  <c r="G2293" i="1" s="1"/>
  <c r="G2294" i="1" a="1"/>
  <c r="G2294" i="1" s="1"/>
  <c r="G2295" i="1" a="1"/>
  <c r="G2295" i="1" s="1"/>
  <c r="G2296" i="1" a="1"/>
  <c r="G2296" i="1" s="1"/>
  <c r="G2297" i="1" a="1"/>
  <c r="G2297" i="1" s="1"/>
  <c r="G2298" i="1" a="1"/>
  <c r="G2298" i="1" s="1"/>
  <c r="G2299" i="1" a="1"/>
  <c r="G2299" i="1" s="1"/>
  <c r="G2300" i="1" a="1"/>
  <c r="G2300" i="1" s="1"/>
  <c r="G2301" i="1" a="1"/>
  <c r="G2301" i="1" s="1"/>
  <c r="G2302" i="1" a="1"/>
  <c r="G2302" i="1" s="1"/>
  <c r="G2303" i="1" a="1"/>
  <c r="G2303" i="1" s="1"/>
  <c r="G2304" i="1" a="1"/>
  <c r="G2304" i="1" s="1"/>
  <c r="G2305" i="1" a="1"/>
  <c r="G2305" i="1" s="1"/>
  <c r="G2306" i="1" a="1"/>
  <c r="G2306" i="1" s="1"/>
  <c r="G2307" i="1" a="1"/>
  <c r="G2307" i="1" s="1"/>
  <c r="G2308" i="1" a="1"/>
  <c r="G2308" i="1" s="1"/>
  <c r="G2309" i="1" a="1"/>
  <c r="G2309" i="1" s="1"/>
  <c r="G2310" i="1" a="1"/>
  <c r="G2310" i="1" s="1"/>
  <c r="G2311" i="1" a="1"/>
  <c r="G2311" i="1" s="1"/>
  <c r="G2312" i="1" a="1"/>
  <c r="G2312" i="1" s="1"/>
  <c r="G2313" i="1" a="1"/>
  <c r="G2313" i="1" s="1"/>
  <c r="G2314" i="1" a="1"/>
  <c r="G2314" i="1" s="1"/>
  <c r="G2315" i="1" a="1"/>
  <c r="G2315" i="1" s="1"/>
  <c r="G2316" i="1" a="1"/>
  <c r="G2316" i="1" s="1"/>
  <c r="G2317" i="1" a="1"/>
  <c r="G2317" i="1" s="1"/>
  <c r="G2318" i="1" a="1"/>
  <c r="G2318" i="1" s="1"/>
  <c r="G2319" i="1" a="1"/>
  <c r="G2319" i="1" s="1"/>
  <c r="G2320" i="1" a="1"/>
  <c r="G2320" i="1" s="1"/>
  <c r="G2321" i="1" a="1"/>
  <c r="G2321" i="1" s="1"/>
  <c r="G2322" i="1" a="1"/>
  <c r="G2322" i="1" s="1"/>
  <c r="G2323" i="1" a="1"/>
  <c r="G2323" i="1" s="1"/>
  <c r="G2324" i="1" a="1"/>
  <c r="G2324" i="1" s="1"/>
  <c r="G2325" i="1" a="1"/>
  <c r="G2325" i="1" s="1"/>
  <c r="G2326" i="1" a="1"/>
  <c r="G2326" i="1" s="1"/>
  <c r="G2327" i="1" a="1"/>
  <c r="G2327" i="1" s="1"/>
  <c r="G2328" i="1" a="1"/>
  <c r="G2328" i="1" s="1"/>
  <c r="G2329" i="1" a="1"/>
  <c r="G2329" i="1" s="1"/>
  <c r="G2330" i="1" a="1"/>
  <c r="G2330" i="1" s="1"/>
  <c r="G2331" i="1" a="1"/>
  <c r="G2331" i="1" s="1"/>
  <c r="G2332" i="1" a="1"/>
  <c r="G2332" i="1" s="1"/>
  <c r="G2333" i="1" a="1"/>
  <c r="G2333" i="1" s="1"/>
  <c r="G2334" i="1" a="1"/>
  <c r="G2334" i="1" s="1"/>
  <c r="G2335" i="1" a="1"/>
  <c r="G2335" i="1" s="1"/>
  <c r="G2336" i="1" a="1"/>
  <c r="G2336" i="1" s="1"/>
  <c r="G2337" i="1" a="1"/>
  <c r="G2337" i="1" s="1"/>
  <c r="G2338" i="1" a="1"/>
  <c r="G2338" i="1" s="1"/>
  <c r="G2339" i="1" a="1"/>
  <c r="G2339" i="1" s="1"/>
  <c r="G2340" i="1" a="1"/>
  <c r="G2340" i="1" s="1"/>
  <c r="G2341" i="1" a="1"/>
  <c r="G2341" i="1" s="1"/>
  <c r="G2342" i="1" a="1"/>
  <c r="G2342" i="1" s="1"/>
  <c r="G2343" i="1" a="1"/>
  <c r="G2343" i="1" s="1"/>
  <c r="G2344" i="1" a="1"/>
  <c r="G2344" i="1" s="1"/>
  <c r="G2345" i="1" a="1"/>
  <c r="G2345" i="1" s="1"/>
  <c r="G2346" i="1" a="1"/>
  <c r="G2346" i="1" s="1"/>
  <c r="G2347" i="1" a="1"/>
  <c r="G2347" i="1" s="1"/>
  <c r="G2348" i="1" a="1"/>
  <c r="G2348" i="1" s="1"/>
  <c r="G2349" i="1" a="1"/>
  <c r="G2349" i="1" s="1"/>
  <c r="G2350" i="1" a="1"/>
  <c r="G2350" i="1" s="1"/>
  <c r="G2351" i="1" a="1"/>
  <c r="G2351" i="1" s="1"/>
  <c r="G2352" i="1" a="1"/>
  <c r="G2352" i="1" s="1"/>
  <c r="G2353" i="1" a="1"/>
  <c r="G2353" i="1" s="1"/>
  <c r="G2354" i="1" a="1"/>
  <c r="G2354" i="1" s="1"/>
  <c r="G2355" i="1" a="1"/>
  <c r="G2355" i="1" s="1"/>
  <c r="G2356" i="1" a="1"/>
  <c r="G2356" i="1" s="1"/>
  <c r="G2357" i="1" a="1"/>
  <c r="G2357" i="1" s="1"/>
  <c r="G2358" i="1" a="1"/>
  <c r="G2358" i="1" s="1"/>
  <c r="G2359" i="1" a="1"/>
  <c r="G2359" i="1" s="1"/>
  <c r="G2360" i="1" a="1"/>
  <c r="G2360" i="1" s="1"/>
  <c r="G2361" i="1" a="1"/>
  <c r="G2361" i="1" s="1"/>
  <c r="G2362" i="1" a="1"/>
  <c r="G2362" i="1" s="1"/>
  <c r="G2363" i="1" a="1"/>
  <c r="G2363" i="1" s="1"/>
  <c r="G2364" i="1" a="1"/>
  <c r="G2364" i="1" s="1"/>
  <c r="G2365" i="1" a="1"/>
  <c r="G2365" i="1" s="1"/>
  <c r="G2366" i="1" a="1"/>
  <c r="G2366" i="1" s="1"/>
  <c r="G2367" i="1" a="1"/>
  <c r="G2367" i="1" s="1"/>
  <c r="G2368" i="1" a="1"/>
  <c r="G2368" i="1" s="1"/>
  <c r="G2369" i="1" a="1"/>
  <c r="G2369" i="1" s="1"/>
  <c r="G2370" i="1" a="1"/>
  <c r="G2370" i="1" s="1"/>
  <c r="G2371" i="1" a="1"/>
  <c r="G2371" i="1" s="1"/>
  <c r="G2372" i="1" a="1"/>
  <c r="G2372" i="1" s="1"/>
  <c r="G2373" i="1" a="1"/>
  <c r="G2373" i="1" s="1"/>
  <c r="G2374" i="1" a="1"/>
  <c r="G2374" i="1" s="1"/>
  <c r="G2375" i="1" a="1"/>
  <c r="G2375" i="1" s="1"/>
  <c r="G2376" i="1" a="1"/>
  <c r="G2376" i="1" s="1"/>
  <c r="G2377" i="1" a="1"/>
  <c r="G2377" i="1" s="1"/>
  <c r="G2378" i="1" a="1"/>
  <c r="G2378" i="1" s="1"/>
  <c r="G2379" i="1" a="1"/>
  <c r="G2379" i="1" s="1"/>
  <c r="G2380" i="1" a="1"/>
  <c r="G2380" i="1" s="1"/>
  <c r="G2381" i="1" a="1"/>
  <c r="G2381" i="1" s="1"/>
  <c r="G2382" i="1" a="1"/>
  <c r="G2382" i="1" s="1"/>
  <c r="G2383" i="1" a="1"/>
  <c r="G2383" i="1" s="1"/>
  <c r="G2384" i="1" a="1"/>
  <c r="G2384" i="1" s="1"/>
  <c r="G2385" i="1" a="1"/>
  <c r="G2385" i="1" s="1"/>
  <c r="G2386" i="1" a="1"/>
  <c r="G2386" i="1" s="1"/>
  <c r="G2387" i="1" a="1"/>
  <c r="G2387" i="1" s="1"/>
  <c r="G2388" i="1" a="1"/>
  <c r="G2388" i="1" s="1"/>
  <c r="G2389" i="1" a="1"/>
  <c r="G2389" i="1" s="1"/>
  <c r="G2390" i="1" a="1"/>
  <c r="G2390" i="1" s="1"/>
  <c r="G2391" i="1" a="1"/>
  <c r="G2391" i="1" s="1"/>
  <c r="G2392" i="1" a="1"/>
  <c r="G2392" i="1" s="1"/>
  <c r="G2393" i="1" a="1"/>
  <c r="G2393" i="1" s="1"/>
  <c r="G2394" i="1" a="1"/>
  <c r="G2394" i="1" s="1"/>
  <c r="G2395" i="1" a="1"/>
  <c r="G2395" i="1" s="1"/>
  <c r="G2396" i="1" a="1"/>
  <c r="G2396" i="1" s="1"/>
  <c r="G2397" i="1" a="1"/>
  <c r="G2397" i="1" s="1"/>
  <c r="G2398" i="1" a="1"/>
  <c r="G2398" i="1" s="1"/>
  <c r="G2399" i="1" a="1"/>
  <c r="G2399" i="1" s="1"/>
  <c r="G2400" i="1" a="1"/>
  <c r="G2400" i="1" s="1"/>
  <c r="G2401" i="1" a="1"/>
  <c r="G2401" i="1" s="1"/>
  <c r="G2402" i="1" a="1"/>
  <c r="G2402" i="1" s="1"/>
  <c r="G2403" i="1" a="1"/>
  <c r="G2403" i="1" s="1"/>
  <c r="G2404" i="1" a="1"/>
  <c r="G2404" i="1" s="1"/>
  <c r="G2405" i="1" a="1"/>
  <c r="G2405" i="1" s="1"/>
  <c r="G2406" i="1" a="1"/>
  <c r="G2406" i="1" s="1"/>
  <c r="G2407" i="1" a="1"/>
  <c r="G2407" i="1" s="1"/>
  <c r="G2408" i="1" a="1"/>
  <c r="G2408" i="1" s="1"/>
  <c r="G2409" i="1" a="1"/>
  <c r="G2409" i="1" s="1"/>
  <c r="G2410" i="1" a="1"/>
  <c r="G2410" i="1" s="1"/>
  <c r="G2411" i="1" a="1"/>
  <c r="G2411" i="1" s="1"/>
  <c r="G2412" i="1" a="1"/>
  <c r="G2412" i="1" s="1"/>
  <c r="G2413" i="1" a="1"/>
  <c r="G2413" i="1" s="1"/>
  <c r="G2414" i="1" a="1"/>
  <c r="G2414" i="1" s="1"/>
  <c r="G2415" i="1" a="1"/>
  <c r="G2415" i="1" s="1"/>
  <c r="G2416" i="1" a="1"/>
  <c r="G2416" i="1" s="1"/>
  <c r="G2417" i="1" a="1"/>
  <c r="G2417" i="1" s="1"/>
  <c r="G2418" i="1" a="1"/>
  <c r="G2418" i="1" s="1"/>
  <c r="G2419" i="1" a="1"/>
  <c r="G2419" i="1" s="1"/>
  <c r="G2420" i="1" a="1"/>
  <c r="G2420" i="1" s="1"/>
  <c r="G2421" i="1" a="1"/>
  <c r="G2421" i="1" s="1"/>
  <c r="G2422" i="1" a="1"/>
  <c r="G2422" i="1" s="1"/>
  <c r="G2423" i="1" a="1"/>
  <c r="G2423" i="1" s="1"/>
  <c r="G2424" i="1" a="1"/>
  <c r="G2424" i="1" s="1"/>
  <c r="G2425" i="1" a="1"/>
  <c r="G2425" i="1" s="1"/>
  <c r="G2426" i="1" a="1"/>
  <c r="G2426" i="1" s="1"/>
  <c r="G2427" i="1" a="1"/>
  <c r="G2427" i="1" s="1"/>
  <c r="G2428" i="1" a="1"/>
  <c r="G2428" i="1" s="1"/>
  <c r="G2429" i="1" a="1"/>
  <c r="G2429" i="1" s="1"/>
  <c r="G2430" i="1" a="1"/>
  <c r="G2430" i="1" s="1"/>
  <c r="G2431" i="1" a="1"/>
  <c r="G2431" i="1" s="1"/>
  <c r="G2432" i="1" a="1"/>
  <c r="G2432" i="1" s="1"/>
  <c r="G2433" i="1" a="1"/>
  <c r="G2433" i="1" s="1"/>
  <c r="G2434" i="1" a="1"/>
  <c r="G2434" i="1" s="1"/>
  <c r="G2435" i="1" a="1"/>
  <c r="G2435" i="1" s="1"/>
  <c r="G2436" i="1" a="1"/>
  <c r="G2436" i="1" s="1"/>
  <c r="G2437" i="1" a="1"/>
  <c r="G2437" i="1" s="1"/>
  <c r="G2438" i="1" a="1"/>
  <c r="G2438" i="1" s="1"/>
  <c r="G2439" i="1" a="1"/>
  <c r="G2439" i="1" s="1"/>
  <c r="G2440" i="1" a="1"/>
  <c r="G2440" i="1" s="1"/>
  <c r="G2441" i="1" a="1"/>
  <c r="G2441" i="1" s="1"/>
  <c r="G2442" i="1" a="1"/>
  <c r="G2442" i="1" s="1"/>
  <c r="G2443" i="1" a="1"/>
  <c r="G2443" i="1" s="1"/>
  <c r="G2444" i="1" a="1"/>
  <c r="G2444" i="1" s="1"/>
  <c r="G2445" i="1" a="1"/>
  <c r="G2445" i="1" s="1"/>
  <c r="G2446" i="1" a="1"/>
  <c r="G2446" i="1" s="1"/>
  <c r="G2447" i="1" a="1"/>
  <c r="G2447" i="1" s="1"/>
  <c r="G2448" i="1" a="1"/>
  <c r="G2448" i="1" s="1"/>
  <c r="G2449" i="1" a="1"/>
  <c r="G2449" i="1" s="1"/>
  <c r="G2450" i="1" a="1"/>
  <c r="G2450" i="1" s="1"/>
  <c r="G2451" i="1" a="1"/>
  <c r="G2451" i="1" s="1"/>
  <c r="G2452" i="1" a="1"/>
  <c r="G2452" i="1" s="1"/>
  <c r="G2453" i="1" a="1"/>
  <c r="G2453" i="1" s="1"/>
  <c r="G2454" i="1" a="1"/>
  <c r="G2454" i="1" s="1"/>
  <c r="G2455" i="1" a="1"/>
  <c r="G2455" i="1" s="1"/>
  <c r="G2456" i="1" a="1"/>
  <c r="G2456" i="1" s="1"/>
  <c r="G2457" i="1" a="1"/>
  <c r="G2457" i="1" s="1"/>
  <c r="G2458" i="1" a="1"/>
  <c r="G2458" i="1" s="1"/>
  <c r="G2459" i="1" a="1"/>
  <c r="G2459" i="1" s="1"/>
  <c r="G2460" i="1" a="1"/>
  <c r="G2460" i="1" s="1"/>
  <c r="G2461" i="1" a="1"/>
  <c r="G2461" i="1" s="1"/>
  <c r="G2462" i="1" a="1"/>
  <c r="G2462" i="1" s="1"/>
  <c r="G2463" i="1" a="1"/>
  <c r="G2463" i="1" s="1"/>
  <c r="G2464" i="1" a="1"/>
  <c r="G2464" i="1" s="1"/>
  <c r="G2465" i="1" a="1"/>
  <c r="G2465" i="1" s="1"/>
  <c r="G2466" i="1" a="1"/>
  <c r="G2466" i="1" s="1"/>
  <c r="G2467" i="1" a="1"/>
  <c r="G2467" i="1" s="1"/>
  <c r="G2468" i="1" a="1"/>
  <c r="G2468" i="1" s="1"/>
  <c r="G2469" i="1" a="1"/>
  <c r="G2469" i="1" s="1"/>
  <c r="G2470" i="1" a="1"/>
  <c r="G2470" i="1" s="1"/>
  <c r="G2471" i="1" a="1"/>
  <c r="G2471" i="1" s="1"/>
  <c r="G2472" i="1" a="1"/>
  <c r="G2472" i="1" s="1"/>
  <c r="G2473" i="1" a="1"/>
  <c r="G2473" i="1" s="1"/>
  <c r="G2474" i="1" a="1"/>
  <c r="G2474" i="1" s="1"/>
  <c r="G2475" i="1" a="1"/>
  <c r="G2475" i="1" s="1"/>
  <c r="G2476" i="1" a="1"/>
  <c r="G2476" i="1" s="1"/>
  <c r="G2477" i="1" a="1"/>
  <c r="G2477" i="1" s="1"/>
  <c r="G2478" i="1" a="1"/>
  <c r="G2478" i="1" s="1"/>
  <c r="G2479" i="1" a="1"/>
  <c r="G2479" i="1" s="1"/>
  <c r="G2480" i="1" a="1"/>
  <c r="G2480" i="1" s="1"/>
  <c r="G2481" i="1" a="1"/>
  <c r="G2481" i="1" s="1"/>
  <c r="G2482" i="1" a="1"/>
  <c r="G2482" i="1" s="1"/>
  <c r="G2483" i="1" a="1"/>
  <c r="G2483" i="1" s="1"/>
  <c r="G2484" i="1" a="1"/>
  <c r="G2484" i="1" s="1"/>
  <c r="G2485" i="1" a="1"/>
  <c r="G2485" i="1" s="1"/>
  <c r="G2486" i="1" a="1"/>
  <c r="G2486" i="1" s="1"/>
  <c r="G2487" i="1" a="1"/>
  <c r="G2487" i="1" s="1"/>
  <c r="G2488" i="1" a="1"/>
  <c r="G2488" i="1" s="1"/>
  <c r="G2489" i="1" a="1"/>
  <c r="G2489" i="1" s="1"/>
  <c r="G2490" i="1" a="1"/>
  <c r="G2490" i="1" s="1"/>
  <c r="G2491" i="1" a="1"/>
  <c r="G2491" i="1" s="1"/>
  <c r="G2492" i="1" a="1"/>
  <c r="G2492" i="1" s="1"/>
  <c r="G2493" i="1" a="1"/>
  <c r="G2493" i="1" s="1"/>
  <c r="G2494" i="1" a="1"/>
  <c r="G2494" i="1" s="1"/>
  <c r="G2495" i="1" a="1"/>
  <c r="G2495" i="1" s="1"/>
  <c r="G2496" i="1" a="1"/>
  <c r="G2496" i="1" s="1"/>
  <c r="G2497" i="1" a="1"/>
  <c r="G2497" i="1" s="1"/>
  <c r="G2498" i="1" a="1"/>
  <c r="G2498" i="1" s="1"/>
  <c r="G2499" i="1" a="1"/>
  <c r="G2499" i="1" s="1"/>
  <c r="G2500" i="1" a="1"/>
  <c r="G2500" i="1" s="1"/>
  <c r="G2501" i="1" a="1"/>
  <c r="G2501" i="1" s="1"/>
  <c r="G2502" i="1" a="1"/>
  <c r="G2502" i="1" s="1"/>
  <c r="G2503" i="1" a="1"/>
  <c r="G2503" i="1" s="1"/>
  <c r="G2504" i="1" a="1"/>
  <c r="G2504" i="1" s="1"/>
  <c r="G2505" i="1" a="1"/>
  <c r="G2505" i="1" s="1"/>
  <c r="G2506" i="1" a="1"/>
  <c r="G2506" i="1" s="1"/>
  <c r="G2507" i="1" a="1"/>
  <c r="G2507" i="1" s="1"/>
  <c r="G2508" i="1" a="1"/>
  <c r="G2508" i="1" s="1"/>
  <c r="G2509" i="1" a="1"/>
  <c r="G2509" i="1" s="1"/>
  <c r="G2510" i="1" a="1"/>
  <c r="G2510" i="1" s="1"/>
  <c r="G2511" i="1" a="1"/>
  <c r="G2511" i="1" s="1"/>
  <c r="G2512" i="1" a="1"/>
  <c r="G2512" i="1" s="1"/>
  <c r="G2513" i="1" a="1"/>
  <c r="G2513" i="1" s="1"/>
  <c r="G2514" i="1" a="1"/>
  <c r="G2514" i="1" s="1"/>
  <c r="G2515" i="1" a="1"/>
  <c r="G2515" i="1" s="1"/>
  <c r="G2516" i="1" a="1"/>
  <c r="G2516" i="1" s="1"/>
  <c r="G2517" i="1" a="1"/>
  <c r="G2517" i="1" s="1"/>
  <c r="G2518" i="1" a="1"/>
  <c r="G2518" i="1" s="1"/>
  <c r="G2519" i="1" a="1"/>
  <c r="G2519" i="1" s="1"/>
  <c r="G2520" i="1" a="1"/>
  <c r="G2520" i="1" s="1"/>
  <c r="G2521" i="1" a="1"/>
  <c r="G2521" i="1" s="1"/>
  <c r="G2522" i="1" a="1"/>
  <c r="G2522" i="1" s="1"/>
  <c r="G2523" i="1" a="1"/>
  <c r="G2523" i="1" s="1"/>
  <c r="G2524" i="1" a="1"/>
  <c r="G2524" i="1" s="1"/>
  <c r="G2525" i="1" a="1"/>
  <c r="G2525" i="1" s="1"/>
  <c r="G2526" i="1" a="1"/>
  <c r="G2526" i="1" s="1"/>
  <c r="G2527" i="1" a="1"/>
  <c r="G2527" i="1" s="1"/>
  <c r="G2528" i="1" a="1"/>
  <c r="G2528" i="1" s="1"/>
  <c r="G2529" i="1" a="1"/>
  <c r="G2529" i="1" s="1"/>
  <c r="G2530" i="1" a="1"/>
  <c r="G2530" i="1" s="1"/>
  <c r="G2531" i="1" a="1"/>
  <c r="G2531" i="1" s="1"/>
  <c r="G2532" i="1" a="1"/>
  <c r="G2532" i="1" s="1"/>
  <c r="G2533" i="1" a="1"/>
  <c r="G2533" i="1" s="1"/>
  <c r="G2534" i="1" a="1"/>
  <c r="G2534" i="1" s="1"/>
  <c r="G2535" i="1" a="1"/>
  <c r="G2535" i="1" s="1"/>
  <c r="G2536" i="1" a="1"/>
  <c r="G2536" i="1" s="1"/>
  <c r="G2537" i="1" a="1"/>
  <c r="G2537" i="1" s="1"/>
  <c r="G2538" i="1" a="1"/>
  <c r="G2538" i="1" s="1"/>
  <c r="G2539" i="1" a="1"/>
  <c r="G2539" i="1" s="1"/>
  <c r="G2540" i="1" a="1"/>
  <c r="G2540" i="1" s="1"/>
  <c r="G2541" i="1" a="1"/>
  <c r="G2541" i="1" s="1"/>
  <c r="G2542" i="1" a="1"/>
  <c r="G2542" i="1" s="1"/>
  <c r="G2543" i="1" a="1"/>
  <c r="G2543" i="1" s="1"/>
  <c r="G2544" i="1" a="1"/>
  <c r="G2544" i="1" s="1"/>
  <c r="G2545" i="1" a="1"/>
  <c r="G2545" i="1" s="1"/>
  <c r="G2546" i="1" a="1"/>
  <c r="G2546" i="1" s="1"/>
  <c r="G2547" i="1" a="1"/>
  <c r="G2547" i="1" s="1"/>
  <c r="G2548" i="1" a="1"/>
  <c r="G2548" i="1" s="1"/>
  <c r="G2549" i="1" a="1"/>
  <c r="G2549" i="1" s="1"/>
  <c r="G2550" i="1" a="1"/>
  <c r="G2550" i="1" s="1"/>
  <c r="G2551" i="1" a="1"/>
  <c r="G2551" i="1" s="1"/>
  <c r="G2552" i="1" a="1"/>
  <c r="G2552" i="1" s="1"/>
  <c r="G2553" i="1" a="1"/>
  <c r="G2553" i="1" s="1"/>
  <c r="G2554" i="1" a="1"/>
  <c r="G2554" i="1" s="1"/>
  <c r="G2555" i="1" a="1"/>
  <c r="G2555" i="1" s="1"/>
  <c r="G2556" i="1" a="1"/>
  <c r="G2556" i="1" s="1"/>
  <c r="G2557" i="1" a="1"/>
  <c r="G2557" i="1" s="1"/>
  <c r="G2558" i="1" a="1"/>
  <c r="G2558" i="1" s="1"/>
  <c r="G2559" i="1" a="1"/>
  <c r="G2559" i="1" s="1"/>
  <c r="G2560" i="1" a="1"/>
  <c r="G2560" i="1" s="1"/>
  <c r="G2561" i="1" a="1"/>
  <c r="G2561" i="1" s="1"/>
  <c r="G2562" i="1" a="1"/>
  <c r="G2562" i="1" s="1"/>
  <c r="G2563" i="1" a="1"/>
  <c r="G2563" i="1" s="1"/>
  <c r="G2564" i="1" a="1"/>
  <c r="G2564" i="1" s="1"/>
  <c r="G2565" i="1" a="1"/>
  <c r="G2565" i="1" s="1"/>
  <c r="G2566" i="1" a="1"/>
  <c r="G2566" i="1" s="1"/>
  <c r="G2567" i="1" a="1"/>
  <c r="G2567" i="1" s="1"/>
  <c r="G2568" i="1" a="1"/>
  <c r="G2568" i="1" s="1"/>
  <c r="G2569" i="1" a="1"/>
  <c r="G2569" i="1" s="1"/>
  <c r="G2570" i="1" a="1"/>
  <c r="G2570" i="1" s="1"/>
  <c r="G2571" i="1" a="1"/>
  <c r="G2571" i="1" s="1"/>
  <c r="G2572" i="1" a="1"/>
  <c r="G2572" i="1" s="1"/>
  <c r="G2573" i="1" a="1"/>
  <c r="G2573" i="1" s="1"/>
  <c r="G2574" i="1" a="1"/>
  <c r="G2574" i="1" s="1"/>
  <c r="G2575" i="1" a="1"/>
  <c r="G2575" i="1" s="1"/>
  <c r="G2576" i="1" a="1"/>
  <c r="G2576" i="1" s="1"/>
  <c r="G2577" i="1" a="1"/>
  <c r="G2577" i="1" s="1"/>
  <c r="G2578" i="1" a="1"/>
  <c r="G2578" i="1" s="1"/>
  <c r="G2579" i="1" a="1"/>
  <c r="G2579" i="1" s="1"/>
  <c r="G2580" i="1" a="1"/>
  <c r="G2580" i="1" s="1"/>
  <c r="G2581" i="1" a="1"/>
  <c r="G2581" i="1" s="1"/>
  <c r="G2582" i="1" a="1"/>
  <c r="G2582" i="1" s="1"/>
  <c r="G2583" i="1" a="1"/>
  <c r="G2583" i="1" s="1"/>
  <c r="G2584" i="1" a="1"/>
  <c r="G2584" i="1" s="1"/>
  <c r="G2585" i="1" a="1"/>
  <c r="G2585" i="1" s="1"/>
  <c r="G2586" i="1" a="1"/>
  <c r="G2586" i="1" s="1"/>
  <c r="G2587" i="1" a="1"/>
  <c r="G2587" i="1" s="1"/>
  <c r="G2588" i="1" a="1"/>
  <c r="G2588" i="1" s="1"/>
  <c r="G2589" i="1" a="1"/>
  <c r="G2589" i="1" s="1"/>
  <c r="G2590" i="1" a="1"/>
  <c r="G2590" i="1" s="1"/>
  <c r="G2591" i="1" a="1"/>
  <c r="G2591" i="1" s="1"/>
  <c r="G2592" i="1" a="1"/>
  <c r="G2592" i="1" s="1"/>
  <c r="G2593" i="1" a="1"/>
  <c r="G2593" i="1" s="1"/>
  <c r="G2594" i="1" a="1"/>
  <c r="G2594" i="1" s="1"/>
  <c r="G2595" i="1" a="1"/>
  <c r="G2595" i="1" s="1"/>
  <c r="G2596" i="1" a="1"/>
  <c r="G2596" i="1" s="1"/>
  <c r="G2597" i="1" a="1"/>
  <c r="G2597" i="1" s="1"/>
  <c r="G2598" i="1" a="1"/>
  <c r="G2598" i="1" s="1"/>
  <c r="G2599" i="1" a="1"/>
  <c r="G2599" i="1" s="1"/>
  <c r="G2600" i="1" a="1"/>
  <c r="G2600" i="1" s="1"/>
  <c r="G2601" i="1" a="1"/>
  <c r="G2601" i="1" s="1"/>
  <c r="G2602" i="1" a="1"/>
  <c r="G2602" i="1" s="1"/>
  <c r="G2603" i="1" a="1"/>
  <c r="G2603" i="1" s="1"/>
  <c r="G2604" i="1" a="1"/>
  <c r="G2604" i="1" s="1"/>
  <c r="G2605" i="1" a="1"/>
  <c r="G2605" i="1" s="1"/>
  <c r="G2606" i="1" a="1"/>
  <c r="G2606" i="1" s="1"/>
  <c r="G2607" i="1" a="1"/>
  <c r="G2607" i="1" s="1"/>
  <c r="G2608" i="1" a="1"/>
  <c r="G2608" i="1" s="1"/>
  <c r="G2609" i="1" a="1"/>
  <c r="G2609" i="1" s="1"/>
  <c r="G2610" i="1" a="1"/>
  <c r="G2610" i="1" s="1"/>
  <c r="G2611" i="1" a="1"/>
  <c r="G2611" i="1" s="1"/>
  <c r="G2612" i="1" a="1"/>
  <c r="G2612" i="1" s="1"/>
  <c r="G2613" i="1" a="1"/>
  <c r="G2613" i="1" s="1"/>
  <c r="G2614" i="1" a="1"/>
  <c r="G2614" i="1" s="1"/>
  <c r="G2615" i="1" a="1"/>
  <c r="G2615" i="1" s="1"/>
  <c r="G2616" i="1" a="1"/>
  <c r="G2616" i="1" s="1"/>
  <c r="G2617" i="1" a="1"/>
  <c r="G2617" i="1" s="1"/>
  <c r="G2618" i="1" a="1"/>
  <c r="G2618" i="1" s="1"/>
  <c r="G2619" i="1" a="1"/>
  <c r="G2619" i="1" s="1"/>
  <c r="G2620" i="1" a="1"/>
  <c r="G2620" i="1" s="1"/>
  <c r="G2621" i="1" a="1"/>
  <c r="G2621" i="1" s="1"/>
  <c r="G2622" i="1" a="1"/>
  <c r="G2622" i="1" s="1"/>
  <c r="G2623" i="1" a="1"/>
  <c r="G2623" i="1" s="1"/>
  <c r="G2624" i="1" a="1"/>
  <c r="G2624" i="1" s="1"/>
  <c r="G2625" i="1" a="1"/>
  <c r="G2625" i="1" s="1"/>
  <c r="G2626" i="1" a="1"/>
  <c r="G2626" i="1" s="1"/>
  <c r="G2627" i="1" a="1"/>
  <c r="G2627" i="1" s="1"/>
  <c r="G2628" i="1" a="1"/>
  <c r="G2628" i="1" s="1"/>
  <c r="G2629" i="1" a="1"/>
  <c r="G2629" i="1" s="1"/>
  <c r="G2630" i="1" a="1"/>
  <c r="G2630" i="1" s="1"/>
  <c r="G2631" i="1" a="1"/>
  <c r="G2631" i="1" s="1"/>
  <c r="G2632" i="1" a="1"/>
  <c r="G2632" i="1" s="1"/>
  <c r="G2633" i="1" a="1"/>
  <c r="G2633" i="1" s="1"/>
  <c r="G2634" i="1" a="1"/>
  <c r="G2634" i="1" s="1"/>
  <c r="G2635" i="1" a="1"/>
  <c r="G2635" i="1" s="1"/>
  <c r="G2636" i="1" a="1"/>
  <c r="G2636" i="1" s="1"/>
  <c r="G2637" i="1" a="1"/>
  <c r="G2637" i="1" s="1"/>
  <c r="G2638" i="1" a="1"/>
  <c r="G2638" i="1" s="1"/>
  <c r="G2639" i="1" a="1"/>
  <c r="G2639" i="1" s="1"/>
  <c r="G2640" i="1" a="1"/>
  <c r="G2640" i="1" s="1"/>
  <c r="G2641" i="1" a="1"/>
  <c r="G2641" i="1" s="1"/>
  <c r="G2642" i="1" a="1"/>
  <c r="G2642" i="1" s="1"/>
  <c r="G2643" i="1" a="1"/>
  <c r="G2643" i="1" s="1"/>
  <c r="G2644" i="1" a="1"/>
  <c r="G2644" i="1" s="1"/>
  <c r="G2645" i="1" a="1"/>
  <c r="G2645" i="1" s="1"/>
  <c r="G2646" i="1" a="1"/>
  <c r="G2646" i="1" s="1"/>
  <c r="G2647" i="1" a="1"/>
  <c r="G2647" i="1" s="1"/>
  <c r="G2648" i="1" a="1"/>
  <c r="G2648" i="1" s="1"/>
  <c r="G2649" i="1" a="1"/>
  <c r="G2649" i="1" s="1"/>
  <c r="G2650" i="1" a="1"/>
  <c r="G2650" i="1" s="1"/>
  <c r="G2651" i="1" a="1"/>
  <c r="G2651" i="1" s="1"/>
  <c r="G2652" i="1" a="1"/>
  <c r="G2652" i="1" s="1"/>
  <c r="G2653" i="1" a="1"/>
  <c r="G2653" i="1" s="1"/>
  <c r="G2654" i="1" a="1"/>
  <c r="G2654" i="1" s="1"/>
  <c r="G2655" i="1" a="1"/>
  <c r="G2655" i="1" s="1"/>
  <c r="G2656" i="1" a="1"/>
  <c r="G2656" i="1" s="1"/>
  <c r="G2657" i="1" a="1"/>
  <c r="G2657" i="1" s="1"/>
  <c r="G2658" i="1" a="1"/>
  <c r="G2658" i="1" s="1"/>
  <c r="G2659" i="1" a="1"/>
  <c r="G2659" i="1" s="1"/>
  <c r="G2660" i="1" a="1"/>
  <c r="G2660" i="1" s="1"/>
  <c r="G2661" i="1" a="1"/>
  <c r="G2661" i="1" s="1"/>
  <c r="G2662" i="1" a="1"/>
  <c r="G2662" i="1" s="1"/>
  <c r="G2663" i="1" a="1"/>
  <c r="G2663" i="1" s="1"/>
  <c r="G2664" i="1" a="1"/>
  <c r="G2664" i="1" s="1"/>
  <c r="G2665" i="1" a="1"/>
  <c r="G2665" i="1" s="1"/>
  <c r="G2666" i="1" a="1"/>
  <c r="G2666" i="1" s="1"/>
  <c r="G2667" i="1" a="1"/>
  <c r="G2667" i="1" s="1"/>
  <c r="G2668" i="1" a="1"/>
  <c r="G2668" i="1" s="1"/>
  <c r="G2669" i="1" a="1"/>
  <c r="G2669" i="1" s="1"/>
  <c r="G2670" i="1" a="1"/>
  <c r="G2670" i="1" s="1"/>
  <c r="G2671" i="1" a="1"/>
  <c r="G2671" i="1" s="1"/>
  <c r="G2672" i="1" a="1"/>
  <c r="G2672" i="1" s="1"/>
  <c r="G2673" i="1" a="1"/>
  <c r="G2673" i="1" s="1"/>
  <c r="G2674" i="1" a="1"/>
  <c r="G2674" i="1" s="1"/>
  <c r="G2675" i="1" a="1"/>
  <c r="G2675" i="1" s="1"/>
  <c r="G2676" i="1" a="1"/>
  <c r="G2676" i="1" s="1"/>
  <c r="G2677" i="1" a="1"/>
  <c r="G2677" i="1" s="1"/>
  <c r="G2678" i="1" a="1"/>
  <c r="G2678" i="1" s="1"/>
  <c r="G2679" i="1" a="1"/>
  <c r="G2679" i="1" s="1"/>
  <c r="G2680" i="1" a="1"/>
  <c r="G2680" i="1" s="1"/>
  <c r="G2681" i="1" a="1"/>
  <c r="G2681" i="1" s="1"/>
  <c r="G2682" i="1" a="1"/>
  <c r="G2682" i="1" s="1"/>
  <c r="G2683" i="1" a="1"/>
  <c r="G2683" i="1" s="1"/>
  <c r="G2684" i="1" a="1"/>
  <c r="G2684" i="1" s="1"/>
  <c r="G2685" i="1" a="1"/>
  <c r="G2685" i="1" s="1"/>
  <c r="G2686" i="1" a="1"/>
  <c r="G2686" i="1" s="1"/>
  <c r="G2687" i="1" a="1"/>
  <c r="G2687" i="1" s="1"/>
  <c r="G2688" i="1" a="1"/>
  <c r="G2688" i="1" s="1"/>
  <c r="G2689" i="1" a="1"/>
  <c r="G2689" i="1" s="1"/>
  <c r="G2690" i="1" a="1"/>
  <c r="G2690" i="1" s="1"/>
  <c r="G2691" i="1" a="1"/>
  <c r="G2691" i="1" s="1"/>
  <c r="G2692" i="1" a="1"/>
  <c r="G2692" i="1" s="1"/>
  <c r="G2693" i="1" a="1"/>
  <c r="G2693" i="1" s="1"/>
  <c r="G2694" i="1" a="1"/>
  <c r="G2694" i="1" s="1"/>
  <c r="G2695" i="1" a="1"/>
  <c r="G2695" i="1" s="1"/>
  <c r="G2696" i="1" a="1"/>
  <c r="G2696" i="1" s="1"/>
  <c r="G2697" i="1" a="1"/>
  <c r="G2697" i="1" s="1"/>
  <c r="G2698" i="1" a="1"/>
  <c r="G2698" i="1" s="1"/>
  <c r="G2699" i="1" a="1"/>
  <c r="G2699" i="1" s="1"/>
  <c r="G2700" i="1" a="1"/>
  <c r="G2700" i="1" s="1"/>
  <c r="G2701" i="1" a="1"/>
  <c r="G2701" i="1" s="1"/>
  <c r="G2702" i="1" a="1"/>
  <c r="G2702" i="1" s="1"/>
  <c r="G2703" i="1" a="1"/>
  <c r="G2703" i="1" s="1"/>
  <c r="G2704" i="1" a="1"/>
  <c r="G2704" i="1" s="1"/>
  <c r="G2705" i="1" a="1"/>
  <c r="G2705" i="1" s="1"/>
  <c r="G2706" i="1" a="1"/>
  <c r="G2706" i="1" s="1"/>
  <c r="G2707" i="1" a="1"/>
  <c r="G2707" i="1" s="1"/>
  <c r="G2708" i="1" a="1"/>
  <c r="G2708" i="1" s="1"/>
  <c r="G2709" i="1" a="1"/>
  <c r="G2709" i="1" s="1"/>
  <c r="G2710" i="1" a="1"/>
  <c r="G2710" i="1" s="1"/>
  <c r="G2711" i="1" a="1"/>
  <c r="G2711" i="1" s="1"/>
  <c r="G2712" i="1" a="1"/>
  <c r="G2712" i="1" s="1"/>
  <c r="G2713" i="1" a="1"/>
  <c r="G2713" i="1" s="1"/>
  <c r="G2714" i="1" a="1"/>
  <c r="G2714" i="1" s="1"/>
  <c r="G2715" i="1" a="1"/>
  <c r="G2715" i="1" s="1"/>
  <c r="G2716" i="1" a="1"/>
  <c r="G2716" i="1" s="1"/>
  <c r="G2717" i="1" a="1"/>
  <c r="G2717" i="1" s="1"/>
  <c r="G2718" i="1" a="1"/>
  <c r="G2718" i="1" s="1"/>
  <c r="G2719" i="1" a="1"/>
  <c r="G2719" i="1" s="1"/>
  <c r="G2720" i="1" a="1"/>
  <c r="G2720" i="1" s="1"/>
  <c r="G2721" i="1" a="1"/>
  <c r="G2721" i="1" s="1"/>
  <c r="G2722" i="1" a="1"/>
  <c r="G2722" i="1" s="1"/>
  <c r="G2723" i="1" a="1"/>
  <c r="G2723" i="1" s="1"/>
  <c r="G2724" i="1" a="1"/>
  <c r="G2724" i="1" s="1"/>
  <c r="G2725" i="1" a="1"/>
  <c r="G2725" i="1" s="1"/>
  <c r="G2726" i="1" a="1"/>
  <c r="G2726" i="1" s="1"/>
  <c r="G2727" i="1" a="1"/>
  <c r="G2727" i="1" s="1"/>
  <c r="G2728" i="1" a="1"/>
  <c r="G2728" i="1" s="1"/>
  <c r="G2729" i="1" a="1"/>
  <c r="G2729" i="1" s="1"/>
  <c r="G2730" i="1" a="1"/>
  <c r="G2730" i="1" s="1"/>
  <c r="G2731" i="1" a="1"/>
  <c r="G2731" i="1" s="1"/>
  <c r="G2732" i="1" a="1"/>
  <c r="G2732" i="1" s="1"/>
  <c r="G2733" i="1" a="1"/>
  <c r="G2733" i="1" s="1"/>
  <c r="G2734" i="1" a="1"/>
  <c r="G2734" i="1" s="1"/>
  <c r="G2735" i="1" a="1"/>
  <c r="G2735" i="1" s="1"/>
  <c r="G2736" i="1" a="1"/>
  <c r="G2736" i="1" s="1"/>
  <c r="G2737" i="1" a="1"/>
  <c r="G2737" i="1" s="1"/>
  <c r="G2738" i="1" a="1"/>
  <c r="G2738" i="1" s="1"/>
  <c r="G2739" i="1" a="1"/>
  <c r="G2739" i="1" s="1"/>
  <c r="G2740" i="1" a="1"/>
  <c r="G2740" i="1" s="1"/>
  <c r="G2741" i="1" a="1"/>
  <c r="G2741" i="1" s="1"/>
  <c r="G2742" i="1" a="1"/>
  <c r="G2742" i="1" s="1"/>
  <c r="G2743" i="1" a="1"/>
  <c r="G2743" i="1" s="1"/>
  <c r="G2744" i="1" a="1"/>
  <c r="G2744" i="1" s="1"/>
  <c r="G2745" i="1" a="1"/>
  <c r="G2745" i="1" s="1"/>
  <c r="G2746" i="1" a="1"/>
  <c r="G2746" i="1" s="1"/>
  <c r="G2747" i="1" a="1"/>
  <c r="G2747" i="1" s="1"/>
  <c r="G2748" i="1" a="1"/>
  <c r="G2748" i="1" s="1"/>
  <c r="G2749" i="1" a="1"/>
  <c r="G2749" i="1" s="1"/>
  <c r="G2750" i="1" a="1"/>
  <c r="G2750" i="1" s="1"/>
  <c r="G2751" i="1" a="1"/>
  <c r="G2751" i="1" s="1"/>
  <c r="G2752" i="1" a="1"/>
  <c r="G2752" i="1" s="1"/>
  <c r="G2753" i="1" a="1"/>
  <c r="G2753" i="1" s="1"/>
  <c r="G2754" i="1" a="1"/>
  <c r="G2754" i="1" s="1"/>
  <c r="G2755" i="1" a="1"/>
  <c r="G2755" i="1" s="1"/>
  <c r="G2756" i="1" a="1"/>
  <c r="G2756" i="1" s="1"/>
  <c r="G2757" i="1" a="1"/>
  <c r="G2757" i="1" s="1"/>
  <c r="G2758" i="1" a="1"/>
  <c r="G2758" i="1" s="1"/>
  <c r="G2759" i="1" a="1"/>
  <c r="G2759" i="1" s="1"/>
  <c r="G2760" i="1" a="1"/>
  <c r="G2760" i="1" s="1"/>
  <c r="G2761" i="1" a="1"/>
  <c r="G2761" i="1" s="1"/>
  <c r="G2762" i="1" a="1"/>
  <c r="G2762" i="1" s="1"/>
  <c r="G2763" i="1" a="1"/>
  <c r="G2763" i="1" s="1"/>
  <c r="G2764" i="1" a="1"/>
  <c r="G2764" i="1" s="1"/>
  <c r="G2765" i="1" a="1"/>
  <c r="G2765" i="1" s="1"/>
  <c r="G2766" i="1" a="1"/>
  <c r="G2766" i="1" s="1"/>
  <c r="G2767" i="1" a="1"/>
  <c r="G2767" i="1" s="1"/>
  <c r="G2768" i="1" a="1"/>
  <c r="G2768" i="1" s="1"/>
  <c r="G2769" i="1" a="1"/>
  <c r="G2769" i="1" s="1"/>
  <c r="G2770" i="1" a="1"/>
  <c r="G2770" i="1" s="1"/>
  <c r="G2771" i="1" a="1"/>
  <c r="G2771" i="1" s="1"/>
  <c r="G2772" i="1" a="1"/>
  <c r="G2772" i="1" s="1"/>
  <c r="G2773" i="1" a="1"/>
  <c r="G2773" i="1" s="1"/>
  <c r="G2774" i="1" a="1"/>
  <c r="G2774" i="1" s="1"/>
  <c r="G2775" i="1" a="1"/>
  <c r="G2775" i="1" s="1"/>
  <c r="G2776" i="1" a="1"/>
  <c r="G2776" i="1" s="1"/>
  <c r="G2777" i="1" a="1"/>
  <c r="G2777" i="1" s="1"/>
  <c r="G2778" i="1" a="1"/>
  <c r="G2778" i="1" s="1"/>
  <c r="G2779" i="1" a="1"/>
  <c r="G2779" i="1" s="1"/>
  <c r="G2780" i="1" a="1"/>
  <c r="G2780" i="1" s="1"/>
  <c r="G2781" i="1" a="1"/>
  <c r="G2781" i="1" s="1"/>
  <c r="G2782" i="1" a="1"/>
  <c r="G2782" i="1" s="1"/>
  <c r="G2783" i="1" a="1"/>
  <c r="G2783" i="1" s="1"/>
  <c r="G2784" i="1" a="1"/>
  <c r="G2784" i="1" s="1"/>
  <c r="G2785" i="1" a="1"/>
  <c r="G2785" i="1" s="1"/>
  <c r="G2786" i="1" a="1"/>
  <c r="G2786" i="1" s="1"/>
  <c r="G2787" i="1" a="1"/>
  <c r="G2787" i="1" s="1"/>
  <c r="G2788" i="1" a="1"/>
  <c r="G2788" i="1" s="1"/>
  <c r="G2789" i="1" a="1"/>
  <c r="G2789" i="1" s="1"/>
  <c r="G2790" i="1" a="1"/>
  <c r="G2790" i="1" s="1"/>
  <c r="G2791" i="1" a="1"/>
  <c r="G2791" i="1" s="1"/>
  <c r="G2792" i="1" a="1"/>
  <c r="G2792" i="1" s="1"/>
  <c r="G2793" i="1" a="1"/>
  <c r="G2793" i="1" s="1"/>
  <c r="G2794" i="1" a="1"/>
  <c r="G2794" i="1" s="1"/>
  <c r="G2795" i="1" a="1"/>
  <c r="G2795" i="1" s="1"/>
  <c r="G2796" i="1" a="1"/>
  <c r="G2796" i="1" s="1"/>
  <c r="G2797" i="1" a="1"/>
  <c r="G2797" i="1" s="1"/>
  <c r="G2798" i="1" a="1"/>
  <c r="G2798" i="1" s="1"/>
  <c r="G2799" i="1" a="1"/>
  <c r="G2799" i="1" s="1"/>
  <c r="G2800" i="1" a="1"/>
  <c r="G2800" i="1" s="1"/>
  <c r="G2801" i="1" a="1"/>
  <c r="G2801" i="1" s="1"/>
  <c r="G2802" i="1" a="1"/>
  <c r="G2802" i="1" s="1"/>
  <c r="G2803" i="1" a="1"/>
  <c r="G2803" i="1" s="1"/>
  <c r="G2804" i="1" a="1"/>
  <c r="G2804" i="1" s="1"/>
  <c r="G2805" i="1" a="1"/>
  <c r="G2805" i="1" s="1"/>
  <c r="G2806" i="1" a="1"/>
  <c r="G2806" i="1" s="1"/>
  <c r="G2807" i="1" a="1"/>
  <c r="G2807" i="1" s="1"/>
  <c r="G2808" i="1" a="1"/>
  <c r="G2808" i="1" s="1"/>
  <c r="G2809" i="1" a="1"/>
  <c r="G2809" i="1" s="1"/>
  <c r="G2810" i="1" a="1"/>
  <c r="G2810" i="1" s="1"/>
  <c r="G2811" i="1" a="1"/>
  <c r="G2811" i="1" s="1"/>
  <c r="G2812" i="1" a="1"/>
  <c r="G2812" i="1"/>
  <c r="G2813" i="1" a="1"/>
  <c r="G2813" i="1" s="1"/>
  <c r="G2814" i="1" a="1"/>
  <c r="G2814" i="1" s="1"/>
  <c r="G2815" i="1" a="1"/>
  <c r="G2815" i="1" s="1"/>
  <c r="G2816" i="1" a="1"/>
  <c r="G2816" i="1" s="1"/>
  <c r="G2817" i="1" a="1"/>
  <c r="G2817" i="1" s="1"/>
  <c r="G2818" i="1" a="1"/>
  <c r="G2818" i="1" s="1"/>
  <c r="G2819" i="1" a="1"/>
  <c r="G2819" i="1" s="1"/>
  <c r="G2820" i="1" a="1"/>
  <c r="G2820" i="1" s="1"/>
  <c r="G2821" i="1" a="1"/>
  <c r="G2821" i="1" s="1"/>
  <c r="G2822" i="1" a="1"/>
  <c r="G2822" i="1" s="1"/>
  <c r="G2823" i="1" a="1"/>
  <c r="G2823" i="1" s="1"/>
  <c r="G2824" i="1" a="1"/>
  <c r="G2824" i="1" s="1"/>
  <c r="G2825" i="1" a="1"/>
  <c r="G2825" i="1" s="1"/>
  <c r="G2826" i="1" a="1"/>
  <c r="G2826" i="1" s="1"/>
  <c r="G2827" i="1" a="1"/>
  <c r="G2827" i="1" s="1"/>
  <c r="G2828" i="1" a="1"/>
  <c r="G2828" i="1" s="1"/>
  <c r="G2829" i="1" a="1"/>
  <c r="G2829" i="1" s="1"/>
  <c r="G2830" i="1" a="1"/>
  <c r="G2830" i="1" s="1"/>
  <c r="G2831" i="1" a="1"/>
  <c r="G2831" i="1" s="1"/>
  <c r="G2832" i="1" a="1"/>
  <c r="G2832" i="1" s="1"/>
  <c r="G2833" i="1" a="1"/>
  <c r="G2833" i="1" s="1"/>
  <c r="G2834" i="1" a="1"/>
  <c r="G2834" i="1" s="1"/>
  <c r="G2835" i="1" a="1"/>
  <c r="G2835" i="1" s="1"/>
  <c r="G2836" i="1" a="1"/>
  <c r="G2836" i="1" s="1"/>
  <c r="G2837" i="1" a="1"/>
  <c r="G2837" i="1" s="1"/>
  <c r="G2838" i="1" a="1"/>
  <c r="G2838" i="1" s="1"/>
  <c r="G2839" i="1" a="1"/>
  <c r="G2839" i="1" s="1"/>
  <c r="G2840" i="1" a="1"/>
  <c r="G2840" i="1" s="1"/>
  <c r="G2841" i="1" a="1"/>
  <c r="G2841" i="1" s="1"/>
  <c r="G2842" i="1" a="1"/>
  <c r="G2842" i="1" s="1"/>
  <c r="G2843" i="1" a="1"/>
  <c r="G2843" i="1" s="1"/>
  <c r="G2844" i="1" a="1"/>
  <c r="G2844" i="1" s="1"/>
  <c r="G2845" i="1" a="1"/>
  <c r="G2845" i="1" s="1"/>
  <c r="G2846" i="1" a="1"/>
  <c r="G2846" i="1" s="1"/>
  <c r="G2847" i="1" a="1"/>
  <c r="G2847" i="1" s="1"/>
  <c r="G2848" i="1" a="1"/>
  <c r="G2848" i="1" s="1"/>
  <c r="G2849" i="1" a="1"/>
  <c r="G2849" i="1" s="1"/>
  <c r="G2850" i="1" a="1"/>
  <c r="G2850" i="1" s="1"/>
  <c r="G2851" i="1" a="1"/>
  <c r="G2851" i="1" s="1"/>
  <c r="G2852" i="1" a="1"/>
  <c r="G2852" i="1" s="1"/>
  <c r="G2853" i="1" a="1"/>
  <c r="G2853" i="1" s="1"/>
  <c r="G2854" i="1" a="1"/>
  <c r="G2854" i="1" s="1"/>
  <c r="G2855" i="1" a="1"/>
  <c r="G2855" i="1" s="1"/>
  <c r="G2856" i="1" a="1"/>
  <c r="G2856" i="1" s="1"/>
  <c r="G2857" i="1" a="1"/>
  <c r="G2857" i="1" s="1"/>
  <c r="G2858" i="1" a="1"/>
  <c r="G2858" i="1" s="1"/>
  <c r="G2859" i="1" a="1"/>
  <c r="G2859" i="1" s="1"/>
  <c r="G2860" i="1" a="1"/>
  <c r="G2860" i="1" s="1"/>
  <c r="G2861" i="1" a="1"/>
  <c r="G2861" i="1" s="1"/>
  <c r="G2862" i="1" a="1"/>
  <c r="G2862" i="1" s="1"/>
  <c r="G2863" i="1" a="1"/>
  <c r="G2863" i="1" s="1"/>
  <c r="G2864" i="1" a="1"/>
  <c r="G2864" i="1" s="1"/>
  <c r="G2865" i="1" a="1"/>
  <c r="G2865" i="1" s="1"/>
  <c r="G2866" i="1" a="1"/>
  <c r="G2866" i="1" s="1"/>
  <c r="G2867" i="1" a="1"/>
  <c r="G2867" i="1" s="1"/>
  <c r="G2868" i="1" a="1"/>
  <c r="G2868" i="1" s="1"/>
  <c r="G2869" i="1" a="1"/>
  <c r="G2869" i="1" s="1"/>
  <c r="G2870" i="1" a="1"/>
  <c r="G2870" i="1" s="1"/>
  <c r="G2871" i="1" a="1"/>
  <c r="G2871" i="1" s="1"/>
  <c r="G2872" i="1" a="1"/>
  <c r="G2872" i="1" s="1"/>
  <c r="G2873" i="1" a="1"/>
  <c r="G2873" i="1" s="1"/>
  <c r="G2874" i="1" a="1"/>
  <c r="G2874" i="1" s="1"/>
  <c r="G2875" i="1" a="1"/>
  <c r="G2875" i="1" s="1"/>
  <c r="G2876" i="1" a="1"/>
  <c r="G2876" i="1" s="1"/>
  <c r="G2877" i="1" a="1"/>
  <c r="G2877" i="1" s="1"/>
  <c r="G2878" i="1" a="1"/>
  <c r="G2878" i="1" s="1"/>
  <c r="G2879" i="1" a="1"/>
  <c r="G2879" i="1" s="1"/>
  <c r="G2880" i="1" a="1"/>
  <c r="G2880" i="1" s="1"/>
  <c r="G2881" i="1" a="1"/>
  <c r="G2881" i="1" s="1"/>
  <c r="G2882" i="1" a="1"/>
  <c r="G2882" i="1" s="1"/>
  <c r="G2883" i="1" a="1"/>
  <c r="G2883" i="1" s="1"/>
  <c r="G2884" i="1" a="1"/>
  <c r="G2884" i="1" s="1"/>
  <c r="G2885" i="1" a="1"/>
  <c r="G2885" i="1" s="1"/>
  <c r="G2886" i="1" a="1"/>
  <c r="G2886" i="1" s="1"/>
  <c r="G2887" i="1" a="1"/>
  <c r="G2887" i="1" s="1"/>
  <c r="G2888" i="1" a="1"/>
  <c r="G2888" i="1" s="1"/>
  <c r="G2889" i="1" a="1"/>
  <c r="G2889" i="1" s="1"/>
  <c r="G2890" i="1" a="1"/>
  <c r="G2890" i="1" s="1"/>
  <c r="G2891" i="1" a="1"/>
  <c r="G2891" i="1" s="1"/>
  <c r="G2892" i="1" a="1"/>
  <c r="G2892" i="1" s="1"/>
  <c r="G2893" i="1" a="1"/>
  <c r="G2893" i="1" s="1"/>
  <c r="G2894" i="1" a="1"/>
  <c r="G2894" i="1" s="1"/>
  <c r="G2895" i="1" a="1"/>
  <c r="G2895" i="1" s="1"/>
  <c r="G2896" i="1" a="1"/>
  <c r="G2896" i="1" s="1"/>
  <c r="G2897" i="1" a="1"/>
  <c r="G2897" i="1" s="1"/>
  <c r="G2898" i="1" a="1"/>
  <c r="G2898" i="1" s="1"/>
  <c r="G2899" i="1" a="1"/>
  <c r="G2899" i="1" s="1"/>
  <c r="G2900" i="1" a="1"/>
  <c r="G2900" i="1" s="1"/>
  <c r="G2901" i="1" a="1"/>
  <c r="G2901" i="1" s="1"/>
  <c r="G2902" i="1" a="1"/>
  <c r="G2902" i="1" s="1"/>
  <c r="G2903" i="1" a="1"/>
  <c r="G2903" i="1" s="1"/>
  <c r="G2904" i="1" a="1"/>
  <c r="G2904" i="1" s="1"/>
  <c r="G2905" i="1" a="1"/>
  <c r="G2905" i="1" s="1"/>
  <c r="G2906" i="1" a="1"/>
  <c r="G2906" i="1" s="1"/>
  <c r="G2907" i="1" a="1"/>
  <c r="G2907" i="1" s="1"/>
  <c r="G2908" i="1" a="1"/>
  <c r="G2908" i="1" s="1"/>
  <c r="G2909" i="1" a="1"/>
  <c r="G2909" i="1" s="1"/>
  <c r="G2910" i="1" a="1"/>
  <c r="G2910" i="1" s="1"/>
  <c r="G2911" i="1" a="1"/>
  <c r="G2911" i="1" s="1"/>
  <c r="G2912" i="1" a="1"/>
  <c r="G2912" i="1" s="1"/>
  <c r="G2913" i="1" a="1"/>
  <c r="G2913" i="1" s="1"/>
  <c r="G2914" i="1" a="1"/>
  <c r="G2914" i="1" s="1"/>
  <c r="G2915" i="1" a="1"/>
  <c r="G2915" i="1" s="1"/>
  <c r="G2916" i="1" a="1"/>
  <c r="G2916" i="1" s="1"/>
  <c r="G2917" i="1" a="1"/>
  <c r="G2917" i="1" s="1"/>
  <c r="G2918" i="1" a="1"/>
  <c r="G2918" i="1" s="1"/>
  <c r="G2919" i="1" a="1"/>
  <c r="G2919" i="1" s="1"/>
  <c r="G2920" i="1" a="1"/>
  <c r="G2920" i="1" s="1"/>
  <c r="G2921" i="1" a="1"/>
  <c r="G2921" i="1" s="1"/>
  <c r="G2922" i="1" a="1"/>
  <c r="G2922" i="1" s="1"/>
  <c r="G2923" i="1" a="1"/>
  <c r="G2923" i="1" s="1"/>
  <c r="G2924" i="1" a="1"/>
  <c r="G2924" i="1" s="1"/>
  <c r="G2925" i="1" a="1"/>
  <c r="G2925" i="1" s="1"/>
  <c r="G2926" i="1" a="1"/>
  <c r="G2926" i="1" s="1"/>
  <c r="G2927" i="1" a="1"/>
  <c r="G2927" i="1" s="1"/>
  <c r="G2928" i="1" a="1"/>
  <c r="G2928" i="1" s="1"/>
  <c r="G2929" i="1" a="1"/>
  <c r="G2929" i="1" s="1"/>
  <c r="G2930" i="1" a="1"/>
  <c r="G2930" i="1" s="1"/>
  <c r="G2931" i="1" a="1"/>
  <c r="G2931" i="1" s="1"/>
  <c r="G2932" i="1" a="1"/>
  <c r="G2932" i="1" s="1"/>
  <c r="G2933" i="1" a="1"/>
  <c r="G2933" i="1" s="1"/>
  <c r="G2934" i="1" a="1"/>
  <c r="G2934" i="1" s="1"/>
  <c r="G2935" i="1" a="1"/>
  <c r="G2935" i="1" s="1"/>
  <c r="G2936" i="1" a="1"/>
  <c r="G2936" i="1" s="1"/>
  <c r="G2937" i="1" a="1"/>
  <c r="G2937" i="1" s="1"/>
  <c r="G2938" i="1" a="1"/>
  <c r="G2938" i="1" s="1"/>
  <c r="G2939" i="1" a="1"/>
  <c r="G2939" i="1" s="1"/>
  <c r="G2940" i="1" a="1"/>
  <c r="G2940" i="1" s="1"/>
  <c r="G2941" i="1" a="1"/>
  <c r="G2941" i="1" s="1"/>
  <c r="G2942" i="1" a="1"/>
  <c r="G2942" i="1" s="1"/>
  <c r="G2943" i="1" a="1"/>
  <c r="G2943" i="1" s="1"/>
  <c r="G2944" i="1" a="1"/>
  <c r="G2944" i="1" s="1"/>
  <c r="G2945" i="1" a="1"/>
  <c r="G2945" i="1" s="1"/>
  <c r="G2946" i="1" a="1"/>
  <c r="G2946" i="1" s="1"/>
  <c r="G2947" i="1" a="1"/>
  <c r="G2947" i="1" s="1"/>
  <c r="G2948" i="1" a="1"/>
  <c r="G2948" i="1" s="1"/>
  <c r="G2949" i="1" a="1"/>
  <c r="G2949" i="1" s="1"/>
  <c r="G2950" i="1" a="1"/>
  <c r="G2950" i="1" s="1"/>
  <c r="G2951" i="1" a="1"/>
  <c r="G2951" i="1" s="1"/>
  <c r="G2952" i="1" a="1"/>
  <c r="G2952" i="1" s="1"/>
  <c r="G2953" i="1" a="1"/>
  <c r="G2953" i="1" s="1"/>
  <c r="G2954" i="1" a="1"/>
  <c r="G2954" i="1" s="1"/>
  <c r="G2955" i="1" a="1"/>
  <c r="G2955" i="1" s="1"/>
  <c r="G2956" i="1" a="1"/>
  <c r="G2956" i="1" s="1"/>
  <c r="G2957" i="1" a="1"/>
  <c r="G2957" i="1" s="1"/>
  <c r="G2958" i="1" a="1"/>
  <c r="G2958" i="1" s="1"/>
  <c r="G2959" i="1" a="1"/>
  <c r="G2959" i="1" s="1"/>
  <c r="G2960" i="1" a="1"/>
  <c r="G2960" i="1" s="1"/>
  <c r="G2961" i="1" a="1"/>
  <c r="G2961" i="1" s="1"/>
  <c r="G2962" i="1" a="1"/>
  <c r="G2962" i="1" s="1"/>
  <c r="G2963" i="1" a="1"/>
  <c r="G2963" i="1" s="1"/>
  <c r="G2964" i="1" a="1"/>
  <c r="G2964" i="1" s="1"/>
  <c r="G2965" i="1" a="1"/>
  <c r="G2965" i="1" s="1"/>
  <c r="G2966" i="1" a="1"/>
  <c r="G2966" i="1" s="1"/>
  <c r="G2967" i="1" a="1"/>
  <c r="G2967" i="1" s="1"/>
  <c r="G2968" i="1" a="1"/>
  <c r="G2968" i="1" s="1"/>
  <c r="G2969" i="1" a="1"/>
  <c r="G2969" i="1" s="1"/>
  <c r="G2970" i="1" a="1"/>
  <c r="G2970" i="1" s="1"/>
  <c r="G2971" i="1" a="1"/>
  <c r="G2971" i="1" s="1"/>
  <c r="G2972" i="1" a="1"/>
  <c r="G2972" i="1" s="1"/>
  <c r="G2973" i="1" a="1"/>
  <c r="G2973" i="1" s="1"/>
  <c r="G2974" i="1" a="1"/>
  <c r="G2974" i="1" s="1"/>
  <c r="G2975" i="1" a="1"/>
  <c r="G2975" i="1" s="1"/>
  <c r="G2976" i="1" a="1"/>
  <c r="G2976" i="1" s="1"/>
  <c r="G2977" i="1" a="1"/>
  <c r="G2977" i="1" s="1"/>
  <c r="G2978" i="1" a="1"/>
  <c r="G2978" i="1" s="1"/>
  <c r="G2979" i="1" a="1"/>
  <c r="G2979" i="1" s="1"/>
  <c r="G2980" i="1" a="1"/>
  <c r="G2980" i="1" s="1"/>
  <c r="G2981" i="1" a="1"/>
  <c r="G2981" i="1" s="1"/>
  <c r="G2982" i="1" a="1"/>
  <c r="G2982" i="1" s="1"/>
  <c r="G2983" i="1" a="1"/>
  <c r="G2983" i="1" s="1"/>
  <c r="G2984" i="1" a="1"/>
  <c r="G2984" i="1" s="1"/>
  <c r="G2985" i="1" a="1"/>
  <c r="G2985" i="1" s="1"/>
  <c r="G2986" i="1" a="1"/>
  <c r="G2986" i="1" s="1"/>
  <c r="G2987" i="1" a="1"/>
  <c r="G2987" i="1" s="1"/>
  <c r="G2988" i="1" a="1"/>
  <c r="G2988" i="1" s="1"/>
  <c r="G2989" i="1" a="1"/>
  <c r="G2989" i="1" s="1"/>
  <c r="G2990" i="1" a="1"/>
  <c r="G2990" i="1" s="1"/>
  <c r="G2991" i="1" a="1"/>
  <c r="G2991" i="1" s="1"/>
  <c r="G2992" i="1" a="1"/>
  <c r="G2992" i="1" s="1"/>
  <c r="G2993" i="1" a="1"/>
  <c r="G2993" i="1" s="1"/>
  <c r="G2994" i="1" a="1"/>
  <c r="G2994" i="1" s="1"/>
  <c r="G2995" i="1" a="1"/>
  <c r="G2995" i="1" s="1"/>
  <c r="G2996" i="1" a="1"/>
  <c r="G2996" i="1" s="1"/>
  <c r="G2997" i="1" a="1"/>
  <c r="G2997" i="1" s="1"/>
  <c r="G2998" i="1" a="1"/>
  <c r="G2998" i="1" s="1"/>
  <c r="G2999" i="1" a="1"/>
  <c r="G2999" i="1" s="1"/>
  <c r="G3000" i="1" a="1"/>
  <c r="G3000" i="1" s="1"/>
  <c r="G3001" i="1" a="1"/>
  <c r="G3001" i="1" s="1"/>
  <c r="G3002" i="1" a="1"/>
  <c r="G3002" i="1" s="1"/>
  <c r="G3003" i="1" a="1"/>
  <c r="G3003" i="1" s="1"/>
  <c r="G3004" i="1" a="1"/>
  <c r="G3004" i="1" s="1"/>
  <c r="G3005" i="1" a="1"/>
  <c r="G3005" i="1" s="1"/>
  <c r="G3006" i="1" a="1"/>
  <c r="G3006" i="1" s="1"/>
  <c r="G3007" i="1" a="1"/>
  <c r="G3007" i="1" s="1"/>
  <c r="G3008" i="1" a="1"/>
  <c r="G3008" i="1" s="1"/>
  <c r="G3009" i="1" a="1"/>
  <c r="G3009" i="1" s="1"/>
  <c r="G3010" i="1" a="1"/>
  <c r="G3010" i="1" s="1"/>
  <c r="G3011" i="1" a="1"/>
  <c r="G3011" i="1" s="1"/>
  <c r="G3012" i="1" a="1"/>
  <c r="G3012" i="1" s="1"/>
  <c r="G3013" i="1" a="1"/>
  <c r="G3013" i="1" s="1"/>
  <c r="G3014" i="1" a="1"/>
  <c r="G3014" i="1" s="1"/>
  <c r="G3015" i="1" a="1"/>
  <c r="G3015" i="1" s="1"/>
  <c r="G3016" i="1" a="1"/>
  <c r="G3016" i="1" s="1"/>
  <c r="G3017" i="1" a="1"/>
  <c r="G3017" i="1" s="1"/>
  <c r="G3018" i="1" a="1"/>
  <c r="G3018" i="1" s="1"/>
  <c r="G3019" i="1" a="1"/>
  <c r="G3019" i="1" s="1"/>
  <c r="G3020" i="1" a="1"/>
  <c r="G3020" i="1" s="1"/>
  <c r="G3021" i="1" a="1"/>
  <c r="G3021" i="1" s="1"/>
  <c r="G3022" i="1" a="1"/>
  <c r="G3022" i="1" s="1"/>
  <c r="G3023" i="1" a="1"/>
  <c r="G3023" i="1" s="1"/>
  <c r="G3024" i="1" a="1"/>
  <c r="G3024" i="1" s="1"/>
  <c r="G3025" i="1" a="1"/>
  <c r="G3025" i="1" s="1"/>
  <c r="G3026" i="1" a="1"/>
  <c r="G3026" i="1" s="1"/>
  <c r="G3027" i="1" a="1"/>
  <c r="G3027" i="1" s="1"/>
  <c r="G3028" i="1" a="1"/>
  <c r="G3028" i="1" s="1"/>
  <c r="G3029" i="1" a="1"/>
  <c r="G3029" i="1" s="1"/>
  <c r="G3030" i="1" a="1"/>
  <c r="G3030" i="1" s="1"/>
  <c r="G3031" i="1" a="1"/>
  <c r="G3031" i="1" s="1"/>
  <c r="G3032" i="1" a="1"/>
  <c r="G3032" i="1" s="1"/>
  <c r="G3033" i="1" a="1"/>
  <c r="G3033" i="1" s="1"/>
  <c r="G3034" i="1" a="1"/>
  <c r="G3034" i="1" s="1"/>
  <c r="G3035" i="1" a="1"/>
  <c r="G3035" i="1" s="1"/>
  <c r="G3036" i="1" a="1"/>
  <c r="G3036" i="1" s="1"/>
  <c r="G3037" i="1" a="1"/>
  <c r="G3037" i="1" s="1"/>
  <c r="G3038" i="1" a="1"/>
  <c r="G3038" i="1" s="1"/>
  <c r="G3039" i="1" a="1"/>
  <c r="G3039" i="1" s="1"/>
  <c r="G3040" i="1" a="1"/>
  <c r="G3040" i="1" s="1"/>
  <c r="G3041" i="1" a="1"/>
  <c r="G3041" i="1" s="1"/>
  <c r="G3042" i="1" a="1"/>
  <c r="G3042" i="1" s="1"/>
  <c r="G3043" i="1" a="1"/>
  <c r="G3043" i="1" s="1"/>
  <c r="G3044" i="1" a="1"/>
  <c r="G3044" i="1" s="1"/>
  <c r="G3045" i="1" a="1"/>
  <c r="G3045" i="1" s="1"/>
  <c r="G3046" i="1" a="1"/>
  <c r="G3046" i="1" s="1"/>
  <c r="G3047" i="1" a="1"/>
  <c r="G3047" i="1" s="1"/>
  <c r="G3048" i="1" a="1"/>
  <c r="G3048" i="1" s="1"/>
  <c r="G3049" i="1" a="1"/>
  <c r="G3049" i="1" s="1"/>
  <c r="G3050" i="1" a="1"/>
  <c r="G3050" i="1" s="1"/>
  <c r="G3051" i="1" a="1"/>
  <c r="G3051" i="1" s="1"/>
  <c r="G3052" i="1" a="1"/>
  <c r="G3052" i="1" s="1"/>
  <c r="G3053" i="1" a="1"/>
  <c r="G3053" i="1" s="1"/>
  <c r="G3054" i="1" a="1"/>
  <c r="G3054" i="1" s="1"/>
  <c r="G3055" i="1" a="1"/>
  <c r="G3055" i="1" s="1"/>
  <c r="G3056" i="1" a="1"/>
  <c r="G3056" i="1" s="1"/>
  <c r="G3057" i="1" a="1"/>
  <c r="G3057" i="1" s="1"/>
  <c r="G3058" i="1" a="1"/>
  <c r="G3058" i="1" s="1"/>
  <c r="G3059" i="1" a="1"/>
  <c r="G3059" i="1" s="1"/>
  <c r="G3060" i="1" a="1"/>
  <c r="G3060" i="1" s="1"/>
  <c r="G3061" i="1" a="1"/>
  <c r="G3061" i="1" s="1"/>
  <c r="G3062" i="1" a="1"/>
  <c r="G3062" i="1" s="1"/>
  <c r="G3063" i="1" a="1"/>
  <c r="G3063" i="1" s="1"/>
  <c r="G3064" i="1" a="1"/>
  <c r="G3064" i="1" s="1"/>
  <c r="G3065" i="1" a="1"/>
  <c r="G3065" i="1" s="1"/>
  <c r="G3066" i="1" a="1"/>
  <c r="G3066" i="1" s="1"/>
  <c r="G3067" i="1" a="1"/>
  <c r="G3067" i="1" s="1"/>
  <c r="G3068" i="1" a="1"/>
  <c r="G3068" i="1" s="1"/>
  <c r="G3069" i="1" a="1"/>
  <c r="G3069" i="1" s="1"/>
  <c r="G3070" i="1" a="1"/>
  <c r="G3070" i="1" s="1"/>
  <c r="G3071" i="1" a="1"/>
  <c r="G3071" i="1" s="1"/>
  <c r="G3072" i="1" a="1"/>
  <c r="G3072" i="1" s="1"/>
  <c r="G3073" i="1" a="1"/>
  <c r="G3073" i="1" s="1"/>
  <c r="G3074" i="1" a="1"/>
  <c r="G3074" i="1" s="1"/>
  <c r="G3075" i="1" a="1"/>
  <c r="G3075" i="1" s="1"/>
  <c r="G3076" i="1" a="1"/>
  <c r="G3076" i="1" s="1"/>
  <c r="G3077" i="1" a="1"/>
  <c r="G3077" i="1" s="1"/>
  <c r="G3078" i="1" a="1"/>
  <c r="G3078" i="1" s="1"/>
  <c r="G3079" i="1" a="1"/>
  <c r="G3079" i="1" s="1"/>
  <c r="G3080" i="1" a="1"/>
  <c r="G3080" i="1" s="1"/>
  <c r="G3081" i="1" a="1"/>
  <c r="G3081" i="1" s="1"/>
  <c r="G3082" i="1" a="1"/>
  <c r="G3082" i="1" s="1"/>
  <c r="G3083" i="1" a="1"/>
  <c r="G3083" i="1" s="1"/>
  <c r="G3084" i="1" a="1"/>
  <c r="G3084" i="1" s="1"/>
  <c r="G3085" i="1" a="1"/>
  <c r="G3085" i="1" s="1"/>
  <c r="G3086" i="1" a="1"/>
  <c r="G3086" i="1" s="1"/>
  <c r="G3087" i="1" a="1"/>
  <c r="G3087" i="1" s="1"/>
  <c r="G3088" i="1" a="1"/>
  <c r="G3088" i="1" s="1"/>
  <c r="G3089" i="1" a="1"/>
  <c r="G3089" i="1" s="1"/>
  <c r="G3090" i="1" a="1"/>
  <c r="G3090" i="1" s="1"/>
  <c r="G3091" i="1" a="1"/>
  <c r="G3091" i="1" s="1"/>
  <c r="G3092" i="1" a="1"/>
  <c r="G3092" i="1" s="1"/>
  <c r="G3093" i="1" a="1"/>
  <c r="G3093" i="1" s="1"/>
  <c r="G3094" i="1" a="1"/>
  <c r="G3094" i="1" s="1"/>
  <c r="G3095" i="1" a="1"/>
  <c r="G3095" i="1" s="1"/>
  <c r="G3096" i="1" a="1"/>
  <c r="G3096" i="1" s="1"/>
  <c r="G3097" i="1" a="1"/>
  <c r="G3097" i="1" s="1"/>
  <c r="G3098" i="1" a="1"/>
  <c r="G3098" i="1" s="1"/>
  <c r="G3099" i="1" a="1"/>
  <c r="G3099" i="1" s="1"/>
  <c r="G3100" i="1" a="1"/>
  <c r="G3100" i="1" s="1"/>
  <c r="G3101" i="1" a="1"/>
  <c r="G3101" i="1" s="1"/>
  <c r="G3102" i="1" a="1"/>
  <c r="G3102" i="1" s="1"/>
  <c r="G3103" i="1" a="1"/>
  <c r="G3103" i="1" s="1"/>
  <c r="G3104" i="1" a="1"/>
  <c r="G3104" i="1" s="1"/>
  <c r="G3105" i="1" a="1"/>
  <c r="G3105" i="1" s="1"/>
  <c r="G3106" i="1" a="1"/>
  <c r="G3106" i="1" s="1"/>
  <c r="G3107" i="1" a="1"/>
  <c r="G3107" i="1" s="1"/>
  <c r="G3108" i="1" a="1"/>
  <c r="G3108" i="1" s="1"/>
  <c r="G3109" i="1" a="1"/>
  <c r="G3109" i="1" s="1"/>
  <c r="G3110" i="1" a="1"/>
  <c r="G3110" i="1" s="1"/>
  <c r="G3111" i="1" a="1"/>
  <c r="G3111" i="1" s="1"/>
  <c r="G3112" i="1" a="1"/>
  <c r="G3112" i="1" s="1"/>
  <c r="G3113" i="1" a="1"/>
  <c r="G3113" i="1" s="1"/>
  <c r="G3114" i="1" a="1"/>
  <c r="G3114" i="1" s="1"/>
  <c r="G3115" i="1" a="1"/>
  <c r="G3115" i="1" s="1"/>
  <c r="G3116" i="1" a="1"/>
  <c r="G3116" i="1" s="1"/>
  <c r="G3117" i="1" a="1"/>
  <c r="G3117" i="1" s="1"/>
  <c r="G3118" i="1" a="1"/>
  <c r="G3118" i="1" s="1"/>
  <c r="G3119" i="1" a="1"/>
  <c r="G3119" i="1" s="1"/>
  <c r="G3120" i="1" a="1"/>
  <c r="G3120" i="1" s="1"/>
  <c r="G3121" i="1" a="1"/>
  <c r="G3121" i="1" s="1"/>
  <c r="G3122" i="1" a="1"/>
  <c r="G3122" i="1" s="1"/>
  <c r="G3123" i="1" a="1"/>
  <c r="G3123" i="1" s="1"/>
  <c r="G3124" i="1" a="1"/>
  <c r="G3124" i="1" s="1"/>
  <c r="G3125" i="1" a="1"/>
  <c r="G3125" i="1" s="1"/>
  <c r="G3126" i="1" a="1"/>
  <c r="G3126" i="1" s="1"/>
  <c r="G3127" i="1" a="1"/>
  <c r="G3127" i="1" s="1"/>
  <c r="G3128" i="1" a="1"/>
  <c r="G3128" i="1" s="1"/>
  <c r="G3129" i="1" a="1"/>
  <c r="G3129" i="1" s="1"/>
  <c r="G3130" i="1" a="1"/>
  <c r="G3130" i="1" s="1"/>
  <c r="G3131" i="1" a="1"/>
  <c r="G3131" i="1" s="1"/>
  <c r="G3132" i="1" a="1"/>
  <c r="G3132" i="1" s="1"/>
  <c r="G3133" i="1" a="1"/>
  <c r="G3133" i="1" s="1"/>
  <c r="G3134" i="1" a="1"/>
  <c r="G3134" i="1" s="1"/>
  <c r="G3135" i="1" a="1"/>
  <c r="G3135" i="1" s="1"/>
  <c r="G3136" i="1" a="1"/>
  <c r="G3136" i="1" s="1"/>
  <c r="G3137" i="1" a="1"/>
  <c r="G3137" i="1" s="1"/>
  <c r="G3138" i="1" a="1"/>
  <c r="G3138" i="1" s="1"/>
  <c r="G3139" i="1" a="1"/>
  <c r="G3139" i="1" s="1"/>
  <c r="G3140" i="1" a="1"/>
  <c r="G3140" i="1" s="1"/>
  <c r="G3141" i="1" a="1"/>
  <c r="G3141" i="1" s="1"/>
  <c r="G3142" i="1" a="1"/>
  <c r="G3142" i="1" s="1"/>
  <c r="G3143" i="1" a="1"/>
  <c r="G3143" i="1" s="1"/>
  <c r="G3144" i="1" a="1"/>
  <c r="G3144" i="1" s="1"/>
  <c r="G3145" i="1" a="1"/>
  <c r="G3145" i="1" s="1"/>
  <c r="G3146" i="1" a="1"/>
  <c r="G3146" i="1" s="1"/>
  <c r="G3147" i="1" a="1"/>
  <c r="G3147" i="1" s="1"/>
  <c r="G3148" i="1" a="1"/>
  <c r="G3148" i="1" s="1"/>
  <c r="G3149" i="1" a="1"/>
  <c r="G3149" i="1" s="1"/>
  <c r="G3150" i="1" a="1"/>
  <c r="G3150" i="1" s="1"/>
  <c r="G3151" i="1" a="1"/>
  <c r="G3151" i="1" s="1"/>
  <c r="G3152" i="1" a="1"/>
  <c r="G3152" i="1" s="1"/>
  <c r="G3153" i="1" a="1"/>
  <c r="G3153" i="1" s="1"/>
  <c r="G3154" i="1" a="1"/>
  <c r="G3154" i="1" s="1"/>
  <c r="G3155" i="1" a="1"/>
  <c r="G3155" i="1" s="1"/>
  <c r="G3156" i="1" a="1"/>
  <c r="G3156" i="1"/>
  <c r="G3157" i="1" a="1"/>
  <c r="G3157" i="1" s="1"/>
  <c r="G3158" i="1" a="1"/>
  <c r="G3158" i="1" s="1"/>
  <c r="G3159" i="1" a="1"/>
  <c r="G3159" i="1" s="1"/>
  <c r="G3160" i="1" a="1"/>
  <c r="G3160" i="1" s="1"/>
  <c r="G3161" i="1" a="1"/>
  <c r="G3161" i="1" s="1"/>
  <c r="G3162" i="1" a="1"/>
  <c r="G3162" i="1" s="1"/>
  <c r="G3163" i="1" a="1"/>
  <c r="G3163" i="1" s="1"/>
  <c r="G3164" i="1" a="1"/>
  <c r="G3164" i="1" s="1"/>
  <c r="G3165" i="1" a="1"/>
  <c r="G3165" i="1" s="1"/>
  <c r="G3166" i="1" a="1"/>
  <c r="G3166" i="1" s="1"/>
  <c r="G3167" i="1" a="1"/>
  <c r="G3167" i="1" s="1"/>
  <c r="G3168" i="1" a="1"/>
  <c r="G3168" i="1" s="1"/>
  <c r="G3169" i="1" a="1"/>
  <c r="G3169" i="1" s="1"/>
  <c r="G3170" i="1" a="1"/>
  <c r="G3170" i="1" s="1"/>
  <c r="G3171" i="1" a="1"/>
  <c r="G3171" i="1" s="1"/>
  <c r="G3172" i="1" a="1"/>
  <c r="G3172" i="1" s="1"/>
  <c r="G3173" i="1" a="1"/>
  <c r="G3173" i="1" s="1"/>
  <c r="G3174" i="1" a="1"/>
  <c r="G3174" i="1" s="1"/>
  <c r="G3175" i="1" a="1"/>
  <c r="G3175" i="1" s="1"/>
  <c r="G3176" i="1" a="1"/>
  <c r="G3176" i="1" s="1"/>
  <c r="G3177" i="1" a="1"/>
  <c r="G3177" i="1" s="1"/>
  <c r="G3178" i="1" a="1"/>
  <c r="G3178" i="1" s="1"/>
  <c r="G3179" i="1" a="1"/>
  <c r="G3179" i="1" s="1"/>
  <c r="G3180" i="1" a="1"/>
  <c r="G3180" i="1" s="1"/>
  <c r="G3181" i="1" a="1"/>
  <c r="G3181" i="1" s="1"/>
  <c r="G3182" i="1" a="1"/>
  <c r="G3182" i="1" s="1"/>
  <c r="G3183" i="1" a="1"/>
  <c r="G3183" i="1" s="1"/>
  <c r="G3184" i="1" a="1"/>
  <c r="G3184" i="1" s="1"/>
  <c r="G3185" i="1" a="1"/>
  <c r="G3185" i="1" s="1"/>
  <c r="G3186" i="1" a="1"/>
  <c r="G3186" i="1" s="1"/>
  <c r="G3187" i="1" a="1"/>
  <c r="G3187" i="1" s="1"/>
  <c r="G3188" i="1" a="1"/>
  <c r="G3188" i="1" s="1"/>
  <c r="G3189" i="1" a="1"/>
  <c r="G3189" i="1" s="1"/>
  <c r="G3190" i="1" a="1"/>
  <c r="G3190" i="1" s="1"/>
  <c r="G3191" i="1" a="1"/>
  <c r="G3191" i="1" s="1"/>
  <c r="G3192" i="1" a="1"/>
  <c r="G3192" i="1" s="1"/>
  <c r="G3193" i="1" a="1"/>
  <c r="G3193" i="1" s="1"/>
  <c r="G3194" i="1" a="1"/>
  <c r="G3194" i="1" s="1"/>
  <c r="G3195" i="1" a="1"/>
  <c r="G3195" i="1" s="1"/>
  <c r="G3196" i="1" a="1"/>
  <c r="G3196" i="1" s="1"/>
  <c r="G3197" i="1" a="1"/>
  <c r="G3197" i="1" s="1"/>
  <c r="G3198" i="1" a="1"/>
  <c r="G3198" i="1" s="1"/>
  <c r="G3199" i="1" a="1"/>
  <c r="G3199" i="1" s="1"/>
  <c r="G3200" i="1" a="1"/>
  <c r="G3200" i="1" s="1"/>
  <c r="G3201" i="1" a="1"/>
  <c r="G3201" i="1" s="1"/>
  <c r="G3202" i="1" a="1"/>
  <c r="G3202" i="1" s="1"/>
  <c r="G3203" i="1" a="1"/>
  <c r="G3203" i="1" s="1"/>
  <c r="G3204" i="1" a="1"/>
  <c r="G3204" i="1" s="1"/>
  <c r="G3205" i="1" a="1"/>
  <c r="G3205" i="1" s="1"/>
  <c r="G3206" i="1" a="1"/>
  <c r="G3206" i="1" s="1"/>
  <c r="G3207" i="1" a="1"/>
  <c r="G3207" i="1" s="1"/>
  <c r="G3208" i="1" a="1"/>
  <c r="G3208" i="1" s="1"/>
  <c r="G3209" i="1" a="1"/>
  <c r="G3209" i="1" s="1"/>
  <c r="G3210" i="1" a="1"/>
  <c r="G3210" i="1" s="1"/>
  <c r="G3211" i="1" a="1"/>
  <c r="G3211" i="1" s="1"/>
  <c r="G3212" i="1" a="1"/>
  <c r="G3212" i="1" s="1"/>
  <c r="G3213" i="1" a="1"/>
  <c r="G3213" i="1" s="1"/>
  <c r="G3214" i="1" a="1"/>
  <c r="G3214" i="1" s="1"/>
  <c r="G3215" i="1" a="1"/>
  <c r="G3215" i="1" s="1"/>
  <c r="G3216" i="1" a="1"/>
  <c r="G3216" i="1" s="1"/>
  <c r="G3217" i="1" a="1"/>
  <c r="G3217" i="1" s="1"/>
  <c r="G3218" i="1" a="1"/>
  <c r="G3218" i="1" s="1"/>
  <c r="G3219" i="1" a="1"/>
  <c r="G3219" i="1" s="1"/>
  <c r="G3220" i="1" a="1"/>
  <c r="G3220" i="1" s="1"/>
  <c r="G3221" i="1" a="1"/>
  <c r="G3221" i="1" s="1"/>
  <c r="G3222" i="1" a="1"/>
  <c r="G3222" i="1" s="1"/>
  <c r="G3223" i="1" a="1"/>
  <c r="G3223" i="1" s="1"/>
  <c r="G3224" i="1" a="1"/>
  <c r="G3224" i="1" s="1"/>
  <c r="G3225" i="1" a="1"/>
  <c r="G3225" i="1" s="1"/>
  <c r="G3226" i="1" a="1"/>
  <c r="G3226" i="1" s="1"/>
  <c r="G3227" i="1" a="1"/>
  <c r="G3227" i="1" s="1"/>
  <c r="G3228" i="1" a="1"/>
  <c r="G3228" i="1" s="1"/>
  <c r="G3229" i="1" a="1"/>
  <c r="G3229" i="1" s="1"/>
  <c r="G3230" i="1" a="1"/>
  <c r="G3230" i="1" s="1"/>
  <c r="G3231" i="1" a="1"/>
  <c r="G3231" i="1" s="1"/>
  <c r="G3232" i="1" a="1"/>
  <c r="G3232" i="1" s="1"/>
  <c r="G3233" i="1" a="1"/>
  <c r="G3233" i="1" s="1"/>
  <c r="G3234" i="1" a="1"/>
  <c r="G3234" i="1" s="1"/>
  <c r="G3235" i="1" a="1"/>
  <c r="G3235" i="1" s="1"/>
  <c r="G3236" i="1" a="1"/>
  <c r="G3236" i="1" s="1"/>
  <c r="G3237" i="1" a="1"/>
  <c r="G3237" i="1" s="1"/>
  <c r="G3238" i="1" a="1"/>
  <c r="G3238" i="1" s="1"/>
  <c r="G3239" i="1" a="1"/>
  <c r="G3239" i="1" s="1"/>
  <c r="G3240" i="1" a="1"/>
  <c r="G3240" i="1" s="1"/>
  <c r="G3241" i="1" a="1"/>
  <c r="G3241" i="1" s="1"/>
  <c r="G3242" i="1" a="1"/>
  <c r="G3242" i="1" s="1"/>
  <c r="G3243" i="1" a="1"/>
  <c r="G3243" i="1" s="1"/>
  <c r="G3244" i="1" a="1"/>
  <c r="G3244" i="1" s="1"/>
  <c r="G3245" i="1" a="1"/>
  <c r="G3245" i="1" s="1"/>
  <c r="G3246" i="1" a="1"/>
  <c r="G3246" i="1" s="1"/>
  <c r="G3247" i="1" a="1"/>
  <c r="G3247" i="1" s="1"/>
  <c r="G3248" i="1" a="1"/>
  <c r="G3248" i="1" s="1"/>
  <c r="G3249" i="1" a="1"/>
  <c r="G3249" i="1" s="1"/>
  <c r="G3250" i="1" a="1"/>
  <c r="G3250" i="1" s="1"/>
  <c r="G3251" i="1" a="1"/>
  <c r="G3251" i="1" s="1"/>
  <c r="G3252" i="1" a="1"/>
  <c r="G3252" i="1" s="1"/>
  <c r="G3253" i="1" a="1"/>
  <c r="G3253" i="1" s="1"/>
  <c r="G3254" i="1" a="1"/>
  <c r="G3254" i="1" s="1"/>
  <c r="G3255" i="1" a="1"/>
  <c r="G3255" i="1" s="1"/>
  <c r="G3256" i="1" a="1"/>
  <c r="G3256" i="1" s="1"/>
  <c r="G3257" i="1" a="1"/>
  <c r="G3257" i="1" s="1"/>
  <c r="G3258" i="1" a="1"/>
  <c r="G3258" i="1" s="1"/>
  <c r="G3259" i="1" a="1"/>
  <c r="G3259" i="1" s="1"/>
  <c r="G3260" i="1" a="1"/>
  <c r="G3260" i="1" s="1"/>
  <c r="G3261" i="1" a="1"/>
  <c r="G3261" i="1" s="1"/>
  <c r="G3262" i="1" a="1"/>
  <c r="G3262" i="1" s="1"/>
  <c r="G3263" i="1" a="1"/>
  <c r="G3263" i="1" s="1"/>
  <c r="G3264" i="1" a="1"/>
  <c r="G3264" i="1" s="1"/>
  <c r="G3265" i="1" a="1"/>
  <c r="G3265" i="1" s="1"/>
  <c r="G3266" i="1" a="1"/>
  <c r="G3266" i="1" s="1"/>
  <c r="G3267" i="1" a="1"/>
  <c r="G3267" i="1" s="1"/>
  <c r="G3268" i="1" a="1"/>
  <c r="G3268" i="1" s="1"/>
  <c r="G3269" i="1" a="1"/>
  <c r="G3269" i="1" s="1"/>
  <c r="G3270" i="1" a="1"/>
  <c r="G3270" i="1" s="1"/>
  <c r="G3271" i="1" a="1"/>
  <c r="G3271" i="1" s="1"/>
  <c r="G3272" i="1" a="1"/>
  <c r="G3272" i="1" s="1"/>
  <c r="G3273" i="1" a="1"/>
  <c r="G3273" i="1" s="1"/>
  <c r="G3274" i="1" a="1"/>
  <c r="G3274" i="1" s="1"/>
  <c r="G3275" i="1" a="1"/>
  <c r="G3275" i="1" s="1"/>
  <c r="G3276" i="1" a="1"/>
  <c r="G3276" i="1" s="1"/>
  <c r="G3277" i="1" a="1"/>
  <c r="G3277" i="1" s="1"/>
  <c r="G3278" i="1" a="1"/>
  <c r="G3278" i="1" s="1"/>
  <c r="G3279" i="1" a="1"/>
  <c r="G3279" i="1" s="1"/>
  <c r="G3280" i="1" a="1"/>
  <c r="G3280" i="1" s="1"/>
  <c r="G3281" i="1" a="1"/>
  <c r="G3281" i="1" s="1"/>
  <c r="G3282" i="1" a="1"/>
  <c r="G3282" i="1" s="1"/>
  <c r="G3283" i="1" a="1"/>
  <c r="G3283" i="1" s="1"/>
  <c r="G3284" i="1" a="1"/>
  <c r="G3284" i="1" s="1"/>
  <c r="G3285" i="1" a="1"/>
  <c r="G3285" i="1" s="1"/>
  <c r="G3286" i="1" a="1"/>
  <c r="G3286" i="1" s="1"/>
  <c r="G3287" i="1" a="1"/>
  <c r="G3287" i="1" s="1"/>
  <c r="G3288" i="1" a="1"/>
  <c r="G3288" i="1" s="1"/>
  <c r="G3289" i="1" a="1"/>
  <c r="G3289" i="1" s="1"/>
  <c r="G3290" i="1" a="1"/>
  <c r="G3290" i="1" s="1"/>
  <c r="G3291" i="1" a="1"/>
  <c r="G3291" i="1" s="1"/>
  <c r="G3292" i="1" a="1"/>
  <c r="G3292" i="1" s="1"/>
  <c r="G3293" i="1" a="1"/>
  <c r="G3293" i="1" s="1"/>
  <c r="G3294" i="1" a="1"/>
  <c r="G3294" i="1" s="1"/>
  <c r="G3295" i="1" a="1"/>
  <c r="G3295" i="1" s="1"/>
  <c r="G3296" i="1" a="1"/>
  <c r="G3296" i="1" s="1"/>
  <c r="G3297" i="1" a="1"/>
  <c r="G3297" i="1" s="1"/>
  <c r="G3298" i="1" a="1"/>
  <c r="G3298" i="1" s="1"/>
  <c r="G3299" i="1" a="1"/>
  <c r="G3299" i="1" s="1"/>
  <c r="G3300" i="1" a="1"/>
  <c r="G3300" i="1" s="1"/>
  <c r="G3301" i="1" a="1"/>
  <c r="G3301" i="1" s="1"/>
  <c r="G3302" i="1" a="1"/>
  <c r="G3302" i="1" s="1"/>
  <c r="G3303" i="1" a="1"/>
  <c r="G3303" i="1" s="1"/>
  <c r="G3304" i="1" a="1"/>
  <c r="G3304" i="1" s="1"/>
  <c r="G3305" i="1" a="1"/>
  <c r="G3305" i="1" s="1"/>
  <c r="G3306" i="1" a="1"/>
  <c r="G3306" i="1" s="1"/>
  <c r="G3307" i="1" a="1"/>
  <c r="G3307" i="1" s="1"/>
  <c r="G3308" i="1" a="1"/>
  <c r="G3308" i="1" s="1"/>
  <c r="G3309" i="1" a="1"/>
  <c r="G3309" i="1" s="1"/>
  <c r="G3310" i="1" a="1"/>
  <c r="G3310" i="1" s="1"/>
  <c r="G3311" i="1" a="1"/>
  <c r="G3311" i="1" s="1"/>
  <c r="G3312" i="1" a="1"/>
  <c r="G3312" i="1" s="1"/>
  <c r="G3313" i="1" a="1"/>
  <c r="G3313" i="1" s="1"/>
  <c r="G3314" i="1" a="1"/>
  <c r="G3314" i="1" s="1"/>
  <c r="G3315" i="1" a="1"/>
  <c r="G3315" i="1" s="1"/>
  <c r="G3316" i="1" a="1"/>
  <c r="G3316" i="1" s="1"/>
  <c r="G3317" i="1" a="1"/>
  <c r="G3317" i="1" s="1"/>
  <c r="G3318" i="1" a="1"/>
  <c r="G3318" i="1" s="1"/>
  <c r="G3319" i="1" a="1"/>
  <c r="G3319" i="1" s="1"/>
  <c r="G3320" i="1" a="1"/>
  <c r="G3320" i="1" s="1"/>
  <c r="G3321" i="1" a="1"/>
  <c r="G3321" i="1" s="1"/>
  <c r="G3322" i="1" a="1"/>
  <c r="G3322" i="1" s="1"/>
  <c r="G3323" i="1" a="1"/>
  <c r="G3323" i="1" s="1"/>
  <c r="G3324" i="1" a="1"/>
  <c r="G3324" i="1" s="1"/>
  <c r="G3325" i="1" a="1"/>
  <c r="G3325" i="1" s="1"/>
  <c r="G3326" i="1" a="1"/>
  <c r="G3326" i="1" s="1"/>
  <c r="G3327" i="1" a="1"/>
  <c r="G3327" i="1" s="1"/>
  <c r="G3328" i="1" a="1"/>
  <c r="G3328" i="1" s="1"/>
  <c r="G3329" i="1" a="1"/>
  <c r="G3329" i="1" s="1"/>
  <c r="G3330" i="1" a="1"/>
  <c r="G3330" i="1" s="1"/>
  <c r="G3331" i="1" a="1"/>
  <c r="G3331" i="1" s="1"/>
  <c r="G3332" i="1" a="1"/>
  <c r="G3332" i="1" s="1"/>
  <c r="G3333" i="1" a="1"/>
  <c r="G3333" i="1" s="1"/>
  <c r="G3334" i="1" a="1"/>
  <c r="G3334" i="1" s="1"/>
  <c r="G3335" i="1" a="1"/>
  <c r="G3335" i="1" s="1"/>
  <c r="G3336" i="1" a="1"/>
  <c r="G3336" i="1" s="1"/>
  <c r="G3337" i="1" a="1"/>
  <c r="G3337" i="1" s="1"/>
  <c r="G3338" i="1" a="1"/>
  <c r="G3338" i="1" s="1"/>
  <c r="G3339" i="1" a="1"/>
  <c r="G3339" i="1" s="1"/>
  <c r="G3340" i="1" a="1"/>
  <c r="G3340" i="1" s="1"/>
  <c r="G3341" i="1" a="1"/>
  <c r="G3341" i="1" s="1"/>
  <c r="G3342" i="1" a="1"/>
  <c r="G3342" i="1" s="1"/>
  <c r="G3343" i="1" a="1"/>
  <c r="G3343" i="1" s="1"/>
  <c r="G3344" i="1" a="1"/>
  <c r="G3344" i="1" s="1"/>
  <c r="G3345" i="1" a="1"/>
  <c r="G3345" i="1" s="1"/>
  <c r="G3346" i="1" a="1"/>
  <c r="G3346" i="1" s="1"/>
  <c r="G3347" i="1" a="1"/>
  <c r="G3347" i="1" s="1"/>
  <c r="G3348" i="1" a="1"/>
  <c r="G3348" i="1" s="1"/>
  <c r="G3349" i="1" a="1"/>
  <c r="G3349" i="1" s="1"/>
  <c r="G3350" i="1" a="1"/>
  <c r="G3350" i="1" s="1"/>
  <c r="G3351" i="1" a="1"/>
  <c r="G3351" i="1" s="1"/>
  <c r="G3352" i="1" a="1"/>
  <c r="G3352" i="1" s="1"/>
  <c r="G3353" i="1" a="1"/>
  <c r="G3353" i="1" s="1"/>
  <c r="G3354" i="1" a="1"/>
  <c r="G3354" i="1" s="1"/>
  <c r="G3355" i="1" a="1"/>
  <c r="G3355" i="1" s="1"/>
  <c r="G3356" i="1" a="1"/>
  <c r="G3356" i="1" s="1"/>
  <c r="G3357" i="1" a="1"/>
  <c r="G3357" i="1" s="1"/>
  <c r="G3358" i="1" a="1"/>
  <c r="G3358" i="1" s="1"/>
  <c r="G3359" i="1" a="1"/>
  <c r="G3359" i="1" s="1"/>
  <c r="G3360" i="1" a="1"/>
  <c r="G3360" i="1" s="1"/>
  <c r="G3361" i="1" a="1"/>
  <c r="G3361" i="1" s="1"/>
  <c r="G3362" i="1" a="1"/>
  <c r="G3362" i="1" s="1"/>
  <c r="G3363" i="1" a="1"/>
  <c r="G3363" i="1" s="1"/>
  <c r="G3364" i="1" a="1"/>
  <c r="G3364" i="1" s="1"/>
  <c r="G3365" i="1" a="1"/>
  <c r="G3365" i="1" s="1"/>
  <c r="G3366" i="1" a="1"/>
  <c r="G3366" i="1" s="1"/>
  <c r="G3367" i="1" a="1"/>
  <c r="G3367" i="1" s="1"/>
  <c r="G3368" i="1" a="1"/>
  <c r="G3368" i="1" s="1"/>
  <c r="G3369" i="1" a="1"/>
  <c r="G3369" i="1" s="1"/>
  <c r="G3370" i="1" a="1"/>
  <c r="G3370" i="1" s="1"/>
  <c r="G3371" i="1" a="1"/>
  <c r="G3371" i="1" s="1"/>
  <c r="G3372" i="1" a="1"/>
  <c r="G3372" i="1" s="1"/>
  <c r="G3373" i="1" a="1"/>
  <c r="G3373" i="1" s="1"/>
  <c r="G3374" i="1" a="1"/>
  <c r="G3374" i="1" s="1"/>
  <c r="G3375" i="1" a="1"/>
  <c r="G3375" i="1" s="1"/>
  <c r="G3376" i="1" a="1"/>
  <c r="G3376" i="1" s="1"/>
  <c r="G3377" i="1" a="1"/>
  <c r="G3377" i="1" s="1"/>
  <c r="G3378" i="1" a="1"/>
  <c r="G3378" i="1" s="1"/>
  <c r="G3379" i="1" a="1"/>
  <c r="G3379" i="1" s="1"/>
  <c r="G3380" i="1" a="1"/>
  <c r="G3380" i="1" s="1"/>
  <c r="G3381" i="1" a="1"/>
  <c r="G3381" i="1" s="1"/>
  <c r="G3382" i="1" a="1"/>
  <c r="G3382" i="1" s="1"/>
  <c r="G3383" i="1" a="1"/>
  <c r="G3383" i="1" s="1"/>
  <c r="G3384" i="1" a="1"/>
  <c r="G3384" i="1" s="1"/>
  <c r="G3385" i="1" a="1"/>
  <c r="G3385" i="1" s="1"/>
  <c r="G3386" i="1" a="1"/>
  <c r="G3386" i="1" s="1"/>
  <c r="G3387" i="1" a="1"/>
  <c r="G3387" i="1" s="1"/>
  <c r="G3388" i="1" a="1"/>
  <c r="G3388" i="1" s="1"/>
  <c r="G3389" i="1" a="1"/>
  <c r="G3389" i="1" s="1"/>
  <c r="G3390" i="1" a="1"/>
  <c r="G3390" i="1" s="1"/>
  <c r="G3391" i="1" a="1"/>
  <c r="G3391" i="1" s="1"/>
  <c r="G3392" i="1" a="1"/>
  <c r="G3392" i="1" s="1"/>
  <c r="G3393" i="1" a="1"/>
  <c r="G3393" i="1" s="1"/>
  <c r="G3394" i="1" a="1"/>
  <c r="G3394" i="1" s="1"/>
  <c r="G3395" i="1" a="1"/>
  <c r="G3395" i="1" s="1"/>
  <c r="G3396" i="1" a="1"/>
  <c r="G3396" i="1" s="1"/>
  <c r="G3397" i="1" a="1"/>
  <c r="G3397" i="1" s="1"/>
  <c r="G3398" i="1" a="1"/>
  <c r="G3398" i="1" s="1"/>
  <c r="G3399" i="1" a="1"/>
  <c r="G3399" i="1" s="1"/>
  <c r="G3400" i="1" a="1"/>
  <c r="G3400" i="1" s="1"/>
  <c r="G3401" i="1" a="1"/>
  <c r="G3401" i="1" s="1"/>
  <c r="G3402" i="1" a="1"/>
  <c r="G3402" i="1" s="1"/>
  <c r="G3403" i="1" a="1"/>
  <c r="G3403" i="1" s="1"/>
  <c r="G3404" i="1" a="1"/>
  <c r="G3404" i="1" s="1"/>
  <c r="G3405" i="1" a="1"/>
  <c r="G3405" i="1" s="1"/>
  <c r="G3406" i="1" a="1"/>
  <c r="G3406" i="1" s="1"/>
  <c r="G3407" i="1" a="1"/>
  <c r="G3407" i="1" s="1"/>
  <c r="G3408" i="1" a="1"/>
  <c r="G3408" i="1" s="1"/>
  <c r="G3409" i="1" a="1"/>
  <c r="G3409" i="1" s="1"/>
  <c r="G3410" i="1" a="1"/>
  <c r="G3410" i="1" s="1"/>
  <c r="G3411" i="1" a="1"/>
  <c r="G3411" i="1" s="1"/>
  <c r="G3412" i="1" a="1"/>
  <c r="G3412" i="1" s="1"/>
  <c r="G3413" i="1" a="1"/>
  <c r="G3413" i="1" s="1"/>
  <c r="G3414" i="1" a="1"/>
  <c r="G3414" i="1" s="1"/>
  <c r="G3415" i="1" a="1"/>
  <c r="G3415" i="1" s="1"/>
  <c r="G3416" i="1" a="1"/>
  <c r="G3416" i="1" s="1"/>
  <c r="G3417" i="1" a="1"/>
  <c r="G3417" i="1" s="1"/>
  <c r="G3418" i="1" a="1"/>
  <c r="G3418" i="1" s="1"/>
  <c r="G3419" i="1" a="1"/>
  <c r="G3419" i="1" s="1"/>
  <c r="G3420" i="1" a="1"/>
  <c r="G3420" i="1" s="1"/>
  <c r="G3421" i="1" a="1"/>
  <c r="G3421" i="1" s="1"/>
  <c r="G3422" i="1" a="1"/>
  <c r="G3422" i="1" s="1"/>
  <c r="G3423" i="1" a="1"/>
  <c r="G3423" i="1" s="1"/>
  <c r="G3424" i="1" a="1"/>
  <c r="G3424" i="1" s="1"/>
  <c r="G3425" i="1" a="1"/>
  <c r="G3425" i="1" s="1"/>
  <c r="G3426" i="1" a="1"/>
  <c r="G3426" i="1" s="1"/>
  <c r="G3427" i="1" a="1"/>
  <c r="G3427" i="1" s="1"/>
  <c r="G3428" i="1" a="1"/>
  <c r="G3428" i="1" s="1"/>
  <c r="G3429" i="1" a="1"/>
  <c r="G3429" i="1" s="1"/>
  <c r="G3430" i="1" a="1"/>
  <c r="G3430" i="1" s="1"/>
  <c r="G3431" i="1" a="1"/>
  <c r="G3431" i="1" s="1"/>
  <c r="G3432" i="1" a="1"/>
  <c r="G3432" i="1" s="1"/>
  <c r="G3433" i="1" a="1"/>
  <c r="G3433" i="1" s="1"/>
  <c r="G3434" i="1" a="1"/>
  <c r="G3434" i="1" s="1"/>
  <c r="G3435" i="1" a="1"/>
  <c r="G3435" i="1" s="1"/>
  <c r="G3436" i="1" a="1"/>
  <c r="G3436" i="1" s="1"/>
  <c r="G3437" i="1" a="1"/>
  <c r="G3437" i="1" s="1"/>
  <c r="G3438" i="1" a="1"/>
  <c r="G3438" i="1" s="1"/>
  <c r="G3439" i="1" a="1"/>
  <c r="G3439" i="1" s="1"/>
  <c r="G3440" i="1" a="1"/>
  <c r="G3440" i="1" s="1"/>
  <c r="G3441" i="1" a="1"/>
  <c r="G3441" i="1" s="1"/>
  <c r="G3442" i="1" a="1"/>
  <c r="G3442" i="1" s="1"/>
  <c r="G3443" i="1" a="1"/>
  <c r="G3443" i="1" s="1"/>
  <c r="G3444" i="1" a="1"/>
  <c r="G3444" i="1" s="1"/>
  <c r="G3445" i="1" a="1"/>
  <c r="G3445" i="1" s="1"/>
  <c r="G3446" i="1" a="1"/>
  <c r="G3446" i="1" s="1"/>
  <c r="G3447" i="1" a="1"/>
  <c r="G3447" i="1" s="1"/>
  <c r="G3448" i="1" a="1"/>
  <c r="G3448" i="1" s="1"/>
  <c r="G3449" i="1" a="1"/>
  <c r="G3449" i="1" s="1"/>
  <c r="G3450" i="1" a="1"/>
  <c r="G3450" i="1" s="1"/>
  <c r="G3451" i="1" a="1"/>
  <c r="G3451" i="1" s="1"/>
  <c r="G3452" i="1" a="1"/>
  <c r="G3452" i="1" s="1"/>
  <c r="G3453" i="1" a="1"/>
  <c r="G3453" i="1" s="1"/>
  <c r="G3454" i="1" a="1"/>
  <c r="G3454" i="1" s="1"/>
  <c r="G3455" i="1" a="1"/>
  <c r="G3455" i="1" s="1"/>
  <c r="G3456" i="1" a="1"/>
  <c r="G3456" i="1" s="1"/>
  <c r="G3457" i="1" a="1"/>
  <c r="G3457" i="1" s="1"/>
  <c r="G3458" i="1" a="1"/>
  <c r="G3458" i="1" s="1"/>
  <c r="G3459" i="1" a="1"/>
  <c r="G3459" i="1" s="1"/>
  <c r="G3460" i="1" a="1"/>
  <c r="G3460" i="1" s="1"/>
  <c r="G3461" i="1" a="1"/>
  <c r="G3461" i="1" s="1"/>
  <c r="G3462" i="1" a="1"/>
  <c r="G3462" i="1" s="1"/>
  <c r="G3463" i="1" a="1"/>
  <c r="G3463" i="1" s="1"/>
  <c r="G3464" i="1" a="1"/>
  <c r="G3464" i="1" s="1"/>
  <c r="G3465" i="1" a="1"/>
  <c r="G3465" i="1" s="1"/>
  <c r="G3466" i="1" a="1"/>
  <c r="G3466" i="1" s="1"/>
  <c r="G3467" i="1" a="1"/>
  <c r="G3467" i="1" s="1"/>
  <c r="G3468" i="1" a="1"/>
  <c r="G3468" i="1" s="1"/>
  <c r="G3469" i="1" a="1"/>
  <c r="G3469" i="1" s="1"/>
  <c r="G3470" i="1" a="1"/>
  <c r="G3470" i="1" s="1"/>
  <c r="G3471" i="1" a="1"/>
  <c r="G3471" i="1" s="1"/>
  <c r="G3472" i="1" a="1"/>
  <c r="G3472" i="1" s="1"/>
  <c r="G3473" i="1" a="1"/>
  <c r="G3473" i="1" s="1"/>
  <c r="G3474" i="1" a="1"/>
  <c r="G3474" i="1" s="1"/>
  <c r="G3475" i="1" a="1"/>
  <c r="G3475" i="1" s="1"/>
  <c r="G3476" i="1" a="1"/>
  <c r="G3476" i="1" s="1"/>
  <c r="G3477" i="1" a="1"/>
  <c r="G3477" i="1" s="1"/>
  <c r="G3478" i="1" a="1"/>
  <c r="G3478" i="1" s="1"/>
  <c r="G3479" i="1" a="1"/>
  <c r="G3479" i="1" s="1"/>
  <c r="G3480" i="1" a="1"/>
  <c r="G3480" i="1" s="1"/>
  <c r="G3481" i="1" a="1"/>
  <c r="G3481" i="1" s="1"/>
  <c r="G3482" i="1" a="1"/>
  <c r="G3482" i="1" s="1"/>
  <c r="G3483" i="1" a="1"/>
  <c r="G3483" i="1" s="1"/>
  <c r="G3484" i="1" a="1"/>
  <c r="G3484" i="1" s="1"/>
  <c r="G3485" i="1" a="1"/>
  <c r="G3485" i="1" s="1"/>
  <c r="G3486" i="1" a="1"/>
  <c r="G3486" i="1" s="1"/>
  <c r="G3487" i="1" a="1"/>
  <c r="G3487" i="1" s="1"/>
  <c r="G3488" i="1" a="1"/>
  <c r="G3488" i="1" s="1"/>
  <c r="G3489" i="1" a="1"/>
  <c r="G3489" i="1" s="1"/>
  <c r="G3490" i="1" a="1"/>
  <c r="G3490" i="1" s="1"/>
  <c r="G3491" i="1" a="1"/>
  <c r="G3491" i="1" s="1"/>
  <c r="G3492" i="1" a="1"/>
  <c r="G3492" i="1" s="1"/>
  <c r="G3493" i="1" a="1"/>
  <c r="G3493" i="1" s="1"/>
  <c r="G3494" i="1" a="1"/>
  <c r="G3494" i="1" s="1"/>
  <c r="G3495" i="1" a="1"/>
  <c r="G3495" i="1" s="1"/>
  <c r="G3496" i="1" a="1"/>
  <c r="G3496" i="1" s="1"/>
  <c r="G3497" i="1" a="1"/>
  <c r="G3497" i="1" s="1"/>
  <c r="G3498" i="1" a="1"/>
  <c r="G3498" i="1" s="1"/>
  <c r="G3499" i="1" a="1"/>
  <c r="G3499" i="1" s="1"/>
  <c r="G3500" i="1" a="1"/>
  <c r="G3500" i="1" s="1"/>
  <c r="G3501" i="1" a="1"/>
  <c r="G3501" i="1" s="1"/>
  <c r="G3502" i="1" a="1"/>
  <c r="G3502" i="1" s="1"/>
  <c r="G3503" i="1" a="1"/>
  <c r="G3503" i="1" s="1"/>
  <c r="G3504" i="1" a="1"/>
  <c r="G3504" i="1" s="1"/>
  <c r="G3505" i="1" a="1"/>
  <c r="G3505" i="1" s="1"/>
  <c r="G3506" i="1" a="1"/>
  <c r="G3506" i="1" s="1"/>
  <c r="G3507" i="1" a="1"/>
  <c r="G3507" i="1" s="1"/>
  <c r="G3508" i="1" a="1"/>
  <c r="G3508" i="1"/>
  <c r="G3509" i="1" a="1"/>
  <c r="G3509" i="1" s="1"/>
  <c r="G3510" i="1" a="1"/>
  <c r="G3510" i="1" s="1"/>
  <c r="G3511" i="1" a="1"/>
  <c r="G3511" i="1" s="1"/>
  <c r="G3512" i="1" a="1"/>
  <c r="G3512" i="1" s="1"/>
  <c r="G3513" i="1" a="1"/>
  <c r="G3513" i="1" s="1"/>
  <c r="G3514" i="1" a="1"/>
  <c r="G3514" i="1" s="1"/>
  <c r="G3515" i="1" a="1"/>
  <c r="G3515" i="1" s="1"/>
  <c r="G3516" i="1" a="1"/>
  <c r="G3516" i="1" s="1"/>
  <c r="G3517" i="1" a="1"/>
  <c r="G3517" i="1" s="1"/>
  <c r="G3518" i="1" a="1"/>
  <c r="G3518" i="1" s="1"/>
  <c r="G3519" i="1" a="1"/>
  <c r="G3519" i="1" s="1"/>
  <c r="G3520" i="1" a="1"/>
  <c r="G3520" i="1" s="1"/>
  <c r="G3521" i="1" a="1"/>
  <c r="G3521" i="1" s="1"/>
  <c r="G3522" i="1" a="1"/>
  <c r="G3522" i="1" s="1"/>
  <c r="G3523" i="1" a="1"/>
  <c r="G3523" i="1" s="1"/>
  <c r="G3524" i="1" a="1"/>
  <c r="G3524" i="1" s="1"/>
  <c r="G3525" i="1" a="1"/>
  <c r="G3525" i="1" s="1"/>
  <c r="G3526" i="1" a="1"/>
  <c r="G3526" i="1" s="1"/>
  <c r="G3527" i="1" a="1"/>
  <c r="G3527" i="1" s="1"/>
  <c r="G3528" i="1" a="1"/>
  <c r="G3528" i="1" s="1"/>
  <c r="G3529" i="1" a="1"/>
  <c r="G3529" i="1" s="1"/>
  <c r="G3530" i="1" a="1"/>
  <c r="G3530" i="1" s="1"/>
  <c r="G3531" i="1" a="1"/>
  <c r="G3531" i="1" s="1"/>
  <c r="G3532" i="1" a="1"/>
  <c r="G3532" i="1" s="1"/>
  <c r="G3533" i="1" a="1"/>
  <c r="G3533" i="1" s="1"/>
  <c r="G3534" i="1" a="1"/>
  <c r="G3534" i="1" s="1"/>
  <c r="G3535" i="1" a="1"/>
  <c r="G3535" i="1" s="1"/>
  <c r="G3536" i="1" a="1"/>
  <c r="G3536" i="1" s="1"/>
  <c r="G3537" i="1" a="1"/>
  <c r="G3537" i="1" s="1"/>
  <c r="G3538" i="1" a="1"/>
  <c r="G3538" i="1" s="1"/>
  <c r="G3539" i="1" a="1"/>
  <c r="G3539" i="1" s="1"/>
  <c r="G3540" i="1" a="1"/>
  <c r="G3540" i="1" s="1"/>
  <c r="G3541" i="1" a="1"/>
  <c r="G3541" i="1" s="1"/>
  <c r="G3542" i="1" a="1"/>
  <c r="G3542" i="1" s="1"/>
  <c r="G3543" i="1" a="1"/>
  <c r="G3543" i="1" s="1"/>
  <c r="G3544" i="1" a="1"/>
  <c r="G3544" i="1" s="1"/>
  <c r="G3545" i="1" a="1"/>
  <c r="G3545" i="1" s="1"/>
  <c r="G3546" i="1" a="1"/>
  <c r="G3546" i="1" s="1"/>
  <c r="G3547" i="1" a="1"/>
  <c r="G3547" i="1" s="1"/>
  <c r="G3548" i="1" a="1"/>
  <c r="G3548" i="1" s="1"/>
  <c r="G3549" i="1" a="1"/>
  <c r="G3549" i="1" s="1"/>
  <c r="G3550" i="1" a="1"/>
  <c r="G3550" i="1" s="1"/>
  <c r="G3551" i="1" a="1"/>
  <c r="G3551" i="1" s="1"/>
  <c r="G3552" i="1" a="1"/>
  <c r="G3552" i="1" s="1"/>
  <c r="G3553" i="1" a="1"/>
  <c r="G3553" i="1" s="1"/>
  <c r="G3554" i="1" a="1"/>
  <c r="G3554" i="1" s="1"/>
  <c r="G3555" i="1" a="1"/>
  <c r="G3555" i="1" s="1"/>
  <c r="G3556" i="1" a="1"/>
  <c r="G3556" i="1" s="1"/>
  <c r="G3557" i="1" a="1"/>
  <c r="G3557" i="1" s="1"/>
  <c r="G3558" i="1" a="1"/>
  <c r="G3558" i="1" s="1"/>
  <c r="G3559" i="1" a="1"/>
  <c r="G3559" i="1" s="1"/>
  <c r="G3560" i="1" a="1"/>
  <c r="G3560" i="1" s="1"/>
  <c r="G3561" i="1" a="1"/>
  <c r="G3561" i="1" s="1"/>
  <c r="G3562" i="1" a="1"/>
  <c r="G3562" i="1" s="1"/>
  <c r="G3563" i="1" a="1"/>
  <c r="G3563" i="1" s="1"/>
  <c r="G3564" i="1" a="1"/>
  <c r="G3564" i="1" s="1"/>
  <c r="G3565" i="1" a="1"/>
  <c r="G3565" i="1" s="1"/>
  <c r="G3566" i="1" a="1"/>
  <c r="G3566" i="1" s="1"/>
  <c r="G3567" i="1" a="1"/>
  <c r="G3567" i="1" s="1"/>
  <c r="G3568" i="1" a="1"/>
  <c r="G3568" i="1" s="1"/>
  <c r="G3569" i="1" a="1"/>
  <c r="G3569" i="1" s="1"/>
  <c r="G3570" i="1" a="1"/>
  <c r="G3570" i="1" s="1"/>
  <c r="G3571" i="1" a="1"/>
  <c r="G3571" i="1" s="1"/>
  <c r="G3572" i="1" a="1"/>
  <c r="G3572" i="1" s="1"/>
  <c r="G3573" i="1" a="1"/>
  <c r="G3573" i="1" s="1"/>
  <c r="G3574" i="1" a="1"/>
  <c r="G3574" i="1" s="1"/>
  <c r="G3575" i="1" a="1"/>
  <c r="G3575" i="1" s="1"/>
  <c r="G3576" i="1" a="1"/>
  <c r="G3576" i="1" s="1"/>
  <c r="G3577" i="1" a="1"/>
  <c r="G3577" i="1" s="1"/>
  <c r="G3578" i="1" a="1"/>
  <c r="G3578" i="1" s="1"/>
  <c r="G3579" i="1" a="1"/>
  <c r="G3579" i="1" s="1"/>
  <c r="G3580" i="1" a="1"/>
  <c r="G3580" i="1" s="1"/>
  <c r="G3581" i="1" a="1"/>
  <c r="G3581" i="1" s="1"/>
  <c r="G3582" i="1" a="1"/>
  <c r="G3582" i="1" s="1"/>
  <c r="G3583" i="1" a="1"/>
  <c r="G3583" i="1" s="1"/>
  <c r="G3584" i="1" a="1"/>
  <c r="G3584" i="1" s="1"/>
  <c r="G3585" i="1" a="1"/>
  <c r="G3585" i="1" s="1"/>
  <c r="G3586" i="1" a="1"/>
  <c r="G3586" i="1" s="1"/>
  <c r="G3587" i="1" a="1"/>
  <c r="G3587" i="1" s="1"/>
  <c r="G3588" i="1" a="1"/>
  <c r="G3588" i="1" s="1"/>
  <c r="G3589" i="1" a="1"/>
  <c r="G3589" i="1" s="1"/>
  <c r="G3590" i="1" a="1"/>
  <c r="G3590" i="1" s="1"/>
  <c r="G3591" i="1" a="1"/>
  <c r="G3591" i="1" s="1"/>
  <c r="G3592" i="1" a="1"/>
  <c r="G3592" i="1" s="1"/>
  <c r="G3593" i="1" a="1"/>
  <c r="G3593" i="1" s="1"/>
  <c r="G3594" i="1" a="1"/>
  <c r="G3594" i="1" s="1"/>
  <c r="G3595" i="1" a="1"/>
  <c r="G3595" i="1" s="1"/>
  <c r="G3596" i="1" a="1"/>
  <c r="G3596" i="1" s="1"/>
  <c r="G3597" i="1" a="1"/>
  <c r="G3597" i="1" s="1"/>
  <c r="G3598" i="1" a="1"/>
  <c r="G3598" i="1" s="1"/>
  <c r="G3599" i="1" a="1"/>
  <c r="G3599" i="1" s="1"/>
  <c r="G3600" i="1" a="1"/>
  <c r="G3600" i="1" s="1"/>
  <c r="G3601" i="1" a="1"/>
  <c r="G3601" i="1" s="1"/>
  <c r="G3602" i="1" a="1"/>
  <c r="G3602" i="1" s="1"/>
  <c r="G3603" i="1" a="1"/>
  <c r="G3603" i="1" s="1"/>
  <c r="G3604" i="1" a="1"/>
  <c r="G3604" i="1" s="1"/>
  <c r="G3605" i="1" a="1"/>
  <c r="G3605" i="1" s="1"/>
  <c r="G3606" i="1" a="1"/>
  <c r="G3606" i="1" s="1"/>
  <c r="G3607" i="1" a="1"/>
  <c r="G3607" i="1" s="1"/>
  <c r="G3608" i="1" a="1"/>
  <c r="G3608" i="1" s="1"/>
  <c r="G3609" i="1" a="1"/>
  <c r="G3609" i="1" s="1"/>
  <c r="G3610" i="1" a="1"/>
  <c r="G3610" i="1" s="1"/>
  <c r="G3611" i="1" a="1"/>
  <c r="G3611" i="1" s="1"/>
  <c r="G3612" i="1" a="1"/>
  <c r="G3612" i="1" s="1"/>
  <c r="G3613" i="1" a="1"/>
  <c r="G3613" i="1" s="1"/>
  <c r="G3614" i="1" a="1"/>
  <c r="G3614" i="1" s="1"/>
  <c r="G3615" i="1" a="1"/>
  <c r="G3615" i="1" s="1"/>
  <c r="G3616" i="1" a="1"/>
  <c r="G3616" i="1" s="1"/>
  <c r="G3617" i="1" a="1"/>
  <c r="G3617" i="1" s="1"/>
  <c r="G3618" i="1" a="1"/>
  <c r="G3618" i="1" s="1"/>
  <c r="G3619" i="1" a="1"/>
  <c r="G3619" i="1" s="1"/>
  <c r="G3620" i="1" a="1"/>
  <c r="G3620" i="1" s="1"/>
  <c r="G3621" i="1" a="1"/>
  <c r="G3621" i="1" s="1"/>
  <c r="G3622" i="1" a="1"/>
  <c r="G3622" i="1" s="1"/>
  <c r="G3623" i="1" a="1"/>
  <c r="G3623" i="1" s="1"/>
  <c r="G3624" i="1" a="1"/>
  <c r="G3624" i="1" s="1"/>
  <c r="G3625" i="1" a="1"/>
  <c r="G3625" i="1" s="1"/>
  <c r="G3626" i="1" a="1"/>
  <c r="G3626" i="1" s="1"/>
  <c r="G3627" i="1" a="1"/>
  <c r="G3627" i="1" s="1"/>
  <c r="G3628" i="1" a="1"/>
  <c r="G3628" i="1" s="1"/>
  <c r="G3629" i="1" a="1"/>
  <c r="G3629" i="1" s="1"/>
  <c r="G3630" i="1" a="1"/>
  <c r="G3630" i="1" s="1"/>
  <c r="G3631" i="1" a="1"/>
  <c r="G3631" i="1" s="1"/>
  <c r="G3632" i="1" a="1"/>
  <c r="G3632" i="1" s="1"/>
  <c r="G3633" i="1" a="1"/>
  <c r="G3633" i="1" s="1"/>
  <c r="G3634" i="1" a="1"/>
  <c r="G3634" i="1" s="1"/>
  <c r="G3635" i="1" a="1"/>
  <c r="G3635" i="1" s="1"/>
  <c r="G3636" i="1" a="1"/>
  <c r="G3636" i="1" s="1"/>
  <c r="G3637" i="1" a="1"/>
  <c r="G3637" i="1" s="1"/>
  <c r="G3638" i="1" a="1"/>
  <c r="G3638" i="1" s="1"/>
  <c r="G3639" i="1" a="1"/>
  <c r="G3639" i="1" s="1"/>
  <c r="G3640" i="1" a="1"/>
  <c r="G3640" i="1" s="1"/>
  <c r="G3641" i="1" a="1"/>
  <c r="G3641" i="1" s="1"/>
  <c r="G3642" i="1" a="1"/>
  <c r="G3642" i="1" s="1"/>
  <c r="G3643" i="1" a="1"/>
  <c r="G3643" i="1" s="1"/>
  <c r="G3644" i="1" a="1"/>
  <c r="G3644" i="1" s="1"/>
  <c r="G3645" i="1" a="1"/>
  <c r="G3645" i="1" s="1"/>
  <c r="G3646" i="1" a="1"/>
  <c r="G3646" i="1" s="1"/>
  <c r="G3647" i="1" a="1"/>
  <c r="G3647" i="1" s="1"/>
  <c r="G3648" i="1" a="1"/>
  <c r="G3648" i="1" s="1"/>
  <c r="G3649" i="1" a="1"/>
  <c r="G3649" i="1" s="1"/>
  <c r="G3650" i="1" a="1"/>
  <c r="G3650" i="1" s="1"/>
  <c r="G3651" i="1" a="1"/>
  <c r="G3651" i="1" s="1"/>
  <c r="G3652" i="1" a="1"/>
  <c r="G3652" i="1" s="1"/>
  <c r="G3653" i="1" a="1"/>
  <c r="G3653" i="1" s="1"/>
  <c r="G3654" i="1" a="1"/>
  <c r="G3654" i="1" s="1"/>
  <c r="G3655" i="1" a="1"/>
  <c r="G3655" i="1" s="1"/>
  <c r="G3656" i="1" a="1"/>
  <c r="G3656" i="1" s="1"/>
  <c r="G3657" i="1" a="1"/>
  <c r="G3657" i="1" s="1"/>
  <c r="G3658" i="1" a="1"/>
  <c r="G3658" i="1" s="1"/>
  <c r="G3659" i="1" a="1"/>
  <c r="G3659" i="1" s="1"/>
  <c r="G3660" i="1" a="1"/>
  <c r="G3660" i="1" s="1"/>
  <c r="G3661" i="1" a="1"/>
  <c r="G3661" i="1" s="1"/>
  <c r="G3662" i="1" a="1"/>
  <c r="G3662" i="1" s="1"/>
  <c r="G3663" i="1" a="1"/>
  <c r="G3663" i="1" s="1"/>
  <c r="G3664" i="1" a="1"/>
  <c r="G3664" i="1" s="1"/>
  <c r="G3665" i="1" a="1"/>
  <c r="G3665" i="1" s="1"/>
  <c r="G3666" i="1" a="1"/>
  <c r="G3666" i="1" s="1"/>
  <c r="G3667" i="1" a="1"/>
  <c r="G3667" i="1" s="1"/>
  <c r="G3668" i="1" a="1"/>
  <c r="G3668" i="1" s="1"/>
  <c r="G3669" i="1" a="1"/>
  <c r="G3669" i="1" s="1"/>
  <c r="G3670" i="1" a="1"/>
  <c r="G3670" i="1" s="1"/>
  <c r="G3671" i="1" a="1"/>
  <c r="G3671" i="1" s="1"/>
  <c r="G3672" i="1" a="1"/>
  <c r="G3672" i="1" s="1"/>
  <c r="G3673" i="1" a="1"/>
  <c r="G3673" i="1" s="1"/>
  <c r="G3674" i="1" a="1"/>
  <c r="G3674" i="1" s="1"/>
  <c r="G3675" i="1" a="1"/>
  <c r="G3675" i="1" s="1"/>
  <c r="G3676" i="1" a="1"/>
  <c r="G3676" i="1" s="1"/>
  <c r="G3677" i="1" a="1"/>
  <c r="G3677" i="1" s="1"/>
  <c r="G3678" i="1" a="1"/>
  <c r="G3678" i="1" s="1"/>
  <c r="G3679" i="1" a="1"/>
  <c r="G3679" i="1" s="1"/>
  <c r="G3680" i="1" a="1"/>
  <c r="G3680" i="1" s="1"/>
  <c r="G3681" i="1" a="1"/>
  <c r="G3681" i="1" s="1"/>
  <c r="G3682" i="1" a="1"/>
  <c r="G3682" i="1" s="1"/>
  <c r="G3683" i="1" a="1"/>
  <c r="G3683" i="1" s="1"/>
  <c r="G3684" i="1" a="1"/>
  <c r="G3684" i="1" s="1"/>
  <c r="G3685" i="1" a="1"/>
  <c r="G3685" i="1" s="1"/>
  <c r="G3686" i="1" a="1"/>
  <c r="G3686" i="1" s="1"/>
  <c r="G3687" i="1" a="1"/>
  <c r="G3687" i="1" s="1"/>
  <c r="G3688" i="1" a="1"/>
  <c r="G3688" i="1" s="1"/>
  <c r="G3689" i="1" a="1"/>
  <c r="G3689" i="1" s="1"/>
  <c r="G3690" i="1" a="1"/>
  <c r="G3690" i="1" s="1"/>
  <c r="G3691" i="1" a="1"/>
  <c r="G3691" i="1" s="1"/>
  <c r="G3692" i="1" a="1"/>
  <c r="G3692" i="1" s="1"/>
  <c r="G3693" i="1" a="1"/>
  <c r="G3693" i="1" s="1"/>
  <c r="G3694" i="1" a="1"/>
  <c r="G3694" i="1" s="1"/>
  <c r="G3695" i="1" a="1"/>
  <c r="G3695" i="1" s="1"/>
  <c r="G3696" i="1" a="1"/>
  <c r="G3696" i="1" s="1"/>
  <c r="G3697" i="1" a="1"/>
  <c r="G3697" i="1" s="1"/>
  <c r="G3698" i="1" a="1"/>
  <c r="G3698" i="1" s="1"/>
  <c r="G3699" i="1" a="1"/>
  <c r="G3699" i="1" s="1"/>
  <c r="G3700" i="1" a="1"/>
  <c r="G3700" i="1" s="1"/>
  <c r="G3701" i="1" a="1"/>
  <c r="G3701" i="1" s="1"/>
  <c r="G3702" i="1" a="1"/>
  <c r="G3702" i="1" s="1"/>
  <c r="G3703" i="1" a="1"/>
  <c r="G3703" i="1" s="1"/>
  <c r="G3704" i="1" a="1"/>
  <c r="G3704" i="1" s="1"/>
  <c r="G3705" i="1" a="1"/>
  <c r="G3705" i="1" s="1"/>
  <c r="G3706" i="1" a="1"/>
  <c r="G3706" i="1" s="1"/>
  <c r="G3707" i="1" a="1"/>
  <c r="G3707" i="1" s="1"/>
  <c r="G3708" i="1" a="1"/>
  <c r="G3708" i="1" s="1"/>
  <c r="G3709" i="1" a="1"/>
  <c r="G3709" i="1" s="1"/>
  <c r="G3710" i="1" a="1"/>
  <c r="G3710" i="1" s="1"/>
  <c r="G3711" i="1" a="1"/>
  <c r="G3711" i="1" s="1"/>
  <c r="G3712" i="1" a="1"/>
  <c r="G3712" i="1" s="1"/>
  <c r="G3713" i="1" a="1"/>
  <c r="G3713" i="1" s="1"/>
  <c r="G3714" i="1" a="1"/>
  <c r="G3714" i="1" s="1"/>
  <c r="G3715" i="1" a="1"/>
  <c r="G3715" i="1" s="1"/>
  <c r="G3716" i="1" a="1"/>
  <c r="G3716" i="1" s="1"/>
  <c r="G3717" i="1" a="1"/>
  <c r="G3717" i="1" s="1"/>
  <c r="G3718" i="1" a="1"/>
  <c r="G3718" i="1" s="1"/>
  <c r="G3719" i="1" a="1"/>
  <c r="G3719" i="1" s="1"/>
  <c r="G3720" i="1" a="1"/>
  <c r="G3720" i="1" s="1"/>
  <c r="G3721" i="1" a="1"/>
  <c r="G3721" i="1" s="1"/>
  <c r="G3722" i="1" a="1"/>
  <c r="G3722" i="1" s="1"/>
  <c r="G3723" i="1" a="1"/>
  <c r="G3723" i="1" s="1"/>
  <c r="G3724" i="1" a="1"/>
  <c r="G3724" i="1" s="1"/>
  <c r="G3725" i="1" a="1"/>
  <c r="G3725" i="1" s="1"/>
  <c r="G3726" i="1" a="1"/>
  <c r="G3726" i="1" s="1"/>
  <c r="G3727" i="1" a="1"/>
  <c r="G3727" i="1" s="1"/>
  <c r="G3728" i="1" a="1"/>
  <c r="G3728" i="1" s="1"/>
  <c r="G3729" i="1" a="1"/>
  <c r="G3729" i="1" s="1"/>
  <c r="G3730" i="1" a="1"/>
  <c r="G3730" i="1" s="1"/>
  <c r="G3731" i="1" a="1"/>
  <c r="G3731" i="1" s="1"/>
  <c r="G3732" i="1" a="1"/>
  <c r="G3732" i="1" s="1"/>
  <c r="G3733" i="1" a="1"/>
  <c r="G3733" i="1" s="1"/>
  <c r="G3734" i="1" a="1"/>
  <c r="G3734" i="1" s="1"/>
  <c r="G3735" i="1" a="1"/>
  <c r="G3735" i="1" s="1"/>
  <c r="G3736" i="1" a="1"/>
  <c r="G3736" i="1" s="1"/>
  <c r="G3737" i="1" a="1"/>
  <c r="G3737" i="1" s="1"/>
  <c r="G3738" i="1" a="1"/>
  <c r="G3738" i="1" s="1"/>
  <c r="G3739" i="1" a="1"/>
  <c r="G3739" i="1" s="1"/>
  <c r="G3740" i="1" a="1"/>
  <c r="G3740" i="1" s="1"/>
  <c r="G3741" i="1" a="1"/>
  <c r="G3741" i="1" s="1"/>
  <c r="G3742" i="1" a="1"/>
  <c r="G3742" i="1" s="1"/>
  <c r="G3743" i="1" a="1"/>
  <c r="G3743" i="1" s="1"/>
  <c r="G3744" i="1" a="1"/>
  <c r="G3744" i="1" s="1"/>
  <c r="G3745" i="1" a="1"/>
  <c r="G3745" i="1" s="1"/>
  <c r="G3746" i="1" a="1"/>
  <c r="G3746" i="1" s="1"/>
  <c r="G3747" i="1" a="1"/>
  <c r="G3747" i="1" s="1"/>
  <c r="G3748" i="1" a="1"/>
  <c r="G3748" i="1" s="1"/>
  <c r="G3749" i="1" a="1"/>
  <c r="G3749" i="1" s="1"/>
  <c r="G3750" i="1" a="1"/>
  <c r="G3750" i="1" s="1"/>
  <c r="G3751" i="1" a="1"/>
  <c r="G3751" i="1" s="1"/>
  <c r="G3752" i="1" a="1"/>
  <c r="G3752" i="1" s="1"/>
  <c r="G3753" i="1" a="1"/>
  <c r="G3753" i="1" s="1"/>
  <c r="G3754" i="1" a="1"/>
  <c r="G3754" i="1" s="1"/>
  <c r="G3755" i="1" a="1"/>
  <c r="G3755" i="1" s="1"/>
  <c r="G3756" i="1" a="1"/>
  <c r="G3756" i="1" s="1"/>
  <c r="G3757" i="1" a="1"/>
  <c r="G3757" i="1" s="1"/>
  <c r="G3758" i="1" a="1"/>
  <c r="G3758" i="1" s="1"/>
  <c r="G3759" i="1" a="1"/>
  <c r="G3759" i="1" s="1"/>
  <c r="G3760" i="1" a="1"/>
  <c r="G3760" i="1" s="1"/>
  <c r="G3761" i="1" a="1"/>
  <c r="G3761" i="1" s="1"/>
  <c r="G3762" i="1" a="1"/>
  <c r="G3762" i="1" s="1"/>
  <c r="G3763" i="1" a="1"/>
  <c r="G3763" i="1" s="1"/>
  <c r="G3764" i="1" a="1"/>
  <c r="G3764" i="1" s="1"/>
  <c r="G3765" i="1" a="1"/>
  <c r="G3765" i="1" s="1"/>
  <c r="G3766" i="1" a="1"/>
  <c r="G3766" i="1" s="1"/>
  <c r="G3767" i="1" a="1"/>
  <c r="G3767" i="1" s="1"/>
  <c r="G3768" i="1" a="1"/>
  <c r="G3768" i="1" s="1"/>
  <c r="G3769" i="1" a="1"/>
  <c r="G3769" i="1" s="1"/>
  <c r="G3770" i="1" a="1"/>
  <c r="G3770" i="1" s="1"/>
  <c r="G3771" i="1" a="1"/>
  <c r="G3771" i="1" s="1"/>
  <c r="G3772" i="1" a="1"/>
  <c r="G3772" i="1" s="1"/>
  <c r="G3773" i="1" a="1"/>
  <c r="G3773" i="1" s="1"/>
  <c r="G3774" i="1" a="1"/>
  <c r="G3774" i="1" s="1"/>
  <c r="G3775" i="1" a="1"/>
  <c r="G3775" i="1" s="1"/>
  <c r="G3776" i="1" a="1"/>
  <c r="G3776" i="1" s="1"/>
  <c r="G3777" i="1" a="1"/>
  <c r="G3777" i="1" s="1"/>
  <c r="G3778" i="1" a="1"/>
  <c r="G3778" i="1" s="1"/>
  <c r="G3779" i="1" a="1"/>
  <c r="G3779" i="1" s="1"/>
  <c r="G3780" i="1" a="1"/>
  <c r="G3780" i="1" s="1"/>
  <c r="G3781" i="1" a="1"/>
  <c r="G3781" i="1" s="1"/>
  <c r="G3782" i="1" a="1"/>
  <c r="G3782" i="1" s="1"/>
  <c r="G3783" i="1" a="1"/>
  <c r="G3783" i="1" s="1"/>
  <c r="G3784" i="1" a="1"/>
  <c r="G3784" i="1" s="1"/>
  <c r="G3785" i="1" a="1"/>
  <c r="G3785" i="1" s="1"/>
  <c r="G3786" i="1" a="1"/>
  <c r="G3786" i="1" s="1"/>
  <c r="G3787" i="1" a="1"/>
  <c r="G3787" i="1" s="1"/>
  <c r="G3788" i="1" a="1"/>
  <c r="G3788" i="1" s="1"/>
  <c r="G3789" i="1" a="1"/>
  <c r="G3789" i="1" s="1"/>
  <c r="G3790" i="1" a="1"/>
  <c r="G3790" i="1" s="1"/>
  <c r="G3791" i="1" a="1"/>
  <c r="G3791" i="1" s="1"/>
  <c r="G3792" i="1" a="1"/>
  <c r="G3792" i="1" s="1"/>
  <c r="G3793" i="1" a="1"/>
  <c r="G3793" i="1" s="1"/>
  <c r="G3794" i="1" a="1"/>
  <c r="G3794" i="1" s="1"/>
  <c r="G3795" i="1" a="1"/>
  <c r="G3795" i="1" s="1"/>
  <c r="G3796" i="1" a="1"/>
  <c r="G3796" i="1" s="1"/>
  <c r="G3797" i="1" a="1"/>
  <c r="G3797" i="1" s="1"/>
  <c r="G3798" i="1" a="1"/>
  <c r="G3798" i="1" s="1"/>
  <c r="G3799" i="1" a="1"/>
  <c r="G3799" i="1" s="1"/>
  <c r="G3800" i="1" a="1"/>
  <c r="G3800" i="1" s="1"/>
  <c r="G3801" i="1" a="1"/>
  <c r="G3801" i="1" s="1"/>
  <c r="G3802" i="1" a="1"/>
  <c r="G3802" i="1" s="1"/>
  <c r="G3803" i="1" a="1"/>
  <c r="G3803" i="1" s="1"/>
  <c r="G3804" i="1" a="1"/>
  <c r="G3804" i="1" s="1"/>
  <c r="G3805" i="1" a="1"/>
  <c r="G3805" i="1" s="1"/>
  <c r="G3806" i="1" a="1"/>
  <c r="G3806" i="1" s="1"/>
  <c r="G3807" i="1" a="1"/>
  <c r="G3807" i="1" s="1"/>
  <c r="G3808" i="1" a="1"/>
  <c r="G3808" i="1" s="1"/>
  <c r="G3809" i="1" a="1"/>
  <c r="G3809" i="1" s="1"/>
  <c r="G3810" i="1" a="1"/>
  <c r="G3810" i="1" s="1"/>
  <c r="G3811" i="1" a="1"/>
  <c r="G3811" i="1" s="1"/>
  <c r="G3812" i="1" a="1"/>
  <c r="G3812" i="1" s="1"/>
  <c r="G3813" i="1" a="1"/>
  <c r="G3813" i="1" s="1"/>
  <c r="G3814" i="1" a="1"/>
  <c r="G3814" i="1" s="1"/>
  <c r="G3815" i="1" a="1"/>
  <c r="G3815" i="1" s="1"/>
  <c r="G3816" i="1" a="1"/>
  <c r="G3816" i="1" s="1"/>
  <c r="G3817" i="1" a="1"/>
  <c r="G3817" i="1" s="1"/>
  <c r="G3818" i="1" a="1"/>
  <c r="G3818" i="1" s="1"/>
  <c r="G3819" i="1" a="1"/>
  <c r="G3819" i="1" s="1"/>
  <c r="G3820" i="1" a="1"/>
  <c r="G3820" i="1" s="1"/>
  <c r="G3821" i="1" a="1"/>
  <c r="G3821" i="1" s="1"/>
  <c r="G3822" i="1" a="1"/>
  <c r="G3822" i="1" s="1"/>
  <c r="G3823" i="1" a="1"/>
  <c r="G3823" i="1" s="1"/>
  <c r="G3824" i="1" a="1"/>
  <c r="G3824" i="1" s="1"/>
  <c r="G3825" i="1" a="1"/>
  <c r="G3825" i="1" s="1"/>
  <c r="G3826" i="1" a="1"/>
  <c r="G3826" i="1" s="1"/>
  <c r="G3827" i="1" a="1"/>
  <c r="G3827" i="1" s="1"/>
  <c r="G3828" i="1" a="1"/>
  <c r="G3828" i="1" s="1"/>
  <c r="G3829" i="1" a="1"/>
  <c r="G3829" i="1" s="1"/>
  <c r="G3830" i="1" a="1"/>
  <c r="G3830" i="1" s="1"/>
  <c r="G3831" i="1" a="1"/>
  <c r="G3831" i="1" s="1"/>
  <c r="G3832" i="1" a="1"/>
  <c r="G3832" i="1" s="1"/>
  <c r="G3833" i="1" a="1"/>
  <c r="G3833" i="1" s="1"/>
  <c r="G3834" i="1" a="1"/>
  <c r="G3834" i="1" s="1"/>
  <c r="G3835" i="1" a="1"/>
  <c r="G3835" i="1" s="1"/>
  <c r="G3836" i="1" a="1"/>
  <c r="G3836" i="1" s="1"/>
  <c r="G3837" i="1" a="1"/>
  <c r="G3837" i="1" s="1"/>
  <c r="G3838" i="1" a="1"/>
  <c r="G3838" i="1" s="1"/>
  <c r="G3839" i="1" a="1"/>
  <c r="G3839" i="1" s="1"/>
  <c r="G3840" i="1" a="1"/>
  <c r="G3840" i="1" s="1"/>
  <c r="G3841" i="1" a="1"/>
  <c r="G3841" i="1" s="1"/>
  <c r="G3842" i="1" a="1"/>
  <c r="G3842" i="1" s="1"/>
  <c r="G3843" i="1" a="1"/>
  <c r="G3843" i="1" s="1"/>
  <c r="G3844" i="1" a="1"/>
  <c r="G3844" i="1" s="1"/>
  <c r="G3845" i="1" a="1"/>
  <c r="G3845" i="1" s="1"/>
  <c r="G3846" i="1" a="1"/>
  <c r="G3846" i="1" s="1"/>
  <c r="G3847" i="1" a="1"/>
  <c r="G3847" i="1" s="1"/>
  <c r="G3848" i="1" a="1"/>
  <c r="G3848" i="1" s="1"/>
  <c r="G3849" i="1" a="1"/>
  <c r="G3849" i="1" s="1"/>
  <c r="F3" i="1" a="1"/>
  <c r="F3" i="1" s="1"/>
  <c r="F4" i="1" a="1"/>
  <c r="F4" i="1" s="1"/>
  <c r="F5" i="1" a="1"/>
  <c r="F5" i="1" s="1"/>
  <c r="F6" i="1" a="1"/>
  <c r="F6" i="1" s="1"/>
  <c r="F7" i="1" a="1"/>
  <c r="F7" i="1" s="1"/>
  <c r="F9" i="1" a="1"/>
  <c r="F9" i="1" s="1"/>
  <c r="F10" i="1" a="1"/>
  <c r="F10" i="1" s="1"/>
  <c r="F11" i="1" a="1"/>
  <c r="F11" i="1" s="1"/>
  <c r="F12" i="1" a="1"/>
  <c r="F12" i="1" s="1"/>
  <c r="F13" i="1" a="1"/>
  <c r="F13" i="1" s="1"/>
  <c r="F15" i="1" a="1"/>
  <c r="F15" i="1" s="1"/>
  <c r="F16" i="1" a="1"/>
  <c r="F16" i="1" s="1"/>
  <c r="F17" i="1" a="1"/>
  <c r="F17" i="1" s="1"/>
  <c r="F18" i="1" a="1"/>
  <c r="F18" i="1" s="1"/>
  <c r="F19" i="1" a="1"/>
  <c r="F19" i="1" s="1"/>
  <c r="F20" i="1" a="1"/>
  <c r="F20" i="1" s="1"/>
  <c r="F21" i="1" a="1"/>
  <c r="F21" i="1" s="1"/>
  <c r="F22" i="1" a="1"/>
  <c r="F22" i="1" s="1"/>
  <c r="F23" i="1" a="1"/>
  <c r="F23" i="1" s="1"/>
  <c r="F24" i="1" a="1"/>
  <c r="F24" i="1" s="1"/>
  <c r="F25" i="1" a="1"/>
  <c r="F25" i="1" s="1"/>
  <c r="F26" i="1" a="1"/>
  <c r="F26" i="1" s="1"/>
  <c r="F27" i="1" a="1"/>
  <c r="F27" i="1" s="1"/>
  <c r="F28" i="1" a="1"/>
  <c r="F28" i="1" s="1"/>
  <c r="F29" i="1" a="1"/>
  <c r="F29" i="1" s="1"/>
  <c r="F30" i="1" a="1"/>
  <c r="F30" i="1" s="1"/>
  <c r="F31" i="1" a="1"/>
  <c r="F31" i="1" s="1"/>
  <c r="F32" i="1" a="1"/>
  <c r="F32" i="1" s="1"/>
  <c r="F33" i="1" a="1"/>
  <c r="F33" i="1" s="1"/>
  <c r="F34" i="1" a="1"/>
  <c r="F34" i="1" s="1"/>
  <c r="F35" i="1" a="1"/>
  <c r="F35" i="1" s="1"/>
  <c r="F36" i="1" a="1"/>
  <c r="F36" i="1" s="1"/>
  <c r="F37" i="1" a="1"/>
  <c r="F37" i="1" s="1"/>
  <c r="F38" i="1" a="1"/>
  <c r="F38" i="1" s="1"/>
  <c r="F39" i="1" a="1"/>
  <c r="F39" i="1" s="1"/>
  <c r="F40" i="1" a="1"/>
  <c r="F40" i="1" s="1"/>
  <c r="F41" i="1" a="1"/>
  <c r="F41" i="1" s="1"/>
  <c r="F42" i="1" a="1"/>
  <c r="F42" i="1" s="1"/>
  <c r="F43" i="1" a="1"/>
  <c r="F43" i="1" s="1"/>
  <c r="F44" i="1" a="1"/>
  <c r="F44" i="1" s="1"/>
  <c r="F45" i="1" a="1"/>
  <c r="F45" i="1" s="1"/>
  <c r="F46" i="1" a="1"/>
  <c r="F46" i="1" s="1"/>
  <c r="F47" i="1" a="1"/>
  <c r="F47" i="1" s="1"/>
  <c r="F48" i="1" a="1"/>
  <c r="F48" i="1" s="1"/>
  <c r="F49" i="1" a="1"/>
  <c r="F49" i="1" s="1"/>
  <c r="F50" i="1" a="1"/>
  <c r="F50" i="1" s="1"/>
  <c r="F51" i="1" a="1"/>
  <c r="F51" i="1" s="1"/>
  <c r="F52" i="1" a="1"/>
  <c r="F52" i="1" s="1"/>
  <c r="F53" i="1" a="1"/>
  <c r="F53" i="1" s="1"/>
  <c r="F54" i="1" a="1"/>
  <c r="F54" i="1" s="1"/>
  <c r="F55" i="1" a="1"/>
  <c r="F55" i="1" s="1"/>
  <c r="F56" i="1" a="1"/>
  <c r="F56" i="1" s="1"/>
  <c r="F57" i="1" a="1"/>
  <c r="F57" i="1" s="1"/>
  <c r="F58" i="1" a="1"/>
  <c r="F58" i="1" s="1"/>
  <c r="F59" i="1" a="1"/>
  <c r="F59" i="1" s="1"/>
  <c r="F60" i="1" a="1"/>
  <c r="F60" i="1" s="1"/>
  <c r="F61" i="1" a="1"/>
  <c r="F61" i="1" s="1"/>
  <c r="F62" i="1" a="1"/>
  <c r="F62" i="1" s="1"/>
  <c r="F63" i="1" a="1"/>
  <c r="F63" i="1" s="1"/>
  <c r="F64" i="1" a="1"/>
  <c r="F64" i="1" s="1"/>
  <c r="F65" i="1" a="1"/>
  <c r="F65" i="1" s="1"/>
  <c r="F66" i="1" a="1"/>
  <c r="F66" i="1" s="1"/>
  <c r="F67" i="1" a="1"/>
  <c r="F67" i="1" s="1"/>
  <c r="F68" i="1" a="1"/>
  <c r="F68" i="1" s="1"/>
  <c r="F69" i="1" a="1"/>
  <c r="F69" i="1" s="1"/>
  <c r="F70" i="1" a="1"/>
  <c r="F70" i="1" s="1"/>
  <c r="F71" i="1" a="1"/>
  <c r="F71" i="1" s="1"/>
  <c r="F72" i="1" a="1"/>
  <c r="F72" i="1" s="1"/>
  <c r="F73" i="1" a="1"/>
  <c r="F73" i="1" s="1"/>
  <c r="F74" i="1" a="1"/>
  <c r="F74" i="1" s="1"/>
  <c r="F75" i="1" a="1"/>
  <c r="F75" i="1" s="1"/>
  <c r="F76" i="1" a="1"/>
  <c r="F76" i="1" s="1"/>
  <c r="F77" i="1" a="1"/>
  <c r="F77" i="1" s="1"/>
  <c r="F78" i="1" a="1"/>
  <c r="F78" i="1" s="1"/>
  <c r="F79" i="1" a="1"/>
  <c r="F79" i="1" s="1"/>
  <c r="F80" i="1" a="1"/>
  <c r="F80" i="1" s="1"/>
  <c r="F81" i="1" a="1"/>
  <c r="F81" i="1" s="1"/>
  <c r="F82" i="1" a="1"/>
  <c r="F82" i="1" s="1"/>
  <c r="F83" i="1" a="1"/>
  <c r="F83" i="1" s="1"/>
  <c r="F84" i="1" a="1"/>
  <c r="F84" i="1" s="1"/>
  <c r="F85" i="1" a="1"/>
  <c r="F85" i="1" s="1"/>
  <c r="F86" i="1" a="1"/>
  <c r="F86" i="1" s="1"/>
  <c r="F87" i="1" a="1"/>
  <c r="F87" i="1" s="1"/>
  <c r="F88" i="1" a="1"/>
  <c r="F88" i="1" s="1"/>
  <c r="F89" i="1" a="1"/>
  <c r="F89" i="1" s="1"/>
  <c r="F90" i="1" a="1"/>
  <c r="F90" i="1" s="1"/>
  <c r="F91" i="1" a="1"/>
  <c r="F91" i="1" s="1"/>
  <c r="F92" i="1" a="1"/>
  <c r="F92" i="1" s="1"/>
  <c r="F93" i="1" a="1"/>
  <c r="F93" i="1" s="1"/>
  <c r="F94" i="1" a="1"/>
  <c r="F94" i="1" s="1"/>
  <c r="F95" i="1" a="1"/>
  <c r="F95" i="1" s="1"/>
  <c r="F96" i="1" a="1"/>
  <c r="F96" i="1" s="1"/>
  <c r="F97" i="1" a="1"/>
  <c r="F97" i="1" s="1"/>
  <c r="F98" i="1" a="1"/>
  <c r="F98" i="1" s="1"/>
  <c r="F99" i="1" a="1"/>
  <c r="F99" i="1" s="1"/>
  <c r="F100" i="1" a="1"/>
  <c r="F100" i="1" s="1"/>
  <c r="F101" i="1" a="1"/>
  <c r="F101" i="1" s="1"/>
  <c r="F102" i="1" a="1"/>
  <c r="F102" i="1" s="1"/>
  <c r="F103" i="1" a="1"/>
  <c r="F103" i="1" s="1"/>
  <c r="F104" i="1" a="1"/>
  <c r="F104" i="1" s="1"/>
  <c r="F105" i="1" a="1"/>
  <c r="F105" i="1" s="1"/>
  <c r="F106" i="1" a="1"/>
  <c r="F106" i="1" s="1"/>
  <c r="F107" i="1" a="1"/>
  <c r="F107" i="1" s="1"/>
  <c r="F108" i="1" a="1"/>
  <c r="F108" i="1" s="1"/>
  <c r="F109" i="1" a="1"/>
  <c r="F109" i="1" s="1"/>
  <c r="F110" i="1" a="1"/>
  <c r="F110" i="1" s="1"/>
  <c r="F111" i="1" a="1"/>
  <c r="F111" i="1" s="1"/>
  <c r="F112" i="1" a="1"/>
  <c r="F112" i="1" s="1"/>
  <c r="F113" i="1" a="1"/>
  <c r="F113" i="1" s="1"/>
  <c r="F114" i="1" a="1"/>
  <c r="F114" i="1" s="1"/>
  <c r="F115" i="1" a="1"/>
  <c r="F115" i="1" s="1"/>
  <c r="F116" i="1" a="1"/>
  <c r="F116" i="1" s="1"/>
  <c r="F117" i="1" a="1"/>
  <c r="F117" i="1" s="1"/>
  <c r="F118" i="1" a="1"/>
  <c r="F118" i="1" s="1"/>
  <c r="F119" i="1" a="1"/>
  <c r="F119" i="1" s="1"/>
  <c r="F120" i="1" a="1"/>
  <c r="F120" i="1" s="1"/>
  <c r="F121" i="1" a="1"/>
  <c r="F121" i="1" s="1"/>
  <c r="F122" i="1" a="1"/>
  <c r="F122" i="1" s="1"/>
  <c r="F123" i="1" a="1"/>
  <c r="F123" i="1" s="1"/>
  <c r="F124" i="1" a="1"/>
  <c r="F124" i="1" s="1"/>
  <c r="F125" i="1" a="1"/>
  <c r="F125" i="1" s="1"/>
  <c r="F126" i="1" a="1"/>
  <c r="F126" i="1" s="1"/>
  <c r="F127" i="1" a="1"/>
  <c r="F127" i="1" s="1"/>
  <c r="F128" i="1" a="1"/>
  <c r="F128" i="1" s="1"/>
  <c r="F129" i="1" a="1"/>
  <c r="F129" i="1" s="1"/>
  <c r="F130" i="1" a="1"/>
  <c r="F130" i="1" s="1"/>
  <c r="F131" i="1" a="1"/>
  <c r="F131" i="1" s="1"/>
  <c r="F132" i="1" a="1"/>
  <c r="F132" i="1" s="1"/>
  <c r="F133" i="1" a="1"/>
  <c r="F133" i="1" s="1"/>
  <c r="F134" i="1" a="1"/>
  <c r="F134" i="1" s="1"/>
  <c r="F135" i="1" a="1"/>
  <c r="F135" i="1" s="1"/>
  <c r="F136" i="1" a="1"/>
  <c r="F136" i="1" s="1"/>
  <c r="F137" i="1" a="1"/>
  <c r="F137" i="1" s="1"/>
  <c r="F138" i="1" a="1"/>
  <c r="F138" i="1" s="1"/>
  <c r="F139" i="1" a="1"/>
  <c r="F139" i="1" s="1"/>
  <c r="F140" i="1" a="1"/>
  <c r="F140" i="1" s="1"/>
  <c r="F141" i="1" a="1"/>
  <c r="F141" i="1" s="1"/>
  <c r="F142" i="1" a="1"/>
  <c r="F142" i="1" s="1"/>
  <c r="F143" i="1" a="1"/>
  <c r="F143" i="1" s="1"/>
  <c r="F144" i="1" a="1"/>
  <c r="F144" i="1" s="1"/>
  <c r="F145" i="1" a="1"/>
  <c r="F145" i="1" s="1"/>
  <c r="F146" i="1" a="1"/>
  <c r="F146" i="1" s="1"/>
  <c r="F147" i="1" a="1"/>
  <c r="F147" i="1" s="1"/>
  <c r="F148" i="1" a="1"/>
  <c r="F148" i="1" s="1"/>
  <c r="F149" i="1" a="1"/>
  <c r="F149" i="1" s="1"/>
  <c r="F150" i="1" a="1"/>
  <c r="F150" i="1" s="1"/>
  <c r="F151" i="1" a="1"/>
  <c r="F151" i="1" s="1"/>
  <c r="F152" i="1" a="1"/>
  <c r="F152" i="1" s="1"/>
  <c r="F153" i="1" a="1"/>
  <c r="F153" i="1" s="1"/>
  <c r="F154" i="1" a="1"/>
  <c r="F154" i="1" s="1"/>
  <c r="F155" i="1" a="1"/>
  <c r="F155" i="1" s="1"/>
  <c r="F156" i="1" a="1"/>
  <c r="F156" i="1" s="1"/>
  <c r="F157" i="1" a="1"/>
  <c r="F157" i="1" s="1"/>
  <c r="F158" i="1" a="1"/>
  <c r="F158" i="1" s="1"/>
  <c r="F159" i="1" a="1"/>
  <c r="F159" i="1" s="1"/>
  <c r="F160" i="1" a="1"/>
  <c r="F160" i="1" s="1"/>
  <c r="F161" i="1" a="1"/>
  <c r="F161" i="1" s="1"/>
  <c r="F162" i="1" a="1"/>
  <c r="F162" i="1" s="1"/>
  <c r="F163" i="1" a="1"/>
  <c r="F163" i="1" s="1"/>
  <c r="F164" i="1" a="1"/>
  <c r="F164" i="1" s="1"/>
  <c r="F165" i="1" a="1"/>
  <c r="F165" i="1" s="1"/>
  <c r="F166" i="1" a="1"/>
  <c r="F166" i="1" s="1"/>
  <c r="F167" i="1" a="1"/>
  <c r="F167" i="1" s="1"/>
  <c r="F168" i="1" a="1"/>
  <c r="F168" i="1" s="1"/>
  <c r="F169" i="1" a="1"/>
  <c r="F169" i="1" s="1"/>
  <c r="F170" i="1" a="1"/>
  <c r="F170" i="1" s="1"/>
  <c r="F171" i="1" a="1"/>
  <c r="F171" i="1" s="1"/>
  <c r="F172" i="1" a="1"/>
  <c r="F172" i="1" s="1"/>
  <c r="F173" i="1" a="1"/>
  <c r="F173" i="1" s="1"/>
  <c r="F174" i="1" a="1"/>
  <c r="F174" i="1" s="1"/>
  <c r="F175" i="1" a="1"/>
  <c r="F175" i="1" s="1"/>
  <c r="F176" i="1" a="1"/>
  <c r="F176" i="1" s="1"/>
  <c r="F177" i="1" a="1"/>
  <c r="F177" i="1" s="1"/>
  <c r="F178" i="1" a="1"/>
  <c r="F178" i="1" s="1"/>
  <c r="F179" i="1" a="1"/>
  <c r="F179" i="1" s="1"/>
  <c r="F180" i="1" a="1"/>
  <c r="F180" i="1" s="1"/>
  <c r="F181" i="1" a="1"/>
  <c r="F181" i="1" s="1"/>
  <c r="F182" i="1" a="1"/>
  <c r="F182" i="1" s="1"/>
  <c r="F183" i="1" a="1"/>
  <c r="F183" i="1" s="1"/>
  <c r="F184" i="1" a="1"/>
  <c r="F184" i="1" s="1"/>
  <c r="F185" i="1" a="1"/>
  <c r="F185" i="1" s="1"/>
  <c r="F186" i="1" a="1"/>
  <c r="F186" i="1" s="1"/>
  <c r="F187" i="1" a="1"/>
  <c r="F187" i="1" s="1"/>
  <c r="F188" i="1" a="1"/>
  <c r="F188" i="1" s="1"/>
  <c r="F189" i="1" a="1"/>
  <c r="F189" i="1" s="1"/>
  <c r="F190" i="1" a="1"/>
  <c r="F190" i="1" s="1"/>
  <c r="F191" i="1" a="1"/>
  <c r="F191" i="1" s="1"/>
  <c r="F192" i="1" a="1"/>
  <c r="F192" i="1" s="1"/>
  <c r="F193" i="1" a="1"/>
  <c r="F193" i="1" s="1"/>
  <c r="F194" i="1" a="1"/>
  <c r="F194" i="1" s="1"/>
  <c r="F195" i="1" a="1"/>
  <c r="F195" i="1" s="1"/>
  <c r="F196" i="1" a="1"/>
  <c r="F196" i="1" s="1"/>
  <c r="F197" i="1" a="1"/>
  <c r="F197" i="1" s="1"/>
  <c r="F198" i="1" a="1"/>
  <c r="F198" i="1" s="1"/>
  <c r="F199" i="1" a="1"/>
  <c r="F199" i="1" s="1"/>
  <c r="F200" i="1" a="1"/>
  <c r="F200" i="1" s="1"/>
  <c r="F201" i="1" a="1"/>
  <c r="F201" i="1" s="1"/>
  <c r="F202" i="1" a="1"/>
  <c r="F202" i="1" s="1"/>
  <c r="F203" i="1" a="1"/>
  <c r="F203" i="1" s="1"/>
  <c r="F204" i="1" a="1"/>
  <c r="F204" i="1" s="1"/>
  <c r="F205" i="1" a="1"/>
  <c r="F205" i="1" s="1"/>
  <c r="F206" i="1" a="1"/>
  <c r="F206" i="1" s="1"/>
  <c r="F207" i="1" a="1"/>
  <c r="F207" i="1" s="1"/>
  <c r="F208" i="1" a="1"/>
  <c r="F208" i="1" s="1"/>
  <c r="F209" i="1" a="1"/>
  <c r="F209" i="1" s="1"/>
  <c r="F210" i="1" a="1"/>
  <c r="F210" i="1" s="1"/>
  <c r="F211" i="1" a="1"/>
  <c r="F211" i="1" s="1"/>
  <c r="F212" i="1" a="1"/>
  <c r="F212" i="1" s="1"/>
  <c r="F213" i="1" a="1"/>
  <c r="F213" i="1" s="1"/>
  <c r="F214" i="1" a="1"/>
  <c r="F214" i="1" s="1"/>
  <c r="F215" i="1" a="1"/>
  <c r="F215" i="1" s="1"/>
  <c r="F216" i="1" a="1"/>
  <c r="F216" i="1" s="1"/>
  <c r="F217" i="1" a="1"/>
  <c r="F217" i="1" s="1"/>
  <c r="F218" i="1" a="1"/>
  <c r="F218" i="1" s="1"/>
  <c r="F219" i="1" a="1"/>
  <c r="F219" i="1" s="1"/>
  <c r="F220" i="1" a="1"/>
  <c r="F220" i="1" s="1"/>
  <c r="F221" i="1" a="1"/>
  <c r="F221" i="1" s="1"/>
  <c r="F222" i="1" a="1"/>
  <c r="F222" i="1" s="1"/>
  <c r="F223" i="1" a="1"/>
  <c r="F223" i="1" s="1"/>
  <c r="F224" i="1" a="1"/>
  <c r="F224" i="1" s="1"/>
  <c r="F225" i="1" a="1"/>
  <c r="F225" i="1" s="1"/>
  <c r="F226" i="1" a="1"/>
  <c r="F226" i="1" s="1"/>
  <c r="F227" i="1" a="1"/>
  <c r="F227" i="1" s="1"/>
  <c r="F228" i="1" a="1"/>
  <c r="F228" i="1" s="1"/>
  <c r="F229" i="1" a="1"/>
  <c r="F229" i="1" s="1"/>
  <c r="F230" i="1" a="1"/>
  <c r="F230" i="1" s="1"/>
  <c r="F231" i="1" a="1"/>
  <c r="F231" i="1" s="1"/>
  <c r="F232" i="1" a="1"/>
  <c r="F232" i="1" s="1"/>
  <c r="F233" i="1" a="1"/>
  <c r="F233" i="1" s="1"/>
  <c r="F234" i="1" a="1"/>
  <c r="F234" i="1" s="1"/>
  <c r="F235" i="1" a="1"/>
  <c r="F235" i="1" s="1"/>
  <c r="F236" i="1" a="1"/>
  <c r="F236" i="1" s="1"/>
  <c r="F237" i="1" a="1"/>
  <c r="F237" i="1" s="1"/>
  <c r="F238" i="1" a="1"/>
  <c r="F238" i="1" s="1"/>
  <c r="F239" i="1" a="1"/>
  <c r="F239" i="1" s="1"/>
  <c r="F240" i="1" a="1"/>
  <c r="F240" i="1" s="1"/>
  <c r="F241" i="1" a="1"/>
  <c r="F241" i="1" s="1"/>
  <c r="F242" i="1" a="1"/>
  <c r="F242" i="1" s="1"/>
  <c r="F243" i="1" a="1"/>
  <c r="F243" i="1" s="1"/>
  <c r="F244" i="1" a="1"/>
  <c r="F244" i="1" s="1"/>
  <c r="F245" i="1" a="1"/>
  <c r="F245" i="1" s="1"/>
  <c r="F246" i="1" a="1"/>
  <c r="F246" i="1" s="1"/>
  <c r="F247" i="1" a="1"/>
  <c r="F247" i="1" s="1"/>
  <c r="F248" i="1" a="1"/>
  <c r="F248" i="1" s="1"/>
  <c r="F249" i="1" a="1"/>
  <c r="F249" i="1" s="1"/>
  <c r="F250" i="1" a="1"/>
  <c r="F250" i="1" s="1"/>
  <c r="F251" i="1" a="1"/>
  <c r="F251" i="1" s="1"/>
  <c r="F252" i="1" a="1"/>
  <c r="F252" i="1" s="1"/>
  <c r="F253" i="1" a="1"/>
  <c r="F253" i="1" s="1"/>
  <c r="F254" i="1" a="1"/>
  <c r="F254" i="1" s="1"/>
  <c r="F255" i="1" a="1"/>
  <c r="F255" i="1" s="1"/>
  <c r="F256" i="1" a="1"/>
  <c r="F256" i="1" s="1"/>
  <c r="F257" i="1" a="1"/>
  <c r="F257" i="1" s="1"/>
  <c r="F258" i="1" a="1"/>
  <c r="F258" i="1" s="1"/>
  <c r="F259" i="1" a="1"/>
  <c r="F259" i="1" s="1"/>
  <c r="F260" i="1" a="1"/>
  <c r="F260" i="1" s="1"/>
  <c r="F261" i="1" a="1"/>
  <c r="F261" i="1" s="1"/>
  <c r="F262" i="1" a="1"/>
  <c r="F262" i="1" s="1"/>
  <c r="F263" i="1" a="1"/>
  <c r="F263" i="1" s="1"/>
  <c r="F264" i="1" a="1"/>
  <c r="F264" i="1" s="1"/>
  <c r="F265" i="1" a="1"/>
  <c r="F265" i="1" s="1"/>
  <c r="F266" i="1" a="1"/>
  <c r="F266" i="1" s="1"/>
  <c r="F267" i="1" a="1"/>
  <c r="F267" i="1" s="1"/>
  <c r="F268" i="1" a="1"/>
  <c r="F268" i="1" s="1"/>
  <c r="F269" i="1" a="1"/>
  <c r="F269" i="1" s="1"/>
  <c r="F270" i="1" a="1"/>
  <c r="F270" i="1" s="1"/>
  <c r="F271" i="1" a="1"/>
  <c r="F271" i="1" s="1"/>
  <c r="F272" i="1" a="1"/>
  <c r="F272" i="1" s="1"/>
  <c r="F273" i="1" a="1"/>
  <c r="F273" i="1" s="1"/>
  <c r="F274" i="1" a="1"/>
  <c r="F274" i="1" s="1"/>
  <c r="F275" i="1" a="1"/>
  <c r="F275" i="1" s="1"/>
  <c r="F276" i="1" a="1"/>
  <c r="F276" i="1" s="1"/>
  <c r="F277" i="1" a="1"/>
  <c r="F277" i="1" s="1"/>
  <c r="F278" i="1" a="1"/>
  <c r="F278" i="1" s="1"/>
  <c r="F279" i="1" a="1"/>
  <c r="F279" i="1" s="1"/>
  <c r="F280" i="1" a="1"/>
  <c r="F280" i="1" s="1"/>
  <c r="F281" i="1" a="1"/>
  <c r="F281" i="1" s="1"/>
  <c r="F282" i="1" a="1"/>
  <c r="F282" i="1" s="1"/>
  <c r="F283" i="1" a="1"/>
  <c r="F283" i="1" s="1"/>
  <c r="F284" i="1" a="1"/>
  <c r="F284" i="1" s="1"/>
  <c r="F285" i="1" a="1"/>
  <c r="F285" i="1" s="1"/>
  <c r="F286" i="1" a="1"/>
  <c r="F286" i="1" s="1"/>
  <c r="F287" i="1" a="1"/>
  <c r="F287" i="1" s="1"/>
  <c r="F288" i="1" a="1"/>
  <c r="F288" i="1" s="1"/>
  <c r="F289" i="1" a="1"/>
  <c r="F289" i="1" s="1"/>
  <c r="F290" i="1" a="1"/>
  <c r="F290" i="1" s="1"/>
  <c r="F291" i="1" a="1"/>
  <c r="F291" i="1" s="1"/>
  <c r="F292" i="1" a="1"/>
  <c r="F292" i="1" s="1"/>
  <c r="F293" i="1" a="1"/>
  <c r="F293" i="1" s="1"/>
  <c r="F294" i="1" a="1"/>
  <c r="F294" i="1" s="1"/>
  <c r="F295" i="1" a="1"/>
  <c r="F295" i="1" s="1"/>
  <c r="F296" i="1" a="1"/>
  <c r="F296" i="1" s="1"/>
  <c r="F297" i="1" a="1"/>
  <c r="F297" i="1" s="1"/>
  <c r="F298" i="1" a="1"/>
  <c r="F298" i="1" s="1"/>
  <c r="F299" i="1" a="1"/>
  <c r="F299" i="1" s="1"/>
  <c r="F300" i="1" a="1"/>
  <c r="F300" i="1" s="1"/>
  <c r="F301" i="1" a="1"/>
  <c r="F301" i="1" s="1"/>
  <c r="F302" i="1" a="1"/>
  <c r="F302" i="1" s="1"/>
  <c r="F303" i="1" a="1"/>
  <c r="F303" i="1" s="1"/>
  <c r="F304" i="1" a="1"/>
  <c r="F304" i="1" s="1"/>
  <c r="F305" i="1" a="1"/>
  <c r="F305" i="1" s="1"/>
  <c r="F306" i="1" a="1"/>
  <c r="F306" i="1" s="1"/>
  <c r="F307" i="1" a="1"/>
  <c r="F307" i="1" s="1"/>
  <c r="F308" i="1" a="1"/>
  <c r="F308" i="1" s="1"/>
  <c r="F309" i="1" a="1"/>
  <c r="F309" i="1" s="1"/>
  <c r="F310" i="1" a="1"/>
  <c r="F310" i="1" s="1"/>
  <c r="F311" i="1" a="1"/>
  <c r="F311" i="1" s="1"/>
  <c r="F312" i="1" a="1"/>
  <c r="F312" i="1" s="1"/>
  <c r="F313" i="1" a="1"/>
  <c r="F313" i="1" s="1"/>
  <c r="F314" i="1" a="1"/>
  <c r="F314" i="1" s="1"/>
  <c r="F315" i="1" a="1"/>
  <c r="F315" i="1" s="1"/>
  <c r="F316" i="1" a="1"/>
  <c r="F316" i="1" s="1"/>
  <c r="F317" i="1" a="1"/>
  <c r="F317" i="1" s="1"/>
  <c r="F318" i="1" a="1"/>
  <c r="F318" i="1" s="1"/>
  <c r="F319" i="1" a="1"/>
  <c r="F319" i="1" s="1"/>
  <c r="F320" i="1" a="1"/>
  <c r="F320" i="1" s="1"/>
  <c r="F321" i="1" a="1"/>
  <c r="F321" i="1" s="1"/>
  <c r="F322" i="1" a="1"/>
  <c r="F322" i="1" s="1"/>
  <c r="F323" i="1" a="1"/>
  <c r="F323" i="1" s="1"/>
  <c r="F324" i="1" a="1"/>
  <c r="F324" i="1" s="1"/>
  <c r="F325" i="1" a="1"/>
  <c r="F325" i="1" s="1"/>
  <c r="F326" i="1" a="1"/>
  <c r="F326" i="1" s="1"/>
  <c r="F327" i="1" a="1"/>
  <c r="F327" i="1" s="1"/>
  <c r="F328" i="1" a="1"/>
  <c r="F328" i="1" s="1"/>
  <c r="F329" i="1" a="1"/>
  <c r="F329" i="1" s="1"/>
  <c r="F330" i="1" a="1"/>
  <c r="F330" i="1" s="1"/>
  <c r="F331" i="1" a="1"/>
  <c r="F331" i="1" s="1"/>
  <c r="F332" i="1" a="1"/>
  <c r="F332" i="1" s="1"/>
  <c r="F333" i="1" a="1"/>
  <c r="F333" i="1" s="1"/>
  <c r="F334" i="1" a="1"/>
  <c r="F334" i="1" s="1"/>
  <c r="F335" i="1" a="1"/>
  <c r="F335" i="1" s="1"/>
  <c r="F336" i="1" a="1"/>
  <c r="F336" i="1" s="1"/>
  <c r="F337" i="1" a="1"/>
  <c r="F337" i="1" s="1"/>
  <c r="F338" i="1" a="1"/>
  <c r="F338" i="1" s="1"/>
  <c r="F339" i="1" a="1"/>
  <c r="F339" i="1" s="1"/>
  <c r="F340" i="1" a="1"/>
  <c r="F340" i="1" s="1"/>
  <c r="F341" i="1" a="1"/>
  <c r="F341" i="1" s="1"/>
  <c r="F342" i="1" a="1"/>
  <c r="F342" i="1" s="1"/>
  <c r="F343" i="1" a="1"/>
  <c r="F343" i="1" s="1"/>
  <c r="F344" i="1" a="1"/>
  <c r="F344" i="1" s="1"/>
  <c r="F345" i="1" a="1"/>
  <c r="F345" i="1" s="1"/>
  <c r="F346" i="1" a="1"/>
  <c r="F346" i="1" s="1"/>
  <c r="F347" i="1" a="1"/>
  <c r="F347" i="1" s="1"/>
  <c r="F348" i="1" a="1"/>
  <c r="F348" i="1" s="1"/>
  <c r="F349" i="1" a="1"/>
  <c r="F349" i="1" s="1"/>
  <c r="F350" i="1" a="1"/>
  <c r="F350" i="1" s="1"/>
  <c r="F351" i="1" a="1"/>
  <c r="F351" i="1" s="1"/>
  <c r="F352" i="1" a="1"/>
  <c r="F352" i="1" s="1"/>
  <c r="F353" i="1" a="1"/>
  <c r="F353" i="1" s="1"/>
  <c r="F354" i="1" a="1"/>
  <c r="F354" i="1" s="1"/>
  <c r="F355" i="1" a="1"/>
  <c r="F355" i="1" s="1"/>
  <c r="F356" i="1" a="1"/>
  <c r="F356" i="1" s="1"/>
  <c r="F357" i="1" a="1"/>
  <c r="F357" i="1" s="1"/>
  <c r="F358" i="1" a="1"/>
  <c r="F358" i="1" s="1"/>
  <c r="F359" i="1" a="1"/>
  <c r="F359" i="1" s="1"/>
  <c r="F360" i="1" a="1"/>
  <c r="F360" i="1" s="1"/>
  <c r="F361" i="1" a="1"/>
  <c r="F361" i="1" s="1"/>
  <c r="F362" i="1" a="1"/>
  <c r="F362" i="1" s="1"/>
  <c r="F363" i="1" a="1"/>
  <c r="F363" i="1" s="1"/>
  <c r="F364" i="1" a="1"/>
  <c r="F364" i="1" s="1"/>
  <c r="F365" i="1" a="1"/>
  <c r="F365" i="1" s="1"/>
  <c r="F366" i="1" a="1"/>
  <c r="F366" i="1" s="1"/>
  <c r="F367" i="1" a="1"/>
  <c r="F367" i="1" s="1"/>
  <c r="F368" i="1" a="1"/>
  <c r="F368" i="1" s="1"/>
  <c r="F369" i="1" a="1"/>
  <c r="F369" i="1" s="1"/>
  <c r="F370" i="1" a="1"/>
  <c r="F370" i="1" s="1"/>
  <c r="F371" i="1" a="1"/>
  <c r="F371" i="1" s="1"/>
  <c r="F372" i="1" a="1"/>
  <c r="F372" i="1" s="1"/>
  <c r="F373" i="1" a="1"/>
  <c r="F373" i="1" s="1"/>
  <c r="F374" i="1" a="1"/>
  <c r="F374" i="1" s="1"/>
  <c r="F375" i="1" a="1"/>
  <c r="F375" i="1" s="1"/>
  <c r="F376" i="1" a="1"/>
  <c r="F376" i="1" s="1"/>
  <c r="F377" i="1" a="1"/>
  <c r="F377" i="1" s="1"/>
  <c r="F378" i="1" a="1"/>
  <c r="F378" i="1" s="1"/>
  <c r="F379" i="1" a="1"/>
  <c r="F379" i="1" s="1"/>
  <c r="F380" i="1" a="1"/>
  <c r="F380" i="1" s="1"/>
  <c r="F381" i="1" a="1"/>
  <c r="F381" i="1" s="1"/>
  <c r="F382" i="1" a="1"/>
  <c r="F382" i="1" s="1"/>
  <c r="F383" i="1" a="1"/>
  <c r="F383" i="1" s="1"/>
  <c r="F384" i="1" a="1"/>
  <c r="F384" i="1" s="1"/>
  <c r="F385" i="1" a="1"/>
  <c r="F385" i="1" s="1"/>
  <c r="F386" i="1" a="1"/>
  <c r="F386" i="1" s="1"/>
  <c r="F387" i="1" a="1"/>
  <c r="F387" i="1" s="1"/>
  <c r="F388" i="1" a="1"/>
  <c r="F388" i="1" s="1"/>
  <c r="F389" i="1" a="1"/>
  <c r="F389" i="1" s="1"/>
  <c r="F390" i="1" a="1"/>
  <c r="F390" i="1" s="1"/>
  <c r="F391" i="1" a="1"/>
  <c r="F391" i="1" s="1"/>
  <c r="F392" i="1" a="1"/>
  <c r="F392" i="1" s="1"/>
  <c r="F393" i="1" a="1"/>
  <c r="F393" i="1" s="1"/>
  <c r="F394" i="1" a="1"/>
  <c r="F394" i="1" s="1"/>
  <c r="F395" i="1" a="1"/>
  <c r="F395" i="1" s="1"/>
  <c r="F396" i="1" a="1"/>
  <c r="F396" i="1" s="1"/>
  <c r="F397" i="1" a="1"/>
  <c r="F397" i="1" s="1"/>
  <c r="F398" i="1" a="1"/>
  <c r="F398" i="1" s="1"/>
  <c r="F399" i="1" a="1"/>
  <c r="F399" i="1" s="1"/>
  <c r="F400" i="1" a="1"/>
  <c r="F400" i="1" s="1"/>
  <c r="F401" i="1" a="1"/>
  <c r="F401" i="1" s="1"/>
  <c r="F402" i="1" a="1"/>
  <c r="F402" i="1" s="1"/>
  <c r="F403" i="1" a="1"/>
  <c r="F403" i="1" s="1"/>
  <c r="F404" i="1" a="1"/>
  <c r="F404" i="1" s="1"/>
  <c r="F405" i="1" a="1"/>
  <c r="F405" i="1" s="1"/>
  <c r="F406" i="1" a="1"/>
  <c r="F406" i="1" s="1"/>
  <c r="F407" i="1" a="1"/>
  <c r="F407" i="1" s="1"/>
  <c r="F408" i="1" a="1"/>
  <c r="F408" i="1" s="1"/>
  <c r="F409" i="1" a="1"/>
  <c r="F409" i="1" s="1"/>
  <c r="F410" i="1" a="1"/>
  <c r="F410" i="1" s="1"/>
  <c r="F411" i="1" a="1"/>
  <c r="F411" i="1" s="1"/>
  <c r="F412" i="1" a="1"/>
  <c r="F412" i="1" s="1"/>
  <c r="F413" i="1" a="1"/>
  <c r="F413" i="1"/>
  <c r="F414" i="1" a="1"/>
  <c r="F414" i="1" s="1"/>
  <c r="F415" i="1" a="1"/>
  <c r="F415" i="1" s="1"/>
  <c r="F416" i="1" a="1"/>
  <c r="F416" i="1" s="1"/>
  <c r="F417" i="1" a="1"/>
  <c r="F417" i="1" s="1"/>
  <c r="F418" i="1" a="1"/>
  <c r="F418" i="1" s="1"/>
  <c r="F419" i="1" a="1"/>
  <c r="F419" i="1" s="1"/>
  <c r="F420" i="1" a="1"/>
  <c r="F420" i="1" s="1"/>
  <c r="F421" i="1" a="1"/>
  <c r="F421" i="1" s="1"/>
  <c r="F422" i="1" a="1"/>
  <c r="F422" i="1" s="1"/>
  <c r="F423" i="1" a="1"/>
  <c r="F423" i="1" s="1"/>
  <c r="F424" i="1" a="1"/>
  <c r="F424" i="1" s="1"/>
  <c r="F425" i="1" a="1"/>
  <c r="F425" i="1" s="1"/>
  <c r="F426" i="1" a="1"/>
  <c r="F426" i="1" s="1"/>
  <c r="F427" i="1" a="1"/>
  <c r="F427" i="1" s="1"/>
  <c r="F428" i="1" a="1"/>
  <c r="F428" i="1" s="1"/>
  <c r="F429" i="1" a="1"/>
  <c r="F429" i="1" s="1"/>
  <c r="F430" i="1" a="1"/>
  <c r="F430" i="1" s="1"/>
  <c r="F431" i="1" a="1"/>
  <c r="F431" i="1" s="1"/>
  <c r="F432" i="1" a="1"/>
  <c r="F432" i="1" s="1"/>
  <c r="F433" i="1" a="1"/>
  <c r="F433" i="1" s="1"/>
  <c r="F434" i="1" a="1"/>
  <c r="F434" i="1" s="1"/>
  <c r="F435" i="1" a="1"/>
  <c r="F435" i="1" s="1"/>
  <c r="F436" i="1" a="1"/>
  <c r="F436" i="1" s="1"/>
  <c r="F437" i="1" a="1"/>
  <c r="F437" i="1" s="1"/>
  <c r="F438" i="1" a="1"/>
  <c r="F438" i="1" s="1"/>
  <c r="F439" i="1" a="1"/>
  <c r="F439" i="1" s="1"/>
  <c r="F440" i="1" a="1"/>
  <c r="F440" i="1" s="1"/>
  <c r="F441" i="1" a="1"/>
  <c r="F441" i="1" s="1"/>
  <c r="F442" i="1" a="1"/>
  <c r="F442" i="1" s="1"/>
  <c r="F443" i="1" a="1"/>
  <c r="F443" i="1" s="1"/>
  <c r="F444" i="1" a="1"/>
  <c r="F444" i="1" s="1"/>
  <c r="F445" i="1" a="1"/>
  <c r="F445" i="1" s="1"/>
  <c r="F446" i="1" a="1"/>
  <c r="F446" i="1" s="1"/>
  <c r="F447" i="1" a="1"/>
  <c r="F447" i="1" s="1"/>
  <c r="F448" i="1" a="1"/>
  <c r="F448" i="1" s="1"/>
  <c r="F449" i="1" a="1"/>
  <c r="F449" i="1" s="1"/>
  <c r="F450" i="1" a="1"/>
  <c r="F450" i="1" s="1"/>
  <c r="F451" i="1" a="1"/>
  <c r="F451" i="1" s="1"/>
  <c r="F452" i="1" a="1"/>
  <c r="F452" i="1" s="1"/>
  <c r="F453" i="1" a="1"/>
  <c r="F453" i="1" s="1"/>
  <c r="F454" i="1" a="1"/>
  <c r="F454" i="1" s="1"/>
  <c r="F455" i="1" a="1"/>
  <c r="F455" i="1" s="1"/>
  <c r="F456" i="1" a="1"/>
  <c r="F456" i="1" s="1"/>
  <c r="F457" i="1" a="1"/>
  <c r="F457" i="1" s="1"/>
  <c r="F458" i="1" a="1"/>
  <c r="F458" i="1" s="1"/>
  <c r="F459" i="1" a="1"/>
  <c r="F459" i="1" s="1"/>
  <c r="F460" i="1" a="1"/>
  <c r="F460" i="1" s="1"/>
  <c r="F461" i="1" a="1"/>
  <c r="F461" i="1" s="1"/>
  <c r="F462" i="1" a="1"/>
  <c r="F462" i="1" s="1"/>
  <c r="F463" i="1" a="1"/>
  <c r="F463" i="1" s="1"/>
  <c r="F464" i="1" a="1"/>
  <c r="F464" i="1" s="1"/>
  <c r="F465" i="1" a="1"/>
  <c r="F465" i="1" s="1"/>
  <c r="F466" i="1" a="1"/>
  <c r="F466" i="1" s="1"/>
  <c r="F467" i="1" a="1"/>
  <c r="F467" i="1" s="1"/>
  <c r="F468" i="1" a="1"/>
  <c r="F468" i="1" s="1"/>
  <c r="F469" i="1" a="1"/>
  <c r="F469" i="1" s="1"/>
  <c r="F470" i="1" a="1"/>
  <c r="F470" i="1" s="1"/>
  <c r="F471" i="1" a="1"/>
  <c r="F471" i="1" s="1"/>
  <c r="F472" i="1" a="1"/>
  <c r="F472" i="1" s="1"/>
  <c r="F473" i="1" a="1"/>
  <c r="F473" i="1" s="1"/>
  <c r="F474" i="1" a="1"/>
  <c r="F474" i="1" s="1"/>
  <c r="F475" i="1" a="1"/>
  <c r="F475" i="1" s="1"/>
  <c r="F476" i="1" a="1"/>
  <c r="F476" i="1" s="1"/>
  <c r="F477" i="1" a="1"/>
  <c r="F477" i="1" s="1"/>
  <c r="F478" i="1" a="1"/>
  <c r="F478" i="1" s="1"/>
  <c r="F479" i="1" a="1"/>
  <c r="F479" i="1" s="1"/>
  <c r="F480" i="1" a="1"/>
  <c r="F480" i="1" s="1"/>
  <c r="F481" i="1" a="1"/>
  <c r="F481" i="1" s="1"/>
  <c r="F482" i="1" a="1"/>
  <c r="F482" i="1" s="1"/>
  <c r="F483" i="1" a="1"/>
  <c r="F483" i="1" s="1"/>
  <c r="F484" i="1" a="1"/>
  <c r="F484" i="1" s="1"/>
  <c r="F485" i="1" a="1"/>
  <c r="F485" i="1" s="1"/>
  <c r="F486" i="1" a="1"/>
  <c r="F486" i="1" s="1"/>
  <c r="F487" i="1" a="1"/>
  <c r="F487" i="1" s="1"/>
  <c r="F488" i="1" a="1"/>
  <c r="F488" i="1" s="1"/>
  <c r="F489" i="1" a="1"/>
  <c r="F489" i="1" s="1"/>
  <c r="F490" i="1" a="1"/>
  <c r="F490" i="1" s="1"/>
  <c r="F491" i="1" a="1"/>
  <c r="F491" i="1" s="1"/>
  <c r="F492" i="1" a="1"/>
  <c r="F492" i="1" s="1"/>
  <c r="F493" i="1" a="1"/>
  <c r="F493" i="1" s="1"/>
  <c r="F494" i="1" a="1"/>
  <c r="F494" i="1" s="1"/>
  <c r="F495" i="1" a="1"/>
  <c r="F495" i="1" s="1"/>
  <c r="F496" i="1" a="1"/>
  <c r="F496" i="1" s="1"/>
  <c r="F497" i="1" a="1"/>
  <c r="F497" i="1" s="1"/>
  <c r="F498" i="1" a="1"/>
  <c r="F498" i="1" s="1"/>
  <c r="F499" i="1" a="1"/>
  <c r="F499" i="1" s="1"/>
  <c r="F500" i="1" a="1"/>
  <c r="F500" i="1" s="1"/>
  <c r="F501" i="1" a="1"/>
  <c r="F501" i="1" s="1"/>
  <c r="F502" i="1" a="1"/>
  <c r="F502" i="1" s="1"/>
  <c r="F503" i="1" a="1"/>
  <c r="F503" i="1" s="1"/>
  <c r="F504" i="1" a="1"/>
  <c r="F504" i="1" s="1"/>
  <c r="F505" i="1" a="1"/>
  <c r="F505" i="1" s="1"/>
  <c r="F506" i="1" a="1"/>
  <c r="F506" i="1" s="1"/>
  <c r="F507" i="1" a="1"/>
  <c r="F507" i="1" s="1"/>
  <c r="F508" i="1" a="1"/>
  <c r="F508" i="1" s="1"/>
  <c r="F509" i="1" a="1"/>
  <c r="F509" i="1" s="1"/>
  <c r="F510" i="1" a="1"/>
  <c r="F510" i="1" s="1"/>
  <c r="F511" i="1" a="1"/>
  <c r="F511" i="1" s="1"/>
  <c r="F512" i="1" a="1"/>
  <c r="F512" i="1" s="1"/>
  <c r="F513" i="1" a="1"/>
  <c r="F513" i="1" s="1"/>
  <c r="F514" i="1" a="1"/>
  <c r="F514" i="1" s="1"/>
  <c r="F515" i="1" a="1"/>
  <c r="F515" i="1" s="1"/>
  <c r="F516" i="1" a="1"/>
  <c r="F516" i="1" s="1"/>
  <c r="F517" i="1" a="1"/>
  <c r="F517" i="1" s="1"/>
  <c r="F518" i="1" a="1"/>
  <c r="F518" i="1" s="1"/>
  <c r="F519" i="1" a="1"/>
  <c r="F519" i="1" s="1"/>
  <c r="F520" i="1" a="1"/>
  <c r="F520" i="1" s="1"/>
  <c r="F521" i="1" a="1"/>
  <c r="F521" i="1" s="1"/>
  <c r="F522" i="1" a="1"/>
  <c r="F522" i="1" s="1"/>
  <c r="F523" i="1" a="1"/>
  <c r="F523" i="1" s="1"/>
  <c r="F524" i="1" a="1"/>
  <c r="F524" i="1" s="1"/>
  <c r="F525" i="1" a="1"/>
  <c r="F525" i="1" s="1"/>
  <c r="F526" i="1" a="1"/>
  <c r="F526" i="1" s="1"/>
  <c r="F527" i="1" a="1"/>
  <c r="F527" i="1" s="1"/>
  <c r="F528" i="1" a="1"/>
  <c r="F528" i="1" s="1"/>
  <c r="F529" i="1" a="1"/>
  <c r="F529" i="1" s="1"/>
  <c r="F530" i="1" a="1"/>
  <c r="F530" i="1" s="1"/>
  <c r="F531" i="1" a="1"/>
  <c r="F531" i="1" s="1"/>
  <c r="F532" i="1" a="1"/>
  <c r="F532" i="1" s="1"/>
  <c r="F533" i="1" a="1"/>
  <c r="F533" i="1" s="1"/>
  <c r="F534" i="1" a="1"/>
  <c r="F534" i="1" s="1"/>
  <c r="F535" i="1" a="1"/>
  <c r="F535" i="1" s="1"/>
  <c r="F536" i="1" a="1"/>
  <c r="F536" i="1" s="1"/>
  <c r="F537" i="1" a="1"/>
  <c r="F537" i="1" s="1"/>
  <c r="F538" i="1" a="1"/>
  <c r="F538" i="1" s="1"/>
  <c r="F539" i="1" a="1"/>
  <c r="F539" i="1" s="1"/>
  <c r="F540" i="1" a="1"/>
  <c r="F540" i="1" s="1"/>
  <c r="F541" i="1" a="1"/>
  <c r="F541" i="1" s="1"/>
  <c r="F542" i="1" a="1"/>
  <c r="F542" i="1" s="1"/>
  <c r="F543" i="1" a="1"/>
  <c r="F543" i="1" s="1"/>
  <c r="F544" i="1" a="1"/>
  <c r="F544" i="1" s="1"/>
  <c r="F545" i="1" a="1"/>
  <c r="F545" i="1" s="1"/>
  <c r="F546" i="1" a="1"/>
  <c r="F546" i="1" s="1"/>
  <c r="F547" i="1" a="1"/>
  <c r="F547" i="1" s="1"/>
  <c r="F548" i="1" a="1"/>
  <c r="F548" i="1" s="1"/>
  <c r="F549" i="1" a="1"/>
  <c r="F549" i="1" s="1"/>
  <c r="F550" i="1" a="1"/>
  <c r="F550" i="1" s="1"/>
  <c r="F551" i="1" a="1"/>
  <c r="F551" i="1" s="1"/>
  <c r="F552" i="1" a="1"/>
  <c r="F552" i="1" s="1"/>
  <c r="F553" i="1" a="1"/>
  <c r="F553" i="1" s="1"/>
  <c r="F554" i="1" a="1"/>
  <c r="F554" i="1" s="1"/>
  <c r="F555" i="1" a="1"/>
  <c r="F555" i="1" s="1"/>
  <c r="F556" i="1" a="1"/>
  <c r="F556" i="1" s="1"/>
  <c r="F557" i="1" a="1"/>
  <c r="F557" i="1" s="1"/>
  <c r="F558" i="1" a="1"/>
  <c r="F558" i="1" s="1"/>
  <c r="F559" i="1" a="1"/>
  <c r="F559" i="1" s="1"/>
  <c r="F560" i="1" a="1"/>
  <c r="F560" i="1" s="1"/>
  <c r="F561" i="1" a="1"/>
  <c r="F561" i="1" s="1"/>
  <c r="F562" i="1" a="1"/>
  <c r="F562" i="1" s="1"/>
  <c r="F563" i="1" a="1"/>
  <c r="F563" i="1" s="1"/>
  <c r="F564" i="1" a="1"/>
  <c r="F564" i="1" s="1"/>
  <c r="F565" i="1" a="1"/>
  <c r="F565" i="1" s="1"/>
  <c r="F566" i="1" a="1"/>
  <c r="F566" i="1" s="1"/>
  <c r="F567" i="1" a="1"/>
  <c r="F567" i="1" s="1"/>
  <c r="F568" i="1" a="1"/>
  <c r="F568" i="1" s="1"/>
  <c r="F569" i="1" a="1"/>
  <c r="F569" i="1" s="1"/>
  <c r="F570" i="1" a="1"/>
  <c r="F570" i="1" s="1"/>
  <c r="F571" i="1" a="1"/>
  <c r="F571" i="1" s="1"/>
  <c r="F572" i="1" a="1"/>
  <c r="F572" i="1" s="1"/>
  <c r="F573" i="1" a="1"/>
  <c r="F573" i="1" s="1"/>
  <c r="F574" i="1" a="1"/>
  <c r="F574" i="1" s="1"/>
  <c r="F575" i="1" a="1"/>
  <c r="F575" i="1" s="1"/>
  <c r="F576" i="1" a="1"/>
  <c r="F576" i="1" s="1"/>
  <c r="F577" i="1" a="1"/>
  <c r="F577" i="1" s="1"/>
  <c r="F578" i="1" a="1"/>
  <c r="F578" i="1" s="1"/>
  <c r="F579" i="1" a="1"/>
  <c r="F579" i="1" s="1"/>
  <c r="F580" i="1" a="1"/>
  <c r="F580" i="1" s="1"/>
  <c r="F581" i="1" a="1"/>
  <c r="F581" i="1" s="1"/>
  <c r="F582" i="1" a="1"/>
  <c r="F582" i="1" s="1"/>
  <c r="F583" i="1" a="1"/>
  <c r="F583" i="1" s="1"/>
  <c r="F584" i="1" a="1"/>
  <c r="F584" i="1" s="1"/>
  <c r="F585" i="1" a="1"/>
  <c r="F585" i="1" s="1"/>
  <c r="F586" i="1" a="1"/>
  <c r="F586" i="1" s="1"/>
  <c r="F587" i="1" a="1"/>
  <c r="F587" i="1" s="1"/>
  <c r="F588" i="1" a="1"/>
  <c r="F588" i="1" s="1"/>
  <c r="F589" i="1" a="1"/>
  <c r="F589" i="1" s="1"/>
  <c r="F590" i="1" a="1"/>
  <c r="F590" i="1" s="1"/>
  <c r="F591" i="1" a="1"/>
  <c r="F591" i="1" s="1"/>
  <c r="F592" i="1" a="1"/>
  <c r="F592" i="1" s="1"/>
  <c r="F593" i="1" a="1"/>
  <c r="F593" i="1" s="1"/>
  <c r="F594" i="1" a="1"/>
  <c r="F594" i="1" s="1"/>
  <c r="F595" i="1" a="1"/>
  <c r="F595" i="1" s="1"/>
  <c r="F596" i="1" a="1"/>
  <c r="F596" i="1" s="1"/>
  <c r="F597" i="1" a="1"/>
  <c r="F597" i="1" s="1"/>
  <c r="F598" i="1" a="1"/>
  <c r="F598" i="1" s="1"/>
  <c r="F599" i="1" a="1"/>
  <c r="F599" i="1" s="1"/>
  <c r="F600" i="1" a="1"/>
  <c r="F600" i="1" s="1"/>
  <c r="F601" i="1" a="1"/>
  <c r="F601" i="1" s="1"/>
  <c r="F602" i="1" a="1"/>
  <c r="F602" i="1" s="1"/>
  <c r="F603" i="1" a="1"/>
  <c r="F603" i="1" s="1"/>
  <c r="F604" i="1" a="1"/>
  <c r="F604" i="1" s="1"/>
  <c r="F605" i="1" a="1"/>
  <c r="F605" i="1" s="1"/>
  <c r="F606" i="1" a="1"/>
  <c r="F606" i="1" s="1"/>
  <c r="F607" i="1" a="1"/>
  <c r="F607" i="1" s="1"/>
  <c r="F608" i="1" a="1"/>
  <c r="F608" i="1" s="1"/>
  <c r="F609" i="1" a="1"/>
  <c r="F609" i="1" s="1"/>
  <c r="F610" i="1" a="1"/>
  <c r="F610" i="1" s="1"/>
  <c r="F611" i="1" a="1"/>
  <c r="F611" i="1" s="1"/>
  <c r="F612" i="1" a="1"/>
  <c r="F612" i="1" s="1"/>
  <c r="F613" i="1" a="1"/>
  <c r="F613" i="1" s="1"/>
  <c r="F614" i="1" a="1"/>
  <c r="F614" i="1" s="1"/>
  <c r="F615" i="1" a="1"/>
  <c r="F615" i="1" s="1"/>
  <c r="F616" i="1" a="1"/>
  <c r="F616" i="1" s="1"/>
  <c r="F617" i="1" a="1"/>
  <c r="F617" i="1" s="1"/>
  <c r="F618" i="1" a="1"/>
  <c r="F618" i="1" s="1"/>
  <c r="F619" i="1" a="1"/>
  <c r="F619" i="1" s="1"/>
  <c r="F620" i="1" a="1"/>
  <c r="F620" i="1" s="1"/>
  <c r="F621" i="1" a="1"/>
  <c r="F621" i="1" s="1"/>
  <c r="F622" i="1" a="1"/>
  <c r="F622" i="1" s="1"/>
  <c r="F623" i="1" a="1"/>
  <c r="F623" i="1" s="1"/>
  <c r="F624" i="1" a="1"/>
  <c r="F624" i="1" s="1"/>
  <c r="F625" i="1" a="1"/>
  <c r="F625" i="1" s="1"/>
  <c r="F626" i="1" a="1"/>
  <c r="F626" i="1" s="1"/>
  <c r="F627" i="1" a="1"/>
  <c r="F627" i="1" s="1"/>
  <c r="F628" i="1" a="1"/>
  <c r="F628" i="1" s="1"/>
  <c r="F629" i="1" a="1"/>
  <c r="F629" i="1" s="1"/>
  <c r="F630" i="1" a="1"/>
  <c r="F630" i="1" s="1"/>
  <c r="F631" i="1" a="1"/>
  <c r="F631" i="1" s="1"/>
  <c r="F632" i="1" a="1"/>
  <c r="F632" i="1" s="1"/>
  <c r="F633" i="1" a="1"/>
  <c r="F633" i="1" s="1"/>
  <c r="F634" i="1" a="1"/>
  <c r="F634" i="1" s="1"/>
  <c r="F635" i="1" a="1"/>
  <c r="F635" i="1" s="1"/>
  <c r="F636" i="1" a="1"/>
  <c r="F636" i="1" s="1"/>
  <c r="F637" i="1" a="1"/>
  <c r="F637" i="1" s="1"/>
  <c r="F638" i="1" a="1"/>
  <c r="F638" i="1" s="1"/>
  <c r="F639" i="1" a="1"/>
  <c r="F639" i="1" s="1"/>
  <c r="F640" i="1" a="1"/>
  <c r="F640" i="1" s="1"/>
  <c r="F641" i="1" a="1"/>
  <c r="F641" i="1" s="1"/>
  <c r="F642" i="1" a="1"/>
  <c r="F642" i="1" s="1"/>
  <c r="F643" i="1" a="1"/>
  <c r="F643" i="1" s="1"/>
  <c r="F644" i="1" a="1"/>
  <c r="F644" i="1" s="1"/>
  <c r="F645" i="1" a="1"/>
  <c r="F645" i="1" s="1"/>
  <c r="F646" i="1" a="1"/>
  <c r="F646" i="1" s="1"/>
  <c r="F647" i="1" a="1"/>
  <c r="F647" i="1" s="1"/>
  <c r="F648" i="1" a="1"/>
  <c r="F648" i="1" s="1"/>
  <c r="F649" i="1" a="1"/>
  <c r="F649" i="1" s="1"/>
  <c r="F650" i="1" a="1"/>
  <c r="F650" i="1" s="1"/>
  <c r="F651" i="1" a="1"/>
  <c r="F651" i="1" s="1"/>
  <c r="F652" i="1" a="1"/>
  <c r="F652" i="1" s="1"/>
  <c r="F653" i="1" a="1"/>
  <c r="F653" i="1" s="1"/>
  <c r="F654" i="1" a="1"/>
  <c r="F654" i="1" s="1"/>
  <c r="F655" i="1" a="1"/>
  <c r="F655" i="1" s="1"/>
  <c r="F656" i="1" a="1"/>
  <c r="F656" i="1" s="1"/>
  <c r="F657" i="1" a="1"/>
  <c r="F657" i="1" s="1"/>
  <c r="F658" i="1" a="1"/>
  <c r="F658" i="1" s="1"/>
  <c r="F659" i="1" a="1"/>
  <c r="F659" i="1" s="1"/>
  <c r="F660" i="1" a="1"/>
  <c r="F660" i="1" s="1"/>
  <c r="F661" i="1" a="1"/>
  <c r="F661" i="1" s="1"/>
  <c r="F662" i="1" a="1"/>
  <c r="F662" i="1" s="1"/>
  <c r="F663" i="1" a="1"/>
  <c r="F663" i="1" s="1"/>
  <c r="F664" i="1" a="1"/>
  <c r="F664" i="1" s="1"/>
  <c r="F665" i="1" a="1"/>
  <c r="F665" i="1" s="1"/>
  <c r="F666" i="1" a="1"/>
  <c r="F666" i="1" s="1"/>
  <c r="F667" i="1" a="1"/>
  <c r="F667" i="1" s="1"/>
  <c r="F668" i="1" a="1"/>
  <c r="F668" i="1" s="1"/>
  <c r="F669" i="1" a="1"/>
  <c r="F669" i="1" s="1"/>
  <c r="F670" i="1" a="1"/>
  <c r="F670" i="1" s="1"/>
  <c r="F671" i="1" a="1"/>
  <c r="F671" i="1"/>
  <c r="F672" i="1" a="1"/>
  <c r="F672" i="1" s="1"/>
  <c r="F673" i="1" a="1"/>
  <c r="F673" i="1" s="1"/>
  <c r="F674" i="1" a="1"/>
  <c r="F674" i="1" s="1"/>
  <c r="F675" i="1" a="1"/>
  <c r="F675" i="1" s="1"/>
  <c r="F676" i="1" a="1"/>
  <c r="F676" i="1" s="1"/>
  <c r="F677" i="1" a="1"/>
  <c r="F677" i="1" s="1"/>
  <c r="F678" i="1" a="1"/>
  <c r="F678" i="1" s="1"/>
  <c r="F679" i="1" a="1"/>
  <c r="F679" i="1" s="1"/>
  <c r="F680" i="1" a="1"/>
  <c r="F680" i="1" s="1"/>
  <c r="F681" i="1" a="1"/>
  <c r="F681" i="1" s="1"/>
  <c r="F682" i="1" a="1"/>
  <c r="F682" i="1" s="1"/>
  <c r="F683" i="1" a="1"/>
  <c r="F683" i="1" s="1"/>
  <c r="F684" i="1" a="1"/>
  <c r="F684" i="1" s="1"/>
  <c r="F685" i="1" a="1"/>
  <c r="F685" i="1" s="1"/>
  <c r="F686" i="1" a="1"/>
  <c r="F686" i="1" s="1"/>
  <c r="F687" i="1" a="1"/>
  <c r="F687" i="1" s="1"/>
  <c r="F688" i="1" a="1"/>
  <c r="F688" i="1" s="1"/>
  <c r="F689" i="1" a="1"/>
  <c r="F689" i="1" s="1"/>
  <c r="F690" i="1" a="1"/>
  <c r="F690" i="1" s="1"/>
  <c r="F691" i="1" a="1"/>
  <c r="F691" i="1" s="1"/>
  <c r="F692" i="1" a="1"/>
  <c r="F692" i="1" s="1"/>
  <c r="F693" i="1" a="1"/>
  <c r="F693" i="1" s="1"/>
  <c r="F694" i="1" a="1"/>
  <c r="F694" i="1" s="1"/>
  <c r="F695" i="1" a="1"/>
  <c r="F695" i="1" s="1"/>
  <c r="F696" i="1" a="1"/>
  <c r="F696" i="1" s="1"/>
  <c r="F697" i="1" a="1"/>
  <c r="F697" i="1" s="1"/>
  <c r="F698" i="1" a="1"/>
  <c r="F698" i="1" s="1"/>
  <c r="F699" i="1" a="1"/>
  <c r="F699" i="1" s="1"/>
  <c r="F700" i="1" a="1"/>
  <c r="F700" i="1" s="1"/>
  <c r="F701" i="1" a="1"/>
  <c r="F701" i="1" s="1"/>
  <c r="F702" i="1" a="1"/>
  <c r="F702" i="1" s="1"/>
  <c r="F703" i="1" a="1"/>
  <c r="F703" i="1" s="1"/>
  <c r="F704" i="1" a="1"/>
  <c r="F704" i="1" s="1"/>
  <c r="F705" i="1" a="1"/>
  <c r="F705" i="1" s="1"/>
  <c r="F706" i="1" a="1"/>
  <c r="F706" i="1" s="1"/>
  <c r="F707" i="1" a="1"/>
  <c r="F707" i="1" s="1"/>
  <c r="F708" i="1" a="1"/>
  <c r="F708" i="1" s="1"/>
  <c r="F709" i="1" a="1"/>
  <c r="F709" i="1" s="1"/>
  <c r="F710" i="1" a="1"/>
  <c r="F710" i="1" s="1"/>
  <c r="F711" i="1" a="1"/>
  <c r="F711" i="1" s="1"/>
  <c r="F712" i="1" a="1"/>
  <c r="F712" i="1" s="1"/>
  <c r="F713" i="1" a="1"/>
  <c r="F713" i="1" s="1"/>
  <c r="F714" i="1" a="1"/>
  <c r="F714" i="1" s="1"/>
  <c r="F715" i="1" a="1"/>
  <c r="F715" i="1" s="1"/>
  <c r="F716" i="1" a="1"/>
  <c r="F716" i="1" s="1"/>
  <c r="F717" i="1" a="1"/>
  <c r="F717" i="1" s="1"/>
  <c r="F718" i="1" a="1"/>
  <c r="F718" i="1" s="1"/>
  <c r="F719" i="1" a="1"/>
  <c r="F719" i="1" s="1"/>
  <c r="F720" i="1" a="1"/>
  <c r="F720" i="1" s="1"/>
  <c r="F721" i="1" a="1"/>
  <c r="F721" i="1" s="1"/>
  <c r="F722" i="1" a="1"/>
  <c r="F722" i="1" s="1"/>
  <c r="F723" i="1" a="1"/>
  <c r="F723" i="1" s="1"/>
  <c r="F724" i="1" a="1"/>
  <c r="F724" i="1" s="1"/>
  <c r="F725" i="1" a="1"/>
  <c r="F725" i="1" s="1"/>
  <c r="F726" i="1" a="1"/>
  <c r="F726" i="1" s="1"/>
  <c r="F727" i="1" a="1"/>
  <c r="F727" i="1" s="1"/>
  <c r="F728" i="1" a="1"/>
  <c r="F728" i="1" s="1"/>
  <c r="F729" i="1" a="1"/>
  <c r="F729" i="1" s="1"/>
  <c r="F730" i="1" a="1"/>
  <c r="F730" i="1" s="1"/>
  <c r="F731" i="1" a="1"/>
  <c r="F731" i="1" s="1"/>
  <c r="F732" i="1" a="1"/>
  <c r="F732" i="1" s="1"/>
  <c r="F733" i="1" a="1"/>
  <c r="F733" i="1" s="1"/>
  <c r="F734" i="1" a="1"/>
  <c r="F734" i="1" s="1"/>
  <c r="F735" i="1" a="1"/>
  <c r="F735" i="1" s="1"/>
  <c r="F736" i="1" a="1"/>
  <c r="F736" i="1" s="1"/>
  <c r="F737" i="1" a="1"/>
  <c r="F737" i="1" s="1"/>
  <c r="F738" i="1" a="1"/>
  <c r="F738" i="1" s="1"/>
  <c r="F739" i="1" a="1"/>
  <c r="F739" i="1" s="1"/>
  <c r="F740" i="1" a="1"/>
  <c r="F740" i="1" s="1"/>
  <c r="F741" i="1" a="1"/>
  <c r="F741" i="1" s="1"/>
  <c r="F742" i="1" a="1"/>
  <c r="F742" i="1" s="1"/>
  <c r="F743" i="1" a="1"/>
  <c r="F743" i="1" s="1"/>
  <c r="F744" i="1" a="1"/>
  <c r="F744" i="1" s="1"/>
  <c r="F745" i="1" a="1"/>
  <c r="F745" i="1" s="1"/>
  <c r="F746" i="1" a="1"/>
  <c r="F746" i="1" s="1"/>
  <c r="F747" i="1" a="1"/>
  <c r="F747" i="1" s="1"/>
  <c r="F748" i="1" a="1"/>
  <c r="F748" i="1" s="1"/>
  <c r="F749" i="1" a="1"/>
  <c r="F749" i="1" s="1"/>
  <c r="F750" i="1" a="1"/>
  <c r="F750" i="1" s="1"/>
  <c r="F751" i="1" a="1"/>
  <c r="F751" i="1" s="1"/>
  <c r="F752" i="1" a="1"/>
  <c r="F752" i="1" s="1"/>
  <c r="F753" i="1" a="1"/>
  <c r="F753" i="1" s="1"/>
  <c r="F754" i="1" a="1"/>
  <c r="F754" i="1" s="1"/>
  <c r="F755" i="1" a="1"/>
  <c r="F755" i="1" s="1"/>
  <c r="F756" i="1" a="1"/>
  <c r="F756" i="1" s="1"/>
  <c r="F757" i="1" a="1"/>
  <c r="F757" i="1" s="1"/>
  <c r="F758" i="1" a="1"/>
  <c r="F758" i="1" s="1"/>
  <c r="F759" i="1" a="1"/>
  <c r="F759" i="1" s="1"/>
  <c r="F760" i="1" a="1"/>
  <c r="F760" i="1" s="1"/>
  <c r="F761" i="1" a="1"/>
  <c r="F761" i="1" s="1"/>
  <c r="F762" i="1" a="1"/>
  <c r="F762" i="1" s="1"/>
  <c r="F763" i="1" a="1"/>
  <c r="F763" i="1" s="1"/>
  <c r="F764" i="1" a="1"/>
  <c r="F764" i="1" s="1"/>
  <c r="F765" i="1" a="1"/>
  <c r="F765" i="1" s="1"/>
  <c r="F766" i="1" a="1"/>
  <c r="F766" i="1" s="1"/>
  <c r="F767" i="1" a="1"/>
  <c r="F767" i="1" s="1"/>
  <c r="F768" i="1" a="1"/>
  <c r="F768" i="1" s="1"/>
  <c r="F769" i="1" a="1"/>
  <c r="F769" i="1" s="1"/>
  <c r="F770" i="1" a="1"/>
  <c r="F770" i="1" s="1"/>
  <c r="F771" i="1" a="1"/>
  <c r="F771" i="1" s="1"/>
  <c r="F772" i="1" a="1"/>
  <c r="F772" i="1" s="1"/>
  <c r="F773" i="1" a="1"/>
  <c r="F773" i="1" s="1"/>
  <c r="F774" i="1" a="1"/>
  <c r="F774" i="1" s="1"/>
  <c r="F775" i="1" a="1"/>
  <c r="F775" i="1" s="1"/>
  <c r="F776" i="1" a="1"/>
  <c r="F776" i="1" s="1"/>
  <c r="F777" i="1" a="1"/>
  <c r="F777" i="1" s="1"/>
  <c r="F778" i="1" a="1"/>
  <c r="F778" i="1" s="1"/>
  <c r="F779" i="1" a="1"/>
  <c r="F779" i="1" s="1"/>
  <c r="F780" i="1" a="1"/>
  <c r="F780" i="1" s="1"/>
  <c r="F781" i="1" a="1"/>
  <c r="F781" i="1" s="1"/>
  <c r="F782" i="1" a="1"/>
  <c r="F782" i="1" s="1"/>
  <c r="F783" i="1" a="1"/>
  <c r="F783" i="1" s="1"/>
  <c r="F784" i="1" a="1"/>
  <c r="F784" i="1" s="1"/>
  <c r="F785" i="1" a="1"/>
  <c r="F785" i="1" s="1"/>
  <c r="F786" i="1" a="1"/>
  <c r="F786" i="1" s="1"/>
  <c r="F787" i="1" a="1"/>
  <c r="F787" i="1" s="1"/>
  <c r="F788" i="1" a="1"/>
  <c r="F788" i="1" s="1"/>
  <c r="F789" i="1" a="1"/>
  <c r="F789" i="1" s="1"/>
  <c r="F790" i="1" a="1"/>
  <c r="F790" i="1" s="1"/>
  <c r="F791" i="1" a="1"/>
  <c r="F791" i="1" s="1"/>
  <c r="F792" i="1" a="1"/>
  <c r="F792" i="1" s="1"/>
  <c r="F793" i="1" a="1"/>
  <c r="F793" i="1" s="1"/>
  <c r="F794" i="1" a="1"/>
  <c r="F794" i="1" s="1"/>
  <c r="F795" i="1" a="1"/>
  <c r="F795" i="1" s="1"/>
  <c r="F796" i="1" a="1"/>
  <c r="F796" i="1" s="1"/>
  <c r="F797" i="1" a="1"/>
  <c r="F797" i="1" s="1"/>
  <c r="F798" i="1" a="1"/>
  <c r="F798" i="1" s="1"/>
  <c r="F799" i="1" a="1"/>
  <c r="F799" i="1" s="1"/>
  <c r="F800" i="1" a="1"/>
  <c r="F800" i="1" s="1"/>
  <c r="F801" i="1" a="1"/>
  <c r="F801" i="1" s="1"/>
  <c r="F802" i="1" a="1"/>
  <c r="F802" i="1" s="1"/>
  <c r="F803" i="1" a="1"/>
  <c r="F803" i="1" s="1"/>
  <c r="F804" i="1" a="1"/>
  <c r="F804" i="1" s="1"/>
  <c r="F805" i="1" a="1"/>
  <c r="F805" i="1" s="1"/>
  <c r="F806" i="1" a="1"/>
  <c r="F806" i="1" s="1"/>
  <c r="F807" i="1" a="1"/>
  <c r="F807" i="1" s="1"/>
  <c r="F808" i="1" a="1"/>
  <c r="F808" i="1" s="1"/>
  <c r="F809" i="1" a="1"/>
  <c r="F809" i="1" s="1"/>
  <c r="F810" i="1" a="1"/>
  <c r="F810" i="1" s="1"/>
  <c r="F811" i="1" a="1"/>
  <c r="F811" i="1" s="1"/>
  <c r="F812" i="1" a="1"/>
  <c r="F812" i="1" s="1"/>
  <c r="F813" i="1" a="1"/>
  <c r="F813" i="1" s="1"/>
  <c r="F814" i="1" a="1"/>
  <c r="F814" i="1" s="1"/>
  <c r="F815" i="1" a="1"/>
  <c r="F815" i="1" s="1"/>
  <c r="F816" i="1" a="1"/>
  <c r="F816" i="1" s="1"/>
  <c r="F817" i="1" a="1"/>
  <c r="F817" i="1" s="1"/>
  <c r="F818" i="1" a="1"/>
  <c r="F818" i="1" s="1"/>
  <c r="F819" i="1" a="1"/>
  <c r="F819" i="1" s="1"/>
  <c r="F820" i="1" a="1"/>
  <c r="F820" i="1" s="1"/>
  <c r="F821" i="1" a="1"/>
  <c r="F821" i="1" s="1"/>
  <c r="F822" i="1" a="1"/>
  <c r="F822" i="1"/>
  <c r="F823" i="1" a="1"/>
  <c r="F823" i="1" s="1"/>
  <c r="F824" i="1" a="1"/>
  <c r="F824" i="1" s="1"/>
  <c r="F825" i="1" a="1"/>
  <c r="F825" i="1" s="1"/>
  <c r="F826" i="1" a="1"/>
  <c r="F826" i="1" s="1"/>
  <c r="F827" i="1" a="1"/>
  <c r="F827" i="1" s="1"/>
  <c r="F828" i="1" a="1"/>
  <c r="F828" i="1" s="1"/>
  <c r="F829" i="1" a="1"/>
  <c r="F829" i="1" s="1"/>
  <c r="F830" i="1" a="1"/>
  <c r="F830" i="1" s="1"/>
  <c r="F831" i="1" a="1"/>
  <c r="F831" i="1" s="1"/>
  <c r="F832" i="1" a="1"/>
  <c r="F832" i="1" s="1"/>
  <c r="F833" i="1" a="1"/>
  <c r="F833" i="1" s="1"/>
  <c r="F834" i="1" a="1"/>
  <c r="F834" i="1" s="1"/>
  <c r="F835" i="1" a="1"/>
  <c r="F835" i="1" s="1"/>
  <c r="F836" i="1" a="1"/>
  <c r="F836" i="1" s="1"/>
  <c r="F837" i="1" a="1"/>
  <c r="F837" i="1" s="1"/>
  <c r="F838" i="1" a="1"/>
  <c r="F838" i="1" s="1"/>
  <c r="F839" i="1" a="1"/>
  <c r="F839" i="1" s="1"/>
  <c r="F840" i="1" a="1"/>
  <c r="F840" i="1" s="1"/>
  <c r="F841" i="1" a="1"/>
  <c r="F841" i="1" s="1"/>
  <c r="F842" i="1" a="1"/>
  <c r="F842" i="1" s="1"/>
  <c r="F843" i="1" a="1"/>
  <c r="F843" i="1" s="1"/>
  <c r="F844" i="1" a="1"/>
  <c r="F844" i="1" s="1"/>
  <c r="F845" i="1" a="1"/>
  <c r="F845" i="1" s="1"/>
  <c r="F846" i="1" a="1"/>
  <c r="F846" i="1" s="1"/>
  <c r="F847" i="1" a="1"/>
  <c r="F847" i="1" s="1"/>
  <c r="F848" i="1" a="1"/>
  <c r="F848" i="1" s="1"/>
  <c r="F849" i="1" a="1"/>
  <c r="F849" i="1" s="1"/>
  <c r="F850" i="1" a="1"/>
  <c r="F850" i="1" s="1"/>
  <c r="F851" i="1" a="1"/>
  <c r="F851" i="1" s="1"/>
  <c r="F852" i="1" a="1"/>
  <c r="F852" i="1" s="1"/>
  <c r="F853" i="1" a="1"/>
  <c r="F853" i="1" s="1"/>
  <c r="F854" i="1" a="1"/>
  <c r="F854" i="1" s="1"/>
  <c r="F855" i="1" a="1"/>
  <c r="F855" i="1" s="1"/>
  <c r="F856" i="1" a="1"/>
  <c r="F856" i="1" s="1"/>
  <c r="F857" i="1" a="1"/>
  <c r="F857" i="1" s="1"/>
  <c r="F858" i="1" a="1"/>
  <c r="F858" i="1" s="1"/>
  <c r="F859" i="1" a="1"/>
  <c r="F859" i="1" s="1"/>
  <c r="F860" i="1" a="1"/>
  <c r="F860" i="1" s="1"/>
  <c r="F861" i="1" a="1"/>
  <c r="F861" i="1" s="1"/>
  <c r="F862" i="1" a="1"/>
  <c r="F862" i="1" s="1"/>
  <c r="F863" i="1" a="1"/>
  <c r="F863" i="1" s="1"/>
  <c r="F864" i="1" a="1"/>
  <c r="F864" i="1" s="1"/>
  <c r="F865" i="1" a="1"/>
  <c r="F865" i="1" s="1"/>
  <c r="F866" i="1" a="1"/>
  <c r="F866" i="1" s="1"/>
  <c r="F867" i="1" a="1"/>
  <c r="F867" i="1" s="1"/>
  <c r="F868" i="1" a="1"/>
  <c r="F868" i="1" s="1"/>
  <c r="F869" i="1" a="1"/>
  <c r="F869" i="1" s="1"/>
  <c r="F870" i="1" a="1"/>
  <c r="F870" i="1" s="1"/>
  <c r="F871" i="1" a="1"/>
  <c r="F871" i="1" s="1"/>
  <c r="F872" i="1" a="1"/>
  <c r="F872" i="1" s="1"/>
  <c r="F873" i="1" a="1"/>
  <c r="F873" i="1" s="1"/>
  <c r="F874" i="1" a="1"/>
  <c r="F874" i="1" s="1"/>
  <c r="F875" i="1" a="1"/>
  <c r="F875" i="1" s="1"/>
  <c r="F876" i="1" a="1"/>
  <c r="F876" i="1" s="1"/>
  <c r="F877" i="1" a="1"/>
  <c r="F877" i="1" s="1"/>
  <c r="F878" i="1" a="1"/>
  <c r="F878" i="1" s="1"/>
  <c r="F879" i="1" a="1"/>
  <c r="F879" i="1" s="1"/>
  <c r="F880" i="1" a="1"/>
  <c r="F880" i="1" s="1"/>
  <c r="F881" i="1" a="1"/>
  <c r="F881" i="1" s="1"/>
  <c r="F882" i="1" a="1"/>
  <c r="F882" i="1" s="1"/>
  <c r="F883" i="1" a="1"/>
  <c r="F883" i="1" s="1"/>
  <c r="F884" i="1" a="1"/>
  <c r="F884" i="1" s="1"/>
  <c r="F885" i="1" a="1"/>
  <c r="F885" i="1" s="1"/>
  <c r="F886" i="1" a="1"/>
  <c r="F886" i="1" s="1"/>
  <c r="F887" i="1" a="1"/>
  <c r="F887" i="1" s="1"/>
  <c r="F888" i="1" a="1"/>
  <c r="F888" i="1" s="1"/>
  <c r="F889" i="1" a="1"/>
  <c r="F889" i="1" s="1"/>
  <c r="F890" i="1" a="1"/>
  <c r="F890" i="1" s="1"/>
  <c r="F891" i="1" a="1"/>
  <c r="F891" i="1" s="1"/>
  <c r="F892" i="1" a="1"/>
  <c r="F892" i="1" s="1"/>
  <c r="F893" i="1" a="1"/>
  <c r="F893" i="1" s="1"/>
  <c r="F894" i="1" a="1"/>
  <c r="F894" i="1" s="1"/>
  <c r="F895" i="1" a="1"/>
  <c r="F895" i="1" s="1"/>
  <c r="F896" i="1" a="1"/>
  <c r="F896" i="1" s="1"/>
  <c r="F897" i="1" a="1"/>
  <c r="F897" i="1" s="1"/>
  <c r="F898" i="1" a="1"/>
  <c r="F898" i="1" s="1"/>
  <c r="F899" i="1" a="1"/>
  <c r="F899" i="1" s="1"/>
  <c r="F900" i="1" a="1"/>
  <c r="F900" i="1" s="1"/>
  <c r="F901" i="1" a="1"/>
  <c r="F901" i="1" s="1"/>
  <c r="F902" i="1" a="1"/>
  <c r="F902" i="1" s="1"/>
  <c r="F903" i="1" a="1"/>
  <c r="F903" i="1" s="1"/>
  <c r="F904" i="1" a="1"/>
  <c r="F904" i="1" s="1"/>
  <c r="F905" i="1" a="1"/>
  <c r="F905" i="1" s="1"/>
  <c r="F906" i="1" a="1"/>
  <c r="F906" i="1" s="1"/>
  <c r="F907" i="1" a="1"/>
  <c r="F907" i="1" s="1"/>
  <c r="F908" i="1" a="1"/>
  <c r="F908" i="1" s="1"/>
  <c r="F909" i="1" a="1"/>
  <c r="F909" i="1" s="1"/>
  <c r="F910" i="1" a="1"/>
  <c r="F910" i="1" s="1"/>
  <c r="F911" i="1" a="1"/>
  <c r="F911" i="1" s="1"/>
  <c r="F912" i="1" a="1"/>
  <c r="F912" i="1" s="1"/>
  <c r="F913" i="1" a="1"/>
  <c r="F913" i="1" s="1"/>
  <c r="F914" i="1" a="1"/>
  <c r="F914" i="1" s="1"/>
  <c r="F915" i="1" a="1"/>
  <c r="F915" i="1" s="1"/>
  <c r="F916" i="1" a="1"/>
  <c r="F916" i="1" s="1"/>
  <c r="F917" i="1" a="1"/>
  <c r="F917" i="1" s="1"/>
  <c r="F918" i="1" a="1"/>
  <c r="F918" i="1" s="1"/>
  <c r="F919" i="1" a="1"/>
  <c r="F919" i="1" s="1"/>
  <c r="F920" i="1" a="1"/>
  <c r="F920" i="1" s="1"/>
  <c r="F921" i="1" a="1"/>
  <c r="F921" i="1" s="1"/>
  <c r="F922" i="1" a="1"/>
  <c r="F922" i="1" s="1"/>
  <c r="F923" i="1" a="1"/>
  <c r="F923" i="1" s="1"/>
  <c r="F924" i="1" a="1"/>
  <c r="F924" i="1" s="1"/>
  <c r="F925" i="1" a="1"/>
  <c r="F925" i="1" s="1"/>
  <c r="F926" i="1" a="1"/>
  <c r="F926" i="1" s="1"/>
  <c r="F927" i="1" a="1"/>
  <c r="F927" i="1" s="1"/>
  <c r="F928" i="1" a="1"/>
  <c r="F928" i="1" s="1"/>
  <c r="F929" i="1" a="1"/>
  <c r="F929" i="1" s="1"/>
  <c r="F930" i="1" a="1"/>
  <c r="F930" i="1" s="1"/>
  <c r="F931" i="1" a="1"/>
  <c r="F931" i="1" s="1"/>
  <c r="F932" i="1" a="1"/>
  <c r="F932" i="1" s="1"/>
  <c r="F933" i="1" a="1"/>
  <c r="F933" i="1" s="1"/>
  <c r="F934" i="1" a="1"/>
  <c r="F934" i="1" s="1"/>
  <c r="F935" i="1" a="1"/>
  <c r="F935" i="1" s="1"/>
  <c r="F936" i="1" a="1"/>
  <c r="F936" i="1" s="1"/>
  <c r="F937" i="1" a="1"/>
  <c r="F937" i="1" s="1"/>
  <c r="F938" i="1" a="1"/>
  <c r="F938" i="1" s="1"/>
  <c r="F939" i="1" a="1"/>
  <c r="F939" i="1" s="1"/>
  <c r="F940" i="1" a="1"/>
  <c r="F940" i="1" s="1"/>
  <c r="F941" i="1" a="1"/>
  <c r="F941" i="1" s="1"/>
  <c r="F942" i="1" a="1"/>
  <c r="F942" i="1" s="1"/>
  <c r="F943" i="1" a="1"/>
  <c r="F943" i="1" s="1"/>
  <c r="F944" i="1" a="1"/>
  <c r="F944" i="1" s="1"/>
  <c r="F945" i="1" a="1"/>
  <c r="F945" i="1" s="1"/>
  <c r="F946" i="1" a="1"/>
  <c r="F946" i="1" s="1"/>
  <c r="F947" i="1" a="1"/>
  <c r="F947" i="1" s="1"/>
  <c r="F948" i="1" a="1"/>
  <c r="F948" i="1" s="1"/>
  <c r="F949" i="1" a="1"/>
  <c r="F949" i="1" s="1"/>
  <c r="F950" i="1" a="1"/>
  <c r="F950" i="1" s="1"/>
  <c r="F951" i="1" a="1"/>
  <c r="F951" i="1" s="1"/>
  <c r="F952" i="1" a="1"/>
  <c r="F952" i="1" s="1"/>
  <c r="F953" i="1" a="1"/>
  <c r="F953" i="1" s="1"/>
  <c r="F954" i="1" a="1"/>
  <c r="F954" i="1" s="1"/>
  <c r="F955" i="1" a="1"/>
  <c r="F955" i="1" s="1"/>
  <c r="F956" i="1" a="1"/>
  <c r="F956" i="1" s="1"/>
  <c r="F957" i="1" a="1"/>
  <c r="F957" i="1" s="1"/>
  <c r="F958" i="1" a="1"/>
  <c r="F958" i="1" s="1"/>
  <c r="F959" i="1" a="1"/>
  <c r="F959" i="1" s="1"/>
  <c r="F960" i="1" a="1"/>
  <c r="F960" i="1" s="1"/>
  <c r="F961" i="1" a="1"/>
  <c r="F961" i="1" s="1"/>
  <c r="F962" i="1" a="1"/>
  <c r="F962" i="1" s="1"/>
  <c r="F963" i="1" a="1"/>
  <c r="F963" i="1" s="1"/>
  <c r="F964" i="1" a="1"/>
  <c r="F964" i="1" s="1"/>
  <c r="F965" i="1" a="1"/>
  <c r="F965" i="1" s="1"/>
  <c r="F966" i="1" a="1"/>
  <c r="F966" i="1" s="1"/>
  <c r="F967" i="1" a="1"/>
  <c r="F967" i="1" s="1"/>
  <c r="F968" i="1" a="1"/>
  <c r="F968" i="1" s="1"/>
  <c r="F969" i="1" a="1"/>
  <c r="F969" i="1" s="1"/>
  <c r="F970" i="1" a="1"/>
  <c r="F970" i="1" s="1"/>
  <c r="F971" i="1" a="1"/>
  <c r="F971" i="1" s="1"/>
  <c r="F972" i="1" a="1"/>
  <c r="F972" i="1" s="1"/>
  <c r="F973" i="1" a="1"/>
  <c r="F973" i="1" s="1"/>
  <c r="F974" i="1" a="1"/>
  <c r="F974" i="1" s="1"/>
  <c r="F975" i="1" a="1"/>
  <c r="F975" i="1" s="1"/>
  <c r="F976" i="1" a="1"/>
  <c r="F976" i="1" s="1"/>
  <c r="F977" i="1" a="1"/>
  <c r="F977" i="1" s="1"/>
  <c r="F978" i="1" a="1"/>
  <c r="F978" i="1" s="1"/>
  <c r="F979" i="1" a="1"/>
  <c r="F979" i="1" s="1"/>
  <c r="F980" i="1" a="1"/>
  <c r="F980" i="1" s="1"/>
  <c r="F981" i="1" a="1"/>
  <c r="F981" i="1" s="1"/>
  <c r="F982" i="1" a="1"/>
  <c r="F982" i="1" s="1"/>
  <c r="F983" i="1" a="1"/>
  <c r="F983" i="1" s="1"/>
  <c r="F984" i="1" a="1"/>
  <c r="F984" i="1" s="1"/>
  <c r="F985" i="1" a="1"/>
  <c r="F985" i="1" s="1"/>
  <c r="F986" i="1" a="1"/>
  <c r="F986" i="1" s="1"/>
  <c r="F987" i="1" a="1"/>
  <c r="F987" i="1" s="1"/>
  <c r="F988" i="1" a="1"/>
  <c r="F988" i="1" s="1"/>
  <c r="F989" i="1" a="1"/>
  <c r="F989" i="1" s="1"/>
  <c r="F990" i="1" a="1"/>
  <c r="F990" i="1" s="1"/>
  <c r="F991" i="1" a="1"/>
  <c r="F991" i="1" s="1"/>
  <c r="F992" i="1" a="1"/>
  <c r="F992" i="1" s="1"/>
  <c r="F993" i="1" a="1"/>
  <c r="F993" i="1" s="1"/>
  <c r="F994" i="1" a="1"/>
  <c r="F994" i="1" s="1"/>
  <c r="F995" i="1" a="1"/>
  <c r="F995" i="1" s="1"/>
  <c r="F996" i="1" a="1"/>
  <c r="F996" i="1" s="1"/>
  <c r="F997" i="1" a="1"/>
  <c r="F997" i="1" s="1"/>
  <c r="F998" i="1" a="1"/>
  <c r="F998" i="1" s="1"/>
  <c r="F999" i="1" a="1"/>
  <c r="F999" i="1" s="1"/>
  <c r="F1000" i="1" a="1"/>
  <c r="F1000" i="1" s="1"/>
  <c r="F1001" i="1" a="1"/>
  <c r="F1001" i="1" s="1"/>
  <c r="F1002" i="1" a="1"/>
  <c r="F1002" i="1" s="1"/>
  <c r="F1003" i="1" a="1"/>
  <c r="F1003" i="1" s="1"/>
  <c r="F1004" i="1" a="1"/>
  <c r="F1004" i="1" s="1"/>
  <c r="F1005" i="1" a="1"/>
  <c r="F1005" i="1" s="1"/>
  <c r="F1006" i="1" a="1"/>
  <c r="F1006" i="1" s="1"/>
  <c r="F1007" i="1" a="1"/>
  <c r="F1007" i="1" s="1"/>
  <c r="F1008" i="1" a="1"/>
  <c r="F1008" i="1" s="1"/>
  <c r="F1009" i="1" a="1"/>
  <c r="F1009" i="1" s="1"/>
  <c r="F1010" i="1" a="1"/>
  <c r="F1010" i="1" s="1"/>
  <c r="F1011" i="1" a="1"/>
  <c r="F1011" i="1" s="1"/>
  <c r="F1012" i="1" a="1"/>
  <c r="F1012" i="1" s="1"/>
  <c r="F1013" i="1" a="1"/>
  <c r="F1013" i="1" s="1"/>
  <c r="F1014" i="1" a="1"/>
  <c r="F1014" i="1" s="1"/>
  <c r="F1015" i="1" a="1"/>
  <c r="F1015" i="1" s="1"/>
  <c r="F1016" i="1" a="1"/>
  <c r="F1016" i="1" s="1"/>
  <c r="F1017" i="1" a="1"/>
  <c r="F1017" i="1" s="1"/>
  <c r="F1018" i="1" a="1"/>
  <c r="F1018" i="1" s="1"/>
  <c r="F1019" i="1" a="1"/>
  <c r="F1019" i="1" s="1"/>
  <c r="F1020" i="1" a="1"/>
  <c r="F1020" i="1" s="1"/>
  <c r="F1021" i="1" a="1"/>
  <c r="F1021" i="1" s="1"/>
  <c r="F1022" i="1" a="1"/>
  <c r="F1022" i="1" s="1"/>
  <c r="F1023" i="1" a="1"/>
  <c r="F1023" i="1" s="1"/>
  <c r="F1024" i="1" a="1"/>
  <c r="F1024" i="1" s="1"/>
  <c r="F1025" i="1" a="1"/>
  <c r="F1025" i="1" s="1"/>
  <c r="F1026" i="1" a="1"/>
  <c r="F1026" i="1" s="1"/>
  <c r="F1027" i="1" a="1"/>
  <c r="F1027" i="1" s="1"/>
  <c r="F1028" i="1" a="1"/>
  <c r="F1028" i="1" s="1"/>
  <c r="F1029" i="1" a="1"/>
  <c r="F1029" i="1" s="1"/>
  <c r="F1030" i="1" a="1"/>
  <c r="F1030" i="1" s="1"/>
  <c r="F1031" i="1" a="1"/>
  <c r="F1031" i="1" s="1"/>
  <c r="F1032" i="1" a="1"/>
  <c r="F1032" i="1" s="1"/>
  <c r="F1033" i="1" a="1"/>
  <c r="F1033" i="1" s="1"/>
  <c r="F1034" i="1" a="1"/>
  <c r="F1034" i="1" s="1"/>
  <c r="F1035" i="1" a="1"/>
  <c r="F1035" i="1" s="1"/>
  <c r="F1036" i="1" a="1"/>
  <c r="F1036" i="1" s="1"/>
  <c r="F1037" i="1" a="1"/>
  <c r="F1037" i="1" s="1"/>
  <c r="F1038" i="1" a="1"/>
  <c r="F1038" i="1" s="1"/>
  <c r="F1039" i="1" a="1"/>
  <c r="F1039" i="1" s="1"/>
  <c r="F1040" i="1" a="1"/>
  <c r="F1040" i="1" s="1"/>
  <c r="F1041" i="1" a="1"/>
  <c r="F1041" i="1" s="1"/>
  <c r="F1042" i="1" a="1"/>
  <c r="F1042" i="1" s="1"/>
  <c r="F1043" i="1" a="1"/>
  <c r="F1043" i="1" s="1"/>
  <c r="F1044" i="1" a="1"/>
  <c r="F1044" i="1" s="1"/>
  <c r="F1045" i="1" a="1"/>
  <c r="F1045" i="1" s="1"/>
  <c r="F1046" i="1" a="1"/>
  <c r="F1046" i="1" s="1"/>
  <c r="F1047" i="1" a="1"/>
  <c r="F1047" i="1" s="1"/>
  <c r="F1048" i="1" a="1"/>
  <c r="F1048" i="1" s="1"/>
  <c r="F1049" i="1" a="1"/>
  <c r="F1049" i="1" s="1"/>
  <c r="F1050" i="1" a="1"/>
  <c r="F1050" i="1" s="1"/>
  <c r="F1051" i="1" a="1"/>
  <c r="F1051" i="1" s="1"/>
  <c r="F1052" i="1" a="1"/>
  <c r="F1052" i="1" s="1"/>
  <c r="F1053" i="1" a="1"/>
  <c r="F1053" i="1" s="1"/>
  <c r="F1054" i="1" a="1"/>
  <c r="F1054" i="1" s="1"/>
  <c r="F1055" i="1" a="1"/>
  <c r="F1055" i="1" s="1"/>
  <c r="F1056" i="1" a="1"/>
  <c r="F1056" i="1" s="1"/>
  <c r="F1057" i="1" a="1"/>
  <c r="F1057" i="1" s="1"/>
  <c r="F1058" i="1" a="1"/>
  <c r="F1058" i="1" s="1"/>
  <c r="F1059" i="1" a="1"/>
  <c r="F1059" i="1" s="1"/>
  <c r="F1060" i="1" a="1"/>
  <c r="F1060" i="1" s="1"/>
  <c r="F1061" i="1" a="1"/>
  <c r="F1061" i="1" s="1"/>
  <c r="F1062" i="1" a="1"/>
  <c r="F1062" i="1" s="1"/>
  <c r="F1063" i="1" a="1"/>
  <c r="F1063" i="1" s="1"/>
  <c r="F1064" i="1" a="1"/>
  <c r="F1064" i="1" s="1"/>
  <c r="F1065" i="1" a="1"/>
  <c r="F1065" i="1" s="1"/>
  <c r="F1066" i="1" a="1"/>
  <c r="F1066" i="1" s="1"/>
  <c r="F1067" i="1" a="1"/>
  <c r="F1067" i="1" s="1"/>
  <c r="F1068" i="1" a="1"/>
  <c r="F1068" i="1" s="1"/>
  <c r="F1069" i="1" a="1"/>
  <c r="F1069" i="1" s="1"/>
  <c r="F1070" i="1" a="1"/>
  <c r="F1070" i="1" s="1"/>
  <c r="F1071" i="1" a="1"/>
  <c r="F1071" i="1" s="1"/>
  <c r="F1072" i="1" a="1"/>
  <c r="F1072" i="1" s="1"/>
  <c r="F1073" i="1" a="1"/>
  <c r="F1073" i="1" s="1"/>
  <c r="F1074" i="1" a="1"/>
  <c r="F1074" i="1" s="1"/>
  <c r="F1075" i="1" a="1"/>
  <c r="F1075" i="1" s="1"/>
  <c r="F1076" i="1" a="1"/>
  <c r="F1076" i="1" s="1"/>
  <c r="F1077" i="1" a="1"/>
  <c r="F1077" i="1" s="1"/>
  <c r="F1078" i="1" a="1"/>
  <c r="F1078" i="1" s="1"/>
  <c r="F1079" i="1" a="1"/>
  <c r="F1079" i="1" s="1"/>
  <c r="F1080" i="1" a="1"/>
  <c r="F1080" i="1" s="1"/>
  <c r="F1081" i="1" a="1"/>
  <c r="F1081" i="1" s="1"/>
  <c r="F1082" i="1" a="1"/>
  <c r="F1082" i="1" s="1"/>
  <c r="F1083" i="1" a="1"/>
  <c r="F1083" i="1" s="1"/>
  <c r="F1084" i="1" a="1"/>
  <c r="F1084" i="1" s="1"/>
  <c r="F1085" i="1" a="1"/>
  <c r="F1085" i="1" s="1"/>
  <c r="F1086" i="1" a="1"/>
  <c r="F1086" i="1" s="1"/>
  <c r="F1087" i="1" a="1"/>
  <c r="F1087" i="1" s="1"/>
  <c r="F1088" i="1" a="1"/>
  <c r="F1088" i="1" s="1"/>
  <c r="F1089" i="1" a="1"/>
  <c r="F1089" i="1" s="1"/>
  <c r="F1090" i="1" a="1"/>
  <c r="F1090" i="1" s="1"/>
  <c r="F1091" i="1" a="1"/>
  <c r="F1091" i="1" s="1"/>
  <c r="F1092" i="1" a="1"/>
  <c r="F1092" i="1" s="1"/>
  <c r="F1093" i="1" a="1"/>
  <c r="F1093" i="1" s="1"/>
  <c r="F1094" i="1" a="1"/>
  <c r="F1094" i="1" s="1"/>
  <c r="F1095" i="1" a="1"/>
  <c r="F1095" i="1" s="1"/>
  <c r="F1096" i="1" a="1"/>
  <c r="F1096" i="1" s="1"/>
  <c r="F1097" i="1" a="1"/>
  <c r="F1097" i="1" s="1"/>
  <c r="F1098" i="1" a="1"/>
  <c r="F1098" i="1" s="1"/>
  <c r="F1099" i="1" a="1"/>
  <c r="F1099" i="1" s="1"/>
  <c r="F1100" i="1" a="1"/>
  <c r="F1100" i="1" s="1"/>
  <c r="F1101" i="1" a="1"/>
  <c r="F1101" i="1" s="1"/>
  <c r="F1102" i="1" a="1"/>
  <c r="F1102" i="1" s="1"/>
  <c r="F1103" i="1" a="1"/>
  <c r="F1103" i="1" s="1"/>
  <c r="F1104" i="1" a="1"/>
  <c r="F1104" i="1" s="1"/>
  <c r="F1105" i="1" a="1"/>
  <c r="F1105" i="1" s="1"/>
  <c r="F1106" i="1" a="1"/>
  <c r="F1106" i="1" s="1"/>
  <c r="F1107" i="1" a="1"/>
  <c r="F1107" i="1" s="1"/>
  <c r="F1108" i="1" a="1"/>
  <c r="F1108" i="1" s="1"/>
  <c r="F1109" i="1" a="1"/>
  <c r="F1109" i="1" s="1"/>
  <c r="F1110" i="1" a="1"/>
  <c r="F1110" i="1" s="1"/>
  <c r="F1111" i="1" a="1"/>
  <c r="F1111" i="1" s="1"/>
  <c r="F1112" i="1" a="1"/>
  <c r="F1112" i="1" s="1"/>
  <c r="F1113" i="1" a="1"/>
  <c r="F1113" i="1" s="1"/>
  <c r="F1114" i="1" a="1"/>
  <c r="F1114" i="1" s="1"/>
  <c r="F1115" i="1" a="1"/>
  <c r="F1115" i="1" s="1"/>
  <c r="F1116" i="1" a="1"/>
  <c r="F1116" i="1" s="1"/>
  <c r="F1117" i="1" a="1"/>
  <c r="F1117" i="1" s="1"/>
  <c r="F1118" i="1" a="1"/>
  <c r="F1118" i="1" s="1"/>
  <c r="F1119" i="1" a="1"/>
  <c r="F1119" i="1" s="1"/>
  <c r="F1120" i="1" a="1"/>
  <c r="F1120" i="1" s="1"/>
  <c r="F1121" i="1" a="1"/>
  <c r="F1121" i="1" s="1"/>
  <c r="F1122" i="1" a="1"/>
  <c r="F1122" i="1" s="1"/>
  <c r="F1123" i="1" a="1"/>
  <c r="F1123" i="1" s="1"/>
  <c r="F1124" i="1" a="1"/>
  <c r="F1124" i="1" s="1"/>
  <c r="F1125" i="1" a="1"/>
  <c r="F1125" i="1" s="1"/>
  <c r="F1126" i="1" a="1"/>
  <c r="F1126" i="1" s="1"/>
  <c r="F1127" i="1" a="1"/>
  <c r="F1127" i="1" s="1"/>
  <c r="F1128" i="1" a="1"/>
  <c r="F1128" i="1" s="1"/>
  <c r="F1129" i="1" a="1"/>
  <c r="F1129" i="1" s="1"/>
  <c r="F1130" i="1" a="1"/>
  <c r="F1130" i="1" s="1"/>
  <c r="F1131" i="1" a="1"/>
  <c r="F1131" i="1" s="1"/>
  <c r="F1132" i="1" a="1"/>
  <c r="F1132" i="1" s="1"/>
  <c r="F1133" i="1" a="1"/>
  <c r="F1133" i="1" s="1"/>
  <c r="F1134" i="1" a="1"/>
  <c r="F1134" i="1" s="1"/>
  <c r="F1135" i="1" a="1"/>
  <c r="F1135" i="1" s="1"/>
  <c r="F1136" i="1" a="1"/>
  <c r="F1136" i="1" s="1"/>
  <c r="F1137" i="1" a="1"/>
  <c r="F1137" i="1" s="1"/>
  <c r="F1138" i="1" a="1"/>
  <c r="F1138" i="1" s="1"/>
  <c r="F1139" i="1" a="1"/>
  <c r="F1139" i="1" s="1"/>
  <c r="F1140" i="1" a="1"/>
  <c r="F1140" i="1" s="1"/>
  <c r="F1141" i="1" a="1"/>
  <c r="F1141" i="1" s="1"/>
  <c r="F1142" i="1" a="1"/>
  <c r="F1142" i="1" s="1"/>
  <c r="F1143" i="1" a="1"/>
  <c r="F1143" i="1" s="1"/>
  <c r="F1144" i="1" a="1"/>
  <c r="F1144" i="1" s="1"/>
  <c r="F1145" i="1" a="1"/>
  <c r="F1145" i="1" s="1"/>
  <c r="F1146" i="1" a="1"/>
  <c r="F1146" i="1" s="1"/>
  <c r="F1147" i="1" a="1"/>
  <c r="F1147" i="1" s="1"/>
  <c r="F1148" i="1" a="1"/>
  <c r="F1148" i="1" s="1"/>
  <c r="F1149" i="1" a="1"/>
  <c r="F1149" i="1" s="1"/>
  <c r="F1150" i="1" a="1"/>
  <c r="F1150" i="1" s="1"/>
  <c r="F1151" i="1" a="1"/>
  <c r="F1151" i="1" s="1"/>
  <c r="F1152" i="1" a="1"/>
  <c r="F1152" i="1" s="1"/>
  <c r="F1153" i="1" a="1"/>
  <c r="F1153" i="1" s="1"/>
  <c r="F1154" i="1" a="1"/>
  <c r="F1154" i="1" s="1"/>
  <c r="F1155" i="1" a="1"/>
  <c r="F1155" i="1" s="1"/>
  <c r="F1156" i="1" a="1"/>
  <c r="F1156" i="1" s="1"/>
  <c r="F1157" i="1" a="1"/>
  <c r="F1157" i="1" s="1"/>
  <c r="F1158" i="1" a="1"/>
  <c r="F1158" i="1" s="1"/>
  <c r="F1159" i="1" a="1"/>
  <c r="F1159" i="1" s="1"/>
  <c r="F1160" i="1" a="1"/>
  <c r="F1160" i="1" s="1"/>
  <c r="F1161" i="1" a="1"/>
  <c r="F1161" i="1" s="1"/>
  <c r="F1162" i="1" a="1"/>
  <c r="F1162" i="1" s="1"/>
  <c r="F1163" i="1" a="1"/>
  <c r="F1163" i="1" s="1"/>
  <c r="F1164" i="1" a="1"/>
  <c r="F1164" i="1" s="1"/>
  <c r="F1165" i="1" a="1"/>
  <c r="F1165" i="1" s="1"/>
  <c r="F1166" i="1" a="1"/>
  <c r="F1166" i="1" s="1"/>
  <c r="F1167" i="1" a="1"/>
  <c r="F1167" i="1" s="1"/>
  <c r="F1168" i="1" a="1"/>
  <c r="F1168" i="1" s="1"/>
  <c r="F1169" i="1" a="1"/>
  <c r="F1169" i="1" s="1"/>
  <c r="F1170" i="1" a="1"/>
  <c r="F1170" i="1" s="1"/>
  <c r="F1171" i="1" a="1"/>
  <c r="F1171" i="1" s="1"/>
  <c r="F1172" i="1" a="1"/>
  <c r="F1172" i="1" s="1"/>
  <c r="F1173" i="1" a="1"/>
  <c r="F1173" i="1" s="1"/>
  <c r="F1174" i="1" a="1"/>
  <c r="F1174" i="1" s="1"/>
  <c r="F1175" i="1" a="1"/>
  <c r="F1175" i="1" s="1"/>
  <c r="F1176" i="1" a="1"/>
  <c r="F1176" i="1" s="1"/>
  <c r="F1177" i="1" a="1"/>
  <c r="F1177" i="1" s="1"/>
  <c r="F1178" i="1" a="1"/>
  <c r="F1178" i="1" s="1"/>
  <c r="F1179" i="1" a="1"/>
  <c r="F1179" i="1" s="1"/>
  <c r="F1180" i="1" a="1"/>
  <c r="F1180" i="1" s="1"/>
  <c r="F1181" i="1" a="1"/>
  <c r="F1181" i="1" s="1"/>
  <c r="F1182" i="1" a="1"/>
  <c r="F1182" i="1" s="1"/>
  <c r="F1183" i="1" a="1"/>
  <c r="F1183" i="1" s="1"/>
  <c r="F1184" i="1" a="1"/>
  <c r="F1184" i="1" s="1"/>
  <c r="F1185" i="1" a="1"/>
  <c r="F1185" i="1" s="1"/>
  <c r="F1186" i="1" a="1"/>
  <c r="F1186" i="1" s="1"/>
  <c r="F1187" i="1" a="1"/>
  <c r="F1187" i="1" s="1"/>
  <c r="F1188" i="1" a="1"/>
  <c r="F1188" i="1" s="1"/>
  <c r="F1189" i="1" a="1"/>
  <c r="F1189" i="1" s="1"/>
  <c r="F1190" i="1" a="1"/>
  <c r="F1190" i="1" s="1"/>
  <c r="F1191" i="1" a="1"/>
  <c r="F1191" i="1" s="1"/>
  <c r="F1192" i="1" a="1"/>
  <c r="F1192" i="1" s="1"/>
  <c r="F1193" i="1" a="1"/>
  <c r="F1193" i="1" s="1"/>
  <c r="F1194" i="1" a="1"/>
  <c r="F1194" i="1" s="1"/>
  <c r="F1195" i="1" a="1"/>
  <c r="F1195" i="1" s="1"/>
  <c r="F1196" i="1" a="1"/>
  <c r="F1196" i="1" s="1"/>
  <c r="F1197" i="1" a="1"/>
  <c r="F1197" i="1" s="1"/>
  <c r="F1198" i="1" a="1"/>
  <c r="F1198" i="1" s="1"/>
  <c r="F1199" i="1" a="1"/>
  <c r="F1199" i="1" s="1"/>
  <c r="F1200" i="1" a="1"/>
  <c r="F1200" i="1" s="1"/>
  <c r="F1201" i="1" a="1"/>
  <c r="F1201" i="1" s="1"/>
  <c r="F1202" i="1" a="1"/>
  <c r="F1202" i="1" s="1"/>
  <c r="F1203" i="1" a="1"/>
  <c r="F1203" i="1" s="1"/>
  <c r="F1204" i="1" a="1"/>
  <c r="F1204" i="1" s="1"/>
  <c r="F1205" i="1" a="1"/>
  <c r="F1205" i="1" s="1"/>
  <c r="F1206" i="1" a="1"/>
  <c r="F1206" i="1" s="1"/>
  <c r="F1207" i="1" a="1"/>
  <c r="F1207" i="1" s="1"/>
  <c r="F1208" i="1" a="1"/>
  <c r="F1208" i="1" s="1"/>
  <c r="F1209" i="1" a="1"/>
  <c r="F1209" i="1" s="1"/>
  <c r="F1210" i="1" a="1"/>
  <c r="F1210" i="1" s="1"/>
  <c r="F1211" i="1" a="1"/>
  <c r="F1211" i="1" s="1"/>
  <c r="F1212" i="1" a="1"/>
  <c r="F1212" i="1" s="1"/>
  <c r="F1213" i="1" a="1"/>
  <c r="F1213" i="1" s="1"/>
  <c r="F1214" i="1" a="1"/>
  <c r="F1214" i="1" s="1"/>
  <c r="F1215" i="1" a="1"/>
  <c r="F1215" i="1" s="1"/>
  <c r="F1216" i="1" a="1"/>
  <c r="F1216" i="1" s="1"/>
  <c r="F1217" i="1" a="1"/>
  <c r="F1217" i="1" s="1"/>
  <c r="F1218" i="1" a="1"/>
  <c r="F1218" i="1" s="1"/>
  <c r="F1219" i="1" a="1"/>
  <c r="F1219" i="1" s="1"/>
  <c r="F1220" i="1" a="1"/>
  <c r="F1220" i="1" s="1"/>
  <c r="F1221" i="1" a="1"/>
  <c r="F1221" i="1" s="1"/>
  <c r="F1222" i="1" a="1"/>
  <c r="F1222" i="1" s="1"/>
  <c r="F1223" i="1" a="1"/>
  <c r="F1223" i="1" s="1"/>
  <c r="F1224" i="1" a="1"/>
  <c r="F1224" i="1" s="1"/>
  <c r="F1225" i="1" a="1"/>
  <c r="F1225" i="1" s="1"/>
  <c r="F1226" i="1" a="1"/>
  <c r="F1226" i="1" s="1"/>
  <c r="F1227" i="1" a="1"/>
  <c r="F1227" i="1" s="1"/>
  <c r="F1228" i="1" a="1"/>
  <c r="F1228" i="1" s="1"/>
  <c r="F1229" i="1" a="1"/>
  <c r="F1229" i="1" s="1"/>
  <c r="F1230" i="1" a="1"/>
  <c r="F1230" i="1" s="1"/>
  <c r="F1231" i="1" a="1"/>
  <c r="F1231" i="1" s="1"/>
  <c r="F1232" i="1" a="1"/>
  <c r="F1232" i="1" s="1"/>
  <c r="F1233" i="1" a="1"/>
  <c r="F1233" i="1" s="1"/>
  <c r="F1234" i="1" a="1"/>
  <c r="F1234" i="1" s="1"/>
  <c r="F1235" i="1" a="1"/>
  <c r="F1235" i="1" s="1"/>
  <c r="F1236" i="1" a="1"/>
  <c r="F1236" i="1" s="1"/>
  <c r="F1237" i="1" a="1"/>
  <c r="F1237" i="1" s="1"/>
  <c r="F1238" i="1" a="1"/>
  <c r="F1238" i="1" s="1"/>
  <c r="F1239" i="1" a="1"/>
  <c r="F1239" i="1" s="1"/>
  <c r="F1240" i="1" a="1"/>
  <c r="F1240" i="1" s="1"/>
  <c r="F1241" i="1" a="1"/>
  <c r="F1241" i="1" s="1"/>
  <c r="F1242" i="1" a="1"/>
  <c r="F1242" i="1" s="1"/>
  <c r="F1243" i="1" a="1"/>
  <c r="F1243" i="1" s="1"/>
  <c r="F1244" i="1" a="1"/>
  <c r="F1244" i="1" s="1"/>
  <c r="F1245" i="1" a="1"/>
  <c r="F1245" i="1" s="1"/>
  <c r="F1246" i="1" a="1"/>
  <c r="F1246" i="1" s="1"/>
  <c r="F1247" i="1" a="1"/>
  <c r="F1247" i="1" s="1"/>
  <c r="F1248" i="1" a="1"/>
  <c r="F1248" i="1" s="1"/>
  <c r="F1249" i="1" a="1"/>
  <c r="F1249" i="1" s="1"/>
  <c r="F1250" i="1" a="1"/>
  <c r="F1250" i="1" s="1"/>
  <c r="F1251" i="1" a="1"/>
  <c r="F1251" i="1" s="1"/>
  <c r="F1252" i="1" a="1"/>
  <c r="F1252" i="1" s="1"/>
  <c r="F1253" i="1" a="1"/>
  <c r="F1253" i="1" s="1"/>
  <c r="F1254" i="1" a="1"/>
  <c r="F1254" i="1" s="1"/>
  <c r="F1255" i="1" a="1"/>
  <c r="F1255" i="1" s="1"/>
  <c r="F1256" i="1" a="1"/>
  <c r="F1256" i="1" s="1"/>
  <c r="F1257" i="1" a="1"/>
  <c r="F1257" i="1" s="1"/>
  <c r="F1258" i="1" a="1"/>
  <c r="F1258" i="1" s="1"/>
  <c r="F1259" i="1" a="1"/>
  <c r="F1259" i="1" s="1"/>
  <c r="F1260" i="1" a="1"/>
  <c r="F1260" i="1" s="1"/>
  <c r="F1261" i="1" a="1"/>
  <c r="F1261" i="1" s="1"/>
  <c r="F1262" i="1" a="1"/>
  <c r="F1262" i="1" s="1"/>
  <c r="F1263" i="1" a="1"/>
  <c r="F1263" i="1" s="1"/>
  <c r="F1264" i="1" a="1"/>
  <c r="F1264" i="1" s="1"/>
  <c r="F1265" i="1" a="1"/>
  <c r="F1265" i="1" s="1"/>
  <c r="F1266" i="1" a="1"/>
  <c r="F1266" i="1" s="1"/>
  <c r="F1267" i="1" a="1"/>
  <c r="F1267" i="1" s="1"/>
  <c r="F1268" i="1" a="1"/>
  <c r="F1268" i="1" s="1"/>
  <c r="F1269" i="1" a="1"/>
  <c r="F1269" i="1" s="1"/>
  <c r="F1270" i="1" a="1"/>
  <c r="F1270" i="1" s="1"/>
  <c r="F1271" i="1" a="1"/>
  <c r="F1271" i="1" s="1"/>
  <c r="F1272" i="1" a="1"/>
  <c r="F1272" i="1" s="1"/>
  <c r="F1273" i="1" a="1"/>
  <c r="F1273" i="1" s="1"/>
  <c r="F1274" i="1" a="1"/>
  <c r="F1274" i="1" s="1"/>
  <c r="F1275" i="1" a="1"/>
  <c r="F1275" i="1" s="1"/>
  <c r="F1276" i="1" a="1"/>
  <c r="F1276" i="1" s="1"/>
  <c r="F1277" i="1" a="1"/>
  <c r="F1277" i="1" s="1"/>
  <c r="F1278" i="1" a="1"/>
  <c r="F1278" i="1" s="1"/>
  <c r="F1279" i="1" a="1"/>
  <c r="F1279" i="1" s="1"/>
  <c r="F1280" i="1" a="1"/>
  <c r="F1280" i="1" s="1"/>
  <c r="F1281" i="1" a="1"/>
  <c r="F1281" i="1" s="1"/>
  <c r="F1282" i="1" a="1"/>
  <c r="F1282" i="1" s="1"/>
  <c r="F1283" i="1" a="1"/>
  <c r="F1283" i="1" s="1"/>
  <c r="F1284" i="1" a="1"/>
  <c r="F1284" i="1" s="1"/>
  <c r="F1285" i="1" a="1"/>
  <c r="F1285" i="1" s="1"/>
  <c r="F1286" i="1" a="1"/>
  <c r="F1286" i="1" s="1"/>
  <c r="F1287" i="1" a="1"/>
  <c r="F1287" i="1" s="1"/>
  <c r="F1288" i="1" a="1"/>
  <c r="F1288" i="1" s="1"/>
  <c r="F1289" i="1" a="1"/>
  <c r="F1289" i="1" s="1"/>
  <c r="F1290" i="1" a="1"/>
  <c r="F1290" i="1" s="1"/>
  <c r="F1291" i="1" a="1"/>
  <c r="F1291" i="1" s="1"/>
  <c r="F1292" i="1" a="1"/>
  <c r="F1292" i="1" s="1"/>
  <c r="F1293" i="1" a="1"/>
  <c r="F1293" i="1" s="1"/>
  <c r="F1294" i="1" a="1"/>
  <c r="F1294" i="1" s="1"/>
  <c r="F1295" i="1" a="1"/>
  <c r="F1295" i="1" s="1"/>
  <c r="F1296" i="1" a="1"/>
  <c r="F1296" i="1" s="1"/>
  <c r="F1297" i="1" a="1"/>
  <c r="F1297" i="1" s="1"/>
  <c r="F1298" i="1" a="1"/>
  <c r="F1298" i="1" s="1"/>
  <c r="F1299" i="1" a="1"/>
  <c r="F1299" i="1" s="1"/>
  <c r="F1300" i="1" a="1"/>
  <c r="F1300" i="1" s="1"/>
  <c r="F1301" i="1" a="1"/>
  <c r="F1301" i="1" s="1"/>
  <c r="F1302" i="1" a="1"/>
  <c r="F1302" i="1" s="1"/>
  <c r="F1303" i="1" a="1"/>
  <c r="F1303" i="1" s="1"/>
  <c r="F1304" i="1" a="1"/>
  <c r="F1304" i="1" s="1"/>
  <c r="F1305" i="1" a="1"/>
  <c r="F1305" i="1" s="1"/>
  <c r="F1306" i="1" a="1"/>
  <c r="F1306" i="1" s="1"/>
  <c r="F1307" i="1" a="1"/>
  <c r="F1307" i="1" s="1"/>
  <c r="F1308" i="1" a="1"/>
  <c r="F1308" i="1" s="1"/>
  <c r="F1309" i="1" a="1"/>
  <c r="F1309" i="1" s="1"/>
  <c r="F1310" i="1" a="1"/>
  <c r="F1310" i="1" s="1"/>
  <c r="F1311" i="1" a="1"/>
  <c r="F1311" i="1" s="1"/>
  <c r="F1312" i="1" a="1"/>
  <c r="F1312" i="1" s="1"/>
  <c r="F1313" i="1" a="1"/>
  <c r="F1313" i="1" s="1"/>
  <c r="F1314" i="1" a="1"/>
  <c r="F1314" i="1" s="1"/>
  <c r="F1315" i="1" a="1"/>
  <c r="F1315" i="1" s="1"/>
  <c r="F1316" i="1" a="1"/>
  <c r="F1316" i="1" s="1"/>
  <c r="F1317" i="1" a="1"/>
  <c r="F1317" i="1" s="1"/>
  <c r="F1318" i="1" a="1"/>
  <c r="F1318" i="1" s="1"/>
  <c r="F1319" i="1" a="1"/>
  <c r="F1319" i="1" s="1"/>
  <c r="F1320" i="1" a="1"/>
  <c r="F1320" i="1" s="1"/>
  <c r="F1321" i="1" a="1"/>
  <c r="F1321" i="1" s="1"/>
  <c r="F1322" i="1" a="1"/>
  <c r="F1322" i="1" s="1"/>
  <c r="F1323" i="1" a="1"/>
  <c r="F1323" i="1" s="1"/>
  <c r="F1324" i="1" a="1"/>
  <c r="F1324" i="1" s="1"/>
  <c r="F1325" i="1" a="1"/>
  <c r="F1325" i="1" s="1"/>
  <c r="F1326" i="1" a="1"/>
  <c r="F1326" i="1" s="1"/>
  <c r="F1327" i="1" a="1"/>
  <c r="F1327" i="1" s="1"/>
  <c r="F1328" i="1" a="1"/>
  <c r="F1328" i="1" s="1"/>
  <c r="F1329" i="1" a="1"/>
  <c r="F1329" i="1" s="1"/>
  <c r="F1330" i="1" a="1"/>
  <c r="F1330" i="1" s="1"/>
  <c r="F1331" i="1" a="1"/>
  <c r="F1331" i="1" s="1"/>
  <c r="F1332" i="1" a="1"/>
  <c r="F1332" i="1" s="1"/>
  <c r="F1333" i="1" a="1"/>
  <c r="F1333" i="1" s="1"/>
  <c r="F1334" i="1" a="1"/>
  <c r="F1334" i="1" s="1"/>
  <c r="F1335" i="1" a="1"/>
  <c r="F1335" i="1" s="1"/>
  <c r="F1336" i="1" a="1"/>
  <c r="F1336" i="1" s="1"/>
  <c r="F1337" i="1" a="1"/>
  <c r="F1337" i="1" s="1"/>
  <c r="F1338" i="1" a="1"/>
  <c r="F1338" i="1" s="1"/>
  <c r="F1339" i="1" a="1"/>
  <c r="F1339" i="1" s="1"/>
  <c r="F1340" i="1" a="1"/>
  <c r="F1340" i="1" s="1"/>
  <c r="F1341" i="1" a="1"/>
  <c r="F1341" i="1" s="1"/>
  <c r="F1342" i="1" a="1"/>
  <c r="F1342" i="1" s="1"/>
  <c r="F1343" i="1" a="1"/>
  <c r="F1343" i="1" s="1"/>
  <c r="F1344" i="1" a="1"/>
  <c r="F1344" i="1" s="1"/>
  <c r="F1345" i="1" a="1"/>
  <c r="F1345" i="1" s="1"/>
  <c r="F1346" i="1" a="1"/>
  <c r="F1346" i="1" s="1"/>
  <c r="F1347" i="1" a="1"/>
  <c r="F1347" i="1" s="1"/>
  <c r="F1348" i="1" a="1"/>
  <c r="F1348" i="1" s="1"/>
  <c r="F1349" i="1" a="1"/>
  <c r="F1349" i="1" s="1"/>
  <c r="F1350" i="1" a="1"/>
  <c r="F1350" i="1" s="1"/>
  <c r="F1351" i="1" a="1"/>
  <c r="F1351" i="1" s="1"/>
  <c r="F1352" i="1" a="1"/>
  <c r="F1352" i="1" s="1"/>
  <c r="F1353" i="1" a="1"/>
  <c r="F1353" i="1" s="1"/>
  <c r="F1354" i="1" a="1"/>
  <c r="F1354" i="1" s="1"/>
  <c r="F1355" i="1" a="1"/>
  <c r="F1355" i="1" s="1"/>
  <c r="F1356" i="1" a="1"/>
  <c r="F1356" i="1" s="1"/>
  <c r="F1357" i="1" a="1"/>
  <c r="F1357" i="1" s="1"/>
  <c r="F1358" i="1" a="1"/>
  <c r="F1358" i="1" s="1"/>
  <c r="F1359" i="1" a="1"/>
  <c r="F1359" i="1" s="1"/>
  <c r="F1360" i="1" a="1"/>
  <c r="F1360" i="1" s="1"/>
  <c r="F1361" i="1" a="1"/>
  <c r="F1361" i="1" s="1"/>
  <c r="F1362" i="1" a="1"/>
  <c r="F1362" i="1" s="1"/>
  <c r="F1363" i="1" a="1"/>
  <c r="F1363" i="1" s="1"/>
  <c r="F1364" i="1" a="1"/>
  <c r="F1364" i="1" s="1"/>
  <c r="F1365" i="1" a="1"/>
  <c r="F1365" i="1" s="1"/>
  <c r="F1366" i="1" a="1"/>
  <c r="F1366" i="1" s="1"/>
  <c r="F1367" i="1" a="1"/>
  <c r="F1367" i="1" s="1"/>
  <c r="F1368" i="1" a="1"/>
  <c r="F1368" i="1" s="1"/>
  <c r="F1369" i="1" a="1"/>
  <c r="F1369" i="1" s="1"/>
  <c r="F1370" i="1" a="1"/>
  <c r="F1370" i="1" s="1"/>
  <c r="F1371" i="1" a="1"/>
  <c r="F1371" i="1" s="1"/>
  <c r="F1372" i="1" a="1"/>
  <c r="F1372" i="1" s="1"/>
  <c r="F1373" i="1" a="1"/>
  <c r="F1373" i="1" s="1"/>
  <c r="F1374" i="1" a="1"/>
  <c r="F1374" i="1" s="1"/>
  <c r="F1375" i="1" a="1"/>
  <c r="F1375" i="1" s="1"/>
  <c r="F1376" i="1" a="1"/>
  <c r="F1376" i="1" s="1"/>
  <c r="F1377" i="1" a="1"/>
  <c r="F1377" i="1" s="1"/>
  <c r="F1378" i="1" a="1"/>
  <c r="F1378" i="1" s="1"/>
  <c r="F1379" i="1" a="1"/>
  <c r="F1379" i="1" s="1"/>
  <c r="F1380" i="1" a="1"/>
  <c r="F1380" i="1" s="1"/>
  <c r="F1381" i="1" a="1"/>
  <c r="F1381" i="1" s="1"/>
  <c r="F1382" i="1" a="1"/>
  <c r="F1382" i="1" s="1"/>
  <c r="F1383" i="1" a="1"/>
  <c r="F1383" i="1" s="1"/>
  <c r="F1384" i="1" a="1"/>
  <c r="F1384" i="1" s="1"/>
  <c r="F1385" i="1" a="1"/>
  <c r="F1385" i="1" s="1"/>
  <c r="F1386" i="1" a="1"/>
  <c r="F1386" i="1" s="1"/>
  <c r="F1387" i="1" a="1"/>
  <c r="F1387" i="1"/>
  <c r="F1388" i="1" a="1"/>
  <c r="F1388" i="1" s="1"/>
  <c r="F1389" i="1" a="1"/>
  <c r="F1389" i="1" s="1"/>
  <c r="F1390" i="1" a="1"/>
  <c r="F1390" i="1" s="1"/>
  <c r="F1391" i="1" a="1"/>
  <c r="F1391" i="1" s="1"/>
  <c r="F1392" i="1" a="1"/>
  <c r="F1392" i="1" s="1"/>
  <c r="F1393" i="1" a="1"/>
  <c r="F1393" i="1" s="1"/>
  <c r="F1394" i="1" a="1"/>
  <c r="F1394" i="1" s="1"/>
  <c r="F1395" i="1" a="1"/>
  <c r="F1395" i="1" s="1"/>
  <c r="F1396" i="1" a="1"/>
  <c r="F1396" i="1" s="1"/>
  <c r="F1397" i="1" a="1"/>
  <c r="F1397" i="1" s="1"/>
  <c r="F1398" i="1" a="1"/>
  <c r="F1398" i="1" s="1"/>
  <c r="F1399" i="1" a="1"/>
  <c r="F1399" i="1" s="1"/>
  <c r="F1400" i="1" a="1"/>
  <c r="F1400" i="1" s="1"/>
  <c r="F1401" i="1" a="1"/>
  <c r="F1401" i="1" s="1"/>
  <c r="F1402" i="1" a="1"/>
  <c r="F1402" i="1" s="1"/>
  <c r="F1403" i="1" a="1"/>
  <c r="F1403" i="1" s="1"/>
  <c r="F1404" i="1" a="1"/>
  <c r="F1404" i="1" s="1"/>
  <c r="F1405" i="1" a="1"/>
  <c r="F1405" i="1" s="1"/>
  <c r="F1406" i="1" a="1"/>
  <c r="F1406" i="1" s="1"/>
  <c r="F1407" i="1" a="1"/>
  <c r="F1407" i="1" s="1"/>
  <c r="F1408" i="1" a="1"/>
  <c r="F1408" i="1" s="1"/>
  <c r="F1409" i="1" a="1"/>
  <c r="F1409" i="1" s="1"/>
  <c r="F1410" i="1" a="1"/>
  <c r="F1410" i="1" s="1"/>
  <c r="F1411" i="1" a="1"/>
  <c r="F1411" i="1" s="1"/>
  <c r="F1412" i="1" a="1"/>
  <c r="F1412" i="1" s="1"/>
  <c r="F1413" i="1" a="1"/>
  <c r="F1413" i="1" s="1"/>
  <c r="F1414" i="1" a="1"/>
  <c r="F1414" i="1" s="1"/>
  <c r="F1415" i="1" a="1"/>
  <c r="F1415" i="1" s="1"/>
  <c r="F1416" i="1" a="1"/>
  <c r="F1416" i="1" s="1"/>
  <c r="F1417" i="1" a="1"/>
  <c r="F1417" i="1" s="1"/>
  <c r="F1418" i="1" a="1"/>
  <c r="F1418" i="1" s="1"/>
  <c r="F1419" i="1" a="1"/>
  <c r="F1419" i="1" s="1"/>
  <c r="F1420" i="1" a="1"/>
  <c r="F1420" i="1" s="1"/>
  <c r="F1421" i="1" a="1"/>
  <c r="F1421" i="1" s="1"/>
  <c r="F1422" i="1" a="1"/>
  <c r="F1422" i="1" s="1"/>
  <c r="F1423" i="1" a="1"/>
  <c r="F1423" i="1" s="1"/>
  <c r="F1424" i="1" a="1"/>
  <c r="F1424" i="1" s="1"/>
  <c r="F1425" i="1" a="1"/>
  <c r="F1425" i="1" s="1"/>
  <c r="F1426" i="1" a="1"/>
  <c r="F1426" i="1" s="1"/>
  <c r="F1427" i="1" a="1"/>
  <c r="F1427" i="1" s="1"/>
  <c r="F1428" i="1" a="1"/>
  <c r="F1428" i="1" s="1"/>
  <c r="F1429" i="1" a="1"/>
  <c r="F1429" i="1" s="1"/>
  <c r="F1430" i="1" a="1"/>
  <c r="F1430" i="1" s="1"/>
  <c r="F1431" i="1" a="1"/>
  <c r="F1431" i="1" s="1"/>
  <c r="F1432" i="1" a="1"/>
  <c r="F1432" i="1" s="1"/>
  <c r="F1433" i="1" a="1"/>
  <c r="F1433" i="1" s="1"/>
  <c r="F1434" i="1" a="1"/>
  <c r="F1434" i="1" s="1"/>
  <c r="F1435" i="1" a="1"/>
  <c r="F1435" i="1" s="1"/>
  <c r="F1436" i="1" a="1"/>
  <c r="F1436" i="1" s="1"/>
  <c r="F1437" i="1" a="1"/>
  <c r="F1437" i="1" s="1"/>
  <c r="F1438" i="1" a="1"/>
  <c r="F1438" i="1" s="1"/>
  <c r="F1439" i="1" a="1"/>
  <c r="F1439" i="1" s="1"/>
  <c r="F1440" i="1" a="1"/>
  <c r="F1440" i="1" s="1"/>
  <c r="F1441" i="1" a="1"/>
  <c r="F1441" i="1" s="1"/>
  <c r="F1442" i="1" a="1"/>
  <c r="F1442" i="1" s="1"/>
  <c r="F1443" i="1" a="1"/>
  <c r="F1443" i="1" s="1"/>
  <c r="F1444" i="1" a="1"/>
  <c r="F1444" i="1" s="1"/>
  <c r="F1445" i="1" a="1"/>
  <c r="F1445" i="1" s="1"/>
  <c r="F1446" i="1" a="1"/>
  <c r="F1446" i="1" s="1"/>
  <c r="F1447" i="1" a="1"/>
  <c r="F1447" i="1" s="1"/>
  <c r="F1448" i="1" a="1"/>
  <c r="F1448" i="1" s="1"/>
  <c r="F1449" i="1" a="1"/>
  <c r="F1449" i="1" s="1"/>
  <c r="F1450" i="1" a="1"/>
  <c r="F1450" i="1" s="1"/>
  <c r="F1451" i="1" a="1"/>
  <c r="F1451" i="1" s="1"/>
  <c r="F1452" i="1" a="1"/>
  <c r="F1452" i="1" s="1"/>
  <c r="F1453" i="1" a="1"/>
  <c r="F1453" i="1" s="1"/>
  <c r="F1454" i="1" a="1"/>
  <c r="F1454" i="1" s="1"/>
  <c r="F1455" i="1" a="1"/>
  <c r="F1455" i="1" s="1"/>
  <c r="F1456" i="1" a="1"/>
  <c r="F1456" i="1" s="1"/>
  <c r="F1457" i="1" a="1"/>
  <c r="F1457" i="1" s="1"/>
  <c r="F1458" i="1" a="1"/>
  <c r="F1458" i="1" s="1"/>
  <c r="F1459" i="1" a="1"/>
  <c r="F1459" i="1" s="1"/>
  <c r="F1460" i="1" a="1"/>
  <c r="F1460" i="1" s="1"/>
  <c r="F1461" i="1" a="1"/>
  <c r="F1461" i="1" s="1"/>
  <c r="F1462" i="1" a="1"/>
  <c r="F1462" i="1" s="1"/>
  <c r="F1463" i="1" a="1"/>
  <c r="F1463" i="1" s="1"/>
  <c r="F1464" i="1" a="1"/>
  <c r="F1464" i="1" s="1"/>
  <c r="F1465" i="1" a="1"/>
  <c r="F1465" i="1" s="1"/>
  <c r="F1466" i="1" a="1"/>
  <c r="F1466" i="1" s="1"/>
  <c r="F1467" i="1" a="1"/>
  <c r="F1467" i="1" s="1"/>
  <c r="F1468" i="1" a="1"/>
  <c r="F1468" i="1" s="1"/>
  <c r="F1469" i="1" a="1"/>
  <c r="F1469" i="1" s="1"/>
  <c r="F1470" i="1" a="1"/>
  <c r="F1470" i="1" s="1"/>
  <c r="F1471" i="1" a="1"/>
  <c r="F1471" i="1" s="1"/>
  <c r="F1472" i="1" a="1"/>
  <c r="F1472" i="1" s="1"/>
  <c r="F1473" i="1" a="1"/>
  <c r="F1473" i="1" s="1"/>
  <c r="F1474" i="1" a="1"/>
  <c r="F1474" i="1" s="1"/>
  <c r="F1475" i="1" a="1"/>
  <c r="F1475" i="1" s="1"/>
  <c r="F1476" i="1" a="1"/>
  <c r="F1476" i="1" s="1"/>
  <c r="F1477" i="1" a="1"/>
  <c r="F1477" i="1" s="1"/>
  <c r="F1478" i="1" a="1"/>
  <c r="F1478" i="1" s="1"/>
  <c r="F1479" i="1" a="1"/>
  <c r="F1479" i="1" s="1"/>
  <c r="F1480" i="1" a="1"/>
  <c r="F1480" i="1" s="1"/>
  <c r="F1481" i="1" a="1"/>
  <c r="F1481" i="1" s="1"/>
  <c r="F1482" i="1" a="1"/>
  <c r="F1482" i="1" s="1"/>
  <c r="F1483" i="1" a="1"/>
  <c r="F1483" i="1" s="1"/>
  <c r="F1484" i="1" a="1"/>
  <c r="F1484" i="1" s="1"/>
  <c r="F1485" i="1" a="1"/>
  <c r="F1485" i="1" s="1"/>
  <c r="F1486" i="1" a="1"/>
  <c r="F1486" i="1" s="1"/>
  <c r="F1487" i="1" a="1"/>
  <c r="F1487" i="1" s="1"/>
  <c r="F1488" i="1" a="1"/>
  <c r="F1488" i="1" s="1"/>
  <c r="F1489" i="1" a="1"/>
  <c r="F1489" i="1" s="1"/>
  <c r="F1490" i="1" a="1"/>
  <c r="F1490" i="1" s="1"/>
  <c r="F1491" i="1" a="1"/>
  <c r="F1491" i="1" s="1"/>
  <c r="F1492" i="1" a="1"/>
  <c r="F1492" i="1" s="1"/>
  <c r="F1493" i="1" a="1"/>
  <c r="F1493" i="1" s="1"/>
  <c r="F1494" i="1" a="1"/>
  <c r="F1494" i="1" s="1"/>
  <c r="F1495" i="1" a="1"/>
  <c r="F1495" i="1" s="1"/>
  <c r="F1496" i="1" a="1"/>
  <c r="F1496" i="1" s="1"/>
  <c r="F1497" i="1" a="1"/>
  <c r="F1497" i="1" s="1"/>
  <c r="F1498" i="1" a="1"/>
  <c r="F1498" i="1" s="1"/>
  <c r="F1499" i="1" a="1"/>
  <c r="F1499" i="1" s="1"/>
  <c r="F1500" i="1" a="1"/>
  <c r="F1500" i="1" s="1"/>
  <c r="F1501" i="1" a="1"/>
  <c r="F1501" i="1" s="1"/>
  <c r="F1502" i="1" a="1"/>
  <c r="F1502" i="1" s="1"/>
  <c r="F1503" i="1" a="1"/>
  <c r="F1503" i="1" s="1"/>
  <c r="F1504" i="1" a="1"/>
  <c r="F1504" i="1" s="1"/>
  <c r="F1505" i="1" a="1"/>
  <c r="F1505" i="1"/>
  <c r="F1506" i="1" a="1"/>
  <c r="F1506" i="1" s="1"/>
  <c r="F1507" i="1" a="1"/>
  <c r="F1507" i="1" s="1"/>
  <c r="F1508" i="1" a="1"/>
  <c r="F1508" i="1" s="1"/>
  <c r="F1509" i="1" a="1"/>
  <c r="F1509" i="1" s="1"/>
  <c r="F1510" i="1" a="1"/>
  <c r="F1510" i="1" s="1"/>
  <c r="F1511" i="1" a="1"/>
  <c r="F1511" i="1" s="1"/>
  <c r="F1512" i="1" a="1"/>
  <c r="F1512" i="1" s="1"/>
  <c r="F1513" i="1" a="1"/>
  <c r="F1513" i="1" s="1"/>
  <c r="F1514" i="1" a="1"/>
  <c r="F1514" i="1" s="1"/>
  <c r="F1515" i="1" a="1"/>
  <c r="F1515" i="1" s="1"/>
  <c r="F1516" i="1" a="1"/>
  <c r="F1516" i="1" s="1"/>
  <c r="F1517" i="1" a="1"/>
  <c r="F1517" i="1" s="1"/>
  <c r="F1518" i="1" a="1"/>
  <c r="F1518" i="1" s="1"/>
  <c r="F1519" i="1" a="1"/>
  <c r="F1519" i="1" s="1"/>
  <c r="F1520" i="1" a="1"/>
  <c r="F1520" i="1" s="1"/>
  <c r="F1521" i="1" a="1"/>
  <c r="F1521" i="1" s="1"/>
  <c r="F1522" i="1" a="1"/>
  <c r="F1522" i="1" s="1"/>
  <c r="F1523" i="1" a="1"/>
  <c r="F1523" i="1" s="1"/>
  <c r="F1524" i="1" a="1"/>
  <c r="F1524" i="1" s="1"/>
  <c r="F1525" i="1" a="1"/>
  <c r="F1525" i="1" s="1"/>
  <c r="F1526" i="1" a="1"/>
  <c r="F1526" i="1" s="1"/>
  <c r="F1527" i="1" a="1"/>
  <c r="F1527" i="1" s="1"/>
  <c r="F1528" i="1" a="1"/>
  <c r="F1528" i="1" s="1"/>
  <c r="F1529" i="1" a="1"/>
  <c r="F1529" i="1" s="1"/>
  <c r="F1530" i="1" a="1"/>
  <c r="F1530" i="1" s="1"/>
  <c r="F1531" i="1" a="1"/>
  <c r="F1531" i="1" s="1"/>
  <c r="F1532" i="1" a="1"/>
  <c r="F1532" i="1" s="1"/>
  <c r="F1533" i="1" a="1"/>
  <c r="F1533" i="1" s="1"/>
  <c r="F1534" i="1" a="1"/>
  <c r="F1534" i="1" s="1"/>
  <c r="F1535" i="1" a="1"/>
  <c r="F1535" i="1" s="1"/>
  <c r="F1536" i="1" a="1"/>
  <c r="F1536" i="1" s="1"/>
  <c r="F1537" i="1" a="1"/>
  <c r="F1537" i="1" s="1"/>
  <c r="F1538" i="1" a="1"/>
  <c r="F1538" i="1" s="1"/>
  <c r="F1539" i="1" a="1"/>
  <c r="F1539" i="1" s="1"/>
  <c r="F1540" i="1" a="1"/>
  <c r="F1540" i="1" s="1"/>
  <c r="F1541" i="1" a="1"/>
  <c r="F1541" i="1" s="1"/>
  <c r="F1542" i="1" a="1"/>
  <c r="F1542" i="1" s="1"/>
  <c r="F1543" i="1" a="1"/>
  <c r="F1543" i="1" s="1"/>
  <c r="F1544" i="1" a="1"/>
  <c r="F1544" i="1" s="1"/>
  <c r="F1545" i="1" a="1"/>
  <c r="F1545" i="1" s="1"/>
  <c r="F1546" i="1" a="1"/>
  <c r="F1546" i="1" s="1"/>
  <c r="F1547" i="1" a="1"/>
  <c r="F1547" i="1" s="1"/>
  <c r="F1548" i="1" a="1"/>
  <c r="F1548" i="1" s="1"/>
  <c r="F1549" i="1" a="1"/>
  <c r="F1549" i="1" s="1"/>
  <c r="F1550" i="1" a="1"/>
  <c r="F1550" i="1" s="1"/>
  <c r="F1551" i="1" a="1"/>
  <c r="F1551" i="1" s="1"/>
  <c r="F1552" i="1" a="1"/>
  <c r="F1552" i="1" s="1"/>
  <c r="F1553" i="1" a="1"/>
  <c r="F1553" i="1" s="1"/>
  <c r="F1554" i="1" a="1"/>
  <c r="F1554" i="1" s="1"/>
  <c r="F1555" i="1" a="1"/>
  <c r="F1555" i="1" s="1"/>
  <c r="F1556" i="1" a="1"/>
  <c r="F1556" i="1" s="1"/>
  <c r="F1557" i="1" a="1"/>
  <c r="F1557" i="1" s="1"/>
  <c r="F1558" i="1" a="1"/>
  <c r="F1558" i="1" s="1"/>
  <c r="F1559" i="1" a="1"/>
  <c r="F1559" i="1" s="1"/>
  <c r="F1560" i="1" a="1"/>
  <c r="F1560" i="1" s="1"/>
  <c r="F1561" i="1" a="1"/>
  <c r="F1561" i="1" s="1"/>
  <c r="F1562" i="1" a="1"/>
  <c r="F1562" i="1" s="1"/>
  <c r="F1563" i="1" a="1"/>
  <c r="F1563" i="1" s="1"/>
  <c r="F1564" i="1" a="1"/>
  <c r="F1564" i="1" s="1"/>
  <c r="F1565" i="1" a="1"/>
  <c r="F1565" i="1" s="1"/>
  <c r="F1566" i="1" a="1"/>
  <c r="F1566" i="1" s="1"/>
  <c r="F1567" i="1" a="1"/>
  <c r="F1567" i="1" s="1"/>
  <c r="F1568" i="1" a="1"/>
  <c r="F1568" i="1" s="1"/>
  <c r="F1569" i="1" a="1"/>
  <c r="F1569" i="1" s="1"/>
  <c r="F1570" i="1" a="1"/>
  <c r="F1570" i="1" s="1"/>
  <c r="F1571" i="1" a="1"/>
  <c r="F1571" i="1" s="1"/>
  <c r="F1572" i="1" a="1"/>
  <c r="F1572" i="1" s="1"/>
  <c r="F1573" i="1" a="1"/>
  <c r="F1573" i="1" s="1"/>
  <c r="F1574" i="1" a="1"/>
  <c r="F1574" i="1" s="1"/>
  <c r="F1575" i="1" a="1"/>
  <c r="F1575" i="1" s="1"/>
  <c r="F1576" i="1" a="1"/>
  <c r="F1576" i="1" s="1"/>
  <c r="F1577" i="1" a="1"/>
  <c r="F1577" i="1" s="1"/>
  <c r="F1578" i="1" a="1"/>
  <c r="F1578" i="1" s="1"/>
  <c r="F1579" i="1" a="1"/>
  <c r="F1579" i="1" s="1"/>
  <c r="F1580" i="1" a="1"/>
  <c r="F1580" i="1" s="1"/>
  <c r="F1581" i="1" a="1"/>
  <c r="F1581" i="1" s="1"/>
  <c r="F1582" i="1" a="1"/>
  <c r="F1582" i="1" s="1"/>
  <c r="F1583" i="1" a="1"/>
  <c r="F1583" i="1" s="1"/>
  <c r="F1584" i="1" a="1"/>
  <c r="F1584" i="1" s="1"/>
  <c r="F1585" i="1" a="1"/>
  <c r="F1585" i="1" s="1"/>
  <c r="F1586" i="1" a="1"/>
  <c r="F1586" i="1" s="1"/>
  <c r="F1587" i="1" a="1"/>
  <c r="F1587" i="1" s="1"/>
  <c r="F1588" i="1" a="1"/>
  <c r="F1588" i="1" s="1"/>
  <c r="F1589" i="1" a="1"/>
  <c r="F1589" i="1" s="1"/>
  <c r="F1590" i="1" a="1"/>
  <c r="F1590" i="1" s="1"/>
  <c r="F1591" i="1" a="1"/>
  <c r="F1591" i="1" s="1"/>
  <c r="F1592" i="1" a="1"/>
  <c r="F1592" i="1" s="1"/>
  <c r="F1593" i="1" a="1"/>
  <c r="F1593" i="1" s="1"/>
  <c r="F1594" i="1" a="1"/>
  <c r="F1594" i="1" s="1"/>
  <c r="F1595" i="1" a="1"/>
  <c r="F1595" i="1" s="1"/>
  <c r="F1596" i="1" a="1"/>
  <c r="F1596" i="1" s="1"/>
  <c r="F1597" i="1" a="1"/>
  <c r="F1597" i="1" s="1"/>
  <c r="F1598" i="1" a="1"/>
  <c r="F1598" i="1" s="1"/>
  <c r="F1599" i="1" a="1"/>
  <c r="F1599" i="1" s="1"/>
  <c r="F1600" i="1" a="1"/>
  <c r="F1600" i="1" s="1"/>
  <c r="F1601" i="1" a="1"/>
  <c r="F1601" i="1" s="1"/>
  <c r="F1602" i="1" a="1"/>
  <c r="F1602" i="1" s="1"/>
  <c r="F1603" i="1" a="1"/>
  <c r="F1603" i="1" s="1"/>
  <c r="F1604" i="1" a="1"/>
  <c r="F1604" i="1" s="1"/>
  <c r="F1605" i="1" a="1"/>
  <c r="F1605" i="1" s="1"/>
  <c r="F1606" i="1" a="1"/>
  <c r="F1606" i="1" s="1"/>
  <c r="F1607" i="1" a="1"/>
  <c r="F1607" i="1" s="1"/>
  <c r="F1608" i="1" a="1"/>
  <c r="F1608" i="1" s="1"/>
  <c r="F1609" i="1" a="1"/>
  <c r="F1609" i="1" s="1"/>
  <c r="F1610" i="1" a="1"/>
  <c r="F1610" i="1" s="1"/>
  <c r="F1611" i="1" a="1"/>
  <c r="F1611" i="1" s="1"/>
  <c r="F1612" i="1" a="1"/>
  <c r="F1612" i="1" s="1"/>
  <c r="F1613" i="1" a="1"/>
  <c r="F1613" i="1" s="1"/>
  <c r="F1614" i="1" a="1"/>
  <c r="F1614" i="1" s="1"/>
  <c r="F1615" i="1" a="1"/>
  <c r="F1615" i="1" s="1"/>
  <c r="F1616" i="1" a="1"/>
  <c r="F1616" i="1" s="1"/>
  <c r="F1617" i="1" a="1"/>
  <c r="F1617" i="1" s="1"/>
  <c r="F1618" i="1" a="1"/>
  <c r="F1618" i="1" s="1"/>
  <c r="F1619" i="1" a="1"/>
  <c r="F1619" i="1" s="1"/>
  <c r="F1620" i="1" a="1"/>
  <c r="F1620" i="1" s="1"/>
  <c r="F1621" i="1" a="1"/>
  <c r="F1621" i="1" s="1"/>
  <c r="F1622" i="1" a="1"/>
  <c r="F1622" i="1" s="1"/>
  <c r="F1623" i="1" a="1"/>
  <c r="F1623" i="1" s="1"/>
  <c r="F1624" i="1" a="1"/>
  <c r="F1624" i="1" s="1"/>
  <c r="F1625" i="1" a="1"/>
  <c r="F1625" i="1" s="1"/>
  <c r="F1626" i="1" a="1"/>
  <c r="F1626" i="1" s="1"/>
  <c r="F1627" i="1" a="1"/>
  <c r="F1627" i="1" s="1"/>
  <c r="F1628" i="1" a="1"/>
  <c r="F1628" i="1" s="1"/>
  <c r="F1629" i="1" a="1"/>
  <c r="F1629" i="1" s="1"/>
  <c r="F1630" i="1" a="1"/>
  <c r="F1630" i="1" s="1"/>
  <c r="F1631" i="1" a="1"/>
  <c r="F1631" i="1" s="1"/>
  <c r="F1632" i="1" a="1"/>
  <c r="F1632" i="1" s="1"/>
  <c r="F1633" i="1" a="1"/>
  <c r="F1633" i="1" s="1"/>
  <c r="F1634" i="1" a="1"/>
  <c r="F1634" i="1" s="1"/>
  <c r="F1635" i="1" a="1"/>
  <c r="F1635" i="1" s="1"/>
  <c r="F1636" i="1" a="1"/>
  <c r="F1636" i="1" s="1"/>
  <c r="F1637" i="1" a="1"/>
  <c r="F1637" i="1" s="1"/>
  <c r="F1638" i="1" a="1"/>
  <c r="F1638" i="1" s="1"/>
  <c r="F1639" i="1" a="1"/>
  <c r="F1639" i="1" s="1"/>
  <c r="F1640" i="1" a="1"/>
  <c r="F1640" i="1" s="1"/>
  <c r="F1641" i="1" a="1"/>
  <c r="F1641" i="1" s="1"/>
  <c r="F1642" i="1" a="1"/>
  <c r="F1642" i="1" s="1"/>
  <c r="F1643" i="1" a="1"/>
  <c r="F1643" i="1" s="1"/>
  <c r="F1644" i="1" a="1"/>
  <c r="F1644" i="1" s="1"/>
  <c r="F1645" i="1" a="1"/>
  <c r="F1645" i="1" s="1"/>
  <c r="F1646" i="1" a="1"/>
  <c r="F1646" i="1" s="1"/>
  <c r="F1647" i="1" a="1"/>
  <c r="F1647" i="1" s="1"/>
  <c r="F1648" i="1" a="1"/>
  <c r="F1648" i="1" s="1"/>
  <c r="F1649" i="1" a="1"/>
  <c r="F1649" i="1" s="1"/>
  <c r="F1650" i="1" a="1"/>
  <c r="F1650" i="1" s="1"/>
  <c r="F1651" i="1" a="1"/>
  <c r="F1651" i="1" s="1"/>
  <c r="F1652" i="1" a="1"/>
  <c r="F1652" i="1" s="1"/>
  <c r="F1653" i="1" a="1"/>
  <c r="F1653" i="1" s="1"/>
  <c r="F1654" i="1" a="1"/>
  <c r="F1654" i="1" s="1"/>
  <c r="F1655" i="1" a="1"/>
  <c r="F1655" i="1" s="1"/>
  <c r="F1656" i="1" a="1"/>
  <c r="F1656" i="1" s="1"/>
  <c r="F1657" i="1" a="1"/>
  <c r="F1657" i="1" s="1"/>
  <c r="F1658" i="1" a="1"/>
  <c r="F1658" i="1" s="1"/>
  <c r="F1659" i="1" a="1"/>
  <c r="F1659" i="1" s="1"/>
  <c r="F1660" i="1" a="1"/>
  <c r="F1660" i="1" s="1"/>
  <c r="F1661" i="1" a="1"/>
  <c r="F1661" i="1" s="1"/>
  <c r="F1662" i="1" a="1"/>
  <c r="F1662" i="1" s="1"/>
  <c r="F1663" i="1" a="1"/>
  <c r="F1663" i="1" s="1"/>
  <c r="F1664" i="1" a="1"/>
  <c r="F1664" i="1" s="1"/>
  <c r="F1665" i="1" a="1"/>
  <c r="F1665" i="1" s="1"/>
  <c r="F1666" i="1" a="1"/>
  <c r="F1666" i="1" s="1"/>
  <c r="F1667" i="1" a="1"/>
  <c r="F1667" i="1" s="1"/>
  <c r="F1668" i="1" a="1"/>
  <c r="F1668" i="1" s="1"/>
  <c r="F1669" i="1" a="1"/>
  <c r="F1669" i="1" s="1"/>
  <c r="F1670" i="1" a="1"/>
  <c r="F1670" i="1" s="1"/>
  <c r="F1671" i="1" a="1"/>
  <c r="F1671" i="1" s="1"/>
  <c r="F1672" i="1" a="1"/>
  <c r="F1672" i="1" s="1"/>
  <c r="F1673" i="1" a="1"/>
  <c r="F1673" i="1" s="1"/>
  <c r="F1674" i="1" a="1"/>
  <c r="F1674" i="1" s="1"/>
  <c r="F1675" i="1" a="1"/>
  <c r="F1675" i="1" s="1"/>
  <c r="F1676" i="1" a="1"/>
  <c r="F1676" i="1" s="1"/>
  <c r="F1677" i="1" a="1"/>
  <c r="F1677" i="1" s="1"/>
  <c r="F1678" i="1" a="1"/>
  <c r="F1678" i="1" s="1"/>
  <c r="F1679" i="1" a="1"/>
  <c r="F1679" i="1" s="1"/>
  <c r="F1680" i="1" a="1"/>
  <c r="F1680" i="1" s="1"/>
  <c r="F1681" i="1" a="1"/>
  <c r="F1681" i="1" s="1"/>
  <c r="F1682" i="1" a="1"/>
  <c r="F1682" i="1" s="1"/>
  <c r="F1683" i="1" a="1"/>
  <c r="F1683" i="1" s="1"/>
  <c r="F1684" i="1" a="1"/>
  <c r="F1684" i="1" s="1"/>
  <c r="F1685" i="1" a="1"/>
  <c r="F1685" i="1" s="1"/>
  <c r="F1686" i="1" a="1"/>
  <c r="F1686" i="1" s="1"/>
  <c r="F1687" i="1" a="1"/>
  <c r="F1687" i="1" s="1"/>
  <c r="F1688" i="1" a="1"/>
  <c r="F1688" i="1" s="1"/>
  <c r="F1689" i="1" a="1"/>
  <c r="F1689" i="1" s="1"/>
  <c r="F1690" i="1" a="1"/>
  <c r="F1690" i="1" s="1"/>
  <c r="F1691" i="1" a="1"/>
  <c r="F1691" i="1" s="1"/>
  <c r="F1692" i="1" a="1"/>
  <c r="F1692" i="1" s="1"/>
  <c r="F1693" i="1" a="1"/>
  <c r="F1693" i="1" s="1"/>
  <c r="F1694" i="1" a="1"/>
  <c r="F1694" i="1" s="1"/>
  <c r="F1695" i="1" a="1"/>
  <c r="F1695" i="1" s="1"/>
  <c r="F1696" i="1" a="1"/>
  <c r="F1696" i="1" s="1"/>
  <c r="F1697" i="1" a="1"/>
  <c r="F1697" i="1" s="1"/>
  <c r="F1698" i="1" a="1"/>
  <c r="F1698" i="1" s="1"/>
  <c r="F1699" i="1" a="1"/>
  <c r="F1699" i="1" s="1"/>
  <c r="F1700" i="1" a="1"/>
  <c r="F1700" i="1" s="1"/>
  <c r="F1701" i="1" a="1"/>
  <c r="F1701" i="1" s="1"/>
  <c r="F1702" i="1" a="1"/>
  <c r="F1702" i="1" s="1"/>
  <c r="F1703" i="1" a="1"/>
  <c r="F1703" i="1" s="1"/>
  <c r="F1704" i="1" a="1"/>
  <c r="F1704" i="1" s="1"/>
  <c r="F1705" i="1" a="1"/>
  <c r="F1705" i="1" s="1"/>
  <c r="F1706" i="1" a="1"/>
  <c r="F1706" i="1" s="1"/>
  <c r="F1707" i="1" a="1"/>
  <c r="F1707" i="1" s="1"/>
  <c r="F1708" i="1" a="1"/>
  <c r="F1708" i="1" s="1"/>
  <c r="F1709" i="1" a="1"/>
  <c r="F1709" i="1" s="1"/>
  <c r="F1710" i="1" a="1"/>
  <c r="F1710" i="1" s="1"/>
  <c r="F1711" i="1" a="1"/>
  <c r="F1711" i="1" s="1"/>
  <c r="F1712" i="1" a="1"/>
  <c r="F1712" i="1" s="1"/>
  <c r="F1713" i="1" a="1"/>
  <c r="F1713" i="1" s="1"/>
  <c r="F1714" i="1" a="1"/>
  <c r="F1714" i="1" s="1"/>
  <c r="F1715" i="1" a="1"/>
  <c r="F1715" i="1" s="1"/>
  <c r="F1716" i="1" a="1"/>
  <c r="F1716" i="1" s="1"/>
  <c r="F1717" i="1" a="1"/>
  <c r="F1717" i="1" s="1"/>
  <c r="F1718" i="1" a="1"/>
  <c r="F1718" i="1" s="1"/>
  <c r="F1719" i="1" a="1"/>
  <c r="F1719" i="1" s="1"/>
  <c r="F1720" i="1" a="1"/>
  <c r="F1720" i="1" s="1"/>
  <c r="F1721" i="1" a="1"/>
  <c r="F1721" i="1" s="1"/>
  <c r="F1722" i="1" a="1"/>
  <c r="F1722" i="1" s="1"/>
  <c r="F1723" i="1" a="1"/>
  <c r="F1723" i="1" s="1"/>
  <c r="F1724" i="1" a="1"/>
  <c r="F1724" i="1" s="1"/>
  <c r="F1725" i="1" a="1"/>
  <c r="F1725" i="1" s="1"/>
  <c r="F1726" i="1" a="1"/>
  <c r="F1726" i="1" s="1"/>
  <c r="F1727" i="1" a="1"/>
  <c r="F1727" i="1" s="1"/>
  <c r="F1728" i="1" a="1"/>
  <c r="F1728" i="1" s="1"/>
  <c r="F1729" i="1" a="1"/>
  <c r="F1729" i="1" s="1"/>
  <c r="F1730" i="1" a="1"/>
  <c r="F1730" i="1" s="1"/>
  <c r="F1731" i="1" a="1"/>
  <c r="F1731" i="1" s="1"/>
  <c r="F1732" i="1" a="1"/>
  <c r="F1732" i="1" s="1"/>
  <c r="F1733" i="1" a="1"/>
  <c r="F1733" i="1" s="1"/>
  <c r="F1734" i="1" a="1"/>
  <c r="F1734" i="1" s="1"/>
  <c r="F1735" i="1" a="1"/>
  <c r="F1735" i="1" s="1"/>
  <c r="F1736" i="1" a="1"/>
  <c r="F1736" i="1" s="1"/>
  <c r="F1737" i="1" a="1"/>
  <c r="F1737" i="1" s="1"/>
  <c r="F1738" i="1" a="1"/>
  <c r="F1738" i="1" s="1"/>
  <c r="F1739" i="1" a="1"/>
  <c r="F1739" i="1" s="1"/>
  <c r="F1740" i="1" a="1"/>
  <c r="F1740" i="1" s="1"/>
  <c r="F1741" i="1" a="1"/>
  <c r="F1741" i="1" s="1"/>
  <c r="F1742" i="1" a="1"/>
  <c r="F1742" i="1" s="1"/>
  <c r="F1743" i="1" a="1"/>
  <c r="F1743" i="1" s="1"/>
  <c r="F1744" i="1" a="1"/>
  <c r="F1744" i="1" s="1"/>
  <c r="F1745" i="1" a="1"/>
  <c r="F1745" i="1" s="1"/>
  <c r="F1746" i="1" a="1"/>
  <c r="F1746" i="1" s="1"/>
  <c r="F1747" i="1" a="1"/>
  <c r="F1747" i="1" s="1"/>
  <c r="F1748" i="1" a="1"/>
  <c r="F1748" i="1" s="1"/>
  <c r="F1749" i="1" a="1"/>
  <c r="F1749" i="1" s="1"/>
  <c r="F1750" i="1" a="1"/>
  <c r="F1750" i="1" s="1"/>
  <c r="F1751" i="1" a="1"/>
  <c r="F1751" i="1" s="1"/>
  <c r="F1752" i="1" a="1"/>
  <c r="F1752" i="1" s="1"/>
  <c r="F1753" i="1" a="1"/>
  <c r="F1753" i="1" s="1"/>
  <c r="F1754" i="1" a="1"/>
  <c r="F1754" i="1" s="1"/>
  <c r="F1755" i="1" a="1"/>
  <c r="F1755" i="1" s="1"/>
  <c r="F1756" i="1" a="1"/>
  <c r="F1756" i="1" s="1"/>
  <c r="F1757" i="1" a="1"/>
  <c r="F1757" i="1" s="1"/>
  <c r="F1758" i="1" a="1"/>
  <c r="F1758" i="1" s="1"/>
  <c r="F1759" i="1" a="1"/>
  <c r="F1759" i="1" s="1"/>
  <c r="F1760" i="1" a="1"/>
  <c r="F1760" i="1" s="1"/>
  <c r="F1761" i="1" a="1"/>
  <c r="F1761" i="1" s="1"/>
  <c r="F1762" i="1" a="1"/>
  <c r="F1762" i="1" s="1"/>
  <c r="F1763" i="1" a="1"/>
  <c r="F1763" i="1" s="1"/>
  <c r="F1764" i="1" a="1"/>
  <c r="F1764" i="1" s="1"/>
  <c r="F1765" i="1" a="1"/>
  <c r="F1765" i="1" s="1"/>
  <c r="F1766" i="1" a="1"/>
  <c r="F1766" i="1" s="1"/>
  <c r="F1767" i="1" a="1"/>
  <c r="F1767" i="1" s="1"/>
  <c r="F1768" i="1" a="1"/>
  <c r="F1768" i="1" s="1"/>
  <c r="F1769" i="1" a="1"/>
  <c r="F1769" i="1" s="1"/>
  <c r="F1770" i="1" a="1"/>
  <c r="F1770" i="1" s="1"/>
  <c r="F1771" i="1" a="1"/>
  <c r="F1771" i="1" s="1"/>
  <c r="F1772" i="1" a="1"/>
  <c r="F1772" i="1" s="1"/>
  <c r="F1773" i="1" a="1"/>
  <c r="F1773" i="1" s="1"/>
  <c r="F1774" i="1" a="1"/>
  <c r="F1774" i="1" s="1"/>
  <c r="F1775" i="1" a="1"/>
  <c r="F1775" i="1" s="1"/>
  <c r="F1776" i="1" a="1"/>
  <c r="F1776" i="1" s="1"/>
  <c r="F1777" i="1" a="1"/>
  <c r="F1777" i="1" s="1"/>
  <c r="F1778" i="1" a="1"/>
  <c r="F1778" i="1" s="1"/>
  <c r="F1779" i="1" a="1"/>
  <c r="F1779" i="1" s="1"/>
  <c r="F1780" i="1" a="1"/>
  <c r="F1780" i="1" s="1"/>
  <c r="F1781" i="1" a="1"/>
  <c r="F1781" i="1" s="1"/>
  <c r="F1782" i="1" a="1"/>
  <c r="F1782" i="1" s="1"/>
  <c r="F1783" i="1" a="1"/>
  <c r="F1783" i="1" s="1"/>
  <c r="F1784" i="1" a="1"/>
  <c r="F1784" i="1" s="1"/>
  <c r="F1785" i="1" a="1"/>
  <c r="F1785" i="1" s="1"/>
  <c r="F1786" i="1" a="1"/>
  <c r="F1786" i="1" s="1"/>
  <c r="F1787" i="1" a="1"/>
  <c r="F1787" i="1" s="1"/>
  <c r="F1788" i="1" a="1"/>
  <c r="F1788" i="1" s="1"/>
  <c r="F1789" i="1" a="1"/>
  <c r="F1789" i="1" s="1"/>
  <c r="F1790" i="1" a="1"/>
  <c r="F1790" i="1" s="1"/>
  <c r="F1791" i="1" a="1"/>
  <c r="F1791" i="1" s="1"/>
  <c r="F1792" i="1" a="1"/>
  <c r="F1792" i="1" s="1"/>
  <c r="F1793" i="1" a="1"/>
  <c r="F1793" i="1" s="1"/>
  <c r="F1794" i="1" a="1"/>
  <c r="F1794" i="1" s="1"/>
  <c r="F1795" i="1" a="1"/>
  <c r="F1795" i="1" s="1"/>
  <c r="F1796" i="1" a="1"/>
  <c r="F1796" i="1" s="1"/>
  <c r="F1797" i="1" a="1"/>
  <c r="F1797" i="1" s="1"/>
  <c r="F1798" i="1" a="1"/>
  <c r="F1798" i="1" s="1"/>
  <c r="F1799" i="1" a="1"/>
  <c r="F1799" i="1" s="1"/>
  <c r="F1800" i="1" a="1"/>
  <c r="F1800" i="1" s="1"/>
  <c r="F1801" i="1" a="1"/>
  <c r="F1801" i="1" s="1"/>
  <c r="F1802" i="1" a="1"/>
  <c r="F1802" i="1" s="1"/>
  <c r="F1803" i="1" a="1"/>
  <c r="F1803" i="1" s="1"/>
  <c r="F1804" i="1" a="1"/>
  <c r="F1804" i="1" s="1"/>
  <c r="F1805" i="1" a="1"/>
  <c r="F1805" i="1" s="1"/>
  <c r="F1806" i="1" a="1"/>
  <c r="F1806" i="1" s="1"/>
  <c r="F1807" i="1" a="1"/>
  <c r="F1807" i="1" s="1"/>
  <c r="F1808" i="1" a="1"/>
  <c r="F1808" i="1" s="1"/>
  <c r="F1809" i="1" a="1"/>
  <c r="F1809" i="1" s="1"/>
  <c r="F1810" i="1" a="1"/>
  <c r="F1810" i="1" s="1"/>
  <c r="F1811" i="1" a="1"/>
  <c r="F1811" i="1" s="1"/>
  <c r="F1812" i="1" a="1"/>
  <c r="F1812" i="1" s="1"/>
  <c r="F1813" i="1" a="1"/>
  <c r="F1813" i="1" s="1"/>
  <c r="F1814" i="1" a="1"/>
  <c r="F1814" i="1" s="1"/>
  <c r="F1815" i="1" a="1"/>
  <c r="F1815" i="1" s="1"/>
  <c r="F1816" i="1" a="1"/>
  <c r="F1816" i="1" s="1"/>
  <c r="F1817" i="1" a="1"/>
  <c r="F1817" i="1" s="1"/>
  <c r="F1818" i="1" a="1"/>
  <c r="F1818" i="1" s="1"/>
  <c r="F1819" i="1" a="1"/>
  <c r="F1819" i="1" s="1"/>
  <c r="F1820" i="1" a="1"/>
  <c r="F1820" i="1" s="1"/>
  <c r="F1821" i="1" a="1"/>
  <c r="F1821" i="1" s="1"/>
  <c r="F1822" i="1" a="1"/>
  <c r="F1822" i="1" s="1"/>
  <c r="F1823" i="1" a="1"/>
  <c r="F1823" i="1" s="1"/>
  <c r="F1824" i="1" a="1"/>
  <c r="F1824" i="1" s="1"/>
  <c r="F1825" i="1" a="1"/>
  <c r="F1825" i="1" s="1"/>
  <c r="F1826" i="1" a="1"/>
  <c r="F1826" i="1" s="1"/>
  <c r="F1827" i="1" a="1"/>
  <c r="F1827" i="1" s="1"/>
  <c r="F1828" i="1" a="1"/>
  <c r="F1828" i="1" s="1"/>
  <c r="F1829" i="1" a="1"/>
  <c r="F1829" i="1" s="1"/>
  <c r="F1830" i="1" a="1"/>
  <c r="F1830" i="1" s="1"/>
  <c r="F1831" i="1" a="1"/>
  <c r="F1831" i="1" s="1"/>
  <c r="F1832" i="1" a="1"/>
  <c r="F1832" i="1" s="1"/>
  <c r="F1833" i="1" a="1"/>
  <c r="F1833" i="1" s="1"/>
  <c r="F1834" i="1" a="1"/>
  <c r="F1834" i="1" s="1"/>
  <c r="F1835" i="1" a="1"/>
  <c r="F1835" i="1" s="1"/>
  <c r="F1836" i="1" a="1"/>
  <c r="F1836" i="1" s="1"/>
  <c r="F1837" i="1" a="1"/>
  <c r="F1837" i="1" s="1"/>
  <c r="F1838" i="1" a="1"/>
  <c r="F1838" i="1" s="1"/>
  <c r="F1839" i="1" a="1"/>
  <c r="F1839" i="1" s="1"/>
  <c r="F1840" i="1" a="1"/>
  <c r="F1840" i="1" s="1"/>
  <c r="F1841" i="1" a="1"/>
  <c r="F1841" i="1" s="1"/>
  <c r="F1842" i="1" a="1"/>
  <c r="F1842" i="1" s="1"/>
  <c r="F1843" i="1" a="1"/>
  <c r="F1843" i="1" s="1"/>
  <c r="F1844" i="1" a="1"/>
  <c r="F1844" i="1" s="1"/>
  <c r="F1845" i="1" a="1"/>
  <c r="F1845" i="1" s="1"/>
  <c r="F1846" i="1" a="1"/>
  <c r="F1846" i="1" s="1"/>
  <c r="F1847" i="1" a="1"/>
  <c r="F1847" i="1" s="1"/>
  <c r="F1848" i="1" a="1"/>
  <c r="F1848" i="1" s="1"/>
  <c r="F1849" i="1" a="1"/>
  <c r="F1849" i="1" s="1"/>
  <c r="F1850" i="1" a="1"/>
  <c r="F1850" i="1" s="1"/>
  <c r="F1851" i="1" a="1"/>
  <c r="F1851" i="1" s="1"/>
  <c r="F1852" i="1" a="1"/>
  <c r="F1852" i="1" s="1"/>
  <c r="F1853" i="1" a="1"/>
  <c r="F1853" i="1"/>
  <c r="F1854" i="1" a="1"/>
  <c r="F1854" i="1" s="1"/>
  <c r="F1855" i="1" a="1"/>
  <c r="F1855" i="1" s="1"/>
  <c r="F1856" i="1" a="1"/>
  <c r="F1856" i="1" s="1"/>
  <c r="F1857" i="1" a="1"/>
  <c r="F1857" i="1" s="1"/>
  <c r="F1858" i="1" a="1"/>
  <c r="F1858" i="1" s="1"/>
  <c r="F1859" i="1" a="1"/>
  <c r="F1859" i="1" s="1"/>
  <c r="F1860" i="1" a="1"/>
  <c r="F1860" i="1" s="1"/>
  <c r="F1861" i="1" a="1"/>
  <c r="F1861" i="1" s="1"/>
  <c r="F1862" i="1" a="1"/>
  <c r="F1862" i="1" s="1"/>
  <c r="F1863" i="1" a="1"/>
  <c r="F1863" i="1" s="1"/>
  <c r="F1864" i="1" a="1"/>
  <c r="F1864" i="1" s="1"/>
  <c r="F1865" i="1" a="1"/>
  <c r="F1865" i="1" s="1"/>
  <c r="F1866" i="1" a="1"/>
  <c r="F1866" i="1" s="1"/>
  <c r="F1867" i="1" a="1"/>
  <c r="F1867" i="1" s="1"/>
  <c r="F1868" i="1" a="1"/>
  <c r="F1868" i="1" s="1"/>
  <c r="F1869" i="1" a="1"/>
  <c r="F1869" i="1" s="1"/>
  <c r="F1870" i="1" a="1"/>
  <c r="F1870" i="1" s="1"/>
  <c r="F1871" i="1" a="1"/>
  <c r="F1871" i="1" s="1"/>
  <c r="F1872" i="1" a="1"/>
  <c r="F1872" i="1" s="1"/>
  <c r="F1873" i="1" a="1"/>
  <c r="F1873" i="1" s="1"/>
  <c r="F1874" i="1" a="1"/>
  <c r="F1874" i="1" s="1"/>
  <c r="F1875" i="1" a="1"/>
  <c r="F1875" i="1" s="1"/>
  <c r="F1876" i="1" a="1"/>
  <c r="F1876" i="1" s="1"/>
  <c r="F1877" i="1" a="1"/>
  <c r="F1877" i="1" s="1"/>
  <c r="F1878" i="1" a="1"/>
  <c r="F1878" i="1" s="1"/>
  <c r="F1879" i="1" a="1"/>
  <c r="F1879" i="1" s="1"/>
  <c r="F1880" i="1" a="1"/>
  <c r="F1880" i="1" s="1"/>
  <c r="F1881" i="1" a="1"/>
  <c r="F1881" i="1" s="1"/>
  <c r="F1882" i="1" a="1"/>
  <c r="F1882" i="1" s="1"/>
  <c r="F1883" i="1" a="1"/>
  <c r="F1883" i="1" s="1"/>
  <c r="F1884" i="1" a="1"/>
  <c r="F1884" i="1" s="1"/>
  <c r="F1885" i="1" a="1"/>
  <c r="F1885" i="1" s="1"/>
  <c r="F1886" i="1" a="1"/>
  <c r="F1886" i="1" s="1"/>
  <c r="F1887" i="1" a="1"/>
  <c r="F1887" i="1" s="1"/>
  <c r="F1888" i="1" a="1"/>
  <c r="F1888" i="1" s="1"/>
  <c r="F1889" i="1" a="1"/>
  <c r="F1889" i="1" s="1"/>
  <c r="F1890" i="1" a="1"/>
  <c r="F1890" i="1" s="1"/>
  <c r="F1891" i="1" a="1"/>
  <c r="F1891" i="1" s="1"/>
  <c r="F1892" i="1" a="1"/>
  <c r="F1892" i="1" s="1"/>
  <c r="F1893" i="1" a="1"/>
  <c r="F1893" i="1" s="1"/>
  <c r="F1894" i="1" a="1"/>
  <c r="F1894" i="1" s="1"/>
  <c r="F1895" i="1" a="1"/>
  <c r="F1895" i="1" s="1"/>
  <c r="F1896" i="1" a="1"/>
  <c r="F1896" i="1" s="1"/>
  <c r="F1897" i="1" a="1"/>
  <c r="F1897" i="1" s="1"/>
  <c r="F1898" i="1" a="1"/>
  <c r="F1898" i="1" s="1"/>
  <c r="F1899" i="1" a="1"/>
  <c r="F1899" i="1" s="1"/>
  <c r="F1900" i="1" a="1"/>
  <c r="F1900" i="1" s="1"/>
  <c r="F1901" i="1" a="1"/>
  <c r="F1901" i="1" s="1"/>
  <c r="F1902" i="1" a="1"/>
  <c r="F1902" i="1" s="1"/>
  <c r="F1903" i="1" a="1"/>
  <c r="F1903" i="1" s="1"/>
  <c r="F1904" i="1" a="1"/>
  <c r="F1904" i="1" s="1"/>
  <c r="F1905" i="1" a="1"/>
  <c r="F1905" i="1" s="1"/>
  <c r="F1906" i="1" a="1"/>
  <c r="F1906" i="1" s="1"/>
  <c r="F1907" i="1" a="1"/>
  <c r="F1907" i="1" s="1"/>
  <c r="F1908" i="1" a="1"/>
  <c r="F1908" i="1" s="1"/>
  <c r="F1909" i="1" a="1"/>
  <c r="F1909" i="1" s="1"/>
  <c r="F1910" i="1" a="1"/>
  <c r="F1910" i="1" s="1"/>
  <c r="F1911" i="1" a="1"/>
  <c r="F1911" i="1" s="1"/>
  <c r="F1912" i="1" a="1"/>
  <c r="F1912" i="1" s="1"/>
  <c r="F1913" i="1" a="1"/>
  <c r="F1913" i="1" s="1"/>
  <c r="F1914" i="1" a="1"/>
  <c r="F1914" i="1" s="1"/>
  <c r="F1915" i="1" a="1"/>
  <c r="F1915" i="1" s="1"/>
  <c r="F1916" i="1" a="1"/>
  <c r="F1916" i="1" s="1"/>
  <c r="F1917" i="1" a="1"/>
  <c r="F1917" i="1" s="1"/>
  <c r="F1918" i="1" a="1"/>
  <c r="F1918" i="1" s="1"/>
  <c r="F1919" i="1" a="1"/>
  <c r="F1919" i="1" s="1"/>
  <c r="F1920" i="1" a="1"/>
  <c r="F1920" i="1" s="1"/>
  <c r="F1921" i="1" a="1"/>
  <c r="F1921" i="1" s="1"/>
  <c r="F1922" i="1" a="1"/>
  <c r="F1922" i="1" s="1"/>
  <c r="F1923" i="1" a="1"/>
  <c r="F1923" i="1" s="1"/>
  <c r="F1924" i="1" a="1"/>
  <c r="F1924" i="1" s="1"/>
  <c r="F1925" i="1" a="1"/>
  <c r="F1925" i="1" s="1"/>
  <c r="F1926" i="1" a="1"/>
  <c r="F1926" i="1" s="1"/>
  <c r="F1927" i="1" a="1"/>
  <c r="F1927" i="1"/>
  <c r="F1928" i="1" a="1"/>
  <c r="F1928" i="1" s="1"/>
  <c r="F1929" i="1" a="1"/>
  <c r="F1929" i="1" s="1"/>
  <c r="F1930" i="1" a="1"/>
  <c r="F1930" i="1" s="1"/>
  <c r="F1931" i="1" a="1"/>
  <c r="F1931" i="1" s="1"/>
  <c r="F1932" i="1" a="1"/>
  <c r="F1932" i="1" s="1"/>
  <c r="F1933" i="1" a="1"/>
  <c r="F1933" i="1" s="1"/>
  <c r="F1934" i="1" a="1"/>
  <c r="F1934" i="1" s="1"/>
  <c r="F1935" i="1" a="1"/>
  <c r="F1935" i="1" s="1"/>
  <c r="F1936" i="1" a="1"/>
  <c r="F1936" i="1" s="1"/>
  <c r="F1937" i="1" a="1"/>
  <c r="F1937" i="1" s="1"/>
  <c r="F1938" i="1" a="1"/>
  <c r="F1938" i="1" s="1"/>
  <c r="F1939" i="1" a="1"/>
  <c r="F1939" i="1" s="1"/>
  <c r="F1940" i="1" a="1"/>
  <c r="F1940" i="1" s="1"/>
  <c r="F1941" i="1" a="1"/>
  <c r="F1941" i="1" s="1"/>
  <c r="F1942" i="1" a="1"/>
  <c r="F1942" i="1" s="1"/>
  <c r="F1943" i="1" a="1"/>
  <c r="F1943" i="1" s="1"/>
  <c r="F1944" i="1" a="1"/>
  <c r="F1944" i="1" s="1"/>
  <c r="F1945" i="1" a="1"/>
  <c r="F1945" i="1" s="1"/>
  <c r="F1946" i="1" a="1"/>
  <c r="F1946" i="1" s="1"/>
  <c r="F1947" i="1" a="1"/>
  <c r="F1947" i="1" s="1"/>
  <c r="F1948" i="1" a="1"/>
  <c r="F1948" i="1" s="1"/>
  <c r="F1949" i="1" a="1"/>
  <c r="F1949" i="1"/>
  <c r="F1950" i="1" a="1"/>
  <c r="F1950" i="1" s="1"/>
  <c r="F1951" i="1" a="1"/>
  <c r="F1951" i="1" s="1"/>
  <c r="F1952" i="1" a="1"/>
  <c r="F1952" i="1" s="1"/>
  <c r="F1953" i="1" a="1"/>
  <c r="F1953" i="1" s="1"/>
  <c r="F1954" i="1" a="1"/>
  <c r="F1954" i="1" s="1"/>
  <c r="F1955" i="1" a="1"/>
  <c r="F1955" i="1" s="1"/>
  <c r="F1956" i="1" a="1"/>
  <c r="F1956" i="1" s="1"/>
  <c r="F1957" i="1" a="1"/>
  <c r="F1957" i="1" s="1"/>
  <c r="F1958" i="1" a="1"/>
  <c r="F1958" i="1" s="1"/>
  <c r="F1959" i="1" a="1"/>
  <c r="F1959" i="1" s="1"/>
  <c r="F1960" i="1" a="1"/>
  <c r="F1960" i="1" s="1"/>
  <c r="F1961" i="1" a="1"/>
  <c r="F1961" i="1" s="1"/>
  <c r="F1962" i="1" a="1"/>
  <c r="F1962" i="1" s="1"/>
  <c r="F1963" i="1" a="1"/>
  <c r="F1963" i="1" s="1"/>
  <c r="F1964" i="1" a="1"/>
  <c r="F1964" i="1" s="1"/>
  <c r="F1965" i="1" a="1"/>
  <c r="F1965" i="1" s="1"/>
  <c r="F1966" i="1" a="1"/>
  <c r="F1966" i="1" s="1"/>
  <c r="F1967" i="1" a="1"/>
  <c r="F1967" i="1" s="1"/>
  <c r="F1968" i="1" a="1"/>
  <c r="F1968" i="1" s="1"/>
  <c r="F1969" i="1" a="1"/>
  <c r="F1969" i="1" s="1"/>
  <c r="F1970" i="1" a="1"/>
  <c r="F1970" i="1" s="1"/>
  <c r="F1971" i="1" a="1"/>
  <c r="F1971" i="1" s="1"/>
  <c r="F1972" i="1" a="1"/>
  <c r="F1972" i="1" s="1"/>
  <c r="F1973" i="1" a="1"/>
  <c r="F1973" i="1" s="1"/>
  <c r="F1974" i="1" a="1"/>
  <c r="F1974" i="1" s="1"/>
  <c r="F1975" i="1" a="1"/>
  <c r="F1975" i="1" s="1"/>
  <c r="F1976" i="1" a="1"/>
  <c r="F1976" i="1" s="1"/>
  <c r="F1977" i="1" a="1"/>
  <c r="F1977" i="1" s="1"/>
  <c r="F1978" i="1" a="1"/>
  <c r="F1978" i="1" s="1"/>
  <c r="F1979" i="1" a="1"/>
  <c r="F1979" i="1" s="1"/>
  <c r="F1980" i="1" a="1"/>
  <c r="F1980" i="1" s="1"/>
  <c r="F1981" i="1" a="1"/>
  <c r="F1981" i="1" s="1"/>
  <c r="F1982" i="1" a="1"/>
  <c r="F1982" i="1" s="1"/>
  <c r="F1983" i="1" a="1"/>
  <c r="F1983" i="1" s="1"/>
  <c r="F1984" i="1" a="1"/>
  <c r="F1984" i="1" s="1"/>
  <c r="F1985" i="1" a="1"/>
  <c r="F1985" i="1" s="1"/>
  <c r="F1986" i="1" a="1"/>
  <c r="F1986" i="1" s="1"/>
  <c r="F1987" i="1" a="1"/>
  <c r="F1987" i="1" s="1"/>
  <c r="F1988" i="1" a="1"/>
  <c r="F1988" i="1" s="1"/>
  <c r="F1989" i="1" a="1"/>
  <c r="F1989" i="1" s="1"/>
  <c r="F1990" i="1" a="1"/>
  <c r="F1990" i="1" s="1"/>
  <c r="F1991" i="1" a="1"/>
  <c r="F1991" i="1" s="1"/>
  <c r="F1992" i="1" a="1"/>
  <c r="F1992" i="1" s="1"/>
  <c r="F1993" i="1" a="1"/>
  <c r="F1993" i="1" s="1"/>
  <c r="F1994" i="1" a="1"/>
  <c r="F1994" i="1" s="1"/>
  <c r="F1995" i="1" a="1"/>
  <c r="F1995" i="1" s="1"/>
  <c r="F1996" i="1" a="1"/>
  <c r="F1996" i="1" s="1"/>
  <c r="F1997" i="1" a="1"/>
  <c r="F1997" i="1" s="1"/>
  <c r="F1998" i="1" a="1"/>
  <c r="F1998" i="1" s="1"/>
  <c r="F1999" i="1" a="1"/>
  <c r="F1999" i="1" s="1"/>
  <c r="F2000" i="1" a="1"/>
  <c r="F2000" i="1" s="1"/>
  <c r="F2001" i="1" a="1"/>
  <c r="F2001" i="1" s="1"/>
  <c r="F2002" i="1" a="1"/>
  <c r="F2002" i="1" s="1"/>
  <c r="F2003" i="1" a="1"/>
  <c r="F2003" i="1" s="1"/>
  <c r="F2004" i="1" a="1"/>
  <c r="F2004" i="1" s="1"/>
  <c r="F2005" i="1" a="1"/>
  <c r="F2005" i="1" s="1"/>
  <c r="F2006" i="1" a="1"/>
  <c r="F2006" i="1" s="1"/>
  <c r="F2007" i="1" a="1"/>
  <c r="F2007" i="1" s="1"/>
  <c r="F2008" i="1" a="1"/>
  <c r="F2008" i="1" s="1"/>
  <c r="F2009" i="1" a="1"/>
  <c r="F2009" i="1" s="1"/>
  <c r="F2010" i="1" a="1"/>
  <c r="F2010" i="1" s="1"/>
  <c r="F2011" i="1" a="1"/>
  <c r="F2011" i="1" s="1"/>
  <c r="F2012" i="1" a="1"/>
  <c r="F2012" i="1" s="1"/>
  <c r="F2013" i="1" a="1"/>
  <c r="F2013" i="1" s="1"/>
  <c r="F2014" i="1" a="1"/>
  <c r="F2014" i="1" s="1"/>
  <c r="F2015" i="1" a="1"/>
  <c r="F2015" i="1" s="1"/>
  <c r="F2016" i="1" a="1"/>
  <c r="F2016" i="1" s="1"/>
  <c r="F2017" i="1" a="1"/>
  <c r="F2017" i="1" s="1"/>
  <c r="F2018" i="1" a="1"/>
  <c r="F2018" i="1" s="1"/>
  <c r="F2019" i="1" a="1"/>
  <c r="F2019" i="1" s="1"/>
  <c r="F2020" i="1" a="1"/>
  <c r="F2020" i="1" s="1"/>
  <c r="F2021" i="1" a="1"/>
  <c r="F2021" i="1" s="1"/>
  <c r="F2022" i="1" a="1"/>
  <c r="F2022" i="1" s="1"/>
  <c r="F2023" i="1" a="1"/>
  <c r="F2023" i="1" s="1"/>
  <c r="F2024" i="1" a="1"/>
  <c r="F2024" i="1" s="1"/>
  <c r="F2025" i="1" a="1"/>
  <c r="F2025" i="1" s="1"/>
  <c r="F2026" i="1" a="1"/>
  <c r="F2026" i="1" s="1"/>
  <c r="F2027" i="1" a="1"/>
  <c r="F2027" i="1" s="1"/>
  <c r="F2028" i="1" a="1"/>
  <c r="F2028" i="1" s="1"/>
  <c r="F2029" i="1" a="1"/>
  <c r="F2029" i="1" s="1"/>
  <c r="F2030" i="1" a="1"/>
  <c r="F2030" i="1" s="1"/>
  <c r="F2031" i="1" a="1"/>
  <c r="F2031" i="1" s="1"/>
  <c r="F2032" i="1" a="1"/>
  <c r="F2032" i="1" s="1"/>
  <c r="F2033" i="1" a="1"/>
  <c r="F2033" i="1" s="1"/>
  <c r="F2034" i="1" a="1"/>
  <c r="F2034" i="1" s="1"/>
  <c r="F2035" i="1" a="1"/>
  <c r="F2035" i="1" s="1"/>
  <c r="F2036" i="1" a="1"/>
  <c r="F2036" i="1" s="1"/>
  <c r="F2037" i="1" a="1"/>
  <c r="F2037" i="1" s="1"/>
  <c r="F2038" i="1" a="1"/>
  <c r="F2038" i="1" s="1"/>
  <c r="F2039" i="1" a="1"/>
  <c r="F2039" i="1" s="1"/>
  <c r="F2040" i="1" a="1"/>
  <c r="F2040" i="1" s="1"/>
  <c r="F2041" i="1" a="1"/>
  <c r="F2041" i="1" s="1"/>
  <c r="F2042" i="1" a="1"/>
  <c r="F2042" i="1" s="1"/>
  <c r="F2043" i="1" a="1"/>
  <c r="F2043" i="1" s="1"/>
  <c r="F2044" i="1" a="1"/>
  <c r="F2044" i="1" s="1"/>
  <c r="F2045" i="1" a="1"/>
  <c r="F2045" i="1" s="1"/>
  <c r="F2046" i="1" a="1"/>
  <c r="F2046" i="1" s="1"/>
  <c r="F2047" i="1" a="1"/>
  <c r="F2047" i="1" s="1"/>
  <c r="F2048" i="1" a="1"/>
  <c r="F2048" i="1" s="1"/>
  <c r="F2049" i="1" a="1"/>
  <c r="F2049" i="1" s="1"/>
  <c r="F2050" i="1" a="1"/>
  <c r="F2050" i="1" s="1"/>
  <c r="F2051" i="1" a="1"/>
  <c r="F2051" i="1" s="1"/>
  <c r="F2052" i="1" a="1"/>
  <c r="F2052" i="1" s="1"/>
  <c r="F2053" i="1" a="1"/>
  <c r="F2053" i="1" s="1"/>
  <c r="F2054" i="1" a="1"/>
  <c r="F2054" i="1" s="1"/>
  <c r="F2055" i="1" a="1"/>
  <c r="F2055" i="1" s="1"/>
  <c r="F2056" i="1" a="1"/>
  <c r="F2056" i="1" s="1"/>
  <c r="F2057" i="1" a="1"/>
  <c r="F2057" i="1" s="1"/>
  <c r="F2058" i="1" a="1"/>
  <c r="F2058" i="1" s="1"/>
  <c r="F2059" i="1" a="1"/>
  <c r="F2059" i="1" s="1"/>
  <c r="F2060" i="1" a="1"/>
  <c r="F2060" i="1" s="1"/>
  <c r="F2061" i="1" a="1"/>
  <c r="F2061" i="1" s="1"/>
  <c r="F2062" i="1" a="1"/>
  <c r="F2062" i="1" s="1"/>
  <c r="F2063" i="1" a="1"/>
  <c r="F2063" i="1" s="1"/>
  <c r="F2064" i="1" a="1"/>
  <c r="F2064" i="1" s="1"/>
  <c r="F2065" i="1" a="1"/>
  <c r="F2065" i="1" s="1"/>
  <c r="F2066" i="1" a="1"/>
  <c r="F2066" i="1" s="1"/>
  <c r="F2067" i="1" a="1"/>
  <c r="F2067" i="1" s="1"/>
  <c r="F2068" i="1" a="1"/>
  <c r="F2068" i="1" s="1"/>
  <c r="F2069" i="1" a="1"/>
  <c r="F2069" i="1" s="1"/>
  <c r="F2070" i="1" a="1"/>
  <c r="F2070" i="1" s="1"/>
  <c r="F2071" i="1" a="1"/>
  <c r="F2071" i="1" s="1"/>
  <c r="F2072" i="1" a="1"/>
  <c r="F2072" i="1" s="1"/>
  <c r="F2073" i="1" a="1"/>
  <c r="F2073" i="1" s="1"/>
  <c r="F2074" i="1" a="1"/>
  <c r="F2074" i="1" s="1"/>
  <c r="F2075" i="1" a="1"/>
  <c r="F2075" i="1" s="1"/>
  <c r="F2076" i="1" a="1"/>
  <c r="F2076" i="1" s="1"/>
  <c r="F2077" i="1" a="1"/>
  <c r="F2077" i="1" s="1"/>
  <c r="F2078" i="1" a="1"/>
  <c r="F2078" i="1" s="1"/>
  <c r="F2079" i="1" a="1"/>
  <c r="F2079" i="1" s="1"/>
  <c r="F2080" i="1" a="1"/>
  <c r="F2080" i="1" s="1"/>
  <c r="F2081" i="1" a="1"/>
  <c r="F2081" i="1" s="1"/>
  <c r="F2082" i="1" a="1"/>
  <c r="F2082" i="1" s="1"/>
  <c r="F2083" i="1" a="1"/>
  <c r="F2083" i="1" s="1"/>
  <c r="F2084" i="1" a="1"/>
  <c r="F2084" i="1" s="1"/>
  <c r="F2085" i="1" a="1"/>
  <c r="F2085" i="1" s="1"/>
  <c r="F2086" i="1" a="1"/>
  <c r="F2086" i="1" s="1"/>
  <c r="F2087" i="1" a="1"/>
  <c r="F2087" i="1" s="1"/>
  <c r="F2088" i="1" a="1"/>
  <c r="F2088" i="1" s="1"/>
  <c r="F2089" i="1" a="1"/>
  <c r="F2089" i="1" s="1"/>
  <c r="F2090" i="1" a="1"/>
  <c r="F2090" i="1" s="1"/>
  <c r="F2091" i="1" a="1"/>
  <c r="F2091" i="1" s="1"/>
  <c r="F2092" i="1" a="1"/>
  <c r="F2092" i="1" s="1"/>
  <c r="F2093" i="1" a="1"/>
  <c r="F2093" i="1" s="1"/>
  <c r="F2094" i="1" a="1"/>
  <c r="F2094" i="1" s="1"/>
  <c r="F2095" i="1" a="1"/>
  <c r="F2095" i="1" s="1"/>
  <c r="F2096" i="1" a="1"/>
  <c r="F2096" i="1" s="1"/>
  <c r="F2097" i="1" a="1"/>
  <c r="F2097" i="1" s="1"/>
  <c r="F2098" i="1" a="1"/>
  <c r="F2098" i="1" s="1"/>
  <c r="F2099" i="1" a="1"/>
  <c r="F2099" i="1" s="1"/>
  <c r="F2100" i="1" a="1"/>
  <c r="F2100" i="1" s="1"/>
  <c r="F2101" i="1" a="1"/>
  <c r="F2101" i="1" s="1"/>
  <c r="F2102" i="1" a="1"/>
  <c r="F2102" i="1" s="1"/>
  <c r="F2103" i="1" a="1"/>
  <c r="F2103" i="1" s="1"/>
  <c r="F2104" i="1" a="1"/>
  <c r="F2104" i="1" s="1"/>
  <c r="F2105" i="1" a="1"/>
  <c r="F2105" i="1" s="1"/>
  <c r="F2106" i="1" a="1"/>
  <c r="F2106" i="1" s="1"/>
  <c r="F2107" i="1" a="1"/>
  <c r="F2107" i="1" s="1"/>
  <c r="F2108" i="1" a="1"/>
  <c r="F2108" i="1" s="1"/>
  <c r="F2109" i="1" a="1"/>
  <c r="F2109" i="1" s="1"/>
  <c r="F2110" i="1" a="1"/>
  <c r="F2110" i="1" s="1"/>
  <c r="F2111" i="1" a="1"/>
  <c r="F2111" i="1" s="1"/>
  <c r="F2112" i="1" a="1"/>
  <c r="F2112" i="1" s="1"/>
  <c r="F2113" i="1" a="1"/>
  <c r="F2113" i="1" s="1"/>
  <c r="F2114" i="1" a="1"/>
  <c r="F2114" i="1" s="1"/>
  <c r="F2115" i="1" a="1"/>
  <c r="F2115" i="1" s="1"/>
  <c r="F2116" i="1" a="1"/>
  <c r="F2116" i="1" s="1"/>
  <c r="F2117" i="1" a="1"/>
  <c r="F2117" i="1" s="1"/>
  <c r="F2118" i="1" a="1"/>
  <c r="F2118" i="1" s="1"/>
  <c r="F2119" i="1" a="1"/>
  <c r="F2119" i="1" s="1"/>
  <c r="F2120" i="1" a="1"/>
  <c r="F2120" i="1" s="1"/>
  <c r="F2121" i="1" a="1"/>
  <c r="F2121" i="1" s="1"/>
  <c r="F2122" i="1" a="1"/>
  <c r="F2122" i="1" s="1"/>
  <c r="F2123" i="1" a="1"/>
  <c r="F2123" i="1" s="1"/>
  <c r="F2124" i="1" a="1"/>
  <c r="F2124" i="1" s="1"/>
  <c r="F2125" i="1" a="1"/>
  <c r="F2125" i="1" s="1"/>
  <c r="F2126" i="1" a="1"/>
  <c r="F2126" i="1" s="1"/>
  <c r="F2127" i="1" a="1"/>
  <c r="F2127" i="1" s="1"/>
  <c r="F2128" i="1" a="1"/>
  <c r="F2128" i="1" s="1"/>
  <c r="F2129" i="1" a="1"/>
  <c r="F2129" i="1" s="1"/>
  <c r="F2130" i="1" a="1"/>
  <c r="F2130" i="1" s="1"/>
  <c r="F2131" i="1" a="1"/>
  <c r="F2131" i="1" s="1"/>
  <c r="F2132" i="1" a="1"/>
  <c r="F2132" i="1" s="1"/>
  <c r="F2133" i="1" a="1"/>
  <c r="F2133" i="1" s="1"/>
  <c r="F2134" i="1" a="1"/>
  <c r="F2134" i="1" s="1"/>
  <c r="F2135" i="1" a="1"/>
  <c r="F2135" i="1" s="1"/>
  <c r="F2136" i="1" a="1"/>
  <c r="F2136" i="1" s="1"/>
  <c r="F2137" i="1" a="1"/>
  <c r="F2137" i="1" s="1"/>
  <c r="F2138" i="1" a="1"/>
  <c r="F2138" i="1" s="1"/>
  <c r="F2139" i="1" a="1"/>
  <c r="F2139" i="1" s="1"/>
  <c r="F2140" i="1" a="1"/>
  <c r="F2140" i="1" s="1"/>
  <c r="F2141" i="1" a="1"/>
  <c r="F2141" i="1" s="1"/>
  <c r="F2142" i="1" a="1"/>
  <c r="F2142" i="1" s="1"/>
  <c r="F2143" i="1" a="1"/>
  <c r="F2143" i="1" s="1"/>
  <c r="F2144" i="1" a="1"/>
  <c r="F2144" i="1" s="1"/>
  <c r="F2145" i="1" a="1"/>
  <c r="F2145" i="1" s="1"/>
  <c r="F2146" i="1" a="1"/>
  <c r="F2146" i="1" s="1"/>
  <c r="F2147" i="1" a="1"/>
  <c r="F2147" i="1" s="1"/>
  <c r="F2148" i="1" a="1"/>
  <c r="F2148" i="1" s="1"/>
  <c r="F2149" i="1" a="1"/>
  <c r="F2149" i="1" s="1"/>
  <c r="F2150" i="1" a="1"/>
  <c r="F2150" i="1" s="1"/>
  <c r="F2151" i="1" a="1"/>
  <c r="F2151" i="1" s="1"/>
  <c r="F2152" i="1" a="1"/>
  <c r="F2152" i="1" s="1"/>
  <c r="F2153" i="1" a="1"/>
  <c r="F2153" i="1" s="1"/>
  <c r="F2154" i="1" a="1"/>
  <c r="F2154" i="1" s="1"/>
  <c r="F2155" i="1" a="1"/>
  <c r="F2155" i="1" s="1"/>
  <c r="F2156" i="1" a="1"/>
  <c r="F2156" i="1" s="1"/>
  <c r="F2157" i="1" a="1"/>
  <c r="F2157" i="1" s="1"/>
  <c r="F2158" i="1" a="1"/>
  <c r="F2158" i="1" s="1"/>
  <c r="F2159" i="1" a="1"/>
  <c r="F2159" i="1" s="1"/>
  <c r="F2160" i="1" a="1"/>
  <c r="F2160" i="1" s="1"/>
  <c r="F2161" i="1" a="1"/>
  <c r="F2161" i="1" s="1"/>
  <c r="F2162" i="1" a="1"/>
  <c r="F2162" i="1" s="1"/>
  <c r="F2163" i="1" a="1"/>
  <c r="F2163" i="1" s="1"/>
  <c r="F2164" i="1" a="1"/>
  <c r="F2164" i="1" s="1"/>
  <c r="F2165" i="1" a="1"/>
  <c r="F2165" i="1" s="1"/>
  <c r="F2166" i="1" a="1"/>
  <c r="F2166" i="1" s="1"/>
  <c r="F2167" i="1" a="1"/>
  <c r="F2167" i="1" s="1"/>
  <c r="F2168" i="1" a="1"/>
  <c r="F2168" i="1" s="1"/>
  <c r="F2169" i="1" a="1"/>
  <c r="F2169" i="1" s="1"/>
  <c r="F2170" i="1" a="1"/>
  <c r="F2170" i="1" s="1"/>
  <c r="F2171" i="1" a="1"/>
  <c r="F2171" i="1" s="1"/>
  <c r="F2172" i="1" a="1"/>
  <c r="F2172" i="1" s="1"/>
  <c r="F2173" i="1" a="1"/>
  <c r="F2173" i="1" s="1"/>
  <c r="F2174" i="1" a="1"/>
  <c r="F2174" i="1" s="1"/>
  <c r="F2175" i="1" a="1"/>
  <c r="F2175" i="1" s="1"/>
  <c r="F2176" i="1" a="1"/>
  <c r="F2176" i="1" s="1"/>
  <c r="F2177" i="1" a="1"/>
  <c r="F2177" i="1" s="1"/>
  <c r="F2178" i="1" a="1"/>
  <c r="F2178" i="1" s="1"/>
  <c r="F2179" i="1" a="1"/>
  <c r="F2179" i="1" s="1"/>
  <c r="F2180" i="1" a="1"/>
  <c r="F2180" i="1" s="1"/>
  <c r="F2181" i="1" a="1"/>
  <c r="F2181" i="1" s="1"/>
  <c r="F2182" i="1" a="1"/>
  <c r="F2182" i="1" s="1"/>
  <c r="F2183" i="1" a="1"/>
  <c r="F2183" i="1" s="1"/>
  <c r="F2184" i="1" a="1"/>
  <c r="F2184" i="1" s="1"/>
  <c r="F2185" i="1" a="1"/>
  <c r="F2185" i="1" s="1"/>
  <c r="F2186" i="1" a="1"/>
  <c r="F2186" i="1" s="1"/>
  <c r="F2187" i="1" a="1"/>
  <c r="F2187" i="1" s="1"/>
  <c r="F2188" i="1" a="1"/>
  <c r="F2188" i="1" s="1"/>
  <c r="F2189" i="1" a="1"/>
  <c r="F2189" i="1" s="1"/>
  <c r="F2190" i="1" a="1"/>
  <c r="F2190" i="1" s="1"/>
  <c r="F2191" i="1" a="1"/>
  <c r="F2191" i="1" s="1"/>
  <c r="F2192" i="1" a="1"/>
  <c r="F2192" i="1" s="1"/>
  <c r="F2193" i="1" a="1"/>
  <c r="F2193" i="1" s="1"/>
  <c r="F2194" i="1" a="1"/>
  <c r="F2194" i="1" s="1"/>
  <c r="F2195" i="1" a="1"/>
  <c r="F2195" i="1" s="1"/>
  <c r="F2196" i="1" a="1"/>
  <c r="F2196" i="1" s="1"/>
  <c r="F2197" i="1" a="1"/>
  <c r="F2197" i="1" s="1"/>
  <c r="F2198" i="1" a="1"/>
  <c r="F2198" i="1" s="1"/>
  <c r="F2199" i="1" a="1"/>
  <c r="F2199" i="1" s="1"/>
  <c r="F2200" i="1" a="1"/>
  <c r="F2200" i="1" s="1"/>
  <c r="F2201" i="1" a="1"/>
  <c r="F2201" i="1" s="1"/>
  <c r="F2202" i="1" a="1"/>
  <c r="F2202" i="1" s="1"/>
  <c r="F2203" i="1" a="1"/>
  <c r="F2203" i="1" s="1"/>
  <c r="F2204" i="1" a="1"/>
  <c r="F2204" i="1" s="1"/>
  <c r="F2205" i="1" a="1"/>
  <c r="F2205" i="1" s="1"/>
  <c r="F2206" i="1" a="1"/>
  <c r="F2206" i="1" s="1"/>
  <c r="F2207" i="1" a="1"/>
  <c r="F2207" i="1" s="1"/>
  <c r="F2208" i="1" a="1"/>
  <c r="F2208" i="1" s="1"/>
  <c r="F2209" i="1" a="1"/>
  <c r="F2209" i="1" s="1"/>
  <c r="F2210" i="1" a="1"/>
  <c r="F2210" i="1" s="1"/>
  <c r="F2211" i="1" a="1"/>
  <c r="F2211" i="1" s="1"/>
  <c r="F2212" i="1" a="1"/>
  <c r="F2212" i="1" s="1"/>
  <c r="F2213" i="1" a="1"/>
  <c r="F2213" i="1" s="1"/>
  <c r="F2214" i="1" a="1"/>
  <c r="F2214" i="1" s="1"/>
  <c r="F2215" i="1" a="1"/>
  <c r="F2215" i="1" s="1"/>
  <c r="F2216" i="1" a="1"/>
  <c r="F2216" i="1" s="1"/>
  <c r="F2217" i="1" a="1"/>
  <c r="F2217" i="1" s="1"/>
  <c r="F2218" i="1" a="1"/>
  <c r="F2218" i="1" s="1"/>
  <c r="F2219" i="1" a="1"/>
  <c r="F2219" i="1" s="1"/>
  <c r="F2220" i="1" a="1"/>
  <c r="F2220" i="1" s="1"/>
  <c r="F2221" i="1" a="1"/>
  <c r="F2221" i="1" s="1"/>
  <c r="F2222" i="1" a="1"/>
  <c r="F2222" i="1" s="1"/>
  <c r="F2223" i="1" a="1"/>
  <c r="F2223" i="1" s="1"/>
  <c r="F2224" i="1" a="1"/>
  <c r="F2224" i="1" s="1"/>
  <c r="F2225" i="1" a="1"/>
  <c r="F2225" i="1" s="1"/>
  <c r="F2226" i="1" a="1"/>
  <c r="F2226" i="1" s="1"/>
  <c r="F2227" i="1" a="1"/>
  <c r="F2227" i="1" s="1"/>
  <c r="F2228" i="1" a="1"/>
  <c r="F2228" i="1" s="1"/>
  <c r="F2229" i="1" a="1"/>
  <c r="F2229" i="1" s="1"/>
  <c r="F2230" i="1" a="1"/>
  <c r="F2230" i="1" s="1"/>
  <c r="F2231" i="1" a="1"/>
  <c r="F2231" i="1" s="1"/>
  <c r="F2232" i="1" a="1"/>
  <c r="F2232" i="1" s="1"/>
  <c r="F2233" i="1" a="1"/>
  <c r="F2233" i="1" s="1"/>
  <c r="F2234" i="1" a="1"/>
  <c r="F2234" i="1" s="1"/>
  <c r="F2235" i="1" a="1"/>
  <c r="F2235" i="1" s="1"/>
  <c r="F2236" i="1" a="1"/>
  <c r="F2236" i="1" s="1"/>
  <c r="F2237" i="1" a="1"/>
  <c r="F2237" i="1" s="1"/>
  <c r="F2238" i="1" a="1"/>
  <c r="F2238" i="1" s="1"/>
  <c r="F2239" i="1" a="1"/>
  <c r="F2239" i="1" s="1"/>
  <c r="F2240" i="1" a="1"/>
  <c r="F2240" i="1" s="1"/>
  <c r="F2241" i="1" a="1"/>
  <c r="F2241" i="1" s="1"/>
  <c r="F2242" i="1" a="1"/>
  <c r="F2242" i="1" s="1"/>
  <c r="F2243" i="1" a="1"/>
  <c r="F2243" i="1" s="1"/>
  <c r="F2244" i="1" a="1"/>
  <c r="F2244" i="1" s="1"/>
  <c r="F2245" i="1" a="1"/>
  <c r="F2245" i="1" s="1"/>
  <c r="F2246" i="1" a="1"/>
  <c r="F2246" i="1" s="1"/>
  <c r="F2247" i="1" a="1"/>
  <c r="F2247" i="1" s="1"/>
  <c r="F2248" i="1" a="1"/>
  <c r="F2248" i="1" s="1"/>
  <c r="F2249" i="1" a="1"/>
  <c r="F2249" i="1" s="1"/>
  <c r="F2250" i="1" a="1"/>
  <c r="F2250" i="1" s="1"/>
  <c r="F2251" i="1" a="1"/>
  <c r="F2251" i="1" s="1"/>
  <c r="F2252" i="1" a="1"/>
  <c r="F2252" i="1" s="1"/>
  <c r="F2253" i="1" a="1"/>
  <c r="F2253" i="1" s="1"/>
  <c r="F2254" i="1" a="1"/>
  <c r="F2254" i="1" s="1"/>
  <c r="F2255" i="1" a="1"/>
  <c r="F2255" i="1" s="1"/>
  <c r="F2256" i="1" a="1"/>
  <c r="F2256" i="1" s="1"/>
  <c r="F2257" i="1" a="1"/>
  <c r="F2257" i="1" s="1"/>
  <c r="F2258" i="1" a="1"/>
  <c r="F2258" i="1" s="1"/>
  <c r="F2259" i="1" a="1"/>
  <c r="F2259" i="1" s="1"/>
  <c r="F2260" i="1" a="1"/>
  <c r="F2260" i="1" s="1"/>
  <c r="F2261" i="1" a="1"/>
  <c r="F2261" i="1" s="1"/>
  <c r="F2262" i="1" a="1"/>
  <c r="F2262" i="1" s="1"/>
  <c r="F2263" i="1" a="1"/>
  <c r="F2263" i="1" s="1"/>
  <c r="F2264" i="1" a="1"/>
  <c r="F2264" i="1" s="1"/>
  <c r="F2265" i="1" a="1"/>
  <c r="F2265" i="1" s="1"/>
  <c r="F2266" i="1" a="1"/>
  <c r="F2266" i="1" s="1"/>
  <c r="F2267" i="1" a="1"/>
  <c r="F2267" i="1" s="1"/>
  <c r="F2268" i="1" a="1"/>
  <c r="F2268" i="1" s="1"/>
  <c r="F2269" i="1" a="1"/>
  <c r="F2269" i="1" s="1"/>
  <c r="F2270" i="1" a="1"/>
  <c r="F2270" i="1" s="1"/>
  <c r="F2271" i="1" a="1"/>
  <c r="F2271" i="1" s="1"/>
  <c r="F2272" i="1" a="1"/>
  <c r="F2272" i="1" s="1"/>
  <c r="F2273" i="1" a="1"/>
  <c r="F2273" i="1" s="1"/>
  <c r="F2274" i="1" a="1"/>
  <c r="F2274" i="1" s="1"/>
  <c r="F2275" i="1" a="1"/>
  <c r="F2275" i="1" s="1"/>
  <c r="F2276" i="1" a="1"/>
  <c r="F2276" i="1" s="1"/>
  <c r="F2277" i="1" a="1"/>
  <c r="F2277" i="1" s="1"/>
  <c r="F2278" i="1" a="1"/>
  <c r="F2278" i="1" s="1"/>
  <c r="F2279" i="1" a="1"/>
  <c r="F2279" i="1" s="1"/>
  <c r="F2280" i="1" a="1"/>
  <c r="F2280" i="1" s="1"/>
  <c r="F2281" i="1" a="1"/>
  <c r="F2281" i="1" s="1"/>
  <c r="F2282" i="1" a="1"/>
  <c r="F2282" i="1" s="1"/>
  <c r="F2283" i="1" a="1"/>
  <c r="F2283" i="1" s="1"/>
  <c r="F2284" i="1" a="1"/>
  <c r="F2284" i="1" s="1"/>
  <c r="F2285" i="1" a="1"/>
  <c r="F2285" i="1" s="1"/>
  <c r="F2286" i="1" a="1"/>
  <c r="F2286" i="1" s="1"/>
  <c r="F2287" i="1" a="1"/>
  <c r="F2287" i="1" s="1"/>
  <c r="F2288" i="1" a="1"/>
  <c r="F2288" i="1" s="1"/>
  <c r="F2289" i="1" a="1"/>
  <c r="F2289" i="1" s="1"/>
  <c r="F2290" i="1" a="1"/>
  <c r="F2290" i="1" s="1"/>
  <c r="F2291" i="1" a="1"/>
  <c r="F2291" i="1" s="1"/>
  <c r="F2292" i="1" a="1"/>
  <c r="F2292" i="1" s="1"/>
  <c r="F2293" i="1" a="1"/>
  <c r="F2293" i="1" s="1"/>
  <c r="F2294" i="1" a="1"/>
  <c r="F2294" i="1" s="1"/>
  <c r="F2295" i="1" a="1"/>
  <c r="F2295" i="1" s="1"/>
  <c r="F2296" i="1" a="1"/>
  <c r="F2296" i="1" s="1"/>
  <c r="F2297" i="1" a="1"/>
  <c r="F2297" i="1" s="1"/>
  <c r="F2298" i="1" a="1"/>
  <c r="F2298" i="1" s="1"/>
  <c r="F2299" i="1" a="1"/>
  <c r="F2299" i="1" s="1"/>
  <c r="F2300" i="1" a="1"/>
  <c r="F2300" i="1" s="1"/>
  <c r="F2301" i="1" a="1"/>
  <c r="F2301" i="1" s="1"/>
  <c r="F2302" i="1" a="1"/>
  <c r="F2302" i="1" s="1"/>
  <c r="F2303" i="1" a="1"/>
  <c r="F2303" i="1" s="1"/>
  <c r="F2304" i="1" a="1"/>
  <c r="F2304" i="1" s="1"/>
  <c r="F2305" i="1" a="1"/>
  <c r="F2305" i="1" s="1"/>
  <c r="F2306" i="1" a="1"/>
  <c r="F2306" i="1" s="1"/>
  <c r="F2307" i="1" a="1"/>
  <c r="F2307" i="1" s="1"/>
  <c r="F2308" i="1" a="1"/>
  <c r="F2308" i="1" s="1"/>
  <c r="F2309" i="1" a="1"/>
  <c r="F2309" i="1" s="1"/>
  <c r="F2310" i="1" a="1"/>
  <c r="F2310" i="1" s="1"/>
  <c r="F2311" i="1" a="1"/>
  <c r="F2311" i="1" s="1"/>
  <c r="F2312" i="1" a="1"/>
  <c r="F2312" i="1" s="1"/>
  <c r="F2313" i="1" a="1"/>
  <c r="F2313" i="1" s="1"/>
  <c r="F2314" i="1" a="1"/>
  <c r="F2314" i="1" s="1"/>
  <c r="F2315" i="1" a="1"/>
  <c r="F2315" i="1" s="1"/>
  <c r="F2316" i="1" a="1"/>
  <c r="F2316" i="1" s="1"/>
  <c r="F2317" i="1" a="1"/>
  <c r="F2317" i="1" s="1"/>
  <c r="F2318" i="1" a="1"/>
  <c r="F2318" i="1" s="1"/>
  <c r="F2319" i="1" a="1"/>
  <c r="F2319" i="1" s="1"/>
  <c r="F2320" i="1" a="1"/>
  <c r="F2320" i="1" s="1"/>
  <c r="F2321" i="1" a="1"/>
  <c r="F2321" i="1" s="1"/>
  <c r="F2322" i="1" a="1"/>
  <c r="F2322" i="1" s="1"/>
  <c r="F2323" i="1" a="1"/>
  <c r="F2323" i="1" s="1"/>
  <c r="F2324" i="1" a="1"/>
  <c r="F2324" i="1" s="1"/>
  <c r="F2325" i="1" a="1"/>
  <c r="F2325" i="1"/>
  <c r="F2326" i="1" a="1"/>
  <c r="F2326" i="1" s="1"/>
  <c r="F2327" i="1" a="1"/>
  <c r="F2327" i="1" s="1"/>
  <c r="F2328" i="1" a="1"/>
  <c r="F2328" i="1" s="1"/>
  <c r="F2329" i="1" a="1"/>
  <c r="F2329" i="1" s="1"/>
  <c r="F2330" i="1" a="1"/>
  <c r="F2330" i="1" s="1"/>
  <c r="F2331" i="1" a="1"/>
  <c r="F2331" i="1" s="1"/>
  <c r="F2332" i="1" a="1"/>
  <c r="F2332" i="1" s="1"/>
  <c r="F2333" i="1" a="1"/>
  <c r="F2333" i="1" s="1"/>
  <c r="F2334" i="1" a="1"/>
  <c r="F2334" i="1" s="1"/>
  <c r="F2335" i="1" a="1"/>
  <c r="F2335" i="1" s="1"/>
  <c r="F2336" i="1" a="1"/>
  <c r="F2336" i="1" s="1"/>
  <c r="F2337" i="1" a="1"/>
  <c r="F2337" i="1" s="1"/>
  <c r="F2338" i="1" a="1"/>
  <c r="F2338" i="1" s="1"/>
  <c r="F2339" i="1" a="1"/>
  <c r="F2339" i="1" s="1"/>
  <c r="F2340" i="1" a="1"/>
  <c r="F2340" i="1" s="1"/>
  <c r="F2341" i="1" a="1"/>
  <c r="F2341" i="1" s="1"/>
  <c r="F2342" i="1" a="1"/>
  <c r="F2342" i="1" s="1"/>
  <c r="F2343" i="1" a="1"/>
  <c r="F2343" i="1" s="1"/>
  <c r="F2344" i="1" a="1"/>
  <c r="F2344" i="1" s="1"/>
  <c r="F2345" i="1" a="1"/>
  <c r="F2345" i="1" s="1"/>
  <c r="F2346" i="1" a="1"/>
  <c r="F2346" i="1" s="1"/>
  <c r="F2347" i="1" a="1"/>
  <c r="F2347" i="1" s="1"/>
  <c r="F2348" i="1" a="1"/>
  <c r="F2348" i="1" s="1"/>
  <c r="F2349" i="1" a="1"/>
  <c r="F2349" i="1" s="1"/>
  <c r="F2350" i="1" a="1"/>
  <c r="F2350" i="1" s="1"/>
  <c r="F2351" i="1" a="1"/>
  <c r="F2351" i="1" s="1"/>
  <c r="F2352" i="1" a="1"/>
  <c r="F2352" i="1" s="1"/>
  <c r="F2353" i="1" a="1"/>
  <c r="F2353" i="1" s="1"/>
  <c r="F2354" i="1" a="1"/>
  <c r="F2354" i="1" s="1"/>
  <c r="F2355" i="1" a="1"/>
  <c r="F2355" i="1" s="1"/>
  <c r="F2356" i="1" a="1"/>
  <c r="F2356" i="1" s="1"/>
  <c r="F2357" i="1" a="1"/>
  <c r="F2357" i="1" s="1"/>
  <c r="F2358" i="1" a="1"/>
  <c r="F2358" i="1" s="1"/>
  <c r="F2359" i="1" a="1"/>
  <c r="F2359" i="1" s="1"/>
  <c r="F2360" i="1" a="1"/>
  <c r="F2360" i="1" s="1"/>
  <c r="F2361" i="1" a="1"/>
  <c r="F2361" i="1" s="1"/>
  <c r="F2362" i="1" a="1"/>
  <c r="F2362" i="1" s="1"/>
  <c r="F2363" i="1" a="1"/>
  <c r="F2363" i="1" s="1"/>
  <c r="F2364" i="1" a="1"/>
  <c r="F2364" i="1" s="1"/>
  <c r="F2365" i="1" a="1"/>
  <c r="F2365" i="1" s="1"/>
  <c r="F2366" i="1" a="1"/>
  <c r="F2366" i="1" s="1"/>
  <c r="F2367" i="1" a="1"/>
  <c r="F2367" i="1" s="1"/>
  <c r="F2368" i="1" a="1"/>
  <c r="F2368" i="1" s="1"/>
  <c r="F2369" i="1" a="1"/>
  <c r="F2369" i="1" s="1"/>
  <c r="F2370" i="1" a="1"/>
  <c r="F2370" i="1" s="1"/>
  <c r="F2371" i="1" a="1"/>
  <c r="F2371" i="1" s="1"/>
  <c r="F2372" i="1" a="1"/>
  <c r="F2372" i="1" s="1"/>
  <c r="F2373" i="1" a="1"/>
  <c r="F2373" i="1" s="1"/>
  <c r="F2374" i="1" a="1"/>
  <c r="F2374" i="1" s="1"/>
  <c r="F2375" i="1" a="1"/>
  <c r="F2375" i="1" s="1"/>
  <c r="F2376" i="1" a="1"/>
  <c r="F2376" i="1" s="1"/>
  <c r="F2377" i="1" a="1"/>
  <c r="F2377" i="1" s="1"/>
  <c r="F2378" i="1" a="1"/>
  <c r="F2378" i="1" s="1"/>
  <c r="F2379" i="1" a="1"/>
  <c r="F2379" i="1" s="1"/>
  <c r="F2380" i="1" a="1"/>
  <c r="F2380" i="1" s="1"/>
  <c r="F2381" i="1" a="1"/>
  <c r="F2381" i="1" s="1"/>
  <c r="F2382" i="1" a="1"/>
  <c r="F2382" i="1" s="1"/>
  <c r="F2383" i="1" a="1"/>
  <c r="F2383" i="1" s="1"/>
  <c r="F2384" i="1" a="1"/>
  <c r="F2384" i="1" s="1"/>
  <c r="F2385" i="1" a="1"/>
  <c r="F2385" i="1" s="1"/>
  <c r="F2386" i="1" a="1"/>
  <c r="F2386" i="1" s="1"/>
  <c r="F2387" i="1" a="1"/>
  <c r="F2387" i="1" s="1"/>
  <c r="F2388" i="1" a="1"/>
  <c r="F2388" i="1" s="1"/>
  <c r="F2389" i="1" a="1"/>
  <c r="F2389" i="1" s="1"/>
  <c r="F2390" i="1" a="1"/>
  <c r="F2390" i="1" s="1"/>
  <c r="F2391" i="1" a="1"/>
  <c r="F2391" i="1" s="1"/>
  <c r="F2392" i="1" a="1"/>
  <c r="F2392" i="1" s="1"/>
  <c r="F2393" i="1" a="1"/>
  <c r="F2393" i="1" s="1"/>
  <c r="F2394" i="1" a="1"/>
  <c r="F2394" i="1" s="1"/>
  <c r="F2395" i="1" a="1"/>
  <c r="F2395" i="1" s="1"/>
  <c r="F2396" i="1" a="1"/>
  <c r="F2396" i="1" s="1"/>
  <c r="F2397" i="1" a="1"/>
  <c r="F2397" i="1" s="1"/>
  <c r="F2398" i="1" a="1"/>
  <c r="F2398" i="1" s="1"/>
  <c r="F2399" i="1" a="1"/>
  <c r="F2399" i="1" s="1"/>
  <c r="F2400" i="1" a="1"/>
  <c r="F2400" i="1" s="1"/>
  <c r="F2401" i="1" a="1"/>
  <c r="F2401" i="1" s="1"/>
  <c r="F2402" i="1" a="1"/>
  <c r="F2402" i="1" s="1"/>
  <c r="F2403" i="1" a="1"/>
  <c r="F2403" i="1" s="1"/>
  <c r="F2404" i="1" a="1"/>
  <c r="F2404" i="1" s="1"/>
  <c r="F2405" i="1" a="1"/>
  <c r="F2405" i="1" s="1"/>
  <c r="F2406" i="1" a="1"/>
  <c r="F2406" i="1" s="1"/>
  <c r="F2407" i="1" a="1"/>
  <c r="F2407" i="1" s="1"/>
  <c r="F2408" i="1" a="1"/>
  <c r="F2408" i="1" s="1"/>
  <c r="F2409" i="1" a="1"/>
  <c r="F2409" i="1" s="1"/>
  <c r="F2410" i="1" a="1"/>
  <c r="F2410" i="1" s="1"/>
  <c r="F2411" i="1" a="1"/>
  <c r="F2411" i="1" s="1"/>
  <c r="F2412" i="1" a="1"/>
  <c r="F2412" i="1" s="1"/>
  <c r="F2413" i="1" a="1"/>
  <c r="F2413" i="1" s="1"/>
  <c r="F2414" i="1" a="1"/>
  <c r="F2414" i="1" s="1"/>
  <c r="F2415" i="1" a="1"/>
  <c r="F2415" i="1" s="1"/>
  <c r="F2416" i="1" a="1"/>
  <c r="F2416" i="1" s="1"/>
  <c r="F2417" i="1" a="1"/>
  <c r="F2417" i="1" s="1"/>
  <c r="F2418" i="1" a="1"/>
  <c r="F2418" i="1" s="1"/>
  <c r="F2419" i="1" a="1"/>
  <c r="F2419" i="1" s="1"/>
  <c r="F2420" i="1" a="1"/>
  <c r="F2420" i="1" s="1"/>
  <c r="F2421" i="1" a="1"/>
  <c r="F2421" i="1" s="1"/>
  <c r="F2422" i="1" a="1"/>
  <c r="F2422" i="1" s="1"/>
  <c r="F2423" i="1" a="1"/>
  <c r="F2423" i="1" s="1"/>
  <c r="F2424" i="1" a="1"/>
  <c r="F2424" i="1" s="1"/>
  <c r="F2425" i="1" a="1"/>
  <c r="F2425" i="1" s="1"/>
  <c r="F2426" i="1" a="1"/>
  <c r="F2426" i="1" s="1"/>
  <c r="F2427" i="1" a="1"/>
  <c r="F2427" i="1" s="1"/>
  <c r="F2428" i="1" a="1"/>
  <c r="F2428" i="1" s="1"/>
  <c r="F2429" i="1" a="1"/>
  <c r="F2429" i="1" s="1"/>
  <c r="F2430" i="1" a="1"/>
  <c r="F2430" i="1" s="1"/>
  <c r="F2431" i="1" a="1"/>
  <c r="F2431" i="1" s="1"/>
  <c r="F2432" i="1" a="1"/>
  <c r="F2432" i="1" s="1"/>
  <c r="F2433" i="1" a="1"/>
  <c r="F2433" i="1" s="1"/>
  <c r="F2434" i="1" a="1"/>
  <c r="F2434" i="1" s="1"/>
  <c r="F2435" i="1" a="1"/>
  <c r="F2435" i="1" s="1"/>
  <c r="F2436" i="1" a="1"/>
  <c r="F2436" i="1" s="1"/>
  <c r="F2437" i="1" a="1"/>
  <c r="F2437" i="1" s="1"/>
  <c r="F2438" i="1" a="1"/>
  <c r="F2438" i="1" s="1"/>
  <c r="F2439" i="1" a="1"/>
  <c r="F2439" i="1" s="1"/>
  <c r="F2440" i="1" a="1"/>
  <c r="F2440" i="1" s="1"/>
  <c r="F2441" i="1" a="1"/>
  <c r="F2441" i="1" s="1"/>
  <c r="F2442" i="1" a="1"/>
  <c r="F2442" i="1" s="1"/>
  <c r="F2443" i="1" a="1"/>
  <c r="F2443" i="1" s="1"/>
  <c r="F2444" i="1" a="1"/>
  <c r="F2444" i="1" s="1"/>
  <c r="F2445" i="1" a="1"/>
  <c r="F2445" i="1" s="1"/>
  <c r="F2446" i="1" a="1"/>
  <c r="F2446" i="1" s="1"/>
  <c r="F2447" i="1" a="1"/>
  <c r="F2447" i="1" s="1"/>
  <c r="F2448" i="1" a="1"/>
  <c r="F2448" i="1" s="1"/>
  <c r="F2449" i="1" a="1"/>
  <c r="F2449" i="1" s="1"/>
  <c r="F2450" i="1" a="1"/>
  <c r="F2450" i="1" s="1"/>
  <c r="F2451" i="1" a="1"/>
  <c r="F2451" i="1" s="1"/>
  <c r="F2452" i="1" a="1"/>
  <c r="F2452" i="1" s="1"/>
  <c r="F2453" i="1" a="1"/>
  <c r="F2453" i="1" s="1"/>
  <c r="F2454" i="1" a="1"/>
  <c r="F2454" i="1" s="1"/>
  <c r="F2455" i="1" a="1"/>
  <c r="F2455" i="1" s="1"/>
  <c r="F2456" i="1" a="1"/>
  <c r="F2456" i="1" s="1"/>
  <c r="F2457" i="1" a="1"/>
  <c r="F2457" i="1" s="1"/>
  <c r="F2458" i="1" a="1"/>
  <c r="F2458" i="1" s="1"/>
  <c r="F2459" i="1" a="1"/>
  <c r="F2459" i="1" s="1"/>
  <c r="F2460" i="1" a="1"/>
  <c r="F2460" i="1" s="1"/>
  <c r="F2461" i="1" a="1"/>
  <c r="F2461" i="1" s="1"/>
  <c r="F2462" i="1" a="1"/>
  <c r="F2462" i="1" s="1"/>
  <c r="F2463" i="1" a="1"/>
  <c r="F2463" i="1" s="1"/>
  <c r="F2464" i="1" a="1"/>
  <c r="F2464" i="1" s="1"/>
  <c r="F2465" i="1" a="1"/>
  <c r="F2465" i="1" s="1"/>
  <c r="F2466" i="1" a="1"/>
  <c r="F2466" i="1" s="1"/>
  <c r="F2467" i="1" a="1"/>
  <c r="F2467" i="1" s="1"/>
  <c r="F2468" i="1" a="1"/>
  <c r="F2468" i="1" s="1"/>
  <c r="F2469" i="1" a="1"/>
  <c r="F2469" i="1" s="1"/>
  <c r="F2470" i="1" a="1"/>
  <c r="F2470" i="1" s="1"/>
  <c r="F2471" i="1" a="1"/>
  <c r="F2471" i="1" s="1"/>
  <c r="F2472" i="1" a="1"/>
  <c r="F2472" i="1" s="1"/>
  <c r="F2473" i="1" a="1"/>
  <c r="F2473" i="1" s="1"/>
  <c r="F2474" i="1" a="1"/>
  <c r="F2474" i="1" s="1"/>
  <c r="F2475" i="1" a="1"/>
  <c r="F2475" i="1" s="1"/>
  <c r="F2476" i="1" a="1"/>
  <c r="F2476" i="1" s="1"/>
  <c r="F2477" i="1" a="1"/>
  <c r="F2477" i="1" s="1"/>
  <c r="F2478" i="1" a="1"/>
  <c r="F2478" i="1" s="1"/>
  <c r="F2479" i="1" a="1"/>
  <c r="F2479" i="1" s="1"/>
  <c r="F2480" i="1" a="1"/>
  <c r="F2480" i="1" s="1"/>
  <c r="F2481" i="1" a="1"/>
  <c r="F2481" i="1" s="1"/>
  <c r="F2482" i="1" a="1"/>
  <c r="F2482" i="1" s="1"/>
  <c r="F2483" i="1" a="1"/>
  <c r="F2483" i="1" s="1"/>
  <c r="F2484" i="1" a="1"/>
  <c r="F2484" i="1" s="1"/>
  <c r="F2485" i="1" a="1"/>
  <c r="F2485" i="1" s="1"/>
  <c r="F2486" i="1" a="1"/>
  <c r="F2486" i="1" s="1"/>
  <c r="F2487" i="1" a="1"/>
  <c r="F2487" i="1" s="1"/>
  <c r="F2488" i="1" a="1"/>
  <c r="F2488" i="1" s="1"/>
  <c r="F2489" i="1" a="1"/>
  <c r="F2489" i="1" s="1"/>
  <c r="F2490" i="1" a="1"/>
  <c r="F2490" i="1" s="1"/>
  <c r="F2491" i="1" a="1"/>
  <c r="F2491" i="1" s="1"/>
  <c r="F2492" i="1" a="1"/>
  <c r="F2492" i="1" s="1"/>
  <c r="F2493" i="1" a="1"/>
  <c r="F2493" i="1" s="1"/>
  <c r="F2494" i="1" a="1"/>
  <c r="F2494" i="1" s="1"/>
  <c r="F2495" i="1" a="1"/>
  <c r="F2495" i="1" s="1"/>
  <c r="F2496" i="1" a="1"/>
  <c r="F2496" i="1" s="1"/>
  <c r="F2497" i="1" a="1"/>
  <c r="F2497" i="1" s="1"/>
  <c r="F2498" i="1" a="1"/>
  <c r="F2498" i="1" s="1"/>
  <c r="F2499" i="1" a="1"/>
  <c r="F2499" i="1" s="1"/>
  <c r="F2500" i="1" a="1"/>
  <c r="F2500" i="1" s="1"/>
  <c r="F2501" i="1" a="1"/>
  <c r="F2501" i="1" s="1"/>
  <c r="F2502" i="1" a="1"/>
  <c r="F2502" i="1" s="1"/>
  <c r="F2503" i="1" a="1"/>
  <c r="F2503" i="1" s="1"/>
  <c r="F2504" i="1" a="1"/>
  <c r="F2504" i="1" s="1"/>
  <c r="F2505" i="1" a="1"/>
  <c r="F2505" i="1" s="1"/>
  <c r="F2506" i="1" a="1"/>
  <c r="F2506" i="1" s="1"/>
  <c r="F2507" i="1" a="1"/>
  <c r="F2507" i="1" s="1"/>
  <c r="F2508" i="1" a="1"/>
  <c r="F2508" i="1" s="1"/>
  <c r="F2509" i="1" a="1"/>
  <c r="F2509" i="1" s="1"/>
  <c r="F2510" i="1" a="1"/>
  <c r="F2510" i="1" s="1"/>
  <c r="F2511" i="1" a="1"/>
  <c r="F2511" i="1" s="1"/>
  <c r="F2512" i="1" a="1"/>
  <c r="F2512" i="1" s="1"/>
  <c r="F2513" i="1" a="1"/>
  <c r="F2513" i="1" s="1"/>
  <c r="F2514" i="1" a="1"/>
  <c r="F2514" i="1" s="1"/>
  <c r="F2515" i="1" a="1"/>
  <c r="F2515" i="1" s="1"/>
  <c r="F2516" i="1" a="1"/>
  <c r="F2516" i="1" s="1"/>
  <c r="F2517" i="1" a="1"/>
  <c r="F2517" i="1" s="1"/>
  <c r="F2518" i="1" a="1"/>
  <c r="F2518" i="1" s="1"/>
  <c r="F2519" i="1" a="1"/>
  <c r="F2519" i="1" s="1"/>
  <c r="F2520" i="1" a="1"/>
  <c r="F2520" i="1" s="1"/>
  <c r="F2521" i="1" a="1"/>
  <c r="F2521" i="1" s="1"/>
  <c r="F2522" i="1" a="1"/>
  <c r="F2522" i="1" s="1"/>
  <c r="F2523" i="1" a="1"/>
  <c r="F2523" i="1" s="1"/>
  <c r="F2524" i="1" a="1"/>
  <c r="F2524" i="1" s="1"/>
  <c r="F2525" i="1" a="1"/>
  <c r="F2525" i="1" s="1"/>
  <c r="F2526" i="1" a="1"/>
  <c r="F2526" i="1" s="1"/>
  <c r="F2527" i="1" a="1"/>
  <c r="F2527" i="1" s="1"/>
  <c r="F2528" i="1" a="1"/>
  <c r="F2528" i="1" s="1"/>
  <c r="F2529" i="1" a="1"/>
  <c r="F2529" i="1" s="1"/>
  <c r="F2530" i="1" a="1"/>
  <c r="F2530" i="1" s="1"/>
  <c r="F2531" i="1" a="1"/>
  <c r="F2531" i="1" s="1"/>
  <c r="F2532" i="1" a="1"/>
  <c r="F2532" i="1" s="1"/>
  <c r="F2533" i="1" a="1"/>
  <c r="F2533" i="1" s="1"/>
  <c r="F2534" i="1" a="1"/>
  <c r="F2534" i="1" s="1"/>
  <c r="F2535" i="1" a="1"/>
  <c r="F2535" i="1" s="1"/>
  <c r="F2536" i="1" a="1"/>
  <c r="F2536" i="1" s="1"/>
  <c r="F2537" i="1" a="1"/>
  <c r="F2537" i="1" s="1"/>
  <c r="F2538" i="1" a="1"/>
  <c r="F2538" i="1" s="1"/>
  <c r="F2539" i="1" a="1"/>
  <c r="F2539" i="1" s="1"/>
  <c r="F2540" i="1" a="1"/>
  <c r="F2540" i="1" s="1"/>
  <c r="F2541" i="1" a="1"/>
  <c r="F2541" i="1" s="1"/>
  <c r="F2542" i="1" a="1"/>
  <c r="F2542" i="1" s="1"/>
  <c r="F2543" i="1" a="1"/>
  <c r="F2543" i="1" s="1"/>
  <c r="F2544" i="1" a="1"/>
  <c r="F2544" i="1" s="1"/>
  <c r="F2545" i="1" a="1"/>
  <c r="F2545" i="1" s="1"/>
  <c r="F2546" i="1" a="1"/>
  <c r="F2546" i="1" s="1"/>
  <c r="F2547" i="1" a="1"/>
  <c r="F2547" i="1" s="1"/>
  <c r="F2548" i="1" a="1"/>
  <c r="F2548" i="1" s="1"/>
  <c r="F2549" i="1" a="1"/>
  <c r="F2549" i="1" s="1"/>
  <c r="F2550" i="1" a="1"/>
  <c r="F2550" i="1" s="1"/>
  <c r="F2551" i="1" a="1"/>
  <c r="F2551" i="1" s="1"/>
  <c r="F2552" i="1" a="1"/>
  <c r="F2552" i="1" s="1"/>
  <c r="F2553" i="1" a="1"/>
  <c r="F2553" i="1" s="1"/>
  <c r="F2554" i="1" a="1"/>
  <c r="F2554" i="1" s="1"/>
  <c r="F2555" i="1" a="1"/>
  <c r="F2555" i="1" s="1"/>
  <c r="F2556" i="1" a="1"/>
  <c r="F2556" i="1" s="1"/>
  <c r="F2557" i="1" a="1"/>
  <c r="F2557" i="1" s="1"/>
  <c r="F2558" i="1" a="1"/>
  <c r="F2558" i="1" s="1"/>
  <c r="F2559" i="1" a="1"/>
  <c r="F2559" i="1" s="1"/>
  <c r="F2560" i="1" a="1"/>
  <c r="F2560" i="1" s="1"/>
  <c r="F2561" i="1" a="1"/>
  <c r="F2561" i="1" s="1"/>
  <c r="F2562" i="1" a="1"/>
  <c r="F2562" i="1" s="1"/>
  <c r="F2563" i="1" a="1"/>
  <c r="F2563" i="1" s="1"/>
  <c r="F2564" i="1" a="1"/>
  <c r="F2564" i="1" s="1"/>
  <c r="F2565" i="1" a="1"/>
  <c r="F2565" i="1" s="1"/>
  <c r="F2566" i="1" a="1"/>
  <c r="F2566" i="1" s="1"/>
  <c r="F2567" i="1" a="1"/>
  <c r="F2567" i="1" s="1"/>
  <c r="F2568" i="1" a="1"/>
  <c r="F2568" i="1" s="1"/>
  <c r="F2569" i="1" a="1"/>
  <c r="F2569" i="1" s="1"/>
  <c r="F2570" i="1" a="1"/>
  <c r="F2570" i="1" s="1"/>
  <c r="F2571" i="1" a="1"/>
  <c r="F2571" i="1" s="1"/>
  <c r="F2572" i="1" a="1"/>
  <c r="F2572" i="1" s="1"/>
  <c r="F2573" i="1" a="1"/>
  <c r="F2573" i="1" s="1"/>
  <c r="F2574" i="1" a="1"/>
  <c r="F2574" i="1" s="1"/>
  <c r="F2575" i="1" a="1"/>
  <c r="F2575" i="1" s="1"/>
  <c r="F2576" i="1" a="1"/>
  <c r="F2576" i="1" s="1"/>
  <c r="F2577" i="1" a="1"/>
  <c r="F2577" i="1" s="1"/>
  <c r="F2578" i="1" a="1"/>
  <c r="F2578" i="1" s="1"/>
  <c r="F2579" i="1" a="1"/>
  <c r="F2579" i="1" s="1"/>
  <c r="F2580" i="1" a="1"/>
  <c r="F2580" i="1" s="1"/>
  <c r="F2581" i="1" a="1"/>
  <c r="F2581" i="1" s="1"/>
  <c r="F2582" i="1" a="1"/>
  <c r="F2582" i="1" s="1"/>
  <c r="F2583" i="1" a="1"/>
  <c r="F2583" i="1" s="1"/>
  <c r="F2584" i="1" a="1"/>
  <c r="F2584" i="1" s="1"/>
  <c r="F2585" i="1" a="1"/>
  <c r="F2585" i="1" s="1"/>
  <c r="F2586" i="1" a="1"/>
  <c r="F2586" i="1" s="1"/>
  <c r="F2587" i="1" a="1"/>
  <c r="F2587" i="1" s="1"/>
  <c r="F2588" i="1" a="1"/>
  <c r="F2588" i="1" s="1"/>
  <c r="F2589" i="1" a="1"/>
  <c r="F2589" i="1" s="1"/>
  <c r="F2590" i="1" a="1"/>
  <c r="F2590" i="1" s="1"/>
  <c r="F2591" i="1" a="1"/>
  <c r="F2591" i="1" s="1"/>
  <c r="F2592" i="1" a="1"/>
  <c r="F2592" i="1" s="1"/>
  <c r="F2593" i="1" a="1"/>
  <c r="F2593" i="1" s="1"/>
  <c r="F2594" i="1" a="1"/>
  <c r="F2594" i="1" s="1"/>
  <c r="F2595" i="1" a="1"/>
  <c r="F2595" i="1" s="1"/>
  <c r="F2596" i="1" a="1"/>
  <c r="F2596" i="1" s="1"/>
  <c r="F2597" i="1" a="1"/>
  <c r="F2597" i="1" s="1"/>
  <c r="F2598" i="1" a="1"/>
  <c r="F2598" i="1" s="1"/>
  <c r="F2599" i="1" a="1"/>
  <c r="F2599" i="1" s="1"/>
  <c r="F2600" i="1" a="1"/>
  <c r="F2600" i="1" s="1"/>
  <c r="F2601" i="1" a="1"/>
  <c r="F2601" i="1" s="1"/>
  <c r="F2602" i="1" a="1"/>
  <c r="F2602" i="1" s="1"/>
  <c r="F2603" i="1" a="1"/>
  <c r="F2603" i="1" s="1"/>
  <c r="F2604" i="1" a="1"/>
  <c r="F2604" i="1" s="1"/>
  <c r="F2605" i="1" a="1"/>
  <c r="F2605" i="1" s="1"/>
  <c r="F2606" i="1" a="1"/>
  <c r="F2606" i="1" s="1"/>
  <c r="F2607" i="1" a="1"/>
  <c r="F2607" i="1" s="1"/>
  <c r="F2608" i="1" a="1"/>
  <c r="F2608" i="1" s="1"/>
  <c r="F2609" i="1" a="1"/>
  <c r="F2609" i="1" s="1"/>
  <c r="F2610" i="1" a="1"/>
  <c r="F2610" i="1" s="1"/>
  <c r="F2611" i="1" a="1"/>
  <c r="F2611" i="1" s="1"/>
  <c r="F2612" i="1" a="1"/>
  <c r="F2612" i="1" s="1"/>
  <c r="F2613" i="1" a="1"/>
  <c r="F2613" i="1" s="1"/>
  <c r="F2614" i="1" a="1"/>
  <c r="F2614" i="1" s="1"/>
  <c r="F2615" i="1" a="1"/>
  <c r="F2615" i="1" s="1"/>
  <c r="F2616" i="1" a="1"/>
  <c r="F2616" i="1" s="1"/>
  <c r="F2617" i="1" a="1"/>
  <c r="F2617" i="1" s="1"/>
  <c r="F2618" i="1" a="1"/>
  <c r="F2618" i="1" s="1"/>
  <c r="F2619" i="1" a="1"/>
  <c r="F2619" i="1" s="1"/>
  <c r="F2620" i="1" a="1"/>
  <c r="F2620" i="1" s="1"/>
  <c r="F2621" i="1" a="1"/>
  <c r="F2621" i="1" s="1"/>
  <c r="F2622" i="1" a="1"/>
  <c r="F2622" i="1" s="1"/>
  <c r="F2623" i="1" a="1"/>
  <c r="F2623" i="1" s="1"/>
  <c r="F2624" i="1" a="1"/>
  <c r="F2624" i="1" s="1"/>
  <c r="F2625" i="1" a="1"/>
  <c r="F2625" i="1" s="1"/>
  <c r="F2626" i="1" a="1"/>
  <c r="F2626" i="1" s="1"/>
  <c r="F2627" i="1" a="1"/>
  <c r="F2627" i="1" s="1"/>
  <c r="F2628" i="1" a="1"/>
  <c r="F2628" i="1" s="1"/>
  <c r="F2629" i="1" a="1"/>
  <c r="F2629" i="1" s="1"/>
  <c r="F2630" i="1" a="1"/>
  <c r="F2630" i="1" s="1"/>
  <c r="F2631" i="1" a="1"/>
  <c r="F2631" i="1" s="1"/>
  <c r="F2632" i="1" a="1"/>
  <c r="F2632" i="1" s="1"/>
  <c r="F2633" i="1" a="1"/>
  <c r="F2633" i="1" s="1"/>
  <c r="F2634" i="1" a="1"/>
  <c r="F2634" i="1" s="1"/>
  <c r="F2635" i="1" a="1"/>
  <c r="F2635" i="1" s="1"/>
  <c r="F2636" i="1" a="1"/>
  <c r="F2636" i="1" s="1"/>
  <c r="F2637" i="1" a="1"/>
  <c r="F2637" i="1" s="1"/>
  <c r="F2638" i="1" a="1"/>
  <c r="F2638" i="1" s="1"/>
  <c r="F2639" i="1" a="1"/>
  <c r="F2639" i="1" s="1"/>
  <c r="F2640" i="1" a="1"/>
  <c r="F2640" i="1" s="1"/>
  <c r="F2641" i="1" a="1"/>
  <c r="F2641" i="1" s="1"/>
  <c r="F2642" i="1" a="1"/>
  <c r="F2642" i="1" s="1"/>
  <c r="F2643" i="1" a="1"/>
  <c r="F2643" i="1" s="1"/>
  <c r="F2644" i="1" a="1"/>
  <c r="F2644" i="1" s="1"/>
  <c r="F2645" i="1" a="1"/>
  <c r="F2645" i="1" s="1"/>
  <c r="F2646" i="1" a="1"/>
  <c r="F2646" i="1" s="1"/>
  <c r="F2647" i="1" a="1"/>
  <c r="F2647" i="1" s="1"/>
  <c r="F2648" i="1" a="1"/>
  <c r="F2648" i="1" s="1"/>
  <c r="F2649" i="1" a="1"/>
  <c r="F2649" i="1" s="1"/>
  <c r="F2650" i="1" a="1"/>
  <c r="F2650" i="1" s="1"/>
  <c r="F2651" i="1" a="1"/>
  <c r="F2651" i="1" s="1"/>
  <c r="F2652" i="1" a="1"/>
  <c r="F2652" i="1" s="1"/>
  <c r="F2653" i="1" a="1"/>
  <c r="F2653" i="1" s="1"/>
  <c r="F2654" i="1" a="1"/>
  <c r="F2654" i="1" s="1"/>
  <c r="F2655" i="1" a="1"/>
  <c r="F2655" i="1" s="1"/>
  <c r="F2656" i="1" a="1"/>
  <c r="F2656" i="1" s="1"/>
  <c r="F2657" i="1" a="1"/>
  <c r="F2657" i="1" s="1"/>
  <c r="F2658" i="1" a="1"/>
  <c r="F2658" i="1" s="1"/>
  <c r="F2659" i="1" a="1"/>
  <c r="F2659" i="1" s="1"/>
  <c r="F2660" i="1" a="1"/>
  <c r="F2660" i="1" s="1"/>
  <c r="F2661" i="1" a="1"/>
  <c r="F2661" i="1" s="1"/>
  <c r="F2662" i="1" a="1"/>
  <c r="F2662" i="1" s="1"/>
  <c r="F2663" i="1" a="1"/>
  <c r="F2663" i="1" s="1"/>
  <c r="F2664" i="1" a="1"/>
  <c r="F2664" i="1" s="1"/>
  <c r="F2665" i="1" a="1"/>
  <c r="F2665" i="1" s="1"/>
  <c r="F2666" i="1" a="1"/>
  <c r="F2666" i="1" s="1"/>
  <c r="F2667" i="1" a="1"/>
  <c r="F2667" i="1" s="1"/>
  <c r="F2668" i="1" a="1"/>
  <c r="F2668" i="1" s="1"/>
  <c r="F2669" i="1" a="1"/>
  <c r="F2669" i="1" s="1"/>
  <c r="F2670" i="1" a="1"/>
  <c r="F2670" i="1" s="1"/>
  <c r="F2671" i="1" a="1"/>
  <c r="F2671" i="1" s="1"/>
  <c r="F2672" i="1" a="1"/>
  <c r="F2672" i="1" s="1"/>
  <c r="F2673" i="1" a="1"/>
  <c r="F2673" i="1" s="1"/>
  <c r="F2674" i="1" a="1"/>
  <c r="F2674" i="1" s="1"/>
  <c r="F2675" i="1" a="1"/>
  <c r="F2675" i="1" s="1"/>
  <c r="F2676" i="1" a="1"/>
  <c r="F2676" i="1" s="1"/>
  <c r="F2677" i="1" a="1"/>
  <c r="F2677" i="1" s="1"/>
  <c r="F2678" i="1" a="1"/>
  <c r="F2678" i="1" s="1"/>
  <c r="F2679" i="1" a="1"/>
  <c r="F2679" i="1" s="1"/>
  <c r="F2680" i="1" a="1"/>
  <c r="F2680" i="1" s="1"/>
  <c r="F2681" i="1" a="1"/>
  <c r="F2681" i="1" s="1"/>
  <c r="F2682" i="1" a="1"/>
  <c r="F2682" i="1" s="1"/>
  <c r="F2683" i="1" a="1"/>
  <c r="F2683" i="1" s="1"/>
  <c r="F2684" i="1" a="1"/>
  <c r="F2684" i="1" s="1"/>
  <c r="F2685" i="1" a="1"/>
  <c r="F2685" i="1" s="1"/>
  <c r="F2686" i="1" a="1"/>
  <c r="F2686" i="1" s="1"/>
  <c r="F2687" i="1" a="1"/>
  <c r="F2687" i="1" s="1"/>
  <c r="F2688" i="1" a="1"/>
  <c r="F2688" i="1" s="1"/>
  <c r="F2689" i="1" a="1"/>
  <c r="F2689" i="1" s="1"/>
  <c r="F2690" i="1" a="1"/>
  <c r="F2690" i="1" s="1"/>
  <c r="F2691" i="1" a="1"/>
  <c r="F2691" i="1" s="1"/>
  <c r="F2692" i="1" a="1"/>
  <c r="F2692" i="1" s="1"/>
  <c r="F2693" i="1" a="1"/>
  <c r="F2693" i="1" s="1"/>
  <c r="F2694" i="1" a="1"/>
  <c r="F2694" i="1" s="1"/>
  <c r="F2695" i="1" a="1"/>
  <c r="F2695" i="1" s="1"/>
  <c r="F2696" i="1" a="1"/>
  <c r="F2696" i="1" s="1"/>
  <c r="F2697" i="1" a="1"/>
  <c r="F2697" i="1" s="1"/>
  <c r="F2698" i="1" a="1"/>
  <c r="F2698" i="1" s="1"/>
  <c r="F2699" i="1" a="1"/>
  <c r="F2699" i="1" s="1"/>
  <c r="F2700" i="1" a="1"/>
  <c r="F2700" i="1" s="1"/>
  <c r="F2701" i="1" a="1"/>
  <c r="F2701" i="1" s="1"/>
  <c r="F2702" i="1" a="1"/>
  <c r="F2702" i="1" s="1"/>
  <c r="F2703" i="1" a="1"/>
  <c r="F2703" i="1" s="1"/>
  <c r="F2704" i="1" a="1"/>
  <c r="F2704" i="1" s="1"/>
  <c r="F2705" i="1" a="1"/>
  <c r="F2705" i="1" s="1"/>
  <c r="F2706" i="1" a="1"/>
  <c r="F2706" i="1" s="1"/>
  <c r="F2707" i="1" a="1"/>
  <c r="F2707" i="1" s="1"/>
  <c r="F2708" i="1" a="1"/>
  <c r="F2708" i="1" s="1"/>
  <c r="F2709" i="1" a="1"/>
  <c r="F2709" i="1" s="1"/>
  <c r="F2710" i="1" a="1"/>
  <c r="F2710" i="1" s="1"/>
  <c r="F2711" i="1" a="1"/>
  <c r="F2711" i="1" s="1"/>
  <c r="F2712" i="1" a="1"/>
  <c r="F2712" i="1" s="1"/>
  <c r="F2713" i="1" a="1"/>
  <c r="F2713" i="1" s="1"/>
  <c r="F2714" i="1" a="1"/>
  <c r="F2714" i="1" s="1"/>
  <c r="F2715" i="1" a="1"/>
  <c r="F2715" i="1" s="1"/>
  <c r="F2716" i="1" a="1"/>
  <c r="F2716" i="1" s="1"/>
  <c r="F2717" i="1" a="1"/>
  <c r="F2717" i="1" s="1"/>
  <c r="F2718" i="1" a="1"/>
  <c r="F2718" i="1" s="1"/>
  <c r="F2719" i="1" a="1"/>
  <c r="F2719" i="1" s="1"/>
  <c r="F2720" i="1" a="1"/>
  <c r="F2720" i="1" s="1"/>
  <c r="F2721" i="1" a="1"/>
  <c r="F2721" i="1" s="1"/>
  <c r="F2722" i="1" a="1"/>
  <c r="F2722" i="1" s="1"/>
  <c r="F2723" i="1" a="1"/>
  <c r="F2723" i="1" s="1"/>
  <c r="F2724" i="1" a="1"/>
  <c r="F2724" i="1" s="1"/>
  <c r="F2725" i="1" a="1"/>
  <c r="F2725" i="1"/>
  <c r="F2726" i="1" a="1"/>
  <c r="F2726" i="1" s="1"/>
  <c r="F2727" i="1" a="1"/>
  <c r="F2727" i="1" s="1"/>
  <c r="F2728" i="1" a="1"/>
  <c r="F2728" i="1" s="1"/>
  <c r="F2729" i="1" a="1"/>
  <c r="F2729" i="1" s="1"/>
  <c r="F2730" i="1" a="1"/>
  <c r="F2730" i="1" s="1"/>
  <c r="F2731" i="1" a="1"/>
  <c r="F2731" i="1" s="1"/>
  <c r="F2732" i="1" a="1"/>
  <c r="F2732" i="1" s="1"/>
  <c r="F2733" i="1" a="1"/>
  <c r="F2733" i="1" s="1"/>
  <c r="F2734" i="1" a="1"/>
  <c r="F2734" i="1" s="1"/>
  <c r="F2735" i="1" a="1"/>
  <c r="F2735" i="1" s="1"/>
  <c r="F2736" i="1" a="1"/>
  <c r="F2736" i="1" s="1"/>
  <c r="F2737" i="1" a="1"/>
  <c r="F2737" i="1" s="1"/>
  <c r="F2738" i="1" a="1"/>
  <c r="F2738" i="1" s="1"/>
  <c r="F2739" i="1" a="1"/>
  <c r="F2739" i="1" s="1"/>
  <c r="F2740" i="1" a="1"/>
  <c r="F2740" i="1" s="1"/>
  <c r="F2741" i="1" a="1"/>
  <c r="F2741" i="1" s="1"/>
  <c r="F2742" i="1" a="1"/>
  <c r="F2742" i="1" s="1"/>
  <c r="F2743" i="1" a="1"/>
  <c r="F2743" i="1" s="1"/>
  <c r="F2744" i="1" a="1"/>
  <c r="F2744" i="1" s="1"/>
  <c r="F2745" i="1" a="1"/>
  <c r="F2745" i="1" s="1"/>
  <c r="F2746" i="1" a="1"/>
  <c r="F2746" i="1" s="1"/>
  <c r="F2747" i="1" a="1"/>
  <c r="F2747" i="1" s="1"/>
  <c r="F2748" i="1" a="1"/>
  <c r="F2748" i="1" s="1"/>
  <c r="F2749" i="1" a="1"/>
  <c r="F2749" i="1" s="1"/>
  <c r="F2750" i="1" a="1"/>
  <c r="F2750" i="1" s="1"/>
  <c r="F2751" i="1" a="1"/>
  <c r="F2751" i="1" s="1"/>
  <c r="F2752" i="1" a="1"/>
  <c r="F2752" i="1" s="1"/>
  <c r="F2753" i="1" a="1"/>
  <c r="F2753" i="1" s="1"/>
  <c r="F2754" i="1" a="1"/>
  <c r="F2754" i="1" s="1"/>
  <c r="F2755" i="1" a="1"/>
  <c r="F2755" i="1" s="1"/>
  <c r="F2756" i="1" a="1"/>
  <c r="F2756" i="1" s="1"/>
  <c r="F2757" i="1" a="1"/>
  <c r="F2757" i="1" s="1"/>
  <c r="F2758" i="1" a="1"/>
  <c r="F2758" i="1" s="1"/>
  <c r="F2759" i="1" a="1"/>
  <c r="F2759" i="1" s="1"/>
  <c r="F2760" i="1" a="1"/>
  <c r="F2760" i="1" s="1"/>
  <c r="F2761" i="1" a="1"/>
  <c r="F2761" i="1" s="1"/>
  <c r="F2762" i="1" a="1"/>
  <c r="F2762" i="1" s="1"/>
  <c r="F2763" i="1" a="1"/>
  <c r="F2763" i="1" s="1"/>
  <c r="F2764" i="1" a="1"/>
  <c r="F2764" i="1" s="1"/>
  <c r="F2765" i="1" a="1"/>
  <c r="F2765" i="1" s="1"/>
  <c r="F2766" i="1" a="1"/>
  <c r="F2766" i="1" s="1"/>
  <c r="F2767" i="1" a="1"/>
  <c r="F2767" i="1" s="1"/>
  <c r="F2768" i="1" a="1"/>
  <c r="F2768" i="1" s="1"/>
  <c r="F2769" i="1" a="1"/>
  <c r="F2769" i="1" s="1"/>
  <c r="F2770" i="1" a="1"/>
  <c r="F2770" i="1" s="1"/>
  <c r="F2771" i="1" a="1"/>
  <c r="F2771" i="1" s="1"/>
  <c r="F2772" i="1" a="1"/>
  <c r="F2772" i="1" s="1"/>
  <c r="F2773" i="1" a="1"/>
  <c r="F2773" i="1" s="1"/>
  <c r="F2774" i="1" a="1"/>
  <c r="F2774" i="1" s="1"/>
  <c r="F2775" i="1" a="1"/>
  <c r="F2775" i="1"/>
  <c r="F2776" i="1" a="1"/>
  <c r="F2776" i="1" s="1"/>
  <c r="F2777" i="1" a="1"/>
  <c r="F2777" i="1" s="1"/>
  <c r="F2778" i="1" a="1"/>
  <c r="F2778" i="1" s="1"/>
  <c r="F2779" i="1" a="1"/>
  <c r="F2779" i="1" s="1"/>
  <c r="F2780" i="1" a="1"/>
  <c r="F2780" i="1" s="1"/>
  <c r="F2781" i="1" a="1"/>
  <c r="F2781" i="1" s="1"/>
  <c r="F2782" i="1" a="1"/>
  <c r="F2782" i="1" s="1"/>
  <c r="F2783" i="1" a="1"/>
  <c r="F2783" i="1" s="1"/>
  <c r="F2784" i="1" a="1"/>
  <c r="F2784" i="1" s="1"/>
  <c r="F2785" i="1" a="1"/>
  <c r="F2785" i="1" s="1"/>
  <c r="F2786" i="1" a="1"/>
  <c r="F2786" i="1" s="1"/>
  <c r="F2787" i="1" a="1"/>
  <c r="F2787" i="1" s="1"/>
  <c r="F2788" i="1" a="1"/>
  <c r="F2788" i="1" s="1"/>
  <c r="F2789" i="1" a="1"/>
  <c r="F2789" i="1" s="1"/>
  <c r="F2790" i="1" a="1"/>
  <c r="F2790" i="1" s="1"/>
  <c r="F2791" i="1" a="1"/>
  <c r="F2791" i="1" s="1"/>
  <c r="F2792" i="1" a="1"/>
  <c r="F2792" i="1" s="1"/>
  <c r="F2793" i="1" a="1"/>
  <c r="F2793" i="1" s="1"/>
  <c r="F2794" i="1" a="1"/>
  <c r="F2794" i="1" s="1"/>
  <c r="F2795" i="1" a="1"/>
  <c r="F2795" i="1" s="1"/>
  <c r="F2796" i="1" a="1"/>
  <c r="F2796" i="1" s="1"/>
  <c r="F2797" i="1" a="1"/>
  <c r="F2797" i="1" s="1"/>
  <c r="F2798" i="1" a="1"/>
  <c r="F2798" i="1" s="1"/>
  <c r="F2799" i="1" a="1"/>
  <c r="F2799" i="1" s="1"/>
  <c r="F2800" i="1" a="1"/>
  <c r="F2800" i="1" s="1"/>
  <c r="F2801" i="1" a="1"/>
  <c r="F2801" i="1" s="1"/>
  <c r="F2802" i="1" a="1"/>
  <c r="F2802" i="1" s="1"/>
  <c r="F2803" i="1" a="1"/>
  <c r="F2803" i="1" s="1"/>
  <c r="F2804" i="1" a="1"/>
  <c r="F2804" i="1" s="1"/>
  <c r="F2805" i="1" a="1"/>
  <c r="F2805" i="1" s="1"/>
  <c r="F2806" i="1" a="1"/>
  <c r="F2806" i="1" s="1"/>
  <c r="F2807" i="1" a="1"/>
  <c r="F2807" i="1" s="1"/>
  <c r="F2808" i="1" a="1"/>
  <c r="F2808" i="1" s="1"/>
  <c r="F2809" i="1" a="1"/>
  <c r="F2809" i="1" s="1"/>
  <c r="F2810" i="1" a="1"/>
  <c r="F2810" i="1" s="1"/>
  <c r="F2811" i="1" a="1"/>
  <c r="F2811" i="1" s="1"/>
  <c r="F2812" i="1" a="1"/>
  <c r="F2812" i="1" s="1"/>
  <c r="F2813" i="1" a="1"/>
  <c r="F2813" i="1" s="1"/>
  <c r="F2814" i="1" a="1"/>
  <c r="F2814" i="1" s="1"/>
  <c r="F2815" i="1" a="1"/>
  <c r="F2815" i="1" s="1"/>
  <c r="F2816" i="1" a="1"/>
  <c r="F2816" i="1" s="1"/>
  <c r="F2817" i="1" a="1"/>
  <c r="F2817" i="1" s="1"/>
  <c r="F2818" i="1" a="1"/>
  <c r="F2818" i="1" s="1"/>
  <c r="F2819" i="1" a="1"/>
  <c r="F2819" i="1" s="1"/>
  <c r="F2820" i="1" a="1"/>
  <c r="F2820" i="1" s="1"/>
  <c r="F2821" i="1" a="1"/>
  <c r="F2821" i="1" s="1"/>
  <c r="F2822" i="1" a="1"/>
  <c r="F2822" i="1" s="1"/>
  <c r="F2823" i="1" a="1"/>
  <c r="F2823" i="1" s="1"/>
  <c r="F2824" i="1" a="1"/>
  <c r="F2824" i="1" s="1"/>
  <c r="F2825" i="1" a="1"/>
  <c r="F2825" i="1" s="1"/>
  <c r="F2826" i="1" a="1"/>
  <c r="F2826" i="1" s="1"/>
  <c r="F2827" i="1" a="1"/>
  <c r="F2827" i="1" s="1"/>
  <c r="F2828" i="1" a="1"/>
  <c r="F2828" i="1" s="1"/>
  <c r="F2829" i="1" a="1"/>
  <c r="F2829" i="1" s="1"/>
  <c r="F2830" i="1" a="1"/>
  <c r="F2830" i="1" s="1"/>
  <c r="F2831" i="1" a="1"/>
  <c r="F2831" i="1" s="1"/>
  <c r="F2832" i="1" a="1"/>
  <c r="F2832" i="1" s="1"/>
  <c r="F2833" i="1" a="1"/>
  <c r="F2833" i="1" s="1"/>
  <c r="F2834" i="1" a="1"/>
  <c r="F2834" i="1" s="1"/>
  <c r="F2835" i="1" a="1"/>
  <c r="F2835" i="1" s="1"/>
  <c r="F2836" i="1" a="1"/>
  <c r="F2836" i="1" s="1"/>
  <c r="F2837" i="1" a="1"/>
  <c r="F2837" i="1" s="1"/>
  <c r="F2838" i="1" a="1"/>
  <c r="F2838" i="1" s="1"/>
  <c r="F2839" i="1" a="1"/>
  <c r="F2839" i="1" s="1"/>
  <c r="F2840" i="1" a="1"/>
  <c r="F2840" i="1" s="1"/>
  <c r="F2841" i="1" a="1"/>
  <c r="F2841" i="1" s="1"/>
  <c r="F2842" i="1" a="1"/>
  <c r="F2842" i="1" s="1"/>
  <c r="F2843" i="1" a="1"/>
  <c r="F2843" i="1" s="1"/>
  <c r="F2844" i="1" a="1"/>
  <c r="F2844" i="1" s="1"/>
  <c r="F2845" i="1" a="1"/>
  <c r="F2845" i="1" s="1"/>
  <c r="F2846" i="1" a="1"/>
  <c r="F2846" i="1" s="1"/>
  <c r="F2847" i="1" a="1"/>
  <c r="F2847" i="1" s="1"/>
  <c r="F2848" i="1" a="1"/>
  <c r="F2848" i="1" s="1"/>
  <c r="F2849" i="1" a="1"/>
  <c r="F2849" i="1" s="1"/>
  <c r="F2850" i="1" a="1"/>
  <c r="F2850" i="1" s="1"/>
  <c r="F2851" i="1" a="1"/>
  <c r="F2851" i="1" s="1"/>
  <c r="F2852" i="1" a="1"/>
  <c r="F2852" i="1" s="1"/>
  <c r="F2853" i="1" a="1"/>
  <c r="F2853" i="1" s="1"/>
  <c r="F2854" i="1" a="1"/>
  <c r="F2854" i="1" s="1"/>
  <c r="F2855" i="1" a="1"/>
  <c r="F2855" i="1" s="1"/>
  <c r="F2856" i="1" a="1"/>
  <c r="F2856" i="1" s="1"/>
  <c r="F2857" i="1" a="1"/>
  <c r="F2857" i="1" s="1"/>
  <c r="F2858" i="1" a="1"/>
  <c r="F2858" i="1" s="1"/>
  <c r="F2859" i="1" a="1"/>
  <c r="F2859" i="1" s="1"/>
  <c r="F2860" i="1" a="1"/>
  <c r="F2860" i="1" s="1"/>
  <c r="F2861" i="1" a="1"/>
  <c r="F2861" i="1"/>
  <c r="F2862" i="1" a="1"/>
  <c r="F2862" i="1" s="1"/>
  <c r="F2863" i="1" a="1"/>
  <c r="F2863" i="1" s="1"/>
  <c r="F2864" i="1" a="1"/>
  <c r="F2864" i="1" s="1"/>
  <c r="F2865" i="1" a="1"/>
  <c r="F2865" i="1" s="1"/>
  <c r="F2866" i="1" a="1"/>
  <c r="F2866" i="1" s="1"/>
  <c r="F2867" i="1" a="1"/>
  <c r="F2867" i="1" s="1"/>
  <c r="F2868" i="1" a="1"/>
  <c r="F2868" i="1" s="1"/>
  <c r="F2869" i="1" a="1"/>
  <c r="F2869" i="1" s="1"/>
  <c r="F2870" i="1" a="1"/>
  <c r="F2870" i="1" s="1"/>
  <c r="F2871" i="1" a="1"/>
  <c r="F2871" i="1" s="1"/>
  <c r="F2872" i="1" a="1"/>
  <c r="F2872" i="1" s="1"/>
  <c r="F2873" i="1" a="1"/>
  <c r="F2873" i="1" s="1"/>
  <c r="F2874" i="1" a="1"/>
  <c r="F2874" i="1" s="1"/>
  <c r="F2875" i="1" a="1"/>
  <c r="F2875" i="1" s="1"/>
  <c r="F2876" i="1" a="1"/>
  <c r="F2876" i="1" s="1"/>
  <c r="F2877" i="1" a="1"/>
  <c r="F2877" i="1" s="1"/>
  <c r="F2878" i="1" a="1"/>
  <c r="F2878" i="1" s="1"/>
  <c r="F2879" i="1" a="1"/>
  <c r="F2879" i="1" s="1"/>
  <c r="F2880" i="1" a="1"/>
  <c r="F2880" i="1" s="1"/>
  <c r="F2881" i="1" a="1"/>
  <c r="F2881" i="1" s="1"/>
  <c r="F2882" i="1" a="1"/>
  <c r="F2882" i="1" s="1"/>
  <c r="F2883" i="1" a="1"/>
  <c r="F2883" i="1" s="1"/>
  <c r="F2884" i="1" a="1"/>
  <c r="F2884" i="1" s="1"/>
  <c r="F2885" i="1" a="1"/>
  <c r="F2885" i="1" s="1"/>
  <c r="F2886" i="1" a="1"/>
  <c r="F2886" i="1" s="1"/>
  <c r="F2887" i="1" a="1"/>
  <c r="F2887" i="1" s="1"/>
  <c r="F2888" i="1" a="1"/>
  <c r="F2888" i="1" s="1"/>
  <c r="F2889" i="1" a="1"/>
  <c r="F2889" i="1" s="1"/>
  <c r="F2890" i="1" a="1"/>
  <c r="F2890" i="1" s="1"/>
  <c r="F2891" i="1" a="1"/>
  <c r="F2891" i="1" s="1"/>
  <c r="F2892" i="1" a="1"/>
  <c r="F2892" i="1" s="1"/>
  <c r="F2893" i="1" a="1"/>
  <c r="F2893" i="1" s="1"/>
  <c r="F2894" i="1" a="1"/>
  <c r="F2894" i="1" s="1"/>
  <c r="F2895" i="1" a="1"/>
  <c r="F2895" i="1" s="1"/>
  <c r="F2896" i="1" a="1"/>
  <c r="F2896" i="1" s="1"/>
  <c r="F2897" i="1" a="1"/>
  <c r="F2897" i="1" s="1"/>
  <c r="F2898" i="1" a="1"/>
  <c r="F2898" i="1" s="1"/>
  <c r="F2899" i="1" a="1"/>
  <c r="F2899" i="1" s="1"/>
  <c r="F2900" i="1" a="1"/>
  <c r="F2900" i="1" s="1"/>
  <c r="F2901" i="1" a="1"/>
  <c r="F2901" i="1" s="1"/>
  <c r="F2902" i="1" a="1"/>
  <c r="F2902" i="1" s="1"/>
  <c r="F2903" i="1" a="1"/>
  <c r="F2903" i="1" s="1"/>
  <c r="F2904" i="1" a="1"/>
  <c r="F2904" i="1" s="1"/>
  <c r="F2905" i="1" a="1"/>
  <c r="F2905" i="1" s="1"/>
  <c r="F2906" i="1" a="1"/>
  <c r="F2906" i="1" s="1"/>
  <c r="F2907" i="1" a="1"/>
  <c r="F2907" i="1" s="1"/>
  <c r="F2908" i="1" a="1"/>
  <c r="F2908" i="1" s="1"/>
  <c r="F2909" i="1" a="1"/>
  <c r="F2909" i="1" s="1"/>
  <c r="F2910" i="1" a="1"/>
  <c r="F2910" i="1" s="1"/>
  <c r="F2911" i="1" a="1"/>
  <c r="F2911" i="1" s="1"/>
  <c r="F2912" i="1" a="1"/>
  <c r="F2912" i="1" s="1"/>
  <c r="F2913" i="1" a="1"/>
  <c r="F2913" i="1" s="1"/>
  <c r="F2914" i="1" a="1"/>
  <c r="F2914" i="1" s="1"/>
  <c r="F2915" i="1" a="1"/>
  <c r="F2915" i="1" s="1"/>
  <c r="F2916" i="1" a="1"/>
  <c r="F2916" i="1" s="1"/>
  <c r="F2917" i="1" a="1"/>
  <c r="F2917" i="1" s="1"/>
  <c r="F2918" i="1" a="1"/>
  <c r="F2918" i="1" s="1"/>
  <c r="F2919" i="1" a="1"/>
  <c r="F2919" i="1" s="1"/>
  <c r="F2920" i="1" a="1"/>
  <c r="F2920" i="1" s="1"/>
  <c r="F2921" i="1" a="1"/>
  <c r="F2921" i="1" s="1"/>
  <c r="F2922" i="1" a="1"/>
  <c r="F2922" i="1" s="1"/>
  <c r="F2923" i="1" a="1"/>
  <c r="F2923" i="1" s="1"/>
  <c r="F2924" i="1" a="1"/>
  <c r="F2924" i="1" s="1"/>
  <c r="F2925" i="1" a="1"/>
  <c r="F2925" i="1" s="1"/>
  <c r="F2926" i="1" a="1"/>
  <c r="F2926" i="1" s="1"/>
  <c r="F2927" i="1" a="1"/>
  <c r="F2927" i="1" s="1"/>
  <c r="F2928" i="1" a="1"/>
  <c r="F2928" i="1" s="1"/>
  <c r="F2929" i="1" a="1"/>
  <c r="F2929" i="1" s="1"/>
  <c r="F2930" i="1" a="1"/>
  <c r="F2930" i="1" s="1"/>
  <c r="F2931" i="1" a="1"/>
  <c r="F2931" i="1" s="1"/>
  <c r="F2932" i="1" a="1"/>
  <c r="F2932" i="1" s="1"/>
  <c r="F2933" i="1" a="1"/>
  <c r="F2933" i="1" s="1"/>
  <c r="F2934" i="1" a="1"/>
  <c r="F2934" i="1" s="1"/>
  <c r="F2935" i="1" a="1"/>
  <c r="F2935" i="1" s="1"/>
  <c r="F2936" i="1" a="1"/>
  <c r="F2936" i="1" s="1"/>
  <c r="F2937" i="1" a="1"/>
  <c r="F2937" i="1" s="1"/>
  <c r="F2938" i="1" a="1"/>
  <c r="F2938" i="1" s="1"/>
  <c r="F2939" i="1" a="1"/>
  <c r="F2939" i="1" s="1"/>
  <c r="F2940" i="1" a="1"/>
  <c r="F2940" i="1" s="1"/>
  <c r="F2941" i="1" a="1"/>
  <c r="F2941" i="1" s="1"/>
  <c r="F2942" i="1" a="1"/>
  <c r="F2942" i="1" s="1"/>
  <c r="F2943" i="1" a="1"/>
  <c r="F2943" i="1" s="1"/>
  <c r="F2944" i="1" a="1"/>
  <c r="F2944" i="1" s="1"/>
  <c r="F2945" i="1" a="1"/>
  <c r="F2945" i="1" s="1"/>
  <c r="F2946" i="1" a="1"/>
  <c r="F2946" i="1" s="1"/>
  <c r="F2947" i="1" a="1"/>
  <c r="F2947" i="1" s="1"/>
  <c r="F2948" i="1" a="1"/>
  <c r="F2948" i="1" s="1"/>
  <c r="F2949" i="1" a="1"/>
  <c r="F2949" i="1" s="1"/>
  <c r="F2950" i="1" a="1"/>
  <c r="F2950" i="1" s="1"/>
  <c r="F2951" i="1" a="1"/>
  <c r="F2951" i="1" s="1"/>
  <c r="F2952" i="1" a="1"/>
  <c r="F2952" i="1" s="1"/>
  <c r="F2953" i="1" a="1"/>
  <c r="F2953" i="1" s="1"/>
  <c r="F2954" i="1" a="1"/>
  <c r="F2954" i="1" s="1"/>
  <c r="F2955" i="1" a="1"/>
  <c r="F2955" i="1" s="1"/>
  <c r="F2956" i="1" a="1"/>
  <c r="F2956" i="1" s="1"/>
  <c r="F2957" i="1" a="1"/>
  <c r="F2957" i="1" s="1"/>
  <c r="F2958" i="1" a="1"/>
  <c r="F2958" i="1" s="1"/>
  <c r="F2959" i="1" a="1"/>
  <c r="F2959" i="1" s="1"/>
  <c r="F2960" i="1" a="1"/>
  <c r="F2960" i="1" s="1"/>
  <c r="F2961" i="1" a="1"/>
  <c r="F2961" i="1" s="1"/>
  <c r="F2962" i="1" a="1"/>
  <c r="F2962" i="1" s="1"/>
  <c r="F2963" i="1" a="1"/>
  <c r="F2963" i="1" s="1"/>
  <c r="F2964" i="1" a="1"/>
  <c r="F2964" i="1" s="1"/>
  <c r="F2965" i="1" a="1"/>
  <c r="F2965" i="1" s="1"/>
  <c r="F2966" i="1" a="1"/>
  <c r="F2966" i="1" s="1"/>
  <c r="F2967" i="1" a="1"/>
  <c r="F2967" i="1" s="1"/>
  <c r="F2968" i="1" a="1"/>
  <c r="F2968" i="1" s="1"/>
  <c r="F2969" i="1" a="1"/>
  <c r="F2969" i="1" s="1"/>
  <c r="F2970" i="1" a="1"/>
  <c r="F2970" i="1" s="1"/>
  <c r="F2971" i="1" a="1"/>
  <c r="F2971" i="1" s="1"/>
  <c r="F2972" i="1" a="1"/>
  <c r="F2972" i="1" s="1"/>
  <c r="F2973" i="1" a="1"/>
  <c r="F2973" i="1" s="1"/>
  <c r="F2974" i="1" a="1"/>
  <c r="F2974" i="1" s="1"/>
  <c r="F2975" i="1" a="1"/>
  <c r="F2975" i="1" s="1"/>
  <c r="F2976" i="1" a="1"/>
  <c r="F2976" i="1" s="1"/>
  <c r="F2977" i="1" a="1"/>
  <c r="F2977" i="1" s="1"/>
  <c r="F2978" i="1" a="1"/>
  <c r="F2978" i="1" s="1"/>
  <c r="F2979" i="1" a="1"/>
  <c r="F2979" i="1" s="1"/>
  <c r="F2980" i="1" a="1"/>
  <c r="F2980" i="1" s="1"/>
  <c r="F2981" i="1" a="1"/>
  <c r="F2981" i="1" s="1"/>
  <c r="F2982" i="1" a="1"/>
  <c r="F2982" i="1" s="1"/>
  <c r="F2983" i="1" a="1"/>
  <c r="F2983" i="1" s="1"/>
  <c r="F2984" i="1" a="1"/>
  <c r="F2984" i="1" s="1"/>
  <c r="F2985" i="1" a="1"/>
  <c r="F2985" i="1" s="1"/>
  <c r="F2986" i="1" a="1"/>
  <c r="F2986" i="1" s="1"/>
  <c r="F2987" i="1" a="1"/>
  <c r="F2987" i="1" s="1"/>
  <c r="F2988" i="1" a="1"/>
  <c r="F2988" i="1" s="1"/>
  <c r="F2989" i="1" a="1"/>
  <c r="F2989" i="1" s="1"/>
  <c r="F2990" i="1" a="1"/>
  <c r="F2990" i="1" s="1"/>
  <c r="F2991" i="1" a="1"/>
  <c r="F2991" i="1" s="1"/>
  <c r="F2992" i="1" a="1"/>
  <c r="F2992" i="1" s="1"/>
  <c r="F2993" i="1" a="1"/>
  <c r="F2993" i="1" s="1"/>
  <c r="F2994" i="1" a="1"/>
  <c r="F2994" i="1" s="1"/>
  <c r="F2995" i="1" a="1"/>
  <c r="F2995" i="1" s="1"/>
  <c r="F2996" i="1" a="1"/>
  <c r="F2996" i="1" s="1"/>
  <c r="F2997" i="1" a="1"/>
  <c r="F2997" i="1" s="1"/>
  <c r="F2998" i="1" a="1"/>
  <c r="F2998" i="1" s="1"/>
  <c r="F2999" i="1" a="1"/>
  <c r="F2999" i="1" s="1"/>
  <c r="F3000" i="1" a="1"/>
  <c r="F3000" i="1" s="1"/>
  <c r="F3001" i="1" a="1"/>
  <c r="F3001" i="1" s="1"/>
  <c r="F3002" i="1" a="1"/>
  <c r="F3002" i="1" s="1"/>
  <c r="F3003" i="1" a="1"/>
  <c r="F3003" i="1" s="1"/>
  <c r="F3004" i="1" a="1"/>
  <c r="F3004" i="1" s="1"/>
  <c r="F3005" i="1" a="1"/>
  <c r="F3005" i="1" s="1"/>
  <c r="F3006" i="1" a="1"/>
  <c r="F3006" i="1" s="1"/>
  <c r="F3007" i="1" a="1"/>
  <c r="F3007" i="1" s="1"/>
  <c r="F3008" i="1" a="1"/>
  <c r="F3008" i="1" s="1"/>
  <c r="F3009" i="1" a="1"/>
  <c r="F3009" i="1" s="1"/>
  <c r="F3010" i="1" a="1"/>
  <c r="F3010" i="1" s="1"/>
  <c r="F3011" i="1" a="1"/>
  <c r="F3011" i="1" s="1"/>
  <c r="F3012" i="1" a="1"/>
  <c r="F3012" i="1" s="1"/>
  <c r="F3013" i="1" a="1"/>
  <c r="F3013" i="1" s="1"/>
  <c r="F3014" i="1" a="1"/>
  <c r="F3014" i="1" s="1"/>
  <c r="F3015" i="1" a="1"/>
  <c r="F3015" i="1" s="1"/>
  <c r="F3016" i="1" a="1"/>
  <c r="F3016" i="1" s="1"/>
  <c r="F3017" i="1" a="1"/>
  <c r="F3017" i="1" s="1"/>
  <c r="F3018" i="1" a="1"/>
  <c r="F3018" i="1" s="1"/>
  <c r="F3019" i="1" a="1"/>
  <c r="F3019" i="1" s="1"/>
  <c r="F3020" i="1" a="1"/>
  <c r="F3020" i="1" s="1"/>
  <c r="F3021" i="1" a="1"/>
  <c r="F3021" i="1" s="1"/>
  <c r="F3022" i="1" a="1"/>
  <c r="F3022" i="1" s="1"/>
  <c r="F3023" i="1" a="1"/>
  <c r="F3023" i="1" s="1"/>
  <c r="F3024" i="1" a="1"/>
  <c r="F3024" i="1" s="1"/>
  <c r="F3025" i="1" a="1"/>
  <c r="F3025" i="1" s="1"/>
  <c r="F3026" i="1" a="1"/>
  <c r="F3026" i="1" s="1"/>
  <c r="F3027" i="1" a="1"/>
  <c r="F3027" i="1" s="1"/>
  <c r="F3028" i="1" a="1"/>
  <c r="F3028" i="1" s="1"/>
  <c r="F3029" i="1" a="1"/>
  <c r="F3029" i="1" s="1"/>
  <c r="F3030" i="1" a="1"/>
  <c r="F3030" i="1" s="1"/>
  <c r="F3031" i="1" a="1"/>
  <c r="F3031" i="1" s="1"/>
  <c r="F3032" i="1" a="1"/>
  <c r="F3032" i="1" s="1"/>
  <c r="F3033" i="1" a="1"/>
  <c r="F3033" i="1" s="1"/>
  <c r="F3034" i="1" a="1"/>
  <c r="F3034" i="1" s="1"/>
  <c r="F3035" i="1" a="1"/>
  <c r="F3035" i="1" s="1"/>
  <c r="F3036" i="1" a="1"/>
  <c r="F3036" i="1" s="1"/>
  <c r="F3037" i="1" a="1"/>
  <c r="F3037" i="1" s="1"/>
  <c r="F3038" i="1" a="1"/>
  <c r="F3038" i="1" s="1"/>
  <c r="F3039" i="1" a="1"/>
  <c r="F3039" i="1" s="1"/>
  <c r="F3040" i="1" a="1"/>
  <c r="F3040" i="1" s="1"/>
  <c r="F3041" i="1" a="1"/>
  <c r="F3041" i="1" s="1"/>
  <c r="F3042" i="1" a="1"/>
  <c r="F3042" i="1" s="1"/>
  <c r="F3043" i="1" a="1"/>
  <c r="F3043" i="1" s="1"/>
  <c r="F3044" i="1" a="1"/>
  <c r="F3044" i="1" s="1"/>
  <c r="F3045" i="1" a="1"/>
  <c r="F3045" i="1" s="1"/>
  <c r="F3046" i="1" a="1"/>
  <c r="F3046" i="1" s="1"/>
  <c r="F3047" i="1" a="1"/>
  <c r="F3047" i="1" s="1"/>
  <c r="F3048" i="1" a="1"/>
  <c r="F3048" i="1" s="1"/>
  <c r="F3049" i="1" a="1"/>
  <c r="F3049" i="1" s="1"/>
  <c r="F3050" i="1" a="1"/>
  <c r="F3050" i="1" s="1"/>
  <c r="F3051" i="1" a="1"/>
  <c r="F3051" i="1" s="1"/>
  <c r="F3052" i="1" a="1"/>
  <c r="F3052" i="1" s="1"/>
  <c r="F3053" i="1" a="1"/>
  <c r="F3053" i="1" s="1"/>
  <c r="F3054" i="1" a="1"/>
  <c r="F3054" i="1" s="1"/>
  <c r="F3055" i="1" a="1"/>
  <c r="F3055" i="1" s="1"/>
  <c r="F3056" i="1" a="1"/>
  <c r="F3056" i="1" s="1"/>
  <c r="F3057" i="1" a="1"/>
  <c r="F3057" i="1" s="1"/>
  <c r="F3058" i="1" a="1"/>
  <c r="F3058" i="1" s="1"/>
  <c r="F3059" i="1" a="1"/>
  <c r="F3059" i="1" s="1"/>
  <c r="F3060" i="1" a="1"/>
  <c r="F3060" i="1" s="1"/>
  <c r="F3061" i="1" a="1"/>
  <c r="F3061" i="1" s="1"/>
  <c r="F3062" i="1" a="1"/>
  <c r="F3062" i="1" s="1"/>
  <c r="F3063" i="1" a="1"/>
  <c r="F3063" i="1" s="1"/>
  <c r="F3064" i="1" a="1"/>
  <c r="F3064" i="1" s="1"/>
  <c r="F3065" i="1" a="1"/>
  <c r="F3065" i="1" s="1"/>
  <c r="F3066" i="1" a="1"/>
  <c r="F3066" i="1" s="1"/>
  <c r="F3067" i="1" a="1"/>
  <c r="F3067" i="1" s="1"/>
  <c r="F3068" i="1" a="1"/>
  <c r="F3068" i="1" s="1"/>
  <c r="F3069" i="1" a="1"/>
  <c r="F3069" i="1" s="1"/>
  <c r="F3070" i="1" a="1"/>
  <c r="F3070" i="1" s="1"/>
  <c r="F3071" i="1" a="1"/>
  <c r="F3071" i="1" s="1"/>
  <c r="F3072" i="1" a="1"/>
  <c r="F3072" i="1" s="1"/>
  <c r="F3073" i="1" a="1"/>
  <c r="F3073" i="1" s="1"/>
  <c r="F3074" i="1" a="1"/>
  <c r="F3074" i="1" s="1"/>
  <c r="F3075" i="1" a="1"/>
  <c r="F3075" i="1" s="1"/>
  <c r="F3076" i="1" a="1"/>
  <c r="F3076" i="1" s="1"/>
  <c r="F3077" i="1" a="1"/>
  <c r="F3077" i="1" s="1"/>
  <c r="F3078" i="1" a="1"/>
  <c r="F3078" i="1" s="1"/>
  <c r="F3079" i="1" a="1"/>
  <c r="F3079" i="1" s="1"/>
  <c r="F3080" i="1" a="1"/>
  <c r="F3080" i="1" s="1"/>
  <c r="F3081" i="1" a="1"/>
  <c r="F3081" i="1" s="1"/>
  <c r="F3082" i="1" a="1"/>
  <c r="F3082" i="1" s="1"/>
  <c r="F3083" i="1" a="1"/>
  <c r="F3083" i="1" s="1"/>
  <c r="F3084" i="1" a="1"/>
  <c r="F3084" i="1" s="1"/>
  <c r="F3085" i="1" a="1"/>
  <c r="F3085" i="1" s="1"/>
  <c r="F3086" i="1" a="1"/>
  <c r="F3086" i="1" s="1"/>
  <c r="F3087" i="1" a="1"/>
  <c r="F3087" i="1" s="1"/>
  <c r="F3088" i="1" a="1"/>
  <c r="F3088" i="1" s="1"/>
  <c r="F3089" i="1" a="1"/>
  <c r="F3089" i="1" s="1"/>
  <c r="F3090" i="1" a="1"/>
  <c r="F3090" i="1" s="1"/>
  <c r="F3091" i="1" a="1"/>
  <c r="F3091" i="1" s="1"/>
  <c r="F3092" i="1" a="1"/>
  <c r="F3092" i="1" s="1"/>
  <c r="F3093" i="1" a="1"/>
  <c r="F3093" i="1" s="1"/>
  <c r="F3094" i="1" a="1"/>
  <c r="F3094" i="1" s="1"/>
  <c r="F3095" i="1" a="1"/>
  <c r="F3095" i="1" s="1"/>
  <c r="F3096" i="1" a="1"/>
  <c r="F3096" i="1" s="1"/>
  <c r="F3097" i="1" a="1"/>
  <c r="F3097" i="1" s="1"/>
  <c r="F3098" i="1" a="1"/>
  <c r="F3098" i="1" s="1"/>
  <c r="F3099" i="1" a="1"/>
  <c r="F3099" i="1" s="1"/>
  <c r="F3100" i="1" a="1"/>
  <c r="F3100" i="1"/>
  <c r="F3101" i="1" a="1"/>
  <c r="F3101" i="1" s="1"/>
  <c r="F3102" i="1" a="1"/>
  <c r="F3102" i="1" s="1"/>
  <c r="F3103" i="1" a="1"/>
  <c r="F3103" i="1" s="1"/>
  <c r="F3104" i="1" a="1"/>
  <c r="F3104" i="1" s="1"/>
  <c r="F3105" i="1" a="1"/>
  <c r="F3105" i="1" s="1"/>
  <c r="F3106" i="1" a="1"/>
  <c r="F3106" i="1" s="1"/>
  <c r="F3107" i="1" a="1"/>
  <c r="F3107" i="1" s="1"/>
  <c r="F3108" i="1" a="1"/>
  <c r="F3108" i="1" s="1"/>
  <c r="F3109" i="1" a="1"/>
  <c r="F3109" i="1" s="1"/>
  <c r="F3110" i="1" a="1"/>
  <c r="F3110" i="1" s="1"/>
  <c r="F3111" i="1" a="1"/>
  <c r="F3111" i="1" s="1"/>
  <c r="F3112" i="1" a="1"/>
  <c r="F3112" i="1" s="1"/>
  <c r="F3113" i="1" a="1"/>
  <c r="F3113" i="1" s="1"/>
  <c r="F3114" i="1" a="1"/>
  <c r="F3114" i="1" s="1"/>
  <c r="F3115" i="1" a="1"/>
  <c r="F3115" i="1" s="1"/>
  <c r="F3116" i="1" a="1"/>
  <c r="F3116" i="1" s="1"/>
  <c r="F3117" i="1" a="1"/>
  <c r="F3117" i="1" s="1"/>
  <c r="F3118" i="1" a="1"/>
  <c r="F3118" i="1" s="1"/>
  <c r="F3119" i="1" a="1"/>
  <c r="F3119" i="1" s="1"/>
  <c r="F3120" i="1" a="1"/>
  <c r="F3120" i="1" s="1"/>
  <c r="F3121" i="1" a="1"/>
  <c r="F3121" i="1" s="1"/>
  <c r="F3122" i="1" a="1"/>
  <c r="F3122" i="1" s="1"/>
  <c r="F3123" i="1" a="1"/>
  <c r="F3123" i="1" s="1"/>
  <c r="F3124" i="1" a="1"/>
  <c r="F3124" i="1" s="1"/>
  <c r="F3125" i="1" a="1"/>
  <c r="F3125" i="1" s="1"/>
  <c r="F3126" i="1" a="1"/>
  <c r="F3126" i="1" s="1"/>
  <c r="F3127" i="1" a="1"/>
  <c r="F3127" i="1" s="1"/>
  <c r="F3128" i="1" a="1"/>
  <c r="F3128" i="1" s="1"/>
  <c r="F3129" i="1" a="1"/>
  <c r="F3129" i="1" s="1"/>
  <c r="F3130" i="1" a="1"/>
  <c r="F3130" i="1" s="1"/>
  <c r="F3131" i="1" a="1"/>
  <c r="F3131" i="1" s="1"/>
  <c r="F3132" i="1" a="1"/>
  <c r="F3132" i="1" s="1"/>
  <c r="F3133" i="1" a="1"/>
  <c r="F3133" i="1" s="1"/>
  <c r="F3134" i="1" a="1"/>
  <c r="F3134" i="1" s="1"/>
  <c r="F3135" i="1" a="1"/>
  <c r="F3135" i="1" s="1"/>
  <c r="F3136" i="1" a="1"/>
  <c r="F3136" i="1" s="1"/>
  <c r="F3137" i="1" a="1"/>
  <c r="F3137" i="1" s="1"/>
  <c r="F3138" i="1" a="1"/>
  <c r="F3138" i="1" s="1"/>
  <c r="F3139" i="1" a="1"/>
  <c r="F3139" i="1" s="1"/>
  <c r="F3140" i="1" a="1"/>
  <c r="F3140" i="1" s="1"/>
  <c r="F3141" i="1" a="1"/>
  <c r="F3141" i="1" s="1"/>
  <c r="F3142" i="1" a="1"/>
  <c r="F3142" i="1" s="1"/>
  <c r="F3143" i="1" a="1"/>
  <c r="F3143" i="1" s="1"/>
  <c r="F3144" i="1" a="1"/>
  <c r="F3144" i="1" s="1"/>
  <c r="F3145" i="1" a="1"/>
  <c r="F3145" i="1" s="1"/>
  <c r="F3146" i="1" a="1"/>
  <c r="F3146" i="1" s="1"/>
  <c r="F3147" i="1" a="1"/>
  <c r="F3147" i="1" s="1"/>
  <c r="F3148" i="1" a="1"/>
  <c r="F3148" i="1" s="1"/>
  <c r="F3149" i="1" a="1"/>
  <c r="F3149" i="1" s="1"/>
  <c r="F3150" i="1" a="1"/>
  <c r="F3150" i="1" s="1"/>
  <c r="F3151" i="1" a="1"/>
  <c r="F3151" i="1" s="1"/>
  <c r="F3152" i="1" a="1"/>
  <c r="F3152" i="1" s="1"/>
  <c r="F3153" i="1" a="1"/>
  <c r="F3153" i="1" s="1"/>
  <c r="F3154" i="1" a="1"/>
  <c r="F3154" i="1" s="1"/>
  <c r="F3155" i="1" a="1"/>
  <c r="F3155" i="1" s="1"/>
  <c r="F3156" i="1" a="1"/>
  <c r="F3156" i="1" s="1"/>
  <c r="F3157" i="1" a="1"/>
  <c r="F3157" i="1" s="1"/>
  <c r="F3158" i="1" a="1"/>
  <c r="F3158" i="1" s="1"/>
  <c r="F3159" i="1" a="1"/>
  <c r="F3159" i="1" s="1"/>
  <c r="F3160" i="1" a="1"/>
  <c r="F3160" i="1" s="1"/>
  <c r="F3161" i="1" a="1"/>
  <c r="F3161" i="1" s="1"/>
  <c r="F3162" i="1" a="1"/>
  <c r="F3162" i="1" s="1"/>
  <c r="F3163" i="1" a="1"/>
  <c r="F3163" i="1" s="1"/>
  <c r="F3164" i="1" a="1"/>
  <c r="F3164" i="1" s="1"/>
  <c r="F3165" i="1" a="1"/>
  <c r="F3165" i="1" s="1"/>
  <c r="F3166" i="1" a="1"/>
  <c r="F3166" i="1" s="1"/>
  <c r="F3167" i="1" a="1"/>
  <c r="F3167" i="1" s="1"/>
  <c r="F3168" i="1" a="1"/>
  <c r="F3168" i="1" s="1"/>
  <c r="F3169" i="1" a="1"/>
  <c r="F3169" i="1" s="1"/>
  <c r="F3170" i="1" a="1"/>
  <c r="F3170" i="1" s="1"/>
  <c r="F3171" i="1" a="1"/>
  <c r="F3171" i="1" s="1"/>
  <c r="F3172" i="1" a="1"/>
  <c r="F3172" i="1" s="1"/>
  <c r="F3173" i="1" a="1"/>
  <c r="F3173" i="1" s="1"/>
  <c r="F3174" i="1" a="1"/>
  <c r="F3174" i="1" s="1"/>
  <c r="F3175" i="1" a="1"/>
  <c r="F3175" i="1" s="1"/>
  <c r="F3176" i="1" a="1"/>
  <c r="F3176" i="1" s="1"/>
  <c r="F3177" i="1" a="1"/>
  <c r="F3177" i="1" s="1"/>
  <c r="F3178" i="1" a="1"/>
  <c r="F3178" i="1" s="1"/>
  <c r="F3179" i="1" a="1"/>
  <c r="F3179" i="1" s="1"/>
  <c r="F3180" i="1" a="1"/>
  <c r="F3180" i="1" s="1"/>
  <c r="F3181" i="1" a="1"/>
  <c r="F3181" i="1" s="1"/>
  <c r="F3182" i="1" a="1"/>
  <c r="F3182" i="1" s="1"/>
  <c r="F3183" i="1" a="1"/>
  <c r="F3183" i="1" s="1"/>
  <c r="F3184" i="1" a="1"/>
  <c r="F3184" i="1" s="1"/>
  <c r="F3185" i="1" a="1"/>
  <c r="F3185" i="1" s="1"/>
  <c r="F3186" i="1" a="1"/>
  <c r="F3186" i="1" s="1"/>
  <c r="F3187" i="1" a="1"/>
  <c r="F3187" i="1" s="1"/>
  <c r="F3188" i="1" a="1"/>
  <c r="F3188" i="1" s="1"/>
  <c r="F3189" i="1" a="1"/>
  <c r="F3189" i="1" s="1"/>
  <c r="F3190" i="1" a="1"/>
  <c r="F3190" i="1" s="1"/>
  <c r="F3191" i="1" a="1"/>
  <c r="F3191" i="1" s="1"/>
  <c r="F3192" i="1" a="1"/>
  <c r="F3192" i="1" s="1"/>
  <c r="F3193" i="1" a="1"/>
  <c r="F3193" i="1" s="1"/>
  <c r="F3194" i="1" a="1"/>
  <c r="F3194" i="1" s="1"/>
  <c r="F3195" i="1" a="1"/>
  <c r="F3195" i="1" s="1"/>
  <c r="F3196" i="1" a="1"/>
  <c r="F3196" i="1" s="1"/>
  <c r="F3197" i="1" a="1"/>
  <c r="F3197" i="1" s="1"/>
  <c r="F3198" i="1" a="1"/>
  <c r="F3198" i="1" s="1"/>
  <c r="F3199" i="1" a="1"/>
  <c r="F3199" i="1" s="1"/>
  <c r="F3200" i="1" a="1"/>
  <c r="F3200" i="1" s="1"/>
  <c r="F3201" i="1" a="1"/>
  <c r="F3201" i="1" s="1"/>
  <c r="F3202" i="1" a="1"/>
  <c r="F3202" i="1" s="1"/>
  <c r="F3203" i="1" a="1"/>
  <c r="F3203" i="1" s="1"/>
  <c r="F3204" i="1" a="1"/>
  <c r="F3204" i="1" s="1"/>
  <c r="F3205" i="1" a="1"/>
  <c r="F3205" i="1" s="1"/>
  <c r="F3206" i="1" a="1"/>
  <c r="F3206" i="1" s="1"/>
  <c r="F3207" i="1" a="1"/>
  <c r="F3207" i="1" s="1"/>
  <c r="F3208" i="1" a="1"/>
  <c r="F3208" i="1" s="1"/>
  <c r="F3209" i="1" a="1"/>
  <c r="F3209" i="1" s="1"/>
  <c r="F3210" i="1" a="1"/>
  <c r="F3210" i="1" s="1"/>
  <c r="F3211" i="1" a="1"/>
  <c r="F3211" i="1" s="1"/>
  <c r="F3212" i="1" a="1"/>
  <c r="F3212" i="1" s="1"/>
  <c r="F3213" i="1" a="1"/>
  <c r="F3213" i="1" s="1"/>
  <c r="F3214" i="1" a="1"/>
  <c r="F3214" i="1" s="1"/>
  <c r="F3215" i="1" a="1"/>
  <c r="F3215" i="1" s="1"/>
  <c r="F3216" i="1" a="1"/>
  <c r="F3216" i="1" s="1"/>
  <c r="F3217" i="1" a="1"/>
  <c r="F3217" i="1" s="1"/>
  <c r="F3218" i="1" a="1"/>
  <c r="F3218" i="1" s="1"/>
  <c r="F3219" i="1" a="1"/>
  <c r="F3219" i="1" s="1"/>
  <c r="F3220" i="1" a="1"/>
  <c r="F3220" i="1" s="1"/>
  <c r="F3221" i="1" a="1"/>
  <c r="F3221" i="1" s="1"/>
  <c r="F3222" i="1" a="1"/>
  <c r="F3222" i="1" s="1"/>
  <c r="F3223" i="1" a="1"/>
  <c r="F3223" i="1" s="1"/>
  <c r="F3224" i="1" a="1"/>
  <c r="F3224" i="1" s="1"/>
  <c r="F3225" i="1" a="1"/>
  <c r="F3225" i="1" s="1"/>
  <c r="F3226" i="1" a="1"/>
  <c r="F3226" i="1" s="1"/>
  <c r="F3227" i="1" a="1"/>
  <c r="F3227" i="1" s="1"/>
  <c r="F3228" i="1" a="1"/>
  <c r="F3228" i="1" s="1"/>
  <c r="F3229" i="1" a="1"/>
  <c r="F3229" i="1" s="1"/>
  <c r="F3230" i="1" a="1"/>
  <c r="F3230" i="1" s="1"/>
  <c r="F3231" i="1" a="1"/>
  <c r="F3231" i="1" s="1"/>
  <c r="F3232" i="1" a="1"/>
  <c r="F3232" i="1" s="1"/>
  <c r="F3233" i="1" a="1"/>
  <c r="F3233" i="1" s="1"/>
  <c r="F3234" i="1" a="1"/>
  <c r="F3234" i="1" s="1"/>
  <c r="F3235" i="1" a="1"/>
  <c r="F3235" i="1" s="1"/>
  <c r="F3236" i="1" a="1"/>
  <c r="F3236" i="1" s="1"/>
  <c r="F3237" i="1" a="1"/>
  <c r="F3237" i="1" s="1"/>
  <c r="F3238" i="1" a="1"/>
  <c r="F3238" i="1" s="1"/>
  <c r="F3239" i="1" a="1"/>
  <c r="F3239" i="1" s="1"/>
  <c r="F3240" i="1" a="1"/>
  <c r="F3240" i="1" s="1"/>
  <c r="F3241" i="1" a="1"/>
  <c r="F3241" i="1" s="1"/>
  <c r="F3242" i="1" a="1"/>
  <c r="F3242" i="1" s="1"/>
  <c r="F3243" i="1" a="1"/>
  <c r="F3243" i="1" s="1"/>
  <c r="F3244" i="1" a="1"/>
  <c r="F3244" i="1" s="1"/>
  <c r="F3245" i="1" a="1"/>
  <c r="F3245" i="1" s="1"/>
  <c r="F3246" i="1" a="1"/>
  <c r="F3246" i="1" s="1"/>
  <c r="F3247" i="1" a="1"/>
  <c r="F3247" i="1" s="1"/>
  <c r="F3248" i="1" a="1"/>
  <c r="F3248" i="1" s="1"/>
  <c r="F3249" i="1" a="1"/>
  <c r="F3249" i="1" s="1"/>
  <c r="F3250" i="1" a="1"/>
  <c r="F3250" i="1" s="1"/>
  <c r="F3251" i="1" a="1"/>
  <c r="F3251" i="1" s="1"/>
  <c r="F3252" i="1" a="1"/>
  <c r="F3252" i="1" s="1"/>
  <c r="F3253" i="1" a="1"/>
  <c r="F3253" i="1" s="1"/>
  <c r="F3254" i="1" a="1"/>
  <c r="F3254" i="1" s="1"/>
  <c r="F3255" i="1" a="1"/>
  <c r="F3255" i="1" s="1"/>
  <c r="F3256" i="1" a="1"/>
  <c r="F3256" i="1" s="1"/>
  <c r="F3257" i="1" a="1"/>
  <c r="F3257" i="1" s="1"/>
  <c r="F3258" i="1" a="1"/>
  <c r="F3258" i="1" s="1"/>
  <c r="F3259" i="1" a="1"/>
  <c r="F3259" i="1" s="1"/>
  <c r="F3260" i="1" a="1"/>
  <c r="F3260" i="1" s="1"/>
  <c r="F3261" i="1" a="1"/>
  <c r="F3261" i="1" s="1"/>
  <c r="F3262" i="1" a="1"/>
  <c r="F3262" i="1" s="1"/>
  <c r="F3263" i="1" a="1"/>
  <c r="F3263" i="1" s="1"/>
  <c r="F3264" i="1" a="1"/>
  <c r="F3264" i="1" s="1"/>
  <c r="F3265" i="1" a="1"/>
  <c r="F3265" i="1" s="1"/>
  <c r="F3266" i="1" a="1"/>
  <c r="F3266" i="1" s="1"/>
  <c r="F3267" i="1" a="1"/>
  <c r="F3267" i="1" s="1"/>
  <c r="F3268" i="1" a="1"/>
  <c r="F3268" i="1" s="1"/>
  <c r="F3269" i="1" a="1"/>
  <c r="F3269" i="1" s="1"/>
  <c r="F3270" i="1" a="1"/>
  <c r="F3270" i="1" s="1"/>
  <c r="F3271" i="1" a="1"/>
  <c r="F3271" i="1" s="1"/>
  <c r="F3272" i="1" a="1"/>
  <c r="F3272" i="1" s="1"/>
  <c r="F3273" i="1" a="1"/>
  <c r="F3273" i="1" s="1"/>
  <c r="F3274" i="1" a="1"/>
  <c r="F3274" i="1" s="1"/>
  <c r="F3275" i="1" a="1"/>
  <c r="F3275" i="1" s="1"/>
  <c r="F3276" i="1" a="1"/>
  <c r="F3276" i="1" s="1"/>
  <c r="F3277" i="1" a="1"/>
  <c r="F3277" i="1" s="1"/>
  <c r="F3278" i="1" a="1"/>
  <c r="F3278" i="1" s="1"/>
  <c r="F3279" i="1" a="1"/>
  <c r="F3279" i="1" s="1"/>
  <c r="F3280" i="1" a="1"/>
  <c r="F3280" i="1" s="1"/>
  <c r="F3281" i="1" a="1"/>
  <c r="F3281" i="1" s="1"/>
  <c r="F3282" i="1" a="1"/>
  <c r="F3282" i="1" s="1"/>
  <c r="F3283" i="1" a="1"/>
  <c r="F3283" i="1" s="1"/>
  <c r="F3284" i="1" a="1"/>
  <c r="F3284" i="1" s="1"/>
  <c r="F3285" i="1" a="1"/>
  <c r="F3285" i="1" s="1"/>
  <c r="F3286" i="1" a="1"/>
  <c r="F3286" i="1" s="1"/>
  <c r="F3287" i="1" a="1"/>
  <c r="F3287" i="1" s="1"/>
  <c r="F3288" i="1" a="1"/>
  <c r="F3288" i="1" s="1"/>
  <c r="F3289" i="1" a="1"/>
  <c r="F3289" i="1" s="1"/>
  <c r="F3290" i="1" a="1"/>
  <c r="F3290" i="1" s="1"/>
  <c r="F3291" i="1" a="1"/>
  <c r="F3291" i="1" s="1"/>
  <c r="F3292" i="1" a="1"/>
  <c r="F3292" i="1" s="1"/>
  <c r="F3293" i="1" a="1"/>
  <c r="F3293" i="1" s="1"/>
  <c r="F3294" i="1" a="1"/>
  <c r="F3294" i="1" s="1"/>
  <c r="F3295" i="1" a="1"/>
  <c r="F3295" i="1" s="1"/>
  <c r="F3296" i="1" a="1"/>
  <c r="F3296" i="1" s="1"/>
  <c r="F3297" i="1" a="1"/>
  <c r="F3297" i="1" s="1"/>
  <c r="F3298" i="1" a="1"/>
  <c r="F3298" i="1" s="1"/>
  <c r="F3299" i="1" a="1"/>
  <c r="F3299" i="1" s="1"/>
  <c r="F3300" i="1" a="1"/>
  <c r="F3300" i="1" s="1"/>
  <c r="F3301" i="1" a="1"/>
  <c r="F3301" i="1" s="1"/>
  <c r="F3302" i="1" a="1"/>
  <c r="F3302" i="1" s="1"/>
  <c r="F3303" i="1" a="1"/>
  <c r="F3303" i="1" s="1"/>
  <c r="F3304" i="1" a="1"/>
  <c r="F3304" i="1" s="1"/>
  <c r="F3305" i="1" a="1"/>
  <c r="F3305" i="1" s="1"/>
  <c r="F3306" i="1" a="1"/>
  <c r="F3306" i="1" s="1"/>
  <c r="F3307" i="1" a="1"/>
  <c r="F3307" i="1" s="1"/>
  <c r="F3308" i="1" a="1"/>
  <c r="F3308" i="1" s="1"/>
  <c r="F3309" i="1" a="1"/>
  <c r="F3309" i="1" s="1"/>
  <c r="F3310" i="1" a="1"/>
  <c r="F3310" i="1" s="1"/>
  <c r="F3311" i="1" a="1"/>
  <c r="F3311" i="1" s="1"/>
  <c r="F3312" i="1" a="1"/>
  <c r="F3312" i="1" s="1"/>
  <c r="F3313" i="1" a="1"/>
  <c r="F3313" i="1" s="1"/>
  <c r="F3314" i="1" a="1"/>
  <c r="F3314" i="1" s="1"/>
  <c r="F3315" i="1" a="1"/>
  <c r="F3315" i="1" s="1"/>
  <c r="F3316" i="1" a="1"/>
  <c r="F3316" i="1" s="1"/>
  <c r="F3317" i="1" a="1"/>
  <c r="F3317" i="1" s="1"/>
  <c r="F3318" i="1" a="1"/>
  <c r="F3318" i="1" s="1"/>
  <c r="F3319" i="1" a="1"/>
  <c r="F3319" i="1" s="1"/>
  <c r="F3320" i="1" a="1"/>
  <c r="F3320" i="1" s="1"/>
  <c r="F3321" i="1" a="1"/>
  <c r="F3321" i="1" s="1"/>
  <c r="F3322" i="1" a="1"/>
  <c r="F3322" i="1" s="1"/>
  <c r="F3323" i="1" a="1"/>
  <c r="F3323" i="1" s="1"/>
  <c r="F3324" i="1" a="1"/>
  <c r="F3324" i="1" s="1"/>
  <c r="F3325" i="1" a="1"/>
  <c r="F3325" i="1" s="1"/>
  <c r="F3326" i="1" a="1"/>
  <c r="F3326" i="1" s="1"/>
  <c r="F3327" i="1" a="1"/>
  <c r="F3327" i="1" s="1"/>
  <c r="F3328" i="1" a="1"/>
  <c r="F3328" i="1" s="1"/>
  <c r="F3329" i="1" a="1"/>
  <c r="F3329" i="1" s="1"/>
  <c r="F3330" i="1" a="1"/>
  <c r="F3330" i="1" s="1"/>
  <c r="F3331" i="1" a="1"/>
  <c r="F3331" i="1" s="1"/>
  <c r="F3332" i="1" a="1"/>
  <c r="F3332" i="1" s="1"/>
  <c r="F3333" i="1" a="1"/>
  <c r="F3333" i="1" s="1"/>
  <c r="F3334" i="1" a="1"/>
  <c r="F3334" i="1" s="1"/>
  <c r="F3335" i="1" a="1"/>
  <c r="F3335" i="1" s="1"/>
  <c r="F3336" i="1" a="1"/>
  <c r="F3336" i="1" s="1"/>
  <c r="F3337" i="1" a="1"/>
  <c r="F3337" i="1" s="1"/>
  <c r="F3338" i="1" a="1"/>
  <c r="F3338" i="1" s="1"/>
  <c r="F3339" i="1" a="1"/>
  <c r="F3339" i="1" s="1"/>
  <c r="F3340" i="1" a="1"/>
  <c r="F3340" i="1" s="1"/>
  <c r="F3341" i="1" a="1"/>
  <c r="F3341" i="1" s="1"/>
  <c r="F3342" i="1" a="1"/>
  <c r="F3342" i="1" s="1"/>
  <c r="F3343" i="1" a="1"/>
  <c r="F3343" i="1" s="1"/>
  <c r="F3344" i="1" a="1"/>
  <c r="F3344" i="1" s="1"/>
  <c r="F3345" i="1" a="1"/>
  <c r="F3345" i="1" s="1"/>
  <c r="F3346" i="1" a="1"/>
  <c r="F3346" i="1" s="1"/>
  <c r="F3347" i="1" a="1"/>
  <c r="F3347" i="1" s="1"/>
  <c r="F3348" i="1" a="1"/>
  <c r="F3348" i="1" s="1"/>
  <c r="F3349" i="1" a="1"/>
  <c r="F3349" i="1" s="1"/>
  <c r="F3350" i="1" a="1"/>
  <c r="F3350" i="1" s="1"/>
  <c r="F3351" i="1" a="1"/>
  <c r="F3351" i="1" s="1"/>
  <c r="F3352" i="1" a="1"/>
  <c r="F3352" i="1" s="1"/>
  <c r="F3353" i="1" a="1"/>
  <c r="F3353" i="1" s="1"/>
  <c r="F3354" i="1" a="1"/>
  <c r="F3354" i="1" s="1"/>
  <c r="F3355" i="1" a="1"/>
  <c r="F3355" i="1" s="1"/>
  <c r="F3356" i="1" a="1"/>
  <c r="F3356" i="1" s="1"/>
  <c r="F3357" i="1" a="1"/>
  <c r="F3357" i="1" s="1"/>
  <c r="F3358" i="1" a="1"/>
  <c r="F3358" i="1" s="1"/>
  <c r="F3359" i="1" a="1"/>
  <c r="F3359" i="1" s="1"/>
  <c r="F3360" i="1" a="1"/>
  <c r="F3360" i="1" s="1"/>
  <c r="F3361" i="1" a="1"/>
  <c r="F3361" i="1" s="1"/>
  <c r="F3362" i="1" a="1"/>
  <c r="F3362" i="1" s="1"/>
  <c r="F3363" i="1" a="1"/>
  <c r="F3363" i="1" s="1"/>
  <c r="F3364" i="1" a="1"/>
  <c r="F3364" i="1" s="1"/>
  <c r="F3365" i="1" a="1"/>
  <c r="F3365" i="1" s="1"/>
  <c r="F3366" i="1" a="1"/>
  <c r="F3366" i="1" s="1"/>
  <c r="F3367" i="1" a="1"/>
  <c r="F3367" i="1" s="1"/>
  <c r="F3368" i="1" a="1"/>
  <c r="F3368" i="1" s="1"/>
  <c r="F3369" i="1" a="1"/>
  <c r="F3369" i="1" s="1"/>
  <c r="F3370" i="1" a="1"/>
  <c r="F3370" i="1" s="1"/>
  <c r="F3371" i="1" a="1"/>
  <c r="F3371" i="1" s="1"/>
  <c r="F3372" i="1" a="1"/>
  <c r="F3372" i="1" s="1"/>
  <c r="F3373" i="1" a="1"/>
  <c r="F3373" i="1" s="1"/>
  <c r="F3374" i="1" a="1"/>
  <c r="F3374" i="1" s="1"/>
  <c r="F3375" i="1" a="1"/>
  <c r="F3375" i="1" s="1"/>
  <c r="F3376" i="1" a="1"/>
  <c r="F3376" i="1" s="1"/>
  <c r="F3377" i="1" a="1"/>
  <c r="F3377" i="1" s="1"/>
  <c r="F3378" i="1" a="1"/>
  <c r="F3378" i="1" s="1"/>
  <c r="F3379" i="1" a="1"/>
  <c r="F3379" i="1" s="1"/>
  <c r="F3380" i="1" a="1"/>
  <c r="F3380" i="1" s="1"/>
  <c r="F3381" i="1" a="1"/>
  <c r="F3381" i="1" s="1"/>
  <c r="F3382" i="1" a="1"/>
  <c r="F3382" i="1" s="1"/>
  <c r="F3383" i="1" a="1"/>
  <c r="F3383" i="1" s="1"/>
  <c r="F3384" i="1" a="1"/>
  <c r="F3384" i="1" s="1"/>
  <c r="F3385" i="1" a="1"/>
  <c r="F3385" i="1" s="1"/>
  <c r="F3386" i="1" a="1"/>
  <c r="F3386" i="1" s="1"/>
  <c r="F3387" i="1" a="1"/>
  <c r="F3387" i="1" s="1"/>
  <c r="F3388" i="1" a="1"/>
  <c r="F3388" i="1" s="1"/>
  <c r="F3389" i="1" a="1"/>
  <c r="F3389" i="1" s="1"/>
  <c r="F3390" i="1" a="1"/>
  <c r="F3390" i="1" s="1"/>
  <c r="F3391" i="1" a="1"/>
  <c r="F3391" i="1" s="1"/>
  <c r="F3392" i="1" a="1"/>
  <c r="F3392" i="1" s="1"/>
  <c r="F3393" i="1" a="1"/>
  <c r="F3393" i="1" s="1"/>
  <c r="F3394" i="1" a="1"/>
  <c r="F3394" i="1" s="1"/>
  <c r="F3395" i="1" a="1"/>
  <c r="F3395" i="1" s="1"/>
  <c r="F3396" i="1" a="1"/>
  <c r="F3396" i="1" s="1"/>
  <c r="F3397" i="1" a="1"/>
  <c r="F3397" i="1" s="1"/>
  <c r="F3398" i="1" a="1"/>
  <c r="F3398" i="1" s="1"/>
  <c r="F3399" i="1" a="1"/>
  <c r="F3399" i="1" s="1"/>
  <c r="F3400" i="1" a="1"/>
  <c r="F3400" i="1" s="1"/>
  <c r="F3401" i="1" a="1"/>
  <c r="F3401" i="1" s="1"/>
  <c r="F3402" i="1" a="1"/>
  <c r="F3402" i="1" s="1"/>
  <c r="F3403" i="1" a="1"/>
  <c r="F3403" i="1" s="1"/>
  <c r="F3404" i="1" a="1"/>
  <c r="F3404" i="1" s="1"/>
  <c r="F3405" i="1" a="1"/>
  <c r="F3405" i="1" s="1"/>
  <c r="F3406" i="1" a="1"/>
  <c r="F3406" i="1" s="1"/>
  <c r="F3407" i="1" a="1"/>
  <c r="F3407" i="1" s="1"/>
  <c r="F3408" i="1" a="1"/>
  <c r="F3408" i="1" s="1"/>
  <c r="F3409" i="1" a="1"/>
  <c r="F3409" i="1" s="1"/>
  <c r="F3410" i="1" a="1"/>
  <c r="F3410" i="1" s="1"/>
  <c r="F3411" i="1" a="1"/>
  <c r="F3411" i="1" s="1"/>
  <c r="F3412" i="1" a="1"/>
  <c r="F3412" i="1" s="1"/>
  <c r="F3413" i="1" a="1"/>
  <c r="F3413" i="1" s="1"/>
  <c r="F3414" i="1" a="1"/>
  <c r="F3414" i="1" s="1"/>
  <c r="F3415" i="1" a="1"/>
  <c r="F3415" i="1" s="1"/>
  <c r="F3416" i="1" a="1"/>
  <c r="F3416" i="1" s="1"/>
  <c r="F3417" i="1" a="1"/>
  <c r="F3417" i="1" s="1"/>
  <c r="F3418" i="1" a="1"/>
  <c r="F3418" i="1" s="1"/>
  <c r="F3419" i="1" a="1"/>
  <c r="F3419" i="1" s="1"/>
  <c r="F3420" i="1" a="1"/>
  <c r="F3420" i="1" s="1"/>
  <c r="F3421" i="1" a="1"/>
  <c r="F3421" i="1" s="1"/>
  <c r="F3422" i="1" a="1"/>
  <c r="F3422" i="1" s="1"/>
  <c r="F3423" i="1" a="1"/>
  <c r="F3423" i="1" s="1"/>
  <c r="F3424" i="1" a="1"/>
  <c r="F3424" i="1" s="1"/>
  <c r="F3425" i="1" a="1"/>
  <c r="F3425" i="1" s="1"/>
  <c r="F3426" i="1" a="1"/>
  <c r="F3426" i="1" s="1"/>
  <c r="F3427" i="1" a="1"/>
  <c r="F3427" i="1" s="1"/>
  <c r="F3428" i="1" a="1"/>
  <c r="F3428" i="1" s="1"/>
  <c r="F3429" i="1" a="1"/>
  <c r="F3429" i="1" s="1"/>
  <c r="F3430" i="1" a="1"/>
  <c r="F3430" i="1" s="1"/>
  <c r="F3431" i="1" a="1"/>
  <c r="F3431" i="1" s="1"/>
  <c r="F3432" i="1" a="1"/>
  <c r="F3432" i="1" s="1"/>
  <c r="F3433" i="1" a="1"/>
  <c r="F3433" i="1" s="1"/>
  <c r="F3434" i="1" a="1"/>
  <c r="F3434" i="1" s="1"/>
  <c r="F3435" i="1" a="1"/>
  <c r="F3435" i="1" s="1"/>
  <c r="F3436" i="1" a="1"/>
  <c r="F3436" i="1" s="1"/>
  <c r="F3437" i="1" a="1"/>
  <c r="F3437" i="1" s="1"/>
  <c r="F3438" i="1" a="1"/>
  <c r="F3438" i="1" s="1"/>
  <c r="F3439" i="1" a="1"/>
  <c r="F3439" i="1" s="1"/>
  <c r="F3440" i="1" a="1"/>
  <c r="F3440" i="1" s="1"/>
  <c r="F3441" i="1" a="1"/>
  <c r="F3441" i="1" s="1"/>
  <c r="F3442" i="1" a="1"/>
  <c r="F3442" i="1" s="1"/>
  <c r="F3443" i="1" a="1"/>
  <c r="F3443" i="1" s="1"/>
  <c r="F3444" i="1" a="1"/>
  <c r="F3444" i="1" s="1"/>
  <c r="F3445" i="1" a="1"/>
  <c r="F3445" i="1" s="1"/>
  <c r="F3446" i="1" a="1"/>
  <c r="F3446" i="1" s="1"/>
  <c r="F3447" i="1" a="1"/>
  <c r="F3447" i="1" s="1"/>
  <c r="F3448" i="1" a="1"/>
  <c r="F3448" i="1" s="1"/>
  <c r="F3449" i="1" a="1"/>
  <c r="F3449" i="1" s="1"/>
  <c r="F3450" i="1" a="1"/>
  <c r="F3450" i="1" s="1"/>
  <c r="F3451" i="1" a="1"/>
  <c r="F3451" i="1" s="1"/>
  <c r="F3452" i="1" a="1"/>
  <c r="F3452" i="1" s="1"/>
  <c r="F3453" i="1" a="1"/>
  <c r="F3453" i="1" s="1"/>
  <c r="F3454" i="1" a="1"/>
  <c r="F3454" i="1" s="1"/>
  <c r="F3455" i="1" a="1"/>
  <c r="F3455" i="1" s="1"/>
  <c r="F3456" i="1" a="1"/>
  <c r="F3456" i="1" s="1"/>
  <c r="F3457" i="1" a="1"/>
  <c r="F3457" i="1" s="1"/>
  <c r="F3458" i="1" a="1"/>
  <c r="F3458" i="1" s="1"/>
  <c r="F3459" i="1" a="1"/>
  <c r="F3459" i="1" s="1"/>
  <c r="F3460" i="1" a="1"/>
  <c r="F3460" i="1" s="1"/>
  <c r="F3461" i="1" a="1"/>
  <c r="F3461" i="1" s="1"/>
  <c r="F3462" i="1" a="1"/>
  <c r="F3462" i="1" s="1"/>
  <c r="F3463" i="1" a="1"/>
  <c r="F3463" i="1" s="1"/>
  <c r="F3464" i="1" a="1"/>
  <c r="F3464" i="1" s="1"/>
  <c r="F3465" i="1" a="1"/>
  <c r="F3465" i="1" s="1"/>
  <c r="F3466" i="1" a="1"/>
  <c r="F3466" i="1" s="1"/>
  <c r="F3467" i="1" a="1"/>
  <c r="F3467" i="1" s="1"/>
  <c r="F3468" i="1" a="1"/>
  <c r="F3468" i="1" s="1"/>
  <c r="F3469" i="1" a="1"/>
  <c r="F3469" i="1" s="1"/>
  <c r="F3470" i="1" a="1"/>
  <c r="F3470" i="1" s="1"/>
  <c r="F3471" i="1" a="1"/>
  <c r="F3471" i="1" s="1"/>
  <c r="F3472" i="1" a="1"/>
  <c r="F3472" i="1" s="1"/>
  <c r="F3473" i="1" a="1"/>
  <c r="F3473" i="1" s="1"/>
  <c r="F3474" i="1" a="1"/>
  <c r="F3474" i="1" s="1"/>
  <c r="F3475" i="1" a="1"/>
  <c r="F3475" i="1" s="1"/>
  <c r="F3476" i="1" a="1"/>
  <c r="F3476" i="1" s="1"/>
  <c r="F3477" i="1" a="1"/>
  <c r="F3477" i="1" s="1"/>
  <c r="F3478" i="1" a="1"/>
  <c r="F3478" i="1" s="1"/>
  <c r="F3479" i="1" a="1"/>
  <c r="F3479" i="1" s="1"/>
  <c r="F3480" i="1" a="1"/>
  <c r="F3480" i="1" s="1"/>
  <c r="F3481" i="1" a="1"/>
  <c r="F3481" i="1" s="1"/>
  <c r="F3482" i="1" a="1"/>
  <c r="F3482" i="1" s="1"/>
  <c r="F3483" i="1" a="1"/>
  <c r="F3483" i="1" s="1"/>
  <c r="F3484" i="1" a="1"/>
  <c r="F3484" i="1" s="1"/>
  <c r="F3485" i="1" a="1"/>
  <c r="F3485" i="1" s="1"/>
  <c r="F3486" i="1" a="1"/>
  <c r="F3486" i="1" s="1"/>
  <c r="F3487" i="1" a="1"/>
  <c r="F3487" i="1" s="1"/>
  <c r="F3488" i="1" a="1"/>
  <c r="F3488" i="1" s="1"/>
  <c r="F3489" i="1" a="1"/>
  <c r="F3489" i="1" s="1"/>
  <c r="F3490" i="1" a="1"/>
  <c r="F3490" i="1" s="1"/>
  <c r="F3491" i="1" a="1"/>
  <c r="F3491" i="1" s="1"/>
  <c r="F3492" i="1" a="1"/>
  <c r="F3492" i="1" s="1"/>
  <c r="F3493" i="1" a="1"/>
  <c r="F3493" i="1" s="1"/>
  <c r="F3494" i="1" a="1"/>
  <c r="F3494" i="1" s="1"/>
  <c r="F3495" i="1" a="1"/>
  <c r="F3495" i="1" s="1"/>
  <c r="F3496" i="1" a="1"/>
  <c r="F3496" i="1" s="1"/>
  <c r="F3497" i="1" a="1"/>
  <c r="F3497" i="1" s="1"/>
  <c r="F3498" i="1" a="1"/>
  <c r="F3498" i="1" s="1"/>
  <c r="F3499" i="1" a="1"/>
  <c r="F3499" i="1" s="1"/>
  <c r="F3500" i="1" a="1"/>
  <c r="F3500" i="1" s="1"/>
  <c r="F3501" i="1" a="1"/>
  <c r="F3501" i="1" s="1"/>
  <c r="F3502" i="1" a="1"/>
  <c r="F3502" i="1" s="1"/>
  <c r="F3503" i="1" a="1"/>
  <c r="F3503" i="1" s="1"/>
  <c r="F3504" i="1" a="1"/>
  <c r="F3504" i="1" s="1"/>
  <c r="F3505" i="1" a="1"/>
  <c r="F3505" i="1" s="1"/>
  <c r="F3506" i="1" a="1"/>
  <c r="F3506" i="1" s="1"/>
  <c r="F3507" i="1" a="1"/>
  <c r="F3507" i="1" s="1"/>
  <c r="F3508" i="1" a="1"/>
  <c r="F3508" i="1" s="1"/>
  <c r="F3509" i="1" a="1"/>
  <c r="F3509" i="1" s="1"/>
  <c r="F3510" i="1" a="1"/>
  <c r="F3510" i="1" s="1"/>
  <c r="F3511" i="1" a="1"/>
  <c r="F3511" i="1" s="1"/>
  <c r="F3512" i="1" a="1"/>
  <c r="F3512" i="1" s="1"/>
  <c r="F3513" i="1" a="1"/>
  <c r="F3513" i="1" s="1"/>
  <c r="F3514" i="1" a="1"/>
  <c r="F3514" i="1" s="1"/>
  <c r="F3515" i="1" a="1"/>
  <c r="F3515" i="1" s="1"/>
  <c r="F3516" i="1" a="1"/>
  <c r="F3516" i="1" s="1"/>
  <c r="F3517" i="1" a="1"/>
  <c r="F3517" i="1" s="1"/>
  <c r="F3518" i="1" a="1"/>
  <c r="F3518" i="1" s="1"/>
  <c r="F3519" i="1" a="1"/>
  <c r="F3519" i="1" s="1"/>
  <c r="F3520" i="1" a="1"/>
  <c r="F3520" i="1" s="1"/>
  <c r="F3521" i="1" a="1"/>
  <c r="F3521" i="1" s="1"/>
  <c r="F3522" i="1" a="1"/>
  <c r="F3522" i="1" s="1"/>
  <c r="F3523" i="1" a="1"/>
  <c r="F3523" i="1" s="1"/>
  <c r="F3524" i="1" a="1"/>
  <c r="F3524" i="1" s="1"/>
  <c r="F3525" i="1" a="1"/>
  <c r="F3525" i="1" s="1"/>
  <c r="F3526" i="1" a="1"/>
  <c r="F3526" i="1" s="1"/>
  <c r="F3527" i="1" a="1"/>
  <c r="F3527" i="1" s="1"/>
  <c r="F3528" i="1" a="1"/>
  <c r="F3528" i="1" s="1"/>
  <c r="F3529" i="1" a="1"/>
  <c r="F3529" i="1" s="1"/>
  <c r="F3530" i="1" a="1"/>
  <c r="F3530" i="1" s="1"/>
  <c r="F3531" i="1" a="1"/>
  <c r="F3531" i="1" s="1"/>
  <c r="F3532" i="1" a="1"/>
  <c r="F3532" i="1" s="1"/>
  <c r="F3533" i="1" a="1"/>
  <c r="F3533" i="1" s="1"/>
  <c r="F3534" i="1" a="1"/>
  <c r="F3534" i="1" s="1"/>
  <c r="F3535" i="1" a="1"/>
  <c r="F3535" i="1" s="1"/>
  <c r="F3536" i="1" a="1"/>
  <c r="F3536" i="1" s="1"/>
  <c r="F3537" i="1" a="1"/>
  <c r="F3537" i="1" s="1"/>
  <c r="F3538" i="1" a="1"/>
  <c r="F3538" i="1" s="1"/>
  <c r="F3539" i="1" a="1"/>
  <c r="F3539" i="1" s="1"/>
  <c r="F3540" i="1" a="1"/>
  <c r="F3540" i="1" s="1"/>
  <c r="F3541" i="1" a="1"/>
  <c r="F3541" i="1" s="1"/>
  <c r="F3542" i="1" a="1"/>
  <c r="F3542" i="1" s="1"/>
  <c r="F3543" i="1" a="1"/>
  <c r="F3543" i="1" s="1"/>
  <c r="F3544" i="1" a="1"/>
  <c r="F3544" i="1" s="1"/>
  <c r="F3545" i="1" a="1"/>
  <c r="F3545" i="1" s="1"/>
  <c r="F3546" i="1" a="1"/>
  <c r="F3546" i="1" s="1"/>
  <c r="F3547" i="1" a="1"/>
  <c r="F3547" i="1" s="1"/>
  <c r="F3548" i="1" a="1"/>
  <c r="F3548" i="1" s="1"/>
  <c r="F3549" i="1" a="1"/>
  <c r="F3549" i="1" s="1"/>
  <c r="F3550" i="1" a="1"/>
  <c r="F3550" i="1" s="1"/>
  <c r="F3551" i="1" a="1"/>
  <c r="F3551" i="1" s="1"/>
  <c r="F3552" i="1" a="1"/>
  <c r="F3552" i="1" s="1"/>
  <c r="F3553" i="1" a="1"/>
  <c r="F3553" i="1" s="1"/>
  <c r="F3554" i="1" a="1"/>
  <c r="F3554" i="1" s="1"/>
  <c r="F3555" i="1" a="1"/>
  <c r="F3555" i="1" s="1"/>
  <c r="F3556" i="1" a="1"/>
  <c r="F3556" i="1" s="1"/>
  <c r="F3557" i="1" a="1"/>
  <c r="F3557" i="1" s="1"/>
  <c r="F3558" i="1" a="1"/>
  <c r="F3558" i="1" s="1"/>
  <c r="F3559" i="1" a="1"/>
  <c r="F3559" i="1" s="1"/>
  <c r="F3560" i="1" a="1"/>
  <c r="F3560" i="1" s="1"/>
  <c r="F3561" i="1" a="1"/>
  <c r="F3561" i="1" s="1"/>
  <c r="F3562" i="1" a="1"/>
  <c r="F3562" i="1" s="1"/>
  <c r="F3563" i="1" a="1"/>
  <c r="F3563" i="1" s="1"/>
  <c r="F3564" i="1" a="1"/>
  <c r="F3564" i="1" s="1"/>
  <c r="F3565" i="1" a="1"/>
  <c r="F3565" i="1" s="1"/>
  <c r="F3566" i="1" a="1"/>
  <c r="F3566" i="1" s="1"/>
  <c r="F3567" i="1" a="1"/>
  <c r="F3567" i="1" s="1"/>
  <c r="F3568" i="1" a="1"/>
  <c r="F3568" i="1" s="1"/>
  <c r="F3569" i="1" a="1"/>
  <c r="F3569" i="1" s="1"/>
  <c r="F3570" i="1" a="1"/>
  <c r="F3570" i="1" s="1"/>
  <c r="F3571" i="1" a="1"/>
  <c r="F3571" i="1" s="1"/>
  <c r="F3572" i="1" a="1"/>
  <c r="F3572" i="1" s="1"/>
  <c r="F3573" i="1" a="1"/>
  <c r="F3573" i="1" s="1"/>
  <c r="F3574" i="1" a="1"/>
  <c r="F3574" i="1" s="1"/>
  <c r="F3575" i="1" a="1"/>
  <c r="F3575" i="1" s="1"/>
  <c r="F3576" i="1" a="1"/>
  <c r="F3576" i="1" s="1"/>
  <c r="F3577" i="1" a="1"/>
  <c r="F3577" i="1" s="1"/>
  <c r="F3578" i="1" a="1"/>
  <c r="F3578" i="1" s="1"/>
  <c r="F3579" i="1" a="1"/>
  <c r="F3579" i="1" s="1"/>
  <c r="F3580" i="1" a="1"/>
  <c r="F3580" i="1" s="1"/>
  <c r="F3581" i="1" a="1"/>
  <c r="F3581" i="1" s="1"/>
  <c r="F3582" i="1" a="1"/>
  <c r="F3582" i="1" s="1"/>
  <c r="F3583" i="1" a="1"/>
  <c r="F3583" i="1" s="1"/>
  <c r="F3584" i="1" a="1"/>
  <c r="F3584" i="1" s="1"/>
  <c r="F3585" i="1" a="1"/>
  <c r="F3585" i="1" s="1"/>
  <c r="F3586" i="1" a="1"/>
  <c r="F3586" i="1" s="1"/>
  <c r="F3587" i="1" a="1"/>
  <c r="F3587" i="1" s="1"/>
  <c r="F3588" i="1" a="1"/>
  <c r="F3588" i="1" s="1"/>
  <c r="F3589" i="1" a="1"/>
  <c r="F3589" i="1" s="1"/>
  <c r="F3590" i="1" a="1"/>
  <c r="F3590" i="1" s="1"/>
  <c r="F3591" i="1" a="1"/>
  <c r="F3591" i="1" s="1"/>
  <c r="F3592" i="1" a="1"/>
  <c r="F3592" i="1" s="1"/>
  <c r="F3593" i="1" a="1"/>
  <c r="F3593" i="1" s="1"/>
  <c r="F3594" i="1" a="1"/>
  <c r="F3594" i="1" s="1"/>
  <c r="F3595" i="1" a="1"/>
  <c r="F3595" i="1" s="1"/>
  <c r="F3596" i="1" a="1"/>
  <c r="F3596" i="1" s="1"/>
  <c r="F3597" i="1" a="1"/>
  <c r="F3597" i="1" s="1"/>
  <c r="F3598" i="1" a="1"/>
  <c r="F3598" i="1" s="1"/>
  <c r="F3599" i="1" a="1"/>
  <c r="F3599" i="1" s="1"/>
  <c r="F3600" i="1" a="1"/>
  <c r="F3600" i="1" s="1"/>
  <c r="F3601" i="1" a="1"/>
  <c r="F3601" i="1" s="1"/>
  <c r="F3602" i="1" a="1"/>
  <c r="F3602" i="1" s="1"/>
  <c r="F3603" i="1" a="1"/>
  <c r="F3603" i="1"/>
  <c r="F3604" i="1" a="1"/>
  <c r="F3604" i="1" s="1"/>
  <c r="F3605" i="1" a="1"/>
  <c r="F3605" i="1" s="1"/>
  <c r="F3606" i="1" a="1"/>
  <c r="F3606" i="1" s="1"/>
  <c r="F3607" i="1" a="1"/>
  <c r="F3607" i="1" s="1"/>
  <c r="F3608" i="1" a="1"/>
  <c r="F3608" i="1" s="1"/>
  <c r="F3609" i="1" a="1"/>
  <c r="F3609" i="1" s="1"/>
  <c r="F3610" i="1" a="1"/>
  <c r="F3610" i="1" s="1"/>
  <c r="F3611" i="1" a="1"/>
  <c r="F3611" i="1" s="1"/>
  <c r="F3612" i="1" a="1"/>
  <c r="F3612" i="1" s="1"/>
  <c r="F3613" i="1" a="1"/>
  <c r="F3613" i="1" s="1"/>
  <c r="F3614" i="1" a="1"/>
  <c r="F3614" i="1" s="1"/>
  <c r="F3615" i="1" a="1"/>
  <c r="F3615" i="1" s="1"/>
  <c r="F3616" i="1" a="1"/>
  <c r="F3616" i="1" s="1"/>
  <c r="F3617" i="1" a="1"/>
  <c r="F3617" i="1" s="1"/>
  <c r="F3618" i="1" a="1"/>
  <c r="F3618" i="1" s="1"/>
  <c r="F3619" i="1" a="1"/>
  <c r="F3619" i="1" s="1"/>
  <c r="F3620" i="1" a="1"/>
  <c r="F3620" i="1" s="1"/>
  <c r="F3621" i="1" a="1"/>
  <c r="F3621" i="1" s="1"/>
  <c r="F3622" i="1" a="1"/>
  <c r="F3622" i="1" s="1"/>
  <c r="F3623" i="1" a="1"/>
  <c r="F3623" i="1" s="1"/>
  <c r="F3624" i="1" a="1"/>
  <c r="F3624" i="1" s="1"/>
  <c r="F3625" i="1" a="1"/>
  <c r="F3625" i="1" s="1"/>
  <c r="F3626" i="1" a="1"/>
  <c r="F3626" i="1" s="1"/>
  <c r="F3627" i="1" a="1"/>
  <c r="F3627" i="1" s="1"/>
  <c r="F3628" i="1" a="1"/>
  <c r="F3628" i="1" s="1"/>
  <c r="F3629" i="1" a="1"/>
  <c r="F3629" i="1" s="1"/>
  <c r="F3630" i="1" a="1"/>
  <c r="F3630" i="1" s="1"/>
  <c r="F3631" i="1" a="1"/>
  <c r="F3631" i="1" s="1"/>
  <c r="F3632" i="1" a="1"/>
  <c r="F3632" i="1" s="1"/>
  <c r="F3633" i="1" a="1"/>
  <c r="F3633" i="1" s="1"/>
  <c r="F3634" i="1" a="1"/>
  <c r="F3634" i="1" s="1"/>
  <c r="F3635" i="1" a="1"/>
  <c r="F3635" i="1" s="1"/>
  <c r="F3636" i="1" a="1"/>
  <c r="F3636" i="1" s="1"/>
  <c r="F3637" i="1" a="1"/>
  <c r="F3637" i="1" s="1"/>
  <c r="F3638" i="1" a="1"/>
  <c r="F3638" i="1" s="1"/>
  <c r="F3639" i="1" a="1"/>
  <c r="F3639" i="1" s="1"/>
  <c r="F3640" i="1" a="1"/>
  <c r="F3640" i="1" s="1"/>
  <c r="F3641" i="1" a="1"/>
  <c r="F3641" i="1" s="1"/>
  <c r="F3642" i="1" a="1"/>
  <c r="F3642" i="1" s="1"/>
  <c r="F3643" i="1" a="1"/>
  <c r="F3643" i="1" s="1"/>
  <c r="F3644" i="1" a="1"/>
  <c r="F3644" i="1" s="1"/>
  <c r="F3645" i="1" a="1"/>
  <c r="F3645" i="1" s="1"/>
  <c r="F3646" i="1" a="1"/>
  <c r="F3646" i="1" s="1"/>
  <c r="F3647" i="1" a="1"/>
  <c r="F3647" i="1" s="1"/>
  <c r="F3648" i="1" a="1"/>
  <c r="F3648" i="1" s="1"/>
  <c r="F3649" i="1" a="1"/>
  <c r="F3649" i="1" s="1"/>
  <c r="F3650" i="1" a="1"/>
  <c r="F3650" i="1" s="1"/>
  <c r="F3651" i="1" a="1"/>
  <c r="F3651" i="1" s="1"/>
  <c r="F3652" i="1" a="1"/>
  <c r="F3652" i="1" s="1"/>
  <c r="F3653" i="1" a="1"/>
  <c r="F3653" i="1" s="1"/>
  <c r="F3654" i="1" a="1"/>
  <c r="F3654" i="1" s="1"/>
  <c r="F3655" i="1" a="1"/>
  <c r="F3655" i="1" s="1"/>
  <c r="F3656" i="1" a="1"/>
  <c r="F3656" i="1" s="1"/>
  <c r="F3657" i="1" a="1"/>
  <c r="F3657" i="1" s="1"/>
  <c r="F3658" i="1" a="1"/>
  <c r="F3658" i="1" s="1"/>
  <c r="F3659" i="1" a="1"/>
  <c r="F3659" i="1" s="1"/>
  <c r="F3660" i="1" a="1"/>
  <c r="F3660" i="1" s="1"/>
  <c r="F3661" i="1" a="1"/>
  <c r="F3661" i="1" s="1"/>
  <c r="F3662" i="1" a="1"/>
  <c r="F3662" i="1" s="1"/>
  <c r="F3663" i="1" a="1"/>
  <c r="F3663" i="1" s="1"/>
  <c r="F3664" i="1" a="1"/>
  <c r="F3664" i="1" s="1"/>
  <c r="F3665" i="1" a="1"/>
  <c r="F3665" i="1" s="1"/>
  <c r="F3666" i="1" a="1"/>
  <c r="F3666" i="1" s="1"/>
  <c r="F3667" i="1" a="1"/>
  <c r="F3667" i="1" s="1"/>
  <c r="F3668" i="1" a="1"/>
  <c r="F3668" i="1" s="1"/>
  <c r="F3669" i="1" a="1"/>
  <c r="F3669" i="1" s="1"/>
  <c r="F3670" i="1" a="1"/>
  <c r="F3670" i="1" s="1"/>
  <c r="F3671" i="1" a="1"/>
  <c r="F3671" i="1" s="1"/>
  <c r="F3672" i="1" a="1"/>
  <c r="F3672" i="1" s="1"/>
  <c r="F3673" i="1" a="1"/>
  <c r="F3673" i="1" s="1"/>
  <c r="F3674" i="1" a="1"/>
  <c r="F3674" i="1" s="1"/>
  <c r="F3675" i="1" a="1"/>
  <c r="F3675" i="1" s="1"/>
  <c r="F3676" i="1" a="1"/>
  <c r="F3676" i="1" s="1"/>
  <c r="F3677" i="1" a="1"/>
  <c r="F3677" i="1" s="1"/>
  <c r="F3678" i="1" a="1"/>
  <c r="F3678" i="1" s="1"/>
  <c r="F3679" i="1" a="1"/>
  <c r="F3679" i="1" s="1"/>
  <c r="F3680" i="1" a="1"/>
  <c r="F3680" i="1" s="1"/>
  <c r="F3681" i="1" a="1"/>
  <c r="F3681" i="1" s="1"/>
  <c r="F3682" i="1" a="1"/>
  <c r="F3682" i="1" s="1"/>
  <c r="F3683" i="1" a="1"/>
  <c r="F3683" i="1" s="1"/>
  <c r="F3684" i="1" a="1"/>
  <c r="F3684" i="1" s="1"/>
  <c r="F3685" i="1" a="1"/>
  <c r="F3685" i="1" s="1"/>
  <c r="F3686" i="1" a="1"/>
  <c r="F3686" i="1" s="1"/>
  <c r="F3687" i="1" a="1"/>
  <c r="F3687" i="1" s="1"/>
  <c r="F3688" i="1" a="1"/>
  <c r="F3688" i="1" s="1"/>
  <c r="F3689" i="1" a="1"/>
  <c r="F3689" i="1" s="1"/>
  <c r="F3690" i="1" a="1"/>
  <c r="F3690" i="1" s="1"/>
  <c r="F3691" i="1" a="1"/>
  <c r="F3691" i="1" s="1"/>
  <c r="F3692" i="1" a="1"/>
  <c r="F3692" i="1" s="1"/>
  <c r="F3693" i="1" a="1"/>
  <c r="F3693" i="1" s="1"/>
  <c r="F3694" i="1" a="1"/>
  <c r="F3694" i="1" s="1"/>
  <c r="F3695" i="1" a="1"/>
  <c r="F3695" i="1" s="1"/>
  <c r="F3696" i="1" a="1"/>
  <c r="F3696" i="1" s="1"/>
  <c r="F3697" i="1" a="1"/>
  <c r="F3697" i="1" s="1"/>
  <c r="F3698" i="1" a="1"/>
  <c r="F3698" i="1" s="1"/>
  <c r="F3699" i="1" a="1"/>
  <c r="F3699" i="1" s="1"/>
  <c r="F3700" i="1" a="1"/>
  <c r="F3700" i="1" s="1"/>
  <c r="F3701" i="1" a="1"/>
  <c r="F3701" i="1" s="1"/>
  <c r="F3702" i="1" a="1"/>
  <c r="F3702" i="1" s="1"/>
  <c r="F3703" i="1" a="1"/>
  <c r="F3703" i="1" s="1"/>
  <c r="F3704" i="1" a="1"/>
  <c r="F3704" i="1" s="1"/>
  <c r="F3705" i="1" a="1"/>
  <c r="F3705" i="1" s="1"/>
  <c r="F3706" i="1" a="1"/>
  <c r="F3706" i="1" s="1"/>
  <c r="F3707" i="1" a="1"/>
  <c r="F3707" i="1" s="1"/>
  <c r="F3708" i="1" a="1"/>
  <c r="F3708" i="1" s="1"/>
  <c r="F3709" i="1" a="1"/>
  <c r="F3709" i="1" s="1"/>
  <c r="F3710" i="1" a="1"/>
  <c r="F3710" i="1" s="1"/>
  <c r="F3711" i="1" a="1"/>
  <c r="F3711" i="1" s="1"/>
  <c r="F3712" i="1" a="1"/>
  <c r="F3712" i="1" s="1"/>
  <c r="F3713" i="1" a="1"/>
  <c r="F3713" i="1" s="1"/>
  <c r="F3714" i="1" a="1"/>
  <c r="F3714" i="1" s="1"/>
  <c r="F3715" i="1" a="1"/>
  <c r="F3715" i="1" s="1"/>
  <c r="F3716" i="1" a="1"/>
  <c r="F3716" i="1" s="1"/>
  <c r="F3717" i="1" a="1"/>
  <c r="F3717" i="1" s="1"/>
  <c r="F3718" i="1" a="1"/>
  <c r="F3718" i="1" s="1"/>
  <c r="F3719" i="1" a="1"/>
  <c r="F3719" i="1" s="1"/>
  <c r="F3720" i="1" a="1"/>
  <c r="F3720" i="1" s="1"/>
  <c r="F3721" i="1" a="1"/>
  <c r="F3721" i="1" s="1"/>
  <c r="F3722" i="1" a="1"/>
  <c r="F3722" i="1" s="1"/>
  <c r="F3723" i="1" a="1"/>
  <c r="F3723" i="1" s="1"/>
  <c r="F3724" i="1" a="1"/>
  <c r="F3724" i="1" s="1"/>
  <c r="F3725" i="1" a="1"/>
  <c r="F3725" i="1" s="1"/>
  <c r="F3726" i="1" a="1"/>
  <c r="F3726" i="1" s="1"/>
  <c r="F3727" i="1" a="1"/>
  <c r="F3727" i="1" s="1"/>
  <c r="F3728" i="1" a="1"/>
  <c r="F3728" i="1" s="1"/>
  <c r="F3729" i="1" a="1"/>
  <c r="F3729" i="1" s="1"/>
  <c r="F3730" i="1" a="1"/>
  <c r="F3730" i="1" s="1"/>
  <c r="F3731" i="1" a="1"/>
  <c r="F3731" i="1" s="1"/>
  <c r="F3732" i="1" a="1"/>
  <c r="F3732" i="1" s="1"/>
  <c r="F3733" i="1" a="1"/>
  <c r="F3733" i="1" s="1"/>
  <c r="F3734" i="1" a="1"/>
  <c r="F3734" i="1" s="1"/>
  <c r="F3735" i="1" a="1"/>
  <c r="F3735" i="1" s="1"/>
  <c r="F3736" i="1" a="1"/>
  <c r="F3736" i="1" s="1"/>
  <c r="F3737" i="1" a="1"/>
  <c r="F3737" i="1" s="1"/>
  <c r="F3738" i="1" a="1"/>
  <c r="F3738" i="1" s="1"/>
  <c r="F3739" i="1" a="1"/>
  <c r="F3739" i="1" s="1"/>
  <c r="F3740" i="1" a="1"/>
  <c r="F3740" i="1" s="1"/>
  <c r="F3741" i="1" a="1"/>
  <c r="F3741" i="1" s="1"/>
  <c r="F3742" i="1" a="1"/>
  <c r="F3742" i="1" s="1"/>
  <c r="F3743" i="1" a="1"/>
  <c r="F3743" i="1" s="1"/>
  <c r="F3744" i="1" a="1"/>
  <c r="F3744" i="1" s="1"/>
  <c r="F3745" i="1" a="1"/>
  <c r="F3745" i="1" s="1"/>
  <c r="F3746" i="1" a="1"/>
  <c r="F3746" i="1" s="1"/>
  <c r="F3747" i="1" a="1"/>
  <c r="F3747" i="1" s="1"/>
  <c r="F3748" i="1" a="1"/>
  <c r="F3748" i="1" s="1"/>
  <c r="F3749" i="1" a="1"/>
  <c r="F3749" i="1" s="1"/>
  <c r="F3750" i="1" a="1"/>
  <c r="F3750" i="1" s="1"/>
  <c r="F3751" i="1" a="1"/>
  <c r="F3751" i="1" s="1"/>
  <c r="F3752" i="1" a="1"/>
  <c r="F3752" i="1" s="1"/>
  <c r="F3753" i="1" a="1"/>
  <c r="F3753" i="1" s="1"/>
  <c r="F3754" i="1" a="1"/>
  <c r="F3754" i="1" s="1"/>
  <c r="F3755" i="1" a="1"/>
  <c r="F3755" i="1" s="1"/>
  <c r="F3756" i="1" a="1"/>
  <c r="F3756" i="1" s="1"/>
  <c r="F3757" i="1" a="1"/>
  <c r="F3757" i="1" s="1"/>
  <c r="F3758" i="1" a="1"/>
  <c r="F3758" i="1" s="1"/>
  <c r="F3759" i="1" a="1"/>
  <c r="F3759" i="1" s="1"/>
  <c r="F3760" i="1" a="1"/>
  <c r="F3760" i="1" s="1"/>
  <c r="F3761" i="1" a="1"/>
  <c r="F3761" i="1" s="1"/>
  <c r="F3762" i="1" a="1"/>
  <c r="F3762" i="1" s="1"/>
  <c r="F3763" i="1" a="1"/>
  <c r="F3763" i="1" s="1"/>
  <c r="F3764" i="1" a="1"/>
  <c r="F3764" i="1" s="1"/>
  <c r="F3765" i="1" a="1"/>
  <c r="F3765" i="1" s="1"/>
  <c r="F3766" i="1" a="1"/>
  <c r="F3766" i="1" s="1"/>
  <c r="F3767" i="1" a="1"/>
  <c r="F3767" i="1" s="1"/>
  <c r="F3768" i="1" a="1"/>
  <c r="F3768" i="1" s="1"/>
  <c r="F3769" i="1" a="1"/>
  <c r="F3769" i="1" s="1"/>
  <c r="F3770" i="1" a="1"/>
  <c r="F3770" i="1" s="1"/>
  <c r="F3771" i="1" a="1"/>
  <c r="F3771" i="1" s="1"/>
  <c r="F3772" i="1" a="1"/>
  <c r="F3772" i="1" s="1"/>
  <c r="F3773" i="1" a="1"/>
  <c r="F3773" i="1" s="1"/>
  <c r="F3774" i="1" a="1"/>
  <c r="F3774" i="1" s="1"/>
  <c r="F3775" i="1" a="1"/>
  <c r="F3775" i="1" s="1"/>
  <c r="F3776" i="1" a="1"/>
  <c r="F3776" i="1" s="1"/>
  <c r="F3777" i="1" a="1"/>
  <c r="F3777" i="1" s="1"/>
  <c r="F3778" i="1" a="1"/>
  <c r="F3778" i="1" s="1"/>
  <c r="F3779" i="1" a="1"/>
  <c r="F3779" i="1" s="1"/>
  <c r="F3780" i="1" a="1"/>
  <c r="F3780" i="1" s="1"/>
  <c r="F3781" i="1" a="1"/>
  <c r="F3781" i="1" s="1"/>
  <c r="F3782" i="1" a="1"/>
  <c r="F3782" i="1" s="1"/>
  <c r="F3783" i="1" a="1"/>
  <c r="F3783" i="1" s="1"/>
  <c r="F3784" i="1" a="1"/>
  <c r="F3784" i="1" s="1"/>
  <c r="F3785" i="1" a="1"/>
  <c r="F3785" i="1" s="1"/>
  <c r="F3786" i="1" a="1"/>
  <c r="F3786" i="1" s="1"/>
  <c r="F3787" i="1" a="1"/>
  <c r="F3787" i="1" s="1"/>
  <c r="F3788" i="1" a="1"/>
  <c r="F3788" i="1" s="1"/>
  <c r="F3789" i="1" a="1"/>
  <c r="F3789" i="1" s="1"/>
  <c r="F3790" i="1" a="1"/>
  <c r="F3790" i="1" s="1"/>
  <c r="F3791" i="1" a="1"/>
  <c r="F3791" i="1" s="1"/>
  <c r="F3792" i="1" a="1"/>
  <c r="F3792" i="1" s="1"/>
  <c r="F3793" i="1" a="1"/>
  <c r="F3793" i="1" s="1"/>
  <c r="F3794" i="1" a="1"/>
  <c r="F3794" i="1" s="1"/>
  <c r="F3795" i="1" a="1"/>
  <c r="F3795" i="1" s="1"/>
  <c r="F3796" i="1" a="1"/>
  <c r="F3796" i="1" s="1"/>
  <c r="F3797" i="1" a="1"/>
  <c r="F3797" i="1" s="1"/>
  <c r="F3798" i="1" a="1"/>
  <c r="F3798" i="1" s="1"/>
  <c r="F3799" i="1" a="1"/>
  <c r="F3799" i="1" s="1"/>
  <c r="F3800" i="1" a="1"/>
  <c r="F3800" i="1" s="1"/>
  <c r="F3801" i="1" a="1"/>
  <c r="F3801" i="1" s="1"/>
  <c r="F3802" i="1" a="1"/>
  <c r="F3802" i="1" s="1"/>
  <c r="F3803" i="1" a="1"/>
  <c r="F3803" i="1" s="1"/>
  <c r="F3804" i="1" a="1"/>
  <c r="F3804" i="1" s="1"/>
  <c r="F3805" i="1" a="1"/>
  <c r="F3805" i="1" s="1"/>
  <c r="F3806" i="1" a="1"/>
  <c r="F3806" i="1" s="1"/>
  <c r="F3807" i="1" a="1"/>
  <c r="F3807" i="1" s="1"/>
  <c r="F3808" i="1" a="1"/>
  <c r="F3808" i="1" s="1"/>
  <c r="F3809" i="1" a="1"/>
  <c r="F3809" i="1" s="1"/>
  <c r="F3810" i="1" a="1"/>
  <c r="F3810" i="1" s="1"/>
  <c r="F3811" i="1" a="1"/>
  <c r="F3811" i="1" s="1"/>
  <c r="F3812" i="1" a="1"/>
  <c r="F3812" i="1" s="1"/>
  <c r="F3813" i="1" a="1"/>
  <c r="F3813" i="1" s="1"/>
  <c r="F3814" i="1" a="1"/>
  <c r="F3814" i="1" s="1"/>
  <c r="F3815" i="1" a="1"/>
  <c r="F3815" i="1" s="1"/>
  <c r="F3816" i="1" a="1"/>
  <c r="F3816" i="1" s="1"/>
  <c r="F3817" i="1" a="1"/>
  <c r="F3817" i="1" s="1"/>
  <c r="F3818" i="1" a="1"/>
  <c r="F3818" i="1" s="1"/>
  <c r="F3819" i="1" a="1"/>
  <c r="F3819" i="1" s="1"/>
  <c r="F3820" i="1" a="1"/>
  <c r="F3820" i="1" s="1"/>
  <c r="F3821" i="1" a="1"/>
  <c r="F3821" i="1" s="1"/>
  <c r="F3822" i="1" a="1"/>
  <c r="F3822" i="1" s="1"/>
  <c r="F3823" i="1" a="1"/>
  <c r="F3823" i="1" s="1"/>
  <c r="F3824" i="1" a="1"/>
  <c r="F3824" i="1" s="1"/>
  <c r="F3825" i="1" a="1"/>
  <c r="F3825" i="1" s="1"/>
  <c r="F3826" i="1" a="1"/>
  <c r="F3826" i="1" s="1"/>
  <c r="F3827" i="1" a="1"/>
  <c r="F3827" i="1" s="1"/>
  <c r="F3828" i="1" a="1"/>
  <c r="F3828" i="1" s="1"/>
  <c r="F3829" i="1" a="1"/>
  <c r="F3829" i="1" s="1"/>
  <c r="F3830" i="1" a="1"/>
  <c r="F3830" i="1" s="1"/>
  <c r="F3831" i="1" a="1"/>
  <c r="F3831" i="1" s="1"/>
  <c r="F3832" i="1" a="1"/>
  <c r="F3832" i="1" s="1"/>
  <c r="F3833" i="1" a="1"/>
  <c r="F3833" i="1" s="1"/>
  <c r="F3834" i="1" a="1"/>
  <c r="F3834" i="1" s="1"/>
  <c r="F3835" i="1" a="1"/>
  <c r="F3835" i="1" s="1"/>
  <c r="F3836" i="1" a="1"/>
  <c r="F3836" i="1" s="1"/>
  <c r="F3837" i="1" a="1"/>
  <c r="F3837" i="1" s="1"/>
  <c r="F3838" i="1" a="1"/>
  <c r="F3838" i="1" s="1"/>
  <c r="F3839" i="1" a="1"/>
  <c r="F3839" i="1" s="1"/>
  <c r="F3840" i="1" a="1"/>
  <c r="F3840" i="1" s="1"/>
  <c r="F3841" i="1" a="1"/>
  <c r="F3841" i="1" s="1"/>
  <c r="F3842" i="1" a="1"/>
  <c r="F3842" i="1" s="1"/>
  <c r="F3843" i="1" a="1"/>
  <c r="F3843" i="1" s="1"/>
  <c r="F3844" i="1" a="1"/>
  <c r="F3844" i="1" s="1"/>
  <c r="F3845" i="1" a="1"/>
  <c r="F3845" i="1" s="1"/>
  <c r="F3846" i="1" a="1"/>
  <c r="F3846" i="1" s="1"/>
  <c r="F3847" i="1" a="1"/>
  <c r="F3847" i="1" s="1"/>
  <c r="F3848" i="1" a="1"/>
  <c r="F3848" i="1" s="1"/>
  <c r="F3849" i="1" a="1"/>
  <c r="F3849" i="1" s="1"/>
  <c r="E3" i="1" a="1"/>
  <c r="E3" i="1" s="1"/>
  <c r="E4" i="1" a="1"/>
  <c r="E4" i="1" s="1"/>
  <c r="E5" i="1" a="1"/>
  <c r="E5" i="1" s="1"/>
  <c r="E6" i="1" a="1"/>
  <c r="E6" i="1" s="1"/>
  <c r="E7" i="1" a="1"/>
  <c r="E7" i="1" s="1"/>
  <c r="E8" i="1" a="1"/>
  <c r="E8" i="1" s="1"/>
  <c r="E9" i="1" a="1"/>
  <c r="E9" i="1" s="1"/>
  <c r="E10" i="1" a="1"/>
  <c r="E10" i="1" s="1"/>
  <c r="E11" i="1" a="1"/>
  <c r="E11" i="1" s="1"/>
  <c r="E12" i="1" a="1"/>
  <c r="E12" i="1" s="1"/>
  <c r="E13" i="1" a="1"/>
  <c r="E13" i="1" s="1"/>
  <c r="E15" i="1" a="1"/>
  <c r="E15" i="1" s="1"/>
  <c r="E16" i="1" a="1"/>
  <c r="E16" i="1" s="1"/>
  <c r="E17" i="1" a="1"/>
  <c r="E17" i="1" s="1"/>
  <c r="E18" i="1" a="1"/>
  <c r="E18" i="1" s="1"/>
  <c r="E19" i="1" a="1"/>
  <c r="E19" i="1" s="1"/>
  <c r="E20" i="1" a="1"/>
  <c r="E20" i="1" s="1"/>
  <c r="E21" i="1" a="1"/>
  <c r="E21" i="1" s="1"/>
  <c r="E22" i="1" a="1"/>
  <c r="E22" i="1" s="1"/>
  <c r="E23" i="1" a="1"/>
  <c r="E23" i="1" s="1"/>
  <c r="E24" i="1" a="1"/>
  <c r="E24" i="1" s="1"/>
  <c r="E25" i="1" a="1"/>
  <c r="E25" i="1" s="1"/>
  <c r="E26" i="1" a="1"/>
  <c r="E26" i="1" s="1"/>
  <c r="E27" i="1" a="1"/>
  <c r="E27" i="1" s="1"/>
  <c r="E28" i="1" a="1"/>
  <c r="E28" i="1" s="1"/>
  <c r="E29" i="1" a="1"/>
  <c r="E29" i="1" s="1"/>
  <c r="E30" i="1" a="1"/>
  <c r="E30" i="1" s="1"/>
  <c r="E31" i="1" a="1"/>
  <c r="E31" i="1" s="1"/>
  <c r="E32" i="1" a="1"/>
  <c r="E32" i="1" s="1"/>
  <c r="E33" i="1" a="1"/>
  <c r="E33" i="1" s="1"/>
  <c r="E34" i="1" a="1"/>
  <c r="E34" i="1" s="1"/>
  <c r="E35" i="1" a="1"/>
  <c r="E35" i="1" s="1"/>
  <c r="E36" i="1" a="1"/>
  <c r="E36" i="1" s="1"/>
  <c r="E37" i="1" a="1"/>
  <c r="E37" i="1" s="1"/>
  <c r="E38" i="1" a="1"/>
  <c r="E38" i="1" s="1"/>
  <c r="E39" i="1" a="1"/>
  <c r="E39" i="1" s="1"/>
  <c r="E40" i="1" a="1"/>
  <c r="E40" i="1" s="1"/>
  <c r="E41" i="1" a="1"/>
  <c r="E41" i="1" s="1"/>
  <c r="E42" i="1" a="1"/>
  <c r="E42" i="1"/>
  <c r="E43" i="1" a="1"/>
  <c r="E43" i="1" s="1"/>
  <c r="E44" i="1" a="1"/>
  <c r="E44" i="1" s="1"/>
  <c r="E45" i="1" a="1"/>
  <c r="E45" i="1" s="1"/>
  <c r="E46" i="1" a="1"/>
  <c r="E46" i="1" s="1"/>
  <c r="E47" i="1" a="1"/>
  <c r="E47" i="1" s="1"/>
  <c r="E48" i="1" a="1"/>
  <c r="E48" i="1" s="1"/>
  <c r="E49" i="1" a="1"/>
  <c r="E49" i="1" s="1"/>
  <c r="E50" i="1" a="1"/>
  <c r="E50" i="1" s="1"/>
  <c r="E51" i="1" a="1"/>
  <c r="E51" i="1" s="1"/>
  <c r="E52" i="1" a="1"/>
  <c r="E52" i="1" s="1"/>
  <c r="E53" i="1" a="1"/>
  <c r="E53" i="1" s="1"/>
  <c r="E54" i="1" a="1"/>
  <c r="E54" i="1" s="1"/>
  <c r="E55" i="1" a="1"/>
  <c r="E55" i="1" s="1"/>
  <c r="E56" i="1" a="1"/>
  <c r="E56" i="1" s="1"/>
  <c r="E57" i="1" a="1"/>
  <c r="E57" i="1" s="1"/>
  <c r="E58" i="1" a="1"/>
  <c r="E58" i="1" s="1"/>
  <c r="E59" i="1" a="1"/>
  <c r="E59" i="1" s="1"/>
  <c r="E60" i="1" a="1"/>
  <c r="E60" i="1" s="1"/>
  <c r="E61" i="1" a="1"/>
  <c r="E61" i="1" s="1"/>
  <c r="E62" i="1" a="1"/>
  <c r="E62" i="1" s="1"/>
  <c r="E63" i="1" a="1"/>
  <c r="E63" i="1" s="1"/>
  <c r="E64" i="1" a="1"/>
  <c r="E64" i="1" s="1"/>
  <c r="E65" i="1" a="1"/>
  <c r="E65" i="1" s="1"/>
  <c r="E66" i="1" a="1"/>
  <c r="E66" i="1" s="1"/>
  <c r="E67" i="1" a="1"/>
  <c r="E67" i="1" s="1"/>
  <c r="E68" i="1" a="1"/>
  <c r="E68" i="1" s="1"/>
  <c r="E69" i="1" a="1"/>
  <c r="E69" i="1" s="1"/>
  <c r="E70" i="1" a="1"/>
  <c r="E70" i="1" s="1"/>
  <c r="E71" i="1" a="1"/>
  <c r="E71" i="1" s="1"/>
  <c r="E72" i="1" a="1"/>
  <c r="E72" i="1" s="1"/>
  <c r="E73" i="1" a="1"/>
  <c r="E73" i="1" s="1"/>
  <c r="E74" i="1" a="1"/>
  <c r="E74" i="1" s="1"/>
  <c r="E75" i="1" a="1"/>
  <c r="E75" i="1" s="1"/>
  <c r="E76" i="1" a="1"/>
  <c r="E76" i="1" s="1"/>
  <c r="E77" i="1" a="1"/>
  <c r="E77" i="1" s="1"/>
  <c r="E78" i="1" a="1"/>
  <c r="E78" i="1" s="1"/>
  <c r="E79" i="1" a="1"/>
  <c r="E79" i="1" s="1"/>
  <c r="E80" i="1" a="1"/>
  <c r="E80" i="1" s="1"/>
  <c r="E81" i="1" a="1"/>
  <c r="E81" i="1" s="1"/>
  <c r="E82" i="1" a="1"/>
  <c r="E82" i="1" s="1"/>
  <c r="E83" i="1" a="1"/>
  <c r="E83" i="1" s="1"/>
  <c r="E84" i="1" a="1"/>
  <c r="E84" i="1" s="1"/>
  <c r="E85" i="1" a="1"/>
  <c r="E85" i="1" s="1"/>
  <c r="E86" i="1" a="1"/>
  <c r="E86" i="1" s="1"/>
  <c r="E87" i="1" a="1"/>
  <c r="E87" i="1" s="1"/>
  <c r="E88" i="1" a="1"/>
  <c r="E88" i="1" s="1"/>
  <c r="E89" i="1" a="1"/>
  <c r="E89" i="1" s="1"/>
  <c r="E90" i="1" a="1"/>
  <c r="E90" i="1" s="1"/>
  <c r="E91" i="1" a="1"/>
  <c r="E91" i="1" s="1"/>
  <c r="E92" i="1" a="1"/>
  <c r="E92" i="1" s="1"/>
  <c r="E93" i="1" a="1"/>
  <c r="E93" i="1" s="1"/>
  <c r="E94" i="1" a="1"/>
  <c r="E94" i="1" s="1"/>
  <c r="E95" i="1" a="1"/>
  <c r="E95" i="1" s="1"/>
  <c r="E96" i="1" a="1"/>
  <c r="E96" i="1" s="1"/>
  <c r="E97" i="1" a="1"/>
  <c r="E97" i="1" s="1"/>
  <c r="E98" i="1" a="1"/>
  <c r="E98" i="1" s="1"/>
  <c r="E99" i="1" a="1"/>
  <c r="E99" i="1" s="1"/>
  <c r="E100" i="1" a="1"/>
  <c r="E100" i="1" s="1"/>
  <c r="E101" i="1" a="1"/>
  <c r="E101" i="1" s="1"/>
  <c r="E102" i="1" a="1"/>
  <c r="E102" i="1" s="1"/>
  <c r="E103" i="1" a="1"/>
  <c r="E103" i="1" s="1"/>
  <c r="E104" i="1" a="1"/>
  <c r="E104" i="1" s="1"/>
  <c r="E105" i="1" a="1"/>
  <c r="E105" i="1" s="1"/>
  <c r="E106" i="1" a="1"/>
  <c r="E106" i="1" s="1"/>
  <c r="E107" i="1" a="1"/>
  <c r="E107" i="1" s="1"/>
  <c r="E108" i="1" a="1"/>
  <c r="E108" i="1" s="1"/>
  <c r="E109" i="1" a="1"/>
  <c r="E109" i="1" s="1"/>
  <c r="E110" i="1" a="1"/>
  <c r="E110" i="1" s="1"/>
  <c r="E111" i="1" a="1"/>
  <c r="E111" i="1" s="1"/>
  <c r="E112" i="1" a="1"/>
  <c r="E112" i="1" s="1"/>
  <c r="E113" i="1" a="1"/>
  <c r="E113" i="1" s="1"/>
  <c r="E114" i="1" a="1"/>
  <c r="E114" i="1" s="1"/>
  <c r="E115" i="1" a="1"/>
  <c r="E115" i="1" s="1"/>
  <c r="E116" i="1" a="1"/>
  <c r="E116" i="1" s="1"/>
  <c r="E117" i="1" a="1"/>
  <c r="E117" i="1" s="1"/>
  <c r="E118" i="1" a="1"/>
  <c r="E118" i="1" s="1"/>
  <c r="E119" i="1" a="1"/>
  <c r="E119" i="1" s="1"/>
  <c r="E120" i="1" a="1"/>
  <c r="E120" i="1" s="1"/>
  <c r="E121" i="1" a="1"/>
  <c r="E121" i="1" s="1"/>
  <c r="E122" i="1" a="1"/>
  <c r="E122" i="1" s="1"/>
  <c r="E123" i="1" a="1"/>
  <c r="E123" i="1" s="1"/>
  <c r="E124" i="1" a="1"/>
  <c r="E124" i="1" s="1"/>
  <c r="E125" i="1" a="1"/>
  <c r="E125" i="1" s="1"/>
  <c r="E126" i="1" a="1"/>
  <c r="E126" i="1" s="1"/>
  <c r="E127" i="1" a="1"/>
  <c r="E127" i="1" s="1"/>
  <c r="E128" i="1" a="1"/>
  <c r="E128" i="1" s="1"/>
  <c r="E129" i="1" a="1"/>
  <c r="E129" i="1" s="1"/>
  <c r="E130" i="1" a="1"/>
  <c r="E130" i="1" s="1"/>
  <c r="E131" i="1" a="1"/>
  <c r="E131" i="1" s="1"/>
  <c r="E132" i="1" a="1"/>
  <c r="E132" i="1" s="1"/>
  <c r="E133" i="1" a="1"/>
  <c r="E133" i="1" s="1"/>
  <c r="E134" i="1" a="1"/>
  <c r="E134" i="1" s="1"/>
  <c r="E135" i="1" a="1"/>
  <c r="E135" i="1" s="1"/>
  <c r="E136" i="1" a="1"/>
  <c r="E136" i="1" s="1"/>
  <c r="E137" i="1" a="1"/>
  <c r="E137" i="1" s="1"/>
  <c r="E138" i="1" a="1"/>
  <c r="E138" i="1" s="1"/>
  <c r="E139" i="1" a="1"/>
  <c r="E139" i="1" s="1"/>
  <c r="E140" i="1" a="1"/>
  <c r="E140" i="1" s="1"/>
  <c r="E141" i="1" a="1"/>
  <c r="E141" i="1" s="1"/>
  <c r="E142" i="1" a="1"/>
  <c r="E142" i="1" s="1"/>
  <c r="E143" i="1" a="1"/>
  <c r="E143" i="1" s="1"/>
  <c r="E144" i="1" a="1"/>
  <c r="E144" i="1" s="1"/>
  <c r="E145" i="1" a="1"/>
  <c r="E145" i="1" s="1"/>
  <c r="E146" i="1" a="1"/>
  <c r="E146" i="1" s="1"/>
  <c r="E147" i="1" a="1"/>
  <c r="E147" i="1" s="1"/>
  <c r="E148" i="1" a="1"/>
  <c r="E148" i="1" s="1"/>
  <c r="E149" i="1" a="1"/>
  <c r="E149" i="1" s="1"/>
  <c r="E150" i="1" a="1"/>
  <c r="E150" i="1" s="1"/>
  <c r="E151" i="1" a="1"/>
  <c r="E151" i="1" s="1"/>
  <c r="E152" i="1" a="1"/>
  <c r="E152" i="1" s="1"/>
  <c r="E153" i="1" a="1"/>
  <c r="E153" i="1" s="1"/>
  <c r="E154" i="1" a="1"/>
  <c r="E154" i="1" s="1"/>
  <c r="E155" i="1" a="1"/>
  <c r="E155" i="1" s="1"/>
  <c r="E156" i="1" a="1"/>
  <c r="E156" i="1" s="1"/>
  <c r="E157" i="1" a="1"/>
  <c r="E157" i="1" s="1"/>
  <c r="E158" i="1" a="1"/>
  <c r="E158" i="1" s="1"/>
  <c r="E159" i="1" a="1"/>
  <c r="E159" i="1" s="1"/>
  <c r="E160" i="1" a="1"/>
  <c r="E160" i="1" s="1"/>
  <c r="E161" i="1" a="1"/>
  <c r="E161" i="1" s="1"/>
  <c r="E162" i="1" a="1"/>
  <c r="E162" i="1" s="1"/>
  <c r="E163" i="1" a="1"/>
  <c r="E163" i="1" s="1"/>
  <c r="E164" i="1" a="1"/>
  <c r="E164" i="1" s="1"/>
  <c r="E165" i="1" a="1"/>
  <c r="E165" i="1" s="1"/>
  <c r="E166" i="1" a="1"/>
  <c r="E166" i="1" s="1"/>
  <c r="E167" i="1" a="1"/>
  <c r="E167" i="1" s="1"/>
  <c r="E168" i="1" a="1"/>
  <c r="E168" i="1" s="1"/>
  <c r="E169" i="1" a="1"/>
  <c r="E169" i="1" s="1"/>
  <c r="E170" i="1" a="1"/>
  <c r="E170" i="1" s="1"/>
  <c r="E171" i="1" a="1"/>
  <c r="E171" i="1" s="1"/>
  <c r="E172" i="1" a="1"/>
  <c r="E172" i="1" s="1"/>
  <c r="E173" i="1" a="1"/>
  <c r="E173" i="1" s="1"/>
  <c r="E174" i="1" a="1"/>
  <c r="E174" i="1" s="1"/>
  <c r="E175" i="1" a="1"/>
  <c r="E175" i="1" s="1"/>
  <c r="E176" i="1" a="1"/>
  <c r="E176" i="1" s="1"/>
  <c r="E177" i="1" a="1"/>
  <c r="E177" i="1" s="1"/>
  <c r="E178" i="1" a="1"/>
  <c r="E178" i="1" s="1"/>
  <c r="E179" i="1" a="1"/>
  <c r="E179" i="1" s="1"/>
  <c r="E180" i="1" a="1"/>
  <c r="E180" i="1" s="1"/>
  <c r="E181" i="1" a="1"/>
  <c r="E181" i="1" s="1"/>
  <c r="E182" i="1" a="1"/>
  <c r="E182" i="1" s="1"/>
  <c r="E183" i="1" a="1"/>
  <c r="E183" i="1" s="1"/>
  <c r="E184" i="1" a="1"/>
  <c r="E184" i="1" s="1"/>
  <c r="E185" i="1" a="1"/>
  <c r="E185" i="1" s="1"/>
  <c r="E186" i="1" a="1"/>
  <c r="E186" i="1" s="1"/>
  <c r="E187" i="1" a="1"/>
  <c r="E187" i="1" s="1"/>
  <c r="E188" i="1" a="1"/>
  <c r="E188" i="1" s="1"/>
  <c r="E189" i="1" a="1"/>
  <c r="E189" i="1" s="1"/>
  <c r="E190" i="1" a="1"/>
  <c r="E190" i="1" s="1"/>
  <c r="E191" i="1" a="1"/>
  <c r="E191" i="1" s="1"/>
  <c r="E192" i="1" a="1"/>
  <c r="E192" i="1" s="1"/>
  <c r="E193" i="1" a="1"/>
  <c r="E193" i="1" s="1"/>
  <c r="E194" i="1" a="1"/>
  <c r="E194" i="1" s="1"/>
  <c r="E195" i="1" a="1"/>
  <c r="E195" i="1" s="1"/>
  <c r="E196" i="1" a="1"/>
  <c r="E196" i="1" s="1"/>
  <c r="E197" i="1" a="1"/>
  <c r="E197" i="1" s="1"/>
  <c r="E198" i="1" a="1"/>
  <c r="E198" i="1" s="1"/>
  <c r="E199" i="1" a="1"/>
  <c r="E199" i="1" s="1"/>
  <c r="E200" i="1" a="1"/>
  <c r="E200" i="1" s="1"/>
  <c r="E201" i="1" a="1"/>
  <c r="E201" i="1" s="1"/>
  <c r="E202" i="1" a="1"/>
  <c r="E202" i="1" s="1"/>
  <c r="E203" i="1" a="1"/>
  <c r="E203" i="1" s="1"/>
  <c r="E204" i="1" a="1"/>
  <c r="E204" i="1" s="1"/>
  <c r="E205" i="1" a="1"/>
  <c r="E205" i="1" s="1"/>
  <c r="E206" i="1" a="1"/>
  <c r="E206" i="1" s="1"/>
  <c r="E207" i="1" a="1"/>
  <c r="E207" i="1" s="1"/>
  <c r="E208" i="1" a="1"/>
  <c r="E208" i="1" s="1"/>
  <c r="E209" i="1" a="1"/>
  <c r="E209" i="1" s="1"/>
  <c r="E210" i="1" a="1"/>
  <c r="E210" i="1" s="1"/>
  <c r="E211" i="1" a="1"/>
  <c r="E211" i="1" s="1"/>
  <c r="E212" i="1" a="1"/>
  <c r="E212" i="1" s="1"/>
  <c r="E213" i="1" a="1"/>
  <c r="E213" i="1" s="1"/>
  <c r="E214" i="1" a="1"/>
  <c r="E214" i="1" s="1"/>
  <c r="E215" i="1" a="1"/>
  <c r="E215" i="1" s="1"/>
  <c r="E216" i="1" a="1"/>
  <c r="E216" i="1" s="1"/>
  <c r="E217" i="1" a="1"/>
  <c r="E217" i="1" s="1"/>
  <c r="E218" i="1" a="1"/>
  <c r="E218" i="1" s="1"/>
  <c r="E219" i="1" a="1"/>
  <c r="E219" i="1" s="1"/>
  <c r="E220" i="1" a="1"/>
  <c r="E220" i="1" s="1"/>
  <c r="E221" i="1" a="1"/>
  <c r="E221" i="1" s="1"/>
  <c r="E222" i="1" a="1"/>
  <c r="E222" i="1" s="1"/>
  <c r="E223" i="1" a="1"/>
  <c r="E223" i="1" s="1"/>
  <c r="E224" i="1" a="1"/>
  <c r="E224" i="1" s="1"/>
  <c r="E225" i="1" a="1"/>
  <c r="E225" i="1" s="1"/>
  <c r="E226" i="1" a="1"/>
  <c r="E226" i="1" s="1"/>
  <c r="E227" i="1" a="1"/>
  <c r="E227" i="1" s="1"/>
  <c r="E228" i="1" a="1"/>
  <c r="E228" i="1" s="1"/>
  <c r="E229" i="1" a="1"/>
  <c r="E229" i="1" s="1"/>
  <c r="E230" i="1" a="1"/>
  <c r="E230" i="1" s="1"/>
  <c r="E231" i="1" a="1"/>
  <c r="E231" i="1" s="1"/>
  <c r="E232" i="1" a="1"/>
  <c r="E232" i="1" s="1"/>
  <c r="E233" i="1" a="1"/>
  <c r="E233" i="1" s="1"/>
  <c r="E234" i="1" a="1"/>
  <c r="E234" i="1" s="1"/>
  <c r="E235" i="1" a="1"/>
  <c r="E235" i="1" s="1"/>
  <c r="E236" i="1" a="1"/>
  <c r="E236" i="1" s="1"/>
  <c r="E237" i="1" a="1"/>
  <c r="E237" i="1" s="1"/>
  <c r="E238" i="1" a="1"/>
  <c r="E238" i="1" s="1"/>
  <c r="E239" i="1" a="1"/>
  <c r="E239" i="1" s="1"/>
  <c r="E240" i="1" a="1"/>
  <c r="E240" i="1" s="1"/>
  <c r="E241" i="1" a="1"/>
  <c r="E241" i="1" s="1"/>
  <c r="E242" i="1" a="1"/>
  <c r="E242" i="1" s="1"/>
  <c r="E243" i="1" a="1"/>
  <c r="E243" i="1" s="1"/>
  <c r="E244" i="1" a="1"/>
  <c r="E244" i="1" s="1"/>
  <c r="E245" i="1" a="1"/>
  <c r="E245" i="1" s="1"/>
  <c r="E246" i="1" a="1"/>
  <c r="E246" i="1" s="1"/>
  <c r="E247" i="1" a="1"/>
  <c r="E247" i="1" s="1"/>
  <c r="E248" i="1" a="1"/>
  <c r="E248" i="1" s="1"/>
  <c r="E249" i="1" a="1"/>
  <c r="E249" i="1" s="1"/>
  <c r="E250" i="1" a="1"/>
  <c r="E250" i="1" s="1"/>
  <c r="E251" i="1" a="1"/>
  <c r="E251" i="1" s="1"/>
  <c r="E252" i="1" a="1"/>
  <c r="E252" i="1" s="1"/>
  <c r="E253" i="1" a="1"/>
  <c r="E253" i="1" s="1"/>
  <c r="E254" i="1" a="1"/>
  <c r="E254" i="1" s="1"/>
  <c r="E255" i="1" a="1"/>
  <c r="E255" i="1" s="1"/>
  <c r="E256" i="1" a="1"/>
  <c r="E256" i="1" s="1"/>
  <c r="E257" i="1" a="1"/>
  <c r="E257" i="1" s="1"/>
  <c r="E258" i="1" a="1"/>
  <c r="E258" i="1" s="1"/>
  <c r="E259" i="1" a="1"/>
  <c r="E259" i="1" s="1"/>
  <c r="E260" i="1" a="1"/>
  <c r="E260" i="1" s="1"/>
  <c r="E261" i="1" a="1"/>
  <c r="E261" i="1" s="1"/>
  <c r="E262" i="1" a="1"/>
  <c r="E262" i="1" s="1"/>
  <c r="E263" i="1" a="1"/>
  <c r="E263" i="1" s="1"/>
  <c r="E264" i="1" a="1"/>
  <c r="E264" i="1" s="1"/>
  <c r="E265" i="1" a="1"/>
  <c r="E265" i="1" s="1"/>
  <c r="E266" i="1" a="1"/>
  <c r="E266" i="1" s="1"/>
  <c r="E267" i="1" a="1"/>
  <c r="E267" i="1" s="1"/>
  <c r="E268" i="1" a="1"/>
  <c r="E268" i="1" s="1"/>
  <c r="E269" i="1" a="1"/>
  <c r="E269" i="1" s="1"/>
  <c r="E270" i="1" a="1"/>
  <c r="E270" i="1" s="1"/>
  <c r="E271" i="1" a="1"/>
  <c r="E271" i="1" s="1"/>
  <c r="E272" i="1" a="1"/>
  <c r="E272" i="1" s="1"/>
  <c r="E273" i="1" a="1"/>
  <c r="E273" i="1" s="1"/>
  <c r="E274" i="1" a="1"/>
  <c r="E274" i="1" s="1"/>
  <c r="E275" i="1" a="1"/>
  <c r="E275" i="1" s="1"/>
  <c r="E276" i="1" a="1"/>
  <c r="E276" i="1" s="1"/>
  <c r="E277" i="1" a="1"/>
  <c r="E277" i="1" s="1"/>
  <c r="E278" i="1" a="1"/>
  <c r="E278" i="1" s="1"/>
  <c r="E279" i="1" a="1"/>
  <c r="E279" i="1" s="1"/>
  <c r="E280" i="1" a="1"/>
  <c r="E280" i="1" s="1"/>
  <c r="E281" i="1" a="1"/>
  <c r="E281" i="1" s="1"/>
  <c r="E282" i="1" a="1"/>
  <c r="E282" i="1" s="1"/>
  <c r="E283" i="1" a="1"/>
  <c r="E283" i="1" s="1"/>
  <c r="E284" i="1" a="1"/>
  <c r="E284" i="1" s="1"/>
  <c r="E285" i="1" a="1"/>
  <c r="E285" i="1" s="1"/>
  <c r="E286" i="1" a="1"/>
  <c r="E286" i="1" s="1"/>
  <c r="E287" i="1" a="1"/>
  <c r="E287" i="1" s="1"/>
  <c r="E288" i="1" a="1"/>
  <c r="E288" i="1" s="1"/>
  <c r="E289" i="1" a="1"/>
  <c r="E289" i="1" s="1"/>
  <c r="E290" i="1" a="1"/>
  <c r="E290" i="1" s="1"/>
  <c r="E291" i="1" a="1"/>
  <c r="E291" i="1" s="1"/>
  <c r="E292" i="1" a="1"/>
  <c r="E292" i="1" s="1"/>
  <c r="E293" i="1" a="1"/>
  <c r="E293" i="1" s="1"/>
  <c r="E294" i="1" a="1"/>
  <c r="E294" i="1" s="1"/>
  <c r="E295" i="1" a="1"/>
  <c r="E295" i="1" s="1"/>
  <c r="E296" i="1" a="1"/>
  <c r="E296" i="1" s="1"/>
  <c r="E297" i="1" a="1"/>
  <c r="E297" i="1" s="1"/>
  <c r="E298" i="1" a="1"/>
  <c r="E298" i="1" s="1"/>
  <c r="E299" i="1" a="1"/>
  <c r="E299" i="1" s="1"/>
  <c r="E300" i="1" a="1"/>
  <c r="E300" i="1" s="1"/>
  <c r="E301" i="1" a="1"/>
  <c r="E301" i="1" s="1"/>
  <c r="E302" i="1" a="1"/>
  <c r="E302" i="1" s="1"/>
  <c r="E303" i="1" a="1"/>
  <c r="E303" i="1" s="1"/>
  <c r="E304" i="1" a="1"/>
  <c r="E304" i="1" s="1"/>
  <c r="E305" i="1" a="1"/>
  <c r="E305" i="1" s="1"/>
  <c r="E306" i="1" a="1"/>
  <c r="E306" i="1" s="1"/>
  <c r="E307" i="1" a="1"/>
  <c r="E307" i="1" s="1"/>
  <c r="E308" i="1" a="1"/>
  <c r="E308" i="1" s="1"/>
  <c r="E309" i="1" a="1"/>
  <c r="E309" i="1" s="1"/>
  <c r="E310" i="1" a="1"/>
  <c r="E310" i="1" s="1"/>
  <c r="E311" i="1" a="1"/>
  <c r="E311" i="1" s="1"/>
  <c r="E312" i="1" a="1"/>
  <c r="E312" i="1" s="1"/>
  <c r="E313" i="1" a="1"/>
  <c r="E313" i="1" s="1"/>
  <c r="E314" i="1" a="1"/>
  <c r="E314" i="1" s="1"/>
  <c r="E315" i="1" a="1"/>
  <c r="E315" i="1" s="1"/>
  <c r="E316" i="1" a="1"/>
  <c r="E316" i="1" s="1"/>
  <c r="E317" i="1" a="1"/>
  <c r="E317" i="1" s="1"/>
  <c r="E318" i="1" a="1"/>
  <c r="E318" i="1" s="1"/>
  <c r="E319" i="1" a="1"/>
  <c r="E319" i="1" s="1"/>
  <c r="E320" i="1" a="1"/>
  <c r="E320" i="1" s="1"/>
  <c r="E321" i="1" a="1"/>
  <c r="E321" i="1" s="1"/>
  <c r="E322" i="1" a="1"/>
  <c r="E322" i="1" s="1"/>
  <c r="E323" i="1" a="1"/>
  <c r="E323" i="1" s="1"/>
  <c r="E324" i="1" a="1"/>
  <c r="E324" i="1" s="1"/>
  <c r="E325" i="1" a="1"/>
  <c r="E325" i="1" s="1"/>
  <c r="E326" i="1" a="1"/>
  <c r="E326" i="1" s="1"/>
  <c r="E327" i="1" a="1"/>
  <c r="E327" i="1" s="1"/>
  <c r="E328" i="1" a="1"/>
  <c r="E328" i="1" s="1"/>
  <c r="E329" i="1" a="1"/>
  <c r="E329" i="1" s="1"/>
  <c r="E330" i="1" a="1"/>
  <c r="E330" i="1" s="1"/>
  <c r="E331" i="1" a="1"/>
  <c r="E331" i="1" s="1"/>
  <c r="E332" i="1" a="1"/>
  <c r="E332" i="1" s="1"/>
  <c r="E333" i="1" a="1"/>
  <c r="E333" i="1" s="1"/>
  <c r="E334" i="1" a="1"/>
  <c r="E334" i="1" s="1"/>
  <c r="E335" i="1" a="1"/>
  <c r="E335" i="1" s="1"/>
  <c r="E336" i="1" a="1"/>
  <c r="E336" i="1" s="1"/>
  <c r="E337" i="1" a="1"/>
  <c r="E337" i="1" s="1"/>
  <c r="E338" i="1" a="1"/>
  <c r="E338" i="1" s="1"/>
  <c r="E339" i="1" a="1"/>
  <c r="E339" i="1" s="1"/>
  <c r="E340" i="1" a="1"/>
  <c r="E340" i="1" s="1"/>
  <c r="E341" i="1" a="1"/>
  <c r="E341" i="1" s="1"/>
  <c r="E342" i="1" a="1"/>
  <c r="E342" i="1" s="1"/>
  <c r="E343" i="1" a="1"/>
  <c r="E343" i="1" s="1"/>
  <c r="E344" i="1" a="1"/>
  <c r="E344" i="1" s="1"/>
  <c r="E345" i="1" a="1"/>
  <c r="E345" i="1" s="1"/>
  <c r="E346" i="1" a="1"/>
  <c r="E346" i="1" s="1"/>
  <c r="E347" i="1" a="1"/>
  <c r="E347" i="1" s="1"/>
  <c r="E348" i="1" a="1"/>
  <c r="E348" i="1" s="1"/>
  <c r="E349" i="1" a="1"/>
  <c r="E349" i="1" s="1"/>
  <c r="E350" i="1" a="1"/>
  <c r="E350" i="1" s="1"/>
  <c r="E351" i="1" a="1"/>
  <c r="E351" i="1" s="1"/>
  <c r="E352" i="1" a="1"/>
  <c r="E352" i="1" s="1"/>
  <c r="E353" i="1" a="1"/>
  <c r="E353" i="1" s="1"/>
  <c r="E354" i="1" a="1"/>
  <c r="E354" i="1" s="1"/>
  <c r="E355" i="1" a="1"/>
  <c r="E355" i="1" s="1"/>
  <c r="E356" i="1" a="1"/>
  <c r="E356" i="1" s="1"/>
  <c r="E357" i="1" a="1"/>
  <c r="E357" i="1" s="1"/>
  <c r="E358" i="1" a="1"/>
  <c r="E358" i="1" s="1"/>
  <c r="E359" i="1" a="1"/>
  <c r="E359" i="1" s="1"/>
  <c r="E360" i="1" a="1"/>
  <c r="E360" i="1" s="1"/>
  <c r="E361" i="1" a="1"/>
  <c r="E361" i="1" s="1"/>
  <c r="E362" i="1" a="1"/>
  <c r="E362" i="1" s="1"/>
  <c r="E363" i="1" a="1"/>
  <c r="E363" i="1" s="1"/>
  <c r="E364" i="1" a="1"/>
  <c r="E364" i="1" s="1"/>
  <c r="E365" i="1" a="1"/>
  <c r="E365" i="1" s="1"/>
  <c r="E366" i="1" a="1"/>
  <c r="E366" i="1" s="1"/>
  <c r="E367" i="1" a="1"/>
  <c r="E367" i="1" s="1"/>
  <c r="E368" i="1" a="1"/>
  <c r="E368" i="1" s="1"/>
  <c r="E369" i="1" a="1"/>
  <c r="E369" i="1" s="1"/>
  <c r="E370" i="1" a="1"/>
  <c r="E370" i="1" s="1"/>
  <c r="E371" i="1" a="1"/>
  <c r="E371" i="1" s="1"/>
  <c r="E372" i="1" a="1"/>
  <c r="E372" i="1" s="1"/>
  <c r="E373" i="1" a="1"/>
  <c r="E373" i="1" s="1"/>
  <c r="E374" i="1" a="1"/>
  <c r="E374" i="1" s="1"/>
  <c r="E375" i="1" a="1"/>
  <c r="E375" i="1" s="1"/>
  <c r="E376" i="1" a="1"/>
  <c r="E376" i="1" s="1"/>
  <c r="E377" i="1" a="1"/>
  <c r="E377" i="1" s="1"/>
  <c r="E378" i="1" a="1"/>
  <c r="E378" i="1" s="1"/>
  <c r="E379" i="1" a="1"/>
  <c r="E379" i="1" s="1"/>
  <c r="E380" i="1" a="1"/>
  <c r="E380" i="1" s="1"/>
  <c r="E381" i="1" a="1"/>
  <c r="E381" i="1" s="1"/>
  <c r="E382" i="1" a="1"/>
  <c r="E382" i="1" s="1"/>
  <c r="E383" i="1" a="1"/>
  <c r="E383" i="1" s="1"/>
  <c r="E384" i="1" a="1"/>
  <c r="E384" i="1" s="1"/>
  <c r="E385" i="1" a="1"/>
  <c r="E385" i="1" s="1"/>
  <c r="E386" i="1" a="1"/>
  <c r="E386" i="1" s="1"/>
  <c r="E387" i="1" a="1"/>
  <c r="E387" i="1" s="1"/>
  <c r="E388" i="1" a="1"/>
  <c r="E388" i="1" s="1"/>
  <c r="E389" i="1" a="1"/>
  <c r="E389" i="1" s="1"/>
  <c r="E390" i="1" a="1"/>
  <c r="E390" i="1" s="1"/>
  <c r="E391" i="1" a="1"/>
  <c r="E391" i="1" s="1"/>
  <c r="E392" i="1" a="1"/>
  <c r="E392" i="1" s="1"/>
  <c r="E393" i="1" a="1"/>
  <c r="E393" i="1" s="1"/>
  <c r="E394" i="1" a="1"/>
  <c r="E394" i="1" s="1"/>
  <c r="E395" i="1" a="1"/>
  <c r="E395" i="1" s="1"/>
  <c r="E396" i="1" a="1"/>
  <c r="E396" i="1" s="1"/>
  <c r="E397" i="1" a="1"/>
  <c r="E397" i="1" s="1"/>
  <c r="E398" i="1" a="1"/>
  <c r="E398" i="1" s="1"/>
  <c r="E399" i="1" a="1"/>
  <c r="E399" i="1" s="1"/>
  <c r="E400" i="1" a="1"/>
  <c r="E400" i="1" s="1"/>
  <c r="E401" i="1" a="1"/>
  <c r="E401" i="1" s="1"/>
  <c r="E402" i="1" a="1"/>
  <c r="E402" i="1" s="1"/>
  <c r="E403" i="1" a="1"/>
  <c r="E403" i="1" s="1"/>
  <c r="E404" i="1" a="1"/>
  <c r="E404" i="1" s="1"/>
  <c r="E405" i="1" a="1"/>
  <c r="E405" i="1" s="1"/>
  <c r="E406" i="1" a="1"/>
  <c r="E406" i="1" s="1"/>
  <c r="E407" i="1" a="1"/>
  <c r="E407" i="1" s="1"/>
  <c r="E408" i="1" a="1"/>
  <c r="E408" i="1" s="1"/>
  <c r="E409" i="1" a="1"/>
  <c r="E409" i="1" s="1"/>
  <c r="E410" i="1" a="1"/>
  <c r="E410" i="1" s="1"/>
  <c r="E411" i="1" a="1"/>
  <c r="E411" i="1" s="1"/>
  <c r="E412" i="1" a="1"/>
  <c r="E412" i="1" s="1"/>
  <c r="E413" i="1" a="1"/>
  <c r="E413" i="1" s="1"/>
  <c r="E414" i="1" a="1"/>
  <c r="E414" i="1" s="1"/>
  <c r="E415" i="1" a="1"/>
  <c r="E415" i="1" s="1"/>
  <c r="E416" i="1" a="1"/>
  <c r="E416" i="1" s="1"/>
  <c r="E417" i="1" a="1"/>
  <c r="E417" i="1" s="1"/>
  <c r="E418" i="1" a="1"/>
  <c r="E418" i="1" s="1"/>
  <c r="E419" i="1" a="1"/>
  <c r="E419" i="1" s="1"/>
  <c r="E420" i="1" a="1"/>
  <c r="E420" i="1" s="1"/>
  <c r="E421" i="1" a="1"/>
  <c r="E421" i="1" s="1"/>
  <c r="E422" i="1" a="1"/>
  <c r="E422" i="1" s="1"/>
  <c r="E423" i="1" a="1"/>
  <c r="E423" i="1" s="1"/>
  <c r="E424" i="1" a="1"/>
  <c r="E424" i="1" s="1"/>
  <c r="E425" i="1" a="1"/>
  <c r="E425" i="1" s="1"/>
  <c r="E426" i="1" a="1"/>
  <c r="E426" i="1" s="1"/>
  <c r="E427" i="1" a="1"/>
  <c r="E427" i="1" s="1"/>
  <c r="E428" i="1" a="1"/>
  <c r="E428" i="1" s="1"/>
  <c r="E429" i="1" a="1"/>
  <c r="E429" i="1" s="1"/>
  <c r="E430" i="1" a="1"/>
  <c r="E430" i="1" s="1"/>
  <c r="E431" i="1" a="1"/>
  <c r="E431" i="1" s="1"/>
  <c r="E432" i="1" a="1"/>
  <c r="E432" i="1" s="1"/>
  <c r="E433" i="1" a="1"/>
  <c r="E433" i="1" s="1"/>
  <c r="E434" i="1" a="1"/>
  <c r="E434" i="1" s="1"/>
  <c r="E435" i="1" a="1"/>
  <c r="E435" i="1" s="1"/>
  <c r="E436" i="1" a="1"/>
  <c r="E436" i="1" s="1"/>
  <c r="E437" i="1" a="1"/>
  <c r="E437" i="1" s="1"/>
  <c r="E438" i="1" a="1"/>
  <c r="E438" i="1" s="1"/>
  <c r="E439" i="1" a="1"/>
  <c r="E439" i="1" s="1"/>
  <c r="E440" i="1" a="1"/>
  <c r="E440" i="1" s="1"/>
  <c r="E441" i="1" a="1"/>
  <c r="E441" i="1" s="1"/>
  <c r="E442" i="1" a="1"/>
  <c r="E442" i="1" s="1"/>
  <c r="E443" i="1" a="1"/>
  <c r="E443" i="1" s="1"/>
  <c r="E444" i="1" a="1"/>
  <c r="E444" i="1" s="1"/>
  <c r="E445" i="1" a="1"/>
  <c r="E445" i="1" s="1"/>
  <c r="E446" i="1" a="1"/>
  <c r="E446" i="1" s="1"/>
  <c r="E447" i="1" a="1"/>
  <c r="E447" i="1" s="1"/>
  <c r="E448" i="1" a="1"/>
  <c r="E448" i="1" s="1"/>
  <c r="E449" i="1" a="1"/>
  <c r="E449" i="1" s="1"/>
  <c r="E450" i="1" a="1"/>
  <c r="E450" i="1" s="1"/>
  <c r="E451" i="1" a="1"/>
  <c r="E451" i="1" s="1"/>
  <c r="E452" i="1" a="1"/>
  <c r="E452" i="1" s="1"/>
  <c r="E453" i="1" a="1"/>
  <c r="E453" i="1" s="1"/>
  <c r="E454" i="1" a="1"/>
  <c r="E454" i="1" s="1"/>
  <c r="E455" i="1" a="1"/>
  <c r="E455" i="1" s="1"/>
  <c r="E456" i="1" a="1"/>
  <c r="E456" i="1" s="1"/>
  <c r="E457" i="1" a="1"/>
  <c r="E457" i="1" s="1"/>
  <c r="E458" i="1" a="1"/>
  <c r="E458" i="1" s="1"/>
  <c r="E459" i="1" a="1"/>
  <c r="E459" i="1" s="1"/>
  <c r="E460" i="1" a="1"/>
  <c r="E460" i="1" s="1"/>
  <c r="E461" i="1" a="1"/>
  <c r="E461" i="1" s="1"/>
  <c r="E462" i="1" a="1"/>
  <c r="E462" i="1" s="1"/>
  <c r="E463" i="1" a="1"/>
  <c r="E463" i="1" s="1"/>
  <c r="E464" i="1" a="1"/>
  <c r="E464" i="1" s="1"/>
  <c r="E465" i="1" a="1"/>
  <c r="E465" i="1" s="1"/>
  <c r="E466" i="1" a="1"/>
  <c r="E466" i="1" s="1"/>
  <c r="E467" i="1" a="1"/>
  <c r="E467" i="1" s="1"/>
  <c r="E468" i="1" a="1"/>
  <c r="E468" i="1" s="1"/>
  <c r="E469" i="1" a="1"/>
  <c r="E469" i="1" s="1"/>
  <c r="E470" i="1" a="1"/>
  <c r="E470" i="1" s="1"/>
  <c r="E471" i="1" a="1"/>
  <c r="E471" i="1" s="1"/>
  <c r="E472" i="1" a="1"/>
  <c r="E472" i="1" s="1"/>
  <c r="E473" i="1" a="1"/>
  <c r="E473" i="1" s="1"/>
  <c r="E474" i="1" a="1"/>
  <c r="E474" i="1" s="1"/>
  <c r="E475" i="1" a="1"/>
  <c r="E475" i="1" s="1"/>
  <c r="E476" i="1" a="1"/>
  <c r="E476" i="1" s="1"/>
  <c r="E477" i="1" a="1"/>
  <c r="E477" i="1" s="1"/>
  <c r="E478" i="1" a="1"/>
  <c r="E478" i="1" s="1"/>
  <c r="E479" i="1" a="1"/>
  <c r="E479" i="1" s="1"/>
  <c r="E480" i="1" a="1"/>
  <c r="E480" i="1" s="1"/>
  <c r="E481" i="1" a="1"/>
  <c r="E481" i="1" s="1"/>
  <c r="E482" i="1" a="1"/>
  <c r="E482" i="1" s="1"/>
  <c r="E483" i="1" a="1"/>
  <c r="E483" i="1" s="1"/>
  <c r="E484" i="1" a="1"/>
  <c r="E484" i="1" s="1"/>
  <c r="E485" i="1" a="1"/>
  <c r="E485" i="1" s="1"/>
  <c r="E486" i="1" a="1"/>
  <c r="E486" i="1" s="1"/>
  <c r="E487" i="1" a="1"/>
  <c r="E487" i="1" s="1"/>
  <c r="E488" i="1" a="1"/>
  <c r="E488" i="1" s="1"/>
  <c r="E489" i="1" a="1"/>
  <c r="E489" i="1" s="1"/>
  <c r="E490" i="1" a="1"/>
  <c r="E490" i="1" s="1"/>
  <c r="E491" i="1" a="1"/>
  <c r="E491" i="1" s="1"/>
  <c r="E492" i="1" a="1"/>
  <c r="E492" i="1" s="1"/>
  <c r="E493" i="1" a="1"/>
  <c r="E493" i="1" s="1"/>
  <c r="E494" i="1" a="1"/>
  <c r="E494" i="1" s="1"/>
  <c r="E495" i="1" a="1"/>
  <c r="E495" i="1" s="1"/>
  <c r="E496" i="1" a="1"/>
  <c r="E496" i="1" s="1"/>
  <c r="E497" i="1" a="1"/>
  <c r="E497" i="1" s="1"/>
  <c r="E498" i="1" a="1"/>
  <c r="E498" i="1" s="1"/>
  <c r="E499" i="1" a="1"/>
  <c r="E499" i="1" s="1"/>
  <c r="E500" i="1" a="1"/>
  <c r="E500" i="1" s="1"/>
  <c r="E501" i="1" a="1"/>
  <c r="E501" i="1" s="1"/>
  <c r="E502" i="1" a="1"/>
  <c r="E502" i="1" s="1"/>
  <c r="E503" i="1" a="1"/>
  <c r="E503" i="1" s="1"/>
  <c r="E504" i="1" a="1"/>
  <c r="E504" i="1" s="1"/>
  <c r="E505" i="1" a="1"/>
  <c r="E505" i="1" s="1"/>
  <c r="E506" i="1" a="1"/>
  <c r="E506" i="1" s="1"/>
  <c r="E507" i="1" a="1"/>
  <c r="E507" i="1" s="1"/>
  <c r="E508" i="1" a="1"/>
  <c r="E508" i="1" s="1"/>
  <c r="E509" i="1" a="1"/>
  <c r="E509" i="1" s="1"/>
  <c r="E510" i="1" a="1"/>
  <c r="E510" i="1" s="1"/>
  <c r="E511" i="1" a="1"/>
  <c r="E511" i="1"/>
  <c r="E512" i="1" a="1"/>
  <c r="E512" i="1" s="1"/>
  <c r="E513" i="1" a="1"/>
  <c r="E513" i="1" s="1"/>
  <c r="E514" i="1" a="1"/>
  <c r="E514" i="1" s="1"/>
  <c r="E515" i="1" a="1"/>
  <c r="E515" i="1" s="1"/>
  <c r="E516" i="1" a="1"/>
  <c r="E516" i="1" s="1"/>
  <c r="E517" i="1" a="1"/>
  <c r="E517" i="1" s="1"/>
  <c r="E518" i="1" a="1"/>
  <c r="E518" i="1" s="1"/>
  <c r="E519" i="1" a="1"/>
  <c r="E519" i="1" s="1"/>
  <c r="E520" i="1" a="1"/>
  <c r="E520" i="1" s="1"/>
  <c r="E521" i="1" a="1"/>
  <c r="E521" i="1" s="1"/>
  <c r="E522" i="1" a="1"/>
  <c r="E522" i="1" s="1"/>
  <c r="E523" i="1" a="1"/>
  <c r="E523" i="1" s="1"/>
  <c r="E524" i="1" a="1"/>
  <c r="E524" i="1" s="1"/>
  <c r="E525" i="1" a="1"/>
  <c r="E525" i="1" s="1"/>
  <c r="E526" i="1" a="1"/>
  <c r="E526" i="1" s="1"/>
  <c r="E527" i="1" a="1"/>
  <c r="E527" i="1" s="1"/>
  <c r="E528" i="1" a="1"/>
  <c r="E528" i="1" s="1"/>
  <c r="E529" i="1" a="1"/>
  <c r="E529" i="1" s="1"/>
  <c r="E530" i="1" a="1"/>
  <c r="E530" i="1" s="1"/>
  <c r="E531" i="1" a="1"/>
  <c r="E531" i="1" s="1"/>
  <c r="E532" i="1" a="1"/>
  <c r="E532" i="1" s="1"/>
  <c r="E533" i="1" a="1"/>
  <c r="E533" i="1" s="1"/>
  <c r="E534" i="1" a="1"/>
  <c r="E534" i="1" s="1"/>
  <c r="E535" i="1" a="1"/>
  <c r="E535" i="1" s="1"/>
  <c r="E536" i="1" a="1"/>
  <c r="E536" i="1" s="1"/>
  <c r="E537" i="1" a="1"/>
  <c r="E537" i="1" s="1"/>
  <c r="E538" i="1" a="1"/>
  <c r="E538" i="1" s="1"/>
  <c r="E539" i="1" a="1"/>
  <c r="E539" i="1" s="1"/>
  <c r="E540" i="1" a="1"/>
  <c r="E540" i="1" s="1"/>
  <c r="E541" i="1" a="1"/>
  <c r="E541" i="1" s="1"/>
  <c r="E542" i="1" a="1"/>
  <c r="E542" i="1" s="1"/>
  <c r="E543" i="1" a="1"/>
  <c r="E543" i="1" s="1"/>
  <c r="E544" i="1" a="1"/>
  <c r="E544" i="1" s="1"/>
  <c r="E545" i="1" a="1"/>
  <c r="E545" i="1" s="1"/>
  <c r="E546" i="1" a="1"/>
  <c r="E546" i="1" s="1"/>
  <c r="E547" i="1" a="1"/>
  <c r="E547" i="1" s="1"/>
  <c r="E548" i="1" a="1"/>
  <c r="E548" i="1" s="1"/>
  <c r="E549" i="1" a="1"/>
  <c r="E549" i="1" s="1"/>
  <c r="E550" i="1" a="1"/>
  <c r="E550" i="1" s="1"/>
  <c r="E551" i="1" a="1"/>
  <c r="E551" i="1" s="1"/>
  <c r="E552" i="1" a="1"/>
  <c r="E552" i="1" s="1"/>
  <c r="E553" i="1" a="1"/>
  <c r="E553" i="1" s="1"/>
  <c r="E554" i="1" a="1"/>
  <c r="E554" i="1" s="1"/>
  <c r="E555" i="1" a="1"/>
  <c r="E555" i="1" s="1"/>
  <c r="E556" i="1" a="1"/>
  <c r="E556" i="1" s="1"/>
  <c r="E557" i="1" a="1"/>
  <c r="E557" i="1" s="1"/>
  <c r="E558" i="1" a="1"/>
  <c r="E558" i="1" s="1"/>
  <c r="E559" i="1" a="1"/>
  <c r="E559" i="1" s="1"/>
  <c r="E560" i="1" a="1"/>
  <c r="E560" i="1" s="1"/>
  <c r="E561" i="1" a="1"/>
  <c r="E561" i="1" s="1"/>
  <c r="E562" i="1" a="1"/>
  <c r="E562" i="1" s="1"/>
  <c r="E563" i="1" a="1"/>
  <c r="E563" i="1" s="1"/>
  <c r="E564" i="1" a="1"/>
  <c r="E564" i="1" s="1"/>
  <c r="E565" i="1" a="1"/>
  <c r="E565" i="1" s="1"/>
  <c r="E566" i="1" a="1"/>
  <c r="E566" i="1" s="1"/>
  <c r="E567" i="1" a="1"/>
  <c r="E567" i="1" s="1"/>
  <c r="E568" i="1" a="1"/>
  <c r="E568" i="1" s="1"/>
  <c r="E569" i="1" a="1"/>
  <c r="E569" i="1" s="1"/>
  <c r="E570" i="1" a="1"/>
  <c r="E570" i="1" s="1"/>
  <c r="E571" i="1" a="1"/>
  <c r="E571" i="1" s="1"/>
  <c r="E572" i="1" a="1"/>
  <c r="E572" i="1" s="1"/>
  <c r="E573" i="1" a="1"/>
  <c r="E573" i="1" s="1"/>
  <c r="E574" i="1" a="1"/>
  <c r="E574" i="1" s="1"/>
  <c r="E575" i="1" a="1"/>
  <c r="E575" i="1" s="1"/>
  <c r="E576" i="1" a="1"/>
  <c r="E576" i="1" s="1"/>
  <c r="E577" i="1" a="1"/>
  <c r="E577" i="1" s="1"/>
  <c r="E578" i="1" a="1"/>
  <c r="E578" i="1" s="1"/>
  <c r="E579" i="1" a="1"/>
  <c r="E579" i="1" s="1"/>
  <c r="E580" i="1" a="1"/>
  <c r="E580" i="1" s="1"/>
  <c r="E581" i="1" a="1"/>
  <c r="E581" i="1" s="1"/>
  <c r="E582" i="1" a="1"/>
  <c r="E582" i="1" s="1"/>
  <c r="E583" i="1" a="1"/>
  <c r="E583" i="1" s="1"/>
  <c r="E584" i="1" a="1"/>
  <c r="E584" i="1" s="1"/>
  <c r="E585" i="1" a="1"/>
  <c r="E585" i="1" s="1"/>
  <c r="E586" i="1" a="1"/>
  <c r="E586" i="1" s="1"/>
  <c r="E587" i="1" a="1"/>
  <c r="E587" i="1" s="1"/>
  <c r="E588" i="1" a="1"/>
  <c r="E588" i="1" s="1"/>
  <c r="E589" i="1" a="1"/>
  <c r="E589" i="1" s="1"/>
  <c r="E590" i="1" a="1"/>
  <c r="E590" i="1" s="1"/>
  <c r="E591" i="1" a="1"/>
  <c r="E591" i="1" s="1"/>
  <c r="E592" i="1" a="1"/>
  <c r="E592" i="1" s="1"/>
  <c r="E593" i="1" a="1"/>
  <c r="E593" i="1" s="1"/>
  <c r="E594" i="1" a="1"/>
  <c r="E594" i="1" s="1"/>
  <c r="E595" i="1" a="1"/>
  <c r="E595" i="1" s="1"/>
  <c r="E596" i="1" a="1"/>
  <c r="E596" i="1" s="1"/>
  <c r="E597" i="1" a="1"/>
  <c r="E597" i="1" s="1"/>
  <c r="E598" i="1" a="1"/>
  <c r="E598" i="1" s="1"/>
  <c r="E599" i="1" a="1"/>
  <c r="E599" i="1" s="1"/>
  <c r="E600" i="1" a="1"/>
  <c r="E600" i="1" s="1"/>
  <c r="E601" i="1" a="1"/>
  <c r="E601" i="1" s="1"/>
  <c r="E602" i="1" a="1"/>
  <c r="E602" i="1" s="1"/>
  <c r="E603" i="1" a="1"/>
  <c r="E603" i="1" s="1"/>
  <c r="E604" i="1" a="1"/>
  <c r="E604" i="1" s="1"/>
  <c r="E605" i="1" a="1"/>
  <c r="E605" i="1" s="1"/>
  <c r="E606" i="1" a="1"/>
  <c r="E606" i="1" s="1"/>
  <c r="E607" i="1" a="1"/>
  <c r="E607" i="1" s="1"/>
  <c r="E608" i="1" a="1"/>
  <c r="E608" i="1" s="1"/>
  <c r="E609" i="1" a="1"/>
  <c r="E609" i="1" s="1"/>
  <c r="E610" i="1" a="1"/>
  <c r="E610" i="1" s="1"/>
  <c r="E611" i="1" a="1"/>
  <c r="E611" i="1" s="1"/>
  <c r="E612" i="1" a="1"/>
  <c r="E612" i="1" s="1"/>
  <c r="E613" i="1" a="1"/>
  <c r="E613" i="1" s="1"/>
  <c r="E614" i="1" a="1"/>
  <c r="E614" i="1" s="1"/>
  <c r="E615" i="1" a="1"/>
  <c r="E615" i="1" s="1"/>
  <c r="E616" i="1" a="1"/>
  <c r="E616" i="1" s="1"/>
  <c r="E617" i="1" a="1"/>
  <c r="E617" i="1" s="1"/>
  <c r="E618" i="1" a="1"/>
  <c r="E618" i="1" s="1"/>
  <c r="E619" i="1" a="1"/>
  <c r="E619" i="1" s="1"/>
  <c r="E620" i="1" a="1"/>
  <c r="E620" i="1" s="1"/>
  <c r="E621" i="1" a="1"/>
  <c r="E621" i="1" s="1"/>
  <c r="E622" i="1" a="1"/>
  <c r="E622" i="1" s="1"/>
  <c r="E623" i="1" a="1"/>
  <c r="E623" i="1" s="1"/>
  <c r="E624" i="1" a="1"/>
  <c r="E624" i="1" s="1"/>
  <c r="E625" i="1" a="1"/>
  <c r="E625" i="1" s="1"/>
  <c r="E626" i="1" a="1"/>
  <c r="E626" i="1" s="1"/>
  <c r="E627" i="1" a="1"/>
  <c r="E627" i="1" s="1"/>
  <c r="E628" i="1" a="1"/>
  <c r="E628" i="1" s="1"/>
  <c r="E629" i="1" a="1"/>
  <c r="E629" i="1" s="1"/>
  <c r="E630" i="1" a="1"/>
  <c r="E630" i="1" s="1"/>
  <c r="E631" i="1" a="1"/>
  <c r="E631" i="1" s="1"/>
  <c r="E632" i="1" a="1"/>
  <c r="E632" i="1" s="1"/>
  <c r="E633" i="1" a="1"/>
  <c r="E633" i="1" s="1"/>
  <c r="E634" i="1" a="1"/>
  <c r="E634" i="1" s="1"/>
  <c r="E635" i="1" a="1"/>
  <c r="E635" i="1" s="1"/>
  <c r="E636" i="1" a="1"/>
  <c r="E636" i="1" s="1"/>
  <c r="E637" i="1" a="1"/>
  <c r="E637" i="1" s="1"/>
  <c r="E638" i="1" a="1"/>
  <c r="E638" i="1" s="1"/>
  <c r="E639" i="1" a="1"/>
  <c r="E639" i="1" s="1"/>
  <c r="E640" i="1" a="1"/>
  <c r="E640" i="1" s="1"/>
  <c r="E641" i="1" a="1"/>
  <c r="E641" i="1" s="1"/>
  <c r="E642" i="1" a="1"/>
  <c r="E642" i="1" s="1"/>
  <c r="E643" i="1" a="1"/>
  <c r="E643" i="1" s="1"/>
  <c r="E644" i="1" a="1"/>
  <c r="E644" i="1" s="1"/>
  <c r="E645" i="1" a="1"/>
  <c r="E645" i="1" s="1"/>
  <c r="E646" i="1" a="1"/>
  <c r="E646" i="1" s="1"/>
  <c r="E647" i="1" a="1"/>
  <c r="E647" i="1" s="1"/>
  <c r="E648" i="1" a="1"/>
  <c r="E648" i="1" s="1"/>
  <c r="E649" i="1" a="1"/>
  <c r="E649" i="1" s="1"/>
  <c r="E650" i="1" a="1"/>
  <c r="E650" i="1" s="1"/>
  <c r="E651" i="1" a="1"/>
  <c r="E651" i="1" s="1"/>
  <c r="E652" i="1" a="1"/>
  <c r="E652" i="1" s="1"/>
  <c r="E653" i="1" a="1"/>
  <c r="E653" i="1" s="1"/>
  <c r="E654" i="1" a="1"/>
  <c r="E654" i="1" s="1"/>
  <c r="E655" i="1" a="1"/>
  <c r="E655" i="1" s="1"/>
  <c r="E656" i="1" a="1"/>
  <c r="E656" i="1" s="1"/>
  <c r="E657" i="1" a="1"/>
  <c r="E657" i="1" s="1"/>
  <c r="E658" i="1" a="1"/>
  <c r="E658" i="1" s="1"/>
  <c r="E659" i="1" a="1"/>
  <c r="E659" i="1" s="1"/>
  <c r="E660" i="1" a="1"/>
  <c r="E660" i="1" s="1"/>
  <c r="E661" i="1" a="1"/>
  <c r="E661" i="1" s="1"/>
  <c r="E662" i="1" a="1"/>
  <c r="E662" i="1" s="1"/>
  <c r="E663" i="1" a="1"/>
  <c r="E663" i="1" s="1"/>
  <c r="E664" i="1" a="1"/>
  <c r="E664" i="1" s="1"/>
  <c r="E665" i="1" a="1"/>
  <c r="E665" i="1" s="1"/>
  <c r="E666" i="1" a="1"/>
  <c r="E666" i="1" s="1"/>
  <c r="E667" i="1" a="1"/>
  <c r="E667" i="1" s="1"/>
  <c r="E668" i="1" a="1"/>
  <c r="E668" i="1" s="1"/>
  <c r="E669" i="1" a="1"/>
  <c r="E669" i="1" s="1"/>
  <c r="E670" i="1" a="1"/>
  <c r="E670" i="1" s="1"/>
  <c r="E671" i="1" a="1"/>
  <c r="E671" i="1" s="1"/>
  <c r="E672" i="1" a="1"/>
  <c r="E672" i="1" s="1"/>
  <c r="E673" i="1" a="1"/>
  <c r="E673" i="1" s="1"/>
  <c r="E674" i="1" a="1"/>
  <c r="E674" i="1" s="1"/>
  <c r="E675" i="1" a="1"/>
  <c r="E675" i="1" s="1"/>
  <c r="E676" i="1" a="1"/>
  <c r="E676" i="1" s="1"/>
  <c r="E677" i="1" a="1"/>
  <c r="E677" i="1" s="1"/>
  <c r="E678" i="1" a="1"/>
  <c r="E678" i="1" s="1"/>
  <c r="E679" i="1" a="1"/>
  <c r="E679" i="1" s="1"/>
  <c r="E680" i="1" a="1"/>
  <c r="E680" i="1" s="1"/>
  <c r="E681" i="1" a="1"/>
  <c r="E681" i="1" s="1"/>
  <c r="E682" i="1" a="1"/>
  <c r="E682" i="1" s="1"/>
  <c r="E683" i="1" a="1"/>
  <c r="E683" i="1" s="1"/>
  <c r="E684" i="1" a="1"/>
  <c r="E684" i="1" s="1"/>
  <c r="E685" i="1" a="1"/>
  <c r="E685" i="1" s="1"/>
  <c r="E686" i="1" a="1"/>
  <c r="E686" i="1" s="1"/>
  <c r="E687" i="1" a="1"/>
  <c r="E687" i="1" s="1"/>
  <c r="E688" i="1" a="1"/>
  <c r="E688" i="1" s="1"/>
  <c r="E689" i="1" a="1"/>
  <c r="E689" i="1" s="1"/>
  <c r="E690" i="1" a="1"/>
  <c r="E690" i="1" s="1"/>
  <c r="E691" i="1" a="1"/>
  <c r="E691" i="1" s="1"/>
  <c r="E692" i="1" a="1"/>
  <c r="E692" i="1" s="1"/>
  <c r="E693" i="1" a="1"/>
  <c r="E693" i="1" s="1"/>
  <c r="E694" i="1" a="1"/>
  <c r="E694" i="1" s="1"/>
  <c r="E695" i="1" a="1"/>
  <c r="E695" i="1" s="1"/>
  <c r="E696" i="1" a="1"/>
  <c r="E696" i="1" s="1"/>
  <c r="E697" i="1" a="1"/>
  <c r="E697" i="1" s="1"/>
  <c r="E698" i="1" a="1"/>
  <c r="E698" i="1" s="1"/>
  <c r="E699" i="1" a="1"/>
  <c r="E699" i="1" s="1"/>
  <c r="E700" i="1" a="1"/>
  <c r="E700" i="1" s="1"/>
  <c r="E701" i="1" a="1"/>
  <c r="E701" i="1" s="1"/>
  <c r="E702" i="1" a="1"/>
  <c r="E702" i="1" s="1"/>
  <c r="E703" i="1" a="1"/>
  <c r="E703" i="1" s="1"/>
  <c r="E704" i="1" a="1"/>
  <c r="E704" i="1" s="1"/>
  <c r="E705" i="1" a="1"/>
  <c r="E705" i="1" s="1"/>
  <c r="E706" i="1" a="1"/>
  <c r="E706" i="1" s="1"/>
  <c r="E707" i="1" a="1"/>
  <c r="E707" i="1" s="1"/>
  <c r="E708" i="1" a="1"/>
  <c r="E708" i="1" s="1"/>
  <c r="E709" i="1" a="1"/>
  <c r="E709" i="1" s="1"/>
  <c r="E710" i="1" a="1"/>
  <c r="E710" i="1" s="1"/>
  <c r="E711" i="1" a="1"/>
  <c r="E711" i="1" s="1"/>
  <c r="E712" i="1" a="1"/>
  <c r="E712" i="1" s="1"/>
  <c r="E713" i="1" a="1"/>
  <c r="E713" i="1" s="1"/>
  <c r="E714" i="1" a="1"/>
  <c r="E714" i="1" s="1"/>
  <c r="E715" i="1" a="1"/>
  <c r="E715" i="1" s="1"/>
  <c r="E716" i="1" a="1"/>
  <c r="E716" i="1" s="1"/>
  <c r="E717" i="1" a="1"/>
  <c r="E717" i="1" s="1"/>
  <c r="E718" i="1" a="1"/>
  <c r="E718" i="1" s="1"/>
  <c r="E719" i="1" a="1"/>
  <c r="E719" i="1" s="1"/>
  <c r="E720" i="1" a="1"/>
  <c r="E720" i="1" s="1"/>
  <c r="E721" i="1" a="1"/>
  <c r="E721" i="1" s="1"/>
  <c r="E722" i="1" a="1"/>
  <c r="E722" i="1" s="1"/>
  <c r="E723" i="1" a="1"/>
  <c r="E723" i="1" s="1"/>
  <c r="E724" i="1" a="1"/>
  <c r="E724" i="1" s="1"/>
  <c r="E725" i="1" a="1"/>
  <c r="E725" i="1" s="1"/>
  <c r="E726" i="1" a="1"/>
  <c r="E726" i="1" s="1"/>
  <c r="E727" i="1" a="1"/>
  <c r="E727" i="1" s="1"/>
  <c r="E728" i="1" a="1"/>
  <c r="E728" i="1" s="1"/>
  <c r="E729" i="1" a="1"/>
  <c r="E729" i="1" s="1"/>
  <c r="E730" i="1" a="1"/>
  <c r="E730" i="1" s="1"/>
  <c r="E731" i="1" a="1"/>
  <c r="E731" i="1" s="1"/>
  <c r="E732" i="1" a="1"/>
  <c r="E732" i="1" s="1"/>
  <c r="E733" i="1" a="1"/>
  <c r="E733" i="1" s="1"/>
  <c r="E734" i="1" a="1"/>
  <c r="E734" i="1" s="1"/>
  <c r="E735" i="1" a="1"/>
  <c r="E735" i="1" s="1"/>
  <c r="E736" i="1" a="1"/>
  <c r="E736" i="1" s="1"/>
  <c r="E737" i="1" a="1"/>
  <c r="E737" i="1" s="1"/>
  <c r="E738" i="1" a="1"/>
  <c r="E738" i="1" s="1"/>
  <c r="E739" i="1" a="1"/>
  <c r="E739" i="1" s="1"/>
  <c r="E740" i="1" a="1"/>
  <c r="E740" i="1" s="1"/>
  <c r="E741" i="1" a="1"/>
  <c r="E741" i="1" s="1"/>
  <c r="E742" i="1" a="1"/>
  <c r="E742" i="1" s="1"/>
  <c r="E743" i="1" a="1"/>
  <c r="E743" i="1" s="1"/>
  <c r="E744" i="1" a="1"/>
  <c r="E744" i="1" s="1"/>
  <c r="E745" i="1" a="1"/>
  <c r="E745" i="1" s="1"/>
  <c r="E746" i="1" a="1"/>
  <c r="E746" i="1" s="1"/>
  <c r="E747" i="1" a="1"/>
  <c r="E747" i="1" s="1"/>
  <c r="E748" i="1" a="1"/>
  <c r="E748" i="1" s="1"/>
  <c r="E749" i="1" a="1"/>
  <c r="E749" i="1" s="1"/>
  <c r="E750" i="1" a="1"/>
  <c r="E750" i="1" s="1"/>
  <c r="E751" i="1" a="1"/>
  <c r="E751" i="1" s="1"/>
  <c r="E752" i="1" a="1"/>
  <c r="E752" i="1" s="1"/>
  <c r="E753" i="1" a="1"/>
  <c r="E753" i="1" s="1"/>
  <c r="E754" i="1" a="1"/>
  <c r="E754" i="1" s="1"/>
  <c r="E755" i="1" a="1"/>
  <c r="E755" i="1" s="1"/>
  <c r="E756" i="1" a="1"/>
  <c r="E756" i="1" s="1"/>
  <c r="E757" i="1" a="1"/>
  <c r="E757" i="1" s="1"/>
  <c r="E758" i="1" a="1"/>
  <c r="E758" i="1" s="1"/>
  <c r="E759" i="1" a="1"/>
  <c r="E759" i="1" s="1"/>
  <c r="E760" i="1" a="1"/>
  <c r="E760" i="1" s="1"/>
  <c r="E761" i="1" a="1"/>
  <c r="E761" i="1"/>
  <c r="E762" i="1" a="1"/>
  <c r="E762" i="1" s="1"/>
  <c r="E763" i="1" a="1"/>
  <c r="E763" i="1" s="1"/>
  <c r="E764" i="1" a="1"/>
  <c r="E764" i="1" s="1"/>
  <c r="E765" i="1" a="1"/>
  <c r="E765" i="1" s="1"/>
  <c r="E766" i="1" a="1"/>
  <c r="E766" i="1" s="1"/>
  <c r="E767" i="1" a="1"/>
  <c r="E767" i="1" s="1"/>
  <c r="E768" i="1" a="1"/>
  <c r="E768" i="1" s="1"/>
  <c r="E769" i="1" a="1"/>
  <c r="E769" i="1" s="1"/>
  <c r="E770" i="1" a="1"/>
  <c r="E770" i="1" s="1"/>
  <c r="E771" i="1" a="1"/>
  <c r="E771" i="1" s="1"/>
  <c r="E772" i="1" a="1"/>
  <c r="E772" i="1" s="1"/>
  <c r="E773" i="1" a="1"/>
  <c r="E773" i="1" s="1"/>
  <c r="E774" i="1" a="1"/>
  <c r="E774" i="1" s="1"/>
  <c r="E775" i="1" a="1"/>
  <c r="E775" i="1" s="1"/>
  <c r="E776" i="1" a="1"/>
  <c r="E776" i="1" s="1"/>
  <c r="E777" i="1" a="1"/>
  <c r="E777" i="1" s="1"/>
  <c r="E778" i="1" a="1"/>
  <c r="E778" i="1" s="1"/>
  <c r="E779" i="1" a="1"/>
  <c r="E779" i="1" s="1"/>
  <c r="E780" i="1" a="1"/>
  <c r="E780" i="1" s="1"/>
  <c r="E781" i="1" a="1"/>
  <c r="E781" i="1" s="1"/>
  <c r="E782" i="1" a="1"/>
  <c r="E782" i="1" s="1"/>
  <c r="E783" i="1" a="1"/>
  <c r="E783" i="1" s="1"/>
  <c r="E784" i="1" a="1"/>
  <c r="E784" i="1" s="1"/>
  <c r="E785" i="1" a="1"/>
  <c r="E785" i="1" s="1"/>
  <c r="E786" i="1" a="1"/>
  <c r="E786" i="1" s="1"/>
  <c r="E787" i="1" a="1"/>
  <c r="E787" i="1" s="1"/>
  <c r="E788" i="1" a="1"/>
  <c r="E788" i="1" s="1"/>
  <c r="E789" i="1" a="1"/>
  <c r="E789" i="1" s="1"/>
  <c r="E790" i="1" a="1"/>
  <c r="E790" i="1" s="1"/>
  <c r="E791" i="1" a="1"/>
  <c r="E791" i="1" s="1"/>
  <c r="E792" i="1" a="1"/>
  <c r="E792" i="1" s="1"/>
  <c r="E793" i="1" a="1"/>
  <c r="E793" i="1" s="1"/>
  <c r="E794" i="1" a="1"/>
  <c r="E794" i="1" s="1"/>
  <c r="E795" i="1" a="1"/>
  <c r="E795" i="1" s="1"/>
  <c r="E796" i="1" a="1"/>
  <c r="E796" i="1" s="1"/>
  <c r="E797" i="1" a="1"/>
  <c r="E797" i="1" s="1"/>
  <c r="E798" i="1" a="1"/>
  <c r="E798" i="1" s="1"/>
  <c r="E799" i="1" a="1"/>
  <c r="E799" i="1" s="1"/>
  <c r="E800" i="1" a="1"/>
  <c r="E800" i="1" s="1"/>
  <c r="E801" i="1" a="1"/>
  <c r="E801" i="1" s="1"/>
  <c r="E802" i="1" a="1"/>
  <c r="E802" i="1" s="1"/>
  <c r="E803" i="1" a="1"/>
  <c r="E803" i="1" s="1"/>
  <c r="E804" i="1" a="1"/>
  <c r="E804" i="1" s="1"/>
  <c r="E805" i="1" a="1"/>
  <c r="E805" i="1" s="1"/>
  <c r="E806" i="1" a="1"/>
  <c r="E806" i="1" s="1"/>
  <c r="E807" i="1" a="1"/>
  <c r="E807" i="1" s="1"/>
  <c r="E808" i="1" a="1"/>
  <c r="E808" i="1" s="1"/>
  <c r="E809" i="1" a="1"/>
  <c r="E809" i="1" s="1"/>
  <c r="E810" i="1" a="1"/>
  <c r="E810" i="1" s="1"/>
  <c r="E811" i="1" a="1"/>
  <c r="E811" i="1" s="1"/>
  <c r="E812" i="1" a="1"/>
  <c r="E812" i="1" s="1"/>
  <c r="E813" i="1" a="1"/>
  <c r="E813" i="1" s="1"/>
  <c r="E814" i="1" a="1"/>
  <c r="E814" i="1" s="1"/>
  <c r="E815" i="1" a="1"/>
  <c r="E815" i="1" s="1"/>
  <c r="E816" i="1" a="1"/>
  <c r="E816" i="1" s="1"/>
  <c r="E817" i="1" a="1"/>
  <c r="E817" i="1" s="1"/>
  <c r="E818" i="1" a="1"/>
  <c r="E818" i="1" s="1"/>
  <c r="E819" i="1" a="1"/>
  <c r="E819" i="1" s="1"/>
  <c r="E820" i="1" a="1"/>
  <c r="E820" i="1" s="1"/>
  <c r="E821" i="1" a="1"/>
  <c r="E821" i="1" s="1"/>
  <c r="E822" i="1" a="1"/>
  <c r="E822" i="1" s="1"/>
  <c r="E823" i="1" a="1"/>
  <c r="E823" i="1" s="1"/>
  <c r="E824" i="1" a="1"/>
  <c r="E824" i="1" s="1"/>
  <c r="E825" i="1" a="1"/>
  <c r="E825" i="1" s="1"/>
  <c r="E826" i="1" a="1"/>
  <c r="E826" i="1" s="1"/>
  <c r="E827" i="1" a="1"/>
  <c r="E827" i="1" s="1"/>
  <c r="E828" i="1" a="1"/>
  <c r="E828" i="1" s="1"/>
  <c r="E829" i="1" a="1"/>
  <c r="E829" i="1" s="1"/>
  <c r="E830" i="1" a="1"/>
  <c r="E830" i="1" s="1"/>
  <c r="E831" i="1" a="1"/>
  <c r="E831" i="1" s="1"/>
  <c r="E832" i="1" a="1"/>
  <c r="E832" i="1" s="1"/>
  <c r="E833" i="1" a="1"/>
  <c r="E833" i="1" s="1"/>
  <c r="E834" i="1" a="1"/>
  <c r="E834" i="1" s="1"/>
  <c r="E835" i="1" a="1"/>
  <c r="E835" i="1" s="1"/>
  <c r="E836" i="1" a="1"/>
  <c r="E836" i="1" s="1"/>
  <c r="E837" i="1" a="1"/>
  <c r="E837" i="1" s="1"/>
  <c r="E838" i="1" a="1"/>
  <c r="E838" i="1" s="1"/>
  <c r="E839" i="1" a="1"/>
  <c r="E839" i="1" s="1"/>
  <c r="E840" i="1" a="1"/>
  <c r="E840" i="1" s="1"/>
  <c r="E841" i="1" a="1"/>
  <c r="E841" i="1" s="1"/>
  <c r="E842" i="1" a="1"/>
  <c r="E842" i="1" s="1"/>
  <c r="E843" i="1" a="1"/>
  <c r="E843" i="1" s="1"/>
  <c r="E844" i="1" a="1"/>
  <c r="E844" i="1" s="1"/>
  <c r="E845" i="1" a="1"/>
  <c r="E845" i="1" s="1"/>
  <c r="E846" i="1" a="1"/>
  <c r="E846" i="1" s="1"/>
  <c r="E847" i="1" a="1"/>
  <c r="E847" i="1" s="1"/>
  <c r="E848" i="1" a="1"/>
  <c r="E848" i="1" s="1"/>
  <c r="E849" i="1" a="1"/>
  <c r="E849" i="1" s="1"/>
  <c r="E850" i="1" a="1"/>
  <c r="E850" i="1" s="1"/>
  <c r="E851" i="1" a="1"/>
  <c r="E851" i="1" s="1"/>
  <c r="E852" i="1" a="1"/>
  <c r="E852" i="1" s="1"/>
  <c r="E853" i="1" a="1"/>
  <c r="E853" i="1" s="1"/>
  <c r="E854" i="1" a="1"/>
  <c r="E854" i="1" s="1"/>
  <c r="E855" i="1" a="1"/>
  <c r="E855" i="1" s="1"/>
  <c r="E856" i="1" a="1"/>
  <c r="E856" i="1" s="1"/>
  <c r="E857" i="1" a="1"/>
  <c r="E857" i="1" s="1"/>
  <c r="E858" i="1" a="1"/>
  <c r="E858" i="1" s="1"/>
  <c r="E859" i="1" a="1"/>
  <c r="E859" i="1" s="1"/>
  <c r="E860" i="1" a="1"/>
  <c r="E860" i="1" s="1"/>
  <c r="E861" i="1" a="1"/>
  <c r="E861" i="1" s="1"/>
  <c r="E862" i="1" a="1"/>
  <c r="E862" i="1" s="1"/>
  <c r="E863" i="1" a="1"/>
  <c r="E863" i="1" s="1"/>
  <c r="E864" i="1" a="1"/>
  <c r="E864" i="1" s="1"/>
  <c r="E865" i="1" a="1"/>
  <c r="E865" i="1" s="1"/>
  <c r="E866" i="1" a="1"/>
  <c r="E866" i="1" s="1"/>
  <c r="E867" i="1" a="1"/>
  <c r="E867" i="1" s="1"/>
  <c r="E868" i="1" a="1"/>
  <c r="E868" i="1" s="1"/>
  <c r="E869" i="1" a="1"/>
  <c r="E869" i="1" s="1"/>
  <c r="E870" i="1" a="1"/>
  <c r="E870" i="1" s="1"/>
  <c r="E871" i="1" a="1"/>
  <c r="E871" i="1" s="1"/>
  <c r="E872" i="1" a="1"/>
  <c r="E872" i="1" s="1"/>
  <c r="E873" i="1" a="1"/>
  <c r="E873" i="1" s="1"/>
  <c r="E874" i="1" a="1"/>
  <c r="E874" i="1" s="1"/>
  <c r="E875" i="1" a="1"/>
  <c r="E875" i="1" s="1"/>
  <c r="E876" i="1" a="1"/>
  <c r="E876" i="1" s="1"/>
  <c r="E877" i="1" a="1"/>
  <c r="E877" i="1" s="1"/>
  <c r="E878" i="1" a="1"/>
  <c r="E878" i="1" s="1"/>
  <c r="E879" i="1" a="1"/>
  <c r="E879" i="1" s="1"/>
  <c r="E880" i="1" a="1"/>
  <c r="E880" i="1" s="1"/>
  <c r="E881" i="1" a="1"/>
  <c r="E881" i="1" s="1"/>
  <c r="E882" i="1" a="1"/>
  <c r="E882" i="1" s="1"/>
  <c r="E883" i="1" a="1"/>
  <c r="E883" i="1" s="1"/>
  <c r="E884" i="1" a="1"/>
  <c r="E884" i="1" s="1"/>
  <c r="E885" i="1" a="1"/>
  <c r="E885" i="1" s="1"/>
  <c r="E886" i="1" a="1"/>
  <c r="E886" i="1" s="1"/>
  <c r="E887" i="1" a="1"/>
  <c r="E887" i="1" s="1"/>
  <c r="E888" i="1" a="1"/>
  <c r="E888" i="1" s="1"/>
  <c r="E889" i="1" a="1"/>
  <c r="E889" i="1" s="1"/>
  <c r="E890" i="1" a="1"/>
  <c r="E890" i="1" s="1"/>
  <c r="E891" i="1" a="1"/>
  <c r="E891" i="1" s="1"/>
  <c r="E892" i="1" a="1"/>
  <c r="E892" i="1" s="1"/>
  <c r="E893" i="1" a="1"/>
  <c r="E893" i="1" s="1"/>
  <c r="E894" i="1" a="1"/>
  <c r="E894" i="1" s="1"/>
  <c r="E895" i="1" a="1"/>
  <c r="E895" i="1" s="1"/>
  <c r="E896" i="1" a="1"/>
  <c r="E896" i="1" s="1"/>
  <c r="E897" i="1" a="1"/>
  <c r="E897" i="1" s="1"/>
  <c r="E898" i="1" a="1"/>
  <c r="E898" i="1" s="1"/>
  <c r="E899" i="1" a="1"/>
  <c r="E899" i="1" s="1"/>
  <c r="E900" i="1" a="1"/>
  <c r="E900" i="1" s="1"/>
  <c r="E901" i="1" a="1"/>
  <c r="E901" i="1" s="1"/>
  <c r="E902" i="1" a="1"/>
  <c r="E902" i="1" s="1"/>
  <c r="E903" i="1" a="1"/>
  <c r="E903" i="1" s="1"/>
  <c r="E904" i="1" a="1"/>
  <c r="E904" i="1" s="1"/>
  <c r="E905" i="1" a="1"/>
  <c r="E905" i="1" s="1"/>
  <c r="E906" i="1" a="1"/>
  <c r="E906" i="1" s="1"/>
  <c r="E907" i="1" a="1"/>
  <c r="E907" i="1" s="1"/>
  <c r="E908" i="1" a="1"/>
  <c r="E908" i="1" s="1"/>
  <c r="E909" i="1" a="1"/>
  <c r="E909" i="1" s="1"/>
  <c r="E910" i="1" a="1"/>
  <c r="E910" i="1" s="1"/>
  <c r="E911" i="1" a="1"/>
  <c r="E911" i="1" s="1"/>
  <c r="E912" i="1" a="1"/>
  <c r="E912" i="1" s="1"/>
  <c r="E913" i="1" a="1"/>
  <c r="E913" i="1" s="1"/>
  <c r="E914" i="1" a="1"/>
  <c r="E914" i="1" s="1"/>
  <c r="E915" i="1" a="1"/>
  <c r="E915" i="1" s="1"/>
  <c r="E916" i="1" a="1"/>
  <c r="E916" i="1" s="1"/>
  <c r="E917" i="1" a="1"/>
  <c r="E917" i="1" s="1"/>
  <c r="E918" i="1" a="1"/>
  <c r="E918" i="1" s="1"/>
  <c r="E919" i="1" a="1"/>
  <c r="E919" i="1" s="1"/>
  <c r="E920" i="1" a="1"/>
  <c r="E920" i="1" s="1"/>
  <c r="E921" i="1" a="1"/>
  <c r="E921" i="1" s="1"/>
  <c r="E922" i="1" a="1"/>
  <c r="E922" i="1" s="1"/>
  <c r="E923" i="1" a="1"/>
  <c r="E923" i="1" s="1"/>
  <c r="E924" i="1" a="1"/>
  <c r="E924" i="1" s="1"/>
  <c r="E925" i="1" a="1"/>
  <c r="E925" i="1" s="1"/>
  <c r="E926" i="1" a="1"/>
  <c r="E926" i="1" s="1"/>
  <c r="E927" i="1" a="1"/>
  <c r="E927" i="1" s="1"/>
  <c r="E928" i="1" a="1"/>
  <c r="E928" i="1" s="1"/>
  <c r="E929" i="1" a="1"/>
  <c r="E929" i="1" s="1"/>
  <c r="E930" i="1" a="1"/>
  <c r="E930" i="1" s="1"/>
  <c r="E931" i="1" a="1"/>
  <c r="E931" i="1" s="1"/>
  <c r="E932" i="1" a="1"/>
  <c r="E932" i="1" s="1"/>
  <c r="E933" i="1" a="1"/>
  <c r="E933" i="1" s="1"/>
  <c r="E934" i="1" a="1"/>
  <c r="E934" i="1" s="1"/>
  <c r="E935" i="1" a="1"/>
  <c r="E935" i="1" s="1"/>
  <c r="E936" i="1" a="1"/>
  <c r="E936" i="1" s="1"/>
  <c r="E937" i="1" a="1"/>
  <c r="E937" i="1" s="1"/>
  <c r="E938" i="1" a="1"/>
  <c r="E938" i="1" s="1"/>
  <c r="E939" i="1" a="1"/>
  <c r="E939" i="1" s="1"/>
  <c r="E940" i="1" a="1"/>
  <c r="E940" i="1" s="1"/>
  <c r="E941" i="1" a="1"/>
  <c r="E941" i="1" s="1"/>
  <c r="E942" i="1" a="1"/>
  <c r="E942" i="1" s="1"/>
  <c r="E943" i="1" a="1"/>
  <c r="E943" i="1" s="1"/>
  <c r="E944" i="1" a="1"/>
  <c r="E944" i="1" s="1"/>
  <c r="E945" i="1" a="1"/>
  <c r="E945" i="1" s="1"/>
  <c r="E946" i="1" a="1"/>
  <c r="E946" i="1" s="1"/>
  <c r="E947" i="1" a="1"/>
  <c r="E947" i="1" s="1"/>
  <c r="E948" i="1" a="1"/>
  <c r="E948" i="1" s="1"/>
  <c r="E949" i="1" a="1"/>
  <c r="E949" i="1" s="1"/>
  <c r="E950" i="1" a="1"/>
  <c r="E950" i="1" s="1"/>
  <c r="E951" i="1" a="1"/>
  <c r="E951" i="1" s="1"/>
  <c r="E952" i="1" a="1"/>
  <c r="E952" i="1" s="1"/>
  <c r="E953" i="1" a="1"/>
  <c r="E953" i="1" s="1"/>
  <c r="E954" i="1" a="1"/>
  <c r="E954" i="1" s="1"/>
  <c r="E955" i="1" a="1"/>
  <c r="E955" i="1" s="1"/>
  <c r="E956" i="1" a="1"/>
  <c r="E956" i="1" s="1"/>
  <c r="E957" i="1" a="1"/>
  <c r="E957" i="1" s="1"/>
  <c r="E958" i="1" a="1"/>
  <c r="E958" i="1" s="1"/>
  <c r="E959" i="1" a="1"/>
  <c r="E959" i="1" s="1"/>
  <c r="E960" i="1" a="1"/>
  <c r="E960" i="1" s="1"/>
  <c r="E961" i="1" a="1"/>
  <c r="E961" i="1" s="1"/>
  <c r="E962" i="1" a="1"/>
  <c r="E962" i="1" s="1"/>
  <c r="E963" i="1" a="1"/>
  <c r="E963" i="1" s="1"/>
  <c r="E964" i="1" a="1"/>
  <c r="E964" i="1" s="1"/>
  <c r="E965" i="1" a="1"/>
  <c r="E965" i="1" s="1"/>
  <c r="E966" i="1" a="1"/>
  <c r="E966" i="1" s="1"/>
  <c r="E967" i="1" a="1"/>
  <c r="E967" i="1" s="1"/>
  <c r="E968" i="1" a="1"/>
  <c r="E968" i="1" s="1"/>
  <c r="E969" i="1" a="1"/>
  <c r="E969" i="1" s="1"/>
  <c r="E970" i="1" a="1"/>
  <c r="E970" i="1" s="1"/>
  <c r="E971" i="1" a="1"/>
  <c r="E971" i="1" s="1"/>
  <c r="E972" i="1" a="1"/>
  <c r="E972" i="1" s="1"/>
  <c r="E973" i="1" a="1"/>
  <c r="E973" i="1" s="1"/>
  <c r="E974" i="1" a="1"/>
  <c r="E974" i="1" s="1"/>
  <c r="E975" i="1" a="1"/>
  <c r="E975" i="1" s="1"/>
  <c r="E976" i="1" a="1"/>
  <c r="E976" i="1" s="1"/>
  <c r="E977" i="1" a="1"/>
  <c r="E977" i="1" s="1"/>
  <c r="E978" i="1" a="1"/>
  <c r="E978" i="1" s="1"/>
  <c r="E979" i="1" a="1"/>
  <c r="E979" i="1" s="1"/>
  <c r="E980" i="1" a="1"/>
  <c r="E980" i="1" s="1"/>
  <c r="E981" i="1" a="1"/>
  <c r="E981" i="1" s="1"/>
  <c r="E982" i="1" a="1"/>
  <c r="E982" i="1" s="1"/>
  <c r="E983" i="1" a="1"/>
  <c r="E983" i="1" s="1"/>
  <c r="E984" i="1" a="1"/>
  <c r="E984" i="1" s="1"/>
  <c r="E985" i="1" a="1"/>
  <c r="E985" i="1" s="1"/>
  <c r="E986" i="1" a="1"/>
  <c r="E986" i="1" s="1"/>
  <c r="E987" i="1" a="1"/>
  <c r="E987" i="1" s="1"/>
  <c r="E988" i="1" a="1"/>
  <c r="E988" i="1" s="1"/>
  <c r="E989" i="1" a="1"/>
  <c r="E989" i="1" s="1"/>
  <c r="E990" i="1" a="1"/>
  <c r="E990" i="1" s="1"/>
  <c r="E991" i="1" a="1"/>
  <c r="E991" i="1" s="1"/>
  <c r="E992" i="1" a="1"/>
  <c r="E992" i="1" s="1"/>
  <c r="E993" i="1" a="1"/>
  <c r="E993" i="1" s="1"/>
  <c r="E994" i="1" a="1"/>
  <c r="E994" i="1" s="1"/>
  <c r="E995" i="1" a="1"/>
  <c r="E995" i="1" s="1"/>
  <c r="E996" i="1" a="1"/>
  <c r="E996" i="1" s="1"/>
  <c r="E997" i="1" a="1"/>
  <c r="E997" i="1" s="1"/>
  <c r="E998" i="1" a="1"/>
  <c r="E998" i="1" s="1"/>
  <c r="E999" i="1" a="1"/>
  <c r="E999" i="1" s="1"/>
  <c r="E1000" i="1" a="1"/>
  <c r="E1000" i="1" s="1"/>
  <c r="E1001" i="1" a="1"/>
  <c r="E1001" i="1" s="1"/>
  <c r="E1002" i="1" a="1"/>
  <c r="E1002" i="1" s="1"/>
  <c r="E1003" i="1" a="1"/>
  <c r="E1003" i="1" s="1"/>
  <c r="E1004" i="1" a="1"/>
  <c r="E1004" i="1" s="1"/>
  <c r="E1005" i="1" a="1"/>
  <c r="E1005" i="1" s="1"/>
  <c r="E1006" i="1" a="1"/>
  <c r="E1006" i="1" s="1"/>
  <c r="E1007" i="1" a="1"/>
  <c r="E1007" i="1" s="1"/>
  <c r="E1008" i="1" a="1"/>
  <c r="E1008" i="1" s="1"/>
  <c r="E1009" i="1" a="1"/>
  <c r="E1009" i="1" s="1"/>
  <c r="E1010" i="1" a="1"/>
  <c r="E1010" i="1" s="1"/>
  <c r="E1011" i="1" a="1"/>
  <c r="E1011" i="1" s="1"/>
  <c r="E1012" i="1" a="1"/>
  <c r="E1012" i="1" s="1"/>
  <c r="E1013" i="1" a="1"/>
  <c r="E1013" i="1" s="1"/>
  <c r="E1014" i="1" a="1"/>
  <c r="E1014" i="1" s="1"/>
  <c r="E1015" i="1" a="1"/>
  <c r="E1015" i="1" s="1"/>
  <c r="E1016" i="1" a="1"/>
  <c r="E1016" i="1" s="1"/>
  <c r="E1017" i="1" a="1"/>
  <c r="E1017" i="1" s="1"/>
  <c r="E1018" i="1" a="1"/>
  <c r="E1018" i="1" s="1"/>
  <c r="E1019" i="1" a="1"/>
  <c r="E1019" i="1" s="1"/>
  <c r="E1020" i="1" a="1"/>
  <c r="E1020" i="1" s="1"/>
  <c r="E1021" i="1" a="1"/>
  <c r="E1021" i="1" s="1"/>
  <c r="E1022" i="1" a="1"/>
  <c r="E1022" i="1" s="1"/>
  <c r="E1023" i="1" a="1"/>
  <c r="E1023" i="1" s="1"/>
  <c r="E1024" i="1" a="1"/>
  <c r="E1024" i="1" s="1"/>
  <c r="E1025" i="1" a="1"/>
  <c r="E1025" i="1" s="1"/>
  <c r="E1026" i="1" a="1"/>
  <c r="E1026" i="1" s="1"/>
  <c r="E1027" i="1" a="1"/>
  <c r="E1027" i="1" s="1"/>
  <c r="E1028" i="1" a="1"/>
  <c r="E1028" i="1" s="1"/>
  <c r="E1029" i="1" a="1"/>
  <c r="E1029" i="1" s="1"/>
  <c r="E1030" i="1" a="1"/>
  <c r="E1030" i="1" s="1"/>
  <c r="E1031" i="1" a="1"/>
  <c r="E1031" i="1" s="1"/>
  <c r="E1032" i="1" a="1"/>
  <c r="E1032" i="1" s="1"/>
  <c r="E1033" i="1" a="1"/>
  <c r="E1033" i="1" s="1"/>
  <c r="E1034" i="1" a="1"/>
  <c r="E1034" i="1" s="1"/>
  <c r="E1035" i="1" a="1"/>
  <c r="E1035" i="1" s="1"/>
  <c r="E1036" i="1" a="1"/>
  <c r="E1036" i="1" s="1"/>
  <c r="E1037" i="1" a="1"/>
  <c r="E1037" i="1" s="1"/>
  <c r="E1038" i="1" a="1"/>
  <c r="E1038" i="1" s="1"/>
  <c r="E1039" i="1" a="1"/>
  <c r="E1039" i="1" s="1"/>
  <c r="E1040" i="1" a="1"/>
  <c r="E1040" i="1" s="1"/>
  <c r="E1041" i="1" a="1"/>
  <c r="E1041" i="1" s="1"/>
  <c r="E1042" i="1" a="1"/>
  <c r="E1042" i="1" s="1"/>
  <c r="E1043" i="1" a="1"/>
  <c r="E1043" i="1" s="1"/>
  <c r="E1044" i="1" a="1"/>
  <c r="E1044" i="1" s="1"/>
  <c r="E1045" i="1" a="1"/>
  <c r="E1045" i="1" s="1"/>
  <c r="E1046" i="1" a="1"/>
  <c r="E1046" i="1" s="1"/>
  <c r="E1047" i="1" a="1"/>
  <c r="E1047" i="1" s="1"/>
  <c r="E1048" i="1" a="1"/>
  <c r="E1048" i="1" s="1"/>
  <c r="E1049" i="1" a="1"/>
  <c r="E1049" i="1" s="1"/>
  <c r="E1050" i="1" a="1"/>
  <c r="E1050" i="1" s="1"/>
  <c r="E1051" i="1" a="1"/>
  <c r="E1051" i="1" s="1"/>
  <c r="E1052" i="1" a="1"/>
  <c r="E1052" i="1" s="1"/>
  <c r="E1053" i="1" a="1"/>
  <c r="E1053" i="1" s="1"/>
  <c r="E1054" i="1" a="1"/>
  <c r="E1054" i="1" s="1"/>
  <c r="E1055" i="1" a="1"/>
  <c r="E1055" i="1" s="1"/>
  <c r="E1056" i="1" a="1"/>
  <c r="E1056" i="1" s="1"/>
  <c r="E1057" i="1" a="1"/>
  <c r="E1057" i="1" s="1"/>
  <c r="E1058" i="1" a="1"/>
  <c r="E1058" i="1" s="1"/>
  <c r="E1059" i="1" a="1"/>
  <c r="E1059" i="1" s="1"/>
  <c r="E1060" i="1" a="1"/>
  <c r="E1060" i="1" s="1"/>
  <c r="E1061" i="1" a="1"/>
  <c r="E1061" i="1" s="1"/>
  <c r="E1062" i="1" a="1"/>
  <c r="E1062" i="1" s="1"/>
  <c r="E1063" i="1" a="1"/>
  <c r="E1063" i="1" s="1"/>
  <c r="E1064" i="1" a="1"/>
  <c r="E1064" i="1" s="1"/>
  <c r="E1065" i="1" a="1"/>
  <c r="E1065" i="1" s="1"/>
  <c r="E1066" i="1" a="1"/>
  <c r="E1066" i="1" s="1"/>
  <c r="E1067" i="1" a="1"/>
  <c r="E1067" i="1" s="1"/>
  <c r="E1068" i="1" a="1"/>
  <c r="E1068" i="1" s="1"/>
  <c r="E1069" i="1" a="1"/>
  <c r="E1069" i="1" s="1"/>
  <c r="E1070" i="1" a="1"/>
  <c r="E1070" i="1" s="1"/>
  <c r="E1071" i="1" a="1"/>
  <c r="E1071" i="1" s="1"/>
  <c r="E1072" i="1" a="1"/>
  <c r="E1072" i="1" s="1"/>
  <c r="E1073" i="1" a="1"/>
  <c r="E1073" i="1" s="1"/>
  <c r="E1074" i="1" a="1"/>
  <c r="E1074" i="1" s="1"/>
  <c r="E1075" i="1" a="1"/>
  <c r="E1075" i="1" s="1"/>
  <c r="E1076" i="1" a="1"/>
  <c r="E1076" i="1" s="1"/>
  <c r="E1077" i="1" a="1"/>
  <c r="E1077" i="1" s="1"/>
  <c r="E1078" i="1" a="1"/>
  <c r="E1078" i="1" s="1"/>
  <c r="E1079" i="1" a="1"/>
  <c r="E1079" i="1" s="1"/>
  <c r="E1080" i="1" a="1"/>
  <c r="E1080" i="1" s="1"/>
  <c r="E1081" i="1" a="1"/>
  <c r="E1081" i="1" s="1"/>
  <c r="E1082" i="1" a="1"/>
  <c r="E1082" i="1" s="1"/>
  <c r="E1083" i="1" a="1"/>
  <c r="E1083" i="1" s="1"/>
  <c r="E1084" i="1" a="1"/>
  <c r="E1084" i="1" s="1"/>
  <c r="E1085" i="1" a="1"/>
  <c r="E1085" i="1" s="1"/>
  <c r="E1086" i="1" a="1"/>
  <c r="E1086" i="1" s="1"/>
  <c r="E1087" i="1" a="1"/>
  <c r="E1087" i="1" s="1"/>
  <c r="E1088" i="1" a="1"/>
  <c r="E1088" i="1" s="1"/>
  <c r="E1089" i="1" a="1"/>
  <c r="E1089" i="1" s="1"/>
  <c r="E1090" i="1" a="1"/>
  <c r="E1090" i="1" s="1"/>
  <c r="E1091" i="1" a="1"/>
  <c r="E1091" i="1" s="1"/>
  <c r="E1092" i="1" a="1"/>
  <c r="E1092" i="1" s="1"/>
  <c r="E1093" i="1" a="1"/>
  <c r="E1093" i="1" s="1"/>
  <c r="E1094" i="1" a="1"/>
  <c r="E1094" i="1" s="1"/>
  <c r="E1095" i="1" a="1"/>
  <c r="E1095" i="1" s="1"/>
  <c r="E1096" i="1" a="1"/>
  <c r="E1096" i="1" s="1"/>
  <c r="E1097" i="1" a="1"/>
  <c r="E1097" i="1" s="1"/>
  <c r="E1098" i="1" a="1"/>
  <c r="E1098" i="1" s="1"/>
  <c r="E1099" i="1" a="1"/>
  <c r="E1099" i="1" s="1"/>
  <c r="E1100" i="1" a="1"/>
  <c r="E1100" i="1" s="1"/>
  <c r="E1101" i="1" a="1"/>
  <c r="E1101" i="1" s="1"/>
  <c r="E1102" i="1" a="1"/>
  <c r="E1102" i="1" s="1"/>
  <c r="E1103" i="1" a="1"/>
  <c r="E1103" i="1" s="1"/>
  <c r="E1104" i="1" a="1"/>
  <c r="E1104" i="1" s="1"/>
  <c r="E1105" i="1" a="1"/>
  <c r="E1105" i="1" s="1"/>
  <c r="E1106" i="1" a="1"/>
  <c r="E1106" i="1" s="1"/>
  <c r="E1107" i="1" a="1"/>
  <c r="E1107" i="1" s="1"/>
  <c r="E1108" i="1" a="1"/>
  <c r="E1108" i="1" s="1"/>
  <c r="E1109" i="1" a="1"/>
  <c r="E1109" i="1" s="1"/>
  <c r="E1110" i="1" a="1"/>
  <c r="E1110" i="1" s="1"/>
  <c r="E1111" i="1" a="1"/>
  <c r="E1111" i="1" s="1"/>
  <c r="E1112" i="1" a="1"/>
  <c r="E1112" i="1" s="1"/>
  <c r="E1113" i="1" a="1"/>
  <c r="E1113" i="1" s="1"/>
  <c r="E1114" i="1" a="1"/>
  <c r="E1114" i="1" s="1"/>
  <c r="E1115" i="1" a="1"/>
  <c r="E1115" i="1" s="1"/>
  <c r="E1116" i="1" a="1"/>
  <c r="E1116" i="1" s="1"/>
  <c r="E1117" i="1" a="1"/>
  <c r="E1117" i="1" s="1"/>
  <c r="E1118" i="1" a="1"/>
  <c r="E1118" i="1" s="1"/>
  <c r="E1119" i="1" a="1"/>
  <c r="E1119" i="1" s="1"/>
  <c r="E1120" i="1" a="1"/>
  <c r="E1120" i="1" s="1"/>
  <c r="E1121" i="1" a="1"/>
  <c r="E1121" i="1" s="1"/>
  <c r="E1122" i="1" a="1"/>
  <c r="E1122" i="1" s="1"/>
  <c r="E1123" i="1" a="1"/>
  <c r="E1123" i="1" s="1"/>
  <c r="E1124" i="1" a="1"/>
  <c r="E1124" i="1" s="1"/>
  <c r="E1125" i="1" a="1"/>
  <c r="E1125" i="1" s="1"/>
  <c r="E1126" i="1" a="1"/>
  <c r="E1126" i="1" s="1"/>
  <c r="E1127" i="1" a="1"/>
  <c r="E1127" i="1" s="1"/>
  <c r="E1128" i="1" a="1"/>
  <c r="E1128" i="1" s="1"/>
  <c r="E1129" i="1" a="1"/>
  <c r="E1129" i="1" s="1"/>
  <c r="E1130" i="1" a="1"/>
  <c r="E1130" i="1" s="1"/>
  <c r="E1131" i="1" a="1"/>
  <c r="E1131" i="1" s="1"/>
  <c r="E1132" i="1" a="1"/>
  <c r="E1132" i="1" s="1"/>
  <c r="E1133" i="1" a="1"/>
  <c r="E1133" i="1" s="1"/>
  <c r="E1134" i="1" a="1"/>
  <c r="E1134" i="1" s="1"/>
  <c r="E1135" i="1" a="1"/>
  <c r="E1135" i="1" s="1"/>
  <c r="E1136" i="1" a="1"/>
  <c r="E1136" i="1" s="1"/>
  <c r="E1137" i="1" a="1"/>
  <c r="E1137" i="1" s="1"/>
  <c r="E1138" i="1" a="1"/>
  <c r="E1138" i="1" s="1"/>
  <c r="E1139" i="1" a="1"/>
  <c r="E1139" i="1" s="1"/>
  <c r="E1140" i="1" a="1"/>
  <c r="E1140" i="1" s="1"/>
  <c r="E1141" i="1" a="1"/>
  <c r="E1141" i="1" s="1"/>
  <c r="E1142" i="1" a="1"/>
  <c r="E1142" i="1" s="1"/>
  <c r="E1143" i="1" a="1"/>
  <c r="E1143" i="1" s="1"/>
  <c r="E1144" i="1" a="1"/>
  <c r="E1144" i="1" s="1"/>
  <c r="E1145" i="1" a="1"/>
  <c r="E1145" i="1" s="1"/>
  <c r="E1146" i="1" a="1"/>
  <c r="E1146" i="1" s="1"/>
  <c r="E1147" i="1" a="1"/>
  <c r="E1147" i="1" s="1"/>
  <c r="E1148" i="1" a="1"/>
  <c r="E1148" i="1" s="1"/>
  <c r="E1149" i="1" a="1"/>
  <c r="E1149" i="1" s="1"/>
  <c r="E1150" i="1" a="1"/>
  <c r="E1150" i="1" s="1"/>
  <c r="E1151" i="1" a="1"/>
  <c r="E1151" i="1" s="1"/>
  <c r="E1152" i="1" a="1"/>
  <c r="E1152" i="1" s="1"/>
  <c r="E1153" i="1" a="1"/>
  <c r="E1153" i="1" s="1"/>
  <c r="E1154" i="1" a="1"/>
  <c r="E1154" i="1" s="1"/>
  <c r="E1155" i="1" a="1"/>
  <c r="E1155" i="1" s="1"/>
  <c r="E1156" i="1" a="1"/>
  <c r="E1156" i="1" s="1"/>
  <c r="E1157" i="1" a="1"/>
  <c r="E1157" i="1" s="1"/>
  <c r="E1158" i="1" a="1"/>
  <c r="E1158" i="1" s="1"/>
  <c r="E1159" i="1" a="1"/>
  <c r="E1159" i="1" s="1"/>
  <c r="E1160" i="1" a="1"/>
  <c r="E1160" i="1" s="1"/>
  <c r="E1161" i="1" a="1"/>
  <c r="E1161" i="1" s="1"/>
  <c r="E1162" i="1" a="1"/>
  <c r="E1162" i="1" s="1"/>
  <c r="E1163" i="1" a="1"/>
  <c r="E1163" i="1" s="1"/>
  <c r="E1164" i="1" a="1"/>
  <c r="E1164" i="1" s="1"/>
  <c r="E1165" i="1" a="1"/>
  <c r="E1165" i="1" s="1"/>
  <c r="E1166" i="1" a="1"/>
  <c r="E1166" i="1" s="1"/>
  <c r="E1167" i="1" a="1"/>
  <c r="E1167" i="1" s="1"/>
  <c r="E1168" i="1" a="1"/>
  <c r="E1168" i="1" s="1"/>
  <c r="E1169" i="1" a="1"/>
  <c r="E1169" i="1" s="1"/>
  <c r="E1170" i="1" a="1"/>
  <c r="E1170" i="1" s="1"/>
  <c r="E1171" i="1" a="1"/>
  <c r="E1171" i="1" s="1"/>
  <c r="E1172" i="1" a="1"/>
  <c r="E1172" i="1" s="1"/>
  <c r="E1173" i="1" a="1"/>
  <c r="E1173" i="1" s="1"/>
  <c r="E1174" i="1" a="1"/>
  <c r="E1174" i="1" s="1"/>
  <c r="E1175" i="1" a="1"/>
  <c r="E1175" i="1" s="1"/>
  <c r="E1176" i="1" a="1"/>
  <c r="E1176" i="1" s="1"/>
  <c r="E1177" i="1" a="1"/>
  <c r="E1177" i="1" s="1"/>
  <c r="E1178" i="1" a="1"/>
  <c r="E1178" i="1" s="1"/>
  <c r="E1179" i="1" a="1"/>
  <c r="E1179" i="1" s="1"/>
  <c r="E1180" i="1" a="1"/>
  <c r="E1180" i="1" s="1"/>
  <c r="E1181" i="1" a="1"/>
  <c r="E1181" i="1" s="1"/>
  <c r="E1182" i="1" a="1"/>
  <c r="E1182" i="1" s="1"/>
  <c r="E1183" i="1" a="1"/>
  <c r="E1183" i="1" s="1"/>
  <c r="E1184" i="1" a="1"/>
  <c r="E1184" i="1" s="1"/>
  <c r="E1185" i="1" a="1"/>
  <c r="E1185" i="1" s="1"/>
  <c r="E1186" i="1" a="1"/>
  <c r="E1186" i="1" s="1"/>
  <c r="E1187" i="1" a="1"/>
  <c r="E1187" i="1" s="1"/>
  <c r="E1188" i="1" a="1"/>
  <c r="E1188" i="1" s="1"/>
  <c r="E1189" i="1" a="1"/>
  <c r="E1189" i="1" s="1"/>
  <c r="E1190" i="1" a="1"/>
  <c r="E1190" i="1" s="1"/>
  <c r="E1191" i="1" a="1"/>
  <c r="E1191" i="1" s="1"/>
  <c r="E1192" i="1" a="1"/>
  <c r="E1192" i="1" s="1"/>
  <c r="E1193" i="1" a="1"/>
  <c r="E1193" i="1" s="1"/>
  <c r="E1194" i="1" a="1"/>
  <c r="E1194" i="1" s="1"/>
  <c r="E1195" i="1" a="1"/>
  <c r="E1195" i="1" s="1"/>
  <c r="E1196" i="1" a="1"/>
  <c r="E1196" i="1" s="1"/>
  <c r="E1197" i="1" a="1"/>
  <c r="E1197" i="1" s="1"/>
  <c r="E1198" i="1" a="1"/>
  <c r="E1198" i="1" s="1"/>
  <c r="E1199" i="1" a="1"/>
  <c r="E1199" i="1" s="1"/>
  <c r="E1200" i="1" a="1"/>
  <c r="E1200" i="1" s="1"/>
  <c r="E1201" i="1" a="1"/>
  <c r="E1201" i="1" s="1"/>
  <c r="E1202" i="1" a="1"/>
  <c r="E1202" i="1" s="1"/>
  <c r="E1203" i="1" a="1"/>
  <c r="E1203" i="1" s="1"/>
  <c r="E1204" i="1" a="1"/>
  <c r="E1204" i="1" s="1"/>
  <c r="E1205" i="1" a="1"/>
  <c r="E1205" i="1" s="1"/>
  <c r="E1206" i="1" a="1"/>
  <c r="E1206" i="1" s="1"/>
  <c r="E1207" i="1" a="1"/>
  <c r="E1207" i="1" s="1"/>
  <c r="E1208" i="1" a="1"/>
  <c r="E1208" i="1" s="1"/>
  <c r="E1209" i="1" a="1"/>
  <c r="E1209" i="1" s="1"/>
  <c r="E1210" i="1" a="1"/>
  <c r="E1210" i="1" s="1"/>
  <c r="E1211" i="1" a="1"/>
  <c r="E1211" i="1" s="1"/>
  <c r="E1212" i="1" a="1"/>
  <c r="E1212" i="1" s="1"/>
  <c r="E1213" i="1" a="1"/>
  <c r="E1213" i="1" s="1"/>
  <c r="E1214" i="1" a="1"/>
  <c r="E1214" i="1" s="1"/>
  <c r="E1215" i="1" a="1"/>
  <c r="E1215" i="1" s="1"/>
  <c r="E1216" i="1" a="1"/>
  <c r="E1216" i="1" s="1"/>
  <c r="E1217" i="1" a="1"/>
  <c r="E1217" i="1" s="1"/>
  <c r="E1218" i="1" a="1"/>
  <c r="E1218" i="1" s="1"/>
  <c r="E1219" i="1" a="1"/>
  <c r="E1219" i="1" s="1"/>
  <c r="E1220" i="1" a="1"/>
  <c r="E1220" i="1" s="1"/>
  <c r="E1221" i="1" a="1"/>
  <c r="E1221" i="1" s="1"/>
  <c r="E1222" i="1" a="1"/>
  <c r="E1222" i="1" s="1"/>
  <c r="E1223" i="1" a="1"/>
  <c r="E1223" i="1" s="1"/>
  <c r="E1224" i="1" a="1"/>
  <c r="E1224" i="1" s="1"/>
  <c r="E1225" i="1" a="1"/>
  <c r="E1225" i="1" s="1"/>
  <c r="E1226" i="1" a="1"/>
  <c r="E1226" i="1" s="1"/>
  <c r="E1227" i="1" a="1"/>
  <c r="E1227" i="1" s="1"/>
  <c r="E1228" i="1" a="1"/>
  <c r="E1228" i="1" s="1"/>
  <c r="E1229" i="1" a="1"/>
  <c r="E1229" i="1" s="1"/>
  <c r="E1230" i="1" a="1"/>
  <c r="E1230" i="1" s="1"/>
  <c r="E1231" i="1" a="1"/>
  <c r="E1231" i="1" s="1"/>
  <c r="E1232" i="1" a="1"/>
  <c r="E1232" i="1" s="1"/>
  <c r="E1233" i="1" a="1"/>
  <c r="E1233" i="1" s="1"/>
  <c r="E1234" i="1" a="1"/>
  <c r="E1234" i="1" s="1"/>
  <c r="E1235" i="1" a="1"/>
  <c r="E1235" i="1" s="1"/>
  <c r="E1236" i="1" a="1"/>
  <c r="E1236" i="1" s="1"/>
  <c r="E1237" i="1" a="1"/>
  <c r="E1237" i="1" s="1"/>
  <c r="E1238" i="1" a="1"/>
  <c r="E1238" i="1" s="1"/>
  <c r="E1239" i="1" a="1"/>
  <c r="E1239" i="1" s="1"/>
  <c r="E1240" i="1" a="1"/>
  <c r="E1240" i="1" s="1"/>
  <c r="E1241" i="1" a="1"/>
  <c r="E1241" i="1" s="1"/>
  <c r="E1242" i="1" a="1"/>
  <c r="E1242" i="1" s="1"/>
  <c r="E1243" i="1" a="1"/>
  <c r="E1243" i="1" s="1"/>
  <c r="E1244" i="1" a="1"/>
  <c r="E1244" i="1" s="1"/>
  <c r="E1245" i="1" a="1"/>
  <c r="E1245" i="1" s="1"/>
  <c r="E1246" i="1" a="1"/>
  <c r="E1246" i="1" s="1"/>
  <c r="E1247" i="1" a="1"/>
  <c r="E1247" i="1" s="1"/>
  <c r="E1248" i="1" a="1"/>
  <c r="E1248" i="1" s="1"/>
  <c r="E1249" i="1" a="1"/>
  <c r="E1249" i="1" s="1"/>
  <c r="E1250" i="1" a="1"/>
  <c r="E1250" i="1" s="1"/>
  <c r="E1251" i="1" a="1"/>
  <c r="E1251" i="1" s="1"/>
  <c r="E1252" i="1" a="1"/>
  <c r="E1252" i="1" s="1"/>
  <c r="E1253" i="1" a="1"/>
  <c r="E1253" i="1" s="1"/>
  <c r="E1254" i="1" a="1"/>
  <c r="E1254" i="1" s="1"/>
  <c r="E1255" i="1" a="1"/>
  <c r="E1255" i="1" s="1"/>
  <c r="E1256" i="1" a="1"/>
  <c r="E1256" i="1" s="1"/>
  <c r="E1257" i="1" a="1"/>
  <c r="E1257" i="1" s="1"/>
  <c r="E1258" i="1" a="1"/>
  <c r="E1258" i="1" s="1"/>
  <c r="E1259" i="1" a="1"/>
  <c r="E1259" i="1" s="1"/>
  <c r="E1260" i="1" a="1"/>
  <c r="E1260" i="1" s="1"/>
  <c r="E1261" i="1" a="1"/>
  <c r="E1261" i="1" s="1"/>
  <c r="E1262" i="1" a="1"/>
  <c r="E1262" i="1" s="1"/>
  <c r="E1263" i="1" a="1"/>
  <c r="E1263" i="1" s="1"/>
  <c r="E1264" i="1" a="1"/>
  <c r="E1264" i="1" s="1"/>
  <c r="E1265" i="1" a="1"/>
  <c r="E1265" i="1" s="1"/>
  <c r="E1266" i="1" a="1"/>
  <c r="E1266" i="1" s="1"/>
  <c r="E1267" i="1" a="1"/>
  <c r="E1267" i="1" s="1"/>
  <c r="E1268" i="1" a="1"/>
  <c r="E1268" i="1" s="1"/>
  <c r="E1269" i="1" a="1"/>
  <c r="E1269" i="1" s="1"/>
  <c r="E1270" i="1" a="1"/>
  <c r="E1270" i="1" s="1"/>
  <c r="E1271" i="1" a="1"/>
  <c r="E1271" i="1" s="1"/>
  <c r="E1272" i="1" a="1"/>
  <c r="E1272" i="1" s="1"/>
  <c r="E1273" i="1" a="1"/>
  <c r="E1273" i="1" s="1"/>
  <c r="E1274" i="1" a="1"/>
  <c r="E1274" i="1" s="1"/>
  <c r="E1275" i="1" a="1"/>
  <c r="E1275" i="1" s="1"/>
  <c r="E1276" i="1" a="1"/>
  <c r="E1276" i="1" s="1"/>
  <c r="E1277" i="1" a="1"/>
  <c r="E1277" i="1" s="1"/>
  <c r="E1278" i="1" a="1"/>
  <c r="E1278" i="1" s="1"/>
  <c r="E1279" i="1" a="1"/>
  <c r="E1279" i="1" s="1"/>
  <c r="E1280" i="1" a="1"/>
  <c r="E1280" i="1" s="1"/>
  <c r="E1281" i="1" a="1"/>
  <c r="E1281" i="1" s="1"/>
  <c r="E1282" i="1" a="1"/>
  <c r="E1282" i="1" s="1"/>
  <c r="E1283" i="1" a="1"/>
  <c r="E1283" i="1" s="1"/>
  <c r="E1284" i="1" a="1"/>
  <c r="E1284" i="1" s="1"/>
  <c r="E1285" i="1" a="1"/>
  <c r="E1285" i="1" s="1"/>
  <c r="E1286" i="1" a="1"/>
  <c r="E1286" i="1" s="1"/>
  <c r="E1287" i="1" a="1"/>
  <c r="E1287" i="1"/>
  <c r="E1288" i="1" a="1"/>
  <c r="E1288" i="1" s="1"/>
  <c r="E1289" i="1" a="1"/>
  <c r="E1289" i="1" s="1"/>
  <c r="E1290" i="1" a="1"/>
  <c r="E1290" i="1" s="1"/>
  <c r="E1291" i="1" a="1"/>
  <c r="E1291" i="1" s="1"/>
  <c r="E1292" i="1" a="1"/>
  <c r="E1292" i="1" s="1"/>
  <c r="E1293" i="1" a="1"/>
  <c r="E1293" i="1" s="1"/>
  <c r="E1294" i="1" a="1"/>
  <c r="E1294" i="1" s="1"/>
  <c r="E1295" i="1" a="1"/>
  <c r="E1295" i="1" s="1"/>
  <c r="E1296" i="1" a="1"/>
  <c r="E1296" i="1" s="1"/>
  <c r="E1297" i="1" a="1"/>
  <c r="E1297" i="1" s="1"/>
  <c r="E1298" i="1" a="1"/>
  <c r="E1298" i="1" s="1"/>
  <c r="E1299" i="1" a="1"/>
  <c r="E1299" i="1" s="1"/>
  <c r="E1300" i="1" a="1"/>
  <c r="E1300" i="1" s="1"/>
  <c r="E1301" i="1" a="1"/>
  <c r="E1301" i="1" s="1"/>
  <c r="E1302" i="1" a="1"/>
  <c r="E1302" i="1" s="1"/>
  <c r="E1303" i="1" a="1"/>
  <c r="E1303" i="1" s="1"/>
  <c r="E1304" i="1" a="1"/>
  <c r="E1304" i="1" s="1"/>
  <c r="E1305" i="1" a="1"/>
  <c r="E1305" i="1" s="1"/>
  <c r="E1306" i="1" a="1"/>
  <c r="E1306" i="1" s="1"/>
  <c r="E1307" i="1" a="1"/>
  <c r="E1307" i="1" s="1"/>
  <c r="E1308" i="1" a="1"/>
  <c r="E1308" i="1" s="1"/>
  <c r="E1309" i="1" a="1"/>
  <c r="E1309" i="1" s="1"/>
  <c r="E1310" i="1" a="1"/>
  <c r="E1310" i="1" s="1"/>
  <c r="E1311" i="1" a="1"/>
  <c r="E1311" i="1" s="1"/>
  <c r="E1312" i="1" a="1"/>
  <c r="E1312" i="1" s="1"/>
  <c r="E1313" i="1" a="1"/>
  <c r="E1313" i="1" s="1"/>
  <c r="E1314" i="1" a="1"/>
  <c r="E1314" i="1" s="1"/>
  <c r="E1315" i="1" a="1"/>
  <c r="E1315" i="1" s="1"/>
  <c r="E1316" i="1" a="1"/>
  <c r="E1316" i="1" s="1"/>
  <c r="E1317" i="1" a="1"/>
  <c r="E1317" i="1" s="1"/>
  <c r="E1318" i="1" a="1"/>
  <c r="E1318" i="1" s="1"/>
  <c r="E1319" i="1" a="1"/>
  <c r="E1319" i="1" s="1"/>
  <c r="E1320" i="1" a="1"/>
  <c r="E1320" i="1" s="1"/>
  <c r="E1321" i="1" a="1"/>
  <c r="E1321" i="1" s="1"/>
  <c r="E1322" i="1" a="1"/>
  <c r="E1322" i="1" s="1"/>
  <c r="E1323" i="1" a="1"/>
  <c r="E1323" i="1" s="1"/>
  <c r="E1324" i="1" a="1"/>
  <c r="E1324" i="1" s="1"/>
  <c r="E1325" i="1" a="1"/>
  <c r="E1325" i="1" s="1"/>
  <c r="E1326" i="1" a="1"/>
  <c r="E1326" i="1" s="1"/>
  <c r="E1327" i="1" a="1"/>
  <c r="E1327" i="1" s="1"/>
  <c r="E1328" i="1" a="1"/>
  <c r="E1328" i="1" s="1"/>
  <c r="E1329" i="1" a="1"/>
  <c r="E1329" i="1" s="1"/>
  <c r="E1330" i="1" a="1"/>
  <c r="E1330" i="1" s="1"/>
  <c r="E1331" i="1" a="1"/>
  <c r="E1331" i="1" s="1"/>
  <c r="E1332" i="1" a="1"/>
  <c r="E1332" i="1" s="1"/>
  <c r="E1333" i="1" a="1"/>
  <c r="E1333" i="1" s="1"/>
  <c r="E1334" i="1" a="1"/>
  <c r="E1334" i="1" s="1"/>
  <c r="E1335" i="1" a="1"/>
  <c r="E1335" i="1" s="1"/>
  <c r="E1336" i="1" a="1"/>
  <c r="E1336" i="1" s="1"/>
  <c r="E1337" i="1" a="1"/>
  <c r="E1337" i="1" s="1"/>
  <c r="E1338" i="1" a="1"/>
  <c r="E1338" i="1" s="1"/>
  <c r="E1339" i="1" a="1"/>
  <c r="E1339" i="1" s="1"/>
  <c r="E1340" i="1" a="1"/>
  <c r="E1340" i="1" s="1"/>
  <c r="E1341" i="1" a="1"/>
  <c r="E1341" i="1" s="1"/>
  <c r="E1342" i="1" a="1"/>
  <c r="E1342" i="1" s="1"/>
  <c r="E1343" i="1" a="1"/>
  <c r="E1343" i="1" s="1"/>
  <c r="E1344" i="1" a="1"/>
  <c r="E1344" i="1" s="1"/>
  <c r="E1345" i="1" a="1"/>
  <c r="E1345" i="1" s="1"/>
  <c r="E1346" i="1" a="1"/>
  <c r="E1346" i="1" s="1"/>
  <c r="E1347" i="1" a="1"/>
  <c r="E1347" i="1" s="1"/>
  <c r="E1348" i="1" a="1"/>
  <c r="E1348" i="1" s="1"/>
  <c r="E1349" i="1" a="1"/>
  <c r="E1349" i="1" s="1"/>
  <c r="E1350" i="1" a="1"/>
  <c r="E1350" i="1" s="1"/>
  <c r="E1351" i="1" a="1"/>
  <c r="E1351" i="1" s="1"/>
  <c r="E1352" i="1" a="1"/>
  <c r="E1352" i="1" s="1"/>
  <c r="E1353" i="1" a="1"/>
  <c r="E1353" i="1" s="1"/>
  <c r="E1354" i="1" a="1"/>
  <c r="E1354" i="1" s="1"/>
  <c r="E1355" i="1" a="1"/>
  <c r="E1355" i="1" s="1"/>
  <c r="E1356" i="1" a="1"/>
  <c r="E1356" i="1" s="1"/>
  <c r="E1357" i="1" a="1"/>
  <c r="E1357" i="1" s="1"/>
  <c r="E1358" i="1" a="1"/>
  <c r="E1358" i="1" s="1"/>
  <c r="E1359" i="1" a="1"/>
  <c r="E1359" i="1" s="1"/>
  <c r="E1360" i="1" a="1"/>
  <c r="E1360" i="1" s="1"/>
  <c r="E1361" i="1" a="1"/>
  <c r="E1361" i="1" s="1"/>
  <c r="E1362" i="1" a="1"/>
  <c r="E1362" i="1" s="1"/>
  <c r="E1363" i="1" a="1"/>
  <c r="E1363" i="1" s="1"/>
  <c r="E1364" i="1" a="1"/>
  <c r="E1364" i="1" s="1"/>
  <c r="E1365" i="1" a="1"/>
  <c r="E1365" i="1" s="1"/>
  <c r="E1366" i="1" a="1"/>
  <c r="E1366" i="1" s="1"/>
  <c r="E1367" i="1" a="1"/>
  <c r="E1367" i="1" s="1"/>
  <c r="E1368" i="1" a="1"/>
  <c r="E1368" i="1" s="1"/>
  <c r="E1369" i="1" a="1"/>
  <c r="E1369" i="1" s="1"/>
  <c r="E1370" i="1" a="1"/>
  <c r="E1370" i="1" s="1"/>
  <c r="E1371" i="1" a="1"/>
  <c r="E1371" i="1" s="1"/>
  <c r="E1372" i="1" a="1"/>
  <c r="E1372" i="1" s="1"/>
  <c r="E1373" i="1" a="1"/>
  <c r="E1373" i="1" s="1"/>
  <c r="E1374" i="1" a="1"/>
  <c r="E1374" i="1" s="1"/>
  <c r="E1375" i="1" a="1"/>
  <c r="E1375" i="1" s="1"/>
  <c r="E1376" i="1" a="1"/>
  <c r="E1376" i="1" s="1"/>
  <c r="E1377" i="1" a="1"/>
  <c r="E1377" i="1" s="1"/>
  <c r="E1378" i="1" a="1"/>
  <c r="E1378" i="1" s="1"/>
  <c r="E1379" i="1" a="1"/>
  <c r="E1379" i="1" s="1"/>
  <c r="E1380" i="1" a="1"/>
  <c r="E1380" i="1" s="1"/>
  <c r="E1381" i="1" a="1"/>
  <c r="E1381" i="1" s="1"/>
  <c r="E1382" i="1" a="1"/>
  <c r="E1382" i="1" s="1"/>
  <c r="E1383" i="1" a="1"/>
  <c r="E1383" i="1" s="1"/>
  <c r="E1384" i="1" a="1"/>
  <c r="E1384" i="1" s="1"/>
  <c r="E1385" i="1" a="1"/>
  <c r="E1385" i="1" s="1"/>
  <c r="E1386" i="1" a="1"/>
  <c r="E1386" i="1" s="1"/>
  <c r="E1387" i="1" a="1"/>
  <c r="E1387" i="1" s="1"/>
  <c r="E1388" i="1" a="1"/>
  <c r="E1388" i="1" s="1"/>
  <c r="E1389" i="1" a="1"/>
  <c r="E1389" i="1" s="1"/>
  <c r="E1390" i="1" a="1"/>
  <c r="E1390" i="1" s="1"/>
  <c r="E1391" i="1" a="1"/>
  <c r="E1391" i="1" s="1"/>
  <c r="E1392" i="1" a="1"/>
  <c r="E1392" i="1" s="1"/>
  <c r="E1393" i="1" a="1"/>
  <c r="E1393" i="1" s="1"/>
  <c r="E1394" i="1" a="1"/>
  <c r="E1394" i="1" s="1"/>
  <c r="E1395" i="1" a="1"/>
  <c r="E1395" i="1" s="1"/>
  <c r="E1396" i="1" a="1"/>
  <c r="E1396" i="1" s="1"/>
  <c r="E1397" i="1" a="1"/>
  <c r="E1397" i="1" s="1"/>
  <c r="E1398" i="1" a="1"/>
  <c r="E1398" i="1" s="1"/>
  <c r="E1399" i="1" a="1"/>
  <c r="E1399" i="1" s="1"/>
  <c r="E1400" i="1" a="1"/>
  <c r="E1400" i="1" s="1"/>
  <c r="E1401" i="1" a="1"/>
  <c r="E1401" i="1" s="1"/>
  <c r="E1402" i="1" a="1"/>
  <c r="E1402" i="1" s="1"/>
  <c r="E1403" i="1" a="1"/>
  <c r="E1403" i="1" s="1"/>
  <c r="E1404" i="1" a="1"/>
  <c r="E1404" i="1" s="1"/>
  <c r="E1405" i="1" a="1"/>
  <c r="E1405" i="1" s="1"/>
  <c r="E1406" i="1" a="1"/>
  <c r="E1406" i="1" s="1"/>
  <c r="E1407" i="1" a="1"/>
  <c r="E1407" i="1" s="1"/>
  <c r="E1408" i="1" a="1"/>
  <c r="E1408" i="1" s="1"/>
  <c r="E1409" i="1" a="1"/>
  <c r="E1409" i="1" s="1"/>
  <c r="E1410" i="1" a="1"/>
  <c r="E1410" i="1" s="1"/>
  <c r="E1411" i="1" a="1"/>
  <c r="E1411" i="1" s="1"/>
  <c r="E1412" i="1" a="1"/>
  <c r="E1412" i="1" s="1"/>
  <c r="E1413" i="1" a="1"/>
  <c r="E1413" i="1" s="1"/>
  <c r="E1414" i="1" a="1"/>
  <c r="E1414" i="1" s="1"/>
  <c r="E1415" i="1" a="1"/>
  <c r="E1415" i="1" s="1"/>
  <c r="E1416" i="1" a="1"/>
  <c r="E1416" i="1" s="1"/>
  <c r="E1417" i="1" a="1"/>
  <c r="E1417" i="1" s="1"/>
  <c r="E1418" i="1" a="1"/>
  <c r="E1418" i="1" s="1"/>
  <c r="E1419" i="1" a="1"/>
  <c r="E1419" i="1" s="1"/>
  <c r="E1420" i="1" a="1"/>
  <c r="E1420" i="1" s="1"/>
  <c r="E1421" i="1" a="1"/>
  <c r="E1421" i="1" s="1"/>
  <c r="E1422" i="1" a="1"/>
  <c r="E1422" i="1" s="1"/>
  <c r="E1423" i="1" a="1"/>
  <c r="E1423" i="1" s="1"/>
  <c r="E1424" i="1" a="1"/>
  <c r="E1424" i="1" s="1"/>
  <c r="E1425" i="1" a="1"/>
  <c r="E1425" i="1" s="1"/>
  <c r="E1426" i="1" a="1"/>
  <c r="E1426" i="1" s="1"/>
  <c r="E1427" i="1" a="1"/>
  <c r="E1427" i="1" s="1"/>
  <c r="E1428" i="1" a="1"/>
  <c r="E1428" i="1" s="1"/>
  <c r="E1429" i="1" a="1"/>
  <c r="E1429" i="1" s="1"/>
  <c r="E1430" i="1" a="1"/>
  <c r="E1430" i="1" s="1"/>
  <c r="E1431" i="1" a="1"/>
  <c r="E1431" i="1" s="1"/>
  <c r="E1432" i="1" a="1"/>
  <c r="E1432" i="1" s="1"/>
  <c r="E1433" i="1" a="1"/>
  <c r="E1433" i="1" s="1"/>
  <c r="E1434" i="1" a="1"/>
  <c r="E1434" i="1" s="1"/>
  <c r="E1435" i="1" a="1"/>
  <c r="E1435" i="1" s="1"/>
  <c r="E1436" i="1" a="1"/>
  <c r="E1436" i="1" s="1"/>
  <c r="E1437" i="1" a="1"/>
  <c r="E1437" i="1" s="1"/>
  <c r="E1438" i="1" a="1"/>
  <c r="E1438" i="1" s="1"/>
  <c r="E1439" i="1" a="1"/>
  <c r="E1439" i="1" s="1"/>
  <c r="E1440" i="1" a="1"/>
  <c r="E1440" i="1" s="1"/>
  <c r="E1441" i="1" a="1"/>
  <c r="E1441" i="1" s="1"/>
  <c r="E1442" i="1" a="1"/>
  <c r="E1442" i="1" s="1"/>
  <c r="E1443" i="1" a="1"/>
  <c r="E1443" i="1" s="1"/>
  <c r="E1444" i="1" a="1"/>
  <c r="E1444" i="1" s="1"/>
  <c r="E1445" i="1" a="1"/>
  <c r="E1445" i="1" s="1"/>
  <c r="E1446" i="1" a="1"/>
  <c r="E1446" i="1" s="1"/>
  <c r="E1447" i="1" a="1"/>
  <c r="E1447" i="1" s="1"/>
  <c r="E1448" i="1" a="1"/>
  <c r="E1448" i="1" s="1"/>
  <c r="E1449" i="1" a="1"/>
  <c r="E1449" i="1" s="1"/>
  <c r="E1450" i="1" a="1"/>
  <c r="E1450" i="1" s="1"/>
  <c r="E1451" i="1" a="1"/>
  <c r="E1451" i="1" s="1"/>
  <c r="E1452" i="1" a="1"/>
  <c r="E1452" i="1" s="1"/>
  <c r="E1453" i="1" a="1"/>
  <c r="E1453" i="1" s="1"/>
  <c r="E1454" i="1" a="1"/>
  <c r="E1454" i="1" s="1"/>
  <c r="E1455" i="1" a="1"/>
  <c r="E1455" i="1" s="1"/>
  <c r="E1456" i="1" a="1"/>
  <c r="E1456" i="1" s="1"/>
  <c r="E1457" i="1" a="1"/>
  <c r="E1457" i="1" s="1"/>
  <c r="E1458" i="1" a="1"/>
  <c r="E1458" i="1" s="1"/>
  <c r="E1459" i="1" a="1"/>
  <c r="E1459" i="1" s="1"/>
  <c r="E1460" i="1" a="1"/>
  <c r="E1460" i="1" s="1"/>
  <c r="E1461" i="1" a="1"/>
  <c r="E1461" i="1" s="1"/>
  <c r="E1462" i="1" a="1"/>
  <c r="E1462" i="1" s="1"/>
  <c r="E1463" i="1" a="1"/>
  <c r="E1463" i="1" s="1"/>
  <c r="E1464" i="1" a="1"/>
  <c r="E1464" i="1" s="1"/>
  <c r="E1465" i="1" a="1"/>
  <c r="E1465" i="1" s="1"/>
  <c r="E1466" i="1" a="1"/>
  <c r="E1466" i="1" s="1"/>
  <c r="E1467" i="1" a="1"/>
  <c r="E1467" i="1" s="1"/>
  <c r="E1468" i="1" a="1"/>
  <c r="E1468" i="1" s="1"/>
  <c r="E1469" i="1" a="1"/>
  <c r="E1469" i="1" s="1"/>
  <c r="E1470" i="1" a="1"/>
  <c r="E1470" i="1" s="1"/>
  <c r="E1471" i="1" a="1"/>
  <c r="E1471" i="1" s="1"/>
  <c r="E1472" i="1" a="1"/>
  <c r="E1472" i="1" s="1"/>
  <c r="E1473" i="1" a="1"/>
  <c r="E1473" i="1" s="1"/>
  <c r="E1474" i="1" a="1"/>
  <c r="E1474" i="1" s="1"/>
  <c r="E1475" i="1" a="1"/>
  <c r="E1475" i="1" s="1"/>
  <c r="E1476" i="1" a="1"/>
  <c r="E1476" i="1" s="1"/>
  <c r="E1477" i="1" a="1"/>
  <c r="E1477" i="1" s="1"/>
  <c r="E1478" i="1" a="1"/>
  <c r="E1478" i="1" s="1"/>
  <c r="E1479" i="1" a="1"/>
  <c r="E1479" i="1" s="1"/>
  <c r="E1480" i="1" a="1"/>
  <c r="E1480" i="1" s="1"/>
  <c r="E1481" i="1" a="1"/>
  <c r="E1481" i="1" s="1"/>
  <c r="E1482" i="1" a="1"/>
  <c r="E1482" i="1" s="1"/>
  <c r="E1483" i="1" a="1"/>
  <c r="E1483" i="1" s="1"/>
  <c r="E1484" i="1" a="1"/>
  <c r="E1484" i="1" s="1"/>
  <c r="E1485" i="1" a="1"/>
  <c r="E1485" i="1" s="1"/>
  <c r="E1486" i="1" a="1"/>
  <c r="E1486" i="1" s="1"/>
  <c r="E1487" i="1" a="1"/>
  <c r="E1487" i="1" s="1"/>
  <c r="E1488" i="1" a="1"/>
  <c r="E1488" i="1" s="1"/>
  <c r="E1489" i="1" a="1"/>
  <c r="E1489" i="1" s="1"/>
  <c r="E1490" i="1" a="1"/>
  <c r="E1490" i="1" s="1"/>
  <c r="E1491" i="1" a="1"/>
  <c r="E1491" i="1" s="1"/>
  <c r="E1492" i="1" a="1"/>
  <c r="E1492" i="1" s="1"/>
  <c r="E1493" i="1" a="1"/>
  <c r="E1493" i="1" s="1"/>
  <c r="E1494" i="1" a="1"/>
  <c r="E1494" i="1" s="1"/>
  <c r="E1495" i="1" a="1"/>
  <c r="E1495" i="1" s="1"/>
  <c r="E1496" i="1" a="1"/>
  <c r="E1496" i="1" s="1"/>
  <c r="E1497" i="1" a="1"/>
  <c r="E1497" i="1" s="1"/>
  <c r="E1498" i="1" a="1"/>
  <c r="E1498" i="1" s="1"/>
  <c r="E1499" i="1" a="1"/>
  <c r="E1499" i="1" s="1"/>
  <c r="E1500" i="1" a="1"/>
  <c r="E1500" i="1" s="1"/>
  <c r="E1501" i="1" a="1"/>
  <c r="E1501" i="1" s="1"/>
  <c r="E1502" i="1" a="1"/>
  <c r="E1502" i="1" s="1"/>
  <c r="E1503" i="1" a="1"/>
  <c r="E1503" i="1" s="1"/>
  <c r="E1504" i="1" a="1"/>
  <c r="E1504" i="1" s="1"/>
  <c r="E1505" i="1" a="1"/>
  <c r="E1505" i="1" s="1"/>
  <c r="E1506" i="1" a="1"/>
  <c r="E1506" i="1" s="1"/>
  <c r="E1507" i="1" a="1"/>
  <c r="E1507" i="1" s="1"/>
  <c r="E1508" i="1" a="1"/>
  <c r="E1508" i="1" s="1"/>
  <c r="E1509" i="1" a="1"/>
  <c r="E1509" i="1" s="1"/>
  <c r="E1510" i="1" a="1"/>
  <c r="E1510" i="1" s="1"/>
  <c r="E1511" i="1" a="1"/>
  <c r="E1511" i="1" s="1"/>
  <c r="E1512" i="1" a="1"/>
  <c r="E1512" i="1" s="1"/>
  <c r="E1513" i="1" a="1"/>
  <c r="E1513" i="1" s="1"/>
  <c r="E1514" i="1" a="1"/>
  <c r="E1514" i="1" s="1"/>
  <c r="E1515" i="1" a="1"/>
  <c r="E1515" i="1" s="1"/>
  <c r="E1516" i="1" a="1"/>
  <c r="E1516" i="1" s="1"/>
  <c r="E1517" i="1" a="1"/>
  <c r="E1517" i="1" s="1"/>
  <c r="E1518" i="1" a="1"/>
  <c r="E1518" i="1" s="1"/>
  <c r="E1519" i="1" a="1"/>
  <c r="E1519" i="1" s="1"/>
  <c r="E1520" i="1" a="1"/>
  <c r="E1520" i="1" s="1"/>
  <c r="E1521" i="1" a="1"/>
  <c r="E1521" i="1" s="1"/>
  <c r="E1522" i="1" a="1"/>
  <c r="E1522" i="1" s="1"/>
  <c r="E1523" i="1" a="1"/>
  <c r="E1523" i="1" s="1"/>
  <c r="E1524" i="1" a="1"/>
  <c r="E1524" i="1" s="1"/>
  <c r="E1525" i="1" a="1"/>
  <c r="E1525" i="1" s="1"/>
  <c r="E1526" i="1" a="1"/>
  <c r="E1526" i="1" s="1"/>
  <c r="E1527" i="1" a="1"/>
  <c r="E1527" i="1" s="1"/>
  <c r="E1528" i="1" a="1"/>
  <c r="E1528" i="1" s="1"/>
  <c r="E1529" i="1" a="1"/>
  <c r="E1529" i="1" s="1"/>
  <c r="E1530" i="1" a="1"/>
  <c r="E1530" i="1" s="1"/>
  <c r="E1531" i="1" a="1"/>
  <c r="E1531" i="1" s="1"/>
  <c r="E1532" i="1" a="1"/>
  <c r="E1532" i="1" s="1"/>
  <c r="E1533" i="1" a="1"/>
  <c r="E1533" i="1" s="1"/>
  <c r="E1534" i="1" a="1"/>
  <c r="E1534" i="1" s="1"/>
  <c r="E1535" i="1" a="1"/>
  <c r="E1535" i="1" s="1"/>
  <c r="E1536" i="1" a="1"/>
  <c r="E1536" i="1" s="1"/>
  <c r="E1537" i="1" a="1"/>
  <c r="E1537" i="1" s="1"/>
  <c r="E1538" i="1" a="1"/>
  <c r="E1538" i="1" s="1"/>
  <c r="E1539" i="1" a="1"/>
  <c r="E1539" i="1" s="1"/>
  <c r="E1540" i="1" a="1"/>
  <c r="E1540" i="1" s="1"/>
  <c r="E1541" i="1" a="1"/>
  <c r="E1541" i="1" s="1"/>
  <c r="E1542" i="1" a="1"/>
  <c r="E1542" i="1" s="1"/>
  <c r="E1543" i="1" a="1"/>
  <c r="E1543" i="1" s="1"/>
  <c r="E1544" i="1" a="1"/>
  <c r="E1544" i="1" s="1"/>
  <c r="E1545" i="1" a="1"/>
  <c r="E1545" i="1" s="1"/>
  <c r="E1546" i="1" a="1"/>
  <c r="E1546" i="1" s="1"/>
  <c r="E1547" i="1" a="1"/>
  <c r="E1547" i="1" s="1"/>
  <c r="E1548" i="1" a="1"/>
  <c r="E1548" i="1" s="1"/>
  <c r="E1549" i="1" a="1"/>
  <c r="E1549" i="1" s="1"/>
  <c r="E1550" i="1" a="1"/>
  <c r="E1550" i="1" s="1"/>
  <c r="E1551" i="1" a="1"/>
  <c r="E1551" i="1" s="1"/>
  <c r="E1552" i="1" a="1"/>
  <c r="E1552" i="1" s="1"/>
  <c r="E1553" i="1" a="1"/>
  <c r="E1553" i="1" s="1"/>
  <c r="E1554" i="1" a="1"/>
  <c r="E1554" i="1" s="1"/>
  <c r="E1555" i="1" a="1"/>
  <c r="E1555" i="1" s="1"/>
  <c r="E1556" i="1" a="1"/>
  <c r="E1556" i="1" s="1"/>
  <c r="E1557" i="1" a="1"/>
  <c r="E1557" i="1" s="1"/>
  <c r="E1558" i="1" a="1"/>
  <c r="E1558" i="1" s="1"/>
  <c r="E1559" i="1" a="1"/>
  <c r="E1559" i="1" s="1"/>
  <c r="E1560" i="1" a="1"/>
  <c r="E1560" i="1" s="1"/>
  <c r="E1561" i="1" a="1"/>
  <c r="E1561" i="1" s="1"/>
  <c r="E1562" i="1" a="1"/>
  <c r="E1562" i="1" s="1"/>
  <c r="E1563" i="1" a="1"/>
  <c r="E1563" i="1" s="1"/>
  <c r="E1564" i="1" a="1"/>
  <c r="E1564" i="1" s="1"/>
  <c r="E1565" i="1" a="1"/>
  <c r="E1565" i="1" s="1"/>
  <c r="E1566" i="1" a="1"/>
  <c r="E1566" i="1" s="1"/>
  <c r="E1567" i="1" a="1"/>
  <c r="E1567" i="1" s="1"/>
  <c r="E1568" i="1" a="1"/>
  <c r="E1568" i="1" s="1"/>
  <c r="E1569" i="1" a="1"/>
  <c r="E1569" i="1" s="1"/>
  <c r="E1570" i="1" a="1"/>
  <c r="E1570" i="1" s="1"/>
  <c r="E1571" i="1" a="1"/>
  <c r="E1571" i="1" s="1"/>
  <c r="E1572" i="1" a="1"/>
  <c r="E1572" i="1" s="1"/>
  <c r="E1573" i="1" a="1"/>
  <c r="E1573" i="1" s="1"/>
  <c r="E1574" i="1" a="1"/>
  <c r="E1574" i="1" s="1"/>
  <c r="E1575" i="1" a="1"/>
  <c r="E1575" i="1" s="1"/>
  <c r="E1576" i="1" a="1"/>
  <c r="E1576" i="1" s="1"/>
  <c r="E1577" i="1" a="1"/>
  <c r="E1577" i="1" s="1"/>
  <c r="E1578" i="1" a="1"/>
  <c r="E1578" i="1" s="1"/>
  <c r="E1579" i="1" a="1"/>
  <c r="E1579" i="1" s="1"/>
  <c r="E1580" i="1" a="1"/>
  <c r="E1580" i="1" s="1"/>
  <c r="E1581" i="1" a="1"/>
  <c r="E1581" i="1" s="1"/>
  <c r="E1582" i="1" a="1"/>
  <c r="E1582" i="1" s="1"/>
  <c r="E1583" i="1" a="1"/>
  <c r="E1583" i="1" s="1"/>
  <c r="E1584" i="1" a="1"/>
  <c r="E1584" i="1" s="1"/>
  <c r="E1585" i="1" a="1"/>
  <c r="E1585" i="1" s="1"/>
  <c r="E1586" i="1" a="1"/>
  <c r="E1586" i="1" s="1"/>
  <c r="E1587" i="1" a="1"/>
  <c r="E1587" i="1" s="1"/>
  <c r="E1588" i="1" a="1"/>
  <c r="E1588" i="1" s="1"/>
  <c r="E1589" i="1" a="1"/>
  <c r="E1589" i="1" s="1"/>
  <c r="E1590" i="1" a="1"/>
  <c r="E1590" i="1" s="1"/>
  <c r="E1591" i="1" a="1"/>
  <c r="E1591" i="1" s="1"/>
  <c r="E1592" i="1" a="1"/>
  <c r="E1592" i="1" s="1"/>
  <c r="E1593" i="1" a="1"/>
  <c r="E1593" i="1" s="1"/>
  <c r="E1594" i="1" a="1"/>
  <c r="E1594" i="1" s="1"/>
  <c r="E1595" i="1" a="1"/>
  <c r="E1595" i="1" s="1"/>
  <c r="E1596" i="1" a="1"/>
  <c r="E1596" i="1" s="1"/>
  <c r="E1597" i="1" a="1"/>
  <c r="E1597" i="1" s="1"/>
  <c r="E1598" i="1" a="1"/>
  <c r="E1598" i="1" s="1"/>
  <c r="E1599" i="1" a="1"/>
  <c r="E1599" i="1" s="1"/>
  <c r="E1600" i="1" a="1"/>
  <c r="E1600" i="1" s="1"/>
  <c r="E1601" i="1" a="1"/>
  <c r="E1601" i="1" s="1"/>
  <c r="E1602" i="1" a="1"/>
  <c r="E1602" i="1" s="1"/>
  <c r="E1603" i="1" a="1"/>
  <c r="E1603" i="1" s="1"/>
  <c r="E1604" i="1" a="1"/>
  <c r="E1604" i="1" s="1"/>
  <c r="E1605" i="1" a="1"/>
  <c r="E1605" i="1" s="1"/>
  <c r="E1606" i="1" a="1"/>
  <c r="E1606" i="1" s="1"/>
  <c r="E1607" i="1" a="1"/>
  <c r="E1607" i="1" s="1"/>
  <c r="E1608" i="1" a="1"/>
  <c r="E1608" i="1" s="1"/>
  <c r="E1609" i="1" a="1"/>
  <c r="E1609" i="1" s="1"/>
  <c r="E1610" i="1" a="1"/>
  <c r="E1610" i="1" s="1"/>
  <c r="E1611" i="1" a="1"/>
  <c r="E1611" i="1" s="1"/>
  <c r="E1612" i="1" a="1"/>
  <c r="E1612" i="1" s="1"/>
  <c r="E1613" i="1" a="1"/>
  <c r="E1613" i="1" s="1"/>
  <c r="E1614" i="1" a="1"/>
  <c r="E1614" i="1" s="1"/>
  <c r="E1615" i="1" a="1"/>
  <c r="E1615" i="1" s="1"/>
  <c r="E1616" i="1" a="1"/>
  <c r="E1616" i="1" s="1"/>
  <c r="E1617" i="1" a="1"/>
  <c r="E1617" i="1" s="1"/>
  <c r="E1618" i="1" a="1"/>
  <c r="E1618" i="1" s="1"/>
  <c r="E1619" i="1" a="1"/>
  <c r="E1619" i="1" s="1"/>
  <c r="E1620" i="1" a="1"/>
  <c r="E1620" i="1" s="1"/>
  <c r="E1621" i="1" a="1"/>
  <c r="E1621" i="1" s="1"/>
  <c r="E1622" i="1" a="1"/>
  <c r="E1622" i="1" s="1"/>
  <c r="E1623" i="1" a="1"/>
  <c r="E1623" i="1" s="1"/>
  <c r="E1624" i="1" a="1"/>
  <c r="E1624" i="1" s="1"/>
  <c r="E1625" i="1" a="1"/>
  <c r="E1625" i="1" s="1"/>
  <c r="E1626" i="1" a="1"/>
  <c r="E1626" i="1" s="1"/>
  <c r="E1627" i="1" a="1"/>
  <c r="E1627" i="1" s="1"/>
  <c r="E1628" i="1" a="1"/>
  <c r="E1628" i="1" s="1"/>
  <c r="E1629" i="1" a="1"/>
  <c r="E1629" i="1" s="1"/>
  <c r="E1630" i="1" a="1"/>
  <c r="E1630" i="1" s="1"/>
  <c r="E1631" i="1" a="1"/>
  <c r="E1631" i="1" s="1"/>
  <c r="E1632" i="1" a="1"/>
  <c r="E1632" i="1" s="1"/>
  <c r="E1633" i="1" a="1"/>
  <c r="E1633" i="1" s="1"/>
  <c r="E1634" i="1" a="1"/>
  <c r="E1634" i="1" s="1"/>
  <c r="E1635" i="1" a="1"/>
  <c r="E1635" i="1" s="1"/>
  <c r="E1636" i="1" a="1"/>
  <c r="E1636" i="1" s="1"/>
  <c r="E1637" i="1" a="1"/>
  <c r="E1637" i="1" s="1"/>
  <c r="E1638" i="1" a="1"/>
  <c r="E1638" i="1" s="1"/>
  <c r="E1639" i="1" a="1"/>
  <c r="E1639" i="1" s="1"/>
  <c r="E1640" i="1" a="1"/>
  <c r="E1640" i="1" s="1"/>
  <c r="E1641" i="1" a="1"/>
  <c r="E1641" i="1" s="1"/>
  <c r="E1642" i="1" a="1"/>
  <c r="E1642" i="1" s="1"/>
  <c r="E1643" i="1" a="1"/>
  <c r="E1643" i="1" s="1"/>
  <c r="E1644" i="1" a="1"/>
  <c r="E1644" i="1" s="1"/>
  <c r="E1645" i="1" a="1"/>
  <c r="E1645" i="1" s="1"/>
  <c r="E1646" i="1" a="1"/>
  <c r="E1646" i="1" s="1"/>
  <c r="E1647" i="1" a="1"/>
  <c r="E1647" i="1" s="1"/>
  <c r="E1648" i="1" a="1"/>
  <c r="E1648" i="1" s="1"/>
  <c r="E1649" i="1" a="1"/>
  <c r="E1649" i="1" s="1"/>
  <c r="E1650" i="1" a="1"/>
  <c r="E1650" i="1" s="1"/>
  <c r="E1651" i="1" a="1"/>
  <c r="E1651" i="1" s="1"/>
  <c r="E1652" i="1" a="1"/>
  <c r="E1652" i="1" s="1"/>
  <c r="E1653" i="1" a="1"/>
  <c r="E1653" i="1" s="1"/>
  <c r="E1654" i="1" a="1"/>
  <c r="E1654" i="1" s="1"/>
  <c r="E1655" i="1" a="1"/>
  <c r="E1655" i="1" s="1"/>
  <c r="E1656" i="1" a="1"/>
  <c r="E1656" i="1" s="1"/>
  <c r="E1657" i="1" a="1"/>
  <c r="E1657" i="1" s="1"/>
  <c r="E1658" i="1" a="1"/>
  <c r="E1658" i="1" s="1"/>
  <c r="E1659" i="1" a="1"/>
  <c r="E1659" i="1" s="1"/>
  <c r="E1660" i="1" a="1"/>
  <c r="E1660" i="1" s="1"/>
  <c r="E1661" i="1" a="1"/>
  <c r="E1661" i="1" s="1"/>
  <c r="E1662" i="1" a="1"/>
  <c r="E1662" i="1" s="1"/>
  <c r="E1663" i="1" a="1"/>
  <c r="E1663" i="1" s="1"/>
  <c r="E1664" i="1" a="1"/>
  <c r="E1664" i="1" s="1"/>
  <c r="E1665" i="1" a="1"/>
  <c r="E1665" i="1" s="1"/>
  <c r="E1666" i="1" a="1"/>
  <c r="E1666" i="1" s="1"/>
  <c r="E1667" i="1" a="1"/>
  <c r="E1667" i="1" s="1"/>
  <c r="E1668" i="1" a="1"/>
  <c r="E1668" i="1" s="1"/>
  <c r="E1669" i="1" a="1"/>
  <c r="E1669" i="1" s="1"/>
  <c r="E1670" i="1" a="1"/>
  <c r="E1670" i="1" s="1"/>
  <c r="E1671" i="1" a="1"/>
  <c r="E1671" i="1" s="1"/>
  <c r="E1672" i="1" a="1"/>
  <c r="E1672" i="1" s="1"/>
  <c r="E1673" i="1" a="1"/>
  <c r="E1673" i="1" s="1"/>
  <c r="E1674" i="1" a="1"/>
  <c r="E1674" i="1" s="1"/>
  <c r="E1675" i="1" a="1"/>
  <c r="E1675" i="1" s="1"/>
  <c r="E1676" i="1" a="1"/>
  <c r="E1676" i="1" s="1"/>
  <c r="E1677" i="1" a="1"/>
  <c r="E1677" i="1" s="1"/>
  <c r="E1678" i="1" a="1"/>
  <c r="E1678" i="1" s="1"/>
  <c r="E1679" i="1" a="1"/>
  <c r="E1679" i="1" s="1"/>
  <c r="E1680" i="1" a="1"/>
  <c r="E1680" i="1" s="1"/>
  <c r="E1681" i="1" a="1"/>
  <c r="E1681" i="1" s="1"/>
  <c r="E1682" i="1" a="1"/>
  <c r="E1682" i="1" s="1"/>
  <c r="E1683" i="1" a="1"/>
  <c r="E1683" i="1" s="1"/>
  <c r="E1684" i="1" a="1"/>
  <c r="E1684" i="1" s="1"/>
  <c r="E1685" i="1" a="1"/>
  <c r="E1685" i="1" s="1"/>
  <c r="E1686" i="1" a="1"/>
  <c r="E1686" i="1" s="1"/>
  <c r="E1687" i="1" a="1"/>
  <c r="E1687" i="1" s="1"/>
  <c r="E1688" i="1" a="1"/>
  <c r="E1688" i="1" s="1"/>
  <c r="E1689" i="1" a="1"/>
  <c r="E1689" i="1" s="1"/>
  <c r="E1690" i="1" a="1"/>
  <c r="E1690" i="1" s="1"/>
  <c r="E1691" i="1" a="1"/>
  <c r="E1691" i="1" s="1"/>
  <c r="E1692" i="1" a="1"/>
  <c r="E1692" i="1" s="1"/>
  <c r="E1693" i="1" a="1"/>
  <c r="E1693" i="1" s="1"/>
  <c r="E1694" i="1" a="1"/>
  <c r="E1694" i="1" s="1"/>
  <c r="E1695" i="1" a="1"/>
  <c r="E1695" i="1" s="1"/>
  <c r="E1696" i="1" a="1"/>
  <c r="E1696" i="1" s="1"/>
  <c r="E1697" i="1" a="1"/>
  <c r="E1697" i="1" s="1"/>
  <c r="E1698" i="1" a="1"/>
  <c r="E1698" i="1" s="1"/>
  <c r="E1699" i="1" a="1"/>
  <c r="E1699" i="1" s="1"/>
  <c r="E1700" i="1" a="1"/>
  <c r="E1700" i="1" s="1"/>
  <c r="E1701" i="1" a="1"/>
  <c r="E1701" i="1" s="1"/>
  <c r="E1702" i="1" a="1"/>
  <c r="E1702" i="1" s="1"/>
  <c r="E1703" i="1" a="1"/>
  <c r="E1703" i="1" s="1"/>
  <c r="E1704" i="1" a="1"/>
  <c r="E1704" i="1" s="1"/>
  <c r="E1705" i="1" a="1"/>
  <c r="E1705" i="1" s="1"/>
  <c r="E1706" i="1" a="1"/>
  <c r="E1706" i="1" s="1"/>
  <c r="E1707" i="1" a="1"/>
  <c r="E1707" i="1" s="1"/>
  <c r="E1708" i="1" a="1"/>
  <c r="E1708" i="1" s="1"/>
  <c r="E1709" i="1" a="1"/>
  <c r="E1709" i="1" s="1"/>
  <c r="E1710" i="1" a="1"/>
  <c r="E1710" i="1" s="1"/>
  <c r="E1711" i="1" a="1"/>
  <c r="E1711" i="1" s="1"/>
  <c r="E1712" i="1" a="1"/>
  <c r="E1712" i="1" s="1"/>
  <c r="E1713" i="1" a="1"/>
  <c r="E1713" i="1" s="1"/>
  <c r="E1714" i="1" a="1"/>
  <c r="E1714" i="1" s="1"/>
  <c r="E1715" i="1" a="1"/>
  <c r="E1715" i="1" s="1"/>
  <c r="E1716" i="1" a="1"/>
  <c r="E1716" i="1" s="1"/>
  <c r="E1717" i="1" a="1"/>
  <c r="E1717" i="1" s="1"/>
  <c r="E1718" i="1" a="1"/>
  <c r="E1718" i="1" s="1"/>
  <c r="E1719" i="1" a="1"/>
  <c r="E1719" i="1" s="1"/>
  <c r="E1720" i="1" a="1"/>
  <c r="E1720" i="1" s="1"/>
  <c r="E1721" i="1" a="1"/>
  <c r="E1721" i="1" s="1"/>
  <c r="E1722" i="1" a="1"/>
  <c r="E1722" i="1" s="1"/>
  <c r="E1723" i="1" a="1"/>
  <c r="E1723" i="1" s="1"/>
  <c r="E1724" i="1" a="1"/>
  <c r="E1724" i="1" s="1"/>
  <c r="E1725" i="1" a="1"/>
  <c r="E1725" i="1" s="1"/>
  <c r="E1726" i="1" a="1"/>
  <c r="E1726" i="1" s="1"/>
  <c r="E1727" i="1" a="1"/>
  <c r="E1727" i="1" s="1"/>
  <c r="E1728" i="1" a="1"/>
  <c r="E1728" i="1" s="1"/>
  <c r="E1729" i="1" a="1"/>
  <c r="E1729" i="1" s="1"/>
  <c r="E1730" i="1" a="1"/>
  <c r="E1730" i="1" s="1"/>
  <c r="E1731" i="1" a="1"/>
  <c r="E1731" i="1" s="1"/>
  <c r="E1732" i="1" a="1"/>
  <c r="E1732" i="1" s="1"/>
  <c r="E1733" i="1" a="1"/>
  <c r="E1733" i="1" s="1"/>
  <c r="E1734" i="1" a="1"/>
  <c r="E1734" i="1" s="1"/>
  <c r="E1735" i="1" a="1"/>
  <c r="E1735" i="1" s="1"/>
  <c r="E1736" i="1" a="1"/>
  <c r="E1736" i="1" s="1"/>
  <c r="E1737" i="1" a="1"/>
  <c r="E1737" i="1" s="1"/>
  <c r="E1738" i="1" a="1"/>
  <c r="E1738" i="1" s="1"/>
  <c r="E1739" i="1" a="1"/>
  <c r="E1739" i="1" s="1"/>
  <c r="E1740" i="1" a="1"/>
  <c r="E1740" i="1" s="1"/>
  <c r="E1741" i="1" a="1"/>
  <c r="E1741" i="1" s="1"/>
  <c r="E1742" i="1" a="1"/>
  <c r="E1742" i="1" s="1"/>
  <c r="E1743" i="1" a="1"/>
  <c r="E1743" i="1" s="1"/>
  <c r="E1744" i="1" a="1"/>
  <c r="E1744" i="1" s="1"/>
  <c r="E1745" i="1" a="1"/>
  <c r="E1745" i="1" s="1"/>
  <c r="E1746" i="1" a="1"/>
  <c r="E1746" i="1" s="1"/>
  <c r="E1747" i="1" a="1"/>
  <c r="E1747" i="1" s="1"/>
  <c r="E1748" i="1" a="1"/>
  <c r="E1748" i="1" s="1"/>
  <c r="E1749" i="1" a="1"/>
  <c r="E1749" i="1" s="1"/>
  <c r="E1750" i="1" a="1"/>
  <c r="E1750" i="1" s="1"/>
  <c r="E1751" i="1" a="1"/>
  <c r="E1751" i="1" s="1"/>
  <c r="E1752" i="1" a="1"/>
  <c r="E1752" i="1" s="1"/>
  <c r="E1753" i="1" a="1"/>
  <c r="E1753" i="1" s="1"/>
  <c r="E1754" i="1" a="1"/>
  <c r="E1754" i="1" s="1"/>
  <c r="E1755" i="1" a="1"/>
  <c r="E1755" i="1" s="1"/>
  <c r="E1756" i="1" a="1"/>
  <c r="E1756" i="1" s="1"/>
  <c r="E1757" i="1" a="1"/>
  <c r="E1757" i="1" s="1"/>
  <c r="E1758" i="1" a="1"/>
  <c r="E1758" i="1" s="1"/>
  <c r="E1759" i="1" a="1"/>
  <c r="E1759" i="1" s="1"/>
  <c r="E1760" i="1" a="1"/>
  <c r="E1760" i="1" s="1"/>
  <c r="E1761" i="1" a="1"/>
  <c r="E1761" i="1" s="1"/>
  <c r="E1762" i="1" a="1"/>
  <c r="E1762" i="1" s="1"/>
  <c r="E1763" i="1" a="1"/>
  <c r="E1763" i="1" s="1"/>
  <c r="E1764" i="1" a="1"/>
  <c r="E1764" i="1" s="1"/>
  <c r="E1765" i="1" a="1"/>
  <c r="E1765" i="1" s="1"/>
  <c r="E1766" i="1" a="1"/>
  <c r="E1766" i="1" s="1"/>
  <c r="E1767" i="1" a="1"/>
  <c r="E1767" i="1" s="1"/>
  <c r="E1768" i="1" a="1"/>
  <c r="E1768" i="1" s="1"/>
  <c r="E1769" i="1" a="1"/>
  <c r="E1769" i="1" s="1"/>
  <c r="E1770" i="1" a="1"/>
  <c r="E1770" i="1" s="1"/>
  <c r="E1771" i="1" a="1"/>
  <c r="E1771" i="1" s="1"/>
  <c r="E1772" i="1" a="1"/>
  <c r="E1772" i="1" s="1"/>
  <c r="E1773" i="1" a="1"/>
  <c r="E1773" i="1" s="1"/>
  <c r="E1774" i="1" a="1"/>
  <c r="E1774" i="1" s="1"/>
  <c r="E1775" i="1" a="1"/>
  <c r="E1775" i="1" s="1"/>
  <c r="E1776" i="1" a="1"/>
  <c r="E1776" i="1" s="1"/>
  <c r="E1777" i="1" a="1"/>
  <c r="E1777" i="1" s="1"/>
  <c r="E1778" i="1" a="1"/>
  <c r="E1778" i="1" s="1"/>
  <c r="E1779" i="1" a="1"/>
  <c r="E1779" i="1" s="1"/>
  <c r="E1780" i="1" a="1"/>
  <c r="E1780" i="1" s="1"/>
  <c r="E1781" i="1" a="1"/>
  <c r="E1781" i="1" s="1"/>
  <c r="E1782" i="1" a="1"/>
  <c r="E1782" i="1" s="1"/>
  <c r="E1783" i="1" a="1"/>
  <c r="E1783" i="1" s="1"/>
  <c r="E1784" i="1" a="1"/>
  <c r="E1784" i="1" s="1"/>
  <c r="E1785" i="1" a="1"/>
  <c r="E1785" i="1" s="1"/>
  <c r="E1786" i="1" a="1"/>
  <c r="E1786" i="1" s="1"/>
  <c r="E1787" i="1" a="1"/>
  <c r="E1787" i="1" s="1"/>
  <c r="E1788" i="1" a="1"/>
  <c r="E1788" i="1" s="1"/>
  <c r="E1789" i="1" a="1"/>
  <c r="E1789" i="1" s="1"/>
  <c r="E1790" i="1" a="1"/>
  <c r="E1790" i="1" s="1"/>
  <c r="E1791" i="1" a="1"/>
  <c r="E1791" i="1" s="1"/>
  <c r="E1792" i="1" a="1"/>
  <c r="E1792" i="1" s="1"/>
  <c r="E1793" i="1" a="1"/>
  <c r="E1793" i="1" s="1"/>
  <c r="E1794" i="1" a="1"/>
  <c r="E1794" i="1" s="1"/>
  <c r="E1795" i="1" a="1"/>
  <c r="E1795" i="1" s="1"/>
  <c r="E1796" i="1" a="1"/>
  <c r="E1796" i="1" s="1"/>
  <c r="E1797" i="1" a="1"/>
  <c r="E1797" i="1" s="1"/>
  <c r="E1798" i="1" a="1"/>
  <c r="E1798" i="1" s="1"/>
  <c r="E1799" i="1" a="1"/>
  <c r="E1799" i="1" s="1"/>
  <c r="E1800" i="1" a="1"/>
  <c r="E1800" i="1" s="1"/>
  <c r="E1801" i="1" a="1"/>
  <c r="E1801" i="1" s="1"/>
  <c r="E1802" i="1" a="1"/>
  <c r="E1802" i="1" s="1"/>
  <c r="E1803" i="1" a="1"/>
  <c r="E1803" i="1" s="1"/>
  <c r="E1804" i="1" a="1"/>
  <c r="E1804" i="1" s="1"/>
  <c r="E1805" i="1" a="1"/>
  <c r="E1805" i="1" s="1"/>
  <c r="E1806" i="1" a="1"/>
  <c r="E1806" i="1" s="1"/>
  <c r="E1807" i="1" a="1"/>
  <c r="E1807" i="1" s="1"/>
  <c r="E1808" i="1" a="1"/>
  <c r="E1808" i="1" s="1"/>
  <c r="E1809" i="1" a="1"/>
  <c r="E1809" i="1" s="1"/>
  <c r="E1810" i="1" a="1"/>
  <c r="E1810" i="1" s="1"/>
  <c r="E1811" i="1" a="1"/>
  <c r="E1811" i="1" s="1"/>
  <c r="E1812" i="1" a="1"/>
  <c r="E1812" i="1" s="1"/>
  <c r="E1813" i="1" a="1"/>
  <c r="E1813" i="1" s="1"/>
  <c r="E1814" i="1" a="1"/>
  <c r="E1814" i="1" s="1"/>
  <c r="E1815" i="1" a="1"/>
  <c r="E1815" i="1" s="1"/>
  <c r="E1816" i="1" a="1"/>
  <c r="E1816" i="1" s="1"/>
  <c r="E1817" i="1" a="1"/>
  <c r="E1817" i="1" s="1"/>
  <c r="E1818" i="1" a="1"/>
  <c r="E1818" i="1" s="1"/>
  <c r="E1819" i="1" a="1"/>
  <c r="E1819" i="1" s="1"/>
  <c r="E1820" i="1" a="1"/>
  <c r="E1820" i="1" s="1"/>
  <c r="E1821" i="1" a="1"/>
  <c r="E1821" i="1" s="1"/>
  <c r="E1822" i="1" a="1"/>
  <c r="E1822" i="1" s="1"/>
  <c r="E1823" i="1" a="1"/>
  <c r="E1823" i="1" s="1"/>
  <c r="E1824" i="1" a="1"/>
  <c r="E1824" i="1" s="1"/>
  <c r="E1825" i="1" a="1"/>
  <c r="E1825" i="1" s="1"/>
  <c r="E1826" i="1" a="1"/>
  <c r="E1826" i="1" s="1"/>
  <c r="E1827" i="1" a="1"/>
  <c r="E1827" i="1"/>
  <c r="E1828" i="1" a="1"/>
  <c r="E1828" i="1" s="1"/>
  <c r="E1829" i="1" a="1"/>
  <c r="E1829" i="1" s="1"/>
  <c r="E1830" i="1" a="1"/>
  <c r="E1830" i="1" s="1"/>
  <c r="E1831" i="1" a="1"/>
  <c r="E1831" i="1" s="1"/>
  <c r="E1832" i="1" a="1"/>
  <c r="E1832" i="1" s="1"/>
  <c r="E1833" i="1" a="1"/>
  <c r="E1833" i="1" s="1"/>
  <c r="E1834" i="1" a="1"/>
  <c r="E1834" i="1" s="1"/>
  <c r="E1835" i="1" a="1"/>
  <c r="E1835" i="1" s="1"/>
  <c r="E1836" i="1" a="1"/>
  <c r="E1836" i="1" s="1"/>
  <c r="E1837" i="1" a="1"/>
  <c r="E1837" i="1" s="1"/>
  <c r="E1838" i="1" a="1"/>
  <c r="E1838" i="1" s="1"/>
  <c r="E1839" i="1" a="1"/>
  <c r="E1839" i="1" s="1"/>
  <c r="E1840" i="1" a="1"/>
  <c r="E1840" i="1" s="1"/>
  <c r="E1841" i="1" a="1"/>
  <c r="E1841" i="1" s="1"/>
  <c r="E1842" i="1" a="1"/>
  <c r="E1842" i="1" s="1"/>
  <c r="E1843" i="1" a="1"/>
  <c r="E1843" i="1" s="1"/>
  <c r="E1844" i="1" a="1"/>
  <c r="E1844" i="1" s="1"/>
  <c r="E1845" i="1" a="1"/>
  <c r="E1845" i="1" s="1"/>
  <c r="E1846" i="1" a="1"/>
  <c r="E1846" i="1" s="1"/>
  <c r="E1847" i="1" a="1"/>
  <c r="E1847" i="1" s="1"/>
  <c r="E1848" i="1" a="1"/>
  <c r="E1848" i="1" s="1"/>
  <c r="E1849" i="1" a="1"/>
  <c r="E1849" i="1" s="1"/>
  <c r="E1850" i="1" a="1"/>
  <c r="E1850" i="1" s="1"/>
  <c r="E1851" i="1" a="1"/>
  <c r="E1851" i="1" s="1"/>
  <c r="E1852" i="1" a="1"/>
  <c r="E1852" i="1" s="1"/>
  <c r="E1853" i="1" a="1"/>
  <c r="E1853" i="1" s="1"/>
  <c r="E1854" i="1" a="1"/>
  <c r="E1854" i="1" s="1"/>
  <c r="E1855" i="1" a="1"/>
  <c r="E1855" i="1" s="1"/>
  <c r="E1856" i="1" a="1"/>
  <c r="E1856" i="1" s="1"/>
  <c r="E1857" i="1" a="1"/>
  <c r="E1857" i="1" s="1"/>
  <c r="E1858" i="1" a="1"/>
  <c r="E1858" i="1" s="1"/>
  <c r="E1859" i="1" a="1"/>
  <c r="E1859" i="1" s="1"/>
  <c r="E1860" i="1" a="1"/>
  <c r="E1860" i="1" s="1"/>
  <c r="E1861" i="1" a="1"/>
  <c r="E1861" i="1" s="1"/>
  <c r="E1862" i="1" a="1"/>
  <c r="E1862" i="1" s="1"/>
  <c r="E1863" i="1" a="1"/>
  <c r="E1863" i="1" s="1"/>
  <c r="E1864" i="1" a="1"/>
  <c r="E1864" i="1" s="1"/>
  <c r="E1865" i="1" a="1"/>
  <c r="E1865" i="1" s="1"/>
  <c r="E1866" i="1" a="1"/>
  <c r="E1866" i="1" s="1"/>
  <c r="E1867" i="1" a="1"/>
  <c r="E1867" i="1" s="1"/>
  <c r="E1868" i="1" a="1"/>
  <c r="E1868" i="1" s="1"/>
  <c r="E1869" i="1" a="1"/>
  <c r="E1869" i="1" s="1"/>
  <c r="E1870" i="1" a="1"/>
  <c r="E1870" i="1" s="1"/>
  <c r="E1871" i="1" a="1"/>
  <c r="E1871" i="1" s="1"/>
  <c r="E1872" i="1" a="1"/>
  <c r="E1872" i="1" s="1"/>
  <c r="E1873" i="1" a="1"/>
  <c r="E1873" i="1" s="1"/>
  <c r="E1874" i="1" a="1"/>
  <c r="E1874" i="1" s="1"/>
  <c r="E1875" i="1" a="1"/>
  <c r="E1875" i="1" s="1"/>
  <c r="E1876" i="1" a="1"/>
  <c r="E1876" i="1" s="1"/>
  <c r="E1877" i="1" a="1"/>
  <c r="E1877" i="1" s="1"/>
  <c r="E1878" i="1" a="1"/>
  <c r="E1878" i="1" s="1"/>
  <c r="E1879" i="1" a="1"/>
  <c r="E1879" i="1" s="1"/>
  <c r="E1880" i="1" a="1"/>
  <c r="E1880" i="1" s="1"/>
  <c r="E1881" i="1" a="1"/>
  <c r="E1881" i="1" s="1"/>
  <c r="E1882" i="1" a="1"/>
  <c r="E1882" i="1" s="1"/>
  <c r="E1883" i="1" a="1"/>
  <c r="E1883" i="1" s="1"/>
  <c r="E1884" i="1" a="1"/>
  <c r="E1884" i="1" s="1"/>
  <c r="E1885" i="1" a="1"/>
  <c r="E1885" i="1" s="1"/>
  <c r="E1886" i="1" a="1"/>
  <c r="E1886" i="1" s="1"/>
  <c r="E1887" i="1" a="1"/>
  <c r="E1887" i="1" s="1"/>
  <c r="E1888" i="1" a="1"/>
  <c r="E1888" i="1" s="1"/>
  <c r="E1889" i="1" a="1"/>
  <c r="E1889" i="1" s="1"/>
  <c r="E1890" i="1" a="1"/>
  <c r="E1890" i="1" s="1"/>
  <c r="E1891" i="1" a="1"/>
  <c r="E1891" i="1" s="1"/>
  <c r="E1892" i="1" a="1"/>
  <c r="E1892" i="1" s="1"/>
  <c r="E1893" i="1" a="1"/>
  <c r="E1893" i="1" s="1"/>
  <c r="E1894" i="1" a="1"/>
  <c r="E1894" i="1" s="1"/>
  <c r="E1895" i="1" a="1"/>
  <c r="E1895" i="1" s="1"/>
  <c r="E1896" i="1" a="1"/>
  <c r="E1896" i="1" s="1"/>
  <c r="E1897" i="1" a="1"/>
  <c r="E1897" i="1" s="1"/>
  <c r="E1898" i="1" a="1"/>
  <c r="E1898" i="1" s="1"/>
  <c r="E1899" i="1" a="1"/>
  <c r="E1899" i="1" s="1"/>
  <c r="E1900" i="1" a="1"/>
  <c r="E1900" i="1" s="1"/>
  <c r="E1901" i="1" a="1"/>
  <c r="E1901" i="1" s="1"/>
  <c r="E1902" i="1" a="1"/>
  <c r="E1902" i="1" s="1"/>
  <c r="E1903" i="1" a="1"/>
  <c r="E1903" i="1" s="1"/>
  <c r="E1904" i="1" a="1"/>
  <c r="E1904" i="1" s="1"/>
  <c r="E1905" i="1" a="1"/>
  <c r="E1905" i="1" s="1"/>
  <c r="E1906" i="1" a="1"/>
  <c r="E1906" i="1" s="1"/>
  <c r="E1907" i="1" a="1"/>
  <c r="E1907" i="1" s="1"/>
  <c r="E1908" i="1" a="1"/>
  <c r="E1908" i="1" s="1"/>
  <c r="E1909" i="1" a="1"/>
  <c r="E1909" i="1" s="1"/>
  <c r="E1910" i="1" a="1"/>
  <c r="E1910" i="1" s="1"/>
  <c r="E1911" i="1" a="1"/>
  <c r="E1911" i="1" s="1"/>
  <c r="E1912" i="1" a="1"/>
  <c r="E1912" i="1" s="1"/>
  <c r="E1913" i="1" a="1"/>
  <c r="E1913" i="1" s="1"/>
  <c r="E1914" i="1" a="1"/>
  <c r="E1914" i="1" s="1"/>
  <c r="E1915" i="1" a="1"/>
  <c r="E1915" i="1" s="1"/>
  <c r="E1916" i="1" a="1"/>
  <c r="E1916" i="1" s="1"/>
  <c r="E1917" i="1" a="1"/>
  <c r="E1917" i="1" s="1"/>
  <c r="E1918" i="1" a="1"/>
  <c r="E1918" i="1" s="1"/>
  <c r="E1919" i="1" a="1"/>
  <c r="E1919" i="1" s="1"/>
  <c r="E1920" i="1" a="1"/>
  <c r="E1920" i="1" s="1"/>
  <c r="E1921" i="1" a="1"/>
  <c r="E1921" i="1" s="1"/>
  <c r="E1922" i="1" a="1"/>
  <c r="E1922" i="1" s="1"/>
  <c r="E1923" i="1" a="1"/>
  <c r="E1923" i="1" s="1"/>
  <c r="E1924" i="1" a="1"/>
  <c r="E1924" i="1" s="1"/>
  <c r="E1925" i="1" a="1"/>
  <c r="E1925" i="1" s="1"/>
  <c r="E1926" i="1" a="1"/>
  <c r="E1926" i="1" s="1"/>
  <c r="E1927" i="1" a="1"/>
  <c r="E1927" i="1" s="1"/>
  <c r="E1928" i="1" a="1"/>
  <c r="E1928" i="1" s="1"/>
  <c r="E1929" i="1" a="1"/>
  <c r="E1929" i="1" s="1"/>
  <c r="E1930" i="1" a="1"/>
  <c r="E1930" i="1" s="1"/>
  <c r="E1931" i="1" a="1"/>
  <c r="E1931" i="1" s="1"/>
  <c r="E1932" i="1" a="1"/>
  <c r="E1932" i="1" s="1"/>
  <c r="E1933" i="1" a="1"/>
  <c r="E1933" i="1" s="1"/>
  <c r="E1934" i="1" a="1"/>
  <c r="E1934" i="1" s="1"/>
  <c r="E1935" i="1" a="1"/>
  <c r="E1935" i="1" s="1"/>
  <c r="E1936" i="1" a="1"/>
  <c r="E1936" i="1" s="1"/>
  <c r="E1937" i="1" a="1"/>
  <c r="E1937" i="1" s="1"/>
  <c r="E1938" i="1" a="1"/>
  <c r="E1938" i="1" s="1"/>
  <c r="E1939" i="1" a="1"/>
  <c r="E1939" i="1" s="1"/>
  <c r="E1940" i="1" a="1"/>
  <c r="E1940" i="1" s="1"/>
  <c r="E1941" i="1" a="1"/>
  <c r="E1941" i="1" s="1"/>
  <c r="E1942" i="1" a="1"/>
  <c r="E1942" i="1" s="1"/>
  <c r="E1943" i="1" a="1"/>
  <c r="E1943" i="1" s="1"/>
  <c r="E1944" i="1" a="1"/>
  <c r="E1944" i="1" s="1"/>
  <c r="E1945" i="1" a="1"/>
  <c r="E1945" i="1" s="1"/>
  <c r="E1946" i="1" a="1"/>
  <c r="E1946" i="1" s="1"/>
  <c r="E1947" i="1" a="1"/>
  <c r="E1947" i="1" s="1"/>
  <c r="E1948" i="1" a="1"/>
  <c r="E1948" i="1" s="1"/>
  <c r="E1949" i="1" a="1"/>
  <c r="E1949" i="1" s="1"/>
  <c r="E1950" i="1" a="1"/>
  <c r="E1950" i="1" s="1"/>
  <c r="E1951" i="1" a="1"/>
  <c r="E1951" i="1" s="1"/>
  <c r="E1952" i="1" a="1"/>
  <c r="E1952" i="1" s="1"/>
  <c r="E1953" i="1" a="1"/>
  <c r="E1953" i="1" s="1"/>
  <c r="E1954" i="1" a="1"/>
  <c r="E1954" i="1" s="1"/>
  <c r="E1955" i="1" a="1"/>
  <c r="E1955" i="1" s="1"/>
  <c r="E1956" i="1" a="1"/>
  <c r="E1956" i="1" s="1"/>
  <c r="E1957" i="1" a="1"/>
  <c r="E1957" i="1" s="1"/>
  <c r="E1958" i="1" a="1"/>
  <c r="E1958" i="1" s="1"/>
  <c r="E1959" i="1" a="1"/>
  <c r="E1959" i="1" s="1"/>
  <c r="E1960" i="1" a="1"/>
  <c r="E1960" i="1" s="1"/>
  <c r="E1961" i="1" a="1"/>
  <c r="E1961" i="1" s="1"/>
  <c r="E1962" i="1" a="1"/>
  <c r="E1962" i="1" s="1"/>
  <c r="E1963" i="1" a="1"/>
  <c r="E1963" i="1" s="1"/>
  <c r="E1964" i="1" a="1"/>
  <c r="E1964" i="1" s="1"/>
  <c r="E1965" i="1" a="1"/>
  <c r="E1965" i="1" s="1"/>
  <c r="E1966" i="1" a="1"/>
  <c r="E1966" i="1" s="1"/>
  <c r="E1967" i="1" a="1"/>
  <c r="E1967" i="1" s="1"/>
  <c r="E1968" i="1" a="1"/>
  <c r="E1968" i="1" s="1"/>
  <c r="E1969" i="1" a="1"/>
  <c r="E1969" i="1" s="1"/>
  <c r="E1970" i="1" a="1"/>
  <c r="E1970" i="1" s="1"/>
  <c r="E1971" i="1" a="1"/>
  <c r="E1971" i="1" s="1"/>
  <c r="E1972" i="1" a="1"/>
  <c r="E1972" i="1" s="1"/>
  <c r="E1973" i="1" a="1"/>
  <c r="E1973" i="1" s="1"/>
  <c r="E1974" i="1" a="1"/>
  <c r="E1974" i="1" s="1"/>
  <c r="E1975" i="1" a="1"/>
  <c r="E1975" i="1" s="1"/>
  <c r="E1976" i="1" a="1"/>
  <c r="E1976" i="1" s="1"/>
  <c r="E1977" i="1" a="1"/>
  <c r="E1977" i="1" s="1"/>
  <c r="E1978" i="1" a="1"/>
  <c r="E1978" i="1" s="1"/>
  <c r="E1979" i="1" a="1"/>
  <c r="E1979" i="1" s="1"/>
  <c r="E1980" i="1" a="1"/>
  <c r="E1980" i="1" s="1"/>
  <c r="E1981" i="1" a="1"/>
  <c r="E1981" i="1" s="1"/>
  <c r="E1982" i="1" a="1"/>
  <c r="E1982" i="1" s="1"/>
  <c r="E1983" i="1" a="1"/>
  <c r="E1983" i="1" s="1"/>
  <c r="E1984" i="1" a="1"/>
  <c r="E1984" i="1" s="1"/>
  <c r="E1985" i="1" a="1"/>
  <c r="E1985" i="1" s="1"/>
  <c r="E1986" i="1" a="1"/>
  <c r="E1986" i="1" s="1"/>
  <c r="E1987" i="1" a="1"/>
  <c r="E1987" i="1" s="1"/>
  <c r="E1988" i="1" a="1"/>
  <c r="E1988" i="1" s="1"/>
  <c r="E1989" i="1" a="1"/>
  <c r="E1989" i="1" s="1"/>
  <c r="E1990" i="1" a="1"/>
  <c r="E1990" i="1" s="1"/>
  <c r="E1991" i="1" a="1"/>
  <c r="E1991" i="1" s="1"/>
  <c r="E1992" i="1" a="1"/>
  <c r="E1992" i="1" s="1"/>
  <c r="E1993" i="1" a="1"/>
  <c r="E1993" i="1" s="1"/>
  <c r="E1994" i="1" a="1"/>
  <c r="E1994" i="1" s="1"/>
  <c r="E1995" i="1" a="1"/>
  <c r="E1995" i="1" s="1"/>
  <c r="E1996" i="1" a="1"/>
  <c r="E1996" i="1" s="1"/>
  <c r="E1997" i="1" a="1"/>
  <c r="E1997" i="1" s="1"/>
  <c r="E1998" i="1" a="1"/>
  <c r="E1998" i="1" s="1"/>
  <c r="E1999" i="1" a="1"/>
  <c r="E1999" i="1" s="1"/>
  <c r="E2000" i="1" a="1"/>
  <c r="E2000" i="1" s="1"/>
  <c r="E2001" i="1" a="1"/>
  <c r="E2001" i="1" s="1"/>
  <c r="E2002" i="1" a="1"/>
  <c r="E2002" i="1" s="1"/>
  <c r="E2003" i="1" a="1"/>
  <c r="E2003" i="1" s="1"/>
  <c r="E2004" i="1" a="1"/>
  <c r="E2004" i="1" s="1"/>
  <c r="E2005" i="1" a="1"/>
  <c r="E2005" i="1" s="1"/>
  <c r="E2006" i="1" a="1"/>
  <c r="E2006" i="1" s="1"/>
  <c r="E2007" i="1" a="1"/>
  <c r="E2007" i="1" s="1"/>
  <c r="E2008" i="1" a="1"/>
  <c r="E2008" i="1" s="1"/>
  <c r="E2009" i="1" a="1"/>
  <c r="E2009" i="1" s="1"/>
  <c r="E2010" i="1" a="1"/>
  <c r="E2010" i="1" s="1"/>
  <c r="E2011" i="1" a="1"/>
  <c r="E2011" i="1" s="1"/>
  <c r="E2012" i="1" a="1"/>
  <c r="E2012" i="1" s="1"/>
  <c r="E2013" i="1" a="1"/>
  <c r="E2013" i="1" s="1"/>
  <c r="E2014" i="1" a="1"/>
  <c r="E2014" i="1" s="1"/>
  <c r="E2015" i="1" a="1"/>
  <c r="E2015" i="1" s="1"/>
  <c r="E2016" i="1" a="1"/>
  <c r="E2016" i="1" s="1"/>
  <c r="E2017" i="1" a="1"/>
  <c r="E2017" i="1" s="1"/>
  <c r="E2018" i="1" a="1"/>
  <c r="E2018" i="1" s="1"/>
  <c r="E2019" i="1" a="1"/>
  <c r="E2019" i="1" s="1"/>
  <c r="E2020" i="1" a="1"/>
  <c r="E2020" i="1" s="1"/>
  <c r="E2021" i="1" a="1"/>
  <c r="E2021" i="1" s="1"/>
  <c r="E2022" i="1" a="1"/>
  <c r="E2022" i="1" s="1"/>
  <c r="E2023" i="1" a="1"/>
  <c r="E2023" i="1" s="1"/>
  <c r="E2024" i="1" a="1"/>
  <c r="E2024" i="1" s="1"/>
  <c r="E2025" i="1" a="1"/>
  <c r="E2025" i="1" s="1"/>
  <c r="E2026" i="1" a="1"/>
  <c r="E2026" i="1" s="1"/>
  <c r="E2027" i="1" a="1"/>
  <c r="E2027" i="1" s="1"/>
  <c r="E2028" i="1" a="1"/>
  <c r="E2028" i="1" s="1"/>
  <c r="E2029" i="1" a="1"/>
  <c r="E2029" i="1" s="1"/>
  <c r="E2030" i="1" a="1"/>
  <c r="E2030" i="1" s="1"/>
  <c r="E2031" i="1" a="1"/>
  <c r="E2031" i="1" s="1"/>
  <c r="E2032" i="1" a="1"/>
  <c r="E2032" i="1" s="1"/>
  <c r="E2033" i="1" a="1"/>
  <c r="E2033" i="1" s="1"/>
  <c r="E2034" i="1" a="1"/>
  <c r="E2034" i="1" s="1"/>
  <c r="E2035" i="1" a="1"/>
  <c r="E2035" i="1" s="1"/>
  <c r="E2036" i="1" a="1"/>
  <c r="E2036" i="1" s="1"/>
  <c r="E2037" i="1" a="1"/>
  <c r="E2037" i="1" s="1"/>
  <c r="E2038" i="1" a="1"/>
  <c r="E2038" i="1" s="1"/>
  <c r="E2039" i="1" a="1"/>
  <c r="E2039" i="1" s="1"/>
  <c r="E2040" i="1" a="1"/>
  <c r="E2040" i="1" s="1"/>
  <c r="E2041" i="1" a="1"/>
  <c r="E2041" i="1" s="1"/>
  <c r="E2042" i="1" a="1"/>
  <c r="E2042" i="1" s="1"/>
  <c r="E2043" i="1" a="1"/>
  <c r="E2043" i="1" s="1"/>
  <c r="E2044" i="1" a="1"/>
  <c r="E2044" i="1" s="1"/>
  <c r="E2045" i="1" a="1"/>
  <c r="E2045" i="1" s="1"/>
  <c r="E2046" i="1" a="1"/>
  <c r="E2046" i="1" s="1"/>
  <c r="E2047" i="1" a="1"/>
  <c r="E2047" i="1" s="1"/>
  <c r="E2048" i="1" a="1"/>
  <c r="E2048" i="1" s="1"/>
  <c r="E2049" i="1" a="1"/>
  <c r="E2049" i="1" s="1"/>
  <c r="E2050" i="1" a="1"/>
  <c r="E2050" i="1" s="1"/>
  <c r="E2051" i="1" a="1"/>
  <c r="E2051" i="1" s="1"/>
  <c r="E2052" i="1" a="1"/>
  <c r="E2052" i="1" s="1"/>
  <c r="E2053" i="1" a="1"/>
  <c r="E2053" i="1" s="1"/>
  <c r="E2054" i="1" a="1"/>
  <c r="E2054" i="1" s="1"/>
  <c r="E2055" i="1" a="1"/>
  <c r="E2055" i="1" s="1"/>
  <c r="E2056" i="1" a="1"/>
  <c r="E2056" i="1" s="1"/>
  <c r="E2057" i="1" a="1"/>
  <c r="E2057" i="1" s="1"/>
  <c r="E2058" i="1" a="1"/>
  <c r="E2058" i="1" s="1"/>
  <c r="E2059" i="1" a="1"/>
  <c r="E2059" i="1" s="1"/>
  <c r="E2060" i="1" a="1"/>
  <c r="E2060" i="1" s="1"/>
  <c r="E2061" i="1" a="1"/>
  <c r="E2061" i="1" s="1"/>
  <c r="E2062" i="1" a="1"/>
  <c r="E2062" i="1" s="1"/>
  <c r="E2063" i="1" a="1"/>
  <c r="E2063" i="1" s="1"/>
  <c r="E2064" i="1" a="1"/>
  <c r="E2064" i="1" s="1"/>
  <c r="E2065" i="1" a="1"/>
  <c r="E2065" i="1" s="1"/>
  <c r="E2066" i="1" a="1"/>
  <c r="E2066" i="1" s="1"/>
  <c r="E2067" i="1" a="1"/>
  <c r="E2067" i="1" s="1"/>
  <c r="E2068" i="1" a="1"/>
  <c r="E2068" i="1" s="1"/>
  <c r="E2069" i="1" a="1"/>
  <c r="E2069" i="1" s="1"/>
  <c r="E2070" i="1" a="1"/>
  <c r="E2070" i="1" s="1"/>
  <c r="E2071" i="1" a="1"/>
  <c r="E2071" i="1" s="1"/>
  <c r="E2072" i="1" a="1"/>
  <c r="E2072" i="1" s="1"/>
  <c r="E2073" i="1" a="1"/>
  <c r="E2073" i="1" s="1"/>
  <c r="E2074" i="1" a="1"/>
  <c r="E2074" i="1" s="1"/>
  <c r="E2075" i="1" a="1"/>
  <c r="E2075" i="1" s="1"/>
  <c r="E2076" i="1" a="1"/>
  <c r="E2076" i="1" s="1"/>
  <c r="E2077" i="1" a="1"/>
  <c r="E2077" i="1" s="1"/>
  <c r="E2078" i="1" a="1"/>
  <c r="E2078" i="1" s="1"/>
  <c r="E2079" i="1" a="1"/>
  <c r="E2079" i="1" s="1"/>
  <c r="E2080" i="1" a="1"/>
  <c r="E2080" i="1" s="1"/>
  <c r="E2081" i="1" a="1"/>
  <c r="E2081" i="1" s="1"/>
  <c r="E2082" i="1" a="1"/>
  <c r="E2082" i="1" s="1"/>
  <c r="E2083" i="1" a="1"/>
  <c r="E2083" i="1"/>
  <c r="E2084" i="1" a="1"/>
  <c r="E2084" i="1" s="1"/>
  <c r="E2085" i="1" a="1"/>
  <c r="E2085" i="1" s="1"/>
  <c r="E2086" i="1" a="1"/>
  <c r="E2086" i="1" s="1"/>
  <c r="E2087" i="1" a="1"/>
  <c r="E2087" i="1" s="1"/>
  <c r="E2088" i="1" a="1"/>
  <c r="E2088" i="1" s="1"/>
  <c r="E2089" i="1" a="1"/>
  <c r="E2089" i="1" s="1"/>
  <c r="E2090" i="1" a="1"/>
  <c r="E2090" i="1" s="1"/>
  <c r="E2091" i="1" a="1"/>
  <c r="E2091" i="1" s="1"/>
  <c r="E2092" i="1" a="1"/>
  <c r="E2092" i="1" s="1"/>
  <c r="E2093" i="1" a="1"/>
  <c r="E2093" i="1" s="1"/>
  <c r="E2094" i="1" a="1"/>
  <c r="E2094" i="1" s="1"/>
  <c r="E2095" i="1" a="1"/>
  <c r="E2095" i="1" s="1"/>
  <c r="E2096" i="1" a="1"/>
  <c r="E2096" i="1" s="1"/>
  <c r="E2097" i="1" a="1"/>
  <c r="E2097" i="1" s="1"/>
  <c r="E2098" i="1" a="1"/>
  <c r="E2098" i="1" s="1"/>
  <c r="E2099" i="1" a="1"/>
  <c r="E2099" i="1" s="1"/>
  <c r="E2100" i="1" a="1"/>
  <c r="E2100" i="1" s="1"/>
  <c r="E2101" i="1" a="1"/>
  <c r="E2101" i="1" s="1"/>
  <c r="E2102" i="1" a="1"/>
  <c r="E2102" i="1" s="1"/>
  <c r="E2103" i="1" a="1"/>
  <c r="E2103" i="1" s="1"/>
  <c r="E2104" i="1" a="1"/>
  <c r="E2104" i="1" s="1"/>
  <c r="E2105" i="1" a="1"/>
  <c r="E2105" i="1" s="1"/>
  <c r="E2106" i="1" a="1"/>
  <c r="E2106" i="1" s="1"/>
  <c r="E2107" i="1" a="1"/>
  <c r="E2107" i="1" s="1"/>
  <c r="E2108" i="1" a="1"/>
  <c r="E2108" i="1" s="1"/>
  <c r="E2109" i="1" a="1"/>
  <c r="E2109" i="1" s="1"/>
  <c r="E2110" i="1" a="1"/>
  <c r="E2110" i="1" s="1"/>
  <c r="E2111" i="1" a="1"/>
  <c r="E2111" i="1" s="1"/>
  <c r="E2112" i="1" a="1"/>
  <c r="E2112" i="1" s="1"/>
  <c r="E2113" i="1" a="1"/>
  <c r="E2113" i="1" s="1"/>
  <c r="E2114" i="1" a="1"/>
  <c r="E2114" i="1" s="1"/>
  <c r="E2115" i="1" a="1"/>
  <c r="E2115" i="1" s="1"/>
  <c r="E2116" i="1" a="1"/>
  <c r="E2116" i="1" s="1"/>
  <c r="E2117" i="1" a="1"/>
  <c r="E2117" i="1" s="1"/>
  <c r="E2118" i="1" a="1"/>
  <c r="E2118" i="1" s="1"/>
  <c r="E2119" i="1" a="1"/>
  <c r="E2119" i="1" s="1"/>
  <c r="E2120" i="1" a="1"/>
  <c r="E2120" i="1" s="1"/>
  <c r="E2121" i="1" a="1"/>
  <c r="E2121" i="1" s="1"/>
  <c r="E2122" i="1" a="1"/>
  <c r="E2122" i="1" s="1"/>
  <c r="E2123" i="1" a="1"/>
  <c r="E2123" i="1" s="1"/>
  <c r="E2124" i="1" a="1"/>
  <c r="E2124" i="1" s="1"/>
  <c r="E2125" i="1" a="1"/>
  <c r="E2125" i="1" s="1"/>
  <c r="E2126" i="1" a="1"/>
  <c r="E2126" i="1" s="1"/>
  <c r="E2127" i="1" a="1"/>
  <c r="E2127" i="1" s="1"/>
  <c r="E2128" i="1" a="1"/>
  <c r="E2128" i="1" s="1"/>
  <c r="E2129" i="1" a="1"/>
  <c r="E2129" i="1" s="1"/>
  <c r="E2130" i="1" a="1"/>
  <c r="E2130" i="1" s="1"/>
  <c r="E2131" i="1" a="1"/>
  <c r="E2131" i="1" s="1"/>
  <c r="E2132" i="1" a="1"/>
  <c r="E2132" i="1" s="1"/>
  <c r="E2133" i="1" a="1"/>
  <c r="E2133" i="1" s="1"/>
  <c r="E2134" i="1" a="1"/>
  <c r="E2134" i="1" s="1"/>
  <c r="E2135" i="1" a="1"/>
  <c r="E2135" i="1" s="1"/>
  <c r="E2136" i="1" a="1"/>
  <c r="E2136" i="1" s="1"/>
  <c r="E2137" i="1" a="1"/>
  <c r="E2137" i="1" s="1"/>
  <c r="E2138" i="1" a="1"/>
  <c r="E2138" i="1" s="1"/>
  <c r="E2139" i="1" a="1"/>
  <c r="E2139" i="1" s="1"/>
  <c r="E2140" i="1" a="1"/>
  <c r="E2140" i="1" s="1"/>
  <c r="E2141" i="1" a="1"/>
  <c r="E2141" i="1" s="1"/>
  <c r="E2142" i="1" a="1"/>
  <c r="E2142" i="1" s="1"/>
  <c r="E2143" i="1" a="1"/>
  <c r="E2143" i="1" s="1"/>
  <c r="E2144" i="1" a="1"/>
  <c r="E2144" i="1" s="1"/>
  <c r="E2145" i="1" a="1"/>
  <c r="E2145" i="1" s="1"/>
  <c r="E2146" i="1" a="1"/>
  <c r="E2146" i="1" s="1"/>
  <c r="E2147" i="1" a="1"/>
  <c r="E2147" i="1" s="1"/>
  <c r="E2148" i="1" a="1"/>
  <c r="E2148" i="1" s="1"/>
  <c r="E2149" i="1" a="1"/>
  <c r="E2149" i="1" s="1"/>
  <c r="E2150" i="1" a="1"/>
  <c r="E2150" i="1" s="1"/>
  <c r="E2151" i="1" a="1"/>
  <c r="E2151" i="1" s="1"/>
  <c r="E2152" i="1" a="1"/>
  <c r="E2152" i="1" s="1"/>
  <c r="E2153" i="1" a="1"/>
  <c r="E2153" i="1" s="1"/>
  <c r="E2154" i="1" a="1"/>
  <c r="E2154" i="1" s="1"/>
  <c r="E2155" i="1" a="1"/>
  <c r="E2155" i="1" s="1"/>
  <c r="E2156" i="1" a="1"/>
  <c r="E2156" i="1" s="1"/>
  <c r="E2157" i="1" a="1"/>
  <c r="E2157" i="1" s="1"/>
  <c r="E2158" i="1" a="1"/>
  <c r="E2158" i="1" s="1"/>
  <c r="E2159" i="1" a="1"/>
  <c r="E2159" i="1" s="1"/>
  <c r="E2160" i="1" a="1"/>
  <c r="E2160" i="1" s="1"/>
  <c r="E2161" i="1" a="1"/>
  <c r="E2161" i="1" s="1"/>
  <c r="E2162" i="1" a="1"/>
  <c r="E2162" i="1" s="1"/>
  <c r="E2163" i="1" a="1"/>
  <c r="E2163" i="1" s="1"/>
  <c r="E2164" i="1" a="1"/>
  <c r="E2164" i="1" s="1"/>
  <c r="E2165" i="1" a="1"/>
  <c r="E2165" i="1" s="1"/>
  <c r="E2166" i="1" a="1"/>
  <c r="E2166" i="1" s="1"/>
  <c r="E2167" i="1" a="1"/>
  <c r="E2167" i="1" s="1"/>
  <c r="E2168" i="1" a="1"/>
  <c r="E2168" i="1" s="1"/>
  <c r="E2169" i="1" a="1"/>
  <c r="E2169" i="1" s="1"/>
  <c r="E2170" i="1" a="1"/>
  <c r="E2170" i="1" s="1"/>
  <c r="E2171" i="1" a="1"/>
  <c r="E2171" i="1" s="1"/>
  <c r="E2172" i="1" a="1"/>
  <c r="E2172" i="1" s="1"/>
  <c r="E2173" i="1" a="1"/>
  <c r="E2173" i="1" s="1"/>
  <c r="E2174" i="1" a="1"/>
  <c r="E2174" i="1" s="1"/>
  <c r="E2175" i="1" a="1"/>
  <c r="E2175" i="1" s="1"/>
  <c r="E2176" i="1" a="1"/>
  <c r="E2176" i="1" s="1"/>
  <c r="E2177" i="1" a="1"/>
  <c r="E2177" i="1" s="1"/>
  <c r="E2178" i="1" a="1"/>
  <c r="E2178" i="1" s="1"/>
  <c r="E2179" i="1" a="1"/>
  <c r="E2179" i="1" s="1"/>
  <c r="E2180" i="1" a="1"/>
  <c r="E2180" i="1" s="1"/>
  <c r="E2181" i="1" a="1"/>
  <c r="E2181" i="1" s="1"/>
  <c r="E2182" i="1" a="1"/>
  <c r="E2182" i="1" s="1"/>
  <c r="E2183" i="1" a="1"/>
  <c r="E2183" i="1" s="1"/>
  <c r="E2184" i="1" a="1"/>
  <c r="E2184" i="1" s="1"/>
  <c r="E2185" i="1" a="1"/>
  <c r="E2185" i="1" s="1"/>
  <c r="E2186" i="1" a="1"/>
  <c r="E2186" i="1" s="1"/>
  <c r="E2187" i="1" a="1"/>
  <c r="E2187" i="1" s="1"/>
  <c r="E2188" i="1" a="1"/>
  <c r="E2188" i="1" s="1"/>
  <c r="E2189" i="1" a="1"/>
  <c r="E2189" i="1" s="1"/>
  <c r="E2190" i="1" a="1"/>
  <c r="E2190" i="1" s="1"/>
  <c r="E2191" i="1" a="1"/>
  <c r="E2191" i="1" s="1"/>
  <c r="E2192" i="1" a="1"/>
  <c r="E2192" i="1" s="1"/>
  <c r="E2193" i="1" a="1"/>
  <c r="E2193" i="1" s="1"/>
  <c r="E2194" i="1" a="1"/>
  <c r="E2194" i="1" s="1"/>
  <c r="E2195" i="1" a="1"/>
  <c r="E2195" i="1" s="1"/>
  <c r="E2196" i="1" a="1"/>
  <c r="E2196" i="1" s="1"/>
  <c r="E2197" i="1" a="1"/>
  <c r="E2197" i="1" s="1"/>
  <c r="E2198" i="1" a="1"/>
  <c r="E2198" i="1" s="1"/>
  <c r="E2199" i="1" a="1"/>
  <c r="E2199" i="1" s="1"/>
  <c r="E2200" i="1" a="1"/>
  <c r="E2200" i="1" s="1"/>
  <c r="E2201" i="1" a="1"/>
  <c r="E2201" i="1"/>
  <c r="E2202" i="1" a="1"/>
  <c r="E2202" i="1" s="1"/>
  <c r="E2203" i="1" a="1"/>
  <c r="E2203" i="1" s="1"/>
  <c r="E2204" i="1" a="1"/>
  <c r="E2204" i="1" s="1"/>
  <c r="E2205" i="1" a="1"/>
  <c r="E2205" i="1" s="1"/>
  <c r="E2206" i="1" a="1"/>
  <c r="E2206" i="1" s="1"/>
  <c r="E2207" i="1" a="1"/>
  <c r="E2207" i="1" s="1"/>
  <c r="E2208" i="1" a="1"/>
  <c r="E2208" i="1" s="1"/>
  <c r="E2209" i="1" a="1"/>
  <c r="E2209" i="1" s="1"/>
  <c r="E2210" i="1" a="1"/>
  <c r="E2210" i="1" s="1"/>
  <c r="E2211" i="1" a="1"/>
  <c r="E2211" i="1" s="1"/>
  <c r="E2212" i="1" a="1"/>
  <c r="E2212" i="1" s="1"/>
  <c r="E2213" i="1" a="1"/>
  <c r="E2213" i="1" s="1"/>
  <c r="E2214" i="1" a="1"/>
  <c r="E2214" i="1" s="1"/>
  <c r="E2215" i="1" a="1"/>
  <c r="E2215" i="1" s="1"/>
  <c r="E2216" i="1" a="1"/>
  <c r="E2216" i="1" s="1"/>
  <c r="E2217" i="1" a="1"/>
  <c r="E2217" i="1" s="1"/>
  <c r="E2218" i="1" a="1"/>
  <c r="E2218" i="1" s="1"/>
  <c r="E2219" i="1" a="1"/>
  <c r="E2219" i="1" s="1"/>
  <c r="E2220" i="1" a="1"/>
  <c r="E2220" i="1" s="1"/>
  <c r="E2221" i="1" a="1"/>
  <c r="E2221" i="1" s="1"/>
  <c r="E2222" i="1" a="1"/>
  <c r="E2222" i="1" s="1"/>
  <c r="E2223" i="1" a="1"/>
  <c r="E2223" i="1" s="1"/>
  <c r="E2224" i="1" a="1"/>
  <c r="E2224" i="1" s="1"/>
  <c r="E2225" i="1" a="1"/>
  <c r="E2225" i="1" s="1"/>
  <c r="E2226" i="1" a="1"/>
  <c r="E2226" i="1" s="1"/>
  <c r="E2227" i="1" a="1"/>
  <c r="E2227" i="1" s="1"/>
  <c r="E2228" i="1" a="1"/>
  <c r="E2228" i="1" s="1"/>
  <c r="E2229" i="1" a="1"/>
  <c r="E2229" i="1" s="1"/>
  <c r="E2230" i="1" a="1"/>
  <c r="E2230" i="1" s="1"/>
  <c r="E2231" i="1" a="1"/>
  <c r="E2231" i="1" s="1"/>
  <c r="E2232" i="1" a="1"/>
  <c r="E2232" i="1" s="1"/>
  <c r="E2233" i="1" a="1"/>
  <c r="E2233" i="1" s="1"/>
  <c r="E2234" i="1" a="1"/>
  <c r="E2234" i="1" s="1"/>
  <c r="E2235" i="1" a="1"/>
  <c r="E2235" i="1" s="1"/>
  <c r="E2236" i="1" a="1"/>
  <c r="E2236" i="1" s="1"/>
  <c r="E2237" i="1" a="1"/>
  <c r="E2237" i="1" s="1"/>
  <c r="E2238" i="1" a="1"/>
  <c r="E2238" i="1" s="1"/>
  <c r="E2239" i="1" a="1"/>
  <c r="E2239" i="1" s="1"/>
  <c r="E2240" i="1" a="1"/>
  <c r="E2240" i="1" s="1"/>
  <c r="E2241" i="1" a="1"/>
  <c r="E2241" i="1" s="1"/>
  <c r="E2242" i="1" a="1"/>
  <c r="E2242" i="1" s="1"/>
  <c r="E2243" i="1" a="1"/>
  <c r="E2243" i="1" s="1"/>
  <c r="E2244" i="1" a="1"/>
  <c r="E2244" i="1" s="1"/>
  <c r="E2245" i="1" a="1"/>
  <c r="E2245" i="1" s="1"/>
  <c r="E2246" i="1" a="1"/>
  <c r="E2246" i="1" s="1"/>
  <c r="E2247" i="1" a="1"/>
  <c r="E2247" i="1" s="1"/>
  <c r="E2248" i="1" a="1"/>
  <c r="E2248" i="1" s="1"/>
  <c r="E2249" i="1" a="1"/>
  <c r="E2249" i="1" s="1"/>
  <c r="E2250" i="1" a="1"/>
  <c r="E2250" i="1" s="1"/>
  <c r="E2251" i="1" a="1"/>
  <c r="E2251" i="1" s="1"/>
  <c r="E2252" i="1" a="1"/>
  <c r="E2252" i="1" s="1"/>
  <c r="E2253" i="1" a="1"/>
  <c r="E2253" i="1" s="1"/>
  <c r="E2254" i="1" a="1"/>
  <c r="E2254" i="1" s="1"/>
  <c r="E2255" i="1" a="1"/>
  <c r="E2255" i="1" s="1"/>
  <c r="E2256" i="1" a="1"/>
  <c r="E2256" i="1" s="1"/>
  <c r="E2257" i="1" a="1"/>
  <c r="E2257" i="1" s="1"/>
  <c r="E2258" i="1" a="1"/>
  <c r="E2258" i="1" s="1"/>
  <c r="E2259" i="1" a="1"/>
  <c r="E2259" i="1" s="1"/>
  <c r="E2260" i="1" a="1"/>
  <c r="E2260" i="1" s="1"/>
  <c r="E2261" i="1" a="1"/>
  <c r="E2261" i="1" s="1"/>
  <c r="E2262" i="1" a="1"/>
  <c r="E2262" i="1" s="1"/>
  <c r="E2263" i="1" a="1"/>
  <c r="E2263" i="1" s="1"/>
  <c r="E2264" i="1" a="1"/>
  <c r="E2264" i="1" s="1"/>
  <c r="E2265" i="1" a="1"/>
  <c r="E2265" i="1" s="1"/>
  <c r="E2266" i="1" a="1"/>
  <c r="E2266" i="1" s="1"/>
  <c r="E2267" i="1" a="1"/>
  <c r="E2267" i="1" s="1"/>
  <c r="E2268" i="1" a="1"/>
  <c r="E2268" i="1" s="1"/>
  <c r="E2269" i="1" a="1"/>
  <c r="E2269" i="1" s="1"/>
  <c r="E2270" i="1" a="1"/>
  <c r="E2270" i="1" s="1"/>
  <c r="E2271" i="1" a="1"/>
  <c r="E2271" i="1" s="1"/>
  <c r="E2272" i="1" a="1"/>
  <c r="E2272" i="1" s="1"/>
  <c r="E2273" i="1" a="1"/>
  <c r="E2273" i="1" s="1"/>
  <c r="E2274" i="1" a="1"/>
  <c r="E2274" i="1" s="1"/>
  <c r="E2275" i="1" a="1"/>
  <c r="E2275" i="1" s="1"/>
  <c r="E2276" i="1" a="1"/>
  <c r="E2276" i="1" s="1"/>
  <c r="E2277" i="1" a="1"/>
  <c r="E2277" i="1" s="1"/>
  <c r="E2278" i="1" a="1"/>
  <c r="E2278" i="1" s="1"/>
  <c r="E2279" i="1" a="1"/>
  <c r="E2279" i="1" s="1"/>
  <c r="E2280" i="1" a="1"/>
  <c r="E2280" i="1" s="1"/>
  <c r="E2281" i="1" a="1"/>
  <c r="E2281" i="1" s="1"/>
  <c r="E2282" i="1" a="1"/>
  <c r="E2282" i="1" s="1"/>
  <c r="E2283" i="1" a="1"/>
  <c r="E2283" i="1" s="1"/>
  <c r="E2284" i="1" a="1"/>
  <c r="E2284" i="1" s="1"/>
  <c r="E2285" i="1" a="1"/>
  <c r="E2285" i="1" s="1"/>
  <c r="E2286" i="1" a="1"/>
  <c r="E2286" i="1" s="1"/>
  <c r="E2287" i="1" a="1"/>
  <c r="E2287" i="1" s="1"/>
  <c r="E2288" i="1" a="1"/>
  <c r="E2288" i="1" s="1"/>
  <c r="E2289" i="1" a="1"/>
  <c r="E2289" i="1" s="1"/>
  <c r="E2290" i="1" a="1"/>
  <c r="E2290" i="1" s="1"/>
  <c r="E2291" i="1" a="1"/>
  <c r="E2291" i="1" s="1"/>
  <c r="E2292" i="1" a="1"/>
  <c r="E2292" i="1" s="1"/>
  <c r="E2293" i="1" a="1"/>
  <c r="E2293" i="1" s="1"/>
  <c r="E2294" i="1" a="1"/>
  <c r="E2294" i="1" s="1"/>
  <c r="E2295" i="1" a="1"/>
  <c r="E2295" i="1" s="1"/>
  <c r="E2296" i="1" a="1"/>
  <c r="E2296" i="1" s="1"/>
  <c r="E2297" i="1" a="1"/>
  <c r="E2297" i="1" s="1"/>
  <c r="E2298" i="1" a="1"/>
  <c r="E2298" i="1" s="1"/>
  <c r="E2299" i="1" a="1"/>
  <c r="E2299" i="1" s="1"/>
  <c r="E2300" i="1" a="1"/>
  <c r="E2300" i="1" s="1"/>
  <c r="E2301" i="1" a="1"/>
  <c r="E2301" i="1" s="1"/>
  <c r="E2302" i="1" a="1"/>
  <c r="E2302" i="1" s="1"/>
  <c r="E2303" i="1" a="1"/>
  <c r="E2303" i="1" s="1"/>
  <c r="E2304" i="1" a="1"/>
  <c r="E2304" i="1" s="1"/>
  <c r="E2305" i="1" a="1"/>
  <c r="E2305" i="1" s="1"/>
  <c r="E2306" i="1" a="1"/>
  <c r="E2306" i="1" s="1"/>
  <c r="E2307" i="1" a="1"/>
  <c r="E2307" i="1" s="1"/>
  <c r="E2308" i="1" a="1"/>
  <c r="E2308" i="1" s="1"/>
  <c r="E2309" i="1" a="1"/>
  <c r="E2309" i="1" s="1"/>
  <c r="E2310" i="1" a="1"/>
  <c r="E2310" i="1" s="1"/>
  <c r="E2311" i="1" a="1"/>
  <c r="E2311" i="1" s="1"/>
  <c r="E2312" i="1" a="1"/>
  <c r="E2312" i="1" s="1"/>
  <c r="E2313" i="1" a="1"/>
  <c r="E2313" i="1" s="1"/>
  <c r="E2314" i="1" a="1"/>
  <c r="E2314" i="1" s="1"/>
  <c r="E2315" i="1" a="1"/>
  <c r="E2315" i="1"/>
  <c r="E2316" i="1" a="1"/>
  <c r="E2316" i="1" s="1"/>
  <c r="E2317" i="1" a="1"/>
  <c r="E2317" i="1" s="1"/>
  <c r="E2318" i="1" a="1"/>
  <c r="E2318" i="1" s="1"/>
  <c r="E2319" i="1" a="1"/>
  <c r="E2319" i="1" s="1"/>
  <c r="E2320" i="1" a="1"/>
  <c r="E2320" i="1" s="1"/>
  <c r="E2321" i="1" a="1"/>
  <c r="E2321" i="1" s="1"/>
  <c r="E2322" i="1" a="1"/>
  <c r="E2322" i="1" s="1"/>
  <c r="E2323" i="1" a="1"/>
  <c r="E2323" i="1" s="1"/>
  <c r="E2324" i="1" a="1"/>
  <c r="E2324" i="1" s="1"/>
  <c r="E2325" i="1" a="1"/>
  <c r="E2325" i="1" s="1"/>
  <c r="E2326" i="1" a="1"/>
  <c r="E2326" i="1" s="1"/>
  <c r="E2327" i="1" a="1"/>
  <c r="E2327" i="1" s="1"/>
  <c r="E2328" i="1" a="1"/>
  <c r="E2328" i="1" s="1"/>
  <c r="E2329" i="1" a="1"/>
  <c r="E2329" i="1" s="1"/>
  <c r="E2330" i="1" a="1"/>
  <c r="E2330" i="1" s="1"/>
  <c r="E2331" i="1" a="1"/>
  <c r="E2331" i="1" s="1"/>
  <c r="E2332" i="1" a="1"/>
  <c r="E2332" i="1" s="1"/>
  <c r="E2333" i="1" a="1"/>
  <c r="E2333" i="1" s="1"/>
  <c r="E2334" i="1" a="1"/>
  <c r="E2334" i="1" s="1"/>
  <c r="E2335" i="1" a="1"/>
  <c r="E2335" i="1" s="1"/>
  <c r="E2336" i="1" a="1"/>
  <c r="E2336" i="1" s="1"/>
  <c r="E2337" i="1" a="1"/>
  <c r="E2337" i="1" s="1"/>
  <c r="E2338" i="1" a="1"/>
  <c r="E2338" i="1" s="1"/>
  <c r="E2339" i="1" a="1"/>
  <c r="E2339" i="1" s="1"/>
  <c r="E2340" i="1" a="1"/>
  <c r="E2340" i="1" s="1"/>
  <c r="E2341" i="1" a="1"/>
  <c r="E2341" i="1" s="1"/>
  <c r="E2342" i="1" a="1"/>
  <c r="E2342" i="1" s="1"/>
  <c r="E2343" i="1" a="1"/>
  <c r="E2343" i="1" s="1"/>
  <c r="E2344" i="1" a="1"/>
  <c r="E2344" i="1" s="1"/>
  <c r="E2345" i="1" a="1"/>
  <c r="E2345" i="1" s="1"/>
  <c r="E2346" i="1" a="1"/>
  <c r="E2346" i="1" s="1"/>
  <c r="E2347" i="1" a="1"/>
  <c r="E2347" i="1" s="1"/>
  <c r="E2348" i="1" a="1"/>
  <c r="E2348" i="1" s="1"/>
  <c r="E2349" i="1" a="1"/>
  <c r="E2349" i="1" s="1"/>
  <c r="E2350" i="1" a="1"/>
  <c r="E2350" i="1" s="1"/>
  <c r="E2351" i="1" a="1"/>
  <c r="E2351" i="1" s="1"/>
  <c r="E2352" i="1" a="1"/>
  <c r="E2352" i="1" s="1"/>
  <c r="E2353" i="1" a="1"/>
  <c r="E2353" i="1" s="1"/>
  <c r="E2354" i="1" a="1"/>
  <c r="E2354" i="1" s="1"/>
  <c r="E2355" i="1" a="1"/>
  <c r="E2355" i="1" s="1"/>
  <c r="E2356" i="1" a="1"/>
  <c r="E2356" i="1" s="1"/>
  <c r="E2357" i="1" a="1"/>
  <c r="E2357" i="1" s="1"/>
  <c r="E2358" i="1" a="1"/>
  <c r="E2358" i="1" s="1"/>
  <c r="E2359" i="1" a="1"/>
  <c r="E2359" i="1" s="1"/>
  <c r="E2360" i="1" a="1"/>
  <c r="E2360" i="1" s="1"/>
  <c r="E2361" i="1" a="1"/>
  <c r="E2361" i="1" s="1"/>
  <c r="E2362" i="1" a="1"/>
  <c r="E2362" i="1" s="1"/>
  <c r="E2363" i="1" a="1"/>
  <c r="E2363" i="1" s="1"/>
  <c r="E2364" i="1" a="1"/>
  <c r="E2364" i="1" s="1"/>
  <c r="E2365" i="1" a="1"/>
  <c r="E2365" i="1" s="1"/>
  <c r="E2366" i="1" a="1"/>
  <c r="E2366" i="1" s="1"/>
  <c r="E2367" i="1" a="1"/>
  <c r="E2367" i="1" s="1"/>
  <c r="E2368" i="1" a="1"/>
  <c r="E2368" i="1" s="1"/>
  <c r="E2369" i="1" a="1"/>
  <c r="E2369" i="1" s="1"/>
  <c r="E2370" i="1" a="1"/>
  <c r="E2370" i="1" s="1"/>
  <c r="E2371" i="1" a="1"/>
  <c r="E2371" i="1" s="1"/>
  <c r="E2372" i="1" a="1"/>
  <c r="E2372" i="1" s="1"/>
  <c r="E2373" i="1" a="1"/>
  <c r="E2373" i="1" s="1"/>
  <c r="E2374" i="1" a="1"/>
  <c r="E2374" i="1" s="1"/>
  <c r="E2375" i="1" a="1"/>
  <c r="E2375" i="1" s="1"/>
  <c r="E2376" i="1" a="1"/>
  <c r="E2376" i="1" s="1"/>
  <c r="E2377" i="1" a="1"/>
  <c r="E2377" i="1" s="1"/>
  <c r="E2378" i="1" a="1"/>
  <c r="E2378" i="1" s="1"/>
  <c r="E2379" i="1" a="1"/>
  <c r="E2379" i="1" s="1"/>
  <c r="E2380" i="1" a="1"/>
  <c r="E2380" i="1" s="1"/>
  <c r="E2381" i="1" a="1"/>
  <c r="E2381" i="1" s="1"/>
  <c r="E2382" i="1" a="1"/>
  <c r="E2382" i="1" s="1"/>
  <c r="E2383" i="1" a="1"/>
  <c r="E2383" i="1" s="1"/>
  <c r="E2384" i="1" a="1"/>
  <c r="E2384" i="1" s="1"/>
  <c r="E2385" i="1" a="1"/>
  <c r="E2385" i="1" s="1"/>
  <c r="E2386" i="1" a="1"/>
  <c r="E2386" i="1" s="1"/>
  <c r="E2387" i="1" a="1"/>
  <c r="E2387" i="1" s="1"/>
  <c r="E2388" i="1" a="1"/>
  <c r="E2388" i="1" s="1"/>
  <c r="E2389" i="1" a="1"/>
  <c r="E2389" i="1" s="1"/>
  <c r="E2390" i="1" a="1"/>
  <c r="E2390" i="1" s="1"/>
  <c r="E2391" i="1" a="1"/>
  <c r="E2391" i="1" s="1"/>
  <c r="E2392" i="1" a="1"/>
  <c r="E2392" i="1" s="1"/>
  <c r="E2393" i="1" a="1"/>
  <c r="E2393" i="1" s="1"/>
  <c r="E2394" i="1" a="1"/>
  <c r="E2394" i="1" s="1"/>
  <c r="E2395" i="1" a="1"/>
  <c r="E2395" i="1" s="1"/>
  <c r="E2396" i="1" a="1"/>
  <c r="E2396" i="1" s="1"/>
  <c r="E2397" i="1" a="1"/>
  <c r="E2397" i="1" s="1"/>
  <c r="E2398" i="1" a="1"/>
  <c r="E2398" i="1" s="1"/>
  <c r="E2399" i="1" a="1"/>
  <c r="E2399" i="1" s="1"/>
  <c r="E2400" i="1" a="1"/>
  <c r="E2400" i="1" s="1"/>
  <c r="E2401" i="1" a="1"/>
  <c r="E2401" i="1" s="1"/>
  <c r="E2402" i="1" a="1"/>
  <c r="E2402" i="1" s="1"/>
  <c r="E2403" i="1" a="1"/>
  <c r="E2403" i="1" s="1"/>
  <c r="E2404" i="1" a="1"/>
  <c r="E2404" i="1" s="1"/>
  <c r="E2405" i="1" a="1"/>
  <c r="E2405" i="1" s="1"/>
  <c r="E2406" i="1" a="1"/>
  <c r="E2406" i="1" s="1"/>
  <c r="E2407" i="1" a="1"/>
  <c r="E2407" i="1" s="1"/>
  <c r="E2408" i="1" a="1"/>
  <c r="E2408" i="1" s="1"/>
  <c r="E2409" i="1" a="1"/>
  <c r="E2409" i="1" s="1"/>
  <c r="E2410" i="1" a="1"/>
  <c r="E2410" i="1" s="1"/>
  <c r="E2411" i="1" a="1"/>
  <c r="E2411" i="1" s="1"/>
  <c r="E2412" i="1" a="1"/>
  <c r="E2412" i="1" s="1"/>
  <c r="E2413" i="1" a="1"/>
  <c r="E2413" i="1" s="1"/>
  <c r="E2414" i="1" a="1"/>
  <c r="E2414" i="1" s="1"/>
  <c r="E2415" i="1" a="1"/>
  <c r="E2415" i="1" s="1"/>
  <c r="E2416" i="1" a="1"/>
  <c r="E2416" i="1" s="1"/>
  <c r="E2417" i="1" a="1"/>
  <c r="E2417" i="1" s="1"/>
  <c r="E2418" i="1" a="1"/>
  <c r="E2418" i="1" s="1"/>
  <c r="E2419" i="1" a="1"/>
  <c r="E2419" i="1" s="1"/>
  <c r="E2420" i="1" a="1"/>
  <c r="E2420" i="1" s="1"/>
  <c r="E2421" i="1" a="1"/>
  <c r="E2421" i="1" s="1"/>
  <c r="E2422" i="1" a="1"/>
  <c r="E2422" i="1" s="1"/>
  <c r="E2423" i="1" a="1"/>
  <c r="E2423" i="1" s="1"/>
  <c r="E2424" i="1" a="1"/>
  <c r="E2424" i="1" s="1"/>
  <c r="E2425" i="1" a="1"/>
  <c r="E2425" i="1" s="1"/>
  <c r="E2426" i="1" a="1"/>
  <c r="E2426" i="1" s="1"/>
  <c r="E2427" i="1" a="1"/>
  <c r="E2427" i="1" s="1"/>
  <c r="E2428" i="1" a="1"/>
  <c r="E2428" i="1" s="1"/>
  <c r="E2429" i="1" a="1"/>
  <c r="E2429" i="1" s="1"/>
  <c r="E2430" i="1" a="1"/>
  <c r="E2430" i="1" s="1"/>
  <c r="E2431" i="1" a="1"/>
  <c r="E2431" i="1" s="1"/>
  <c r="E2432" i="1" a="1"/>
  <c r="E2432" i="1" s="1"/>
  <c r="E2433" i="1" a="1"/>
  <c r="E2433" i="1" s="1"/>
  <c r="E2434" i="1" a="1"/>
  <c r="E2434" i="1" s="1"/>
  <c r="E2435" i="1" a="1"/>
  <c r="E2435" i="1" s="1"/>
  <c r="E2436" i="1" a="1"/>
  <c r="E2436" i="1" s="1"/>
  <c r="E2437" i="1" a="1"/>
  <c r="E2437" i="1" s="1"/>
  <c r="E2438" i="1" a="1"/>
  <c r="E2438" i="1" s="1"/>
  <c r="E2439" i="1" a="1"/>
  <c r="E2439" i="1" s="1"/>
  <c r="E2440" i="1" a="1"/>
  <c r="E2440" i="1" s="1"/>
  <c r="E2441" i="1" a="1"/>
  <c r="E2441" i="1" s="1"/>
  <c r="E2442" i="1" a="1"/>
  <c r="E2442" i="1" s="1"/>
  <c r="E2443" i="1" a="1"/>
  <c r="E2443" i="1" s="1"/>
  <c r="E2444" i="1" a="1"/>
  <c r="E2444" i="1" s="1"/>
  <c r="E2445" i="1" a="1"/>
  <c r="E2445" i="1" s="1"/>
  <c r="E2446" i="1" a="1"/>
  <c r="E2446" i="1" s="1"/>
  <c r="E2447" i="1" a="1"/>
  <c r="E2447" i="1" s="1"/>
  <c r="E2448" i="1" a="1"/>
  <c r="E2448" i="1" s="1"/>
  <c r="E2449" i="1" a="1"/>
  <c r="E2449" i="1" s="1"/>
  <c r="E2450" i="1" a="1"/>
  <c r="E2450" i="1" s="1"/>
  <c r="E2451" i="1" a="1"/>
  <c r="E2451" i="1" s="1"/>
  <c r="E2452" i="1" a="1"/>
  <c r="E2452" i="1" s="1"/>
  <c r="E2453" i="1" a="1"/>
  <c r="E2453" i="1" s="1"/>
  <c r="E2454" i="1" a="1"/>
  <c r="E2454" i="1" s="1"/>
  <c r="E2455" i="1" a="1"/>
  <c r="E2455" i="1" s="1"/>
  <c r="E2456" i="1" a="1"/>
  <c r="E2456" i="1" s="1"/>
  <c r="E2457" i="1" a="1"/>
  <c r="E2457" i="1" s="1"/>
  <c r="E2458" i="1" a="1"/>
  <c r="E2458" i="1" s="1"/>
  <c r="E2459" i="1" a="1"/>
  <c r="E2459" i="1" s="1"/>
  <c r="E2460" i="1" a="1"/>
  <c r="E2460" i="1" s="1"/>
  <c r="E2461" i="1" a="1"/>
  <c r="E2461" i="1" s="1"/>
  <c r="E2462" i="1" a="1"/>
  <c r="E2462" i="1" s="1"/>
  <c r="E2463" i="1" a="1"/>
  <c r="E2463" i="1" s="1"/>
  <c r="E2464" i="1" a="1"/>
  <c r="E2464" i="1" s="1"/>
  <c r="E2465" i="1" a="1"/>
  <c r="E2465" i="1" s="1"/>
  <c r="E2466" i="1" a="1"/>
  <c r="E2466" i="1" s="1"/>
  <c r="E2467" i="1" a="1"/>
  <c r="E2467" i="1" s="1"/>
  <c r="E2468" i="1" a="1"/>
  <c r="E2468" i="1" s="1"/>
  <c r="E2469" i="1" a="1"/>
  <c r="E2469" i="1" s="1"/>
  <c r="E2470" i="1" a="1"/>
  <c r="E2470" i="1" s="1"/>
  <c r="E2471" i="1" a="1"/>
  <c r="E2471" i="1" s="1"/>
  <c r="E2472" i="1" a="1"/>
  <c r="E2472" i="1" s="1"/>
  <c r="E2473" i="1" a="1"/>
  <c r="E2473" i="1" s="1"/>
  <c r="E2474" i="1" a="1"/>
  <c r="E2474" i="1" s="1"/>
  <c r="E2475" i="1" a="1"/>
  <c r="E2475" i="1" s="1"/>
  <c r="E2476" i="1" a="1"/>
  <c r="E2476" i="1" s="1"/>
  <c r="E2477" i="1" a="1"/>
  <c r="E2477" i="1" s="1"/>
  <c r="E2478" i="1" a="1"/>
  <c r="E2478" i="1" s="1"/>
  <c r="E2479" i="1" a="1"/>
  <c r="E2479" i="1" s="1"/>
  <c r="E2480" i="1" a="1"/>
  <c r="E2480" i="1" s="1"/>
  <c r="E2481" i="1" a="1"/>
  <c r="E2481" i="1" s="1"/>
  <c r="E2482" i="1" a="1"/>
  <c r="E2482" i="1" s="1"/>
  <c r="E2483" i="1" a="1"/>
  <c r="E2483" i="1" s="1"/>
  <c r="E2484" i="1" a="1"/>
  <c r="E2484" i="1" s="1"/>
  <c r="E2485" i="1" a="1"/>
  <c r="E2485" i="1" s="1"/>
  <c r="E2486" i="1" a="1"/>
  <c r="E2486" i="1" s="1"/>
  <c r="E2487" i="1" a="1"/>
  <c r="E2487" i="1" s="1"/>
  <c r="E2488" i="1" a="1"/>
  <c r="E2488" i="1" s="1"/>
  <c r="E2489" i="1" a="1"/>
  <c r="E2489" i="1" s="1"/>
  <c r="E2490" i="1" a="1"/>
  <c r="E2490" i="1" s="1"/>
  <c r="E2491" i="1" a="1"/>
  <c r="E2491" i="1" s="1"/>
  <c r="E2492" i="1" a="1"/>
  <c r="E2492" i="1" s="1"/>
  <c r="E2493" i="1" a="1"/>
  <c r="E2493" i="1" s="1"/>
  <c r="E2494" i="1" a="1"/>
  <c r="E2494" i="1" s="1"/>
  <c r="E2495" i="1" a="1"/>
  <c r="E2495" i="1" s="1"/>
  <c r="E2496" i="1" a="1"/>
  <c r="E2496" i="1" s="1"/>
  <c r="E2497" i="1" a="1"/>
  <c r="E2497" i="1" s="1"/>
  <c r="E2498" i="1" a="1"/>
  <c r="E2498" i="1" s="1"/>
  <c r="E2499" i="1" a="1"/>
  <c r="E2499" i="1" s="1"/>
  <c r="E2500" i="1" a="1"/>
  <c r="E2500" i="1" s="1"/>
  <c r="E2501" i="1" a="1"/>
  <c r="E2501" i="1" s="1"/>
  <c r="E2502" i="1" a="1"/>
  <c r="E2502" i="1" s="1"/>
  <c r="E2503" i="1" a="1"/>
  <c r="E2503" i="1" s="1"/>
  <c r="E2504" i="1" a="1"/>
  <c r="E2504" i="1" s="1"/>
  <c r="E2505" i="1" a="1"/>
  <c r="E2505" i="1" s="1"/>
  <c r="E2506" i="1" a="1"/>
  <c r="E2506" i="1" s="1"/>
  <c r="E2507" i="1" a="1"/>
  <c r="E2507" i="1" s="1"/>
  <c r="E2508" i="1" a="1"/>
  <c r="E2508" i="1" s="1"/>
  <c r="E2509" i="1" a="1"/>
  <c r="E2509" i="1" s="1"/>
  <c r="E2510" i="1" a="1"/>
  <c r="E2510" i="1" s="1"/>
  <c r="E2511" i="1" a="1"/>
  <c r="E2511" i="1" s="1"/>
  <c r="E2512" i="1" a="1"/>
  <c r="E2512" i="1" s="1"/>
  <c r="E2513" i="1" a="1"/>
  <c r="E2513" i="1" s="1"/>
  <c r="E2514" i="1" a="1"/>
  <c r="E2514" i="1" s="1"/>
  <c r="E2515" i="1" a="1"/>
  <c r="E2515" i="1" s="1"/>
  <c r="E2516" i="1" a="1"/>
  <c r="E2516" i="1" s="1"/>
  <c r="E2517" i="1" a="1"/>
  <c r="E2517" i="1" s="1"/>
  <c r="E2518" i="1" a="1"/>
  <c r="E2518" i="1" s="1"/>
  <c r="E2519" i="1" a="1"/>
  <c r="E2519" i="1" s="1"/>
  <c r="E2520" i="1" a="1"/>
  <c r="E2520" i="1" s="1"/>
  <c r="E2521" i="1" a="1"/>
  <c r="E2521" i="1" s="1"/>
  <c r="E2522" i="1" a="1"/>
  <c r="E2522" i="1" s="1"/>
  <c r="E2523" i="1" a="1"/>
  <c r="E2523" i="1" s="1"/>
  <c r="E2524" i="1" a="1"/>
  <c r="E2524" i="1" s="1"/>
  <c r="E2525" i="1" a="1"/>
  <c r="E2525" i="1" s="1"/>
  <c r="E2526" i="1" a="1"/>
  <c r="E2526" i="1" s="1"/>
  <c r="E2527" i="1" a="1"/>
  <c r="E2527" i="1" s="1"/>
  <c r="E2528" i="1" a="1"/>
  <c r="E2528" i="1" s="1"/>
  <c r="E2529" i="1" a="1"/>
  <c r="E2529" i="1" s="1"/>
  <c r="E2530" i="1" a="1"/>
  <c r="E2530" i="1" s="1"/>
  <c r="E2531" i="1" a="1"/>
  <c r="E2531" i="1" s="1"/>
  <c r="E2532" i="1" a="1"/>
  <c r="E2532" i="1" s="1"/>
  <c r="E2533" i="1" a="1"/>
  <c r="E2533" i="1" s="1"/>
  <c r="E2534" i="1" a="1"/>
  <c r="E2534" i="1" s="1"/>
  <c r="E2535" i="1" a="1"/>
  <c r="E2535" i="1" s="1"/>
  <c r="E2536" i="1" a="1"/>
  <c r="E2536" i="1" s="1"/>
  <c r="E2537" i="1" a="1"/>
  <c r="E2537" i="1" s="1"/>
  <c r="E2538" i="1" a="1"/>
  <c r="E2538" i="1" s="1"/>
  <c r="E2539" i="1" a="1"/>
  <c r="E2539" i="1" s="1"/>
  <c r="E2540" i="1" a="1"/>
  <c r="E2540" i="1" s="1"/>
  <c r="E2541" i="1" a="1"/>
  <c r="E2541" i="1" s="1"/>
  <c r="E2542" i="1" a="1"/>
  <c r="E2542" i="1" s="1"/>
  <c r="E2543" i="1" a="1"/>
  <c r="E2543" i="1" s="1"/>
  <c r="E2544" i="1" a="1"/>
  <c r="E2544" i="1" s="1"/>
  <c r="E2545" i="1" a="1"/>
  <c r="E2545" i="1" s="1"/>
  <c r="E2546" i="1" a="1"/>
  <c r="E2546" i="1" s="1"/>
  <c r="E2547" i="1" a="1"/>
  <c r="E2547" i="1" s="1"/>
  <c r="E2548" i="1" a="1"/>
  <c r="E2548" i="1" s="1"/>
  <c r="E2549" i="1" a="1"/>
  <c r="E2549" i="1" s="1"/>
  <c r="E2550" i="1" a="1"/>
  <c r="E2550" i="1" s="1"/>
  <c r="E2551" i="1" a="1"/>
  <c r="E2551" i="1" s="1"/>
  <c r="E2552" i="1" a="1"/>
  <c r="E2552" i="1" s="1"/>
  <c r="E2553" i="1" a="1"/>
  <c r="E2553" i="1" s="1"/>
  <c r="E2554" i="1" a="1"/>
  <c r="E2554" i="1" s="1"/>
  <c r="E2555" i="1" a="1"/>
  <c r="E2555" i="1" s="1"/>
  <c r="E2556" i="1" a="1"/>
  <c r="E2556" i="1" s="1"/>
  <c r="E2557" i="1" a="1"/>
  <c r="E2557" i="1" s="1"/>
  <c r="E2558" i="1" a="1"/>
  <c r="E2558" i="1" s="1"/>
  <c r="E2559" i="1" a="1"/>
  <c r="E2559" i="1" s="1"/>
  <c r="E2560" i="1" a="1"/>
  <c r="E2560" i="1" s="1"/>
  <c r="E2561" i="1" a="1"/>
  <c r="E2561" i="1" s="1"/>
  <c r="E2562" i="1" a="1"/>
  <c r="E2562" i="1" s="1"/>
  <c r="E2563" i="1" a="1"/>
  <c r="E2563" i="1" s="1"/>
  <c r="E2564" i="1" a="1"/>
  <c r="E2564" i="1" s="1"/>
  <c r="E2565" i="1" a="1"/>
  <c r="E2565" i="1" s="1"/>
  <c r="E2566" i="1" a="1"/>
  <c r="E2566" i="1" s="1"/>
  <c r="E2567" i="1" a="1"/>
  <c r="E2567" i="1" s="1"/>
  <c r="E2568" i="1" a="1"/>
  <c r="E2568" i="1" s="1"/>
  <c r="E2569" i="1" a="1"/>
  <c r="E2569" i="1" s="1"/>
  <c r="E2570" i="1" a="1"/>
  <c r="E2570" i="1" s="1"/>
  <c r="E2571" i="1" a="1"/>
  <c r="E2571" i="1" s="1"/>
  <c r="E2572" i="1" a="1"/>
  <c r="E2572" i="1" s="1"/>
  <c r="E2573" i="1" a="1"/>
  <c r="E2573" i="1" s="1"/>
  <c r="E2574" i="1" a="1"/>
  <c r="E2574" i="1" s="1"/>
  <c r="E2575" i="1" a="1"/>
  <c r="E2575" i="1" s="1"/>
  <c r="E2576" i="1" a="1"/>
  <c r="E2576" i="1" s="1"/>
  <c r="E2577" i="1" a="1"/>
  <c r="E2577" i="1" s="1"/>
  <c r="E2578" i="1" a="1"/>
  <c r="E2578" i="1" s="1"/>
  <c r="E2579" i="1" a="1"/>
  <c r="E2579" i="1" s="1"/>
  <c r="E2580" i="1" a="1"/>
  <c r="E2580" i="1" s="1"/>
  <c r="E2581" i="1" a="1"/>
  <c r="E2581" i="1" s="1"/>
  <c r="E2582" i="1" a="1"/>
  <c r="E2582" i="1" s="1"/>
  <c r="E2583" i="1" a="1"/>
  <c r="E2583" i="1" s="1"/>
  <c r="E2584" i="1" a="1"/>
  <c r="E2584" i="1" s="1"/>
  <c r="E2585" i="1" a="1"/>
  <c r="E2585" i="1" s="1"/>
  <c r="E2586" i="1" a="1"/>
  <c r="E2586" i="1" s="1"/>
  <c r="E2587" i="1" a="1"/>
  <c r="E2587" i="1" s="1"/>
  <c r="E2588" i="1" a="1"/>
  <c r="E2588" i="1" s="1"/>
  <c r="E2589" i="1" a="1"/>
  <c r="E2589" i="1" s="1"/>
  <c r="E2590" i="1" a="1"/>
  <c r="E2590" i="1" s="1"/>
  <c r="E2591" i="1" a="1"/>
  <c r="E2591" i="1" s="1"/>
  <c r="E2592" i="1" a="1"/>
  <c r="E2592" i="1" s="1"/>
  <c r="E2593" i="1" a="1"/>
  <c r="E2593" i="1" s="1"/>
  <c r="E2594" i="1" a="1"/>
  <c r="E2594" i="1" s="1"/>
  <c r="E2595" i="1" a="1"/>
  <c r="E2595" i="1" s="1"/>
  <c r="E2596" i="1" a="1"/>
  <c r="E2596" i="1" s="1"/>
  <c r="E2597" i="1" a="1"/>
  <c r="E2597" i="1" s="1"/>
  <c r="E2598" i="1" a="1"/>
  <c r="E2598" i="1" s="1"/>
  <c r="E2599" i="1" a="1"/>
  <c r="E2599" i="1" s="1"/>
  <c r="E2600" i="1" a="1"/>
  <c r="E2600" i="1" s="1"/>
  <c r="E2601" i="1" a="1"/>
  <c r="E2601" i="1" s="1"/>
  <c r="E2602" i="1" a="1"/>
  <c r="E2602" i="1" s="1"/>
  <c r="E2603" i="1" a="1"/>
  <c r="E2603" i="1" s="1"/>
  <c r="E2604" i="1" a="1"/>
  <c r="E2604" i="1" s="1"/>
  <c r="E2605" i="1" a="1"/>
  <c r="E2605" i="1" s="1"/>
  <c r="E2606" i="1" a="1"/>
  <c r="E2606" i="1" s="1"/>
  <c r="E2607" i="1" a="1"/>
  <c r="E2607" i="1" s="1"/>
  <c r="E2608" i="1" a="1"/>
  <c r="E2608" i="1" s="1"/>
  <c r="E2609" i="1" a="1"/>
  <c r="E2609" i="1" s="1"/>
  <c r="E2610" i="1" a="1"/>
  <c r="E2610" i="1" s="1"/>
  <c r="E2611" i="1" a="1"/>
  <c r="E2611" i="1" s="1"/>
  <c r="E2612" i="1" a="1"/>
  <c r="E2612" i="1" s="1"/>
  <c r="E2613" i="1" a="1"/>
  <c r="E2613" i="1" s="1"/>
  <c r="E2614" i="1" a="1"/>
  <c r="E2614" i="1" s="1"/>
  <c r="E2615" i="1" a="1"/>
  <c r="E2615" i="1" s="1"/>
  <c r="E2616" i="1" a="1"/>
  <c r="E2616" i="1" s="1"/>
  <c r="E2617" i="1" a="1"/>
  <c r="E2617" i="1" s="1"/>
  <c r="E2618" i="1" a="1"/>
  <c r="E2618" i="1" s="1"/>
  <c r="E2619" i="1" a="1"/>
  <c r="E2619" i="1" s="1"/>
  <c r="E2620" i="1" a="1"/>
  <c r="E2620" i="1" s="1"/>
  <c r="E2621" i="1" a="1"/>
  <c r="E2621" i="1" s="1"/>
  <c r="E2622" i="1" a="1"/>
  <c r="E2622" i="1" s="1"/>
  <c r="E2623" i="1" a="1"/>
  <c r="E2623" i="1" s="1"/>
  <c r="E2624" i="1" a="1"/>
  <c r="E2624" i="1" s="1"/>
  <c r="E2625" i="1" a="1"/>
  <c r="E2625" i="1" s="1"/>
  <c r="E2626" i="1" a="1"/>
  <c r="E2626" i="1" s="1"/>
  <c r="E2627" i="1" a="1"/>
  <c r="E2627" i="1" s="1"/>
  <c r="E2628" i="1" a="1"/>
  <c r="E2628" i="1" s="1"/>
  <c r="E2629" i="1" a="1"/>
  <c r="E2629" i="1" s="1"/>
  <c r="E2630" i="1" a="1"/>
  <c r="E2630" i="1" s="1"/>
  <c r="E2631" i="1" a="1"/>
  <c r="E2631" i="1" s="1"/>
  <c r="E2632" i="1" a="1"/>
  <c r="E2632" i="1" s="1"/>
  <c r="E2633" i="1" a="1"/>
  <c r="E2633" i="1" s="1"/>
  <c r="E2634" i="1" a="1"/>
  <c r="E2634" i="1" s="1"/>
  <c r="E2635" i="1" a="1"/>
  <c r="E2635" i="1" s="1"/>
  <c r="E2636" i="1" a="1"/>
  <c r="E2636" i="1" s="1"/>
  <c r="E2637" i="1" a="1"/>
  <c r="E2637" i="1" s="1"/>
  <c r="E2638" i="1" a="1"/>
  <c r="E2638" i="1" s="1"/>
  <c r="E2639" i="1" a="1"/>
  <c r="E2639" i="1" s="1"/>
  <c r="E2640" i="1" a="1"/>
  <c r="E2640" i="1" s="1"/>
  <c r="E2641" i="1" a="1"/>
  <c r="E2641" i="1" s="1"/>
  <c r="E2642" i="1" a="1"/>
  <c r="E2642" i="1" s="1"/>
  <c r="E2643" i="1" a="1"/>
  <c r="E2643" i="1" s="1"/>
  <c r="E2644" i="1" a="1"/>
  <c r="E2644" i="1" s="1"/>
  <c r="E2645" i="1" a="1"/>
  <c r="E2645" i="1" s="1"/>
  <c r="E2646" i="1" a="1"/>
  <c r="E2646" i="1" s="1"/>
  <c r="E2647" i="1" a="1"/>
  <c r="E2647" i="1" s="1"/>
  <c r="E2648" i="1" a="1"/>
  <c r="E2648" i="1" s="1"/>
  <c r="E2649" i="1" a="1"/>
  <c r="E2649" i="1" s="1"/>
  <c r="E2650" i="1" a="1"/>
  <c r="E2650" i="1" s="1"/>
  <c r="E2651" i="1" a="1"/>
  <c r="E2651" i="1" s="1"/>
  <c r="E2652" i="1" a="1"/>
  <c r="E2652" i="1" s="1"/>
  <c r="E2653" i="1" a="1"/>
  <c r="E2653" i="1" s="1"/>
  <c r="E2654" i="1" a="1"/>
  <c r="E2654" i="1" s="1"/>
  <c r="E2655" i="1" a="1"/>
  <c r="E2655" i="1" s="1"/>
  <c r="E2656" i="1" a="1"/>
  <c r="E2656" i="1"/>
  <c r="E2657" i="1" a="1"/>
  <c r="E2657" i="1" s="1"/>
  <c r="E2658" i="1" a="1"/>
  <c r="E2658" i="1" s="1"/>
  <c r="E2659" i="1" a="1"/>
  <c r="E2659" i="1" s="1"/>
  <c r="E2660" i="1" a="1"/>
  <c r="E2660" i="1" s="1"/>
  <c r="E2661" i="1" a="1"/>
  <c r="E2661" i="1" s="1"/>
  <c r="E2662" i="1" a="1"/>
  <c r="E2662" i="1" s="1"/>
  <c r="E2663" i="1" a="1"/>
  <c r="E2663" i="1" s="1"/>
  <c r="E2664" i="1" a="1"/>
  <c r="E2664" i="1" s="1"/>
  <c r="E2665" i="1" a="1"/>
  <c r="E2665" i="1" s="1"/>
  <c r="E2666" i="1" a="1"/>
  <c r="E2666" i="1" s="1"/>
  <c r="E2667" i="1" a="1"/>
  <c r="E2667" i="1" s="1"/>
  <c r="E2668" i="1" a="1"/>
  <c r="E2668" i="1" s="1"/>
  <c r="E2669" i="1" a="1"/>
  <c r="E2669" i="1" s="1"/>
  <c r="E2670" i="1" a="1"/>
  <c r="E2670" i="1" s="1"/>
  <c r="E2671" i="1" a="1"/>
  <c r="E2671" i="1" s="1"/>
  <c r="E2672" i="1" a="1"/>
  <c r="E2672" i="1" s="1"/>
  <c r="E2673" i="1" a="1"/>
  <c r="E2673" i="1" s="1"/>
  <c r="E2674" i="1" a="1"/>
  <c r="E2674" i="1" s="1"/>
  <c r="E2675" i="1" a="1"/>
  <c r="E2675" i="1" s="1"/>
  <c r="E2676" i="1" a="1"/>
  <c r="E2676" i="1" s="1"/>
  <c r="E2677" i="1" a="1"/>
  <c r="E2677" i="1" s="1"/>
  <c r="E2678" i="1" a="1"/>
  <c r="E2678" i="1" s="1"/>
  <c r="E2679" i="1" a="1"/>
  <c r="E2679" i="1" s="1"/>
  <c r="E2680" i="1" a="1"/>
  <c r="E2680" i="1" s="1"/>
  <c r="E2681" i="1" a="1"/>
  <c r="E2681" i="1" s="1"/>
  <c r="E2682" i="1" a="1"/>
  <c r="E2682" i="1" s="1"/>
  <c r="E2683" i="1" a="1"/>
  <c r="E2683" i="1" s="1"/>
  <c r="E2684" i="1" a="1"/>
  <c r="E2684" i="1" s="1"/>
  <c r="E2685" i="1" a="1"/>
  <c r="E2685" i="1" s="1"/>
  <c r="E2686" i="1" a="1"/>
  <c r="E2686" i="1" s="1"/>
  <c r="E2687" i="1" a="1"/>
  <c r="E2687" i="1" s="1"/>
  <c r="E2688" i="1" a="1"/>
  <c r="E2688" i="1" s="1"/>
  <c r="E2689" i="1" a="1"/>
  <c r="E2689" i="1" s="1"/>
  <c r="E2690" i="1" a="1"/>
  <c r="E2690" i="1" s="1"/>
  <c r="E2691" i="1" a="1"/>
  <c r="E2691" i="1" s="1"/>
  <c r="E2692" i="1" a="1"/>
  <c r="E2692" i="1" s="1"/>
  <c r="E2693" i="1" a="1"/>
  <c r="E2693" i="1" s="1"/>
  <c r="E2694" i="1" a="1"/>
  <c r="E2694" i="1" s="1"/>
  <c r="E2695" i="1" a="1"/>
  <c r="E2695" i="1" s="1"/>
  <c r="E2696" i="1" a="1"/>
  <c r="E2696" i="1" s="1"/>
  <c r="E2697" i="1" a="1"/>
  <c r="E2697" i="1" s="1"/>
  <c r="E2698" i="1" a="1"/>
  <c r="E2698" i="1" s="1"/>
  <c r="E2699" i="1" a="1"/>
  <c r="E2699" i="1" s="1"/>
  <c r="E2700" i="1" a="1"/>
  <c r="E2700" i="1" s="1"/>
  <c r="E2701" i="1" a="1"/>
  <c r="E2701" i="1" s="1"/>
  <c r="E2702" i="1" a="1"/>
  <c r="E2702" i="1" s="1"/>
  <c r="E2703" i="1" a="1"/>
  <c r="E2703" i="1" s="1"/>
  <c r="E2704" i="1" a="1"/>
  <c r="E2704" i="1" s="1"/>
  <c r="E2705" i="1" a="1"/>
  <c r="E2705" i="1" s="1"/>
  <c r="E2706" i="1" a="1"/>
  <c r="E2706" i="1" s="1"/>
  <c r="E2707" i="1" a="1"/>
  <c r="E2707" i="1" s="1"/>
  <c r="E2708" i="1" a="1"/>
  <c r="E2708" i="1" s="1"/>
  <c r="E2709" i="1" a="1"/>
  <c r="E2709" i="1" s="1"/>
  <c r="E2710" i="1" a="1"/>
  <c r="E2710" i="1" s="1"/>
  <c r="E2711" i="1" a="1"/>
  <c r="E2711" i="1" s="1"/>
  <c r="E2712" i="1" a="1"/>
  <c r="E2712" i="1" s="1"/>
  <c r="E2713" i="1" a="1"/>
  <c r="E2713" i="1" s="1"/>
  <c r="E2714" i="1" a="1"/>
  <c r="E2714" i="1" s="1"/>
  <c r="E2715" i="1" a="1"/>
  <c r="E2715" i="1" s="1"/>
  <c r="E2716" i="1" a="1"/>
  <c r="E2716" i="1" s="1"/>
  <c r="E2717" i="1" a="1"/>
  <c r="E2717" i="1" s="1"/>
  <c r="E2718" i="1" a="1"/>
  <c r="E2718" i="1" s="1"/>
  <c r="E2719" i="1" a="1"/>
  <c r="E2719" i="1" s="1"/>
  <c r="E2720" i="1" a="1"/>
  <c r="E2720" i="1" s="1"/>
  <c r="E2721" i="1" a="1"/>
  <c r="E2721" i="1" s="1"/>
  <c r="E2722" i="1" a="1"/>
  <c r="E2722" i="1" s="1"/>
  <c r="E2723" i="1" a="1"/>
  <c r="E2723" i="1" s="1"/>
  <c r="E2724" i="1" a="1"/>
  <c r="E2724" i="1" s="1"/>
  <c r="E2725" i="1" a="1"/>
  <c r="E2725" i="1" s="1"/>
  <c r="E2726" i="1" a="1"/>
  <c r="E2726" i="1" s="1"/>
  <c r="E2727" i="1" a="1"/>
  <c r="E2727" i="1" s="1"/>
  <c r="E2728" i="1" a="1"/>
  <c r="E2728" i="1" s="1"/>
  <c r="E2729" i="1" a="1"/>
  <c r="E2729" i="1" s="1"/>
  <c r="E2730" i="1" a="1"/>
  <c r="E2730" i="1" s="1"/>
  <c r="E2731" i="1" a="1"/>
  <c r="E2731" i="1" s="1"/>
  <c r="E2732" i="1" a="1"/>
  <c r="E2732" i="1" s="1"/>
  <c r="E2733" i="1" a="1"/>
  <c r="E2733" i="1" s="1"/>
  <c r="E2734" i="1" a="1"/>
  <c r="E2734" i="1" s="1"/>
  <c r="E2735" i="1" a="1"/>
  <c r="E2735" i="1" s="1"/>
  <c r="E2736" i="1" a="1"/>
  <c r="E2736" i="1" s="1"/>
  <c r="E2737" i="1" a="1"/>
  <c r="E2737" i="1" s="1"/>
  <c r="E2738" i="1" a="1"/>
  <c r="E2738" i="1" s="1"/>
  <c r="E2739" i="1" a="1"/>
  <c r="E2739" i="1" s="1"/>
  <c r="E2740" i="1" a="1"/>
  <c r="E2740" i="1" s="1"/>
  <c r="E2741" i="1" a="1"/>
  <c r="E2741" i="1" s="1"/>
  <c r="E2742" i="1" a="1"/>
  <c r="E2742" i="1" s="1"/>
  <c r="E2743" i="1" a="1"/>
  <c r="E2743" i="1" s="1"/>
  <c r="E2744" i="1" a="1"/>
  <c r="E2744" i="1" s="1"/>
  <c r="E2745" i="1" a="1"/>
  <c r="E2745" i="1" s="1"/>
  <c r="E2746" i="1" a="1"/>
  <c r="E2746" i="1" s="1"/>
  <c r="E2747" i="1" a="1"/>
  <c r="E2747" i="1" s="1"/>
  <c r="E2748" i="1" a="1"/>
  <c r="E2748" i="1" s="1"/>
  <c r="E2749" i="1" a="1"/>
  <c r="E2749" i="1" s="1"/>
  <c r="E2750" i="1" a="1"/>
  <c r="E2750" i="1" s="1"/>
  <c r="E2751" i="1" a="1"/>
  <c r="E2751" i="1" s="1"/>
  <c r="E2752" i="1" a="1"/>
  <c r="E2752" i="1" s="1"/>
  <c r="E2753" i="1" a="1"/>
  <c r="E2753" i="1" s="1"/>
  <c r="E2754" i="1" a="1"/>
  <c r="E2754" i="1" s="1"/>
  <c r="E2755" i="1" a="1"/>
  <c r="E2755" i="1" s="1"/>
  <c r="E2756" i="1" a="1"/>
  <c r="E2756" i="1" s="1"/>
  <c r="E2757" i="1" a="1"/>
  <c r="E2757" i="1" s="1"/>
  <c r="E2758" i="1" a="1"/>
  <c r="E2758" i="1" s="1"/>
  <c r="E2759" i="1" a="1"/>
  <c r="E2759" i="1" s="1"/>
  <c r="E2760" i="1" a="1"/>
  <c r="E2760" i="1" s="1"/>
  <c r="E2761" i="1" a="1"/>
  <c r="E2761" i="1" s="1"/>
  <c r="E2762" i="1" a="1"/>
  <c r="E2762" i="1" s="1"/>
  <c r="E2763" i="1" a="1"/>
  <c r="E2763" i="1" s="1"/>
  <c r="E2764" i="1" a="1"/>
  <c r="E2764" i="1" s="1"/>
  <c r="E2765" i="1" a="1"/>
  <c r="E2765" i="1" s="1"/>
  <c r="E2766" i="1" a="1"/>
  <c r="E2766" i="1" s="1"/>
  <c r="E2767" i="1" a="1"/>
  <c r="E2767" i="1" s="1"/>
  <c r="E2768" i="1" a="1"/>
  <c r="E2768" i="1" s="1"/>
  <c r="E2769" i="1" a="1"/>
  <c r="E2769" i="1" s="1"/>
  <c r="E2770" i="1" a="1"/>
  <c r="E2770" i="1" s="1"/>
  <c r="E2771" i="1" a="1"/>
  <c r="E2771" i="1" s="1"/>
  <c r="E2772" i="1" a="1"/>
  <c r="E2772" i="1" s="1"/>
  <c r="E2773" i="1" a="1"/>
  <c r="E2773" i="1" s="1"/>
  <c r="E2774" i="1" a="1"/>
  <c r="E2774" i="1" s="1"/>
  <c r="E2775" i="1" a="1"/>
  <c r="E2775" i="1" s="1"/>
  <c r="E2776" i="1" a="1"/>
  <c r="E2776" i="1" s="1"/>
  <c r="E2777" i="1" a="1"/>
  <c r="E2777" i="1" s="1"/>
  <c r="E2778" i="1" a="1"/>
  <c r="E2778" i="1" s="1"/>
  <c r="E2779" i="1" a="1"/>
  <c r="E2779" i="1" s="1"/>
  <c r="E2780" i="1" a="1"/>
  <c r="E2780" i="1" s="1"/>
  <c r="E2781" i="1" a="1"/>
  <c r="E2781" i="1" s="1"/>
  <c r="E2782" i="1" a="1"/>
  <c r="E2782" i="1" s="1"/>
  <c r="E2783" i="1" a="1"/>
  <c r="E2783" i="1" s="1"/>
  <c r="E2784" i="1" a="1"/>
  <c r="E2784" i="1" s="1"/>
  <c r="E2785" i="1" a="1"/>
  <c r="E2785" i="1" s="1"/>
  <c r="E2786" i="1" a="1"/>
  <c r="E2786" i="1" s="1"/>
  <c r="E2787" i="1" a="1"/>
  <c r="E2787" i="1" s="1"/>
  <c r="E2788" i="1" a="1"/>
  <c r="E2788" i="1" s="1"/>
  <c r="E2789" i="1" a="1"/>
  <c r="E2789" i="1" s="1"/>
  <c r="E2790" i="1" a="1"/>
  <c r="E2790" i="1" s="1"/>
  <c r="E2791" i="1" a="1"/>
  <c r="E2791" i="1" s="1"/>
  <c r="E2792" i="1" a="1"/>
  <c r="E2792" i="1" s="1"/>
  <c r="E2793" i="1" a="1"/>
  <c r="E2793" i="1" s="1"/>
  <c r="E2794" i="1" a="1"/>
  <c r="E2794" i="1" s="1"/>
  <c r="E2795" i="1" a="1"/>
  <c r="E2795" i="1" s="1"/>
  <c r="E2796" i="1" a="1"/>
  <c r="E2796" i="1" s="1"/>
  <c r="E2797" i="1" a="1"/>
  <c r="E2797" i="1" s="1"/>
  <c r="E2798" i="1" a="1"/>
  <c r="E2798" i="1" s="1"/>
  <c r="E2799" i="1" a="1"/>
  <c r="E2799" i="1" s="1"/>
  <c r="E2800" i="1" a="1"/>
  <c r="E2800" i="1" s="1"/>
  <c r="E2801" i="1" a="1"/>
  <c r="E2801" i="1" s="1"/>
  <c r="E2802" i="1" a="1"/>
  <c r="E2802" i="1" s="1"/>
  <c r="E2803" i="1" a="1"/>
  <c r="E2803" i="1" s="1"/>
  <c r="E2804" i="1" a="1"/>
  <c r="E2804" i="1" s="1"/>
  <c r="E2805" i="1" a="1"/>
  <c r="E2805" i="1" s="1"/>
  <c r="E2806" i="1" a="1"/>
  <c r="E2806" i="1" s="1"/>
  <c r="E2807" i="1" a="1"/>
  <c r="E2807" i="1" s="1"/>
  <c r="E2808" i="1" a="1"/>
  <c r="E2808" i="1" s="1"/>
  <c r="E2809" i="1" a="1"/>
  <c r="E2809" i="1" s="1"/>
  <c r="E2810" i="1" a="1"/>
  <c r="E2810" i="1" s="1"/>
  <c r="E2811" i="1" a="1"/>
  <c r="E2811" i="1" s="1"/>
  <c r="E2812" i="1" a="1"/>
  <c r="E2812" i="1" s="1"/>
  <c r="E2813" i="1" a="1"/>
  <c r="E2813" i="1" s="1"/>
  <c r="E2814" i="1" a="1"/>
  <c r="E2814" i="1" s="1"/>
  <c r="E2815" i="1" a="1"/>
  <c r="E2815" i="1" s="1"/>
  <c r="E2816" i="1" a="1"/>
  <c r="E2816" i="1" s="1"/>
  <c r="E2817" i="1" a="1"/>
  <c r="E2817" i="1" s="1"/>
  <c r="E2818" i="1" a="1"/>
  <c r="E2818" i="1" s="1"/>
  <c r="E2819" i="1" a="1"/>
  <c r="E2819" i="1" s="1"/>
  <c r="E2820" i="1" a="1"/>
  <c r="E2820" i="1" s="1"/>
  <c r="E2821" i="1" a="1"/>
  <c r="E2821" i="1" s="1"/>
  <c r="E2822" i="1" a="1"/>
  <c r="E2822" i="1" s="1"/>
  <c r="E2823" i="1" a="1"/>
  <c r="E2823" i="1" s="1"/>
  <c r="E2824" i="1" a="1"/>
  <c r="E2824" i="1" s="1"/>
  <c r="E2825" i="1" a="1"/>
  <c r="E2825" i="1" s="1"/>
  <c r="E2826" i="1" a="1"/>
  <c r="E2826" i="1" s="1"/>
  <c r="E2827" i="1" a="1"/>
  <c r="E2827" i="1" s="1"/>
  <c r="E2828" i="1" a="1"/>
  <c r="E2828" i="1" s="1"/>
  <c r="E2829" i="1" a="1"/>
  <c r="E2829" i="1" s="1"/>
  <c r="E2830" i="1" a="1"/>
  <c r="E2830" i="1" s="1"/>
  <c r="E2831" i="1" a="1"/>
  <c r="E2831" i="1" s="1"/>
  <c r="E2832" i="1" a="1"/>
  <c r="E2832" i="1" s="1"/>
  <c r="E2833" i="1" a="1"/>
  <c r="E2833" i="1" s="1"/>
  <c r="E2834" i="1" a="1"/>
  <c r="E2834" i="1" s="1"/>
  <c r="E2835" i="1" a="1"/>
  <c r="E2835" i="1" s="1"/>
  <c r="E2836" i="1" a="1"/>
  <c r="E2836" i="1" s="1"/>
  <c r="E2837" i="1" a="1"/>
  <c r="E2837" i="1" s="1"/>
  <c r="E2838" i="1" a="1"/>
  <c r="E2838" i="1" s="1"/>
  <c r="E2839" i="1" a="1"/>
  <c r="E2839" i="1" s="1"/>
  <c r="E2840" i="1" a="1"/>
  <c r="E2840" i="1" s="1"/>
  <c r="E2841" i="1" a="1"/>
  <c r="E2841" i="1" s="1"/>
  <c r="E2842" i="1" a="1"/>
  <c r="E2842" i="1" s="1"/>
  <c r="E2843" i="1" a="1"/>
  <c r="E2843" i="1" s="1"/>
  <c r="E2844" i="1" a="1"/>
  <c r="E2844" i="1" s="1"/>
  <c r="E2845" i="1" a="1"/>
  <c r="E2845" i="1" s="1"/>
  <c r="E2846" i="1" a="1"/>
  <c r="E2846" i="1" s="1"/>
  <c r="E2847" i="1" a="1"/>
  <c r="E2847" i="1" s="1"/>
  <c r="E2848" i="1" a="1"/>
  <c r="E2848" i="1" s="1"/>
  <c r="E2849" i="1" a="1"/>
  <c r="E2849" i="1" s="1"/>
  <c r="E2850" i="1" a="1"/>
  <c r="E2850" i="1" s="1"/>
  <c r="E2851" i="1" a="1"/>
  <c r="E2851" i="1" s="1"/>
  <c r="E2852" i="1" a="1"/>
  <c r="E2852" i="1" s="1"/>
  <c r="E2853" i="1" a="1"/>
  <c r="E2853" i="1" s="1"/>
  <c r="E2854" i="1" a="1"/>
  <c r="E2854" i="1" s="1"/>
  <c r="E2855" i="1" a="1"/>
  <c r="E2855" i="1" s="1"/>
  <c r="E2856" i="1" a="1"/>
  <c r="E2856" i="1" s="1"/>
  <c r="E2857" i="1" a="1"/>
  <c r="E2857" i="1" s="1"/>
  <c r="E2858" i="1" a="1"/>
  <c r="E2858" i="1" s="1"/>
  <c r="E2859" i="1" a="1"/>
  <c r="E2859" i="1" s="1"/>
  <c r="E2860" i="1" a="1"/>
  <c r="E2860" i="1" s="1"/>
  <c r="E2861" i="1" a="1"/>
  <c r="E2861" i="1" s="1"/>
  <c r="E2862" i="1" a="1"/>
  <c r="E2862" i="1" s="1"/>
  <c r="E2863" i="1" a="1"/>
  <c r="E2863" i="1" s="1"/>
  <c r="E2864" i="1" a="1"/>
  <c r="E2864" i="1" s="1"/>
  <c r="E2865" i="1" a="1"/>
  <c r="E2865" i="1" s="1"/>
  <c r="E2866" i="1" a="1"/>
  <c r="E2866" i="1" s="1"/>
  <c r="E2867" i="1" a="1"/>
  <c r="E2867" i="1" s="1"/>
  <c r="E2868" i="1" a="1"/>
  <c r="E2868" i="1" s="1"/>
  <c r="E2869" i="1" a="1"/>
  <c r="E2869" i="1" s="1"/>
  <c r="E2870" i="1" a="1"/>
  <c r="E2870" i="1" s="1"/>
  <c r="E2871" i="1" a="1"/>
  <c r="E2871" i="1" s="1"/>
  <c r="E2872" i="1" a="1"/>
  <c r="E2872" i="1" s="1"/>
  <c r="E2873" i="1" a="1"/>
  <c r="E2873" i="1" s="1"/>
  <c r="E2874" i="1" a="1"/>
  <c r="E2874" i="1" s="1"/>
  <c r="E2875" i="1" a="1"/>
  <c r="E2875" i="1" s="1"/>
  <c r="E2876" i="1" a="1"/>
  <c r="E2876" i="1" s="1"/>
  <c r="E2877" i="1" a="1"/>
  <c r="E2877" i="1" s="1"/>
  <c r="E2878" i="1" a="1"/>
  <c r="E2878" i="1" s="1"/>
  <c r="E2879" i="1" a="1"/>
  <c r="E2879" i="1" s="1"/>
  <c r="E2880" i="1" a="1"/>
  <c r="E2880" i="1" s="1"/>
  <c r="E2881" i="1" a="1"/>
  <c r="E2881" i="1" s="1"/>
  <c r="E2882" i="1" a="1"/>
  <c r="E2882" i="1" s="1"/>
  <c r="E2883" i="1" a="1"/>
  <c r="E2883" i="1" s="1"/>
  <c r="E2884" i="1" a="1"/>
  <c r="E2884" i="1" s="1"/>
  <c r="E2885" i="1" a="1"/>
  <c r="E2885" i="1" s="1"/>
  <c r="E2886" i="1" a="1"/>
  <c r="E2886" i="1" s="1"/>
  <c r="E2887" i="1" a="1"/>
  <c r="E2887" i="1" s="1"/>
  <c r="E2888" i="1" a="1"/>
  <c r="E2888" i="1" s="1"/>
  <c r="E2889" i="1" a="1"/>
  <c r="E2889" i="1" s="1"/>
  <c r="E2890" i="1" a="1"/>
  <c r="E2890" i="1" s="1"/>
  <c r="E2891" i="1" a="1"/>
  <c r="E2891" i="1" s="1"/>
  <c r="E2892" i="1" a="1"/>
  <c r="E2892" i="1" s="1"/>
  <c r="E2893" i="1" a="1"/>
  <c r="E2893" i="1" s="1"/>
  <c r="E2894" i="1" a="1"/>
  <c r="E2894" i="1" s="1"/>
  <c r="E2895" i="1" a="1"/>
  <c r="E2895" i="1" s="1"/>
  <c r="E2896" i="1" a="1"/>
  <c r="E2896" i="1" s="1"/>
  <c r="E2897" i="1" a="1"/>
  <c r="E2897" i="1" s="1"/>
  <c r="E2898" i="1" a="1"/>
  <c r="E2898" i="1" s="1"/>
  <c r="E2899" i="1" a="1"/>
  <c r="E2899" i="1" s="1"/>
  <c r="E2900" i="1" a="1"/>
  <c r="E2900" i="1" s="1"/>
  <c r="E2901" i="1" a="1"/>
  <c r="E2901" i="1" s="1"/>
  <c r="E2902" i="1" a="1"/>
  <c r="E2902" i="1" s="1"/>
  <c r="E2903" i="1" a="1"/>
  <c r="E2903" i="1" s="1"/>
  <c r="E2904" i="1" a="1"/>
  <c r="E2904" i="1" s="1"/>
  <c r="E2905" i="1" a="1"/>
  <c r="E2905" i="1" s="1"/>
  <c r="E2906" i="1" a="1"/>
  <c r="E2906" i="1" s="1"/>
  <c r="E2907" i="1" a="1"/>
  <c r="E2907" i="1" s="1"/>
  <c r="E2908" i="1" a="1"/>
  <c r="E2908" i="1" s="1"/>
  <c r="E2909" i="1" a="1"/>
  <c r="E2909" i="1" s="1"/>
  <c r="E2910" i="1" a="1"/>
  <c r="E2910" i="1" s="1"/>
  <c r="E2911" i="1" a="1"/>
  <c r="E2911" i="1" s="1"/>
  <c r="E2912" i="1" a="1"/>
  <c r="E2912" i="1" s="1"/>
  <c r="E2913" i="1" a="1"/>
  <c r="E2913" i="1" s="1"/>
  <c r="E2914" i="1" a="1"/>
  <c r="E2914" i="1" s="1"/>
  <c r="E2915" i="1" a="1"/>
  <c r="E2915" i="1" s="1"/>
  <c r="E2916" i="1" a="1"/>
  <c r="E2916" i="1" s="1"/>
  <c r="E2917" i="1" a="1"/>
  <c r="E2917" i="1" s="1"/>
  <c r="E2918" i="1" a="1"/>
  <c r="E2918" i="1" s="1"/>
  <c r="E2919" i="1" a="1"/>
  <c r="E2919" i="1" s="1"/>
  <c r="E2920" i="1" a="1"/>
  <c r="E2920" i="1" s="1"/>
  <c r="E2921" i="1" a="1"/>
  <c r="E2921" i="1" s="1"/>
  <c r="E2922" i="1" a="1"/>
  <c r="E2922" i="1" s="1"/>
  <c r="E2923" i="1" a="1"/>
  <c r="E2923" i="1" s="1"/>
  <c r="E2924" i="1" a="1"/>
  <c r="E2924" i="1" s="1"/>
  <c r="E2925" i="1" a="1"/>
  <c r="E2925" i="1" s="1"/>
  <c r="E2926" i="1" a="1"/>
  <c r="E2926" i="1" s="1"/>
  <c r="E2927" i="1" a="1"/>
  <c r="E2927" i="1" s="1"/>
  <c r="E2928" i="1" a="1"/>
  <c r="E2928" i="1" s="1"/>
  <c r="E2929" i="1" a="1"/>
  <c r="E2929" i="1" s="1"/>
  <c r="E2930" i="1" a="1"/>
  <c r="E2930" i="1" s="1"/>
  <c r="E2931" i="1" a="1"/>
  <c r="E2931" i="1" s="1"/>
  <c r="E2932" i="1" a="1"/>
  <c r="E2932" i="1" s="1"/>
  <c r="E2933" i="1" a="1"/>
  <c r="E2933" i="1" s="1"/>
  <c r="E2934" i="1" a="1"/>
  <c r="E2934" i="1" s="1"/>
  <c r="E2935" i="1" a="1"/>
  <c r="E2935" i="1" s="1"/>
  <c r="E2936" i="1" a="1"/>
  <c r="E2936" i="1" s="1"/>
  <c r="E2937" i="1" a="1"/>
  <c r="E2937" i="1" s="1"/>
  <c r="E2938" i="1" a="1"/>
  <c r="E2938" i="1" s="1"/>
  <c r="E2939" i="1" a="1"/>
  <c r="E2939" i="1" s="1"/>
  <c r="E2940" i="1" a="1"/>
  <c r="E2940" i="1" s="1"/>
  <c r="E2941" i="1" a="1"/>
  <c r="E2941" i="1" s="1"/>
  <c r="E2942" i="1" a="1"/>
  <c r="E2942" i="1" s="1"/>
  <c r="E2943" i="1" a="1"/>
  <c r="E2943" i="1" s="1"/>
  <c r="E2944" i="1" a="1"/>
  <c r="E2944" i="1" s="1"/>
  <c r="E2945" i="1" a="1"/>
  <c r="E2945" i="1" s="1"/>
  <c r="E2946" i="1" a="1"/>
  <c r="E2946" i="1" s="1"/>
  <c r="E2947" i="1" a="1"/>
  <c r="E2947" i="1" s="1"/>
  <c r="E2948" i="1" a="1"/>
  <c r="E2948" i="1" s="1"/>
  <c r="E2949" i="1" a="1"/>
  <c r="E2949" i="1" s="1"/>
  <c r="E2950" i="1" a="1"/>
  <c r="E2950" i="1" s="1"/>
  <c r="E2951" i="1" a="1"/>
  <c r="E2951" i="1" s="1"/>
  <c r="E2952" i="1" a="1"/>
  <c r="E2952" i="1" s="1"/>
  <c r="E2953" i="1" a="1"/>
  <c r="E2953" i="1" s="1"/>
  <c r="E2954" i="1" a="1"/>
  <c r="E2954" i="1" s="1"/>
  <c r="E2955" i="1" a="1"/>
  <c r="E2955" i="1" s="1"/>
  <c r="E2956" i="1" a="1"/>
  <c r="E2956" i="1" s="1"/>
  <c r="E2957" i="1" a="1"/>
  <c r="E2957" i="1" s="1"/>
  <c r="E2958" i="1" a="1"/>
  <c r="E2958" i="1" s="1"/>
  <c r="E2959" i="1" a="1"/>
  <c r="E2959" i="1" s="1"/>
  <c r="E2960" i="1" a="1"/>
  <c r="E2960" i="1" s="1"/>
  <c r="E2961" i="1" a="1"/>
  <c r="E2961" i="1" s="1"/>
  <c r="E2962" i="1" a="1"/>
  <c r="E2962" i="1" s="1"/>
  <c r="E2963" i="1" a="1"/>
  <c r="E2963" i="1" s="1"/>
  <c r="E2964" i="1" a="1"/>
  <c r="E2964" i="1" s="1"/>
  <c r="E2965" i="1" a="1"/>
  <c r="E2965" i="1" s="1"/>
  <c r="E2966" i="1" a="1"/>
  <c r="E2966" i="1" s="1"/>
  <c r="E2967" i="1" a="1"/>
  <c r="E2967" i="1" s="1"/>
  <c r="E2968" i="1" a="1"/>
  <c r="E2968" i="1" s="1"/>
  <c r="E2969" i="1" a="1"/>
  <c r="E2969" i="1" s="1"/>
  <c r="E2970" i="1" a="1"/>
  <c r="E2970" i="1" s="1"/>
  <c r="E2971" i="1" a="1"/>
  <c r="E2971" i="1" s="1"/>
  <c r="E2972" i="1" a="1"/>
  <c r="E2972" i="1" s="1"/>
  <c r="E2973" i="1" a="1"/>
  <c r="E2973" i="1" s="1"/>
  <c r="E2974" i="1" a="1"/>
  <c r="E2974" i="1" s="1"/>
  <c r="E2975" i="1" a="1"/>
  <c r="E2975" i="1" s="1"/>
  <c r="E2976" i="1" a="1"/>
  <c r="E2976" i="1" s="1"/>
  <c r="E2977" i="1" a="1"/>
  <c r="E2977" i="1" s="1"/>
  <c r="E2978" i="1" a="1"/>
  <c r="E2978" i="1" s="1"/>
  <c r="E2979" i="1" a="1"/>
  <c r="E2979" i="1" s="1"/>
  <c r="E2980" i="1" a="1"/>
  <c r="E2980" i="1" s="1"/>
  <c r="E2981" i="1" a="1"/>
  <c r="E2981" i="1" s="1"/>
  <c r="E2982" i="1" a="1"/>
  <c r="E2982" i="1" s="1"/>
  <c r="E2983" i="1" a="1"/>
  <c r="E2983" i="1" s="1"/>
  <c r="E2984" i="1" a="1"/>
  <c r="E2984" i="1" s="1"/>
  <c r="E2985" i="1" a="1"/>
  <c r="E2985" i="1" s="1"/>
  <c r="E2986" i="1" a="1"/>
  <c r="E2986" i="1" s="1"/>
  <c r="E2987" i="1" a="1"/>
  <c r="E2987" i="1" s="1"/>
  <c r="E2988" i="1" a="1"/>
  <c r="E2988" i="1" s="1"/>
  <c r="E2989" i="1" a="1"/>
  <c r="E2989" i="1" s="1"/>
  <c r="E2990" i="1" a="1"/>
  <c r="E2990" i="1" s="1"/>
  <c r="E2991" i="1" a="1"/>
  <c r="E2991" i="1" s="1"/>
  <c r="E2992" i="1" a="1"/>
  <c r="E2992" i="1" s="1"/>
  <c r="E2993" i="1" a="1"/>
  <c r="E2993" i="1" s="1"/>
  <c r="E2994" i="1" a="1"/>
  <c r="E2994" i="1" s="1"/>
  <c r="E2995" i="1" a="1"/>
  <c r="E2995" i="1" s="1"/>
  <c r="E2996" i="1" a="1"/>
  <c r="E2996" i="1" s="1"/>
  <c r="E2997" i="1" a="1"/>
  <c r="E2997" i="1" s="1"/>
  <c r="E2998" i="1" a="1"/>
  <c r="E2998" i="1" s="1"/>
  <c r="E2999" i="1" a="1"/>
  <c r="E2999" i="1" s="1"/>
  <c r="E3000" i="1" a="1"/>
  <c r="E3000" i="1" s="1"/>
  <c r="E3001" i="1" a="1"/>
  <c r="E3001" i="1" s="1"/>
  <c r="E3002" i="1" a="1"/>
  <c r="E3002" i="1" s="1"/>
  <c r="E3003" i="1" a="1"/>
  <c r="E3003" i="1" s="1"/>
  <c r="E3004" i="1" a="1"/>
  <c r="E3004" i="1" s="1"/>
  <c r="E3005" i="1" a="1"/>
  <c r="E3005" i="1" s="1"/>
  <c r="E3006" i="1" a="1"/>
  <c r="E3006" i="1" s="1"/>
  <c r="E3007" i="1" a="1"/>
  <c r="E3007" i="1" s="1"/>
  <c r="E3008" i="1" a="1"/>
  <c r="E3008" i="1" s="1"/>
  <c r="E3009" i="1" a="1"/>
  <c r="E3009" i="1" s="1"/>
  <c r="E3010" i="1" a="1"/>
  <c r="E3010" i="1" s="1"/>
  <c r="E3011" i="1" a="1"/>
  <c r="E3011" i="1" s="1"/>
  <c r="E3012" i="1" a="1"/>
  <c r="E3012" i="1" s="1"/>
  <c r="E3013" i="1" a="1"/>
  <c r="E3013" i="1" s="1"/>
  <c r="E3014" i="1" a="1"/>
  <c r="E3014" i="1" s="1"/>
  <c r="E3015" i="1" a="1"/>
  <c r="E3015" i="1" s="1"/>
  <c r="E3016" i="1" a="1"/>
  <c r="E3016" i="1" s="1"/>
  <c r="E3017" i="1" a="1"/>
  <c r="E3017" i="1" s="1"/>
  <c r="E3018" i="1" a="1"/>
  <c r="E3018" i="1" s="1"/>
  <c r="E3019" i="1" a="1"/>
  <c r="E3019" i="1" s="1"/>
  <c r="E3020" i="1" a="1"/>
  <c r="E3020" i="1" s="1"/>
  <c r="E3021" i="1" a="1"/>
  <c r="E3021" i="1" s="1"/>
  <c r="E3022" i="1" a="1"/>
  <c r="E3022" i="1" s="1"/>
  <c r="E3023" i="1" a="1"/>
  <c r="E3023" i="1" s="1"/>
  <c r="E3024" i="1" a="1"/>
  <c r="E3024" i="1" s="1"/>
  <c r="E3025" i="1" a="1"/>
  <c r="E3025" i="1" s="1"/>
  <c r="E3026" i="1" a="1"/>
  <c r="E3026" i="1" s="1"/>
  <c r="E3027" i="1" a="1"/>
  <c r="E3027" i="1" s="1"/>
  <c r="E3028" i="1" a="1"/>
  <c r="E3028" i="1" s="1"/>
  <c r="E3029" i="1" a="1"/>
  <c r="E3029" i="1" s="1"/>
  <c r="E3030" i="1" a="1"/>
  <c r="E3030" i="1" s="1"/>
  <c r="E3031" i="1" a="1"/>
  <c r="E3031" i="1" s="1"/>
  <c r="E3032" i="1" a="1"/>
  <c r="E3032" i="1" s="1"/>
  <c r="E3033" i="1" a="1"/>
  <c r="E3033" i="1" s="1"/>
  <c r="E3034" i="1" a="1"/>
  <c r="E3034" i="1" s="1"/>
  <c r="E3035" i="1" a="1"/>
  <c r="E3035" i="1" s="1"/>
  <c r="E3036" i="1" a="1"/>
  <c r="E3036" i="1" s="1"/>
  <c r="E3037" i="1" a="1"/>
  <c r="E3037" i="1" s="1"/>
  <c r="E3038" i="1" a="1"/>
  <c r="E3038" i="1" s="1"/>
  <c r="E3039" i="1" a="1"/>
  <c r="E3039" i="1" s="1"/>
  <c r="E3040" i="1" a="1"/>
  <c r="E3040" i="1" s="1"/>
  <c r="E3041" i="1" a="1"/>
  <c r="E3041" i="1" s="1"/>
  <c r="E3042" i="1" a="1"/>
  <c r="E3042" i="1" s="1"/>
  <c r="E3043" i="1" a="1"/>
  <c r="E3043" i="1" s="1"/>
  <c r="E3044" i="1" a="1"/>
  <c r="E3044" i="1" s="1"/>
  <c r="E3045" i="1" a="1"/>
  <c r="E3045" i="1" s="1"/>
  <c r="E3046" i="1" a="1"/>
  <c r="E3046" i="1" s="1"/>
  <c r="E3047" i="1" a="1"/>
  <c r="E3047" i="1" s="1"/>
  <c r="E3048" i="1" a="1"/>
  <c r="E3048" i="1" s="1"/>
  <c r="E3049" i="1" a="1"/>
  <c r="E3049" i="1" s="1"/>
  <c r="E3050" i="1" a="1"/>
  <c r="E3050" i="1" s="1"/>
  <c r="E3051" i="1" a="1"/>
  <c r="E3051" i="1" s="1"/>
  <c r="E3052" i="1" a="1"/>
  <c r="E3052" i="1" s="1"/>
  <c r="E3053" i="1" a="1"/>
  <c r="E3053" i="1" s="1"/>
  <c r="E3054" i="1" a="1"/>
  <c r="E3054" i="1" s="1"/>
  <c r="E3055" i="1" a="1"/>
  <c r="E3055" i="1" s="1"/>
  <c r="E3056" i="1" a="1"/>
  <c r="E3056" i="1" s="1"/>
  <c r="E3057" i="1" a="1"/>
  <c r="E3057" i="1" s="1"/>
  <c r="E3058" i="1" a="1"/>
  <c r="E3058" i="1" s="1"/>
  <c r="E3059" i="1" a="1"/>
  <c r="E3059" i="1" s="1"/>
  <c r="E3060" i="1" a="1"/>
  <c r="E3060" i="1" s="1"/>
  <c r="E3061" i="1" a="1"/>
  <c r="E3061" i="1" s="1"/>
  <c r="E3062" i="1" a="1"/>
  <c r="E3062" i="1" s="1"/>
  <c r="E3063" i="1" a="1"/>
  <c r="E3063" i="1" s="1"/>
  <c r="E3064" i="1" a="1"/>
  <c r="E3064" i="1" s="1"/>
  <c r="E3065" i="1" a="1"/>
  <c r="E3065" i="1" s="1"/>
  <c r="E3066" i="1" a="1"/>
  <c r="E3066" i="1" s="1"/>
  <c r="E3067" i="1" a="1"/>
  <c r="E3067" i="1" s="1"/>
  <c r="E3068" i="1" a="1"/>
  <c r="E3068" i="1" s="1"/>
  <c r="E3069" i="1" a="1"/>
  <c r="E3069" i="1" s="1"/>
  <c r="E3070" i="1" a="1"/>
  <c r="E3070" i="1" s="1"/>
  <c r="E3071" i="1" a="1"/>
  <c r="E3071" i="1" s="1"/>
  <c r="E3072" i="1" a="1"/>
  <c r="E3072" i="1" s="1"/>
  <c r="E3073" i="1" a="1"/>
  <c r="E3073" i="1" s="1"/>
  <c r="E3074" i="1" a="1"/>
  <c r="E3074" i="1" s="1"/>
  <c r="E3075" i="1" a="1"/>
  <c r="E3075" i="1" s="1"/>
  <c r="E3076" i="1" a="1"/>
  <c r="E3076" i="1" s="1"/>
  <c r="E3077" i="1" a="1"/>
  <c r="E3077" i="1" s="1"/>
  <c r="E3078" i="1" a="1"/>
  <c r="E3078" i="1" s="1"/>
  <c r="E3079" i="1" a="1"/>
  <c r="E3079" i="1" s="1"/>
  <c r="E3080" i="1" a="1"/>
  <c r="E3080" i="1" s="1"/>
  <c r="E3081" i="1" a="1"/>
  <c r="E3081" i="1" s="1"/>
  <c r="E3082" i="1" a="1"/>
  <c r="E3082" i="1" s="1"/>
  <c r="E3083" i="1" a="1"/>
  <c r="E3083" i="1" s="1"/>
  <c r="E3084" i="1" a="1"/>
  <c r="E3084" i="1" s="1"/>
  <c r="E3085" i="1" a="1"/>
  <c r="E3085" i="1" s="1"/>
  <c r="E3086" i="1" a="1"/>
  <c r="E3086" i="1" s="1"/>
  <c r="E3087" i="1" a="1"/>
  <c r="E3087" i="1" s="1"/>
  <c r="E3088" i="1" a="1"/>
  <c r="E3088" i="1" s="1"/>
  <c r="E3089" i="1" a="1"/>
  <c r="E3089" i="1" s="1"/>
  <c r="E3090" i="1" a="1"/>
  <c r="E3090" i="1" s="1"/>
  <c r="E3091" i="1" a="1"/>
  <c r="E3091" i="1" s="1"/>
  <c r="E3092" i="1" a="1"/>
  <c r="E3092" i="1" s="1"/>
  <c r="E3093" i="1" a="1"/>
  <c r="E3093" i="1" s="1"/>
  <c r="E3094" i="1" a="1"/>
  <c r="E3094" i="1" s="1"/>
  <c r="E3095" i="1" a="1"/>
  <c r="E3095" i="1" s="1"/>
  <c r="E3096" i="1" a="1"/>
  <c r="E3096" i="1" s="1"/>
  <c r="E3097" i="1" a="1"/>
  <c r="E3097" i="1" s="1"/>
  <c r="E3098" i="1" a="1"/>
  <c r="E3098" i="1" s="1"/>
  <c r="E3099" i="1" a="1"/>
  <c r="E3099" i="1" s="1"/>
  <c r="E3100" i="1" a="1"/>
  <c r="E3100" i="1" s="1"/>
  <c r="E3101" i="1" a="1"/>
  <c r="E3101" i="1" s="1"/>
  <c r="E3102" i="1" a="1"/>
  <c r="E3102" i="1" s="1"/>
  <c r="E3103" i="1" a="1"/>
  <c r="E3103" i="1" s="1"/>
  <c r="E3104" i="1" a="1"/>
  <c r="E3104" i="1" s="1"/>
  <c r="E3105" i="1" a="1"/>
  <c r="E3105" i="1" s="1"/>
  <c r="E3106" i="1" a="1"/>
  <c r="E3106" i="1" s="1"/>
  <c r="E3107" i="1" a="1"/>
  <c r="E3107" i="1" s="1"/>
  <c r="E3108" i="1" a="1"/>
  <c r="E3108" i="1" s="1"/>
  <c r="E3109" i="1" a="1"/>
  <c r="E3109" i="1" s="1"/>
  <c r="E3110" i="1" a="1"/>
  <c r="E3110" i="1" s="1"/>
  <c r="E3111" i="1" a="1"/>
  <c r="E3111" i="1" s="1"/>
  <c r="E3112" i="1" a="1"/>
  <c r="E3112" i="1" s="1"/>
  <c r="E3113" i="1" a="1"/>
  <c r="E3113" i="1" s="1"/>
  <c r="E3114" i="1" a="1"/>
  <c r="E3114" i="1" s="1"/>
  <c r="E3115" i="1" a="1"/>
  <c r="E3115" i="1" s="1"/>
  <c r="E3116" i="1" a="1"/>
  <c r="E3116" i="1" s="1"/>
  <c r="E3117" i="1" a="1"/>
  <c r="E3117" i="1" s="1"/>
  <c r="E3118" i="1" a="1"/>
  <c r="E3118" i="1" s="1"/>
  <c r="E3119" i="1" a="1"/>
  <c r="E3119" i="1" s="1"/>
  <c r="E3120" i="1" a="1"/>
  <c r="E3120" i="1" s="1"/>
  <c r="E3121" i="1" a="1"/>
  <c r="E3121" i="1" s="1"/>
  <c r="E3122" i="1" a="1"/>
  <c r="E3122" i="1" s="1"/>
  <c r="E3123" i="1" a="1"/>
  <c r="E3123" i="1" s="1"/>
  <c r="E3124" i="1" a="1"/>
  <c r="E3124" i="1" s="1"/>
  <c r="E3125" i="1" a="1"/>
  <c r="E3125" i="1" s="1"/>
  <c r="E3126" i="1" a="1"/>
  <c r="E3126" i="1" s="1"/>
  <c r="E3127" i="1" a="1"/>
  <c r="E3127" i="1" s="1"/>
  <c r="E3128" i="1" a="1"/>
  <c r="E3128" i="1" s="1"/>
  <c r="E3129" i="1" a="1"/>
  <c r="E3129" i="1" s="1"/>
  <c r="E3130" i="1" a="1"/>
  <c r="E3130" i="1" s="1"/>
  <c r="E3131" i="1" a="1"/>
  <c r="E3131" i="1" s="1"/>
  <c r="E3132" i="1" a="1"/>
  <c r="E3132" i="1" s="1"/>
  <c r="E3133" i="1" a="1"/>
  <c r="E3133" i="1" s="1"/>
  <c r="E3134" i="1" a="1"/>
  <c r="E3134" i="1" s="1"/>
  <c r="E3135" i="1" a="1"/>
  <c r="E3135" i="1" s="1"/>
  <c r="E3136" i="1" a="1"/>
  <c r="E3136" i="1" s="1"/>
  <c r="E3137" i="1" a="1"/>
  <c r="E3137" i="1" s="1"/>
  <c r="E3138" i="1" a="1"/>
  <c r="E3138" i="1" s="1"/>
  <c r="E3139" i="1" a="1"/>
  <c r="E3139" i="1" s="1"/>
  <c r="E3140" i="1" a="1"/>
  <c r="E3140" i="1" s="1"/>
  <c r="E3141" i="1" a="1"/>
  <c r="E3141" i="1" s="1"/>
  <c r="E3142" i="1" a="1"/>
  <c r="E3142" i="1" s="1"/>
  <c r="E3143" i="1" a="1"/>
  <c r="E3143" i="1" s="1"/>
  <c r="E3144" i="1" a="1"/>
  <c r="E3144" i="1" s="1"/>
  <c r="E3145" i="1" a="1"/>
  <c r="E3145" i="1" s="1"/>
  <c r="E3146" i="1" a="1"/>
  <c r="E3146" i="1" s="1"/>
  <c r="E3147" i="1" a="1"/>
  <c r="E3147" i="1" s="1"/>
  <c r="E3148" i="1" a="1"/>
  <c r="E3148" i="1" s="1"/>
  <c r="E3149" i="1" a="1"/>
  <c r="E3149" i="1" s="1"/>
  <c r="E3150" i="1" a="1"/>
  <c r="E3150" i="1" s="1"/>
  <c r="E3151" i="1" a="1"/>
  <c r="E3151" i="1" s="1"/>
  <c r="E3152" i="1" a="1"/>
  <c r="E3152" i="1" s="1"/>
  <c r="E3153" i="1" a="1"/>
  <c r="E3153" i="1" s="1"/>
  <c r="E3154" i="1" a="1"/>
  <c r="E3154" i="1" s="1"/>
  <c r="E3155" i="1" a="1"/>
  <c r="E3155" i="1" s="1"/>
  <c r="E3156" i="1" a="1"/>
  <c r="E3156" i="1" s="1"/>
  <c r="E3157" i="1" a="1"/>
  <c r="E3157" i="1" s="1"/>
  <c r="E3158" i="1" a="1"/>
  <c r="E3158" i="1" s="1"/>
  <c r="E3159" i="1" a="1"/>
  <c r="E3159" i="1" s="1"/>
  <c r="E3160" i="1" a="1"/>
  <c r="E3160" i="1" s="1"/>
  <c r="E3161" i="1" a="1"/>
  <c r="E3161" i="1" s="1"/>
  <c r="E3162" i="1" a="1"/>
  <c r="E3162" i="1" s="1"/>
  <c r="E3163" i="1" a="1"/>
  <c r="E3163" i="1" s="1"/>
  <c r="E3164" i="1" a="1"/>
  <c r="E3164" i="1" s="1"/>
  <c r="E3165" i="1" a="1"/>
  <c r="E3165" i="1" s="1"/>
  <c r="E3166" i="1" a="1"/>
  <c r="E3166" i="1" s="1"/>
  <c r="E3167" i="1" a="1"/>
  <c r="E3167" i="1" s="1"/>
  <c r="E3168" i="1" a="1"/>
  <c r="E3168" i="1" s="1"/>
  <c r="E3169" i="1" a="1"/>
  <c r="E3169" i="1" s="1"/>
  <c r="E3170" i="1" a="1"/>
  <c r="E3170" i="1" s="1"/>
  <c r="E3171" i="1" a="1"/>
  <c r="E3171" i="1" s="1"/>
  <c r="E3172" i="1" a="1"/>
  <c r="E3172" i="1" s="1"/>
  <c r="E3173" i="1" a="1"/>
  <c r="E3173" i="1" s="1"/>
  <c r="E3174" i="1" a="1"/>
  <c r="E3174" i="1" s="1"/>
  <c r="E3175" i="1" a="1"/>
  <c r="E3175" i="1" s="1"/>
  <c r="E3176" i="1" a="1"/>
  <c r="E3176" i="1" s="1"/>
  <c r="E3177" i="1" a="1"/>
  <c r="E3177" i="1" s="1"/>
  <c r="E3178" i="1" a="1"/>
  <c r="E3178" i="1" s="1"/>
  <c r="E3179" i="1" a="1"/>
  <c r="E3179" i="1" s="1"/>
  <c r="E3180" i="1" a="1"/>
  <c r="E3180" i="1" s="1"/>
  <c r="E3181" i="1" a="1"/>
  <c r="E3181" i="1" s="1"/>
  <c r="E3182" i="1" a="1"/>
  <c r="E3182" i="1" s="1"/>
  <c r="E3183" i="1" a="1"/>
  <c r="E3183" i="1" s="1"/>
  <c r="E3184" i="1" a="1"/>
  <c r="E3184" i="1" s="1"/>
  <c r="E3185" i="1" a="1"/>
  <c r="E3185" i="1" s="1"/>
  <c r="E3186" i="1" a="1"/>
  <c r="E3186" i="1" s="1"/>
  <c r="E3187" i="1" a="1"/>
  <c r="E3187" i="1" s="1"/>
  <c r="E3188" i="1" a="1"/>
  <c r="E3188" i="1" s="1"/>
  <c r="E3189" i="1" a="1"/>
  <c r="E3189" i="1" s="1"/>
  <c r="E3190" i="1" a="1"/>
  <c r="E3190" i="1" s="1"/>
  <c r="E3191" i="1" a="1"/>
  <c r="E3191" i="1" s="1"/>
  <c r="E3192" i="1" a="1"/>
  <c r="E3192" i="1" s="1"/>
  <c r="E3193" i="1" a="1"/>
  <c r="E3193" i="1" s="1"/>
  <c r="E3194" i="1" a="1"/>
  <c r="E3194" i="1" s="1"/>
  <c r="E3195" i="1" a="1"/>
  <c r="E3195" i="1" s="1"/>
  <c r="E3196" i="1" a="1"/>
  <c r="E3196" i="1" s="1"/>
  <c r="E3197" i="1" a="1"/>
  <c r="E3197" i="1" s="1"/>
  <c r="E3198" i="1" a="1"/>
  <c r="E3198" i="1" s="1"/>
  <c r="E3199" i="1" a="1"/>
  <c r="E3199" i="1" s="1"/>
  <c r="E3200" i="1" a="1"/>
  <c r="E3200" i="1" s="1"/>
  <c r="E3201" i="1" a="1"/>
  <c r="E3201" i="1" s="1"/>
  <c r="E3202" i="1" a="1"/>
  <c r="E3202" i="1" s="1"/>
  <c r="E3203" i="1" a="1"/>
  <c r="E3203" i="1" s="1"/>
  <c r="E3204" i="1" a="1"/>
  <c r="E3204" i="1" s="1"/>
  <c r="E3205" i="1" a="1"/>
  <c r="E3205" i="1" s="1"/>
  <c r="E3206" i="1" a="1"/>
  <c r="E3206" i="1" s="1"/>
  <c r="E3207" i="1" a="1"/>
  <c r="E3207" i="1" s="1"/>
  <c r="E3208" i="1" a="1"/>
  <c r="E3208" i="1" s="1"/>
  <c r="E3209" i="1" a="1"/>
  <c r="E3209" i="1" s="1"/>
  <c r="E3210" i="1" a="1"/>
  <c r="E3210" i="1" s="1"/>
  <c r="E3211" i="1" a="1"/>
  <c r="E3211" i="1" s="1"/>
  <c r="E3212" i="1" a="1"/>
  <c r="E3212" i="1" s="1"/>
  <c r="E3213" i="1" a="1"/>
  <c r="E3213" i="1" s="1"/>
  <c r="E3214" i="1" a="1"/>
  <c r="E3214" i="1" s="1"/>
  <c r="E3215" i="1" a="1"/>
  <c r="E3215" i="1" s="1"/>
  <c r="E3216" i="1" a="1"/>
  <c r="E3216" i="1" s="1"/>
  <c r="E3217" i="1" a="1"/>
  <c r="E3217" i="1" s="1"/>
  <c r="E3218" i="1" a="1"/>
  <c r="E3218" i="1" s="1"/>
  <c r="E3219" i="1" a="1"/>
  <c r="E3219" i="1" s="1"/>
  <c r="E3220" i="1" a="1"/>
  <c r="E3220" i="1" s="1"/>
  <c r="E3221" i="1" a="1"/>
  <c r="E3221" i="1" s="1"/>
  <c r="E3222" i="1" a="1"/>
  <c r="E3222" i="1" s="1"/>
  <c r="E3223" i="1" a="1"/>
  <c r="E3223" i="1" s="1"/>
  <c r="E3224" i="1" a="1"/>
  <c r="E3224" i="1" s="1"/>
  <c r="E3225" i="1" a="1"/>
  <c r="E3225" i="1" s="1"/>
  <c r="E3226" i="1" a="1"/>
  <c r="E3226" i="1" s="1"/>
  <c r="E3227" i="1" a="1"/>
  <c r="E3227" i="1" s="1"/>
  <c r="E3228" i="1" a="1"/>
  <c r="E3228" i="1" s="1"/>
  <c r="E3229" i="1" a="1"/>
  <c r="E3229" i="1" s="1"/>
  <c r="E3230" i="1" a="1"/>
  <c r="E3230" i="1" s="1"/>
  <c r="E3231" i="1" a="1"/>
  <c r="E3231" i="1" s="1"/>
  <c r="E3232" i="1" a="1"/>
  <c r="E3232" i="1" s="1"/>
  <c r="E3233" i="1" a="1"/>
  <c r="E3233" i="1" s="1"/>
  <c r="E3234" i="1" a="1"/>
  <c r="E3234" i="1" s="1"/>
  <c r="E3235" i="1" a="1"/>
  <c r="E3235" i="1" s="1"/>
  <c r="E3236" i="1" a="1"/>
  <c r="E3236" i="1" s="1"/>
  <c r="E3237" i="1" a="1"/>
  <c r="E3237" i="1" s="1"/>
  <c r="E3238" i="1" a="1"/>
  <c r="E3238" i="1" s="1"/>
  <c r="E3239" i="1" a="1"/>
  <c r="E3239" i="1" s="1"/>
  <c r="E3240" i="1" a="1"/>
  <c r="E3240" i="1" s="1"/>
  <c r="E3241" i="1" a="1"/>
  <c r="E3241" i="1" s="1"/>
  <c r="E3242" i="1" a="1"/>
  <c r="E3242" i="1" s="1"/>
  <c r="E3243" i="1" a="1"/>
  <c r="E3243" i="1" s="1"/>
  <c r="E3244" i="1" a="1"/>
  <c r="E3244" i="1" s="1"/>
  <c r="E3245" i="1" a="1"/>
  <c r="E3245" i="1" s="1"/>
  <c r="E3246" i="1" a="1"/>
  <c r="E3246" i="1" s="1"/>
  <c r="E3247" i="1" a="1"/>
  <c r="E3247" i="1" s="1"/>
  <c r="E3248" i="1" a="1"/>
  <c r="E3248" i="1" s="1"/>
  <c r="E3249" i="1" a="1"/>
  <c r="E3249" i="1" s="1"/>
  <c r="E3250" i="1" a="1"/>
  <c r="E3250" i="1" s="1"/>
  <c r="E3251" i="1" a="1"/>
  <c r="E3251" i="1" s="1"/>
  <c r="E3252" i="1" a="1"/>
  <c r="E3252" i="1" s="1"/>
  <c r="E3253" i="1" a="1"/>
  <c r="E3253" i="1" s="1"/>
  <c r="E3254" i="1" a="1"/>
  <c r="E3254" i="1" s="1"/>
  <c r="E3255" i="1" a="1"/>
  <c r="E3255" i="1" s="1"/>
  <c r="E3256" i="1" a="1"/>
  <c r="E3256" i="1" s="1"/>
  <c r="E3257" i="1" a="1"/>
  <c r="E3257" i="1" s="1"/>
  <c r="E3258" i="1" a="1"/>
  <c r="E3258" i="1" s="1"/>
  <c r="E3259" i="1" a="1"/>
  <c r="E3259" i="1" s="1"/>
  <c r="E3260" i="1" a="1"/>
  <c r="E3260" i="1" s="1"/>
  <c r="E3261" i="1" a="1"/>
  <c r="E3261" i="1" s="1"/>
  <c r="E3262" i="1" a="1"/>
  <c r="E3262" i="1" s="1"/>
  <c r="E3263" i="1" a="1"/>
  <c r="E3263" i="1" s="1"/>
  <c r="E3264" i="1" a="1"/>
  <c r="E3264" i="1" s="1"/>
  <c r="E3265" i="1" a="1"/>
  <c r="E3265" i="1" s="1"/>
  <c r="E3266" i="1" a="1"/>
  <c r="E3266" i="1" s="1"/>
  <c r="E3267" i="1" a="1"/>
  <c r="E3267" i="1" s="1"/>
  <c r="E3268" i="1" a="1"/>
  <c r="E3268" i="1" s="1"/>
  <c r="E3269" i="1" a="1"/>
  <c r="E3269" i="1" s="1"/>
  <c r="E3270" i="1" a="1"/>
  <c r="E3270" i="1" s="1"/>
  <c r="E3271" i="1" a="1"/>
  <c r="E3271" i="1" s="1"/>
  <c r="E3272" i="1" a="1"/>
  <c r="E3272" i="1" s="1"/>
  <c r="E3273" i="1" a="1"/>
  <c r="E3273" i="1" s="1"/>
  <c r="E3274" i="1" a="1"/>
  <c r="E3274" i="1" s="1"/>
  <c r="E3275" i="1" a="1"/>
  <c r="E3275" i="1" s="1"/>
  <c r="E3276" i="1" a="1"/>
  <c r="E3276" i="1" s="1"/>
  <c r="E3277" i="1" a="1"/>
  <c r="E3277" i="1" s="1"/>
  <c r="E3278" i="1" a="1"/>
  <c r="E3278" i="1" s="1"/>
  <c r="E3279" i="1" a="1"/>
  <c r="E3279" i="1" s="1"/>
  <c r="E3280" i="1" a="1"/>
  <c r="E3280" i="1" s="1"/>
  <c r="E3281" i="1" a="1"/>
  <c r="E3281" i="1" s="1"/>
  <c r="E3282" i="1" a="1"/>
  <c r="E3282" i="1" s="1"/>
  <c r="E3283" i="1" a="1"/>
  <c r="E3283" i="1" s="1"/>
  <c r="E3284" i="1" a="1"/>
  <c r="E3284" i="1" s="1"/>
  <c r="E3285" i="1" a="1"/>
  <c r="E3285" i="1" s="1"/>
  <c r="E3286" i="1" a="1"/>
  <c r="E3286" i="1" s="1"/>
  <c r="E3287" i="1" a="1"/>
  <c r="E3287" i="1" s="1"/>
  <c r="E3288" i="1" a="1"/>
  <c r="E3288" i="1" s="1"/>
  <c r="E3289" i="1" a="1"/>
  <c r="E3289" i="1" s="1"/>
  <c r="E3290" i="1" a="1"/>
  <c r="E3290" i="1" s="1"/>
  <c r="E3291" i="1" a="1"/>
  <c r="E3291" i="1" s="1"/>
  <c r="E3292" i="1" a="1"/>
  <c r="E3292" i="1" s="1"/>
  <c r="E3293" i="1" a="1"/>
  <c r="E3293" i="1" s="1"/>
  <c r="E3294" i="1" a="1"/>
  <c r="E3294" i="1" s="1"/>
  <c r="E3295" i="1" a="1"/>
  <c r="E3295" i="1" s="1"/>
  <c r="E3296" i="1" a="1"/>
  <c r="E3296" i="1" s="1"/>
  <c r="E3297" i="1" a="1"/>
  <c r="E3297" i="1" s="1"/>
  <c r="E3298" i="1" a="1"/>
  <c r="E3298" i="1" s="1"/>
  <c r="E3299" i="1" a="1"/>
  <c r="E3299" i="1" s="1"/>
  <c r="E3300" i="1" a="1"/>
  <c r="E3300" i="1" s="1"/>
  <c r="E3301" i="1" a="1"/>
  <c r="E3301" i="1" s="1"/>
  <c r="E3302" i="1" a="1"/>
  <c r="E3302" i="1" s="1"/>
  <c r="E3303" i="1" a="1"/>
  <c r="E3303" i="1" s="1"/>
  <c r="E3304" i="1" a="1"/>
  <c r="E3304" i="1" s="1"/>
  <c r="E3305" i="1" a="1"/>
  <c r="E3305" i="1" s="1"/>
  <c r="E3306" i="1" a="1"/>
  <c r="E3306" i="1" s="1"/>
  <c r="E3307" i="1" a="1"/>
  <c r="E3307" i="1" s="1"/>
  <c r="E3308" i="1" a="1"/>
  <c r="E3308" i="1" s="1"/>
  <c r="E3309" i="1" a="1"/>
  <c r="E3309" i="1" s="1"/>
  <c r="E3310" i="1" a="1"/>
  <c r="E3310" i="1" s="1"/>
  <c r="E3311" i="1" a="1"/>
  <c r="E3311" i="1" s="1"/>
  <c r="E3312" i="1" a="1"/>
  <c r="E3312" i="1" s="1"/>
  <c r="E3313" i="1" a="1"/>
  <c r="E3313" i="1" s="1"/>
  <c r="E3314" i="1" a="1"/>
  <c r="E3314" i="1" s="1"/>
  <c r="E3315" i="1" a="1"/>
  <c r="E3315" i="1" s="1"/>
  <c r="E3316" i="1" a="1"/>
  <c r="E3316" i="1" s="1"/>
  <c r="E3317" i="1" a="1"/>
  <c r="E3317" i="1" s="1"/>
  <c r="E3318" i="1" a="1"/>
  <c r="E3318" i="1" s="1"/>
  <c r="E3319" i="1" a="1"/>
  <c r="E3319" i="1" s="1"/>
  <c r="E3320" i="1" a="1"/>
  <c r="E3320" i="1" s="1"/>
  <c r="E3321" i="1" a="1"/>
  <c r="E3321" i="1" s="1"/>
  <c r="E3322" i="1" a="1"/>
  <c r="E3322" i="1" s="1"/>
  <c r="E3323" i="1" a="1"/>
  <c r="E3323" i="1" s="1"/>
  <c r="E3324" i="1" a="1"/>
  <c r="E3324" i="1" s="1"/>
  <c r="E3325" i="1" a="1"/>
  <c r="E3325" i="1" s="1"/>
  <c r="E3326" i="1" a="1"/>
  <c r="E3326" i="1" s="1"/>
  <c r="E3327" i="1" a="1"/>
  <c r="E3327" i="1" s="1"/>
  <c r="E3328" i="1" a="1"/>
  <c r="E3328" i="1"/>
  <c r="E3329" i="1" a="1"/>
  <c r="E3329" i="1" s="1"/>
  <c r="E3330" i="1" a="1"/>
  <c r="E3330" i="1" s="1"/>
  <c r="E3331" i="1" a="1"/>
  <c r="E3331" i="1" s="1"/>
  <c r="E3332" i="1" a="1"/>
  <c r="E3332" i="1" s="1"/>
  <c r="E3333" i="1" a="1"/>
  <c r="E3333" i="1" s="1"/>
  <c r="E3334" i="1" a="1"/>
  <c r="E3334" i="1" s="1"/>
  <c r="E3335" i="1" a="1"/>
  <c r="E3335" i="1" s="1"/>
  <c r="E3336" i="1" a="1"/>
  <c r="E3336" i="1" s="1"/>
  <c r="E3337" i="1" a="1"/>
  <c r="E3337" i="1" s="1"/>
  <c r="E3338" i="1" a="1"/>
  <c r="E3338" i="1" s="1"/>
  <c r="E3339" i="1" a="1"/>
  <c r="E3339" i="1" s="1"/>
  <c r="E3340" i="1" a="1"/>
  <c r="E3340" i="1" s="1"/>
  <c r="E3341" i="1" a="1"/>
  <c r="E3341" i="1" s="1"/>
  <c r="E3342" i="1" a="1"/>
  <c r="E3342" i="1" s="1"/>
  <c r="E3343" i="1" a="1"/>
  <c r="E3343" i="1" s="1"/>
  <c r="E3344" i="1" a="1"/>
  <c r="E3344" i="1" s="1"/>
  <c r="E3345" i="1" a="1"/>
  <c r="E3345" i="1" s="1"/>
  <c r="E3346" i="1" a="1"/>
  <c r="E3346" i="1" s="1"/>
  <c r="E3347" i="1" a="1"/>
  <c r="E3347" i="1" s="1"/>
  <c r="E3348" i="1" a="1"/>
  <c r="E3348" i="1" s="1"/>
  <c r="E3349" i="1" a="1"/>
  <c r="E3349" i="1" s="1"/>
  <c r="E3350" i="1" a="1"/>
  <c r="E3350" i="1" s="1"/>
  <c r="E3351" i="1" a="1"/>
  <c r="E3351" i="1" s="1"/>
  <c r="E3352" i="1" a="1"/>
  <c r="E3352" i="1" s="1"/>
  <c r="E3353" i="1" a="1"/>
  <c r="E3353" i="1" s="1"/>
  <c r="E3354" i="1" a="1"/>
  <c r="E3354" i="1" s="1"/>
  <c r="E3355" i="1" a="1"/>
  <c r="E3355" i="1" s="1"/>
  <c r="E3356" i="1" a="1"/>
  <c r="E3356" i="1" s="1"/>
  <c r="E3357" i="1" a="1"/>
  <c r="E3357" i="1" s="1"/>
  <c r="E3358" i="1" a="1"/>
  <c r="E3358" i="1" s="1"/>
  <c r="E3359" i="1" a="1"/>
  <c r="E3359" i="1" s="1"/>
  <c r="E3360" i="1" a="1"/>
  <c r="E3360" i="1" s="1"/>
  <c r="E3361" i="1" a="1"/>
  <c r="E3361" i="1" s="1"/>
  <c r="E3362" i="1" a="1"/>
  <c r="E3362" i="1" s="1"/>
  <c r="E3363" i="1" a="1"/>
  <c r="E3363" i="1" s="1"/>
  <c r="E3364" i="1" a="1"/>
  <c r="E3364" i="1" s="1"/>
  <c r="E3365" i="1" a="1"/>
  <c r="E3365" i="1" s="1"/>
  <c r="E3366" i="1" a="1"/>
  <c r="E3366" i="1" s="1"/>
  <c r="E3367" i="1" a="1"/>
  <c r="E3367" i="1" s="1"/>
  <c r="E3368" i="1" a="1"/>
  <c r="E3368" i="1" s="1"/>
  <c r="E3369" i="1" a="1"/>
  <c r="E3369" i="1" s="1"/>
  <c r="E3370" i="1" a="1"/>
  <c r="E3370" i="1" s="1"/>
  <c r="E3371" i="1" a="1"/>
  <c r="E3371" i="1" s="1"/>
  <c r="E3372" i="1" a="1"/>
  <c r="E3372" i="1" s="1"/>
  <c r="E3373" i="1" a="1"/>
  <c r="E3373" i="1" s="1"/>
  <c r="E3374" i="1" a="1"/>
  <c r="E3374" i="1" s="1"/>
  <c r="E3375" i="1" a="1"/>
  <c r="E3375" i="1" s="1"/>
  <c r="E3376" i="1" a="1"/>
  <c r="E3376" i="1" s="1"/>
  <c r="E3377" i="1" a="1"/>
  <c r="E3377" i="1" s="1"/>
  <c r="E3378" i="1" a="1"/>
  <c r="E3378" i="1" s="1"/>
  <c r="E3379" i="1" a="1"/>
  <c r="E3379" i="1" s="1"/>
  <c r="E3380" i="1" a="1"/>
  <c r="E3380" i="1" s="1"/>
  <c r="E3381" i="1" a="1"/>
  <c r="E3381" i="1" s="1"/>
  <c r="E3382" i="1" a="1"/>
  <c r="E3382" i="1" s="1"/>
  <c r="E3383" i="1" a="1"/>
  <c r="E3383" i="1" s="1"/>
  <c r="E3384" i="1" a="1"/>
  <c r="E3384" i="1" s="1"/>
  <c r="E3385" i="1" a="1"/>
  <c r="E3385" i="1" s="1"/>
  <c r="E3386" i="1" a="1"/>
  <c r="E3386" i="1" s="1"/>
  <c r="E3387" i="1" a="1"/>
  <c r="E3387" i="1" s="1"/>
  <c r="E3388" i="1" a="1"/>
  <c r="E3388" i="1" s="1"/>
  <c r="E3389" i="1" a="1"/>
  <c r="E3389" i="1" s="1"/>
  <c r="E3390" i="1" a="1"/>
  <c r="E3390" i="1" s="1"/>
  <c r="E3391" i="1" a="1"/>
  <c r="E3391" i="1" s="1"/>
  <c r="E3392" i="1" a="1"/>
  <c r="E3392" i="1" s="1"/>
  <c r="E3393" i="1" a="1"/>
  <c r="E3393" i="1" s="1"/>
  <c r="E3394" i="1" a="1"/>
  <c r="E3394" i="1" s="1"/>
  <c r="E3395" i="1" a="1"/>
  <c r="E3395" i="1" s="1"/>
  <c r="E3396" i="1" a="1"/>
  <c r="E3396" i="1" s="1"/>
  <c r="E3397" i="1" a="1"/>
  <c r="E3397" i="1" s="1"/>
  <c r="E3398" i="1" a="1"/>
  <c r="E3398" i="1" s="1"/>
  <c r="E3399" i="1" a="1"/>
  <c r="E3399" i="1" s="1"/>
  <c r="E3400" i="1" a="1"/>
  <c r="E3400" i="1" s="1"/>
  <c r="E3401" i="1" a="1"/>
  <c r="E3401" i="1" s="1"/>
  <c r="E3402" i="1" a="1"/>
  <c r="E3402" i="1" s="1"/>
  <c r="E3403" i="1" a="1"/>
  <c r="E3403" i="1" s="1"/>
  <c r="E3404" i="1" a="1"/>
  <c r="E3404" i="1" s="1"/>
  <c r="E3405" i="1" a="1"/>
  <c r="E3405" i="1" s="1"/>
  <c r="E3406" i="1" a="1"/>
  <c r="E3406" i="1" s="1"/>
  <c r="E3407" i="1" a="1"/>
  <c r="E3407" i="1" s="1"/>
  <c r="E3408" i="1" a="1"/>
  <c r="E3408" i="1" s="1"/>
  <c r="E3409" i="1" a="1"/>
  <c r="E3409" i="1" s="1"/>
  <c r="E3410" i="1" a="1"/>
  <c r="E3410" i="1" s="1"/>
  <c r="E3411" i="1" a="1"/>
  <c r="E3411" i="1" s="1"/>
  <c r="E3412" i="1" a="1"/>
  <c r="E3412" i="1" s="1"/>
  <c r="E3413" i="1" a="1"/>
  <c r="E3413" i="1" s="1"/>
  <c r="E3414" i="1" a="1"/>
  <c r="E3414" i="1" s="1"/>
  <c r="E3415" i="1" a="1"/>
  <c r="E3415" i="1" s="1"/>
  <c r="E3416" i="1" a="1"/>
  <c r="E3416" i="1" s="1"/>
  <c r="E3417" i="1" a="1"/>
  <c r="E3417" i="1" s="1"/>
  <c r="E3418" i="1" a="1"/>
  <c r="E3418" i="1" s="1"/>
  <c r="E3419" i="1" a="1"/>
  <c r="E3419" i="1" s="1"/>
  <c r="E3420" i="1" a="1"/>
  <c r="E3420" i="1" s="1"/>
  <c r="E3421" i="1" a="1"/>
  <c r="E3421" i="1" s="1"/>
  <c r="E3422" i="1" a="1"/>
  <c r="E3422" i="1" s="1"/>
  <c r="E3423" i="1" a="1"/>
  <c r="E3423" i="1" s="1"/>
  <c r="E3424" i="1" a="1"/>
  <c r="E3424" i="1" s="1"/>
  <c r="E3425" i="1" a="1"/>
  <c r="E3425" i="1" s="1"/>
  <c r="E3426" i="1" a="1"/>
  <c r="E3426" i="1" s="1"/>
  <c r="E3427" i="1" a="1"/>
  <c r="E3427" i="1" s="1"/>
  <c r="E3428" i="1" a="1"/>
  <c r="E3428" i="1" s="1"/>
  <c r="E3429" i="1" a="1"/>
  <c r="E3429" i="1" s="1"/>
  <c r="E3430" i="1" a="1"/>
  <c r="E3430" i="1" s="1"/>
  <c r="E3431" i="1" a="1"/>
  <c r="E3431" i="1" s="1"/>
  <c r="E3432" i="1" a="1"/>
  <c r="E3432" i="1" s="1"/>
  <c r="E3433" i="1" a="1"/>
  <c r="E3433" i="1" s="1"/>
  <c r="E3434" i="1" a="1"/>
  <c r="E3434" i="1" s="1"/>
  <c r="E3435" i="1" a="1"/>
  <c r="E3435" i="1" s="1"/>
  <c r="E3436" i="1" a="1"/>
  <c r="E3436" i="1" s="1"/>
  <c r="E3437" i="1" a="1"/>
  <c r="E3437" i="1" s="1"/>
  <c r="E3438" i="1" a="1"/>
  <c r="E3438" i="1" s="1"/>
  <c r="E3439" i="1" a="1"/>
  <c r="E3439" i="1" s="1"/>
  <c r="E3440" i="1" a="1"/>
  <c r="E3440" i="1" s="1"/>
  <c r="E3441" i="1" a="1"/>
  <c r="E3441" i="1" s="1"/>
  <c r="E3442" i="1" a="1"/>
  <c r="E3442" i="1" s="1"/>
  <c r="E3443" i="1" a="1"/>
  <c r="E3443" i="1" s="1"/>
  <c r="E3444" i="1" a="1"/>
  <c r="E3444" i="1" s="1"/>
  <c r="E3445" i="1" a="1"/>
  <c r="E3445" i="1" s="1"/>
  <c r="E3446" i="1" a="1"/>
  <c r="E3446" i="1" s="1"/>
  <c r="E3447" i="1" a="1"/>
  <c r="E3447" i="1" s="1"/>
  <c r="E3448" i="1" a="1"/>
  <c r="E3448" i="1" s="1"/>
  <c r="E3449" i="1" a="1"/>
  <c r="E3449" i="1" s="1"/>
  <c r="E3450" i="1" a="1"/>
  <c r="E3450" i="1" s="1"/>
  <c r="E3451" i="1" a="1"/>
  <c r="E3451" i="1" s="1"/>
  <c r="E3452" i="1" a="1"/>
  <c r="E3452" i="1" s="1"/>
  <c r="E3453" i="1" a="1"/>
  <c r="E3453" i="1" s="1"/>
  <c r="E3454" i="1" a="1"/>
  <c r="E3454" i="1" s="1"/>
  <c r="E3455" i="1" a="1"/>
  <c r="E3455" i="1" s="1"/>
  <c r="E3456" i="1" a="1"/>
  <c r="E3456" i="1" s="1"/>
  <c r="E3457" i="1" a="1"/>
  <c r="E3457" i="1" s="1"/>
  <c r="E3458" i="1" a="1"/>
  <c r="E3458" i="1" s="1"/>
  <c r="E3459" i="1" a="1"/>
  <c r="E3459" i="1" s="1"/>
  <c r="E3460" i="1" a="1"/>
  <c r="E3460" i="1" s="1"/>
  <c r="E3461" i="1" a="1"/>
  <c r="E3461" i="1" s="1"/>
  <c r="E3462" i="1" a="1"/>
  <c r="E3462" i="1" s="1"/>
  <c r="E3463" i="1" a="1"/>
  <c r="E3463" i="1" s="1"/>
  <c r="E3464" i="1" a="1"/>
  <c r="E3464" i="1" s="1"/>
  <c r="E3465" i="1" a="1"/>
  <c r="E3465" i="1" s="1"/>
  <c r="E3466" i="1" a="1"/>
  <c r="E3466" i="1" s="1"/>
  <c r="E3467" i="1" a="1"/>
  <c r="E3467" i="1" s="1"/>
  <c r="E3468" i="1" a="1"/>
  <c r="E3468" i="1" s="1"/>
  <c r="E3469" i="1" a="1"/>
  <c r="E3469" i="1" s="1"/>
  <c r="E3470" i="1" a="1"/>
  <c r="E3470" i="1" s="1"/>
  <c r="E3471" i="1" a="1"/>
  <c r="E3471" i="1" s="1"/>
  <c r="E3472" i="1" a="1"/>
  <c r="E3472" i="1" s="1"/>
  <c r="E3473" i="1" a="1"/>
  <c r="E3473" i="1" s="1"/>
  <c r="E3474" i="1" a="1"/>
  <c r="E3474" i="1" s="1"/>
  <c r="E3475" i="1" a="1"/>
  <c r="E3475" i="1" s="1"/>
  <c r="E3476" i="1" a="1"/>
  <c r="E3476" i="1" s="1"/>
  <c r="E3477" i="1" a="1"/>
  <c r="E3477" i="1" s="1"/>
  <c r="E3478" i="1" a="1"/>
  <c r="E3478" i="1" s="1"/>
  <c r="E3479" i="1" a="1"/>
  <c r="E3479" i="1" s="1"/>
  <c r="E3480" i="1" a="1"/>
  <c r="E3480" i="1" s="1"/>
  <c r="E3481" i="1" a="1"/>
  <c r="E3481" i="1" s="1"/>
  <c r="E3482" i="1" a="1"/>
  <c r="E3482" i="1" s="1"/>
  <c r="E3483" i="1" a="1"/>
  <c r="E3483" i="1" s="1"/>
  <c r="E3484" i="1" a="1"/>
  <c r="E3484" i="1" s="1"/>
  <c r="E3485" i="1" a="1"/>
  <c r="E3485" i="1" s="1"/>
  <c r="E3486" i="1" a="1"/>
  <c r="E3486" i="1" s="1"/>
  <c r="E3487" i="1" a="1"/>
  <c r="E3487" i="1" s="1"/>
  <c r="E3488" i="1" a="1"/>
  <c r="E3488" i="1" s="1"/>
  <c r="E3489" i="1" a="1"/>
  <c r="E3489" i="1" s="1"/>
  <c r="E3490" i="1" a="1"/>
  <c r="E3490" i="1" s="1"/>
  <c r="E3491" i="1" a="1"/>
  <c r="E3491" i="1" s="1"/>
  <c r="E3492" i="1" a="1"/>
  <c r="E3492" i="1" s="1"/>
  <c r="E3493" i="1" a="1"/>
  <c r="E3493" i="1" s="1"/>
  <c r="E3494" i="1" a="1"/>
  <c r="E3494" i="1" s="1"/>
  <c r="E3495" i="1" a="1"/>
  <c r="E3495" i="1" s="1"/>
  <c r="E3496" i="1" a="1"/>
  <c r="E3496" i="1" s="1"/>
  <c r="E3497" i="1" a="1"/>
  <c r="E3497" i="1" s="1"/>
  <c r="E3498" i="1" a="1"/>
  <c r="E3498" i="1" s="1"/>
  <c r="E3499" i="1" a="1"/>
  <c r="E3499" i="1" s="1"/>
  <c r="E3500" i="1" a="1"/>
  <c r="E3500" i="1" s="1"/>
  <c r="E3501" i="1" a="1"/>
  <c r="E3501" i="1" s="1"/>
  <c r="E3502" i="1" a="1"/>
  <c r="E3502" i="1" s="1"/>
  <c r="E3503" i="1" a="1"/>
  <c r="E3503" i="1" s="1"/>
  <c r="E3504" i="1" a="1"/>
  <c r="E3504" i="1" s="1"/>
  <c r="E3505" i="1" a="1"/>
  <c r="E3505" i="1" s="1"/>
  <c r="E3506" i="1" a="1"/>
  <c r="E3506" i="1" s="1"/>
  <c r="E3507" i="1" a="1"/>
  <c r="E3507" i="1" s="1"/>
  <c r="E3508" i="1" a="1"/>
  <c r="E3508" i="1" s="1"/>
  <c r="E3509" i="1" a="1"/>
  <c r="E3509" i="1" s="1"/>
  <c r="E3510" i="1" a="1"/>
  <c r="E3510" i="1" s="1"/>
  <c r="E3511" i="1" a="1"/>
  <c r="E3511" i="1" s="1"/>
  <c r="E3512" i="1" a="1"/>
  <c r="E3512" i="1" s="1"/>
  <c r="E3513" i="1" a="1"/>
  <c r="E3513" i="1" s="1"/>
  <c r="E3514" i="1" a="1"/>
  <c r="E3514" i="1" s="1"/>
  <c r="E3515" i="1" a="1"/>
  <c r="E3515" i="1" s="1"/>
  <c r="E3516" i="1" a="1"/>
  <c r="E3516" i="1" s="1"/>
  <c r="E3517" i="1" a="1"/>
  <c r="E3517" i="1" s="1"/>
  <c r="E3518" i="1" a="1"/>
  <c r="E3518" i="1" s="1"/>
  <c r="E3519" i="1" a="1"/>
  <c r="E3519" i="1" s="1"/>
  <c r="E3520" i="1" a="1"/>
  <c r="E3520" i="1" s="1"/>
  <c r="E3521" i="1" a="1"/>
  <c r="E3521" i="1" s="1"/>
  <c r="E3522" i="1" a="1"/>
  <c r="E3522" i="1" s="1"/>
  <c r="E3523" i="1" a="1"/>
  <c r="E3523" i="1" s="1"/>
  <c r="E3524" i="1" a="1"/>
  <c r="E3524" i="1" s="1"/>
  <c r="E3525" i="1" a="1"/>
  <c r="E3525" i="1" s="1"/>
  <c r="E3526" i="1" a="1"/>
  <c r="E3526" i="1" s="1"/>
  <c r="E3527" i="1" a="1"/>
  <c r="E3527" i="1" s="1"/>
  <c r="E3528" i="1" a="1"/>
  <c r="E3528" i="1" s="1"/>
  <c r="E3529" i="1" a="1"/>
  <c r="E3529" i="1" s="1"/>
  <c r="E3530" i="1" a="1"/>
  <c r="E3530" i="1" s="1"/>
  <c r="E3531" i="1" a="1"/>
  <c r="E3531" i="1" s="1"/>
  <c r="E3532" i="1" a="1"/>
  <c r="E3532" i="1" s="1"/>
  <c r="E3533" i="1" a="1"/>
  <c r="E3533" i="1" s="1"/>
  <c r="E3534" i="1" a="1"/>
  <c r="E3534" i="1" s="1"/>
  <c r="E3535" i="1" a="1"/>
  <c r="E3535" i="1" s="1"/>
  <c r="E3536" i="1" a="1"/>
  <c r="E3536" i="1" s="1"/>
  <c r="E3537" i="1" a="1"/>
  <c r="E3537" i="1" s="1"/>
  <c r="E3538" i="1" a="1"/>
  <c r="E3538" i="1" s="1"/>
  <c r="E3539" i="1" a="1"/>
  <c r="E3539" i="1" s="1"/>
  <c r="E3540" i="1" a="1"/>
  <c r="E3540" i="1" s="1"/>
  <c r="E3541" i="1" a="1"/>
  <c r="E3541" i="1" s="1"/>
  <c r="E3542" i="1" a="1"/>
  <c r="E3542" i="1" s="1"/>
  <c r="E3543" i="1" a="1"/>
  <c r="E3543" i="1" s="1"/>
  <c r="E3544" i="1" a="1"/>
  <c r="E3544" i="1" s="1"/>
  <c r="E3545" i="1" a="1"/>
  <c r="E3545" i="1" s="1"/>
  <c r="E3546" i="1" a="1"/>
  <c r="E3546" i="1" s="1"/>
  <c r="E3547" i="1" a="1"/>
  <c r="E3547" i="1" s="1"/>
  <c r="E3548" i="1" a="1"/>
  <c r="E3548" i="1" s="1"/>
  <c r="E3549" i="1" a="1"/>
  <c r="E3549" i="1" s="1"/>
  <c r="E3550" i="1" a="1"/>
  <c r="E3550" i="1" s="1"/>
  <c r="E3551" i="1" a="1"/>
  <c r="E3551" i="1" s="1"/>
  <c r="E3552" i="1" a="1"/>
  <c r="E3552" i="1" s="1"/>
  <c r="E3553" i="1" a="1"/>
  <c r="E3553" i="1" s="1"/>
  <c r="E3554" i="1" a="1"/>
  <c r="E3554" i="1" s="1"/>
  <c r="E3555" i="1" a="1"/>
  <c r="E3555" i="1" s="1"/>
  <c r="E3556" i="1" a="1"/>
  <c r="E3556" i="1" s="1"/>
  <c r="E3557" i="1" a="1"/>
  <c r="E3557" i="1" s="1"/>
  <c r="E3558" i="1" a="1"/>
  <c r="E3558" i="1" s="1"/>
  <c r="E3559" i="1" a="1"/>
  <c r="E3559" i="1" s="1"/>
  <c r="E3560" i="1" a="1"/>
  <c r="E3560" i="1" s="1"/>
  <c r="E3561" i="1" a="1"/>
  <c r="E3561" i="1" s="1"/>
  <c r="E3562" i="1" a="1"/>
  <c r="E3562" i="1" s="1"/>
  <c r="E3563" i="1" a="1"/>
  <c r="E3563" i="1" s="1"/>
  <c r="E3564" i="1" a="1"/>
  <c r="E3564" i="1" s="1"/>
  <c r="E3565" i="1" a="1"/>
  <c r="E3565" i="1" s="1"/>
  <c r="E3566" i="1" a="1"/>
  <c r="E3566" i="1" s="1"/>
  <c r="E3567" i="1" a="1"/>
  <c r="E3567" i="1" s="1"/>
  <c r="E3568" i="1" a="1"/>
  <c r="E3568" i="1" s="1"/>
  <c r="E3569" i="1" a="1"/>
  <c r="E3569" i="1" s="1"/>
  <c r="E3570" i="1" a="1"/>
  <c r="E3570" i="1" s="1"/>
  <c r="E3571" i="1" a="1"/>
  <c r="E3571" i="1" s="1"/>
  <c r="E3572" i="1" a="1"/>
  <c r="E3572" i="1" s="1"/>
  <c r="E3573" i="1" a="1"/>
  <c r="E3573" i="1" s="1"/>
  <c r="E3574" i="1" a="1"/>
  <c r="E3574" i="1" s="1"/>
  <c r="E3575" i="1" a="1"/>
  <c r="E3575" i="1" s="1"/>
  <c r="E3576" i="1" a="1"/>
  <c r="E3576" i="1" s="1"/>
  <c r="E3577" i="1" a="1"/>
  <c r="E3577" i="1" s="1"/>
  <c r="E3578" i="1" a="1"/>
  <c r="E3578" i="1" s="1"/>
  <c r="E3579" i="1" a="1"/>
  <c r="E3579" i="1" s="1"/>
  <c r="E3580" i="1" a="1"/>
  <c r="E3580" i="1" s="1"/>
  <c r="E3581" i="1" a="1"/>
  <c r="E3581" i="1" s="1"/>
  <c r="E3582" i="1" a="1"/>
  <c r="E3582" i="1" s="1"/>
  <c r="E3583" i="1" a="1"/>
  <c r="E3583" i="1" s="1"/>
  <c r="E3584" i="1" a="1"/>
  <c r="E3584" i="1" s="1"/>
  <c r="E3585" i="1" a="1"/>
  <c r="E3585" i="1" s="1"/>
  <c r="E3586" i="1" a="1"/>
  <c r="E3586" i="1" s="1"/>
  <c r="E3587" i="1" a="1"/>
  <c r="E3587" i="1" s="1"/>
  <c r="E3588" i="1" a="1"/>
  <c r="E3588" i="1" s="1"/>
  <c r="E3589" i="1" a="1"/>
  <c r="E3589" i="1" s="1"/>
  <c r="E3590" i="1" a="1"/>
  <c r="E3590" i="1" s="1"/>
  <c r="E3591" i="1" a="1"/>
  <c r="E3591" i="1" s="1"/>
  <c r="E3592" i="1" a="1"/>
  <c r="E3592" i="1" s="1"/>
  <c r="E3593" i="1" a="1"/>
  <c r="E3593" i="1" s="1"/>
  <c r="E3594" i="1" a="1"/>
  <c r="E3594" i="1" s="1"/>
  <c r="E3595" i="1" a="1"/>
  <c r="E3595" i="1" s="1"/>
  <c r="E3596" i="1" a="1"/>
  <c r="E3596" i="1" s="1"/>
  <c r="E3597" i="1" a="1"/>
  <c r="E3597" i="1" s="1"/>
  <c r="E3598" i="1" a="1"/>
  <c r="E3598" i="1" s="1"/>
  <c r="E3599" i="1" a="1"/>
  <c r="E3599" i="1" s="1"/>
  <c r="E3600" i="1" a="1"/>
  <c r="E3600" i="1" s="1"/>
  <c r="E3601" i="1" a="1"/>
  <c r="E3601" i="1" s="1"/>
  <c r="E3602" i="1" a="1"/>
  <c r="E3602" i="1" s="1"/>
  <c r="E3603" i="1" a="1"/>
  <c r="E3603" i="1" s="1"/>
  <c r="E3604" i="1" a="1"/>
  <c r="E3604" i="1" s="1"/>
  <c r="E3605" i="1" a="1"/>
  <c r="E3605" i="1" s="1"/>
  <c r="E3606" i="1" a="1"/>
  <c r="E3606" i="1" s="1"/>
  <c r="E3607" i="1" a="1"/>
  <c r="E3607" i="1" s="1"/>
  <c r="E3608" i="1" a="1"/>
  <c r="E3608" i="1" s="1"/>
  <c r="E3609" i="1" a="1"/>
  <c r="E3609" i="1" s="1"/>
  <c r="E3610" i="1" a="1"/>
  <c r="E3610" i="1" s="1"/>
  <c r="E3611" i="1" a="1"/>
  <c r="E3611" i="1" s="1"/>
  <c r="E3612" i="1" a="1"/>
  <c r="E3612" i="1" s="1"/>
  <c r="E3613" i="1" a="1"/>
  <c r="E3613" i="1" s="1"/>
  <c r="E3614" i="1" a="1"/>
  <c r="E3614" i="1" s="1"/>
  <c r="E3615" i="1" a="1"/>
  <c r="E3615" i="1" s="1"/>
  <c r="E3616" i="1" a="1"/>
  <c r="E3616" i="1" s="1"/>
  <c r="E3617" i="1" a="1"/>
  <c r="E3617" i="1" s="1"/>
  <c r="E3618" i="1" a="1"/>
  <c r="E3618" i="1" s="1"/>
  <c r="E3619" i="1" a="1"/>
  <c r="E3619" i="1" s="1"/>
  <c r="E3620" i="1" a="1"/>
  <c r="E3620" i="1" s="1"/>
  <c r="E3621" i="1" a="1"/>
  <c r="E3621" i="1" s="1"/>
  <c r="E3622" i="1" a="1"/>
  <c r="E3622" i="1" s="1"/>
  <c r="E3623" i="1" a="1"/>
  <c r="E3623" i="1" s="1"/>
  <c r="E3624" i="1" a="1"/>
  <c r="E3624" i="1" s="1"/>
  <c r="E3625" i="1" a="1"/>
  <c r="E3625" i="1" s="1"/>
  <c r="E3626" i="1" a="1"/>
  <c r="E3626" i="1" s="1"/>
  <c r="E3627" i="1" a="1"/>
  <c r="E3627" i="1" s="1"/>
  <c r="E3628" i="1" a="1"/>
  <c r="E3628" i="1" s="1"/>
  <c r="E3629" i="1" a="1"/>
  <c r="E3629" i="1" s="1"/>
  <c r="E3630" i="1" a="1"/>
  <c r="E3630" i="1" s="1"/>
  <c r="E3631" i="1" a="1"/>
  <c r="E3631" i="1" s="1"/>
  <c r="E3632" i="1" a="1"/>
  <c r="E3632" i="1" s="1"/>
  <c r="E3633" i="1" a="1"/>
  <c r="E3633" i="1" s="1"/>
  <c r="E3634" i="1" a="1"/>
  <c r="E3634" i="1" s="1"/>
  <c r="E3635" i="1" a="1"/>
  <c r="E3635" i="1" s="1"/>
  <c r="E3636" i="1" a="1"/>
  <c r="E3636" i="1" s="1"/>
  <c r="E3637" i="1" a="1"/>
  <c r="E3637" i="1" s="1"/>
  <c r="E3638" i="1" a="1"/>
  <c r="E3638" i="1" s="1"/>
  <c r="E3639" i="1" a="1"/>
  <c r="E3639" i="1" s="1"/>
  <c r="E3640" i="1" a="1"/>
  <c r="E3640" i="1" s="1"/>
  <c r="E3641" i="1" a="1"/>
  <c r="E3641" i="1" s="1"/>
  <c r="E3642" i="1" a="1"/>
  <c r="E3642" i="1" s="1"/>
  <c r="E3643" i="1" a="1"/>
  <c r="E3643" i="1" s="1"/>
  <c r="E3644" i="1" a="1"/>
  <c r="E3644" i="1" s="1"/>
  <c r="E3645" i="1" a="1"/>
  <c r="E3645" i="1" s="1"/>
  <c r="E3646" i="1" a="1"/>
  <c r="E3646" i="1" s="1"/>
  <c r="E3647" i="1" a="1"/>
  <c r="E3647" i="1" s="1"/>
  <c r="E3648" i="1" a="1"/>
  <c r="E3648" i="1" s="1"/>
  <c r="E3649" i="1" a="1"/>
  <c r="E3649" i="1" s="1"/>
  <c r="E3650" i="1" a="1"/>
  <c r="E3650" i="1" s="1"/>
  <c r="E3651" i="1" a="1"/>
  <c r="E3651" i="1" s="1"/>
  <c r="E3652" i="1" a="1"/>
  <c r="E3652" i="1" s="1"/>
  <c r="E3653" i="1" a="1"/>
  <c r="E3653" i="1" s="1"/>
  <c r="E3654" i="1" a="1"/>
  <c r="E3654" i="1" s="1"/>
  <c r="E3655" i="1" a="1"/>
  <c r="E3655" i="1" s="1"/>
  <c r="E3656" i="1" a="1"/>
  <c r="E3656" i="1" s="1"/>
  <c r="E3657" i="1" a="1"/>
  <c r="E3657" i="1" s="1"/>
  <c r="E3658" i="1" a="1"/>
  <c r="E3658" i="1" s="1"/>
  <c r="E3659" i="1" a="1"/>
  <c r="E3659" i="1" s="1"/>
  <c r="E3660" i="1" a="1"/>
  <c r="E3660" i="1" s="1"/>
  <c r="E3661" i="1" a="1"/>
  <c r="E3661" i="1" s="1"/>
  <c r="E3662" i="1" a="1"/>
  <c r="E3662" i="1" s="1"/>
  <c r="E3663" i="1" a="1"/>
  <c r="E3663" i="1" s="1"/>
  <c r="E3664" i="1" a="1"/>
  <c r="E3664" i="1" s="1"/>
  <c r="E3665" i="1" a="1"/>
  <c r="E3665" i="1" s="1"/>
  <c r="E3666" i="1" a="1"/>
  <c r="E3666" i="1" s="1"/>
  <c r="E3667" i="1" a="1"/>
  <c r="E3667" i="1" s="1"/>
  <c r="E3668" i="1" a="1"/>
  <c r="E3668" i="1" s="1"/>
  <c r="E3669" i="1" a="1"/>
  <c r="E3669" i="1" s="1"/>
  <c r="E3670" i="1" a="1"/>
  <c r="E3670" i="1" s="1"/>
  <c r="E3671" i="1" a="1"/>
  <c r="E3671" i="1" s="1"/>
  <c r="E3672" i="1" a="1"/>
  <c r="E3672" i="1" s="1"/>
  <c r="E3673" i="1" a="1"/>
  <c r="E3673" i="1" s="1"/>
  <c r="E3674" i="1" a="1"/>
  <c r="E3674" i="1" s="1"/>
  <c r="E3675" i="1" a="1"/>
  <c r="E3675" i="1" s="1"/>
  <c r="E3676" i="1" a="1"/>
  <c r="E3676" i="1" s="1"/>
  <c r="E3677" i="1" a="1"/>
  <c r="E3677" i="1" s="1"/>
  <c r="E3678" i="1" a="1"/>
  <c r="E3678" i="1" s="1"/>
  <c r="E3679" i="1" a="1"/>
  <c r="E3679" i="1" s="1"/>
  <c r="E3680" i="1" a="1"/>
  <c r="E3680" i="1" s="1"/>
  <c r="E3681" i="1" a="1"/>
  <c r="E3681" i="1" s="1"/>
  <c r="E3682" i="1" a="1"/>
  <c r="E3682" i="1" s="1"/>
  <c r="E3683" i="1" a="1"/>
  <c r="E3683" i="1" s="1"/>
  <c r="E3684" i="1" a="1"/>
  <c r="E3684" i="1" s="1"/>
  <c r="E3685" i="1" a="1"/>
  <c r="E3685" i="1" s="1"/>
  <c r="E3686" i="1" a="1"/>
  <c r="E3686" i="1" s="1"/>
  <c r="E3687" i="1" a="1"/>
  <c r="E3687" i="1" s="1"/>
  <c r="E3688" i="1" a="1"/>
  <c r="E3688" i="1" s="1"/>
  <c r="E3689" i="1" a="1"/>
  <c r="E3689" i="1" s="1"/>
  <c r="E3690" i="1" a="1"/>
  <c r="E3690" i="1" s="1"/>
  <c r="E3691" i="1" a="1"/>
  <c r="E3691" i="1" s="1"/>
  <c r="E3692" i="1" a="1"/>
  <c r="E3692" i="1" s="1"/>
  <c r="E3693" i="1" a="1"/>
  <c r="E3693" i="1" s="1"/>
  <c r="E3694" i="1" a="1"/>
  <c r="E3694" i="1" s="1"/>
  <c r="E3695" i="1" a="1"/>
  <c r="E3695" i="1" s="1"/>
  <c r="E3696" i="1" a="1"/>
  <c r="E3696" i="1" s="1"/>
  <c r="E3697" i="1" a="1"/>
  <c r="E3697" i="1" s="1"/>
  <c r="E3698" i="1" a="1"/>
  <c r="E3698" i="1" s="1"/>
  <c r="E3699" i="1" a="1"/>
  <c r="E3699" i="1" s="1"/>
  <c r="E3700" i="1" a="1"/>
  <c r="E3700" i="1" s="1"/>
  <c r="E3701" i="1" a="1"/>
  <c r="E3701" i="1" s="1"/>
  <c r="E3702" i="1" a="1"/>
  <c r="E3702" i="1" s="1"/>
  <c r="E3703" i="1" a="1"/>
  <c r="E3703" i="1" s="1"/>
  <c r="E3704" i="1" a="1"/>
  <c r="E3704" i="1" s="1"/>
  <c r="E3705" i="1" a="1"/>
  <c r="E3705" i="1" s="1"/>
  <c r="E3706" i="1" a="1"/>
  <c r="E3706" i="1" s="1"/>
  <c r="E3707" i="1" a="1"/>
  <c r="E3707" i="1" s="1"/>
  <c r="E3708" i="1" a="1"/>
  <c r="E3708" i="1" s="1"/>
  <c r="E3709" i="1" a="1"/>
  <c r="E3709" i="1"/>
  <c r="E3710" i="1" a="1"/>
  <c r="E3710" i="1" s="1"/>
  <c r="E3711" i="1" a="1"/>
  <c r="E3711" i="1" s="1"/>
  <c r="E3712" i="1" a="1"/>
  <c r="E3712" i="1" s="1"/>
  <c r="E3713" i="1" a="1"/>
  <c r="E3713" i="1" s="1"/>
  <c r="E3714" i="1" a="1"/>
  <c r="E3714" i="1" s="1"/>
  <c r="E3715" i="1" a="1"/>
  <c r="E3715" i="1" s="1"/>
  <c r="E3716" i="1" a="1"/>
  <c r="E3716" i="1" s="1"/>
  <c r="E3717" i="1" a="1"/>
  <c r="E3717" i="1" s="1"/>
  <c r="E3718" i="1" a="1"/>
  <c r="E3718" i="1" s="1"/>
  <c r="E3719" i="1" a="1"/>
  <c r="E3719" i="1" s="1"/>
  <c r="E3720" i="1" a="1"/>
  <c r="E3720" i="1" s="1"/>
  <c r="E3721" i="1" a="1"/>
  <c r="E3721" i="1" s="1"/>
  <c r="E3722" i="1" a="1"/>
  <c r="E3722" i="1" s="1"/>
  <c r="E3723" i="1" a="1"/>
  <c r="E3723" i="1" s="1"/>
  <c r="E3724" i="1" a="1"/>
  <c r="E3724" i="1" s="1"/>
  <c r="E3725" i="1" a="1"/>
  <c r="E3725" i="1" s="1"/>
  <c r="E3726" i="1" a="1"/>
  <c r="E3726" i="1" s="1"/>
  <c r="E3727" i="1" a="1"/>
  <c r="E3727" i="1" s="1"/>
  <c r="E3728" i="1" a="1"/>
  <c r="E3728" i="1" s="1"/>
  <c r="E3729" i="1" a="1"/>
  <c r="E3729" i="1" s="1"/>
  <c r="E3730" i="1" a="1"/>
  <c r="E3730" i="1" s="1"/>
  <c r="E3731" i="1" a="1"/>
  <c r="E3731" i="1" s="1"/>
  <c r="E3732" i="1" a="1"/>
  <c r="E3732" i="1" s="1"/>
  <c r="E3733" i="1" a="1"/>
  <c r="E3733" i="1" s="1"/>
  <c r="E3734" i="1" a="1"/>
  <c r="E3734" i="1" s="1"/>
  <c r="E3735" i="1" a="1"/>
  <c r="E3735" i="1" s="1"/>
  <c r="E3736" i="1" a="1"/>
  <c r="E3736" i="1" s="1"/>
  <c r="E3737" i="1" a="1"/>
  <c r="E3737" i="1" s="1"/>
  <c r="E3738" i="1" a="1"/>
  <c r="E3738" i="1" s="1"/>
  <c r="E3739" i="1" a="1"/>
  <c r="E3739" i="1" s="1"/>
  <c r="E3740" i="1" a="1"/>
  <c r="E3740" i="1" s="1"/>
  <c r="E3741" i="1" a="1"/>
  <c r="E3741" i="1" s="1"/>
  <c r="E3742" i="1" a="1"/>
  <c r="E3742" i="1" s="1"/>
  <c r="E3743" i="1" a="1"/>
  <c r="E3743" i="1" s="1"/>
  <c r="E3744" i="1" a="1"/>
  <c r="E3744" i="1" s="1"/>
  <c r="E3745" i="1" a="1"/>
  <c r="E3745" i="1" s="1"/>
  <c r="E3746" i="1" a="1"/>
  <c r="E3746" i="1" s="1"/>
  <c r="E3747" i="1" a="1"/>
  <c r="E3747" i="1" s="1"/>
  <c r="E3748" i="1" a="1"/>
  <c r="E3748" i="1" s="1"/>
  <c r="E3749" i="1" a="1"/>
  <c r="E3749" i="1" s="1"/>
  <c r="E3750" i="1" a="1"/>
  <c r="E3750" i="1" s="1"/>
  <c r="E3751" i="1" a="1"/>
  <c r="E3751" i="1" s="1"/>
  <c r="E3752" i="1" a="1"/>
  <c r="E3752" i="1" s="1"/>
  <c r="E3753" i="1" a="1"/>
  <c r="E3753" i="1" s="1"/>
  <c r="E3754" i="1" a="1"/>
  <c r="E3754" i="1" s="1"/>
  <c r="E3755" i="1" a="1"/>
  <c r="E3755" i="1" s="1"/>
  <c r="E3756" i="1" a="1"/>
  <c r="E3756" i="1" s="1"/>
  <c r="E3757" i="1" a="1"/>
  <c r="E3757" i="1" s="1"/>
  <c r="E3758" i="1" a="1"/>
  <c r="E3758" i="1" s="1"/>
  <c r="E3759" i="1" a="1"/>
  <c r="E3759" i="1" s="1"/>
  <c r="E3760" i="1" a="1"/>
  <c r="E3760" i="1" s="1"/>
  <c r="E3761" i="1" a="1"/>
  <c r="E3761" i="1" s="1"/>
  <c r="E3762" i="1" a="1"/>
  <c r="E3762" i="1" s="1"/>
  <c r="E3763" i="1" a="1"/>
  <c r="E3763" i="1" s="1"/>
  <c r="E3764" i="1" a="1"/>
  <c r="E3764" i="1" s="1"/>
  <c r="E3765" i="1" a="1"/>
  <c r="E3765" i="1" s="1"/>
  <c r="E3766" i="1" a="1"/>
  <c r="E3766" i="1" s="1"/>
  <c r="E3767" i="1" a="1"/>
  <c r="E3767" i="1" s="1"/>
  <c r="E3768" i="1" a="1"/>
  <c r="E3768" i="1" s="1"/>
  <c r="E3769" i="1" a="1"/>
  <c r="E3769" i="1" s="1"/>
  <c r="E3770" i="1" a="1"/>
  <c r="E3770" i="1" s="1"/>
  <c r="E3771" i="1" a="1"/>
  <c r="E3771" i="1" s="1"/>
  <c r="E3772" i="1" a="1"/>
  <c r="E3772" i="1" s="1"/>
  <c r="E3773" i="1" a="1"/>
  <c r="E3773" i="1" s="1"/>
  <c r="E3774" i="1" a="1"/>
  <c r="E3774" i="1" s="1"/>
  <c r="E3775" i="1" a="1"/>
  <c r="E3775" i="1" s="1"/>
  <c r="E3776" i="1" a="1"/>
  <c r="E3776" i="1" s="1"/>
  <c r="E3777" i="1" a="1"/>
  <c r="E3777" i="1" s="1"/>
  <c r="E3778" i="1" a="1"/>
  <c r="E3778" i="1" s="1"/>
  <c r="E3779" i="1" a="1"/>
  <c r="E3779" i="1" s="1"/>
  <c r="E3780" i="1" a="1"/>
  <c r="E3780" i="1" s="1"/>
  <c r="E3781" i="1" a="1"/>
  <c r="E3781" i="1" s="1"/>
  <c r="E3782" i="1" a="1"/>
  <c r="E3782" i="1" s="1"/>
  <c r="E3783" i="1" a="1"/>
  <c r="E3783" i="1" s="1"/>
  <c r="E3784" i="1" a="1"/>
  <c r="E3784" i="1" s="1"/>
  <c r="E3785" i="1" a="1"/>
  <c r="E3785" i="1" s="1"/>
  <c r="E3786" i="1" a="1"/>
  <c r="E3786" i="1" s="1"/>
  <c r="E3787" i="1" a="1"/>
  <c r="E3787" i="1" s="1"/>
  <c r="E3788" i="1" a="1"/>
  <c r="E3788" i="1" s="1"/>
  <c r="E3789" i="1" a="1"/>
  <c r="E3789" i="1" s="1"/>
  <c r="E3790" i="1" a="1"/>
  <c r="E3790" i="1" s="1"/>
  <c r="E3791" i="1" a="1"/>
  <c r="E3791" i="1" s="1"/>
  <c r="E3792" i="1" a="1"/>
  <c r="E3792" i="1" s="1"/>
  <c r="E3793" i="1" a="1"/>
  <c r="E3793" i="1" s="1"/>
  <c r="E3794" i="1" a="1"/>
  <c r="E3794" i="1" s="1"/>
  <c r="E3795" i="1" a="1"/>
  <c r="E3795" i="1" s="1"/>
  <c r="E3796" i="1" a="1"/>
  <c r="E3796" i="1" s="1"/>
  <c r="E3797" i="1" a="1"/>
  <c r="E3797" i="1" s="1"/>
  <c r="E3798" i="1" a="1"/>
  <c r="E3798" i="1" s="1"/>
  <c r="E3799" i="1" a="1"/>
  <c r="E3799" i="1" s="1"/>
  <c r="E3800" i="1" a="1"/>
  <c r="E3800" i="1" s="1"/>
  <c r="E3801" i="1" a="1"/>
  <c r="E3801" i="1" s="1"/>
  <c r="E3802" i="1" a="1"/>
  <c r="E3802" i="1" s="1"/>
  <c r="E3803" i="1" a="1"/>
  <c r="E3803" i="1" s="1"/>
  <c r="E3804" i="1" a="1"/>
  <c r="E3804" i="1" s="1"/>
  <c r="E3805" i="1" a="1"/>
  <c r="E3805" i="1" s="1"/>
  <c r="E3806" i="1" a="1"/>
  <c r="E3806" i="1" s="1"/>
  <c r="E3807" i="1" a="1"/>
  <c r="E3807" i="1" s="1"/>
  <c r="E3808" i="1" a="1"/>
  <c r="E3808" i="1" s="1"/>
  <c r="E3809" i="1" a="1"/>
  <c r="E3809" i="1" s="1"/>
  <c r="E3810" i="1" a="1"/>
  <c r="E3810" i="1" s="1"/>
  <c r="E3811" i="1" a="1"/>
  <c r="E3811" i="1" s="1"/>
  <c r="E3812" i="1" a="1"/>
  <c r="E3812" i="1" s="1"/>
  <c r="E3813" i="1" a="1"/>
  <c r="E3813" i="1" s="1"/>
  <c r="E3814" i="1" a="1"/>
  <c r="E3814" i="1" s="1"/>
  <c r="E3815" i="1" a="1"/>
  <c r="E3815" i="1" s="1"/>
  <c r="E3816" i="1" a="1"/>
  <c r="E3816" i="1" s="1"/>
  <c r="E3817" i="1" a="1"/>
  <c r="E3817" i="1" s="1"/>
  <c r="E3818" i="1" a="1"/>
  <c r="E3818" i="1" s="1"/>
  <c r="E3819" i="1" a="1"/>
  <c r="E3819" i="1" s="1"/>
  <c r="E3820" i="1" a="1"/>
  <c r="E3820" i="1" s="1"/>
  <c r="E3821" i="1" a="1"/>
  <c r="E3821" i="1" s="1"/>
  <c r="E3822" i="1" a="1"/>
  <c r="E3822" i="1" s="1"/>
  <c r="E3823" i="1" a="1"/>
  <c r="E3823" i="1" s="1"/>
  <c r="E3824" i="1" a="1"/>
  <c r="E3824" i="1" s="1"/>
  <c r="E3825" i="1" a="1"/>
  <c r="E3825" i="1" s="1"/>
  <c r="E3826" i="1" a="1"/>
  <c r="E3826" i="1" s="1"/>
  <c r="E3827" i="1" a="1"/>
  <c r="E3827" i="1" s="1"/>
  <c r="E3828" i="1" a="1"/>
  <c r="E3828" i="1" s="1"/>
  <c r="E3829" i="1" a="1"/>
  <c r="E3829" i="1" s="1"/>
  <c r="E3830" i="1" a="1"/>
  <c r="E3830" i="1" s="1"/>
  <c r="E3831" i="1" a="1"/>
  <c r="E3831" i="1" s="1"/>
  <c r="E3832" i="1" a="1"/>
  <c r="E3832" i="1" s="1"/>
  <c r="E3833" i="1" a="1"/>
  <c r="E3833" i="1" s="1"/>
  <c r="E3834" i="1" a="1"/>
  <c r="E3834" i="1" s="1"/>
  <c r="E3835" i="1" a="1"/>
  <c r="E3835" i="1" s="1"/>
  <c r="E3836" i="1" a="1"/>
  <c r="E3836" i="1" s="1"/>
  <c r="E3837" i="1" a="1"/>
  <c r="E3837" i="1" s="1"/>
  <c r="E3838" i="1" a="1"/>
  <c r="E3838" i="1" s="1"/>
  <c r="E3839" i="1" a="1"/>
  <c r="E3839" i="1" s="1"/>
  <c r="E3840" i="1" a="1"/>
  <c r="E3840" i="1" s="1"/>
  <c r="E3841" i="1" a="1"/>
  <c r="E3841" i="1" s="1"/>
  <c r="E3842" i="1" a="1"/>
  <c r="E3842" i="1" s="1"/>
  <c r="E3843" i="1" a="1"/>
  <c r="E3843" i="1" s="1"/>
  <c r="E3844" i="1" a="1"/>
  <c r="E3844" i="1" s="1"/>
  <c r="E3845" i="1" a="1"/>
  <c r="E3845" i="1" s="1"/>
  <c r="E3846" i="1" a="1"/>
  <c r="E3846" i="1" s="1"/>
  <c r="E3847" i="1" a="1"/>
  <c r="E3847" i="1" s="1"/>
  <c r="E3848" i="1" a="1"/>
  <c r="E3848" i="1" s="1"/>
  <c r="E3849" i="1" a="1"/>
  <c r="E3849" i="1" s="1"/>
  <c r="D3" i="1"/>
  <c r="D4" i="1"/>
  <c r="D5" i="1"/>
  <c r="D6" i="1"/>
  <c r="D7" i="1"/>
  <c r="D8" i="1"/>
  <c r="D9" i="1"/>
  <c r="D10" i="1"/>
  <c r="D11" i="1"/>
  <c r="D12" i="1"/>
  <c r="D13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B4" i="1"/>
  <c r="B5" i="1"/>
  <c r="B6" i="1"/>
  <c r="B7" i="1"/>
  <c r="B8" i="1"/>
  <c r="B9" i="1"/>
  <c r="B10" i="1"/>
  <c r="B11" i="1"/>
  <c r="B12" i="1"/>
  <c r="B13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966188C-BB9A-46C9-B857-854910BB2D5D}" keepAlive="1" name="Query - IMDB_Movies" description="Connection to the 'IMDB_Movies' query in the workbook." type="5" refreshedVersion="8" background="1" saveData="1">
    <dbPr connection="Provider=Microsoft.Mashup.OleDb.1;Data Source=$Workbook$;Location=IMDB_Movies;Extended Properties=&quot;&quot;" command="SELECT * FROM [IMDB_Movie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<sst xmlns="http://schemas.openxmlformats.org/spreadsheetml/2006/main" count="34759" uniqueCount="7863">
  <si>
    <t>director_name</t>
  </si>
  <si>
    <t>num_critic_for_reviews</t>
  </si>
  <si>
    <t>duration</t>
  </si>
  <si>
    <t>gross</t>
  </si>
  <si>
    <t>genres</t>
  </si>
  <si>
    <t>actor_1_name</t>
  </si>
  <si>
    <t>movie_title</t>
  </si>
  <si>
    <t>num_voted_users</t>
  </si>
  <si>
    <t>num_user_for_reviews</t>
  </si>
  <si>
    <t>language</t>
  </si>
  <si>
    <t>country</t>
  </si>
  <si>
    <t>budget</t>
  </si>
  <si>
    <t>title_year</t>
  </si>
  <si>
    <t>imdb_score</t>
  </si>
  <si>
    <t>James Cameron</t>
  </si>
  <si>
    <t>Action|Adventure|Fantasy|Sci-Fi</t>
  </si>
  <si>
    <t>CCH Pounder</t>
  </si>
  <si>
    <t>Avatar </t>
  </si>
  <si>
    <t>Wes Studi</t>
  </si>
  <si>
    <t>English</t>
  </si>
  <si>
    <t>USA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</si>
  <si>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</si>
  <si>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</si>
  <si>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</si>
  <si>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</si>
  <si>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</si>
  <si>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</si>
  <si>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Sam Mendes</t>
  </si>
  <si>
    <t>Action|Adventure|Thriller</t>
  </si>
  <si>
    <t>Christoph Waltz</t>
  </si>
  <si>
    <t>Spectre 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</si>
  <si>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</si>
  <si>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</si>
  <si>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</si>
  <si>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</si>
  <si>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</si>
  <si>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</si>
  <si>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</si>
  <si>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Documentary</t>
  </si>
  <si>
    <t>Andrew Stanton</t>
  </si>
  <si>
    <t>Samantha Morton</t>
  </si>
  <si>
    <t>Action|Adventure|Sci-Fi</t>
  </si>
  <si>
    <t>Daryl Sabara</t>
  </si>
  <si>
    <t>John Carter </t>
  </si>
  <si>
    <t>Sam Raimi</t>
  </si>
  <si>
    <t>James Franco</t>
  </si>
  <si>
    <t>Action|Adventure|Romance</t>
  </si>
  <si>
    <t>J.K. Simmons</t>
  </si>
  <si>
    <t>Spider-Man 3 </t>
  </si>
  <si>
    <t>Kirsten Dunst</t>
  </si>
  <si>
    <t>Nathan Greno</t>
  </si>
  <si>
    <t>Adventure|Animation|Comedy|Family|Fantasy|Musical|Romance</t>
  </si>
  <si>
    <t>Brad Garrett</t>
  </si>
  <si>
    <t>Tangled </t>
  </si>
  <si>
    <t>Joss Whedon</t>
  </si>
  <si>
    <t>Robert Downey Jr.</t>
  </si>
  <si>
    <t>Chris Hemsworth</t>
  </si>
  <si>
    <t>Avengers: Age of Ultron </t>
  </si>
  <si>
    <t>Scarlett Johansson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</si>
  <si>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</si>
  <si>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</si>
  <si>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</si>
  <si>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</si>
  <si>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</si>
  <si>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</si>
  <si>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Zack Snyder</t>
  </si>
  <si>
    <t>Lauren Cohan</t>
  </si>
  <si>
    <t>Henry Cavill</t>
  </si>
  <si>
    <t>Batman v Superman: Dawn of Justice </t>
  </si>
  <si>
    <t>Bryan Singer</t>
  </si>
  <si>
    <t>Marlon Brando</t>
  </si>
  <si>
    <t>Kevin Spacey</t>
  </si>
  <si>
    <t>Superman Returns </t>
  </si>
  <si>
    <t>Frank Langella</t>
  </si>
  <si>
    <t>Marc Forster</t>
  </si>
  <si>
    <t>Action|Adventure</t>
  </si>
  <si>
    <t>Giancarlo Giannini</t>
  </si>
  <si>
    <t>Quantum of Solace </t>
  </si>
  <si>
    <t>Pirates of the Caribbean: Dead Man's Chest </t>
  </si>
  <si>
    <t>Action|Adventure|Western</t>
  </si>
  <si>
    <t>The Lone Ranger </t>
  </si>
  <si>
    <t>Tom Wilkinson</t>
  </si>
  <si>
    <t>Christopher Meloni</t>
  </si>
  <si>
    <t>Man of Steel </t>
  </si>
  <si>
    <t>Harry Lennix</t>
  </si>
  <si>
    <t>Andrew Adamson</t>
  </si>
  <si>
    <t>Action|Adventure|Family|Fantasy</t>
  </si>
  <si>
    <t>Peter Dinklage</t>
  </si>
  <si>
    <t>The Chronicles of Narnia: Prince Caspian </t>
  </si>
  <si>
    <t>Damián Alcázar</t>
  </si>
  <si>
    <t>The Avengers </t>
  </si>
  <si>
    <t>Rob Marshall</t>
  </si>
  <si>
    <t>Sam Claflin</t>
  </si>
  <si>
    <t>Pirates of the Caribbean: On Stranger Tides </t>
  </si>
  <si>
    <t>Stephen Graham</t>
  </si>
  <si>
    <t>Barry Sonnenfeld</t>
  </si>
  <si>
    <t>Michael Stuhlbarg</t>
  </si>
  <si>
    <t>Action|Adventure|Comedy|Family|Fantasy|Sci-Fi</t>
  </si>
  <si>
    <t>Will Smith</t>
  </si>
  <si>
    <t>Men in Black 3 </t>
  </si>
  <si>
    <t>Peter Jackson</t>
  </si>
  <si>
    <t>Adventure|Fantasy</t>
  </si>
  <si>
    <t>Aidan Turner</t>
  </si>
  <si>
    <t>The Hobbit: The Battle of the Five Armies </t>
  </si>
  <si>
    <t>James Nesbitt</t>
  </si>
  <si>
    <t>New Zealand</t>
  </si>
  <si>
    <t>Marc Webb</t>
  </si>
  <si>
    <t>Andrew Garfield</t>
  </si>
  <si>
    <t>Emma Stone</t>
  </si>
  <si>
    <t>The Amazing Spider-Man </t>
  </si>
  <si>
    <t>Chris Zylka</t>
  </si>
  <si>
    <t>Ridley Scott</t>
  </si>
  <si>
    <t>William Hurt</t>
  </si>
  <si>
    <t>Action|Adventure|Drama|History</t>
  </si>
  <si>
    <t>Mark Addy</t>
  </si>
  <si>
    <t>Robin Hood </t>
  </si>
  <si>
    <t>Scott Grimes</t>
  </si>
  <si>
    <t>The Hobbit: The Desolation of Smaug 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</si>
  <si>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</si>
  <si>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</si>
  <si>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</si>
  <si>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</si>
  <si>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</si>
  <si>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</si>
  <si>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Thomas Kretschmann</t>
  </si>
  <si>
    <t>Action|Adventure|Drama|Romance</t>
  </si>
  <si>
    <t>Naomi Watts</t>
  </si>
  <si>
    <t>King Kong </t>
  </si>
  <si>
    <t>Kate Winslet</t>
  </si>
  <si>
    <t>Drama|Romance</t>
  </si>
  <si>
    <t>Leonardo DiCaprio</t>
  </si>
  <si>
    <t>Titanic </t>
  </si>
  <si>
    <t>Anthony Russo</t>
  </si>
  <si>
    <t>Captain America: Civil War </t>
  </si>
  <si>
    <t>Chris Evans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</si>
  <si>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</si>
  <si>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</si>
  <si>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</si>
  <si>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</si>
  <si>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</si>
  <si>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</si>
  <si>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Colin Trevorrow</t>
  </si>
  <si>
    <t>Judy Greer</t>
  </si>
  <si>
    <t>Bryce Dallas Howard</t>
  </si>
  <si>
    <t>Jurassic World </t>
  </si>
  <si>
    <t>Omar Sy</t>
  </si>
  <si>
    <t>Albert Finney</t>
  </si>
  <si>
    <t>Skyfall </t>
  </si>
  <si>
    <t>Action|Adventure|Fantasy|Romance</t>
  </si>
  <si>
    <t>Spider-Man 2 </t>
  </si>
  <si>
    <t>Shane Black</t>
  </si>
  <si>
    <t>Jon Favreau</t>
  </si>
  <si>
    <t>Iron Man 3 </t>
  </si>
  <si>
    <t>Don Cheadle</t>
  </si>
  <si>
    <t>Tim Burton</t>
  </si>
  <si>
    <t>Alice in Wonderland </t>
  </si>
  <si>
    <t>Anne Hathaway</t>
  </si>
  <si>
    <t>Brett Ratner</t>
  </si>
  <si>
    <t>Kelsey Grammer</t>
  </si>
  <si>
    <t>Action|Adventure|Fantasy|Sci-Fi|Thriller</t>
  </si>
  <si>
    <t>Hugh Jackman</t>
  </si>
  <si>
    <t>X-Men: The Last Stand 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</si>
  <si>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</si>
  <si>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</si>
  <si>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</si>
  <si>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</si>
  <si>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</si>
  <si>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</si>
  <si>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</si>
  <si>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Michael Bay</t>
  </si>
  <si>
    <t>Glenn Morshower</t>
  </si>
  <si>
    <t>Transformers: Revenge of the Fallen </t>
  </si>
  <si>
    <t>Sophia Myles</t>
  </si>
  <si>
    <t>Bingbing Li</t>
  </si>
  <si>
    <t>Transformers: Age of Extinction </t>
  </si>
  <si>
    <t>Mila Kunis</t>
  </si>
  <si>
    <t>Tim Holmes</t>
  </si>
  <si>
    <t>Oz the Great and Powerful </t>
  </si>
  <si>
    <t>The Amazing Spider-Man 2 </t>
  </si>
  <si>
    <t>Joseph Kosinski</t>
  </si>
  <si>
    <t>Olivia Wilde</t>
  </si>
  <si>
    <t>Jeff Bridges</t>
  </si>
  <si>
    <t>TRON: Legacy </t>
  </si>
  <si>
    <t>John Lasseter</t>
  </si>
  <si>
    <t>Adventure|Animation|Comedy|Family|Sport</t>
  </si>
  <si>
    <t>Joe Mantegna</t>
  </si>
  <si>
    <t>Cars 2 </t>
  </si>
  <si>
    <t>Eddie Izzard</t>
  </si>
  <si>
    <t>Martin Campbell</t>
  </si>
  <si>
    <t>Ryan Reynolds</t>
  </si>
  <si>
    <t>Green Lantern </t>
  </si>
  <si>
    <t>Lee Unkrich</t>
  </si>
  <si>
    <t>John Ratzenberger</t>
  </si>
  <si>
    <t>Tom Hanks</t>
  </si>
  <si>
    <t>Toy Story 3 </t>
  </si>
  <si>
    <t>Don Rickles</t>
  </si>
  <si>
    <t>McG</t>
  </si>
  <si>
    <t>Terminator Salvation </t>
  </si>
  <si>
    <t>Common</t>
  </si>
  <si>
    <t>James Wan</t>
  </si>
  <si>
    <t>Paul Walker</t>
  </si>
  <si>
    <t>Action|Crime|Thriller</t>
  </si>
  <si>
    <t>Jason Statham</t>
  </si>
  <si>
    <t>Furious 7 </t>
  </si>
  <si>
    <t>Vin Diesel</t>
  </si>
  <si>
    <t>Brad Pitt</t>
  </si>
  <si>
    <t>Action|Adventure|Horror|Sci-Fi|Thriller</t>
  </si>
  <si>
    <t>Peter Capaldi</t>
  </si>
  <si>
    <t>World War Z </t>
  </si>
  <si>
    <t>Mireille Enos</t>
  </si>
  <si>
    <t>Jennifer Lawrence</t>
  </si>
  <si>
    <t>X-Men: Days of Future Past </t>
  </si>
  <si>
    <t>J.J. Abrams</t>
  </si>
  <si>
    <t>Bruce Greenwood</t>
  </si>
  <si>
    <t>Benedict Cumberbatch</t>
  </si>
  <si>
    <t>Star Trek Into Darkness </t>
  </si>
  <si>
    <t>Eddie Marsan</t>
  </si>
  <si>
    <t>Jack the Giant Slayer </t>
  </si>
  <si>
    <t>Baz Luhrmann</t>
  </si>
  <si>
    <t>The Great Gatsby </t>
  </si>
  <si>
    <t>Australia</t>
  </si>
  <si>
    <t>Mike Newell</t>
  </si>
  <si>
    <t>Richard Coyle</t>
  </si>
  <si>
    <t>Jake Gyllenhaal</t>
  </si>
  <si>
    <t>Prince of Persia: The Sands of Time </t>
  </si>
  <si>
    <t>Guillermo del Toro</t>
  </si>
  <si>
    <t>Clifton Collins Jr.</t>
  </si>
  <si>
    <t>Charlie Hunnam</t>
  </si>
  <si>
    <t>Pacific Rim </t>
  </si>
  <si>
    <t>Transformers: Dark of the Moon </t>
  </si>
  <si>
    <t>Steven Spielberg</t>
  </si>
  <si>
    <t>Ray Winstone</t>
  </si>
  <si>
    <t>Harrison Ford</t>
  </si>
  <si>
    <t>Indiana Jones and the Kingdom of the Crystal Skull </t>
  </si>
  <si>
    <t>Jim Broadbent</t>
  </si>
  <si>
    <t>Mark Andrews</t>
  </si>
  <si>
    <t>Kelly Macdonald</t>
  </si>
  <si>
    <t>Brave </t>
  </si>
  <si>
    <t>Julie Walters</t>
  </si>
  <si>
    <t>Justin Lin</t>
  </si>
  <si>
    <t>Sofia Boutella</t>
  </si>
  <si>
    <t>Star Trek Beyond </t>
  </si>
  <si>
    <t>Fred Willard</t>
  </si>
  <si>
    <t>Adventure|Animation|Family|Sci-Fi</t>
  </si>
  <si>
    <t>WALL·E </t>
  </si>
  <si>
    <t>Jeff Garlin</t>
  </si>
  <si>
    <t>Action|Comedy|Crime|Thriller</t>
  </si>
  <si>
    <t>Tzi Ma</t>
  </si>
  <si>
    <t>Rush Hour 3 </t>
  </si>
  <si>
    <t>Roland Emmerich</t>
  </si>
  <si>
    <t>Oliver Platt</t>
  </si>
  <si>
    <t>2012 </t>
  </si>
  <si>
    <t>Tom McCarthy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</si>
  <si>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</si>
  <si>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</si>
  <si>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</si>
  <si>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</si>
  <si>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</si>
  <si>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</si>
  <si>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Lana Wachowski</t>
  </si>
  <si>
    <t>Channing Tatum</t>
  </si>
  <si>
    <t>Jupiter Ascending </t>
  </si>
  <si>
    <t>Eddie Redmayne</t>
  </si>
  <si>
    <t>The Legend of Tarzan </t>
  </si>
  <si>
    <t>The Chronicles of Narnia: The Lion, the Witch and the Wardrobe </t>
  </si>
  <si>
    <t>Michael Fassbender</t>
  </si>
  <si>
    <t>X-Men: Apocalypse </t>
  </si>
  <si>
    <t>Heath Ledger</t>
  </si>
  <si>
    <t>Action|Crime|Drama|Thriller</t>
  </si>
  <si>
    <t>The Dark Knight </t>
  </si>
  <si>
    <t>Morgan Freeman</t>
  </si>
  <si>
    <t>Pete Docter</t>
  </si>
  <si>
    <t>Delroy Lindo</t>
  </si>
  <si>
    <t>Adventure|Animation|Comedy|Family</t>
  </si>
  <si>
    <t>Up </t>
  </si>
  <si>
    <t>Rob Letterman</t>
  </si>
  <si>
    <t>Rainn Wilson</t>
  </si>
  <si>
    <t>Action|Adventure|Animation|Comedy|Family|Sci-Fi</t>
  </si>
  <si>
    <t>Amy Poehler</t>
  </si>
  <si>
    <t>Monsters vs. Aliens </t>
  </si>
  <si>
    <t>Iron Man </t>
  </si>
  <si>
    <t>Martin Scorsese</t>
  </si>
  <si>
    <t>Adventure|Drama|Family|Mystery</t>
  </si>
  <si>
    <t>Chloë Grace Moretz</t>
  </si>
  <si>
    <t>Hugo </t>
  </si>
  <si>
    <t>Salma Hayek</t>
  </si>
  <si>
    <t>Action|Comedy|Sci-Fi|Western</t>
  </si>
  <si>
    <t>Wild Wild West </t>
  </si>
  <si>
    <t>Bai Ling</t>
  </si>
  <si>
    <t>Rob Cohen</t>
  </si>
  <si>
    <t>Brendan Fraser</t>
  </si>
  <si>
    <t>Action|Adventure|Fantasy|Horror|Thriller</t>
  </si>
  <si>
    <t>Jet Li</t>
  </si>
  <si>
    <t>The Mummy: Tomb of the Dragon Emperor </t>
  </si>
  <si>
    <t>David Ayer</t>
  </si>
  <si>
    <t>Action|Adventure|Comedy|Sci-Fi</t>
  </si>
  <si>
    <t>Suicide Squad </t>
  </si>
  <si>
    <t>Tom Shadyac</t>
  </si>
  <si>
    <t>Comedy|Family|Fantasy</t>
  </si>
  <si>
    <t>Jimmy Bennett</t>
  </si>
  <si>
    <t>Evan Almighty </t>
  </si>
  <si>
    <t>Steve Carell</t>
  </si>
  <si>
    <t>Doug Liman</t>
  </si>
  <si>
    <t>Tom Cruise</t>
  </si>
  <si>
    <t>Edge of Tomorrow </t>
  </si>
  <si>
    <t>Noah Taylor</t>
  </si>
  <si>
    <t>Kevin Reynolds</t>
  </si>
  <si>
    <t>Jeanne Tripplehorn</t>
  </si>
  <si>
    <t>Waterworld </t>
  </si>
  <si>
    <t>Stephen Sommers</t>
  </si>
  <si>
    <t>Dennis Quaid</t>
  </si>
  <si>
    <t>G.I. Joe: The Rise of Cobra </t>
  </si>
  <si>
    <t>Adventure|Animation|Comedy|Drama|Family|Fantasy</t>
  </si>
  <si>
    <t>Inside Out </t>
  </si>
  <si>
    <t>Bill Murray</t>
  </si>
  <si>
    <t>Adventure|Drama|Family|Fantasy</t>
  </si>
  <si>
    <t>The Jungle Book </t>
  </si>
  <si>
    <t>Iron Man 2 </t>
  </si>
  <si>
    <t>Rupert Sanders</t>
  </si>
  <si>
    <t>Kristen Stewart</t>
  </si>
  <si>
    <t>Action|Adventure|Drama|Fantasy</t>
  </si>
  <si>
    <t>Snow White and the Huntsman 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</si>
  <si>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</si>
  <si>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</si>
  <si>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</si>
  <si>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</si>
  <si>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</si>
  <si>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</si>
  <si>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Matt Reeves</t>
  </si>
  <si>
    <t>Action|Adventure|Drama|Sci-Fi</t>
  </si>
  <si>
    <t>Dawn of the Planet of the Apes </t>
  </si>
  <si>
    <t>Roland Joffé</t>
  </si>
  <si>
    <t>Action|Adventure|Romance|Sci-Fi</t>
  </si>
  <si>
    <t>Belgium</t>
  </si>
  <si>
    <t>Carl Rinsch</t>
  </si>
  <si>
    <t>Cary-Hiroyuki Tagawa</t>
  </si>
  <si>
    <t>Keanu Reeves</t>
  </si>
  <si>
    <t>47 Ronin </t>
  </si>
  <si>
    <t>Captain America: The Winter Soldier </t>
  </si>
  <si>
    <t>Hayley Atwell</t>
  </si>
  <si>
    <t>Mike Mitchell</t>
  </si>
  <si>
    <t>Jon Hamm</t>
  </si>
  <si>
    <t>Shrek Forever After </t>
  </si>
  <si>
    <t>Brad Bird</t>
  </si>
  <si>
    <t>Action|Adventure|Family|Mystery|Sci-Fi</t>
  </si>
  <si>
    <t>Tomorrowland </t>
  </si>
  <si>
    <t>Don Hall</t>
  </si>
  <si>
    <t>Action|Adventure|Animation|Comedy|Drama|Family|Sci-Fi</t>
  </si>
  <si>
    <t>Damon Wayans Jr.</t>
  </si>
  <si>
    <t>Big Hero 6 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</si>
  <si>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</si>
  <si>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</si>
  <si>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</si>
  <si>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</si>
  <si>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</si>
  <si>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</si>
  <si>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Adventure|Animation|Family|Fantasy</t>
  </si>
  <si>
    <t>The Polar Express </t>
  </si>
  <si>
    <t>Vivica A. Fox</t>
  </si>
  <si>
    <t>Independence Day: Resurgence </t>
  </si>
  <si>
    <t>Dean DeBlois</t>
  </si>
  <si>
    <t>America Ferrera</t>
  </si>
  <si>
    <t>Gerard Butler</t>
  </si>
  <si>
    <t>How to Train Your Dragon </t>
  </si>
  <si>
    <t>Craig Ferguson</t>
  </si>
  <si>
    <t>Jonathan Mostow</t>
  </si>
  <si>
    <t>Action|Sci-Fi</t>
  </si>
  <si>
    <t>Nick Stahl</t>
  </si>
  <si>
    <t>Terminator 3: Rise of the Machines </t>
  </si>
  <si>
    <t>James Gunn</t>
  </si>
  <si>
    <t>Bradley Cooper</t>
  </si>
  <si>
    <t>Guardians of the Galaxy </t>
  </si>
  <si>
    <t>Djimon Hounsou</t>
  </si>
  <si>
    <t>Adventure|Drama|Sci-Fi</t>
  </si>
  <si>
    <t>Matthew McConaughey</t>
  </si>
  <si>
    <t>Interstellar </t>
  </si>
  <si>
    <t>Mackenzie Foy</t>
  </si>
  <si>
    <t>Inception </t>
  </si>
  <si>
    <t>Japanese</t>
  </si>
  <si>
    <t>Japan</t>
  </si>
  <si>
    <t>The Hobbit: An Unexpected Journey </t>
  </si>
  <si>
    <t>The Fast and the Furious </t>
  </si>
  <si>
    <t>Jordana Brewster</t>
  </si>
  <si>
    <t>David Fincher</t>
  </si>
  <si>
    <t>Jason Flemyng</t>
  </si>
  <si>
    <t>Drama|Fantasy|Romance</t>
  </si>
  <si>
    <t>The Curious Case of Benjamin Button </t>
  </si>
  <si>
    <t>Julia Ormond</t>
  </si>
  <si>
    <t>Matthew Vaughn</t>
  </si>
  <si>
    <t>X-Men: First Class </t>
  </si>
  <si>
    <t>Francis Lawrence</t>
  </si>
  <si>
    <t>Philip Seymour Hoffman</t>
  </si>
  <si>
    <t>Adventure|Sci-Fi</t>
  </si>
  <si>
    <t>The Hunger Games: Mockingjay - Part 2 </t>
  </si>
  <si>
    <t>Josh Hutcherson</t>
  </si>
  <si>
    <t>Jon Turteltaub</t>
  </si>
  <si>
    <t>Nicolas Cage</t>
  </si>
  <si>
    <t>The Sorcerer's Apprentice </t>
  </si>
  <si>
    <t>Wolfgang Petersen</t>
  </si>
  <si>
    <t>Mike Vogel</t>
  </si>
  <si>
    <t>Action|Adventure|Drama|Thriller</t>
  </si>
  <si>
    <t>Poseidon </t>
  </si>
  <si>
    <t>James Bobin</t>
  </si>
  <si>
    <t>Alice Through the Looking Glass </t>
  </si>
  <si>
    <t>Chris Miller</t>
  </si>
  <si>
    <t>Eric Idle</t>
  </si>
  <si>
    <t>Justin Timberlake</t>
  </si>
  <si>
    <t>Shrek the Third </t>
  </si>
  <si>
    <t>Rupert Everett</t>
  </si>
  <si>
    <t>Duncan Jones</t>
  </si>
  <si>
    <t>Callum Rennie</t>
  </si>
  <si>
    <t>Dominic Cooper</t>
  </si>
  <si>
    <t>Warcraft </t>
  </si>
  <si>
    <t>Alan Taylor</t>
  </si>
  <si>
    <t>Terminator Genisys </t>
  </si>
  <si>
    <t>Matt Smith</t>
  </si>
  <si>
    <t>Michael Apted</t>
  </si>
  <si>
    <t>Bruce Spence</t>
  </si>
  <si>
    <t>The Chronicles of Narnia: The Voyage of the Dawn Treader </t>
  </si>
  <si>
    <t>Jaime King</t>
  </si>
  <si>
    <t>Action|Drama|History|Romance|War</t>
  </si>
  <si>
    <t>Jennifer Garner</t>
  </si>
  <si>
    <t>Pearl Harbor </t>
  </si>
  <si>
    <t>Mako</t>
  </si>
  <si>
    <t>Michael O'Neill</t>
  </si>
  <si>
    <t>Zack Ward</t>
  </si>
  <si>
    <t>Transformers </t>
  </si>
  <si>
    <t>Oliver Stone</t>
  </si>
  <si>
    <t>Action|Adventure|Biography|Drama|History|Romance|War</t>
  </si>
  <si>
    <t>Anthony Hopkins</t>
  </si>
  <si>
    <t>Alexander </t>
  </si>
  <si>
    <t>Brian Blessed</t>
  </si>
  <si>
    <t>Germany</t>
  </si>
  <si>
    <t>Robert Pattinson</t>
  </si>
  <si>
    <t>Harry Potter and the Order of the Phoenix </t>
  </si>
  <si>
    <t>Harry Potter and the Goblet of Fire </t>
  </si>
  <si>
    <t>Charlize Theron</t>
  </si>
  <si>
    <t>Action|Drama</t>
  </si>
  <si>
    <t>Hancock </t>
  </si>
  <si>
    <t>Alice Braga</t>
  </si>
  <si>
    <t>Drama|Horror|Sci-Fi</t>
  </si>
  <si>
    <t>I Am Legend </t>
  </si>
  <si>
    <t>Adventure|Comedy|Family|Fantasy</t>
  </si>
  <si>
    <t>Charlie and the Chocolate Factory </t>
  </si>
  <si>
    <t>Animation|Comedy|Family|Fantasy</t>
  </si>
  <si>
    <t>Janeane Garofalo</t>
  </si>
  <si>
    <t>Ratatouille </t>
  </si>
  <si>
    <t>Brian Dennehy</t>
  </si>
  <si>
    <t>Batman Begins 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</si>
  <si>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</si>
  <si>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</si>
  <si>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</si>
  <si>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</si>
  <si>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</si>
  <si>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</si>
  <si>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Shawn Levy</t>
  </si>
  <si>
    <t>Rami Malek</t>
  </si>
  <si>
    <t>Robin Williams</t>
  </si>
  <si>
    <t>Night at the Museum: Battle of the Smithsonian </t>
  </si>
  <si>
    <t>Steve Coogan</t>
  </si>
  <si>
    <t>Gavin Hood</t>
  </si>
  <si>
    <t>X-Men Origins: Wolverine </t>
  </si>
  <si>
    <t>Essie Davis</t>
  </si>
  <si>
    <t>The Matrix Revolutions </t>
  </si>
  <si>
    <t>Chris Buck</t>
  </si>
  <si>
    <t>Adventure|Animation|Comedy|Family|Fantasy|Musical</t>
  </si>
  <si>
    <t>Josh Gad</t>
  </si>
  <si>
    <t>Frozen </t>
  </si>
  <si>
    <t>Steve Bastoni</t>
  </si>
  <si>
    <t>The Matrix Reloaded </t>
  </si>
  <si>
    <t>Natalie Portman</t>
  </si>
  <si>
    <t>Thor: The Dark World </t>
  </si>
  <si>
    <t>George Miller</t>
  </si>
  <si>
    <t>Mad Max: Fury Road </t>
  </si>
  <si>
    <t>Zoë Kravitz</t>
  </si>
  <si>
    <t>Ron Howard</t>
  </si>
  <si>
    <t>Ayelet Zurer</t>
  </si>
  <si>
    <t>Mystery|Thriller</t>
  </si>
  <si>
    <t>Angels &amp; Demons </t>
  </si>
  <si>
    <t>Armin Mueller-Stahl</t>
  </si>
  <si>
    <t>Kenneth Branagh</t>
  </si>
  <si>
    <t>Thor </t>
  </si>
  <si>
    <t>Byron Howard</t>
  </si>
  <si>
    <t>Diedrich Bader</t>
  </si>
  <si>
    <t>Adventure|Animation|Comedy|Drama|Family</t>
  </si>
  <si>
    <t>Bolt </t>
  </si>
  <si>
    <t>Hoyt Yeatman</t>
  </si>
  <si>
    <t>Action|Adventure|Animation|Comedy|Family|Fantasy|Sci-Fi</t>
  </si>
  <si>
    <t>Kelli Garner</t>
  </si>
  <si>
    <t>G-Force </t>
  </si>
  <si>
    <t>Jonathan Liebesman</t>
  </si>
  <si>
    <t>Wrath of the Titans </t>
  </si>
  <si>
    <t>Comedy|Fantasy|Horror</t>
  </si>
  <si>
    <t>Dark Shadows </t>
  </si>
  <si>
    <t>Christopher McQuarrie</t>
  </si>
  <si>
    <t>Jeremy Renner</t>
  </si>
  <si>
    <t>Mission: Impossible - Rogue Nation </t>
  </si>
  <si>
    <t>China</t>
  </si>
  <si>
    <t>Joe Johnston</t>
  </si>
  <si>
    <t>Drama|Fantasy|Horror|Thriller</t>
  </si>
  <si>
    <t>The Wolfman </t>
  </si>
  <si>
    <t>Steve Hickner</t>
  </si>
  <si>
    <t>Oprah Winfrey</t>
  </si>
  <si>
    <t>Matthew Broderick</t>
  </si>
  <si>
    <t>Bee Movie </t>
  </si>
  <si>
    <t>Rip Torn</t>
  </si>
  <si>
    <t>Jennifer Yuh Nelson</t>
  </si>
  <si>
    <t>Kung Fu Panda 2 </t>
  </si>
  <si>
    <t>M. Night Shyamalan</t>
  </si>
  <si>
    <t>Seychelle Gabriel</t>
  </si>
  <si>
    <t>The Last Airbender </t>
  </si>
  <si>
    <t>Aasif Mandvi</t>
  </si>
  <si>
    <t>Mission: Impossible III </t>
  </si>
  <si>
    <t>Action|Drama|Thriller</t>
  </si>
  <si>
    <t>White House Down </t>
  </si>
  <si>
    <t>Simon Wells</t>
  </si>
  <si>
    <t>Elisabeth Harnois</t>
  </si>
  <si>
    <t>Mars Needs Moms </t>
  </si>
  <si>
    <t>Tom Everett Scott</t>
  </si>
  <si>
    <t>David Bowers</t>
  </si>
  <si>
    <t>Flushed Away </t>
  </si>
  <si>
    <t>Joe Wright</t>
  </si>
  <si>
    <t>Pan </t>
  </si>
  <si>
    <t>Rob Minkoff</t>
  </si>
  <si>
    <t>Ty Burrell</t>
  </si>
  <si>
    <t>Mr. Peabody &amp; Sherman </t>
  </si>
  <si>
    <t>Adventure</t>
  </si>
  <si>
    <t>Troy </t>
  </si>
  <si>
    <t>Julian Glover</t>
  </si>
  <si>
    <t>Martin Short</t>
  </si>
  <si>
    <t>Madagascar 3: Europe's Most Wanted </t>
  </si>
  <si>
    <t>Lee Tamahori</t>
  </si>
  <si>
    <t>Colin Salmon</t>
  </si>
  <si>
    <t>Toby Stephens</t>
  </si>
  <si>
    <t>Die Another Day </t>
  </si>
  <si>
    <t>Rick Yune</t>
  </si>
  <si>
    <t>Paul Feig</t>
  </si>
  <si>
    <t>Action|Comedy|Fantasy|Sci-Fi</t>
  </si>
  <si>
    <t>Ed Begley Jr.</t>
  </si>
  <si>
    <t>Ghostbusters </t>
  </si>
  <si>
    <t>Bruce Willis</t>
  </si>
  <si>
    <t>Armageddon </t>
  </si>
  <si>
    <t>Will Patton</t>
  </si>
  <si>
    <t>Rosario Dawson</t>
  </si>
  <si>
    <t>Action|Adventure|Comedy|Family|Fantasy|Mystery|Sci-Fi</t>
  </si>
  <si>
    <t>Men in Black II </t>
  </si>
  <si>
    <t>Action|Adventure|Animation|Fantasy</t>
  </si>
  <si>
    <t>Beowulf </t>
  </si>
  <si>
    <t>Alessandro Carloni</t>
  </si>
  <si>
    <t>Kung Fu Panda 3 </t>
  </si>
  <si>
    <t>Wayne Knight</t>
  </si>
  <si>
    <t>Mission: Impossible - Ghost Protocol </t>
  </si>
  <si>
    <t>Michael Nyqvist</t>
  </si>
  <si>
    <t>Peter Ramsey</t>
  </si>
  <si>
    <t>Rise of the Guardians </t>
  </si>
  <si>
    <t>Dean Parisot</t>
  </si>
  <si>
    <t>Richard Burgi</t>
  </si>
  <si>
    <t>Comedy|Crime</t>
  </si>
  <si>
    <t>John Michael Higgins</t>
  </si>
  <si>
    <t>Fun with Dick and Jane </t>
  </si>
  <si>
    <t>Edward Zwick</t>
  </si>
  <si>
    <t>Tony Goldwyn</t>
  </si>
  <si>
    <t>Action|Drama|History|War</t>
  </si>
  <si>
    <t>The Last Samurai </t>
  </si>
  <si>
    <t>Action|Adventure|Drama</t>
  </si>
  <si>
    <t>Exodus: Gods and Kings </t>
  </si>
  <si>
    <t>Leonard Nimoy</t>
  </si>
  <si>
    <t>Star Trek </t>
  </si>
  <si>
    <t>Spider-Man </t>
  </si>
  <si>
    <t>Action|Adventure|Animation|Comedy|Family|Fantasy</t>
  </si>
  <si>
    <t>How to Train Your Dragon 2 </t>
  </si>
  <si>
    <t>Alex Proyas</t>
  </si>
  <si>
    <t>Gods of Egypt </t>
  </si>
  <si>
    <t>Joe Morton</t>
  </si>
  <si>
    <t>Sam Shepard</t>
  </si>
  <si>
    <t>Stealth </t>
  </si>
  <si>
    <t>Billy Crudup</t>
  </si>
  <si>
    <t>Action|Drama|Mystery|Sci-Fi</t>
  </si>
  <si>
    <t>Matt Frewer</t>
  </si>
  <si>
    <t>Watchmen </t>
  </si>
  <si>
    <t>Stephen McHattie</t>
  </si>
  <si>
    <t>Richard Donner</t>
  </si>
  <si>
    <t>Rene Russo</t>
  </si>
  <si>
    <t>Lethal Weapon 4 </t>
  </si>
  <si>
    <t>Ang Lee</t>
  </si>
  <si>
    <t>Kevin Rankin</t>
  </si>
  <si>
    <t>Hulk </t>
  </si>
  <si>
    <t>Jon M. Chu</t>
  </si>
  <si>
    <t>Dwayne Johnson</t>
  </si>
  <si>
    <t>G.I. Joe: Retaliation </t>
  </si>
  <si>
    <t>Breck Eisner</t>
  </si>
  <si>
    <t>Action|Adventure|Comedy|Thriller</t>
  </si>
  <si>
    <t>Sahara </t>
  </si>
  <si>
    <t>Hironobu Sakaguchi</t>
  </si>
  <si>
    <t>Ming-Na Wen</t>
  </si>
  <si>
    <t>Action|Adventure|Animation|Fantasy|Romance|Sci-Fi</t>
  </si>
  <si>
    <t>Final Fantasy: The Spirits Within </t>
  </si>
  <si>
    <t>Captain America: The First Avenger </t>
  </si>
  <si>
    <t>The World Is Not Enough </t>
  </si>
  <si>
    <t>Desmond Llewelyn</t>
  </si>
  <si>
    <t>Peter Weir</t>
  </si>
  <si>
    <t>Action|Adventure|Drama|History|War</t>
  </si>
  <si>
    <t>James D'Arcy</t>
  </si>
  <si>
    <t>Master and Commander: The Far Side of the World </t>
  </si>
  <si>
    <t>Bill Condon</t>
  </si>
  <si>
    <t>Adventure|Drama|Fantasy|Romance</t>
  </si>
  <si>
    <t>The Twilight Saga: Breaking Dawn - Part 2 </t>
  </si>
  <si>
    <t>Taylor Lautner</t>
  </si>
  <si>
    <t>Animation|Comedy|Family|Musical</t>
  </si>
  <si>
    <t>Happy Feet 2 </t>
  </si>
  <si>
    <t>Louis Leterrier</t>
  </si>
  <si>
    <t>Peter Mensah</t>
  </si>
  <si>
    <t>The Incredible Hulk </t>
  </si>
  <si>
    <t>Action|Crime|Drama|Mystery|Thriller</t>
  </si>
  <si>
    <t>Don Johnson</t>
  </si>
  <si>
    <t>Mark Rylance</t>
  </si>
  <si>
    <t>The BFG </t>
  </si>
  <si>
    <t>Alejandro G. Iñárritu</t>
  </si>
  <si>
    <t>Adventure|Drama|Thriller|Western</t>
  </si>
  <si>
    <t>The Revenant </t>
  </si>
  <si>
    <t>David Soren</t>
  </si>
  <si>
    <t>Snoop Dogg</t>
  </si>
  <si>
    <t>Turbo </t>
  </si>
  <si>
    <t>Adventure|Animation|Comedy|Family|Western</t>
  </si>
  <si>
    <t>Rango </t>
  </si>
  <si>
    <t>Stephen Root</t>
  </si>
  <si>
    <t>Penguins of Madagascar </t>
  </si>
  <si>
    <t>Paul Greengrass</t>
  </si>
  <si>
    <t>Action|Mystery|Thriller</t>
  </si>
  <si>
    <t>Matt Damon</t>
  </si>
  <si>
    <t>The Bourne Ultimatum </t>
  </si>
  <si>
    <t>Mark Osborne</t>
  </si>
  <si>
    <t>Kung Fu Panda </t>
  </si>
  <si>
    <t>Peyton Reed</t>
  </si>
  <si>
    <t>Ant-Man </t>
  </si>
  <si>
    <t>Adventure|Sci-Fi|Thriller</t>
  </si>
  <si>
    <t>The Hunger Games: Catching Fire </t>
  </si>
  <si>
    <t>Sandra Ellis Lafferty</t>
  </si>
  <si>
    <t>Tim Johnson</t>
  </si>
  <si>
    <t>Adventure|Animation|Comedy|Family|Fantasy|Sci-Fi</t>
  </si>
  <si>
    <t>Jim Parsons</t>
  </si>
  <si>
    <t>Home </t>
  </si>
  <si>
    <t>Lisa Ann Walter</t>
  </si>
  <si>
    <t>War of the Worlds </t>
  </si>
  <si>
    <t>Bad Boys II </t>
  </si>
  <si>
    <t>Jordi Mollà</t>
  </si>
  <si>
    <t>Puss in Boots </t>
  </si>
  <si>
    <t>Phillip Noyce</t>
  </si>
  <si>
    <t>Action|Crime|Mystery|Thriller</t>
  </si>
  <si>
    <t>Salt </t>
  </si>
  <si>
    <t>Darren Aronofsky</t>
  </si>
  <si>
    <t>Emma Watson</t>
  </si>
  <si>
    <t>Noah </t>
  </si>
  <si>
    <t>Logan Lerman</t>
  </si>
  <si>
    <t>Action|Adventure|Family|Mystery</t>
  </si>
  <si>
    <t>Toby Jones</t>
  </si>
  <si>
    <t>The Adventures of Tintin </t>
  </si>
  <si>
    <t>Tony Curran</t>
  </si>
  <si>
    <t>Alfonso Cuarón</t>
  </si>
  <si>
    <t>Harry Potter and the Prisoner of Azkaban </t>
  </si>
  <si>
    <t>Adventure|Drama|Romance|War</t>
  </si>
  <si>
    <t>Australia </t>
  </si>
  <si>
    <t>After Earth </t>
  </si>
  <si>
    <t>Eric Leighton</t>
  </si>
  <si>
    <t>Adventure|Animation|Family|Thriller</t>
  </si>
  <si>
    <t>Alfre Woodard</t>
  </si>
  <si>
    <t>Dinosaur </t>
  </si>
  <si>
    <t>Action|Fantasy</t>
  </si>
  <si>
    <t>Night at the Museum: Secret of the Tomb </t>
  </si>
  <si>
    <t>Tom McGrath</t>
  </si>
  <si>
    <t>Action|Animation|Comedy|Family|Sci-Fi</t>
  </si>
  <si>
    <t>Megamind </t>
  </si>
  <si>
    <t>Will Ferrell</t>
  </si>
  <si>
    <t>Chris Columbus</t>
  </si>
  <si>
    <t>Harry Potter and the Sorcerer's Stone </t>
  </si>
  <si>
    <t>Verne Troyer</t>
  </si>
  <si>
    <t>Robert Schwentke</t>
  </si>
  <si>
    <t>Action|Comedy|Fantasy</t>
  </si>
  <si>
    <t>R.I.P.D. </t>
  </si>
  <si>
    <t>Stephanie Szostak</t>
  </si>
  <si>
    <t>Pirates of the Caribbean: The Curse of the Black Pearl </t>
  </si>
  <si>
    <t>The Hunger Games: Mockingjay - Part 1 </t>
  </si>
  <si>
    <t>The Da Vinci Code </t>
  </si>
  <si>
    <t>Jürgen Prochnow</t>
  </si>
  <si>
    <t>Carlos Saldanha</t>
  </si>
  <si>
    <t>Adventure|Animation|Comedy|Family|Musical</t>
  </si>
  <si>
    <t>Miguel Ferrer</t>
  </si>
  <si>
    <t>Rio 2 </t>
  </si>
  <si>
    <t>X-Men 2 </t>
  </si>
  <si>
    <t>Fast Five </t>
  </si>
  <si>
    <t>Guy Ritchie</t>
  </si>
  <si>
    <t>Action|Adventure|Crime|Mystery|Thriller</t>
  </si>
  <si>
    <t>Sherlock Holmes: A Game of Shadows </t>
  </si>
  <si>
    <t>Clash of the Titans </t>
  </si>
  <si>
    <t>Paul Verhoeven</t>
  </si>
  <si>
    <t>Ronny Cox</t>
  </si>
  <si>
    <t>Total Recall </t>
  </si>
  <si>
    <t>Marshall Bell</t>
  </si>
  <si>
    <t>John McTiernan</t>
  </si>
  <si>
    <t>Action|Adventure|History</t>
  </si>
  <si>
    <t>The 13th Warrior </t>
  </si>
  <si>
    <t>Clive Russell</t>
  </si>
  <si>
    <t>Tony Gilroy</t>
  </si>
  <si>
    <t>Scott Glenn</t>
  </si>
  <si>
    <t>The Bourne Legacy </t>
  </si>
  <si>
    <t>Stacy Keach</t>
  </si>
  <si>
    <t>Joel Schumacher</t>
  </si>
  <si>
    <t>Action</t>
  </si>
  <si>
    <t>Michael Gough</t>
  </si>
  <si>
    <t>Batman &amp; Robin </t>
  </si>
  <si>
    <t>Clint Howard</t>
  </si>
  <si>
    <t>How the Grinch Stole Christmas </t>
  </si>
  <si>
    <t>The Day After Tomorrow </t>
  </si>
  <si>
    <t>John Woo</t>
  </si>
  <si>
    <t>Dougray Scott</t>
  </si>
  <si>
    <t>Mission: Impossible II </t>
  </si>
  <si>
    <t>Mary Elizabeth Mastrantonio</t>
  </si>
  <si>
    <t>Karen Allen</t>
  </si>
  <si>
    <t>The Perfect Storm </t>
  </si>
  <si>
    <t>Tim Story</t>
  </si>
  <si>
    <t>Ioan Gruffudd</t>
  </si>
  <si>
    <t>Fantastic 4: Rise of the Silver Surfer </t>
  </si>
  <si>
    <t>Adventure|Drama|Fantasy</t>
  </si>
  <si>
    <t>Suraj Sharma</t>
  </si>
  <si>
    <t>Life of Pi </t>
  </si>
  <si>
    <t>Mark Steven Johnson</t>
  </si>
  <si>
    <t>Action|Fantasy|Thriller</t>
  </si>
  <si>
    <t>Ghost Rider </t>
  </si>
  <si>
    <t>Peter Fonda</t>
  </si>
  <si>
    <t>Jason Bourne </t>
  </si>
  <si>
    <t>Action|Adventure|Comedy|Crime</t>
  </si>
  <si>
    <t>Demi Moore</t>
  </si>
  <si>
    <t>Charlie's Angels: Full Throttle </t>
  </si>
  <si>
    <t>Justin Theroux</t>
  </si>
  <si>
    <t>Adventure|Mystery|Sci-Fi</t>
  </si>
  <si>
    <t>Prometheus </t>
  </si>
  <si>
    <t>Nathan Lane</t>
  </si>
  <si>
    <t>Stuart Little 2 </t>
  </si>
  <si>
    <t>Melanie Griffith</t>
  </si>
  <si>
    <t>Neill Blomkamp</t>
  </si>
  <si>
    <t>Action|Drama|Sci-Fi|Thriller</t>
  </si>
  <si>
    <t>Elysium </t>
  </si>
  <si>
    <t>David Twohy</t>
  </si>
  <si>
    <t>The Chronicles of Riddick </t>
  </si>
  <si>
    <t>José Padilha</t>
  </si>
  <si>
    <t>Abbie Cornish</t>
  </si>
  <si>
    <t>Action|Crime|Sci-Fi|Thriller</t>
  </si>
  <si>
    <t>RoboCop </t>
  </si>
  <si>
    <t>Jennifer Ehle</t>
  </si>
  <si>
    <t>Action|Family|Sport</t>
  </si>
  <si>
    <t>Scott Porter</t>
  </si>
  <si>
    <t>Speed Racer </t>
  </si>
  <si>
    <t>James L. Brooks</t>
  </si>
  <si>
    <t>Comedy|Drama|Romance</t>
  </si>
  <si>
    <t>Shelley Conn</t>
  </si>
  <si>
    <t>How Do You Know </t>
  </si>
  <si>
    <t>James Mangold</t>
  </si>
  <si>
    <t>Marc Blucas</t>
  </si>
  <si>
    <t>Action|Comedy|Romance</t>
  </si>
  <si>
    <t>Knight and Day </t>
  </si>
  <si>
    <t>Action|Adventure|Mystery|Sci-Fi</t>
  </si>
  <si>
    <t>Oblivion </t>
  </si>
  <si>
    <t>George Lucas</t>
  </si>
  <si>
    <t>Star Wars: Episode III - Revenge of the Sith </t>
  </si>
  <si>
    <t>Hayden Christensen</t>
  </si>
  <si>
    <t>Star Wars: Episode II - Attack of the Clones </t>
  </si>
  <si>
    <t>Monsters, Inc. </t>
  </si>
  <si>
    <t>James Coburn</t>
  </si>
  <si>
    <t>The Wolverine </t>
  </si>
  <si>
    <t>Star Wars: Episode I - The Phantom Menace </t>
  </si>
  <si>
    <t>Ian McDiarmid</t>
  </si>
  <si>
    <t>Kirk De Micco</t>
  </si>
  <si>
    <t>The Croods </t>
  </si>
  <si>
    <t>French</t>
  </si>
  <si>
    <t>France</t>
  </si>
  <si>
    <t>Action|Drama|War</t>
  </si>
  <si>
    <t>Windtalkers </t>
  </si>
  <si>
    <t>Noah Emmerich</t>
  </si>
  <si>
    <t>Cedric Nicolas-Troyan</t>
  </si>
  <si>
    <t>The Huntsman: Winter's War </t>
  </si>
  <si>
    <t>Noel Fisher</t>
  </si>
  <si>
    <t>Teenage Mutant Ninja Turtles </t>
  </si>
  <si>
    <t>Adventure|Drama|Sci-Fi|Thriller</t>
  </si>
  <si>
    <t>Phaldut Sharma</t>
  </si>
  <si>
    <t>Gravity </t>
  </si>
  <si>
    <t>Roger Donaldson</t>
  </si>
  <si>
    <t>Grant Heslov</t>
  </si>
  <si>
    <t>Jamie Renée Smith</t>
  </si>
  <si>
    <t>Dante's Peak </t>
  </si>
  <si>
    <t>Dave Green</t>
  </si>
  <si>
    <t>Stephen Amell</t>
  </si>
  <si>
    <t>Teenage Mutant Ninja Turtles: Out of the Shadows </t>
  </si>
  <si>
    <t>Josh Trank</t>
  </si>
  <si>
    <t>Tim Blake Nelson</t>
  </si>
  <si>
    <t>Fantastic Four </t>
  </si>
  <si>
    <t>Tim Heidecker</t>
  </si>
  <si>
    <t>Action|Adventure|Comedy|Family|Fantasy</t>
  </si>
  <si>
    <t>Night at the Museum </t>
  </si>
  <si>
    <t>Brad Peyton</t>
  </si>
  <si>
    <t>San Andreas </t>
  </si>
  <si>
    <t>Archie Panjabi</t>
  </si>
  <si>
    <t>Roger Spottiswoode</t>
  </si>
  <si>
    <t>Vincent Schiavelli</t>
  </si>
  <si>
    <t>Tomorrow Never Dies </t>
  </si>
  <si>
    <t>Joe Don Baker</t>
  </si>
  <si>
    <t>Adam Baldwin</t>
  </si>
  <si>
    <t>The Patriot </t>
  </si>
  <si>
    <t>Steven Soderbergh</t>
  </si>
  <si>
    <t>Julia Roberts</t>
  </si>
  <si>
    <t>Crime|Thriller</t>
  </si>
  <si>
    <t>Ocean's Twelve </t>
  </si>
  <si>
    <t>Action|Comedy|Crime|Romance|Thriller</t>
  </si>
  <si>
    <t>Mr. &amp; Mrs. Smith </t>
  </si>
  <si>
    <t>Theo James</t>
  </si>
  <si>
    <t>Insurgent </t>
  </si>
  <si>
    <t>Mekhi Phifer</t>
  </si>
  <si>
    <t>Adam Scott</t>
  </si>
  <si>
    <t>Biography|Drama</t>
  </si>
  <si>
    <t>The Aviator </t>
  </si>
  <si>
    <t>Frances Conroy</t>
  </si>
  <si>
    <t>James Corden</t>
  </si>
  <si>
    <t>Gulliver's Travels </t>
  </si>
  <si>
    <t>Michel Gondry</t>
  </si>
  <si>
    <t>Action|Comedy|Crime|Sci-Fi|Thriller</t>
  </si>
  <si>
    <t>The Green Hornet </t>
  </si>
  <si>
    <t>Noam Murro</t>
  </si>
  <si>
    <t>Sullivan Stapleton</t>
  </si>
  <si>
    <t>Action|Drama|Fantasy|War</t>
  </si>
  <si>
    <t>300: Rise of an Empire </t>
  </si>
  <si>
    <t>Raja Gosnell</t>
  </si>
  <si>
    <t>Mahadeo Shivraj</t>
  </si>
  <si>
    <t>The Smurfs </t>
  </si>
  <si>
    <t>Will Finn</t>
  </si>
  <si>
    <t>Animation|Comedy|Family|Music|Western</t>
  </si>
  <si>
    <t>Home on the Range </t>
  </si>
  <si>
    <t>Action|Adventure|Mystery|Sci-Fi|Thriller</t>
  </si>
  <si>
    <t>Allegiant </t>
  </si>
  <si>
    <t>Action|Drama|Sci-Fi|Sport</t>
  </si>
  <si>
    <t>Real Steel </t>
  </si>
  <si>
    <t>Nancy O'Dell</t>
  </si>
  <si>
    <t>Jacob Tremblay</t>
  </si>
  <si>
    <t>The Smurfs 2 </t>
  </si>
  <si>
    <t>Jan de Bont</t>
  </si>
  <si>
    <t>Action|Crime|Romance|Thriller</t>
  </si>
  <si>
    <t>Jason Patric</t>
  </si>
  <si>
    <t>Speed 2: Cruise Control </t>
  </si>
  <si>
    <t>Ender's Game </t>
  </si>
  <si>
    <t>Len Wiseman</t>
  </si>
  <si>
    <t>Live Free or Die Hard </t>
  </si>
  <si>
    <t>The Lord of the Rings: The Fellowship of the Ring </t>
  </si>
  <si>
    <t>Frank Coraci</t>
  </si>
  <si>
    <t>Action|Adventure|Comedy</t>
  </si>
  <si>
    <t>Around the World in 80 Days </t>
  </si>
  <si>
    <t>Cécile De France</t>
  </si>
  <si>
    <t>Michael Mann</t>
  </si>
  <si>
    <t>Biography|Drama|Sport</t>
  </si>
  <si>
    <t>Ali </t>
  </si>
  <si>
    <t>Bo Welch</t>
  </si>
  <si>
    <t>Kelly Preston</t>
  </si>
  <si>
    <t>The Cat in the Hat </t>
  </si>
  <si>
    <t>Action|Mystery|Sci-Fi|Thriller</t>
  </si>
  <si>
    <t>I, Robot </t>
  </si>
  <si>
    <t>Kingdom of Heaven </t>
  </si>
  <si>
    <t>Chazz Palminteri</t>
  </si>
  <si>
    <t>Stuart Little </t>
  </si>
  <si>
    <t>Jeffrey Jones</t>
  </si>
  <si>
    <t>Ron Clements</t>
  </si>
  <si>
    <t>Animation|Family|Fantasy|Musical|Romance</t>
  </si>
  <si>
    <t>The Princess and the Frog </t>
  </si>
  <si>
    <t>Anika Noni Rose</t>
  </si>
  <si>
    <t>Donald Glover</t>
  </si>
  <si>
    <t>The Martian </t>
  </si>
  <si>
    <t>Comedy</t>
  </si>
  <si>
    <t>Action|Adventure|Romance|Sci-Fi|Thriller</t>
  </si>
  <si>
    <t>The Island </t>
  </si>
  <si>
    <t>Peter Chelsom</t>
  </si>
  <si>
    <t>Warren Beatty</t>
  </si>
  <si>
    <t>Comedy|Romance</t>
  </si>
  <si>
    <t>Del Zamora</t>
  </si>
  <si>
    <t>Town &amp; Country </t>
  </si>
  <si>
    <t>New Line</t>
  </si>
  <si>
    <t>Dominic Sena</t>
  </si>
  <si>
    <t>Gone in Sixty Seconds </t>
  </si>
  <si>
    <t>Robert Duvall</t>
  </si>
  <si>
    <t>Connie Nielsen</t>
  </si>
  <si>
    <t>Action|Drama|Romance</t>
  </si>
  <si>
    <t>Gladiator </t>
  </si>
  <si>
    <t>Oliver Reed</t>
  </si>
  <si>
    <t>Frank Grillo</t>
  </si>
  <si>
    <t>Minority Report </t>
  </si>
  <si>
    <t>Harry Potter and the Chamber of Secrets </t>
  </si>
  <si>
    <t>Casino Royale </t>
  </si>
  <si>
    <t>Ivana Milicevic</t>
  </si>
  <si>
    <t>Estella Warren</t>
  </si>
  <si>
    <t>Planet of the Apes </t>
  </si>
  <si>
    <t>Erick Avari</t>
  </si>
  <si>
    <t>Terminator 2: Judgment Day </t>
  </si>
  <si>
    <t>S. Epatha Merkerson</t>
  </si>
  <si>
    <t>Biography|Crime|Drama|History|Romance</t>
  </si>
  <si>
    <t>Public Enemies </t>
  </si>
  <si>
    <t>Ruby Dee</t>
  </si>
  <si>
    <t>Biography|Crime|Drama</t>
  </si>
  <si>
    <t>Denzel Washington</t>
  </si>
  <si>
    <t>American Gangster </t>
  </si>
  <si>
    <t>RZA</t>
  </si>
  <si>
    <t>Tia Carrere</t>
  </si>
  <si>
    <t>Action|Comedy|Thriller</t>
  </si>
  <si>
    <t>Jamie Lee Curtis</t>
  </si>
  <si>
    <t>True Lies </t>
  </si>
  <si>
    <t>Tony Scott</t>
  </si>
  <si>
    <t>The Taking of Pelham 1 2 3 </t>
  </si>
  <si>
    <t>Paul Weitz</t>
  </si>
  <si>
    <t>Blythe Danner</t>
  </si>
  <si>
    <t>Robert De Niro</t>
  </si>
  <si>
    <t>Little Fockers </t>
  </si>
  <si>
    <t>Adam McKay</t>
  </si>
  <si>
    <t>Action|Comedy|Crime</t>
  </si>
  <si>
    <t>The Other Guys </t>
  </si>
  <si>
    <t>Chuck Russell</t>
  </si>
  <si>
    <t>Action|Drama|Mystery|Thriller</t>
  </si>
  <si>
    <t>Vanessa Williams</t>
  </si>
  <si>
    <t>Eraser </t>
  </si>
  <si>
    <t>Quentin Tarantino</t>
  </si>
  <si>
    <t>Drama|Western</t>
  </si>
  <si>
    <t>Django Unchained </t>
  </si>
  <si>
    <t>Gary Trousdale</t>
  </si>
  <si>
    <t>Jason Alexander</t>
  </si>
  <si>
    <t>Animation|Drama|Family|Musical|Romance</t>
  </si>
  <si>
    <t>The Hunchback of Notre Dame </t>
  </si>
  <si>
    <t>Mark Dindal</t>
  </si>
  <si>
    <t>Eartha Kitt</t>
  </si>
  <si>
    <t>The Emperor's New Groove </t>
  </si>
  <si>
    <t>Simon West</t>
  </si>
  <si>
    <t>Sylvester Stallone</t>
  </si>
  <si>
    <t>The Expendables 2 </t>
  </si>
  <si>
    <t>Armando Riesco</t>
  </si>
  <si>
    <t>Action|Adventure|Comedy|Family|Mystery</t>
  </si>
  <si>
    <t>National Treasure </t>
  </si>
  <si>
    <t>Stefen Fangmeier</t>
  </si>
  <si>
    <t>Eragon </t>
  </si>
  <si>
    <t>Gary Lewis</t>
  </si>
  <si>
    <t>Spike Jonze</t>
  </si>
  <si>
    <t>Catherine O'Hara</t>
  </si>
  <si>
    <t>Where the Wild Things Are </t>
  </si>
  <si>
    <t>Chris Wedge</t>
  </si>
  <si>
    <t>Epic </t>
  </si>
  <si>
    <t>Florian Henckel von Donnersmarck</t>
  </si>
  <si>
    <t>Action|Romance|Thriller</t>
  </si>
  <si>
    <t>The Tourist </t>
  </si>
  <si>
    <t>Rufus Sewell</t>
  </si>
  <si>
    <t>Peter Hyams</t>
  </si>
  <si>
    <t>Mark Margolis</t>
  </si>
  <si>
    <t>Action|Fantasy|Horror|Mystery</t>
  </si>
  <si>
    <t>End of Days </t>
  </si>
  <si>
    <t>Udo Kier</t>
  </si>
  <si>
    <t>Adventure|Drama|Thriller</t>
  </si>
  <si>
    <t>Blood Diamond </t>
  </si>
  <si>
    <t>Stephen Collins</t>
  </si>
  <si>
    <t>Biography|Comedy|Crime|Drama</t>
  </si>
  <si>
    <t>The Wolf of Wall Street </t>
  </si>
  <si>
    <t>Batman Forever </t>
  </si>
  <si>
    <t>Action|Sci-Fi|War</t>
  </si>
  <si>
    <t>Jake Busey</t>
  </si>
  <si>
    <t>Starship Troopers </t>
  </si>
  <si>
    <t>Seth Gilliam</t>
  </si>
  <si>
    <t>Tom Tykwer</t>
  </si>
  <si>
    <t>Jim Sturgess</t>
  </si>
  <si>
    <t>Drama|Sci-Fi</t>
  </si>
  <si>
    <t>Cloud Atlas </t>
  </si>
  <si>
    <t>Action|Adventure|Animation|Family|Fantasy</t>
  </si>
  <si>
    <t>Legend of the Guardians: The Owls of Ga'Hoole </t>
  </si>
  <si>
    <t>Pitof</t>
  </si>
  <si>
    <t>Action|Crime|Fantasy|Romance|Thriller</t>
  </si>
  <si>
    <t>Catwoman </t>
  </si>
  <si>
    <t>Hercules </t>
  </si>
  <si>
    <t>Treasure Planet </t>
  </si>
  <si>
    <t>Michael Wincott</t>
  </si>
  <si>
    <t>Brad Silberling</t>
  </si>
  <si>
    <t>Anna Friel</t>
  </si>
  <si>
    <t>Adventure|Comedy|Sci-Fi</t>
  </si>
  <si>
    <t>Land of the Lost </t>
  </si>
  <si>
    <t>Patrick Hughes</t>
  </si>
  <si>
    <t>The Expendables 3 </t>
  </si>
  <si>
    <t>Ericson Core</t>
  </si>
  <si>
    <t>Action|Crime|Sport|Thriller</t>
  </si>
  <si>
    <t>Point Break </t>
  </si>
  <si>
    <t>Lawrence Guterman</t>
  </si>
  <si>
    <t>Jamie Kennedy</t>
  </si>
  <si>
    <t>Son of the Mask </t>
  </si>
  <si>
    <t>Action|Adventure|Biography|Drama|History|Thriller</t>
  </si>
  <si>
    <t>In the Heart of the Sea </t>
  </si>
  <si>
    <t>Ron Underwood</t>
  </si>
  <si>
    <t>Action|Comedy|Sci-Fi</t>
  </si>
  <si>
    <t>The Adventures of Pluto Nash </t>
  </si>
  <si>
    <t>Burt Young</t>
  </si>
  <si>
    <t>Action|Drama|Thriller|War</t>
  </si>
  <si>
    <t>Green Zone </t>
  </si>
  <si>
    <t>Steve Martino</t>
  </si>
  <si>
    <t>Francesca Capaldi</t>
  </si>
  <si>
    <t>The Peanuts Movie </t>
  </si>
  <si>
    <t>David Mamet</t>
  </si>
  <si>
    <t>Drama|Mystery|Thriller</t>
  </si>
  <si>
    <t>Ben Gazzara</t>
  </si>
  <si>
    <t>The Spanish Prisoner </t>
  </si>
  <si>
    <t>Campbell Scott</t>
  </si>
  <si>
    <t>Action|Adventure|Fantasy|Thriller</t>
  </si>
  <si>
    <t>The Mummy Returns </t>
  </si>
  <si>
    <t>Crime|Drama</t>
  </si>
  <si>
    <t>Gangs of New York </t>
  </si>
  <si>
    <t>Yimou Zhang</t>
  </si>
  <si>
    <t>Drama|History|Romance|War</t>
  </si>
  <si>
    <t>The Flowers of War </t>
  </si>
  <si>
    <t>Mandarin</t>
  </si>
  <si>
    <t>Ash Brannon</t>
  </si>
  <si>
    <t>Zooey Deschanel</t>
  </si>
  <si>
    <t>Animation|Comedy|Family|Sport</t>
  </si>
  <si>
    <t>Surf's Up </t>
  </si>
  <si>
    <t>Jon Heder</t>
  </si>
  <si>
    <t>Frank Oz</t>
  </si>
  <si>
    <t>Comedy|Sci-Fi|Thriller</t>
  </si>
  <si>
    <t>Jon Lovitz</t>
  </si>
  <si>
    <t>The Stepford Wives </t>
  </si>
  <si>
    <t>Drama|History|War</t>
  </si>
  <si>
    <t>Black Hawk Down </t>
  </si>
  <si>
    <t>Jay Roach</t>
  </si>
  <si>
    <t>The Campaign </t>
  </si>
  <si>
    <t>Luc Besson</t>
  </si>
  <si>
    <t>Milla Jovovich</t>
  </si>
  <si>
    <t>The Fifth Element </t>
  </si>
  <si>
    <t>Michael Patrick King</t>
  </si>
  <si>
    <t>Chris Noth</t>
  </si>
  <si>
    <t>Sex and the City 2 </t>
  </si>
  <si>
    <t>Bibo Bergeron</t>
  </si>
  <si>
    <t>Rosie Perez</t>
  </si>
  <si>
    <t>Adventure|Animation|Comedy|Family|Romance</t>
  </si>
  <si>
    <t>Frank Welker</t>
  </si>
  <si>
    <t>The Road to El Dorado </t>
  </si>
  <si>
    <t>Ice Age: Continental Drift </t>
  </si>
  <si>
    <t>Drama|Family|Fantasy|Romance</t>
  </si>
  <si>
    <t>Cinderella </t>
  </si>
  <si>
    <t>Drama|Fantasy|Thriller</t>
  </si>
  <si>
    <t>Michael Imperioli</t>
  </si>
  <si>
    <t>The Lovely Bones </t>
  </si>
  <si>
    <t>Alexander Gould</t>
  </si>
  <si>
    <t>Finding Nemo </t>
  </si>
  <si>
    <t>The Lord of the Rings: The Return of the King </t>
  </si>
  <si>
    <t>The Lord of the Rings: The Two Towers </t>
  </si>
  <si>
    <t>Sergey Bodrov</t>
  </si>
  <si>
    <t>Seventh Son </t>
  </si>
  <si>
    <t>Olivia Williams</t>
  </si>
  <si>
    <t>Lara Croft: Tomb Raider </t>
  </si>
  <si>
    <t>Wally Pfister</t>
  </si>
  <si>
    <t>Drama|Mystery|Romance|Sci-Fi|Thriller</t>
  </si>
  <si>
    <t>Transcendence </t>
  </si>
  <si>
    <t>Trevor Morgan</t>
  </si>
  <si>
    <t>Michael Jeter</t>
  </si>
  <si>
    <t>Jurassic Park III </t>
  </si>
  <si>
    <t>Alessandro Nivola</t>
  </si>
  <si>
    <t>Rupert Wyatt</t>
  </si>
  <si>
    <t>David Oyelowo</t>
  </si>
  <si>
    <t>Rise of the Planet of the Apes </t>
  </si>
  <si>
    <t>Mark Waters</t>
  </si>
  <si>
    <t>The Spiderwick Chronicles </t>
  </si>
  <si>
    <t>John Moore</t>
  </si>
  <si>
    <t>Cole Hauser</t>
  </si>
  <si>
    <t>A Good Day to Die Hard </t>
  </si>
  <si>
    <t>John Lee Hancock</t>
  </si>
  <si>
    <t>Drama|History|War|Western</t>
  </si>
  <si>
    <t>The Alamo </t>
  </si>
  <si>
    <t>Craig T. Nelson</t>
  </si>
  <si>
    <t>Action|Adventure|Animation|Family</t>
  </si>
  <si>
    <t>Holly Hunter</t>
  </si>
  <si>
    <t>The Incredibles </t>
  </si>
  <si>
    <t>Renny Harlin</t>
  </si>
  <si>
    <t>Christopher Masterson</t>
  </si>
  <si>
    <t>Cutthroat Island </t>
  </si>
  <si>
    <t>Percy Jackson &amp; the Olympians: The Lightning Thief </t>
  </si>
  <si>
    <t>Adventure|Comedy|Family|Mystery|Sci-Fi</t>
  </si>
  <si>
    <t>Men in Black </t>
  </si>
  <si>
    <t>Toy Story 2 </t>
  </si>
  <si>
    <t>Unstoppable </t>
  </si>
  <si>
    <t>Ethan Suplee</t>
  </si>
  <si>
    <t>Mei Melançon</t>
  </si>
  <si>
    <t>Rush Hour 2 </t>
  </si>
  <si>
    <t>Amber Valletta</t>
  </si>
  <si>
    <t>Drama|Fantasy|Horror|Mystery|Thriller</t>
  </si>
  <si>
    <t>What Lies Beneath </t>
  </si>
  <si>
    <t>Phil Lord</t>
  </si>
  <si>
    <t>Animation|Comedy|Family|Sci-Fi</t>
  </si>
  <si>
    <t>Will Forte</t>
  </si>
  <si>
    <t>Cloudy with a Chance of Meatballs </t>
  </si>
  <si>
    <t>Denis Leary</t>
  </si>
  <si>
    <t>Ice Age: Dawn of the Dinosaurs </t>
  </si>
  <si>
    <t>Ben Stiller</t>
  </si>
  <si>
    <t>Adrian Martinez</t>
  </si>
  <si>
    <t>Adventure|Comedy|Drama|Fantasy|Romance</t>
  </si>
  <si>
    <t>The Secret Life of Walter Mitty </t>
  </si>
  <si>
    <t>LL Cool J</t>
  </si>
  <si>
    <t>Action|Adventure|Comedy|Crime|Thriller</t>
  </si>
  <si>
    <t>Charlie's Angels </t>
  </si>
  <si>
    <t>Crime|Drama|Thriller</t>
  </si>
  <si>
    <t>The Departed </t>
  </si>
  <si>
    <t>Tony Bancroft</t>
  </si>
  <si>
    <t>Harvey Fierstein</t>
  </si>
  <si>
    <t>Adventure|Animation|Family|Fantasy|Musical|War</t>
  </si>
  <si>
    <t>Mulan </t>
  </si>
  <si>
    <t>Action|Comedy</t>
  </si>
  <si>
    <t>Tropic Thunder </t>
  </si>
  <si>
    <t>Brandon T. Jackson</t>
  </si>
  <si>
    <t>Goran Visnjic</t>
  </si>
  <si>
    <t>Crime|Drama|Mystery|Thriller</t>
  </si>
  <si>
    <t>The Girl with the Dragon Tattoo </t>
  </si>
  <si>
    <t>Joely Richardson</t>
  </si>
  <si>
    <t>Aldis Hodge</t>
  </si>
  <si>
    <t>Die Hard with a Vengeance </t>
  </si>
  <si>
    <t>Sherlock Holmes </t>
  </si>
  <si>
    <t>Timur Bekmambetov</t>
  </si>
  <si>
    <t>Adventure|Drama|History</t>
  </si>
  <si>
    <t>Action|Adventure|Animation|Family|Fantasy|Sci-Fi</t>
  </si>
  <si>
    <t>Atlantis: The Lost Empire </t>
  </si>
  <si>
    <t>Walt Becker</t>
  </si>
  <si>
    <t>Adventure|Animation|Comedy|Family|Fantasy|Music</t>
  </si>
  <si>
    <t>Bella Thorne</t>
  </si>
  <si>
    <t>Alvin and the Chipmunks: The Road Chip </t>
  </si>
  <si>
    <t>Jesse McCartney</t>
  </si>
  <si>
    <t>Drama|History|Thriller|War</t>
  </si>
  <si>
    <t>Valkyrie </t>
  </si>
  <si>
    <t>Dennis Dugan</t>
  </si>
  <si>
    <t>Sayed Badreya</t>
  </si>
  <si>
    <t>Adam Sandler</t>
  </si>
  <si>
    <t>You Don't Mess with the Zohan </t>
  </si>
  <si>
    <t>Action|Animation|Comedy|Sci-Fi</t>
  </si>
  <si>
    <t>Pixels </t>
  </si>
  <si>
    <t>Haley Joel Osment</t>
  </si>
  <si>
    <t>A.I. Artificial Intelligence </t>
  </si>
  <si>
    <t>Kevin Sussman</t>
  </si>
  <si>
    <t>Comedy|Family|Fantasy|Horror|Mystery</t>
  </si>
  <si>
    <t>Marsha Thomason</t>
  </si>
  <si>
    <t>The Haunted Mansion </t>
  </si>
  <si>
    <t>Tom Skerritt</t>
  </si>
  <si>
    <t>Drama|Mystery|Sci-Fi|Thriller</t>
  </si>
  <si>
    <t>Contact </t>
  </si>
  <si>
    <t>Kim Dickens</t>
  </si>
  <si>
    <t>Action|Horror|Sci-Fi|Thriller</t>
  </si>
  <si>
    <t>Greg Grunberg</t>
  </si>
  <si>
    <t>Hollow Man </t>
  </si>
  <si>
    <t>Sydney Pollack</t>
  </si>
  <si>
    <t>Crime|Mystery|Thriller</t>
  </si>
  <si>
    <t>Curtiss Cook</t>
  </si>
  <si>
    <t>The Interpreter </t>
  </si>
  <si>
    <t>Aboriginal</t>
  </si>
  <si>
    <t>Thor Freudenthal</t>
  </si>
  <si>
    <t>Percy Jackson: Sea of Monsters </t>
  </si>
  <si>
    <t>Lara Croft Tomb Raider: The Cradle of Life </t>
  </si>
  <si>
    <t>Action|Adventure|Comedy|Crime|Mystery|Thriller</t>
  </si>
  <si>
    <t>Now You See Me 2 </t>
  </si>
  <si>
    <t>Sanaa Lathan</t>
  </si>
  <si>
    <t>Alun Armstrong</t>
  </si>
  <si>
    <t>The Saint </t>
  </si>
  <si>
    <t>Spy Game </t>
  </si>
  <si>
    <t>Brian De Palma</t>
  </si>
  <si>
    <t>Mission to Mars </t>
  </si>
  <si>
    <t>Wanda Sykes</t>
  </si>
  <si>
    <t>Rio </t>
  </si>
  <si>
    <t>Comedy|Drama|Sci-Fi</t>
  </si>
  <si>
    <t>Bicentennial Man </t>
  </si>
  <si>
    <t>Mick Jackson</t>
  </si>
  <si>
    <t>Volcano </t>
  </si>
  <si>
    <t>Alan J. Pakula</t>
  </si>
  <si>
    <t>The Devil's Own </t>
  </si>
  <si>
    <t>Natascha McElhone</t>
  </si>
  <si>
    <t>Kathryn Bigelow</t>
  </si>
  <si>
    <t>K-19: The Widowmaker </t>
  </si>
  <si>
    <t>John Milius</t>
  </si>
  <si>
    <t>William Smith</t>
  </si>
  <si>
    <t>Conan the Barbarian </t>
  </si>
  <si>
    <t>Bruce McGill</t>
  </si>
  <si>
    <t>Paddy Considine</t>
  </si>
  <si>
    <t>Cinderella Man </t>
  </si>
  <si>
    <t>Andrey Konchalovskiy</t>
  </si>
  <si>
    <t>Action|Family|Fantasy|Musical</t>
  </si>
  <si>
    <t>Shirley Henderson</t>
  </si>
  <si>
    <t>The Nutcracker in 3D </t>
  </si>
  <si>
    <t>Richard E. Grant</t>
  </si>
  <si>
    <t>Gary Ross</t>
  </si>
  <si>
    <t>Michael Angarano</t>
  </si>
  <si>
    <t>Drama|History|Sport</t>
  </si>
  <si>
    <t>Seabiscuit </t>
  </si>
  <si>
    <t>Alan Ruck</t>
  </si>
  <si>
    <t>Twister </t>
  </si>
  <si>
    <t>Adventure|Drama|Romance</t>
  </si>
  <si>
    <t>Cast Away </t>
  </si>
  <si>
    <t>Animation|Comedy|Family|Music|Romance</t>
  </si>
  <si>
    <t>Happy Feet </t>
  </si>
  <si>
    <t>Elizabeth Daily</t>
  </si>
  <si>
    <t>Joan Allen</t>
  </si>
  <si>
    <t>The Bourne Supremacy </t>
  </si>
  <si>
    <t>Air Force One </t>
  </si>
  <si>
    <t>Dean Stockwell</t>
  </si>
  <si>
    <t>Ocean's Eleven </t>
  </si>
  <si>
    <t>Paul W.S. Anderson</t>
  </si>
  <si>
    <t>The Three Musketeers </t>
  </si>
  <si>
    <t>Genndy Tartakovsky</t>
  </si>
  <si>
    <t>Hotel Transylvania </t>
  </si>
  <si>
    <t>Kevin Lima</t>
  </si>
  <si>
    <t>Animation|Comedy|Family|Fantasy|Musical|Romance</t>
  </si>
  <si>
    <t>Jeff Bennett</t>
  </si>
  <si>
    <t>Enchanted </t>
  </si>
  <si>
    <t>Caroline Dhavernas</t>
  </si>
  <si>
    <t>Daniel Espinosa</t>
  </si>
  <si>
    <t>Safe House </t>
  </si>
  <si>
    <t>Adventure|Comedy|Family</t>
  </si>
  <si>
    <t>102 Dalmatians </t>
  </si>
  <si>
    <t>Jim Carter</t>
  </si>
  <si>
    <t>Tower Heist </t>
  </si>
  <si>
    <t>Nancy Meyers</t>
  </si>
  <si>
    <t>The Holiday </t>
  </si>
  <si>
    <t>Enemy of the State </t>
  </si>
  <si>
    <t>Hunter Parrish</t>
  </si>
  <si>
    <t>Meryl Streep</t>
  </si>
  <si>
    <t>It's Complicated </t>
  </si>
  <si>
    <t>Zoe Kazan</t>
  </si>
  <si>
    <t>Al Pacino</t>
  </si>
  <si>
    <t>Ocean's Thirteen </t>
  </si>
  <si>
    <t>Roger Allers</t>
  </si>
  <si>
    <t>Debra Messing</t>
  </si>
  <si>
    <t>Open Season </t>
  </si>
  <si>
    <t>Neil Burger</t>
  </si>
  <si>
    <t>Divergent </t>
  </si>
  <si>
    <t>Jean-Jacques Annaud</t>
  </si>
  <si>
    <t>Bob Hoskins</t>
  </si>
  <si>
    <t>Enemy at the Gates </t>
  </si>
  <si>
    <t>The Rundown </t>
  </si>
  <si>
    <t>Action|Adventure|Comedy|Fantasy</t>
  </si>
  <si>
    <t>F. Murray Abraham</t>
  </si>
  <si>
    <t>Last Action Hero </t>
  </si>
  <si>
    <t>Li Gong</t>
  </si>
  <si>
    <t>Memoirs of a Geisha </t>
  </si>
  <si>
    <t>Amber Stevens West</t>
  </si>
  <si>
    <t>The Fast and the Furious: Tokyo Drift </t>
  </si>
  <si>
    <t>Sarah Smith</t>
  </si>
  <si>
    <t>Imelda Staunton</t>
  </si>
  <si>
    <t>Arthur Christmas </t>
  </si>
  <si>
    <t>Martin Brest</t>
  </si>
  <si>
    <t>Meet Joe Black </t>
  </si>
  <si>
    <t>Andrew Davis</t>
  </si>
  <si>
    <t>Raymond Cruz</t>
  </si>
  <si>
    <t>Collateral Damage </t>
  </si>
  <si>
    <t>Comedy|Drama|Music|Musical</t>
  </si>
  <si>
    <t>Roy Scheider</t>
  </si>
  <si>
    <t>Tarsem Singh</t>
  </si>
  <si>
    <t>Adventure|Comedy|Drama|Family|Fantasy</t>
  </si>
  <si>
    <t>Mirror Mirror </t>
  </si>
  <si>
    <t>Edgar Wright</t>
  </si>
  <si>
    <t>Kieran Culkin</t>
  </si>
  <si>
    <t>Action|Comedy|Fantasy|Romance</t>
  </si>
  <si>
    <t>Anna Kendrick</t>
  </si>
  <si>
    <t>Scott Pilgrim vs. the World </t>
  </si>
  <si>
    <t>Jon Amiel</t>
  </si>
  <si>
    <t>The Core 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</si>
  <si>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</si>
  <si>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</si>
  <si>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</si>
  <si>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</si>
  <si>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</si>
  <si>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</si>
  <si>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Linda Cardellini</t>
  </si>
  <si>
    <t>Adventure|Comedy|Mystery</t>
  </si>
  <si>
    <t>Sarah Michelle Gellar</t>
  </si>
  <si>
    <t>Scooby-Doo </t>
  </si>
  <si>
    <t>Pete Travis</t>
  </si>
  <si>
    <t>Wood Harris</t>
  </si>
  <si>
    <t>Dredd </t>
  </si>
  <si>
    <t>Cameron Monaghan</t>
  </si>
  <si>
    <t>Comedy|Drama|Fantasy|Romance</t>
  </si>
  <si>
    <t>Click </t>
  </si>
  <si>
    <t>George A. Romero</t>
  </si>
  <si>
    <t>Hal Holbrook</t>
  </si>
  <si>
    <t>Ted Danson</t>
  </si>
  <si>
    <t>Action|Comedy|Family|Fantasy</t>
  </si>
  <si>
    <t>Cats &amp; Dogs: The Revenge of Kitty Galore </t>
  </si>
  <si>
    <t>Jumper </t>
  </si>
  <si>
    <t>Action|Adventure|Fantasy|Horror|Sci-Fi</t>
  </si>
  <si>
    <t>Seth MacFarlane</t>
  </si>
  <si>
    <t>Hellboy II: The Golden Army </t>
  </si>
  <si>
    <t>Crime|Drama|History|Mystery|Thriller</t>
  </si>
  <si>
    <t>Zodiac </t>
  </si>
  <si>
    <t>Michael Rapaport</t>
  </si>
  <si>
    <t>The 6th Day </t>
  </si>
  <si>
    <t>Comedy|Drama</t>
  </si>
  <si>
    <t>Bruce Almighty </t>
  </si>
  <si>
    <t>The Expendables </t>
  </si>
  <si>
    <t>Mission: Impossible </t>
  </si>
  <si>
    <t>Vanessa Redgrave</t>
  </si>
  <si>
    <t>The Hunger Games </t>
  </si>
  <si>
    <t>Todd Phillips</t>
  </si>
  <si>
    <t>The Hangover Part II </t>
  </si>
  <si>
    <t>Mike Tyson</t>
  </si>
  <si>
    <t>Batman Returns </t>
  </si>
  <si>
    <t>Over the Hedge </t>
  </si>
  <si>
    <t>Adventure|Animation|Comedy|Drama|Family|Fantasy|Sci-Fi</t>
  </si>
  <si>
    <t>Lilo &amp; Stitch </t>
  </si>
  <si>
    <t>Gary Winick</t>
  </si>
  <si>
    <t>Mimi Leder</t>
  </si>
  <si>
    <t>Action|Drama|Romance|Sci-Fi|Thriller</t>
  </si>
  <si>
    <t>Deep Impact </t>
  </si>
  <si>
    <t>RED 2 </t>
  </si>
  <si>
    <t>Comedy|Crime|Sport</t>
  </si>
  <si>
    <t>The Longest Yard </t>
  </si>
  <si>
    <t>Alvin and the Chipmunks: Chipwrecked </t>
  </si>
  <si>
    <t>Grown Ups 2 </t>
  </si>
  <si>
    <t>Get Smart </t>
  </si>
  <si>
    <t>Something's Gotta Give </t>
  </si>
  <si>
    <t>Paul Michael Glaser</t>
  </si>
  <si>
    <t>Shutter Island </t>
  </si>
  <si>
    <t>Seth Gordon</t>
  </si>
  <si>
    <t>Four Christmases </t>
  </si>
  <si>
    <t>Katy Mixon</t>
  </si>
  <si>
    <t>Robots </t>
  </si>
  <si>
    <t>Face/Off </t>
  </si>
  <si>
    <t>Adam Shankman</t>
  </si>
  <si>
    <t>Carmen Electra</t>
  </si>
  <si>
    <t>Comedy|Family|Fantasy|Romance</t>
  </si>
  <si>
    <t>Bedtime Stories </t>
  </si>
  <si>
    <t>Jennifer Jason Leigh</t>
  </si>
  <si>
    <t>Road to Perdition </t>
  </si>
  <si>
    <t>Liam Aiken</t>
  </si>
  <si>
    <t>Bailee Madison</t>
  </si>
  <si>
    <t>Just Go with It </t>
  </si>
  <si>
    <t>Elden Henson</t>
  </si>
  <si>
    <t>Monica Potter</t>
  </si>
  <si>
    <t>Con Air </t>
  </si>
  <si>
    <t>Dave Chappelle</t>
  </si>
  <si>
    <t>D.J. Caruso</t>
  </si>
  <si>
    <t>Ethan Embry</t>
  </si>
  <si>
    <t>Eagle Eye </t>
  </si>
  <si>
    <t>Anthony Minghella</t>
  </si>
  <si>
    <t>Adventure|Drama|History|Romance|War</t>
  </si>
  <si>
    <t>Cold Mountain </t>
  </si>
  <si>
    <t>Albert Hughes</t>
  </si>
  <si>
    <t>The Book of Eli </t>
  </si>
  <si>
    <t>Les Mayfield</t>
  </si>
  <si>
    <t>Comedy|Family|Sci-Fi</t>
  </si>
  <si>
    <t>Flubber </t>
  </si>
  <si>
    <t>Lili Taylor</t>
  </si>
  <si>
    <t>Fantasy|Horror|Mystery|Thriller</t>
  </si>
  <si>
    <t>The Haunting </t>
  </si>
  <si>
    <t>Virginia Madsen</t>
  </si>
  <si>
    <t>Joe Pytka</t>
  </si>
  <si>
    <t>Adventure|Animation|Comedy|Family|Fantasy|Sci-Fi|Sport</t>
  </si>
  <si>
    <t>Space Jam </t>
  </si>
  <si>
    <t>Adventure|Comedy|Crime|Family|Mystery</t>
  </si>
  <si>
    <t>Roger Rees</t>
  </si>
  <si>
    <t>The Pink Panther </t>
  </si>
  <si>
    <t>Scott Derrickson</t>
  </si>
  <si>
    <t>Drama|Sci-Fi|Thriller</t>
  </si>
  <si>
    <t>The Day the Earth Stood Still </t>
  </si>
  <si>
    <t>Action|Crime|Mystery|Romance|Thriller</t>
  </si>
  <si>
    <t>Conspiracy Theory </t>
  </si>
  <si>
    <t>Fury </t>
  </si>
  <si>
    <t>Ivan Reitman</t>
  </si>
  <si>
    <t>Action|Adventure|Comedy|Romance</t>
  </si>
  <si>
    <t>Six Days Seven Nights </t>
  </si>
  <si>
    <t>Eric Brevig</t>
  </si>
  <si>
    <t>Yogi Bear </t>
  </si>
  <si>
    <t>Kelly Asbury</t>
  </si>
  <si>
    <t>Charles Napier</t>
  </si>
  <si>
    <t>Adventure|Animation|Family|Western</t>
  </si>
  <si>
    <t>Spirit: Stallion of the Cimarron </t>
  </si>
  <si>
    <t>Leslie Bibb</t>
  </si>
  <si>
    <t>Comedy|Family|Romance</t>
  </si>
  <si>
    <t>Zookeeper </t>
  </si>
  <si>
    <t>Stephen Hopkins</t>
  </si>
  <si>
    <t>Action|Adventure|Family|Sci-Fi|Thriller</t>
  </si>
  <si>
    <t>Lost in Space </t>
  </si>
  <si>
    <t>Jonathan Demme</t>
  </si>
  <si>
    <t>Dorian Missick</t>
  </si>
  <si>
    <t>The Manchurian Candidate </t>
  </si>
  <si>
    <t>Hotel Transylvania 2 </t>
  </si>
  <si>
    <t>Fran Drescher</t>
  </si>
  <si>
    <t>James Algar</t>
  </si>
  <si>
    <t>Animation|Family|Fantasy|Music</t>
  </si>
  <si>
    <t>Quincy Jones</t>
  </si>
  <si>
    <t>Fantasia 2000 </t>
  </si>
  <si>
    <t>The Time Machine </t>
  </si>
  <si>
    <t>Action|Adventure|Family|Fantasy|Thriller</t>
  </si>
  <si>
    <t>Mighty Joe Young </t>
  </si>
  <si>
    <t>David Paymer</t>
  </si>
  <si>
    <t>Swordfish </t>
  </si>
  <si>
    <t>Michael Emerson</t>
  </si>
  <si>
    <t>The Legend of Zorro </t>
  </si>
  <si>
    <t>Spanish</t>
  </si>
  <si>
    <t>Vincent Ward</t>
  </si>
  <si>
    <t>Annabella Sciorra</t>
  </si>
  <si>
    <t>What Dreams May Come </t>
  </si>
  <si>
    <t>Steven Brill</t>
  </si>
  <si>
    <t>Comedy|Fantasy</t>
  </si>
  <si>
    <t>Little Nicky </t>
  </si>
  <si>
    <t>Michael McKean</t>
  </si>
  <si>
    <t>Terry Gilliam</t>
  </si>
  <si>
    <t>Action|Adventure|Comedy|Fantasy|Thriller</t>
  </si>
  <si>
    <t>The Brothers Grimm </t>
  </si>
  <si>
    <t>Mars Attacks! </t>
  </si>
  <si>
    <t>Harold Perrineau</t>
  </si>
  <si>
    <t>Devin Ratray</t>
  </si>
  <si>
    <t>Action|Sci-Fi|Thriller</t>
  </si>
  <si>
    <t>Surrogates </t>
  </si>
  <si>
    <t>Boris Kodjoe</t>
  </si>
  <si>
    <t>Drama|History|Thriller</t>
  </si>
  <si>
    <t>Thirteen Days </t>
  </si>
  <si>
    <t>Viggo Mortensen</t>
  </si>
  <si>
    <t>Daylight </t>
  </si>
  <si>
    <t>Barry Cook</t>
  </si>
  <si>
    <t>Adventure|Animation|Family</t>
  </si>
  <si>
    <t>Charlie Rowe</t>
  </si>
  <si>
    <t>Walking with Dinosaurs 3D </t>
  </si>
  <si>
    <t>Roger Christian</t>
  </si>
  <si>
    <t>Richard Tyson</t>
  </si>
  <si>
    <t>Battlefield Earth </t>
  </si>
  <si>
    <t>Joe Dante</t>
  </si>
  <si>
    <t>Looney Tunes: Back in Action </t>
  </si>
  <si>
    <t>Heather Locklear</t>
  </si>
  <si>
    <t>Drama|Musical|Romance</t>
  </si>
  <si>
    <t>Fergie</t>
  </si>
  <si>
    <t>Nine </t>
  </si>
  <si>
    <t>Andrea Di Stefano</t>
  </si>
  <si>
    <t>Timeline </t>
  </si>
  <si>
    <t>Kevin Costner</t>
  </si>
  <si>
    <t>The Postman </t>
  </si>
  <si>
    <t>Adam Goldberg</t>
  </si>
  <si>
    <t>Babe: Pig in the City </t>
  </si>
  <si>
    <t>Joseph Gilgun</t>
  </si>
  <si>
    <t>The Last Witch Hunter </t>
  </si>
  <si>
    <t>Antony Hoffman</t>
  </si>
  <si>
    <t>Bob Neill</t>
  </si>
  <si>
    <t>Red Planet </t>
  </si>
  <si>
    <t>Adam LeFevre</t>
  </si>
  <si>
    <t>Mia Farrow</t>
  </si>
  <si>
    <t>Arthur and the Invisibles </t>
  </si>
  <si>
    <t>Jacques Perrin</t>
  </si>
  <si>
    <t>Documentary|Drama</t>
  </si>
  <si>
    <t>Pedro Armendáriz Jr.</t>
  </si>
  <si>
    <t>Oceans </t>
  </si>
  <si>
    <t>A Sound of Thunder </t>
  </si>
  <si>
    <t>Action|Adventure|Drama|History|Romance</t>
  </si>
  <si>
    <t>Sasha Roiz</t>
  </si>
  <si>
    <t>Pompeii </t>
  </si>
  <si>
    <t>Mexico</t>
  </si>
  <si>
    <t>Austin Pendleton</t>
  </si>
  <si>
    <t>A Beautiful Mind </t>
  </si>
  <si>
    <t>Adventure|Animation|Drama|Family|Musical</t>
  </si>
  <si>
    <t>The Lion King </t>
  </si>
  <si>
    <t>Journey 2: The Mysterious Island </t>
  </si>
  <si>
    <t>Cody Cameron</t>
  </si>
  <si>
    <t>Animation|Comedy|Family|Fantasy|Sci-Fi</t>
  </si>
  <si>
    <t>Cloudy with a Chance of Meatballs 2 </t>
  </si>
  <si>
    <t>Red Dragon </t>
  </si>
  <si>
    <t>Emily Watson</t>
  </si>
  <si>
    <t>Hidalgo </t>
  </si>
  <si>
    <t>Jack and Jill </t>
  </si>
  <si>
    <t>Tim Meadows</t>
  </si>
  <si>
    <t>John Singleton</t>
  </si>
  <si>
    <t>2 Fast 2 Furious </t>
  </si>
  <si>
    <t>Adventure|Animation|Drama|Family|Fantasy</t>
  </si>
  <si>
    <t>The Little Prince </t>
  </si>
  <si>
    <t>Oliver Hirschbiegel</t>
  </si>
  <si>
    <t>Sci-Fi|Thriller</t>
  </si>
  <si>
    <t>The Invasion </t>
  </si>
  <si>
    <t>Des McAnuff</t>
  </si>
  <si>
    <t>The Adventures of Rocky &amp; Bullwinkle </t>
  </si>
  <si>
    <t>Jonathan Winters</t>
  </si>
  <si>
    <t>Yarrow Cheney</t>
  </si>
  <si>
    <t>Animation|Comedy|Family</t>
  </si>
  <si>
    <t>The Secret Life of Pets </t>
  </si>
  <si>
    <t>Albert Brooks</t>
  </si>
  <si>
    <t>Stephen Norrington</t>
  </si>
  <si>
    <t>The League of Extraordinary Gentlemen </t>
  </si>
  <si>
    <t>Pierre Coffin</t>
  </si>
  <si>
    <t>Miranda Cosgrove</t>
  </si>
  <si>
    <t>Despicable Me 2 </t>
  </si>
  <si>
    <t>Independence Day </t>
  </si>
  <si>
    <t>Mary McDonnell</t>
  </si>
  <si>
    <t>Ariana Richards</t>
  </si>
  <si>
    <t>The Lost World: Jurassic Park </t>
  </si>
  <si>
    <t>Madagascar </t>
  </si>
  <si>
    <t>Danny Huston</t>
  </si>
  <si>
    <t>Children of Men </t>
  </si>
  <si>
    <t>X-Men </t>
  </si>
  <si>
    <t>Action|Crime|Fantasy|Thriller</t>
  </si>
  <si>
    <t>Wanted </t>
  </si>
  <si>
    <t>Michael Biehn</t>
  </si>
  <si>
    <t>The Rock </t>
  </si>
  <si>
    <t>Bokeem Woodbine</t>
  </si>
  <si>
    <t>Ice Age: The Meltdown </t>
  </si>
  <si>
    <t>50 First Dates </t>
  </si>
  <si>
    <t>Comedy|Drama|Family|Music|Musical|Romance</t>
  </si>
  <si>
    <t>Jerry Stiller</t>
  </si>
  <si>
    <t>Hairspray </t>
  </si>
  <si>
    <t>Horror|Mystery|Thriller</t>
  </si>
  <si>
    <t>Exorcist: The Beginning </t>
  </si>
  <si>
    <t>Izabella Scorupco</t>
  </si>
  <si>
    <t>David Kellogg</t>
  </si>
  <si>
    <t>Action|Adventure|Comedy|Family|Sci-Fi</t>
  </si>
  <si>
    <t>Inspector Gadget </t>
  </si>
  <si>
    <t>Now You See Me </t>
  </si>
  <si>
    <t>Michael Kelly</t>
  </si>
  <si>
    <t>Grown Ups </t>
  </si>
  <si>
    <t>The Terminal </t>
  </si>
  <si>
    <t>Comedy|Family</t>
  </si>
  <si>
    <t>Hotel for Dogs </t>
  </si>
  <si>
    <t>Nicholas Lea</t>
  </si>
  <si>
    <t>Vertical Limit </t>
  </si>
  <si>
    <t>Mike Nichols</t>
  </si>
  <si>
    <t>Biography|Comedy|Drama|History</t>
  </si>
  <si>
    <t>Charlie Wilson's War </t>
  </si>
  <si>
    <t>Shark Tale </t>
  </si>
  <si>
    <t>Jennifer Hudson</t>
  </si>
  <si>
    <t>Drama|Music|Musical</t>
  </si>
  <si>
    <t>Loretta Devine</t>
  </si>
  <si>
    <t>Dreamgirls </t>
  </si>
  <si>
    <t>Crime|Drama|Mystery</t>
  </si>
  <si>
    <t>Adam Arkin</t>
  </si>
  <si>
    <t>F. Gary Gray</t>
  </si>
  <si>
    <t>Christina Milian</t>
  </si>
  <si>
    <t>Comedy|Crime|Music</t>
  </si>
  <si>
    <t>Be Cool </t>
  </si>
  <si>
    <t>Moritz Bleibtreu</t>
  </si>
  <si>
    <t>Munich </t>
  </si>
  <si>
    <t>Antoine Fuqua</t>
  </si>
  <si>
    <t>Tears of the Sun </t>
  </si>
  <si>
    <t>Robert Luketic</t>
  </si>
  <si>
    <t>Action|Comedy|Romance|Thriller</t>
  </si>
  <si>
    <t>Tom Selleck</t>
  </si>
  <si>
    <t>Killers </t>
  </si>
  <si>
    <t>The Man from U.N.C.L.E. </t>
  </si>
  <si>
    <t>Spanglish </t>
  </si>
  <si>
    <t>Gil Kenan</t>
  </si>
  <si>
    <t>Animation|Comedy|Family|Fantasy|Mystery</t>
  </si>
  <si>
    <t>Monster House </t>
  </si>
  <si>
    <t>Barry Levinson</t>
  </si>
  <si>
    <t>Comedy|Crime|Drama|Romance</t>
  </si>
  <si>
    <t>Bandits </t>
  </si>
  <si>
    <t>Jerry Zucker</t>
  </si>
  <si>
    <t>Action|Adventure|Romance|Thriller</t>
  </si>
  <si>
    <t>First Knight </t>
  </si>
  <si>
    <t>Andy Tennant</t>
  </si>
  <si>
    <t>Drama|History|Romance</t>
  </si>
  <si>
    <t>Anna and the King </t>
  </si>
  <si>
    <t>Daniel Sharman</t>
  </si>
  <si>
    <t>Action|Drama|Fantasy|Romance</t>
  </si>
  <si>
    <t>Immortals </t>
  </si>
  <si>
    <t>Florent-Emilio Siri</t>
  </si>
  <si>
    <t>Hostage </t>
  </si>
  <si>
    <t>Don Bluth</t>
  </si>
  <si>
    <t>Action|Adventure|Animation|Family|Sci-Fi</t>
  </si>
  <si>
    <t>Titan A.E. </t>
  </si>
  <si>
    <t>Ron Shelton</t>
  </si>
  <si>
    <t>Hollywood Homicide </t>
  </si>
  <si>
    <t>Lena Olin</t>
  </si>
  <si>
    <t>Sean Pertwee</t>
  </si>
  <si>
    <t>Action|Drama|Sci-Fi</t>
  </si>
  <si>
    <t>Soldier </t>
  </si>
  <si>
    <t>Drama|Horror|Sci-Fi|Thriller</t>
  </si>
  <si>
    <t>Lou Taylor Pucci</t>
  </si>
  <si>
    <t>Henry Selick</t>
  </si>
  <si>
    <t>Animation|Comedy|Fantasy</t>
  </si>
  <si>
    <t>Monkeybone </t>
  </si>
  <si>
    <t>Flight of the Phoenix </t>
  </si>
  <si>
    <t>Unbreakable </t>
  </si>
  <si>
    <t>Kyle Balda</t>
  </si>
  <si>
    <t>Minions </t>
  </si>
  <si>
    <t>Sucker Punch </t>
  </si>
  <si>
    <t>Mike Starr</t>
  </si>
  <si>
    <t>Snake Eyes </t>
  </si>
  <si>
    <t>John Heard</t>
  </si>
  <si>
    <t>Peter Coyote</t>
  </si>
  <si>
    <t>Sphere </t>
  </si>
  <si>
    <t>Clay Kaytis</t>
  </si>
  <si>
    <t>Action|Animation|Comedy|Family</t>
  </si>
  <si>
    <t>The Angry Birds Movie </t>
  </si>
  <si>
    <t>Action|Adventure|Comedy|Romance|Thriller</t>
  </si>
  <si>
    <t>Fool's Gold </t>
  </si>
  <si>
    <t>Alexis Dziena</t>
  </si>
  <si>
    <t>Judd Apatow</t>
  </si>
  <si>
    <t>Funny People </t>
  </si>
  <si>
    <t>Frances Fisher</t>
  </si>
  <si>
    <t>The Kingdom </t>
  </si>
  <si>
    <t>Action|Comedy|Sport</t>
  </si>
  <si>
    <t>Talladega Nights: The Ballad of Ricky Bobby </t>
  </si>
  <si>
    <t>Gary Cole</t>
  </si>
  <si>
    <t>Steve Carr</t>
  </si>
  <si>
    <t>Raven-Symoné</t>
  </si>
  <si>
    <t>Dr. Dolittle 2 </t>
  </si>
  <si>
    <t>Kevin Pollak</t>
  </si>
  <si>
    <t>Mel Gibson</t>
  </si>
  <si>
    <t>Biography|Drama|History|War</t>
  </si>
  <si>
    <t>Mhairi Calvey</t>
  </si>
  <si>
    <t>Braveheart </t>
  </si>
  <si>
    <t>Jarhead </t>
  </si>
  <si>
    <t>David Silverman</t>
  </si>
  <si>
    <t>Adventure|Animation|Comedy</t>
  </si>
  <si>
    <t>The Simpsons Movie </t>
  </si>
  <si>
    <t>Frank Darabont</t>
  </si>
  <si>
    <t>Martin Landau</t>
  </si>
  <si>
    <t>The Majestic </t>
  </si>
  <si>
    <t>Action|Drama|Sport</t>
  </si>
  <si>
    <t>Driven </t>
  </si>
  <si>
    <t>Adventure|Drama|Family</t>
  </si>
  <si>
    <t>David Gant</t>
  </si>
  <si>
    <t>Two Brothers </t>
  </si>
  <si>
    <t>Drama|Mystery|Romance|Thriller</t>
  </si>
  <si>
    <t>The Village </t>
  </si>
  <si>
    <t>Betty Thomas</t>
  </si>
  <si>
    <t>Doctor Dolittle </t>
  </si>
  <si>
    <t>Merritt Wever</t>
  </si>
  <si>
    <t>Rory Culkin</t>
  </si>
  <si>
    <t>Signs </t>
  </si>
  <si>
    <t>Jennifer Saunders</t>
  </si>
  <si>
    <t>Adventure|Animation|Comedy|Family|Fantasy|Romance</t>
  </si>
  <si>
    <t>Shrek 2 </t>
  </si>
  <si>
    <t>Cheech Marin</t>
  </si>
  <si>
    <t>Cars </t>
  </si>
  <si>
    <t>George Carlin</t>
  </si>
  <si>
    <t>Garry Marshall</t>
  </si>
  <si>
    <t>Runaway Bride </t>
  </si>
  <si>
    <t>Hector Elizondo</t>
  </si>
  <si>
    <t>xXx </t>
  </si>
  <si>
    <t>Paul Tibbitt</t>
  </si>
  <si>
    <t>Tim Conway</t>
  </si>
  <si>
    <t>The SpongeBob Movie: Sponge Out of Water </t>
  </si>
  <si>
    <t>Ransom </t>
  </si>
  <si>
    <t>Adventure|Drama|War</t>
  </si>
  <si>
    <t>Inglourious Basterds </t>
  </si>
  <si>
    <t>Hook </t>
  </si>
  <si>
    <t>John Amos</t>
  </si>
  <si>
    <t>Die Hard 2 </t>
  </si>
  <si>
    <t>Clark Johnson</t>
  </si>
  <si>
    <t>Josh Charles</t>
  </si>
  <si>
    <t>Action|Adventure|Crime|Thriller</t>
  </si>
  <si>
    <t>S.W.A.T. </t>
  </si>
  <si>
    <t>Cameron Crowe</t>
  </si>
  <si>
    <t>Fantasy|Mystery|Romance|Sci-Fi|Thriller</t>
  </si>
  <si>
    <t>Vanilla Sky </t>
  </si>
  <si>
    <t>Drama|Fantasy|Mystery|Thriller</t>
  </si>
  <si>
    <t>Lady in the Water </t>
  </si>
  <si>
    <t>Bob Balaban</t>
  </si>
  <si>
    <t>AVP: Alien vs. Predator </t>
  </si>
  <si>
    <t>Raoul Bova</t>
  </si>
  <si>
    <t>Animation|Comedy|Family|Fantasy|Music</t>
  </si>
  <si>
    <t>Alvin and the Chipmunks: The Squeakquel </t>
  </si>
  <si>
    <t>Randall Wallace</t>
  </si>
  <si>
    <t>We Were Soldiers </t>
  </si>
  <si>
    <t>Chris Klein</t>
  </si>
  <si>
    <t>Olympus Has Fallen </t>
  </si>
  <si>
    <t>Radha Mitchell</t>
  </si>
  <si>
    <t>Jonathan Frakes</t>
  </si>
  <si>
    <t>LeVar Burton</t>
  </si>
  <si>
    <t>Star Trek: Insurrection </t>
  </si>
  <si>
    <t>Battle Los Angeles </t>
  </si>
  <si>
    <t>Alison Lohman</t>
  </si>
  <si>
    <t>Big Fish </t>
  </si>
  <si>
    <t>Drama|Horror|Romance|Thriller</t>
  </si>
  <si>
    <t>David Hyde Pierce</t>
  </si>
  <si>
    <t>Wolf </t>
  </si>
  <si>
    <t>Drama|War</t>
  </si>
  <si>
    <t>Jeremy Irvine</t>
  </si>
  <si>
    <t>War Horse </t>
  </si>
  <si>
    <t>George Clooney</t>
  </si>
  <si>
    <t>The Monuments Men </t>
  </si>
  <si>
    <t>Todd Graff</t>
  </si>
  <si>
    <t>The Abyss </t>
  </si>
  <si>
    <t>Drama</t>
  </si>
  <si>
    <t>Wall Street: Money Never Sleeps </t>
  </si>
  <si>
    <t>Gary Shore</t>
  </si>
  <si>
    <t>Action|Drama|Fantasy|Horror|War</t>
  </si>
  <si>
    <t>Dracula Untold </t>
  </si>
  <si>
    <t>The Siege </t>
  </si>
  <si>
    <t>Mark Valley</t>
  </si>
  <si>
    <t>Adventure|Family|Fantasy|Romance</t>
  </si>
  <si>
    <t>Stardust </t>
  </si>
  <si>
    <t>Adventure|Biography|Drama|History|War</t>
  </si>
  <si>
    <t>Seven Years in Tibet </t>
  </si>
  <si>
    <t>Victor Wong</t>
  </si>
  <si>
    <t>The Dilemma </t>
  </si>
  <si>
    <t>Chelcie Ross</t>
  </si>
  <si>
    <t>Bad Company </t>
  </si>
  <si>
    <t>Andrzej Bartkowiak</t>
  </si>
  <si>
    <t>Action|Adventure|Horror|Sci-Fi</t>
  </si>
  <si>
    <t>Doom </t>
  </si>
  <si>
    <t>Dexter Fletcher</t>
  </si>
  <si>
    <t>I Spy </t>
  </si>
  <si>
    <t>Tate Taylor</t>
  </si>
  <si>
    <t>Måns Mårlind</t>
  </si>
  <si>
    <t>Stephen Rea</t>
  </si>
  <si>
    <t>Action|Fantasy|Horror</t>
  </si>
  <si>
    <t>Underworld: Awakening </t>
  </si>
  <si>
    <t>Comedy|Drama|Musical|Romance</t>
  </si>
  <si>
    <t>James Martin Kelly</t>
  </si>
  <si>
    <t>Rock of Ages </t>
  </si>
  <si>
    <t>Gregory Hoblit</t>
  </si>
  <si>
    <t>Hart's War </t>
  </si>
  <si>
    <t>Gary McKendry</t>
  </si>
  <si>
    <t>Killer Elite </t>
  </si>
  <si>
    <t>Action|Sci-Fi|Sport</t>
  </si>
  <si>
    <t>Rollerball </t>
  </si>
  <si>
    <t>Wych Kaosayananda</t>
  </si>
  <si>
    <t>Talisa Soto</t>
  </si>
  <si>
    <t>Ballistic: Ecks vs. Sever </t>
  </si>
  <si>
    <t>Mikael Salomon</t>
  </si>
  <si>
    <t>Minnie Driver</t>
  </si>
  <si>
    <t>Hard Rain </t>
  </si>
  <si>
    <t>Bobby Farrelly</t>
  </si>
  <si>
    <t>Action|Adventure|Animation|Comedy|Crime|Family|Fantasy</t>
  </si>
  <si>
    <t>Osmosis Jones </t>
  </si>
  <si>
    <t>Adventure|Animation|Family|Fantasy|Musical</t>
  </si>
  <si>
    <t>Lea Michele</t>
  </si>
  <si>
    <t>Legends of Oz: Dorothy's Return </t>
  </si>
  <si>
    <t>Jim Belushi</t>
  </si>
  <si>
    <t>Blackhat </t>
  </si>
  <si>
    <t>Kerry Conran</t>
  </si>
  <si>
    <t>Sky Captain and the World of Tomorrow </t>
  </si>
  <si>
    <t>Michael Caton-Jones</t>
  </si>
  <si>
    <t>Indira Varma</t>
  </si>
  <si>
    <t>Charlotte Rampling</t>
  </si>
  <si>
    <t>Basic Instinct 2 </t>
  </si>
  <si>
    <t>Mikael Håfström</t>
  </si>
  <si>
    <t>50 Cent</t>
  </si>
  <si>
    <t>Action|Crime|Mystery|Sci-Fi|Thriller</t>
  </si>
  <si>
    <t>Escape Plan </t>
  </si>
  <si>
    <t>Luke Newberry</t>
  </si>
  <si>
    <t>Roxanne McKee</t>
  </si>
  <si>
    <t>The Legend of Hercules </t>
  </si>
  <si>
    <t>Phil Alden Robinson</t>
  </si>
  <si>
    <t>The Sum of All Fears </t>
  </si>
  <si>
    <t>Philip Baker Hall</t>
  </si>
  <si>
    <t>David Slade</t>
  </si>
  <si>
    <t>The Twilight Saga: Eclipse </t>
  </si>
  <si>
    <t>The Score </t>
  </si>
  <si>
    <t>Despicable Me </t>
  </si>
  <si>
    <t>Joseph Ruben</t>
  </si>
  <si>
    <t>Action|Comedy|Crime|Drama|Thriller</t>
  </si>
  <si>
    <t>Vincent Pastore</t>
  </si>
  <si>
    <t>Money Train </t>
  </si>
  <si>
    <t>Ted 2 </t>
  </si>
  <si>
    <t>Alejandro Amenábar</t>
  </si>
  <si>
    <t>Adventure|Drama|History|Romance</t>
  </si>
  <si>
    <t>Max Minghella</t>
  </si>
  <si>
    <t>Agora </t>
  </si>
  <si>
    <t>Spain</t>
  </si>
  <si>
    <t>Kinka Usher</t>
  </si>
  <si>
    <t>Mystery Men </t>
  </si>
  <si>
    <t>Jenna Fischer</t>
  </si>
  <si>
    <t>Hall Pass </t>
  </si>
  <si>
    <t>Biography|Drama|Thriller</t>
  </si>
  <si>
    <t>The Insider </t>
  </si>
  <si>
    <t>Craig Gillespie</t>
  </si>
  <si>
    <t>Body of Lies </t>
  </si>
  <si>
    <t>Abraham Lincoln: Vampire Hunter </t>
  </si>
  <si>
    <t>Kevin McNally</t>
  </si>
  <si>
    <t>Entrapment </t>
  </si>
  <si>
    <t>Rob Bowman</t>
  </si>
  <si>
    <t>Mitch Pileggi</t>
  </si>
  <si>
    <t>The X Files </t>
  </si>
  <si>
    <t>Doug Lefler</t>
  </si>
  <si>
    <t>Action|Adventure|Fantasy|War</t>
  </si>
  <si>
    <t>The Last Legion </t>
  </si>
  <si>
    <t>Saving Private Ryan </t>
  </si>
  <si>
    <t>Scott Waugh</t>
  </si>
  <si>
    <t>Need for Speed </t>
  </si>
  <si>
    <t>Lisa Edelstein</t>
  </si>
  <si>
    <t>Comedy|Fantasy|Romance</t>
  </si>
  <si>
    <t>What Women Want </t>
  </si>
  <si>
    <t>Ice Age </t>
  </si>
  <si>
    <t>Lawrence Kasdan</t>
  </si>
  <si>
    <t>Dreamcatcher </t>
  </si>
  <si>
    <t>Lincoln </t>
  </si>
  <si>
    <t>The Matrix </t>
  </si>
  <si>
    <t>Miko Hughes</t>
  </si>
  <si>
    <t>Apollo 13 </t>
  </si>
  <si>
    <t>Kathleen Quinlan</t>
  </si>
  <si>
    <t>Michael Lembeck</t>
  </si>
  <si>
    <t>Aisha Tyler</t>
  </si>
  <si>
    <t>Judge Reinhold</t>
  </si>
  <si>
    <t>The Santa Clause 2 </t>
  </si>
  <si>
    <t>Tom Hooper</t>
  </si>
  <si>
    <t>Les Misérables </t>
  </si>
  <si>
    <t>Nora Ephron</t>
  </si>
  <si>
    <t>You've Got Mail </t>
  </si>
  <si>
    <t>Step Brothers </t>
  </si>
  <si>
    <t>Action|Adventure|Comedy|Romance|Thriller|Western</t>
  </si>
  <si>
    <t>The Mask of Zorro </t>
  </si>
  <si>
    <t>Due Date </t>
  </si>
  <si>
    <t>Matt Walsh</t>
  </si>
  <si>
    <t>Biography|Drama|Sport|War</t>
  </si>
  <si>
    <t>Finn Wittrock</t>
  </si>
  <si>
    <t>Unbroken </t>
  </si>
  <si>
    <t>Clint Eastwood</t>
  </si>
  <si>
    <t>Space Cowboys </t>
  </si>
  <si>
    <t>Leon</t>
  </si>
  <si>
    <t>Cliffhanger </t>
  </si>
  <si>
    <t>Broken Arrow </t>
  </si>
  <si>
    <t>Lily Tomlin</t>
  </si>
  <si>
    <t>The Kid </t>
  </si>
  <si>
    <t>Daniel von Bargen</t>
  </si>
  <si>
    <t>Jay Hernandez</t>
  </si>
  <si>
    <t>World Trade Center </t>
  </si>
  <si>
    <t>Mona Lisa Smile </t>
  </si>
  <si>
    <t>Larry Charles</t>
  </si>
  <si>
    <t>The Dictator </t>
  </si>
  <si>
    <t>Stanley Kubrick</t>
  </si>
  <si>
    <t>Vinessa Shaw</t>
  </si>
  <si>
    <t>Eyes Wide Shut </t>
  </si>
  <si>
    <t>Will Gluck</t>
  </si>
  <si>
    <t>Comedy|Drama|Family|Musical</t>
  </si>
  <si>
    <t>Quvenzhané Wallis</t>
  </si>
  <si>
    <t>Annie </t>
  </si>
  <si>
    <t>David Zayas</t>
  </si>
  <si>
    <t>Glenn Ficarra</t>
  </si>
  <si>
    <t>Focus </t>
  </si>
  <si>
    <t>This Means War </t>
  </si>
  <si>
    <t>Warren Christie</t>
  </si>
  <si>
    <t>David S. Goyer</t>
  </si>
  <si>
    <t>Natasha Lyonne</t>
  </si>
  <si>
    <t>Action|Adventure|Fantasy|Horror|Sci-Fi|Thriller</t>
  </si>
  <si>
    <t>Blade: Trinity </t>
  </si>
  <si>
    <t>Lea Thompson</t>
  </si>
  <si>
    <t>Maura Tierney</t>
  </si>
  <si>
    <t>Primary Colors </t>
  </si>
  <si>
    <t>Paul Guilfoyle</t>
  </si>
  <si>
    <t>Resident Evil: Retribution </t>
  </si>
  <si>
    <t>Death Race </t>
  </si>
  <si>
    <t>Melina Kanakaredes</t>
  </si>
  <si>
    <t>The Long Kiss Goodnight </t>
  </si>
  <si>
    <t>Taylor Hackford</t>
  </si>
  <si>
    <t>Pamela Reed</t>
  </si>
  <si>
    <t>Proof of Life </t>
  </si>
  <si>
    <t>Zathura: A Space Adventure </t>
  </si>
  <si>
    <t>Meat Loaf</t>
  </si>
  <si>
    <t>Fight Club </t>
  </si>
  <si>
    <t>Drama|Sport</t>
  </si>
  <si>
    <t>We Are Marshall </t>
  </si>
  <si>
    <t>Michael Lehmann</t>
  </si>
  <si>
    <t>Hudson Hawk </t>
  </si>
  <si>
    <t>Michael Moore</t>
  </si>
  <si>
    <t>Lucky Numbers </t>
  </si>
  <si>
    <t>Stuart Beattie</t>
  </si>
  <si>
    <t>Kevin Grevioux</t>
  </si>
  <si>
    <t>Action|Fantasy|Sci-Fi|Thriller</t>
  </si>
  <si>
    <t>Caitlin Stasey</t>
  </si>
  <si>
    <t>I, Frankenstein </t>
  </si>
  <si>
    <t>Roman Polanski</t>
  </si>
  <si>
    <t>Ian McNeice</t>
  </si>
  <si>
    <t>Oliver Twist </t>
  </si>
  <si>
    <t>Elektra </t>
  </si>
  <si>
    <t>Frank Miller</t>
  </si>
  <si>
    <t>Sin City: A Dame to Kill For </t>
  </si>
  <si>
    <t>Drama|Mystery|Romance</t>
  </si>
  <si>
    <t>Random Hearts </t>
  </si>
  <si>
    <t>Bill Cobbs</t>
  </si>
  <si>
    <t>Baltasar Kormákur</t>
  </si>
  <si>
    <t>Adventure|Biography|Drama|History|Sport|Thriller</t>
  </si>
  <si>
    <t>Everest </t>
  </si>
  <si>
    <t>Crime|Drama|Fantasy</t>
  </si>
  <si>
    <t>Michael Smiley</t>
  </si>
  <si>
    <t>Perfume: The Story of a Murderer </t>
  </si>
  <si>
    <t>Austin Powers in Goldmember </t>
  </si>
  <si>
    <t>Astro Boy </t>
  </si>
  <si>
    <t>Hong Kong</t>
  </si>
  <si>
    <t>Jurassic Park </t>
  </si>
  <si>
    <t>Adventure|Biography|Crime|Drama|Western</t>
  </si>
  <si>
    <t>Wyatt Earp </t>
  </si>
  <si>
    <t>Isabella Rossellini</t>
  </si>
  <si>
    <t>Clear and Present Danger </t>
  </si>
  <si>
    <t>Daniel Lee</t>
  </si>
  <si>
    <t>Si Won Choi</t>
  </si>
  <si>
    <t>Dragon Blade </t>
  </si>
  <si>
    <t>Keenen Ivory Wayans</t>
  </si>
  <si>
    <t>Brittany Daniel</t>
  </si>
  <si>
    <t>Littleman </t>
  </si>
  <si>
    <t>John Witherspoon</t>
  </si>
  <si>
    <t>Action|War</t>
  </si>
  <si>
    <t>U-571 </t>
  </si>
  <si>
    <t>David Keith</t>
  </si>
  <si>
    <t>Rob Reiner</t>
  </si>
  <si>
    <t>Shawna Waldron</t>
  </si>
  <si>
    <t>The American President </t>
  </si>
  <si>
    <t>Marco Schnabel</t>
  </si>
  <si>
    <t>Romany Malco</t>
  </si>
  <si>
    <t>Comedy|Romance|Sport</t>
  </si>
  <si>
    <t>The Love Guru </t>
  </si>
  <si>
    <t>Demian Lichtenstein</t>
  </si>
  <si>
    <t>3000 Miles to Graceland </t>
  </si>
  <si>
    <t>Crime|Drama|Mystery|Thriller|Western</t>
  </si>
  <si>
    <t>Craig Stark</t>
  </si>
  <si>
    <t>The Hateful Eight </t>
  </si>
  <si>
    <t>Josh Gordon</t>
  </si>
  <si>
    <t>Comedy|Sport</t>
  </si>
  <si>
    <t>Blades of Glory </t>
  </si>
  <si>
    <t>Tim Hill</t>
  </si>
  <si>
    <t>Hop </t>
  </si>
  <si>
    <t>300 </t>
  </si>
  <si>
    <t>Meet the Fockers </t>
  </si>
  <si>
    <t>David Frankel</t>
  </si>
  <si>
    <t>Kathleen Turner</t>
  </si>
  <si>
    <t>Comedy|Drama|Family</t>
  </si>
  <si>
    <t>Eric Dane</t>
  </si>
  <si>
    <t>Marley &amp; Me </t>
  </si>
  <si>
    <t>Crime|Drama|Fantasy|Mystery</t>
  </si>
  <si>
    <t>The Green Mile </t>
  </si>
  <si>
    <t>Chicken Little </t>
  </si>
  <si>
    <t>Patrick Fugit</t>
  </si>
  <si>
    <t>Gone Girl </t>
  </si>
  <si>
    <t>The Bourne Identity </t>
  </si>
  <si>
    <t>GoldenEye </t>
  </si>
  <si>
    <t>The General's Daughter </t>
  </si>
  <si>
    <t>The Truman Show </t>
  </si>
  <si>
    <t>Brenda Chapman</t>
  </si>
  <si>
    <t>Adventure|Animation|Biography|Drama|Family|Fantasy|Musical</t>
  </si>
  <si>
    <t>The Prince of Egypt </t>
  </si>
  <si>
    <t>Anjelica Huston</t>
  </si>
  <si>
    <t>Daddy Day Care </t>
  </si>
  <si>
    <t>2 Guns </t>
  </si>
  <si>
    <t>Carol Ann Susi</t>
  </si>
  <si>
    <t>Cats &amp; Dogs </t>
  </si>
  <si>
    <t>Miriam Margolyes</t>
  </si>
  <si>
    <t>The Italian Job </t>
  </si>
  <si>
    <t>Marc Lawrence</t>
  </si>
  <si>
    <t>Alicia Witt</t>
  </si>
  <si>
    <t>Two Weeks Notice </t>
  </si>
  <si>
    <t>Woody Allen</t>
  </si>
  <si>
    <t>Antz </t>
  </si>
  <si>
    <t>Peter Billingsley</t>
  </si>
  <si>
    <t>Couples Retreat </t>
  </si>
  <si>
    <t>Tasha Smith</t>
  </si>
  <si>
    <t>Days of Thunder </t>
  </si>
  <si>
    <t>Tom Welling</t>
  </si>
  <si>
    <t>Cheaper by the Dozen 2 </t>
  </si>
  <si>
    <t>Alyson Stoner</t>
  </si>
  <si>
    <t>Wes Ball</t>
  </si>
  <si>
    <t>Ki Hong Lee</t>
  </si>
  <si>
    <t>The Scorch Trials </t>
  </si>
  <si>
    <t>Ryan Murphy</t>
  </si>
  <si>
    <t>Eat Pray Love </t>
  </si>
  <si>
    <t>The Family Man </t>
  </si>
  <si>
    <t>RED </t>
  </si>
  <si>
    <t>Any Given Sunday </t>
  </si>
  <si>
    <t>Robert Redford</t>
  </si>
  <si>
    <t>Drama|Romance|Western</t>
  </si>
  <si>
    <t>The Horse Whisperer </t>
  </si>
  <si>
    <t>Collateral </t>
  </si>
  <si>
    <t>The Scorpion King </t>
  </si>
  <si>
    <t>Jay Russell</t>
  </si>
  <si>
    <t>Billy Burke</t>
  </si>
  <si>
    <t>Ladder 49 </t>
  </si>
  <si>
    <t>Jack Reacher </t>
  </si>
  <si>
    <t>Deep Blue Sea </t>
  </si>
  <si>
    <t>Saffron Burrows</t>
  </si>
  <si>
    <t>Kenny Ortega</t>
  </si>
  <si>
    <t>Documentary|Music</t>
  </si>
  <si>
    <t>Misha Gabriel Hamilton</t>
  </si>
  <si>
    <t>This Is It </t>
  </si>
  <si>
    <t>Monique Gabriela Curnen</t>
  </si>
  <si>
    <t>Drama|Thriller</t>
  </si>
  <si>
    <t>Contagion </t>
  </si>
  <si>
    <t>David McNally</t>
  </si>
  <si>
    <t>Dyan Cannon</t>
  </si>
  <si>
    <t>Kangaroo Jack </t>
  </si>
  <si>
    <t>Animation|Family|Fantasy</t>
  </si>
  <si>
    <t>Coraline </t>
  </si>
  <si>
    <t>The Happening </t>
  </si>
  <si>
    <t>Man on Fire </t>
  </si>
  <si>
    <t>Brian Robbins</t>
  </si>
  <si>
    <t>The Shaggy Dog </t>
  </si>
  <si>
    <t>Starsky &amp; Hutch </t>
  </si>
  <si>
    <t>Brian Levant</t>
  </si>
  <si>
    <t>Jingle All the Way </t>
  </si>
  <si>
    <t>Action|Fantasy|Horror|Sci-Fi</t>
  </si>
  <si>
    <t>James Babson</t>
  </si>
  <si>
    <t>Hellboy </t>
  </si>
  <si>
    <t>Steven Zaillian</t>
  </si>
  <si>
    <t>A Civil Action </t>
  </si>
  <si>
    <t>Chris Butler</t>
  </si>
  <si>
    <t>ParaNorman </t>
  </si>
  <si>
    <t>The Jackal </t>
  </si>
  <si>
    <t>Sophie Okonedo</t>
  </si>
  <si>
    <t>Paycheck </t>
  </si>
  <si>
    <t>Jon Avnet</t>
  </si>
  <si>
    <t>Stockard Channing</t>
  </si>
  <si>
    <t>Up Close &amp; Personal </t>
  </si>
  <si>
    <t>Sam Fell</t>
  </si>
  <si>
    <t>The Tale of Despereaux </t>
  </si>
  <si>
    <t>Oliver Hudson</t>
  </si>
  <si>
    <t>Bianca Kajlich</t>
  </si>
  <si>
    <t>Kevin Donovan</t>
  </si>
  <si>
    <t>The Tuxedo </t>
  </si>
  <si>
    <t>Geoff Murphy</t>
  </si>
  <si>
    <t>Peter Greene</t>
  </si>
  <si>
    <t>Under Siege 2: Dark Territory </t>
  </si>
  <si>
    <t>Colm Feore</t>
  </si>
  <si>
    <t>Jack Ryan: Shadow Recruit </t>
  </si>
  <si>
    <t>David O. Russell</t>
  </si>
  <si>
    <t>Biography|Comedy|Drama</t>
  </si>
  <si>
    <t>Joy </t>
  </si>
  <si>
    <t>Babak Najafi</t>
  </si>
  <si>
    <t>London Has Fallen </t>
  </si>
  <si>
    <t>Jean-Pierre Jeunet</t>
  </si>
  <si>
    <t>Action|Horror|Sci-Fi</t>
  </si>
  <si>
    <t>Gary Dourdan</t>
  </si>
  <si>
    <t>Alien: Resurrection </t>
  </si>
  <si>
    <t>Tate Donovan</t>
  </si>
  <si>
    <t>Shooter </t>
  </si>
  <si>
    <t>Graham Annable</t>
  </si>
  <si>
    <t>Isaac Hempstead Wright</t>
  </si>
  <si>
    <t>The Boxtrolls </t>
  </si>
  <si>
    <t>Griffin Dunne</t>
  </si>
  <si>
    <t>Dianne Wiest</t>
  </si>
  <si>
    <t>Practical Magic </t>
  </si>
  <si>
    <t>The Lego Movie </t>
  </si>
  <si>
    <t>Alison Brie</t>
  </si>
  <si>
    <t>John Pasquin</t>
  </si>
  <si>
    <t>Eileen Brennan</t>
  </si>
  <si>
    <t>Miss Congeniality 2: Armed and Fabulous </t>
  </si>
  <si>
    <t>Treat Williams</t>
  </si>
  <si>
    <t>Reign of Fire </t>
  </si>
  <si>
    <t>Ruben Fleischer</t>
  </si>
  <si>
    <t>Ryan Gosling</t>
  </si>
  <si>
    <t>Gangster Squad </t>
  </si>
  <si>
    <t>Harold Ramis</t>
  </si>
  <si>
    <t>Adventure|Comedy</t>
  </si>
  <si>
    <t>Year One </t>
  </si>
  <si>
    <t>Xander Berkeley</t>
  </si>
  <si>
    <t>Biography|Drama|History|Sport</t>
  </si>
  <si>
    <t>Invictus </t>
  </si>
  <si>
    <t>Kevin Macdonald</t>
  </si>
  <si>
    <t>Comedy|Crime|Romance|Thriller</t>
  </si>
  <si>
    <t>Duplicity </t>
  </si>
  <si>
    <t>Denis O'Hare</t>
  </si>
  <si>
    <t>Donald Petrie</t>
  </si>
  <si>
    <t>Steven Anthony Lawrence</t>
  </si>
  <si>
    <t>My Favorite Martian </t>
  </si>
  <si>
    <t>Blair Brown</t>
  </si>
  <si>
    <t>The Sentinel </t>
  </si>
  <si>
    <t>Jorge Blanco</t>
  </si>
  <si>
    <t>Planet 51 </t>
  </si>
  <si>
    <t>Stuart Baird</t>
  </si>
  <si>
    <t>Star Trek: Nemesis </t>
  </si>
  <si>
    <t>Joel Coen</t>
  </si>
  <si>
    <t>Comedy|Crime|Romance</t>
  </si>
  <si>
    <t>Intolerable Cruelty </t>
  </si>
  <si>
    <t>Bojana Novakovic</t>
  </si>
  <si>
    <t>Edge of Darkness </t>
  </si>
  <si>
    <t>Horror|Mystery|Sci-Fi|Thriller</t>
  </si>
  <si>
    <t>John Kapelos</t>
  </si>
  <si>
    <t>The Relic </t>
  </si>
  <si>
    <t>Analyze That </t>
  </si>
  <si>
    <t>Righteous Kill </t>
  </si>
  <si>
    <t>Harold Becker</t>
  </si>
  <si>
    <t>Mercury Rising </t>
  </si>
  <si>
    <t>Biography|Drama|Music</t>
  </si>
  <si>
    <t>The Soloist </t>
  </si>
  <si>
    <t>Drama|Fantasy|Sport</t>
  </si>
  <si>
    <t>The Legend of Bagger Vance </t>
  </si>
  <si>
    <t>Adventure|Comedy|Drama|Music</t>
  </si>
  <si>
    <t>Almost Famous </t>
  </si>
  <si>
    <t>Ben Falcone</t>
  </si>
  <si>
    <t>Sunny Mabrey</t>
  </si>
  <si>
    <t>xXx: State of the Union </t>
  </si>
  <si>
    <t>Scott Stewart</t>
  </si>
  <si>
    <t>Action|Fantasy|Horror|Sci-Fi|Thriller</t>
  </si>
  <si>
    <t>Josh Wingate</t>
  </si>
  <si>
    <t>Priest </t>
  </si>
  <si>
    <t>Patrick Gilmore</t>
  </si>
  <si>
    <t>Adventure|Animation|Comedy|Drama|Family|Fantasy|Romance</t>
  </si>
  <si>
    <t>Sinbad: Legend of the Seven Seas </t>
  </si>
  <si>
    <t>Horror|Sci-Fi|Thriller</t>
  </si>
  <si>
    <t>Event Horizon </t>
  </si>
  <si>
    <t>Drama|Fantasy|Mystery|Romance|Thriller</t>
  </si>
  <si>
    <t>Dragonfly </t>
  </si>
  <si>
    <t>Mia Kirshner</t>
  </si>
  <si>
    <t>The Black Dahlia </t>
  </si>
  <si>
    <t>Tony Bill</t>
  </si>
  <si>
    <t>Action|Adventure|Drama|History|Romance|War</t>
  </si>
  <si>
    <t>Flyboys </t>
  </si>
  <si>
    <t>Rod Lurie</t>
  </si>
  <si>
    <t>The Last Castle </t>
  </si>
  <si>
    <t>Walter Hill</t>
  </si>
  <si>
    <t>Robert Forster</t>
  </si>
  <si>
    <t>Supernova </t>
  </si>
  <si>
    <t>Akiva Goldsman</t>
  </si>
  <si>
    <t>Drama|Fantasy|Mystery|Romance</t>
  </si>
  <si>
    <t>Matt Bomer</t>
  </si>
  <si>
    <t>Winter's Tale </t>
  </si>
  <si>
    <t>Kevin Corrigan</t>
  </si>
  <si>
    <t>Harald Zwart</t>
  </si>
  <si>
    <t>Kevin Zegers</t>
  </si>
  <si>
    <t>Fantasy|Horror|Mystery|Romance</t>
  </si>
  <si>
    <t>The Mortal Instruments: City of Bones </t>
  </si>
  <si>
    <t>Adventure|Comedy|Family|Romance|Sci-Fi</t>
  </si>
  <si>
    <t>Meet Dave </t>
  </si>
  <si>
    <t>Walter Salles</t>
  </si>
  <si>
    <t>Drama|Horror|Thriller</t>
  </si>
  <si>
    <t>Dark Water </t>
  </si>
  <si>
    <t>Edtv </t>
  </si>
  <si>
    <t>Iain Softley</t>
  </si>
  <si>
    <t>Inkheart </t>
  </si>
  <si>
    <t>The Spirit </t>
  </si>
  <si>
    <t>Louis Lombardi</t>
  </si>
  <si>
    <t>David Koepp</t>
  </si>
  <si>
    <t>Olivia Munn</t>
  </si>
  <si>
    <t>Action|Comedy|Mystery|Romance</t>
  </si>
  <si>
    <t>Mortdecai </t>
  </si>
  <si>
    <t>Ulrich Thomsen</t>
  </si>
  <si>
    <t>Uwe Boll</t>
  </si>
  <si>
    <t>In the Name of the King: A Dungeon Siege Tale </t>
  </si>
  <si>
    <t>Beyond Borders </t>
  </si>
  <si>
    <t>John Dahl</t>
  </si>
  <si>
    <t>The Great Raid </t>
  </si>
  <si>
    <t>Filipino</t>
  </si>
  <si>
    <t>Tim Miller</t>
  </si>
  <si>
    <t>Ed Skrein</t>
  </si>
  <si>
    <t>Action|Adventure|Comedy|Romance|Sci-Fi</t>
  </si>
  <si>
    <t>Deadpool </t>
  </si>
  <si>
    <t>Stephen Herek</t>
  </si>
  <si>
    <t>Holy Man </t>
  </si>
  <si>
    <t>Leonard Roberts</t>
  </si>
  <si>
    <t>Action|Biography|Drama|History|Thriller|War</t>
  </si>
  <si>
    <t>American Sniper </t>
  </si>
  <si>
    <t>Adventure|Comedy|Family|Fantasy|Horror</t>
  </si>
  <si>
    <t>Odeya Rush</t>
  </si>
  <si>
    <t>Goosebumps </t>
  </si>
  <si>
    <t>Just Like Heaven </t>
  </si>
  <si>
    <t>Willie Garson</t>
  </si>
  <si>
    <t>Comedy|Family|Romance|Sci-Fi</t>
  </si>
  <si>
    <t>Taylor Negron</t>
  </si>
  <si>
    <t>The Flintstones in Viva Rock Vegas </t>
  </si>
  <si>
    <t>Peter MacDonald</t>
  </si>
  <si>
    <t>Kurtwood Smith</t>
  </si>
  <si>
    <t>Action|Adventure|Thriller|War</t>
  </si>
  <si>
    <t>Rambo III </t>
  </si>
  <si>
    <t>Comedy|Drama|Romance|Sport</t>
  </si>
  <si>
    <t>Robert Baker</t>
  </si>
  <si>
    <t>Leatherheads </t>
  </si>
  <si>
    <t>Comedy|Western</t>
  </si>
  <si>
    <t>Did You Hear About the Morgans? </t>
  </si>
  <si>
    <t>The Internship </t>
  </si>
  <si>
    <t>Rob Riggle</t>
  </si>
  <si>
    <t>Resident Evil: Afterlife </t>
  </si>
  <si>
    <t>Anthony Hemingway</t>
  </si>
  <si>
    <t>Nate Parker</t>
  </si>
  <si>
    <t>Red Tails </t>
  </si>
  <si>
    <t>The Devil's Advocate </t>
  </si>
  <si>
    <t>Sean Anders</t>
  </si>
  <si>
    <t>Leighton Meester</t>
  </si>
  <si>
    <t>That's My Boy </t>
  </si>
  <si>
    <t>Brian Thompson</t>
  </si>
  <si>
    <t>DragonHeart </t>
  </si>
  <si>
    <t>Action|Comedy|Crime|Drama</t>
  </si>
  <si>
    <t>After the Sunset </t>
  </si>
  <si>
    <t>Mark Neveldine</t>
  </si>
  <si>
    <t>Ghost Rider: Spirit of Vengeance </t>
  </si>
  <si>
    <t>Christopher Lambert</t>
  </si>
  <si>
    <t>John Madden</t>
  </si>
  <si>
    <t>Drama|Music|Romance|War</t>
  </si>
  <si>
    <t>Captain Corelli's Mandolin </t>
  </si>
  <si>
    <t>Barry Corbin</t>
  </si>
  <si>
    <t>Action|Comedy|Drama|Family|Thriller</t>
  </si>
  <si>
    <t>The Pacifier </t>
  </si>
  <si>
    <t>Kevin Bray</t>
  </si>
  <si>
    <t>Action|Crime</t>
  </si>
  <si>
    <t>Walking Tall </t>
  </si>
  <si>
    <t>Forrest Gump </t>
  </si>
  <si>
    <t>Alvin and the Chipmunks </t>
  </si>
  <si>
    <t>Meet the Parents </t>
  </si>
  <si>
    <t>Mike Gabriel</t>
  </si>
  <si>
    <t>Adventure|Animation|Drama|Family|History|Musical|Romance</t>
  </si>
  <si>
    <t>Pocahontas </t>
  </si>
  <si>
    <t>Irene Bedard</t>
  </si>
  <si>
    <t>Margot Kidder</t>
  </si>
  <si>
    <t>Action|Adventure|Drama|Romance|Sci-Fi</t>
  </si>
  <si>
    <t>Superman </t>
  </si>
  <si>
    <t>The Nutty Professor </t>
  </si>
  <si>
    <t>Hitch </t>
  </si>
  <si>
    <t>Sam Weisman</t>
  </si>
  <si>
    <t>Action|Adventure|Comedy|Family|Romance</t>
  </si>
  <si>
    <t>George of the Jungle </t>
  </si>
  <si>
    <t>Jesse Dylan</t>
  </si>
  <si>
    <t>Alyson Hannigan</t>
  </si>
  <si>
    <t>American Wedding </t>
  </si>
  <si>
    <t>Captain Phillips </t>
  </si>
  <si>
    <t>Date Night </t>
  </si>
  <si>
    <t>Casper </t>
  </si>
  <si>
    <t>The Equalizer </t>
  </si>
  <si>
    <t>James Wilcox</t>
  </si>
  <si>
    <t>Wayne Wang</t>
  </si>
  <si>
    <t>Maid in Manhattan </t>
  </si>
  <si>
    <t>Crimson Tide </t>
  </si>
  <si>
    <t>Ricky Schroder</t>
  </si>
  <si>
    <t>Gabriele Muccino</t>
  </si>
  <si>
    <t>Kurt Fuller</t>
  </si>
  <si>
    <t>The Pursuit of Happyness </t>
  </si>
  <si>
    <t>Erika Christensen</t>
  </si>
  <si>
    <t>Flightplan </t>
  </si>
  <si>
    <t>Haley Ramm</t>
  </si>
  <si>
    <t>Dylan Baker</t>
  </si>
  <si>
    <t>Disclosure </t>
  </si>
  <si>
    <t>City of Angels </t>
  </si>
  <si>
    <t>David Carradine</t>
  </si>
  <si>
    <t>Kill Bill: Vol. 1 </t>
  </si>
  <si>
    <t>Bowfinger </t>
  </si>
  <si>
    <t>Kill Bill: Vol. 2 </t>
  </si>
  <si>
    <t>Jack Palance</t>
  </si>
  <si>
    <t>Tango &amp; Cash </t>
  </si>
  <si>
    <t>Death Becomes Her </t>
  </si>
  <si>
    <t>Tom Dey</t>
  </si>
  <si>
    <t>Action|Adventure|Comedy|Western</t>
  </si>
  <si>
    <t>Shanghai Noon </t>
  </si>
  <si>
    <t>Executive Decision </t>
  </si>
  <si>
    <t>Madeline Carroll</t>
  </si>
  <si>
    <t>Mr. Popper's Penguins </t>
  </si>
  <si>
    <t>Thomas McDonell</t>
  </si>
  <si>
    <t>The Forbidden Kingdom </t>
  </si>
  <si>
    <t>Jimmy Hayward</t>
  </si>
  <si>
    <t>Carlos Ponce</t>
  </si>
  <si>
    <t>Free Birds </t>
  </si>
  <si>
    <t>Charles S. Dutton</t>
  </si>
  <si>
    <t>Alien 3 </t>
  </si>
  <si>
    <t>Alan Parker</t>
  </si>
  <si>
    <t>Biography|Drama|History|Musical</t>
  </si>
  <si>
    <t>Andrea Corr</t>
  </si>
  <si>
    <t>Evita </t>
  </si>
  <si>
    <t>John Frankenheimer</t>
  </si>
  <si>
    <t>Ronin </t>
  </si>
  <si>
    <t>Adventure|Drama|Horror|Thriller</t>
  </si>
  <si>
    <t>The Ghost and the Darkness </t>
  </si>
  <si>
    <t>Paul King</t>
  </si>
  <si>
    <t>Matt Lucas</t>
  </si>
  <si>
    <t>Paddington </t>
  </si>
  <si>
    <t>Sally Hawkins</t>
  </si>
  <si>
    <t>Akiva Schaffer</t>
  </si>
  <si>
    <t>The Watch </t>
  </si>
  <si>
    <t>William Friedkin</t>
  </si>
  <si>
    <t>The Hunted </t>
  </si>
  <si>
    <t>Instinct </t>
  </si>
  <si>
    <t>Stuck on You </t>
  </si>
  <si>
    <t>Seymour Cassel</t>
  </si>
  <si>
    <t>Kent Alterman</t>
  </si>
  <si>
    <t>Semi-Pro </t>
  </si>
  <si>
    <t>Peter Lord</t>
  </si>
  <si>
    <t>The Pirates! Band of Misfits </t>
  </si>
  <si>
    <t>Changeling </t>
  </si>
  <si>
    <t>Chain Reaction </t>
  </si>
  <si>
    <t>Action|Drama|Sport|Thriller</t>
  </si>
  <si>
    <t>The Fan </t>
  </si>
  <si>
    <t>Drama|Musical|Romance|Thriller</t>
  </si>
  <si>
    <t>The Phantom of the Opera </t>
  </si>
  <si>
    <t>Miranda Richardson</t>
  </si>
  <si>
    <t>Shekhar Kapur</t>
  </si>
  <si>
    <t>Elizabeth: The Golden Age </t>
  </si>
  <si>
    <t>Karyn Kusama</t>
  </si>
  <si>
    <t>Æon Flux </t>
  </si>
  <si>
    <t>Ron Maxwell</t>
  </si>
  <si>
    <t>Billy Campbell</t>
  </si>
  <si>
    <t>Gods and Generals </t>
  </si>
  <si>
    <t>Robert Butler</t>
  </si>
  <si>
    <t>Lauren Holly</t>
  </si>
  <si>
    <t>Turbulence </t>
  </si>
  <si>
    <t>Karey Kirkpatrick</t>
  </si>
  <si>
    <t>Comedy|Drama|Family|Fantasy</t>
  </si>
  <si>
    <t>Imagine That </t>
  </si>
  <si>
    <t>Tina Fey</t>
  </si>
  <si>
    <t>Adventure|Comedy|Crime|Family|Musical</t>
  </si>
  <si>
    <t>Muppets Most Wanted </t>
  </si>
  <si>
    <t>Thunderbirds </t>
  </si>
  <si>
    <t>Steve Antin</t>
  </si>
  <si>
    <t>Peter Gallagher</t>
  </si>
  <si>
    <t>Drama|Music|Musical|Romance</t>
  </si>
  <si>
    <t>Burlesque </t>
  </si>
  <si>
    <t>Drama|Mystery|Romance|War</t>
  </si>
  <si>
    <t>Denis Lavant</t>
  </si>
  <si>
    <t>A Very Long Engagement </t>
  </si>
  <si>
    <t>Crime|Drama|Romance</t>
  </si>
  <si>
    <t>Jim Gillespie</t>
  </si>
  <si>
    <t>Tom Berenger</t>
  </si>
  <si>
    <t>Crime|Horror|Mystery|Thriller</t>
  </si>
  <si>
    <t>Norman Reedus</t>
  </si>
  <si>
    <t>Blade II </t>
  </si>
  <si>
    <t>Seven Pounds </t>
  </si>
  <si>
    <t>Bullet to the Head </t>
  </si>
  <si>
    <t>Jon Seda</t>
  </si>
  <si>
    <t>Francis Ford Coppola</t>
  </si>
  <si>
    <t>The Godfather: Part III </t>
  </si>
  <si>
    <t>Elizabethtown </t>
  </si>
  <si>
    <t>Todd Stashwick</t>
  </si>
  <si>
    <t>You, Me and Dupree </t>
  </si>
  <si>
    <t>Amanda Detmer</t>
  </si>
  <si>
    <t>Richard Lester</t>
  </si>
  <si>
    <t>Superman II </t>
  </si>
  <si>
    <t>Todd Giebenhain</t>
  </si>
  <si>
    <t>Gigli </t>
  </si>
  <si>
    <t>All the King's Men </t>
  </si>
  <si>
    <t>Shaft </t>
  </si>
  <si>
    <t>Adventure|Animation|Drama|Family|Fantasy|Musical|Mystery|Romance</t>
  </si>
  <si>
    <t>Anastasia </t>
  </si>
  <si>
    <t>Moulin Rouge! </t>
  </si>
  <si>
    <t>Domestic Disturbance </t>
  </si>
  <si>
    <t>Scott Cooper</t>
  </si>
  <si>
    <t>Black Mass </t>
  </si>
  <si>
    <t>Flags of Our Fathers </t>
  </si>
  <si>
    <t>Law Abiding Citizen </t>
  </si>
  <si>
    <t>Robert Rodriguez</t>
  </si>
  <si>
    <t>Action|Horror|Thriller</t>
  </si>
  <si>
    <t>Grindhouse </t>
  </si>
  <si>
    <t>Kimberly Elise</t>
  </si>
  <si>
    <t>Drama|History|Horror</t>
  </si>
  <si>
    <t>Beloved </t>
  </si>
  <si>
    <t>Hill Harper</t>
  </si>
  <si>
    <t>Curtis Hanson</t>
  </si>
  <si>
    <t>Drama|Romance|Sport</t>
  </si>
  <si>
    <t>Lucky You </t>
  </si>
  <si>
    <t>Catch Me If You Can </t>
  </si>
  <si>
    <t>Zero Dark Thirty </t>
  </si>
  <si>
    <t>The Break-Up </t>
  </si>
  <si>
    <t>Phyllida Lloyd</t>
  </si>
  <si>
    <t>Comedy|Family|Musical|Romance</t>
  </si>
  <si>
    <t>Mamma Mia! </t>
  </si>
  <si>
    <t>Valentine's Day </t>
  </si>
  <si>
    <t>Jay Chandrasekhar</t>
  </si>
  <si>
    <t>Alice Greczyn</t>
  </si>
  <si>
    <t>The Dukes of Hazzard </t>
  </si>
  <si>
    <t>Terrence Malick</t>
  </si>
  <si>
    <t>The Thin Red Line </t>
  </si>
  <si>
    <t>David Dobkin</t>
  </si>
  <si>
    <t>The Change-Up </t>
  </si>
  <si>
    <t>Milos Forman</t>
  </si>
  <si>
    <t>Matt Price</t>
  </si>
  <si>
    <t>Man on the Moon </t>
  </si>
  <si>
    <t>Casino </t>
  </si>
  <si>
    <t>Pierre Morel</t>
  </si>
  <si>
    <t>Kasia Smutniak</t>
  </si>
  <si>
    <t>From Paris with Love </t>
  </si>
  <si>
    <t>Paul Hunter</t>
  </si>
  <si>
    <t>Bulletproof Monk </t>
  </si>
  <si>
    <t>Tony Cox</t>
  </si>
  <si>
    <t>Me, Myself &amp; Irene </t>
  </si>
  <si>
    <t>Steve Oedekerk</t>
  </si>
  <si>
    <t>Rob Paulsen</t>
  </si>
  <si>
    <t>Barnyard </t>
  </si>
  <si>
    <t>John Whitesell</t>
  </si>
  <si>
    <t>Alia Shawkat</t>
  </si>
  <si>
    <t>The Twilight Saga: New Moon </t>
  </si>
  <si>
    <t>Kathleen Freeman</t>
  </si>
  <si>
    <t>Shrek </t>
  </si>
  <si>
    <t>George Nolfi</t>
  </si>
  <si>
    <t>Romance|Sci-Fi|Thriller</t>
  </si>
  <si>
    <t>The Adjustment Bureau </t>
  </si>
  <si>
    <t>Jon Stewart</t>
  </si>
  <si>
    <t>Robin Hood: Prince of Thieves </t>
  </si>
  <si>
    <t>Jerry Maguire </t>
  </si>
  <si>
    <t>Bonnie Hunt</t>
  </si>
  <si>
    <t>Ted </t>
  </si>
  <si>
    <t>Lupe Ontiveros</t>
  </si>
  <si>
    <t>As Good as It Gets </t>
  </si>
  <si>
    <t>Biography|Comedy|Drama|Romance</t>
  </si>
  <si>
    <t>Patch Adams </t>
  </si>
  <si>
    <t>Anchorman 2: The Legend Continues </t>
  </si>
  <si>
    <t>Mr. Deeds </t>
  </si>
  <si>
    <t>Mystery|Sci-Fi|Thriller</t>
  </si>
  <si>
    <t>Joel Courtney</t>
  </si>
  <si>
    <t>Super 8 </t>
  </si>
  <si>
    <t>Erin Brockovich </t>
  </si>
  <si>
    <t>How to Lose a Guy in 10 Days </t>
  </si>
  <si>
    <t>Thomas Lennon</t>
  </si>
  <si>
    <t>Craig Roberts</t>
  </si>
  <si>
    <t>22 Jump Street </t>
  </si>
  <si>
    <t>Neil Jordan</t>
  </si>
  <si>
    <t>Drama|Fantasy|Horror</t>
  </si>
  <si>
    <t>Interview with the Vampire: The Vampire Chronicles </t>
  </si>
  <si>
    <t>Yes Man </t>
  </si>
  <si>
    <t>Rawson Marshall Thurber</t>
  </si>
  <si>
    <t>Central Intelligence </t>
  </si>
  <si>
    <t>Megan Park</t>
  </si>
  <si>
    <t>Stepmom </t>
  </si>
  <si>
    <t>Daddy's Home </t>
  </si>
  <si>
    <t>Adventure|Comedy|Drama|Fantasy|Musical</t>
  </si>
  <si>
    <t>Into the Woods </t>
  </si>
  <si>
    <t>Spike Lee</t>
  </si>
  <si>
    <t>Inside Man </t>
  </si>
  <si>
    <t>Brian Helgeland</t>
  </si>
  <si>
    <t>Deborah Kara Unger</t>
  </si>
  <si>
    <t>Bill Duke</t>
  </si>
  <si>
    <t>Payback </t>
  </si>
  <si>
    <t>Frank Marshall</t>
  </si>
  <si>
    <t>Dylan Walsh</t>
  </si>
  <si>
    <t>Congo </t>
  </si>
  <si>
    <t>Knowing </t>
  </si>
  <si>
    <t>Failure to Launch </t>
  </si>
  <si>
    <t>Horror|Mystery</t>
  </si>
  <si>
    <t>Sissy Spacek</t>
  </si>
  <si>
    <t>Crazy, Stupid, Love. </t>
  </si>
  <si>
    <t>Peter Hewitt</t>
  </si>
  <si>
    <t>Garfield </t>
  </si>
  <si>
    <t>Joe Roth</t>
  </si>
  <si>
    <t>Christmas with the Kranks </t>
  </si>
  <si>
    <t>Bennett Miller</t>
  </si>
  <si>
    <t>Moneyball </t>
  </si>
  <si>
    <t>Outbreak </t>
  </si>
  <si>
    <t>Jaume Collet-Serra</t>
  </si>
  <si>
    <t>Non-Stop </t>
  </si>
  <si>
    <t>Scoot McNairy</t>
  </si>
  <si>
    <t>Andy Fickman</t>
  </si>
  <si>
    <t>Action|Adventure|Family|Fantasy|Sci-Fi|Thriller</t>
  </si>
  <si>
    <t>Race to Witch Mountain </t>
  </si>
  <si>
    <t>James McTeigue</t>
  </si>
  <si>
    <t>V for Vendetta </t>
  </si>
  <si>
    <t>Rupert Graves</t>
  </si>
  <si>
    <t>Fann Wong</t>
  </si>
  <si>
    <t>Shanghai Knights </t>
  </si>
  <si>
    <t>Matthew O'Callaghan</t>
  </si>
  <si>
    <t>Curious George </t>
  </si>
  <si>
    <t>Angela Robinson</t>
  </si>
  <si>
    <t>Adventure|Comedy|Family|Fantasy|Romance|Sport</t>
  </si>
  <si>
    <t>Herbie Fully Loaded </t>
  </si>
  <si>
    <t>Cheryl Hines</t>
  </si>
  <si>
    <t>Gary Fleder</t>
  </si>
  <si>
    <t>Jennifer Esposito</t>
  </si>
  <si>
    <t>Don't Say a Word </t>
  </si>
  <si>
    <t>Tommy Wirkola</t>
  </si>
  <si>
    <t>Hansel &amp; Gretel: Witch Hunters </t>
  </si>
  <si>
    <t>Adrian Lyne</t>
  </si>
  <si>
    <t>Olivier Martinez</t>
  </si>
  <si>
    <t>Unfaithful </t>
  </si>
  <si>
    <t>Alex Pettyfer</t>
  </si>
  <si>
    <t>I Am Number Four </t>
  </si>
  <si>
    <t>Stephen Gaghan</t>
  </si>
  <si>
    <t>Syriana </t>
  </si>
  <si>
    <t>13 Hours </t>
  </si>
  <si>
    <t>Jorge R. Gutiérrez</t>
  </si>
  <si>
    <t>The Book of Life </t>
  </si>
  <si>
    <t>Ana de la Reguera</t>
  </si>
  <si>
    <t>Richard Loncraine</t>
  </si>
  <si>
    <t>Firewall </t>
  </si>
  <si>
    <t>Mary Lynn Rajskub</t>
  </si>
  <si>
    <t>Absolute Power </t>
  </si>
  <si>
    <t>G.I. Jane </t>
  </si>
  <si>
    <t>The Game </t>
  </si>
  <si>
    <t>Christophe Gans</t>
  </si>
  <si>
    <t>Adventure|Horror|Mystery</t>
  </si>
  <si>
    <t>Silent Hill </t>
  </si>
  <si>
    <t>Alice Krige</t>
  </si>
  <si>
    <t>Howard Deutch</t>
  </si>
  <si>
    <t>The Replacements </t>
  </si>
  <si>
    <t>Faizon Love</t>
  </si>
  <si>
    <t>Jon Hurwitz</t>
  </si>
  <si>
    <t>Dania Ramirez</t>
  </si>
  <si>
    <t>American Reunion </t>
  </si>
  <si>
    <t>The Negotiator </t>
  </si>
  <si>
    <t>Steven Quale</t>
  </si>
  <si>
    <t>Into the Storm </t>
  </si>
  <si>
    <t>John Landis</t>
  </si>
  <si>
    <t>Beverly Hills Cop III </t>
  </si>
  <si>
    <t>Robert Picardo</t>
  </si>
  <si>
    <t>Gremlins 2: The New Batch </t>
  </si>
  <si>
    <t>Phoebe Cates</t>
  </si>
  <si>
    <t>The Judge </t>
  </si>
  <si>
    <t>The Peacemaker </t>
  </si>
  <si>
    <t>Alexander Witt</t>
  </si>
  <si>
    <t>Resident Evil: Apocalypse </t>
  </si>
  <si>
    <t>Mike Epps</t>
  </si>
  <si>
    <t>Beeban Kidron</t>
  </si>
  <si>
    <t>Bridget Jones: The Edge of Reason </t>
  </si>
  <si>
    <t>Celia Imrie</t>
  </si>
  <si>
    <t>Carl Franklin</t>
  </si>
  <si>
    <t>Crime|Drama|Romance|Thriller</t>
  </si>
  <si>
    <t>Out of Time </t>
  </si>
  <si>
    <t>Steven Seagal</t>
  </si>
  <si>
    <t>Joan Chen</t>
  </si>
  <si>
    <t>On Deadly Ground </t>
  </si>
  <si>
    <t>The Adventures of Sharkboy and Lavagirl 3-D </t>
  </si>
  <si>
    <t>Danny Boyle</t>
  </si>
  <si>
    <t>The Beach </t>
  </si>
  <si>
    <t>Raising Helen </t>
  </si>
  <si>
    <t>Shô Kosugi</t>
  </si>
  <si>
    <t>Ninja Assassin </t>
  </si>
  <si>
    <t>For Love of the Game </t>
  </si>
  <si>
    <t>Andrew Bergman</t>
  </si>
  <si>
    <t>Comedy|Crime|Drama|Thriller</t>
  </si>
  <si>
    <t>Striptease </t>
  </si>
  <si>
    <t>Marmaduke </t>
  </si>
  <si>
    <t>Jay Mohr</t>
  </si>
  <si>
    <t>Drama|Fantasy</t>
  </si>
  <si>
    <t>Hereafter </t>
  </si>
  <si>
    <t>Barbet Schroeder</t>
  </si>
  <si>
    <t>Murder by Numbers </t>
  </si>
  <si>
    <t>Muse Watson</t>
  </si>
  <si>
    <t>Assassins </t>
  </si>
  <si>
    <t>Peter Webber</t>
  </si>
  <si>
    <t>Hannibal Rising </t>
  </si>
  <si>
    <t>The Story of Us </t>
  </si>
  <si>
    <t>Andrew Niccol</t>
  </si>
  <si>
    <t>J.D. Evermore</t>
  </si>
  <si>
    <t>The Host </t>
  </si>
  <si>
    <t>Basic </t>
  </si>
  <si>
    <t>Blood Work </t>
  </si>
  <si>
    <t>The International </t>
  </si>
  <si>
    <t>John Carpenter</t>
  </si>
  <si>
    <t>Escape from L.A. </t>
  </si>
  <si>
    <t>The Iron Giant </t>
  </si>
  <si>
    <t>M. Emmet Walsh</t>
  </si>
  <si>
    <t>Wes Anderson</t>
  </si>
  <si>
    <t>Adventure|Comedy|Drama</t>
  </si>
  <si>
    <t>The Life Aquatic with Steve Zissou </t>
  </si>
  <si>
    <t>Action|Biography|Drama|History|War</t>
  </si>
  <si>
    <t>Free State of Jones </t>
  </si>
  <si>
    <t>The Life of David Gale </t>
  </si>
  <si>
    <t>Man of the House </t>
  </si>
  <si>
    <t>Run All Night </t>
  </si>
  <si>
    <t>David Cronenberg</t>
  </si>
  <si>
    <t>Eastern Promises </t>
  </si>
  <si>
    <t>John Stockwell</t>
  </si>
  <si>
    <t>Into the Blue </t>
  </si>
  <si>
    <t>Paul Brooke</t>
  </si>
  <si>
    <t>The Messenger: The Story of Joan of Arc </t>
  </si>
  <si>
    <t>David Gordon Green</t>
  </si>
  <si>
    <t>Adventure|Comedy|Fantasy</t>
  </si>
  <si>
    <t>Your Highness </t>
  </si>
  <si>
    <t>Jim Sheridan</t>
  </si>
  <si>
    <t>Gregory Smith</t>
  </si>
  <si>
    <t>Dream House </t>
  </si>
  <si>
    <t>Costa-Gavras</t>
  </si>
  <si>
    <t>Mad City </t>
  </si>
  <si>
    <t>Patrick Read Johnson</t>
  </si>
  <si>
    <t>Adventure|Comedy|Crime|Drama|Family</t>
  </si>
  <si>
    <t>Baby's Day Out </t>
  </si>
  <si>
    <t>The Scarlet Letter </t>
  </si>
  <si>
    <t>Fair Game </t>
  </si>
  <si>
    <t>Julie Benz</t>
  </si>
  <si>
    <t>Mo'Nique</t>
  </si>
  <si>
    <t>Action|Biography|Crime|Drama|Thriller</t>
  </si>
  <si>
    <t>Ian Ziering</t>
  </si>
  <si>
    <t>Domino </t>
  </si>
  <si>
    <t>Jade </t>
  </si>
  <si>
    <t>Gamer </t>
  </si>
  <si>
    <t>Richard LaGravenese</t>
  </si>
  <si>
    <t>Alden Ehrenreich</t>
  </si>
  <si>
    <t>Beautiful Creatures </t>
  </si>
  <si>
    <t>Danny DeVito</t>
  </si>
  <si>
    <t>Death to Smoochy </t>
  </si>
  <si>
    <t>Zoolander 2 </t>
  </si>
  <si>
    <t>George Armitage</t>
  </si>
  <si>
    <t>Andrew Wilson</t>
  </si>
  <si>
    <t>The Big Bounce </t>
  </si>
  <si>
    <t>Comedy|Sci-Fi</t>
  </si>
  <si>
    <t>What Planet Are You From? </t>
  </si>
  <si>
    <t>Patrick Lussier</t>
  </si>
  <si>
    <t>Drive Angry </t>
  </si>
  <si>
    <t>Street Fighter: The Legend of Chun-Li </t>
  </si>
  <si>
    <t>James Wong</t>
  </si>
  <si>
    <t>The One </t>
  </si>
  <si>
    <t>Drama|Romance|Sci-Fi</t>
  </si>
  <si>
    <t>Action|Adventure|Comedy|Crime|Music|Mystery</t>
  </si>
  <si>
    <t>The Adventures of Ford Fairlane </t>
  </si>
  <si>
    <t>Richard Curtis</t>
  </si>
  <si>
    <t>Comedy|Drama|Music</t>
  </si>
  <si>
    <t>Jacob Vargas</t>
  </si>
  <si>
    <t>Traffic </t>
  </si>
  <si>
    <t>Indiana Jones and the Last Crusade </t>
  </si>
  <si>
    <t>Action|Crime|Drama|Sci-Fi|Thriller</t>
  </si>
  <si>
    <t>Chappie </t>
  </si>
  <si>
    <t>The Bone Collector </t>
  </si>
  <si>
    <t>Panic Room </t>
  </si>
  <si>
    <t>Lochlyn Munro</t>
  </si>
  <si>
    <t>Horror|Thriller</t>
  </si>
  <si>
    <t>Action|Adventure|Comedy|Drama|War</t>
  </si>
  <si>
    <t>Three Kings </t>
  </si>
  <si>
    <t>Child 44 </t>
  </si>
  <si>
    <t>Czech Republic</t>
  </si>
  <si>
    <t>Corinna Harney</t>
  </si>
  <si>
    <t>Rat Race </t>
  </si>
  <si>
    <t>Drama|Mystery|Sci-Fi</t>
  </si>
  <si>
    <t>K-PAX </t>
  </si>
  <si>
    <t>Kate &amp; Leopold </t>
  </si>
  <si>
    <t>Bradley Whitford</t>
  </si>
  <si>
    <t>Bedazzled </t>
  </si>
  <si>
    <t>Crime|Drama|Music</t>
  </si>
  <si>
    <t>The Cotton Club </t>
  </si>
  <si>
    <t>Fred Gwynne</t>
  </si>
  <si>
    <t>Adventure|Crime|Drama|Western</t>
  </si>
  <si>
    <t>3:10 to Yuma </t>
  </si>
  <si>
    <t>Gretchen Mol</t>
  </si>
  <si>
    <t>Olivier Megaton</t>
  </si>
  <si>
    <t>Taken 3 </t>
  </si>
  <si>
    <t>Out of Sight </t>
  </si>
  <si>
    <t>Comedy|Drama|Thriller</t>
  </si>
  <si>
    <t>The Cable Guy </t>
  </si>
  <si>
    <t>Andy Dick</t>
  </si>
  <si>
    <t>Drama|Romance|War</t>
  </si>
  <si>
    <t>Hindi</t>
  </si>
  <si>
    <t>India</t>
  </si>
  <si>
    <t>Action|Comedy|Crime|Music|Romance|Thriller</t>
  </si>
  <si>
    <t>Charlie Korsmo</t>
  </si>
  <si>
    <t>Dick Tracy </t>
  </si>
  <si>
    <t>Crime|Romance|Thriller</t>
  </si>
  <si>
    <t>The Thomas Crown Affair </t>
  </si>
  <si>
    <t>Penny Marshall</t>
  </si>
  <si>
    <t>Adam Garcia</t>
  </si>
  <si>
    <t>Riding in Cars with Boys </t>
  </si>
  <si>
    <t>Russian</t>
  </si>
  <si>
    <t>Paul Bolger</t>
  </si>
  <si>
    <t>Happily N'Ever After </t>
  </si>
  <si>
    <t>Stephen Frears</t>
  </si>
  <si>
    <t>Mary Reilly </t>
  </si>
  <si>
    <t>P.J. Hogan</t>
  </si>
  <si>
    <t>My Best Friend's Wedding </t>
  </si>
  <si>
    <t>America's Sweethearts </t>
  </si>
  <si>
    <t>Insomnia </t>
  </si>
  <si>
    <t>Action|Adventure|Drama|Sci-Fi|Thriller</t>
  </si>
  <si>
    <t>Star Trek: First Contact </t>
  </si>
  <si>
    <t>Action|Drama|Fantasy|Thriller|Western</t>
  </si>
  <si>
    <t>Jonah Hex </t>
  </si>
  <si>
    <t>Action|Drama|Mystery|Thriller|War</t>
  </si>
  <si>
    <t>Courage Under Fire </t>
  </si>
  <si>
    <t>Liar Liar </t>
  </si>
  <si>
    <t>Brad Furman</t>
  </si>
  <si>
    <t>Biography|Crime|Drama|Thriller</t>
  </si>
  <si>
    <t>The Infiltrator </t>
  </si>
  <si>
    <t>Terence Young</t>
  </si>
  <si>
    <t>South Korea</t>
  </si>
  <si>
    <t>The Flintstones </t>
  </si>
  <si>
    <t>Taken 2 </t>
  </si>
  <si>
    <t>David Zucker</t>
  </si>
  <si>
    <t>Regina Hall</t>
  </si>
  <si>
    <t>Scary Movie 3 </t>
  </si>
  <si>
    <t>Action|Comedy|Crime|Romance</t>
  </si>
  <si>
    <t>Candice Bergen</t>
  </si>
  <si>
    <t>Miss Congeniality </t>
  </si>
  <si>
    <t>Action|Adventure|Family|Fantasy|Sci-Fi</t>
  </si>
  <si>
    <t>Journey to the Center of the Earth </t>
  </si>
  <si>
    <t>The Princess Diaries 2: Royal Engagement </t>
  </si>
  <si>
    <t>The Pelican Brief </t>
  </si>
  <si>
    <t>The Client </t>
  </si>
  <si>
    <t>Noel Gugliemi</t>
  </si>
  <si>
    <t>The Bucket List </t>
  </si>
  <si>
    <t>Patriot Games </t>
  </si>
  <si>
    <t>Monster-in-Law </t>
  </si>
  <si>
    <t>Denis Villeneuve</t>
  </si>
  <si>
    <t>Prisoners </t>
  </si>
  <si>
    <t>Training Day </t>
  </si>
  <si>
    <t>Galaxy Quest </t>
  </si>
  <si>
    <t>Scary Movie 2 </t>
  </si>
  <si>
    <t>Adventure|Comedy|Family|Musical</t>
  </si>
  <si>
    <t>The Muppets </t>
  </si>
  <si>
    <t>Action|Horror</t>
  </si>
  <si>
    <t>Blade </t>
  </si>
  <si>
    <t>Thomas Carter</t>
  </si>
  <si>
    <t>Coach Carter </t>
  </si>
  <si>
    <t>Robert Ri'chard</t>
  </si>
  <si>
    <t>Roger Michell</t>
  </si>
  <si>
    <t>Changing Lanes </t>
  </si>
  <si>
    <t>Luis Llosa</t>
  </si>
  <si>
    <t>Eric Stoltz</t>
  </si>
  <si>
    <t>Action|Adventure|Horror|Thriller</t>
  </si>
  <si>
    <t>Anaconda </t>
  </si>
  <si>
    <t>Comedy|Drama|Music|Romance</t>
  </si>
  <si>
    <t>Coyote Ugly </t>
  </si>
  <si>
    <t>Love Actually </t>
  </si>
  <si>
    <t>Madeline Kahn</t>
  </si>
  <si>
    <t>A Bug's Life </t>
  </si>
  <si>
    <t>From Hell </t>
  </si>
  <si>
    <t>Action|Crime|Drama|Romance|Thriller</t>
  </si>
  <si>
    <t>The Specialist </t>
  </si>
  <si>
    <t>Peru</t>
  </si>
  <si>
    <t>Tin Cup </t>
  </si>
  <si>
    <t>Comedy|Family|Romance|Sport</t>
  </si>
  <si>
    <t>Kicking &amp; Screaming </t>
  </si>
  <si>
    <t>Garth Jennings</t>
  </si>
  <si>
    <t>The Hitchhiker's Guide to the Galaxy </t>
  </si>
  <si>
    <t>Joel Zwick</t>
  </si>
  <si>
    <t>Fat Albert </t>
  </si>
  <si>
    <t>Russell Mulcahy</t>
  </si>
  <si>
    <t>Resident Evil: Extinction </t>
  </si>
  <si>
    <t>Blended </t>
  </si>
  <si>
    <t>Joel McHale</t>
  </si>
  <si>
    <t>Last Holiday </t>
  </si>
  <si>
    <t>The River Wild </t>
  </si>
  <si>
    <t>Drama|Family|Fantasy</t>
  </si>
  <si>
    <t>The Indian in the Cupboard </t>
  </si>
  <si>
    <t>Demián Bichir</t>
  </si>
  <si>
    <t>Savages </t>
  </si>
  <si>
    <t>David R. Ellis</t>
  </si>
  <si>
    <t>Cellular </t>
  </si>
  <si>
    <t>Peter Howitt</t>
  </si>
  <si>
    <t>Johnny English </t>
  </si>
  <si>
    <t>John A. Davis</t>
  </si>
  <si>
    <t>The Ant Bully </t>
  </si>
  <si>
    <t>David Lynch</t>
  </si>
  <si>
    <t>Dune </t>
  </si>
  <si>
    <t>Julie Taymor</t>
  </si>
  <si>
    <t>Drama|Fantasy|Musical|Romance</t>
  </si>
  <si>
    <t>Across the Universe </t>
  </si>
  <si>
    <t>Robert Clohessy</t>
  </si>
  <si>
    <t>Revolutionary Road </t>
  </si>
  <si>
    <t>16 Blocks </t>
  </si>
  <si>
    <t>Mathieu Kassovitz</t>
  </si>
  <si>
    <t>Babylon A.D. </t>
  </si>
  <si>
    <t>David Belle</t>
  </si>
  <si>
    <t>John Gray</t>
  </si>
  <si>
    <t>Alexa PenaVega</t>
  </si>
  <si>
    <t>The Glimmer Man </t>
  </si>
  <si>
    <t>John de Lancie</t>
  </si>
  <si>
    <t>Multiplicity </t>
  </si>
  <si>
    <t>John Schultz</t>
  </si>
  <si>
    <t>Adventure|Comedy|Family|Fantasy|Sci-Fi</t>
  </si>
  <si>
    <t>Malese Jow</t>
  </si>
  <si>
    <t>Aliens in the Attic </t>
  </si>
  <si>
    <t>Sean Penn</t>
  </si>
  <si>
    <t>Costas Mandylor</t>
  </si>
  <si>
    <t>The Pledge </t>
  </si>
  <si>
    <t>Susan Stroman</t>
  </si>
  <si>
    <t>Comedy|Musical</t>
  </si>
  <si>
    <t>The Producers </t>
  </si>
  <si>
    <t>Simon Wincer</t>
  </si>
  <si>
    <t>The Phantom </t>
  </si>
  <si>
    <t>Kristy Swanson</t>
  </si>
  <si>
    <t>Billy Bob Thornton</t>
  </si>
  <si>
    <t>Henry Thomas</t>
  </si>
  <si>
    <t>All the Pretty Horses </t>
  </si>
  <si>
    <t>Biography|Drama|History</t>
  </si>
  <si>
    <t>Nixon </t>
  </si>
  <si>
    <t>The Ghost Writer </t>
  </si>
  <si>
    <t>Deep Rising </t>
  </si>
  <si>
    <t>Omari Hardwick</t>
  </si>
  <si>
    <t>Action|Crime|Drama|Thriller|War</t>
  </si>
  <si>
    <t>Miracle at St. Anna </t>
  </si>
  <si>
    <t>Ye Liu</t>
  </si>
  <si>
    <t>Curse of the Golden Flower </t>
  </si>
  <si>
    <t>Danny Pang</t>
  </si>
  <si>
    <t>Bangkok Dangerous </t>
  </si>
  <si>
    <t>Comedy|Crime|Thriller</t>
  </si>
  <si>
    <t>Big Trouble </t>
  </si>
  <si>
    <t>Omar Epps</t>
  </si>
  <si>
    <t>Marcela Mar</t>
  </si>
  <si>
    <t>Love in the Time of Cholera </t>
  </si>
  <si>
    <t>Drama|Fantasy|Horror|Mystery</t>
  </si>
  <si>
    <t>George P. Cosmatos</t>
  </si>
  <si>
    <t>Sam Waterston</t>
  </si>
  <si>
    <t>Shadow Conspiracy </t>
  </si>
  <si>
    <t>Oliver Parker</t>
  </si>
  <si>
    <t>Daniel Kaluuya</t>
  </si>
  <si>
    <t>Johnny English Reborn </t>
  </si>
  <si>
    <t>Ben Affleck</t>
  </si>
  <si>
    <t>Biography|Drama|History|Thriller</t>
  </si>
  <si>
    <t>Clea DuVall</t>
  </si>
  <si>
    <t>Argo </t>
  </si>
  <si>
    <t>Daniel Roebuck</t>
  </si>
  <si>
    <t>Action|Adventure|Crime|Drama|Mystery|Thriller</t>
  </si>
  <si>
    <t>The Fugitive </t>
  </si>
  <si>
    <t>The Bounty Hunter </t>
  </si>
  <si>
    <t>Sleepers </t>
  </si>
  <si>
    <t>Rambo: First Blood Part II </t>
  </si>
  <si>
    <t>Martin Kove</t>
  </si>
  <si>
    <t>Brian Gibson</t>
  </si>
  <si>
    <t>The Juror </t>
  </si>
  <si>
    <t>Norman Ferguson</t>
  </si>
  <si>
    <t>Animation|Family|Fantasy|Musical</t>
  </si>
  <si>
    <t>Mel Blanc</t>
  </si>
  <si>
    <t>Pinocchio </t>
  </si>
  <si>
    <t>Michael Cimino</t>
  </si>
  <si>
    <t>Adventure|Drama|Western</t>
  </si>
  <si>
    <t>Heaven's Gate </t>
  </si>
  <si>
    <t>Isabelle Huppert</t>
  </si>
  <si>
    <t>Underworld: Evolution </t>
  </si>
  <si>
    <t>Paul McGuigan</t>
  </si>
  <si>
    <t>Victor Frankenstein </t>
  </si>
  <si>
    <t>Daniel Mays</t>
  </si>
  <si>
    <t>Gus Van Sant</t>
  </si>
  <si>
    <t>Finding Forrester </t>
  </si>
  <si>
    <t>Michael Nouri</t>
  </si>
  <si>
    <t>28 Days </t>
  </si>
  <si>
    <t>Unleashed </t>
  </si>
  <si>
    <t>Roger Kumble</t>
  </si>
  <si>
    <t>Judith Chapman</t>
  </si>
  <si>
    <t>The Sweetest Thing </t>
  </si>
  <si>
    <t>The Firm </t>
  </si>
  <si>
    <t>Wilford Brimley</t>
  </si>
  <si>
    <t>Burr Steers</t>
  </si>
  <si>
    <t>Augustus Prew</t>
  </si>
  <si>
    <t>Charlie St. Cloud </t>
  </si>
  <si>
    <t>The Mechanic </t>
  </si>
  <si>
    <t>Dax Flame</t>
  </si>
  <si>
    <t>21 Jump Street </t>
  </si>
  <si>
    <t>Notting Hill </t>
  </si>
  <si>
    <t>Chicken Run </t>
  </si>
  <si>
    <t>John Hamburg</t>
  </si>
  <si>
    <t>Along Came Polly </t>
  </si>
  <si>
    <t>Reginald Hudlin</t>
  </si>
  <si>
    <t>Boomerang </t>
  </si>
  <si>
    <t>The Heat </t>
  </si>
  <si>
    <t>Joseph L. Mankiewicz</t>
  </si>
  <si>
    <t>Richard Burton</t>
  </si>
  <si>
    <t>Biography|Drama|History|Romance</t>
  </si>
  <si>
    <t>Cleopatra </t>
  </si>
  <si>
    <t>Here Comes the Boom </t>
  </si>
  <si>
    <t>High Crimes </t>
  </si>
  <si>
    <t>Barbra Streisand</t>
  </si>
  <si>
    <t>The Mirror Has Two Faces </t>
  </si>
  <si>
    <t>Mark Pellington</t>
  </si>
  <si>
    <t>Drama|Horror|Mystery|Thriller</t>
  </si>
  <si>
    <t>The Mothman Prophecies </t>
  </si>
  <si>
    <t>Bono</t>
  </si>
  <si>
    <t>Brüno </t>
  </si>
  <si>
    <t>John Glen</t>
  </si>
  <si>
    <t>Robert Davi</t>
  </si>
  <si>
    <t>Licence to Kill </t>
  </si>
  <si>
    <t>Catherine Hardwicke</t>
  </si>
  <si>
    <t>Red Riding Hood </t>
  </si>
  <si>
    <t>John Herzfeld</t>
  </si>
  <si>
    <t>15 Minutes </t>
  </si>
  <si>
    <t>Annabel Jankel</t>
  </si>
  <si>
    <t>Fisher Stevens</t>
  </si>
  <si>
    <t>Super Mario Bros. </t>
  </si>
  <si>
    <t>Lord of War </t>
  </si>
  <si>
    <t>Tony Chiu Wai Leung</t>
  </si>
  <si>
    <t>Hero </t>
  </si>
  <si>
    <t>Maggie Cheung</t>
  </si>
  <si>
    <t>Julie Anne Robinson</t>
  </si>
  <si>
    <t>Debbie Reynolds</t>
  </si>
  <si>
    <t>One for the Money </t>
  </si>
  <si>
    <t>Evan Goldberg</t>
  </si>
  <si>
    <t>The Interview </t>
  </si>
  <si>
    <t>Sngmoo Lee</t>
  </si>
  <si>
    <t>Dong-gun Jang</t>
  </si>
  <si>
    <t>Action|Fantasy|Western</t>
  </si>
  <si>
    <t>The Warrior's Way </t>
  </si>
  <si>
    <t>Gavin MacLeod</t>
  </si>
  <si>
    <t>Comedy|War</t>
  </si>
  <si>
    <t>Micmacs </t>
  </si>
  <si>
    <t>Drama|Music</t>
  </si>
  <si>
    <t>8 Mile </t>
  </si>
  <si>
    <t>A Knight's Tale </t>
  </si>
  <si>
    <t>Bérénice Bejo</t>
  </si>
  <si>
    <t>Gordon Chan</t>
  </si>
  <si>
    <t>Julian Sands</t>
  </si>
  <si>
    <t>The Medallion </t>
  </si>
  <si>
    <t>The Sixth Sense </t>
  </si>
  <si>
    <t>Asger Leth</t>
  </si>
  <si>
    <t>Man on a Ledge </t>
  </si>
  <si>
    <t>The Big Year </t>
  </si>
  <si>
    <t>John G. Avildsen</t>
  </si>
  <si>
    <t>Action|Drama|Family|Sport</t>
  </si>
  <si>
    <t>The Karate Kid </t>
  </si>
  <si>
    <t>American Hustle </t>
  </si>
  <si>
    <t>Anne Fletcher</t>
  </si>
  <si>
    <t>The Proposal </t>
  </si>
  <si>
    <t>Bruce Beresford</t>
  </si>
  <si>
    <t>Double Jeopardy </t>
  </si>
  <si>
    <t>Bruce Campbell</t>
  </si>
  <si>
    <t>Back to the Future Part II </t>
  </si>
  <si>
    <t>Thomas F. Wilson</t>
  </si>
  <si>
    <t>Lucy </t>
  </si>
  <si>
    <t>Sam Taylor-Johnson</t>
  </si>
  <si>
    <t>Fifty Shades of Grey </t>
  </si>
  <si>
    <t>Spy Kids 3-D: Game Over </t>
  </si>
  <si>
    <t>A Time to Kill </t>
  </si>
  <si>
    <t>Cheaper by the Dozen </t>
  </si>
  <si>
    <t>Action|Biography|Drama|Thriller|War</t>
  </si>
  <si>
    <t>Jerry Ferrara</t>
  </si>
  <si>
    <t>Lone Survivor </t>
  </si>
  <si>
    <t>Comedy|Drama|Sport</t>
  </si>
  <si>
    <t>A League of Their Own </t>
  </si>
  <si>
    <t>Javier Botet</t>
  </si>
  <si>
    <t>The Conjuring 2 </t>
  </si>
  <si>
    <t>The Social Network </t>
  </si>
  <si>
    <t>Ken Kwapis</t>
  </si>
  <si>
    <t>Carmen Perez</t>
  </si>
  <si>
    <t>He's Just Not That Into You </t>
  </si>
  <si>
    <t>Beau Mirchoff</t>
  </si>
  <si>
    <t>Scary Movie 4 </t>
  </si>
  <si>
    <t>Wes Craven</t>
  </si>
  <si>
    <t>Kelly Rutherford</t>
  </si>
  <si>
    <t>Scream 3 </t>
  </si>
  <si>
    <t>Adventure|Comedy|Sci-Fi|Western</t>
  </si>
  <si>
    <t>Back to the Future Part III </t>
  </si>
  <si>
    <t>Etan Cohen</t>
  </si>
  <si>
    <t>Get Hard </t>
  </si>
  <si>
    <t>Fantasy|Horror|Romance</t>
  </si>
  <si>
    <t>Bram Stoker's Dracula </t>
  </si>
  <si>
    <t>Biography|Drama|Romance</t>
  </si>
  <si>
    <t>Julie &amp; Julia </t>
  </si>
  <si>
    <t>42 </t>
  </si>
  <si>
    <t>The Talented Mr. Ripley </t>
  </si>
  <si>
    <t>Dumb and Dumber To </t>
  </si>
  <si>
    <t>Eight Below </t>
  </si>
  <si>
    <t>The Intern </t>
  </si>
  <si>
    <t>Ride Along 2 </t>
  </si>
  <si>
    <t>Action|Adventure|Drama|Romance|War</t>
  </si>
  <si>
    <t>The Last of the Mohicans </t>
  </si>
  <si>
    <t>Curtis Armstrong</t>
  </si>
  <si>
    <t>Ray </t>
  </si>
  <si>
    <t>Sin City </t>
  </si>
  <si>
    <t>Vantage Point </t>
  </si>
  <si>
    <t>I Love You, Man </t>
  </si>
  <si>
    <t>Shallow Hal </t>
  </si>
  <si>
    <t>Sally Kirkland</t>
  </si>
  <si>
    <t>JFK </t>
  </si>
  <si>
    <t>Nia Long</t>
  </si>
  <si>
    <t>Big Momma's House 2 </t>
  </si>
  <si>
    <t>Adventure|Comedy|Crime|Romance</t>
  </si>
  <si>
    <t>The Mexican </t>
  </si>
  <si>
    <t>Comedy|Drama|Family|Fantasy|Romance</t>
  </si>
  <si>
    <t>Matthew Perry</t>
  </si>
  <si>
    <t>17 Again </t>
  </si>
  <si>
    <t>Nick Cassavetes</t>
  </si>
  <si>
    <t>The Other Woman </t>
  </si>
  <si>
    <t>Andrew Fiscella</t>
  </si>
  <si>
    <t>Horror</t>
  </si>
  <si>
    <t>Krista Allen</t>
  </si>
  <si>
    <t>The Final Destination </t>
  </si>
  <si>
    <t>Bridge of Spies </t>
  </si>
  <si>
    <t>Joaquim de Almeida</t>
  </si>
  <si>
    <t>Behind Enemy Lines </t>
  </si>
  <si>
    <t>Nicholas Stoller</t>
  </si>
  <si>
    <t>Comedy|Music</t>
  </si>
  <si>
    <t>Shall We Dance </t>
  </si>
  <si>
    <t>Small Soldiers </t>
  </si>
  <si>
    <t>Mark A.Z. Dippé</t>
  </si>
  <si>
    <t>Michael Jai White</t>
  </si>
  <si>
    <t>Spawn </t>
  </si>
  <si>
    <t>Action|Adventure|Drama|Romance|Thriller</t>
  </si>
  <si>
    <t>The Count of Monte Cristo </t>
  </si>
  <si>
    <t>The Lincoln Lawyer </t>
  </si>
  <si>
    <t>Unknown </t>
  </si>
  <si>
    <t>Aidan Quinn</t>
  </si>
  <si>
    <t>The Prestige </t>
  </si>
  <si>
    <t>Horrible Bosses 2 </t>
  </si>
  <si>
    <t>Cal Brunker</t>
  </si>
  <si>
    <t>Escape from Planet Earth </t>
  </si>
  <si>
    <t>Rudy Youngblood</t>
  </si>
  <si>
    <t>Apocalypto </t>
  </si>
  <si>
    <t>Maya</t>
  </si>
  <si>
    <t>The Living Daylights </t>
  </si>
  <si>
    <t>Nimród Antal</t>
  </si>
  <si>
    <t>Topher Grace</t>
  </si>
  <si>
    <t>Predators </t>
  </si>
  <si>
    <t>Legal Eagles </t>
  </si>
  <si>
    <t>Secret Window </t>
  </si>
  <si>
    <t>Alejandro Agresti</t>
  </si>
  <si>
    <t>The Lake House </t>
  </si>
  <si>
    <t>Gena Rowlands</t>
  </si>
  <si>
    <t>The Skeleton Key </t>
  </si>
  <si>
    <t>Peter Hedges</t>
  </si>
  <si>
    <t>The Odd Life of Timothy Green </t>
  </si>
  <si>
    <t>Paul Weiland</t>
  </si>
  <si>
    <t>Busy Philipps</t>
  </si>
  <si>
    <t>Made of Honor </t>
  </si>
  <si>
    <t>Biography|Drama|Music|Musical</t>
  </si>
  <si>
    <t>Johnny Cannizzaro</t>
  </si>
  <si>
    <t>Jersey Boys </t>
  </si>
  <si>
    <t>The Rainmaker </t>
  </si>
  <si>
    <t>Gothika </t>
  </si>
  <si>
    <t>Drama|History</t>
  </si>
  <si>
    <t>Amistad </t>
  </si>
  <si>
    <t>Lorraine Bracco</t>
  </si>
  <si>
    <t>Medicine Man </t>
  </si>
  <si>
    <t>Colin Strause</t>
  </si>
  <si>
    <t>Johnny Lewis</t>
  </si>
  <si>
    <t>Sam Trammell</t>
  </si>
  <si>
    <t>Aliens vs. Predator: Requiem </t>
  </si>
  <si>
    <t>Ian Whyte</t>
  </si>
  <si>
    <t>Macaulay Culkin</t>
  </si>
  <si>
    <t>Ri¢hie Ri¢h </t>
  </si>
  <si>
    <t>Autumn in New York </t>
  </si>
  <si>
    <t>Comedy|Music|Romance</t>
  </si>
  <si>
    <t>Greg Mottola</t>
  </si>
  <si>
    <t>Bobby Lee</t>
  </si>
  <si>
    <t>Paul </t>
  </si>
  <si>
    <t>The Guilt Trip </t>
  </si>
  <si>
    <t>Scream 4 </t>
  </si>
  <si>
    <t>8MM </t>
  </si>
  <si>
    <t>The Doors </t>
  </si>
  <si>
    <t>Jake Kasdan</t>
  </si>
  <si>
    <t>Sex Tape </t>
  </si>
  <si>
    <t>Nat Faxon</t>
  </si>
  <si>
    <t>Diane Keaton</t>
  </si>
  <si>
    <t>Hanging Up </t>
  </si>
  <si>
    <t>Emma Bell</t>
  </si>
  <si>
    <t>Final Destination 5 </t>
  </si>
  <si>
    <t>Kelly Makin</t>
  </si>
  <si>
    <t>Mickey Blue Eyes </t>
  </si>
  <si>
    <t>Pay It Forward </t>
  </si>
  <si>
    <t>Angie Dickinson</t>
  </si>
  <si>
    <t>Jimmy Fallon</t>
  </si>
  <si>
    <t>Fever Pitch </t>
  </si>
  <si>
    <t>Drillbit Taylor </t>
  </si>
  <si>
    <t>A Million Ways to Die in the West </t>
  </si>
  <si>
    <t>Action|Adventure|Crime|Fantasy|Mystery|Thriller</t>
  </si>
  <si>
    <t>The Shadow </t>
  </si>
  <si>
    <t>Stephen Daldry</t>
  </si>
  <si>
    <t>Adventure|Drama|Mystery</t>
  </si>
  <si>
    <t>Extremely Loud &amp; Incredibly Close </t>
  </si>
  <si>
    <t>Noah Bean</t>
  </si>
  <si>
    <t>Morning Glory </t>
  </si>
  <si>
    <t>Biography|Crime|Drama|Music</t>
  </si>
  <si>
    <t>Get Rich or Die Tryin' </t>
  </si>
  <si>
    <t>Christian Duguay</t>
  </si>
  <si>
    <t>The Art of War </t>
  </si>
  <si>
    <t>Rent </t>
  </si>
  <si>
    <t>Crime|Drama|Horror|Thriller</t>
  </si>
  <si>
    <t>Bless the Child </t>
  </si>
  <si>
    <t>The Out-of-Towners </t>
  </si>
  <si>
    <t>The Island of Dr. Moreau </t>
  </si>
  <si>
    <t>Catherine Deneuve</t>
  </si>
  <si>
    <t>The Musketeer </t>
  </si>
  <si>
    <t>Justin Chadwick</t>
  </si>
  <si>
    <t>The Other Boleyn Girl </t>
  </si>
  <si>
    <t>Pat O'Connor</t>
  </si>
  <si>
    <t>Sweet November </t>
  </si>
  <si>
    <t>The Reaping </t>
  </si>
  <si>
    <t>Mean Streets </t>
  </si>
  <si>
    <t>Cliff Robertson</t>
  </si>
  <si>
    <t>Renaissance Man </t>
  </si>
  <si>
    <t>Colombiana </t>
  </si>
  <si>
    <t>Frederik Du Chau</t>
  </si>
  <si>
    <t>Adventure|Animation|Comedy|Drama|Family|Fantasy|Musical</t>
  </si>
  <si>
    <t>The Magic Sword: Quest for Camelot </t>
  </si>
  <si>
    <t>City by the Sea </t>
  </si>
  <si>
    <t>John Doman</t>
  </si>
  <si>
    <t>Irwin Winkler</t>
  </si>
  <si>
    <t>Mira Sorvino</t>
  </si>
  <si>
    <t>At First Sight </t>
  </si>
  <si>
    <t>Joseph Kahn</t>
  </si>
  <si>
    <t>Dane Cook</t>
  </si>
  <si>
    <t>Torque </t>
  </si>
  <si>
    <t>City Hall </t>
  </si>
  <si>
    <t>Bobbie Phillips</t>
  </si>
  <si>
    <t>Showgirls </t>
  </si>
  <si>
    <t>Sofia Coppola</t>
  </si>
  <si>
    <t>Marie Antoinette </t>
  </si>
  <si>
    <t>Kiss of Death </t>
  </si>
  <si>
    <t>Stephen Kay</t>
  </si>
  <si>
    <t>Get Carter </t>
  </si>
  <si>
    <t>J.A. Bayona</t>
  </si>
  <si>
    <t>Geraldine Chaplin</t>
  </si>
  <si>
    <t>The Impossible </t>
  </si>
  <si>
    <t>Elaine May</t>
  </si>
  <si>
    <t>Action|Adventure|Comedy|Music|Thriller</t>
  </si>
  <si>
    <t>Carol Kane</t>
  </si>
  <si>
    <t>Ishtar </t>
  </si>
  <si>
    <t>Isabelle Adjani</t>
  </si>
  <si>
    <t>Adventure|Animation|Comedy|Crime|Family</t>
  </si>
  <si>
    <t>Fantastic Mr. Fox </t>
  </si>
  <si>
    <t>Life or Something Like It </t>
  </si>
  <si>
    <t>Comedy|Romance|Sci-Fi|Thriller</t>
  </si>
  <si>
    <t>Richard Epcar</t>
  </si>
  <si>
    <t>Memoirs of an Invisible Man </t>
  </si>
  <si>
    <t>Amélie </t>
  </si>
  <si>
    <t>Dennie Gordon</t>
  </si>
  <si>
    <t>Bob Saget</t>
  </si>
  <si>
    <t>Comedy|Crime|Family|Romance</t>
  </si>
  <si>
    <t>Mary-Kate Olsen</t>
  </si>
  <si>
    <t>New York Minute </t>
  </si>
  <si>
    <t>Charles Shyer</t>
  </si>
  <si>
    <t>Alfie </t>
  </si>
  <si>
    <t>Big Miracle </t>
  </si>
  <si>
    <t>Ulu Grosbard</t>
  </si>
  <si>
    <t>The Deep End of the Ocean </t>
  </si>
  <si>
    <t>William Malone</t>
  </si>
  <si>
    <t>Jeffrey Combs</t>
  </si>
  <si>
    <t>Crime|Horror|Thriller</t>
  </si>
  <si>
    <t>Feardotcom </t>
  </si>
  <si>
    <t>Cirque du Freak: The Vampire's Assistant </t>
  </si>
  <si>
    <t>Duplex </t>
  </si>
  <si>
    <t>Malcolm D. Lee</t>
  </si>
  <si>
    <t>Jerry Jameson</t>
  </si>
  <si>
    <t>Jason Robards</t>
  </si>
  <si>
    <t>Raise the Titanic </t>
  </si>
  <si>
    <t>Mic Rodgers</t>
  </si>
  <si>
    <t>Universal Soldier: The Return </t>
  </si>
  <si>
    <t>Christian Alvart</t>
  </si>
  <si>
    <t>Action|Horror|Mystery|Sci-Fi|Thriller</t>
  </si>
  <si>
    <t>Pandorum </t>
  </si>
  <si>
    <t>Impostor </t>
  </si>
  <si>
    <t>Bridgette Wilson-Sampras</t>
  </si>
  <si>
    <t>Extreme Ops </t>
  </si>
  <si>
    <t>Jean-Marie Poiré</t>
  </si>
  <si>
    <t>Comedy|Fantasy|Sci-Fi</t>
  </si>
  <si>
    <t>Just Visiting </t>
  </si>
  <si>
    <t>Sunshine </t>
  </si>
  <si>
    <t>John Gatins</t>
  </si>
  <si>
    <t>A Thousand Words </t>
  </si>
  <si>
    <t>Marc F. Adler</t>
  </si>
  <si>
    <t>Adventure|Animation|Comedy|Fantasy|Romance</t>
  </si>
  <si>
    <t>Delgo </t>
  </si>
  <si>
    <t>The Gunman </t>
  </si>
  <si>
    <t>Geoffrey Sax</t>
  </si>
  <si>
    <t>Action|Adventure|Family|Thriller</t>
  </si>
  <si>
    <t>Alex Rider: Operation Stormbreaker </t>
  </si>
  <si>
    <t>Sarah Roemer</t>
  </si>
  <si>
    <t>Disturbia </t>
  </si>
  <si>
    <t>Hackers </t>
  </si>
  <si>
    <t>Richard Shepard</t>
  </si>
  <si>
    <t>Adventure|Comedy|Drama|Romance|Thriller|War</t>
  </si>
  <si>
    <t>James Brolin</t>
  </si>
  <si>
    <t>The Hunting Party </t>
  </si>
  <si>
    <t>The Hudsucker Proxy </t>
  </si>
  <si>
    <t>John Mahoney</t>
  </si>
  <si>
    <t>Peter Ho-Sun Chan</t>
  </si>
  <si>
    <t>Takeshi Kaneshiro</t>
  </si>
  <si>
    <t>The Warlords </t>
  </si>
  <si>
    <t>Andy Lau</t>
  </si>
  <si>
    <t>Nomad: The Warrior </t>
  </si>
  <si>
    <t>Kazakh</t>
  </si>
  <si>
    <t>Joon-ho Bong</t>
  </si>
  <si>
    <t>Snowpiercer </t>
  </si>
  <si>
    <t>Kang-ho Song</t>
  </si>
  <si>
    <t>François Cluzet</t>
  </si>
  <si>
    <t>Action|Drama|Fantasy</t>
  </si>
  <si>
    <t>The Crow </t>
  </si>
  <si>
    <t>S.S. Rajamouli</t>
  </si>
  <si>
    <t>Action|Adventure|Drama|Fantasy|War</t>
  </si>
  <si>
    <t>Tamannaah Bhatia</t>
  </si>
  <si>
    <t>Baahubali: The Beginning </t>
  </si>
  <si>
    <t>Telugu</t>
  </si>
  <si>
    <t>Drama|Fantasy|Romance|Sci-Fi</t>
  </si>
  <si>
    <t>Arliss Howard</t>
  </si>
  <si>
    <t>The Time Traveler's Wife </t>
  </si>
  <si>
    <t>Animation|Comedy|Family|Horror|Sci-Fi</t>
  </si>
  <si>
    <t>Frankenweenie </t>
  </si>
  <si>
    <t>Serenity </t>
  </si>
  <si>
    <t>Biography|Drama|Romance|Sport</t>
  </si>
  <si>
    <t>Against the Ropes </t>
  </si>
  <si>
    <t>Superman III </t>
  </si>
  <si>
    <t>Grudge Match </t>
  </si>
  <si>
    <t>Red Cliff </t>
  </si>
  <si>
    <t>Wei Zhao</t>
  </si>
  <si>
    <t>Sweet Home Alabama </t>
  </si>
  <si>
    <t>The Ugly Truth </t>
  </si>
  <si>
    <t>Jonathan Lynn</t>
  </si>
  <si>
    <t>Sgt. Bilko </t>
  </si>
  <si>
    <t>Spy Kids 2: Island of Lost Dreams </t>
  </si>
  <si>
    <t>Emily Osment</t>
  </si>
  <si>
    <t>David Carson</t>
  </si>
  <si>
    <t>Star Trek: Generations </t>
  </si>
  <si>
    <t>Kar-Wai Wong</t>
  </si>
  <si>
    <t>Action|Biography|Drama</t>
  </si>
  <si>
    <t>The Grandmaster </t>
  </si>
  <si>
    <t>Water for Elephants </t>
  </si>
  <si>
    <t>Norman Jewison</t>
  </si>
  <si>
    <t>The Hurricane </t>
  </si>
  <si>
    <t>Jeff Kober</t>
  </si>
  <si>
    <t>Enough </t>
  </si>
  <si>
    <t>David Mirkin</t>
  </si>
  <si>
    <t>Heartbreakers </t>
  </si>
  <si>
    <t>D.B. Woodside</t>
  </si>
  <si>
    <t>Paul Blart: Mall Cop 2 </t>
  </si>
  <si>
    <t>Luis Mandoki</t>
  </si>
  <si>
    <t>Sonia Braga</t>
  </si>
  <si>
    <t>Angel Eyes </t>
  </si>
  <si>
    <t>Joe Somebody </t>
  </si>
  <si>
    <t>The Ninth Gate </t>
  </si>
  <si>
    <t>Extreme Measures </t>
  </si>
  <si>
    <t>Beth Grant</t>
  </si>
  <si>
    <t>Rock Star </t>
  </si>
  <si>
    <t>Lee Daniels</t>
  </si>
  <si>
    <t>Precious </t>
  </si>
  <si>
    <t>Mariah Carey</t>
  </si>
  <si>
    <t>Jason Marsden</t>
  </si>
  <si>
    <t>Adventure|Drama</t>
  </si>
  <si>
    <t>White Squall </t>
  </si>
  <si>
    <t>Horror|Mystery|Sci-Fi</t>
  </si>
  <si>
    <t>The Thing </t>
  </si>
  <si>
    <t>Nolan Gerard Funk</t>
  </si>
  <si>
    <t>Riddick </t>
  </si>
  <si>
    <t>Jeb Stuart</t>
  </si>
  <si>
    <t>Gregory Scott Cummins</t>
  </si>
  <si>
    <t>Switchback </t>
  </si>
  <si>
    <t>Steve Miner</t>
  </si>
  <si>
    <t>Usher Raymond</t>
  </si>
  <si>
    <t>Action|Adventure|Drama|Thriller|Western</t>
  </si>
  <si>
    <t>Texas Rangers </t>
  </si>
  <si>
    <t>Leonor Varela</t>
  </si>
  <si>
    <t>Adventure|Family|Fantasy|Sci-Fi</t>
  </si>
  <si>
    <t>City of Ember </t>
  </si>
  <si>
    <t>Paul Thomas Anderson</t>
  </si>
  <si>
    <t>Mike Howard</t>
  </si>
  <si>
    <t>The Master </t>
  </si>
  <si>
    <t>Italy</t>
  </si>
  <si>
    <t>The Express </t>
  </si>
  <si>
    <t>J Blakeson</t>
  </si>
  <si>
    <t>The 5th Wave </t>
  </si>
  <si>
    <t>Ryan Coogler</t>
  </si>
  <si>
    <t>Creed </t>
  </si>
  <si>
    <t>The Town </t>
  </si>
  <si>
    <t>Kirk Jones</t>
  </si>
  <si>
    <t>What to Expect When You're Expecting </t>
  </si>
  <si>
    <t>Ethan Coen</t>
  </si>
  <si>
    <t>Burn After Reading </t>
  </si>
  <si>
    <t>Jennifer Flackett</t>
  </si>
  <si>
    <t>Nim's Island </t>
  </si>
  <si>
    <t>Action|Biography|Drama|Sport</t>
  </si>
  <si>
    <t>Rush </t>
  </si>
  <si>
    <t>Patton Oswalt</t>
  </si>
  <si>
    <t>Magnolia </t>
  </si>
  <si>
    <t>Jim Meskimen</t>
  </si>
  <si>
    <t>Kevin Smith</t>
  </si>
  <si>
    <t>Cop Out </t>
  </si>
  <si>
    <t>Christian Ditter</t>
  </si>
  <si>
    <t>How to Be Single </t>
  </si>
  <si>
    <t>Charles Martin Smith</t>
  </si>
  <si>
    <t>Drama|Family</t>
  </si>
  <si>
    <t>Dolphin Tale </t>
  </si>
  <si>
    <t>Twilight </t>
  </si>
  <si>
    <t>Laura Harring</t>
  </si>
  <si>
    <t>John Q </t>
  </si>
  <si>
    <t>Blue Streak </t>
  </si>
  <si>
    <t>Laura-Leigh</t>
  </si>
  <si>
    <t>We're the Millers </t>
  </si>
  <si>
    <t>Russia</t>
  </si>
  <si>
    <t>Breakdown </t>
  </si>
  <si>
    <t>Irvin Kershner</t>
  </si>
  <si>
    <t>Bernie Casey</t>
  </si>
  <si>
    <t>Never Say Never Again </t>
  </si>
  <si>
    <t>Steve Pink</t>
  </si>
  <si>
    <t>Collette Wolfe</t>
  </si>
  <si>
    <t>Charlie McDermott</t>
  </si>
  <si>
    <t>Hot Tub Time Machine </t>
  </si>
  <si>
    <t>Dolphin Tale 2 </t>
  </si>
  <si>
    <t>Action|Adventure|Crime|Drama|Family|Fantasy|Romance|Thriller</t>
  </si>
  <si>
    <t>Reindeer Games </t>
  </si>
  <si>
    <t>A Man Apart </t>
  </si>
  <si>
    <t>Aloha </t>
  </si>
  <si>
    <t>Ghosts of Mississippi </t>
  </si>
  <si>
    <t>Scott Hicks</t>
  </si>
  <si>
    <t>Snow Falling on Cedars </t>
  </si>
  <si>
    <t>The Rite </t>
  </si>
  <si>
    <t>Blair Underwood</t>
  </si>
  <si>
    <t>Gattaca </t>
  </si>
  <si>
    <t>Biography|Comedy|Romance</t>
  </si>
  <si>
    <t>Isn't She Great </t>
  </si>
  <si>
    <t>Space Chimps </t>
  </si>
  <si>
    <t>Chris Rock</t>
  </si>
  <si>
    <t>Head of State </t>
  </si>
  <si>
    <t>The Hangover </t>
  </si>
  <si>
    <t>Wilson Yip</t>
  </si>
  <si>
    <t>Action|Biography|Drama|History</t>
  </si>
  <si>
    <t>Ip Man 3 </t>
  </si>
  <si>
    <t>Cantonese</t>
  </si>
  <si>
    <t>Austin Powers: The Spy Who Shagged Me </t>
  </si>
  <si>
    <t>Batman </t>
  </si>
  <si>
    <t>William Hootkins</t>
  </si>
  <si>
    <t>Biography|Drama|War</t>
  </si>
  <si>
    <t>There Be Dragons </t>
  </si>
  <si>
    <t>Lethal Weapon 3 </t>
  </si>
  <si>
    <t>Quinton Aaron</t>
  </si>
  <si>
    <t>Catherine Dyer</t>
  </si>
  <si>
    <t>The Blind Side </t>
  </si>
  <si>
    <t>Aimee Garcia</t>
  </si>
  <si>
    <t>Jon Foo</t>
  </si>
  <si>
    <t>Spy Kids </t>
  </si>
  <si>
    <t>Horrible Bosses </t>
  </si>
  <si>
    <t>True Grit </t>
  </si>
  <si>
    <t>The Devil Wears Prada </t>
  </si>
  <si>
    <t>Robert Wise</t>
  </si>
  <si>
    <t>Star Trek: The Motion Picture </t>
  </si>
  <si>
    <t>Walter Koenig</t>
  </si>
  <si>
    <t>Identity Thief </t>
  </si>
  <si>
    <t>Cape Fear </t>
  </si>
  <si>
    <t>21 </t>
  </si>
  <si>
    <t>Amy Schumer</t>
  </si>
  <si>
    <t>Trainwreck </t>
  </si>
  <si>
    <t>Kevin Rodney Sullivan</t>
  </si>
  <si>
    <t>Guess Who </t>
  </si>
  <si>
    <t>The English Patient </t>
  </si>
  <si>
    <t>L.A. Confidential </t>
  </si>
  <si>
    <t>Adventure|Comedy|Family|Sci-Fi</t>
  </si>
  <si>
    <t>Sky High </t>
  </si>
  <si>
    <t>In &amp; Out </t>
  </si>
  <si>
    <t>Lauren Ambrose</t>
  </si>
  <si>
    <t>Natasha Henstridge</t>
  </si>
  <si>
    <t>Species </t>
  </si>
  <si>
    <t>Lin Shaye</t>
  </si>
  <si>
    <t>A Nightmare on Elm Street </t>
  </si>
  <si>
    <t>The Cell </t>
  </si>
  <si>
    <t>The Man in the Iron Mask </t>
  </si>
  <si>
    <t>Biography|Drama|Family|History|Sport</t>
  </si>
  <si>
    <t>Secretariat </t>
  </si>
  <si>
    <t>Kevin Munroe</t>
  </si>
  <si>
    <t>TMNT </t>
  </si>
  <si>
    <t>Michael Tollin</t>
  </si>
  <si>
    <t>Radio </t>
  </si>
  <si>
    <t>Friends with Benefits </t>
  </si>
  <si>
    <t>Neighbors 2: Sorority Rising </t>
  </si>
  <si>
    <t>Biography|Comedy|Drama|History|Music</t>
  </si>
  <si>
    <t>Saving Mr. Banks </t>
  </si>
  <si>
    <t>Malcolm X </t>
  </si>
  <si>
    <t>Charlyne Yi</t>
  </si>
  <si>
    <t>This Is 40 </t>
  </si>
  <si>
    <t>Old Dogs </t>
  </si>
  <si>
    <t>Patrick Tatopoulos</t>
  </si>
  <si>
    <t>Craig Parker</t>
  </si>
  <si>
    <t>Underworld: Rise of the Lycans </t>
  </si>
  <si>
    <t>Steven Mackintosh</t>
  </si>
  <si>
    <t>Christine Taylor</t>
  </si>
  <si>
    <t>License to Wed </t>
  </si>
  <si>
    <t>The Benchwarmers </t>
  </si>
  <si>
    <t>Gary David Goldberg</t>
  </si>
  <si>
    <t>Must Love Dogs </t>
  </si>
  <si>
    <t>Donnie Brasco </t>
  </si>
  <si>
    <t>Resident Evil </t>
  </si>
  <si>
    <t>Tobe Hooper</t>
  </si>
  <si>
    <t>Fantasy|Horror</t>
  </si>
  <si>
    <t>Heather O'Rourke</t>
  </si>
  <si>
    <t>Poltergeist </t>
  </si>
  <si>
    <t>The Ladykillers </t>
  </si>
  <si>
    <t>Beau Bridges</t>
  </si>
  <si>
    <t>Max Payne </t>
  </si>
  <si>
    <t>In Time </t>
  </si>
  <si>
    <t>Alan Poul</t>
  </si>
  <si>
    <t>Danneel Ackles</t>
  </si>
  <si>
    <t>The Back-up Plan </t>
  </si>
  <si>
    <t>Luke Greenfield</t>
  </si>
  <si>
    <t>Steve Howey</t>
  </si>
  <si>
    <t>Ashley Williams</t>
  </si>
  <si>
    <t>Something Borrowed </t>
  </si>
  <si>
    <t>Logan Browning</t>
  </si>
  <si>
    <t>Gil Junger</t>
  </si>
  <si>
    <t>Black Knight </t>
  </si>
  <si>
    <t>Michael Ritchie</t>
  </si>
  <si>
    <t>Comedy|Drama|Family|Sport</t>
  </si>
  <si>
    <t>Steven E. de Souza</t>
  </si>
  <si>
    <t>Street Fighter </t>
  </si>
  <si>
    <t>Emilia Fox</t>
  </si>
  <si>
    <t>The Pianist </t>
  </si>
  <si>
    <t>Keisha Castle-Hughes</t>
  </si>
  <si>
    <t>The Nativity Story </t>
  </si>
  <si>
    <t>House of Wax </t>
  </si>
  <si>
    <t>Closer </t>
  </si>
  <si>
    <t>J. Edgar </t>
  </si>
  <si>
    <t>Alexandre Aja</t>
  </si>
  <si>
    <t>Mirrors </t>
  </si>
  <si>
    <t>Michael Rymer</t>
  </si>
  <si>
    <t>Aaliyah</t>
  </si>
  <si>
    <t>Queen of the Damned </t>
  </si>
  <si>
    <t>Predator 2 </t>
  </si>
  <si>
    <t>Untraceable </t>
  </si>
  <si>
    <t>Hugh Wilson</t>
  </si>
  <si>
    <t>Comedy|Drama|Romance|Sci-Fi</t>
  </si>
  <si>
    <t>Blast from the Past </t>
  </si>
  <si>
    <t>Jersey Girl </t>
  </si>
  <si>
    <t>Cicely Tyson</t>
  </si>
  <si>
    <t>Alex Cross </t>
  </si>
  <si>
    <t>Midnight in the Garden of Good and Evil </t>
  </si>
  <si>
    <t>Susanna White</t>
  </si>
  <si>
    <t>Bill Bailey</t>
  </si>
  <si>
    <t>Nanny McPhee Returns </t>
  </si>
  <si>
    <t>Frank Whaley</t>
  </si>
  <si>
    <t>Hoffa </t>
  </si>
  <si>
    <t>Chris Carter</t>
  </si>
  <si>
    <t>The X Files: I Want to Believe </t>
  </si>
  <si>
    <t>Nicki Aycox</t>
  </si>
  <si>
    <t>Tommy O'Haver</t>
  </si>
  <si>
    <t>Ella Enchanted </t>
  </si>
  <si>
    <t>Peter Landesman</t>
  </si>
  <si>
    <t>Concussion </t>
  </si>
  <si>
    <t>Ken Arnold</t>
  </si>
  <si>
    <t>Abduction </t>
  </si>
  <si>
    <t>Gary Chapman</t>
  </si>
  <si>
    <t>Adventure|Animation|Comedy|Family|War</t>
  </si>
  <si>
    <t>Valiant </t>
  </si>
  <si>
    <t>Wonder Boys </t>
  </si>
  <si>
    <t>Craig Mazin</t>
  </si>
  <si>
    <t>Action|Comedy|Sci-Fi|Thriller</t>
  </si>
  <si>
    <t>Drake Bell</t>
  </si>
  <si>
    <t>Superhero Movie </t>
  </si>
  <si>
    <t>Allen Hughes</t>
  </si>
  <si>
    <t>Alona Tal</t>
  </si>
  <si>
    <t>Broken City </t>
  </si>
  <si>
    <t>Comedy|Horror</t>
  </si>
  <si>
    <t>Shannon Elizabeth</t>
  </si>
  <si>
    <t>Cursed </t>
  </si>
  <si>
    <t>Premium Rush </t>
  </si>
  <si>
    <t>Jim Gaffigan</t>
  </si>
  <si>
    <t>Hot Pursuit </t>
  </si>
  <si>
    <t>The Four Feathers </t>
  </si>
  <si>
    <t>Parker </t>
  </si>
  <si>
    <t>Wimbledon </t>
  </si>
  <si>
    <t>Furry Vengeance </t>
  </si>
  <si>
    <t>Drama|Thriller|War</t>
  </si>
  <si>
    <t>Lions for Lambs </t>
  </si>
  <si>
    <t>Rosanna Arquette</t>
  </si>
  <si>
    <t>Flight of the Intruder </t>
  </si>
  <si>
    <t>Walk Hard: The Dewey Cox Story </t>
  </si>
  <si>
    <t>Lasse Hallström</t>
  </si>
  <si>
    <t>The Shipping News </t>
  </si>
  <si>
    <t>Action|Western</t>
  </si>
  <si>
    <t>American Outlaws </t>
  </si>
  <si>
    <t>Jean-Marc Vallée</t>
  </si>
  <si>
    <t>Michiel Huisman</t>
  </si>
  <si>
    <t>The Young Victoria </t>
  </si>
  <si>
    <t>Bashar Rahal</t>
  </si>
  <si>
    <t>Whiteout </t>
  </si>
  <si>
    <t>The Tree of Life </t>
  </si>
  <si>
    <t>Hark Tsui</t>
  </si>
  <si>
    <t>Paul Sorvino</t>
  </si>
  <si>
    <t>Knock Off </t>
  </si>
  <si>
    <t>Aruba</t>
  </si>
  <si>
    <t>Sabotage </t>
  </si>
  <si>
    <t>The Order </t>
  </si>
  <si>
    <t>Benno Fürmann</t>
  </si>
  <si>
    <t>Lexi Alexander</t>
  </si>
  <si>
    <t>Punisher: War Zone </t>
  </si>
  <si>
    <t>Action|Adventure|Family|Sci-Fi</t>
  </si>
  <si>
    <t>Zoom </t>
  </si>
  <si>
    <t>Adventure|Biography|Drama|Thriller</t>
  </si>
  <si>
    <t>The Walk </t>
  </si>
  <si>
    <t>Ronny Yu</t>
  </si>
  <si>
    <t>Marley Shelton</t>
  </si>
  <si>
    <t>Warriors of Virtue </t>
  </si>
  <si>
    <t>A Good Year </t>
  </si>
  <si>
    <t>Radio Flyer </t>
  </si>
  <si>
    <t>Blood In, Blood Out </t>
  </si>
  <si>
    <t>Bille August</t>
  </si>
  <si>
    <t>Smilla's Sense of Snow </t>
  </si>
  <si>
    <t>Denmark</t>
  </si>
  <si>
    <t>Femme Fatale </t>
  </si>
  <si>
    <t>Jean-Paul Rappeneau</t>
  </si>
  <si>
    <t>Drama|Romance|War|Western</t>
  </si>
  <si>
    <t>Jeremy W. Auman</t>
  </si>
  <si>
    <t>Ride with the Devil </t>
  </si>
  <si>
    <t>Tony Kaye</t>
  </si>
  <si>
    <t>Beverly D'Angelo</t>
  </si>
  <si>
    <t>The Maze Runner </t>
  </si>
  <si>
    <t>Ken Scott</t>
  </si>
  <si>
    <t>Unfinished Business </t>
  </si>
  <si>
    <t>The Age of Innocence </t>
  </si>
  <si>
    <t>Ellen Burstyn</t>
  </si>
  <si>
    <t>The Fountain </t>
  </si>
  <si>
    <t>Hugh Johnson</t>
  </si>
  <si>
    <t>Action|Adventure|Comedy|Drama|Thriller</t>
  </si>
  <si>
    <t>Chill Factor </t>
  </si>
  <si>
    <t>Stolen </t>
  </si>
  <si>
    <t>Hayao Miyazaki</t>
  </si>
  <si>
    <t>Rumi Hiiragi</t>
  </si>
  <si>
    <t>Ponyo </t>
  </si>
  <si>
    <t>George Tillman Jr.</t>
  </si>
  <si>
    <t>Tiago Riani</t>
  </si>
  <si>
    <t>The Longest Ride </t>
  </si>
  <si>
    <t>Rand Ravich</t>
  </si>
  <si>
    <t>The Astronaut's Wife </t>
  </si>
  <si>
    <t>Hugh Hudson</t>
  </si>
  <si>
    <t>I Dreamed of Africa </t>
  </si>
  <si>
    <t>Playing for Keeps </t>
  </si>
  <si>
    <t>Terry Pheto</t>
  </si>
  <si>
    <t>Mandela: Long Walk to Freedom </t>
  </si>
  <si>
    <t>A Few Good Men </t>
  </si>
  <si>
    <t>Exit Wounds </t>
  </si>
  <si>
    <t>Big Momma's House </t>
  </si>
  <si>
    <t>Jeremy Degruson</t>
  </si>
  <si>
    <t>Kyle Hebert</t>
  </si>
  <si>
    <t>Thunder and the House of Magic </t>
  </si>
  <si>
    <t>Chris Gorak</t>
  </si>
  <si>
    <t>The Darkest Hour </t>
  </si>
  <si>
    <t>Scott Speer</t>
  </si>
  <si>
    <t>Drama|Music|Romance</t>
  </si>
  <si>
    <t>Ryan Guzman</t>
  </si>
  <si>
    <t>Step Up Revolution </t>
  </si>
  <si>
    <t>Action|Adventure|Crime|Drama|Thriller</t>
  </si>
  <si>
    <t>Snakes on a Plane </t>
  </si>
  <si>
    <t>Joe Charbanic</t>
  </si>
  <si>
    <t>The Watcher </t>
  </si>
  <si>
    <t>Jonathan Hensleigh</t>
  </si>
  <si>
    <t>Marco St. John</t>
  </si>
  <si>
    <t>The Punisher </t>
  </si>
  <si>
    <t>Danny Cannon</t>
  </si>
  <si>
    <t>Goal! The Dream Begins </t>
  </si>
  <si>
    <t>Boaz Yakin</t>
  </si>
  <si>
    <t>Safe </t>
  </si>
  <si>
    <t>Robert John Burke</t>
  </si>
  <si>
    <t>Pushing Tin </t>
  </si>
  <si>
    <t>Richard Marquand</t>
  </si>
  <si>
    <t>Star Wars: Episode VI - Return of the Jedi </t>
  </si>
  <si>
    <t>Neil Marshall</t>
  </si>
  <si>
    <t>Ryan Kruger</t>
  </si>
  <si>
    <t>Doomsday </t>
  </si>
  <si>
    <t>The Reader </t>
  </si>
  <si>
    <t>David Wain</t>
  </si>
  <si>
    <t>Elf </t>
  </si>
  <si>
    <t>Kyra Sedgwick</t>
  </si>
  <si>
    <t>Phenomenon </t>
  </si>
  <si>
    <t>Adventure|Comedy|Family|Sport</t>
  </si>
  <si>
    <t>Snow Dogs </t>
  </si>
  <si>
    <t>Comedy|Drama|Fantasy</t>
  </si>
  <si>
    <t>Scrooged </t>
  </si>
  <si>
    <t>Jared Hess</t>
  </si>
  <si>
    <t>Comedy|Family|Sport</t>
  </si>
  <si>
    <t>Nacho Libre </t>
  </si>
  <si>
    <t>Wendi McLendon-Covey</t>
  </si>
  <si>
    <t>Bridesmaids </t>
  </si>
  <si>
    <t>This Is the End </t>
  </si>
  <si>
    <t>Rupert Wainwright</t>
  </si>
  <si>
    <t>Stigmata </t>
  </si>
  <si>
    <t>Men of Honor </t>
  </si>
  <si>
    <t>John Luessenhop</t>
  </si>
  <si>
    <t>Takers </t>
  </si>
  <si>
    <t>Justin Zackham</t>
  </si>
  <si>
    <t>The Big Wedding </t>
  </si>
  <si>
    <t>Big Mommas: Like Father, Like Son </t>
  </si>
  <si>
    <t>Source Code </t>
  </si>
  <si>
    <t>Illeana Douglas</t>
  </si>
  <si>
    <t>Alive </t>
  </si>
  <si>
    <t>The Number 23 </t>
  </si>
  <si>
    <t>Julian Richings</t>
  </si>
  <si>
    <t>Action|Adventure|Drama|Family</t>
  </si>
  <si>
    <t>The Young and Prodigious T.S. Spivet </t>
  </si>
  <si>
    <t>John Belushi</t>
  </si>
  <si>
    <t>Action|Comedy|War</t>
  </si>
  <si>
    <t>Drama|Family|Sport</t>
  </si>
  <si>
    <t>Ken Howard</t>
  </si>
  <si>
    <t>Dreamer: Inspired by a True Story </t>
  </si>
  <si>
    <t>A History of Violence </t>
  </si>
  <si>
    <t>Transporter 2 </t>
  </si>
  <si>
    <t>Action|Thriller|Western</t>
  </si>
  <si>
    <t>The Quick and the Dead </t>
  </si>
  <si>
    <t>Laws of Attraction </t>
  </si>
  <si>
    <t>Ireland</t>
  </si>
  <si>
    <t>Bringing Out the Dead </t>
  </si>
  <si>
    <t>Sonja Sohn</t>
  </si>
  <si>
    <t>Miguel Sapochnik</t>
  </si>
  <si>
    <t>Repo Men </t>
  </si>
  <si>
    <t>Hyung-rae Shim</t>
  </si>
  <si>
    <t>Action|Drama|Fantasy|Horror|Thriller</t>
  </si>
  <si>
    <t>Dragon Wars: D-War </t>
  </si>
  <si>
    <t>Bogus </t>
  </si>
  <si>
    <t>Don Scardino</t>
  </si>
  <si>
    <t>The Incredible Burt Wonderstone </t>
  </si>
  <si>
    <t>Animation|Comedy|Family|Fantasy|Musical</t>
  </si>
  <si>
    <t>George Kennedy</t>
  </si>
  <si>
    <t>Cats Don't Dance </t>
  </si>
  <si>
    <t>Tim Robbins</t>
  </si>
  <si>
    <t>Cradle Will Rock </t>
  </si>
  <si>
    <t>The Good German </t>
  </si>
  <si>
    <t>Apocalypse Now </t>
  </si>
  <si>
    <t>Nanette Burstein</t>
  </si>
  <si>
    <t>Going the Distance </t>
  </si>
  <si>
    <t>Mr. Holland's Opus </t>
  </si>
  <si>
    <t>Ariel Vromen</t>
  </si>
  <si>
    <t>Action|Crime|Drama|Mystery|Sci-Fi|Thriller</t>
  </si>
  <si>
    <t>Criminal </t>
  </si>
  <si>
    <t>Out of Africa </t>
  </si>
  <si>
    <t>Flight </t>
  </si>
  <si>
    <t>Lewis Gilbert</t>
  </si>
  <si>
    <t>Moonraker </t>
  </si>
  <si>
    <t>Adventure|Comedy|Crime|Drama</t>
  </si>
  <si>
    <t>The Grand Budapest Hotel </t>
  </si>
  <si>
    <t>Drama|Mystery</t>
  </si>
  <si>
    <t>Hearts in Atlantis </t>
  </si>
  <si>
    <t>Hope Davis</t>
  </si>
  <si>
    <t>Comedy|Fantasy|Horror|Thriller</t>
  </si>
  <si>
    <t>Arachnophobia </t>
  </si>
  <si>
    <t>Crime|Drama|Mystery|Sci-Fi|Thriller</t>
  </si>
  <si>
    <t>Frequency </t>
  </si>
  <si>
    <t>John Francis Daley</t>
  </si>
  <si>
    <t>Vacation </t>
  </si>
  <si>
    <t>Get Shorty </t>
  </si>
  <si>
    <t>Comedy|Crime|Musical</t>
  </si>
  <si>
    <t>Chicago </t>
  </si>
  <si>
    <t>Big Daddy </t>
  </si>
  <si>
    <t>Joey Lauren Adams</t>
  </si>
  <si>
    <t>J.B. Rogers</t>
  </si>
  <si>
    <t>American Pie 2 </t>
  </si>
  <si>
    <t>Toy Story </t>
  </si>
  <si>
    <t>Speed </t>
  </si>
  <si>
    <t>Michael Sucsy</t>
  </si>
  <si>
    <t>The Vow </t>
  </si>
  <si>
    <t>Tom Vaughan</t>
  </si>
  <si>
    <t>Extraordinary Measures 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</si>
  <si>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</si>
  <si>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</si>
  <si>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</si>
  <si>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</si>
  <si>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</si>
  <si>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Ace Ventura: When Nature Calls </t>
  </si>
  <si>
    <t>The Princess Diaries </t>
  </si>
  <si>
    <t>Heather Matarazzo</t>
  </si>
  <si>
    <t>The First Wives Club </t>
  </si>
  <si>
    <t>Se7en </t>
  </si>
  <si>
    <t>District 9 </t>
  </si>
  <si>
    <t>South Africa</t>
  </si>
  <si>
    <t>Stephen Hillenburg</t>
  </si>
  <si>
    <t>The SpongeBob SquarePants Movie </t>
  </si>
  <si>
    <t>Mystic River </t>
  </si>
  <si>
    <t>Million Dollar Baby </t>
  </si>
  <si>
    <t>Analyze This </t>
  </si>
  <si>
    <t>The Notebook </t>
  </si>
  <si>
    <t>27 Dresses </t>
  </si>
  <si>
    <t>Comedy|Drama|Family|Music|Romance</t>
  </si>
  <si>
    <t>Hannah Montana: The Movie </t>
  </si>
  <si>
    <t>Stig Bergqvist</t>
  </si>
  <si>
    <t>Rugrats in Paris: The Movie </t>
  </si>
  <si>
    <t>The Prince of Tides </t>
  </si>
  <si>
    <t>Legends of the Fall </t>
  </si>
  <si>
    <t>Jason Reitman</t>
  </si>
  <si>
    <t>Up in the Air </t>
  </si>
  <si>
    <t>Alexander Payne</t>
  </si>
  <si>
    <t>About Schmidt </t>
  </si>
  <si>
    <t>Jonathan Levine</t>
  </si>
  <si>
    <t>Comedy|Horror|Romance</t>
  </si>
  <si>
    <t>Cory Hardrict</t>
  </si>
  <si>
    <t>Warm Bodies </t>
  </si>
  <si>
    <t>Rian Johnson</t>
  </si>
  <si>
    <t>Looper </t>
  </si>
  <si>
    <t>Down to Earth </t>
  </si>
  <si>
    <t>Chris Noonan</t>
  </si>
  <si>
    <t>Babe </t>
  </si>
  <si>
    <t>Hope Springs </t>
  </si>
  <si>
    <t>Forgetting Sarah Marshall </t>
  </si>
  <si>
    <t>Zach Gilford</t>
  </si>
  <si>
    <t>Tony Nappo</t>
  </si>
  <si>
    <t>Four Brothers </t>
  </si>
  <si>
    <t>Fionnula Flanagan</t>
  </si>
  <si>
    <t>Michael McCullers</t>
  </si>
  <si>
    <t>Baby Mama </t>
  </si>
  <si>
    <t>Forest Whitaker</t>
  </si>
  <si>
    <t>Hope Floats </t>
  </si>
  <si>
    <t>Bride Wars </t>
  </si>
  <si>
    <t>Antony Starr</t>
  </si>
  <si>
    <t>Without a Paddle </t>
  </si>
  <si>
    <t>13 Going on 30 </t>
  </si>
  <si>
    <t>Midnight in Paris </t>
  </si>
  <si>
    <t>Peter Lepeniotis</t>
  </si>
  <si>
    <t>The Nut Job </t>
  </si>
  <si>
    <t>Ted Demme</t>
  </si>
  <si>
    <t>Blow </t>
  </si>
  <si>
    <t>Message in a Bottle </t>
  </si>
  <si>
    <t>William Shatner</t>
  </si>
  <si>
    <t>Star Trek V: The Final Frontier </t>
  </si>
  <si>
    <t>Comedy|Family|Fantasy|Sport</t>
  </si>
  <si>
    <t>Brenda Song</t>
  </si>
  <si>
    <t>Like Mike </t>
  </si>
  <si>
    <t>Naked Gun 33 1/3: The Final Insult </t>
  </si>
  <si>
    <t>Patrick Macnee</t>
  </si>
  <si>
    <t>A View to a Kill </t>
  </si>
  <si>
    <t>Steve Box</t>
  </si>
  <si>
    <t>Animation|Comedy|Family|Mystery|Sci-Fi</t>
  </si>
  <si>
    <t>Mark Gatiss</t>
  </si>
  <si>
    <t>The Curse of the Were-Rabbit </t>
  </si>
  <si>
    <t>P.S. I Love You </t>
  </si>
  <si>
    <t>Frankie Muniz</t>
  </si>
  <si>
    <t>Atonement </t>
  </si>
  <si>
    <t>Letters to Juliet </t>
  </si>
  <si>
    <t>Black Rain </t>
  </si>
  <si>
    <t>Larry David</t>
  </si>
  <si>
    <t>Animation|Drama|Family|Fantasy|Musical|Romance</t>
  </si>
  <si>
    <t>Corpse Bride </t>
  </si>
  <si>
    <t>Derek Luke</t>
  </si>
  <si>
    <t>Edgar Arreola</t>
  </si>
  <si>
    <t>Sicario </t>
  </si>
  <si>
    <t>Southpaw </t>
  </si>
  <si>
    <t>Drag Me to Hell </t>
  </si>
  <si>
    <t>Lee Toland Krieger</t>
  </si>
  <si>
    <t>The Age of Adaline </t>
  </si>
  <si>
    <t>Tim McCanlies</t>
  </si>
  <si>
    <t>Secondhand Lions </t>
  </si>
  <si>
    <t>Emmanuelle Vaugier</t>
  </si>
  <si>
    <t>Step Up 3D </t>
  </si>
  <si>
    <t>Blue Crush </t>
  </si>
  <si>
    <t>Stranger Than Fiction </t>
  </si>
  <si>
    <t>30 Days of Night </t>
  </si>
  <si>
    <t>Drew Goddard</t>
  </si>
  <si>
    <t>The Cabin in the Woods </t>
  </si>
  <si>
    <t>Jason Friedberg</t>
  </si>
  <si>
    <t>Meet the Spartans </t>
  </si>
  <si>
    <t>Yaphet Kotto</t>
  </si>
  <si>
    <t>Midnight Run </t>
  </si>
  <si>
    <t>The Running Man </t>
  </si>
  <si>
    <t>Comedy|Horror|Musical|Sci-Fi</t>
  </si>
  <si>
    <t>Little Shop of Horrors </t>
  </si>
  <si>
    <t>Tisha Campbell-Martin</t>
  </si>
  <si>
    <t>Jessica Barden</t>
  </si>
  <si>
    <t>Hanna </t>
  </si>
  <si>
    <t>John R. Leonetti</t>
  </si>
  <si>
    <t>Mortal Kombat: Annihilation </t>
  </si>
  <si>
    <t>Larry Crowne </t>
  </si>
  <si>
    <t>Kimberly Peirce</t>
  </si>
  <si>
    <t>Carrie </t>
  </si>
  <si>
    <t>Liz Friedlander</t>
  </si>
  <si>
    <t>Yaya DaCosta</t>
  </si>
  <si>
    <t>Take the Lead </t>
  </si>
  <si>
    <t>Phil Joanou</t>
  </si>
  <si>
    <t>Jurnee Smollett-Bell</t>
  </si>
  <si>
    <t>Crime|Drama|Sport</t>
  </si>
  <si>
    <t>Gridiron Gang </t>
  </si>
  <si>
    <t>What's the Worst That Could Happen? </t>
  </si>
  <si>
    <t>Shane Acker</t>
  </si>
  <si>
    <t>Action|Adventure|Animation|Drama|Mystery|Sci-Fi|Thriller</t>
  </si>
  <si>
    <t>9 </t>
  </si>
  <si>
    <t>Side Effects </t>
  </si>
  <si>
    <t>Stephen J. Anderson</t>
  </si>
  <si>
    <t>Winnie the Pooh </t>
  </si>
  <si>
    <t>Troy Miller</t>
  </si>
  <si>
    <t>Dumb and Dumberer: When Harry Met Lloyd </t>
  </si>
  <si>
    <t>Bulworth </t>
  </si>
  <si>
    <t>Tika Sumpter</t>
  </si>
  <si>
    <t>Get on Up </t>
  </si>
  <si>
    <t>Aunjanue Ellis</t>
  </si>
  <si>
    <t>One True Thing </t>
  </si>
  <si>
    <t>Brett Leonard</t>
  </si>
  <si>
    <t>Virtuosity </t>
  </si>
  <si>
    <t>My Super Ex-Girlfriend </t>
  </si>
  <si>
    <t>Deliver Us from Evil </t>
  </si>
  <si>
    <t>Alister Grierson</t>
  </si>
  <si>
    <t>Rhys Wakefield</t>
  </si>
  <si>
    <t>Sanctum </t>
  </si>
  <si>
    <t>Nick Hurran</t>
  </si>
  <si>
    <t>Little Black Book </t>
  </si>
  <si>
    <t>The Five-Year Engagement </t>
  </si>
  <si>
    <t>Charles Stone III</t>
  </si>
  <si>
    <t>Mr 3000 </t>
  </si>
  <si>
    <t>Paul Haggis</t>
  </si>
  <si>
    <t>Daniel Stern</t>
  </si>
  <si>
    <t>The Next Three Days </t>
  </si>
  <si>
    <t>Kurt Wimmer</t>
  </si>
  <si>
    <t>Cameron Bright</t>
  </si>
  <si>
    <t>Ultraviolet </t>
  </si>
  <si>
    <t>Jean-François Richet</t>
  </si>
  <si>
    <t>Assault on Precinct 13 </t>
  </si>
  <si>
    <t>The Replacement Killers </t>
  </si>
  <si>
    <t>Kevin Hooks</t>
  </si>
  <si>
    <t>Action|Adventure|Crime|Drama|Romance</t>
  </si>
  <si>
    <t>Fled </t>
  </si>
  <si>
    <t>Ellory Elkayem</t>
  </si>
  <si>
    <t>Doug E. Doug</t>
  </si>
  <si>
    <t>Action|Comedy|Horror</t>
  </si>
  <si>
    <t>Eight Legged Freaks </t>
  </si>
  <si>
    <t>Love &amp; Other Drugs </t>
  </si>
  <si>
    <t>88 Minutes </t>
  </si>
  <si>
    <t>Niki Caro</t>
  </si>
  <si>
    <t>North Country </t>
  </si>
  <si>
    <t>The Whole Ten Yards </t>
  </si>
  <si>
    <t>Vincenzo Natali</t>
  </si>
  <si>
    <t>David Hewlett</t>
  </si>
  <si>
    <t>Sarah Polley</t>
  </si>
  <si>
    <t>Splice </t>
  </si>
  <si>
    <t>Willard Huyck</t>
  </si>
  <si>
    <t>Howard the Duck </t>
  </si>
  <si>
    <t>Gavin O'Connor</t>
  </si>
  <si>
    <t>Pride and Glory </t>
  </si>
  <si>
    <t>Bruce Hunt</t>
  </si>
  <si>
    <t>Adventure|Horror|Thriller</t>
  </si>
  <si>
    <t>Eddie Cibrian</t>
  </si>
  <si>
    <t>The Cave </t>
  </si>
  <si>
    <t>Alex &amp; Emma </t>
  </si>
  <si>
    <t>Jessica Paré</t>
  </si>
  <si>
    <t>Wicker Park </t>
  </si>
  <si>
    <t>Grace Phipps</t>
  </si>
  <si>
    <t>Fright Night </t>
  </si>
  <si>
    <t>Michael Greyeyes</t>
  </si>
  <si>
    <t>The New World </t>
  </si>
  <si>
    <t>Chris Roberts</t>
  </si>
  <si>
    <t>Wing Commander </t>
  </si>
  <si>
    <t>In Dreams </t>
  </si>
  <si>
    <t>Dragonball: Evolution </t>
  </si>
  <si>
    <t>Jee-woon Kim</t>
  </si>
  <si>
    <t>The Last Stand </t>
  </si>
  <si>
    <t>Nick Hamm</t>
  </si>
  <si>
    <t>Godsend </t>
  </si>
  <si>
    <t>Andy Cadiff</t>
  </si>
  <si>
    <t>Chasing Liberty </t>
  </si>
  <si>
    <t>Mike Disa</t>
  </si>
  <si>
    <t>Hoodwinked Too! Hood vs. Evil </t>
  </si>
  <si>
    <t>An Unfinished Life </t>
  </si>
  <si>
    <t>Adventure|Fantasy|Mystery</t>
  </si>
  <si>
    <t>The Imaginarium of Doctor Parnassus </t>
  </si>
  <si>
    <t>Atom Egoyan</t>
  </si>
  <si>
    <t>Paul Gross</t>
  </si>
  <si>
    <t>Ingvar Eggert Sigurðsson</t>
  </si>
  <si>
    <t>Icelandic</t>
  </si>
  <si>
    <t>Iceland</t>
  </si>
  <si>
    <t>Runner Runner </t>
  </si>
  <si>
    <t>Antitrust </t>
  </si>
  <si>
    <t>Glory </t>
  </si>
  <si>
    <t>Sergio Leone</t>
  </si>
  <si>
    <t>Once Upon a Time in America </t>
  </si>
  <si>
    <t>Niels Arden Oplev</t>
  </si>
  <si>
    <t>Dead Man Down </t>
  </si>
  <si>
    <t>Michael Radford</t>
  </si>
  <si>
    <t>The Merchant of Venice </t>
  </si>
  <si>
    <t>Emir Kusturica</t>
  </si>
  <si>
    <t>The Good Thief </t>
  </si>
  <si>
    <t>Steve Boyum</t>
  </si>
  <si>
    <t>Miss Potter </t>
  </si>
  <si>
    <t>Kaige Chen</t>
  </si>
  <si>
    <t>The Promise </t>
  </si>
  <si>
    <t>Corey Yuen</t>
  </si>
  <si>
    <t>DOA: Dead or Alive </t>
  </si>
  <si>
    <t>Sarah Carter</t>
  </si>
  <si>
    <t>Andrew Dominik</t>
  </si>
  <si>
    <t>Biography|Crime|Drama|History|Western</t>
  </si>
  <si>
    <t>The Assassination of Jesse James by the Coward Robert Ford </t>
  </si>
  <si>
    <t>Li Zhang</t>
  </si>
  <si>
    <t>1911 </t>
  </si>
  <si>
    <t>Laurent Tirard</t>
  </si>
  <si>
    <t>Sandrine Kiberlain</t>
  </si>
  <si>
    <t>Action|Biography|Crime|Drama</t>
  </si>
  <si>
    <t>Machine Gun Preacher </t>
  </si>
  <si>
    <t>German</t>
  </si>
  <si>
    <t>Adventure|Animation|Fantasy</t>
  </si>
  <si>
    <t>Konstantin Khabenskiy</t>
  </si>
  <si>
    <t>Elizabeth Banks</t>
  </si>
  <si>
    <t>Pitch Perfect 2 </t>
  </si>
  <si>
    <t>Biography|Drama|Music|Romance</t>
  </si>
  <si>
    <t>Walk the Line </t>
  </si>
  <si>
    <t>Amanda Schull</t>
  </si>
  <si>
    <t>Edward Norton</t>
  </si>
  <si>
    <t>Keeping the Faith </t>
  </si>
  <si>
    <t>The Borrowers </t>
  </si>
  <si>
    <t>Frost/Nixon </t>
  </si>
  <si>
    <t>Serving Sara </t>
  </si>
  <si>
    <t>The Boss </t>
  </si>
  <si>
    <t>Richard Attenborough</t>
  </si>
  <si>
    <t>Cry Freedom </t>
  </si>
  <si>
    <t>Mumford </t>
  </si>
  <si>
    <t>Don Mancini</t>
  </si>
  <si>
    <t>Seed of Chucky </t>
  </si>
  <si>
    <t>Romania</t>
  </si>
  <si>
    <t>John Maybury</t>
  </si>
  <si>
    <t>The Jacket </t>
  </si>
  <si>
    <t>Aladdin </t>
  </si>
  <si>
    <t>Biography|Crime|Drama|History|Music</t>
  </si>
  <si>
    <t>Straight Outta Compton </t>
  </si>
  <si>
    <t>Indiana Jones and the Temple of Doom </t>
  </si>
  <si>
    <t>Igor Kovalyov</t>
  </si>
  <si>
    <t>Adventure|Animation|Comedy|Drama|Family|Musical</t>
  </si>
  <si>
    <t>The Rugrats Movie </t>
  </si>
  <si>
    <t>Along Came a Spider </t>
  </si>
  <si>
    <t>Once Upon a Time in Mexico </t>
  </si>
  <si>
    <t>Die Hard </t>
  </si>
  <si>
    <t>Role Models </t>
  </si>
  <si>
    <t>The Big Short </t>
  </si>
  <si>
    <t>Taking Woodstock </t>
  </si>
  <si>
    <t>Eddie Cahill</t>
  </si>
  <si>
    <t>Miracle </t>
  </si>
  <si>
    <t>Dawn of the Dead </t>
  </si>
  <si>
    <t>The Wedding Planner </t>
  </si>
  <si>
    <t>Alex Rocco</t>
  </si>
  <si>
    <t>The Royal Tenenbaums </t>
  </si>
  <si>
    <t>Identity </t>
  </si>
  <si>
    <t>Last Vegas </t>
  </si>
  <si>
    <t>Topol</t>
  </si>
  <si>
    <t>For Your Eyes Only </t>
  </si>
  <si>
    <t>Lilli Lavine</t>
  </si>
  <si>
    <t>Serendipity </t>
  </si>
  <si>
    <t>Mia Sara</t>
  </si>
  <si>
    <t>Timecop </t>
  </si>
  <si>
    <t>Zoolander </t>
  </si>
  <si>
    <t>Drama|Romance|Thriller</t>
  </si>
  <si>
    <t>David Lyons</t>
  </si>
  <si>
    <t>Safe Haven </t>
  </si>
  <si>
    <t>Hocus Pocus </t>
  </si>
  <si>
    <t>No Reservations </t>
  </si>
  <si>
    <t>Elizabeth McGovern</t>
  </si>
  <si>
    <t>Kick-Ass </t>
  </si>
  <si>
    <t>30 Minutes or Less </t>
  </si>
  <si>
    <t>Action|Fantasy|Horror|Thriller</t>
  </si>
  <si>
    <t>Dracula 2000 </t>
  </si>
  <si>
    <t>Miguel Arteta</t>
  </si>
  <si>
    <t>Alexander and the Terrible, Horrible, No Good, Very Bad Day </t>
  </si>
  <si>
    <t>Talulah Riley</t>
  </si>
  <si>
    <t>Pride &amp; Prejudice </t>
  </si>
  <si>
    <t>Sean Young</t>
  </si>
  <si>
    <t>Blade Runner </t>
  </si>
  <si>
    <t>Adventure|Biography</t>
  </si>
  <si>
    <t>Rob Roy </t>
  </si>
  <si>
    <t>3 Days to Kill </t>
  </si>
  <si>
    <t>James Gray</t>
  </si>
  <si>
    <t>We Own the Night </t>
  </si>
  <si>
    <t>Antoni Corone</t>
  </si>
  <si>
    <t>Janusz Kaminski</t>
  </si>
  <si>
    <t>Lost Souls </t>
  </si>
  <si>
    <t>Winged Migration </t>
  </si>
  <si>
    <t>Samaire Armstrong</t>
  </si>
  <si>
    <t>Just My Luck </t>
  </si>
  <si>
    <t>Mystery, Alaska </t>
  </si>
  <si>
    <t>Action|Comedy|Family</t>
  </si>
  <si>
    <t>The Spy Next Door </t>
  </si>
  <si>
    <t>Mara Wilson</t>
  </si>
  <si>
    <t>A Simple Wish </t>
  </si>
  <si>
    <t>Ghosts of Mars </t>
  </si>
  <si>
    <t>Dominic Flores</t>
  </si>
  <si>
    <t>Our Brand Is Crisis </t>
  </si>
  <si>
    <t>Action|Horror|Romance</t>
  </si>
  <si>
    <t>Pride and Prejudice and Zombies </t>
  </si>
  <si>
    <t>Tenzin Thuthob Tsarong</t>
  </si>
  <si>
    <t>Kundun </t>
  </si>
  <si>
    <t>Robert B. Weide</t>
  </si>
  <si>
    <t>How to Lose Friends &amp; Alienate People </t>
  </si>
  <si>
    <t>Jeff Wadlow</t>
  </si>
  <si>
    <t>Donald Faison</t>
  </si>
  <si>
    <t>Kick-Ass 2 </t>
  </si>
  <si>
    <t>Camille Delamarre</t>
  </si>
  <si>
    <t>Brick Mansions </t>
  </si>
  <si>
    <t>Louis Jourdan</t>
  </si>
  <si>
    <t>Octopussy </t>
  </si>
  <si>
    <t>Martin Starr</t>
  </si>
  <si>
    <t>Knocked Up </t>
  </si>
  <si>
    <t>My Sister's Keeper </t>
  </si>
  <si>
    <t>Welcome Home, Roscoe Jenkins </t>
  </si>
  <si>
    <t>David Lean</t>
  </si>
  <si>
    <t>Richard Wilson</t>
  </si>
  <si>
    <t>A Passage to India </t>
  </si>
  <si>
    <t>Richard Eyre</t>
  </si>
  <si>
    <t>Phil Davis</t>
  </si>
  <si>
    <t>Notes on a Scandal </t>
  </si>
  <si>
    <t>Rendition </t>
  </si>
  <si>
    <t>Nicholas Meyer</t>
  </si>
  <si>
    <t>Star Trek VI: The Undiscovered Country </t>
  </si>
  <si>
    <t>Callie Khouri</t>
  </si>
  <si>
    <t>Divine Secrets of the Ya-Ya Sisterhood </t>
  </si>
  <si>
    <t>Matthew Settle</t>
  </si>
  <si>
    <t>Kiss the Girls </t>
  </si>
  <si>
    <t>Tatyana Ali</t>
  </si>
  <si>
    <t>Action|Comedy|Crime|Music</t>
  </si>
  <si>
    <t>The Blues Brothers </t>
  </si>
  <si>
    <t>Comedy|Drama|Family|Romance</t>
  </si>
  <si>
    <t>Dolly Parton</t>
  </si>
  <si>
    <t>Joyful Noise </t>
  </si>
  <si>
    <t>Sharon Small</t>
  </si>
  <si>
    <t>About a Boy </t>
  </si>
  <si>
    <t>Lake Placid </t>
  </si>
  <si>
    <t>Lucky Number Slevin </t>
  </si>
  <si>
    <t>Philip Kaufman</t>
  </si>
  <si>
    <t>The Right Stuff </t>
  </si>
  <si>
    <t>Anonymous </t>
  </si>
  <si>
    <t>West Germany</t>
  </si>
  <si>
    <t>Action|Drama|Fantasy|Mystery|Sci-Fi|Thriller</t>
  </si>
  <si>
    <t>Dark City </t>
  </si>
  <si>
    <t>Saul Dibb</t>
  </si>
  <si>
    <t>The Duchess </t>
  </si>
  <si>
    <t>Richard Linklater</t>
  </si>
  <si>
    <t>Lew Temple</t>
  </si>
  <si>
    <t>Action|Crime|Drama|History|Western</t>
  </si>
  <si>
    <t>The Newton Boys </t>
  </si>
  <si>
    <t>Case 39 </t>
  </si>
  <si>
    <t>E. Elias Merhige</t>
  </si>
  <si>
    <t>Suspect Zero </t>
  </si>
  <si>
    <t>Menno Meyjes</t>
  </si>
  <si>
    <t>Martian Child </t>
  </si>
  <si>
    <t>Spy Kids: All the Time in the World in 4D </t>
  </si>
  <si>
    <t>Jodie Foster</t>
  </si>
  <si>
    <t>Money Monster </t>
  </si>
  <si>
    <t>Formula 51 </t>
  </si>
  <si>
    <t>Comedy|Crime|Drama</t>
  </si>
  <si>
    <t>Flawless </t>
  </si>
  <si>
    <t>Mindhunters </t>
  </si>
  <si>
    <t>What Just Happened </t>
  </si>
  <si>
    <t>The Statement </t>
  </si>
  <si>
    <t>Paul Blart: Mall Cop </t>
  </si>
  <si>
    <t>Comedy|Family|Fantasy|Music|Romance</t>
  </si>
  <si>
    <t>Freaky Friday </t>
  </si>
  <si>
    <t>The 40-Year-Old Virgin </t>
  </si>
  <si>
    <t>Gerry Bednob</t>
  </si>
  <si>
    <t>Shakespeare in Love </t>
  </si>
  <si>
    <t>Scott Frank</t>
  </si>
  <si>
    <t>A Walk Among the Tombstones </t>
  </si>
  <si>
    <t>Kindergarten Cop </t>
  </si>
  <si>
    <t>Pineapple Express </t>
  </si>
  <si>
    <t>Ever After: A Cinderella Story </t>
  </si>
  <si>
    <t>Open Range </t>
  </si>
  <si>
    <t>Flatliners </t>
  </si>
  <si>
    <t>Ryan O'Neal</t>
  </si>
  <si>
    <t>A Bridge Too Far </t>
  </si>
  <si>
    <t>Robert Pine</t>
  </si>
  <si>
    <t>Red Eye </t>
  </si>
  <si>
    <t>Final Destination 2 </t>
  </si>
  <si>
    <t>Adventure|Comedy|Crime|Music</t>
  </si>
  <si>
    <t>O Brother, Where Art Thou? </t>
  </si>
  <si>
    <t>Legion </t>
  </si>
  <si>
    <t>Pain &amp; Gain </t>
  </si>
  <si>
    <t>In Good Company </t>
  </si>
  <si>
    <t>Action|Adventure|Comedy|Sci-Fi|Thriller</t>
  </si>
  <si>
    <t>Clockstoppers </t>
  </si>
  <si>
    <t>Action|Crime|Drama|Western</t>
  </si>
  <si>
    <t>Silverado </t>
  </si>
  <si>
    <t>Brothers </t>
  </si>
  <si>
    <t>Kevin Allen</t>
  </si>
  <si>
    <t>Action|Adventure|Comedy|Family|Romance|Sci-Fi</t>
  </si>
  <si>
    <t>Agent Cody Banks 2: Destination London </t>
  </si>
  <si>
    <t>New Year's Eve </t>
  </si>
  <si>
    <t>Michael Cristofer</t>
  </si>
  <si>
    <t>Original Sin </t>
  </si>
  <si>
    <t>Pam Ferris</t>
  </si>
  <si>
    <t>The Raven </t>
  </si>
  <si>
    <t>Welcome to Mooseport </t>
  </si>
  <si>
    <t>Andrew Morahan</t>
  </si>
  <si>
    <t>Action|Fantasy|Romance|Sci-Fi</t>
  </si>
  <si>
    <t>Highlander: The Final Dimension </t>
  </si>
  <si>
    <t>Bob Rafelson</t>
  </si>
  <si>
    <t>Blood and Wine </t>
  </si>
  <si>
    <t>Comedy|Crime|Mystery|Romance</t>
  </si>
  <si>
    <t>The Curse of the Jade Scorpion </t>
  </si>
  <si>
    <t>Alan Shapiro</t>
  </si>
  <si>
    <t>Adventure|Family</t>
  </si>
  <si>
    <t>Paul Hogan</t>
  </si>
  <si>
    <t>Flipper </t>
  </si>
  <si>
    <t>Self/less </t>
  </si>
  <si>
    <t>Fernando Meirelles</t>
  </si>
  <si>
    <t>The Constant Gardener </t>
  </si>
  <si>
    <t>Christo Jivkov</t>
  </si>
  <si>
    <t>The Passion of the Christ </t>
  </si>
  <si>
    <t>Aramaic</t>
  </si>
  <si>
    <t>Mrs. Doubtfire </t>
  </si>
  <si>
    <t>Rain Man </t>
  </si>
  <si>
    <t>Dreama Walker</t>
  </si>
  <si>
    <t>Gran Torino </t>
  </si>
  <si>
    <t>W. </t>
  </si>
  <si>
    <t>Taken </t>
  </si>
  <si>
    <t>Michael Hoffman</t>
  </si>
  <si>
    <t>Luke Bracey</t>
  </si>
  <si>
    <t>The Best of Me </t>
  </si>
  <si>
    <t>Action|Drama|Music|Romance</t>
  </si>
  <si>
    <t>The Bodyguard </t>
  </si>
  <si>
    <t>Schindler's List </t>
  </si>
  <si>
    <t>The Help </t>
  </si>
  <si>
    <t>The Fifth Estate </t>
  </si>
  <si>
    <t>Adventure|Comedy|Family|Fantasy|Horror|Mystery</t>
  </si>
  <si>
    <t>Scooby-Doo 2: Monsters Unleashed </t>
  </si>
  <si>
    <t>Adventure|Fantasy|Mystery|Thriller</t>
  </si>
  <si>
    <t>Katharine Isabelle</t>
  </si>
  <si>
    <t>Freddy vs. Jason </t>
  </si>
  <si>
    <t>Michael Winterbottom</t>
  </si>
  <si>
    <t>Jimmy Neutron: Boy Genius </t>
  </si>
  <si>
    <t>Ben Feldman</t>
  </si>
  <si>
    <t>Cloverfield </t>
  </si>
  <si>
    <t>Michael Pressman</t>
  </si>
  <si>
    <t>Paige Turco</t>
  </si>
  <si>
    <t>Kevin Nash</t>
  </si>
  <si>
    <t>Teenage Mutant Ninja Turtles II: The Secret of the Ooze </t>
  </si>
  <si>
    <t>The Untouchables </t>
  </si>
  <si>
    <t>No Country for Old Men </t>
  </si>
  <si>
    <t>Ride Along </t>
  </si>
  <si>
    <t>Sharon Maguire</t>
  </si>
  <si>
    <t>Bridget Jones's Diary </t>
  </si>
  <si>
    <t>Chocolat </t>
  </si>
  <si>
    <t>Charles Herman-Wurmfeld</t>
  </si>
  <si>
    <t>Legally Blonde 2: Red, White &amp; Blonde </t>
  </si>
  <si>
    <t>Parental Guidance </t>
  </si>
  <si>
    <t>No Strings Attached </t>
  </si>
  <si>
    <t>Dana Delany</t>
  </si>
  <si>
    <t>Action|Biography|Drama|History|Romance|Western</t>
  </si>
  <si>
    <t>Tombstone </t>
  </si>
  <si>
    <t>Romeo Must Die </t>
  </si>
  <si>
    <t>Fantasy|Horror|Mystery</t>
  </si>
  <si>
    <t>Chelan Simmons</t>
  </si>
  <si>
    <t>Final Destination 3 </t>
  </si>
  <si>
    <t>The Lucky One </t>
  </si>
  <si>
    <t>Gabor Csupo</t>
  </si>
  <si>
    <t>Bridge to Terabithia </t>
  </si>
  <si>
    <t>Biography|Drama|Family</t>
  </si>
  <si>
    <t>Finding Neverland </t>
  </si>
  <si>
    <t>Tyler Perry</t>
  </si>
  <si>
    <t>A Madea Christmas </t>
  </si>
  <si>
    <t>Joe Carnahan</t>
  </si>
  <si>
    <t>The Grey </t>
  </si>
  <si>
    <t>John Polson</t>
  </si>
  <si>
    <t>Hide and Seek </t>
  </si>
  <si>
    <t>Darcy Donavan</t>
  </si>
  <si>
    <t>Anchorman: The Legend of Ron Burgundy </t>
  </si>
  <si>
    <t>Goodfellas </t>
  </si>
  <si>
    <t>Action|Adventure|Comedy|Crime|Family|Romance|Thriller</t>
  </si>
  <si>
    <t>Agent Cody Banks </t>
  </si>
  <si>
    <t>Chris Gauthier</t>
  </si>
  <si>
    <t>Nanny McPhee </t>
  </si>
  <si>
    <t>Scarface </t>
  </si>
  <si>
    <t>Nothing to Lose </t>
  </si>
  <si>
    <t>Bernardo Bertolucci</t>
  </si>
  <si>
    <t>The Last Emperor </t>
  </si>
  <si>
    <t>Contraband </t>
  </si>
  <si>
    <t>Money Talks </t>
  </si>
  <si>
    <t>There Will Be Blood </t>
  </si>
  <si>
    <t>Cathy Malkasian</t>
  </si>
  <si>
    <t>The Wild Thornberrys Movie </t>
  </si>
  <si>
    <t>John Eng</t>
  </si>
  <si>
    <t>Rugrats Go Wild </t>
  </si>
  <si>
    <t>Eddie Griffin</t>
  </si>
  <si>
    <t>Undercover Brother </t>
  </si>
  <si>
    <t>The Sisterhood of the Traveling Pants </t>
  </si>
  <si>
    <t>Chris Nahon</t>
  </si>
  <si>
    <t>Kiss of the Dragon </t>
  </si>
  <si>
    <t>Fred Wolf</t>
  </si>
  <si>
    <t>The House Bunny </t>
  </si>
  <si>
    <t>Bille Woodruff</t>
  </si>
  <si>
    <t>Million Dollar Arm </t>
  </si>
  <si>
    <t>The Giver </t>
  </si>
  <si>
    <t>Oliver James</t>
  </si>
  <si>
    <t>What a Girl Wants </t>
  </si>
  <si>
    <t>Victor Salva</t>
  </si>
  <si>
    <t>Jeepers Creepers II </t>
  </si>
  <si>
    <t>Mark Helfrich</t>
  </si>
  <si>
    <t>Good Luck Chuck </t>
  </si>
  <si>
    <t>Cradle 2 the Grave </t>
  </si>
  <si>
    <t>The Hours </t>
  </si>
  <si>
    <t>She's the Man </t>
  </si>
  <si>
    <t>Laura Ramsey</t>
  </si>
  <si>
    <t>Steve Bendelack</t>
  </si>
  <si>
    <t>Lily Atkinson</t>
  </si>
  <si>
    <t>Mr. Bean's Holiday </t>
  </si>
  <si>
    <t>Dwight H. Little</t>
  </si>
  <si>
    <t>Nicholas Gonzalez</t>
  </si>
  <si>
    <t>Anacondas: The Hunt for the Blood Orchid </t>
  </si>
  <si>
    <t>Guillaume Canet</t>
  </si>
  <si>
    <t>Blood Ties </t>
  </si>
  <si>
    <t>Kirsten Sheridan</t>
  </si>
  <si>
    <t>August Rush </t>
  </si>
  <si>
    <t>Fanny Ardant</t>
  </si>
  <si>
    <t>Elizabeth </t>
  </si>
  <si>
    <t>Comedy|Fantasy|Horror|Romance</t>
  </si>
  <si>
    <t>Alexis Arquette</t>
  </si>
  <si>
    <t>Bride of Chucky </t>
  </si>
  <si>
    <t>Richard Fleischer</t>
  </si>
  <si>
    <t>Joseph Cotten</t>
  </si>
  <si>
    <t>Tora! Tora! Tora! </t>
  </si>
  <si>
    <t>Bob Spiers</t>
  </si>
  <si>
    <t>Comedy|Family|Music</t>
  </si>
  <si>
    <t>Spice World </t>
  </si>
  <si>
    <t>Ari Graynor</t>
  </si>
  <si>
    <t>Damien Dante Wayans</t>
  </si>
  <si>
    <t>Essence Atkins</t>
  </si>
  <si>
    <t>Action|Comedy|Music</t>
  </si>
  <si>
    <t>Dance Flick </t>
  </si>
  <si>
    <t>The Shawshank Redemption </t>
  </si>
  <si>
    <t>Adventure|Comedy|Crime</t>
  </si>
  <si>
    <t>Jere Burns</t>
  </si>
  <si>
    <t>Crocodile Dundee in Los Angeles </t>
  </si>
  <si>
    <t>Kingpin </t>
  </si>
  <si>
    <t>The Gambler </t>
  </si>
  <si>
    <t>John Wells</t>
  </si>
  <si>
    <t>August: Osage County </t>
  </si>
  <si>
    <t>Nigel Cole</t>
  </si>
  <si>
    <t>A Lot Like Love </t>
  </si>
  <si>
    <t>Biography|Comedy|Drama|Sport</t>
  </si>
  <si>
    <t>Eddie the Eagle </t>
  </si>
  <si>
    <t>He Got Game </t>
  </si>
  <si>
    <t>Jeremy Leven</t>
  </si>
  <si>
    <t>Don Juan DeMarco </t>
  </si>
  <si>
    <t>Dear John </t>
  </si>
  <si>
    <t>Sylvain White</t>
  </si>
  <si>
    <t>The Losers </t>
  </si>
  <si>
    <t>Óscar Jaenada</t>
  </si>
  <si>
    <t>Troy Nixey</t>
  </si>
  <si>
    <t>Fantasy|Horror|Thriller</t>
  </si>
  <si>
    <t>Don't Be Afraid of the Dark </t>
  </si>
  <si>
    <t>Philip G. Atwell</t>
  </si>
  <si>
    <t>War </t>
  </si>
  <si>
    <t>Comedy|Drama|Romance|Thriller</t>
  </si>
  <si>
    <t>Punch-Drunk Love </t>
  </si>
  <si>
    <t>Jeff Schaffer</t>
  </si>
  <si>
    <t>Scott Mechlowicz</t>
  </si>
  <si>
    <t>EuroTrip </t>
  </si>
  <si>
    <t>Don Michael Paul</t>
  </si>
  <si>
    <t>Claudia Christian</t>
  </si>
  <si>
    <t>Half Past Dead </t>
  </si>
  <si>
    <t>Adventure|Comedy|Family|Romance</t>
  </si>
  <si>
    <t>Tyler James Williams</t>
  </si>
  <si>
    <t>Unaccompanied Minors </t>
  </si>
  <si>
    <t>James Bridges</t>
  </si>
  <si>
    <t>Bright Lights, Big City </t>
  </si>
  <si>
    <t>Steve Barron</t>
  </si>
  <si>
    <t>Adventure|Family|Fantasy|Musical</t>
  </si>
  <si>
    <t>The Adventures of Pinocchio </t>
  </si>
  <si>
    <t>Bebe Neuwirth</t>
  </si>
  <si>
    <t>Italian</t>
  </si>
  <si>
    <t>Bill Paxton</t>
  </si>
  <si>
    <t>Richard Kelly</t>
  </si>
  <si>
    <t>The Box </t>
  </si>
  <si>
    <t>Carter Smith</t>
  </si>
  <si>
    <t>The Ruins </t>
  </si>
  <si>
    <t>John Schlesinger</t>
  </si>
  <si>
    <t>The Next Best Thing </t>
  </si>
  <si>
    <t>My Soul to Take </t>
  </si>
  <si>
    <t>Chris Marquette</t>
  </si>
  <si>
    <t>The Girl Next Door </t>
  </si>
  <si>
    <t>Ringo Lam</t>
  </si>
  <si>
    <t>Maximum Risk </t>
  </si>
  <si>
    <t>Bruce McCulloch</t>
  </si>
  <si>
    <t>Stealing Harvard </t>
  </si>
  <si>
    <t>Biography|Crime|Drama|History|Thriller</t>
  </si>
  <si>
    <t>Legend </t>
  </si>
  <si>
    <t>Jorma Taccone</t>
  </si>
  <si>
    <t>Shark Night 3D </t>
  </si>
  <si>
    <t>Angela's Ashes </t>
  </si>
  <si>
    <t>Draft Day </t>
  </si>
  <si>
    <t>Peter Firth</t>
  </si>
  <si>
    <t>Crime|Drama|History</t>
  </si>
  <si>
    <t>The Conspirator </t>
  </si>
  <si>
    <t>Lords of Dogtown </t>
  </si>
  <si>
    <t>Patricia Riggen</t>
  </si>
  <si>
    <t>Marco Treviño</t>
  </si>
  <si>
    <t>The 33 </t>
  </si>
  <si>
    <t>Chile</t>
  </si>
  <si>
    <t>Big Trouble in Little China </t>
  </si>
  <si>
    <t>Warrior </t>
  </si>
  <si>
    <t>Biography|Drama|Thriller|War</t>
  </si>
  <si>
    <t>Michael Collins </t>
  </si>
  <si>
    <t>Gettysburg </t>
  </si>
  <si>
    <t>Stop-Loss </t>
  </si>
  <si>
    <t>Drama|Music|Mystery|Romance|Thriller</t>
  </si>
  <si>
    <t>Abandon </t>
  </si>
  <si>
    <t>Jonathan Kaplan</t>
  </si>
  <si>
    <t>John Doe</t>
  </si>
  <si>
    <t>Brokedown Palace </t>
  </si>
  <si>
    <t>Ole Bornedal</t>
  </si>
  <si>
    <t>The Possession </t>
  </si>
  <si>
    <t>Richard Benjamin</t>
  </si>
  <si>
    <t>Mrs. Winterbourne </t>
  </si>
  <si>
    <t>Straw Dogs </t>
  </si>
  <si>
    <t>The Hoax </t>
  </si>
  <si>
    <t>Craig R. Baxley</t>
  </si>
  <si>
    <t>Brian Bosworth</t>
  </si>
  <si>
    <t>Stone Cold </t>
  </si>
  <si>
    <t>John Hillcoat</t>
  </si>
  <si>
    <t>The Road </t>
  </si>
  <si>
    <t>Marcos Siega</t>
  </si>
  <si>
    <t>Underclassman </t>
  </si>
  <si>
    <t>Say It Isn't So </t>
  </si>
  <si>
    <t>The World's Fastest Indian </t>
  </si>
  <si>
    <t>Rachel Talalay</t>
  </si>
  <si>
    <t>Tank Girl </t>
  </si>
  <si>
    <t>Jeffrey W. Byrd</t>
  </si>
  <si>
    <t>King's Ransom </t>
  </si>
  <si>
    <t>Don McKellar</t>
  </si>
  <si>
    <t>Blindness </t>
  </si>
  <si>
    <t>Action|Adventure|Fantasy|Horror</t>
  </si>
  <si>
    <t>BloodRayne </t>
  </si>
  <si>
    <t>Where the Truth Lies </t>
  </si>
  <si>
    <t>Robert Towne</t>
  </si>
  <si>
    <t>Without Limits </t>
  </si>
  <si>
    <t>Me and Orson Welles </t>
  </si>
  <si>
    <t>Giuseppe Tornatore</t>
  </si>
  <si>
    <t>Crime|Drama|Mystery|Romance</t>
  </si>
  <si>
    <t>The Best Offer </t>
  </si>
  <si>
    <t>Werner Herzog</t>
  </si>
  <si>
    <t>Bad Lieutenant: Port of Call New Orleans </t>
  </si>
  <si>
    <t>Little White Lies </t>
  </si>
  <si>
    <t>Scout Taylor-Compton</t>
  </si>
  <si>
    <t>Love Ranch </t>
  </si>
  <si>
    <t>The Counselor </t>
  </si>
  <si>
    <t>Teddy Chan</t>
  </si>
  <si>
    <t>Siu-Wong Fan</t>
  </si>
  <si>
    <t>Kung Fu Killer </t>
  </si>
  <si>
    <t>Dangerous Liaisons </t>
  </si>
  <si>
    <t>On the Road </t>
  </si>
  <si>
    <t>Star Trek IV: The Voyage Home </t>
  </si>
  <si>
    <t>Rocky Balboa </t>
  </si>
  <si>
    <t>Scream 2 </t>
  </si>
  <si>
    <t>Action|Drama|Western</t>
  </si>
  <si>
    <t>Jane Got a Gun </t>
  </si>
  <si>
    <t>Think Like a Man Too </t>
  </si>
  <si>
    <t>The Whole Nine Yards </t>
  </si>
  <si>
    <t>Herbert Ross</t>
  </si>
  <si>
    <t>Footloose </t>
  </si>
  <si>
    <t>Old School </t>
  </si>
  <si>
    <t>The Fisher King </t>
  </si>
  <si>
    <t>I Still Know What You Did Last Summer </t>
  </si>
  <si>
    <t>Return to Me </t>
  </si>
  <si>
    <t>Zack and Miri Make a Porno </t>
  </si>
  <si>
    <t>Neil LaBute</t>
  </si>
  <si>
    <t>Nurse Betty </t>
  </si>
  <si>
    <t>Kathleen Wilhoite</t>
  </si>
  <si>
    <t>The Men Who Stare at Goats </t>
  </si>
  <si>
    <t>George Gallo</t>
  </si>
  <si>
    <t>Double Take </t>
  </si>
  <si>
    <t>Girl, Interrupted </t>
  </si>
  <si>
    <t>Win a Date with Tad Hamilton! </t>
  </si>
  <si>
    <t>Adventure|Comedy|Family|Fantasy|Music|Sci-Fi</t>
  </si>
  <si>
    <t>Muppets from Space </t>
  </si>
  <si>
    <t>David Arquette</t>
  </si>
  <si>
    <t>Sidney Lumet</t>
  </si>
  <si>
    <t>Adventure|Family|Fantasy|Music|Musical</t>
  </si>
  <si>
    <t>Lena Horne</t>
  </si>
  <si>
    <t>The Wiz </t>
  </si>
  <si>
    <t>Ready to Rumble </t>
  </si>
  <si>
    <t>Play It to the Bone </t>
  </si>
  <si>
    <t>Douglas McGrath</t>
  </si>
  <si>
    <t>I Don't Know How She Does It </t>
  </si>
  <si>
    <t>Piranha 3D </t>
  </si>
  <si>
    <t>Beyond the Sea </t>
  </si>
  <si>
    <t>Meet the Deedles </t>
  </si>
  <si>
    <t>Richard Williams</t>
  </si>
  <si>
    <t>Action|Adventure|Animation|Comedy|Fantasy</t>
  </si>
  <si>
    <t>Donald Pleasence</t>
  </si>
  <si>
    <t>The Princess and the Cobbler </t>
  </si>
  <si>
    <t>Mary McGuckian</t>
  </si>
  <si>
    <t>The Bridge of San Luis Rey </t>
  </si>
  <si>
    <t>Faster </t>
  </si>
  <si>
    <t>Howl's Moving Castle </t>
  </si>
  <si>
    <t>Adventure|Comedy|Horror|Sci-Fi</t>
  </si>
  <si>
    <t>Zombieland </t>
  </si>
  <si>
    <t>The Waterboy </t>
  </si>
  <si>
    <t>Star Wars: Episode V - The Empire Strikes Back </t>
  </si>
  <si>
    <t>Bad Boys </t>
  </si>
  <si>
    <t>The Naked Gun 2½: The Smell of Fear </t>
  </si>
  <si>
    <t>Brendan Fehr</t>
  </si>
  <si>
    <t>Final Destination </t>
  </si>
  <si>
    <t>The Ides of March </t>
  </si>
  <si>
    <t>Horror|Sci-Fi</t>
  </si>
  <si>
    <t>Pitch Black </t>
  </si>
  <si>
    <t>Someone Like You... </t>
  </si>
  <si>
    <t>Her </t>
  </si>
  <si>
    <t>Joy Ride </t>
  </si>
  <si>
    <t>Jonathan Newman</t>
  </si>
  <si>
    <t>The Adventurer: The Curse of the Midas Box </t>
  </si>
  <si>
    <t>Eva Amurri Martino</t>
  </si>
  <si>
    <t>Anywhere But Here </t>
  </si>
  <si>
    <t>Michael Dinner</t>
  </si>
  <si>
    <t>The Crew </t>
  </si>
  <si>
    <t>Haywire </t>
  </si>
  <si>
    <t>Joseph Sargent</t>
  </si>
  <si>
    <t>Judith Barsi</t>
  </si>
  <si>
    <t>Jaws: The Revenge </t>
  </si>
  <si>
    <t>Jerry Zaks</t>
  </si>
  <si>
    <t>Marvin's Room </t>
  </si>
  <si>
    <t>Fred Durst</t>
  </si>
  <si>
    <t>Biography|Comedy|Drama|Family|Sport</t>
  </si>
  <si>
    <t>The Longshots </t>
  </si>
  <si>
    <t>The End of the Affair </t>
  </si>
  <si>
    <t>Action|Crime|Drama|Thriller|Western</t>
  </si>
  <si>
    <t>Harley Davidson and the Marlboro Man </t>
  </si>
  <si>
    <t>Anne Fontaine</t>
  </si>
  <si>
    <t>Coco Before Chanel </t>
  </si>
  <si>
    <t>Tom Burke</t>
  </si>
  <si>
    <t>Chéri </t>
  </si>
  <si>
    <t>Mira Nair</t>
  </si>
  <si>
    <t>Romola Garai</t>
  </si>
  <si>
    <t>Vanity Fair </t>
  </si>
  <si>
    <t>Simon Yam</t>
  </si>
  <si>
    <t>Drew Powell</t>
  </si>
  <si>
    <t>1408 </t>
  </si>
  <si>
    <t>Mel Brooks</t>
  </si>
  <si>
    <t>Joan Rivers</t>
  </si>
  <si>
    <t>Spaceballs </t>
  </si>
  <si>
    <t>Russell Crowe</t>
  </si>
  <si>
    <t>Cem Yilmaz</t>
  </si>
  <si>
    <t>The Water Diviner </t>
  </si>
  <si>
    <t>Drama|Fantasy|Romance|Thriller</t>
  </si>
  <si>
    <t>Ghost </t>
  </si>
  <si>
    <t>There's Something About Mary </t>
  </si>
  <si>
    <t>The Santa Clause </t>
  </si>
  <si>
    <t>The Rookie </t>
  </si>
  <si>
    <t>Angus T. Jones</t>
  </si>
  <si>
    <t>The Game Plan </t>
  </si>
  <si>
    <t>The Bridges of Madison County </t>
  </si>
  <si>
    <t>The Animal </t>
  </si>
  <si>
    <t>Manish Dayal</t>
  </si>
  <si>
    <t>The Hundred-Foot Journey </t>
  </si>
  <si>
    <t>The Net </t>
  </si>
  <si>
    <t>Jessie Nelson</t>
  </si>
  <si>
    <t>I Am Sam </t>
  </si>
  <si>
    <t>Christopher Spencer</t>
  </si>
  <si>
    <t>Roma Downey</t>
  </si>
  <si>
    <t>Son of God </t>
  </si>
  <si>
    <t>Underworld </t>
  </si>
  <si>
    <t>Derailed </t>
  </si>
  <si>
    <t>The Informant! </t>
  </si>
  <si>
    <t>Shadowlands </t>
  </si>
  <si>
    <t>Mike Bigelow</t>
  </si>
  <si>
    <t>Deuce Bigalow: European Gigolo </t>
  </si>
  <si>
    <t>Jack Reynor</t>
  </si>
  <si>
    <t>Delivery Man </t>
  </si>
  <si>
    <t>Thriller</t>
  </si>
  <si>
    <t>Saving Silverman </t>
  </si>
  <si>
    <t>Zachary Gordon</t>
  </si>
  <si>
    <t>Diary of a Wimpy Kid: Dog Days </t>
  </si>
  <si>
    <t>Summer of Sam </t>
  </si>
  <si>
    <t>Jay and Silent Bob Strike Back </t>
  </si>
  <si>
    <t>Jason Mewes</t>
  </si>
  <si>
    <t>Daniel Sackheim</t>
  </si>
  <si>
    <t>The Glass House </t>
  </si>
  <si>
    <t>Comedy|Mystery</t>
  </si>
  <si>
    <t>Hail, Caesar! </t>
  </si>
  <si>
    <t>Harry Elfont</t>
  </si>
  <si>
    <t>Josie and the Pussycats </t>
  </si>
  <si>
    <t>Homefront </t>
  </si>
  <si>
    <t>Uli Edel</t>
  </si>
  <si>
    <t>The Little Vampire </t>
  </si>
  <si>
    <t>I Heart Huckabees </t>
  </si>
  <si>
    <t>Fred Dekker</t>
  </si>
  <si>
    <t>RoboCop 3 </t>
  </si>
  <si>
    <t>Brian Trenchard-Smith</t>
  </si>
  <si>
    <t>Megiddo: The Omega Code 2 </t>
  </si>
  <si>
    <t>Blake Edwards</t>
  </si>
  <si>
    <t>Vernon Dobtcheff</t>
  </si>
  <si>
    <t>Comedy|Drama|Musical|Romance|War</t>
  </si>
  <si>
    <t>Rock Hudson</t>
  </si>
  <si>
    <t>Darling Lili </t>
  </si>
  <si>
    <t>Dudley Do-Right </t>
  </si>
  <si>
    <t>The Transporter Refueled </t>
  </si>
  <si>
    <t>Sebastian Koch</t>
  </si>
  <si>
    <t>Black Book </t>
  </si>
  <si>
    <t>Dutch</t>
  </si>
  <si>
    <t>Netherlands</t>
  </si>
  <si>
    <t>Christian Carion</t>
  </si>
  <si>
    <t>Drama|History|Music|Romance|War</t>
  </si>
  <si>
    <t>Joyeux Noel </t>
  </si>
  <si>
    <t>David Palmer</t>
  </si>
  <si>
    <t>Hit and Run </t>
  </si>
  <si>
    <t>Mad Money </t>
  </si>
  <si>
    <t>Rowan Joffe</t>
  </si>
  <si>
    <t>Before I Go to Sleep </t>
  </si>
  <si>
    <t>John Curran</t>
  </si>
  <si>
    <t>Stone </t>
  </si>
  <si>
    <t>Comedy|History</t>
  </si>
  <si>
    <t>Romain Duris</t>
  </si>
  <si>
    <t>Molière </t>
  </si>
  <si>
    <t>Out of the Furnace </t>
  </si>
  <si>
    <t>Michael Clayton </t>
  </si>
  <si>
    <t>My Fellow Americans </t>
  </si>
  <si>
    <t>Arlington Road </t>
  </si>
  <si>
    <t>Juan José Campanella</t>
  </si>
  <si>
    <t>Ornella Muti</t>
  </si>
  <si>
    <t>To Rome with Love </t>
  </si>
  <si>
    <t>Firefox </t>
  </si>
  <si>
    <t>Trey Parker</t>
  </si>
  <si>
    <t>Animation|Comedy|Fantasy|Musical</t>
  </si>
  <si>
    <t>South Park: Bigger Longer &amp; Uncut </t>
  </si>
  <si>
    <t>Death at a Funeral </t>
  </si>
  <si>
    <t>Stuart Gillard</t>
  </si>
  <si>
    <t>Teenage Mutant Ninja Turtles III </t>
  </si>
  <si>
    <t>Hardball </t>
  </si>
  <si>
    <t>Silver Linings Playbook </t>
  </si>
  <si>
    <t>Freedom Writers </t>
  </si>
  <si>
    <t>Qi Shu</t>
  </si>
  <si>
    <t>The Transporter </t>
  </si>
  <si>
    <t>Never Back Down </t>
  </si>
  <si>
    <t>Katt Shea</t>
  </si>
  <si>
    <t>Jason London</t>
  </si>
  <si>
    <t>The Rage: Carrie 2 </t>
  </si>
  <si>
    <t>Away We Go </t>
  </si>
  <si>
    <t>Joshua Michael Stern</t>
  </si>
  <si>
    <t>Swing Vote </t>
  </si>
  <si>
    <t>Moonlight Mile </t>
  </si>
  <si>
    <t>Tomas Alfredson</t>
  </si>
  <si>
    <t>Tinker Tailor Soldier Spy </t>
  </si>
  <si>
    <t>John Duigan</t>
  </si>
  <si>
    <t>Elaine Hendrix</t>
  </si>
  <si>
    <t>Molly </t>
  </si>
  <si>
    <t>The Beaver </t>
  </si>
  <si>
    <t>Colin Higgins</t>
  </si>
  <si>
    <t>The Best Little Whorehouse in Texas </t>
  </si>
  <si>
    <t>eXistenZ </t>
  </si>
  <si>
    <t>Raiders of the Lost Ark </t>
  </si>
  <si>
    <t>Home Alone 2: Lost in New York </t>
  </si>
  <si>
    <t>Close Encounters of the Third Kind </t>
  </si>
  <si>
    <t>Jim Sonzero</t>
  </si>
  <si>
    <t>Ian Somerhalder</t>
  </si>
  <si>
    <t>Pulse </t>
  </si>
  <si>
    <t>Beverly Hills Cop II </t>
  </si>
  <si>
    <t>Kimberly J. Brown</t>
  </si>
  <si>
    <t>Bringing Down the House </t>
  </si>
  <si>
    <t>The Silence of the Lambs </t>
  </si>
  <si>
    <t>Penelope Spheeris</t>
  </si>
  <si>
    <t>Wayne's World </t>
  </si>
  <si>
    <t>Jeff Tremaine</t>
  </si>
  <si>
    <t>Action|Comedy|Documentary</t>
  </si>
  <si>
    <t>Bam Margera</t>
  </si>
  <si>
    <t>Jackass 3D </t>
  </si>
  <si>
    <t>Jeannot Szwarc</t>
  </si>
  <si>
    <t>Jaws 2 </t>
  </si>
  <si>
    <t>Adventure|Comedy|Drama|Family|Romance</t>
  </si>
  <si>
    <t>Beverly Hills Chihuahua </t>
  </si>
  <si>
    <t>The Conjuring </t>
  </si>
  <si>
    <t>Are We There Yet? </t>
  </si>
  <si>
    <t>Mark Duplass</t>
  </si>
  <si>
    <t>Tammy </t>
  </si>
  <si>
    <t>School of Rock </t>
  </si>
  <si>
    <t>Mortal Kombat </t>
  </si>
  <si>
    <t>White Chicks </t>
  </si>
  <si>
    <t>Shailene Woodley</t>
  </si>
  <si>
    <t>The Descendants </t>
  </si>
  <si>
    <t>Adventure|Comedy|Drama|Family|Mystery</t>
  </si>
  <si>
    <t>Holes </t>
  </si>
  <si>
    <t>Drama|Family|Music|Romance</t>
  </si>
  <si>
    <t>The Last Song </t>
  </si>
  <si>
    <t>Steve McQueen</t>
  </si>
  <si>
    <t>12 Years a Slave </t>
  </si>
  <si>
    <t>Taran Killam</t>
  </si>
  <si>
    <t>Drumline </t>
  </si>
  <si>
    <t>Why Did I Get Married Too? </t>
  </si>
  <si>
    <t>Fantasy|Romance</t>
  </si>
  <si>
    <t>Edward Scissorhands </t>
  </si>
  <si>
    <t>Thea Sharrock</t>
  </si>
  <si>
    <t>Me Before You </t>
  </si>
  <si>
    <t>Madea's Witness Protection </t>
  </si>
  <si>
    <t>Jon Lucas</t>
  </si>
  <si>
    <t>Bad Moms </t>
  </si>
  <si>
    <t>Aaron Seltzer</t>
  </si>
  <si>
    <t>Date Movie </t>
  </si>
  <si>
    <t>Robin Budd</t>
  </si>
  <si>
    <t>Return to Never Land </t>
  </si>
  <si>
    <t>Ava DuVernay</t>
  </si>
  <si>
    <t>Selma </t>
  </si>
  <si>
    <t>Steve Trenbirth</t>
  </si>
  <si>
    <t>Adventure|Animation|Family|Musical</t>
  </si>
  <si>
    <t>The Jungle Book 2 </t>
  </si>
  <si>
    <t>Barry Watson</t>
  </si>
  <si>
    <t>Boogeyman </t>
  </si>
  <si>
    <t>Mennan Yapo</t>
  </si>
  <si>
    <t>Premonition </t>
  </si>
  <si>
    <t>Jun Falkenstein</t>
  </si>
  <si>
    <t>Animation|Comedy|Drama|Family|Musical</t>
  </si>
  <si>
    <t>Kath Soucie</t>
  </si>
  <si>
    <t>The Tigger Movie </t>
  </si>
  <si>
    <t>Max </t>
  </si>
  <si>
    <t>Epic Movie </t>
  </si>
  <si>
    <t>Biography|Crime|Drama|History</t>
  </si>
  <si>
    <t>Spotlight </t>
  </si>
  <si>
    <t>Lakeview Terrace </t>
  </si>
  <si>
    <t>Takashi Shimizu</t>
  </si>
  <si>
    <t>The Grudge 2 </t>
  </si>
  <si>
    <t>Richard Lawson</t>
  </si>
  <si>
    <t>How Stella Got Her Groove Back </t>
  </si>
  <si>
    <t>Adventure|Comedy|Fantasy|Music|Sci-Fi</t>
  </si>
  <si>
    <t>Bill &amp; Ted's Bogus Journey </t>
  </si>
  <si>
    <t>Man of the Year </t>
  </si>
  <si>
    <t>Anton Corbijn</t>
  </si>
  <si>
    <t>Violante Placido</t>
  </si>
  <si>
    <t>The American </t>
  </si>
  <si>
    <t>Gregory Nava</t>
  </si>
  <si>
    <t>Selena </t>
  </si>
  <si>
    <t>Vampires Suck </t>
  </si>
  <si>
    <t>Babel </t>
  </si>
  <si>
    <t>This Is Where I Leave You </t>
  </si>
  <si>
    <t>John Patrick Shanley</t>
  </si>
  <si>
    <t>Doubt </t>
  </si>
  <si>
    <t>Jeremy Shada</t>
  </si>
  <si>
    <t>Team America: World Police </t>
  </si>
  <si>
    <t>Gunnar Hansen</t>
  </si>
  <si>
    <t>Texas Chainsaw 3D </t>
  </si>
  <si>
    <t>William McNamara</t>
  </si>
  <si>
    <t>Copycat </t>
  </si>
  <si>
    <t>Marisa Saks</t>
  </si>
  <si>
    <t>Scary Movie 5 </t>
  </si>
  <si>
    <t>Milk </t>
  </si>
  <si>
    <t>Lucas Grabeel</t>
  </si>
  <si>
    <t>Action|Adventure|Drama|Mystery</t>
  </si>
  <si>
    <t>Risen </t>
  </si>
  <si>
    <t>Steve Beck</t>
  </si>
  <si>
    <t>Isaiah Washington</t>
  </si>
  <si>
    <t>Ghost Ship </t>
  </si>
  <si>
    <t>Todd Strauss-Schulson</t>
  </si>
  <si>
    <t>A Very Harold &amp; Kumar 3D Christmas </t>
  </si>
  <si>
    <t>John McNaughton</t>
  </si>
  <si>
    <t>Wild Things </t>
  </si>
  <si>
    <t>Nelson McCormick</t>
  </si>
  <si>
    <t>The Debt </t>
  </si>
  <si>
    <t>High Fidelity </t>
  </si>
  <si>
    <t>Eric Valette</t>
  </si>
  <si>
    <t>One Missed Call </t>
  </si>
  <si>
    <t>Eye for an Eye </t>
  </si>
  <si>
    <t>The Bank Job </t>
  </si>
  <si>
    <t>Eternal Sunshine of the Spotless Mind </t>
  </si>
  <si>
    <t>James Wolk</t>
  </si>
  <si>
    <t>You Again </t>
  </si>
  <si>
    <t>Street Kings </t>
  </si>
  <si>
    <t>The World's End </t>
  </si>
  <si>
    <t>Andrew Fleming</t>
  </si>
  <si>
    <t>Comedy|Crime|Family|Mystery|Romance|Thriller</t>
  </si>
  <si>
    <t>Kay Panabaker</t>
  </si>
  <si>
    <t>Nancy Drew </t>
  </si>
  <si>
    <t>Michael Spierig</t>
  </si>
  <si>
    <t>Jay Laga'aia</t>
  </si>
  <si>
    <t>Daybreakers </t>
  </si>
  <si>
    <t>Jim Field Smith</t>
  </si>
  <si>
    <t>She's Out of My League </t>
  </si>
  <si>
    <t>Thomas Bezucha</t>
  </si>
  <si>
    <t>Monte Carlo </t>
  </si>
  <si>
    <t>Hungary</t>
  </si>
  <si>
    <t>William Brent Bell</t>
  </si>
  <si>
    <t>Stay Alive </t>
  </si>
  <si>
    <t>Action|Adventure|Drama|Romance|Western</t>
  </si>
  <si>
    <t>Quigley Down Under </t>
  </si>
  <si>
    <t>Anthony Bell</t>
  </si>
  <si>
    <t>Alpha and Omega </t>
  </si>
  <si>
    <t>The Covenant </t>
  </si>
  <si>
    <t>Vanessa Lengies</t>
  </si>
  <si>
    <t>Shorts </t>
  </si>
  <si>
    <t>To Die For </t>
  </si>
  <si>
    <t>Henry Joost</t>
  </si>
  <si>
    <t>Adventure|Crime|Mystery|Sci-Fi|Thriller</t>
  </si>
  <si>
    <t>Samira Wiley</t>
  </si>
  <si>
    <t>Nerve </t>
  </si>
  <si>
    <t>Ed Harris</t>
  </si>
  <si>
    <t>Crime|Drama|Western</t>
  </si>
  <si>
    <t>Sheryl Lee</t>
  </si>
  <si>
    <t>Vampires </t>
  </si>
  <si>
    <t>Alfred Hitchcock</t>
  </si>
  <si>
    <t>Janet Leigh</t>
  </si>
  <si>
    <t>Psycho </t>
  </si>
  <si>
    <t>My Best Friend's Girl </t>
  </si>
  <si>
    <t>Shana Feste</t>
  </si>
  <si>
    <t>Endless Love </t>
  </si>
  <si>
    <t>Georgia Rule </t>
  </si>
  <si>
    <t>Steve Rash</t>
  </si>
  <si>
    <t>Under the Rainbow </t>
  </si>
  <si>
    <t>Adventure|Comedy|Drama|Fantasy</t>
  </si>
  <si>
    <t>Simon Birch </t>
  </si>
  <si>
    <t>Mike Binder</t>
  </si>
  <si>
    <t>Reign Over Me </t>
  </si>
  <si>
    <t>Adventure|Biography|Drama</t>
  </si>
  <si>
    <t>Into the Wild </t>
  </si>
  <si>
    <t>School for Scoundrels </t>
  </si>
  <si>
    <t>Michael J. Bassett</t>
  </si>
  <si>
    <t>Adventure|Drama|Horror|Mystery|Thriller</t>
  </si>
  <si>
    <t>Silent Hill: Revelation 3D </t>
  </si>
  <si>
    <t>Crime|Fantasy|Horror</t>
  </si>
  <si>
    <t>From Dusk Till Dawn </t>
  </si>
  <si>
    <t>Frank Nissen</t>
  </si>
  <si>
    <t>Animation|Family|Fantasy|Mystery</t>
  </si>
  <si>
    <t>Pooh's Heffalump Movie </t>
  </si>
  <si>
    <t>Home for the Holidays </t>
  </si>
  <si>
    <t>Steve Guttenberg</t>
  </si>
  <si>
    <t>Stephen Chow</t>
  </si>
  <si>
    <t>Action|Comedy|Crime|Fantasy</t>
  </si>
  <si>
    <t>Shengyi Huang</t>
  </si>
  <si>
    <t>Kung Fu Hustle </t>
  </si>
  <si>
    <t>Peter Hastings</t>
  </si>
  <si>
    <t>Comedy|Family|Music|Musical</t>
  </si>
  <si>
    <t>The Country Bears </t>
  </si>
  <si>
    <t>Mustafa Haidari</t>
  </si>
  <si>
    <t>The Kite Runner </t>
  </si>
  <si>
    <t>Dari</t>
  </si>
  <si>
    <t>21 Grams </t>
  </si>
  <si>
    <t>Paul Abascal</t>
  </si>
  <si>
    <t>Paparazzi </t>
  </si>
  <si>
    <t>Kelly Carlson</t>
  </si>
  <si>
    <t>Chris Koch</t>
  </si>
  <si>
    <t>A Guy Thing </t>
  </si>
  <si>
    <t>Amy Heckerling</t>
  </si>
  <si>
    <t>Loser </t>
  </si>
  <si>
    <t>George Stevens</t>
  </si>
  <si>
    <t>The Greatest Story Ever Told </t>
  </si>
  <si>
    <t>Billy Ray</t>
  </si>
  <si>
    <t>Disaster Movie </t>
  </si>
  <si>
    <t>Armored </t>
  </si>
  <si>
    <t>The Man Who Knew Too Little </t>
  </si>
  <si>
    <t>Mark Mylod</t>
  </si>
  <si>
    <t>What's Your Number? </t>
  </si>
  <si>
    <t>James Mather</t>
  </si>
  <si>
    <t>Lockout </t>
  </si>
  <si>
    <t>Envy </t>
  </si>
  <si>
    <t>Crank: High Voltage </t>
  </si>
  <si>
    <t>Bullets Over Broadway </t>
  </si>
  <si>
    <t>Michael O. Sajbel</t>
  </si>
  <si>
    <t>James Callis</t>
  </si>
  <si>
    <t>One Night with the King </t>
  </si>
  <si>
    <t>Drama|Mystery|Romance|Thriller|War</t>
  </si>
  <si>
    <t>The Quiet American </t>
  </si>
  <si>
    <t>The Weather Man </t>
  </si>
  <si>
    <t>Action|Crime|Drama|Sport</t>
  </si>
  <si>
    <t>Undisputed </t>
  </si>
  <si>
    <t>Ghost Town </t>
  </si>
  <si>
    <t>Taylor Cole</t>
  </si>
  <si>
    <t>12 Rounds </t>
  </si>
  <si>
    <t>Nick Gomez</t>
  </si>
  <si>
    <t>Let Me In </t>
  </si>
  <si>
    <t>Charles T. Kanganis</t>
  </si>
  <si>
    <t>3 Ninjas Kick Back </t>
  </si>
  <si>
    <t>Be Kind Rewind </t>
  </si>
  <si>
    <t>Christopher Guest</t>
  </si>
  <si>
    <t>Comedy|Drama|Music|War</t>
  </si>
  <si>
    <t>Mrs Henderson Presents </t>
  </si>
  <si>
    <t>Triple 9 </t>
  </si>
  <si>
    <t>Lynn Cohen</t>
  </si>
  <si>
    <t>Deconstructing Harry </t>
  </si>
  <si>
    <t>Damon Santostefano</t>
  </si>
  <si>
    <t>Three to Tango </t>
  </si>
  <si>
    <t>Burnt </t>
  </si>
  <si>
    <t>We're No Angels </t>
  </si>
  <si>
    <t>Comedy|Musical|Romance</t>
  </si>
  <si>
    <t>Everyone Says I Love You </t>
  </si>
  <si>
    <t>Death Sentence </t>
  </si>
  <si>
    <t>Everybody's Fine </t>
  </si>
  <si>
    <t>Bob Clark</t>
  </si>
  <si>
    <t>Scott Baio</t>
  </si>
  <si>
    <t>Superbabies: Baby Geniuses 2 </t>
  </si>
  <si>
    <t>The Man </t>
  </si>
  <si>
    <t>Code Name: The Cleaner </t>
  </si>
  <si>
    <t>Nia Vardalos</t>
  </si>
  <si>
    <t>Connie and Carla </t>
  </si>
  <si>
    <t>Comedy|Crime|Drama|Mystery|Romance</t>
  </si>
  <si>
    <t>Martin Dew</t>
  </si>
  <si>
    <t>Inherent Vice </t>
  </si>
  <si>
    <t>Dave Borthwick</t>
  </si>
  <si>
    <t>Doogal </t>
  </si>
  <si>
    <t>Benson Lee</t>
  </si>
  <si>
    <t>Chris Brown</t>
  </si>
  <si>
    <t>Battle of the Year </t>
  </si>
  <si>
    <t>Geoffrey Arend</t>
  </si>
  <si>
    <t>Chriss Anglin</t>
  </si>
  <si>
    <t>An American Carol </t>
  </si>
  <si>
    <t>Machete Kills </t>
  </si>
  <si>
    <t>Glen Morgan</t>
  </si>
  <si>
    <t>Willard </t>
  </si>
  <si>
    <t>Kevin Alejandro</t>
  </si>
  <si>
    <t>Strange Wilderness </t>
  </si>
  <si>
    <t>Mike Leigh</t>
  </si>
  <si>
    <t>Biography|Comedy|Drama|History|Music|Musical</t>
  </si>
  <si>
    <t>Topsy-Turvy </t>
  </si>
  <si>
    <t>Lesley Manville</t>
  </si>
  <si>
    <t>Alejandro Monteverde</t>
  </si>
  <si>
    <t>Little Boy </t>
  </si>
  <si>
    <t>A Dangerous Method </t>
  </si>
  <si>
    <t>Animation|Drama|Mystery|Sci-Fi|Thriller</t>
  </si>
  <si>
    <t>A Scanner Darkly </t>
  </si>
  <si>
    <t>Chasing Mavericks </t>
  </si>
  <si>
    <t>Catherine Lough Haggquist</t>
  </si>
  <si>
    <t>Alone in the Dark </t>
  </si>
  <si>
    <t>Bandslam </t>
  </si>
  <si>
    <t>Jonathan Glazer</t>
  </si>
  <si>
    <t>Birth </t>
  </si>
  <si>
    <t>J.C. Chandor</t>
  </si>
  <si>
    <t>A Most Violent Year </t>
  </si>
  <si>
    <t>Marc Abraham</t>
  </si>
  <si>
    <t>Dylan Authors</t>
  </si>
  <si>
    <t>Flash of Genius </t>
  </si>
  <si>
    <t>Todd Haynes</t>
  </si>
  <si>
    <t>I'm Not There. </t>
  </si>
  <si>
    <t>Mabrouk El Mechri</t>
  </si>
  <si>
    <t>The Cold Light of Day </t>
  </si>
  <si>
    <t>Adventure|Comedy|Drama|Romance</t>
  </si>
  <si>
    <t>The Brothers Bloom </t>
  </si>
  <si>
    <t>Nora Zehetner</t>
  </si>
  <si>
    <t>Charlie Kaufman</t>
  </si>
  <si>
    <t>Synecdoche, New York </t>
  </si>
  <si>
    <t>Princess Mononoke </t>
  </si>
  <si>
    <t>Comedy|Drama|Mystery|Romance|Thriller|War</t>
  </si>
  <si>
    <t>Bon voyage </t>
  </si>
  <si>
    <t>Nancy Walker</t>
  </si>
  <si>
    <t>Biography|Comedy|Musical</t>
  </si>
  <si>
    <t>Can't Stop the Music </t>
  </si>
  <si>
    <t>The Proposition </t>
  </si>
  <si>
    <t>Angelo Pizzo</t>
  </si>
  <si>
    <t>Donny Boaz</t>
  </si>
  <si>
    <t>Courage </t>
  </si>
  <si>
    <t>Damon Wayans</t>
  </si>
  <si>
    <t>Marci X </t>
  </si>
  <si>
    <t>Equilibrium </t>
  </si>
  <si>
    <t>The Children of Huang Shi </t>
  </si>
  <si>
    <t>The Yards </t>
  </si>
  <si>
    <t>Matthew Diamond</t>
  </si>
  <si>
    <t>The Oogieloves in the Big Balloon Adventure </t>
  </si>
  <si>
    <t>By the Sea </t>
  </si>
  <si>
    <t>Katsuhiro Ôtomo</t>
  </si>
  <si>
    <t>Action|Adventure|Animation|Family|Sci-Fi|Thriller</t>
  </si>
  <si>
    <t>Steamboy </t>
  </si>
  <si>
    <t>David Anspaugh</t>
  </si>
  <si>
    <t>The Game of Their Lives </t>
  </si>
  <si>
    <t>Esai Morales</t>
  </si>
  <si>
    <t>Rapa Nui </t>
  </si>
  <si>
    <t>Comedy|Family|Fantasy|Sci-Fi</t>
  </si>
  <si>
    <t>Christian Clavier</t>
  </si>
  <si>
    <t>Les couloirs du temps: Les visiteurs II </t>
  </si>
  <si>
    <t>Action|Comedy|Crime|Fantasy|Horror|Mystery|Sci-Fi|Thriller</t>
  </si>
  <si>
    <t>Dylan Dog: Dead of Night </t>
  </si>
  <si>
    <t>Daniel Algrant</t>
  </si>
  <si>
    <t>People I Know </t>
  </si>
  <si>
    <t>The Tempest </t>
  </si>
  <si>
    <t>The Painted Veil </t>
  </si>
  <si>
    <t>The Baader Meinhof Complex </t>
  </si>
  <si>
    <t>Dances with Wolves </t>
  </si>
  <si>
    <t>Bad Teacher </t>
  </si>
  <si>
    <t>Sea of Love </t>
  </si>
  <si>
    <t>Mark Rosman</t>
  </si>
  <si>
    <t>Dan Byrd</t>
  </si>
  <si>
    <t>A Cinderella Story </t>
  </si>
  <si>
    <t>W. Earl Brown</t>
  </si>
  <si>
    <t>Scream </t>
  </si>
  <si>
    <t>Thir13en Ghosts </t>
  </si>
  <si>
    <t>Shelley Duvall</t>
  </si>
  <si>
    <t>Drama|Horror</t>
  </si>
  <si>
    <t>Scatman Crothers</t>
  </si>
  <si>
    <t>Back to the Future </t>
  </si>
  <si>
    <t>House on Haunted Hill </t>
  </si>
  <si>
    <t>Eric Mendenhall</t>
  </si>
  <si>
    <t>I Can Do Bad All by Myself </t>
  </si>
  <si>
    <t>The Switch </t>
  </si>
  <si>
    <t>Just Married </t>
  </si>
  <si>
    <t>Mem Ferda</t>
  </si>
  <si>
    <t>The Devil's Double </t>
  </si>
  <si>
    <t>Britt Allcroft</t>
  </si>
  <si>
    <t>Thomas and the Magic Railroad </t>
  </si>
  <si>
    <t>The Crazies </t>
  </si>
  <si>
    <t>Bunta Sugawara</t>
  </si>
  <si>
    <t>Spirited Away </t>
  </si>
  <si>
    <t>The Bounty </t>
  </si>
  <si>
    <t>Brian Percival</t>
  </si>
  <si>
    <t>The Book Thief </t>
  </si>
  <si>
    <t>Roger Allam</t>
  </si>
  <si>
    <t>Adventure|Comedy|Romance</t>
  </si>
  <si>
    <t>Katrina Bowden</t>
  </si>
  <si>
    <t>Sex Drive </t>
  </si>
  <si>
    <t>Anand Tucker</t>
  </si>
  <si>
    <t>Leap Year </t>
  </si>
  <si>
    <t>Michael Dowse</t>
  </si>
  <si>
    <t>Take Me Home Tonight </t>
  </si>
  <si>
    <t>Daniel Barnz</t>
  </si>
  <si>
    <t>Emile Ardolino</t>
  </si>
  <si>
    <t>Family|Fantasy|Music</t>
  </si>
  <si>
    <t>Darci Kistler</t>
  </si>
  <si>
    <t>The Nutcracker </t>
  </si>
  <si>
    <t>Robert Altman</t>
  </si>
  <si>
    <t>Crime|Drama|Music|Thriller</t>
  </si>
  <si>
    <t>Kansas City </t>
  </si>
  <si>
    <t>Hebrew</t>
  </si>
  <si>
    <t>Andrew Douglas</t>
  </si>
  <si>
    <t>The Amityville Horror </t>
  </si>
  <si>
    <t>Adaptation. </t>
  </si>
  <si>
    <t>Land of the Dead </t>
  </si>
  <si>
    <t>Fear and Loathing in Las Vegas </t>
  </si>
  <si>
    <t>Ricky Gervais</t>
  </si>
  <si>
    <t>The Invention of Lying </t>
  </si>
  <si>
    <t>Neighbors </t>
  </si>
  <si>
    <t>The Mask </t>
  </si>
  <si>
    <t>Big </t>
  </si>
  <si>
    <t>Luenell</t>
  </si>
  <si>
    <t>Borat: Cultural Learnings of America for Make Benefit Glorious Nation of Kazakhstan </t>
  </si>
  <si>
    <t>Legally Blonde </t>
  </si>
  <si>
    <t>Alanna Ubach</t>
  </si>
  <si>
    <t>Star Trek III: The Search for Spock </t>
  </si>
  <si>
    <t>The Exorcism of Emily Rose </t>
  </si>
  <si>
    <t>Deuce Bigalow: Male Gigolo </t>
  </si>
  <si>
    <t>Vic Armstrong</t>
  </si>
  <si>
    <t>Action|Drama|Fantasy|Mystery|Thriller</t>
  </si>
  <si>
    <t>Left Behind </t>
  </si>
  <si>
    <t>Paul Schneider</t>
  </si>
  <si>
    <t>The Family Stone </t>
  </si>
  <si>
    <t>Sean Patrick Thomas</t>
  </si>
  <si>
    <t>Barbershop 2: Back in Business </t>
  </si>
  <si>
    <t>Terry Zwigoff</t>
  </si>
  <si>
    <t>Bad Santa </t>
  </si>
  <si>
    <t>Austin Powers: International Man of Mystery </t>
  </si>
  <si>
    <t>My Big Fat Greek Wedding 2 </t>
  </si>
  <si>
    <t>Diary of a Wimpy Kid: Rodrick Rules </t>
  </si>
  <si>
    <t>Predator </t>
  </si>
  <si>
    <t>Biography|Drama|History|Music</t>
  </si>
  <si>
    <t>Amadeus </t>
  </si>
  <si>
    <t>Prom Night </t>
  </si>
  <si>
    <t>Mean Girls </t>
  </si>
  <si>
    <t>Audrey Wells</t>
  </si>
  <si>
    <t>Under the Tuscan Sun </t>
  </si>
  <si>
    <t>Gosford Park </t>
  </si>
  <si>
    <t>Peggy Sue Got Married </t>
  </si>
  <si>
    <t>Birdman or (The Unexpected Virtue of Ignorance) </t>
  </si>
  <si>
    <t>Blue Jasmine </t>
  </si>
  <si>
    <t>Christian Clemenson</t>
  </si>
  <si>
    <t>United 93 </t>
  </si>
  <si>
    <t>Christian Monzon</t>
  </si>
  <si>
    <t>Honey </t>
  </si>
  <si>
    <t>Rick Friedberg</t>
  </si>
  <si>
    <t>Barry Bostwick</t>
  </si>
  <si>
    <t>Hulk Hogan</t>
  </si>
  <si>
    <t>Spy Hard </t>
  </si>
  <si>
    <t>The Fog </t>
  </si>
  <si>
    <t>Sean McNamara</t>
  </si>
  <si>
    <t>Biography|Drama|Family|Sport</t>
  </si>
  <si>
    <t>Soul Surfer </t>
  </si>
  <si>
    <t>Comedy|Drama|War</t>
  </si>
  <si>
    <t>Jody Hill</t>
  </si>
  <si>
    <t>Observe and Report </t>
  </si>
  <si>
    <t>Conan the Destroyer </t>
  </si>
  <si>
    <t>Raging Bull </t>
  </si>
  <si>
    <t>Brandon Camp</t>
  </si>
  <si>
    <t>Sasha Alexander</t>
  </si>
  <si>
    <t>Love Happens </t>
  </si>
  <si>
    <t>Nicholas Rowe</t>
  </si>
  <si>
    <t>Young Sherlock Holmes </t>
  </si>
  <si>
    <t>Kevin Tancharoen</t>
  </si>
  <si>
    <t>Fame </t>
  </si>
  <si>
    <t>127 Hours </t>
  </si>
  <si>
    <t>Small Time Crooks </t>
  </si>
  <si>
    <t>Nicholas Hytner</t>
  </si>
  <si>
    <t>Center Stage </t>
  </si>
  <si>
    <t>Love the Coopers </t>
  </si>
  <si>
    <t>Bart Freundlich</t>
  </si>
  <si>
    <t>Catch That Kid </t>
  </si>
  <si>
    <t>Life as a House </t>
  </si>
  <si>
    <t>Steve Jobs </t>
  </si>
  <si>
    <t>I Love You, Beth Cooper </t>
  </si>
  <si>
    <t>Youth in Revolt </t>
  </si>
  <si>
    <t>William A. Fraker</t>
  </si>
  <si>
    <t>The Legend of the Lone Ranger </t>
  </si>
  <si>
    <t>John Boorman</t>
  </si>
  <si>
    <t>The Tailor of Panama </t>
  </si>
  <si>
    <t>Courtney Solomon</t>
  </si>
  <si>
    <t>Rebecca Budig</t>
  </si>
  <si>
    <t>Getaway </t>
  </si>
  <si>
    <t>The Ice Storm </t>
  </si>
  <si>
    <t>And So It Goes </t>
  </si>
  <si>
    <t>Jeff Kanew</t>
  </si>
  <si>
    <t>Troop Beverly Hills </t>
  </si>
  <si>
    <t>István Szabó</t>
  </si>
  <si>
    <t>Being Julia </t>
  </si>
  <si>
    <t>David Margulies</t>
  </si>
  <si>
    <t>9½ Weeks </t>
  </si>
  <si>
    <t>Matthew Robbins</t>
  </si>
  <si>
    <t>Dragonslayer </t>
  </si>
  <si>
    <t>David Masterson</t>
  </si>
  <si>
    <t>The Last Station </t>
  </si>
  <si>
    <t>Ed Wood </t>
  </si>
  <si>
    <t>Labor Day </t>
  </si>
  <si>
    <t>Mongol: The Rise of Genghis Khan </t>
  </si>
  <si>
    <t>Mongolian</t>
  </si>
  <si>
    <t>RocknRolla </t>
  </si>
  <si>
    <t>Hal Needham</t>
  </si>
  <si>
    <t>Megaforce </t>
  </si>
  <si>
    <t>Julie Christie</t>
  </si>
  <si>
    <t>Hamlet </t>
  </si>
  <si>
    <t>Jeff Nichols</t>
  </si>
  <si>
    <t>Midnight Special </t>
  </si>
  <si>
    <t>Greece</t>
  </si>
  <si>
    <t>Anything Else </t>
  </si>
  <si>
    <t>Jonathan Teplitzky</t>
  </si>
  <si>
    <t>Biography|Drama|Romance|War</t>
  </si>
  <si>
    <t>The Railway Man </t>
  </si>
  <si>
    <t>Michael Haneke</t>
  </si>
  <si>
    <t>Ulrich Tukur</t>
  </si>
  <si>
    <t>The White Ribbon </t>
  </si>
  <si>
    <t>Mike Marvin</t>
  </si>
  <si>
    <t>Action|Horror|Romance|Sci-Fi|Thriller</t>
  </si>
  <si>
    <t>The Wraith </t>
  </si>
  <si>
    <t>The Salton Sea </t>
  </si>
  <si>
    <t>Gregor Jordan</t>
  </si>
  <si>
    <t>Lance Hool</t>
  </si>
  <si>
    <t>Action|Drama|History|Romance|War|Western</t>
  </si>
  <si>
    <t>One Man's Hero </t>
  </si>
  <si>
    <t>Christian Volckman</t>
  </si>
  <si>
    <t>Action|Animation|Sci-Fi|Thriller</t>
  </si>
  <si>
    <t>Renaissance </t>
  </si>
  <si>
    <t>Rodrigo Cortés</t>
  </si>
  <si>
    <t>Superbad </t>
  </si>
  <si>
    <t>Cassie Ventura</t>
  </si>
  <si>
    <t>Step Up 2: The Streets </t>
  </si>
  <si>
    <t>Cory Edwards</t>
  </si>
  <si>
    <t>Action|Animation|Comedy|Crime|Family</t>
  </si>
  <si>
    <t>Hoodwinked! </t>
  </si>
  <si>
    <t>Terry George</t>
  </si>
  <si>
    <t>Hotel Rwanda </t>
  </si>
  <si>
    <t>Xavier Gens</t>
  </si>
  <si>
    <t>Henry Ian Cusick</t>
  </si>
  <si>
    <t>Hitman </t>
  </si>
  <si>
    <t>Kasi Lemmons</t>
  </si>
  <si>
    <t>Drama|Family|Music|Musical</t>
  </si>
  <si>
    <t>Black Nativity </t>
  </si>
  <si>
    <t>Vondie Curtis-Hall</t>
  </si>
  <si>
    <t>Jessica Lowndes</t>
  </si>
  <si>
    <t>Matt Dillon</t>
  </si>
  <si>
    <t>Kirk Fox</t>
  </si>
  <si>
    <t>City of Ghosts </t>
  </si>
  <si>
    <t>The Others </t>
  </si>
  <si>
    <t>Aliens </t>
  </si>
  <si>
    <t>George Cukor</t>
  </si>
  <si>
    <t>Drama|Family|Musical|Romance</t>
  </si>
  <si>
    <t>Jeremy Brett</t>
  </si>
  <si>
    <t>My Fair Lady </t>
  </si>
  <si>
    <t>I Know What You Did Last Summer </t>
  </si>
  <si>
    <t>Let's Be Cops </t>
  </si>
  <si>
    <t>Sideways </t>
  </si>
  <si>
    <t>Chris Moss</t>
  </si>
  <si>
    <t>Beerfest </t>
  </si>
  <si>
    <t>Halloween </t>
  </si>
  <si>
    <t>John Hoffman</t>
  </si>
  <si>
    <t>Comedy|Drama|Family|Fantasy|Sci-Fi</t>
  </si>
  <si>
    <t>Good Boy! </t>
  </si>
  <si>
    <t>The Best Man Holiday </t>
  </si>
  <si>
    <t>Smokin' Aces </t>
  </si>
  <si>
    <t>Kevin Greutert</t>
  </si>
  <si>
    <t>Saw 3D: The Final Chapter </t>
  </si>
  <si>
    <t>40 Days and 40 Nights </t>
  </si>
  <si>
    <t>John Fortenberry</t>
  </si>
  <si>
    <t>A Night at the Roxbury </t>
  </si>
  <si>
    <t>Beastly </t>
  </si>
  <si>
    <t>The Hills Have Eyes </t>
  </si>
  <si>
    <t>Dickie Roberts: Former Child Star </t>
  </si>
  <si>
    <t>Morgan Saylor</t>
  </si>
  <si>
    <t>McFarland, USA </t>
  </si>
  <si>
    <t>Jason Moore</t>
  </si>
  <si>
    <t>Pitch Perfect </t>
  </si>
  <si>
    <t>Summer Catch </t>
  </si>
  <si>
    <t>A Simple Plan </t>
  </si>
  <si>
    <t>Robert Harmon</t>
  </si>
  <si>
    <t>They </t>
  </si>
  <si>
    <t>Trent Cooper</t>
  </si>
  <si>
    <t>Larry the Cable Guy: Health Inspector </t>
  </si>
  <si>
    <t>Gary Halvorson</t>
  </si>
  <si>
    <t>Adventure|Comedy|Family|Fantasy|Musical</t>
  </si>
  <si>
    <t>The Adventures of Elmo in Grouchland </t>
  </si>
  <si>
    <t>Brooklyn's Finest </t>
  </si>
  <si>
    <t>Fede Alvarez</t>
  </si>
  <si>
    <t>Evil Dead </t>
  </si>
  <si>
    <t>My Life in Ruins </t>
  </si>
  <si>
    <t>Rachel Dratch</t>
  </si>
  <si>
    <t>American Dreamz </t>
  </si>
  <si>
    <t>Sidney J. Furie</t>
  </si>
  <si>
    <t>Superman IV: The Quest for Peace </t>
  </si>
  <si>
    <t>Wayne Kramer</t>
  </si>
  <si>
    <t>Running Scared </t>
  </si>
  <si>
    <t>Rowdy Herrington</t>
  </si>
  <si>
    <t>Jim Goddard</t>
  </si>
  <si>
    <t>Adventure|Crime|Drama|Romance</t>
  </si>
  <si>
    <t>Shanghai Surprise </t>
  </si>
  <si>
    <t>The Illusionist </t>
  </si>
  <si>
    <t>Noel Marshall</t>
  </si>
  <si>
    <t>Tippi Hedren</t>
  </si>
  <si>
    <t>Roar </t>
  </si>
  <si>
    <t>Brenda Fricker</t>
  </si>
  <si>
    <t>Veronica Guerin </t>
  </si>
  <si>
    <t>Escobar: Paradise Lost </t>
  </si>
  <si>
    <t>Comedy|Mystery|Sci-Fi|Thriller</t>
  </si>
  <si>
    <t>Southland Tales </t>
  </si>
  <si>
    <t>Sci-Fi</t>
  </si>
  <si>
    <t>Todd Lincoln</t>
  </si>
  <si>
    <t>Julianna Guill</t>
  </si>
  <si>
    <t>The Apparition </t>
  </si>
  <si>
    <t>Howard Zieff</t>
  </si>
  <si>
    <t>My Girl </t>
  </si>
  <si>
    <t>Steven Shainberg</t>
  </si>
  <si>
    <t>Fur: An Imaginary Portrait of Diane Arbus </t>
  </si>
  <si>
    <t>Wall Street </t>
  </si>
  <si>
    <t>Sense and Sensibility </t>
  </si>
  <si>
    <t>Julian Jarrold</t>
  </si>
  <si>
    <t>Becoming Jane </t>
  </si>
  <si>
    <t>Joe Nussbaum</t>
  </si>
  <si>
    <t>Danny Strong</t>
  </si>
  <si>
    <t>Sydney White </t>
  </si>
  <si>
    <t>Vadim Perelman</t>
  </si>
  <si>
    <t>House of Sand and Fog </t>
  </si>
  <si>
    <t>Dead Poets Society </t>
  </si>
  <si>
    <t>Peter Farrelly</t>
  </si>
  <si>
    <t>Dumb &amp; Dumber </t>
  </si>
  <si>
    <t>Bruno Kirby</t>
  </si>
  <si>
    <t>When Harry Met Sally... </t>
  </si>
  <si>
    <t>The Verdict </t>
  </si>
  <si>
    <t>Road Trip </t>
  </si>
  <si>
    <t>Varsity Blues </t>
  </si>
  <si>
    <t>Michel Hazanavicius</t>
  </si>
  <si>
    <t>The Artist </t>
  </si>
  <si>
    <t>The Unborn </t>
  </si>
  <si>
    <t>Moonrise Kingdom </t>
  </si>
  <si>
    <t>The Texas Chainsaw Massacre: The Beginning </t>
  </si>
  <si>
    <t>Cyrus Nowrasteh</t>
  </si>
  <si>
    <t>The Young Messiah </t>
  </si>
  <si>
    <t>Perry Andelin Blake</t>
  </si>
  <si>
    <t>The Master of Disguise </t>
  </si>
  <si>
    <t>Maribel Verdú</t>
  </si>
  <si>
    <t>Drama|Fantasy|War</t>
  </si>
  <si>
    <t>Ivana Baquero</t>
  </si>
  <si>
    <t>Pan's Labyrinth </t>
  </si>
  <si>
    <t>Action|Comedy|Crime|Family</t>
  </si>
  <si>
    <t>See Spot Run </t>
  </si>
  <si>
    <t>Baby Boy </t>
  </si>
  <si>
    <t>Angell Conwell</t>
  </si>
  <si>
    <t>Christian E. Christiansen</t>
  </si>
  <si>
    <t>The Roommate </t>
  </si>
  <si>
    <t>Joe Dirt </t>
  </si>
  <si>
    <t>Sheldon Lettich</t>
  </si>
  <si>
    <t>Bolo Yeung</t>
  </si>
  <si>
    <t>Double Impact </t>
  </si>
  <si>
    <t>Joe Cornish</t>
  </si>
  <si>
    <t>Action|Comedy|Mystery</t>
  </si>
  <si>
    <t>Hot Fuzz </t>
  </si>
  <si>
    <t>Diane English</t>
  </si>
  <si>
    <t>The Women </t>
  </si>
  <si>
    <t>Vicky Cristina Barcelona </t>
  </si>
  <si>
    <t>Swedish</t>
  </si>
  <si>
    <t>Sweden</t>
  </si>
  <si>
    <t>Robert Iscove</t>
  </si>
  <si>
    <t>Boys and Girls </t>
  </si>
  <si>
    <t>Peter Kosminsky</t>
  </si>
  <si>
    <t>White Oleander </t>
  </si>
  <si>
    <t>Jennifer's Body </t>
  </si>
  <si>
    <t>Comedy|Crime|Mystery</t>
  </si>
  <si>
    <t>Drowning Mona </t>
  </si>
  <si>
    <t>Radio Days </t>
  </si>
  <si>
    <t>Allen Coulter</t>
  </si>
  <si>
    <t>Remember Me </t>
  </si>
  <si>
    <t>Clare Kilner</t>
  </si>
  <si>
    <t>How to Deal </t>
  </si>
  <si>
    <t>My Stepmother Is an Alien </t>
  </si>
  <si>
    <t>Philadelphia </t>
  </si>
  <si>
    <t>Josef Rusnak</t>
  </si>
  <si>
    <t>The Thirteenth Floor </t>
  </si>
  <si>
    <t>Brad William Henke</t>
  </si>
  <si>
    <t>Farrah Fawcett</t>
  </si>
  <si>
    <t>Bruce Paltrow</t>
  </si>
  <si>
    <t>Duets </t>
  </si>
  <si>
    <t>Hollywood Ending </t>
  </si>
  <si>
    <t>Adam Rifkin</t>
  </si>
  <si>
    <t>Detroit Rock City </t>
  </si>
  <si>
    <t>Highlander </t>
  </si>
  <si>
    <t>Susanne Bier</t>
  </si>
  <si>
    <t>Things We Lost in the Fire </t>
  </si>
  <si>
    <t>Kenneth Johnson</t>
  </si>
  <si>
    <t>Action|Crime|Sci-Fi</t>
  </si>
  <si>
    <t>Steel </t>
  </si>
  <si>
    <t>The Immigrant </t>
  </si>
  <si>
    <t>James Ivory</t>
  </si>
  <si>
    <t>The White Countess </t>
  </si>
  <si>
    <t>Trance </t>
  </si>
  <si>
    <t>Jessy Terrero</t>
  </si>
  <si>
    <t>Soul Plane </t>
  </si>
  <si>
    <t>Vicente Amorim</t>
  </si>
  <si>
    <t>Good </t>
  </si>
  <si>
    <t>Gaspar Noé</t>
  </si>
  <si>
    <t>Paz de la Huerta</t>
  </si>
  <si>
    <t>Enter the Void </t>
  </si>
  <si>
    <t>Justin Kirk</t>
  </si>
  <si>
    <t>Vamps </t>
  </si>
  <si>
    <t>Tommy Lee Jones</t>
  </si>
  <si>
    <t>The Homesman </t>
  </si>
  <si>
    <t>Jesse Vaughan</t>
  </si>
  <si>
    <t>Juwanna Mann </t>
  </si>
  <si>
    <t>Norway</t>
  </si>
  <si>
    <t>Marie-Josée Croze</t>
  </si>
  <si>
    <t>Wayne Beach</t>
  </si>
  <si>
    <t>Slow Burn </t>
  </si>
  <si>
    <t>Gérard Krawczyk</t>
  </si>
  <si>
    <t>Carole Bouquet</t>
  </si>
  <si>
    <t>Wasabi </t>
  </si>
  <si>
    <t>Comedy|Horror|Sci-Fi</t>
  </si>
  <si>
    <t>Dustin Milligan</t>
  </si>
  <si>
    <t>Slither </t>
  </si>
  <si>
    <t>Beverly Hills Cop </t>
  </si>
  <si>
    <t>Home Alone </t>
  </si>
  <si>
    <t>3 Men and a Baby </t>
  </si>
  <si>
    <t>Tootsie </t>
  </si>
  <si>
    <t>Top Gun </t>
  </si>
  <si>
    <t>Chen Chang</t>
  </si>
  <si>
    <t>Crouching Tiger, Hidden Dragon </t>
  </si>
  <si>
    <t>Taiwan</t>
  </si>
  <si>
    <t>American Beauty </t>
  </si>
  <si>
    <t>The King's Speech </t>
  </si>
  <si>
    <t>Twins </t>
  </si>
  <si>
    <t>Udayan Prasad</t>
  </si>
  <si>
    <t>The Yellow Handkerchief </t>
  </si>
  <si>
    <t>The Color Purple </t>
  </si>
  <si>
    <t>Action|Comedy|Drama|Thriller</t>
  </si>
  <si>
    <t>Korean</t>
  </si>
  <si>
    <t>Morten Tyldum</t>
  </si>
  <si>
    <t>The Imitation Game </t>
  </si>
  <si>
    <t>Private Benjamin </t>
  </si>
  <si>
    <t>Levon Helm</t>
  </si>
  <si>
    <t>Diary of a Wimpy Kid </t>
  </si>
  <si>
    <t>Andrés Muschietti</t>
  </si>
  <si>
    <t>Mama </t>
  </si>
  <si>
    <t>National Lampoon's Vacation </t>
  </si>
  <si>
    <t>Jackson Nicoll</t>
  </si>
  <si>
    <t>Bad Grandpa </t>
  </si>
  <si>
    <t>The Queen </t>
  </si>
  <si>
    <t>Beetlejuice </t>
  </si>
  <si>
    <t>Why Did I Get Married? </t>
  </si>
  <si>
    <t>Gillian Armstrong</t>
  </si>
  <si>
    <t>Drama|Family|Romance</t>
  </si>
  <si>
    <t>Little Women </t>
  </si>
  <si>
    <t>James Watkins</t>
  </si>
  <si>
    <t>The Woman in Black </t>
  </si>
  <si>
    <t>When a Stranger Calls </t>
  </si>
  <si>
    <t>Big Fat Liar </t>
  </si>
  <si>
    <t>Lee Majors</t>
  </si>
  <si>
    <t>Wag the Dog </t>
  </si>
  <si>
    <t>Jim Fall</t>
  </si>
  <si>
    <t>Adventure|Comedy|Family|Music|Romance</t>
  </si>
  <si>
    <t>Clayton Snyder</t>
  </si>
  <si>
    <t>The Lizzie McGuire Movie </t>
  </si>
  <si>
    <t>Ric Roman Waugh</t>
  </si>
  <si>
    <t>Snitch </t>
  </si>
  <si>
    <t>Michael Dougherty</t>
  </si>
  <si>
    <t>Krampus </t>
  </si>
  <si>
    <t>The Faculty </t>
  </si>
  <si>
    <t>Cop Land </t>
  </si>
  <si>
    <t>Joel Gallen</t>
  </si>
  <si>
    <t>Not Another Teen Movie </t>
  </si>
  <si>
    <t>End of Watch </t>
  </si>
  <si>
    <t>The Skulls </t>
  </si>
  <si>
    <t>James Marsh</t>
  </si>
  <si>
    <t>The Theory of Everything </t>
  </si>
  <si>
    <t>Malibu's Most Wanted </t>
  </si>
  <si>
    <t>Matt Williams</t>
  </si>
  <si>
    <t>Where the Heart Is </t>
  </si>
  <si>
    <t>Claude Rains</t>
  </si>
  <si>
    <t>Lawrence of Arabia </t>
  </si>
  <si>
    <t>Rob Zombie</t>
  </si>
  <si>
    <t>Halloween II </t>
  </si>
  <si>
    <t>Wild </t>
  </si>
  <si>
    <t>Dennis Iliadis</t>
  </si>
  <si>
    <t>The Last House on the Left </t>
  </si>
  <si>
    <t>The Wedding Date </t>
  </si>
  <si>
    <t>Rick Rosenthal</t>
  </si>
  <si>
    <t>Comedy|Horror|Thriller</t>
  </si>
  <si>
    <t>Halloween: Resurrection </t>
  </si>
  <si>
    <t>The Princess Bride </t>
  </si>
  <si>
    <t>The Great Debaters </t>
  </si>
  <si>
    <t>Nicolas Winding Refn</t>
  </si>
  <si>
    <t>Drive </t>
  </si>
  <si>
    <t>Sara Sugarman</t>
  </si>
  <si>
    <t>Comedy|Family|Music|Romance</t>
  </si>
  <si>
    <t>Confessions of a Teenage Drama Queen </t>
  </si>
  <si>
    <t>The Object of My Affection </t>
  </si>
  <si>
    <t>Juan Carlos Fresnadillo</t>
  </si>
  <si>
    <t>28 Weeks Later </t>
  </si>
  <si>
    <t>Jessie T. Usher</t>
  </si>
  <si>
    <t>When the Game Stands Tall </t>
  </si>
  <si>
    <t>Because of Winn-Dixie </t>
  </si>
  <si>
    <t>Gina Prince-Bythewood</t>
  </si>
  <si>
    <t>Love &amp; Basketball </t>
  </si>
  <si>
    <t>Grosse Pointe Blank </t>
  </si>
  <si>
    <t>Phil Traill</t>
  </si>
  <si>
    <t>All About Steve </t>
  </si>
  <si>
    <t>Joe Berlinger</t>
  </si>
  <si>
    <t>Adventure|Fantasy|Horror|Mystery|Thriller</t>
  </si>
  <si>
    <t>Kim Director</t>
  </si>
  <si>
    <t>Book of Shadows: Blair Witch 2 </t>
  </si>
  <si>
    <t>Rachel True</t>
  </si>
  <si>
    <t>The Craft </t>
  </si>
  <si>
    <t>Match Point </t>
  </si>
  <si>
    <t>Elizabeth Allen Rosenbaum</t>
  </si>
  <si>
    <t>Sierra McCormick</t>
  </si>
  <si>
    <t>Ramona and Beezus </t>
  </si>
  <si>
    <t>The Remains of the Day </t>
  </si>
  <si>
    <t>Nicole Ari Parker</t>
  </si>
  <si>
    <t>Boogie Nights </t>
  </si>
  <si>
    <t>Nowhere to Run </t>
  </si>
  <si>
    <t>Michael Mayer</t>
  </si>
  <si>
    <t>Danny Pino</t>
  </si>
  <si>
    <t>Flicka </t>
  </si>
  <si>
    <t>Martin Weisz</t>
  </si>
  <si>
    <t>The Hills Have Eyes II </t>
  </si>
  <si>
    <t>John Ottman</t>
  </si>
  <si>
    <t>Urban Legends: Final Cut </t>
  </si>
  <si>
    <t>Tuck Everlasting </t>
  </si>
  <si>
    <t>John Bonito</t>
  </si>
  <si>
    <t>The Marine </t>
  </si>
  <si>
    <t>Peter Atencio</t>
  </si>
  <si>
    <t>Keanu </t>
  </si>
  <si>
    <t>Country Strong </t>
  </si>
  <si>
    <t>Official site</t>
  </si>
  <si>
    <t>David Nutter</t>
  </si>
  <si>
    <t>Disturbing Behavior </t>
  </si>
  <si>
    <t>Derek Cianfrance</t>
  </si>
  <si>
    <t>The Place Beyond the Pines </t>
  </si>
  <si>
    <t>The November Man </t>
  </si>
  <si>
    <t>Stephan Elliott</t>
  </si>
  <si>
    <t>Jason Priestley</t>
  </si>
  <si>
    <t>Eye of the Beholder </t>
  </si>
  <si>
    <t>The Hurt Locker </t>
  </si>
  <si>
    <t>Mark L. Lester</t>
  </si>
  <si>
    <t>Firestarter </t>
  </si>
  <si>
    <t>Killing Them Softly </t>
  </si>
  <si>
    <t>A Most Wanted Man </t>
  </si>
  <si>
    <t>Tom Green</t>
  </si>
  <si>
    <t>Freddy Got Fingered </t>
  </si>
  <si>
    <t>Mike Nawrocki</t>
  </si>
  <si>
    <t>Yuri Lowenthal</t>
  </si>
  <si>
    <t>The Pirates Who Don't Do Anything: A VeggieTales Movie </t>
  </si>
  <si>
    <t>Phil Vischer</t>
  </si>
  <si>
    <t>Douglas Aarniokoski</t>
  </si>
  <si>
    <t>Highlander: Endgame </t>
  </si>
  <si>
    <t>Bryan Barber</t>
  </si>
  <si>
    <t>Crime|Drama|Musical|Romance</t>
  </si>
  <si>
    <t>Idlewild </t>
  </si>
  <si>
    <t>Lone Scherfig</t>
  </si>
  <si>
    <t>One Day </t>
  </si>
  <si>
    <t>Drew Barrymore</t>
  </si>
  <si>
    <t>Whip It </t>
  </si>
  <si>
    <t>Brian Koppelman</t>
  </si>
  <si>
    <t>James Foley</t>
  </si>
  <si>
    <t>Confidence </t>
  </si>
  <si>
    <t>The Muse </t>
  </si>
  <si>
    <t>De-Lovely </t>
  </si>
  <si>
    <t>New York Stories </t>
  </si>
  <si>
    <t>Steve Gomer</t>
  </si>
  <si>
    <t>Barney's Great Adventure </t>
  </si>
  <si>
    <t>The Man with the Iron Fists </t>
  </si>
  <si>
    <t>Home Fries </t>
  </si>
  <si>
    <t>Mark Piznarski</t>
  </si>
  <si>
    <t>Here on Earth </t>
  </si>
  <si>
    <t>Brazil </t>
  </si>
  <si>
    <t>Family|Music|Romance</t>
  </si>
  <si>
    <t>Raise Your Voice </t>
  </si>
  <si>
    <t>The Big Lebowski </t>
  </si>
  <si>
    <t>Craig Brewer</t>
  </si>
  <si>
    <t>Black Snake Moan </t>
  </si>
  <si>
    <t>Khandi Alexander</t>
  </si>
  <si>
    <t>Dark Blue </t>
  </si>
  <si>
    <t>Biography|Drama|History|Thriller|War</t>
  </si>
  <si>
    <t>A Mighty Heart </t>
  </si>
  <si>
    <t>Dan Futterman</t>
  </si>
  <si>
    <t>David Raynr</t>
  </si>
  <si>
    <t>Whatever It Takes </t>
  </si>
  <si>
    <t>Mort Nathan</t>
  </si>
  <si>
    <t>Boat Trip </t>
  </si>
  <si>
    <t>The Importance of Being Earnest </t>
  </si>
  <si>
    <t>Wil Shriner</t>
  </si>
  <si>
    <t>Hoot </t>
  </si>
  <si>
    <t>Martin McDonagh</t>
  </si>
  <si>
    <t>Elizabeth Berrington</t>
  </si>
  <si>
    <t>In Bruges </t>
  </si>
  <si>
    <t>Tina Gordon Chism</t>
  </si>
  <si>
    <t>Peeples </t>
  </si>
  <si>
    <t>Diahann Carroll</t>
  </si>
  <si>
    <t>Peter Cattaneo</t>
  </si>
  <si>
    <t>The Rocker </t>
  </si>
  <si>
    <t>Vicky Jenson</t>
  </si>
  <si>
    <t>Post Grad </t>
  </si>
  <si>
    <t>Promised Land </t>
  </si>
  <si>
    <t>Whatever Works </t>
  </si>
  <si>
    <t>Mary Lambert</t>
  </si>
  <si>
    <t>The In Crowd </t>
  </si>
  <si>
    <t>Adventure|Crime|Drama|Mystery|Western</t>
  </si>
  <si>
    <t>Three Burials </t>
  </si>
  <si>
    <t>Peter Kassovitz</t>
  </si>
  <si>
    <t>Jakob the Liar </t>
  </si>
  <si>
    <t>Corbin Bernsen</t>
  </si>
  <si>
    <t>Kiss Kiss Bang Bang </t>
  </si>
  <si>
    <t>Rodman Flender</t>
  </si>
  <si>
    <t>Idle Hands </t>
  </si>
  <si>
    <t>Mulholland Drive </t>
  </si>
  <si>
    <t>You Will Meet a Tall Dark Stranger </t>
  </si>
  <si>
    <t>Mark Romanek</t>
  </si>
  <si>
    <t>Never Let Me Go </t>
  </si>
  <si>
    <t>Brad Anderson</t>
  </si>
  <si>
    <t>Transsiberian </t>
  </si>
  <si>
    <t>Michael Chapman</t>
  </si>
  <si>
    <t>The Clan of the Cave Bear </t>
  </si>
  <si>
    <t>Antonio Banderas</t>
  </si>
  <si>
    <t>Crazy in Alabama </t>
  </si>
  <si>
    <t>Funny Games </t>
  </si>
  <si>
    <t>Fritz Lang</t>
  </si>
  <si>
    <t>Brigitte Helm</t>
  </si>
  <si>
    <t>Metropolis </t>
  </si>
  <si>
    <t>District B13 </t>
  </si>
  <si>
    <t>Things to Do in Denver When You're Dead </t>
  </si>
  <si>
    <t>Hsiao-Hsien Hou</t>
  </si>
  <si>
    <t>The Assassin </t>
  </si>
  <si>
    <t>Comedy|Crime|Drama|Thriller|War</t>
  </si>
  <si>
    <t>Buffalo Soldiers </t>
  </si>
  <si>
    <t>Tony Jaa</t>
  </si>
  <si>
    <t>Nirut Sirichanya</t>
  </si>
  <si>
    <t>Ong-bak 2 </t>
  </si>
  <si>
    <t>Sarunyu Wongkrachang</t>
  </si>
  <si>
    <t>Thai</t>
  </si>
  <si>
    <t>Thailand</t>
  </si>
  <si>
    <t>Ryûhei Kitamura</t>
  </si>
  <si>
    <t>The Midnight Meat Train </t>
  </si>
  <si>
    <t>Dito Montiel</t>
  </si>
  <si>
    <t>The Son of No One </t>
  </si>
  <si>
    <t>Stefan Ruzowitzky</t>
  </si>
  <si>
    <t>Action|Comedy|Drama|War</t>
  </si>
  <si>
    <t>All the Queen's Men </t>
  </si>
  <si>
    <t>Jake Paltrow</t>
  </si>
  <si>
    <t>Comedy|Drama|Fantasy|Music|Romance</t>
  </si>
  <si>
    <t>The Good Night </t>
  </si>
  <si>
    <t>Groundhog Day </t>
  </si>
  <si>
    <t>Gregory Jacobs</t>
  </si>
  <si>
    <t>Magic Mike XXL </t>
  </si>
  <si>
    <t>Romeo + Juliet </t>
  </si>
  <si>
    <t>Gilles Paquet-Brenner</t>
  </si>
  <si>
    <t>Sarah's Key </t>
  </si>
  <si>
    <t>Unforgiven </t>
  </si>
  <si>
    <t>Lars von Trier</t>
  </si>
  <si>
    <t>Jeremy Davies</t>
  </si>
  <si>
    <t>Manderlay </t>
  </si>
  <si>
    <t>Anil Kapoor</t>
  </si>
  <si>
    <t>Slumdog Millionaire </t>
  </si>
  <si>
    <t>Lois Smith</t>
  </si>
  <si>
    <t>Fatal Attraction </t>
  </si>
  <si>
    <t>Pretty Woman </t>
  </si>
  <si>
    <t>John Cornell</t>
  </si>
  <si>
    <t>Crocodile Dundee II </t>
  </si>
  <si>
    <t>Born on the Fourth of July </t>
  </si>
  <si>
    <t>Cool Runnings </t>
  </si>
  <si>
    <t>Jensen Ackles</t>
  </si>
  <si>
    <t>My Bloody Valentine </t>
  </si>
  <si>
    <t>Stomp the Yard </t>
  </si>
  <si>
    <t>Caroline Munro</t>
  </si>
  <si>
    <t>The Spy Who Loved Me </t>
  </si>
  <si>
    <t>Jamie Blanks</t>
  </si>
  <si>
    <t>Urban Legend </t>
  </si>
  <si>
    <t>Randal Kleiser</t>
  </si>
  <si>
    <t>White Fang </t>
  </si>
  <si>
    <t>Superstar </t>
  </si>
  <si>
    <t>The Iron Lady </t>
  </si>
  <si>
    <t>Jonah: A VeggieTales Movie </t>
  </si>
  <si>
    <t>Poetic Justice </t>
  </si>
  <si>
    <t>All About the Benjamins </t>
  </si>
  <si>
    <t>Vampire in Brooklyn </t>
  </si>
  <si>
    <t>An American Haunting </t>
  </si>
  <si>
    <t>My Boss's Daughter </t>
  </si>
  <si>
    <t>Adventure|Mystery|Thriller</t>
  </si>
  <si>
    <t>A Perfect Getaway </t>
  </si>
  <si>
    <t>Rick Famuyiwa</t>
  </si>
  <si>
    <t>Our Family Wedding </t>
  </si>
  <si>
    <t>Alan Cohn</t>
  </si>
  <si>
    <t>Dead Man on Campus </t>
  </si>
  <si>
    <t>Franco Zeffirelli</t>
  </si>
  <si>
    <t>Tea with Mussolini </t>
  </si>
  <si>
    <t>Tom Holland</t>
  </si>
  <si>
    <t>Thinner </t>
  </si>
  <si>
    <t>Crooklyn </t>
  </si>
  <si>
    <t>James Isaac</t>
  </si>
  <si>
    <t>Kane Hodder</t>
  </si>
  <si>
    <t>Jason X </t>
  </si>
  <si>
    <t>Emilio Estevez</t>
  </si>
  <si>
    <t>Bobby </t>
  </si>
  <si>
    <t>Comedy|Mystery|Romance</t>
  </si>
  <si>
    <t>Head Over Heels </t>
  </si>
  <si>
    <t>Josh Schwartz</t>
  </si>
  <si>
    <t>Fun Size </t>
  </si>
  <si>
    <t>Julian Schnabel</t>
  </si>
  <si>
    <t>Todd Field</t>
  </si>
  <si>
    <t>Little Children </t>
  </si>
  <si>
    <t>Davis Guggenheim</t>
  </si>
  <si>
    <t>Gossip </t>
  </si>
  <si>
    <t>A Walk on the Moon </t>
  </si>
  <si>
    <t>Catch a Fire </t>
  </si>
  <si>
    <t>Stephen Carpenter</t>
  </si>
  <si>
    <t>Melissa Sagemiller</t>
  </si>
  <si>
    <t>Soul Survivors </t>
  </si>
  <si>
    <t>Jefferson in Paris </t>
  </si>
  <si>
    <t>James Fargo</t>
  </si>
  <si>
    <t>Caravans </t>
  </si>
  <si>
    <t>Iran</t>
  </si>
  <si>
    <t>Mr. Turner </t>
  </si>
  <si>
    <t>Sara Forestier</t>
  </si>
  <si>
    <t>Biography|Crime|Drama|War</t>
  </si>
  <si>
    <t>Amen. </t>
  </si>
  <si>
    <t>The Lucky Ones </t>
  </si>
  <si>
    <t>Kenneth Lonergan</t>
  </si>
  <si>
    <t>Margaret </t>
  </si>
  <si>
    <t>Flipped </t>
  </si>
  <si>
    <t>Brokeback Mountain </t>
  </si>
  <si>
    <t>Clueless </t>
  </si>
  <si>
    <t>Far from Heaven </t>
  </si>
  <si>
    <t>Hot Tub Time Machine 2 </t>
  </si>
  <si>
    <t>Poland</t>
  </si>
  <si>
    <t>Quills </t>
  </si>
  <si>
    <t>Seven Psychopaths </t>
  </si>
  <si>
    <t>Downfall </t>
  </si>
  <si>
    <t>Belén Rueda</t>
  </si>
  <si>
    <t>The Sea Inside </t>
  </si>
  <si>
    <t>Biography|Comedy|Drama|War</t>
  </si>
  <si>
    <t>Good Morning, Vietnam </t>
  </si>
  <si>
    <t>The Last Godfather </t>
  </si>
  <si>
    <t>Justin Bieber: Never Say Never </t>
  </si>
  <si>
    <t>Black Swan </t>
  </si>
  <si>
    <t>The Godfather: Part II </t>
  </si>
  <si>
    <t>Save the Last Dance </t>
  </si>
  <si>
    <t>Tuesday Knight</t>
  </si>
  <si>
    <t>A Nightmare on Elm Street 4: The Dream Master </t>
  </si>
  <si>
    <t>Brighton Sharbino</t>
  </si>
  <si>
    <t>Miracles from Heaven </t>
  </si>
  <si>
    <t>Danny Leiner</t>
  </si>
  <si>
    <t>Dude, Where's My Car? </t>
  </si>
  <si>
    <t>Christopher Cain</t>
  </si>
  <si>
    <t>Young Guns </t>
  </si>
  <si>
    <t>Theodore Melfi</t>
  </si>
  <si>
    <t>St. Vincent </t>
  </si>
  <si>
    <t>About Last Night </t>
  </si>
  <si>
    <t>10 Things I Hate About You </t>
  </si>
  <si>
    <t>Ed Decter</t>
  </si>
  <si>
    <t>The New Guy </t>
  </si>
  <si>
    <t>Gene Quintano</t>
  </si>
  <si>
    <t>Loaded Weapon 1 </t>
  </si>
  <si>
    <t>The Shallows </t>
  </si>
  <si>
    <t>Eric Bress</t>
  </si>
  <si>
    <t>The Butterfly Effect </t>
  </si>
  <si>
    <t>Snow Day </t>
  </si>
  <si>
    <t>Preston A. Whitmore II</t>
  </si>
  <si>
    <t>This Christmas </t>
  </si>
  <si>
    <t>Comedy|Crime|Family|Sci-Fi</t>
  </si>
  <si>
    <t>Baby Geniuses </t>
  </si>
  <si>
    <t>Kirk Wong</t>
  </si>
  <si>
    <t>The Big Hit </t>
  </si>
  <si>
    <t>Bronwen Hughes</t>
  </si>
  <si>
    <t>Harriet the Spy </t>
  </si>
  <si>
    <t>John Lafia</t>
  </si>
  <si>
    <t>Jenny Agutter</t>
  </si>
  <si>
    <t>Child's Play 2 </t>
  </si>
  <si>
    <t>Greg Germann</t>
  </si>
  <si>
    <t>Sam Miller</t>
  </si>
  <si>
    <t>No Good Deed </t>
  </si>
  <si>
    <t>The Mist </t>
  </si>
  <si>
    <t>Alex Garland</t>
  </si>
  <si>
    <t>Elina Alminas</t>
  </si>
  <si>
    <t>Ex Machina </t>
  </si>
  <si>
    <t>Being John Malkovich </t>
  </si>
  <si>
    <t>Mark Brown</t>
  </si>
  <si>
    <t>Two Can Play That Game </t>
  </si>
  <si>
    <t>Adventure|Family|Sci-Fi</t>
  </si>
  <si>
    <t>Teo Halm</t>
  </si>
  <si>
    <t>Earth to Echo </t>
  </si>
  <si>
    <t>Crazy/Beautiful </t>
  </si>
  <si>
    <t>Yuki Matsuzaki</t>
  </si>
  <si>
    <t>Letters from Iwo Jima </t>
  </si>
  <si>
    <t>Michael Polish</t>
  </si>
  <si>
    <t>The Astronaut Farmer </t>
  </si>
  <si>
    <t>Daisy von Scherler Mayer</t>
  </si>
  <si>
    <t>Woo </t>
  </si>
  <si>
    <t>Lenny Abrahamson</t>
  </si>
  <si>
    <t>Room </t>
  </si>
  <si>
    <t>Dirty Work </t>
  </si>
  <si>
    <t>John Waters</t>
  </si>
  <si>
    <t>Serial Mom </t>
  </si>
  <si>
    <t>Dick </t>
  </si>
  <si>
    <t>Craig Bolotin</t>
  </si>
  <si>
    <t>Light It Up </t>
  </si>
  <si>
    <t>Mark Christopher</t>
  </si>
  <si>
    <t>54 </t>
  </si>
  <si>
    <t>Blair Hayes</t>
  </si>
  <si>
    <t>Adventure|Comedy|Romance|Sci-Fi</t>
  </si>
  <si>
    <t>Bubble Boy </t>
  </si>
  <si>
    <t>Jez Butterworth</t>
  </si>
  <si>
    <t>Birthday Girl </t>
  </si>
  <si>
    <t>Justin Chon</t>
  </si>
  <si>
    <t>21 &amp; Over </t>
  </si>
  <si>
    <t>Olivier Assayas</t>
  </si>
  <si>
    <t>Paris, je t'aime </t>
  </si>
  <si>
    <t>Catalina Sandino Moreno</t>
  </si>
  <si>
    <t>Resurrecting the Champ </t>
  </si>
  <si>
    <t>Admission </t>
  </si>
  <si>
    <t>Patrice Leconte</t>
  </si>
  <si>
    <t>The Widow of Saint-Pierre </t>
  </si>
  <si>
    <t>Chloe </t>
  </si>
  <si>
    <t>Paul Mazursky</t>
  </si>
  <si>
    <t>Faithful </t>
  </si>
  <si>
    <t>Find Me Guilty </t>
  </si>
  <si>
    <t>Stephen Chbosky</t>
  </si>
  <si>
    <t>Ezra Miller</t>
  </si>
  <si>
    <t>The Perks of Being a Wallflower </t>
  </si>
  <si>
    <t>Jon Hess</t>
  </si>
  <si>
    <t>Excessive Force </t>
  </si>
  <si>
    <t>Infamous </t>
  </si>
  <si>
    <t>The Claim </t>
  </si>
  <si>
    <t>The Vatican Tapes </t>
  </si>
  <si>
    <t>John Boyega</t>
  </si>
  <si>
    <t>Attack the Block </t>
  </si>
  <si>
    <t>Jelena Jovanova</t>
  </si>
  <si>
    <t>In the Land of Blood and Honey </t>
  </si>
  <si>
    <t>Bosnian</t>
  </si>
  <si>
    <t>The Call </t>
  </si>
  <si>
    <t>John H. Lee</t>
  </si>
  <si>
    <t>Operation Chromite </t>
  </si>
  <si>
    <t>John Stainton</t>
  </si>
  <si>
    <t>Action|Adventure|Comedy|Family</t>
  </si>
  <si>
    <t>Steve Irwin</t>
  </si>
  <si>
    <t>The Crocodile Hunter: Collision Course </t>
  </si>
  <si>
    <t>Biography|Comedy|Crime|Drama|Romance</t>
  </si>
  <si>
    <t>Dameon Clarke</t>
  </si>
  <si>
    <t>I Love You Phillip Morris </t>
  </si>
  <si>
    <t>None</t>
  </si>
  <si>
    <t>Antwone Fisher </t>
  </si>
  <si>
    <t>Gabriel Millman</t>
  </si>
  <si>
    <t>The Emperor's Club </t>
  </si>
  <si>
    <t>True Romance </t>
  </si>
  <si>
    <t>Glengarry Glen Ross </t>
  </si>
  <si>
    <t>The Killer Inside Me </t>
  </si>
  <si>
    <t>Paul Schrader</t>
  </si>
  <si>
    <t>Stewart Hendler</t>
  </si>
  <si>
    <t>Julian Morris</t>
  </si>
  <si>
    <t>Sorority Row </t>
  </si>
  <si>
    <t>Lars and the Real Girl </t>
  </si>
  <si>
    <t>Mark Herman</t>
  </si>
  <si>
    <t>Richard Johnson</t>
  </si>
  <si>
    <t>The Boy in the Striped Pajamas </t>
  </si>
  <si>
    <t>Crime|Drama|Musical</t>
  </si>
  <si>
    <t>Dancer in the Dark </t>
  </si>
  <si>
    <t>Oscar and Lucinda </t>
  </si>
  <si>
    <t>Abel Ferrara</t>
  </si>
  <si>
    <t>Vincent Gallo</t>
  </si>
  <si>
    <t>The Funeral </t>
  </si>
  <si>
    <t>Solitary Man </t>
  </si>
  <si>
    <t>Ethan Maniquis</t>
  </si>
  <si>
    <t>Machete </t>
  </si>
  <si>
    <t>George Hickenlooper</t>
  </si>
  <si>
    <t>Casino Jack </t>
  </si>
  <si>
    <t>The Land Before Time </t>
  </si>
  <si>
    <t>Je-kyu Kang</t>
  </si>
  <si>
    <t>Min-sik Choi</t>
  </si>
  <si>
    <t>Tae Guk Gi: The Brotherhood of War </t>
  </si>
  <si>
    <t>William Dear</t>
  </si>
  <si>
    <t>The Perfect Game </t>
  </si>
  <si>
    <t>The Exorcist </t>
  </si>
  <si>
    <t>Robert Shaw</t>
  </si>
  <si>
    <t>Jaws </t>
  </si>
  <si>
    <t>American Pie </t>
  </si>
  <si>
    <t>Stéphane Aubier</t>
  </si>
  <si>
    <t>Animation|Comedy|Crime|Drama|Family</t>
  </si>
  <si>
    <t>Ernest &amp; Celestine </t>
  </si>
  <si>
    <t>Lambert Wilson</t>
  </si>
  <si>
    <t>Action|Adventure|Comedy|Fantasy|Mystery</t>
  </si>
  <si>
    <t>The Golden Child </t>
  </si>
  <si>
    <t>Think Like a Man </t>
  </si>
  <si>
    <t>Barbershop </t>
  </si>
  <si>
    <t>Star Trek II: The Wrath of Khan </t>
  </si>
  <si>
    <t>Ace Ventura: Pet Detective </t>
  </si>
  <si>
    <t>John Badham</t>
  </si>
  <si>
    <t>WarGames </t>
  </si>
  <si>
    <t>Ally Sheedy</t>
  </si>
  <si>
    <t>Witness </t>
  </si>
  <si>
    <t>Mike McCoy</t>
  </si>
  <si>
    <t>Action|Adventure|Drama|Thriller|War</t>
  </si>
  <si>
    <t>Alex Veadov</t>
  </si>
  <si>
    <t>Act of Valor </t>
  </si>
  <si>
    <t>Crime|Drama|Music|Romance</t>
  </si>
  <si>
    <t>Step Up </t>
  </si>
  <si>
    <t>Mike Judge</t>
  </si>
  <si>
    <t>Adventure|Animation|Comedy|Crime</t>
  </si>
  <si>
    <t>Beavis and Butt-Head Do America </t>
  </si>
  <si>
    <t>Sid Haig</t>
  </si>
  <si>
    <t>Jackie Brown </t>
  </si>
  <si>
    <t>Harold &amp; Kumar Escape from Guantanamo Bay </t>
  </si>
  <si>
    <t>Chronicle </t>
  </si>
  <si>
    <t>Yentl </t>
  </si>
  <si>
    <t>Adventure|Comedy|Fantasy|Sci-Fi</t>
  </si>
  <si>
    <t>Time Bandits </t>
  </si>
  <si>
    <t>Tamra Davis</t>
  </si>
  <si>
    <t>Britney Spears</t>
  </si>
  <si>
    <t>Crossroads </t>
  </si>
  <si>
    <t>Nima Nourizadeh</t>
  </si>
  <si>
    <t>Project X </t>
  </si>
  <si>
    <t>Franklin J. Schaffner</t>
  </si>
  <si>
    <t>One Hour Photo </t>
  </si>
  <si>
    <t>John Erick Dowdle</t>
  </si>
  <si>
    <t>Quarantine </t>
  </si>
  <si>
    <t>David Moreau</t>
  </si>
  <si>
    <t>The Eye </t>
  </si>
  <si>
    <t>Christopher Erskin</t>
  </si>
  <si>
    <t>Johnson Family Vacation </t>
  </si>
  <si>
    <t>How High </t>
  </si>
  <si>
    <t>Brian Henson</t>
  </si>
  <si>
    <t>Comedy|Drama|Family|Fantasy|Musical</t>
  </si>
  <si>
    <t>The Muppet Christmas Carol </t>
  </si>
  <si>
    <t>Frida </t>
  </si>
  <si>
    <t>Dan Cutforth</t>
  </si>
  <si>
    <t>Lexie Contursi</t>
  </si>
  <si>
    <t>Katy Perry: Part of Me </t>
  </si>
  <si>
    <t>Josh Boone</t>
  </si>
  <si>
    <t>The Fault in Our Stars </t>
  </si>
  <si>
    <t>Nat Wolff</t>
  </si>
  <si>
    <t>Rounders </t>
  </si>
  <si>
    <t>Top Five </t>
  </si>
  <si>
    <t>Stir of Echoes </t>
  </si>
  <si>
    <t>Philomena </t>
  </si>
  <si>
    <t>The Upside of Anger </t>
  </si>
  <si>
    <t>Tammin Sursok</t>
  </si>
  <si>
    <t>Aquamarine </t>
  </si>
  <si>
    <t>Jake Schreier</t>
  </si>
  <si>
    <t>Paper Towns </t>
  </si>
  <si>
    <t>Nebraska </t>
  </si>
  <si>
    <t>Ernest R. Dickerson</t>
  </si>
  <si>
    <t>Tales from the Crypt: Demon Knight </t>
  </si>
  <si>
    <t>Comedy|Crime|Family</t>
  </si>
  <si>
    <t>Max Keeble's Big Move </t>
  </si>
  <si>
    <t>Young Adult </t>
  </si>
  <si>
    <t>Crank </t>
  </si>
  <si>
    <t>Living Out Loud </t>
  </si>
  <si>
    <t>Adventure|Drama|Thriller|War</t>
  </si>
  <si>
    <t>Das Boot </t>
  </si>
  <si>
    <t>Wallace Wolodarsky</t>
  </si>
  <si>
    <t>Sorority Boys </t>
  </si>
  <si>
    <t>Tom Hughes</t>
  </si>
  <si>
    <t>About Time </t>
  </si>
  <si>
    <t>House of Flying Daggers </t>
  </si>
  <si>
    <t>Nicholas Jarecki</t>
  </si>
  <si>
    <t>Arbitrage </t>
  </si>
  <si>
    <t>Dean Israelite</t>
  </si>
  <si>
    <t>Gary Weeks</t>
  </si>
  <si>
    <t>Project Almanac </t>
  </si>
  <si>
    <t>Darnell Martin</t>
  </si>
  <si>
    <t>Cadillac Records </t>
  </si>
  <si>
    <t>Scott Alexander</t>
  </si>
  <si>
    <t>Screwed </t>
  </si>
  <si>
    <t>Stuart Gordon</t>
  </si>
  <si>
    <t>Fortress </t>
  </si>
  <si>
    <t>For Your Consideration </t>
  </si>
  <si>
    <t>Celebrity </t>
  </si>
  <si>
    <t>Jill Clayburgh</t>
  </si>
  <si>
    <t>Running with Scissors </t>
  </si>
  <si>
    <t>From Justin to Kelly </t>
  </si>
  <si>
    <t>Girl 6 </t>
  </si>
  <si>
    <t>Jane Campion</t>
  </si>
  <si>
    <t>In the Cut </t>
  </si>
  <si>
    <t>Two Lovers </t>
  </si>
  <si>
    <t>Fred Schepisi</t>
  </si>
  <si>
    <t>Last Orders </t>
  </si>
  <si>
    <t>Comedy|Drama|Horror|Sci-Fi</t>
  </si>
  <si>
    <t>Doona Bae</t>
  </si>
  <si>
    <t>Antonia Bird</t>
  </si>
  <si>
    <t>Ravenous </t>
  </si>
  <si>
    <t>Jon Poll</t>
  </si>
  <si>
    <t>Charlie Bartlett </t>
  </si>
  <si>
    <t>Paolo Sorrentino</t>
  </si>
  <si>
    <t>Toni Servillo</t>
  </si>
  <si>
    <t>The Great Beauty </t>
  </si>
  <si>
    <t>Peter Care</t>
  </si>
  <si>
    <t>The Dangerous Lives of Altar Boys </t>
  </si>
  <si>
    <t>Chan-wook Park</t>
  </si>
  <si>
    <t>Mia Wasikowska</t>
  </si>
  <si>
    <t>Stoker </t>
  </si>
  <si>
    <t>Harmony Korine</t>
  </si>
  <si>
    <t>2046 </t>
  </si>
  <si>
    <t>Ira Sachs</t>
  </si>
  <si>
    <t>David Richmond-Peck</t>
  </si>
  <si>
    <t>Married Life </t>
  </si>
  <si>
    <t>Carroll Ballard</t>
  </si>
  <si>
    <t>Eamonn Walker</t>
  </si>
  <si>
    <t>Duma </t>
  </si>
  <si>
    <t>Ondine </t>
  </si>
  <si>
    <t>Alicja Bachleda</t>
  </si>
  <si>
    <t>Takeshi Kitano</t>
  </si>
  <si>
    <t>Brother </t>
  </si>
  <si>
    <t>Welcome to Collinwood </t>
  </si>
  <si>
    <t>Critical Care </t>
  </si>
  <si>
    <t>The Life Before Her Eyes </t>
  </si>
  <si>
    <t>Marco Kreuzpaintner</t>
  </si>
  <si>
    <t>Trade </t>
  </si>
  <si>
    <t>Lajos Koltai</t>
  </si>
  <si>
    <t>Marcell Nagy</t>
  </si>
  <si>
    <t>Fateless </t>
  </si>
  <si>
    <t>Hungarian</t>
  </si>
  <si>
    <t>Alan Rudolph</t>
  </si>
  <si>
    <t>Breakfast of Champions </t>
  </si>
  <si>
    <t>Chuan Lu</t>
  </si>
  <si>
    <t>City of Life and Death </t>
  </si>
  <si>
    <t>5 Days of War </t>
  </si>
  <si>
    <t>Georgia</t>
  </si>
  <si>
    <t>Christopher Smith</t>
  </si>
  <si>
    <t>Timothy Hines</t>
  </si>
  <si>
    <t>10 Days in a Madhouse </t>
  </si>
  <si>
    <t>Heaven Is for Real </t>
  </si>
  <si>
    <t>Snatch </t>
  </si>
  <si>
    <t>Pet Sematary </t>
  </si>
  <si>
    <t>Akira Kurosawa</t>
  </si>
  <si>
    <t>Tatsuo Matsumura</t>
  </si>
  <si>
    <t>Madadayo </t>
  </si>
  <si>
    <t>Gremlins </t>
  </si>
  <si>
    <t>Star Wars: Episode IV - A New Hope </t>
  </si>
  <si>
    <t>Dan Mazer</t>
  </si>
  <si>
    <t>Dirty Grandpa </t>
  </si>
  <si>
    <t>Doctor Zhivago </t>
  </si>
  <si>
    <t>Wagner Moura</t>
  </si>
  <si>
    <t>Portuguese</t>
  </si>
  <si>
    <t>High School Musical 3: Senior Year </t>
  </si>
  <si>
    <t>The Fighter </t>
  </si>
  <si>
    <t>My Cousin Vinny </t>
  </si>
  <si>
    <t>Lane Smith</t>
  </si>
  <si>
    <t>R.J. Cutler</t>
  </si>
  <si>
    <t>Drama|Fantasy|Music|Romance</t>
  </si>
  <si>
    <t>If I Stay </t>
  </si>
  <si>
    <t>David S. Ward</t>
  </si>
  <si>
    <t>Major League </t>
  </si>
  <si>
    <t>John Enos III</t>
  </si>
  <si>
    <t>Phone Booth </t>
  </si>
  <si>
    <t>Lauren German</t>
  </si>
  <si>
    <t>A Walk to Remember </t>
  </si>
  <si>
    <t>Dead Man Walking </t>
  </si>
  <si>
    <t>Cruel Intentions </t>
  </si>
  <si>
    <t>Saw VI </t>
  </si>
  <si>
    <t>The Secret Life of Bees </t>
  </si>
  <si>
    <t>Rob Pritts</t>
  </si>
  <si>
    <t>Corky Romano </t>
  </si>
  <si>
    <t>Steven Bauer</t>
  </si>
  <si>
    <t>Raising Cain </t>
  </si>
  <si>
    <t>Louise Fletcher</t>
  </si>
  <si>
    <t>Invaders from Mars </t>
  </si>
  <si>
    <t>John Crowley</t>
  </si>
  <si>
    <t>Brooklyn </t>
  </si>
  <si>
    <t>Brendan Malloy</t>
  </si>
  <si>
    <t>Out Cold </t>
  </si>
  <si>
    <t>The Ladies Man </t>
  </si>
  <si>
    <t>Dustin Hoffman</t>
  </si>
  <si>
    <t>Quartet </t>
  </si>
  <si>
    <t>Gregory Poirier</t>
  </si>
  <si>
    <t>Tomcats </t>
  </si>
  <si>
    <t>Frailty </t>
  </si>
  <si>
    <t>Simon Curtis</t>
  </si>
  <si>
    <t>Woman in Gold </t>
  </si>
  <si>
    <t>Kinsey </t>
  </si>
  <si>
    <t>Patricia Tallman</t>
  </si>
  <si>
    <t>Army of Darkness </t>
  </si>
  <si>
    <t>Dewey Nicks</t>
  </si>
  <si>
    <t>Slackers </t>
  </si>
  <si>
    <t>What's Eating Gilbert Grape </t>
  </si>
  <si>
    <t>Philip Saville</t>
  </si>
  <si>
    <t>The Visual Bible: The Gospel of John </t>
  </si>
  <si>
    <t>Vera Drake </t>
  </si>
  <si>
    <t>The Guru </t>
  </si>
  <si>
    <t>The Perez Family </t>
  </si>
  <si>
    <t>Inside Llewyn Davis </t>
  </si>
  <si>
    <t>O </t>
  </si>
  <si>
    <t>William A. Graham</t>
  </si>
  <si>
    <t>Return to the Blue Lagoon </t>
  </si>
  <si>
    <t>Agnieszka Holland</t>
  </si>
  <si>
    <t>Phyllida Law</t>
  </si>
  <si>
    <t>Copying Beethoven </t>
  </si>
  <si>
    <t>David Hackl</t>
  </si>
  <si>
    <t>Saw V </t>
  </si>
  <si>
    <t>Ray Lawrence</t>
  </si>
  <si>
    <t>John Howard</t>
  </si>
  <si>
    <t>Jindabyne </t>
  </si>
  <si>
    <t>Karan Johar</t>
  </si>
  <si>
    <t>Shah Rukh Khan</t>
  </si>
  <si>
    <t>Kabhi Alvida Naa Kehna </t>
  </si>
  <si>
    <t>An Ideal Husband </t>
  </si>
  <si>
    <t>Ruairi Robinson</t>
  </si>
  <si>
    <t>The Last Days on Mars </t>
  </si>
  <si>
    <t>Tom Cullen</t>
  </si>
  <si>
    <t>Jaume Balagueró</t>
  </si>
  <si>
    <t>Darkness </t>
  </si>
  <si>
    <t>Keir Dullea</t>
  </si>
  <si>
    <t>2001: A Space Odyssey </t>
  </si>
  <si>
    <t>Family|Sci-Fi</t>
  </si>
  <si>
    <t>E.T. the Extra-Terrestrial </t>
  </si>
  <si>
    <t>Jon Kasdan</t>
  </si>
  <si>
    <t>In the Land of Women </t>
  </si>
  <si>
    <t>Floyd Mutrux</t>
  </si>
  <si>
    <t>There Goes My Baby </t>
  </si>
  <si>
    <t>Dean Wright</t>
  </si>
  <si>
    <t>Santiago Cabrera</t>
  </si>
  <si>
    <t>For Greater Glory: The True Story of Cristiada </t>
  </si>
  <si>
    <t>Good Will Hunting </t>
  </si>
  <si>
    <t>Darren Lynn Bousman</t>
  </si>
  <si>
    <t>Saw III </t>
  </si>
  <si>
    <t>Leigh Whannell</t>
  </si>
  <si>
    <t>Stripes </t>
  </si>
  <si>
    <t>Bring It On </t>
  </si>
  <si>
    <t>James DeMonaco</t>
  </si>
  <si>
    <t>The Purge: Election Year </t>
  </si>
  <si>
    <t>She's All That </t>
  </si>
  <si>
    <t>Saw IV </t>
  </si>
  <si>
    <t>White Noise </t>
  </si>
  <si>
    <t>Madea's Family Reunion </t>
  </si>
  <si>
    <t>The Color of Money </t>
  </si>
  <si>
    <t>The Mighty Ducks </t>
  </si>
  <si>
    <t>The Grudge </t>
  </si>
  <si>
    <t>Ted Raimi</t>
  </si>
  <si>
    <t>Happy Gilmore </t>
  </si>
  <si>
    <t>Jeepers Creepers </t>
  </si>
  <si>
    <t>Adventure|Comedy|Music|Sci-Fi</t>
  </si>
  <si>
    <t>Bill &amp; Ted's Excellent Adventure </t>
  </si>
  <si>
    <t>Carol Reed</t>
  </si>
  <si>
    <t>Drama|Family|Musical</t>
  </si>
  <si>
    <t>Oliver! </t>
  </si>
  <si>
    <t>The Best Exotic Marigold Hotel </t>
  </si>
  <si>
    <t>Chuck Sheetz</t>
  </si>
  <si>
    <t>Recess: School's Out </t>
  </si>
  <si>
    <t>Tina Turner</t>
  </si>
  <si>
    <t>Mad Max Beyond Thunderdome </t>
  </si>
  <si>
    <t>Vernon Wells</t>
  </si>
  <si>
    <t>The Boy </t>
  </si>
  <si>
    <t>Devil </t>
  </si>
  <si>
    <t>Marcus Raboy</t>
  </si>
  <si>
    <t>Friday After Next </t>
  </si>
  <si>
    <t>Insidious: Chapter 3 </t>
  </si>
  <si>
    <t>Michael Schultz</t>
  </si>
  <si>
    <t>Action|Comedy|Drama|Music</t>
  </si>
  <si>
    <t>The Last Dragon </t>
  </si>
  <si>
    <t>Jeff Fahey</t>
  </si>
  <si>
    <t>The Lawnmower Man </t>
  </si>
  <si>
    <t>Peter Sollett</t>
  </si>
  <si>
    <t>Nick and Norah's Infinite Playlist </t>
  </si>
  <si>
    <t>Dogma </t>
  </si>
  <si>
    <t>Bob Dolman</t>
  </si>
  <si>
    <t>The Banger Sisters </t>
  </si>
  <si>
    <t>Fantasy|Horror|Sci-Fi</t>
  </si>
  <si>
    <t>Twilight Zone: The Movie </t>
  </si>
  <si>
    <t>Road House </t>
  </si>
  <si>
    <t>A Low Down Dirty Shame </t>
  </si>
  <si>
    <t>Shiri Appleby</t>
  </si>
  <si>
    <t>Swimfan </t>
  </si>
  <si>
    <t>Greg Coolidge</t>
  </si>
  <si>
    <t>Employee of the Month </t>
  </si>
  <si>
    <t>Can't Hardly Wait </t>
  </si>
  <si>
    <t>The Outsiders </t>
  </si>
  <si>
    <t>Ciarán Foy</t>
  </si>
  <si>
    <t>Laila Haley</t>
  </si>
  <si>
    <t>Sinister 2 </t>
  </si>
  <si>
    <t>Salim Akil</t>
  </si>
  <si>
    <t>Sparkle </t>
  </si>
  <si>
    <t>Valentine </t>
  </si>
  <si>
    <t>Olatunde Osunsanmi</t>
  </si>
  <si>
    <t>The Fourth Kind </t>
  </si>
  <si>
    <t>A Prairie Home Companion </t>
  </si>
  <si>
    <t>Leon Ichaso</t>
  </si>
  <si>
    <t>Sugar Hill </t>
  </si>
  <si>
    <t>Joseph Zito</t>
  </si>
  <si>
    <t>Rushmore </t>
  </si>
  <si>
    <t>Skyline </t>
  </si>
  <si>
    <t>Tina Desai</t>
  </si>
  <si>
    <t>The Second Best Exotic Marigold Hotel </t>
  </si>
  <si>
    <t>Patricia Rozema</t>
  </si>
  <si>
    <t>Kit Kittredge: An American Girl </t>
  </si>
  <si>
    <t>The Perfect Man </t>
  </si>
  <si>
    <t>Mo' Better Blues </t>
  </si>
  <si>
    <t>Kung Pow: Enter the Fist </t>
  </si>
  <si>
    <t>Reba McEntire</t>
  </si>
  <si>
    <t>Tremors </t>
  </si>
  <si>
    <t>Michael Gross</t>
  </si>
  <si>
    <t>Rob Schmidt</t>
  </si>
  <si>
    <t>Wrong Turn </t>
  </si>
  <si>
    <t>Western</t>
  </si>
  <si>
    <t>Byron Mann</t>
  </si>
  <si>
    <t>The Corruptor </t>
  </si>
  <si>
    <t>Mud </t>
  </si>
  <si>
    <t>Robert Ben Garant</t>
  </si>
  <si>
    <t>Reno 911!: Miami </t>
  </si>
  <si>
    <t>Morgan Spurlock</t>
  </si>
  <si>
    <t>Harry Styles</t>
  </si>
  <si>
    <t>One Direction: This Is Us </t>
  </si>
  <si>
    <t>Tuck Tucker</t>
  </si>
  <si>
    <t>Hey Arnold! The Movie </t>
  </si>
  <si>
    <t>My Week with Marilyn </t>
  </si>
  <si>
    <t>The Matador </t>
  </si>
  <si>
    <t>Theodore Witcher</t>
  </si>
  <si>
    <t>Love Jones </t>
  </si>
  <si>
    <t>Joel Edgerton</t>
  </si>
  <si>
    <t>The Gift </t>
  </si>
  <si>
    <t>Jim Hanon</t>
  </si>
  <si>
    <t>Chase Ellison</t>
  </si>
  <si>
    <t>End of the Spear </t>
  </si>
  <si>
    <t>Get Over It </t>
  </si>
  <si>
    <t>Office Space </t>
  </si>
  <si>
    <t>Michael Patrick Jann</t>
  </si>
  <si>
    <t>Comedy|Romance|Thriller</t>
  </si>
  <si>
    <t>Drop Dead Gorgeous </t>
  </si>
  <si>
    <t>Biography|Crime|Drama|Romance</t>
  </si>
  <si>
    <t>Big Eyes </t>
  </si>
  <si>
    <t>Very Bad Things </t>
  </si>
  <si>
    <t>Sleepover </t>
  </si>
  <si>
    <t>Jasper Cole</t>
  </si>
  <si>
    <t>MacGruber </t>
  </si>
  <si>
    <t>Dirty Pretty Things </t>
  </si>
  <si>
    <t>Movie 43 </t>
  </si>
  <si>
    <t>Jeff Lowell</t>
  </si>
  <si>
    <t>Over Her Dead Body </t>
  </si>
  <si>
    <t>Lorene Scafaria</t>
  </si>
  <si>
    <t>Adventure|Comedy|Drama|Romance|Sci-Fi</t>
  </si>
  <si>
    <t>Seeking a Friend for the End of the World </t>
  </si>
  <si>
    <t>American History X </t>
  </si>
  <si>
    <t>Marcus Dunstan</t>
  </si>
  <si>
    <t>Johanna Braddy</t>
  </si>
  <si>
    <t>The Collection </t>
  </si>
  <si>
    <t>Timothy Björklund</t>
  </si>
  <si>
    <t>Teacher's Pet </t>
  </si>
  <si>
    <t>François Girard</t>
  </si>
  <si>
    <t>Drama|Music|Mystery|Romance</t>
  </si>
  <si>
    <t>Johannes Silberschneider</t>
  </si>
  <si>
    <t>The Red Violin </t>
  </si>
  <si>
    <t>The Straight Story </t>
  </si>
  <si>
    <t>Scott Kalvert</t>
  </si>
  <si>
    <t>Action|Crime|Drama</t>
  </si>
  <si>
    <t>Deuces Wild </t>
  </si>
  <si>
    <t>Jason Bateman</t>
  </si>
  <si>
    <t>Bad Words </t>
  </si>
  <si>
    <t>David Schwimmer</t>
  </si>
  <si>
    <t>Black or White </t>
  </si>
  <si>
    <t>Eric Bross</t>
  </si>
  <si>
    <t>On the Line </t>
  </si>
  <si>
    <t>Adventure|Biography|Drama|War</t>
  </si>
  <si>
    <t>Rescue Dawn </t>
  </si>
  <si>
    <t>Dan Fogelman</t>
  </si>
  <si>
    <t>Danny Collins </t>
  </si>
  <si>
    <t>Jay Duplass</t>
  </si>
  <si>
    <t>Jeff, Who Lives at Home </t>
  </si>
  <si>
    <t>Luca Guadagnino</t>
  </si>
  <si>
    <t>Flavio Parenti</t>
  </si>
  <si>
    <t>I Am Love </t>
  </si>
  <si>
    <t>John Putch</t>
  </si>
  <si>
    <t>Atlas Shrugged II: The Strike </t>
  </si>
  <si>
    <t>Peter Medak</t>
  </si>
  <si>
    <t>Romeo Is Bleeding </t>
  </si>
  <si>
    <t>The Limey </t>
  </si>
  <si>
    <t>Crash </t>
  </si>
  <si>
    <t>Terence Davies</t>
  </si>
  <si>
    <t>The House of Mirth </t>
  </si>
  <si>
    <t>Harley Cokeliss</t>
  </si>
  <si>
    <t>Malone </t>
  </si>
  <si>
    <t>Peaceful Warrior </t>
  </si>
  <si>
    <t>Tom Brady</t>
  </si>
  <si>
    <t>Bucky Larson: Born to Be a Star </t>
  </si>
  <si>
    <t>Gillian White</t>
  </si>
  <si>
    <t>Bamboozled </t>
  </si>
  <si>
    <t>Jason Zada</t>
  </si>
  <si>
    <t>Eoin Macken</t>
  </si>
  <si>
    <t>The Forest </t>
  </si>
  <si>
    <t>Sphinx </t>
  </si>
  <si>
    <t>Noah Baumbach</t>
  </si>
  <si>
    <t>While We're Young </t>
  </si>
  <si>
    <t>A Better Life </t>
  </si>
  <si>
    <t>Spider </t>
  </si>
  <si>
    <t>Eric Blakeney</t>
  </si>
  <si>
    <t>Gun Shy </t>
  </si>
  <si>
    <t>Nicholas Nickleby </t>
  </si>
  <si>
    <t>The Iceman </t>
  </si>
  <si>
    <t>Naseeruddin Shah</t>
  </si>
  <si>
    <t>Cecil B. DeMented </t>
  </si>
  <si>
    <t>Killer Joe </t>
  </si>
  <si>
    <t>Derrick Borte</t>
  </si>
  <si>
    <t>The Joneses </t>
  </si>
  <si>
    <t>Richard Kwietniowski</t>
  </si>
  <si>
    <t>Owning Mahowny </t>
  </si>
  <si>
    <t>Bob Odenkirk</t>
  </si>
  <si>
    <t>The Brothers Solomon </t>
  </si>
  <si>
    <t>My Blueberry Nights </t>
  </si>
  <si>
    <t>Swept Away </t>
  </si>
  <si>
    <t>Joshua Seftel</t>
  </si>
  <si>
    <t>War, Inc. </t>
  </si>
  <si>
    <t>Shaolin Soccer </t>
  </si>
  <si>
    <t>The Brown Bunny </t>
  </si>
  <si>
    <t>Claude Chabrol</t>
  </si>
  <si>
    <t>The Swindle </t>
  </si>
  <si>
    <t>Numan Acar</t>
  </si>
  <si>
    <t>Rosewater </t>
  </si>
  <si>
    <t>Lubna Azabal</t>
  </si>
  <si>
    <t>Dan Harris</t>
  </si>
  <si>
    <t>Kip Pardue</t>
  </si>
  <si>
    <t>Imaginary Heroes </t>
  </si>
  <si>
    <t>Mel Smith</t>
  </si>
  <si>
    <t>Danny Dyer</t>
  </si>
  <si>
    <t>Action|Comedy|Drama</t>
  </si>
  <si>
    <t>High Heels and Low Lifes </t>
  </si>
  <si>
    <t>Severance </t>
  </si>
  <si>
    <t>Edmond </t>
  </si>
  <si>
    <t>Alan Metter</t>
  </si>
  <si>
    <t>Police Academy: Mission to Moscow </t>
  </si>
  <si>
    <t>Rafa Lara</t>
  </si>
  <si>
    <t>Jorge Luis Moreno</t>
  </si>
  <si>
    <t>Cinco de Mayo, La Batalla </t>
  </si>
  <si>
    <t>Arthur Hiller</t>
  </si>
  <si>
    <t>An Alan Smithee Film: Burn Hollywood Burn </t>
  </si>
  <si>
    <t>Michael Meredith</t>
  </si>
  <si>
    <t>The Open Road </t>
  </si>
  <si>
    <t>Julio DePietro</t>
  </si>
  <si>
    <t>The Good Guy </t>
  </si>
  <si>
    <t>Katherine Dieckmann</t>
  </si>
  <si>
    <t>Motherhood </t>
  </si>
  <si>
    <t>Glenn Plummer</t>
  </si>
  <si>
    <t>Scott Marshall</t>
  </si>
  <si>
    <t>Drew Fuller</t>
  </si>
  <si>
    <t>Blonde Ambition </t>
  </si>
  <si>
    <t>Álex de la Iglesia</t>
  </si>
  <si>
    <t>The Oxford Murders </t>
  </si>
  <si>
    <t>Michael Clancy</t>
  </si>
  <si>
    <t>Eulogy </t>
  </si>
  <si>
    <t>Benedikt Erlingsson</t>
  </si>
  <si>
    <t>Of Horses and Men </t>
  </si>
  <si>
    <t>Gurinder Chadha</t>
  </si>
  <si>
    <t>The Good, the Bad, the Weird </t>
  </si>
  <si>
    <t>Andy Garcia</t>
  </si>
  <si>
    <t>The Lost City </t>
  </si>
  <si>
    <t>Next Friday </t>
  </si>
  <si>
    <t>You Only Live Twice </t>
  </si>
  <si>
    <t>Amour </t>
  </si>
  <si>
    <t>Gary Sherman</t>
  </si>
  <si>
    <t>Poltergeist III </t>
  </si>
  <si>
    <t>Stanley Kramer</t>
  </si>
  <si>
    <t>It's a Mad, Mad, Mad, Mad World </t>
  </si>
  <si>
    <t>Richard III </t>
  </si>
  <si>
    <t>Anurag Basu</t>
  </si>
  <si>
    <t>Action|Drama|Romance|Thriller</t>
  </si>
  <si>
    <t>Bárbara Mori</t>
  </si>
  <si>
    <t>Kites </t>
  </si>
  <si>
    <t>Melancholia </t>
  </si>
  <si>
    <t>Yash Chopra</t>
  </si>
  <si>
    <t>Jab Tak Hai Jaan </t>
  </si>
  <si>
    <t>Alien </t>
  </si>
  <si>
    <t>The Texas Chain Saw Massacre </t>
  </si>
  <si>
    <t>Floria Sigismondi</t>
  </si>
  <si>
    <t>The Runaways </t>
  </si>
  <si>
    <t>Fiddler on the Roof </t>
  </si>
  <si>
    <t>Thunderball </t>
  </si>
  <si>
    <t>Set It Off </t>
  </si>
  <si>
    <t>The Best Man </t>
  </si>
  <si>
    <t>Catherine Hicks</t>
  </si>
  <si>
    <t>Child's Play </t>
  </si>
  <si>
    <t>Sicko </t>
  </si>
  <si>
    <t>The Purge: Anarchy </t>
  </si>
  <si>
    <t>Kris Isacsson</t>
  </si>
  <si>
    <t>Down to You </t>
  </si>
  <si>
    <t>Harold &amp; Kumar Go to White Castle </t>
  </si>
  <si>
    <t>The Contender </t>
  </si>
  <si>
    <t>Ben Younger</t>
  </si>
  <si>
    <t>Boiler Room </t>
  </si>
  <si>
    <t>Black Christmas </t>
  </si>
  <si>
    <t>Action|Biography|Drama|History|Romance|War</t>
  </si>
  <si>
    <t>Henry V </t>
  </si>
  <si>
    <t>Tamara Jenkins</t>
  </si>
  <si>
    <t>Kristin Lehman</t>
  </si>
  <si>
    <t>The Way of the Gun </t>
  </si>
  <si>
    <t>Igby Goes Down </t>
  </si>
  <si>
    <t>Hart Bochner</t>
  </si>
  <si>
    <t>PCU </t>
  </si>
  <si>
    <t>Gracie </t>
  </si>
  <si>
    <t>Trust the Man </t>
  </si>
  <si>
    <t>Hamlet 2 </t>
  </si>
  <si>
    <t>Glee: The 3D Concert Movie </t>
  </si>
  <si>
    <t>Chatrichalerm Yukol</t>
  </si>
  <si>
    <t>The Legend of Suriyothai </t>
  </si>
  <si>
    <t>Dario Argento</t>
  </si>
  <si>
    <t>Two Evil Eyes </t>
  </si>
  <si>
    <t>All or Nothing </t>
  </si>
  <si>
    <t>Marc Forby</t>
  </si>
  <si>
    <t>Q'orianka Kilcher</t>
  </si>
  <si>
    <t>Princess Kaiulani </t>
  </si>
  <si>
    <t>Jacqueline McKenzie</t>
  </si>
  <si>
    <t>Opal Dream </t>
  </si>
  <si>
    <t>Ole Christian Madsen</t>
  </si>
  <si>
    <t>Lars Mikkelsen</t>
  </si>
  <si>
    <t>Flame and Citron </t>
  </si>
  <si>
    <t>Danish</t>
  </si>
  <si>
    <t>Meiert Avis</t>
  </si>
  <si>
    <t>Undiscovered </t>
  </si>
  <si>
    <t>Peter Faiman</t>
  </si>
  <si>
    <t>Crocodile Dundee </t>
  </si>
  <si>
    <t>Joby Harold</t>
  </si>
  <si>
    <t>Awake </t>
  </si>
  <si>
    <t>Ekachai Uekrongtham</t>
  </si>
  <si>
    <t>Skin Trade </t>
  </si>
  <si>
    <t>Crazy Heart </t>
  </si>
  <si>
    <t>Mark Rydell</t>
  </si>
  <si>
    <t>The Rose </t>
  </si>
  <si>
    <t>David E. Talbert</t>
  </si>
  <si>
    <t>Baggage Claim </t>
  </si>
  <si>
    <t>Bjørn Sundquist</t>
  </si>
  <si>
    <t>Election </t>
  </si>
  <si>
    <t>Ari Sandel</t>
  </si>
  <si>
    <t>The DUFF </t>
  </si>
  <si>
    <t>Glitter </t>
  </si>
  <si>
    <t>Bright Star </t>
  </si>
  <si>
    <t>My Name Is Khan </t>
  </si>
  <si>
    <t>All Is Lost </t>
  </si>
  <si>
    <t>John Sayles</t>
  </si>
  <si>
    <t>Limbo </t>
  </si>
  <si>
    <t>Horror|Musical|Sci-Fi</t>
  </si>
  <si>
    <t>Repo! The Genetic Opera </t>
  </si>
  <si>
    <t>Arabic</t>
  </si>
  <si>
    <t>Pulp Fiction </t>
  </si>
  <si>
    <t>Dan Gilroy</t>
  </si>
  <si>
    <t>Nightcrawler </t>
  </si>
  <si>
    <t>Club Dread </t>
  </si>
  <si>
    <t>Biography|Drama|Family|Musical|Romance</t>
  </si>
  <si>
    <t>Eleanor Parker</t>
  </si>
  <si>
    <t>The Sound of Music </t>
  </si>
  <si>
    <t>Splash </t>
  </si>
  <si>
    <t>Jonathan Dayton</t>
  </si>
  <si>
    <t>Little Miss Sunshine </t>
  </si>
  <si>
    <t>Stand by Me </t>
  </si>
  <si>
    <t>Noah Huntley</t>
  </si>
  <si>
    <t>28 Days Later... </t>
  </si>
  <si>
    <t>Chris Stokes</t>
  </si>
  <si>
    <t>Jennifer Freeman</t>
  </si>
  <si>
    <t>You Got Served </t>
  </si>
  <si>
    <t>Don Siegel</t>
  </si>
  <si>
    <t>Escape from Alcatraz </t>
  </si>
  <si>
    <t>Brown Sugar </t>
  </si>
  <si>
    <t>Martin Lawrence</t>
  </si>
  <si>
    <t>Comedy|Crime|Drama|Romance|Thriller</t>
  </si>
  <si>
    <t>A Thin Line Between Love and Hate </t>
  </si>
  <si>
    <t>50/50 </t>
  </si>
  <si>
    <t>Masayuki Ochiai</t>
  </si>
  <si>
    <t>James Kyson</t>
  </si>
  <si>
    <t>Shutter </t>
  </si>
  <si>
    <t>Tom Gormican</t>
  </si>
  <si>
    <t>Mackenzie Davis</t>
  </si>
  <si>
    <t>That Awkward Moment </t>
  </si>
  <si>
    <t>Much Ado About Nothing </t>
  </si>
  <si>
    <t>Peter R. Hunt</t>
  </si>
  <si>
    <t>Telly Savalas</t>
  </si>
  <si>
    <t>On Her Majesty's Secret Service </t>
  </si>
  <si>
    <t>New Nightmare </t>
  </si>
  <si>
    <t>Drive Me Crazy </t>
  </si>
  <si>
    <t>Half Baked </t>
  </si>
  <si>
    <t>Jonas Elmer</t>
  </si>
  <si>
    <t>New in Town </t>
  </si>
  <si>
    <t>Mary Harron</t>
  </si>
  <si>
    <t>American Psycho </t>
  </si>
  <si>
    <t>The Good Girl </t>
  </si>
  <si>
    <t>Troy Duffy</t>
  </si>
  <si>
    <t>The Boondock Saints II: All Saints Day </t>
  </si>
  <si>
    <t>Nicole Holofcener</t>
  </si>
  <si>
    <t>Christopher Nicholas Smith</t>
  </si>
  <si>
    <t>Enough Said </t>
  </si>
  <si>
    <t>Easy A </t>
  </si>
  <si>
    <t>Matty Rich</t>
  </si>
  <si>
    <t>Shadow of the Vampire </t>
  </si>
  <si>
    <t>Prom </t>
  </si>
  <si>
    <t>Held Up </t>
  </si>
  <si>
    <t>Fina Torres</t>
  </si>
  <si>
    <t>Woman on Top </t>
  </si>
  <si>
    <t>Duke Johnson</t>
  </si>
  <si>
    <t>Animation|Comedy|Drama|Romance</t>
  </si>
  <si>
    <t>Anomalisa </t>
  </si>
  <si>
    <t>Another Year </t>
  </si>
  <si>
    <t>François Ozon</t>
  </si>
  <si>
    <t>Comedy|Crime|Musical|Romance</t>
  </si>
  <si>
    <t>8 Women </t>
  </si>
  <si>
    <t>Showdown in Little Tokyo </t>
  </si>
  <si>
    <t>Clay Pigeons </t>
  </si>
  <si>
    <t>Anna Boden</t>
  </si>
  <si>
    <t>It's Kind of a Funny Story </t>
  </si>
  <si>
    <t>Made in Dagenham </t>
  </si>
  <si>
    <t>When Did You Last See Your Father? </t>
  </si>
  <si>
    <t>Steve James</t>
  </si>
  <si>
    <t>Prefontaine </t>
  </si>
  <si>
    <t>Tomm Moore</t>
  </si>
  <si>
    <t>Sean Lennon</t>
  </si>
  <si>
    <t>The Secret of Kells </t>
  </si>
  <si>
    <t>John Carney</t>
  </si>
  <si>
    <t>Begin Again </t>
  </si>
  <si>
    <t>David Jacobson</t>
  </si>
  <si>
    <t>Down in the Valley </t>
  </si>
  <si>
    <t>Michael Corrente</t>
  </si>
  <si>
    <t>Brooklyn Rules </t>
  </si>
  <si>
    <t>Keith Gordon</t>
  </si>
  <si>
    <t>Comedy|Crime|Musical|Mystery</t>
  </si>
  <si>
    <t>The Singing Detective </t>
  </si>
  <si>
    <t>Andrew Currie</t>
  </si>
  <si>
    <t>Alexia Fast</t>
  </si>
  <si>
    <t>Fido </t>
  </si>
  <si>
    <t>The Wendell Baker Story </t>
  </si>
  <si>
    <t>Wild Target </t>
  </si>
  <si>
    <t>Marc Schölermann</t>
  </si>
  <si>
    <t>Pathology </t>
  </si>
  <si>
    <t>Robert Moresco</t>
  </si>
  <si>
    <t>10th &amp; Wolf </t>
  </si>
  <si>
    <t>Thomas Vinterberg</t>
  </si>
  <si>
    <t>Dear Wendy </t>
  </si>
  <si>
    <t>Claudia Llosa</t>
  </si>
  <si>
    <t>Ian Tracey</t>
  </si>
  <si>
    <t>Aloft </t>
  </si>
  <si>
    <t>Action|Animation|Sci-Fi</t>
  </si>
  <si>
    <t>Mitsuo Iwata</t>
  </si>
  <si>
    <t>Akira </t>
  </si>
  <si>
    <t>Ol Parker</t>
  </si>
  <si>
    <t>Imagine Me &amp; You </t>
  </si>
  <si>
    <t>David Webb Peoples</t>
  </si>
  <si>
    <t>The Blood of Heroes </t>
  </si>
  <si>
    <t>Driving Miss Daisy </t>
  </si>
  <si>
    <t>Soul Food </t>
  </si>
  <si>
    <t>Stanley Tong</t>
  </si>
  <si>
    <t>Françoise Yip</t>
  </si>
  <si>
    <t>Rumble in the Bronx </t>
  </si>
  <si>
    <t>Thank You for Smoking </t>
  </si>
  <si>
    <t>Eli Roth</t>
  </si>
  <si>
    <t>Hostel: Part II </t>
  </si>
  <si>
    <t>An Education </t>
  </si>
  <si>
    <t>Tony Richardson</t>
  </si>
  <si>
    <t>The Hotel New Hampshire </t>
  </si>
  <si>
    <t>Narc </t>
  </si>
  <si>
    <t>Molly Parker</t>
  </si>
  <si>
    <t>Men with Brooms </t>
  </si>
  <si>
    <t>Charles Robert Carner</t>
  </si>
  <si>
    <t>Witless Protection </t>
  </si>
  <si>
    <t>Russell Holt</t>
  </si>
  <si>
    <t>Eric Johnson</t>
  </si>
  <si>
    <t>The Work and the Glory </t>
  </si>
  <si>
    <t>Extract </t>
  </si>
  <si>
    <t>Claude Miller</t>
  </si>
  <si>
    <t>Alias Betty </t>
  </si>
  <si>
    <t>Drama|Romance|Sci-Fi|Thriller</t>
  </si>
  <si>
    <t>Code 46 </t>
  </si>
  <si>
    <t>Rodrigo García</t>
  </si>
  <si>
    <t>Albert Nobbs </t>
  </si>
  <si>
    <t>Siddharth Anand</t>
  </si>
  <si>
    <t>Saif Ali Khan</t>
  </si>
  <si>
    <t>Ta Ra Rum Pum </t>
  </si>
  <si>
    <t>Vincent Paronnaud</t>
  </si>
  <si>
    <t>Animation|Biography|Drama|War</t>
  </si>
  <si>
    <t>Persepolis </t>
  </si>
  <si>
    <t>The Neon Demon </t>
  </si>
  <si>
    <t>Daniel Barber</t>
  </si>
  <si>
    <t>Harry Brown </t>
  </si>
  <si>
    <t>Robert Marcarelli</t>
  </si>
  <si>
    <t>George Coe</t>
  </si>
  <si>
    <t>The Omega Code </t>
  </si>
  <si>
    <t>Juno </t>
  </si>
  <si>
    <t>Ernie Barbarash</t>
  </si>
  <si>
    <t>Guy Hamilton</t>
  </si>
  <si>
    <t>Diamonds Are Forever </t>
  </si>
  <si>
    <t>The Godfather </t>
  </si>
  <si>
    <t>Flashdance </t>
  </si>
  <si>
    <t>500 Days of Summer </t>
  </si>
  <si>
    <t>The Piano </t>
  </si>
  <si>
    <t>Magic Mike </t>
  </si>
  <si>
    <t>Darkness Falls </t>
  </si>
  <si>
    <t>Live and Let Die </t>
  </si>
  <si>
    <t>My Dog Skip </t>
  </si>
  <si>
    <t>Jumping the Broom </t>
  </si>
  <si>
    <t>Good Night, and Good Luck. </t>
  </si>
  <si>
    <t>Capote </t>
  </si>
  <si>
    <t>Desperado </t>
  </si>
  <si>
    <t>Michael Anderson</t>
  </si>
  <si>
    <t>Logan's Run </t>
  </si>
  <si>
    <t>The Man with the Golden Gun </t>
  </si>
  <si>
    <t>Action Jackson </t>
  </si>
  <si>
    <t>MyAnna Buring</t>
  </si>
  <si>
    <t>The Descent </t>
  </si>
  <si>
    <t>Documentary|Sport</t>
  </si>
  <si>
    <t>Matt Bettinelli-Olpin</t>
  </si>
  <si>
    <t>Devil's Due </t>
  </si>
  <si>
    <t>Flirting with Disaster </t>
  </si>
  <si>
    <t>Crime|Horror</t>
  </si>
  <si>
    <t>The Devil's Rejects </t>
  </si>
  <si>
    <t>Dope </t>
  </si>
  <si>
    <t>In Too Deep </t>
  </si>
  <si>
    <t>House of 1000 Corpses </t>
  </si>
  <si>
    <t>A Serious Man </t>
  </si>
  <si>
    <t>Aaron Schneider</t>
  </si>
  <si>
    <t>Get Low </t>
  </si>
  <si>
    <t>Warlock </t>
  </si>
  <si>
    <t>Beyond the Lights </t>
  </si>
  <si>
    <t>Tom Ford</t>
  </si>
  <si>
    <t>A Single Man </t>
  </si>
  <si>
    <t>The Last Temptation of Christ </t>
  </si>
  <si>
    <t>Jonathan Brandis</t>
  </si>
  <si>
    <t>Outside Providence </t>
  </si>
  <si>
    <t>Bride &amp; Prejudice </t>
  </si>
  <si>
    <t>Adventure|Biography|Drama|History</t>
  </si>
  <si>
    <t>Roy Billing</t>
  </si>
  <si>
    <t>Rabbit-Proof Fence </t>
  </si>
  <si>
    <t>Deborah Mailman</t>
  </si>
  <si>
    <t>Who's Your Caddy? </t>
  </si>
  <si>
    <t>Tony Maylam</t>
  </si>
  <si>
    <t>Action|Crime|Horror|Sci-Fi|Thriller</t>
  </si>
  <si>
    <t>Michael J. Pollard</t>
  </si>
  <si>
    <t>Split Second </t>
  </si>
  <si>
    <t>Mitch Davis</t>
  </si>
  <si>
    <t>The Other Side of Heaven </t>
  </si>
  <si>
    <t>Veer-Zaara </t>
  </si>
  <si>
    <t>Redbelt </t>
  </si>
  <si>
    <t>Cyrus </t>
  </si>
  <si>
    <t>Kevin Brodie</t>
  </si>
  <si>
    <t>A Dog of Flanders </t>
  </si>
  <si>
    <t>Auto Focus </t>
  </si>
  <si>
    <t>Factory Girl </t>
  </si>
  <si>
    <t>Lynne Ramsay</t>
  </si>
  <si>
    <t>We Need to Talk About Kevin </t>
  </si>
  <si>
    <t>Tim Chambers</t>
  </si>
  <si>
    <t>The Mighty Macs </t>
  </si>
  <si>
    <t>Mother and Child </t>
  </si>
  <si>
    <t>Dick Richards</t>
  </si>
  <si>
    <t>March or Die </t>
  </si>
  <si>
    <t>Les visiteurs </t>
  </si>
  <si>
    <t>Nathalie Fay</t>
  </si>
  <si>
    <t>Somewhere </t>
  </si>
  <si>
    <t>Alex Zamm</t>
  </si>
  <si>
    <t>Chairman of the Board </t>
  </si>
  <si>
    <t>Spencer Susser</t>
  </si>
  <si>
    <t>Hesher </t>
  </si>
  <si>
    <t>Gerry </t>
  </si>
  <si>
    <t>Thaddeus O'Sullivan</t>
  </si>
  <si>
    <t>The Heart of Me </t>
  </si>
  <si>
    <t>Freeheld </t>
  </si>
  <si>
    <t>Shari Springer Berman</t>
  </si>
  <si>
    <t>The Extra Man </t>
  </si>
  <si>
    <t>Stephen Milburn Anderson</t>
  </si>
  <si>
    <t>Ca$h </t>
  </si>
  <si>
    <t>Wah-Wah </t>
  </si>
  <si>
    <t>Pale Rider </t>
  </si>
  <si>
    <t>Dazed and Confused </t>
  </si>
  <si>
    <t>Max Färberböck</t>
  </si>
  <si>
    <t>Heike Makatsch</t>
  </si>
  <si>
    <t>Aimee &amp; Jaguar </t>
  </si>
  <si>
    <t>Arie Posin</t>
  </si>
  <si>
    <t>The Chumscrubber </t>
  </si>
  <si>
    <t>Damian Nieman</t>
  </si>
  <si>
    <t>Shade </t>
  </si>
  <si>
    <t>Mark Tonderai</t>
  </si>
  <si>
    <t>House at the End of the Street </t>
  </si>
  <si>
    <t>Drama|Mystery|War</t>
  </si>
  <si>
    <t>Incendies </t>
  </si>
  <si>
    <t>Laura Morante</t>
  </si>
  <si>
    <t>Remember Me, My Love </t>
  </si>
  <si>
    <t>Elite Squad </t>
  </si>
  <si>
    <t>Brazil</t>
  </si>
  <si>
    <t>Annabelle </t>
  </si>
  <si>
    <t>Rachel Perkins</t>
  </si>
  <si>
    <t>Comedy|Drama|Musical</t>
  </si>
  <si>
    <t>Bran Nue Dae </t>
  </si>
  <si>
    <t>John Cothran</t>
  </si>
  <si>
    <t>Boyz n the Hood </t>
  </si>
  <si>
    <t>Luis Valdez</t>
  </si>
  <si>
    <t>La Bamba </t>
  </si>
  <si>
    <t>Rita Moreno</t>
  </si>
  <si>
    <t>Mystery|Romance|Thriller</t>
  </si>
  <si>
    <t>Dressed to Kill </t>
  </si>
  <si>
    <t>Adventure|Comedy|Drama|Family</t>
  </si>
  <si>
    <t>The Adventures of Huck Finn </t>
  </si>
  <si>
    <t>Go </t>
  </si>
  <si>
    <t>Friends with Money </t>
  </si>
  <si>
    <t>Louis Morneau</t>
  </si>
  <si>
    <t>Bats </t>
  </si>
  <si>
    <t>Caroline Link</t>
  </si>
  <si>
    <t>Merab Ninidze</t>
  </si>
  <si>
    <t>Nowhere in Africa </t>
  </si>
  <si>
    <t>Shame </t>
  </si>
  <si>
    <t>Layer Cake </t>
  </si>
  <si>
    <t>Sterling Van Wagenen</t>
  </si>
  <si>
    <t>Emily Podleski</t>
  </si>
  <si>
    <t>The Work and the Glory II: American Zion </t>
  </si>
  <si>
    <t>Zal Batmanglij</t>
  </si>
  <si>
    <t>The East </t>
  </si>
  <si>
    <t>A Home at the End of the World </t>
  </si>
  <si>
    <t>Hans Petter Moland</t>
  </si>
  <si>
    <t>Aberdeen </t>
  </si>
  <si>
    <t>Oren Moverman</t>
  </si>
  <si>
    <t>The Messenger </t>
  </si>
  <si>
    <t>Control </t>
  </si>
  <si>
    <t>The Terminator </t>
  </si>
  <si>
    <t>Wolfgang Becker</t>
  </si>
  <si>
    <t>Florian Lukas</t>
  </si>
  <si>
    <t>Good Bye Lenin! </t>
  </si>
  <si>
    <t>The Damned United </t>
  </si>
  <si>
    <t>Clu Gulager</t>
  </si>
  <si>
    <t>Mallrats </t>
  </si>
  <si>
    <t>Musical|Romance</t>
  </si>
  <si>
    <t>Olivia Newton-John</t>
  </si>
  <si>
    <t>Grease </t>
  </si>
  <si>
    <t>Platoon </t>
  </si>
  <si>
    <t>Documentary|Drama|War</t>
  </si>
  <si>
    <t>Osama bin Laden</t>
  </si>
  <si>
    <t>Fahrenheit 9/11 </t>
  </si>
  <si>
    <t>George Roy Hill</t>
  </si>
  <si>
    <t>Biography|Crime|Drama|Western</t>
  </si>
  <si>
    <t>Katharine Ross</t>
  </si>
  <si>
    <t>Butch Cassidy and the Sundance Kid </t>
  </si>
  <si>
    <t>Robert Stevenson</t>
  </si>
  <si>
    <t>Comedy|Family|Fantasy|Musical</t>
  </si>
  <si>
    <t>Ed Wynn</t>
  </si>
  <si>
    <t>Mary Poppins </t>
  </si>
  <si>
    <t>Ordinary People </t>
  </si>
  <si>
    <t>Jerome Robbins</t>
  </si>
  <si>
    <t>Crime|Drama|Musical|Romance|Thriller</t>
  </si>
  <si>
    <t>West Side Story </t>
  </si>
  <si>
    <t>Caddyshack </t>
  </si>
  <si>
    <t>Gary Hardwick</t>
  </si>
  <si>
    <t>The Brothers </t>
  </si>
  <si>
    <t>The Wood </t>
  </si>
  <si>
    <t>The Usual Suspects </t>
  </si>
  <si>
    <t>Fantasy|Horror|Romance|Thriller</t>
  </si>
  <si>
    <t>Lisa Wilcox</t>
  </si>
  <si>
    <t>A Nightmare on Elm Street 5: The Dream Child </t>
  </si>
  <si>
    <t>Van Wilder: Party Liaison </t>
  </si>
  <si>
    <t>The Wrestler </t>
  </si>
  <si>
    <t>King Vidor</t>
  </si>
  <si>
    <t>Duel in the Sun </t>
  </si>
  <si>
    <t>Best in Show </t>
  </si>
  <si>
    <t>Escape from New York </t>
  </si>
  <si>
    <t>Tom Atkins</t>
  </si>
  <si>
    <t>School Daze </t>
  </si>
  <si>
    <t>Fred Savage</t>
  </si>
  <si>
    <t>Daddy Day Camp </t>
  </si>
  <si>
    <t>Mystic Pizza </t>
  </si>
  <si>
    <t>Sliding Doors </t>
  </si>
  <si>
    <t>Rusty Cundieff</t>
  </si>
  <si>
    <t>Tales from the Hood </t>
  </si>
  <si>
    <t>The Last King of Scotland </t>
  </si>
  <si>
    <t>Dominique Othenin-Girard</t>
  </si>
  <si>
    <t>Halloween 5 </t>
  </si>
  <si>
    <t>Bernie </t>
  </si>
  <si>
    <t>Jean-Jacques Mantello</t>
  </si>
  <si>
    <t>Adventure|Documentary|Short</t>
  </si>
  <si>
    <t>Dolphins and Whales 3D: Tribes of the Ocean </t>
  </si>
  <si>
    <t>Pollock </t>
  </si>
  <si>
    <t>Risa Bramon Garcia</t>
  </si>
  <si>
    <t>200 Cigarettes </t>
  </si>
  <si>
    <t>Brian Klugman</t>
  </si>
  <si>
    <t>The Words </t>
  </si>
  <si>
    <t>Matt Piedmont</t>
  </si>
  <si>
    <t>Casa de mi Padre </t>
  </si>
  <si>
    <t>Raymond De Felitta</t>
  </si>
  <si>
    <t>City Island </t>
  </si>
  <si>
    <t>John Michael McDonagh</t>
  </si>
  <si>
    <t>The Guard </t>
  </si>
  <si>
    <t>Deb Hagan</t>
  </si>
  <si>
    <t>College </t>
  </si>
  <si>
    <t>The Virgin Suicides </t>
  </si>
  <si>
    <t>Zach Cregger</t>
  </si>
  <si>
    <t>Hugh M. Hefner</t>
  </si>
  <si>
    <t>Miss March </t>
  </si>
  <si>
    <t>Zach Braff</t>
  </si>
  <si>
    <t>Wish I Was Here </t>
  </si>
  <si>
    <t>Mark Tarlov</t>
  </si>
  <si>
    <t>Simply Irresistible </t>
  </si>
  <si>
    <t>Lawrence Gilliard Jr.</t>
  </si>
  <si>
    <t>John Cameron Mitchell</t>
  </si>
  <si>
    <t>Hedwig and the Angry Inch </t>
  </si>
  <si>
    <t>Only the Strong </t>
  </si>
  <si>
    <t>Shattered Glass </t>
  </si>
  <si>
    <t>David Atkins</t>
  </si>
  <si>
    <t>Novocaine </t>
  </si>
  <si>
    <t>Patrick Stettner</t>
  </si>
  <si>
    <t>Sam Peckinpah</t>
  </si>
  <si>
    <t>William Holden</t>
  </si>
  <si>
    <t>The Wackness </t>
  </si>
  <si>
    <t>Sylvio Tabet</t>
  </si>
  <si>
    <t>Michael Berryman</t>
  </si>
  <si>
    <t>Beastmaster 2: Through the Portal of Time </t>
  </si>
  <si>
    <t>Rick Bieber</t>
  </si>
  <si>
    <t>The 5th Quarter </t>
  </si>
  <si>
    <t>The Greatest </t>
  </si>
  <si>
    <t>Snow Flower and the Secret Fan </t>
  </si>
  <si>
    <t>Come Early Morning </t>
  </si>
  <si>
    <t>Lucky Break </t>
  </si>
  <si>
    <t>Peter McNamara</t>
  </si>
  <si>
    <t>S.R. Bindler</t>
  </si>
  <si>
    <t>Surfer, Dude </t>
  </si>
  <si>
    <t>Deadfall </t>
  </si>
  <si>
    <t>Cédric Klapisch</t>
  </si>
  <si>
    <t>L'auberge espagnole </t>
  </si>
  <si>
    <t>Kate Barker-Froyland</t>
  </si>
  <si>
    <t>Song One </t>
  </si>
  <si>
    <t>Martin Koolhoven</t>
  </si>
  <si>
    <t>Yorick van Wageningen</t>
  </si>
  <si>
    <t>Winter in Wartime </t>
  </si>
  <si>
    <t>Prachya Pinkaew</t>
  </si>
  <si>
    <t>The Protector </t>
  </si>
  <si>
    <t>Bend It Like Beckham </t>
  </si>
  <si>
    <t>Edie Falco</t>
  </si>
  <si>
    <t>Sunshine State </t>
  </si>
  <si>
    <t>Action|Sport</t>
  </si>
  <si>
    <t>Wesley Jonathan</t>
  </si>
  <si>
    <t>Crossover </t>
  </si>
  <si>
    <t>Jonathan D. Mellor</t>
  </si>
  <si>
    <t>[Rec] 2 </t>
  </si>
  <si>
    <t>The Sting </t>
  </si>
  <si>
    <t>Chariots of Fire </t>
  </si>
  <si>
    <t>Darren Grant</t>
  </si>
  <si>
    <t>Diary of a Mad Black Woman </t>
  </si>
  <si>
    <t>Shine </t>
  </si>
  <si>
    <t>Don Jon </t>
  </si>
  <si>
    <t>Ghost World </t>
  </si>
  <si>
    <t>Iris </t>
  </si>
  <si>
    <t>Christophe Barratier</t>
  </si>
  <si>
    <t>Jean-Baptiste Maunier</t>
  </si>
  <si>
    <t>The Chorus </t>
  </si>
  <si>
    <t>Émile Gaudreault</t>
  </si>
  <si>
    <t>Mambo Italiano </t>
  </si>
  <si>
    <t>James Cox</t>
  </si>
  <si>
    <t>Wonderland </t>
  </si>
  <si>
    <t>Do the Right Thing </t>
  </si>
  <si>
    <t>James Toback</t>
  </si>
  <si>
    <t>Harvard Man </t>
  </si>
  <si>
    <t>Aki Kaurismäki</t>
  </si>
  <si>
    <t>Jean-Pierre Léaud</t>
  </si>
  <si>
    <t>Le Havre </t>
  </si>
  <si>
    <t>Finland</t>
  </si>
  <si>
    <t>Hitoshi Matsumoto</t>
  </si>
  <si>
    <t>Lindsay Kay Hayward</t>
  </si>
  <si>
    <t>R100 </t>
  </si>
  <si>
    <t>George Ratliff</t>
  </si>
  <si>
    <t>Salvation Boulevard </t>
  </si>
  <si>
    <t>The Ten </t>
  </si>
  <si>
    <t>Shane Meadows</t>
  </si>
  <si>
    <t>Aksel Hennie</t>
  </si>
  <si>
    <t>Headhunters </t>
  </si>
  <si>
    <t>Norwegian</t>
  </si>
  <si>
    <t>Michael McGowan</t>
  </si>
  <si>
    <t>Saint Ralph </t>
  </si>
  <si>
    <t>Abhishek Bachchan</t>
  </si>
  <si>
    <t>Insidious: Chapter 2 </t>
  </si>
  <si>
    <t>Saw II </t>
  </si>
  <si>
    <t>Dan Trachtenberg</t>
  </si>
  <si>
    <t>Drama|Horror|Mystery|Sci-Fi|Thriller</t>
  </si>
  <si>
    <t>10 Cloverfield Lane </t>
  </si>
  <si>
    <t>Comedy|Documentary</t>
  </si>
  <si>
    <t>Jackass: The Movie </t>
  </si>
  <si>
    <t>David F. Sandberg</t>
  </si>
  <si>
    <t>Lights Out </t>
  </si>
  <si>
    <t>Sprague Grayden</t>
  </si>
  <si>
    <t>Paranormal Activity 3 </t>
  </si>
  <si>
    <t>Stiles White</t>
  </si>
  <si>
    <t>Shelley Hennig</t>
  </si>
  <si>
    <t>Ouija </t>
  </si>
  <si>
    <t>John Saxon</t>
  </si>
  <si>
    <t>A Nightmare on Elm Street 3: Dream Warriors </t>
  </si>
  <si>
    <t>Eugenio Derbez</t>
  </si>
  <si>
    <t>Instructions Not Included </t>
  </si>
  <si>
    <t>Matt Shively</t>
  </si>
  <si>
    <t>Paranormal Activity 4 </t>
  </si>
  <si>
    <t>Henry Koster</t>
  </si>
  <si>
    <t>The Robe </t>
  </si>
  <si>
    <t>Freddy's Dead: The Final Nightmare </t>
  </si>
  <si>
    <t>Patty Jenkins</t>
  </si>
  <si>
    <t>Monster </t>
  </si>
  <si>
    <t>Christopher Landon</t>
  </si>
  <si>
    <t>Richard Cabral</t>
  </si>
  <si>
    <t>Paranormal Activity: The Marked Ones </t>
  </si>
  <si>
    <t>Dallas Buyers Club </t>
  </si>
  <si>
    <t>David Gelb</t>
  </si>
  <si>
    <t>The Lazarus Effect </t>
  </si>
  <si>
    <t>Memento </t>
  </si>
  <si>
    <t>Mike Flanagan</t>
  </si>
  <si>
    <t>James Lafferty</t>
  </si>
  <si>
    <t>Oculus </t>
  </si>
  <si>
    <t>Clerks II </t>
  </si>
  <si>
    <t>Billy Elliot </t>
  </si>
  <si>
    <t>The Way Way Back </t>
  </si>
  <si>
    <t>George Jackson</t>
  </si>
  <si>
    <t>William Schallert</t>
  </si>
  <si>
    <t>House Party 2 </t>
  </si>
  <si>
    <t>Maurice Joyce</t>
  </si>
  <si>
    <t>Doug's 1st Movie </t>
  </si>
  <si>
    <t>John Beasley</t>
  </si>
  <si>
    <t>The Apostle </t>
  </si>
  <si>
    <t>Jesse Peretz</t>
  </si>
  <si>
    <t>Our Idiot Brother </t>
  </si>
  <si>
    <t>Ice Cube</t>
  </si>
  <si>
    <t>Monica Calhoun</t>
  </si>
  <si>
    <t>The Players Club </t>
  </si>
  <si>
    <t>As Above, So Below </t>
  </si>
  <si>
    <t>Addicted </t>
  </si>
  <si>
    <t>Eve's Bayou </t>
  </si>
  <si>
    <t>Richard Glatzer</t>
  </si>
  <si>
    <t>Still Alice </t>
  </si>
  <si>
    <t>Rob Hedden</t>
  </si>
  <si>
    <t>Adventure|Horror</t>
  </si>
  <si>
    <t>Friday the 13th Part VIII: Jason Takes Manhattan </t>
  </si>
  <si>
    <t>My Big Fat Greek Wedding </t>
  </si>
  <si>
    <t>Spring Breakers </t>
  </si>
  <si>
    <t>Joe Chappelle</t>
  </si>
  <si>
    <t>Halloween: The Curse of Michael Myers </t>
  </si>
  <si>
    <t>Y Tu Mamá También </t>
  </si>
  <si>
    <t>Peter Serafinowicz</t>
  </si>
  <si>
    <t>Shaun of the Dead </t>
  </si>
  <si>
    <t>Mickey Liddell</t>
  </si>
  <si>
    <t>Randy Wayne</t>
  </si>
  <si>
    <t>The Haunting of Molly Hartley </t>
  </si>
  <si>
    <t>Lone Star </t>
  </si>
  <si>
    <t>Halloween 4: The Return of Michael Myers </t>
  </si>
  <si>
    <t>Fred Walton</t>
  </si>
  <si>
    <t>April Fool's Day </t>
  </si>
  <si>
    <t>Diner </t>
  </si>
  <si>
    <t>Steve Carver</t>
  </si>
  <si>
    <t>Lone Wolf McQuade </t>
  </si>
  <si>
    <t>Gonzalo López-Gallego</t>
  </si>
  <si>
    <t>Apollo 18 </t>
  </si>
  <si>
    <t>Christine Jeffs</t>
  </si>
  <si>
    <t>Sunshine Cleaning </t>
  </si>
  <si>
    <t>Sterling Jerins</t>
  </si>
  <si>
    <t>No Escape </t>
  </si>
  <si>
    <t>Don Coscarelli</t>
  </si>
  <si>
    <t>Michael Tiddes</t>
  </si>
  <si>
    <t>Fifty Shades of Black </t>
  </si>
  <si>
    <t>Not Easily Broken </t>
  </si>
  <si>
    <t>The Perfect Match </t>
  </si>
  <si>
    <t>Mamoru Hosoda</t>
  </si>
  <si>
    <t>Lara Jill Miller</t>
  </si>
  <si>
    <t>Digimon: The Movie </t>
  </si>
  <si>
    <t>Brian Dannelly</t>
  </si>
  <si>
    <t>Saved! </t>
  </si>
  <si>
    <t>Denys Arcand</t>
  </si>
  <si>
    <t>The Barbarian Invasions </t>
  </si>
  <si>
    <t>J.S. Cardone</t>
  </si>
  <si>
    <t>The Forsaken </t>
  </si>
  <si>
    <t>Jay Levey</t>
  </si>
  <si>
    <t>UHF </t>
  </si>
  <si>
    <t>Slums of Beverly Hills </t>
  </si>
  <si>
    <t>Woody Strode</t>
  </si>
  <si>
    <t>Made </t>
  </si>
  <si>
    <t>Moon </t>
  </si>
  <si>
    <t>Ronan Chapalain</t>
  </si>
  <si>
    <t>Norbert Ferrer</t>
  </si>
  <si>
    <t>Sea Rex 3D: Journey to a Prehistoric World </t>
  </si>
  <si>
    <t>The Sweet Hereafter </t>
  </si>
  <si>
    <t>Xavier Beauvois</t>
  </si>
  <si>
    <t>Of Gods and Men </t>
  </si>
  <si>
    <t>Randall Miller</t>
  </si>
  <si>
    <t>Bottle Shock </t>
  </si>
  <si>
    <t>Biography|Crime|Drama|Romance|Thriller</t>
  </si>
  <si>
    <t>Heavenly Creatures </t>
  </si>
  <si>
    <t>90 Minutes in Heaven </t>
  </si>
  <si>
    <t>Dan Rush</t>
  </si>
  <si>
    <t>Everything Must Go </t>
  </si>
  <si>
    <t>Comedy|Crime|Drama|Mystery|Thriller</t>
  </si>
  <si>
    <t>Zero Effect </t>
  </si>
  <si>
    <t>The Machinist </t>
  </si>
  <si>
    <t>Light Sleeper </t>
  </si>
  <si>
    <t>Michael Cuesta</t>
  </si>
  <si>
    <t>Biography|Crime|Drama|Mystery|Thriller</t>
  </si>
  <si>
    <t>Kill the Messenger </t>
  </si>
  <si>
    <t>Rabbit Hole </t>
  </si>
  <si>
    <t>Fenton Bailey</t>
  </si>
  <si>
    <t>Party Monster </t>
  </si>
  <si>
    <t>Jeremy Saulnier</t>
  </si>
  <si>
    <t>Crime|Horror|Music|Thriller</t>
  </si>
  <si>
    <t>Green Room </t>
  </si>
  <si>
    <t>James Manera</t>
  </si>
  <si>
    <t>Atlas Shrugged: Who Is John Galt? </t>
  </si>
  <si>
    <t>Bottle Rocket </t>
  </si>
  <si>
    <t>Albino Alligator </t>
  </si>
  <si>
    <t>Crime|Documentary|War</t>
  </si>
  <si>
    <t>Nicholas Fackler</t>
  </si>
  <si>
    <t>Lovely, Still </t>
  </si>
  <si>
    <t>Morgan J. Freeman</t>
  </si>
  <si>
    <t>Desert Blue </t>
  </si>
  <si>
    <t>Ocean James</t>
  </si>
  <si>
    <t>The Visit </t>
  </si>
  <si>
    <t>Crime|Thriller|War</t>
  </si>
  <si>
    <t>Mike Figueroa</t>
  </si>
  <si>
    <t>Redacted </t>
  </si>
  <si>
    <t>Klaus Menzel</t>
  </si>
  <si>
    <t>Fascination </t>
  </si>
  <si>
    <t>Oren Peli</t>
  </si>
  <si>
    <t>Luis Tosar</t>
  </si>
  <si>
    <t>William H. Macy</t>
  </si>
  <si>
    <t>Rudderless </t>
  </si>
  <si>
    <t>Michael Dudikoff</t>
  </si>
  <si>
    <t>Jirí Menzel</t>
  </si>
  <si>
    <t>Comedy|Drama|Romance|War</t>
  </si>
  <si>
    <t>Julia Jentsch</t>
  </si>
  <si>
    <t>I Served the King of England </t>
  </si>
  <si>
    <t>Czech</t>
  </si>
  <si>
    <t>Fatih Akin</t>
  </si>
  <si>
    <t>Soul Kitchen </t>
  </si>
  <si>
    <t>Sling Blade </t>
  </si>
  <si>
    <t>Hostel </t>
  </si>
  <si>
    <t>Tristram Shandy: A Cock and Bull Story </t>
  </si>
  <si>
    <t>Take Shelter </t>
  </si>
  <si>
    <t>Frank LaLoggia</t>
  </si>
  <si>
    <t>Lady in White </t>
  </si>
  <si>
    <t>Bill Johnson</t>
  </si>
  <si>
    <t>The Texas Chainsaw Massacre 2 </t>
  </si>
  <si>
    <t>Only God Forgives </t>
  </si>
  <si>
    <t>Michel Leclerc</t>
  </si>
  <si>
    <t>The Names of Love </t>
  </si>
  <si>
    <t>Tom Kalin</t>
  </si>
  <si>
    <t>Savage Grace </t>
  </si>
  <si>
    <t>Police Academy </t>
  </si>
  <si>
    <t>Four Weddings and a Funeral </t>
  </si>
  <si>
    <t>25th Hour </t>
  </si>
  <si>
    <t>Bound </t>
  </si>
  <si>
    <t>Requiem for a Dream </t>
  </si>
  <si>
    <t>Carlos Saura</t>
  </si>
  <si>
    <t>Drama|Musical</t>
  </si>
  <si>
    <t>Mía Maestro</t>
  </si>
  <si>
    <t>Tango </t>
  </si>
  <si>
    <t>Andrew Erwin</t>
  </si>
  <si>
    <t>Alex Kendrick</t>
  </si>
  <si>
    <t>Moms' Night Out </t>
  </si>
  <si>
    <t>Donnie Darko </t>
  </si>
  <si>
    <t>James Duval</t>
  </si>
  <si>
    <t>Mike van Diem</t>
  </si>
  <si>
    <t>Jan Decleir</t>
  </si>
  <si>
    <t>Character </t>
  </si>
  <si>
    <t>Jonas Åkerlund</t>
  </si>
  <si>
    <t>Spun </t>
  </si>
  <si>
    <t>Todd Solondz</t>
  </si>
  <si>
    <t>Lady Vengeance </t>
  </si>
  <si>
    <t>Barry Skolnick</t>
  </si>
  <si>
    <t>Mean Machine </t>
  </si>
  <si>
    <t>Johnnie To</t>
  </si>
  <si>
    <t>Exiled </t>
  </si>
  <si>
    <t>Agnieszka Wojtowicz-Vosloo</t>
  </si>
  <si>
    <t>After.Life </t>
  </si>
  <si>
    <t>One Flew Over the Cuckoo's Nest </t>
  </si>
  <si>
    <t>Falcon Rising </t>
  </si>
  <si>
    <t>Nick Love</t>
  </si>
  <si>
    <t>The Sweeney </t>
  </si>
  <si>
    <t>Whale Rider </t>
  </si>
  <si>
    <t>R. Balki</t>
  </si>
  <si>
    <t>Vidya Balan</t>
  </si>
  <si>
    <t>Paa </t>
  </si>
  <si>
    <t>Fantasy|Thriller</t>
  </si>
  <si>
    <t>Night Watch </t>
  </si>
  <si>
    <t>The Crying Game </t>
  </si>
  <si>
    <t>Art Hindle</t>
  </si>
  <si>
    <t>Porky's </t>
  </si>
  <si>
    <t>Survival of the Dead </t>
  </si>
  <si>
    <t>Lost in Translation </t>
  </si>
  <si>
    <t>Annie Hall </t>
  </si>
  <si>
    <t>Cecil B. DeMille</t>
  </si>
  <si>
    <t>Gloria Grahame</t>
  </si>
  <si>
    <t>The Greatest Show on Earth </t>
  </si>
  <si>
    <t>Monster's Ball </t>
  </si>
  <si>
    <t>Henry Hobson</t>
  </si>
  <si>
    <t>Maggie </t>
  </si>
  <si>
    <t>Mike Figgis</t>
  </si>
  <si>
    <t>Leaving Las Vegas </t>
  </si>
  <si>
    <t>Billy Wilder</t>
  </si>
  <si>
    <t>The Boy Next Door </t>
  </si>
  <si>
    <t>Lisa Cholodenko</t>
  </si>
  <si>
    <t>The Kids Are All Right </t>
  </si>
  <si>
    <t>Meg Foster</t>
  </si>
  <si>
    <t>They Live </t>
  </si>
  <si>
    <t>Ed Gass-Donnelly</t>
  </si>
  <si>
    <t>The Last Exorcism Part II </t>
  </si>
  <si>
    <t>Ellar Coltrane</t>
  </si>
  <si>
    <t>Boyhood </t>
  </si>
  <si>
    <t>Scoop </t>
  </si>
  <si>
    <t>DJ Pooh</t>
  </si>
  <si>
    <t>The Wash </t>
  </si>
  <si>
    <t>3 Strikes </t>
  </si>
  <si>
    <t>Crime|Drama|Fantasy|Romance</t>
  </si>
  <si>
    <t>The Cooler </t>
  </si>
  <si>
    <t>The Night Listener </t>
  </si>
  <si>
    <t>The Orphanage </t>
  </si>
  <si>
    <t>Ashley Rickards</t>
  </si>
  <si>
    <t>A Haunted House 2 </t>
  </si>
  <si>
    <t>Roger Avary</t>
  </si>
  <si>
    <t>The Rules of Attraction </t>
  </si>
  <si>
    <t>Allison Anders</t>
  </si>
  <si>
    <t>Four Rooms </t>
  </si>
  <si>
    <t>Secretary </t>
  </si>
  <si>
    <t>Rick de Oliveira</t>
  </si>
  <si>
    <t>The Real Cancun </t>
  </si>
  <si>
    <t>Talk Radio </t>
  </si>
  <si>
    <t>Waiting for Guffman </t>
  </si>
  <si>
    <t>Jeff Franklin</t>
  </si>
  <si>
    <t>Love Stinks </t>
  </si>
  <si>
    <t>You Kill Me </t>
  </si>
  <si>
    <t>Mike Mills</t>
  </si>
  <si>
    <t>Thumbsucker </t>
  </si>
  <si>
    <t>Dave McKean</t>
  </si>
  <si>
    <t>Stephanie Leonidas</t>
  </si>
  <si>
    <t>Mirrormask </t>
  </si>
  <si>
    <t>Ron Fricke</t>
  </si>
  <si>
    <t>Collin Alfredo St. Dic</t>
  </si>
  <si>
    <t>Samsara </t>
  </si>
  <si>
    <t>Ruggero Deodato</t>
  </si>
  <si>
    <t>The Barbarians </t>
  </si>
  <si>
    <t>Mars Callahan</t>
  </si>
  <si>
    <t>Poolhall Junkies </t>
  </si>
  <si>
    <t>The Loss of Sexual Innocence </t>
  </si>
  <si>
    <t>Joe </t>
  </si>
  <si>
    <t>Stefan Schwartz</t>
  </si>
  <si>
    <t>Shooting Fish </t>
  </si>
  <si>
    <t>Prison </t>
  </si>
  <si>
    <t>Robert Lee King</t>
  </si>
  <si>
    <t>Comedy|Horror|Mystery</t>
  </si>
  <si>
    <t>Psycho Beach Party </t>
  </si>
  <si>
    <t>The Big Tease </t>
  </si>
  <si>
    <t>Jorge Ramírez Suárez</t>
  </si>
  <si>
    <t>Adriana Barraza</t>
  </si>
  <si>
    <t>Hector Kotsifakis</t>
  </si>
  <si>
    <t>Buen Día, Ramón </t>
  </si>
  <si>
    <t>Trust </t>
  </si>
  <si>
    <t>An Everlasting Piece </t>
  </si>
  <si>
    <t>Rachel Griffiths</t>
  </si>
  <si>
    <t>Among Giants </t>
  </si>
  <si>
    <t>Adore </t>
  </si>
  <si>
    <t>Fernando León de Aranoa</t>
  </si>
  <si>
    <t>Mondays in the Sun </t>
  </si>
  <si>
    <t>Jim Mickle</t>
  </si>
  <si>
    <t>Connor Paolo</t>
  </si>
  <si>
    <t>Stake Land </t>
  </si>
  <si>
    <t>The Last Time I Committed Suicide </t>
  </si>
  <si>
    <t>Karim Aïnouz</t>
  </si>
  <si>
    <t>Futuro Beach </t>
  </si>
  <si>
    <t>Ruba Nadda</t>
  </si>
  <si>
    <t>Saad Siddiqui</t>
  </si>
  <si>
    <t>Inescapable </t>
  </si>
  <si>
    <t>Edward Burns</t>
  </si>
  <si>
    <t>Victor Fleming</t>
  </si>
  <si>
    <t>Hattie McDaniel</t>
  </si>
  <si>
    <t>Gone with the Wind </t>
  </si>
  <si>
    <t>Richard Raymond</t>
  </si>
  <si>
    <t>Desert Dancer </t>
  </si>
  <si>
    <t>Adventure|War|Western</t>
  </si>
  <si>
    <t>Major Dundee </t>
  </si>
  <si>
    <t>George Sidney</t>
  </si>
  <si>
    <t>Biography|Comedy|Musical|Romance|Western</t>
  </si>
  <si>
    <t>Keenan Wynn</t>
  </si>
  <si>
    <t>Annie Get Your Gun </t>
  </si>
  <si>
    <t>Fernanda Montenegro</t>
  </si>
  <si>
    <t>Peter Stebbings</t>
  </si>
  <si>
    <t>Defendor </t>
  </si>
  <si>
    <t>Vincente Minnelli</t>
  </si>
  <si>
    <t>Adventure|Comedy|Musical|Romance</t>
  </si>
  <si>
    <t>Gladys Cooper</t>
  </si>
  <si>
    <t>The Pirate </t>
  </si>
  <si>
    <t>Dagur Kári</t>
  </si>
  <si>
    <t>Alice Olivia Clarke</t>
  </si>
  <si>
    <t>The Good Heart </t>
  </si>
  <si>
    <t>The History Boys </t>
  </si>
  <si>
    <t>The Full Monty </t>
  </si>
  <si>
    <t>Jim Abrahams</t>
  </si>
  <si>
    <t>Peter Graves</t>
  </si>
  <si>
    <t>Airplane! </t>
  </si>
  <si>
    <t>Friday </t>
  </si>
  <si>
    <t>Menace II Society </t>
  </si>
  <si>
    <t>Michael Gornick</t>
  </si>
  <si>
    <t>Creepshow 2 </t>
  </si>
  <si>
    <t>Robert Eggers</t>
  </si>
  <si>
    <t>The Witch </t>
  </si>
  <si>
    <t>Michael Martin</t>
  </si>
  <si>
    <t>Joe Estevez</t>
  </si>
  <si>
    <t>I Got the Hook Up </t>
  </si>
  <si>
    <t>She's the One </t>
  </si>
  <si>
    <t>Gods and Monsters </t>
  </si>
  <si>
    <t>Ricardo Darín</t>
  </si>
  <si>
    <t>The Secret in Their Eyes </t>
  </si>
  <si>
    <t>Argentina</t>
  </si>
  <si>
    <t>Evil Dead II </t>
  </si>
  <si>
    <t>Louis C.K.</t>
  </si>
  <si>
    <t>Action|Adventure|Comedy|Musical</t>
  </si>
  <si>
    <t>Pootie Tang </t>
  </si>
  <si>
    <t>Salvador Carrasco</t>
  </si>
  <si>
    <t>Elpidia Carrillo</t>
  </si>
  <si>
    <t>La otra conquista </t>
  </si>
  <si>
    <t>André Øvredal</t>
  </si>
  <si>
    <t>Comedy|Drama|Fantasy|Horror</t>
  </si>
  <si>
    <t>Otto Jespersen</t>
  </si>
  <si>
    <t>Trollhunter </t>
  </si>
  <si>
    <t>Robert Cary</t>
  </si>
  <si>
    <t>Ira &amp; Abby </t>
  </si>
  <si>
    <t>Adam Rapp</t>
  </si>
  <si>
    <t>Winter Passing </t>
  </si>
  <si>
    <t>D.E.B.S. </t>
  </si>
  <si>
    <t>Warren P. Sonoda</t>
  </si>
  <si>
    <t>Action|Biography|Crime|Drama|Family|Fantasy</t>
  </si>
  <si>
    <t>The Masked Saint </t>
  </si>
  <si>
    <t>Robert Townsend</t>
  </si>
  <si>
    <t>Charles Ferguson</t>
  </si>
  <si>
    <t>Jane Goodall</t>
  </si>
  <si>
    <t>Time to Choose </t>
  </si>
  <si>
    <t>Luc Jacquet</t>
  </si>
  <si>
    <t>March of the Penguins </t>
  </si>
  <si>
    <t>Margin Call </t>
  </si>
  <si>
    <t>Clark Gregg</t>
  </si>
  <si>
    <t>Choke </t>
  </si>
  <si>
    <t>Damien Chazelle</t>
  </si>
  <si>
    <t>Whiplash </t>
  </si>
  <si>
    <t>City of God </t>
  </si>
  <si>
    <t>Justin Kerrigan</t>
  </si>
  <si>
    <t>Human Traffic </t>
  </si>
  <si>
    <t>Karen Moncrieff</t>
  </si>
  <si>
    <t>Thomas Bo Larsen</t>
  </si>
  <si>
    <t>The Hunt </t>
  </si>
  <si>
    <t>Bella </t>
  </si>
  <si>
    <t>Eric Styles</t>
  </si>
  <si>
    <t>Dreaming of Joseph Lees </t>
  </si>
  <si>
    <t>Joshua Marston</t>
  </si>
  <si>
    <t>Maria Full of Grace </t>
  </si>
  <si>
    <t>Colombia</t>
  </si>
  <si>
    <t>Beginners </t>
  </si>
  <si>
    <t>Animal House </t>
  </si>
  <si>
    <t>Honor Blackman</t>
  </si>
  <si>
    <t>Goldfinger </t>
  </si>
  <si>
    <t>Caleb Landry Jones</t>
  </si>
  <si>
    <t>Trainspotting </t>
  </si>
  <si>
    <t>The Original Kings of Comedy </t>
  </si>
  <si>
    <t>Tod Williams</t>
  </si>
  <si>
    <t>Paranormal Activity 2 </t>
  </si>
  <si>
    <t>Micah Sloat</t>
  </si>
  <si>
    <t>Waking Ned Devine </t>
  </si>
  <si>
    <t>Crime|Documentary|Drama</t>
  </si>
  <si>
    <t>Bowling for Columbine </t>
  </si>
  <si>
    <t>Jack Sholder</t>
  </si>
  <si>
    <t>A Nightmare on Elm Street 2: Freddy's Revenge </t>
  </si>
  <si>
    <t>A Room with a View </t>
  </si>
  <si>
    <t>The Purge </t>
  </si>
  <si>
    <t>Danielle Kotch</t>
  </si>
  <si>
    <t>Sinister </t>
  </si>
  <si>
    <t>Biography|Comedy|Documentary</t>
  </si>
  <si>
    <t>Martin Lawrence Live: Runteldat </t>
  </si>
  <si>
    <t>Air Bud </t>
  </si>
  <si>
    <t>Tom McLoughlin</t>
  </si>
  <si>
    <t>Jason Lives: Friday the 13th Part VI </t>
  </si>
  <si>
    <t>The Bridge on the River Kwai </t>
  </si>
  <si>
    <t>Spaced Invaders </t>
  </si>
  <si>
    <t>Adam Marcus</t>
  </si>
  <si>
    <t>Jason Goes to Hell: The Final Friday </t>
  </si>
  <si>
    <t>Comedy|Documentary|Music</t>
  </si>
  <si>
    <t>Dave Chappelle's Block Party </t>
  </si>
  <si>
    <t>Benny Boom</t>
  </si>
  <si>
    <t>Next Day Air </t>
  </si>
  <si>
    <t>Nnegest Likké</t>
  </si>
  <si>
    <t>Phat Girlz </t>
  </si>
  <si>
    <t>Seamus Davey-Fitzpatrick</t>
  </si>
  <si>
    <t>Before Midnight </t>
  </si>
  <si>
    <t>Christopher Leitch</t>
  </si>
  <si>
    <t>John Astin</t>
  </si>
  <si>
    <t>Teen Wolf Too </t>
  </si>
  <si>
    <t>Angus Scrimm</t>
  </si>
  <si>
    <t>Phantasm II </t>
  </si>
  <si>
    <t>Patricia Cardoso</t>
  </si>
  <si>
    <t>Real Women Have Curves </t>
  </si>
  <si>
    <t>Damien O'Donnell</t>
  </si>
  <si>
    <t>East Is East </t>
  </si>
  <si>
    <t>Peter M. Cohen</t>
  </si>
  <si>
    <t>Callie Thorne</t>
  </si>
  <si>
    <t>Whipped </t>
  </si>
  <si>
    <t>Crime|Drama|History|Romance</t>
  </si>
  <si>
    <t>Kama Sutra: A Tale of Love </t>
  </si>
  <si>
    <t>Anthony Hickox</t>
  </si>
  <si>
    <t>Warlock: The Armageddon </t>
  </si>
  <si>
    <t>Tom Schulman</t>
  </si>
  <si>
    <t>8 Heads in a Duffel Bag </t>
  </si>
  <si>
    <t>Jill Sprecher</t>
  </si>
  <si>
    <t>Thirteen Conversations About One Thing </t>
  </si>
  <si>
    <t>Darren Stein</t>
  </si>
  <si>
    <t>Jawbreaker </t>
  </si>
  <si>
    <t>Basquiat </t>
  </si>
  <si>
    <t>Tsotsi </t>
  </si>
  <si>
    <t>Rapulana Seiphemo</t>
  </si>
  <si>
    <t>Zulu</t>
  </si>
  <si>
    <t>Happiness </t>
  </si>
  <si>
    <t>DysFunktional Family </t>
  </si>
  <si>
    <t>Comedy|Drama|Horror</t>
  </si>
  <si>
    <t>Tusk </t>
  </si>
  <si>
    <t>Oldboy </t>
  </si>
  <si>
    <t>David Nixon</t>
  </si>
  <si>
    <t>Robyn Lively</t>
  </si>
  <si>
    <t>Letters to God </t>
  </si>
  <si>
    <t>Jason Eisener</t>
  </si>
  <si>
    <t>Hobo with a Shotgun </t>
  </si>
  <si>
    <t>Enrique Begne</t>
  </si>
  <si>
    <t>Compadres </t>
  </si>
  <si>
    <t>Michael Landon Jr.</t>
  </si>
  <si>
    <t>Whit Stillman</t>
  </si>
  <si>
    <t>Leslye Headland</t>
  </si>
  <si>
    <t>Bachelorette </t>
  </si>
  <si>
    <t>Tim and Eric's Billion Dollar Movie </t>
  </si>
  <si>
    <t>Summer Storm </t>
  </si>
  <si>
    <t>Kate Connor</t>
  </si>
  <si>
    <t>Johnny Pacar</t>
  </si>
  <si>
    <t>Fort McCoy </t>
  </si>
  <si>
    <t>Deon Taylor</t>
  </si>
  <si>
    <t>Matt Cohen</t>
  </si>
  <si>
    <t>Chain Letter </t>
  </si>
  <si>
    <t>Just Looking </t>
  </si>
  <si>
    <t>The Divide </t>
  </si>
  <si>
    <t>Francesca Gregorini</t>
  </si>
  <si>
    <t>Tanner Hall </t>
  </si>
  <si>
    <t>Youssef Delara</t>
  </si>
  <si>
    <t>John Robinson</t>
  </si>
  <si>
    <t>Central Station </t>
  </si>
  <si>
    <t>Susan Seidelman</t>
  </si>
  <si>
    <t>Boynton Beach Club </t>
  </si>
  <si>
    <t>Heidi Ewing</t>
  </si>
  <si>
    <t>Greg Crowe</t>
  </si>
  <si>
    <t>Freakonomics </t>
  </si>
  <si>
    <t>High Tension </t>
  </si>
  <si>
    <t>Isaac Hayes</t>
  </si>
  <si>
    <t>Hustle &amp; Flow </t>
  </si>
  <si>
    <t>Nehemiah Persoff</t>
  </si>
  <si>
    <t>Some Like It Hot </t>
  </si>
  <si>
    <t>John Carl Buechler</t>
  </si>
  <si>
    <t>Terry Kiser</t>
  </si>
  <si>
    <t>Friday the 13th Part VII: The New Blood </t>
  </si>
  <si>
    <t>Margaret Hamilton</t>
  </si>
  <si>
    <t>The Wizard of Oz </t>
  </si>
  <si>
    <t>Young Frankenstein </t>
  </si>
  <si>
    <t>Diary of the Dead </t>
  </si>
  <si>
    <t>Victor Nunez</t>
  </si>
  <si>
    <t>Ulee's Gold </t>
  </si>
  <si>
    <t>Romance</t>
  </si>
  <si>
    <t>Blazing Saddles </t>
  </si>
  <si>
    <t>Judie Aronson</t>
  </si>
  <si>
    <t>Friday the 13th: The Final Chapter </t>
  </si>
  <si>
    <t>Pawel Pawlikowski</t>
  </si>
  <si>
    <t>Maurice </t>
  </si>
  <si>
    <t>Frank Sebastiano</t>
  </si>
  <si>
    <t>Beer League </t>
  </si>
  <si>
    <t>Nacho Vigalondo</t>
  </si>
  <si>
    <t>Karra Elejalde</t>
  </si>
  <si>
    <t>Timecrimes </t>
  </si>
  <si>
    <t>A Haunted House </t>
  </si>
  <si>
    <t>Dinesh D'Souza</t>
  </si>
  <si>
    <t>Barack Obama</t>
  </si>
  <si>
    <t>2016: Obama's America </t>
  </si>
  <si>
    <t>That Thing You Do! </t>
  </si>
  <si>
    <t>Tommy Lee Wallace</t>
  </si>
  <si>
    <t>Halloween III: Season of the Witch </t>
  </si>
  <si>
    <t>Leslie Small</t>
  </si>
  <si>
    <t>David Jason Perez</t>
  </si>
  <si>
    <t>Kevin Hart: Let Me Explain </t>
  </si>
  <si>
    <t>My Own Private Idaho </t>
  </si>
  <si>
    <t>Garden State </t>
  </si>
  <si>
    <t>Hanno Pöschl</t>
  </si>
  <si>
    <t>Before Sunrise </t>
  </si>
  <si>
    <t>Action|Drama|Horror|Thriller</t>
  </si>
  <si>
    <t>Alison Maclean</t>
  </si>
  <si>
    <t>Jesus' Son </t>
  </si>
  <si>
    <t>Comedy|Crime|Drama|Sci-Fi</t>
  </si>
  <si>
    <t>Robot &amp; Frank </t>
  </si>
  <si>
    <t>Isabel Coixet</t>
  </si>
  <si>
    <t>My Life Without Me </t>
  </si>
  <si>
    <t>James Ponsoldt</t>
  </si>
  <si>
    <t>The Spectacular Now </t>
  </si>
  <si>
    <t>Comedy|Family|Musical|Romance|Short</t>
  </si>
  <si>
    <t>Marilyn Hotchkiss' Ballroom Dancing and Charm School </t>
  </si>
  <si>
    <t>Comedy|Documentary|War</t>
  </si>
  <si>
    <t>Bill Maher</t>
  </si>
  <si>
    <t>Religulous </t>
  </si>
  <si>
    <t>Joshua Tickell</t>
  </si>
  <si>
    <t>Sheryl Crow</t>
  </si>
  <si>
    <t>Fuel </t>
  </si>
  <si>
    <t>Tim Boxell</t>
  </si>
  <si>
    <t>Valley of the Heart's Delight </t>
  </si>
  <si>
    <t>Michael D. Sellers</t>
  </si>
  <si>
    <t>Eye of the Dolphin </t>
  </si>
  <si>
    <t>Reed Cowan</t>
  </si>
  <si>
    <t>Dustin Lance Black</t>
  </si>
  <si>
    <t>8: The Mormon Proposition </t>
  </si>
  <si>
    <t>James Dodson</t>
  </si>
  <si>
    <t>The Other End of the Line </t>
  </si>
  <si>
    <t>Anatomy </t>
  </si>
  <si>
    <t>Alex Rivera</t>
  </si>
  <si>
    <t>Sleep Dealer </t>
  </si>
  <si>
    <t>Super </t>
  </si>
  <si>
    <t>Get on the Bus </t>
  </si>
  <si>
    <t>Robby Henson</t>
  </si>
  <si>
    <t>Thr3e </t>
  </si>
  <si>
    <t>This Is England </t>
  </si>
  <si>
    <t>Carmen Marron</t>
  </si>
  <si>
    <t>Jossara Jinaro</t>
  </si>
  <si>
    <t>Go for It! </t>
  </si>
  <si>
    <t>Leopold Stokowski</t>
  </si>
  <si>
    <t>Fantasia </t>
  </si>
  <si>
    <t>Richard Brooker</t>
  </si>
  <si>
    <t>Friday the 13th Part III </t>
  </si>
  <si>
    <t>Danny Steinmann</t>
  </si>
  <si>
    <t>Tiffany Helm</t>
  </si>
  <si>
    <t>Friday the 13th: A New Beginning </t>
  </si>
  <si>
    <t>The Last Sin Eater </t>
  </si>
  <si>
    <t>Jon Gunn</t>
  </si>
  <si>
    <t>Do You Believe? </t>
  </si>
  <si>
    <t>William Wyler</t>
  </si>
  <si>
    <t>Myrna Loy</t>
  </si>
  <si>
    <t>The Best Years of Our Lives </t>
  </si>
  <si>
    <t>Larry Clark</t>
  </si>
  <si>
    <t>Petter Næss</t>
  </si>
  <si>
    <t>Jørgen Langhelle</t>
  </si>
  <si>
    <t>Elling </t>
  </si>
  <si>
    <t>Robert Fontaine</t>
  </si>
  <si>
    <t>Michael Derek</t>
  </si>
  <si>
    <t>Mi America </t>
  </si>
  <si>
    <t>From Russia with Love </t>
  </si>
  <si>
    <t>Michael Herz</t>
  </si>
  <si>
    <t>Action|Comedy|Horror|Sci-Fi</t>
  </si>
  <si>
    <t>Phoebe Legere</t>
  </si>
  <si>
    <t>The Toxic Avenger Part II </t>
  </si>
  <si>
    <t>David Robert Mitchell</t>
  </si>
  <si>
    <t>Maika Monroe</t>
  </si>
  <si>
    <t>It Follows </t>
  </si>
  <si>
    <t>Mad Max 2: The Road Warrior </t>
  </si>
  <si>
    <t>Chia-Liang Liu</t>
  </si>
  <si>
    <t>The Legend of Drunken Master </t>
  </si>
  <si>
    <t>Alicia Goranson</t>
  </si>
  <si>
    <t>Boys Don't Cry </t>
  </si>
  <si>
    <t>Chris Kentis</t>
  </si>
  <si>
    <t>Eric Sheffer Stevens</t>
  </si>
  <si>
    <t>Silent House </t>
  </si>
  <si>
    <t>The Lives of Others </t>
  </si>
  <si>
    <t>Ben Davies</t>
  </si>
  <si>
    <t>Courageous </t>
  </si>
  <si>
    <t>Sylvain Chomet</t>
  </si>
  <si>
    <t>Animation|Comedy|Drama</t>
  </si>
  <si>
    <t>Michel Robin</t>
  </si>
  <si>
    <t>The Triplets of Belleville </t>
  </si>
  <si>
    <t>Chris Eyre</t>
  </si>
  <si>
    <t>Smoke Signals </t>
  </si>
  <si>
    <t>James Urbaniak</t>
  </si>
  <si>
    <t>Before Sunset </t>
  </si>
  <si>
    <t>Amores Perros </t>
  </si>
  <si>
    <t>Thirteen </t>
  </si>
  <si>
    <t>Elia Kazan</t>
  </si>
  <si>
    <t>Debra Granik</t>
  </si>
  <si>
    <t>Winter's Bone </t>
  </si>
  <si>
    <t>Miranda July</t>
  </si>
  <si>
    <t>Najarra Townsend</t>
  </si>
  <si>
    <t>Me and You and Everyone We Know </t>
  </si>
  <si>
    <t>Crime|Documentary</t>
  </si>
  <si>
    <t>Max Joseph</t>
  </si>
  <si>
    <t>We Are Your Friends </t>
  </si>
  <si>
    <t>Harsh Times </t>
  </si>
  <si>
    <t>Captive </t>
  </si>
  <si>
    <t>Full Frontal </t>
  </si>
  <si>
    <t>Kevin Tenney</t>
  </si>
  <si>
    <t>Witchboard </t>
  </si>
  <si>
    <t>Sook-Yin Lee</t>
  </si>
  <si>
    <t>Shortbus </t>
  </si>
  <si>
    <t>Ari Folman</t>
  </si>
  <si>
    <t>Animation|Biography|Documentary|Drama|History|War</t>
  </si>
  <si>
    <t>Waltz with Bashir </t>
  </si>
  <si>
    <t>Israel</t>
  </si>
  <si>
    <t>Gary Rogers</t>
  </si>
  <si>
    <t>Kirby Heyborne</t>
  </si>
  <si>
    <t>Noah Danby</t>
  </si>
  <si>
    <t>The Book of Mormon Movie, Volume 1: The Journey </t>
  </si>
  <si>
    <t>Documentary|War</t>
  </si>
  <si>
    <t>No End in Sight </t>
  </si>
  <si>
    <t>Marielle Heller</t>
  </si>
  <si>
    <t>The Diary of a Teenage Girl </t>
  </si>
  <si>
    <t>David Sington</t>
  </si>
  <si>
    <t>Documentary|History</t>
  </si>
  <si>
    <t>John F. Kennedy</t>
  </si>
  <si>
    <t>In the Shadow of the Moon </t>
  </si>
  <si>
    <t>Kelly Reichardt</t>
  </si>
  <si>
    <t>Biography|Documentary|History</t>
  </si>
  <si>
    <t>Inside Deep Throat </t>
  </si>
  <si>
    <t>Huck Botko</t>
  </si>
  <si>
    <t>Matt Bennett</t>
  </si>
  <si>
    <t>The Virginity Hit </t>
  </si>
  <si>
    <t>David Duchovny</t>
  </si>
  <si>
    <t>House of D </t>
  </si>
  <si>
    <t>Lance Mungia</t>
  </si>
  <si>
    <t>Action|Adventure|Comedy|Drama|Music|Sci-Fi</t>
  </si>
  <si>
    <t>Jeffrey Falcon</t>
  </si>
  <si>
    <t>Six-String Samurai </t>
  </si>
  <si>
    <t>Karisma Kapoor</t>
  </si>
  <si>
    <t>Hue Rhodes</t>
  </si>
  <si>
    <t>Saint John of Las Vegas </t>
  </si>
  <si>
    <t>Stonewall </t>
  </si>
  <si>
    <t>Noah Buschel</t>
  </si>
  <si>
    <t>The Missing Person </t>
  </si>
  <si>
    <t>Hunter Richards</t>
  </si>
  <si>
    <t>London </t>
  </si>
  <si>
    <t>Laurie Collyer</t>
  </si>
  <si>
    <t>Sherrybaby </t>
  </si>
  <si>
    <t>Ralph Ziman</t>
  </si>
  <si>
    <t>Gangster's Paradise: Jerusalema </t>
  </si>
  <si>
    <t>Orson Welles</t>
  </si>
  <si>
    <t>Crime|Drama|Film-Noir|Mystery|Thriller</t>
  </si>
  <si>
    <t>Rita Hayworth</t>
  </si>
  <si>
    <t>The Lady from Shanghai </t>
  </si>
  <si>
    <t>Paul Bunnell</t>
  </si>
  <si>
    <t>Comedy|Fantasy|Musical|Sci-Fi</t>
  </si>
  <si>
    <t>Kate Maberly</t>
  </si>
  <si>
    <t>The Ghastly Love of Johnny X </t>
  </si>
  <si>
    <t>Derick Martini</t>
  </si>
  <si>
    <t>Tim Hunter</t>
  </si>
  <si>
    <t>River's Edge </t>
  </si>
  <si>
    <t>Northfork </t>
  </si>
  <si>
    <t>Buried </t>
  </si>
  <si>
    <t>Pascal Arnold</t>
  </si>
  <si>
    <t>Karl E. Landler</t>
  </si>
  <si>
    <t>One to Another </t>
  </si>
  <si>
    <t>Biography|Crime|Documentary|History|Thriller</t>
  </si>
  <si>
    <t>Paul McGill</t>
  </si>
  <si>
    <t>Man on Wire </t>
  </si>
  <si>
    <t>Jamal Hill</t>
  </si>
  <si>
    <t>Brotherly Love </t>
  </si>
  <si>
    <t>Daniel Stamm</t>
  </si>
  <si>
    <t>The Last Exorcism </t>
  </si>
  <si>
    <t>Carlos Carrera</t>
  </si>
  <si>
    <t>El crimen del padre Amaro </t>
  </si>
  <si>
    <t>Benh Zeitlin</t>
  </si>
  <si>
    <t>Beasts of the Southern Wild </t>
  </si>
  <si>
    <t>Maggie Greenwald</t>
  </si>
  <si>
    <t>Songcatcher </t>
  </si>
  <si>
    <t>The Greatest Movie Ever Sold </t>
  </si>
  <si>
    <t>Khyentse Norbu</t>
  </si>
  <si>
    <t>Tshewang Dendup</t>
  </si>
  <si>
    <t>Travelers and Magicians </t>
  </si>
  <si>
    <t>Dzongkha</t>
  </si>
  <si>
    <t>Run Lola Run </t>
  </si>
  <si>
    <t>Lucky McKee</t>
  </si>
  <si>
    <t>May </t>
  </si>
  <si>
    <t>In the Bedroom </t>
  </si>
  <si>
    <t>Steven R. Monroe</t>
  </si>
  <si>
    <t>Sarah Butler</t>
  </si>
  <si>
    <t>I Spit on Your Grave </t>
  </si>
  <si>
    <t>Mark Illsley</t>
  </si>
  <si>
    <t>Ally Walker</t>
  </si>
  <si>
    <t>Happy, Texas </t>
  </si>
  <si>
    <t>My Summer of Love </t>
  </si>
  <si>
    <t>Ritesh Batra</t>
  </si>
  <si>
    <t>Nawazuddin Siddiqui</t>
  </si>
  <si>
    <t>The Lunchbox </t>
  </si>
  <si>
    <t>Sally Potter</t>
  </si>
  <si>
    <t>Yes </t>
  </si>
  <si>
    <t>Dave Meyers</t>
  </si>
  <si>
    <t>Foolish </t>
  </si>
  <si>
    <t>Nadine Labaki</t>
  </si>
  <si>
    <t>Yasmine Al Massri</t>
  </si>
  <si>
    <t>Caramel </t>
  </si>
  <si>
    <t>Eytan Fox</t>
  </si>
  <si>
    <t>Ohad Knoller</t>
  </si>
  <si>
    <t>The Bubble </t>
  </si>
  <si>
    <t>François Truffaut</t>
  </si>
  <si>
    <t>Mississippi Mermaid </t>
  </si>
  <si>
    <t>I Love Your Work </t>
  </si>
  <si>
    <t>Adrienne Shelly</t>
  </si>
  <si>
    <t>Waitress </t>
  </si>
  <si>
    <t>Newt Arnold</t>
  </si>
  <si>
    <t>Bloodsport </t>
  </si>
  <si>
    <t>Kids </t>
  </si>
  <si>
    <t>William Baldwin</t>
  </si>
  <si>
    <t>The Squid and the Whale </t>
  </si>
  <si>
    <t>Scott Cohen</t>
  </si>
  <si>
    <t>Kissing Jessica Stein </t>
  </si>
  <si>
    <t>Matthew Ziff</t>
  </si>
  <si>
    <t>Exotica </t>
  </si>
  <si>
    <t>Buffalo '66 </t>
  </si>
  <si>
    <t>Insidious </t>
  </si>
  <si>
    <t>Fabián Bielinsky</t>
  </si>
  <si>
    <t>Nine Queens </t>
  </si>
  <si>
    <t>Rebecca Miller</t>
  </si>
  <si>
    <t>The Ballad of Jack and Rose </t>
  </si>
  <si>
    <t>Maggie Carey</t>
  </si>
  <si>
    <t>The To Do List </t>
  </si>
  <si>
    <t>Killing Zoe </t>
  </si>
  <si>
    <t>Henry Bean</t>
  </si>
  <si>
    <t>The Believer </t>
  </si>
  <si>
    <t>Session 9 </t>
  </si>
  <si>
    <t>Jessy Schram</t>
  </si>
  <si>
    <t>I Want Someone to Eat Cheese With </t>
  </si>
  <si>
    <t>Charles Chaplin</t>
  </si>
  <si>
    <t>Paulette Goddard</t>
  </si>
  <si>
    <t>Modern Times </t>
  </si>
  <si>
    <t>Pete Jones</t>
  </si>
  <si>
    <t>Stolen Summer </t>
  </si>
  <si>
    <t>My Name Is Bruce </t>
  </si>
  <si>
    <t>The Salon </t>
  </si>
  <si>
    <t>Adam Carolla</t>
  </si>
  <si>
    <t>Road Hard </t>
  </si>
  <si>
    <t>Brian Lee Franklin</t>
  </si>
  <si>
    <t>Amigo </t>
  </si>
  <si>
    <t>Bruce McDonald</t>
  </si>
  <si>
    <t>Pontypool </t>
  </si>
  <si>
    <t>James Mottern</t>
  </si>
  <si>
    <t>Trucker </t>
  </si>
  <si>
    <t>The Lords of Salem </t>
  </si>
  <si>
    <t>William Cottrell</t>
  </si>
  <si>
    <t>Adriana Caselotti</t>
  </si>
  <si>
    <t>Snow White and the Seven Dwarfs </t>
  </si>
  <si>
    <t>Lucrecia Martel</t>
  </si>
  <si>
    <t>The Holy Girl </t>
  </si>
  <si>
    <t>Zak Penn</t>
  </si>
  <si>
    <t>Adventure|Comedy|Horror</t>
  </si>
  <si>
    <t>Incident at Loch Ness </t>
  </si>
  <si>
    <t>Lock, Stock and Two Smoking Barrels </t>
  </si>
  <si>
    <t>The Celebration </t>
  </si>
  <si>
    <t>Trees Lounge </t>
  </si>
  <si>
    <t>Ham Tran</t>
  </si>
  <si>
    <t>Long Nguyen</t>
  </si>
  <si>
    <t>Journey from the Fall </t>
  </si>
  <si>
    <t>Vietnamese</t>
  </si>
  <si>
    <t>Rich Cowan</t>
  </si>
  <si>
    <t>The Basket </t>
  </si>
  <si>
    <t>Boris Rodriguez</t>
  </si>
  <si>
    <t>Eddie: The Sleepwalking Cannibal </t>
  </si>
  <si>
    <t>Jonathan Kesselman</t>
  </si>
  <si>
    <t>The Hebrew Hammer </t>
  </si>
  <si>
    <t>Arjun Sablok</t>
  </si>
  <si>
    <t>Neal 'N' Nikki </t>
  </si>
  <si>
    <t>Betsy Palmer</t>
  </si>
  <si>
    <t>Friday the 13th Part 2 </t>
  </si>
  <si>
    <t>Filly Brown </t>
  </si>
  <si>
    <t>Sex, Lies, and Videotape </t>
  </si>
  <si>
    <t>Saw </t>
  </si>
  <si>
    <t>Super Troopers </t>
  </si>
  <si>
    <t>Claudia Sainte-Luce</t>
  </si>
  <si>
    <t>Ximena Ayala</t>
  </si>
  <si>
    <t>The Amazing Catfish </t>
  </si>
  <si>
    <t>Monsoon Wedding </t>
  </si>
  <si>
    <t>You Can Count on Me </t>
  </si>
  <si>
    <t>Jamie Babbit</t>
  </si>
  <si>
    <t>But I'm a Cheerleader </t>
  </si>
  <si>
    <t>David Boyd</t>
  </si>
  <si>
    <t>Home Run </t>
  </si>
  <si>
    <t>Reservoir Dogs </t>
  </si>
  <si>
    <t>The Good, the Bad and the Ugly </t>
  </si>
  <si>
    <t>Anna Muylaert</t>
  </si>
  <si>
    <t>Alex Huszar</t>
  </si>
  <si>
    <t>The Second Mother </t>
  </si>
  <si>
    <t>Steve Taylor</t>
  </si>
  <si>
    <t>Blue Like Jazz </t>
  </si>
  <si>
    <t>Kurt Voss</t>
  </si>
  <si>
    <t>Lemmy</t>
  </si>
  <si>
    <t>Down and Out with the Dolls </t>
  </si>
  <si>
    <t>James David Pasternak</t>
  </si>
  <si>
    <t>Certifiably Jonathan </t>
  </si>
  <si>
    <t>Tom Sanchez</t>
  </si>
  <si>
    <t>Nataniel Sánchez</t>
  </si>
  <si>
    <t>The Knife of Don Juan </t>
  </si>
  <si>
    <t>Adventure|Comedy|Sport</t>
  </si>
  <si>
    <t>Airborne </t>
  </si>
  <si>
    <t>Rob McKittrick</t>
  </si>
  <si>
    <t>Waiting... </t>
  </si>
  <si>
    <t>Dead Man's Shoes </t>
  </si>
  <si>
    <t>Jeff Burr</t>
  </si>
  <si>
    <t>From a Whisper to a Scream </t>
  </si>
  <si>
    <t>Guy Maddin</t>
  </si>
  <si>
    <t>Comedy|Horror|Musical</t>
  </si>
  <si>
    <t>Sarah Murphy-Dyson</t>
  </si>
  <si>
    <t>Dracula: Pages from a Virgin's Diary </t>
  </si>
  <si>
    <t>Panos Cosmatos</t>
  </si>
  <si>
    <t>Beyond the Black Rainbow </t>
  </si>
  <si>
    <t>Gareth Evans</t>
  </si>
  <si>
    <t>Iko Uwais</t>
  </si>
  <si>
    <t>The Raid: Redemption </t>
  </si>
  <si>
    <t>Indonesian</t>
  </si>
  <si>
    <t>Indonesia</t>
  </si>
  <si>
    <t>Rocky </t>
  </si>
  <si>
    <t>Levan Gabriadze</t>
  </si>
  <si>
    <t>Unfriended </t>
  </si>
  <si>
    <t>The Howling </t>
  </si>
  <si>
    <t>Ursula Andress</t>
  </si>
  <si>
    <t>Dr. No </t>
  </si>
  <si>
    <t>Bradley Parker</t>
  </si>
  <si>
    <t>Chernobyl Diaries </t>
  </si>
  <si>
    <t>Clive Barker</t>
  </si>
  <si>
    <t>Andrew Robinson</t>
  </si>
  <si>
    <t>Hellraiser </t>
  </si>
  <si>
    <t>Harold Cronk</t>
  </si>
  <si>
    <t>Benjamin A. Onyango</t>
  </si>
  <si>
    <t>God's Not Dead 2 </t>
  </si>
  <si>
    <t>Cry_Wolf </t>
  </si>
  <si>
    <t>Takao Okawara</t>
  </si>
  <si>
    <t>Hiroshi Abe</t>
  </si>
  <si>
    <t>Godzilla 2000 </t>
  </si>
  <si>
    <t>Blue Valentine </t>
  </si>
  <si>
    <t>Duncan Tucker</t>
  </si>
  <si>
    <t>Transamerica </t>
  </si>
  <si>
    <t>Fernanda Andrade</t>
  </si>
  <si>
    <t>The Devil Inside </t>
  </si>
  <si>
    <t>Russ Meyer</t>
  </si>
  <si>
    <t>Beyond the Valley of the Dolls </t>
  </si>
  <si>
    <t>The Green Inferno </t>
  </si>
  <si>
    <t>Ben Lewin</t>
  </si>
  <si>
    <t>The Sessions </t>
  </si>
  <si>
    <t>Next Stop Wonderland </t>
  </si>
  <si>
    <t>Courtney Hunt</t>
  </si>
  <si>
    <t>Frozen River </t>
  </si>
  <si>
    <t>Morgan Neville</t>
  </si>
  <si>
    <t>20 Feet from Stardom </t>
  </si>
  <si>
    <t>Two Girls and a Guy </t>
  </si>
  <si>
    <t>Walking and Talking </t>
  </si>
  <si>
    <t>Chris Paine</t>
  </si>
  <si>
    <t>Who Killed the Electric Car? </t>
  </si>
  <si>
    <t>Greg Berlanti</t>
  </si>
  <si>
    <t>The Broken Hearts Club: A Romantic Comedy </t>
  </si>
  <si>
    <t>Marc Levin</t>
  </si>
  <si>
    <t>Slam </t>
  </si>
  <si>
    <t>Richard Dutcher</t>
  </si>
  <si>
    <t>Brigham City </t>
  </si>
  <si>
    <t>Khalid Mohamed</t>
  </si>
  <si>
    <t>Fiza </t>
  </si>
  <si>
    <t>Orgazmo </t>
  </si>
  <si>
    <t>All the Real Girls </t>
  </si>
  <si>
    <t>Finn Taylor</t>
  </si>
  <si>
    <t>Dream with the Fishes </t>
  </si>
  <si>
    <t>Blue Car </t>
  </si>
  <si>
    <t>José Luis Valenzuela</t>
  </si>
  <si>
    <t>Luminarias </t>
  </si>
  <si>
    <t>Goran Dukic</t>
  </si>
  <si>
    <t>Wristcutters: A Love Story </t>
  </si>
  <si>
    <t>Mike Cahill</t>
  </si>
  <si>
    <t>Efram Potelle</t>
  </si>
  <si>
    <t>The Battle of Shaker Heights </t>
  </si>
  <si>
    <t>Joshua Oppenheimer</t>
  </si>
  <si>
    <t>Biography|Crime|Documentary|History</t>
  </si>
  <si>
    <t>Anwar Congo</t>
  </si>
  <si>
    <t>The Act of Killing </t>
  </si>
  <si>
    <t>Alex Gibney</t>
  </si>
  <si>
    <t>Taxi to the Dark Side </t>
  </si>
  <si>
    <t>Paul Crowder</t>
  </si>
  <si>
    <t>Pelé</t>
  </si>
  <si>
    <t>Once in a Lifetime: The Extraordinary Story of the New York Cosmos </t>
  </si>
  <si>
    <t>Anthony Powell</t>
  </si>
  <si>
    <t>Adventure|Biography|Documentary|Drama</t>
  </si>
  <si>
    <t>Josh Swanson</t>
  </si>
  <si>
    <t>Antarctica: A Year on Ice </t>
  </si>
  <si>
    <t>Kief Davidson</t>
  </si>
  <si>
    <t>G.W. Krauss</t>
  </si>
  <si>
    <t>A Lego Brickumentary </t>
  </si>
  <si>
    <t>Johnny Remo</t>
  </si>
  <si>
    <t>Hardflip </t>
  </si>
  <si>
    <t>Vivek Agnihotri</t>
  </si>
  <si>
    <t>Emraan Hashmi</t>
  </si>
  <si>
    <t>Chocolate: Deep Dark Secrets </t>
  </si>
  <si>
    <t>Ti West</t>
  </si>
  <si>
    <t>Lena Dunham</t>
  </si>
  <si>
    <t>The House of the Devil </t>
  </si>
  <si>
    <t>Nick Tomnay</t>
  </si>
  <si>
    <t>The Perfect Host </t>
  </si>
  <si>
    <t>Safe Men </t>
  </si>
  <si>
    <t>The Specials </t>
  </si>
  <si>
    <t>Eric Nicholas</t>
  </si>
  <si>
    <t>Jordana Spiro</t>
  </si>
  <si>
    <t>Alone with Her </t>
  </si>
  <si>
    <t>Benjamin Dickinson</t>
  </si>
  <si>
    <t>Creative Control </t>
  </si>
  <si>
    <t>Hal Haberman</t>
  </si>
  <si>
    <t>Special </t>
  </si>
  <si>
    <t>In Her Line of Fire </t>
  </si>
  <si>
    <t>The Jimmy Show </t>
  </si>
  <si>
    <t>On the Waterfront </t>
  </si>
  <si>
    <t>Kat Coiro</t>
  </si>
  <si>
    <t>L!fe Happens </t>
  </si>
  <si>
    <t>Cristian Mungiu</t>
  </si>
  <si>
    <t>Anamaria Marinca</t>
  </si>
  <si>
    <t>4 Months, 3 Weeks and 2 Days </t>
  </si>
  <si>
    <t>Romanian</t>
  </si>
  <si>
    <t>Odessa Rae</t>
  </si>
  <si>
    <t>Hard Candy </t>
  </si>
  <si>
    <t>The Quiet </t>
  </si>
  <si>
    <t>Persian</t>
  </si>
  <si>
    <t>Ahna O'Reilly</t>
  </si>
  <si>
    <t>Fruitvale Station </t>
  </si>
  <si>
    <t>Ramaa Mosley</t>
  </si>
  <si>
    <t>Comedy|Fantasy|Thriller</t>
  </si>
  <si>
    <t>The Brass Teapot </t>
  </si>
  <si>
    <t>The Hammer </t>
  </si>
  <si>
    <t>C. Jay Cox</t>
  </si>
  <si>
    <t>Latter Days </t>
  </si>
  <si>
    <t>Jamie Travis</t>
  </si>
  <si>
    <t>For a Good Time, Call... </t>
  </si>
  <si>
    <t>Rich Christiano</t>
  </si>
  <si>
    <t>Drama|Fantasy|Sci-Fi</t>
  </si>
  <si>
    <t>Time Changer </t>
  </si>
  <si>
    <t>Asghar Farhadi</t>
  </si>
  <si>
    <t>Shahab Hosseini</t>
  </si>
  <si>
    <t>A Separation </t>
  </si>
  <si>
    <t>Welcome to the Dollhouse </t>
  </si>
  <si>
    <t>Allison Dean</t>
  </si>
  <si>
    <t>Ruby in Paradise </t>
  </si>
  <si>
    <t>Victor Rasuk</t>
  </si>
  <si>
    <t>Raising Victor Vargas </t>
  </si>
  <si>
    <t>Deterrence </t>
  </si>
  <si>
    <t>Shane Dawson</t>
  </si>
  <si>
    <t>Not Cool </t>
  </si>
  <si>
    <t>Dead Snow </t>
  </si>
  <si>
    <t>Ryan Little</t>
  </si>
  <si>
    <t>Action|Adventure|Drama|War</t>
  </si>
  <si>
    <t>Corbin Allred</t>
  </si>
  <si>
    <t>Saints and Soldiers </t>
  </si>
  <si>
    <t>American Graffiti </t>
  </si>
  <si>
    <t>Matt Maiellaro</t>
  </si>
  <si>
    <t>Action|Adventure|Animation|Comedy|Fantasy|Sci-Fi</t>
  </si>
  <si>
    <t>Aqua Teen Hunger Force Colon Movie Film for Theaters </t>
  </si>
  <si>
    <t>Safety Not Guaranteed </t>
  </si>
  <si>
    <t>Ben Wheatley</t>
  </si>
  <si>
    <t>Kill List </t>
  </si>
  <si>
    <t>The Innkeepers </t>
  </si>
  <si>
    <t>Raymond J. Barry</t>
  </si>
  <si>
    <t>Interview with the Assassin </t>
  </si>
  <si>
    <t>Oliver Blackburn</t>
  </si>
  <si>
    <t>Donkey Punch </t>
  </si>
  <si>
    <t>Documentary|Drama|Sport</t>
  </si>
  <si>
    <t>William Gates</t>
  </si>
  <si>
    <t>Hoop Dreams </t>
  </si>
  <si>
    <t>L.I.E. </t>
  </si>
  <si>
    <t>Ryan Fleck</t>
  </si>
  <si>
    <t>Half Nelson </t>
  </si>
  <si>
    <t>Jennifer Wynne Farmer</t>
  </si>
  <si>
    <t>Naturally Native </t>
  </si>
  <si>
    <t>Christopher Scott Cherot</t>
  </si>
  <si>
    <t>Hav Plenty </t>
  </si>
  <si>
    <t>Mark Sandrich</t>
  </si>
  <si>
    <t>Ginger Rogers</t>
  </si>
  <si>
    <t>Top Hat </t>
  </si>
  <si>
    <t>Daniel Myrick</t>
  </si>
  <si>
    <t>Heather Donahue</t>
  </si>
  <si>
    <t>The Blair Witch Project </t>
  </si>
  <si>
    <t>Michael Wadleigh</t>
  </si>
  <si>
    <t>Documentary|History|Music</t>
  </si>
  <si>
    <t>Joe Cocker</t>
  </si>
  <si>
    <t>Woodstock </t>
  </si>
  <si>
    <t>Mercy Streets </t>
  </si>
  <si>
    <t>Scott Ziehl</t>
  </si>
  <si>
    <t>Broken Vessels </t>
  </si>
  <si>
    <t>Paul McCartney</t>
  </si>
  <si>
    <t>A Hard Day's Night </t>
  </si>
  <si>
    <t>Kirk Cameron</t>
  </si>
  <si>
    <t>Fireproof </t>
  </si>
  <si>
    <t>Joe Camp</t>
  </si>
  <si>
    <t>Adventure|Family|Romance</t>
  </si>
  <si>
    <t>Frances Bavier</t>
  </si>
  <si>
    <t>Benji </t>
  </si>
  <si>
    <t>Adventure|Biography|Drama|Horror|Thriller</t>
  </si>
  <si>
    <t>Blanchard Ryan</t>
  </si>
  <si>
    <t>Open Water </t>
  </si>
  <si>
    <t>John 'Bud' Cardos</t>
  </si>
  <si>
    <t>Kingdom of the Spiders </t>
  </si>
  <si>
    <t>The Station Agent </t>
  </si>
  <si>
    <t>Brian Baugh</t>
  </si>
  <si>
    <t>To Save a Life </t>
  </si>
  <si>
    <t>Barry W. Blaustein</t>
  </si>
  <si>
    <t>Biography|Documentary|Sport</t>
  </si>
  <si>
    <t>Terry Funk</t>
  </si>
  <si>
    <t>Beyond the Mat </t>
  </si>
  <si>
    <t>Kurt Hale</t>
  </si>
  <si>
    <t>The Singles Ward </t>
  </si>
  <si>
    <t>Siddiq Barmak</t>
  </si>
  <si>
    <t>Marina Golbahari</t>
  </si>
  <si>
    <t>Osama </t>
  </si>
  <si>
    <t>Afghanistan</t>
  </si>
  <si>
    <t>Joseph Dorman</t>
  </si>
  <si>
    <t>Sholem Aleichem: Laughing in the Darkness </t>
  </si>
  <si>
    <t>Greg Harrison</t>
  </si>
  <si>
    <t>Groove </t>
  </si>
  <si>
    <t>The R.M. </t>
  </si>
  <si>
    <t>Twin Falls Idaho </t>
  </si>
  <si>
    <t>Jacob Aaron Estes</t>
  </si>
  <si>
    <t>Mean Creek </t>
  </si>
  <si>
    <t>Hurricane Streets </t>
  </si>
  <si>
    <t>Eric Schaeffer</t>
  </si>
  <si>
    <t>Never Again </t>
  </si>
  <si>
    <t>Neema Barnette</t>
  </si>
  <si>
    <t>Civil Brand </t>
  </si>
  <si>
    <t>Lonesome Jim </t>
  </si>
  <si>
    <t>Joe Swanberg</t>
  </si>
  <si>
    <t>Molly Bernstein</t>
  </si>
  <si>
    <t>Deceptive Practice: The Mysteries and Mentors of Ricky Jay </t>
  </si>
  <si>
    <t>Takashi Shimura</t>
  </si>
  <si>
    <t>Seven Samurai </t>
  </si>
  <si>
    <t>Marius A. Markevicius</t>
  </si>
  <si>
    <t>Tommy Sheppard</t>
  </si>
  <si>
    <t>The Other Dream Team </t>
  </si>
  <si>
    <t>Finishing the Game: The Search for a New Bruce Lee </t>
  </si>
  <si>
    <t>Quentin Dupieux</t>
  </si>
  <si>
    <t>Rubber </t>
  </si>
  <si>
    <t>Tori Spelling</t>
  </si>
  <si>
    <t>Kiss the Bride </t>
  </si>
  <si>
    <t>Alex Smith</t>
  </si>
  <si>
    <t>The Slaughter Rule </t>
  </si>
  <si>
    <t>Gareth Edwards</t>
  </si>
  <si>
    <t>Monsters </t>
  </si>
  <si>
    <t>Sol Tryon</t>
  </si>
  <si>
    <t>The Living Wake </t>
  </si>
  <si>
    <t>Alex Craig Mann</t>
  </si>
  <si>
    <t>Detention of the Dead </t>
  </si>
  <si>
    <t>Catherine Gund</t>
  </si>
  <si>
    <t>Action|Biography|Documentary|Sport</t>
  </si>
  <si>
    <t>Elizabeth Streb</t>
  </si>
  <si>
    <t>Born to Fly: Elizabeth Streb vs. Gravity </t>
  </si>
  <si>
    <t>Straight Out of Brooklyn </t>
  </si>
  <si>
    <t>Bloody Sunday </t>
  </si>
  <si>
    <t>Hans Canosa</t>
  </si>
  <si>
    <t>Conversations with Other Women </t>
  </si>
  <si>
    <t>Lloyd Kaufman</t>
  </si>
  <si>
    <t>John Karyus</t>
  </si>
  <si>
    <t>Poultrygeist: Night of the Chicken Dead </t>
  </si>
  <si>
    <t>Lloyd Bacon</t>
  </si>
  <si>
    <t>42nd Street </t>
  </si>
  <si>
    <t>Chris Eigeman</t>
  </si>
  <si>
    <t>Metropolitan </t>
  </si>
  <si>
    <t>Kay Pollak</t>
  </si>
  <si>
    <t>As It Is in Heaven </t>
  </si>
  <si>
    <t>Napoleon Dynamite </t>
  </si>
  <si>
    <t>Blue Ruin </t>
  </si>
  <si>
    <t>Paranormal Activity </t>
  </si>
  <si>
    <t>Monty Python and the Holy Grail </t>
  </si>
  <si>
    <t>Emily Rios</t>
  </si>
  <si>
    <t>Quinceañera </t>
  </si>
  <si>
    <t>Sue Corcoran</t>
  </si>
  <si>
    <t>Comedy|Fantasy|Horror|Musical</t>
  </si>
  <si>
    <t>Tony Doupe</t>
  </si>
  <si>
    <t>Gory Gory Hallelujah </t>
  </si>
  <si>
    <t>Jonathan Caouette</t>
  </si>
  <si>
    <t>Biography|Documentary</t>
  </si>
  <si>
    <t>Greg Ayres</t>
  </si>
  <si>
    <t>Tarnation </t>
  </si>
  <si>
    <t>Ray Griggs</t>
  </si>
  <si>
    <t>Bill Farmer</t>
  </si>
  <si>
    <t>I Want Your Money </t>
  </si>
  <si>
    <t>Lucio Fulci</t>
  </si>
  <si>
    <t>Catriona MacColl</t>
  </si>
  <si>
    <t>The Beyond </t>
  </si>
  <si>
    <t>What Happens in Vegas </t>
  </si>
  <si>
    <t>Roger Nygard</t>
  </si>
  <si>
    <t>Trekkies </t>
  </si>
  <si>
    <t>Harry Beaumont</t>
  </si>
  <si>
    <t>Anita Page</t>
  </si>
  <si>
    <t>The Broadway Melody </t>
  </si>
  <si>
    <t>Franck Khalfoun</t>
  </si>
  <si>
    <t>America Olivo</t>
  </si>
  <si>
    <t>Maniac </t>
  </si>
  <si>
    <t>Mor Loushy</t>
  </si>
  <si>
    <t>Amos Oz</t>
  </si>
  <si>
    <t>Censored Voices </t>
  </si>
  <si>
    <t>Henry Alex Rubin</t>
  </si>
  <si>
    <t>Mark Zupan</t>
  </si>
  <si>
    <t>Murderball </t>
  </si>
  <si>
    <t>Sam Firstenberg</t>
  </si>
  <si>
    <t>American Ninja 2: The Confrontation </t>
  </si>
  <si>
    <t>Tumbleweeds </t>
  </si>
  <si>
    <t>Gregory Widen</t>
  </si>
  <si>
    <t>Action|Fantasy|Horror|Mystery|Thriller</t>
  </si>
  <si>
    <t>The Prophecy </t>
  </si>
  <si>
    <t>Simon Abkarian</t>
  </si>
  <si>
    <t>When the Cat's Away </t>
  </si>
  <si>
    <t>Pieces of April </t>
  </si>
  <si>
    <t>Daniel London</t>
  </si>
  <si>
    <t>Old Joy </t>
  </si>
  <si>
    <t>Wendy and Lucy </t>
  </si>
  <si>
    <t>Michael Roemer</t>
  </si>
  <si>
    <t>Nothing But a Man </t>
  </si>
  <si>
    <t>First Love, Last Rites </t>
  </si>
  <si>
    <t>Eddie O'Flaherty</t>
  </si>
  <si>
    <t>Don Wallace</t>
  </si>
  <si>
    <t>Fighting Tommy Riley </t>
  </si>
  <si>
    <t>Bruce Dellis</t>
  </si>
  <si>
    <t>Locker 13 </t>
  </si>
  <si>
    <t>Craig Zobel</t>
  </si>
  <si>
    <t>Compliance </t>
  </si>
  <si>
    <t>Chasing Amy </t>
  </si>
  <si>
    <t>Lovely &amp; Amazing </t>
  </si>
  <si>
    <t>Parry Shen</t>
  </si>
  <si>
    <t>Better Luck Tomorrow </t>
  </si>
  <si>
    <t>Maria Maggenti</t>
  </si>
  <si>
    <t>The Incredibly True Adventure of Two Girls in Love </t>
  </si>
  <si>
    <t>Chuck &amp; Buck </t>
  </si>
  <si>
    <t>Piyush Dinker Pandya</t>
  </si>
  <si>
    <t>Purva Bedi</t>
  </si>
  <si>
    <t>American Desi </t>
  </si>
  <si>
    <t>Cube </t>
  </si>
  <si>
    <t>Emma-Kate Croghan</t>
  </si>
  <si>
    <t>Love and Other Catastrophes </t>
  </si>
  <si>
    <t>Bill Plympton</t>
  </si>
  <si>
    <t>Animation|Comedy|Drama|Fantasy|Sci-Fi</t>
  </si>
  <si>
    <t>Charis Michelsen</t>
  </si>
  <si>
    <t>I Married a Strange Person! </t>
  </si>
  <si>
    <t>Amir Talai</t>
  </si>
  <si>
    <t>November </t>
  </si>
  <si>
    <t>Drake Doremus</t>
  </si>
  <si>
    <t>Like Crazy </t>
  </si>
  <si>
    <t>Sugar Town </t>
  </si>
  <si>
    <t>The Canyons </t>
  </si>
  <si>
    <t>Hilary Brougher</t>
  </si>
  <si>
    <t>The Sticky Fingers of Time </t>
  </si>
  <si>
    <t>Tom Putnam</t>
  </si>
  <si>
    <t>Brendan Doogie Milewski</t>
  </si>
  <si>
    <t>Burn </t>
  </si>
  <si>
    <t>Jon Shear</t>
  </si>
  <si>
    <t>Urbania </t>
  </si>
  <si>
    <t>Eugène Lourié</t>
  </si>
  <si>
    <t>Adventure|Horror|Sci-Fi</t>
  </si>
  <si>
    <t>Kenneth Tobey</t>
  </si>
  <si>
    <t>The Beast from 20,000 Fathoms </t>
  </si>
  <si>
    <t>Swingers </t>
  </si>
  <si>
    <t>A Fistful of Dollars </t>
  </si>
  <si>
    <t>Maurizio Benazzo</t>
  </si>
  <si>
    <t>The Dalai Lama</t>
  </si>
  <si>
    <t>Short Cut to Nirvana: Kumbh Mela </t>
  </si>
  <si>
    <t>David G. Evans</t>
  </si>
  <si>
    <t>Michael Joiner</t>
  </si>
  <si>
    <t>The Grace Card </t>
  </si>
  <si>
    <t>Middle of Nowhere </t>
  </si>
  <si>
    <t>Sherman Alexie</t>
  </si>
  <si>
    <t>William Joseph Elk III</t>
  </si>
  <si>
    <t>The Business of Fancydancing </t>
  </si>
  <si>
    <t>Justin Dillon</t>
  </si>
  <si>
    <t>Matisyahu</t>
  </si>
  <si>
    <t>Call + Response </t>
  </si>
  <si>
    <t>Ricki Stern</t>
  </si>
  <si>
    <t>Darryl Hunt</t>
  </si>
  <si>
    <t>The Trials of Darryl Hunt </t>
  </si>
  <si>
    <t>Majid Majidi</t>
  </si>
  <si>
    <t>Bahare Seddiqi</t>
  </si>
  <si>
    <t>Children of Heaven </t>
  </si>
  <si>
    <t>Andrew Haigh</t>
  </si>
  <si>
    <t>Weekend </t>
  </si>
  <si>
    <t>She's Gotta Have It </t>
  </si>
  <si>
    <t>Robin Lord Taylor</t>
  </si>
  <si>
    <t>Another Earth </t>
  </si>
  <si>
    <t>Melvin Van Peebles</t>
  </si>
  <si>
    <t>Sweet Sweetback's Baadasssss Song </t>
  </si>
  <si>
    <t>Tadpole </t>
  </si>
  <si>
    <t>Glen Hansard</t>
  </si>
  <si>
    <t>Once </t>
  </si>
  <si>
    <t>Robinson Devor</t>
  </si>
  <si>
    <t>Marilyn Rising</t>
  </si>
  <si>
    <t>The Woman Chaser </t>
  </si>
  <si>
    <t>Michel Orion Scott</t>
  </si>
  <si>
    <t>Temple Grandin</t>
  </si>
  <si>
    <t>The Horse Boy </t>
  </si>
  <si>
    <t>Dena Seidel</t>
  </si>
  <si>
    <t>Adventure|Documentary</t>
  </si>
  <si>
    <t>Naderev Sano</t>
  </si>
  <si>
    <t>Antarctic Edge: 70° South </t>
  </si>
  <si>
    <t>Sara Newens</t>
  </si>
  <si>
    <t>Ariel Hsing</t>
  </si>
  <si>
    <t>Top Spin </t>
  </si>
  <si>
    <t>Roger &amp; Me </t>
  </si>
  <si>
    <t>Lynn Shelton</t>
  </si>
  <si>
    <t>Your Sister's Sister </t>
  </si>
  <si>
    <t>Facing the Giants </t>
  </si>
  <si>
    <t>Travis Cluff</t>
  </si>
  <si>
    <t>Pfeifer Brown</t>
  </si>
  <si>
    <t>The Gallows </t>
  </si>
  <si>
    <t>Hollywood Shuffle </t>
  </si>
  <si>
    <t>Larry Blamire</t>
  </si>
  <si>
    <t>Fay Masterson</t>
  </si>
  <si>
    <t>The Lost Skeleton of Cadavra </t>
  </si>
  <si>
    <t>E.L. Katz</t>
  </si>
  <si>
    <t>Comedy|Crime|Drama|Horror|Thriller</t>
  </si>
  <si>
    <t>Cheap Thrills </t>
  </si>
  <si>
    <t>Pi </t>
  </si>
  <si>
    <t>Myles Berkowitz</t>
  </si>
  <si>
    <t>20 Dates </t>
  </si>
  <si>
    <t>Comedy|Documentary|Drama</t>
  </si>
  <si>
    <t>Chemeeka Walker</t>
  </si>
  <si>
    <t>Super Size Me </t>
  </si>
  <si>
    <t>Brandon Trost</t>
  </si>
  <si>
    <t>The FP </t>
  </si>
  <si>
    <t>Happy Christmas </t>
  </si>
  <si>
    <t>Shari Albert</t>
  </si>
  <si>
    <t>The Brothers McMullen </t>
  </si>
  <si>
    <t>Tiny Furniture </t>
  </si>
  <si>
    <t>George Washington </t>
  </si>
  <si>
    <t>Kevin Jordan</t>
  </si>
  <si>
    <t>Smiling Fish &amp; Goat on Fire </t>
  </si>
  <si>
    <t>Mike Bruce</t>
  </si>
  <si>
    <t>Joseph Campanella</t>
  </si>
  <si>
    <t>The Legend of God's Gun </t>
  </si>
  <si>
    <t>Clerks </t>
  </si>
  <si>
    <t>James Bidgood</t>
  </si>
  <si>
    <t>Don Brooks</t>
  </si>
  <si>
    <t>Pink Narcissus </t>
  </si>
  <si>
    <t>Stacy Edwards</t>
  </si>
  <si>
    <t>In the Company of Men </t>
  </si>
  <si>
    <t>Tommy Pallotta</t>
  </si>
  <si>
    <t>Slacker </t>
  </si>
  <si>
    <t>The Puffy Chair </t>
  </si>
  <si>
    <t>Daryl Wein</t>
  </si>
  <si>
    <t>Zoe Lister-Jones</t>
  </si>
  <si>
    <t>Breaking Upwards </t>
  </si>
  <si>
    <t>Comedy|Crime|Horror</t>
  </si>
  <si>
    <t>Divine</t>
  </si>
  <si>
    <t>Pink Flamingos </t>
  </si>
  <si>
    <t>Clean </t>
  </si>
  <si>
    <t>Jafar Panahi</t>
  </si>
  <si>
    <t>Fereshteh Sadre Orafaiy</t>
  </si>
  <si>
    <t>The Circle </t>
  </si>
  <si>
    <t>Kiyoshi Kurosawa</t>
  </si>
  <si>
    <t>Kôji Yakusho</t>
  </si>
  <si>
    <t>The Cure </t>
  </si>
  <si>
    <t>Shane Carruth</t>
  </si>
  <si>
    <t>Primer </t>
  </si>
  <si>
    <t>Neill Dela Llana</t>
  </si>
  <si>
    <t>Ian Gamazon</t>
  </si>
  <si>
    <t>Cavite </t>
  </si>
  <si>
    <t>Philippines</t>
  </si>
  <si>
    <t>Carlos Gallardo</t>
  </si>
  <si>
    <t>El Mariachi </t>
  </si>
  <si>
    <t>Kerry Bishé</t>
  </si>
  <si>
    <t>Newlyweds </t>
  </si>
  <si>
    <t>John August</t>
  </si>
  <si>
    <t>My Date with Drew </t>
  </si>
  <si>
    <t>Count</t>
  </si>
  <si>
    <t>Median</t>
  </si>
  <si>
    <t>Mode</t>
  </si>
  <si>
    <t>Max</t>
  </si>
  <si>
    <t>Min</t>
  </si>
  <si>
    <t>Variance</t>
  </si>
  <si>
    <t>Standard Deviation</t>
  </si>
  <si>
    <t>The most common genres are -</t>
  </si>
  <si>
    <t>Genres</t>
  </si>
  <si>
    <t>Average</t>
  </si>
  <si>
    <t xml:space="preserve">Median </t>
  </si>
  <si>
    <t>Language</t>
  </si>
  <si>
    <t>Mean</t>
  </si>
  <si>
    <t>Most common Languages are:-</t>
  </si>
  <si>
    <t>Top 10 Directors</t>
  </si>
  <si>
    <t>LARGE</t>
  </si>
  <si>
    <t>percentrank</t>
  </si>
  <si>
    <t>percentile</t>
  </si>
  <si>
    <t>Profit</t>
  </si>
  <si>
    <t>CORRELATION</t>
  </si>
  <si>
    <t>Highest Profit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</si>
</sst>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BEEFFA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3" borderId="1" xfId="0" applyFill="1" applyBorder="1"/>
    <xf numFmtId="0" fontId="0" fillId="0" borderId="1" xfId="0" applyBorder="1"/>
    <xf numFmtId="0" fontId="1" fillId="2" borderId="0" xfId="0" applyFont="1" applyFill="1"/>
    <xf numFmtId="0" fontId="2" fillId="0" borderId="2" xfId="0" applyFont="1" applyBorder="1"/>
    <xf numFmtId="0" fontId="2" fillId="4" borderId="2" xfId="0" applyFont="1" applyFill="1" applyBorder="1"/>
    <xf numFmtId="0" fontId="0" fillId="4" borderId="2" xfId="0" applyFill="1" applyBorder="1"/>
    <xf numFmtId="0" fontId="0" fillId="0" borderId="0" xfId="0" applyAlignment="1">
      <alignment horizontal="left"/>
    </xf>
    <xf numFmtId="0" fontId="2" fillId="0" borderId="0" xfId="0" applyFont="1"/>
    <xf numFmtId="0" fontId="0" fillId="6" borderId="2" xfId="0" applyFill="1" applyBorder="1" applyAlignment="1">
      <alignment horizontal="left"/>
    </xf>
    <xf numFmtId="2" fontId="0" fillId="6" borderId="2" xfId="0" applyNumberFormat="1" applyFill="1" applyBorder="1"/>
    <xf numFmtId="0" fontId="3" fillId="6" borderId="2" xfId="0" applyFont="1" applyFill="1" applyBorder="1"/>
    <xf numFmtId="2" fontId="3" fillId="6" borderId="2" xfId="0" applyNumberFormat="1" applyFont="1" applyFill="1" applyBorder="1"/>
    <xf numFmtId="0" fontId="0" fillId="0" borderId="0" xfId="0" applyAlignment="1">
      <alignment horizontal="center"/>
    </xf>
    <xf numFmtId="0" fontId="0" fillId="7" borderId="0" xfId="0" applyFill="1"/>
    <xf numFmtId="0" fontId="0" fillId="5" borderId="0" xfId="0" applyFill="1"/>
    <xf numFmtId="0" fontId="2" fillId="4" borderId="2" xfId="0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</cellXfs>
  <cellStyles count="1">
    <cellStyle name="Normal" xfId="0" builtinId="0"/>
  </cellStyles>
  <dxfs count="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</dxfs>
  <tableStyles count="0" defaultTableStyle="TableStyleMedium2" defaultPivotStyle="PivotStyleLight16"/>
  <colors>
    <mruColors>
      <color rgb="FFBEEF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7645367266458478E-2"/>
          <c:y val="9.5177852447397293E-2"/>
          <c:w val="0.90237215138111959"/>
          <c:h val="0.78818354193305296"/>
        </c:manualLayout>
      </c:layout>
      <c:scatterChart>
        <c:scatterStyle val="lineMarker"/>
        <c:varyColors val="0"/>
        <c:ser>
          <c:idx val="0"/>
          <c:order val="0"/>
          <c:tx>
            <c:strRef>
              <c:f>'Duration Analysis'!$B$1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'Duration Analysis'!$A$2:$A$3849</c:f>
              <c:numCache>
                <c:formatCode>General</c:formatCode>
                <c:ptCount val="3848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182</c:v>
                </c:pt>
                <c:pt idx="96">
                  <c:v>106</c:v>
                </c:pt>
                <c:pt idx="97">
                  <c:v>166</c:v>
                </c:pt>
                <c:pt idx="98">
                  <c:v>132</c:v>
                </c:pt>
                <c:pt idx="99">
                  <c:v>137</c:v>
                </c:pt>
                <c:pt idx="100">
                  <c:v>109</c:v>
                </c:pt>
                <c:pt idx="101">
                  <c:v>98</c:v>
                </c:pt>
                <c:pt idx="102">
                  <c:v>113</c:v>
                </c:pt>
                <c:pt idx="103">
                  <c:v>93</c:v>
                </c:pt>
                <c:pt idx="104">
                  <c:v>123</c:v>
                </c:pt>
                <c:pt idx="105">
                  <c:v>126</c:v>
                </c:pt>
                <c:pt idx="106">
                  <c:v>113</c:v>
                </c:pt>
                <c:pt idx="107">
                  <c:v>184</c:v>
                </c:pt>
                <c:pt idx="108">
                  <c:v>144</c:v>
                </c:pt>
                <c:pt idx="109">
                  <c:v>206</c:v>
                </c:pt>
                <c:pt idx="110">
                  <c:v>138</c:v>
                </c:pt>
                <c:pt idx="111">
                  <c:v>157</c:v>
                </c:pt>
                <c:pt idx="112">
                  <c:v>102</c:v>
                </c:pt>
                <c:pt idx="113">
                  <c:v>104</c:v>
                </c:pt>
                <c:pt idx="114">
                  <c:v>115</c:v>
                </c:pt>
                <c:pt idx="115">
                  <c:v>111</c:v>
                </c:pt>
                <c:pt idx="116">
                  <c:v>128</c:v>
                </c:pt>
                <c:pt idx="117">
                  <c:v>89</c:v>
                </c:pt>
                <c:pt idx="118">
                  <c:v>105</c:v>
                </c:pt>
                <c:pt idx="119">
                  <c:v>119</c:v>
                </c:pt>
                <c:pt idx="120">
                  <c:v>129</c:v>
                </c:pt>
                <c:pt idx="121">
                  <c:v>102</c:v>
                </c:pt>
                <c:pt idx="122">
                  <c:v>138</c:v>
                </c:pt>
                <c:pt idx="123">
                  <c:v>112</c:v>
                </c:pt>
                <c:pt idx="124">
                  <c:v>120</c:v>
                </c:pt>
                <c:pt idx="125">
                  <c:v>146</c:v>
                </c:pt>
                <c:pt idx="126">
                  <c:v>115</c:v>
                </c:pt>
                <c:pt idx="127">
                  <c:v>96</c:v>
                </c:pt>
                <c:pt idx="128">
                  <c:v>88</c:v>
                </c:pt>
                <c:pt idx="129">
                  <c:v>99</c:v>
                </c:pt>
                <c:pt idx="130">
                  <c:v>113</c:v>
                </c:pt>
                <c:pt idx="131">
                  <c:v>131</c:v>
                </c:pt>
                <c:pt idx="132">
                  <c:v>119</c:v>
                </c:pt>
                <c:pt idx="133">
                  <c:v>91</c:v>
                </c:pt>
                <c:pt idx="134">
                  <c:v>90</c:v>
                </c:pt>
                <c:pt idx="135">
                  <c:v>103</c:v>
                </c:pt>
                <c:pt idx="136">
                  <c:v>124</c:v>
                </c:pt>
                <c:pt idx="137">
                  <c:v>131</c:v>
                </c:pt>
                <c:pt idx="138">
                  <c:v>88</c:v>
                </c:pt>
                <c:pt idx="139">
                  <c:v>85</c:v>
                </c:pt>
                <c:pt idx="140">
                  <c:v>111</c:v>
                </c:pt>
                <c:pt idx="141">
                  <c:v>92</c:v>
                </c:pt>
                <c:pt idx="142">
                  <c:v>196</c:v>
                </c:pt>
                <c:pt idx="143">
                  <c:v>93</c:v>
                </c:pt>
                <c:pt idx="144">
                  <c:v>133</c:v>
                </c:pt>
                <c:pt idx="145">
                  <c:v>116</c:v>
                </c:pt>
                <c:pt idx="146">
                  <c:v>153</c:v>
                </c:pt>
                <c:pt idx="147">
                  <c:v>88</c:v>
                </c:pt>
                <c:pt idx="148">
                  <c:v>115</c:v>
                </c:pt>
                <c:pt idx="149">
                  <c:v>95</c:v>
                </c:pt>
                <c:pt idx="150">
                  <c:v>133</c:v>
                </c:pt>
                <c:pt idx="151">
                  <c:v>97</c:v>
                </c:pt>
                <c:pt idx="152">
                  <c:v>90</c:v>
                </c:pt>
                <c:pt idx="153">
                  <c:v>154</c:v>
                </c:pt>
                <c:pt idx="154">
                  <c:v>150</c:v>
                </c:pt>
                <c:pt idx="155">
                  <c:v>127</c:v>
                </c:pt>
                <c:pt idx="156">
                  <c:v>121</c:v>
                </c:pt>
                <c:pt idx="157">
                  <c:v>102</c:v>
                </c:pt>
                <c:pt idx="158">
                  <c:v>126</c:v>
                </c:pt>
                <c:pt idx="159">
                  <c:v>121</c:v>
                </c:pt>
                <c:pt idx="160">
                  <c:v>215</c:v>
                </c:pt>
                <c:pt idx="161">
                  <c:v>127</c:v>
                </c:pt>
                <c:pt idx="162">
                  <c:v>138</c:v>
                </c:pt>
                <c:pt idx="163">
                  <c:v>122</c:v>
                </c:pt>
                <c:pt idx="164">
                  <c:v>124</c:v>
                </c:pt>
                <c:pt idx="165">
                  <c:v>106</c:v>
                </c:pt>
                <c:pt idx="166">
                  <c:v>124</c:v>
                </c:pt>
                <c:pt idx="167">
                  <c:v>128</c:v>
                </c:pt>
                <c:pt idx="168">
                  <c:v>138</c:v>
                </c:pt>
                <c:pt idx="169">
                  <c:v>115</c:v>
                </c:pt>
                <c:pt idx="170">
                  <c:v>100</c:v>
                </c:pt>
                <c:pt idx="171">
                  <c:v>135</c:v>
                </c:pt>
                <c:pt idx="172">
                  <c:v>117</c:v>
                </c:pt>
                <c:pt idx="173">
                  <c:v>156</c:v>
                </c:pt>
                <c:pt idx="174">
                  <c:v>96</c:v>
                </c:pt>
                <c:pt idx="175">
                  <c:v>107</c:v>
                </c:pt>
                <c:pt idx="176">
                  <c:v>92</c:v>
                </c:pt>
                <c:pt idx="177">
                  <c:v>115</c:v>
                </c:pt>
                <c:pt idx="178">
                  <c:v>92</c:v>
                </c:pt>
                <c:pt idx="179">
                  <c:v>117</c:v>
                </c:pt>
                <c:pt idx="180">
                  <c:v>146</c:v>
                </c:pt>
                <c:pt idx="181">
                  <c:v>94</c:v>
                </c:pt>
                <c:pt idx="182">
                  <c:v>116</c:v>
                </c:pt>
                <c:pt idx="183">
                  <c:v>147</c:v>
                </c:pt>
                <c:pt idx="184">
                  <c:v>90</c:v>
                </c:pt>
                <c:pt idx="185">
                  <c:v>101</c:v>
                </c:pt>
                <c:pt idx="186">
                  <c:v>138</c:v>
                </c:pt>
                <c:pt idx="187">
                  <c:v>107</c:v>
                </c:pt>
                <c:pt idx="188">
                  <c:v>142</c:v>
                </c:pt>
                <c:pt idx="189">
                  <c:v>165</c:v>
                </c:pt>
                <c:pt idx="190">
                  <c:v>100</c:v>
                </c:pt>
                <c:pt idx="191">
                  <c:v>82</c:v>
                </c:pt>
                <c:pt idx="192">
                  <c:v>98</c:v>
                </c:pt>
                <c:pt idx="193">
                  <c:v>95</c:v>
                </c:pt>
                <c:pt idx="194">
                  <c:v>159</c:v>
                </c:pt>
                <c:pt idx="195">
                  <c:v>96</c:v>
                </c:pt>
                <c:pt idx="196">
                  <c:v>143</c:v>
                </c:pt>
                <c:pt idx="197">
                  <c:v>123</c:v>
                </c:pt>
                <c:pt idx="198">
                  <c:v>174</c:v>
                </c:pt>
                <c:pt idx="199">
                  <c:v>101</c:v>
                </c:pt>
                <c:pt idx="200">
                  <c:v>134</c:v>
                </c:pt>
                <c:pt idx="201">
                  <c:v>132</c:v>
                </c:pt>
                <c:pt idx="202">
                  <c:v>129</c:v>
                </c:pt>
                <c:pt idx="203">
                  <c:v>106</c:v>
                </c:pt>
                <c:pt idx="204">
                  <c:v>113</c:v>
                </c:pt>
                <c:pt idx="205">
                  <c:v>102</c:v>
                </c:pt>
                <c:pt idx="206">
                  <c:v>135</c:v>
                </c:pt>
                <c:pt idx="207">
                  <c:v>125</c:v>
                </c:pt>
                <c:pt idx="208">
                  <c:v>110</c:v>
                </c:pt>
                <c:pt idx="209">
                  <c:v>124</c:v>
                </c:pt>
                <c:pt idx="210">
                  <c:v>123</c:v>
                </c:pt>
                <c:pt idx="211">
                  <c:v>130</c:v>
                </c:pt>
                <c:pt idx="212">
                  <c:v>92</c:v>
                </c:pt>
                <c:pt idx="213">
                  <c:v>127</c:v>
                </c:pt>
                <c:pt idx="214">
                  <c:v>123</c:v>
                </c:pt>
                <c:pt idx="215">
                  <c:v>123</c:v>
                </c:pt>
                <c:pt idx="216">
                  <c:v>107</c:v>
                </c:pt>
                <c:pt idx="217">
                  <c:v>124</c:v>
                </c:pt>
                <c:pt idx="218">
                  <c:v>77</c:v>
                </c:pt>
                <c:pt idx="219">
                  <c:v>109</c:v>
                </c:pt>
                <c:pt idx="220">
                  <c:v>134</c:v>
                </c:pt>
                <c:pt idx="221">
                  <c:v>117</c:v>
                </c:pt>
                <c:pt idx="222">
                  <c:v>135</c:v>
                </c:pt>
                <c:pt idx="223">
                  <c:v>121</c:v>
                </c:pt>
                <c:pt idx="224">
                  <c:v>117</c:v>
                </c:pt>
                <c:pt idx="225">
                  <c:v>124</c:v>
                </c:pt>
                <c:pt idx="226">
                  <c:v>140</c:v>
                </c:pt>
                <c:pt idx="227">
                  <c:v>142</c:v>
                </c:pt>
                <c:pt idx="228">
                  <c:v>92</c:v>
                </c:pt>
                <c:pt idx="229">
                  <c:v>138</c:v>
                </c:pt>
                <c:pt idx="230">
                  <c:v>136</c:v>
                </c:pt>
                <c:pt idx="231">
                  <c:v>98</c:v>
                </c:pt>
                <c:pt idx="232">
                  <c:v>153</c:v>
                </c:pt>
                <c:pt idx="233">
                  <c:v>120</c:v>
                </c:pt>
                <c:pt idx="234">
                  <c:v>101</c:v>
                </c:pt>
                <c:pt idx="235">
                  <c:v>91</c:v>
                </c:pt>
                <c:pt idx="236">
                  <c:v>108</c:v>
                </c:pt>
                <c:pt idx="237">
                  <c:v>112</c:v>
                </c:pt>
                <c:pt idx="238">
                  <c:v>100</c:v>
                </c:pt>
                <c:pt idx="239">
                  <c:v>108</c:v>
                </c:pt>
                <c:pt idx="240">
                  <c:v>114</c:v>
                </c:pt>
                <c:pt idx="241">
                  <c:v>119</c:v>
                </c:pt>
                <c:pt idx="242">
                  <c:v>142</c:v>
                </c:pt>
                <c:pt idx="243">
                  <c:v>125</c:v>
                </c:pt>
                <c:pt idx="244">
                  <c:v>126</c:v>
                </c:pt>
                <c:pt idx="245">
                  <c:v>119</c:v>
                </c:pt>
                <c:pt idx="246">
                  <c:v>170</c:v>
                </c:pt>
                <c:pt idx="247">
                  <c:v>85</c:v>
                </c:pt>
                <c:pt idx="248">
                  <c:v>119</c:v>
                </c:pt>
                <c:pt idx="249">
                  <c:v>102</c:v>
                </c:pt>
                <c:pt idx="250">
                  <c:v>103</c:v>
                </c:pt>
                <c:pt idx="251">
                  <c:v>76</c:v>
                </c:pt>
                <c:pt idx="252">
                  <c:v>120</c:v>
                </c:pt>
                <c:pt idx="253">
                  <c:v>127</c:v>
                </c:pt>
                <c:pt idx="254">
                  <c:v>105</c:v>
                </c:pt>
                <c:pt idx="255">
                  <c:v>121</c:v>
                </c:pt>
                <c:pt idx="256">
                  <c:v>114</c:v>
                </c:pt>
                <c:pt idx="257">
                  <c:v>129</c:v>
                </c:pt>
                <c:pt idx="258">
                  <c:v>171</c:v>
                </c:pt>
                <c:pt idx="259">
                  <c:v>120</c:v>
                </c:pt>
                <c:pt idx="260">
                  <c:v>165</c:v>
                </c:pt>
                <c:pt idx="261">
                  <c:v>82</c:v>
                </c:pt>
                <c:pt idx="262">
                  <c:v>115</c:v>
                </c:pt>
                <c:pt idx="263">
                  <c:v>194</c:v>
                </c:pt>
                <c:pt idx="264">
                  <c:v>84</c:v>
                </c:pt>
                <c:pt idx="265">
                  <c:v>97</c:v>
                </c:pt>
                <c:pt idx="266">
                  <c:v>151</c:v>
                </c:pt>
                <c:pt idx="267">
                  <c:v>136</c:v>
                </c:pt>
                <c:pt idx="268">
                  <c:v>104</c:v>
                </c:pt>
                <c:pt idx="269">
                  <c:v>127</c:v>
                </c:pt>
                <c:pt idx="270">
                  <c:v>171</c:v>
                </c:pt>
                <c:pt idx="271">
                  <c:v>145</c:v>
                </c:pt>
                <c:pt idx="272">
                  <c:v>174</c:v>
                </c:pt>
                <c:pt idx="273">
                  <c:v>144</c:v>
                </c:pt>
                <c:pt idx="274">
                  <c:v>119</c:v>
                </c:pt>
                <c:pt idx="275">
                  <c:v>153</c:v>
                </c:pt>
                <c:pt idx="276">
                  <c:v>140</c:v>
                </c:pt>
                <c:pt idx="277">
                  <c:v>176</c:v>
                </c:pt>
                <c:pt idx="278">
                  <c:v>141</c:v>
                </c:pt>
                <c:pt idx="279">
                  <c:v>106</c:v>
                </c:pt>
                <c:pt idx="280">
                  <c:v>98</c:v>
                </c:pt>
                <c:pt idx="281">
                  <c:v>116</c:v>
                </c:pt>
                <c:pt idx="282">
                  <c:v>115</c:v>
                </c:pt>
                <c:pt idx="283">
                  <c:v>165</c:v>
                </c:pt>
                <c:pt idx="284">
                  <c:v>91</c:v>
                </c:pt>
                <c:pt idx="285">
                  <c:v>78</c:v>
                </c:pt>
                <c:pt idx="286">
                  <c:v>103</c:v>
                </c:pt>
                <c:pt idx="287">
                  <c:v>131</c:v>
                </c:pt>
                <c:pt idx="288">
                  <c:v>104</c:v>
                </c:pt>
                <c:pt idx="289">
                  <c:v>101</c:v>
                </c:pt>
                <c:pt idx="290">
                  <c:v>102</c:v>
                </c:pt>
                <c:pt idx="291">
                  <c:v>103</c:v>
                </c:pt>
                <c:pt idx="292">
                  <c:v>121</c:v>
                </c:pt>
                <c:pt idx="293">
                  <c:v>143</c:v>
                </c:pt>
                <c:pt idx="294">
                  <c:v>240</c:v>
                </c:pt>
                <c:pt idx="295">
                  <c:v>121</c:v>
                </c:pt>
                <c:pt idx="296">
                  <c:v>129</c:v>
                </c:pt>
                <c:pt idx="297">
                  <c:v>172</c:v>
                </c:pt>
                <c:pt idx="298">
                  <c:v>101</c:v>
                </c:pt>
                <c:pt idx="299">
                  <c:v>87</c:v>
                </c:pt>
                <c:pt idx="300">
                  <c:v>101</c:v>
                </c:pt>
                <c:pt idx="301">
                  <c:v>95</c:v>
                </c:pt>
                <c:pt idx="302">
                  <c:v>102</c:v>
                </c:pt>
                <c:pt idx="303">
                  <c:v>131</c:v>
                </c:pt>
                <c:pt idx="304">
                  <c:v>114</c:v>
                </c:pt>
                <c:pt idx="305">
                  <c:v>94</c:v>
                </c:pt>
                <c:pt idx="306">
                  <c:v>122</c:v>
                </c:pt>
                <c:pt idx="307">
                  <c:v>95</c:v>
                </c:pt>
                <c:pt idx="308">
                  <c:v>115</c:v>
                </c:pt>
                <c:pt idx="309">
                  <c:v>88</c:v>
                </c:pt>
                <c:pt idx="310">
                  <c:v>110</c:v>
                </c:pt>
                <c:pt idx="311">
                  <c:v>130</c:v>
                </c:pt>
                <c:pt idx="312">
                  <c:v>216</c:v>
                </c:pt>
                <c:pt idx="313">
                  <c:v>146</c:v>
                </c:pt>
                <c:pt idx="314">
                  <c:v>85</c:v>
                </c:pt>
                <c:pt idx="315">
                  <c:v>93</c:v>
                </c:pt>
                <c:pt idx="316">
                  <c:v>152</c:v>
                </c:pt>
                <c:pt idx="317">
                  <c:v>85</c:v>
                </c:pt>
                <c:pt idx="318">
                  <c:v>126</c:v>
                </c:pt>
                <c:pt idx="319">
                  <c:v>146</c:v>
                </c:pt>
                <c:pt idx="320">
                  <c:v>89</c:v>
                </c:pt>
                <c:pt idx="321">
                  <c:v>88</c:v>
                </c:pt>
                <c:pt idx="322">
                  <c:v>105</c:v>
                </c:pt>
                <c:pt idx="323">
                  <c:v>135</c:v>
                </c:pt>
                <c:pt idx="324">
                  <c:v>100</c:v>
                </c:pt>
                <c:pt idx="325">
                  <c:v>192</c:v>
                </c:pt>
                <c:pt idx="326">
                  <c:v>172</c:v>
                </c:pt>
                <c:pt idx="327">
                  <c:v>102</c:v>
                </c:pt>
                <c:pt idx="328">
                  <c:v>100</c:v>
                </c:pt>
                <c:pt idx="329">
                  <c:v>119</c:v>
                </c:pt>
                <c:pt idx="330">
                  <c:v>92</c:v>
                </c:pt>
                <c:pt idx="331">
                  <c:v>105</c:v>
                </c:pt>
                <c:pt idx="332">
                  <c:v>107</c:v>
                </c:pt>
                <c:pt idx="333">
                  <c:v>101</c:v>
                </c:pt>
                <c:pt idx="334">
                  <c:v>137</c:v>
                </c:pt>
                <c:pt idx="335">
                  <c:v>115</c:v>
                </c:pt>
                <c:pt idx="336">
                  <c:v>124</c:v>
                </c:pt>
                <c:pt idx="337">
                  <c:v>118</c:v>
                </c:pt>
                <c:pt idx="338">
                  <c:v>98</c:v>
                </c:pt>
                <c:pt idx="339">
                  <c:v>82</c:v>
                </c:pt>
                <c:pt idx="340">
                  <c:v>98</c:v>
                </c:pt>
                <c:pt idx="341">
                  <c:v>90</c:v>
                </c:pt>
                <c:pt idx="342">
                  <c:v>130</c:v>
                </c:pt>
                <c:pt idx="343">
                  <c:v>90</c:v>
                </c:pt>
                <c:pt idx="344">
                  <c:v>94</c:v>
                </c:pt>
                <c:pt idx="345">
                  <c:v>114</c:v>
                </c:pt>
                <c:pt idx="346">
                  <c:v>94</c:v>
                </c:pt>
                <c:pt idx="347">
                  <c:v>151</c:v>
                </c:pt>
                <c:pt idx="348">
                  <c:v>88</c:v>
                </c:pt>
                <c:pt idx="349">
                  <c:v>121</c:v>
                </c:pt>
                <c:pt idx="350">
                  <c:v>158</c:v>
                </c:pt>
                <c:pt idx="351">
                  <c:v>128</c:v>
                </c:pt>
                <c:pt idx="352">
                  <c:v>128</c:v>
                </c:pt>
                <c:pt idx="353">
                  <c:v>95</c:v>
                </c:pt>
                <c:pt idx="354">
                  <c:v>92</c:v>
                </c:pt>
                <c:pt idx="355">
                  <c:v>121</c:v>
                </c:pt>
                <c:pt idx="356">
                  <c:v>113</c:v>
                </c:pt>
                <c:pt idx="357">
                  <c:v>106</c:v>
                </c:pt>
                <c:pt idx="358">
                  <c:v>146</c:v>
                </c:pt>
                <c:pt idx="359">
                  <c:v>88</c:v>
                </c:pt>
                <c:pt idx="360">
                  <c:v>150</c:v>
                </c:pt>
                <c:pt idx="361">
                  <c:v>119</c:v>
                </c:pt>
                <c:pt idx="362">
                  <c:v>128</c:v>
                </c:pt>
                <c:pt idx="363">
                  <c:v>106</c:v>
                </c:pt>
                <c:pt idx="364">
                  <c:v>117</c:v>
                </c:pt>
                <c:pt idx="365">
                  <c:v>129</c:v>
                </c:pt>
                <c:pt idx="366">
                  <c:v>116</c:v>
                </c:pt>
                <c:pt idx="367">
                  <c:v>114</c:v>
                </c:pt>
                <c:pt idx="368">
                  <c:v>114</c:v>
                </c:pt>
                <c:pt idx="369">
                  <c:v>96</c:v>
                </c:pt>
                <c:pt idx="370">
                  <c:v>132</c:v>
                </c:pt>
                <c:pt idx="371">
                  <c:v>104</c:v>
                </c:pt>
                <c:pt idx="372">
                  <c:v>111</c:v>
                </c:pt>
                <c:pt idx="373">
                  <c:v>138</c:v>
                </c:pt>
                <c:pt idx="374">
                  <c:v>129</c:v>
                </c:pt>
                <c:pt idx="375">
                  <c:v>144</c:v>
                </c:pt>
                <c:pt idx="376">
                  <c:v>110</c:v>
                </c:pt>
                <c:pt idx="377">
                  <c:v>140</c:v>
                </c:pt>
                <c:pt idx="378">
                  <c:v>113</c:v>
                </c:pt>
                <c:pt idx="379">
                  <c:v>143</c:v>
                </c:pt>
                <c:pt idx="380">
                  <c:v>108</c:v>
                </c:pt>
                <c:pt idx="381">
                  <c:v>108</c:v>
                </c:pt>
                <c:pt idx="382">
                  <c:v>124</c:v>
                </c:pt>
                <c:pt idx="383">
                  <c:v>116</c:v>
                </c:pt>
                <c:pt idx="384">
                  <c:v>110</c:v>
                </c:pt>
                <c:pt idx="385">
                  <c:v>91</c:v>
                </c:pt>
                <c:pt idx="386">
                  <c:v>107</c:v>
                </c:pt>
                <c:pt idx="387">
                  <c:v>115</c:v>
                </c:pt>
                <c:pt idx="388">
                  <c:v>100</c:v>
                </c:pt>
                <c:pt idx="389">
                  <c:v>104</c:v>
                </c:pt>
                <c:pt idx="390">
                  <c:v>138</c:v>
                </c:pt>
                <c:pt idx="391">
                  <c:v>140</c:v>
                </c:pt>
                <c:pt idx="392">
                  <c:v>120</c:v>
                </c:pt>
                <c:pt idx="393">
                  <c:v>122</c:v>
                </c:pt>
                <c:pt idx="394">
                  <c:v>83</c:v>
                </c:pt>
                <c:pt idx="395">
                  <c:v>139</c:v>
                </c:pt>
                <c:pt idx="396">
                  <c:v>131</c:v>
                </c:pt>
                <c:pt idx="397">
                  <c:v>104</c:v>
                </c:pt>
                <c:pt idx="398">
                  <c:v>130</c:v>
                </c:pt>
                <c:pt idx="399">
                  <c:v>145</c:v>
                </c:pt>
                <c:pt idx="400">
                  <c:v>104</c:v>
                </c:pt>
                <c:pt idx="401">
                  <c:v>97</c:v>
                </c:pt>
                <c:pt idx="402">
                  <c:v>178</c:v>
                </c:pt>
                <c:pt idx="403">
                  <c:v>108</c:v>
                </c:pt>
                <c:pt idx="404">
                  <c:v>106</c:v>
                </c:pt>
                <c:pt idx="405">
                  <c:v>112</c:v>
                </c:pt>
                <c:pt idx="406">
                  <c:v>135</c:v>
                </c:pt>
                <c:pt idx="407">
                  <c:v>109</c:v>
                </c:pt>
                <c:pt idx="408">
                  <c:v>86</c:v>
                </c:pt>
                <c:pt idx="409">
                  <c:v>95</c:v>
                </c:pt>
                <c:pt idx="410">
                  <c:v>107</c:v>
                </c:pt>
                <c:pt idx="411">
                  <c:v>82</c:v>
                </c:pt>
                <c:pt idx="412">
                  <c:v>88</c:v>
                </c:pt>
                <c:pt idx="413">
                  <c:v>120</c:v>
                </c:pt>
                <c:pt idx="414">
                  <c:v>162</c:v>
                </c:pt>
                <c:pt idx="415">
                  <c:v>123</c:v>
                </c:pt>
                <c:pt idx="416">
                  <c:v>101</c:v>
                </c:pt>
                <c:pt idx="417">
                  <c:v>113</c:v>
                </c:pt>
                <c:pt idx="418">
                  <c:v>110</c:v>
                </c:pt>
                <c:pt idx="419">
                  <c:v>142</c:v>
                </c:pt>
                <c:pt idx="420">
                  <c:v>102</c:v>
                </c:pt>
                <c:pt idx="421">
                  <c:v>126</c:v>
                </c:pt>
                <c:pt idx="422">
                  <c:v>83</c:v>
                </c:pt>
                <c:pt idx="423">
                  <c:v>85</c:v>
                </c:pt>
                <c:pt idx="424">
                  <c:v>120</c:v>
                </c:pt>
                <c:pt idx="425">
                  <c:v>116</c:v>
                </c:pt>
                <c:pt idx="426">
                  <c:v>113</c:v>
                </c:pt>
                <c:pt idx="427">
                  <c:v>87</c:v>
                </c:pt>
                <c:pt idx="428">
                  <c:v>101</c:v>
                </c:pt>
                <c:pt idx="429">
                  <c:v>110</c:v>
                </c:pt>
                <c:pt idx="430">
                  <c:v>128</c:v>
                </c:pt>
                <c:pt idx="431">
                  <c:v>138</c:v>
                </c:pt>
                <c:pt idx="432">
                  <c:v>88</c:v>
                </c:pt>
                <c:pt idx="433">
                  <c:v>91</c:v>
                </c:pt>
                <c:pt idx="434">
                  <c:v>138</c:v>
                </c:pt>
                <c:pt idx="435">
                  <c:v>99</c:v>
                </c:pt>
                <c:pt idx="436">
                  <c:v>117</c:v>
                </c:pt>
                <c:pt idx="437">
                  <c:v>117</c:v>
                </c:pt>
                <c:pt idx="438">
                  <c:v>123</c:v>
                </c:pt>
                <c:pt idx="439">
                  <c:v>118</c:v>
                </c:pt>
                <c:pt idx="440">
                  <c:v>154</c:v>
                </c:pt>
                <c:pt idx="441">
                  <c:v>118</c:v>
                </c:pt>
                <c:pt idx="442">
                  <c:v>90</c:v>
                </c:pt>
                <c:pt idx="443">
                  <c:v>113</c:v>
                </c:pt>
                <c:pt idx="444">
                  <c:v>88</c:v>
                </c:pt>
                <c:pt idx="445">
                  <c:v>93</c:v>
                </c:pt>
                <c:pt idx="446">
                  <c:v>104</c:v>
                </c:pt>
                <c:pt idx="447">
                  <c:v>135</c:v>
                </c:pt>
                <c:pt idx="448">
                  <c:v>134</c:v>
                </c:pt>
                <c:pt idx="449">
                  <c:v>98</c:v>
                </c:pt>
                <c:pt idx="450">
                  <c:v>80</c:v>
                </c:pt>
                <c:pt idx="451">
                  <c:v>83</c:v>
                </c:pt>
                <c:pt idx="452">
                  <c:v>102</c:v>
                </c:pt>
                <c:pt idx="453">
                  <c:v>130</c:v>
                </c:pt>
                <c:pt idx="454">
                  <c:v>129</c:v>
                </c:pt>
                <c:pt idx="455">
                  <c:v>89</c:v>
                </c:pt>
                <c:pt idx="456">
                  <c:v>74</c:v>
                </c:pt>
                <c:pt idx="457">
                  <c:v>96</c:v>
                </c:pt>
                <c:pt idx="458">
                  <c:v>114</c:v>
                </c:pt>
                <c:pt idx="459">
                  <c:v>99</c:v>
                </c:pt>
                <c:pt idx="460">
                  <c:v>129</c:v>
                </c:pt>
                <c:pt idx="461">
                  <c:v>113</c:v>
                </c:pt>
                <c:pt idx="462">
                  <c:v>90</c:v>
                </c:pt>
                <c:pt idx="463">
                  <c:v>118</c:v>
                </c:pt>
                <c:pt idx="464">
                  <c:v>106</c:v>
                </c:pt>
                <c:pt idx="465">
                  <c:v>89</c:v>
                </c:pt>
                <c:pt idx="466">
                  <c:v>145</c:v>
                </c:pt>
                <c:pt idx="467">
                  <c:v>114</c:v>
                </c:pt>
                <c:pt idx="468">
                  <c:v>87</c:v>
                </c:pt>
                <c:pt idx="469">
                  <c:v>119</c:v>
                </c:pt>
                <c:pt idx="470">
                  <c:v>91</c:v>
                </c:pt>
                <c:pt idx="471">
                  <c:v>118</c:v>
                </c:pt>
                <c:pt idx="472">
                  <c:v>116</c:v>
                </c:pt>
                <c:pt idx="473">
                  <c:v>177</c:v>
                </c:pt>
                <c:pt idx="474">
                  <c:v>97</c:v>
                </c:pt>
                <c:pt idx="475">
                  <c:v>106</c:v>
                </c:pt>
                <c:pt idx="476">
                  <c:v>106</c:v>
                </c:pt>
                <c:pt idx="477">
                  <c:v>94</c:v>
                </c:pt>
                <c:pt idx="478">
                  <c:v>104</c:v>
                </c:pt>
                <c:pt idx="479">
                  <c:v>102</c:v>
                </c:pt>
                <c:pt idx="480">
                  <c:v>105</c:v>
                </c:pt>
                <c:pt idx="481">
                  <c:v>135</c:v>
                </c:pt>
                <c:pt idx="482">
                  <c:v>73</c:v>
                </c:pt>
                <c:pt idx="483">
                  <c:v>94</c:v>
                </c:pt>
                <c:pt idx="484">
                  <c:v>95</c:v>
                </c:pt>
                <c:pt idx="485">
                  <c:v>124</c:v>
                </c:pt>
                <c:pt idx="486">
                  <c:v>136</c:v>
                </c:pt>
                <c:pt idx="487">
                  <c:v>91</c:v>
                </c:pt>
                <c:pt idx="488">
                  <c:v>107</c:v>
                </c:pt>
                <c:pt idx="489">
                  <c:v>108</c:v>
                </c:pt>
                <c:pt idx="490">
                  <c:v>99</c:v>
                </c:pt>
                <c:pt idx="491">
                  <c:v>92</c:v>
                </c:pt>
                <c:pt idx="492">
                  <c:v>87</c:v>
                </c:pt>
                <c:pt idx="493">
                  <c:v>110</c:v>
                </c:pt>
                <c:pt idx="494">
                  <c:v>98</c:v>
                </c:pt>
                <c:pt idx="495">
                  <c:v>154</c:v>
                </c:pt>
                <c:pt idx="496">
                  <c:v>129</c:v>
                </c:pt>
                <c:pt idx="497">
                  <c:v>86</c:v>
                </c:pt>
                <c:pt idx="498">
                  <c:v>109</c:v>
                </c:pt>
                <c:pt idx="499">
                  <c:v>104</c:v>
                </c:pt>
                <c:pt idx="500">
                  <c:v>110</c:v>
                </c:pt>
                <c:pt idx="501">
                  <c:v>136</c:v>
                </c:pt>
                <c:pt idx="502">
                  <c:v>115</c:v>
                </c:pt>
                <c:pt idx="503">
                  <c:v>99</c:v>
                </c:pt>
                <c:pt idx="504">
                  <c:v>117</c:v>
                </c:pt>
                <c:pt idx="505">
                  <c:v>125</c:v>
                </c:pt>
                <c:pt idx="506">
                  <c:v>110</c:v>
                </c:pt>
                <c:pt idx="507">
                  <c:v>125</c:v>
                </c:pt>
                <c:pt idx="508">
                  <c:v>102</c:v>
                </c:pt>
                <c:pt idx="509">
                  <c:v>128</c:v>
                </c:pt>
                <c:pt idx="510">
                  <c:v>100</c:v>
                </c:pt>
                <c:pt idx="511">
                  <c:v>124</c:v>
                </c:pt>
                <c:pt idx="512">
                  <c:v>102</c:v>
                </c:pt>
                <c:pt idx="513">
                  <c:v>90</c:v>
                </c:pt>
                <c:pt idx="514">
                  <c:v>130</c:v>
                </c:pt>
                <c:pt idx="515">
                  <c:v>118</c:v>
                </c:pt>
                <c:pt idx="516">
                  <c:v>163</c:v>
                </c:pt>
                <c:pt idx="517">
                  <c:v>142</c:v>
                </c:pt>
                <c:pt idx="518">
                  <c:v>100</c:v>
                </c:pt>
                <c:pt idx="519">
                  <c:v>116</c:v>
                </c:pt>
                <c:pt idx="520">
                  <c:v>131</c:v>
                </c:pt>
                <c:pt idx="521">
                  <c:v>91</c:v>
                </c:pt>
                <c:pt idx="522">
                  <c:v>123</c:v>
                </c:pt>
                <c:pt idx="523">
                  <c:v>134</c:v>
                </c:pt>
                <c:pt idx="524">
                  <c:v>148</c:v>
                </c:pt>
                <c:pt idx="525">
                  <c:v>110</c:v>
                </c:pt>
                <c:pt idx="526">
                  <c:v>113</c:v>
                </c:pt>
                <c:pt idx="527">
                  <c:v>94</c:v>
                </c:pt>
                <c:pt idx="528">
                  <c:v>116</c:v>
                </c:pt>
                <c:pt idx="529">
                  <c:v>99</c:v>
                </c:pt>
                <c:pt idx="530">
                  <c:v>93</c:v>
                </c:pt>
                <c:pt idx="531">
                  <c:v>113</c:v>
                </c:pt>
                <c:pt idx="532">
                  <c:v>106</c:v>
                </c:pt>
                <c:pt idx="533">
                  <c:v>91</c:v>
                </c:pt>
                <c:pt idx="534">
                  <c:v>128</c:v>
                </c:pt>
                <c:pt idx="535">
                  <c:v>98</c:v>
                </c:pt>
                <c:pt idx="536">
                  <c:v>134</c:v>
                </c:pt>
                <c:pt idx="537">
                  <c:v>97</c:v>
                </c:pt>
                <c:pt idx="538">
                  <c:v>112</c:v>
                </c:pt>
                <c:pt idx="539">
                  <c:v>153</c:v>
                </c:pt>
                <c:pt idx="540">
                  <c:v>110</c:v>
                </c:pt>
                <c:pt idx="541">
                  <c:v>122</c:v>
                </c:pt>
                <c:pt idx="542">
                  <c:v>87</c:v>
                </c:pt>
                <c:pt idx="543">
                  <c:v>178</c:v>
                </c:pt>
                <c:pt idx="544">
                  <c:v>125</c:v>
                </c:pt>
                <c:pt idx="545">
                  <c:v>87</c:v>
                </c:pt>
                <c:pt idx="546">
                  <c:v>152</c:v>
                </c:pt>
                <c:pt idx="547">
                  <c:v>116</c:v>
                </c:pt>
                <c:pt idx="548">
                  <c:v>109</c:v>
                </c:pt>
                <c:pt idx="549">
                  <c:v>108</c:v>
                </c:pt>
                <c:pt idx="550">
                  <c:v>85</c:v>
                </c:pt>
                <c:pt idx="551">
                  <c:v>106</c:v>
                </c:pt>
                <c:pt idx="552">
                  <c:v>93</c:v>
                </c:pt>
                <c:pt idx="553">
                  <c:v>117</c:v>
                </c:pt>
                <c:pt idx="554">
                  <c:v>116</c:v>
                </c:pt>
                <c:pt idx="555">
                  <c:v>132</c:v>
                </c:pt>
                <c:pt idx="556">
                  <c:v>92</c:v>
                </c:pt>
                <c:pt idx="557">
                  <c:v>139</c:v>
                </c:pt>
                <c:pt idx="558">
                  <c:v>153</c:v>
                </c:pt>
                <c:pt idx="559">
                  <c:v>142</c:v>
                </c:pt>
                <c:pt idx="560">
                  <c:v>124</c:v>
                </c:pt>
                <c:pt idx="561">
                  <c:v>117</c:v>
                </c:pt>
                <c:pt idx="562">
                  <c:v>141</c:v>
                </c:pt>
                <c:pt idx="563">
                  <c:v>110</c:v>
                </c:pt>
                <c:pt idx="564">
                  <c:v>109</c:v>
                </c:pt>
                <c:pt idx="565">
                  <c:v>88</c:v>
                </c:pt>
                <c:pt idx="566">
                  <c:v>124</c:v>
                </c:pt>
                <c:pt idx="567">
                  <c:v>119</c:v>
                </c:pt>
                <c:pt idx="568">
                  <c:v>103</c:v>
                </c:pt>
                <c:pt idx="569">
                  <c:v>116</c:v>
                </c:pt>
                <c:pt idx="570">
                  <c:v>125</c:v>
                </c:pt>
                <c:pt idx="571">
                  <c:v>125</c:v>
                </c:pt>
                <c:pt idx="572">
                  <c:v>146</c:v>
                </c:pt>
                <c:pt idx="573">
                  <c:v>118</c:v>
                </c:pt>
                <c:pt idx="574">
                  <c:v>171</c:v>
                </c:pt>
                <c:pt idx="575">
                  <c:v>136</c:v>
                </c:pt>
                <c:pt idx="576">
                  <c:v>92</c:v>
                </c:pt>
                <c:pt idx="577">
                  <c:v>116</c:v>
                </c:pt>
                <c:pt idx="578">
                  <c:v>127</c:v>
                </c:pt>
                <c:pt idx="579">
                  <c:v>136</c:v>
                </c:pt>
                <c:pt idx="580">
                  <c:v>111</c:v>
                </c:pt>
                <c:pt idx="581">
                  <c:v>116</c:v>
                </c:pt>
                <c:pt idx="582">
                  <c:v>113</c:v>
                </c:pt>
                <c:pt idx="583">
                  <c:v>97</c:v>
                </c:pt>
                <c:pt idx="584">
                  <c:v>88</c:v>
                </c:pt>
                <c:pt idx="585">
                  <c:v>136</c:v>
                </c:pt>
                <c:pt idx="586">
                  <c:v>125</c:v>
                </c:pt>
                <c:pt idx="587">
                  <c:v>116</c:v>
                </c:pt>
                <c:pt idx="588">
                  <c:v>98</c:v>
                </c:pt>
                <c:pt idx="589">
                  <c:v>91</c:v>
                </c:pt>
                <c:pt idx="590">
                  <c:v>97</c:v>
                </c:pt>
                <c:pt idx="591">
                  <c:v>95</c:v>
                </c:pt>
                <c:pt idx="592">
                  <c:v>88</c:v>
                </c:pt>
                <c:pt idx="593">
                  <c:v>133</c:v>
                </c:pt>
                <c:pt idx="594">
                  <c:v>106</c:v>
                </c:pt>
                <c:pt idx="595">
                  <c:v>116</c:v>
                </c:pt>
                <c:pt idx="596">
                  <c:v>115</c:v>
                </c:pt>
                <c:pt idx="597">
                  <c:v>99</c:v>
                </c:pt>
                <c:pt idx="598">
                  <c:v>124</c:v>
                </c:pt>
                <c:pt idx="599">
                  <c:v>124</c:v>
                </c:pt>
                <c:pt idx="600">
                  <c:v>124</c:v>
                </c:pt>
                <c:pt idx="601">
                  <c:v>87</c:v>
                </c:pt>
                <c:pt idx="602">
                  <c:v>105</c:v>
                </c:pt>
                <c:pt idx="603">
                  <c:v>125</c:v>
                </c:pt>
                <c:pt idx="604">
                  <c:v>141</c:v>
                </c:pt>
                <c:pt idx="605">
                  <c:v>121</c:v>
                </c:pt>
                <c:pt idx="606">
                  <c:v>111</c:v>
                </c:pt>
                <c:pt idx="607">
                  <c:v>157</c:v>
                </c:pt>
                <c:pt idx="608">
                  <c:v>128</c:v>
                </c:pt>
                <c:pt idx="609">
                  <c:v>105</c:v>
                </c:pt>
                <c:pt idx="610">
                  <c:v>113</c:v>
                </c:pt>
                <c:pt idx="611">
                  <c:v>121</c:v>
                </c:pt>
                <c:pt idx="612">
                  <c:v>102</c:v>
                </c:pt>
                <c:pt idx="613">
                  <c:v>169</c:v>
                </c:pt>
                <c:pt idx="614">
                  <c:v>132</c:v>
                </c:pt>
                <c:pt idx="615">
                  <c:v>127</c:v>
                </c:pt>
                <c:pt idx="616">
                  <c:v>103</c:v>
                </c:pt>
                <c:pt idx="617">
                  <c:v>136</c:v>
                </c:pt>
                <c:pt idx="618">
                  <c:v>150</c:v>
                </c:pt>
                <c:pt idx="619">
                  <c:v>136</c:v>
                </c:pt>
                <c:pt idx="620">
                  <c:v>140</c:v>
                </c:pt>
                <c:pt idx="621">
                  <c:v>104</c:v>
                </c:pt>
                <c:pt idx="622">
                  <c:v>158</c:v>
                </c:pt>
                <c:pt idx="623">
                  <c:v>119</c:v>
                </c:pt>
                <c:pt idx="624">
                  <c:v>106</c:v>
                </c:pt>
                <c:pt idx="625">
                  <c:v>136</c:v>
                </c:pt>
                <c:pt idx="626">
                  <c:v>95</c:v>
                </c:pt>
                <c:pt idx="627">
                  <c:v>137</c:v>
                </c:pt>
                <c:pt idx="628">
                  <c:v>130</c:v>
                </c:pt>
                <c:pt idx="629">
                  <c:v>124</c:v>
                </c:pt>
                <c:pt idx="630">
                  <c:v>108</c:v>
                </c:pt>
                <c:pt idx="631">
                  <c:v>104</c:v>
                </c:pt>
                <c:pt idx="632">
                  <c:v>129</c:v>
                </c:pt>
                <c:pt idx="633">
                  <c:v>117</c:v>
                </c:pt>
                <c:pt idx="634">
                  <c:v>99</c:v>
                </c:pt>
                <c:pt idx="635">
                  <c:v>159</c:v>
                </c:pt>
                <c:pt idx="636">
                  <c:v>118</c:v>
                </c:pt>
                <c:pt idx="637">
                  <c:v>105</c:v>
                </c:pt>
                <c:pt idx="638">
                  <c:v>103</c:v>
                </c:pt>
                <c:pt idx="639">
                  <c:v>122</c:v>
                </c:pt>
                <c:pt idx="640">
                  <c:v>143</c:v>
                </c:pt>
                <c:pt idx="641">
                  <c:v>96</c:v>
                </c:pt>
                <c:pt idx="642">
                  <c:v>111</c:v>
                </c:pt>
                <c:pt idx="643">
                  <c:v>121</c:v>
                </c:pt>
                <c:pt idx="644">
                  <c:v>135</c:v>
                </c:pt>
                <c:pt idx="645">
                  <c:v>101</c:v>
                </c:pt>
                <c:pt idx="646">
                  <c:v>151</c:v>
                </c:pt>
                <c:pt idx="647">
                  <c:v>131</c:v>
                </c:pt>
                <c:pt idx="648">
                  <c:v>100</c:v>
                </c:pt>
                <c:pt idx="649">
                  <c:v>105</c:v>
                </c:pt>
                <c:pt idx="650">
                  <c:v>92</c:v>
                </c:pt>
                <c:pt idx="651">
                  <c:v>130</c:v>
                </c:pt>
                <c:pt idx="652">
                  <c:v>100</c:v>
                </c:pt>
                <c:pt idx="653">
                  <c:v>102</c:v>
                </c:pt>
                <c:pt idx="654">
                  <c:v>133</c:v>
                </c:pt>
                <c:pt idx="655">
                  <c:v>121</c:v>
                </c:pt>
                <c:pt idx="656">
                  <c:v>147</c:v>
                </c:pt>
                <c:pt idx="657">
                  <c:v>94</c:v>
                </c:pt>
                <c:pt idx="658">
                  <c:v>94</c:v>
                </c:pt>
                <c:pt idx="659">
                  <c:v>127</c:v>
                </c:pt>
                <c:pt idx="660">
                  <c:v>212</c:v>
                </c:pt>
                <c:pt idx="661">
                  <c:v>141</c:v>
                </c:pt>
                <c:pt idx="662">
                  <c:v>103</c:v>
                </c:pt>
                <c:pt idx="663">
                  <c:v>98</c:v>
                </c:pt>
                <c:pt idx="664">
                  <c:v>116</c:v>
                </c:pt>
                <c:pt idx="665">
                  <c:v>114</c:v>
                </c:pt>
                <c:pt idx="666">
                  <c:v>87</c:v>
                </c:pt>
                <c:pt idx="667">
                  <c:v>125</c:v>
                </c:pt>
                <c:pt idx="668">
                  <c:v>187</c:v>
                </c:pt>
                <c:pt idx="669">
                  <c:v>93</c:v>
                </c:pt>
                <c:pt idx="670">
                  <c:v>95</c:v>
                </c:pt>
                <c:pt idx="671">
                  <c:v>117</c:v>
                </c:pt>
                <c:pt idx="672">
                  <c:v>106</c:v>
                </c:pt>
                <c:pt idx="673">
                  <c:v>115</c:v>
                </c:pt>
                <c:pt idx="674">
                  <c:v>189</c:v>
                </c:pt>
                <c:pt idx="675">
                  <c:v>81</c:v>
                </c:pt>
                <c:pt idx="676">
                  <c:v>149</c:v>
                </c:pt>
                <c:pt idx="677">
                  <c:v>119</c:v>
                </c:pt>
                <c:pt idx="678">
                  <c:v>130</c:v>
                </c:pt>
                <c:pt idx="679">
                  <c:v>116</c:v>
                </c:pt>
                <c:pt idx="680">
                  <c:v>103</c:v>
                </c:pt>
                <c:pt idx="681">
                  <c:v>99</c:v>
                </c:pt>
                <c:pt idx="682">
                  <c:v>92</c:v>
                </c:pt>
                <c:pt idx="683">
                  <c:v>109</c:v>
                </c:pt>
                <c:pt idx="684">
                  <c:v>87</c:v>
                </c:pt>
                <c:pt idx="685">
                  <c:v>111</c:v>
                </c:pt>
                <c:pt idx="686">
                  <c:v>101</c:v>
                </c:pt>
                <c:pt idx="687">
                  <c:v>83</c:v>
                </c:pt>
                <c:pt idx="688">
                  <c:v>113</c:v>
                </c:pt>
                <c:pt idx="689">
                  <c:v>107</c:v>
                </c:pt>
                <c:pt idx="690">
                  <c:v>94</c:v>
                </c:pt>
                <c:pt idx="691">
                  <c:v>132</c:v>
                </c:pt>
                <c:pt idx="692">
                  <c:v>140</c:v>
                </c:pt>
                <c:pt idx="693">
                  <c:v>125</c:v>
                </c:pt>
                <c:pt idx="694">
                  <c:v>111</c:v>
                </c:pt>
                <c:pt idx="695">
                  <c:v>156</c:v>
                </c:pt>
                <c:pt idx="696">
                  <c:v>170</c:v>
                </c:pt>
                <c:pt idx="697">
                  <c:v>120</c:v>
                </c:pt>
                <c:pt idx="698">
                  <c:v>100</c:v>
                </c:pt>
                <c:pt idx="699">
                  <c:v>115</c:v>
                </c:pt>
                <c:pt idx="700">
                  <c:v>130</c:v>
                </c:pt>
                <c:pt idx="701">
                  <c:v>105</c:v>
                </c:pt>
                <c:pt idx="702">
                  <c:v>111</c:v>
                </c:pt>
                <c:pt idx="703">
                  <c:v>106</c:v>
                </c:pt>
                <c:pt idx="704">
                  <c:v>89</c:v>
                </c:pt>
                <c:pt idx="705">
                  <c:v>100</c:v>
                </c:pt>
                <c:pt idx="706">
                  <c:v>91</c:v>
                </c:pt>
                <c:pt idx="707">
                  <c:v>146</c:v>
                </c:pt>
                <c:pt idx="708">
                  <c:v>98</c:v>
                </c:pt>
                <c:pt idx="709">
                  <c:v>101</c:v>
                </c:pt>
                <c:pt idx="710">
                  <c:v>94</c:v>
                </c:pt>
                <c:pt idx="711">
                  <c:v>132</c:v>
                </c:pt>
                <c:pt idx="712">
                  <c:v>115</c:v>
                </c:pt>
                <c:pt idx="713">
                  <c:v>92</c:v>
                </c:pt>
                <c:pt idx="714">
                  <c:v>124</c:v>
                </c:pt>
                <c:pt idx="715">
                  <c:v>119</c:v>
                </c:pt>
                <c:pt idx="716">
                  <c:v>124</c:v>
                </c:pt>
                <c:pt idx="717">
                  <c:v>93</c:v>
                </c:pt>
                <c:pt idx="718">
                  <c:v>98</c:v>
                </c:pt>
                <c:pt idx="719">
                  <c:v>92</c:v>
                </c:pt>
                <c:pt idx="720">
                  <c:v>105</c:v>
                </c:pt>
                <c:pt idx="721">
                  <c:v>124</c:v>
                </c:pt>
                <c:pt idx="722">
                  <c:v>99</c:v>
                </c:pt>
                <c:pt idx="723">
                  <c:v>116</c:v>
                </c:pt>
                <c:pt idx="724">
                  <c:v>124</c:v>
                </c:pt>
                <c:pt idx="725">
                  <c:v>96</c:v>
                </c:pt>
                <c:pt idx="726">
                  <c:v>104</c:v>
                </c:pt>
                <c:pt idx="727">
                  <c:v>100</c:v>
                </c:pt>
                <c:pt idx="728">
                  <c:v>115</c:v>
                </c:pt>
                <c:pt idx="729">
                  <c:v>101</c:v>
                </c:pt>
                <c:pt idx="730">
                  <c:v>113</c:v>
                </c:pt>
                <c:pt idx="731">
                  <c:v>100</c:v>
                </c:pt>
                <c:pt idx="732">
                  <c:v>134</c:v>
                </c:pt>
                <c:pt idx="733">
                  <c:v>125</c:v>
                </c:pt>
                <c:pt idx="734">
                  <c:v>94</c:v>
                </c:pt>
                <c:pt idx="735">
                  <c:v>107</c:v>
                </c:pt>
                <c:pt idx="736">
                  <c:v>91</c:v>
                </c:pt>
                <c:pt idx="737">
                  <c:v>116</c:v>
                </c:pt>
                <c:pt idx="738">
                  <c:v>100</c:v>
                </c:pt>
                <c:pt idx="739">
                  <c:v>117</c:v>
                </c:pt>
                <c:pt idx="740">
                  <c:v>110</c:v>
                </c:pt>
                <c:pt idx="741">
                  <c:v>96</c:v>
                </c:pt>
                <c:pt idx="742">
                  <c:v>101</c:v>
                </c:pt>
                <c:pt idx="743">
                  <c:v>111</c:v>
                </c:pt>
                <c:pt idx="744">
                  <c:v>117</c:v>
                </c:pt>
                <c:pt idx="745">
                  <c:v>126</c:v>
                </c:pt>
                <c:pt idx="746">
                  <c:v>152</c:v>
                </c:pt>
                <c:pt idx="747">
                  <c:v>101</c:v>
                </c:pt>
                <c:pt idx="748">
                  <c:v>87</c:v>
                </c:pt>
                <c:pt idx="749">
                  <c:v>85</c:v>
                </c:pt>
                <c:pt idx="750">
                  <c:v>130</c:v>
                </c:pt>
                <c:pt idx="751">
                  <c:v>104</c:v>
                </c:pt>
                <c:pt idx="752">
                  <c:v>121</c:v>
                </c:pt>
                <c:pt idx="753">
                  <c:v>140</c:v>
                </c:pt>
                <c:pt idx="754">
                  <c:v>131</c:v>
                </c:pt>
                <c:pt idx="755">
                  <c:v>91</c:v>
                </c:pt>
                <c:pt idx="756">
                  <c:v>118</c:v>
                </c:pt>
                <c:pt idx="757">
                  <c:v>130</c:v>
                </c:pt>
                <c:pt idx="758">
                  <c:v>90</c:v>
                </c:pt>
                <c:pt idx="759">
                  <c:v>103</c:v>
                </c:pt>
                <c:pt idx="760">
                  <c:v>122</c:v>
                </c:pt>
                <c:pt idx="761">
                  <c:v>106</c:v>
                </c:pt>
                <c:pt idx="762">
                  <c:v>103</c:v>
                </c:pt>
                <c:pt idx="763">
                  <c:v>107</c:v>
                </c:pt>
                <c:pt idx="764">
                  <c:v>156</c:v>
                </c:pt>
                <c:pt idx="765">
                  <c:v>127</c:v>
                </c:pt>
                <c:pt idx="766">
                  <c:v>132</c:v>
                </c:pt>
                <c:pt idx="767">
                  <c:v>108</c:v>
                </c:pt>
                <c:pt idx="768">
                  <c:v>114</c:v>
                </c:pt>
                <c:pt idx="769">
                  <c:v>133</c:v>
                </c:pt>
                <c:pt idx="770">
                  <c:v>103</c:v>
                </c:pt>
                <c:pt idx="771">
                  <c:v>95</c:v>
                </c:pt>
                <c:pt idx="772">
                  <c:v>90</c:v>
                </c:pt>
                <c:pt idx="773">
                  <c:v>87</c:v>
                </c:pt>
                <c:pt idx="774">
                  <c:v>114</c:v>
                </c:pt>
                <c:pt idx="775">
                  <c:v>103</c:v>
                </c:pt>
                <c:pt idx="776">
                  <c:v>125</c:v>
                </c:pt>
                <c:pt idx="777">
                  <c:v>97</c:v>
                </c:pt>
                <c:pt idx="778">
                  <c:v>125</c:v>
                </c:pt>
                <c:pt idx="779">
                  <c:v>136</c:v>
                </c:pt>
                <c:pt idx="780">
                  <c:v>116</c:v>
                </c:pt>
                <c:pt idx="781">
                  <c:v>103</c:v>
                </c:pt>
                <c:pt idx="782">
                  <c:v>97</c:v>
                </c:pt>
                <c:pt idx="783">
                  <c:v>96</c:v>
                </c:pt>
                <c:pt idx="784">
                  <c:v>131</c:v>
                </c:pt>
                <c:pt idx="785">
                  <c:v>95</c:v>
                </c:pt>
                <c:pt idx="786">
                  <c:v>86</c:v>
                </c:pt>
                <c:pt idx="787">
                  <c:v>142</c:v>
                </c:pt>
                <c:pt idx="788">
                  <c:v>92</c:v>
                </c:pt>
                <c:pt idx="789">
                  <c:v>108</c:v>
                </c:pt>
                <c:pt idx="790">
                  <c:v>84</c:v>
                </c:pt>
                <c:pt idx="791">
                  <c:v>188</c:v>
                </c:pt>
                <c:pt idx="792">
                  <c:v>95</c:v>
                </c:pt>
                <c:pt idx="793">
                  <c:v>118</c:v>
                </c:pt>
                <c:pt idx="794">
                  <c:v>92</c:v>
                </c:pt>
                <c:pt idx="795">
                  <c:v>74</c:v>
                </c:pt>
                <c:pt idx="796">
                  <c:v>134</c:v>
                </c:pt>
                <c:pt idx="797">
                  <c:v>101</c:v>
                </c:pt>
                <c:pt idx="798">
                  <c:v>100</c:v>
                </c:pt>
                <c:pt idx="799">
                  <c:v>132</c:v>
                </c:pt>
                <c:pt idx="800">
                  <c:v>105</c:v>
                </c:pt>
                <c:pt idx="801">
                  <c:v>123</c:v>
                </c:pt>
                <c:pt idx="802">
                  <c:v>117</c:v>
                </c:pt>
                <c:pt idx="803">
                  <c:v>98</c:v>
                </c:pt>
                <c:pt idx="804">
                  <c:v>128</c:v>
                </c:pt>
                <c:pt idx="805">
                  <c:v>114</c:v>
                </c:pt>
                <c:pt idx="806">
                  <c:v>111</c:v>
                </c:pt>
                <c:pt idx="807">
                  <c:v>85</c:v>
                </c:pt>
                <c:pt idx="808">
                  <c:v>137</c:v>
                </c:pt>
                <c:pt idx="809">
                  <c:v>97</c:v>
                </c:pt>
                <c:pt idx="810">
                  <c:v>104</c:v>
                </c:pt>
                <c:pt idx="811">
                  <c:v>110</c:v>
                </c:pt>
                <c:pt idx="812">
                  <c:v>133</c:v>
                </c:pt>
                <c:pt idx="813">
                  <c:v>94</c:v>
                </c:pt>
                <c:pt idx="814">
                  <c:v>104</c:v>
                </c:pt>
                <c:pt idx="815">
                  <c:v>91</c:v>
                </c:pt>
                <c:pt idx="816">
                  <c:v>145</c:v>
                </c:pt>
                <c:pt idx="817">
                  <c:v>135</c:v>
                </c:pt>
                <c:pt idx="818">
                  <c:v>122</c:v>
                </c:pt>
                <c:pt idx="819">
                  <c:v>110</c:v>
                </c:pt>
                <c:pt idx="820">
                  <c:v>95</c:v>
                </c:pt>
                <c:pt idx="821">
                  <c:v>102</c:v>
                </c:pt>
                <c:pt idx="822">
                  <c:v>94</c:v>
                </c:pt>
                <c:pt idx="823">
                  <c:v>126</c:v>
                </c:pt>
                <c:pt idx="824">
                  <c:v>118</c:v>
                </c:pt>
                <c:pt idx="825">
                  <c:v>99</c:v>
                </c:pt>
                <c:pt idx="826">
                  <c:v>88</c:v>
                </c:pt>
                <c:pt idx="827">
                  <c:v>141</c:v>
                </c:pt>
                <c:pt idx="828">
                  <c:v>107</c:v>
                </c:pt>
                <c:pt idx="829">
                  <c:v>116</c:v>
                </c:pt>
                <c:pt idx="830">
                  <c:v>143</c:v>
                </c:pt>
                <c:pt idx="831">
                  <c:v>114</c:v>
                </c:pt>
                <c:pt idx="832">
                  <c:v>93</c:v>
                </c:pt>
                <c:pt idx="833">
                  <c:v>280</c:v>
                </c:pt>
                <c:pt idx="834">
                  <c:v>100</c:v>
                </c:pt>
                <c:pt idx="835">
                  <c:v>107</c:v>
                </c:pt>
                <c:pt idx="836">
                  <c:v>119</c:v>
                </c:pt>
                <c:pt idx="837">
                  <c:v>95</c:v>
                </c:pt>
                <c:pt idx="838">
                  <c:v>119</c:v>
                </c:pt>
                <c:pt idx="839">
                  <c:v>133</c:v>
                </c:pt>
                <c:pt idx="840">
                  <c:v>117</c:v>
                </c:pt>
                <c:pt idx="841">
                  <c:v>123</c:v>
                </c:pt>
                <c:pt idx="842">
                  <c:v>92</c:v>
                </c:pt>
                <c:pt idx="843">
                  <c:v>170</c:v>
                </c:pt>
                <c:pt idx="844">
                  <c:v>123</c:v>
                </c:pt>
                <c:pt idx="845">
                  <c:v>110</c:v>
                </c:pt>
                <c:pt idx="846">
                  <c:v>116</c:v>
                </c:pt>
                <c:pt idx="847">
                  <c:v>121</c:v>
                </c:pt>
                <c:pt idx="848">
                  <c:v>128</c:v>
                </c:pt>
                <c:pt idx="849">
                  <c:v>99</c:v>
                </c:pt>
                <c:pt idx="850">
                  <c:v>94</c:v>
                </c:pt>
                <c:pt idx="851">
                  <c:v>127</c:v>
                </c:pt>
                <c:pt idx="852">
                  <c:v>89</c:v>
                </c:pt>
                <c:pt idx="853">
                  <c:v>123</c:v>
                </c:pt>
                <c:pt idx="854">
                  <c:v>135</c:v>
                </c:pt>
                <c:pt idx="855">
                  <c:v>118</c:v>
                </c:pt>
                <c:pt idx="856">
                  <c:v>189</c:v>
                </c:pt>
                <c:pt idx="857">
                  <c:v>172</c:v>
                </c:pt>
                <c:pt idx="858">
                  <c:v>124</c:v>
                </c:pt>
                <c:pt idx="859">
                  <c:v>141</c:v>
                </c:pt>
                <c:pt idx="860">
                  <c:v>157</c:v>
                </c:pt>
                <c:pt idx="861">
                  <c:v>106</c:v>
                </c:pt>
                <c:pt idx="862">
                  <c:v>108</c:v>
                </c:pt>
                <c:pt idx="863">
                  <c:v>125</c:v>
                </c:pt>
                <c:pt idx="864">
                  <c:v>107</c:v>
                </c:pt>
                <c:pt idx="865">
                  <c:v>215</c:v>
                </c:pt>
                <c:pt idx="866">
                  <c:v>118</c:v>
                </c:pt>
                <c:pt idx="867">
                  <c:v>118</c:v>
                </c:pt>
                <c:pt idx="868">
                  <c:v>178</c:v>
                </c:pt>
                <c:pt idx="869">
                  <c:v>92</c:v>
                </c:pt>
                <c:pt idx="870">
                  <c:v>104</c:v>
                </c:pt>
                <c:pt idx="871">
                  <c:v>116</c:v>
                </c:pt>
                <c:pt idx="872">
                  <c:v>90</c:v>
                </c:pt>
                <c:pt idx="873">
                  <c:v>130</c:v>
                </c:pt>
                <c:pt idx="874">
                  <c:v>90</c:v>
                </c:pt>
                <c:pt idx="875">
                  <c:v>106</c:v>
                </c:pt>
                <c:pt idx="876">
                  <c:v>155</c:v>
                </c:pt>
                <c:pt idx="877">
                  <c:v>139</c:v>
                </c:pt>
                <c:pt idx="878">
                  <c:v>112</c:v>
                </c:pt>
                <c:pt idx="879">
                  <c:v>139</c:v>
                </c:pt>
                <c:pt idx="880">
                  <c:v>115</c:v>
                </c:pt>
                <c:pt idx="881">
                  <c:v>143</c:v>
                </c:pt>
                <c:pt idx="882">
                  <c:v>96</c:v>
                </c:pt>
                <c:pt idx="883">
                  <c:v>112</c:v>
                </c:pt>
                <c:pt idx="884">
                  <c:v>131</c:v>
                </c:pt>
                <c:pt idx="885">
                  <c:v>116</c:v>
                </c:pt>
                <c:pt idx="886">
                  <c:v>112</c:v>
                </c:pt>
                <c:pt idx="887">
                  <c:v>123</c:v>
                </c:pt>
                <c:pt idx="888">
                  <c:v>104</c:v>
                </c:pt>
                <c:pt idx="889">
                  <c:v>107</c:v>
                </c:pt>
                <c:pt idx="890">
                  <c:v>124</c:v>
                </c:pt>
                <c:pt idx="891">
                  <c:v>96</c:v>
                </c:pt>
                <c:pt idx="892">
                  <c:v>125</c:v>
                </c:pt>
                <c:pt idx="893">
                  <c:v>129</c:v>
                </c:pt>
                <c:pt idx="894">
                  <c:v>90</c:v>
                </c:pt>
                <c:pt idx="895">
                  <c:v>109</c:v>
                </c:pt>
                <c:pt idx="896">
                  <c:v>121</c:v>
                </c:pt>
                <c:pt idx="897">
                  <c:v>95</c:v>
                </c:pt>
                <c:pt idx="898">
                  <c:v>118</c:v>
                </c:pt>
                <c:pt idx="899">
                  <c:v>80</c:v>
                </c:pt>
                <c:pt idx="900">
                  <c:v>99</c:v>
                </c:pt>
                <c:pt idx="901">
                  <c:v>133</c:v>
                </c:pt>
                <c:pt idx="902">
                  <c:v>127</c:v>
                </c:pt>
                <c:pt idx="903">
                  <c:v>106</c:v>
                </c:pt>
                <c:pt idx="904">
                  <c:v>98</c:v>
                </c:pt>
                <c:pt idx="905">
                  <c:v>132</c:v>
                </c:pt>
                <c:pt idx="906">
                  <c:v>114</c:v>
                </c:pt>
                <c:pt idx="907">
                  <c:v>78</c:v>
                </c:pt>
                <c:pt idx="908">
                  <c:v>101</c:v>
                </c:pt>
                <c:pt idx="909">
                  <c:v>113</c:v>
                </c:pt>
                <c:pt idx="910">
                  <c:v>98</c:v>
                </c:pt>
                <c:pt idx="911">
                  <c:v>124</c:v>
                </c:pt>
                <c:pt idx="912">
                  <c:v>109</c:v>
                </c:pt>
                <c:pt idx="913">
                  <c:v>128</c:v>
                </c:pt>
                <c:pt idx="914">
                  <c:v>144</c:v>
                </c:pt>
                <c:pt idx="915">
                  <c:v>95</c:v>
                </c:pt>
                <c:pt idx="916">
                  <c:v>105</c:v>
                </c:pt>
                <c:pt idx="917">
                  <c:v>121</c:v>
                </c:pt>
                <c:pt idx="918">
                  <c:v>125</c:v>
                </c:pt>
                <c:pt idx="919">
                  <c:v>129</c:v>
                </c:pt>
                <c:pt idx="920">
                  <c:v>132</c:v>
                </c:pt>
                <c:pt idx="921">
                  <c:v>118</c:v>
                </c:pt>
                <c:pt idx="922">
                  <c:v>113</c:v>
                </c:pt>
                <c:pt idx="923">
                  <c:v>140</c:v>
                </c:pt>
                <c:pt idx="924">
                  <c:v>89</c:v>
                </c:pt>
                <c:pt idx="925">
                  <c:v>104</c:v>
                </c:pt>
                <c:pt idx="926">
                  <c:v>106</c:v>
                </c:pt>
                <c:pt idx="927">
                  <c:v>141</c:v>
                </c:pt>
                <c:pt idx="928">
                  <c:v>124</c:v>
                </c:pt>
                <c:pt idx="929">
                  <c:v>98</c:v>
                </c:pt>
                <c:pt idx="930">
                  <c:v>108</c:v>
                </c:pt>
                <c:pt idx="931">
                  <c:v>114</c:v>
                </c:pt>
                <c:pt idx="932">
                  <c:v>101</c:v>
                </c:pt>
                <c:pt idx="933">
                  <c:v>93</c:v>
                </c:pt>
                <c:pt idx="934">
                  <c:v>119</c:v>
                </c:pt>
                <c:pt idx="935">
                  <c:v>119</c:v>
                </c:pt>
                <c:pt idx="936">
                  <c:v>99</c:v>
                </c:pt>
                <c:pt idx="937">
                  <c:v>137</c:v>
                </c:pt>
                <c:pt idx="938">
                  <c:v>117</c:v>
                </c:pt>
                <c:pt idx="939">
                  <c:v>87</c:v>
                </c:pt>
                <c:pt idx="940">
                  <c:v>129</c:v>
                </c:pt>
                <c:pt idx="941">
                  <c:v>115</c:v>
                </c:pt>
                <c:pt idx="942">
                  <c:v>132</c:v>
                </c:pt>
                <c:pt idx="943">
                  <c:v>131</c:v>
                </c:pt>
                <c:pt idx="944">
                  <c:v>95</c:v>
                </c:pt>
                <c:pt idx="945">
                  <c:v>125</c:v>
                </c:pt>
                <c:pt idx="946">
                  <c:v>98</c:v>
                </c:pt>
                <c:pt idx="947">
                  <c:v>110</c:v>
                </c:pt>
                <c:pt idx="948">
                  <c:v>118</c:v>
                </c:pt>
                <c:pt idx="949">
                  <c:v>101</c:v>
                </c:pt>
                <c:pt idx="950">
                  <c:v>90</c:v>
                </c:pt>
                <c:pt idx="951">
                  <c:v>119</c:v>
                </c:pt>
                <c:pt idx="952">
                  <c:v>139</c:v>
                </c:pt>
                <c:pt idx="953">
                  <c:v>130</c:v>
                </c:pt>
                <c:pt idx="954">
                  <c:v>100</c:v>
                </c:pt>
                <c:pt idx="955">
                  <c:v>114</c:v>
                </c:pt>
                <c:pt idx="956">
                  <c:v>96</c:v>
                </c:pt>
                <c:pt idx="957">
                  <c:v>110</c:v>
                </c:pt>
                <c:pt idx="958">
                  <c:v>158</c:v>
                </c:pt>
                <c:pt idx="959">
                  <c:v>102</c:v>
                </c:pt>
                <c:pt idx="960">
                  <c:v>84</c:v>
                </c:pt>
                <c:pt idx="961">
                  <c:v>115</c:v>
                </c:pt>
                <c:pt idx="962">
                  <c:v>99</c:v>
                </c:pt>
                <c:pt idx="963">
                  <c:v>135</c:v>
                </c:pt>
                <c:pt idx="964">
                  <c:v>108</c:v>
                </c:pt>
                <c:pt idx="965">
                  <c:v>127</c:v>
                </c:pt>
                <c:pt idx="966">
                  <c:v>107</c:v>
                </c:pt>
                <c:pt idx="967">
                  <c:v>95</c:v>
                </c:pt>
                <c:pt idx="968">
                  <c:v>124</c:v>
                </c:pt>
                <c:pt idx="969">
                  <c:v>109</c:v>
                </c:pt>
                <c:pt idx="970">
                  <c:v>102</c:v>
                </c:pt>
                <c:pt idx="971">
                  <c:v>88</c:v>
                </c:pt>
                <c:pt idx="972">
                  <c:v>87</c:v>
                </c:pt>
                <c:pt idx="973">
                  <c:v>104</c:v>
                </c:pt>
                <c:pt idx="974">
                  <c:v>96</c:v>
                </c:pt>
                <c:pt idx="975">
                  <c:v>85</c:v>
                </c:pt>
                <c:pt idx="976">
                  <c:v>104</c:v>
                </c:pt>
                <c:pt idx="977">
                  <c:v>190</c:v>
                </c:pt>
                <c:pt idx="978">
                  <c:v>127</c:v>
                </c:pt>
                <c:pt idx="979">
                  <c:v>120</c:v>
                </c:pt>
                <c:pt idx="980">
                  <c:v>118</c:v>
                </c:pt>
                <c:pt idx="981">
                  <c:v>112</c:v>
                </c:pt>
                <c:pt idx="982">
                  <c:v>114</c:v>
                </c:pt>
                <c:pt idx="983">
                  <c:v>137</c:v>
                </c:pt>
                <c:pt idx="984">
                  <c:v>112</c:v>
                </c:pt>
                <c:pt idx="985">
                  <c:v>120</c:v>
                </c:pt>
                <c:pt idx="986">
                  <c:v>123</c:v>
                </c:pt>
                <c:pt idx="987">
                  <c:v>93</c:v>
                </c:pt>
                <c:pt idx="988">
                  <c:v>123</c:v>
                </c:pt>
                <c:pt idx="989">
                  <c:v>122</c:v>
                </c:pt>
                <c:pt idx="990">
                  <c:v>115</c:v>
                </c:pt>
                <c:pt idx="991">
                  <c:v>123</c:v>
                </c:pt>
                <c:pt idx="992">
                  <c:v>96</c:v>
                </c:pt>
                <c:pt idx="993">
                  <c:v>105</c:v>
                </c:pt>
                <c:pt idx="994">
                  <c:v>113</c:v>
                </c:pt>
                <c:pt idx="995">
                  <c:v>132</c:v>
                </c:pt>
                <c:pt idx="996">
                  <c:v>75</c:v>
                </c:pt>
                <c:pt idx="997">
                  <c:v>108</c:v>
                </c:pt>
                <c:pt idx="998">
                  <c:v>105</c:v>
                </c:pt>
                <c:pt idx="999">
                  <c:v>102</c:v>
                </c:pt>
                <c:pt idx="1000">
                  <c:v>118</c:v>
                </c:pt>
                <c:pt idx="1001">
                  <c:v>111</c:v>
                </c:pt>
                <c:pt idx="1002">
                  <c:v>81</c:v>
                </c:pt>
                <c:pt idx="1003">
                  <c:v>116</c:v>
                </c:pt>
                <c:pt idx="1004">
                  <c:v>86</c:v>
                </c:pt>
                <c:pt idx="1005">
                  <c:v>127</c:v>
                </c:pt>
                <c:pt idx="1006">
                  <c:v>91</c:v>
                </c:pt>
                <c:pt idx="1007">
                  <c:v>98</c:v>
                </c:pt>
                <c:pt idx="1008">
                  <c:v>84</c:v>
                </c:pt>
                <c:pt idx="1009">
                  <c:v>109</c:v>
                </c:pt>
                <c:pt idx="1010">
                  <c:v>93</c:v>
                </c:pt>
                <c:pt idx="1011">
                  <c:v>113</c:v>
                </c:pt>
                <c:pt idx="1012">
                  <c:v>141</c:v>
                </c:pt>
                <c:pt idx="1013">
                  <c:v>119</c:v>
                </c:pt>
                <c:pt idx="1014">
                  <c:v>97</c:v>
                </c:pt>
                <c:pt idx="1015">
                  <c:v>117</c:v>
                </c:pt>
                <c:pt idx="1016">
                  <c:v>101</c:v>
                </c:pt>
                <c:pt idx="1017">
                  <c:v>153</c:v>
                </c:pt>
                <c:pt idx="1018">
                  <c:v>122</c:v>
                </c:pt>
                <c:pt idx="1019">
                  <c:v>102</c:v>
                </c:pt>
                <c:pt idx="1020">
                  <c:v>83</c:v>
                </c:pt>
                <c:pt idx="1021">
                  <c:v>103</c:v>
                </c:pt>
                <c:pt idx="1022">
                  <c:v>110</c:v>
                </c:pt>
                <c:pt idx="1023">
                  <c:v>136</c:v>
                </c:pt>
                <c:pt idx="1024">
                  <c:v>91</c:v>
                </c:pt>
                <c:pt idx="1025">
                  <c:v>89</c:v>
                </c:pt>
                <c:pt idx="1026">
                  <c:v>107</c:v>
                </c:pt>
                <c:pt idx="1027">
                  <c:v>129</c:v>
                </c:pt>
                <c:pt idx="1028">
                  <c:v>95</c:v>
                </c:pt>
                <c:pt idx="1029">
                  <c:v>122</c:v>
                </c:pt>
                <c:pt idx="1030">
                  <c:v>110</c:v>
                </c:pt>
                <c:pt idx="1031">
                  <c:v>135</c:v>
                </c:pt>
                <c:pt idx="1032">
                  <c:v>95</c:v>
                </c:pt>
                <c:pt idx="1033">
                  <c:v>109</c:v>
                </c:pt>
                <c:pt idx="1034">
                  <c:v>93</c:v>
                </c:pt>
                <c:pt idx="1035">
                  <c:v>94</c:v>
                </c:pt>
                <c:pt idx="1036">
                  <c:v>117</c:v>
                </c:pt>
                <c:pt idx="1037">
                  <c:v>112</c:v>
                </c:pt>
                <c:pt idx="1038">
                  <c:v>111</c:v>
                </c:pt>
                <c:pt idx="1039">
                  <c:v>96</c:v>
                </c:pt>
                <c:pt idx="1040">
                  <c:v>141</c:v>
                </c:pt>
                <c:pt idx="1041">
                  <c:v>94</c:v>
                </c:pt>
                <c:pt idx="1042">
                  <c:v>87</c:v>
                </c:pt>
                <c:pt idx="1043">
                  <c:v>88</c:v>
                </c:pt>
                <c:pt idx="1044">
                  <c:v>177</c:v>
                </c:pt>
                <c:pt idx="1045">
                  <c:v>133</c:v>
                </c:pt>
                <c:pt idx="1046">
                  <c:v>119</c:v>
                </c:pt>
                <c:pt idx="1047">
                  <c:v>102</c:v>
                </c:pt>
                <c:pt idx="1048">
                  <c:v>101</c:v>
                </c:pt>
                <c:pt idx="1049">
                  <c:v>91</c:v>
                </c:pt>
                <c:pt idx="1050">
                  <c:v>117</c:v>
                </c:pt>
                <c:pt idx="1051">
                  <c:v>86</c:v>
                </c:pt>
                <c:pt idx="1052">
                  <c:v>124</c:v>
                </c:pt>
                <c:pt idx="1053">
                  <c:v>134</c:v>
                </c:pt>
                <c:pt idx="1054">
                  <c:v>95</c:v>
                </c:pt>
                <c:pt idx="1055">
                  <c:v>100</c:v>
                </c:pt>
                <c:pt idx="1056">
                  <c:v>220</c:v>
                </c:pt>
                <c:pt idx="1057">
                  <c:v>212</c:v>
                </c:pt>
                <c:pt idx="1058">
                  <c:v>128</c:v>
                </c:pt>
                <c:pt idx="1059">
                  <c:v>106</c:v>
                </c:pt>
                <c:pt idx="1060">
                  <c:v>160</c:v>
                </c:pt>
                <c:pt idx="1061">
                  <c:v>114</c:v>
                </c:pt>
                <c:pt idx="1062">
                  <c:v>99</c:v>
                </c:pt>
                <c:pt idx="1063">
                  <c:v>74</c:v>
                </c:pt>
                <c:pt idx="1064">
                  <c:v>139</c:v>
                </c:pt>
                <c:pt idx="1065">
                  <c:v>103</c:v>
                </c:pt>
                <c:pt idx="1066">
                  <c:v>101</c:v>
                </c:pt>
                <c:pt idx="1067">
                  <c:v>130</c:v>
                </c:pt>
                <c:pt idx="1068">
                  <c:v>130</c:v>
                </c:pt>
                <c:pt idx="1069">
                  <c:v>110</c:v>
                </c:pt>
                <c:pt idx="1070">
                  <c:v>147</c:v>
                </c:pt>
                <c:pt idx="1071">
                  <c:v>96</c:v>
                </c:pt>
                <c:pt idx="1072">
                  <c:v>118</c:v>
                </c:pt>
                <c:pt idx="1073">
                  <c:v>88</c:v>
                </c:pt>
                <c:pt idx="1074">
                  <c:v>325</c:v>
                </c:pt>
                <c:pt idx="1075">
                  <c:v>102</c:v>
                </c:pt>
                <c:pt idx="1076">
                  <c:v>110</c:v>
                </c:pt>
                <c:pt idx="1077">
                  <c:v>136</c:v>
                </c:pt>
                <c:pt idx="1078">
                  <c:v>103</c:v>
                </c:pt>
                <c:pt idx="1079">
                  <c:v>103</c:v>
                </c:pt>
                <c:pt idx="1080">
                  <c:v>90</c:v>
                </c:pt>
                <c:pt idx="1081">
                  <c:v>154</c:v>
                </c:pt>
                <c:pt idx="1082">
                  <c:v>99</c:v>
                </c:pt>
                <c:pt idx="1083">
                  <c:v>93</c:v>
                </c:pt>
                <c:pt idx="1084">
                  <c:v>109</c:v>
                </c:pt>
                <c:pt idx="1085">
                  <c:v>124</c:v>
                </c:pt>
                <c:pt idx="1086">
                  <c:v>84</c:v>
                </c:pt>
                <c:pt idx="1087">
                  <c:v>90</c:v>
                </c:pt>
                <c:pt idx="1088">
                  <c:v>117</c:v>
                </c:pt>
                <c:pt idx="1089">
                  <c:v>123</c:v>
                </c:pt>
                <c:pt idx="1090">
                  <c:v>251</c:v>
                </c:pt>
                <c:pt idx="1091">
                  <c:v>105</c:v>
                </c:pt>
                <c:pt idx="1092">
                  <c:v>115</c:v>
                </c:pt>
                <c:pt idx="1093">
                  <c:v>122</c:v>
                </c:pt>
                <c:pt idx="1094">
                  <c:v>119</c:v>
                </c:pt>
                <c:pt idx="1095">
                  <c:v>81</c:v>
                </c:pt>
                <c:pt idx="1096">
                  <c:v>133</c:v>
                </c:pt>
                <c:pt idx="1097">
                  <c:v>100</c:v>
                </c:pt>
                <c:pt idx="1098">
                  <c:v>120</c:v>
                </c:pt>
                <c:pt idx="1099">
                  <c:v>104</c:v>
                </c:pt>
                <c:pt idx="1100">
                  <c:v>122</c:v>
                </c:pt>
                <c:pt idx="1101">
                  <c:v>80</c:v>
                </c:pt>
                <c:pt idx="1102">
                  <c:v>91</c:v>
                </c:pt>
                <c:pt idx="1103">
                  <c:v>112</c:v>
                </c:pt>
                <c:pt idx="1104">
                  <c:v>100</c:v>
                </c:pt>
                <c:pt idx="1105">
                  <c:v>105</c:v>
                </c:pt>
                <c:pt idx="1106">
                  <c:v>110</c:v>
                </c:pt>
                <c:pt idx="1107">
                  <c:v>144</c:v>
                </c:pt>
                <c:pt idx="1108">
                  <c:v>108</c:v>
                </c:pt>
                <c:pt idx="1109">
                  <c:v>107</c:v>
                </c:pt>
                <c:pt idx="1110">
                  <c:v>102</c:v>
                </c:pt>
                <c:pt idx="1111">
                  <c:v>100</c:v>
                </c:pt>
                <c:pt idx="1112">
                  <c:v>126</c:v>
                </c:pt>
                <c:pt idx="1113">
                  <c:v>138</c:v>
                </c:pt>
                <c:pt idx="1114">
                  <c:v>108</c:v>
                </c:pt>
                <c:pt idx="1115">
                  <c:v>105</c:v>
                </c:pt>
                <c:pt idx="1116">
                  <c:v>108</c:v>
                </c:pt>
                <c:pt idx="1117">
                  <c:v>89</c:v>
                </c:pt>
                <c:pt idx="1118">
                  <c:v>129</c:v>
                </c:pt>
                <c:pt idx="1119">
                  <c:v>84</c:v>
                </c:pt>
                <c:pt idx="1120">
                  <c:v>149</c:v>
                </c:pt>
                <c:pt idx="1121">
                  <c:v>94</c:v>
                </c:pt>
                <c:pt idx="1122">
                  <c:v>121</c:v>
                </c:pt>
                <c:pt idx="1123">
                  <c:v>128</c:v>
                </c:pt>
                <c:pt idx="1124">
                  <c:v>134</c:v>
                </c:pt>
                <c:pt idx="1125">
                  <c:v>120</c:v>
                </c:pt>
                <c:pt idx="1126">
                  <c:v>129</c:v>
                </c:pt>
                <c:pt idx="1127">
                  <c:v>89</c:v>
                </c:pt>
                <c:pt idx="1128">
                  <c:v>116</c:v>
                </c:pt>
                <c:pt idx="1129">
                  <c:v>118</c:v>
                </c:pt>
                <c:pt idx="1130">
                  <c:v>107</c:v>
                </c:pt>
                <c:pt idx="1131">
                  <c:v>155</c:v>
                </c:pt>
                <c:pt idx="1132">
                  <c:v>123</c:v>
                </c:pt>
                <c:pt idx="1133">
                  <c:v>128</c:v>
                </c:pt>
                <c:pt idx="1134">
                  <c:v>139</c:v>
                </c:pt>
                <c:pt idx="1135">
                  <c:v>109</c:v>
                </c:pt>
                <c:pt idx="1136">
                  <c:v>120</c:v>
                </c:pt>
                <c:pt idx="1137">
                  <c:v>121</c:v>
                </c:pt>
                <c:pt idx="1138">
                  <c:v>102</c:v>
                </c:pt>
                <c:pt idx="1139">
                  <c:v>117</c:v>
                </c:pt>
                <c:pt idx="1140">
                  <c:v>178</c:v>
                </c:pt>
                <c:pt idx="1141">
                  <c:v>147</c:v>
                </c:pt>
                <c:pt idx="1142">
                  <c:v>90</c:v>
                </c:pt>
                <c:pt idx="1143">
                  <c:v>105</c:v>
                </c:pt>
                <c:pt idx="1144">
                  <c:v>114</c:v>
                </c:pt>
                <c:pt idx="1145">
                  <c:v>206</c:v>
                </c:pt>
                <c:pt idx="1146">
                  <c:v>99</c:v>
                </c:pt>
                <c:pt idx="1147">
                  <c:v>123</c:v>
                </c:pt>
                <c:pt idx="1148">
                  <c:v>102</c:v>
                </c:pt>
                <c:pt idx="1149">
                  <c:v>109</c:v>
                </c:pt>
                <c:pt idx="1150">
                  <c:v>82</c:v>
                </c:pt>
                <c:pt idx="1151">
                  <c:v>142</c:v>
                </c:pt>
                <c:pt idx="1152">
                  <c:v>106</c:v>
                </c:pt>
                <c:pt idx="1153">
                  <c:v>106</c:v>
                </c:pt>
                <c:pt idx="1154">
                  <c:v>108</c:v>
                </c:pt>
                <c:pt idx="1155">
                  <c:v>98</c:v>
                </c:pt>
                <c:pt idx="1156">
                  <c:v>131</c:v>
                </c:pt>
                <c:pt idx="1157">
                  <c:v>118</c:v>
                </c:pt>
                <c:pt idx="1158">
                  <c:v>113</c:v>
                </c:pt>
                <c:pt idx="1159">
                  <c:v>130</c:v>
                </c:pt>
                <c:pt idx="1160">
                  <c:v>116</c:v>
                </c:pt>
                <c:pt idx="1161">
                  <c:v>89</c:v>
                </c:pt>
                <c:pt idx="1162">
                  <c:v>139</c:v>
                </c:pt>
                <c:pt idx="1163">
                  <c:v>130</c:v>
                </c:pt>
                <c:pt idx="1164">
                  <c:v>107</c:v>
                </c:pt>
                <c:pt idx="1165">
                  <c:v>116</c:v>
                </c:pt>
                <c:pt idx="1166">
                  <c:v>96</c:v>
                </c:pt>
                <c:pt idx="1167">
                  <c:v>99</c:v>
                </c:pt>
                <c:pt idx="1168">
                  <c:v>104</c:v>
                </c:pt>
                <c:pt idx="1169">
                  <c:v>105</c:v>
                </c:pt>
                <c:pt idx="1170">
                  <c:v>101</c:v>
                </c:pt>
                <c:pt idx="1171">
                  <c:v>134</c:v>
                </c:pt>
                <c:pt idx="1172">
                  <c:v>135</c:v>
                </c:pt>
                <c:pt idx="1173">
                  <c:v>98</c:v>
                </c:pt>
                <c:pt idx="1174">
                  <c:v>155</c:v>
                </c:pt>
                <c:pt idx="1175">
                  <c:v>106</c:v>
                </c:pt>
                <c:pt idx="1176">
                  <c:v>102</c:v>
                </c:pt>
                <c:pt idx="1177">
                  <c:v>95</c:v>
                </c:pt>
                <c:pt idx="1178">
                  <c:v>103</c:v>
                </c:pt>
                <c:pt idx="1179">
                  <c:v>109</c:v>
                </c:pt>
                <c:pt idx="1180">
                  <c:v>95</c:v>
                </c:pt>
                <c:pt idx="1181">
                  <c:v>111</c:v>
                </c:pt>
                <c:pt idx="1182">
                  <c:v>123</c:v>
                </c:pt>
                <c:pt idx="1183">
                  <c:v>140</c:v>
                </c:pt>
                <c:pt idx="1184">
                  <c:v>94</c:v>
                </c:pt>
                <c:pt idx="1185">
                  <c:v>94</c:v>
                </c:pt>
                <c:pt idx="1186">
                  <c:v>92</c:v>
                </c:pt>
                <c:pt idx="1187">
                  <c:v>102</c:v>
                </c:pt>
                <c:pt idx="1188">
                  <c:v>123</c:v>
                </c:pt>
                <c:pt idx="1189">
                  <c:v>104</c:v>
                </c:pt>
                <c:pt idx="1190">
                  <c:v>102</c:v>
                </c:pt>
                <c:pt idx="1191">
                  <c:v>136</c:v>
                </c:pt>
                <c:pt idx="1192">
                  <c:v>93</c:v>
                </c:pt>
                <c:pt idx="1193">
                  <c:v>129</c:v>
                </c:pt>
                <c:pt idx="1194">
                  <c:v>107</c:v>
                </c:pt>
                <c:pt idx="1195">
                  <c:v>117</c:v>
                </c:pt>
                <c:pt idx="1196">
                  <c:v>116</c:v>
                </c:pt>
                <c:pt idx="1197">
                  <c:v>135</c:v>
                </c:pt>
                <c:pt idx="1198">
                  <c:v>107</c:v>
                </c:pt>
                <c:pt idx="1199">
                  <c:v>90</c:v>
                </c:pt>
                <c:pt idx="1200">
                  <c:v>99</c:v>
                </c:pt>
                <c:pt idx="1201">
                  <c:v>104</c:v>
                </c:pt>
                <c:pt idx="1202">
                  <c:v>115</c:v>
                </c:pt>
                <c:pt idx="1203">
                  <c:v>119</c:v>
                </c:pt>
                <c:pt idx="1204">
                  <c:v>99</c:v>
                </c:pt>
                <c:pt idx="1205">
                  <c:v>112</c:v>
                </c:pt>
                <c:pt idx="1206">
                  <c:v>128</c:v>
                </c:pt>
                <c:pt idx="1207">
                  <c:v>112</c:v>
                </c:pt>
                <c:pt idx="1208">
                  <c:v>86</c:v>
                </c:pt>
                <c:pt idx="1209">
                  <c:v>108</c:v>
                </c:pt>
                <c:pt idx="1210">
                  <c:v>128</c:v>
                </c:pt>
                <c:pt idx="1211">
                  <c:v>84</c:v>
                </c:pt>
                <c:pt idx="1212">
                  <c:v>111</c:v>
                </c:pt>
                <c:pt idx="1213">
                  <c:v>131</c:v>
                </c:pt>
                <c:pt idx="1214">
                  <c:v>123</c:v>
                </c:pt>
                <c:pt idx="1215">
                  <c:v>101</c:v>
                </c:pt>
                <c:pt idx="1216">
                  <c:v>102</c:v>
                </c:pt>
                <c:pt idx="1217">
                  <c:v>114</c:v>
                </c:pt>
                <c:pt idx="1218">
                  <c:v>107</c:v>
                </c:pt>
                <c:pt idx="1219">
                  <c:v>87</c:v>
                </c:pt>
                <c:pt idx="1220">
                  <c:v>103</c:v>
                </c:pt>
                <c:pt idx="1221">
                  <c:v>99</c:v>
                </c:pt>
                <c:pt idx="1222">
                  <c:v>122</c:v>
                </c:pt>
                <c:pt idx="1223">
                  <c:v>91</c:v>
                </c:pt>
                <c:pt idx="1224">
                  <c:v>103</c:v>
                </c:pt>
                <c:pt idx="1225">
                  <c:v>107</c:v>
                </c:pt>
                <c:pt idx="1226">
                  <c:v>106</c:v>
                </c:pt>
                <c:pt idx="1227">
                  <c:v>101</c:v>
                </c:pt>
                <c:pt idx="1228">
                  <c:v>109</c:v>
                </c:pt>
                <c:pt idx="1229">
                  <c:v>89</c:v>
                </c:pt>
                <c:pt idx="1230">
                  <c:v>119</c:v>
                </c:pt>
                <c:pt idx="1231">
                  <c:v>83</c:v>
                </c:pt>
                <c:pt idx="1232">
                  <c:v>108</c:v>
                </c:pt>
                <c:pt idx="1233">
                  <c:v>102</c:v>
                </c:pt>
                <c:pt idx="1234">
                  <c:v>93</c:v>
                </c:pt>
                <c:pt idx="1235">
                  <c:v>84</c:v>
                </c:pt>
                <c:pt idx="1236">
                  <c:v>107</c:v>
                </c:pt>
                <c:pt idx="1237">
                  <c:v>91</c:v>
                </c:pt>
                <c:pt idx="1238">
                  <c:v>94</c:v>
                </c:pt>
                <c:pt idx="1239">
                  <c:v>115</c:v>
                </c:pt>
                <c:pt idx="1240">
                  <c:v>93</c:v>
                </c:pt>
                <c:pt idx="1241">
                  <c:v>105</c:v>
                </c:pt>
                <c:pt idx="1242">
                  <c:v>107</c:v>
                </c:pt>
                <c:pt idx="1243">
                  <c:v>101</c:v>
                </c:pt>
                <c:pt idx="1244">
                  <c:v>111</c:v>
                </c:pt>
                <c:pt idx="1245">
                  <c:v>113</c:v>
                </c:pt>
                <c:pt idx="1246">
                  <c:v>112</c:v>
                </c:pt>
                <c:pt idx="1247">
                  <c:v>126</c:v>
                </c:pt>
                <c:pt idx="1248">
                  <c:v>98</c:v>
                </c:pt>
                <c:pt idx="1249">
                  <c:v>159</c:v>
                </c:pt>
                <c:pt idx="1250">
                  <c:v>107</c:v>
                </c:pt>
                <c:pt idx="1251">
                  <c:v>106</c:v>
                </c:pt>
                <c:pt idx="1252">
                  <c:v>87</c:v>
                </c:pt>
                <c:pt idx="1253">
                  <c:v>119</c:v>
                </c:pt>
                <c:pt idx="1254">
                  <c:v>110</c:v>
                </c:pt>
                <c:pt idx="1255">
                  <c:v>125</c:v>
                </c:pt>
                <c:pt idx="1256">
                  <c:v>113</c:v>
                </c:pt>
                <c:pt idx="1257">
                  <c:v>150</c:v>
                </c:pt>
                <c:pt idx="1258">
                  <c:v>108</c:v>
                </c:pt>
                <c:pt idx="1259">
                  <c:v>96</c:v>
                </c:pt>
                <c:pt idx="1260">
                  <c:v>93</c:v>
                </c:pt>
                <c:pt idx="1261">
                  <c:v>100</c:v>
                </c:pt>
                <c:pt idx="1262">
                  <c:v>118</c:v>
                </c:pt>
                <c:pt idx="1263">
                  <c:v>122</c:v>
                </c:pt>
                <c:pt idx="1264">
                  <c:v>120</c:v>
                </c:pt>
                <c:pt idx="1265">
                  <c:v>146</c:v>
                </c:pt>
                <c:pt idx="1266">
                  <c:v>115</c:v>
                </c:pt>
                <c:pt idx="1267">
                  <c:v>123</c:v>
                </c:pt>
                <c:pt idx="1268">
                  <c:v>94</c:v>
                </c:pt>
                <c:pt idx="1269">
                  <c:v>102</c:v>
                </c:pt>
                <c:pt idx="1270">
                  <c:v>98</c:v>
                </c:pt>
                <c:pt idx="1271">
                  <c:v>133</c:v>
                </c:pt>
                <c:pt idx="1272">
                  <c:v>118</c:v>
                </c:pt>
                <c:pt idx="1273">
                  <c:v>105</c:v>
                </c:pt>
                <c:pt idx="1274">
                  <c:v>109</c:v>
                </c:pt>
                <c:pt idx="1275">
                  <c:v>129</c:v>
                </c:pt>
                <c:pt idx="1276">
                  <c:v>109</c:v>
                </c:pt>
                <c:pt idx="1277">
                  <c:v>127</c:v>
                </c:pt>
                <c:pt idx="1278">
                  <c:v>118</c:v>
                </c:pt>
                <c:pt idx="1279">
                  <c:v>110</c:v>
                </c:pt>
                <c:pt idx="1280">
                  <c:v>90</c:v>
                </c:pt>
                <c:pt idx="1281">
                  <c:v>144</c:v>
                </c:pt>
                <c:pt idx="1282">
                  <c:v>130</c:v>
                </c:pt>
                <c:pt idx="1283">
                  <c:v>112</c:v>
                </c:pt>
                <c:pt idx="1284">
                  <c:v>133</c:v>
                </c:pt>
                <c:pt idx="1285">
                  <c:v>150</c:v>
                </c:pt>
                <c:pt idx="1286">
                  <c:v>110</c:v>
                </c:pt>
                <c:pt idx="1287">
                  <c:v>96</c:v>
                </c:pt>
                <c:pt idx="1288">
                  <c:v>96</c:v>
                </c:pt>
                <c:pt idx="1289">
                  <c:v>123</c:v>
                </c:pt>
                <c:pt idx="1290">
                  <c:v>188</c:v>
                </c:pt>
                <c:pt idx="1291">
                  <c:v>107</c:v>
                </c:pt>
                <c:pt idx="1292">
                  <c:v>110</c:v>
                </c:pt>
                <c:pt idx="1293">
                  <c:v>113</c:v>
                </c:pt>
                <c:pt idx="1294">
                  <c:v>122</c:v>
                </c:pt>
                <c:pt idx="1295">
                  <c:v>116</c:v>
                </c:pt>
                <c:pt idx="1296">
                  <c:v>93</c:v>
                </c:pt>
                <c:pt idx="1297">
                  <c:v>118</c:v>
                </c:pt>
                <c:pt idx="1298">
                  <c:v>93</c:v>
                </c:pt>
                <c:pt idx="1299">
                  <c:v>121</c:v>
                </c:pt>
                <c:pt idx="1300">
                  <c:v>101</c:v>
                </c:pt>
                <c:pt idx="1301">
                  <c:v>107</c:v>
                </c:pt>
                <c:pt idx="1302">
                  <c:v>124</c:v>
                </c:pt>
                <c:pt idx="1303">
                  <c:v>109</c:v>
                </c:pt>
                <c:pt idx="1304">
                  <c:v>105</c:v>
                </c:pt>
                <c:pt idx="1305">
                  <c:v>130</c:v>
                </c:pt>
                <c:pt idx="1306">
                  <c:v>127</c:v>
                </c:pt>
                <c:pt idx="1307">
                  <c:v>114</c:v>
                </c:pt>
                <c:pt idx="1308">
                  <c:v>106</c:v>
                </c:pt>
                <c:pt idx="1309">
                  <c:v>95</c:v>
                </c:pt>
                <c:pt idx="1310">
                  <c:v>81</c:v>
                </c:pt>
                <c:pt idx="1311">
                  <c:v>95</c:v>
                </c:pt>
                <c:pt idx="1312">
                  <c:v>108</c:v>
                </c:pt>
                <c:pt idx="1313">
                  <c:v>105</c:v>
                </c:pt>
                <c:pt idx="1314">
                  <c:v>95</c:v>
                </c:pt>
                <c:pt idx="1315">
                  <c:v>126</c:v>
                </c:pt>
                <c:pt idx="1316">
                  <c:v>102</c:v>
                </c:pt>
                <c:pt idx="1317">
                  <c:v>121</c:v>
                </c:pt>
                <c:pt idx="1318">
                  <c:v>129</c:v>
                </c:pt>
                <c:pt idx="1319">
                  <c:v>88</c:v>
                </c:pt>
                <c:pt idx="1320">
                  <c:v>106</c:v>
                </c:pt>
                <c:pt idx="1321">
                  <c:v>110</c:v>
                </c:pt>
                <c:pt idx="1322">
                  <c:v>109</c:v>
                </c:pt>
                <c:pt idx="1323">
                  <c:v>143</c:v>
                </c:pt>
                <c:pt idx="1324">
                  <c:v>120</c:v>
                </c:pt>
                <c:pt idx="1325">
                  <c:v>128</c:v>
                </c:pt>
                <c:pt idx="1326">
                  <c:v>123</c:v>
                </c:pt>
                <c:pt idx="1327">
                  <c:v>129</c:v>
                </c:pt>
                <c:pt idx="1328">
                  <c:v>105</c:v>
                </c:pt>
                <c:pt idx="1329">
                  <c:v>162</c:v>
                </c:pt>
                <c:pt idx="1330">
                  <c:v>138</c:v>
                </c:pt>
                <c:pt idx="1331">
                  <c:v>100</c:v>
                </c:pt>
                <c:pt idx="1332">
                  <c:v>90</c:v>
                </c:pt>
                <c:pt idx="1333">
                  <c:v>108</c:v>
                </c:pt>
                <c:pt idx="1334">
                  <c:v>101</c:v>
                </c:pt>
                <c:pt idx="1335">
                  <c:v>109</c:v>
                </c:pt>
                <c:pt idx="1336">
                  <c:v>132</c:v>
                </c:pt>
                <c:pt idx="1337">
                  <c:v>123</c:v>
                </c:pt>
                <c:pt idx="1338">
                  <c:v>87</c:v>
                </c:pt>
                <c:pt idx="1339">
                  <c:v>109</c:v>
                </c:pt>
                <c:pt idx="1340">
                  <c:v>109</c:v>
                </c:pt>
                <c:pt idx="1341">
                  <c:v>92</c:v>
                </c:pt>
                <c:pt idx="1342">
                  <c:v>125</c:v>
                </c:pt>
                <c:pt idx="1343">
                  <c:v>202</c:v>
                </c:pt>
                <c:pt idx="1344">
                  <c:v>134</c:v>
                </c:pt>
                <c:pt idx="1345">
                  <c:v>88</c:v>
                </c:pt>
                <c:pt idx="1346">
                  <c:v>92</c:v>
                </c:pt>
                <c:pt idx="1347">
                  <c:v>91</c:v>
                </c:pt>
                <c:pt idx="1348">
                  <c:v>75</c:v>
                </c:pt>
                <c:pt idx="1349">
                  <c:v>98</c:v>
                </c:pt>
                <c:pt idx="1350">
                  <c:v>147</c:v>
                </c:pt>
                <c:pt idx="1351">
                  <c:v>100</c:v>
                </c:pt>
                <c:pt idx="1352">
                  <c:v>120</c:v>
                </c:pt>
                <c:pt idx="1353">
                  <c:v>104</c:v>
                </c:pt>
                <c:pt idx="1354">
                  <c:v>103</c:v>
                </c:pt>
                <c:pt idx="1355">
                  <c:v>109</c:v>
                </c:pt>
                <c:pt idx="1356">
                  <c:v>104</c:v>
                </c:pt>
                <c:pt idx="1357">
                  <c:v>112</c:v>
                </c:pt>
                <c:pt idx="1358">
                  <c:v>95</c:v>
                </c:pt>
                <c:pt idx="1359">
                  <c:v>102</c:v>
                </c:pt>
                <c:pt idx="1360">
                  <c:v>150</c:v>
                </c:pt>
                <c:pt idx="1361">
                  <c:v>101</c:v>
                </c:pt>
                <c:pt idx="1362">
                  <c:v>108</c:v>
                </c:pt>
                <c:pt idx="1363">
                  <c:v>98</c:v>
                </c:pt>
                <c:pt idx="1364">
                  <c:v>137</c:v>
                </c:pt>
                <c:pt idx="1365">
                  <c:v>112</c:v>
                </c:pt>
                <c:pt idx="1366">
                  <c:v>101</c:v>
                </c:pt>
                <c:pt idx="1367">
                  <c:v>103</c:v>
                </c:pt>
                <c:pt idx="1368">
                  <c:v>101</c:v>
                </c:pt>
                <c:pt idx="1369">
                  <c:v>112</c:v>
                </c:pt>
                <c:pt idx="1370">
                  <c:v>102</c:v>
                </c:pt>
                <c:pt idx="1371">
                  <c:v>101</c:v>
                </c:pt>
                <c:pt idx="1372">
                  <c:v>155</c:v>
                </c:pt>
                <c:pt idx="1373">
                  <c:v>109</c:v>
                </c:pt>
                <c:pt idx="1374">
                  <c:v>140</c:v>
                </c:pt>
                <c:pt idx="1375">
                  <c:v>108</c:v>
                </c:pt>
                <c:pt idx="1376">
                  <c:v>96</c:v>
                </c:pt>
                <c:pt idx="1377">
                  <c:v>123</c:v>
                </c:pt>
                <c:pt idx="1378">
                  <c:v>106</c:v>
                </c:pt>
                <c:pt idx="1379">
                  <c:v>76</c:v>
                </c:pt>
                <c:pt idx="1380">
                  <c:v>107</c:v>
                </c:pt>
                <c:pt idx="1381">
                  <c:v>82</c:v>
                </c:pt>
                <c:pt idx="1382">
                  <c:v>109</c:v>
                </c:pt>
                <c:pt idx="1383">
                  <c:v>99</c:v>
                </c:pt>
                <c:pt idx="1384">
                  <c:v>91</c:v>
                </c:pt>
                <c:pt idx="1385">
                  <c:v>87</c:v>
                </c:pt>
                <c:pt idx="1386">
                  <c:v>125</c:v>
                </c:pt>
                <c:pt idx="1387">
                  <c:v>118</c:v>
                </c:pt>
                <c:pt idx="1388">
                  <c:v>98</c:v>
                </c:pt>
                <c:pt idx="1389">
                  <c:v>92</c:v>
                </c:pt>
                <c:pt idx="1390">
                  <c:v>92</c:v>
                </c:pt>
                <c:pt idx="1391">
                  <c:v>115</c:v>
                </c:pt>
                <c:pt idx="1392">
                  <c:v>120</c:v>
                </c:pt>
                <c:pt idx="1393">
                  <c:v>111</c:v>
                </c:pt>
                <c:pt idx="1394">
                  <c:v>94</c:v>
                </c:pt>
                <c:pt idx="1395">
                  <c:v>100</c:v>
                </c:pt>
                <c:pt idx="1396">
                  <c:v>101</c:v>
                </c:pt>
                <c:pt idx="1397">
                  <c:v>139</c:v>
                </c:pt>
                <c:pt idx="1398">
                  <c:v>91</c:v>
                </c:pt>
                <c:pt idx="1399">
                  <c:v>109</c:v>
                </c:pt>
                <c:pt idx="1400">
                  <c:v>102</c:v>
                </c:pt>
                <c:pt idx="1401">
                  <c:v>103</c:v>
                </c:pt>
                <c:pt idx="1402">
                  <c:v>83</c:v>
                </c:pt>
                <c:pt idx="1403">
                  <c:v>123</c:v>
                </c:pt>
                <c:pt idx="1404">
                  <c:v>101</c:v>
                </c:pt>
                <c:pt idx="1405">
                  <c:v>117</c:v>
                </c:pt>
                <c:pt idx="1406">
                  <c:v>114</c:v>
                </c:pt>
                <c:pt idx="1407">
                  <c:v>330</c:v>
                </c:pt>
                <c:pt idx="1408">
                  <c:v>121</c:v>
                </c:pt>
                <c:pt idx="1409">
                  <c:v>114</c:v>
                </c:pt>
                <c:pt idx="1410">
                  <c:v>148</c:v>
                </c:pt>
                <c:pt idx="1411">
                  <c:v>113</c:v>
                </c:pt>
                <c:pt idx="1412">
                  <c:v>91</c:v>
                </c:pt>
                <c:pt idx="1413">
                  <c:v>139</c:v>
                </c:pt>
                <c:pt idx="1414">
                  <c:v>96</c:v>
                </c:pt>
                <c:pt idx="1415">
                  <c:v>102</c:v>
                </c:pt>
                <c:pt idx="1416">
                  <c:v>96</c:v>
                </c:pt>
                <c:pt idx="1417">
                  <c:v>101</c:v>
                </c:pt>
                <c:pt idx="1418">
                  <c:v>128</c:v>
                </c:pt>
                <c:pt idx="1419">
                  <c:v>109</c:v>
                </c:pt>
                <c:pt idx="1420">
                  <c:v>114</c:v>
                </c:pt>
                <c:pt idx="1421">
                  <c:v>105</c:v>
                </c:pt>
                <c:pt idx="1422">
                  <c:v>141</c:v>
                </c:pt>
                <c:pt idx="1423">
                  <c:v>138</c:v>
                </c:pt>
                <c:pt idx="1424">
                  <c:v>101</c:v>
                </c:pt>
                <c:pt idx="1425">
                  <c:v>99</c:v>
                </c:pt>
                <c:pt idx="1426">
                  <c:v>85</c:v>
                </c:pt>
                <c:pt idx="1427">
                  <c:v>89</c:v>
                </c:pt>
                <c:pt idx="1428">
                  <c:v>99</c:v>
                </c:pt>
                <c:pt idx="1429">
                  <c:v>105</c:v>
                </c:pt>
                <c:pt idx="1430">
                  <c:v>97</c:v>
                </c:pt>
                <c:pt idx="1431">
                  <c:v>140</c:v>
                </c:pt>
                <c:pt idx="1432">
                  <c:v>118</c:v>
                </c:pt>
                <c:pt idx="1433">
                  <c:v>94</c:v>
                </c:pt>
                <c:pt idx="1434">
                  <c:v>124</c:v>
                </c:pt>
                <c:pt idx="1435">
                  <c:v>134</c:v>
                </c:pt>
                <c:pt idx="1436">
                  <c:v>113</c:v>
                </c:pt>
                <c:pt idx="1437">
                  <c:v>124</c:v>
                </c:pt>
                <c:pt idx="1438">
                  <c:v>97</c:v>
                </c:pt>
                <c:pt idx="1439">
                  <c:v>123</c:v>
                </c:pt>
                <c:pt idx="1440">
                  <c:v>99</c:v>
                </c:pt>
                <c:pt idx="1441">
                  <c:v>101</c:v>
                </c:pt>
                <c:pt idx="1442">
                  <c:v>92</c:v>
                </c:pt>
                <c:pt idx="1443">
                  <c:v>131</c:v>
                </c:pt>
                <c:pt idx="1444">
                  <c:v>107</c:v>
                </c:pt>
                <c:pt idx="1445">
                  <c:v>103</c:v>
                </c:pt>
                <c:pt idx="1446">
                  <c:v>129</c:v>
                </c:pt>
                <c:pt idx="1447">
                  <c:v>107</c:v>
                </c:pt>
                <c:pt idx="1448">
                  <c:v>89</c:v>
                </c:pt>
                <c:pt idx="1449">
                  <c:v>113</c:v>
                </c:pt>
                <c:pt idx="1450">
                  <c:v>93</c:v>
                </c:pt>
                <c:pt idx="1451">
                  <c:v>120</c:v>
                </c:pt>
                <c:pt idx="1452">
                  <c:v>98</c:v>
                </c:pt>
                <c:pt idx="1453">
                  <c:v>105</c:v>
                </c:pt>
                <c:pt idx="1454">
                  <c:v>98</c:v>
                </c:pt>
                <c:pt idx="1455">
                  <c:v>96</c:v>
                </c:pt>
                <c:pt idx="1456">
                  <c:v>87</c:v>
                </c:pt>
                <c:pt idx="1457">
                  <c:v>107</c:v>
                </c:pt>
                <c:pt idx="1458">
                  <c:v>90</c:v>
                </c:pt>
                <c:pt idx="1459">
                  <c:v>121</c:v>
                </c:pt>
                <c:pt idx="1460">
                  <c:v>119</c:v>
                </c:pt>
                <c:pt idx="1461">
                  <c:v>107</c:v>
                </c:pt>
                <c:pt idx="1462">
                  <c:v>110</c:v>
                </c:pt>
                <c:pt idx="1463">
                  <c:v>100</c:v>
                </c:pt>
                <c:pt idx="1464">
                  <c:v>75</c:v>
                </c:pt>
                <c:pt idx="1465">
                  <c:v>132</c:v>
                </c:pt>
                <c:pt idx="1466">
                  <c:v>105</c:v>
                </c:pt>
                <c:pt idx="1467">
                  <c:v>289</c:v>
                </c:pt>
                <c:pt idx="1468">
                  <c:v>102</c:v>
                </c:pt>
                <c:pt idx="1469">
                  <c:v>143</c:v>
                </c:pt>
                <c:pt idx="1470">
                  <c:v>113</c:v>
                </c:pt>
                <c:pt idx="1471">
                  <c:v>161</c:v>
                </c:pt>
                <c:pt idx="1472">
                  <c:v>138</c:v>
                </c:pt>
                <c:pt idx="1473">
                  <c:v>126</c:v>
                </c:pt>
                <c:pt idx="1474">
                  <c:v>99</c:v>
                </c:pt>
                <c:pt idx="1475">
                  <c:v>101</c:v>
                </c:pt>
                <c:pt idx="1476">
                  <c:v>103</c:v>
                </c:pt>
                <c:pt idx="1477">
                  <c:v>118</c:v>
                </c:pt>
                <c:pt idx="1478">
                  <c:v>116</c:v>
                </c:pt>
                <c:pt idx="1479">
                  <c:v>99</c:v>
                </c:pt>
                <c:pt idx="1480">
                  <c:v>105</c:v>
                </c:pt>
                <c:pt idx="1481">
                  <c:v>113</c:v>
                </c:pt>
                <c:pt idx="1482">
                  <c:v>93</c:v>
                </c:pt>
                <c:pt idx="1483">
                  <c:v>108</c:v>
                </c:pt>
                <c:pt idx="1484">
                  <c:v>74</c:v>
                </c:pt>
                <c:pt idx="1485">
                  <c:v>116</c:v>
                </c:pt>
                <c:pt idx="1486">
                  <c:v>104</c:v>
                </c:pt>
                <c:pt idx="1487">
                  <c:v>106</c:v>
                </c:pt>
                <c:pt idx="1488">
                  <c:v>120</c:v>
                </c:pt>
                <c:pt idx="1489">
                  <c:v>135</c:v>
                </c:pt>
                <c:pt idx="1490">
                  <c:v>132</c:v>
                </c:pt>
                <c:pt idx="1491">
                  <c:v>92</c:v>
                </c:pt>
                <c:pt idx="1492">
                  <c:v>99</c:v>
                </c:pt>
                <c:pt idx="1493">
                  <c:v>90</c:v>
                </c:pt>
                <c:pt idx="1494">
                  <c:v>111</c:v>
                </c:pt>
                <c:pt idx="1495">
                  <c:v>103</c:v>
                </c:pt>
                <c:pt idx="1496">
                  <c:v>127</c:v>
                </c:pt>
                <c:pt idx="1497">
                  <c:v>112</c:v>
                </c:pt>
                <c:pt idx="1498">
                  <c:v>87</c:v>
                </c:pt>
                <c:pt idx="1499">
                  <c:v>138</c:v>
                </c:pt>
                <c:pt idx="1500">
                  <c:v>132</c:v>
                </c:pt>
                <c:pt idx="1501">
                  <c:v>103</c:v>
                </c:pt>
                <c:pt idx="1502">
                  <c:v>123</c:v>
                </c:pt>
                <c:pt idx="1503">
                  <c:v>111</c:v>
                </c:pt>
                <c:pt idx="1504">
                  <c:v>102</c:v>
                </c:pt>
                <c:pt idx="1505">
                  <c:v>78</c:v>
                </c:pt>
                <c:pt idx="1506">
                  <c:v>132</c:v>
                </c:pt>
                <c:pt idx="1507">
                  <c:v>133</c:v>
                </c:pt>
                <c:pt idx="1508">
                  <c:v>108</c:v>
                </c:pt>
                <c:pt idx="1509">
                  <c:v>125</c:v>
                </c:pt>
                <c:pt idx="1510">
                  <c:v>98</c:v>
                </c:pt>
                <c:pt idx="1511">
                  <c:v>119</c:v>
                </c:pt>
                <c:pt idx="1512">
                  <c:v>87</c:v>
                </c:pt>
                <c:pt idx="1513">
                  <c:v>91</c:v>
                </c:pt>
                <c:pt idx="1514">
                  <c:v>100</c:v>
                </c:pt>
                <c:pt idx="1515">
                  <c:v>118</c:v>
                </c:pt>
                <c:pt idx="1516">
                  <c:v>109</c:v>
                </c:pt>
                <c:pt idx="1517">
                  <c:v>99</c:v>
                </c:pt>
                <c:pt idx="1518">
                  <c:v>114</c:v>
                </c:pt>
                <c:pt idx="1519">
                  <c:v>89</c:v>
                </c:pt>
                <c:pt idx="1520">
                  <c:v>95</c:v>
                </c:pt>
                <c:pt idx="1521">
                  <c:v>98</c:v>
                </c:pt>
                <c:pt idx="1522">
                  <c:v>94</c:v>
                </c:pt>
                <c:pt idx="1523">
                  <c:v>85</c:v>
                </c:pt>
                <c:pt idx="1524">
                  <c:v>124</c:v>
                </c:pt>
                <c:pt idx="1525">
                  <c:v>131</c:v>
                </c:pt>
                <c:pt idx="1526">
                  <c:v>107</c:v>
                </c:pt>
                <c:pt idx="1527">
                  <c:v>99</c:v>
                </c:pt>
                <c:pt idx="1528">
                  <c:v>83</c:v>
                </c:pt>
                <c:pt idx="1529">
                  <c:v>131</c:v>
                </c:pt>
                <c:pt idx="1530">
                  <c:v>85</c:v>
                </c:pt>
                <c:pt idx="1531">
                  <c:v>126</c:v>
                </c:pt>
                <c:pt idx="1532">
                  <c:v>123</c:v>
                </c:pt>
                <c:pt idx="1533">
                  <c:v>105</c:v>
                </c:pt>
                <c:pt idx="1534">
                  <c:v>125</c:v>
                </c:pt>
                <c:pt idx="1535">
                  <c:v>77</c:v>
                </c:pt>
                <c:pt idx="1536">
                  <c:v>121</c:v>
                </c:pt>
                <c:pt idx="1537">
                  <c:v>124</c:v>
                </c:pt>
                <c:pt idx="1538">
                  <c:v>99</c:v>
                </c:pt>
                <c:pt idx="1539">
                  <c:v>112</c:v>
                </c:pt>
                <c:pt idx="1540">
                  <c:v>111</c:v>
                </c:pt>
                <c:pt idx="1541">
                  <c:v>107</c:v>
                </c:pt>
                <c:pt idx="1542">
                  <c:v>104</c:v>
                </c:pt>
                <c:pt idx="1543">
                  <c:v>113</c:v>
                </c:pt>
                <c:pt idx="1544">
                  <c:v>113</c:v>
                </c:pt>
                <c:pt idx="1545">
                  <c:v>95</c:v>
                </c:pt>
                <c:pt idx="1546">
                  <c:v>86</c:v>
                </c:pt>
                <c:pt idx="1547">
                  <c:v>126</c:v>
                </c:pt>
                <c:pt idx="1548">
                  <c:v>101</c:v>
                </c:pt>
                <c:pt idx="1549">
                  <c:v>102</c:v>
                </c:pt>
                <c:pt idx="1550">
                  <c:v>111</c:v>
                </c:pt>
                <c:pt idx="1551">
                  <c:v>95</c:v>
                </c:pt>
                <c:pt idx="1552">
                  <c:v>98</c:v>
                </c:pt>
                <c:pt idx="1553">
                  <c:v>100</c:v>
                </c:pt>
                <c:pt idx="1554">
                  <c:v>118</c:v>
                </c:pt>
                <c:pt idx="1555">
                  <c:v>125</c:v>
                </c:pt>
                <c:pt idx="1556">
                  <c:v>94</c:v>
                </c:pt>
                <c:pt idx="1557">
                  <c:v>79</c:v>
                </c:pt>
                <c:pt idx="1558">
                  <c:v>106</c:v>
                </c:pt>
                <c:pt idx="1559">
                  <c:v>63</c:v>
                </c:pt>
                <c:pt idx="1560">
                  <c:v>85</c:v>
                </c:pt>
                <c:pt idx="1561">
                  <c:v>108</c:v>
                </c:pt>
                <c:pt idx="1562">
                  <c:v>139</c:v>
                </c:pt>
                <c:pt idx="1563">
                  <c:v>127</c:v>
                </c:pt>
                <c:pt idx="1564">
                  <c:v>106</c:v>
                </c:pt>
                <c:pt idx="1565">
                  <c:v>95</c:v>
                </c:pt>
                <c:pt idx="1566">
                  <c:v>118</c:v>
                </c:pt>
                <c:pt idx="1567">
                  <c:v>108</c:v>
                </c:pt>
                <c:pt idx="1568">
                  <c:v>105</c:v>
                </c:pt>
                <c:pt idx="1569">
                  <c:v>131</c:v>
                </c:pt>
                <c:pt idx="1570">
                  <c:v>104</c:v>
                </c:pt>
                <c:pt idx="1571">
                  <c:v>133</c:v>
                </c:pt>
                <c:pt idx="1572">
                  <c:v>94</c:v>
                </c:pt>
                <c:pt idx="1573">
                  <c:v>109</c:v>
                </c:pt>
                <c:pt idx="1574">
                  <c:v>96</c:v>
                </c:pt>
                <c:pt idx="1575">
                  <c:v>105</c:v>
                </c:pt>
                <c:pt idx="1576">
                  <c:v>99</c:v>
                </c:pt>
                <c:pt idx="1577">
                  <c:v>112</c:v>
                </c:pt>
                <c:pt idx="1578">
                  <c:v>108</c:v>
                </c:pt>
                <c:pt idx="1579">
                  <c:v>126</c:v>
                </c:pt>
                <c:pt idx="1580">
                  <c:v>98</c:v>
                </c:pt>
                <c:pt idx="1581">
                  <c:v>104</c:v>
                </c:pt>
                <c:pt idx="1582">
                  <c:v>110</c:v>
                </c:pt>
                <c:pt idx="1583">
                  <c:v>130</c:v>
                </c:pt>
                <c:pt idx="1584">
                  <c:v>93</c:v>
                </c:pt>
                <c:pt idx="1585">
                  <c:v>96</c:v>
                </c:pt>
                <c:pt idx="1586">
                  <c:v>114</c:v>
                </c:pt>
                <c:pt idx="1587">
                  <c:v>106</c:v>
                </c:pt>
                <c:pt idx="1588">
                  <c:v>150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107</c:v>
                </c:pt>
                <c:pt idx="1593">
                  <c:v>102</c:v>
                </c:pt>
                <c:pt idx="1594">
                  <c:v>101</c:v>
                </c:pt>
                <c:pt idx="1595">
                  <c:v>86</c:v>
                </c:pt>
                <c:pt idx="1596">
                  <c:v>108</c:v>
                </c:pt>
                <c:pt idx="1597">
                  <c:v>123</c:v>
                </c:pt>
                <c:pt idx="1598">
                  <c:v>88</c:v>
                </c:pt>
                <c:pt idx="1599">
                  <c:v>109</c:v>
                </c:pt>
                <c:pt idx="1600">
                  <c:v>122</c:v>
                </c:pt>
                <c:pt idx="1601">
                  <c:v>251</c:v>
                </c:pt>
                <c:pt idx="1602">
                  <c:v>118</c:v>
                </c:pt>
                <c:pt idx="1603">
                  <c:v>131</c:v>
                </c:pt>
                <c:pt idx="1604">
                  <c:v>109</c:v>
                </c:pt>
                <c:pt idx="1605">
                  <c:v>88</c:v>
                </c:pt>
                <c:pt idx="1606">
                  <c:v>103</c:v>
                </c:pt>
                <c:pt idx="1607">
                  <c:v>87</c:v>
                </c:pt>
                <c:pt idx="1608">
                  <c:v>160</c:v>
                </c:pt>
                <c:pt idx="1609">
                  <c:v>121</c:v>
                </c:pt>
                <c:pt idx="1610">
                  <c:v>129</c:v>
                </c:pt>
                <c:pt idx="1611">
                  <c:v>115</c:v>
                </c:pt>
                <c:pt idx="1612">
                  <c:v>153</c:v>
                </c:pt>
                <c:pt idx="1613">
                  <c:v>128</c:v>
                </c:pt>
                <c:pt idx="1614">
                  <c:v>89</c:v>
                </c:pt>
                <c:pt idx="1615">
                  <c:v>122</c:v>
                </c:pt>
                <c:pt idx="1616">
                  <c:v>99</c:v>
                </c:pt>
                <c:pt idx="1617">
                  <c:v>99</c:v>
                </c:pt>
                <c:pt idx="1618">
                  <c:v>147</c:v>
                </c:pt>
                <c:pt idx="1619">
                  <c:v>112</c:v>
                </c:pt>
                <c:pt idx="1620">
                  <c:v>88</c:v>
                </c:pt>
                <c:pt idx="1621">
                  <c:v>94</c:v>
                </c:pt>
                <c:pt idx="1622">
                  <c:v>90</c:v>
                </c:pt>
                <c:pt idx="1623">
                  <c:v>167</c:v>
                </c:pt>
                <c:pt idx="1624">
                  <c:v>118</c:v>
                </c:pt>
                <c:pt idx="1625">
                  <c:v>83</c:v>
                </c:pt>
                <c:pt idx="1626">
                  <c:v>104</c:v>
                </c:pt>
                <c:pt idx="1627">
                  <c:v>102</c:v>
                </c:pt>
                <c:pt idx="1628">
                  <c:v>131</c:v>
                </c:pt>
                <c:pt idx="1629">
                  <c:v>101</c:v>
                </c:pt>
                <c:pt idx="1630">
                  <c:v>130</c:v>
                </c:pt>
                <c:pt idx="1631">
                  <c:v>120</c:v>
                </c:pt>
                <c:pt idx="1632">
                  <c:v>135</c:v>
                </c:pt>
                <c:pt idx="1633">
                  <c:v>110</c:v>
                </c:pt>
                <c:pt idx="1634">
                  <c:v>103</c:v>
                </c:pt>
                <c:pt idx="1635">
                  <c:v>110</c:v>
                </c:pt>
                <c:pt idx="1636">
                  <c:v>91</c:v>
                </c:pt>
                <c:pt idx="1637">
                  <c:v>105</c:v>
                </c:pt>
                <c:pt idx="1638">
                  <c:v>127</c:v>
                </c:pt>
                <c:pt idx="1639">
                  <c:v>82</c:v>
                </c:pt>
                <c:pt idx="1640">
                  <c:v>99</c:v>
                </c:pt>
                <c:pt idx="1641">
                  <c:v>90</c:v>
                </c:pt>
                <c:pt idx="1642">
                  <c:v>115</c:v>
                </c:pt>
                <c:pt idx="1643">
                  <c:v>96</c:v>
                </c:pt>
                <c:pt idx="1644">
                  <c:v>104</c:v>
                </c:pt>
                <c:pt idx="1645">
                  <c:v>117</c:v>
                </c:pt>
                <c:pt idx="1646">
                  <c:v>83</c:v>
                </c:pt>
                <c:pt idx="1647">
                  <c:v>99</c:v>
                </c:pt>
                <c:pt idx="1648">
                  <c:v>81</c:v>
                </c:pt>
                <c:pt idx="1649">
                  <c:v>135</c:v>
                </c:pt>
                <c:pt idx="1650">
                  <c:v>117</c:v>
                </c:pt>
                <c:pt idx="1651">
                  <c:v>139</c:v>
                </c:pt>
                <c:pt idx="1652">
                  <c:v>123</c:v>
                </c:pt>
                <c:pt idx="1653">
                  <c:v>117</c:v>
                </c:pt>
                <c:pt idx="1654">
                  <c:v>97</c:v>
                </c:pt>
                <c:pt idx="1655">
                  <c:v>81</c:v>
                </c:pt>
                <c:pt idx="1656">
                  <c:v>103</c:v>
                </c:pt>
                <c:pt idx="1657">
                  <c:v>119</c:v>
                </c:pt>
                <c:pt idx="1658">
                  <c:v>94</c:v>
                </c:pt>
                <c:pt idx="1659">
                  <c:v>89</c:v>
                </c:pt>
                <c:pt idx="1660">
                  <c:v>98</c:v>
                </c:pt>
                <c:pt idx="1661">
                  <c:v>107</c:v>
                </c:pt>
                <c:pt idx="1662">
                  <c:v>108</c:v>
                </c:pt>
                <c:pt idx="1663">
                  <c:v>134</c:v>
                </c:pt>
                <c:pt idx="1664">
                  <c:v>110</c:v>
                </c:pt>
                <c:pt idx="1665">
                  <c:v>103</c:v>
                </c:pt>
                <c:pt idx="1666">
                  <c:v>100</c:v>
                </c:pt>
                <c:pt idx="1667">
                  <c:v>131</c:v>
                </c:pt>
                <c:pt idx="1668">
                  <c:v>133</c:v>
                </c:pt>
                <c:pt idx="1669">
                  <c:v>109</c:v>
                </c:pt>
                <c:pt idx="1670">
                  <c:v>114</c:v>
                </c:pt>
                <c:pt idx="1671">
                  <c:v>164</c:v>
                </c:pt>
                <c:pt idx="1672">
                  <c:v>92</c:v>
                </c:pt>
                <c:pt idx="1673">
                  <c:v>122</c:v>
                </c:pt>
                <c:pt idx="1674">
                  <c:v>110</c:v>
                </c:pt>
                <c:pt idx="1675">
                  <c:v>116</c:v>
                </c:pt>
                <c:pt idx="1676">
                  <c:v>106</c:v>
                </c:pt>
                <c:pt idx="1677">
                  <c:v>115</c:v>
                </c:pt>
                <c:pt idx="1678">
                  <c:v>148</c:v>
                </c:pt>
                <c:pt idx="1679">
                  <c:v>118</c:v>
                </c:pt>
                <c:pt idx="1680">
                  <c:v>101</c:v>
                </c:pt>
                <c:pt idx="1681">
                  <c:v>82</c:v>
                </c:pt>
                <c:pt idx="1682">
                  <c:v>110</c:v>
                </c:pt>
                <c:pt idx="1683">
                  <c:v>193</c:v>
                </c:pt>
                <c:pt idx="1684">
                  <c:v>130</c:v>
                </c:pt>
                <c:pt idx="1685">
                  <c:v>111</c:v>
                </c:pt>
                <c:pt idx="1686">
                  <c:v>110</c:v>
                </c:pt>
                <c:pt idx="1687">
                  <c:v>123</c:v>
                </c:pt>
                <c:pt idx="1688">
                  <c:v>109</c:v>
                </c:pt>
                <c:pt idx="1689">
                  <c:v>99</c:v>
                </c:pt>
                <c:pt idx="1690">
                  <c:v>106</c:v>
                </c:pt>
                <c:pt idx="1691">
                  <c:v>89</c:v>
                </c:pt>
                <c:pt idx="1692">
                  <c:v>98</c:v>
                </c:pt>
                <c:pt idx="1693">
                  <c:v>93</c:v>
                </c:pt>
                <c:pt idx="1694">
                  <c:v>112</c:v>
                </c:pt>
                <c:pt idx="1695">
                  <c:v>101</c:v>
                </c:pt>
                <c:pt idx="1696">
                  <c:v>104</c:v>
                </c:pt>
                <c:pt idx="1697">
                  <c:v>120</c:v>
                </c:pt>
                <c:pt idx="1698">
                  <c:v>91</c:v>
                </c:pt>
                <c:pt idx="1699">
                  <c:v>97</c:v>
                </c:pt>
                <c:pt idx="1700">
                  <c:v>133</c:v>
                </c:pt>
                <c:pt idx="1701">
                  <c:v>123</c:v>
                </c:pt>
                <c:pt idx="1702">
                  <c:v>114</c:v>
                </c:pt>
                <c:pt idx="1703">
                  <c:v>111</c:v>
                </c:pt>
                <c:pt idx="1704">
                  <c:v>117</c:v>
                </c:pt>
                <c:pt idx="1705">
                  <c:v>121</c:v>
                </c:pt>
                <c:pt idx="1706">
                  <c:v>139</c:v>
                </c:pt>
                <c:pt idx="1707">
                  <c:v>115</c:v>
                </c:pt>
                <c:pt idx="1708">
                  <c:v>175</c:v>
                </c:pt>
                <c:pt idx="1709">
                  <c:v>85</c:v>
                </c:pt>
                <c:pt idx="1710">
                  <c:v>90</c:v>
                </c:pt>
                <c:pt idx="1711">
                  <c:v>107</c:v>
                </c:pt>
                <c:pt idx="1712">
                  <c:v>100</c:v>
                </c:pt>
                <c:pt idx="1713">
                  <c:v>129</c:v>
                </c:pt>
                <c:pt idx="1714">
                  <c:v>109</c:v>
                </c:pt>
                <c:pt idx="1715">
                  <c:v>94</c:v>
                </c:pt>
                <c:pt idx="1716">
                  <c:v>133</c:v>
                </c:pt>
                <c:pt idx="1717">
                  <c:v>105</c:v>
                </c:pt>
                <c:pt idx="1718">
                  <c:v>100</c:v>
                </c:pt>
                <c:pt idx="1719">
                  <c:v>113</c:v>
                </c:pt>
                <c:pt idx="1720">
                  <c:v>118</c:v>
                </c:pt>
                <c:pt idx="1721">
                  <c:v>110</c:v>
                </c:pt>
                <c:pt idx="1722">
                  <c:v>110</c:v>
                </c:pt>
                <c:pt idx="1723">
                  <c:v>99</c:v>
                </c:pt>
                <c:pt idx="1724">
                  <c:v>101</c:v>
                </c:pt>
                <c:pt idx="1725">
                  <c:v>103</c:v>
                </c:pt>
                <c:pt idx="1726">
                  <c:v>95</c:v>
                </c:pt>
                <c:pt idx="1727">
                  <c:v>117</c:v>
                </c:pt>
                <c:pt idx="1728">
                  <c:v>129</c:v>
                </c:pt>
                <c:pt idx="1729">
                  <c:v>120</c:v>
                </c:pt>
                <c:pt idx="1730">
                  <c:v>125</c:v>
                </c:pt>
                <c:pt idx="1731">
                  <c:v>133</c:v>
                </c:pt>
                <c:pt idx="1732">
                  <c:v>116</c:v>
                </c:pt>
                <c:pt idx="1733">
                  <c:v>129</c:v>
                </c:pt>
                <c:pt idx="1734">
                  <c:v>93</c:v>
                </c:pt>
                <c:pt idx="1735">
                  <c:v>118</c:v>
                </c:pt>
                <c:pt idx="1736">
                  <c:v>129</c:v>
                </c:pt>
                <c:pt idx="1737">
                  <c:v>185</c:v>
                </c:pt>
                <c:pt idx="1738">
                  <c:v>146</c:v>
                </c:pt>
                <c:pt idx="1739">
                  <c:v>128</c:v>
                </c:pt>
                <c:pt idx="1740">
                  <c:v>93</c:v>
                </c:pt>
                <c:pt idx="1741">
                  <c:v>97</c:v>
                </c:pt>
                <c:pt idx="1742">
                  <c:v>82</c:v>
                </c:pt>
                <c:pt idx="1743">
                  <c:v>85</c:v>
                </c:pt>
                <c:pt idx="1744">
                  <c:v>88</c:v>
                </c:pt>
                <c:pt idx="1745">
                  <c:v>119</c:v>
                </c:pt>
                <c:pt idx="1746">
                  <c:v>122</c:v>
                </c:pt>
                <c:pt idx="1747">
                  <c:v>99</c:v>
                </c:pt>
                <c:pt idx="1748">
                  <c:v>97</c:v>
                </c:pt>
                <c:pt idx="1749">
                  <c:v>121</c:v>
                </c:pt>
                <c:pt idx="1750">
                  <c:v>95</c:v>
                </c:pt>
                <c:pt idx="1751">
                  <c:v>105</c:v>
                </c:pt>
                <c:pt idx="1752">
                  <c:v>108</c:v>
                </c:pt>
                <c:pt idx="1753">
                  <c:v>134</c:v>
                </c:pt>
                <c:pt idx="1754">
                  <c:v>115</c:v>
                </c:pt>
                <c:pt idx="1755">
                  <c:v>86</c:v>
                </c:pt>
                <c:pt idx="1756">
                  <c:v>101</c:v>
                </c:pt>
                <c:pt idx="1757">
                  <c:v>96</c:v>
                </c:pt>
                <c:pt idx="1758">
                  <c:v>101</c:v>
                </c:pt>
                <c:pt idx="1759">
                  <c:v>100</c:v>
                </c:pt>
                <c:pt idx="1760">
                  <c:v>117</c:v>
                </c:pt>
                <c:pt idx="1761">
                  <c:v>101</c:v>
                </c:pt>
                <c:pt idx="1762">
                  <c:v>98</c:v>
                </c:pt>
                <c:pt idx="1763">
                  <c:v>146</c:v>
                </c:pt>
                <c:pt idx="1764">
                  <c:v>102</c:v>
                </c:pt>
                <c:pt idx="1765">
                  <c:v>97</c:v>
                </c:pt>
                <c:pt idx="1766">
                  <c:v>142</c:v>
                </c:pt>
                <c:pt idx="1767">
                  <c:v>98</c:v>
                </c:pt>
                <c:pt idx="1768">
                  <c:v>219</c:v>
                </c:pt>
                <c:pt idx="1769">
                  <c:v>109</c:v>
                </c:pt>
                <c:pt idx="1770">
                  <c:v>97</c:v>
                </c:pt>
                <c:pt idx="1771">
                  <c:v>158</c:v>
                </c:pt>
                <c:pt idx="1772">
                  <c:v>85</c:v>
                </c:pt>
                <c:pt idx="1773">
                  <c:v>80</c:v>
                </c:pt>
                <c:pt idx="1774">
                  <c:v>86</c:v>
                </c:pt>
                <c:pt idx="1775">
                  <c:v>119</c:v>
                </c:pt>
                <c:pt idx="1776">
                  <c:v>98</c:v>
                </c:pt>
                <c:pt idx="1777">
                  <c:v>97</c:v>
                </c:pt>
                <c:pt idx="1778">
                  <c:v>124</c:v>
                </c:pt>
                <c:pt idx="1779">
                  <c:v>97</c:v>
                </c:pt>
                <c:pt idx="1780">
                  <c:v>105</c:v>
                </c:pt>
                <c:pt idx="1781">
                  <c:v>104</c:v>
                </c:pt>
                <c:pt idx="1782">
                  <c:v>101</c:v>
                </c:pt>
                <c:pt idx="1783">
                  <c:v>101</c:v>
                </c:pt>
                <c:pt idx="1784">
                  <c:v>114</c:v>
                </c:pt>
                <c:pt idx="1785">
                  <c:v>105</c:v>
                </c:pt>
                <c:pt idx="1786">
                  <c:v>90</c:v>
                </c:pt>
                <c:pt idx="1787">
                  <c:v>97</c:v>
                </c:pt>
                <c:pt idx="1788">
                  <c:v>144</c:v>
                </c:pt>
                <c:pt idx="1789">
                  <c:v>114</c:v>
                </c:pt>
                <c:pt idx="1790">
                  <c:v>124</c:v>
                </c:pt>
                <c:pt idx="1791">
                  <c:v>89</c:v>
                </c:pt>
                <c:pt idx="1792">
                  <c:v>160</c:v>
                </c:pt>
                <c:pt idx="1793">
                  <c:v>93</c:v>
                </c:pt>
                <c:pt idx="1794">
                  <c:v>88</c:v>
                </c:pt>
                <c:pt idx="1795">
                  <c:v>142</c:v>
                </c:pt>
                <c:pt idx="1796">
                  <c:v>92</c:v>
                </c:pt>
                <c:pt idx="1797">
                  <c:v>117</c:v>
                </c:pt>
                <c:pt idx="1798">
                  <c:v>111</c:v>
                </c:pt>
                <c:pt idx="1799">
                  <c:v>121</c:v>
                </c:pt>
                <c:pt idx="1800">
                  <c:v>107</c:v>
                </c:pt>
                <c:pt idx="1801">
                  <c:v>106</c:v>
                </c:pt>
                <c:pt idx="1802">
                  <c:v>136</c:v>
                </c:pt>
                <c:pt idx="1803">
                  <c:v>97</c:v>
                </c:pt>
                <c:pt idx="1804">
                  <c:v>108</c:v>
                </c:pt>
                <c:pt idx="1805">
                  <c:v>97</c:v>
                </c:pt>
                <c:pt idx="1806">
                  <c:v>99</c:v>
                </c:pt>
                <c:pt idx="1807">
                  <c:v>103</c:v>
                </c:pt>
                <c:pt idx="1808">
                  <c:v>95</c:v>
                </c:pt>
                <c:pt idx="1809">
                  <c:v>93</c:v>
                </c:pt>
                <c:pt idx="1810">
                  <c:v>98</c:v>
                </c:pt>
                <c:pt idx="1811">
                  <c:v>90</c:v>
                </c:pt>
                <c:pt idx="1812">
                  <c:v>107</c:v>
                </c:pt>
                <c:pt idx="1813">
                  <c:v>90</c:v>
                </c:pt>
                <c:pt idx="1814">
                  <c:v>115</c:v>
                </c:pt>
                <c:pt idx="1815">
                  <c:v>93</c:v>
                </c:pt>
                <c:pt idx="1816">
                  <c:v>99</c:v>
                </c:pt>
                <c:pt idx="1817">
                  <c:v>107</c:v>
                </c:pt>
                <c:pt idx="1818">
                  <c:v>110</c:v>
                </c:pt>
                <c:pt idx="1819">
                  <c:v>101</c:v>
                </c:pt>
                <c:pt idx="1820">
                  <c:v>85</c:v>
                </c:pt>
                <c:pt idx="1821">
                  <c:v>132</c:v>
                </c:pt>
                <c:pt idx="1822">
                  <c:v>90</c:v>
                </c:pt>
                <c:pt idx="1823">
                  <c:v>145</c:v>
                </c:pt>
                <c:pt idx="1824">
                  <c:v>110</c:v>
                </c:pt>
                <c:pt idx="1825">
                  <c:v>122</c:v>
                </c:pt>
                <c:pt idx="1826">
                  <c:v>107</c:v>
                </c:pt>
                <c:pt idx="1827">
                  <c:v>127</c:v>
                </c:pt>
                <c:pt idx="1828">
                  <c:v>99</c:v>
                </c:pt>
                <c:pt idx="1829">
                  <c:v>140</c:v>
                </c:pt>
                <c:pt idx="1830">
                  <c:v>133</c:v>
                </c:pt>
                <c:pt idx="1831">
                  <c:v>271</c:v>
                </c:pt>
                <c:pt idx="1832">
                  <c:v>112</c:v>
                </c:pt>
                <c:pt idx="1833">
                  <c:v>99</c:v>
                </c:pt>
                <c:pt idx="1834">
                  <c:v>100</c:v>
                </c:pt>
                <c:pt idx="1835">
                  <c:v>92</c:v>
                </c:pt>
                <c:pt idx="1836">
                  <c:v>105</c:v>
                </c:pt>
                <c:pt idx="1837">
                  <c:v>110</c:v>
                </c:pt>
                <c:pt idx="1838">
                  <c:v>116</c:v>
                </c:pt>
                <c:pt idx="1839">
                  <c:v>88</c:v>
                </c:pt>
                <c:pt idx="1840">
                  <c:v>111</c:v>
                </c:pt>
                <c:pt idx="1841">
                  <c:v>95</c:v>
                </c:pt>
                <c:pt idx="1842">
                  <c:v>95</c:v>
                </c:pt>
                <c:pt idx="1843">
                  <c:v>127</c:v>
                </c:pt>
                <c:pt idx="1844">
                  <c:v>105</c:v>
                </c:pt>
                <c:pt idx="1845">
                  <c:v>104</c:v>
                </c:pt>
                <c:pt idx="1846">
                  <c:v>95</c:v>
                </c:pt>
                <c:pt idx="1847">
                  <c:v>121</c:v>
                </c:pt>
                <c:pt idx="1848">
                  <c:v>92</c:v>
                </c:pt>
                <c:pt idx="1849">
                  <c:v>107</c:v>
                </c:pt>
                <c:pt idx="1850">
                  <c:v>117</c:v>
                </c:pt>
                <c:pt idx="1851">
                  <c:v>107</c:v>
                </c:pt>
                <c:pt idx="1852">
                  <c:v>131</c:v>
                </c:pt>
                <c:pt idx="1853">
                  <c:v>122</c:v>
                </c:pt>
                <c:pt idx="1854">
                  <c:v>134</c:v>
                </c:pt>
                <c:pt idx="1855">
                  <c:v>117</c:v>
                </c:pt>
                <c:pt idx="1856">
                  <c:v>138</c:v>
                </c:pt>
                <c:pt idx="1857">
                  <c:v>100</c:v>
                </c:pt>
                <c:pt idx="1858">
                  <c:v>119</c:v>
                </c:pt>
                <c:pt idx="1859">
                  <c:v>137</c:v>
                </c:pt>
                <c:pt idx="1860">
                  <c:v>119</c:v>
                </c:pt>
                <c:pt idx="1861">
                  <c:v>139</c:v>
                </c:pt>
                <c:pt idx="1862">
                  <c:v>114</c:v>
                </c:pt>
                <c:pt idx="1863">
                  <c:v>120</c:v>
                </c:pt>
                <c:pt idx="1864">
                  <c:v>98</c:v>
                </c:pt>
                <c:pt idx="1865">
                  <c:v>106</c:v>
                </c:pt>
                <c:pt idx="1866">
                  <c:v>98</c:v>
                </c:pt>
                <c:pt idx="1867">
                  <c:v>107</c:v>
                </c:pt>
                <c:pt idx="1868">
                  <c:v>88</c:v>
                </c:pt>
                <c:pt idx="1869">
                  <c:v>137</c:v>
                </c:pt>
                <c:pt idx="1870">
                  <c:v>100</c:v>
                </c:pt>
                <c:pt idx="1871">
                  <c:v>115</c:v>
                </c:pt>
                <c:pt idx="1872">
                  <c:v>101</c:v>
                </c:pt>
                <c:pt idx="1873">
                  <c:v>110</c:v>
                </c:pt>
                <c:pt idx="1874">
                  <c:v>94</c:v>
                </c:pt>
                <c:pt idx="1875">
                  <c:v>88</c:v>
                </c:pt>
                <c:pt idx="1876">
                  <c:v>127</c:v>
                </c:pt>
                <c:pt idx="1877">
                  <c:v>95</c:v>
                </c:pt>
                <c:pt idx="1878">
                  <c:v>87</c:v>
                </c:pt>
                <c:pt idx="1879">
                  <c:v>118</c:v>
                </c:pt>
                <c:pt idx="1880">
                  <c:v>107</c:v>
                </c:pt>
                <c:pt idx="1881">
                  <c:v>124</c:v>
                </c:pt>
                <c:pt idx="1882">
                  <c:v>89</c:v>
                </c:pt>
                <c:pt idx="1883">
                  <c:v>88</c:v>
                </c:pt>
                <c:pt idx="1884">
                  <c:v>118</c:v>
                </c:pt>
                <c:pt idx="1885">
                  <c:v>93</c:v>
                </c:pt>
                <c:pt idx="1886">
                  <c:v>80</c:v>
                </c:pt>
                <c:pt idx="1887">
                  <c:v>120</c:v>
                </c:pt>
                <c:pt idx="1888">
                  <c:v>98</c:v>
                </c:pt>
                <c:pt idx="1889">
                  <c:v>119</c:v>
                </c:pt>
                <c:pt idx="1890">
                  <c:v>88</c:v>
                </c:pt>
                <c:pt idx="1891">
                  <c:v>201</c:v>
                </c:pt>
                <c:pt idx="1892">
                  <c:v>90</c:v>
                </c:pt>
                <c:pt idx="1893">
                  <c:v>127</c:v>
                </c:pt>
                <c:pt idx="1894">
                  <c:v>119</c:v>
                </c:pt>
                <c:pt idx="1895">
                  <c:v>85</c:v>
                </c:pt>
                <c:pt idx="1896">
                  <c:v>98</c:v>
                </c:pt>
                <c:pt idx="1897">
                  <c:v>101</c:v>
                </c:pt>
                <c:pt idx="1898">
                  <c:v>112</c:v>
                </c:pt>
                <c:pt idx="1899">
                  <c:v>97</c:v>
                </c:pt>
                <c:pt idx="1900">
                  <c:v>126</c:v>
                </c:pt>
                <c:pt idx="1901">
                  <c:v>106</c:v>
                </c:pt>
                <c:pt idx="1902">
                  <c:v>97</c:v>
                </c:pt>
                <c:pt idx="1903">
                  <c:v>100</c:v>
                </c:pt>
                <c:pt idx="1904">
                  <c:v>114</c:v>
                </c:pt>
                <c:pt idx="1905">
                  <c:v>88</c:v>
                </c:pt>
                <c:pt idx="1906">
                  <c:v>93</c:v>
                </c:pt>
                <c:pt idx="1907">
                  <c:v>92</c:v>
                </c:pt>
                <c:pt idx="1908">
                  <c:v>98</c:v>
                </c:pt>
                <c:pt idx="1909">
                  <c:v>94</c:v>
                </c:pt>
                <c:pt idx="1910">
                  <c:v>102</c:v>
                </c:pt>
                <c:pt idx="1911">
                  <c:v>98</c:v>
                </c:pt>
                <c:pt idx="1912">
                  <c:v>111</c:v>
                </c:pt>
                <c:pt idx="1913">
                  <c:v>100</c:v>
                </c:pt>
                <c:pt idx="1914">
                  <c:v>141</c:v>
                </c:pt>
                <c:pt idx="1915">
                  <c:v>114</c:v>
                </c:pt>
                <c:pt idx="1916">
                  <c:v>96</c:v>
                </c:pt>
                <c:pt idx="1917">
                  <c:v>111</c:v>
                </c:pt>
                <c:pt idx="1918">
                  <c:v>127</c:v>
                </c:pt>
                <c:pt idx="1919">
                  <c:v>107</c:v>
                </c:pt>
                <c:pt idx="1920">
                  <c:v>97</c:v>
                </c:pt>
                <c:pt idx="1921">
                  <c:v>127</c:v>
                </c:pt>
                <c:pt idx="1922">
                  <c:v>110</c:v>
                </c:pt>
                <c:pt idx="1923">
                  <c:v>135</c:v>
                </c:pt>
                <c:pt idx="1924">
                  <c:v>84</c:v>
                </c:pt>
                <c:pt idx="1925">
                  <c:v>122</c:v>
                </c:pt>
                <c:pt idx="1926">
                  <c:v>114</c:v>
                </c:pt>
                <c:pt idx="1927">
                  <c:v>132</c:v>
                </c:pt>
                <c:pt idx="1928">
                  <c:v>170</c:v>
                </c:pt>
                <c:pt idx="1929">
                  <c:v>133</c:v>
                </c:pt>
                <c:pt idx="1930">
                  <c:v>112</c:v>
                </c:pt>
                <c:pt idx="1931">
                  <c:v>108</c:v>
                </c:pt>
                <c:pt idx="1932">
                  <c:v>115</c:v>
                </c:pt>
                <c:pt idx="1933">
                  <c:v>83</c:v>
                </c:pt>
                <c:pt idx="1934">
                  <c:v>105</c:v>
                </c:pt>
                <c:pt idx="1935">
                  <c:v>110</c:v>
                </c:pt>
                <c:pt idx="1936">
                  <c:v>96</c:v>
                </c:pt>
                <c:pt idx="1937">
                  <c:v>94</c:v>
                </c:pt>
                <c:pt idx="1938">
                  <c:v>142</c:v>
                </c:pt>
                <c:pt idx="1939">
                  <c:v>104</c:v>
                </c:pt>
                <c:pt idx="1940">
                  <c:v>136</c:v>
                </c:pt>
                <c:pt idx="1941">
                  <c:v>106</c:v>
                </c:pt>
                <c:pt idx="1942">
                  <c:v>106</c:v>
                </c:pt>
                <c:pt idx="1943">
                  <c:v>98</c:v>
                </c:pt>
                <c:pt idx="1944">
                  <c:v>100</c:v>
                </c:pt>
                <c:pt idx="1945">
                  <c:v>95</c:v>
                </c:pt>
                <c:pt idx="1946">
                  <c:v>107</c:v>
                </c:pt>
                <c:pt idx="1947">
                  <c:v>104</c:v>
                </c:pt>
                <c:pt idx="1948">
                  <c:v>104</c:v>
                </c:pt>
                <c:pt idx="1949">
                  <c:v>143</c:v>
                </c:pt>
                <c:pt idx="1950">
                  <c:v>77</c:v>
                </c:pt>
                <c:pt idx="1951">
                  <c:v>96</c:v>
                </c:pt>
                <c:pt idx="1952">
                  <c:v>145</c:v>
                </c:pt>
                <c:pt idx="1953">
                  <c:v>116</c:v>
                </c:pt>
                <c:pt idx="1954">
                  <c:v>100</c:v>
                </c:pt>
                <c:pt idx="1955">
                  <c:v>104</c:v>
                </c:pt>
                <c:pt idx="1956">
                  <c:v>92</c:v>
                </c:pt>
                <c:pt idx="1957">
                  <c:v>105</c:v>
                </c:pt>
                <c:pt idx="1958">
                  <c:v>120</c:v>
                </c:pt>
                <c:pt idx="1959">
                  <c:v>116</c:v>
                </c:pt>
                <c:pt idx="1960">
                  <c:v>119</c:v>
                </c:pt>
                <c:pt idx="1961">
                  <c:v>101</c:v>
                </c:pt>
                <c:pt idx="1962">
                  <c:v>117</c:v>
                </c:pt>
                <c:pt idx="1963">
                  <c:v>112</c:v>
                </c:pt>
                <c:pt idx="1964">
                  <c:v>136</c:v>
                </c:pt>
                <c:pt idx="1965">
                  <c:v>81</c:v>
                </c:pt>
                <c:pt idx="1966">
                  <c:v>87</c:v>
                </c:pt>
                <c:pt idx="1967">
                  <c:v>96</c:v>
                </c:pt>
                <c:pt idx="1968">
                  <c:v>106</c:v>
                </c:pt>
                <c:pt idx="1969">
                  <c:v>122</c:v>
                </c:pt>
                <c:pt idx="1970">
                  <c:v>123</c:v>
                </c:pt>
                <c:pt idx="1971">
                  <c:v>92</c:v>
                </c:pt>
                <c:pt idx="1972">
                  <c:v>110</c:v>
                </c:pt>
                <c:pt idx="1973">
                  <c:v>104</c:v>
                </c:pt>
                <c:pt idx="1974">
                  <c:v>98</c:v>
                </c:pt>
                <c:pt idx="1975">
                  <c:v>120</c:v>
                </c:pt>
                <c:pt idx="1976">
                  <c:v>112</c:v>
                </c:pt>
                <c:pt idx="1977">
                  <c:v>127</c:v>
                </c:pt>
                <c:pt idx="1978">
                  <c:v>102</c:v>
                </c:pt>
                <c:pt idx="1979">
                  <c:v>91</c:v>
                </c:pt>
                <c:pt idx="1980">
                  <c:v>114</c:v>
                </c:pt>
                <c:pt idx="1981">
                  <c:v>115</c:v>
                </c:pt>
                <c:pt idx="1982">
                  <c:v>115</c:v>
                </c:pt>
                <c:pt idx="1983">
                  <c:v>120</c:v>
                </c:pt>
                <c:pt idx="1984">
                  <c:v>135</c:v>
                </c:pt>
                <c:pt idx="1985">
                  <c:v>90</c:v>
                </c:pt>
                <c:pt idx="1986">
                  <c:v>100</c:v>
                </c:pt>
                <c:pt idx="1987">
                  <c:v>105</c:v>
                </c:pt>
                <c:pt idx="1988">
                  <c:v>138</c:v>
                </c:pt>
                <c:pt idx="1989">
                  <c:v>94</c:v>
                </c:pt>
                <c:pt idx="1990">
                  <c:v>101</c:v>
                </c:pt>
                <c:pt idx="1991">
                  <c:v>131</c:v>
                </c:pt>
                <c:pt idx="1992">
                  <c:v>91</c:v>
                </c:pt>
                <c:pt idx="1993">
                  <c:v>112</c:v>
                </c:pt>
                <c:pt idx="1994">
                  <c:v>95</c:v>
                </c:pt>
                <c:pt idx="1995">
                  <c:v>100</c:v>
                </c:pt>
                <c:pt idx="1996">
                  <c:v>105</c:v>
                </c:pt>
                <c:pt idx="1997">
                  <c:v>108</c:v>
                </c:pt>
                <c:pt idx="1998">
                  <c:v>101</c:v>
                </c:pt>
                <c:pt idx="1999">
                  <c:v>109</c:v>
                </c:pt>
                <c:pt idx="2000">
                  <c:v>115</c:v>
                </c:pt>
                <c:pt idx="2001">
                  <c:v>117</c:v>
                </c:pt>
                <c:pt idx="2002">
                  <c:v>107</c:v>
                </c:pt>
                <c:pt idx="2003">
                  <c:v>134</c:v>
                </c:pt>
                <c:pt idx="2004">
                  <c:v>118</c:v>
                </c:pt>
                <c:pt idx="2005">
                  <c:v>121</c:v>
                </c:pt>
                <c:pt idx="2006">
                  <c:v>105</c:v>
                </c:pt>
                <c:pt idx="2007">
                  <c:v>110</c:v>
                </c:pt>
                <c:pt idx="2008">
                  <c:v>114</c:v>
                </c:pt>
                <c:pt idx="2009">
                  <c:v>100</c:v>
                </c:pt>
                <c:pt idx="2010">
                  <c:v>85</c:v>
                </c:pt>
                <c:pt idx="2011">
                  <c:v>72</c:v>
                </c:pt>
                <c:pt idx="2012">
                  <c:v>128</c:v>
                </c:pt>
                <c:pt idx="2013">
                  <c:v>72</c:v>
                </c:pt>
                <c:pt idx="2014">
                  <c:v>89</c:v>
                </c:pt>
                <c:pt idx="2015">
                  <c:v>96</c:v>
                </c:pt>
                <c:pt idx="2016">
                  <c:v>77</c:v>
                </c:pt>
                <c:pt idx="2017">
                  <c:v>111</c:v>
                </c:pt>
                <c:pt idx="2018">
                  <c:v>93</c:v>
                </c:pt>
                <c:pt idx="2019">
                  <c:v>129</c:v>
                </c:pt>
                <c:pt idx="2020">
                  <c:v>128</c:v>
                </c:pt>
                <c:pt idx="2021">
                  <c:v>110</c:v>
                </c:pt>
                <c:pt idx="2022">
                  <c:v>137</c:v>
                </c:pt>
                <c:pt idx="2023">
                  <c:v>124</c:v>
                </c:pt>
                <c:pt idx="2024">
                  <c:v>93</c:v>
                </c:pt>
                <c:pt idx="2025">
                  <c:v>115</c:v>
                </c:pt>
                <c:pt idx="2026">
                  <c:v>105</c:v>
                </c:pt>
                <c:pt idx="2027">
                  <c:v>127</c:v>
                </c:pt>
                <c:pt idx="2028">
                  <c:v>82</c:v>
                </c:pt>
                <c:pt idx="2029">
                  <c:v>143</c:v>
                </c:pt>
                <c:pt idx="2030">
                  <c:v>103</c:v>
                </c:pt>
                <c:pt idx="2031">
                  <c:v>104</c:v>
                </c:pt>
                <c:pt idx="2032">
                  <c:v>98</c:v>
                </c:pt>
                <c:pt idx="2033">
                  <c:v>92</c:v>
                </c:pt>
                <c:pt idx="2034">
                  <c:v>123</c:v>
                </c:pt>
                <c:pt idx="2035">
                  <c:v>88</c:v>
                </c:pt>
                <c:pt idx="2036">
                  <c:v>128</c:v>
                </c:pt>
                <c:pt idx="2037">
                  <c:v>107</c:v>
                </c:pt>
                <c:pt idx="2038">
                  <c:v>91</c:v>
                </c:pt>
                <c:pt idx="2039">
                  <c:v>90</c:v>
                </c:pt>
                <c:pt idx="2040">
                  <c:v>115</c:v>
                </c:pt>
                <c:pt idx="2041">
                  <c:v>113</c:v>
                </c:pt>
                <c:pt idx="2042">
                  <c:v>113</c:v>
                </c:pt>
                <c:pt idx="2043">
                  <c:v>87</c:v>
                </c:pt>
                <c:pt idx="2044">
                  <c:v>101</c:v>
                </c:pt>
                <c:pt idx="2045">
                  <c:v>111</c:v>
                </c:pt>
                <c:pt idx="2046">
                  <c:v>108</c:v>
                </c:pt>
                <c:pt idx="2047">
                  <c:v>105</c:v>
                </c:pt>
                <c:pt idx="2048">
                  <c:v>109</c:v>
                </c:pt>
                <c:pt idx="2049">
                  <c:v>109</c:v>
                </c:pt>
                <c:pt idx="2050">
                  <c:v>99</c:v>
                </c:pt>
                <c:pt idx="2051">
                  <c:v>98</c:v>
                </c:pt>
                <c:pt idx="2052">
                  <c:v>104</c:v>
                </c:pt>
                <c:pt idx="2053">
                  <c:v>109</c:v>
                </c:pt>
                <c:pt idx="2054">
                  <c:v>75</c:v>
                </c:pt>
                <c:pt idx="2055">
                  <c:v>119</c:v>
                </c:pt>
                <c:pt idx="2056">
                  <c:v>90</c:v>
                </c:pt>
                <c:pt idx="2057">
                  <c:v>97</c:v>
                </c:pt>
                <c:pt idx="2058">
                  <c:v>89</c:v>
                </c:pt>
                <c:pt idx="2059">
                  <c:v>106</c:v>
                </c:pt>
                <c:pt idx="2060">
                  <c:v>96</c:v>
                </c:pt>
                <c:pt idx="2061">
                  <c:v>104</c:v>
                </c:pt>
                <c:pt idx="2062">
                  <c:v>108</c:v>
                </c:pt>
                <c:pt idx="2063">
                  <c:v>112</c:v>
                </c:pt>
                <c:pt idx="2064">
                  <c:v>104</c:v>
                </c:pt>
                <c:pt idx="2065">
                  <c:v>113</c:v>
                </c:pt>
                <c:pt idx="2066">
                  <c:v>98</c:v>
                </c:pt>
                <c:pt idx="2067">
                  <c:v>114</c:v>
                </c:pt>
                <c:pt idx="2068">
                  <c:v>124</c:v>
                </c:pt>
                <c:pt idx="2069">
                  <c:v>148</c:v>
                </c:pt>
                <c:pt idx="2070">
                  <c:v>108</c:v>
                </c:pt>
                <c:pt idx="2071">
                  <c:v>95</c:v>
                </c:pt>
                <c:pt idx="2072">
                  <c:v>108</c:v>
                </c:pt>
                <c:pt idx="2073">
                  <c:v>68</c:v>
                </c:pt>
                <c:pt idx="2074">
                  <c:v>103</c:v>
                </c:pt>
                <c:pt idx="2075">
                  <c:v>99</c:v>
                </c:pt>
                <c:pt idx="2076">
                  <c:v>88</c:v>
                </c:pt>
                <c:pt idx="2077">
                  <c:v>128</c:v>
                </c:pt>
                <c:pt idx="2078">
                  <c:v>124</c:v>
                </c:pt>
                <c:pt idx="2079">
                  <c:v>84</c:v>
                </c:pt>
                <c:pt idx="2080">
                  <c:v>122</c:v>
                </c:pt>
                <c:pt idx="2081">
                  <c:v>101</c:v>
                </c:pt>
                <c:pt idx="2082">
                  <c:v>98</c:v>
                </c:pt>
                <c:pt idx="2083">
                  <c:v>225</c:v>
                </c:pt>
                <c:pt idx="2084">
                  <c:v>88</c:v>
                </c:pt>
                <c:pt idx="2085">
                  <c:v>88</c:v>
                </c:pt>
                <c:pt idx="2086">
                  <c:v>94</c:v>
                </c:pt>
                <c:pt idx="2087">
                  <c:v>117</c:v>
                </c:pt>
                <c:pt idx="2088">
                  <c:v>95</c:v>
                </c:pt>
                <c:pt idx="2089">
                  <c:v>99</c:v>
                </c:pt>
                <c:pt idx="2090">
                  <c:v>96</c:v>
                </c:pt>
                <c:pt idx="2091">
                  <c:v>98</c:v>
                </c:pt>
                <c:pt idx="2092">
                  <c:v>123</c:v>
                </c:pt>
                <c:pt idx="2093">
                  <c:v>101</c:v>
                </c:pt>
                <c:pt idx="2094">
                  <c:v>102</c:v>
                </c:pt>
                <c:pt idx="2095">
                  <c:v>94</c:v>
                </c:pt>
                <c:pt idx="2096">
                  <c:v>102</c:v>
                </c:pt>
                <c:pt idx="2097">
                  <c:v>108</c:v>
                </c:pt>
                <c:pt idx="2098">
                  <c:v>116</c:v>
                </c:pt>
                <c:pt idx="2099">
                  <c:v>93</c:v>
                </c:pt>
                <c:pt idx="2100">
                  <c:v>102</c:v>
                </c:pt>
                <c:pt idx="2101">
                  <c:v>103</c:v>
                </c:pt>
                <c:pt idx="2102">
                  <c:v>115</c:v>
                </c:pt>
                <c:pt idx="2103">
                  <c:v>96</c:v>
                </c:pt>
                <c:pt idx="2104">
                  <c:v>98</c:v>
                </c:pt>
                <c:pt idx="2105">
                  <c:v>101</c:v>
                </c:pt>
                <c:pt idx="2106">
                  <c:v>106</c:v>
                </c:pt>
                <c:pt idx="2107">
                  <c:v>101</c:v>
                </c:pt>
                <c:pt idx="2108">
                  <c:v>111</c:v>
                </c:pt>
                <c:pt idx="2109">
                  <c:v>99</c:v>
                </c:pt>
                <c:pt idx="2110">
                  <c:v>88</c:v>
                </c:pt>
                <c:pt idx="2111">
                  <c:v>83</c:v>
                </c:pt>
                <c:pt idx="2112">
                  <c:v>91</c:v>
                </c:pt>
                <c:pt idx="2113">
                  <c:v>108</c:v>
                </c:pt>
                <c:pt idx="2114">
                  <c:v>148</c:v>
                </c:pt>
                <c:pt idx="2115">
                  <c:v>77</c:v>
                </c:pt>
                <c:pt idx="2116">
                  <c:v>110</c:v>
                </c:pt>
                <c:pt idx="2117">
                  <c:v>83</c:v>
                </c:pt>
                <c:pt idx="2118">
                  <c:v>107</c:v>
                </c:pt>
                <c:pt idx="2119">
                  <c:v>100</c:v>
                </c:pt>
                <c:pt idx="2120">
                  <c:v>87</c:v>
                </c:pt>
                <c:pt idx="2121">
                  <c:v>154</c:v>
                </c:pt>
                <c:pt idx="2122">
                  <c:v>106</c:v>
                </c:pt>
                <c:pt idx="2123">
                  <c:v>99</c:v>
                </c:pt>
                <c:pt idx="2124">
                  <c:v>100</c:v>
                </c:pt>
                <c:pt idx="2125">
                  <c:v>116</c:v>
                </c:pt>
                <c:pt idx="2126">
                  <c:v>94</c:v>
                </c:pt>
                <c:pt idx="2127">
                  <c:v>111</c:v>
                </c:pt>
                <c:pt idx="2128">
                  <c:v>100</c:v>
                </c:pt>
                <c:pt idx="2129">
                  <c:v>125</c:v>
                </c:pt>
                <c:pt idx="2130">
                  <c:v>119</c:v>
                </c:pt>
                <c:pt idx="2131">
                  <c:v>135</c:v>
                </c:pt>
                <c:pt idx="2132">
                  <c:v>93</c:v>
                </c:pt>
                <c:pt idx="2133">
                  <c:v>114</c:v>
                </c:pt>
                <c:pt idx="2134">
                  <c:v>124</c:v>
                </c:pt>
                <c:pt idx="2135">
                  <c:v>134</c:v>
                </c:pt>
                <c:pt idx="2136">
                  <c:v>114</c:v>
                </c:pt>
                <c:pt idx="2137">
                  <c:v>124</c:v>
                </c:pt>
                <c:pt idx="2138">
                  <c:v>104</c:v>
                </c:pt>
                <c:pt idx="2139">
                  <c:v>118</c:v>
                </c:pt>
                <c:pt idx="2140">
                  <c:v>80</c:v>
                </c:pt>
                <c:pt idx="2141">
                  <c:v>107</c:v>
                </c:pt>
                <c:pt idx="2142">
                  <c:v>125</c:v>
                </c:pt>
                <c:pt idx="2143">
                  <c:v>115</c:v>
                </c:pt>
                <c:pt idx="2144">
                  <c:v>88</c:v>
                </c:pt>
                <c:pt idx="2145">
                  <c:v>122</c:v>
                </c:pt>
                <c:pt idx="2146">
                  <c:v>103</c:v>
                </c:pt>
                <c:pt idx="2147">
                  <c:v>101</c:v>
                </c:pt>
                <c:pt idx="2148">
                  <c:v>107</c:v>
                </c:pt>
                <c:pt idx="2149">
                  <c:v>118</c:v>
                </c:pt>
                <c:pt idx="2150">
                  <c:v>107</c:v>
                </c:pt>
                <c:pt idx="2151">
                  <c:v>100</c:v>
                </c:pt>
                <c:pt idx="2152">
                  <c:v>110</c:v>
                </c:pt>
                <c:pt idx="2153">
                  <c:v>125</c:v>
                </c:pt>
                <c:pt idx="2154">
                  <c:v>184</c:v>
                </c:pt>
                <c:pt idx="2155">
                  <c:v>236</c:v>
                </c:pt>
                <c:pt idx="2156">
                  <c:v>97</c:v>
                </c:pt>
                <c:pt idx="2157">
                  <c:v>113</c:v>
                </c:pt>
                <c:pt idx="2158">
                  <c:v>95</c:v>
                </c:pt>
                <c:pt idx="2159">
                  <c:v>103</c:v>
                </c:pt>
                <c:pt idx="2160">
                  <c:v>91</c:v>
                </c:pt>
                <c:pt idx="2161">
                  <c:v>116</c:v>
                </c:pt>
                <c:pt idx="2162">
                  <c:v>93</c:v>
                </c:pt>
                <c:pt idx="2163">
                  <c:v>113</c:v>
                </c:pt>
                <c:pt idx="2164">
                  <c:v>101</c:v>
                </c:pt>
                <c:pt idx="2165">
                  <c:v>95</c:v>
                </c:pt>
                <c:pt idx="2166">
                  <c:v>109</c:v>
                </c:pt>
                <c:pt idx="2167">
                  <c:v>85</c:v>
                </c:pt>
                <c:pt idx="2168">
                  <c:v>101</c:v>
                </c:pt>
                <c:pt idx="2169">
                  <c:v>125</c:v>
                </c:pt>
                <c:pt idx="2170">
                  <c:v>132</c:v>
                </c:pt>
                <c:pt idx="2171">
                  <c:v>131</c:v>
                </c:pt>
                <c:pt idx="2172">
                  <c:v>129</c:v>
                </c:pt>
                <c:pt idx="2173">
                  <c:v>100</c:v>
                </c:pt>
                <c:pt idx="2174">
                  <c:v>97</c:v>
                </c:pt>
                <c:pt idx="2175">
                  <c:v>92</c:v>
                </c:pt>
                <c:pt idx="2176">
                  <c:v>116</c:v>
                </c:pt>
                <c:pt idx="2177">
                  <c:v>90</c:v>
                </c:pt>
                <c:pt idx="2178">
                  <c:v>81</c:v>
                </c:pt>
                <c:pt idx="2179">
                  <c:v>97</c:v>
                </c:pt>
                <c:pt idx="2180">
                  <c:v>118</c:v>
                </c:pt>
                <c:pt idx="2181">
                  <c:v>100</c:v>
                </c:pt>
                <c:pt idx="2182">
                  <c:v>97</c:v>
                </c:pt>
                <c:pt idx="2183">
                  <c:v>114</c:v>
                </c:pt>
                <c:pt idx="2184">
                  <c:v>130</c:v>
                </c:pt>
                <c:pt idx="2185">
                  <c:v>82</c:v>
                </c:pt>
                <c:pt idx="2186">
                  <c:v>96</c:v>
                </c:pt>
                <c:pt idx="2187">
                  <c:v>105</c:v>
                </c:pt>
                <c:pt idx="2188">
                  <c:v>122</c:v>
                </c:pt>
                <c:pt idx="2189">
                  <c:v>88</c:v>
                </c:pt>
                <c:pt idx="2190">
                  <c:v>110</c:v>
                </c:pt>
                <c:pt idx="2191">
                  <c:v>103</c:v>
                </c:pt>
                <c:pt idx="2192">
                  <c:v>106</c:v>
                </c:pt>
                <c:pt idx="2193">
                  <c:v>98</c:v>
                </c:pt>
                <c:pt idx="2194">
                  <c:v>68</c:v>
                </c:pt>
                <c:pt idx="2195">
                  <c:v>94</c:v>
                </c:pt>
                <c:pt idx="2196">
                  <c:v>99</c:v>
                </c:pt>
                <c:pt idx="2197">
                  <c:v>107</c:v>
                </c:pt>
                <c:pt idx="2198">
                  <c:v>180</c:v>
                </c:pt>
                <c:pt idx="2199">
                  <c:v>89</c:v>
                </c:pt>
                <c:pt idx="2200">
                  <c:v>97</c:v>
                </c:pt>
                <c:pt idx="2201">
                  <c:v>113</c:v>
                </c:pt>
                <c:pt idx="2202">
                  <c:v>131</c:v>
                </c:pt>
                <c:pt idx="2203">
                  <c:v>103</c:v>
                </c:pt>
                <c:pt idx="2204">
                  <c:v>119</c:v>
                </c:pt>
                <c:pt idx="2205">
                  <c:v>98</c:v>
                </c:pt>
                <c:pt idx="2206">
                  <c:v>111</c:v>
                </c:pt>
                <c:pt idx="2207">
                  <c:v>94</c:v>
                </c:pt>
                <c:pt idx="2208">
                  <c:v>122</c:v>
                </c:pt>
                <c:pt idx="2209">
                  <c:v>81</c:v>
                </c:pt>
                <c:pt idx="2210">
                  <c:v>89</c:v>
                </c:pt>
                <c:pt idx="2211">
                  <c:v>106</c:v>
                </c:pt>
                <c:pt idx="2212">
                  <c:v>86</c:v>
                </c:pt>
                <c:pt idx="2213">
                  <c:v>103</c:v>
                </c:pt>
                <c:pt idx="2214">
                  <c:v>121</c:v>
                </c:pt>
                <c:pt idx="2215">
                  <c:v>109</c:v>
                </c:pt>
                <c:pt idx="2216">
                  <c:v>109</c:v>
                </c:pt>
                <c:pt idx="2217">
                  <c:v>123</c:v>
                </c:pt>
                <c:pt idx="2218">
                  <c:v>94</c:v>
                </c:pt>
                <c:pt idx="2219">
                  <c:v>94</c:v>
                </c:pt>
                <c:pt idx="2220">
                  <c:v>115</c:v>
                </c:pt>
                <c:pt idx="2221">
                  <c:v>107</c:v>
                </c:pt>
                <c:pt idx="2222">
                  <c:v>91</c:v>
                </c:pt>
                <c:pt idx="2223">
                  <c:v>125</c:v>
                </c:pt>
                <c:pt idx="2224">
                  <c:v>122</c:v>
                </c:pt>
                <c:pt idx="2225">
                  <c:v>102</c:v>
                </c:pt>
                <c:pt idx="2226">
                  <c:v>90</c:v>
                </c:pt>
                <c:pt idx="2227">
                  <c:v>98</c:v>
                </c:pt>
                <c:pt idx="2228">
                  <c:v>109</c:v>
                </c:pt>
                <c:pt idx="2229">
                  <c:v>90</c:v>
                </c:pt>
                <c:pt idx="2230">
                  <c:v>112</c:v>
                </c:pt>
                <c:pt idx="2231">
                  <c:v>94</c:v>
                </c:pt>
                <c:pt idx="2232">
                  <c:v>105</c:v>
                </c:pt>
                <c:pt idx="2233">
                  <c:v>104</c:v>
                </c:pt>
                <c:pt idx="2234">
                  <c:v>112</c:v>
                </c:pt>
                <c:pt idx="2235">
                  <c:v>108</c:v>
                </c:pt>
                <c:pt idx="2236">
                  <c:v>112</c:v>
                </c:pt>
                <c:pt idx="2237">
                  <c:v>127</c:v>
                </c:pt>
                <c:pt idx="2238">
                  <c:v>111</c:v>
                </c:pt>
                <c:pt idx="2239">
                  <c:v>126</c:v>
                </c:pt>
                <c:pt idx="2240">
                  <c:v>114</c:v>
                </c:pt>
                <c:pt idx="2241">
                  <c:v>99</c:v>
                </c:pt>
                <c:pt idx="2242">
                  <c:v>150</c:v>
                </c:pt>
                <c:pt idx="2243">
                  <c:v>112</c:v>
                </c:pt>
                <c:pt idx="2244">
                  <c:v>108</c:v>
                </c:pt>
                <c:pt idx="2245">
                  <c:v>116</c:v>
                </c:pt>
                <c:pt idx="2246">
                  <c:v>144</c:v>
                </c:pt>
                <c:pt idx="2247">
                  <c:v>93</c:v>
                </c:pt>
                <c:pt idx="2248">
                  <c:v>103</c:v>
                </c:pt>
                <c:pt idx="2249">
                  <c:v>121</c:v>
                </c:pt>
                <c:pt idx="2250">
                  <c:v>105</c:v>
                </c:pt>
                <c:pt idx="2251">
                  <c:v>119</c:v>
                </c:pt>
                <c:pt idx="2252">
                  <c:v>98</c:v>
                </c:pt>
                <c:pt idx="2253">
                  <c:v>80</c:v>
                </c:pt>
                <c:pt idx="2254">
                  <c:v>121</c:v>
                </c:pt>
                <c:pt idx="2255">
                  <c:v>94</c:v>
                </c:pt>
                <c:pt idx="2256">
                  <c:v>93</c:v>
                </c:pt>
                <c:pt idx="2257">
                  <c:v>116</c:v>
                </c:pt>
                <c:pt idx="2258">
                  <c:v>101</c:v>
                </c:pt>
                <c:pt idx="2259">
                  <c:v>154</c:v>
                </c:pt>
                <c:pt idx="2260">
                  <c:v>170</c:v>
                </c:pt>
                <c:pt idx="2261">
                  <c:v>99</c:v>
                </c:pt>
                <c:pt idx="2262">
                  <c:v>104</c:v>
                </c:pt>
                <c:pt idx="2263">
                  <c:v>126</c:v>
                </c:pt>
                <c:pt idx="2264">
                  <c:v>110</c:v>
                </c:pt>
                <c:pt idx="2265">
                  <c:v>101</c:v>
                </c:pt>
                <c:pt idx="2266">
                  <c:v>87</c:v>
                </c:pt>
                <c:pt idx="2267">
                  <c:v>123</c:v>
                </c:pt>
                <c:pt idx="2268">
                  <c:v>109</c:v>
                </c:pt>
                <c:pt idx="2269">
                  <c:v>90</c:v>
                </c:pt>
                <c:pt idx="2270">
                  <c:v>96</c:v>
                </c:pt>
                <c:pt idx="2271">
                  <c:v>125</c:v>
                </c:pt>
                <c:pt idx="2272">
                  <c:v>82</c:v>
                </c:pt>
                <c:pt idx="2273">
                  <c:v>86</c:v>
                </c:pt>
                <c:pt idx="2274">
                  <c:v>108</c:v>
                </c:pt>
                <c:pt idx="2275">
                  <c:v>98</c:v>
                </c:pt>
                <c:pt idx="2276">
                  <c:v>129</c:v>
                </c:pt>
                <c:pt idx="2277">
                  <c:v>112</c:v>
                </c:pt>
                <c:pt idx="2278">
                  <c:v>108</c:v>
                </c:pt>
                <c:pt idx="2279">
                  <c:v>121</c:v>
                </c:pt>
                <c:pt idx="2280">
                  <c:v>89</c:v>
                </c:pt>
                <c:pt idx="2281">
                  <c:v>89</c:v>
                </c:pt>
                <c:pt idx="2282">
                  <c:v>73</c:v>
                </c:pt>
                <c:pt idx="2283">
                  <c:v>132</c:v>
                </c:pt>
                <c:pt idx="2284">
                  <c:v>96</c:v>
                </c:pt>
                <c:pt idx="2285">
                  <c:v>98</c:v>
                </c:pt>
                <c:pt idx="2286">
                  <c:v>107</c:v>
                </c:pt>
                <c:pt idx="2287">
                  <c:v>134</c:v>
                </c:pt>
                <c:pt idx="2288">
                  <c:v>122</c:v>
                </c:pt>
                <c:pt idx="2289">
                  <c:v>97</c:v>
                </c:pt>
                <c:pt idx="2290">
                  <c:v>110</c:v>
                </c:pt>
                <c:pt idx="2291">
                  <c:v>102</c:v>
                </c:pt>
                <c:pt idx="2292">
                  <c:v>98</c:v>
                </c:pt>
                <c:pt idx="2293">
                  <c:v>120</c:v>
                </c:pt>
                <c:pt idx="2294">
                  <c:v>160</c:v>
                </c:pt>
                <c:pt idx="2295">
                  <c:v>83</c:v>
                </c:pt>
                <c:pt idx="2296">
                  <c:v>102</c:v>
                </c:pt>
                <c:pt idx="2297">
                  <c:v>122</c:v>
                </c:pt>
                <c:pt idx="2298">
                  <c:v>126</c:v>
                </c:pt>
                <c:pt idx="2299">
                  <c:v>136</c:v>
                </c:pt>
                <c:pt idx="2300">
                  <c:v>120</c:v>
                </c:pt>
                <c:pt idx="2301">
                  <c:v>108</c:v>
                </c:pt>
                <c:pt idx="2302">
                  <c:v>126</c:v>
                </c:pt>
                <c:pt idx="2303">
                  <c:v>128</c:v>
                </c:pt>
                <c:pt idx="2304">
                  <c:v>113</c:v>
                </c:pt>
                <c:pt idx="2305">
                  <c:v>89</c:v>
                </c:pt>
                <c:pt idx="2306">
                  <c:v>129</c:v>
                </c:pt>
                <c:pt idx="2307">
                  <c:v>94</c:v>
                </c:pt>
                <c:pt idx="2308">
                  <c:v>106</c:v>
                </c:pt>
                <c:pt idx="2309">
                  <c:v>100</c:v>
                </c:pt>
                <c:pt idx="2310">
                  <c:v>89</c:v>
                </c:pt>
                <c:pt idx="2311">
                  <c:v>94</c:v>
                </c:pt>
                <c:pt idx="2312">
                  <c:v>83</c:v>
                </c:pt>
                <c:pt idx="2313">
                  <c:v>111</c:v>
                </c:pt>
                <c:pt idx="2314">
                  <c:v>80</c:v>
                </c:pt>
                <c:pt idx="2315">
                  <c:v>112</c:v>
                </c:pt>
                <c:pt idx="2316">
                  <c:v>94</c:v>
                </c:pt>
                <c:pt idx="2317">
                  <c:v>130</c:v>
                </c:pt>
                <c:pt idx="2318">
                  <c:v>91</c:v>
                </c:pt>
                <c:pt idx="2319">
                  <c:v>91</c:v>
                </c:pt>
                <c:pt idx="2320">
                  <c:v>110</c:v>
                </c:pt>
                <c:pt idx="2321">
                  <c:v>121</c:v>
                </c:pt>
                <c:pt idx="2322">
                  <c:v>114</c:v>
                </c:pt>
                <c:pt idx="2323">
                  <c:v>96</c:v>
                </c:pt>
                <c:pt idx="2324">
                  <c:v>94</c:v>
                </c:pt>
                <c:pt idx="2325">
                  <c:v>109</c:v>
                </c:pt>
                <c:pt idx="2326">
                  <c:v>107</c:v>
                </c:pt>
                <c:pt idx="2327">
                  <c:v>96</c:v>
                </c:pt>
                <c:pt idx="2328">
                  <c:v>88</c:v>
                </c:pt>
                <c:pt idx="2329">
                  <c:v>113</c:v>
                </c:pt>
                <c:pt idx="2330">
                  <c:v>101</c:v>
                </c:pt>
                <c:pt idx="2331">
                  <c:v>105</c:v>
                </c:pt>
                <c:pt idx="2332">
                  <c:v>125</c:v>
                </c:pt>
                <c:pt idx="2333">
                  <c:v>100</c:v>
                </c:pt>
                <c:pt idx="2334">
                  <c:v>112</c:v>
                </c:pt>
                <c:pt idx="2335">
                  <c:v>112</c:v>
                </c:pt>
                <c:pt idx="2336">
                  <c:v>95</c:v>
                </c:pt>
                <c:pt idx="2337">
                  <c:v>110</c:v>
                </c:pt>
                <c:pt idx="2338">
                  <c:v>118</c:v>
                </c:pt>
                <c:pt idx="2339">
                  <c:v>97</c:v>
                </c:pt>
                <c:pt idx="2340">
                  <c:v>120</c:v>
                </c:pt>
                <c:pt idx="2341">
                  <c:v>135</c:v>
                </c:pt>
                <c:pt idx="2342">
                  <c:v>101</c:v>
                </c:pt>
                <c:pt idx="2343">
                  <c:v>92</c:v>
                </c:pt>
                <c:pt idx="2344">
                  <c:v>92</c:v>
                </c:pt>
                <c:pt idx="2345">
                  <c:v>161</c:v>
                </c:pt>
                <c:pt idx="2346">
                  <c:v>92</c:v>
                </c:pt>
                <c:pt idx="2347">
                  <c:v>122</c:v>
                </c:pt>
                <c:pt idx="2348">
                  <c:v>91</c:v>
                </c:pt>
                <c:pt idx="2349">
                  <c:v>93</c:v>
                </c:pt>
                <c:pt idx="2350">
                  <c:v>94</c:v>
                </c:pt>
                <c:pt idx="2351">
                  <c:v>95</c:v>
                </c:pt>
                <c:pt idx="2352">
                  <c:v>105</c:v>
                </c:pt>
                <c:pt idx="2353">
                  <c:v>103</c:v>
                </c:pt>
                <c:pt idx="2354">
                  <c:v>102</c:v>
                </c:pt>
                <c:pt idx="2355">
                  <c:v>116</c:v>
                </c:pt>
                <c:pt idx="2356">
                  <c:v>110</c:v>
                </c:pt>
                <c:pt idx="2357">
                  <c:v>120</c:v>
                </c:pt>
                <c:pt idx="2358">
                  <c:v>122</c:v>
                </c:pt>
                <c:pt idx="2359">
                  <c:v>118</c:v>
                </c:pt>
                <c:pt idx="2360">
                  <c:v>107</c:v>
                </c:pt>
                <c:pt idx="2361">
                  <c:v>102</c:v>
                </c:pt>
                <c:pt idx="2362">
                  <c:v>154</c:v>
                </c:pt>
                <c:pt idx="2363">
                  <c:v>114</c:v>
                </c:pt>
                <c:pt idx="2364">
                  <c:v>109</c:v>
                </c:pt>
                <c:pt idx="2365">
                  <c:v>94</c:v>
                </c:pt>
                <c:pt idx="2366">
                  <c:v>100</c:v>
                </c:pt>
                <c:pt idx="2367">
                  <c:v>98</c:v>
                </c:pt>
                <c:pt idx="2368">
                  <c:v>102</c:v>
                </c:pt>
                <c:pt idx="2369">
                  <c:v>94</c:v>
                </c:pt>
                <c:pt idx="2370">
                  <c:v>92</c:v>
                </c:pt>
                <c:pt idx="2371">
                  <c:v>113</c:v>
                </c:pt>
                <c:pt idx="2372">
                  <c:v>115</c:v>
                </c:pt>
                <c:pt idx="2373">
                  <c:v>95</c:v>
                </c:pt>
                <c:pt idx="2374">
                  <c:v>87</c:v>
                </c:pt>
                <c:pt idx="2375">
                  <c:v>88</c:v>
                </c:pt>
                <c:pt idx="2376">
                  <c:v>97</c:v>
                </c:pt>
                <c:pt idx="2377">
                  <c:v>94</c:v>
                </c:pt>
                <c:pt idx="2378">
                  <c:v>112</c:v>
                </c:pt>
                <c:pt idx="2379">
                  <c:v>98</c:v>
                </c:pt>
                <c:pt idx="2380">
                  <c:v>104</c:v>
                </c:pt>
                <c:pt idx="2381">
                  <c:v>120</c:v>
                </c:pt>
                <c:pt idx="2382">
                  <c:v>99</c:v>
                </c:pt>
                <c:pt idx="2383">
                  <c:v>109</c:v>
                </c:pt>
                <c:pt idx="2384">
                  <c:v>105</c:v>
                </c:pt>
                <c:pt idx="2385">
                  <c:v>106</c:v>
                </c:pt>
                <c:pt idx="2386">
                  <c:v>123</c:v>
                </c:pt>
                <c:pt idx="2387">
                  <c:v>86</c:v>
                </c:pt>
                <c:pt idx="2388">
                  <c:v>120</c:v>
                </c:pt>
                <c:pt idx="2389">
                  <c:v>227</c:v>
                </c:pt>
                <c:pt idx="2390">
                  <c:v>119</c:v>
                </c:pt>
                <c:pt idx="2391">
                  <c:v>115</c:v>
                </c:pt>
                <c:pt idx="2392">
                  <c:v>114</c:v>
                </c:pt>
                <c:pt idx="2393">
                  <c:v>90</c:v>
                </c:pt>
                <c:pt idx="2394">
                  <c:v>94</c:v>
                </c:pt>
                <c:pt idx="2395">
                  <c:v>106</c:v>
                </c:pt>
                <c:pt idx="2396">
                  <c:v>98</c:v>
                </c:pt>
                <c:pt idx="2397">
                  <c:v>126</c:v>
                </c:pt>
                <c:pt idx="2398">
                  <c:v>100</c:v>
                </c:pt>
                <c:pt idx="2399">
                  <c:v>89</c:v>
                </c:pt>
                <c:pt idx="2400">
                  <c:v>111</c:v>
                </c:pt>
                <c:pt idx="2401">
                  <c:v>100</c:v>
                </c:pt>
                <c:pt idx="2402">
                  <c:v>115</c:v>
                </c:pt>
                <c:pt idx="2403">
                  <c:v>106</c:v>
                </c:pt>
                <c:pt idx="2404">
                  <c:v>124</c:v>
                </c:pt>
                <c:pt idx="2405">
                  <c:v>107</c:v>
                </c:pt>
                <c:pt idx="2406">
                  <c:v>99</c:v>
                </c:pt>
                <c:pt idx="2407">
                  <c:v>90</c:v>
                </c:pt>
                <c:pt idx="2408">
                  <c:v>101</c:v>
                </c:pt>
                <c:pt idx="2409">
                  <c:v>119</c:v>
                </c:pt>
                <c:pt idx="2410">
                  <c:v>103</c:v>
                </c:pt>
                <c:pt idx="2411">
                  <c:v>134</c:v>
                </c:pt>
                <c:pt idx="2412">
                  <c:v>155</c:v>
                </c:pt>
                <c:pt idx="2413">
                  <c:v>94</c:v>
                </c:pt>
                <c:pt idx="2414">
                  <c:v>95</c:v>
                </c:pt>
                <c:pt idx="2415">
                  <c:v>89</c:v>
                </c:pt>
                <c:pt idx="2416">
                  <c:v>97</c:v>
                </c:pt>
                <c:pt idx="2417">
                  <c:v>90</c:v>
                </c:pt>
                <c:pt idx="2418">
                  <c:v>92</c:v>
                </c:pt>
                <c:pt idx="2419">
                  <c:v>100</c:v>
                </c:pt>
                <c:pt idx="2420">
                  <c:v>117</c:v>
                </c:pt>
                <c:pt idx="2421">
                  <c:v>84</c:v>
                </c:pt>
                <c:pt idx="2422">
                  <c:v>140</c:v>
                </c:pt>
                <c:pt idx="2423">
                  <c:v>108</c:v>
                </c:pt>
                <c:pt idx="2424">
                  <c:v>109</c:v>
                </c:pt>
                <c:pt idx="2425">
                  <c:v>131</c:v>
                </c:pt>
                <c:pt idx="2426">
                  <c:v>114</c:v>
                </c:pt>
                <c:pt idx="2427">
                  <c:v>97</c:v>
                </c:pt>
                <c:pt idx="2428">
                  <c:v>122</c:v>
                </c:pt>
                <c:pt idx="2429">
                  <c:v>87</c:v>
                </c:pt>
                <c:pt idx="2430">
                  <c:v>85</c:v>
                </c:pt>
                <c:pt idx="2431">
                  <c:v>101</c:v>
                </c:pt>
                <c:pt idx="2432">
                  <c:v>121</c:v>
                </c:pt>
                <c:pt idx="2433">
                  <c:v>107</c:v>
                </c:pt>
                <c:pt idx="2434">
                  <c:v>111</c:v>
                </c:pt>
                <c:pt idx="2435">
                  <c:v>97</c:v>
                </c:pt>
                <c:pt idx="2436">
                  <c:v>97</c:v>
                </c:pt>
                <c:pt idx="2437">
                  <c:v>125</c:v>
                </c:pt>
                <c:pt idx="2438">
                  <c:v>124</c:v>
                </c:pt>
                <c:pt idx="2439">
                  <c:v>76</c:v>
                </c:pt>
                <c:pt idx="2440">
                  <c:v>107</c:v>
                </c:pt>
                <c:pt idx="2441">
                  <c:v>91</c:v>
                </c:pt>
                <c:pt idx="2442">
                  <c:v>96</c:v>
                </c:pt>
                <c:pt idx="2443">
                  <c:v>142</c:v>
                </c:pt>
                <c:pt idx="2444">
                  <c:v>103</c:v>
                </c:pt>
                <c:pt idx="2445">
                  <c:v>117</c:v>
                </c:pt>
                <c:pt idx="2446">
                  <c:v>116</c:v>
                </c:pt>
                <c:pt idx="2447">
                  <c:v>118</c:v>
                </c:pt>
                <c:pt idx="2448">
                  <c:v>108</c:v>
                </c:pt>
                <c:pt idx="2449">
                  <c:v>94</c:v>
                </c:pt>
                <c:pt idx="2450">
                  <c:v>97</c:v>
                </c:pt>
                <c:pt idx="2451">
                  <c:v>97</c:v>
                </c:pt>
                <c:pt idx="2452">
                  <c:v>91</c:v>
                </c:pt>
                <c:pt idx="2453">
                  <c:v>107</c:v>
                </c:pt>
                <c:pt idx="2454">
                  <c:v>95</c:v>
                </c:pt>
                <c:pt idx="2455">
                  <c:v>102</c:v>
                </c:pt>
                <c:pt idx="2456">
                  <c:v>88</c:v>
                </c:pt>
                <c:pt idx="2457">
                  <c:v>106</c:v>
                </c:pt>
                <c:pt idx="2458">
                  <c:v>92</c:v>
                </c:pt>
                <c:pt idx="2459">
                  <c:v>105</c:v>
                </c:pt>
                <c:pt idx="2460">
                  <c:v>107</c:v>
                </c:pt>
                <c:pt idx="2461">
                  <c:v>120</c:v>
                </c:pt>
                <c:pt idx="2462">
                  <c:v>103</c:v>
                </c:pt>
                <c:pt idx="2463">
                  <c:v>92</c:v>
                </c:pt>
                <c:pt idx="2464">
                  <c:v>147</c:v>
                </c:pt>
                <c:pt idx="2465">
                  <c:v>98</c:v>
                </c:pt>
                <c:pt idx="2466">
                  <c:v>103</c:v>
                </c:pt>
                <c:pt idx="2467">
                  <c:v>111</c:v>
                </c:pt>
                <c:pt idx="2468">
                  <c:v>98</c:v>
                </c:pt>
                <c:pt idx="2469">
                  <c:v>111</c:v>
                </c:pt>
                <c:pt idx="2470">
                  <c:v>111</c:v>
                </c:pt>
                <c:pt idx="2471">
                  <c:v>145</c:v>
                </c:pt>
                <c:pt idx="2472">
                  <c:v>84</c:v>
                </c:pt>
                <c:pt idx="2473">
                  <c:v>115</c:v>
                </c:pt>
                <c:pt idx="2474">
                  <c:v>105</c:v>
                </c:pt>
                <c:pt idx="2475">
                  <c:v>98</c:v>
                </c:pt>
                <c:pt idx="2476">
                  <c:v>110</c:v>
                </c:pt>
                <c:pt idx="2477">
                  <c:v>103</c:v>
                </c:pt>
                <c:pt idx="2478">
                  <c:v>90</c:v>
                </c:pt>
                <c:pt idx="2479">
                  <c:v>105</c:v>
                </c:pt>
                <c:pt idx="2480">
                  <c:v>93</c:v>
                </c:pt>
                <c:pt idx="2481">
                  <c:v>101</c:v>
                </c:pt>
                <c:pt idx="2482">
                  <c:v>115</c:v>
                </c:pt>
                <c:pt idx="2483">
                  <c:v>120</c:v>
                </c:pt>
                <c:pt idx="2484">
                  <c:v>111</c:v>
                </c:pt>
                <c:pt idx="2485">
                  <c:v>131</c:v>
                </c:pt>
                <c:pt idx="2486">
                  <c:v>139</c:v>
                </c:pt>
                <c:pt idx="2487">
                  <c:v>120</c:v>
                </c:pt>
                <c:pt idx="2488">
                  <c:v>119</c:v>
                </c:pt>
                <c:pt idx="2489">
                  <c:v>125</c:v>
                </c:pt>
                <c:pt idx="2490">
                  <c:v>108</c:v>
                </c:pt>
                <c:pt idx="2491">
                  <c:v>145</c:v>
                </c:pt>
                <c:pt idx="2492">
                  <c:v>98</c:v>
                </c:pt>
                <c:pt idx="2493">
                  <c:v>101</c:v>
                </c:pt>
                <c:pt idx="2494">
                  <c:v>109</c:v>
                </c:pt>
                <c:pt idx="2495">
                  <c:v>123</c:v>
                </c:pt>
                <c:pt idx="2496">
                  <c:v>99</c:v>
                </c:pt>
                <c:pt idx="2497">
                  <c:v>107</c:v>
                </c:pt>
                <c:pt idx="2498">
                  <c:v>81</c:v>
                </c:pt>
                <c:pt idx="2499">
                  <c:v>105</c:v>
                </c:pt>
                <c:pt idx="2500">
                  <c:v>82</c:v>
                </c:pt>
                <c:pt idx="2501">
                  <c:v>109</c:v>
                </c:pt>
                <c:pt idx="2502">
                  <c:v>95</c:v>
                </c:pt>
                <c:pt idx="2503">
                  <c:v>100</c:v>
                </c:pt>
                <c:pt idx="2504">
                  <c:v>91</c:v>
                </c:pt>
                <c:pt idx="2505">
                  <c:v>90</c:v>
                </c:pt>
                <c:pt idx="2506">
                  <c:v>108</c:v>
                </c:pt>
                <c:pt idx="2507">
                  <c:v>103</c:v>
                </c:pt>
                <c:pt idx="2508">
                  <c:v>96</c:v>
                </c:pt>
                <c:pt idx="2509">
                  <c:v>117</c:v>
                </c:pt>
                <c:pt idx="2510">
                  <c:v>93</c:v>
                </c:pt>
                <c:pt idx="2511">
                  <c:v>115</c:v>
                </c:pt>
                <c:pt idx="2512">
                  <c:v>85</c:v>
                </c:pt>
                <c:pt idx="2513">
                  <c:v>112</c:v>
                </c:pt>
                <c:pt idx="2514">
                  <c:v>86</c:v>
                </c:pt>
                <c:pt idx="2515">
                  <c:v>86</c:v>
                </c:pt>
                <c:pt idx="2516">
                  <c:v>137</c:v>
                </c:pt>
                <c:pt idx="2517">
                  <c:v>90</c:v>
                </c:pt>
                <c:pt idx="2518">
                  <c:v>107</c:v>
                </c:pt>
                <c:pt idx="2519">
                  <c:v>98</c:v>
                </c:pt>
                <c:pt idx="2520">
                  <c:v>84</c:v>
                </c:pt>
                <c:pt idx="2521">
                  <c:v>139</c:v>
                </c:pt>
                <c:pt idx="2522">
                  <c:v>127</c:v>
                </c:pt>
                <c:pt idx="2523">
                  <c:v>150</c:v>
                </c:pt>
                <c:pt idx="2524">
                  <c:v>132</c:v>
                </c:pt>
                <c:pt idx="2525">
                  <c:v>115</c:v>
                </c:pt>
                <c:pt idx="2526">
                  <c:v>186</c:v>
                </c:pt>
                <c:pt idx="2527">
                  <c:v>90</c:v>
                </c:pt>
                <c:pt idx="2528">
                  <c:v>134</c:v>
                </c:pt>
                <c:pt idx="2529">
                  <c:v>101</c:v>
                </c:pt>
                <c:pt idx="2530">
                  <c:v>97</c:v>
                </c:pt>
                <c:pt idx="2531">
                  <c:v>107</c:v>
                </c:pt>
                <c:pt idx="2532">
                  <c:v>99</c:v>
                </c:pt>
                <c:pt idx="2533">
                  <c:v>124</c:v>
                </c:pt>
                <c:pt idx="2534">
                  <c:v>110</c:v>
                </c:pt>
                <c:pt idx="2535">
                  <c:v>178</c:v>
                </c:pt>
                <c:pt idx="2536">
                  <c:v>125</c:v>
                </c:pt>
                <c:pt idx="2537">
                  <c:v>121</c:v>
                </c:pt>
                <c:pt idx="2538">
                  <c:v>100</c:v>
                </c:pt>
                <c:pt idx="2539">
                  <c:v>115</c:v>
                </c:pt>
                <c:pt idx="2540">
                  <c:v>108</c:v>
                </c:pt>
                <c:pt idx="2541">
                  <c:v>117</c:v>
                </c:pt>
                <c:pt idx="2542">
                  <c:v>220</c:v>
                </c:pt>
                <c:pt idx="2543">
                  <c:v>112</c:v>
                </c:pt>
                <c:pt idx="2544">
                  <c:v>99</c:v>
                </c:pt>
                <c:pt idx="2545">
                  <c:v>109</c:v>
                </c:pt>
                <c:pt idx="2546">
                  <c:v>83</c:v>
                </c:pt>
                <c:pt idx="2547">
                  <c:v>107</c:v>
                </c:pt>
                <c:pt idx="2548">
                  <c:v>102</c:v>
                </c:pt>
                <c:pt idx="2549">
                  <c:v>100</c:v>
                </c:pt>
                <c:pt idx="2550">
                  <c:v>97</c:v>
                </c:pt>
                <c:pt idx="2551">
                  <c:v>92</c:v>
                </c:pt>
                <c:pt idx="2552">
                  <c:v>84</c:v>
                </c:pt>
                <c:pt idx="2553">
                  <c:v>86</c:v>
                </c:pt>
                <c:pt idx="2554">
                  <c:v>120</c:v>
                </c:pt>
                <c:pt idx="2555">
                  <c:v>89</c:v>
                </c:pt>
                <c:pt idx="2556">
                  <c:v>117</c:v>
                </c:pt>
                <c:pt idx="2557">
                  <c:v>97</c:v>
                </c:pt>
                <c:pt idx="2558">
                  <c:v>91</c:v>
                </c:pt>
                <c:pt idx="2559">
                  <c:v>100</c:v>
                </c:pt>
                <c:pt idx="2560">
                  <c:v>72</c:v>
                </c:pt>
                <c:pt idx="2561">
                  <c:v>84</c:v>
                </c:pt>
                <c:pt idx="2562">
                  <c:v>126</c:v>
                </c:pt>
                <c:pt idx="2563">
                  <c:v>108</c:v>
                </c:pt>
                <c:pt idx="2564">
                  <c:v>112</c:v>
                </c:pt>
                <c:pt idx="2565">
                  <c:v>90</c:v>
                </c:pt>
                <c:pt idx="2566">
                  <c:v>91</c:v>
                </c:pt>
                <c:pt idx="2567">
                  <c:v>135</c:v>
                </c:pt>
                <c:pt idx="2568">
                  <c:v>141</c:v>
                </c:pt>
                <c:pt idx="2569">
                  <c:v>104</c:v>
                </c:pt>
                <c:pt idx="2570">
                  <c:v>84</c:v>
                </c:pt>
                <c:pt idx="2571">
                  <c:v>118</c:v>
                </c:pt>
                <c:pt idx="2572">
                  <c:v>82</c:v>
                </c:pt>
                <c:pt idx="2573">
                  <c:v>95</c:v>
                </c:pt>
                <c:pt idx="2574">
                  <c:v>94</c:v>
                </c:pt>
                <c:pt idx="2575">
                  <c:v>99</c:v>
                </c:pt>
                <c:pt idx="2576">
                  <c:v>121</c:v>
                </c:pt>
                <c:pt idx="2577">
                  <c:v>84</c:v>
                </c:pt>
                <c:pt idx="2578">
                  <c:v>93</c:v>
                </c:pt>
                <c:pt idx="2579">
                  <c:v>93</c:v>
                </c:pt>
                <c:pt idx="2580">
                  <c:v>120</c:v>
                </c:pt>
                <c:pt idx="2581">
                  <c:v>112</c:v>
                </c:pt>
                <c:pt idx="2582">
                  <c:v>107</c:v>
                </c:pt>
                <c:pt idx="2583">
                  <c:v>112</c:v>
                </c:pt>
                <c:pt idx="2584">
                  <c:v>96</c:v>
                </c:pt>
                <c:pt idx="2585">
                  <c:v>91</c:v>
                </c:pt>
                <c:pt idx="2586">
                  <c:v>105</c:v>
                </c:pt>
                <c:pt idx="2587">
                  <c:v>125</c:v>
                </c:pt>
                <c:pt idx="2588">
                  <c:v>102</c:v>
                </c:pt>
                <c:pt idx="2589">
                  <c:v>87</c:v>
                </c:pt>
                <c:pt idx="2590">
                  <c:v>118</c:v>
                </c:pt>
                <c:pt idx="2591">
                  <c:v>115</c:v>
                </c:pt>
                <c:pt idx="2592">
                  <c:v>91</c:v>
                </c:pt>
                <c:pt idx="2593">
                  <c:v>88</c:v>
                </c:pt>
                <c:pt idx="2594">
                  <c:v>127</c:v>
                </c:pt>
                <c:pt idx="2595">
                  <c:v>94</c:v>
                </c:pt>
                <c:pt idx="2596">
                  <c:v>115</c:v>
                </c:pt>
                <c:pt idx="2597">
                  <c:v>90</c:v>
                </c:pt>
                <c:pt idx="2598">
                  <c:v>102</c:v>
                </c:pt>
                <c:pt idx="2599">
                  <c:v>117</c:v>
                </c:pt>
                <c:pt idx="2600">
                  <c:v>109</c:v>
                </c:pt>
                <c:pt idx="2601">
                  <c:v>121</c:v>
                </c:pt>
                <c:pt idx="2602">
                  <c:v>100</c:v>
                </c:pt>
                <c:pt idx="2603">
                  <c:v>109</c:v>
                </c:pt>
                <c:pt idx="2604">
                  <c:v>101</c:v>
                </c:pt>
                <c:pt idx="2605">
                  <c:v>106</c:v>
                </c:pt>
                <c:pt idx="2606">
                  <c:v>94</c:v>
                </c:pt>
                <c:pt idx="2607">
                  <c:v>140</c:v>
                </c:pt>
                <c:pt idx="2608">
                  <c:v>132</c:v>
                </c:pt>
                <c:pt idx="2609">
                  <c:v>99</c:v>
                </c:pt>
                <c:pt idx="2610">
                  <c:v>90</c:v>
                </c:pt>
                <c:pt idx="2611">
                  <c:v>105</c:v>
                </c:pt>
                <c:pt idx="2612">
                  <c:v>108</c:v>
                </c:pt>
                <c:pt idx="2613">
                  <c:v>69</c:v>
                </c:pt>
                <c:pt idx="2614">
                  <c:v>148</c:v>
                </c:pt>
                <c:pt idx="2615">
                  <c:v>118</c:v>
                </c:pt>
                <c:pt idx="2616">
                  <c:v>132</c:v>
                </c:pt>
                <c:pt idx="2617">
                  <c:v>130</c:v>
                </c:pt>
                <c:pt idx="2618">
                  <c:v>95</c:v>
                </c:pt>
                <c:pt idx="2619">
                  <c:v>80</c:v>
                </c:pt>
                <c:pt idx="2620">
                  <c:v>94</c:v>
                </c:pt>
                <c:pt idx="2621">
                  <c:v>122</c:v>
                </c:pt>
                <c:pt idx="2622">
                  <c:v>102</c:v>
                </c:pt>
                <c:pt idx="2623">
                  <c:v>116</c:v>
                </c:pt>
                <c:pt idx="2624">
                  <c:v>78</c:v>
                </c:pt>
                <c:pt idx="2625">
                  <c:v>114</c:v>
                </c:pt>
                <c:pt idx="2626">
                  <c:v>112</c:v>
                </c:pt>
                <c:pt idx="2627">
                  <c:v>110</c:v>
                </c:pt>
                <c:pt idx="2628">
                  <c:v>104</c:v>
                </c:pt>
                <c:pt idx="2629">
                  <c:v>81</c:v>
                </c:pt>
                <c:pt idx="2630">
                  <c:v>154</c:v>
                </c:pt>
                <c:pt idx="2631">
                  <c:v>102</c:v>
                </c:pt>
                <c:pt idx="2632">
                  <c:v>89</c:v>
                </c:pt>
                <c:pt idx="2633">
                  <c:v>132</c:v>
                </c:pt>
                <c:pt idx="2634">
                  <c:v>103</c:v>
                </c:pt>
                <c:pt idx="2635">
                  <c:v>93</c:v>
                </c:pt>
                <c:pt idx="2636">
                  <c:v>93</c:v>
                </c:pt>
                <c:pt idx="2637">
                  <c:v>96</c:v>
                </c:pt>
                <c:pt idx="2638">
                  <c:v>89</c:v>
                </c:pt>
                <c:pt idx="2639">
                  <c:v>92</c:v>
                </c:pt>
                <c:pt idx="2640">
                  <c:v>97</c:v>
                </c:pt>
                <c:pt idx="2641">
                  <c:v>93</c:v>
                </c:pt>
                <c:pt idx="2642">
                  <c:v>89</c:v>
                </c:pt>
                <c:pt idx="2643">
                  <c:v>144</c:v>
                </c:pt>
                <c:pt idx="2644">
                  <c:v>123</c:v>
                </c:pt>
                <c:pt idx="2645">
                  <c:v>93</c:v>
                </c:pt>
                <c:pt idx="2646">
                  <c:v>133</c:v>
                </c:pt>
                <c:pt idx="2647">
                  <c:v>121</c:v>
                </c:pt>
                <c:pt idx="2648">
                  <c:v>102</c:v>
                </c:pt>
                <c:pt idx="2649">
                  <c:v>99</c:v>
                </c:pt>
                <c:pt idx="2650">
                  <c:v>98</c:v>
                </c:pt>
                <c:pt idx="2651">
                  <c:v>118</c:v>
                </c:pt>
                <c:pt idx="2652">
                  <c:v>104</c:v>
                </c:pt>
                <c:pt idx="2653">
                  <c:v>109</c:v>
                </c:pt>
                <c:pt idx="2654">
                  <c:v>115</c:v>
                </c:pt>
                <c:pt idx="2655">
                  <c:v>92</c:v>
                </c:pt>
                <c:pt idx="2656">
                  <c:v>91</c:v>
                </c:pt>
                <c:pt idx="2657">
                  <c:v>94</c:v>
                </c:pt>
                <c:pt idx="2658">
                  <c:v>93</c:v>
                </c:pt>
                <c:pt idx="2659">
                  <c:v>100</c:v>
                </c:pt>
                <c:pt idx="2660">
                  <c:v>293</c:v>
                </c:pt>
                <c:pt idx="2661">
                  <c:v>93</c:v>
                </c:pt>
                <c:pt idx="2662">
                  <c:v>123</c:v>
                </c:pt>
                <c:pt idx="2663">
                  <c:v>119</c:v>
                </c:pt>
                <c:pt idx="2664">
                  <c:v>107</c:v>
                </c:pt>
                <c:pt idx="2665">
                  <c:v>106</c:v>
                </c:pt>
                <c:pt idx="2666">
                  <c:v>109</c:v>
                </c:pt>
                <c:pt idx="2667">
                  <c:v>81</c:v>
                </c:pt>
                <c:pt idx="2668">
                  <c:v>95</c:v>
                </c:pt>
                <c:pt idx="2669">
                  <c:v>86</c:v>
                </c:pt>
                <c:pt idx="2670">
                  <c:v>113</c:v>
                </c:pt>
                <c:pt idx="2671">
                  <c:v>122</c:v>
                </c:pt>
                <c:pt idx="2672">
                  <c:v>90</c:v>
                </c:pt>
                <c:pt idx="2673">
                  <c:v>108</c:v>
                </c:pt>
                <c:pt idx="2674">
                  <c:v>113</c:v>
                </c:pt>
                <c:pt idx="2675">
                  <c:v>110</c:v>
                </c:pt>
                <c:pt idx="2676">
                  <c:v>109</c:v>
                </c:pt>
                <c:pt idx="2677">
                  <c:v>110</c:v>
                </c:pt>
                <c:pt idx="2678">
                  <c:v>101</c:v>
                </c:pt>
                <c:pt idx="2679">
                  <c:v>97</c:v>
                </c:pt>
                <c:pt idx="2680">
                  <c:v>172</c:v>
                </c:pt>
                <c:pt idx="2681">
                  <c:v>104</c:v>
                </c:pt>
                <c:pt idx="2682">
                  <c:v>99</c:v>
                </c:pt>
                <c:pt idx="2683">
                  <c:v>129</c:v>
                </c:pt>
                <c:pt idx="2684">
                  <c:v>91</c:v>
                </c:pt>
                <c:pt idx="2685">
                  <c:v>100</c:v>
                </c:pt>
                <c:pt idx="2686">
                  <c:v>111</c:v>
                </c:pt>
                <c:pt idx="2687">
                  <c:v>114</c:v>
                </c:pt>
                <c:pt idx="2688">
                  <c:v>86</c:v>
                </c:pt>
                <c:pt idx="2689">
                  <c:v>107</c:v>
                </c:pt>
                <c:pt idx="2690">
                  <c:v>90</c:v>
                </c:pt>
                <c:pt idx="2691">
                  <c:v>120</c:v>
                </c:pt>
                <c:pt idx="2692">
                  <c:v>134</c:v>
                </c:pt>
                <c:pt idx="2693">
                  <c:v>110</c:v>
                </c:pt>
                <c:pt idx="2694">
                  <c:v>132</c:v>
                </c:pt>
                <c:pt idx="2695">
                  <c:v>94</c:v>
                </c:pt>
                <c:pt idx="2696">
                  <c:v>113</c:v>
                </c:pt>
                <c:pt idx="2697">
                  <c:v>111</c:v>
                </c:pt>
                <c:pt idx="2698">
                  <c:v>99</c:v>
                </c:pt>
                <c:pt idx="2699">
                  <c:v>104</c:v>
                </c:pt>
                <c:pt idx="2700">
                  <c:v>103</c:v>
                </c:pt>
                <c:pt idx="2701">
                  <c:v>134</c:v>
                </c:pt>
                <c:pt idx="2702">
                  <c:v>106</c:v>
                </c:pt>
                <c:pt idx="2703">
                  <c:v>125</c:v>
                </c:pt>
                <c:pt idx="2704">
                  <c:v>109</c:v>
                </c:pt>
                <c:pt idx="2705">
                  <c:v>200</c:v>
                </c:pt>
                <c:pt idx="2706">
                  <c:v>112</c:v>
                </c:pt>
                <c:pt idx="2707">
                  <c:v>116</c:v>
                </c:pt>
                <c:pt idx="2708">
                  <c:v>120</c:v>
                </c:pt>
                <c:pt idx="2709">
                  <c:v>107</c:v>
                </c:pt>
                <c:pt idx="2710">
                  <c:v>107</c:v>
                </c:pt>
                <c:pt idx="2711">
                  <c:v>81</c:v>
                </c:pt>
                <c:pt idx="2712">
                  <c:v>101</c:v>
                </c:pt>
                <c:pt idx="2713">
                  <c:v>122</c:v>
                </c:pt>
                <c:pt idx="2714">
                  <c:v>97</c:v>
                </c:pt>
                <c:pt idx="2715">
                  <c:v>92</c:v>
                </c:pt>
                <c:pt idx="2716">
                  <c:v>110</c:v>
                </c:pt>
                <c:pt idx="2717">
                  <c:v>86</c:v>
                </c:pt>
                <c:pt idx="2718">
                  <c:v>91</c:v>
                </c:pt>
                <c:pt idx="2719">
                  <c:v>100</c:v>
                </c:pt>
                <c:pt idx="2720">
                  <c:v>111</c:v>
                </c:pt>
                <c:pt idx="2721">
                  <c:v>89</c:v>
                </c:pt>
                <c:pt idx="2722">
                  <c:v>84</c:v>
                </c:pt>
                <c:pt idx="2723">
                  <c:v>98</c:v>
                </c:pt>
                <c:pt idx="2724">
                  <c:v>95</c:v>
                </c:pt>
                <c:pt idx="2725">
                  <c:v>100</c:v>
                </c:pt>
                <c:pt idx="2726">
                  <c:v>109</c:v>
                </c:pt>
                <c:pt idx="2727">
                  <c:v>118</c:v>
                </c:pt>
                <c:pt idx="2728">
                  <c:v>88</c:v>
                </c:pt>
                <c:pt idx="2729">
                  <c:v>86</c:v>
                </c:pt>
                <c:pt idx="2730">
                  <c:v>118</c:v>
                </c:pt>
                <c:pt idx="2731">
                  <c:v>125</c:v>
                </c:pt>
                <c:pt idx="2732">
                  <c:v>125</c:v>
                </c:pt>
                <c:pt idx="2733">
                  <c:v>94</c:v>
                </c:pt>
                <c:pt idx="2734">
                  <c:v>113</c:v>
                </c:pt>
                <c:pt idx="2735">
                  <c:v>104</c:v>
                </c:pt>
                <c:pt idx="2736">
                  <c:v>95</c:v>
                </c:pt>
                <c:pt idx="2737">
                  <c:v>102</c:v>
                </c:pt>
                <c:pt idx="2738">
                  <c:v>104</c:v>
                </c:pt>
                <c:pt idx="2739">
                  <c:v>120</c:v>
                </c:pt>
                <c:pt idx="2740">
                  <c:v>95</c:v>
                </c:pt>
                <c:pt idx="2741">
                  <c:v>118</c:v>
                </c:pt>
                <c:pt idx="2742">
                  <c:v>193</c:v>
                </c:pt>
                <c:pt idx="2743">
                  <c:v>97</c:v>
                </c:pt>
                <c:pt idx="2744">
                  <c:v>98</c:v>
                </c:pt>
                <c:pt idx="2745">
                  <c:v>103</c:v>
                </c:pt>
                <c:pt idx="2746">
                  <c:v>161</c:v>
                </c:pt>
                <c:pt idx="2747">
                  <c:v>120</c:v>
                </c:pt>
                <c:pt idx="2748">
                  <c:v>97</c:v>
                </c:pt>
                <c:pt idx="2749">
                  <c:v>99</c:v>
                </c:pt>
                <c:pt idx="2750">
                  <c:v>145</c:v>
                </c:pt>
                <c:pt idx="2751">
                  <c:v>126</c:v>
                </c:pt>
                <c:pt idx="2752">
                  <c:v>121</c:v>
                </c:pt>
                <c:pt idx="2753">
                  <c:v>117</c:v>
                </c:pt>
                <c:pt idx="2754">
                  <c:v>98</c:v>
                </c:pt>
                <c:pt idx="2755">
                  <c:v>109</c:v>
                </c:pt>
                <c:pt idx="2756">
                  <c:v>95</c:v>
                </c:pt>
                <c:pt idx="2757">
                  <c:v>109</c:v>
                </c:pt>
                <c:pt idx="2758">
                  <c:v>96</c:v>
                </c:pt>
                <c:pt idx="2759">
                  <c:v>101</c:v>
                </c:pt>
                <c:pt idx="2760">
                  <c:v>107</c:v>
                </c:pt>
                <c:pt idx="2761">
                  <c:v>119</c:v>
                </c:pt>
                <c:pt idx="2762">
                  <c:v>100</c:v>
                </c:pt>
                <c:pt idx="2763">
                  <c:v>98</c:v>
                </c:pt>
                <c:pt idx="2764">
                  <c:v>92</c:v>
                </c:pt>
                <c:pt idx="2765">
                  <c:v>90</c:v>
                </c:pt>
                <c:pt idx="2766">
                  <c:v>90</c:v>
                </c:pt>
                <c:pt idx="2767">
                  <c:v>153</c:v>
                </c:pt>
                <c:pt idx="2768">
                  <c:v>124</c:v>
                </c:pt>
                <c:pt idx="2769">
                  <c:v>82</c:v>
                </c:pt>
                <c:pt idx="2770">
                  <c:v>107</c:v>
                </c:pt>
                <c:pt idx="2771">
                  <c:v>97</c:v>
                </c:pt>
                <c:pt idx="2772">
                  <c:v>80</c:v>
                </c:pt>
                <c:pt idx="2773">
                  <c:v>85</c:v>
                </c:pt>
                <c:pt idx="2774">
                  <c:v>97</c:v>
                </c:pt>
                <c:pt idx="2775">
                  <c:v>109</c:v>
                </c:pt>
                <c:pt idx="2776">
                  <c:v>140</c:v>
                </c:pt>
                <c:pt idx="2777">
                  <c:v>90</c:v>
                </c:pt>
                <c:pt idx="2778">
                  <c:v>130</c:v>
                </c:pt>
                <c:pt idx="2779">
                  <c:v>98</c:v>
                </c:pt>
                <c:pt idx="2780">
                  <c:v>101</c:v>
                </c:pt>
                <c:pt idx="2781">
                  <c:v>114</c:v>
                </c:pt>
                <c:pt idx="2782">
                  <c:v>100</c:v>
                </c:pt>
                <c:pt idx="2783">
                  <c:v>85</c:v>
                </c:pt>
                <c:pt idx="2784">
                  <c:v>103</c:v>
                </c:pt>
                <c:pt idx="2785">
                  <c:v>100</c:v>
                </c:pt>
                <c:pt idx="2786">
                  <c:v>114</c:v>
                </c:pt>
                <c:pt idx="2787">
                  <c:v>97</c:v>
                </c:pt>
                <c:pt idx="2788">
                  <c:v>116</c:v>
                </c:pt>
                <c:pt idx="2789">
                  <c:v>96</c:v>
                </c:pt>
                <c:pt idx="2790">
                  <c:v>98</c:v>
                </c:pt>
                <c:pt idx="2791">
                  <c:v>105</c:v>
                </c:pt>
                <c:pt idx="2792">
                  <c:v>123</c:v>
                </c:pt>
                <c:pt idx="2793">
                  <c:v>93</c:v>
                </c:pt>
                <c:pt idx="2794">
                  <c:v>97</c:v>
                </c:pt>
                <c:pt idx="2795">
                  <c:v>122</c:v>
                </c:pt>
                <c:pt idx="2796">
                  <c:v>101</c:v>
                </c:pt>
                <c:pt idx="2797">
                  <c:v>100</c:v>
                </c:pt>
                <c:pt idx="2798">
                  <c:v>129</c:v>
                </c:pt>
                <c:pt idx="2799">
                  <c:v>81</c:v>
                </c:pt>
                <c:pt idx="2800">
                  <c:v>96</c:v>
                </c:pt>
                <c:pt idx="2801">
                  <c:v>84</c:v>
                </c:pt>
                <c:pt idx="2802">
                  <c:v>110</c:v>
                </c:pt>
                <c:pt idx="2803">
                  <c:v>130</c:v>
                </c:pt>
                <c:pt idx="2804">
                  <c:v>84</c:v>
                </c:pt>
                <c:pt idx="2805">
                  <c:v>106</c:v>
                </c:pt>
                <c:pt idx="2806">
                  <c:v>76</c:v>
                </c:pt>
                <c:pt idx="2807">
                  <c:v>99</c:v>
                </c:pt>
                <c:pt idx="2808">
                  <c:v>96</c:v>
                </c:pt>
                <c:pt idx="2809">
                  <c:v>104</c:v>
                </c:pt>
                <c:pt idx="2810">
                  <c:v>108</c:v>
                </c:pt>
                <c:pt idx="2811">
                  <c:v>108</c:v>
                </c:pt>
                <c:pt idx="2812">
                  <c:v>87</c:v>
                </c:pt>
                <c:pt idx="2813">
                  <c:v>89</c:v>
                </c:pt>
                <c:pt idx="2814">
                  <c:v>97</c:v>
                </c:pt>
                <c:pt idx="2815">
                  <c:v>106</c:v>
                </c:pt>
                <c:pt idx="2816">
                  <c:v>100</c:v>
                </c:pt>
                <c:pt idx="2817">
                  <c:v>89</c:v>
                </c:pt>
                <c:pt idx="2818">
                  <c:v>95</c:v>
                </c:pt>
                <c:pt idx="2819">
                  <c:v>97</c:v>
                </c:pt>
                <c:pt idx="2820">
                  <c:v>94</c:v>
                </c:pt>
                <c:pt idx="2821">
                  <c:v>103</c:v>
                </c:pt>
                <c:pt idx="2822">
                  <c:v>95</c:v>
                </c:pt>
                <c:pt idx="2823">
                  <c:v>101</c:v>
                </c:pt>
                <c:pt idx="2824">
                  <c:v>101</c:v>
                </c:pt>
                <c:pt idx="2825">
                  <c:v>82</c:v>
                </c:pt>
                <c:pt idx="2826">
                  <c:v>74</c:v>
                </c:pt>
                <c:pt idx="2827">
                  <c:v>130</c:v>
                </c:pt>
                <c:pt idx="2828">
                  <c:v>112</c:v>
                </c:pt>
                <c:pt idx="2829">
                  <c:v>96</c:v>
                </c:pt>
                <c:pt idx="2830">
                  <c:v>89</c:v>
                </c:pt>
                <c:pt idx="2831">
                  <c:v>121</c:v>
                </c:pt>
                <c:pt idx="2832">
                  <c:v>85</c:v>
                </c:pt>
                <c:pt idx="2833">
                  <c:v>120</c:v>
                </c:pt>
                <c:pt idx="2834">
                  <c:v>106</c:v>
                </c:pt>
                <c:pt idx="2835">
                  <c:v>83</c:v>
                </c:pt>
                <c:pt idx="2836">
                  <c:v>120</c:v>
                </c:pt>
                <c:pt idx="2837">
                  <c:v>111</c:v>
                </c:pt>
                <c:pt idx="2838">
                  <c:v>100</c:v>
                </c:pt>
                <c:pt idx="2839">
                  <c:v>89</c:v>
                </c:pt>
                <c:pt idx="2840">
                  <c:v>115</c:v>
                </c:pt>
                <c:pt idx="2841">
                  <c:v>135</c:v>
                </c:pt>
                <c:pt idx="2842">
                  <c:v>92</c:v>
                </c:pt>
                <c:pt idx="2843">
                  <c:v>120</c:v>
                </c:pt>
                <c:pt idx="2844">
                  <c:v>97</c:v>
                </c:pt>
                <c:pt idx="2845">
                  <c:v>135</c:v>
                </c:pt>
                <c:pt idx="2846">
                  <c:v>93</c:v>
                </c:pt>
                <c:pt idx="2847">
                  <c:v>118</c:v>
                </c:pt>
                <c:pt idx="2848">
                  <c:v>97</c:v>
                </c:pt>
                <c:pt idx="2849">
                  <c:v>98</c:v>
                </c:pt>
                <c:pt idx="2850">
                  <c:v>98</c:v>
                </c:pt>
                <c:pt idx="2851">
                  <c:v>101</c:v>
                </c:pt>
                <c:pt idx="2852">
                  <c:v>132</c:v>
                </c:pt>
                <c:pt idx="2853">
                  <c:v>106</c:v>
                </c:pt>
                <c:pt idx="2854">
                  <c:v>87</c:v>
                </c:pt>
                <c:pt idx="2855">
                  <c:v>98</c:v>
                </c:pt>
                <c:pt idx="2856">
                  <c:v>96</c:v>
                </c:pt>
                <c:pt idx="2857">
                  <c:v>104</c:v>
                </c:pt>
                <c:pt idx="2858">
                  <c:v>93</c:v>
                </c:pt>
                <c:pt idx="2859">
                  <c:v>95</c:v>
                </c:pt>
                <c:pt idx="2860">
                  <c:v>89</c:v>
                </c:pt>
                <c:pt idx="2861">
                  <c:v>107</c:v>
                </c:pt>
                <c:pt idx="2862">
                  <c:v>85</c:v>
                </c:pt>
                <c:pt idx="2863">
                  <c:v>93</c:v>
                </c:pt>
                <c:pt idx="2864">
                  <c:v>101</c:v>
                </c:pt>
                <c:pt idx="2865">
                  <c:v>103</c:v>
                </c:pt>
                <c:pt idx="2866">
                  <c:v>111</c:v>
                </c:pt>
                <c:pt idx="2867">
                  <c:v>86</c:v>
                </c:pt>
                <c:pt idx="2868">
                  <c:v>90</c:v>
                </c:pt>
                <c:pt idx="2869">
                  <c:v>82</c:v>
                </c:pt>
                <c:pt idx="2870">
                  <c:v>83</c:v>
                </c:pt>
                <c:pt idx="2871">
                  <c:v>125</c:v>
                </c:pt>
                <c:pt idx="2872">
                  <c:v>86</c:v>
                </c:pt>
                <c:pt idx="2873">
                  <c:v>91</c:v>
                </c:pt>
                <c:pt idx="2874">
                  <c:v>90</c:v>
                </c:pt>
                <c:pt idx="2875">
                  <c:v>90</c:v>
                </c:pt>
                <c:pt idx="2876">
                  <c:v>93</c:v>
                </c:pt>
                <c:pt idx="2877">
                  <c:v>104</c:v>
                </c:pt>
                <c:pt idx="2878">
                  <c:v>85</c:v>
                </c:pt>
                <c:pt idx="2879">
                  <c:v>81</c:v>
                </c:pt>
                <c:pt idx="2880">
                  <c:v>135</c:v>
                </c:pt>
                <c:pt idx="2881">
                  <c:v>144</c:v>
                </c:pt>
                <c:pt idx="2882">
                  <c:v>98</c:v>
                </c:pt>
                <c:pt idx="2883">
                  <c:v>117</c:v>
                </c:pt>
                <c:pt idx="2884">
                  <c:v>127</c:v>
                </c:pt>
                <c:pt idx="2885">
                  <c:v>98</c:v>
                </c:pt>
                <c:pt idx="2886">
                  <c:v>197</c:v>
                </c:pt>
                <c:pt idx="2887">
                  <c:v>104</c:v>
                </c:pt>
                <c:pt idx="2888">
                  <c:v>90</c:v>
                </c:pt>
                <c:pt idx="2889">
                  <c:v>130</c:v>
                </c:pt>
                <c:pt idx="2890">
                  <c:v>176</c:v>
                </c:pt>
                <c:pt idx="2891">
                  <c:v>116</c:v>
                </c:pt>
                <c:pt idx="2892">
                  <c:v>88</c:v>
                </c:pt>
                <c:pt idx="2893">
                  <c:v>106</c:v>
                </c:pt>
                <c:pt idx="2894">
                  <c:v>181</c:v>
                </c:pt>
                <c:pt idx="2895">
                  <c:v>130</c:v>
                </c:pt>
                <c:pt idx="2896">
                  <c:v>123</c:v>
                </c:pt>
                <c:pt idx="2897">
                  <c:v>120</c:v>
                </c:pt>
                <c:pt idx="2898">
                  <c:v>87</c:v>
                </c:pt>
                <c:pt idx="2899">
                  <c:v>123</c:v>
                </c:pt>
                <c:pt idx="2900">
                  <c:v>103</c:v>
                </c:pt>
                <c:pt idx="2901">
                  <c:v>91</c:v>
                </c:pt>
                <c:pt idx="2902">
                  <c:v>88</c:v>
                </c:pt>
                <c:pt idx="2903">
                  <c:v>126</c:v>
                </c:pt>
                <c:pt idx="2904">
                  <c:v>120</c:v>
                </c:pt>
                <c:pt idx="2905">
                  <c:v>94</c:v>
                </c:pt>
                <c:pt idx="2906">
                  <c:v>137</c:v>
                </c:pt>
                <c:pt idx="2907">
                  <c:v>119</c:v>
                </c:pt>
                <c:pt idx="2908">
                  <c:v>99</c:v>
                </c:pt>
                <c:pt idx="2909">
                  <c:v>79</c:v>
                </c:pt>
                <c:pt idx="2910">
                  <c:v>95</c:v>
                </c:pt>
                <c:pt idx="2911">
                  <c:v>103</c:v>
                </c:pt>
                <c:pt idx="2912">
                  <c:v>92</c:v>
                </c:pt>
                <c:pt idx="2913">
                  <c:v>84</c:v>
                </c:pt>
                <c:pt idx="2914">
                  <c:v>300</c:v>
                </c:pt>
                <c:pt idx="2915">
                  <c:v>120</c:v>
                </c:pt>
                <c:pt idx="2916">
                  <c:v>121</c:v>
                </c:pt>
                <c:pt idx="2917">
                  <c:v>97</c:v>
                </c:pt>
                <c:pt idx="2918">
                  <c:v>86</c:v>
                </c:pt>
                <c:pt idx="2919">
                  <c:v>45</c:v>
                </c:pt>
                <c:pt idx="2920">
                  <c:v>97</c:v>
                </c:pt>
                <c:pt idx="2921">
                  <c:v>93</c:v>
                </c:pt>
                <c:pt idx="2922">
                  <c:v>84</c:v>
                </c:pt>
                <c:pt idx="2923">
                  <c:v>96</c:v>
                </c:pt>
                <c:pt idx="2924">
                  <c:v>112</c:v>
                </c:pt>
                <c:pt idx="2925">
                  <c:v>125</c:v>
                </c:pt>
                <c:pt idx="2926">
                  <c:v>96</c:v>
                </c:pt>
                <c:pt idx="2927">
                  <c:v>103</c:v>
                </c:pt>
                <c:pt idx="2928">
                  <c:v>101</c:v>
                </c:pt>
                <c:pt idx="2929">
                  <c:v>104</c:v>
                </c:pt>
                <c:pt idx="2930">
                  <c:v>119</c:v>
                </c:pt>
                <c:pt idx="2931">
                  <c:v>128</c:v>
                </c:pt>
                <c:pt idx="2932">
                  <c:v>106</c:v>
                </c:pt>
                <c:pt idx="2933">
                  <c:v>126</c:v>
                </c:pt>
                <c:pt idx="2934">
                  <c:v>126</c:v>
                </c:pt>
                <c:pt idx="2935">
                  <c:v>150</c:v>
                </c:pt>
                <c:pt idx="2936">
                  <c:v>178</c:v>
                </c:pt>
                <c:pt idx="2937">
                  <c:v>117</c:v>
                </c:pt>
                <c:pt idx="2938">
                  <c:v>119</c:v>
                </c:pt>
                <c:pt idx="2939">
                  <c:v>174</c:v>
                </c:pt>
                <c:pt idx="2940">
                  <c:v>111</c:v>
                </c:pt>
                <c:pt idx="2941">
                  <c:v>101</c:v>
                </c:pt>
                <c:pt idx="2942">
                  <c:v>89</c:v>
                </c:pt>
                <c:pt idx="2943">
                  <c:v>113</c:v>
                </c:pt>
                <c:pt idx="2944">
                  <c:v>95</c:v>
                </c:pt>
                <c:pt idx="2945">
                  <c:v>112</c:v>
                </c:pt>
                <c:pt idx="2946">
                  <c:v>109</c:v>
                </c:pt>
                <c:pt idx="2947">
                  <c:v>108</c:v>
                </c:pt>
                <c:pt idx="2948">
                  <c:v>100</c:v>
                </c:pt>
                <c:pt idx="2949">
                  <c:v>90</c:v>
                </c:pt>
                <c:pt idx="2950">
                  <c:v>94</c:v>
                </c:pt>
                <c:pt idx="2951">
                  <c:v>111</c:v>
                </c:pt>
                <c:pt idx="2952">
                  <c:v>142</c:v>
                </c:pt>
                <c:pt idx="2953">
                  <c:v>107</c:v>
                </c:pt>
                <c:pt idx="2954">
                  <c:v>91</c:v>
                </c:pt>
                <c:pt idx="2955">
                  <c:v>82</c:v>
                </c:pt>
                <c:pt idx="2956">
                  <c:v>97</c:v>
                </c:pt>
                <c:pt idx="2957">
                  <c:v>128</c:v>
                </c:pt>
                <c:pt idx="2958">
                  <c:v>102</c:v>
                </c:pt>
                <c:pt idx="2959">
                  <c:v>93</c:v>
                </c:pt>
                <c:pt idx="2960">
                  <c:v>138</c:v>
                </c:pt>
                <c:pt idx="2961">
                  <c:v>93</c:v>
                </c:pt>
                <c:pt idx="2962">
                  <c:v>92</c:v>
                </c:pt>
                <c:pt idx="2963">
                  <c:v>92</c:v>
                </c:pt>
                <c:pt idx="2964">
                  <c:v>104</c:v>
                </c:pt>
                <c:pt idx="2965">
                  <c:v>89</c:v>
                </c:pt>
                <c:pt idx="2966">
                  <c:v>92</c:v>
                </c:pt>
                <c:pt idx="2967">
                  <c:v>90</c:v>
                </c:pt>
                <c:pt idx="2968">
                  <c:v>129</c:v>
                </c:pt>
                <c:pt idx="2969">
                  <c:v>111</c:v>
                </c:pt>
                <c:pt idx="2970">
                  <c:v>79</c:v>
                </c:pt>
                <c:pt idx="2971">
                  <c:v>104</c:v>
                </c:pt>
                <c:pt idx="2972">
                  <c:v>101</c:v>
                </c:pt>
                <c:pt idx="2973">
                  <c:v>113</c:v>
                </c:pt>
                <c:pt idx="2974">
                  <c:v>92</c:v>
                </c:pt>
                <c:pt idx="2975">
                  <c:v>106</c:v>
                </c:pt>
                <c:pt idx="2976">
                  <c:v>75</c:v>
                </c:pt>
                <c:pt idx="2977">
                  <c:v>104</c:v>
                </c:pt>
                <c:pt idx="2978">
                  <c:v>108</c:v>
                </c:pt>
                <c:pt idx="2979">
                  <c:v>99</c:v>
                </c:pt>
                <c:pt idx="2980">
                  <c:v>109</c:v>
                </c:pt>
                <c:pt idx="2981">
                  <c:v>93</c:v>
                </c:pt>
                <c:pt idx="2982">
                  <c:v>99</c:v>
                </c:pt>
                <c:pt idx="2983">
                  <c:v>98</c:v>
                </c:pt>
                <c:pt idx="2984">
                  <c:v>95</c:v>
                </c:pt>
                <c:pt idx="2985">
                  <c:v>107</c:v>
                </c:pt>
                <c:pt idx="2986">
                  <c:v>102</c:v>
                </c:pt>
                <c:pt idx="2987">
                  <c:v>97</c:v>
                </c:pt>
                <c:pt idx="2988">
                  <c:v>124</c:v>
                </c:pt>
                <c:pt idx="2989">
                  <c:v>90</c:v>
                </c:pt>
                <c:pt idx="2990">
                  <c:v>90</c:v>
                </c:pt>
                <c:pt idx="2991">
                  <c:v>99</c:v>
                </c:pt>
                <c:pt idx="2992">
                  <c:v>115</c:v>
                </c:pt>
                <c:pt idx="2993">
                  <c:v>89</c:v>
                </c:pt>
                <c:pt idx="2994">
                  <c:v>92</c:v>
                </c:pt>
                <c:pt idx="2995">
                  <c:v>94</c:v>
                </c:pt>
                <c:pt idx="2996">
                  <c:v>100</c:v>
                </c:pt>
                <c:pt idx="2997">
                  <c:v>109</c:v>
                </c:pt>
                <c:pt idx="2998">
                  <c:v>105</c:v>
                </c:pt>
                <c:pt idx="2999">
                  <c:v>102</c:v>
                </c:pt>
                <c:pt idx="3000">
                  <c:v>97</c:v>
                </c:pt>
                <c:pt idx="3001">
                  <c:v>118</c:v>
                </c:pt>
                <c:pt idx="3002">
                  <c:v>92</c:v>
                </c:pt>
                <c:pt idx="3003">
                  <c:v>103</c:v>
                </c:pt>
                <c:pt idx="3004">
                  <c:v>93</c:v>
                </c:pt>
                <c:pt idx="3005">
                  <c:v>113</c:v>
                </c:pt>
                <c:pt idx="3006">
                  <c:v>153</c:v>
                </c:pt>
                <c:pt idx="3007">
                  <c:v>89</c:v>
                </c:pt>
                <c:pt idx="3008">
                  <c:v>118</c:v>
                </c:pt>
                <c:pt idx="3009">
                  <c:v>97</c:v>
                </c:pt>
                <c:pt idx="3010">
                  <c:v>156</c:v>
                </c:pt>
                <c:pt idx="3011">
                  <c:v>100</c:v>
                </c:pt>
                <c:pt idx="3012">
                  <c:v>96</c:v>
                </c:pt>
                <c:pt idx="3013">
                  <c:v>120</c:v>
                </c:pt>
                <c:pt idx="3014">
                  <c:v>175</c:v>
                </c:pt>
                <c:pt idx="3015">
                  <c:v>95</c:v>
                </c:pt>
                <c:pt idx="3016">
                  <c:v>95</c:v>
                </c:pt>
                <c:pt idx="3017">
                  <c:v>121</c:v>
                </c:pt>
                <c:pt idx="3018">
                  <c:v>110</c:v>
                </c:pt>
                <c:pt idx="3019">
                  <c:v>96</c:v>
                </c:pt>
                <c:pt idx="3020">
                  <c:v>121</c:v>
                </c:pt>
                <c:pt idx="3021">
                  <c:v>95</c:v>
                </c:pt>
                <c:pt idx="3022">
                  <c:v>112</c:v>
                </c:pt>
                <c:pt idx="3023">
                  <c:v>143</c:v>
                </c:pt>
                <c:pt idx="3024">
                  <c:v>93</c:v>
                </c:pt>
                <c:pt idx="3025">
                  <c:v>110</c:v>
                </c:pt>
                <c:pt idx="3026">
                  <c:v>104</c:v>
                </c:pt>
                <c:pt idx="3027">
                  <c:v>119</c:v>
                </c:pt>
                <c:pt idx="3028">
                  <c:v>125</c:v>
                </c:pt>
                <c:pt idx="3029">
                  <c:v>96</c:v>
                </c:pt>
                <c:pt idx="3030">
                  <c:v>100</c:v>
                </c:pt>
                <c:pt idx="3031">
                  <c:v>89</c:v>
                </c:pt>
                <c:pt idx="3032">
                  <c:v>92</c:v>
                </c:pt>
                <c:pt idx="3033">
                  <c:v>109</c:v>
                </c:pt>
                <c:pt idx="3034">
                  <c:v>103</c:v>
                </c:pt>
                <c:pt idx="3035">
                  <c:v>95</c:v>
                </c:pt>
                <c:pt idx="3036">
                  <c:v>143</c:v>
                </c:pt>
                <c:pt idx="3037">
                  <c:v>105</c:v>
                </c:pt>
                <c:pt idx="3038">
                  <c:v>106</c:v>
                </c:pt>
                <c:pt idx="3039">
                  <c:v>100</c:v>
                </c:pt>
                <c:pt idx="3040">
                  <c:v>103</c:v>
                </c:pt>
                <c:pt idx="3041">
                  <c:v>116</c:v>
                </c:pt>
                <c:pt idx="3042">
                  <c:v>99</c:v>
                </c:pt>
                <c:pt idx="3043">
                  <c:v>164</c:v>
                </c:pt>
                <c:pt idx="3044">
                  <c:v>96</c:v>
                </c:pt>
                <c:pt idx="3045">
                  <c:v>122</c:v>
                </c:pt>
                <c:pt idx="3046">
                  <c:v>94</c:v>
                </c:pt>
                <c:pt idx="3047">
                  <c:v>93</c:v>
                </c:pt>
                <c:pt idx="3048">
                  <c:v>96</c:v>
                </c:pt>
                <c:pt idx="3049">
                  <c:v>113</c:v>
                </c:pt>
                <c:pt idx="3050">
                  <c:v>192</c:v>
                </c:pt>
                <c:pt idx="3051">
                  <c:v>99</c:v>
                </c:pt>
                <c:pt idx="3052">
                  <c:v>91</c:v>
                </c:pt>
                <c:pt idx="3053">
                  <c:v>100</c:v>
                </c:pt>
                <c:pt idx="3054">
                  <c:v>105</c:v>
                </c:pt>
                <c:pt idx="3055">
                  <c:v>99</c:v>
                </c:pt>
                <c:pt idx="3056">
                  <c:v>112</c:v>
                </c:pt>
                <c:pt idx="3057">
                  <c:v>99</c:v>
                </c:pt>
                <c:pt idx="3058">
                  <c:v>125</c:v>
                </c:pt>
                <c:pt idx="3059">
                  <c:v>107</c:v>
                </c:pt>
                <c:pt idx="3060">
                  <c:v>107</c:v>
                </c:pt>
                <c:pt idx="3061">
                  <c:v>97</c:v>
                </c:pt>
                <c:pt idx="3062">
                  <c:v>95</c:v>
                </c:pt>
                <c:pt idx="3063">
                  <c:v>106</c:v>
                </c:pt>
                <c:pt idx="3064">
                  <c:v>103</c:v>
                </c:pt>
                <c:pt idx="3065">
                  <c:v>96</c:v>
                </c:pt>
                <c:pt idx="3066">
                  <c:v>103</c:v>
                </c:pt>
                <c:pt idx="3067">
                  <c:v>108</c:v>
                </c:pt>
                <c:pt idx="3068">
                  <c:v>118</c:v>
                </c:pt>
                <c:pt idx="3069">
                  <c:v>97</c:v>
                </c:pt>
                <c:pt idx="3070">
                  <c:v>115</c:v>
                </c:pt>
                <c:pt idx="3071">
                  <c:v>102</c:v>
                </c:pt>
                <c:pt idx="3072">
                  <c:v>125</c:v>
                </c:pt>
                <c:pt idx="3073">
                  <c:v>108</c:v>
                </c:pt>
                <c:pt idx="3074">
                  <c:v>101</c:v>
                </c:pt>
                <c:pt idx="3075">
                  <c:v>101</c:v>
                </c:pt>
                <c:pt idx="3076">
                  <c:v>139</c:v>
                </c:pt>
                <c:pt idx="3077">
                  <c:v>125</c:v>
                </c:pt>
                <c:pt idx="3078">
                  <c:v>115</c:v>
                </c:pt>
                <c:pt idx="3079">
                  <c:v>99</c:v>
                </c:pt>
                <c:pt idx="3080">
                  <c:v>88</c:v>
                </c:pt>
                <c:pt idx="3081">
                  <c:v>112</c:v>
                </c:pt>
                <c:pt idx="3082">
                  <c:v>108</c:v>
                </c:pt>
                <c:pt idx="3083">
                  <c:v>104</c:v>
                </c:pt>
                <c:pt idx="3084">
                  <c:v>108</c:v>
                </c:pt>
                <c:pt idx="3085">
                  <c:v>102</c:v>
                </c:pt>
                <c:pt idx="3086">
                  <c:v>88</c:v>
                </c:pt>
                <c:pt idx="3087">
                  <c:v>91</c:v>
                </c:pt>
                <c:pt idx="3088">
                  <c:v>141</c:v>
                </c:pt>
                <c:pt idx="3089">
                  <c:v>101</c:v>
                </c:pt>
                <c:pt idx="3090">
                  <c:v>105</c:v>
                </c:pt>
                <c:pt idx="3091">
                  <c:v>100</c:v>
                </c:pt>
                <c:pt idx="3092">
                  <c:v>116</c:v>
                </c:pt>
                <c:pt idx="3093">
                  <c:v>97</c:v>
                </c:pt>
                <c:pt idx="3094">
                  <c:v>106</c:v>
                </c:pt>
                <c:pt idx="3095">
                  <c:v>105</c:v>
                </c:pt>
                <c:pt idx="3096">
                  <c:v>122</c:v>
                </c:pt>
                <c:pt idx="3097">
                  <c:v>107</c:v>
                </c:pt>
                <c:pt idx="3098">
                  <c:v>121</c:v>
                </c:pt>
                <c:pt idx="3099">
                  <c:v>98</c:v>
                </c:pt>
                <c:pt idx="3100">
                  <c:v>123</c:v>
                </c:pt>
                <c:pt idx="3101">
                  <c:v>110</c:v>
                </c:pt>
                <c:pt idx="3102">
                  <c:v>120</c:v>
                </c:pt>
                <c:pt idx="3103">
                  <c:v>122</c:v>
                </c:pt>
                <c:pt idx="3104">
                  <c:v>110</c:v>
                </c:pt>
                <c:pt idx="3105">
                  <c:v>139</c:v>
                </c:pt>
                <c:pt idx="3106">
                  <c:v>124</c:v>
                </c:pt>
                <c:pt idx="3107">
                  <c:v>120</c:v>
                </c:pt>
                <c:pt idx="3108">
                  <c:v>152</c:v>
                </c:pt>
                <c:pt idx="3109">
                  <c:v>98</c:v>
                </c:pt>
                <c:pt idx="3110">
                  <c:v>106</c:v>
                </c:pt>
                <c:pt idx="3111">
                  <c:v>106</c:v>
                </c:pt>
                <c:pt idx="3112">
                  <c:v>106</c:v>
                </c:pt>
                <c:pt idx="3113">
                  <c:v>89</c:v>
                </c:pt>
                <c:pt idx="3114">
                  <c:v>94</c:v>
                </c:pt>
                <c:pt idx="3115">
                  <c:v>109</c:v>
                </c:pt>
                <c:pt idx="3116">
                  <c:v>144</c:v>
                </c:pt>
                <c:pt idx="3117">
                  <c:v>90</c:v>
                </c:pt>
                <c:pt idx="3118">
                  <c:v>106</c:v>
                </c:pt>
                <c:pt idx="3119">
                  <c:v>121</c:v>
                </c:pt>
                <c:pt idx="3120">
                  <c:v>89</c:v>
                </c:pt>
                <c:pt idx="3121">
                  <c:v>104</c:v>
                </c:pt>
                <c:pt idx="3122">
                  <c:v>99</c:v>
                </c:pt>
                <c:pt idx="3123">
                  <c:v>98</c:v>
                </c:pt>
                <c:pt idx="3124">
                  <c:v>121</c:v>
                </c:pt>
                <c:pt idx="3125">
                  <c:v>96</c:v>
                </c:pt>
                <c:pt idx="3126">
                  <c:v>99</c:v>
                </c:pt>
                <c:pt idx="3127">
                  <c:v>42</c:v>
                </c:pt>
                <c:pt idx="3128">
                  <c:v>122</c:v>
                </c:pt>
                <c:pt idx="3129">
                  <c:v>101</c:v>
                </c:pt>
                <c:pt idx="3130">
                  <c:v>102</c:v>
                </c:pt>
                <c:pt idx="3131">
                  <c:v>84</c:v>
                </c:pt>
                <c:pt idx="3132">
                  <c:v>104</c:v>
                </c:pt>
                <c:pt idx="3133">
                  <c:v>96</c:v>
                </c:pt>
                <c:pt idx="3134">
                  <c:v>94</c:v>
                </c:pt>
                <c:pt idx="3135">
                  <c:v>90</c:v>
                </c:pt>
                <c:pt idx="3136">
                  <c:v>90</c:v>
                </c:pt>
                <c:pt idx="3137">
                  <c:v>106</c:v>
                </c:pt>
                <c:pt idx="3138">
                  <c:v>96</c:v>
                </c:pt>
                <c:pt idx="3139">
                  <c:v>95</c:v>
                </c:pt>
                <c:pt idx="3140">
                  <c:v>99</c:v>
                </c:pt>
                <c:pt idx="3141">
                  <c:v>99</c:v>
                </c:pt>
                <c:pt idx="3142">
                  <c:v>95</c:v>
                </c:pt>
                <c:pt idx="3143">
                  <c:v>99</c:v>
                </c:pt>
                <c:pt idx="3144">
                  <c:v>107</c:v>
                </c:pt>
                <c:pt idx="3145">
                  <c:v>90</c:v>
                </c:pt>
                <c:pt idx="3146">
                  <c:v>96</c:v>
                </c:pt>
                <c:pt idx="3147">
                  <c:v>104</c:v>
                </c:pt>
                <c:pt idx="3148">
                  <c:v>97</c:v>
                </c:pt>
                <c:pt idx="3149">
                  <c:v>107</c:v>
                </c:pt>
                <c:pt idx="3150">
                  <c:v>85</c:v>
                </c:pt>
                <c:pt idx="3151">
                  <c:v>95</c:v>
                </c:pt>
                <c:pt idx="3152">
                  <c:v>111</c:v>
                </c:pt>
                <c:pt idx="3153">
                  <c:v>86</c:v>
                </c:pt>
                <c:pt idx="3154">
                  <c:v>115</c:v>
                </c:pt>
                <c:pt idx="3155">
                  <c:v>103</c:v>
                </c:pt>
                <c:pt idx="3156">
                  <c:v>111</c:v>
                </c:pt>
                <c:pt idx="3157">
                  <c:v>112</c:v>
                </c:pt>
                <c:pt idx="3158">
                  <c:v>141</c:v>
                </c:pt>
                <c:pt idx="3159">
                  <c:v>95</c:v>
                </c:pt>
                <c:pt idx="3160">
                  <c:v>85</c:v>
                </c:pt>
                <c:pt idx="3161">
                  <c:v>129</c:v>
                </c:pt>
                <c:pt idx="3162">
                  <c:v>125</c:v>
                </c:pt>
                <c:pt idx="3163">
                  <c:v>116</c:v>
                </c:pt>
                <c:pt idx="3164">
                  <c:v>105</c:v>
                </c:pt>
                <c:pt idx="3165">
                  <c:v>90</c:v>
                </c:pt>
                <c:pt idx="3166">
                  <c:v>111</c:v>
                </c:pt>
                <c:pt idx="3167">
                  <c:v>91</c:v>
                </c:pt>
                <c:pt idx="3168">
                  <c:v>97</c:v>
                </c:pt>
                <c:pt idx="3169">
                  <c:v>92</c:v>
                </c:pt>
                <c:pt idx="3170">
                  <c:v>104</c:v>
                </c:pt>
                <c:pt idx="3171">
                  <c:v>120</c:v>
                </c:pt>
                <c:pt idx="3172">
                  <c:v>99</c:v>
                </c:pt>
                <c:pt idx="3173">
                  <c:v>93</c:v>
                </c:pt>
                <c:pt idx="3174">
                  <c:v>99</c:v>
                </c:pt>
                <c:pt idx="3175">
                  <c:v>96</c:v>
                </c:pt>
                <c:pt idx="3176">
                  <c:v>96</c:v>
                </c:pt>
                <c:pt idx="3177">
                  <c:v>100</c:v>
                </c:pt>
                <c:pt idx="3178">
                  <c:v>98</c:v>
                </c:pt>
                <c:pt idx="3179">
                  <c:v>106</c:v>
                </c:pt>
                <c:pt idx="3180">
                  <c:v>95</c:v>
                </c:pt>
                <c:pt idx="3181">
                  <c:v>104</c:v>
                </c:pt>
                <c:pt idx="3182">
                  <c:v>87</c:v>
                </c:pt>
                <c:pt idx="3183">
                  <c:v>81</c:v>
                </c:pt>
                <c:pt idx="3184">
                  <c:v>94</c:v>
                </c:pt>
                <c:pt idx="3185">
                  <c:v>89</c:v>
                </c:pt>
                <c:pt idx="3186">
                  <c:v>88</c:v>
                </c:pt>
                <c:pt idx="3187">
                  <c:v>108</c:v>
                </c:pt>
                <c:pt idx="3188">
                  <c:v>115</c:v>
                </c:pt>
                <c:pt idx="3189">
                  <c:v>96</c:v>
                </c:pt>
                <c:pt idx="3190">
                  <c:v>135</c:v>
                </c:pt>
                <c:pt idx="3191">
                  <c:v>93</c:v>
                </c:pt>
                <c:pt idx="3192">
                  <c:v>109</c:v>
                </c:pt>
                <c:pt idx="3193">
                  <c:v>101</c:v>
                </c:pt>
                <c:pt idx="3194">
                  <c:v>117</c:v>
                </c:pt>
                <c:pt idx="3195">
                  <c:v>83</c:v>
                </c:pt>
                <c:pt idx="3196">
                  <c:v>113</c:v>
                </c:pt>
                <c:pt idx="3197">
                  <c:v>104</c:v>
                </c:pt>
                <c:pt idx="3198">
                  <c:v>97</c:v>
                </c:pt>
                <c:pt idx="3199">
                  <c:v>110</c:v>
                </c:pt>
                <c:pt idx="3200">
                  <c:v>103</c:v>
                </c:pt>
                <c:pt idx="3201">
                  <c:v>94</c:v>
                </c:pt>
                <c:pt idx="3202">
                  <c:v>77</c:v>
                </c:pt>
                <c:pt idx="3203">
                  <c:v>134</c:v>
                </c:pt>
                <c:pt idx="3204">
                  <c:v>90</c:v>
                </c:pt>
                <c:pt idx="3205">
                  <c:v>104</c:v>
                </c:pt>
                <c:pt idx="3206">
                  <c:v>93</c:v>
                </c:pt>
                <c:pt idx="3207">
                  <c:v>106</c:v>
                </c:pt>
                <c:pt idx="3208">
                  <c:v>109</c:v>
                </c:pt>
                <c:pt idx="3209">
                  <c:v>101</c:v>
                </c:pt>
                <c:pt idx="3210">
                  <c:v>100</c:v>
                </c:pt>
                <c:pt idx="3211">
                  <c:v>95</c:v>
                </c:pt>
                <c:pt idx="3212">
                  <c:v>94</c:v>
                </c:pt>
                <c:pt idx="3213">
                  <c:v>93</c:v>
                </c:pt>
                <c:pt idx="3214">
                  <c:v>106</c:v>
                </c:pt>
                <c:pt idx="3215">
                  <c:v>99</c:v>
                </c:pt>
                <c:pt idx="3216">
                  <c:v>82</c:v>
                </c:pt>
                <c:pt idx="3217">
                  <c:v>135</c:v>
                </c:pt>
                <c:pt idx="3218">
                  <c:v>88</c:v>
                </c:pt>
                <c:pt idx="3219">
                  <c:v>89</c:v>
                </c:pt>
                <c:pt idx="3220">
                  <c:v>110</c:v>
                </c:pt>
                <c:pt idx="3221">
                  <c:v>107</c:v>
                </c:pt>
                <c:pt idx="3222">
                  <c:v>86</c:v>
                </c:pt>
                <c:pt idx="3223">
                  <c:v>91</c:v>
                </c:pt>
                <c:pt idx="3224">
                  <c:v>103</c:v>
                </c:pt>
                <c:pt idx="3225">
                  <c:v>92</c:v>
                </c:pt>
                <c:pt idx="3226">
                  <c:v>99</c:v>
                </c:pt>
                <c:pt idx="3227">
                  <c:v>96</c:v>
                </c:pt>
                <c:pt idx="3228">
                  <c:v>82</c:v>
                </c:pt>
                <c:pt idx="3229">
                  <c:v>92</c:v>
                </c:pt>
                <c:pt idx="3230">
                  <c:v>112</c:v>
                </c:pt>
                <c:pt idx="3231">
                  <c:v>90</c:v>
                </c:pt>
                <c:pt idx="3232">
                  <c:v>150</c:v>
                </c:pt>
                <c:pt idx="3233">
                  <c:v>91</c:v>
                </c:pt>
                <c:pt idx="3234">
                  <c:v>95</c:v>
                </c:pt>
                <c:pt idx="3235">
                  <c:v>97</c:v>
                </c:pt>
                <c:pt idx="3236">
                  <c:v>41</c:v>
                </c:pt>
                <c:pt idx="3237">
                  <c:v>112</c:v>
                </c:pt>
                <c:pt idx="3238">
                  <c:v>122</c:v>
                </c:pt>
                <c:pt idx="3239">
                  <c:v>110</c:v>
                </c:pt>
                <c:pt idx="3240">
                  <c:v>108</c:v>
                </c:pt>
                <c:pt idx="3241">
                  <c:v>121</c:v>
                </c:pt>
                <c:pt idx="3242">
                  <c:v>97</c:v>
                </c:pt>
                <c:pt idx="3243">
                  <c:v>116</c:v>
                </c:pt>
                <c:pt idx="3244">
                  <c:v>94</c:v>
                </c:pt>
                <c:pt idx="3245">
                  <c:v>103</c:v>
                </c:pt>
                <c:pt idx="3246">
                  <c:v>112</c:v>
                </c:pt>
                <c:pt idx="3247">
                  <c:v>91</c:v>
                </c:pt>
                <c:pt idx="3248">
                  <c:v>98</c:v>
                </c:pt>
                <c:pt idx="3249">
                  <c:v>95</c:v>
                </c:pt>
                <c:pt idx="3250">
                  <c:v>99</c:v>
                </c:pt>
                <c:pt idx="3251">
                  <c:v>91</c:v>
                </c:pt>
                <c:pt idx="3252">
                  <c:v>97</c:v>
                </c:pt>
                <c:pt idx="3253">
                  <c:v>90</c:v>
                </c:pt>
                <c:pt idx="3254">
                  <c:v>90</c:v>
                </c:pt>
                <c:pt idx="3255">
                  <c:v>94</c:v>
                </c:pt>
                <c:pt idx="3256">
                  <c:v>90</c:v>
                </c:pt>
                <c:pt idx="3257">
                  <c:v>103</c:v>
                </c:pt>
                <c:pt idx="3258">
                  <c:v>105</c:v>
                </c:pt>
                <c:pt idx="3259">
                  <c:v>113</c:v>
                </c:pt>
                <c:pt idx="3260">
                  <c:v>99</c:v>
                </c:pt>
                <c:pt idx="3261">
                  <c:v>148</c:v>
                </c:pt>
                <c:pt idx="3262">
                  <c:v>93</c:v>
                </c:pt>
                <c:pt idx="3263">
                  <c:v>94</c:v>
                </c:pt>
                <c:pt idx="3264">
                  <c:v>121</c:v>
                </c:pt>
                <c:pt idx="3265">
                  <c:v>118</c:v>
                </c:pt>
                <c:pt idx="3266">
                  <c:v>101</c:v>
                </c:pt>
                <c:pt idx="3267">
                  <c:v>90</c:v>
                </c:pt>
                <c:pt idx="3268">
                  <c:v>100</c:v>
                </c:pt>
                <c:pt idx="3269">
                  <c:v>97</c:v>
                </c:pt>
                <c:pt idx="3270">
                  <c:v>96</c:v>
                </c:pt>
                <c:pt idx="3271">
                  <c:v>117</c:v>
                </c:pt>
                <c:pt idx="3272">
                  <c:v>108</c:v>
                </c:pt>
                <c:pt idx="3273">
                  <c:v>109</c:v>
                </c:pt>
                <c:pt idx="3274">
                  <c:v>102</c:v>
                </c:pt>
                <c:pt idx="3275">
                  <c:v>115</c:v>
                </c:pt>
                <c:pt idx="3276">
                  <c:v>98</c:v>
                </c:pt>
                <c:pt idx="3277">
                  <c:v>133</c:v>
                </c:pt>
                <c:pt idx="3278">
                  <c:v>122</c:v>
                </c:pt>
                <c:pt idx="3279">
                  <c:v>106</c:v>
                </c:pt>
                <c:pt idx="3280">
                  <c:v>112</c:v>
                </c:pt>
                <c:pt idx="3281">
                  <c:v>99</c:v>
                </c:pt>
                <c:pt idx="3282">
                  <c:v>110</c:v>
                </c:pt>
                <c:pt idx="3283">
                  <c:v>104</c:v>
                </c:pt>
                <c:pt idx="3284">
                  <c:v>133</c:v>
                </c:pt>
                <c:pt idx="3285">
                  <c:v>103</c:v>
                </c:pt>
                <c:pt idx="3286">
                  <c:v>112</c:v>
                </c:pt>
                <c:pt idx="3287">
                  <c:v>101</c:v>
                </c:pt>
                <c:pt idx="3288">
                  <c:v>133</c:v>
                </c:pt>
                <c:pt idx="3289">
                  <c:v>111</c:v>
                </c:pt>
                <c:pt idx="3290">
                  <c:v>104</c:v>
                </c:pt>
                <c:pt idx="3291">
                  <c:v>112</c:v>
                </c:pt>
                <c:pt idx="3292">
                  <c:v>94</c:v>
                </c:pt>
                <c:pt idx="3293">
                  <c:v>90</c:v>
                </c:pt>
                <c:pt idx="3294">
                  <c:v>101</c:v>
                </c:pt>
                <c:pt idx="3295">
                  <c:v>93</c:v>
                </c:pt>
                <c:pt idx="3296">
                  <c:v>152</c:v>
                </c:pt>
                <c:pt idx="3297">
                  <c:v>150</c:v>
                </c:pt>
                <c:pt idx="3298">
                  <c:v>112</c:v>
                </c:pt>
                <c:pt idx="3299">
                  <c:v>95</c:v>
                </c:pt>
                <c:pt idx="3300">
                  <c:v>111</c:v>
                </c:pt>
                <c:pt idx="3301">
                  <c:v>91</c:v>
                </c:pt>
                <c:pt idx="3302">
                  <c:v>106</c:v>
                </c:pt>
                <c:pt idx="3303">
                  <c:v>93</c:v>
                </c:pt>
                <c:pt idx="3304">
                  <c:v>93</c:v>
                </c:pt>
                <c:pt idx="3305">
                  <c:v>165</c:v>
                </c:pt>
                <c:pt idx="3306">
                  <c:v>96</c:v>
                </c:pt>
                <c:pt idx="3307">
                  <c:v>119</c:v>
                </c:pt>
                <c:pt idx="3308">
                  <c:v>93</c:v>
                </c:pt>
                <c:pt idx="3309">
                  <c:v>82</c:v>
                </c:pt>
                <c:pt idx="3310">
                  <c:v>101</c:v>
                </c:pt>
                <c:pt idx="3311">
                  <c:v>81</c:v>
                </c:pt>
                <c:pt idx="3312">
                  <c:v>105</c:v>
                </c:pt>
                <c:pt idx="3313">
                  <c:v>86</c:v>
                </c:pt>
                <c:pt idx="3314">
                  <c:v>110</c:v>
                </c:pt>
                <c:pt idx="3315">
                  <c:v>110</c:v>
                </c:pt>
                <c:pt idx="3316">
                  <c:v>104</c:v>
                </c:pt>
                <c:pt idx="3317">
                  <c:v>96</c:v>
                </c:pt>
                <c:pt idx="3318">
                  <c:v>110</c:v>
                </c:pt>
                <c:pt idx="3319">
                  <c:v>84</c:v>
                </c:pt>
                <c:pt idx="3320">
                  <c:v>94</c:v>
                </c:pt>
                <c:pt idx="3321">
                  <c:v>93</c:v>
                </c:pt>
                <c:pt idx="3322">
                  <c:v>96</c:v>
                </c:pt>
                <c:pt idx="3323">
                  <c:v>101</c:v>
                </c:pt>
                <c:pt idx="3324">
                  <c:v>102</c:v>
                </c:pt>
                <c:pt idx="3325">
                  <c:v>87</c:v>
                </c:pt>
                <c:pt idx="3326">
                  <c:v>99</c:v>
                </c:pt>
                <c:pt idx="3327">
                  <c:v>106</c:v>
                </c:pt>
                <c:pt idx="3328">
                  <c:v>117</c:v>
                </c:pt>
                <c:pt idx="3329">
                  <c:v>99</c:v>
                </c:pt>
                <c:pt idx="3330">
                  <c:v>102</c:v>
                </c:pt>
                <c:pt idx="3331">
                  <c:v>85</c:v>
                </c:pt>
                <c:pt idx="3332">
                  <c:v>86</c:v>
                </c:pt>
                <c:pt idx="3333">
                  <c:v>120</c:v>
                </c:pt>
                <c:pt idx="3334">
                  <c:v>106</c:v>
                </c:pt>
                <c:pt idx="3335">
                  <c:v>103</c:v>
                </c:pt>
                <c:pt idx="3336">
                  <c:v>93</c:v>
                </c:pt>
                <c:pt idx="3337">
                  <c:v>112</c:v>
                </c:pt>
                <c:pt idx="3338">
                  <c:v>113</c:v>
                </c:pt>
                <c:pt idx="3339">
                  <c:v>98</c:v>
                </c:pt>
                <c:pt idx="3340">
                  <c:v>92</c:v>
                </c:pt>
                <c:pt idx="3341">
                  <c:v>106</c:v>
                </c:pt>
                <c:pt idx="3342">
                  <c:v>93</c:v>
                </c:pt>
                <c:pt idx="3343">
                  <c:v>226</c:v>
                </c:pt>
                <c:pt idx="3344">
                  <c:v>104</c:v>
                </c:pt>
                <c:pt idx="3345">
                  <c:v>152</c:v>
                </c:pt>
                <c:pt idx="3346">
                  <c:v>107</c:v>
                </c:pt>
                <c:pt idx="3347">
                  <c:v>95</c:v>
                </c:pt>
                <c:pt idx="3348">
                  <c:v>102</c:v>
                </c:pt>
                <c:pt idx="3349">
                  <c:v>99</c:v>
                </c:pt>
                <c:pt idx="3350">
                  <c:v>109</c:v>
                </c:pt>
                <c:pt idx="3351">
                  <c:v>113</c:v>
                </c:pt>
                <c:pt idx="3352">
                  <c:v>91</c:v>
                </c:pt>
                <c:pt idx="3353">
                  <c:v>88</c:v>
                </c:pt>
                <c:pt idx="3354">
                  <c:v>97</c:v>
                </c:pt>
                <c:pt idx="3355">
                  <c:v>97</c:v>
                </c:pt>
                <c:pt idx="3356">
                  <c:v>85</c:v>
                </c:pt>
                <c:pt idx="3357">
                  <c:v>92</c:v>
                </c:pt>
                <c:pt idx="3358">
                  <c:v>93</c:v>
                </c:pt>
                <c:pt idx="3359">
                  <c:v>96</c:v>
                </c:pt>
                <c:pt idx="3360">
                  <c:v>105</c:v>
                </c:pt>
                <c:pt idx="3361">
                  <c:v>129</c:v>
                </c:pt>
                <c:pt idx="3362">
                  <c:v>37</c:v>
                </c:pt>
                <c:pt idx="3363">
                  <c:v>81</c:v>
                </c:pt>
                <c:pt idx="3364">
                  <c:v>106</c:v>
                </c:pt>
                <c:pt idx="3365">
                  <c:v>103</c:v>
                </c:pt>
                <c:pt idx="3366">
                  <c:v>101</c:v>
                </c:pt>
                <c:pt idx="3367">
                  <c:v>102</c:v>
                </c:pt>
                <c:pt idx="3368">
                  <c:v>98</c:v>
                </c:pt>
                <c:pt idx="3369">
                  <c:v>91</c:v>
                </c:pt>
                <c:pt idx="3370">
                  <c:v>105</c:v>
                </c:pt>
                <c:pt idx="3371">
                  <c:v>100</c:v>
                </c:pt>
                <c:pt idx="3372">
                  <c:v>80</c:v>
                </c:pt>
                <c:pt idx="3373">
                  <c:v>107</c:v>
                </c:pt>
                <c:pt idx="3374">
                  <c:v>92</c:v>
                </c:pt>
                <c:pt idx="3375">
                  <c:v>107</c:v>
                </c:pt>
                <c:pt idx="3376">
                  <c:v>135</c:v>
                </c:pt>
                <c:pt idx="3377">
                  <c:v>99</c:v>
                </c:pt>
                <c:pt idx="3378">
                  <c:v>115</c:v>
                </c:pt>
                <c:pt idx="3379">
                  <c:v>91</c:v>
                </c:pt>
                <c:pt idx="3380">
                  <c:v>92</c:v>
                </c:pt>
                <c:pt idx="3381">
                  <c:v>101</c:v>
                </c:pt>
                <c:pt idx="3382">
                  <c:v>105</c:v>
                </c:pt>
                <c:pt idx="3383">
                  <c:v>109</c:v>
                </c:pt>
                <c:pt idx="3384">
                  <c:v>110</c:v>
                </c:pt>
                <c:pt idx="3385">
                  <c:v>94</c:v>
                </c:pt>
                <c:pt idx="3386">
                  <c:v>115</c:v>
                </c:pt>
                <c:pt idx="3387">
                  <c:v>98</c:v>
                </c:pt>
                <c:pt idx="3388">
                  <c:v>91</c:v>
                </c:pt>
                <c:pt idx="3389">
                  <c:v>120</c:v>
                </c:pt>
                <c:pt idx="3390">
                  <c:v>87</c:v>
                </c:pt>
                <c:pt idx="3391">
                  <c:v>117</c:v>
                </c:pt>
                <c:pt idx="3392">
                  <c:v>85</c:v>
                </c:pt>
                <c:pt idx="3393">
                  <c:v>110</c:v>
                </c:pt>
                <c:pt idx="3394">
                  <c:v>113</c:v>
                </c:pt>
                <c:pt idx="3395">
                  <c:v>98</c:v>
                </c:pt>
                <c:pt idx="3396">
                  <c:v>86</c:v>
                </c:pt>
                <c:pt idx="3397">
                  <c:v>161</c:v>
                </c:pt>
                <c:pt idx="3398">
                  <c:v>100</c:v>
                </c:pt>
                <c:pt idx="3399">
                  <c:v>91</c:v>
                </c:pt>
                <c:pt idx="3400">
                  <c:v>100</c:v>
                </c:pt>
                <c:pt idx="3401">
                  <c:v>84</c:v>
                </c:pt>
                <c:pt idx="3402">
                  <c:v>99</c:v>
                </c:pt>
                <c:pt idx="3403">
                  <c:v>109</c:v>
                </c:pt>
                <c:pt idx="3404">
                  <c:v>95</c:v>
                </c:pt>
                <c:pt idx="3405">
                  <c:v>97</c:v>
                </c:pt>
                <c:pt idx="3406">
                  <c:v>90</c:v>
                </c:pt>
                <c:pt idx="3407">
                  <c:v>96</c:v>
                </c:pt>
                <c:pt idx="3408">
                  <c:v>82</c:v>
                </c:pt>
                <c:pt idx="3409">
                  <c:v>109</c:v>
                </c:pt>
                <c:pt idx="3410">
                  <c:v>98</c:v>
                </c:pt>
                <c:pt idx="3411">
                  <c:v>95</c:v>
                </c:pt>
                <c:pt idx="3412">
                  <c:v>104</c:v>
                </c:pt>
                <c:pt idx="3413">
                  <c:v>87</c:v>
                </c:pt>
                <c:pt idx="3414">
                  <c:v>108</c:v>
                </c:pt>
                <c:pt idx="3415">
                  <c:v>94</c:v>
                </c:pt>
                <c:pt idx="3416">
                  <c:v>134</c:v>
                </c:pt>
                <c:pt idx="3417">
                  <c:v>89</c:v>
                </c:pt>
                <c:pt idx="3418">
                  <c:v>102</c:v>
                </c:pt>
                <c:pt idx="3419">
                  <c:v>120</c:v>
                </c:pt>
                <c:pt idx="3420">
                  <c:v>110</c:v>
                </c:pt>
                <c:pt idx="3421">
                  <c:v>86</c:v>
                </c:pt>
                <c:pt idx="3422">
                  <c:v>101</c:v>
                </c:pt>
                <c:pt idx="3423">
                  <c:v>87</c:v>
                </c:pt>
                <c:pt idx="3424">
                  <c:v>93</c:v>
                </c:pt>
                <c:pt idx="3425">
                  <c:v>111</c:v>
                </c:pt>
                <c:pt idx="3426">
                  <c:v>98</c:v>
                </c:pt>
                <c:pt idx="3427">
                  <c:v>100</c:v>
                </c:pt>
                <c:pt idx="3428">
                  <c:v>88</c:v>
                </c:pt>
                <c:pt idx="3429">
                  <c:v>97</c:v>
                </c:pt>
                <c:pt idx="3430">
                  <c:v>122</c:v>
                </c:pt>
                <c:pt idx="3431">
                  <c:v>108</c:v>
                </c:pt>
                <c:pt idx="3432">
                  <c:v>96</c:v>
                </c:pt>
                <c:pt idx="3433">
                  <c:v>105</c:v>
                </c:pt>
                <c:pt idx="3434">
                  <c:v>113</c:v>
                </c:pt>
                <c:pt idx="3435">
                  <c:v>105</c:v>
                </c:pt>
                <c:pt idx="3436">
                  <c:v>93</c:v>
                </c:pt>
                <c:pt idx="3437">
                  <c:v>89</c:v>
                </c:pt>
                <c:pt idx="3438">
                  <c:v>116</c:v>
                </c:pt>
                <c:pt idx="3439">
                  <c:v>120</c:v>
                </c:pt>
                <c:pt idx="3440">
                  <c:v>88</c:v>
                </c:pt>
                <c:pt idx="3441">
                  <c:v>102</c:v>
                </c:pt>
                <c:pt idx="3442">
                  <c:v>106</c:v>
                </c:pt>
                <c:pt idx="3443">
                  <c:v>95</c:v>
                </c:pt>
                <c:pt idx="3444">
                  <c:v>113</c:v>
                </c:pt>
                <c:pt idx="3445">
                  <c:v>93</c:v>
                </c:pt>
                <c:pt idx="3446">
                  <c:v>97</c:v>
                </c:pt>
                <c:pt idx="3447">
                  <c:v>140</c:v>
                </c:pt>
                <c:pt idx="3448">
                  <c:v>86</c:v>
                </c:pt>
                <c:pt idx="3449">
                  <c:v>109</c:v>
                </c:pt>
                <c:pt idx="3450">
                  <c:v>66</c:v>
                </c:pt>
                <c:pt idx="3451">
                  <c:v>86</c:v>
                </c:pt>
                <c:pt idx="3452">
                  <c:v>87</c:v>
                </c:pt>
                <c:pt idx="3453">
                  <c:v>149</c:v>
                </c:pt>
                <c:pt idx="3454">
                  <c:v>98</c:v>
                </c:pt>
                <c:pt idx="3455">
                  <c:v>75</c:v>
                </c:pt>
                <c:pt idx="3456">
                  <c:v>104</c:v>
                </c:pt>
                <c:pt idx="3457">
                  <c:v>102</c:v>
                </c:pt>
                <c:pt idx="3458">
                  <c:v>105</c:v>
                </c:pt>
                <c:pt idx="3459">
                  <c:v>107</c:v>
                </c:pt>
                <c:pt idx="3460">
                  <c:v>89</c:v>
                </c:pt>
                <c:pt idx="3461">
                  <c:v>106</c:v>
                </c:pt>
                <c:pt idx="3462">
                  <c:v>95</c:v>
                </c:pt>
                <c:pt idx="3463">
                  <c:v>34</c:v>
                </c:pt>
                <c:pt idx="3464">
                  <c:v>101</c:v>
                </c:pt>
                <c:pt idx="3465">
                  <c:v>112</c:v>
                </c:pt>
                <c:pt idx="3466">
                  <c:v>100</c:v>
                </c:pt>
                <c:pt idx="3467">
                  <c:v>92</c:v>
                </c:pt>
                <c:pt idx="3468">
                  <c:v>100</c:v>
                </c:pt>
                <c:pt idx="3469">
                  <c:v>80</c:v>
                </c:pt>
                <c:pt idx="3470">
                  <c:v>106</c:v>
                </c:pt>
                <c:pt idx="3471">
                  <c:v>103</c:v>
                </c:pt>
                <c:pt idx="3472">
                  <c:v>90</c:v>
                </c:pt>
                <c:pt idx="3473">
                  <c:v>96</c:v>
                </c:pt>
                <c:pt idx="3474">
                  <c:v>120</c:v>
                </c:pt>
                <c:pt idx="3475">
                  <c:v>101</c:v>
                </c:pt>
                <c:pt idx="3476">
                  <c:v>101</c:v>
                </c:pt>
                <c:pt idx="3477">
                  <c:v>105</c:v>
                </c:pt>
                <c:pt idx="3478">
                  <c:v>120</c:v>
                </c:pt>
                <c:pt idx="3479">
                  <c:v>91</c:v>
                </c:pt>
                <c:pt idx="3480">
                  <c:v>92</c:v>
                </c:pt>
                <c:pt idx="3481">
                  <c:v>117</c:v>
                </c:pt>
                <c:pt idx="3482">
                  <c:v>120</c:v>
                </c:pt>
                <c:pt idx="3483">
                  <c:v>172</c:v>
                </c:pt>
                <c:pt idx="3484">
                  <c:v>89</c:v>
                </c:pt>
                <c:pt idx="3485">
                  <c:v>125</c:v>
                </c:pt>
                <c:pt idx="3486">
                  <c:v>115</c:v>
                </c:pt>
                <c:pt idx="3487">
                  <c:v>96</c:v>
                </c:pt>
                <c:pt idx="3488">
                  <c:v>100</c:v>
                </c:pt>
                <c:pt idx="3489">
                  <c:v>87</c:v>
                </c:pt>
                <c:pt idx="3490">
                  <c:v>102</c:v>
                </c:pt>
                <c:pt idx="3491">
                  <c:v>118</c:v>
                </c:pt>
                <c:pt idx="3492">
                  <c:v>86</c:v>
                </c:pt>
                <c:pt idx="3493">
                  <c:v>137</c:v>
                </c:pt>
                <c:pt idx="3494">
                  <c:v>129</c:v>
                </c:pt>
                <c:pt idx="3495">
                  <c:v>80</c:v>
                </c:pt>
                <c:pt idx="3496">
                  <c:v>89</c:v>
                </c:pt>
                <c:pt idx="3497">
                  <c:v>80</c:v>
                </c:pt>
                <c:pt idx="3498">
                  <c:v>115</c:v>
                </c:pt>
                <c:pt idx="3499">
                  <c:v>100</c:v>
                </c:pt>
                <c:pt idx="3500">
                  <c:v>100</c:v>
                </c:pt>
                <c:pt idx="3501">
                  <c:v>91</c:v>
                </c:pt>
                <c:pt idx="3502">
                  <c:v>96</c:v>
                </c:pt>
                <c:pt idx="3503">
                  <c:v>116</c:v>
                </c:pt>
                <c:pt idx="3504">
                  <c:v>97</c:v>
                </c:pt>
                <c:pt idx="3505">
                  <c:v>101</c:v>
                </c:pt>
                <c:pt idx="3506">
                  <c:v>98</c:v>
                </c:pt>
                <c:pt idx="3507">
                  <c:v>101</c:v>
                </c:pt>
                <c:pt idx="3508">
                  <c:v>90</c:v>
                </c:pt>
                <c:pt idx="3509">
                  <c:v>120</c:v>
                </c:pt>
                <c:pt idx="3510">
                  <c:v>102</c:v>
                </c:pt>
                <c:pt idx="3511">
                  <c:v>102</c:v>
                </c:pt>
                <c:pt idx="3512">
                  <c:v>100</c:v>
                </c:pt>
                <c:pt idx="3513">
                  <c:v>89</c:v>
                </c:pt>
                <c:pt idx="3514">
                  <c:v>86</c:v>
                </c:pt>
                <c:pt idx="3515">
                  <c:v>96</c:v>
                </c:pt>
                <c:pt idx="3516">
                  <c:v>91</c:v>
                </c:pt>
                <c:pt idx="3517">
                  <c:v>85</c:v>
                </c:pt>
                <c:pt idx="3518">
                  <c:v>129</c:v>
                </c:pt>
                <c:pt idx="3519">
                  <c:v>95</c:v>
                </c:pt>
                <c:pt idx="3520">
                  <c:v>92</c:v>
                </c:pt>
                <c:pt idx="3521">
                  <c:v>96</c:v>
                </c:pt>
                <c:pt idx="3522">
                  <c:v>119</c:v>
                </c:pt>
                <c:pt idx="3523">
                  <c:v>92</c:v>
                </c:pt>
                <c:pt idx="3524">
                  <c:v>106</c:v>
                </c:pt>
                <c:pt idx="3525">
                  <c:v>99</c:v>
                </c:pt>
                <c:pt idx="3526">
                  <c:v>103</c:v>
                </c:pt>
                <c:pt idx="3527">
                  <c:v>95</c:v>
                </c:pt>
                <c:pt idx="3528">
                  <c:v>95</c:v>
                </c:pt>
                <c:pt idx="3529">
                  <c:v>100</c:v>
                </c:pt>
                <c:pt idx="3530">
                  <c:v>101</c:v>
                </c:pt>
                <c:pt idx="3531">
                  <c:v>90</c:v>
                </c:pt>
                <c:pt idx="3532">
                  <c:v>89</c:v>
                </c:pt>
                <c:pt idx="3533">
                  <c:v>87</c:v>
                </c:pt>
                <c:pt idx="3534">
                  <c:v>118</c:v>
                </c:pt>
                <c:pt idx="3535">
                  <c:v>93</c:v>
                </c:pt>
                <c:pt idx="3536">
                  <c:v>109</c:v>
                </c:pt>
                <c:pt idx="3537">
                  <c:v>90</c:v>
                </c:pt>
                <c:pt idx="3538">
                  <c:v>108</c:v>
                </c:pt>
                <c:pt idx="3539">
                  <c:v>81</c:v>
                </c:pt>
                <c:pt idx="3540">
                  <c:v>93</c:v>
                </c:pt>
                <c:pt idx="3541">
                  <c:v>138</c:v>
                </c:pt>
                <c:pt idx="3542">
                  <c:v>105</c:v>
                </c:pt>
                <c:pt idx="3543">
                  <c:v>98</c:v>
                </c:pt>
                <c:pt idx="3544">
                  <c:v>86</c:v>
                </c:pt>
                <c:pt idx="3545">
                  <c:v>104</c:v>
                </c:pt>
                <c:pt idx="3546">
                  <c:v>100</c:v>
                </c:pt>
                <c:pt idx="3547">
                  <c:v>84</c:v>
                </c:pt>
                <c:pt idx="3548">
                  <c:v>95</c:v>
                </c:pt>
                <c:pt idx="3549">
                  <c:v>90</c:v>
                </c:pt>
                <c:pt idx="3550">
                  <c:v>123</c:v>
                </c:pt>
                <c:pt idx="3551">
                  <c:v>111</c:v>
                </c:pt>
                <c:pt idx="3552">
                  <c:v>110</c:v>
                </c:pt>
                <c:pt idx="3553">
                  <c:v>108</c:v>
                </c:pt>
                <c:pt idx="3554">
                  <c:v>92</c:v>
                </c:pt>
                <c:pt idx="3555">
                  <c:v>91</c:v>
                </c:pt>
                <c:pt idx="3556">
                  <c:v>88</c:v>
                </c:pt>
                <c:pt idx="3557">
                  <c:v>97</c:v>
                </c:pt>
                <c:pt idx="3558">
                  <c:v>103</c:v>
                </c:pt>
                <c:pt idx="3559">
                  <c:v>110</c:v>
                </c:pt>
                <c:pt idx="3560">
                  <c:v>103</c:v>
                </c:pt>
                <c:pt idx="3561">
                  <c:v>114</c:v>
                </c:pt>
                <c:pt idx="3562">
                  <c:v>112</c:v>
                </c:pt>
                <c:pt idx="3563">
                  <c:v>104</c:v>
                </c:pt>
                <c:pt idx="3564">
                  <c:v>99</c:v>
                </c:pt>
                <c:pt idx="3565">
                  <c:v>98</c:v>
                </c:pt>
                <c:pt idx="3566">
                  <c:v>100</c:v>
                </c:pt>
                <c:pt idx="3567">
                  <c:v>80</c:v>
                </c:pt>
                <c:pt idx="3568">
                  <c:v>87</c:v>
                </c:pt>
                <c:pt idx="3569">
                  <c:v>91</c:v>
                </c:pt>
                <c:pt idx="3570">
                  <c:v>84</c:v>
                </c:pt>
                <c:pt idx="3571">
                  <c:v>90</c:v>
                </c:pt>
                <c:pt idx="3572">
                  <c:v>98</c:v>
                </c:pt>
                <c:pt idx="3573">
                  <c:v>124</c:v>
                </c:pt>
                <c:pt idx="3574">
                  <c:v>95</c:v>
                </c:pt>
                <c:pt idx="3575">
                  <c:v>90</c:v>
                </c:pt>
                <c:pt idx="3576">
                  <c:v>101</c:v>
                </c:pt>
                <c:pt idx="3577">
                  <c:v>130</c:v>
                </c:pt>
                <c:pt idx="3578">
                  <c:v>83</c:v>
                </c:pt>
                <c:pt idx="3579">
                  <c:v>106</c:v>
                </c:pt>
                <c:pt idx="3580">
                  <c:v>94</c:v>
                </c:pt>
                <c:pt idx="3581">
                  <c:v>120</c:v>
                </c:pt>
                <c:pt idx="3582">
                  <c:v>105</c:v>
                </c:pt>
                <c:pt idx="3583">
                  <c:v>95</c:v>
                </c:pt>
                <c:pt idx="3584">
                  <c:v>135</c:v>
                </c:pt>
                <c:pt idx="3585">
                  <c:v>105</c:v>
                </c:pt>
                <c:pt idx="3586">
                  <c:v>83</c:v>
                </c:pt>
                <c:pt idx="3587">
                  <c:v>111</c:v>
                </c:pt>
                <c:pt idx="3588">
                  <c:v>87</c:v>
                </c:pt>
                <c:pt idx="3589">
                  <c:v>97</c:v>
                </c:pt>
                <c:pt idx="3590">
                  <c:v>87</c:v>
                </c:pt>
                <c:pt idx="3591">
                  <c:v>80</c:v>
                </c:pt>
                <c:pt idx="3592">
                  <c:v>100</c:v>
                </c:pt>
                <c:pt idx="3593">
                  <c:v>103</c:v>
                </c:pt>
                <c:pt idx="3594">
                  <c:v>100</c:v>
                </c:pt>
                <c:pt idx="3595">
                  <c:v>89</c:v>
                </c:pt>
                <c:pt idx="3596">
                  <c:v>104</c:v>
                </c:pt>
                <c:pt idx="3597">
                  <c:v>114</c:v>
                </c:pt>
                <c:pt idx="3598">
                  <c:v>111</c:v>
                </c:pt>
                <c:pt idx="3599">
                  <c:v>110</c:v>
                </c:pt>
                <c:pt idx="3600">
                  <c:v>85</c:v>
                </c:pt>
                <c:pt idx="3601">
                  <c:v>113</c:v>
                </c:pt>
                <c:pt idx="3602">
                  <c:v>99</c:v>
                </c:pt>
                <c:pt idx="3603">
                  <c:v>142</c:v>
                </c:pt>
                <c:pt idx="3604">
                  <c:v>112</c:v>
                </c:pt>
                <c:pt idx="3605">
                  <c:v>108</c:v>
                </c:pt>
                <c:pt idx="3606">
                  <c:v>88</c:v>
                </c:pt>
                <c:pt idx="3607">
                  <c:v>85</c:v>
                </c:pt>
                <c:pt idx="3608">
                  <c:v>110</c:v>
                </c:pt>
                <c:pt idx="3609">
                  <c:v>91</c:v>
                </c:pt>
                <c:pt idx="3610">
                  <c:v>94</c:v>
                </c:pt>
                <c:pt idx="3611">
                  <c:v>90</c:v>
                </c:pt>
                <c:pt idx="3612">
                  <c:v>92</c:v>
                </c:pt>
                <c:pt idx="3613">
                  <c:v>73</c:v>
                </c:pt>
                <c:pt idx="3614">
                  <c:v>110</c:v>
                </c:pt>
                <c:pt idx="3615">
                  <c:v>102</c:v>
                </c:pt>
                <c:pt idx="3616">
                  <c:v>145</c:v>
                </c:pt>
                <c:pt idx="3617">
                  <c:v>89</c:v>
                </c:pt>
                <c:pt idx="3618">
                  <c:v>83</c:v>
                </c:pt>
                <c:pt idx="3619">
                  <c:v>91</c:v>
                </c:pt>
                <c:pt idx="3620">
                  <c:v>110</c:v>
                </c:pt>
                <c:pt idx="3621">
                  <c:v>86</c:v>
                </c:pt>
                <c:pt idx="3622">
                  <c:v>86</c:v>
                </c:pt>
                <c:pt idx="3623">
                  <c:v>120</c:v>
                </c:pt>
                <c:pt idx="3624">
                  <c:v>90</c:v>
                </c:pt>
                <c:pt idx="3625">
                  <c:v>99</c:v>
                </c:pt>
                <c:pt idx="3626">
                  <c:v>112</c:v>
                </c:pt>
                <c:pt idx="3627">
                  <c:v>103</c:v>
                </c:pt>
                <c:pt idx="3628">
                  <c:v>83</c:v>
                </c:pt>
                <c:pt idx="3629">
                  <c:v>109</c:v>
                </c:pt>
                <c:pt idx="3630">
                  <c:v>100</c:v>
                </c:pt>
                <c:pt idx="3631">
                  <c:v>95</c:v>
                </c:pt>
                <c:pt idx="3632">
                  <c:v>104</c:v>
                </c:pt>
                <c:pt idx="3633">
                  <c:v>96</c:v>
                </c:pt>
                <c:pt idx="3634">
                  <c:v>97</c:v>
                </c:pt>
                <c:pt idx="3635">
                  <c:v>91</c:v>
                </c:pt>
                <c:pt idx="3636">
                  <c:v>84</c:v>
                </c:pt>
                <c:pt idx="3637">
                  <c:v>86</c:v>
                </c:pt>
                <c:pt idx="3638">
                  <c:v>92</c:v>
                </c:pt>
                <c:pt idx="3639">
                  <c:v>94</c:v>
                </c:pt>
                <c:pt idx="3640">
                  <c:v>103</c:v>
                </c:pt>
                <c:pt idx="3641">
                  <c:v>100</c:v>
                </c:pt>
                <c:pt idx="3642">
                  <c:v>119</c:v>
                </c:pt>
                <c:pt idx="3643">
                  <c:v>167</c:v>
                </c:pt>
                <c:pt idx="3644">
                  <c:v>92</c:v>
                </c:pt>
                <c:pt idx="3645">
                  <c:v>108</c:v>
                </c:pt>
                <c:pt idx="3646">
                  <c:v>97</c:v>
                </c:pt>
                <c:pt idx="3647">
                  <c:v>88</c:v>
                </c:pt>
                <c:pt idx="3648">
                  <c:v>100</c:v>
                </c:pt>
                <c:pt idx="3649">
                  <c:v>88</c:v>
                </c:pt>
                <c:pt idx="3650">
                  <c:v>79</c:v>
                </c:pt>
                <c:pt idx="3651">
                  <c:v>135</c:v>
                </c:pt>
                <c:pt idx="3652">
                  <c:v>96</c:v>
                </c:pt>
                <c:pt idx="3653">
                  <c:v>53</c:v>
                </c:pt>
                <c:pt idx="3654">
                  <c:v>97</c:v>
                </c:pt>
                <c:pt idx="3655">
                  <c:v>91</c:v>
                </c:pt>
                <c:pt idx="3656">
                  <c:v>93</c:v>
                </c:pt>
                <c:pt idx="3657">
                  <c:v>112</c:v>
                </c:pt>
                <c:pt idx="3658">
                  <c:v>160</c:v>
                </c:pt>
                <c:pt idx="3659">
                  <c:v>95</c:v>
                </c:pt>
                <c:pt idx="3660">
                  <c:v>93</c:v>
                </c:pt>
                <c:pt idx="3661">
                  <c:v>88</c:v>
                </c:pt>
                <c:pt idx="3662">
                  <c:v>82</c:v>
                </c:pt>
                <c:pt idx="3663">
                  <c:v>78</c:v>
                </c:pt>
                <c:pt idx="3664">
                  <c:v>97</c:v>
                </c:pt>
                <c:pt idx="3665">
                  <c:v>81</c:v>
                </c:pt>
                <c:pt idx="3666">
                  <c:v>88</c:v>
                </c:pt>
                <c:pt idx="3667">
                  <c:v>96</c:v>
                </c:pt>
                <c:pt idx="3668">
                  <c:v>108</c:v>
                </c:pt>
                <c:pt idx="3669">
                  <c:v>100</c:v>
                </c:pt>
                <c:pt idx="3670">
                  <c:v>113</c:v>
                </c:pt>
                <c:pt idx="3671">
                  <c:v>104</c:v>
                </c:pt>
                <c:pt idx="3672">
                  <c:v>91</c:v>
                </c:pt>
                <c:pt idx="3673">
                  <c:v>85</c:v>
                </c:pt>
                <c:pt idx="3674">
                  <c:v>101</c:v>
                </c:pt>
                <c:pt idx="3675">
                  <c:v>88</c:v>
                </c:pt>
                <c:pt idx="3676">
                  <c:v>112</c:v>
                </c:pt>
                <c:pt idx="3677">
                  <c:v>107</c:v>
                </c:pt>
                <c:pt idx="3678">
                  <c:v>88</c:v>
                </c:pt>
                <c:pt idx="3679">
                  <c:v>95</c:v>
                </c:pt>
                <c:pt idx="3680">
                  <c:v>123</c:v>
                </c:pt>
                <c:pt idx="3681">
                  <c:v>88</c:v>
                </c:pt>
                <c:pt idx="3682">
                  <c:v>114</c:v>
                </c:pt>
                <c:pt idx="3683">
                  <c:v>88</c:v>
                </c:pt>
                <c:pt idx="3684">
                  <c:v>104</c:v>
                </c:pt>
                <c:pt idx="3685">
                  <c:v>93</c:v>
                </c:pt>
                <c:pt idx="3686">
                  <c:v>91</c:v>
                </c:pt>
                <c:pt idx="3687">
                  <c:v>90</c:v>
                </c:pt>
                <c:pt idx="3688">
                  <c:v>112</c:v>
                </c:pt>
                <c:pt idx="3689">
                  <c:v>86</c:v>
                </c:pt>
                <c:pt idx="3690">
                  <c:v>86</c:v>
                </c:pt>
                <c:pt idx="3691">
                  <c:v>95</c:v>
                </c:pt>
                <c:pt idx="3692">
                  <c:v>101</c:v>
                </c:pt>
                <c:pt idx="3693">
                  <c:v>89</c:v>
                </c:pt>
                <c:pt idx="3694">
                  <c:v>88</c:v>
                </c:pt>
                <c:pt idx="3695">
                  <c:v>99</c:v>
                </c:pt>
                <c:pt idx="3696">
                  <c:v>170</c:v>
                </c:pt>
                <c:pt idx="3697">
                  <c:v>97</c:v>
                </c:pt>
                <c:pt idx="3698">
                  <c:v>201</c:v>
                </c:pt>
                <c:pt idx="3699">
                  <c:v>108</c:v>
                </c:pt>
                <c:pt idx="3700">
                  <c:v>106</c:v>
                </c:pt>
                <c:pt idx="3701">
                  <c:v>107</c:v>
                </c:pt>
                <c:pt idx="3702">
                  <c:v>84</c:v>
                </c:pt>
                <c:pt idx="3703">
                  <c:v>81</c:v>
                </c:pt>
                <c:pt idx="3704">
                  <c:v>81</c:v>
                </c:pt>
                <c:pt idx="3705">
                  <c:v>215</c:v>
                </c:pt>
                <c:pt idx="3706">
                  <c:v>106</c:v>
                </c:pt>
                <c:pt idx="3707">
                  <c:v>90</c:v>
                </c:pt>
                <c:pt idx="3708">
                  <c:v>87</c:v>
                </c:pt>
                <c:pt idx="3709">
                  <c:v>122</c:v>
                </c:pt>
                <c:pt idx="3710">
                  <c:v>86</c:v>
                </c:pt>
                <c:pt idx="3711">
                  <c:v>79</c:v>
                </c:pt>
                <c:pt idx="3712">
                  <c:v>97</c:v>
                </c:pt>
                <c:pt idx="3713">
                  <c:v>89</c:v>
                </c:pt>
                <c:pt idx="3714">
                  <c:v>120</c:v>
                </c:pt>
                <c:pt idx="3715">
                  <c:v>108</c:v>
                </c:pt>
                <c:pt idx="3716">
                  <c:v>102</c:v>
                </c:pt>
                <c:pt idx="3717">
                  <c:v>83</c:v>
                </c:pt>
                <c:pt idx="3718">
                  <c:v>93</c:v>
                </c:pt>
                <c:pt idx="3719">
                  <c:v>86</c:v>
                </c:pt>
                <c:pt idx="3720">
                  <c:v>101</c:v>
                </c:pt>
                <c:pt idx="3721">
                  <c:v>111</c:v>
                </c:pt>
                <c:pt idx="3722">
                  <c:v>90</c:v>
                </c:pt>
                <c:pt idx="3723">
                  <c:v>86</c:v>
                </c:pt>
                <c:pt idx="3724">
                  <c:v>98</c:v>
                </c:pt>
                <c:pt idx="3725">
                  <c:v>91</c:v>
                </c:pt>
                <c:pt idx="3726">
                  <c:v>91</c:v>
                </c:pt>
                <c:pt idx="3727">
                  <c:v>88</c:v>
                </c:pt>
                <c:pt idx="3728">
                  <c:v>202</c:v>
                </c:pt>
                <c:pt idx="3729">
                  <c:v>89</c:v>
                </c:pt>
                <c:pt idx="3730">
                  <c:v>84</c:v>
                </c:pt>
                <c:pt idx="3731">
                  <c:v>82</c:v>
                </c:pt>
                <c:pt idx="3732">
                  <c:v>94</c:v>
                </c:pt>
                <c:pt idx="3733">
                  <c:v>100</c:v>
                </c:pt>
                <c:pt idx="3734">
                  <c:v>112</c:v>
                </c:pt>
                <c:pt idx="3735">
                  <c:v>94</c:v>
                </c:pt>
                <c:pt idx="3736">
                  <c:v>91</c:v>
                </c:pt>
                <c:pt idx="3737">
                  <c:v>87</c:v>
                </c:pt>
                <c:pt idx="3738">
                  <c:v>82</c:v>
                </c:pt>
                <c:pt idx="3739">
                  <c:v>130</c:v>
                </c:pt>
                <c:pt idx="3740">
                  <c:v>91</c:v>
                </c:pt>
                <c:pt idx="3741">
                  <c:v>107</c:v>
                </c:pt>
                <c:pt idx="3742">
                  <c:v>84</c:v>
                </c:pt>
                <c:pt idx="3743">
                  <c:v>103</c:v>
                </c:pt>
                <c:pt idx="3744">
                  <c:v>89</c:v>
                </c:pt>
                <c:pt idx="3745">
                  <c:v>98</c:v>
                </c:pt>
                <c:pt idx="3746">
                  <c:v>133</c:v>
                </c:pt>
                <c:pt idx="3747">
                  <c:v>92</c:v>
                </c:pt>
                <c:pt idx="3748">
                  <c:v>90</c:v>
                </c:pt>
                <c:pt idx="3749">
                  <c:v>84</c:v>
                </c:pt>
                <c:pt idx="3750">
                  <c:v>91</c:v>
                </c:pt>
                <c:pt idx="3751">
                  <c:v>90</c:v>
                </c:pt>
                <c:pt idx="3752">
                  <c:v>96</c:v>
                </c:pt>
                <c:pt idx="3753">
                  <c:v>88</c:v>
                </c:pt>
                <c:pt idx="3754">
                  <c:v>92</c:v>
                </c:pt>
                <c:pt idx="3755">
                  <c:v>82</c:v>
                </c:pt>
                <c:pt idx="3756">
                  <c:v>101</c:v>
                </c:pt>
                <c:pt idx="3757">
                  <c:v>86</c:v>
                </c:pt>
                <c:pt idx="3758">
                  <c:v>100</c:v>
                </c:pt>
                <c:pt idx="3759">
                  <c:v>89</c:v>
                </c:pt>
                <c:pt idx="3760">
                  <c:v>84</c:v>
                </c:pt>
                <c:pt idx="3761">
                  <c:v>88</c:v>
                </c:pt>
                <c:pt idx="3762">
                  <c:v>90</c:v>
                </c:pt>
                <c:pt idx="3763">
                  <c:v>101</c:v>
                </c:pt>
                <c:pt idx="3764">
                  <c:v>102</c:v>
                </c:pt>
                <c:pt idx="3765">
                  <c:v>98</c:v>
                </c:pt>
                <c:pt idx="3766">
                  <c:v>91</c:v>
                </c:pt>
                <c:pt idx="3767">
                  <c:v>80</c:v>
                </c:pt>
                <c:pt idx="3768">
                  <c:v>76</c:v>
                </c:pt>
                <c:pt idx="3769">
                  <c:v>80</c:v>
                </c:pt>
                <c:pt idx="3770">
                  <c:v>95</c:v>
                </c:pt>
                <c:pt idx="3771">
                  <c:v>94</c:v>
                </c:pt>
                <c:pt idx="3772">
                  <c:v>109</c:v>
                </c:pt>
                <c:pt idx="3773">
                  <c:v>133</c:v>
                </c:pt>
                <c:pt idx="3774">
                  <c:v>95</c:v>
                </c:pt>
                <c:pt idx="3775">
                  <c:v>90</c:v>
                </c:pt>
                <c:pt idx="3776">
                  <c:v>113</c:v>
                </c:pt>
                <c:pt idx="3777">
                  <c:v>91</c:v>
                </c:pt>
                <c:pt idx="3778">
                  <c:v>98</c:v>
                </c:pt>
                <c:pt idx="3779">
                  <c:v>94</c:v>
                </c:pt>
                <c:pt idx="3780">
                  <c:v>96</c:v>
                </c:pt>
                <c:pt idx="3781">
                  <c:v>100</c:v>
                </c:pt>
                <c:pt idx="3782">
                  <c:v>90</c:v>
                </c:pt>
                <c:pt idx="3783">
                  <c:v>76</c:v>
                </c:pt>
                <c:pt idx="3784">
                  <c:v>75</c:v>
                </c:pt>
                <c:pt idx="3785">
                  <c:v>78</c:v>
                </c:pt>
                <c:pt idx="3786">
                  <c:v>90</c:v>
                </c:pt>
                <c:pt idx="3787">
                  <c:v>92</c:v>
                </c:pt>
                <c:pt idx="3788">
                  <c:v>99</c:v>
                </c:pt>
                <c:pt idx="3789">
                  <c:v>81</c:v>
                </c:pt>
                <c:pt idx="3790">
                  <c:v>86</c:v>
                </c:pt>
                <c:pt idx="3791">
                  <c:v>106</c:v>
                </c:pt>
                <c:pt idx="3792">
                  <c:v>80</c:v>
                </c:pt>
                <c:pt idx="3793">
                  <c:v>96</c:v>
                </c:pt>
                <c:pt idx="3794">
                  <c:v>99</c:v>
                </c:pt>
                <c:pt idx="3795">
                  <c:v>85</c:v>
                </c:pt>
                <c:pt idx="3796">
                  <c:v>101</c:v>
                </c:pt>
                <c:pt idx="3797">
                  <c:v>97</c:v>
                </c:pt>
                <c:pt idx="3798">
                  <c:v>103</c:v>
                </c:pt>
                <c:pt idx="3799">
                  <c:v>86</c:v>
                </c:pt>
                <c:pt idx="3800">
                  <c:v>106</c:v>
                </c:pt>
                <c:pt idx="3801">
                  <c:v>106</c:v>
                </c:pt>
                <c:pt idx="3802">
                  <c:v>89</c:v>
                </c:pt>
                <c:pt idx="3803">
                  <c:v>97</c:v>
                </c:pt>
                <c:pt idx="3804">
                  <c:v>88</c:v>
                </c:pt>
                <c:pt idx="3805">
                  <c:v>92</c:v>
                </c:pt>
                <c:pt idx="3806">
                  <c:v>97</c:v>
                </c:pt>
                <c:pt idx="3807">
                  <c:v>78</c:v>
                </c:pt>
                <c:pt idx="3808">
                  <c:v>85</c:v>
                </c:pt>
                <c:pt idx="3809">
                  <c:v>88</c:v>
                </c:pt>
                <c:pt idx="3810">
                  <c:v>93</c:v>
                </c:pt>
                <c:pt idx="3811">
                  <c:v>88</c:v>
                </c:pt>
                <c:pt idx="3812">
                  <c:v>72</c:v>
                </c:pt>
                <c:pt idx="3813">
                  <c:v>80</c:v>
                </c:pt>
                <c:pt idx="3814">
                  <c:v>91</c:v>
                </c:pt>
                <c:pt idx="3815">
                  <c:v>90</c:v>
                </c:pt>
                <c:pt idx="3816">
                  <c:v>111</c:v>
                </c:pt>
                <c:pt idx="3817">
                  <c:v>81</c:v>
                </c:pt>
                <c:pt idx="3818">
                  <c:v>81</c:v>
                </c:pt>
                <c:pt idx="3819">
                  <c:v>90</c:v>
                </c:pt>
                <c:pt idx="3820">
                  <c:v>88</c:v>
                </c:pt>
                <c:pt idx="3821">
                  <c:v>114</c:v>
                </c:pt>
                <c:pt idx="3822">
                  <c:v>84</c:v>
                </c:pt>
                <c:pt idx="3823">
                  <c:v>87</c:v>
                </c:pt>
                <c:pt idx="3824">
                  <c:v>100</c:v>
                </c:pt>
                <c:pt idx="3825">
                  <c:v>82</c:v>
                </c:pt>
                <c:pt idx="3826">
                  <c:v>82</c:v>
                </c:pt>
                <c:pt idx="3827">
                  <c:v>98</c:v>
                </c:pt>
                <c:pt idx="3828">
                  <c:v>98</c:v>
                </c:pt>
                <c:pt idx="3829">
                  <c:v>90</c:v>
                </c:pt>
                <c:pt idx="3830">
                  <c:v>90</c:v>
                </c:pt>
                <c:pt idx="3831">
                  <c:v>78</c:v>
                </c:pt>
                <c:pt idx="3832">
                  <c:v>102</c:v>
                </c:pt>
                <c:pt idx="3833">
                  <c:v>65</c:v>
                </c:pt>
                <c:pt idx="3834">
                  <c:v>97</c:v>
                </c:pt>
                <c:pt idx="3835">
                  <c:v>109</c:v>
                </c:pt>
                <c:pt idx="3836">
                  <c:v>100</c:v>
                </c:pt>
                <c:pt idx="3837">
                  <c:v>85</c:v>
                </c:pt>
                <c:pt idx="3838">
                  <c:v>88</c:v>
                </c:pt>
                <c:pt idx="3839">
                  <c:v>108</c:v>
                </c:pt>
                <c:pt idx="3840">
                  <c:v>110</c:v>
                </c:pt>
                <c:pt idx="3841">
                  <c:v>90</c:v>
                </c:pt>
                <c:pt idx="3842">
                  <c:v>111</c:v>
                </c:pt>
                <c:pt idx="3843">
                  <c:v>77</c:v>
                </c:pt>
                <c:pt idx="3844">
                  <c:v>80</c:v>
                </c:pt>
                <c:pt idx="3845">
                  <c:v>81</c:v>
                </c:pt>
                <c:pt idx="3846">
                  <c:v>95</c:v>
                </c:pt>
                <c:pt idx="3847">
                  <c:v>90</c:v>
                </c:pt>
              </c:numCache>
            </c:numRef>
          </c:xVal>
          <c:yVal>
            <c:numRef>
              <c:f>'Duration Analysis'!$B$2:$B$3849</c:f>
              <c:numCache>
                <c:formatCode>General</c:formatCode>
                <c:ptCount val="3848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7.9</c:v>
                </c:pt>
                <c:pt idx="96">
                  <c:v>6.7</c:v>
                </c:pt>
                <c:pt idx="97">
                  <c:v>7.8</c:v>
                </c:pt>
                <c:pt idx="98">
                  <c:v>7.8</c:v>
                </c:pt>
                <c:pt idx="99">
                  <c:v>6.6</c:v>
                </c:pt>
                <c:pt idx="100">
                  <c:v>6.1</c:v>
                </c:pt>
                <c:pt idx="101">
                  <c:v>5.6</c:v>
                </c:pt>
                <c:pt idx="102">
                  <c:v>6.4</c:v>
                </c:pt>
                <c:pt idx="103">
                  <c:v>6.1</c:v>
                </c:pt>
                <c:pt idx="104">
                  <c:v>7.3</c:v>
                </c:pt>
                <c:pt idx="105">
                  <c:v>6.6</c:v>
                </c:pt>
                <c:pt idx="106">
                  <c:v>6.3</c:v>
                </c:pt>
                <c:pt idx="107">
                  <c:v>6.1</c:v>
                </c:pt>
                <c:pt idx="108">
                  <c:v>7.1</c:v>
                </c:pt>
                <c:pt idx="109">
                  <c:v>5.5</c:v>
                </c:pt>
                <c:pt idx="110">
                  <c:v>7.5</c:v>
                </c:pt>
                <c:pt idx="111">
                  <c:v>7.6</c:v>
                </c:pt>
                <c:pt idx="112">
                  <c:v>6.4</c:v>
                </c:pt>
                <c:pt idx="113">
                  <c:v>7.2</c:v>
                </c:pt>
                <c:pt idx="114">
                  <c:v>6.7</c:v>
                </c:pt>
                <c:pt idx="115">
                  <c:v>8</c:v>
                </c:pt>
                <c:pt idx="116">
                  <c:v>8.3000000000000007</c:v>
                </c:pt>
                <c:pt idx="117">
                  <c:v>6.7</c:v>
                </c:pt>
                <c:pt idx="118">
                  <c:v>5.9</c:v>
                </c:pt>
                <c:pt idx="119">
                  <c:v>6.7</c:v>
                </c:pt>
                <c:pt idx="120">
                  <c:v>6.7</c:v>
                </c:pt>
                <c:pt idx="121">
                  <c:v>7.6</c:v>
                </c:pt>
                <c:pt idx="122">
                  <c:v>7.2</c:v>
                </c:pt>
                <c:pt idx="123">
                  <c:v>7.1</c:v>
                </c:pt>
                <c:pt idx="124">
                  <c:v>8.1</c:v>
                </c:pt>
                <c:pt idx="125">
                  <c:v>6.7</c:v>
                </c:pt>
                <c:pt idx="126">
                  <c:v>7</c:v>
                </c:pt>
                <c:pt idx="127">
                  <c:v>6.9</c:v>
                </c:pt>
                <c:pt idx="128">
                  <c:v>5.0999999999999996</c:v>
                </c:pt>
                <c:pt idx="129">
                  <c:v>5.8</c:v>
                </c:pt>
                <c:pt idx="130">
                  <c:v>6.2</c:v>
                </c:pt>
                <c:pt idx="131">
                  <c:v>7.4</c:v>
                </c:pt>
                <c:pt idx="132">
                  <c:v>5.8</c:v>
                </c:pt>
                <c:pt idx="133">
                  <c:v>6.2</c:v>
                </c:pt>
                <c:pt idx="134">
                  <c:v>7.3</c:v>
                </c:pt>
                <c:pt idx="135">
                  <c:v>4.2</c:v>
                </c:pt>
                <c:pt idx="136">
                  <c:v>6.9</c:v>
                </c:pt>
                <c:pt idx="137">
                  <c:v>6.4</c:v>
                </c:pt>
                <c:pt idx="138">
                  <c:v>5.4</c:v>
                </c:pt>
                <c:pt idx="139">
                  <c:v>6.7</c:v>
                </c:pt>
                <c:pt idx="140">
                  <c:v>5.8</c:v>
                </c:pt>
                <c:pt idx="141">
                  <c:v>6.9</c:v>
                </c:pt>
                <c:pt idx="142">
                  <c:v>7.2</c:v>
                </c:pt>
                <c:pt idx="143">
                  <c:v>6.9</c:v>
                </c:pt>
                <c:pt idx="144">
                  <c:v>6.1</c:v>
                </c:pt>
                <c:pt idx="145">
                  <c:v>5.5</c:v>
                </c:pt>
                <c:pt idx="146">
                  <c:v>6.6</c:v>
                </c:pt>
                <c:pt idx="147">
                  <c:v>6.1</c:v>
                </c:pt>
                <c:pt idx="148">
                  <c:v>6.3</c:v>
                </c:pt>
                <c:pt idx="149">
                  <c:v>7.2</c:v>
                </c:pt>
                <c:pt idx="150">
                  <c:v>7.4</c:v>
                </c:pt>
                <c:pt idx="151">
                  <c:v>7.3</c:v>
                </c:pt>
                <c:pt idx="152">
                  <c:v>6.1</c:v>
                </c:pt>
                <c:pt idx="153">
                  <c:v>7.7</c:v>
                </c:pt>
                <c:pt idx="154">
                  <c:v>6.1</c:v>
                </c:pt>
                <c:pt idx="155">
                  <c:v>8</c:v>
                </c:pt>
                <c:pt idx="156">
                  <c:v>7.3</c:v>
                </c:pt>
                <c:pt idx="157">
                  <c:v>7.9</c:v>
                </c:pt>
                <c:pt idx="158">
                  <c:v>5.5</c:v>
                </c:pt>
                <c:pt idx="159">
                  <c:v>5</c:v>
                </c:pt>
                <c:pt idx="160">
                  <c:v>7.7</c:v>
                </c:pt>
                <c:pt idx="161">
                  <c:v>6.6</c:v>
                </c:pt>
                <c:pt idx="162">
                  <c:v>5.7</c:v>
                </c:pt>
                <c:pt idx="163">
                  <c:v>5.8</c:v>
                </c:pt>
                <c:pt idx="164">
                  <c:v>6</c:v>
                </c:pt>
                <c:pt idx="165">
                  <c:v>6.4</c:v>
                </c:pt>
                <c:pt idx="166">
                  <c:v>6.9</c:v>
                </c:pt>
                <c:pt idx="167">
                  <c:v>6.4</c:v>
                </c:pt>
                <c:pt idx="168">
                  <c:v>7.4</c:v>
                </c:pt>
                <c:pt idx="169">
                  <c:v>5.5</c:v>
                </c:pt>
                <c:pt idx="170">
                  <c:v>5.9</c:v>
                </c:pt>
                <c:pt idx="171">
                  <c:v>6.8</c:v>
                </c:pt>
                <c:pt idx="172">
                  <c:v>6.8</c:v>
                </c:pt>
                <c:pt idx="173">
                  <c:v>8.1</c:v>
                </c:pt>
                <c:pt idx="174">
                  <c:v>6.5</c:v>
                </c:pt>
                <c:pt idx="175">
                  <c:v>7.2</c:v>
                </c:pt>
                <c:pt idx="176">
                  <c:v>6.7</c:v>
                </c:pt>
                <c:pt idx="177">
                  <c:v>8.1</c:v>
                </c:pt>
                <c:pt idx="178">
                  <c:v>7.6</c:v>
                </c:pt>
                <c:pt idx="179">
                  <c:v>7.4</c:v>
                </c:pt>
                <c:pt idx="180">
                  <c:v>7.6</c:v>
                </c:pt>
                <c:pt idx="181">
                  <c:v>6.7</c:v>
                </c:pt>
                <c:pt idx="182">
                  <c:v>6.5</c:v>
                </c:pt>
                <c:pt idx="183">
                  <c:v>6.6</c:v>
                </c:pt>
                <c:pt idx="184">
                  <c:v>6.7</c:v>
                </c:pt>
                <c:pt idx="185">
                  <c:v>6.4</c:v>
                </c:pt>
                <c:pt idx="186">
                  <c:v>5.8</c:v>
                </c:pt>
                <c:pt idx="187">
                  <c:v>7.4</c:v>
                </c:pt>
                <c:pt idx="188">
                  <c:v>7.8</c:v>
                </c:pt>
                <c:pt idx="189">
                  <c:v>6.6</c:v>
                </c:pt>
                <c:pt idx="190">
                  <c:v>4.9000000000000004</c:v>
                </c:pt>
                <c:pt idx="191">
                  <c:v>6.5</c:v>
                </c:pt>
                <c:pt idx="192">
                  <c:v>6.2</c:v>
                </c:pt>
                <c:pt idx="193">
                  <c:v>7.3</c:v>
                </c:pt>
                <c:pt idx="194">
                  <c:v>7.5</c:v>
                </c:pt>
                <c:pt idx="195">
                  <c:v>5.6</c:v>
                </c:pt>
                <c:pt idx="196">
                  <c:v>8.1</c:v>
                </c:pt>
                <c:pt idx="197">
                  <c:v>6.7</c:v>
                </c:pt>
                <c:pt idx="198">
                  <c:v>6.6</c:v>
                </c:pt>
                <c:pt idx="199">
                  <c:v>6.4</c:v>
                </c:pt>
                <c:pt idx="200">
                  <c:v>7.5</c:v>
                </c:pt>
                <c:pt idx="201">
                  <c:v>7.3</c:v>
                </c:pt>
                <c:pt idx="202">
                  <c:v>7.5</c:v>
                </c:pt>
                <c:pt idx="203">
                  <c:v>5.8</c:v>
                </c:pt>
                <c:pt idx="204">
                  <c:v>7.5</c:v>
                </c:pt>
                <c:pt idx="205">
                  <c:v>6.6</c:v>
                </c:pt>
                <c:pt idx="206">
                  <c:v>6.7</c:v>
                </c:pt>
                <c:pt idx="207">
                  <c:v>3.7</c:v>
                </c:pt>
                <c:pt idx="208">
                  <c:v>6</c:v>
                </c:pt>
                <c:pt idx="209">
                  <c:v>6.4</c:v>
                </c:pt>
                <c:pt idx="210">
                  <c:v>6.1</c:v>
                </c:pt>
                <c:pt idx="211">
                  <c:v>6.4</c:v>
                </c:pt>
                <c:pt idx="212">
                  <c:v>5.6</c:v>
                </c:pt>
                <c:pt idx="213">
                  <c:v>8</c:v>
                </c:pt>
                <c:pt idx="214">
                  <c:v>5.2</c:v>
                </c:pt>
                <c:pt idx="215">
                  <c:v>7.1</c:v>
                </c:pt>
                <c:pt idx="216">
                  <c:v>4.8</c:v>
                </c:pt>
                <c:pt idx="217">
                  <c:v>7</c:v>
                </c:pt>
                <c:pt idx="218">
                  <c:v>5.4</c:v>
                </c:pt>
                <c:pt idx="219">
                  <c:v>6.6</c:v>
                </c:pt>
                <c:pt idx="220">
                  <c:v>6.7</c:v>
                </c:pt>
                <c:pt idx="221">
                  <c:v>6.2</c:v>
                </c:pt>
                <c:pt idx="222">
                  <c:v>6.1</c:v>
                </c:pt>
                <c:pt idx="223">
                  <c:v>5.3</c:v>
                </c:pt>
                <c:pt idx="224">
                  <c:v>6.3</c:v>
                </c:pt>
                <c:pt idx="225">
                  <c:v>7</c:v>
                </c:pt>
                <c:pt idx="226">
                  <c:v>7.6</c:v>
                </c:pt>
                <c:pt idx="227">
                  <c:v>6.7</c:v>
                </c:pt>
                <c:pt idx="228">
                  <c:v>8.1</c:v>
                </c:pt>
                <c:pt idx="229">
                  <c:v>6.7</c:v>
                </c:pt>
                <c:pt idx="230">
                  <c:v>6.5</c:v>
                </c:pt>
                <c:pt idx="231">
                  <c:v>7.3</c:v>
                </c:pt>
                <c:pt idx="232">
                  <c:v>6</c:v>
                </c:pt>
                <c:pt idx="233">
                  <c:v>6.1</c:v>
                </c:pt>
                <c:pt idx="234">
                  <c:v>5.9</c:v>
                </c:pt>
                <c:pt idx="235">
                  <c:v>7.8</c:v>
                </c:pt>
                <c:pt idx="236">
                  <c:v>5.8</c:v>
                </c:pt>
                <c:pt idx="237">
                  <c:v>6.3</c:v>
                </c:pt>
                <c:pt idx="238">
                  <c:v>4.3</c:v>
                </c:pt>
                <c:pt idx="239">
                  <c:v>6.4</c:v>
                </c:pt>
                <c:pt idx="240">
                  <c:v>6.1</c:v>
                </c:pt>
                <c:pt idx="241">
                  <c:v>6.5</c:v>
                </c:pt>
                <c:pt idx="242">
                  <c:v>7.1</c:v>
                </c:pt>
                <c:pt idx="243">
                  <c:v>6.4</c:v>
                </c:pt>
                <c:pt idx="244">
                  <c:v>6.5</c:v>
                </c:pt>
                <c:pt idx="245">
                  <c:v>6.3</c:v>
                </c:pt>
                <c:pt idx="246">
                  <c:v>7.5</c:v>
                </c:pt>
                <c:pt idx="247">
                  <c:v>4.9000000000000004</c:v>
                </c:pt>
                <c:pt idx="248">
                  <c:v>5.8</c:v>
                </c:pt>
                <c:pt idx="249">
                  <c:v>6.2</c:v>
                </c:pt>
                <c:pt idx="250">
                  <c:v>5.5</c:v>
                </c:pt>
                <c:pt idx="251">
                  <c:v>5.4</c:v>
                </c:pt>
                <c:pt idx="252">
                  <c:v>5.8</c:v>
                </c:pt>
                <c:pt idx="253">
                  <c:v>7.1</c:v>
                </c:pt>
                <c:pt idx="254">
                  <c:v>5.4</c:v>
                </c:pt>
                <c:pt idx="255">
                  <c:v>3.7</c:v>
                </c:pt>
                <c:pt idx="256">
                  <c:v>6.7</c:v>
                </c:pt>
                <c:pt idx="257">
                  <c:v>7.2</c:v>
                </c:pt>
                <c:pt idx="258">
                  <c:v>8.8000000000000007</c:v>
                </c:pt>
                <c:pt idx="259">
                  <c:v>5.8</c:v>
                </c:pt>
                <c:pt idx="260">
                  <c:v>6.8</c:v>
                </c:pt>
                <c:pt idx="261">
                  <c:v>3.8</c:v>
                </c:pt>
                <c:pt idx="262">
                  <c:v>7.1</c:v>
                </c:pt>
                <c:pt idx="263">
                  <c:v>7.2</c:v>
                </c:pt>
                <c:pt idx="264">
                  <c:v>5.9</c:v>
                </c:pt>
                <c:pt idx="265">
                  <c:v>7.1</c:v>
                </c:pt>
                <c:pt idx="266">
                  <c:v>8.1</c:v>
                </c:pt>
                <c:pt idx="267">
                  <c:v>6.9</c:v>
                </c:pt>
                <c:pt idx="268">
                  <c:v>4.4000000000000004</c:v>
                </c:pt>
                <c:pt idx="269">
                  <c:v>6.5</c:v>
                </c:pt>
                <c:pt idx="270">
                  <c:v>8.5</c:v>
                </c:pt>
                <c:pt idx="271">
                  <c:v>7.7</c:v>
                </c:pt>
                <c:pt idx="272">
                  <c:v>7.4</c:v>
                </c:pt>
                <c:pt idx="273">
                  <c:v>8</c:v>
                </c:pt>
                <c:pt idx="274">
                  <c:v>5.7</c:v>
                </c:pt>
                <c:pt idx="275">
                  <c:v>8.5</c:v>
                </c:pt>
                <c:pt idx="276">
                  <c:v>7</c:v>
                </c:pt>
                <c:pt idx="277">
                  <c:v>7.8</c:v>
                </c:pt>
                <c:pt idx="278">
                  <c:v>7.2</c:v>
                </c:pt>
                <c:pt idx="279">
                  <c:v>6.4</c:v>
                </c:pt>
                <c:pt idx="280">
                  <c:v>5.5</c:v>
                </c:pt>
                <c:pt idx="281">
                  <c:v>6.7</c:v>
                </c:pt>
                <c:pt idx="282">
                  <c:v>6.1</c:v>
                </c:pt>
                <c:pt idx="283">
                  <c:v>8.5</c:v>
                </c:pt>
                <c:pt idx="284">
                  <c:v>6.9</c:v>
                </c:pt>
                <c:pt idx="285">
                  <c:v>7.3</c:v>
                </c:pt>
                <c:pt idx="286">
                  <c:v>6.7</c:v>
                </c:pt>
                <c:pt idx="287">
                  <c:v>6.9</c:v>
                </c:pt>
                <c:pt idx="288">
                  <c:v>5.0999999999999996</c:v>
                </c:pt>
                <c:pt idx="289">
                  <c:v>6.8</c:v>
                </c:pt>
                <c:pt idx="290">
                  <c:v>6.7</c:v>
                </c:pt>
                <c:pt idx="291">
                  <c:v>6</c:v>
                </c:pt>
                <c:pt idx="292">
                  <c:v>5.7</c:v>
                </c:pt>
                <c:pt idx="293">
                  <c:v>8</c:v>
                </c:pt>
                <c:pt idx="294">
                  <c:v>8.1999999999999993</c:v>
                </c:pt>
                <c:pt idx="295">
                  <c:v>5.4</c:v>
                </c:pt>
                <c:pt idx="296">
                  <c:v>7.2</c:v>
                </c:pt>
                <c:pt idx="297">
                  <c:v>7.5</c:v>
                </c:pt>
                <c:pt idx="298">
                  <c:v>7</c:v>
                </c:pt>
                <c:pt idx="299">
                  <c:v>3.3</c:v>
                </c:pt>
                <c:pt idx="300">
                  <c:v>6</c:v>
                </c:pt>
                <c:pt idx="301">
                  <c:v>7.1</c:v>
                </c:pt>
                <c:pt idx="302">
                  <c:v>5.4</c:v>
                </c:pt>
                <c:pt idx="303">
                  <c:v>6.1</c:v>
                </c:pt>
                <c:pt idx="304">
                  <c:v>5.3</c:v>
                </c:pt>
                <c:pt idx="305">
                  <c:v>2.2000000000000002</c:v>
                </c:pt>
                <c:pt idx="306">
                  <c:v>7</c:v>
                </c:pt>
                <c:pt idx="307">
                  <c:v>3.8</c:v>
                </c:pt>
                <c:pt idx="308">
                  <c:v>6.9</c:v>
                </c:pt>
                <c:pt idx="309">
                  <c:v>7.2</c:v>
                </c:pt>
                <c:pt idx="310">
                  <c:v>7.3</c:v>
                </c:pt>
                <c:pt idx="311">
                  <c:v>6.3</c:v>
                </c:pt>
                <c:pt idx="312">
                  <c:v>7.5</c:v>
                </c:pt>
                <c:pt idx="313">
                  <c:v>7.6</c:v>
                </c:pt>
                <c:pt idx="314">
                  <c:v>6.8</c:v>
                </c:pt>
                <c:pt idx="315">
                  <c:v>5.2</c:v>
                </c:pt>
                <c:pt idx="316">
                  <c:v>7.7</c:v>
                </c:pt>
                <c:pt idx="317">
                  <c:v>6.2</c:v>
                </c:pt>
                <c:pt idx="318">
                  <c:v>7.7</c:v>
                </c:pt>
                <c:pt idx="319">
                  <c:v>4.3</c:v>
                </c:pt>
                <c:pt idx="320">
                  <c:v>6.9</c:v>
                </c:pt>
                <c:pt idx="321">
                  <c:v>6.6</c:v>
                </c:pt>
                <c:pt idx="322">
                  <c:v>7</c:v>
                </c:pt>
                <c:pt idx="323">
                  <c:v>6.7</c:v>
                </c:pt>
                <c:pt idx="324">
                  <c:v>8.1999999999999993</c:v>
                </c:pt>
                <c:pt idx="325">
                  <c:v>8.9</c:v>
                </c:pt>
                <c:pt idx="326">
                  <c:v>8.6999999999999993</c:v>
                </c:pt>
                <c:pt idx="327">
                  <c:v>5.5</c:v>
                </c:pt>
                <c:pt idx="328">
                  <c:v>5.7</c:v>
                </c:pt>
                <c:pt idx="329">
                  <c:v>6.3</c:v>
                </c:pt>
                <c:pt idx="330">
                  <c:v>5.9</c:v>
                </c:pt>
                <c:pt idx="331">
                  <c:v>7.6</c:v>
                </c:pt>
                <c:pt idx="332">
                  <c:v>6.6</c:v>
                </c:pt>
                <c:pt idx="333">
                  <c:v>5.3</c:v>
                </c:pt>
                <c:pt idx="334">
                  <c:v>6</c:v>
                </c:pt>
                <c:pt idx="335">
                  <c:v>8</c:v>
                </c:pt>
                <c:pt idx="336">
                  <c:v>5.6</c:v>
                </c:pt>
                <c:pt idx="337">
                  <c:v>5.9</c:v>
                </c:pt>
                <c:pt idx="338">
                  <c:v>7.3</c:v>
                </c:pt>
                <c:pt idx="339">
                  <c:v>7.9</c:v>
                </c:pt>
                <c:pt idx="340">
                  <c:v>6.8</c:v>
                </c:pt>
                <c:pt idx="341">
                  <c:v>6.6</c:v>
                </c:pt>
                <c:pt idx="342">
                  <c:v>6.6</c:v>
                </c:pt>
                <c:pt idx="343">
                  <c:v>7</c:v>
                </c:pt>
                <c:pt idx="344">
                  <c:v>7</c:v>
                </c:pt>
                <c:pt idx="345">
                  <c:v>7.3</c:v>
                </c:pt>
                <c:pt idx="346">
                  <c:v>5.5</c:v>
                </c:pt>
                <c:pt idx="347">
                  <c:v>8.5</c:v>
                </c:pt>
                <c:pt idx="348">
                  <c:v>7.5</c:v>
                </c:pt>
                <c:pt idx="349">
                  <c:v>7</c:v>
                </c:pt>
                <c:pt idx="350">
                  <c:v>7.8</c:v>
                </c:pt>
                <c:pt idx="351">
                  <c:v>7.6</c:v>
                </c:pt>
                <c:pt idx="352">
                  <c:v>7.6</c:v>
                </c:pt>
                <c:pt idx="353">
                  <c:v>6.8</c:v>
                </c:pt>
                <c:pt idx="354">
                  <c:v>5</c:v>
                </c:pt>
                <c:pt idx="355">
                  <c:v>7.1</c:v>
                </c:pt>
                <c:pt idx="356">
                  <c:v>5.5</c:v>
                </c:pt>
                <c:pt idx="357">
                  <c:v>5.6</c:v>
                </c:pt>
                <c:pt idx="358">
                  <c:v>7.1</c:v>
                </c:pt>
                <c:pt idx="359">
                  <c:v>4.9000000000000004</c:v>
                </c:pt>
                <c:pt idx="360">
                  <c:v>7.4</c:v>
                </c:pt>
                <c:pt idx="361">
                  <c:v>5.7</c:v>
                </c:pt>
                <c:pt idx="362">
                  <c:v>6.4</c:v>
                </c:pt>
                <c:pt idx="363">
                  <c:v>5.9</c:v>
                </c:pt>
                <c:pt idx="364">
                  <c:v>5.5</c:v>
                </c:pt>
                <c:pt idx="365">
                  <c:v>6.9</c:v>
                </c:pt>
                <c:pt idx="366">
                  <c:v>6.2</c:v>
                </c:pt>
                <c:pt idx="367">
                  <c:v>7</c:v>
                </c:pt>
                <c:pt idx="368">
                  <c:v>5.6</c:v>
                </c:pt>
                <c:pt idx="369">
                  <c:v>7</c:v>
                </c:pt>
                <c:pt idx="370">
                  <c:v>6.8</c:v>
                </c:pt>
                <c:pt idx="371">
                  <c:v>5.4</c:v>
                </c:pt>
                <c:pt idx="372">
                  <c:v>6.1</c:v>
                </c:pt>
                <c:pt idx="373">
                  <c:v>6.7</c:v>
                </c:pt>
                <c:pt idx="374">
                  <c:v>6.9</c:v>
                </c:pt>
                <c:pt idx="375">
                  <c:v>8</c:v>
                </c:pt>
                <c:pt idx="376">
                  <c:v>4.4000000000000004</c:v>
                </c:pt>
                <c:pt idx="377">
                  <c:v>7.3</c:v>
                </c:pt>
                <c:pt idx="378">
                  <c:v>6.3</c:v>
                </c:pt>
                <c:pt idx="379">
                  <c:v>7.7</c:v>
                </c:pt>
                <c:pt idx="380">
                  <c:v>6.5</c:v>
                </c:pt>
                <c:pt idx="381">
                  <c:v>7.8</c:v>
                </c:pt>
                <c:pt idx="382">
                  <c:v>6.4</c:v>
                </c:pt>
                <c:pt idx="383">
                  <c:v>7.8</c:v>
                </c:pt>
                <c:pt idx="384">
                  <c:v>5.8</c:v>
                </c:pt>
                <c:pt idx="385">
                  <c:v>7.1</c:v>
                </c:pt>
                <c:pt idx="386">
                  <c:v>7.1</c:v>
                </c:pt>
                <c:pt idx="387">
                  <c:v>6.8</c:v>
                </c:pt>
                <c:pt idx="388">
                  <c:v>4.8</c:v>
                </c:pt>
                <c:pt idx="389">
                  <c:v>6.2</c:v>
                </c:pt>
                <c:pt idx="390">
                  <c:v>6.9</c:v>
                </c:pt>
                <c:pt idx="391">
                  <c:v>7.3</c:v>
                </c:pt>
                <c:pt idx="392">
                  <c:v>6.6</c:v>
                </c:pt>
                <c:pt idx="393">
                  <c:v>6.9</c:v>
                </c:pt>
                <c:pt idx="394">
                  <c:v>6.2</c:v>
                </c:pt>
                <c:pt idx="395">
                  <c:v>6.7</c:v>
                </c:pt>
                <c:pt idx="396">
                  <c:v>7.6</c:v>
                </c:pt>
                <c:pt idx="397">
                  <c:v>6.7</c:v>
                </c:pt>
                <c:pt idx="398">
                  <c:v>6.2</c:v>
                </c:pt>
                <c:pt idx="399">
                  <c:v>7.3</c:v>
                </c:pt>
                <c:pt idx="400">
                  <c:v>6</c:v>
                </c:pt>
                <c:pt idx="401">
                  <c:v>7.1</c:v>
                </c:pt>
                <c:pt idx="402">
                  <c:v>7.1</c:v>
                </c:pt>
                <c:pt idx="403">
                  <c:v>5.5</c:v>
                </c:pt>
                <c:pt idx="404">
                  <c:v>5.6</c:v>
                </c:pt>
                <c:pt idx="405">
                  <c:v>7.5</c:v>
                </c:pt>
                <c:pt idx="406">
                  <c:v>5.4</c:v>
                </c:pt>
                <c:pt idx="407">
                  <c:v>4.3</c:v>
                </c:pt>
                <c:pt idx="408">
                  <c:v>4.9000000000000004</c:v>
                </c:pt>
                <c:pt idx="409">
                  <c:v>7.1</c:v>
                </c:pt>
                <c:pt idx="410">
                  <c:v>6.4</c:v>
                </c:pt>
                <c:pt idx="411">
                  <c:v>4.3</c:v>
                </c:pt>
                <c:pt idx="412">
                  <c:v>6.1</c:v>
                </c:pt>
                <c:pt idx="413">
                  <c:v>7</c:v>
                </c:pt>
                <c:pt idx="414">
                  <c:v>7.7</c:v>
                </c:pt>
                <c:pt idx="415">
                  <c:v>5.9</c:v>
                </c:pt>
                <c:pt idx="416">
                  <c:v>6.7</c:v>
                </c:pt>
                <c:pt idx="417">
                  <c:v>6.5</c:v>
                </c:pt>
                <c:pt idx="418">
                  <c:v>7.1</c:v>
                </c:pt>
                <c:pt idx="419">
                  <c:v>7.3</c:v>
                </c:pt>
                <c:pt idx="420">
                  <c:v>6.5</c:v>
                </c:pt>
                <c:pt idx="421">
                  <c:v>7</c:v>
                </c:pt>
                <c:pt idx="422">
                  <c:v>6.8</c:v>
                </c:pt>
                <c:pt idx="423">
                  <c:v>7.2</c:v>
                </c:pt>
                <c:pt idx="424">
                  <c:v>6.1</c:v>
                </c:pt>
                <c:pt idx="425">
                  <c:v>6.7</c:v>
                </c:pt>
                <c:pt idx="426">
                  <c:v>6.4</c:v>
                </c:pt>
                <c:pt idx="427">
                  <c:v>4.4000000000000004</c:v>
                </c:pt>
                <c:pt idx="428">
                  <c:v>5.4</c:v>
                </c:pt>
                <c:pt idx="429">
                  <c:v>6.5</c:v>
                </c:pt>
                <c:pt idx="430">
                  <c:v>6.7</c:v>
                </c:pt>
                <c:pt idx="431">
                  <c:v>8.1</c:v>
                </c:pt>
                <c:pt idx="432">
                  <c:v>5.6</c:v>
                </c:pt>
                <c:pt idx="433">
                  <c:v>6.3</c:v>
                </c:pt>
                <c:pt idx="434">
                  <c:v>7.3</c:v>
                </c:pt>
                <c:pt idx="435">
                  <c:v>6.1</c:v>
                </c:pt>
                <c:pt idx="436">
                  <c:v>7.7</c:v>
                </c:pt>
                <c:pt idx="437">
                  <c:v>6.4</c:v>
                </c:pt>
                <c:pt idx="438">
                  <c:v>6.8</c:v>
                </c:pt>
                <c:pt idx="439">
                  <c:v>6.6</c:v>
                </c:pt>
                <c:pt idx="440">
                  <c:v>7.2</c:v>
                </c:pt>
                <c:pt idx="441">
                  <c:v>6.9</c:v>
                </c:pt>
                <c:pt idx="442">
                  <c:v>5.2</c:v>
                </c:pt>
                <c:pt idx="443">
                  <c:v>4.9000000000000004</c:v>
                </c:pt>
                <c:pt idx="444">
                  <c:v>6.3</c:v>
                </c:pt>
                <c:pt idx="445">
                  <c:v>5.6</c:v>
                </c:pt>
                <c:pt idx="446">
                  <c:v>5.5</c:v>
                </c:pt>
                <c:pt idx="447">
                  <c:v>6.7</c:v>
                </c:pt>
                <c:pt idx="448">
                  <c:v>7.6</c:v>
                </c:pt>
                <c:pt idx="449">
                  <c:v>5.7</c:v>
                </c:pt>
                <c:pt idx="450">
                  <c:v>4.5999999999999996</c:v>
                </c:pt>
                <c:pt idx="451">
                  <c:v>7</c:v>
                </c:pt>
                <c:pt idx="452">
                  <c:v>5.2</c:v>
                </c:pt>
                <c:pt idx="453">
                  <c:v>5.0999999999999996</c:v>
                </c:pt>
                <c:pt idx="454">
                  <c:v>6.6</c:v>
                </c:pt>
                <c:pt idx="455">
                  <c:v>6.7</c:v>
                </c:pt>
                <c:pt idx="456">
                  <c:v>7.3</c:v>
                </c:pt>
                <c:pt idx="457">
                  <c:v>5.9</c:v>
                </c:pt>
                <c:pt idx="458">
                  <c:v>5.6</c:v>
                </c:pt>
                <c:pt idx="459">
                  <c:v>6.5</c:v>
                </c:pt>
                <c:pt idx="460">
                  <c:v>5.9</c:v>
                </c:pt>
                <c:pt idx="461">
                  <c:v>7</c:v>
                </c:pt>
                <c:pt idx="462">
                  <c:v>5.3</c:v>
                </c:pt>
                <c:pt idx="463">
                  <c:v>5.9</c:v>
                </c:pt>
                <c:pt idx="464">
                  <c:v>6.3</c:v>
                </c:pt>
                <c:pt idx="465">
                  <c:v>6.3</c:v>
                </c:pt>
                <c:pt idx="466">
                  <c:v>7.3</c:v>
                </c:pt>
                <c:pt idx="467">
                  <c:v>5.8</c:v>
                </c:pt>
                <c:pt idx="468">
                  <c:v>5.2</c:v>
                </c:pt>
                <c:pt idx="469">
                  <c:v>2.4</c:v>
                </c:pt>
                <c:pt idx="470">
                  <c:v>5.7</c:v>
                </c:pt>
                <c:pt idx="471">
                  <c:v>5.8</c:v>
                </c:pt>
                <c:pt idx="472">
                  <c:v>5.6</c:v>
                </c:pt>
                <c:pt idx="473">
                  <c:v>6</c:v>
                </c:pt>
                <c:pt idx="474">
                  <c:v>5.8</c:v>
                </c:pt>
                <c:pt idx="475">
                  <c:v>6</c:v>
                </c:pt>
                <c:pt idx="476">
                  <c:v>5.7</c:v>
                </c:pt>
                <c:pt idx="477">
                  <c:v>6</c:v>
                </c:pt>
                <c:pt idx="478">
                  <c:v>7.8</c:v>
                </c:pt>
                <c:pt idx="479">
                  <c:v>4.2</c:v>
                </c:pt>
                <c:pt idx="480">
                  <c:v>5.6</c:v>
                </c:pt>
                <c:pt idx="481">
                  <c:v>8.1999999999999993</c:v>
                </c:pt>
                <c:pt idx="482">
                  <c:v>8.5</c:v>
                </c:pt>
                <c:pt idx="483">
                  <c:v>5.8</c:v>
                </c:pt>
                <c:pt idx="484">
                  <c:v>6.5</c:v>
                </c:pt>
                <c:pt idx="485">
                  <c:v>7.2</c:v>
                </c:pt>
                <c:pt idx="486">
                  <c:v>6.7</c:v>
                </c:pt>
                <c:pt idx="487">
                  <c:v>3.4</c:v>
                </c:pt>
                <c:pt idx="488">
                  <c:v>5.9</c:v>
                </c:pt>
                <c:pt idx="489">
                  <c:v>7.8</c:v>
                </c:pt>
                <c:pt idx="490">
                  <c:v>5.9</c:v>
                </c:pt>
                <c:pt idx="491">
                  <c:v>4.0999999999999996</c:v>
                </c:pt>
                <c:pt idx="492">
                  <c:v>6.8</c:v>
                </c:pt>
                <c:pt idx="493">
                  <c:v>5.8</c:v>
                </c:pt>
                <c:pt idx="494">
                  <c:v>7.5</c:v>
                </c:pt>
                <c:pt idx="495">
                  <c:v>6.9</c:v>
                </c:pt>
                <c:pt idx="496">
                  <c:v>6.5</c:v>
                </c:pt>
                <c:pt idx="497">
                  <c:v>6.9</c:v>
                </c:pt>
                <c:pt idx="498">
                  <c:v>7.9</c:v>
                </c:pt>
                <c:pt idx="499">
                  <c:v>7.4</c:v>
                </c:pt>
                <c:pt idx="500">
                  <c:v>6.7</c:v>
                </c:pt>
                <c:pt idx="501">
                  <c:v>7.4</c:v>
                </c:pt>
                <c:pt idx="502">
                  <c:v>6.9</c:v>
                </c:pt>
                <c:pt idx="503">
                  <c:v>6.8</c:v>
                </c:pt>
                <c:pt idx="504">
                  <c:v>6.7</c:v>
                </c:pt>
                <c:pt idx="505">
                  <c:v>5.0999999999999996</c:v>
                </c:pt>
                <c:pt idx="506">
                  <c:v>4.0999999999999996</c:v>
                </c:pt>
                <c:pt idx="507">
                  <c:v>7.3</c:v>
                </c:pt>
                <c:pt idx="508">
                  <c:v>6</c:v>
                </c:pt>
                <c:pt idx="509">
                  <c:v>7.3</c:v>
                </c:pt>
                <c:pt idx="510">
                  <c:v>5.4</c:v>
                </c:pt>
                <c:pt idx="511">
                  <c:v>5.9</c:v>
                </c:pt>
                <c:pt idx="512">
                  <c:v>7.1</c:v>
                </c:pt>
                <c:pt idx="513">
                  <c:v>6</c:v>
                </c:pt>
                <c:pt idx="514">
                  <c:v>6.5</c:v>
                </c:pt>
                <c:pt idx="515">
                  <c:v>5.7</c:v>
                </c:pt>
                <c:pt idx="516">
                  <c:v>7.6</c:v>
                </c:pt>
                <c:pt idx="517">
                  <c:v>6.6</c:v>
                </c:pt>
                <c:pt idx="518">
                  <c:v>5.4</c:v>
                </c:pt>
                <c:pt idx="519">
                  <c:v>7.3</c:v>
                </c:pt>
                <c:pt idx="520">
                  <c:v>6.5</c:v>
                </c:pt>
                <c:pt idx="521">
                  <c:v>6.6</c:v>
                </c:pt>
                <c:pt idx="522">
                  <c:v>6.6</c:v>
                </c:pt>
                <c:pt idx="523">
                  <c:v>5.9</c:v>
                </c:pt>
                <c:pt idx="524">
                  <c:v>6.7</c:v>
                </c:pt>
                <c:pt idx="525">
                  <c:v>6.1</c:v>
                </c:pt>
                <c:pt idx="526">
                  <c:v>6.6</c:v>
                </c:pt>
                <c:pt idx="527">
                  <c:v>6.6</c:v>
                </c:pt>
                <c:pt idx="528">
                  <c:v>5.3</c:v>
                </c:pt>
                <c:pt idx="529">
                  <c:v>6</c:v>
                </c:pt>
                <c:pt idx="530">
                  <c:v>4.7</c:v>
                </c:pt>
                <c:pt idx="531">
                  <c:v>6.1</c:v>
                </c:pt>
                <c:pt idx="532">
                  <c:v>7.2</c:v>
                </c:pt>
                <c:pt idx="533">
                  <c:v>6.4</c:v>
                </c:pt>
                <c:pt idx="534">
                  <c:v>6.1</c:v>
                </c:pt>
                <c:pt idx="535">
                  <c:v>5.9</c:v>
                </c:pt>
                <c:pt idx="536">
                  <c:v>6</c:v>
                </c:pt>
                <c:pt idx="537">
                  <c:v>6.3</c:v>
                </c:pt>
                <c:pt idx="538">
                  <c:v>5.6</c:v>
                </c:pt>
                <c:pt idx="539">
                  <c:v>6.4</c:v>
                </c:pt>
                <c:pt idx="540">
                  <c:v>7.1</c:v>
                </c:pt>
                <c:pt idx="541">
                  <c:v>6.6</c:v>
                </c:pt>
                <c:pt idx="542">
                  <c:v>4.5999999999999996</c:v>
                </c:pt>
                <c:pt idx="543">
                  <c:v>8.4</c:v>
                </c:pt>
                <c:pt idx="544">
                  <c:v>7.1</c:v>
                </c:pt>
                <c:pt idx="545">
                  <c:v>7.4</c:v>
                </c:pt>
                <c:pt idx="546">
                  <c:v>6.9</c:v>
                </c:pt>
                <c:pt idx="547">
                  <c:v>4.5</c:v>
                </c:pt>
                <c:pt idx="548">
                  <c:v>7.1</c:v>
                </c:pt>
                <c:pt idx="549">
                  <c:v>6.5</c:v>
                </c:pt>
                <c:pt idx="550">
                  <c:v>5.3</c:v>
                </c:pt>
                <c:pt idx="551">
                  <c:v>6.7</c:v>
                </c:pt>
                <c:pt idx="552">
                  <c:v>7.2</c:v>
                </c:pt>
                <c:pt idx="553">
                  <c:v>7.2</c:v>
                </c:pt>
                <c:pt idx="554">
                  <c:v>5.5</c:v>
                </c:pt>
                <c:pt idx="555">
                  <c:v>5.8</c:v>
                </c:pt>
                <c:pt idx="556">
                  <c:v>6</c:v>
                </c:pt>
                <c:pt idx="557">
                  <c:v>6.6</c:v>
                </c:pt>
                <c:pt idx="558">
                  <c:v>8.3000000000000007</c:v>
                </c:pt>
                <c:pt idx="559">
                  <c:v>6.7</c:v>
                </c:pt>
                <c:pt idx="560">
                  <c:v>7.1</c:v>
                </c:pt>
                <c:pt idx="561">
                  <c:v>6</c:v>
                </c:pt>
                <c:pt idx="562">
                  <c:v>6.9</c:v>
                </c:pt>
                <c:pt idx="563">
                  <c:v>5.6</c:v>
                </c:pt>
                <c:pt idx="564">
                  <c:v>5.6</c:v>
                </c:pt>
                <c:pt idx="565">
                  <c:v>4.5</c:v>
                </c:pt>
                <c:pt idx="566">
                  <c:v>7.1</c:v>
                </c:pt>
                <c:pt idx="567">
                  <c:v>6.5</c:v>
                </c:pt>
                <c:pt idx="568">
                  <c:v>6.4</c:v>
                </c:pt>
                <c:pt idx="569">
                  <c:v>5.8</c:v>
                </c:pt>
                <c:pt idx="570">
                  <c:v>8</c:v>
                </c:pt>
                <c:pt idx="571">
                  <c:v>6.2</c:v>
                </c:pt>
                <c:pt idx="572">
                  <c:v>7.2</c:v>
                </c:pt>
                <c:pt idx="573">
                  <c:v>6.1</c:v>
                </c:pt>
                <c:pt idx="574">
                  <c:v>7.6</c:v>
                </c:pt>
                <c:pt idx="575">
                  <c:v>6.3</c:v>
                </c:pt>
                <c:pt idx="576">
                  <c:v>6.3</c:v>
                </c:pt>
                <c:pt idx="577">
                  <c:v>6.3</c:v>
                </c:pt>
                <c:pt idx="578">
                  <c:v>7.7</c:v>
                </c:pt>
                <c:pt idx="579">
                  <c:v>7</c:v>
                </c:pt>
                <c:pt idx="580">
                  <c:v>5.3</c:v>
                </c:pt>
                <c:pt idx="581">
                  <c:v>5.6</c:v>
                </c:pt>
                <c:pt idx="582">
                  <c:v>5.2</c:v>
                </c:pt>
                <c:pt idx="583">
                  <c:v>5.4</c:v>
                </c:pt>
                <c:pt idx="584">
                  <c:v>6.4</c:v>
                </c:pt>
                <c:pt idx="585">
                  <c:v>5.9</c:v>
                </c:pt>
                <c:pt idx="586">
                  <c:v>6.3</c:v>
                </c:pt>
                <c:pt idx="587">
                  <c:v>6.5</c:v>
                </c:pt>
                <c:pt idx="588">
                  <c:v>3</c:v>
                </c:pt>
                <c:pt idx="589">
                  <c:v>3.6</c:v>
                </c:pt>
                <c:pt idx="590">
                  <c:v>5.8</c:v>
                </c:pt>
                <c:pt idx="591">
                  <c:v>6.2</c:v>
                </c:pt>
                <c:pt idx="592">
                  <c:v>5.6</c:v>
                </c:pt>
                <c:pt idx="593">
                  <c:v>5.4</c:v>
                </c:pt>
                <c:pt idx="594">
                  <c:v>6.1</c:v>
                </c:pt>
                <c:pt idx="595">
                  <c:v>4.2</c:v>
                </c:pt>
                <c:pt idx="596">
                  <c:v>6.7</c:v>
                </c:pt>
                <c:pt idx="597">
                  <c:v>4.2</c:v>
                </c:pt>
                <c:pt idx="598">
                  <c:v>6.4</c:v>
                </c:pt>
                <c:pt idx="599">
                  <c:v>4.9000000000000004</c:v>
                </c:pt>
                <c:pt idx="600">
                  <c:v>6.8</c:v>
                </c:pt>
                <c:pt idx="601">
                  <c:v>7.7</c:v>
                </c:pt>
                <c:pt idx="602">
                  <c:v>5.6</c:v>
                </c:pt>
                <c:pt idx="603">
                  <c:v>6.4</c:v>
                </c:pt>
                <c:pt idx="604">
                  <c:v>7.2</c:v>
                </c:pt>
                <c:pt idx="605">
                  <c:v>6</c:v>
                </c:pt>
                <c:pt idx="606">
                  <c:v>5.9</c:v>
                </c:pt>
                <c:pt idx="607">
                  <c:v>7.9</c:v>
                </c:pt>
                <c:pt idx="608">
                  <c:v>7.1</c:v>
                </c:pt>
                <c:pt idx="609">
                  <c:v>5.9</c:v>
                </c:pt>
                <c:pt idx="610">
                  <c:v>6.2</c:v>
                </c:pt>
                <c:pt idx="611">
                  <c:v>7</c:v>
                </c:pt>
                <c:pt idx="612">
                  <c:v>5.4</c:v>
                </c:pt>
                <c:pt idx="613">
                  <c:v>8.6</c:v>
                </c:pt>
                <c:pt idx="614">
                  <c:v>6.5</c:v>
                </c:pt>
                <c:pt idx="615">
                  <c:v>6.4</c:v>
                </c:pt>
                <c:pt idx="616">
                  <c:v>7.6</c:v>
                </c:pt>
                <c:pt idx="617">
                  <c:v>5.5</c:v>
                </c:pt>
                <c:pt idx="618">
                  <c:v>7.4</c:v>
                </c:pt>
                <c:pt idx="619">
                  <c:v>8.6999999999999993</c:v>
                </c:pt>
                <c:pt idx="620">
                  <c:v>7.6</c:v>
                </c:pt>
                <c:pt idx="621">
                  <c:v>5.5</c:v>
                </c:pt>
                <c:pt idx="622">
                  <c:v>7.6</c:v>
                </c:pt>
                <c:pt idx="623">
                  <c:v>6.5</c:v>
                </c:pt>
                <c:pt idx="624">
                  <c:v>6.9</c:v>
                </c:pt>
                <c:pt idx="625">
                  <c:v>6.7</c:v>
                </c:pt>
                <c:pt idx="626">
                  <c:v>6.6</c:v>
                </c:pt>
                <c:pt idx="627">
                  <c:v>7.2</c:v>
                </c:pt>
                <c:pt idx="628">
                  <c:v>6.4</c:v>
                </c:pt>
                <c:pt idx="629">
                  <c:v>6.4</c:v>
                </c:pt>
                <c:pt idx="630">
                  <c:v>6</c:v>
                </c:pt>
                <c:pt idx="631">
                  <c:v>6.1</c:v>
                </c:pt>
                <c:pt idx="632">
                  <c:v>6</c:v>
                </c:pt>
                <c:pt idx="633">
                  <c:v>6.4</c:v>
                </c:pt>
                <c:pt idx="634">
                  <c:v>6.4</c:v>
                </c:pt>
                <c:pt idx="635">
                  <c:v>7.3</c:v>
                </c:pt>
                <c:pt idx="636">
                  <c:v>5.2</c:v>
                </c:pt>
                <c:pt idx="637">
                  <c:v>6.6</c:v>
                </c:pt>
                <c:pt idx="638">
                  <c:v>6.3</c:v>
                </c:pt>
                <c:pt idx="639">
                  <c:v>5.9</c:v>
                </c:pt>
                <c:pt idx="640">
                  <c:v>6.7</c:v>
                </c:pt>
                <c:pt idx="641">
                  <c:v>5.4</c:v>
                </c:pt>
                <c:pt idx="642">
                  <c:v>6.4</c:v>
                </c:pt>
                <c:pt idx="643">
                  <c:v>6.7</c:v>
                </c:pt>
                <c:pt idx="644">
                  <c:v>6.2</c:v>
                </c:pt>
                <c:pt idx="645">
                  <c:v>6.1</c:v>
                </c:pt>
                <c:pt idx="646">
                  <c:v>8.8000000000000007</c:v>
                </c:pt>
                <c:pt idx="647">
                  <c:v>7.1</c:v>
                </c:pt>
                <c:pt idx="648">
                  <c:v>5.7</c:v>
                </c:pt>
                <c:pt idx="649">
                  <c:v>5</c:v>
                </c:pt>
                <c:pt idx="650">
                  <c:v>5.0999999999999996</c:v>
                </c:pt>
                <c:pt idx="651">
                  <c:v>6.9</c:v>
                </c:pt>
                <c:pt idx="652">
                  <c:v>4.8</c:v>
                </c:pt>
                <c:pt idx="653">
                  <c:v>6.5</c:v>
                </c:pt>
                <c:pt idx="654">
                  <c:v>5.0999999999999996</c:v>
                </c:pt>
                <c:pt idx="655">
                  <c:v>7.1</c:v>
                </c:pt>
                <c:pt idx="656">
                  <c:v>7.5</c:v>
                </c:pt>
                <c:pt idx="657">
                  <c:v>6.2</c:v>
                </c:pt>
                <c:pt idx="658">
                  <c:v>6.3</c:v>
                </c:pt>
                <c:pt idx="659">
                  <c:v>8.1</c:v>
                </c:pt>
                <c:pt idx="660">
                  <c:v>6.6</c:v>
                </c:pt>
                <c:pt idx="661">
                  <c:v>6.9</c:v>
                </c:pt>
                <c:pt idx="662">
                  <c:v>6.1</c:v>
                </c:pt>
                <c:pt idx="663">
                  <c:v>4.3</c:v>
                </c:pt>
                <c:pt idx="664">
                  <c:v>6.6</c:v>
                </c:pt>
                <c:pt idx="665">
                  <c:v>6.8</c:v>
                </c:pt>
                <c:pt idx="666">
                  <c:v>3.8</c:v>
                </c:pt>
                <c:pt idx="667">
                  <c:v>5.9</c:v>
                </c:pt>
                <c:pt idx="668">
                  <c:v>7.9</c:v>
                </c:pt>
                <c:pt idx="669">
                  <c:v>6.3</c:v>
                </c:pt>
                <c:pt idx="670">
                  <c:v>5.5</c:v>
                </c:pt>
                <c:pt idx="671">
                  <c:v>7.7</c:v>
                </c:pt>
                <c:pt idx="672">
                  <c:v>6.3</c:v>
                </c:pt>
                <c:pt idx="673">
                  <c:v>7.1</c:v>
                </c:pt>
                <c:pt idx="674">
                  <c:v>8.5</c:v>
                </c:pt>
                <c:pt idx="675">
                  <c:v>5.8</c:v>
                </c:pt>
                <c:pt idx="676">
                  <c:v>8.1</c:v>
                </c:pt>
                <c:pt idx="677">
                  <c:v>7.9</c:v>
                </c:pt>
                <c:pt idx="678">
                  <c:v>7.2</c:v>
                </c:pt>
                <c:pt idx="679">
                  <c:v>6.3</c:v>
                </c:pt>
                <c:pt idx="680">
                  <c:v>8.1</c:v>
                </c:pt>
                <c:pt idx="681">
                  <c:v>7</c:v>
                </c:pt>
                <c:pt idx="682">
                  <c:v>5.5</c:v>
                </c:pt>
                <c:pt idx="683">
                  <c:v>6.7</c:v>
                </c:pt>
                <c:pt idx="684">
                  <c:v>5.2</c:v>
                </c:pt>
                <c:pt idx="685">
                  <c:v>7</c:v>
                </c:pt>
                <c:pt idx="686">
                  <c:v>6.1</c:v>
                </c:pt>
                <c:pt idx="687">
                  <c:v>6.6</c:v>
                </c:pt>
                <c:pt idx="688">
                  <c:v>5.5</c:v>
                </c:pt>
                <c:pt idx="689">
                  <c:v>5.9</c:v>
                </c:pt>
                <c:pt idx="690">
                  <c:v>5.4</c:v>
                </c:pt>
                <c:pt idx="691">
                  <c:v>6.4</c:v>
                </c:pt>
                <c:pt idx="692">
                  <c:v>5.7</c:v>
                </c:pt>
                <c:pt idx="693">
                  <c:v>6.7</c:v>
                </c:pt>
                <c:pt idx="694">
                  <c:v>7.1</c:v>
                </c:pt>
                <c:pt idx="695">
                  <c:v>6.8</c:v>
                </c:pt>
                <c:pt idx="696">
                  <c:v>6.5</c:v>
                </c:pt>
                <c:pt idx="697">
                  <c:v>7.6</c:v>
                </c:pt>
                <c:pt idx="698">
                  <c:v>5.5</c:v>
                </c:pt>
                <c:pt idx="699">
                  <c:v>6.5</c:v>
                </c:pt>
                <c:pt idx="700">
                  <c:v>7</c:v>
                </c:pt>
                <c:pt idx="701">
                  <c:v>5.8</c:v>
                </c:pt>
                <c:pt idx="702">
                  <c:v>7.3</c:v>
                </c:pt>
                <c:pt idx="703">
                  <c:v>6.6</c:v>
                </c:pt>
                <c:pt idx="704">
                  <c:v>4.4000000000000004</c:v>
                </c:pt>
                <c:pt idx="705">
                  <c:v>7.7</c:v>
                </c:pt>
                <c:pt idx="706">
                  <c:v>5</c:v>
                </c:pt>
                <c:pt idx="707">
                  <c:v>7.7</c:v>
                </c:pt>
                <c:pt idx="708">
                  <c:v>4.4000000000000004</c:v>
                </c:pt>
                <c:pt idx="709">
                  <c:v>6.1</c:v>
                </c:pt>
                <c:pt idx="710">
                  <c:v>5.4</c:v>
                </c:pt>
                <c:pt idx="711">
                  <c:v>6.8</c:v>
                </c:pt>
                <c:pt idx="712">
                  <c:v>6.5</c:v>
                </c:pt>
                <c:pt idx="713">
                  <c:v>7</c:v>
                </c:pt>
                <c:pt idx="714">
                  <c:v>6.3</c:v>
                </c:pt>
                <c:pt idx="715">
                  <c:v>6.3</c:v>
                </c:pt>
                <c:pt idx="716">
                  <c:v>6.1</c:v>
                </c:pt>
                <c:pt idx="717">
                  <c:v>6.1</c:v>
                </c:pt>
                <c:pt idx="718">
                  <c:v>5.3</c:v>
                </c:pt>
                <c:pt idx="719">
                  <c:v>5.4</c:v>
                </c:pt>
                <c:pt idx="720">
                  <c:v>6.2</c:v>
                </c:pt>
                <c:pt idx="721">
                  <c:v>6.6</c:v>
                </c:pt>
                <c:pt idx="722">
                  <c:v>5.9</c:v>
                </c:pt>
                <c:pt idx="723">
                  <c:v>6.3</c:v>
                </c:pt>
                <c:pt idx="724">
                  <c:v>7.2</c:v>
                </c:pt>
                <c:pt idx="725">
                  <c:v>6.8</c:v>
                </c:pt>
                <c:pt idx="726">
                  <c:v>6.1</c:v>
                </c:pt>
                <c:pt idx="727">
                  <c:v>7.8</c:v>
                </c:pt>
                <c:pt idx="728">
                  <c:v>5</c:v>
                </c:pt>
                <c:pt idx="729">
                  <c:v>6.2</c:v>
                </c:pt>
                <c:pt idx="730">
                  <c:v>6.7</c:v>
                </c:pt>
                <c:pt idx="731">
                  <c:v>4.9000000000000004</c:v>
                </c:pt>
                <c:pt idx="732">
                  <c:v>7.4</c:v>
                </c:pt>
                <c:pt idx="733">
                  <c:v>6.2</c:v>
                </c:pt>
                <c:pt idx="734">
                  <c:v>4.9000000000000004</c:v>
                </c:pt>
                <c:pt idx="735">
                  <c:v>6.1</c:v>
                </c:pt>
                <c:pt idx="736">
                  <c:v>6.1</c:v>
                </c:pt>
                <c:pt idx="737">
                  <c:v>6.4</c:v>
                </c:pt>
                <c:pt idx="738">
                  <c:v>6.3</c:v>
                </c:pt>
                <c:pt idx="739">
                  <c:v>6.6</c:v>
                </c:pt>
                <c:pt idx="740">
                  <c:v>5.7</c:v>
                </c:pt>
                <c:pt idx="741">
                  <c:v>5.9</c:v>
                </c:pt>
                <c:pt idx="742">
                  <c:v>6</c:v>
                </c:pt>
                <c:pt idx="743">
                  <c:v>6.1</c:v>
                </c:pt>
                <c:pt idx="744">
                  <c:v>6.7</c:v>
                </c:pt>
                <c:pt idx="745">
                  <c:v>6.7</c:v>
                </c:pt>
                <c:pt idx="746">
                  <c:v>7.9</c:v>
                </c:pt>
                <c:pt idx="747">
                  <c:v>4.3</c:v>
                </c:pt>
                <c:pt idx="748">
                  <c:v>5.7</c:v>
                </c:pt>
                <c:pt idx="749">
                  <c:v>6.7</c:v>
                </c:pt>
                <c:pt idx="750">
                  <c:v>6.7</c:v>
                </c:pt>
                <c:pt idx="751">
                  <c:v>6.1</c:v>
                </c:pt>
                <c:pt idx="752">
                  <c:v>5.6</c:v>
                </c:pt>
                <c:pt idx="753">
                  <c:v>6.6</c:v>
                </c:pt>
                <c:pt idx="754">
                  <c:v>6.9</c:v>
                </c:pt>
                <c:pt idx="755">
                  <c:v>4.8</c:v>
                </c:pt>
                <c:pt idx="756">
                  <c:v>6.2</c:v>
                </c:pt>
                <c:pt idx="757">
                  <c:v>6</c:v>
                </c:pt>
                <c:pt idx="758">
                  <c:v>4.9000000000000004</c:v>
                </c:pt>
                <c:pt idx="759">
                  <c:v>5.6</c:v>
                </c:pt>
                <c:pt idx="760">
                  <c:v>6.1</c:v>
                </c:pt>
                <c:pt idx="761">
                  <c:v>6.1</c:v>
                </c:pt>
                <c:pt idx="762">
                  <c:v>4.8</c:v>
                </c:pt>
                <c:pt idx="763">
                  <c:v>5.5</c:v>
                </c:pt>
                <c:pt idx="764">
                  <c:v>3.8</c:v>
                </c:pt>
                <c:pt idx="765">
                  <c:v>6.5</c:v>
                </c:pt>
                <c:pt idx="766">
                  <c:v>6.7</c:v>
                </c:pt>
                <c:pt idx="767">
                  <c:v>8.1</c:v>
                </c:pt>
                <c:pt idx="768">
                  <c:v>4.9000000000000004</c:v>
                </c:pt>
                <c:pt idx="769">
                  <c:v>7.3</c:v>
                </c:pt>
                <c:pt idx="770">
                  <c:v>6.4</c:v>
                </c:pt>
                <c:pt idx="771">
                  <c:v>6.7</c:v>
                </c:pt>
                <c:pt idx="772">
                  <c:v>3.6</c:v>
                </c:pt>
                <c:pt idx="773">
                  <c:v>5.7</c:v>
                </c:pt>
                <c:pt idx="774">
                  <c:v>6</c:v>
                </c:pt>
                <c:pt idx="775">
                  <c:v>4.7</c:v>
                </c:pt>
                <c:pt idx="776">
                  <c:v>6.3</c:v>
                </c:pt>
                <c:pt idx="777">
                  <c:v>5.9</c:v>
                </c:pt>
                <c:pt idx="778">
                  <c:v>5.9</c:v>
                </c:pt>
                <c:pt idx="779">
                  <c:v>7.5</c:v>
                </c:pt>
                <c:pt idx="780">
                  <c:v>5.6</c:v>
                </c:pt>
                <c:pt idx="781">
                  <c:v>6.4</c:v>
                </c:pt>
                <c:pt idx="782">
                  <c:v>6.3</c:v>
                </c:pt>
                <c:pt idx="783">
                  <c:v>4.3</c:v>
                </c:pt>
                <c:pt idx="784">
                  <c:v>5.9</c:v>
                </c:pt>
                <c:pt idx="785">
                  <c:v>5.5</c:v>
                </c:pt>
                <c:pt idx="786">
                  <c:v>6.2</c:v>
                </c:pt>
                <c:pt idx="787">
                  <c:v>8.8000000000000007</c:v>
                </c:pt>
                <c:pt idx="788">
                  <c:v>5.2</c:v>
                </c:pt>
                <c:pt idx="789">
                  <c:v>7</c:v>
                </c:pt>
                <c:pt idx="790">
                  <c:v>6.6</c:v>
                </c:pt>
                <c:pt idx="791">
                  <c:v>7.3</c:v>
                </c:pt>
                <c:pt idx="792">
                  <c:v>5.6</c:v>
                </c:pt>
                <c:pt idx="793">
                  <c:v>6.6</c:v>
                </c:pt>
                <c:pt idx="794">
                  <c:v>5.4</c:v>
                </c:pt>
                <c:pt idx="795">
                  <c:v>6.3</c:v>
                </c:pt>
                <c:pt idx="796">
                  <c:v>7.9</c:v>
                </c:pt>
                <c:pt idx="797">
                  <c:v>6.3</c:v>
                </c:pt>
                <c:pt idx="798">
                  <c:v>6</c:v>
                </c:pt>
                <c:pt idx="799">
                  <c:v>7.2</c:v>
                </c:pt>
                <c:pt idx="800">
                  <c:v>5.0999999999999996</c:v>
                </c:pt>
                <c:pt idx="801">
                  <c:v>7.3</c:v>
                </c:pt>
                <c:pt idx="802">
                  <c:v>8</c:v>
                </c:pt>
                <c:pt idx="803">
                  <c:v>6.2</c:v>
                </c:pt>
                <c:pt idx="804">
                  <c:v>6</c:v>
                </c:pt>
                <c:pt idx="805">
                  <c:v>6.7</c:v>
                </c:pt>
                <c:pt idx="806">
                  <c:v>8.1</c:v>
                </c:pt>
                <c:pt idx="807">
                  <c:v>6.4</c:v>
                </c:pt>
                <c:pt idx="808">
                  <c:v>8</c:v>
                </c:pt>
                <c:pt idx="809">
                  <c:v>6.3</c:v>
                </c:pt>
                <c:pt idx="810">
                  <c:v>6.4</c:v>
                </c:pt>
                <c:pt idx="811">
                  <c:v>6.6</c:v>
                </c:pt>
                <c:pt idx="812">
                  <c:v>6.4</c:v>
                </c:pt>
                <c:pt idx="813">
                  <c:v>6</c:v>
                </c:pt>
                <c:pt idx="814">
                  <c:v>6.6</c:v>
                </c:pt>
                <c:pt idx="815">
                  <c:v>5.9</c:v>
                </c:pt>
                <c:pt idx="816">
                  <c:v>6.4</c:v>
                </c:pt>
                <c:pt idx="817">
                  <c:v>6.3</c:v>
                </c:pt>
                <c:pt idx="818">
                  <c:v>7.3</c:v>
                </c:pt>
                <c:pt idx="819">
                  <c:v>6.8</c:v>
                </c:pt>
                <c:pt idx="820">
                  <c:v>7.2</c:v>
                </c:pt>
                <c:pt idx="821">
                  <c:v>5.7</c:v>
                </c:pt>
                <c:pt idx="822">
                  <c:v>6</c:v>
                </c:pt>
                <c:pt idx="823">
                  <c:v>6.5</c:v>
                </c:pt>
                <c:pt idx="824">
                  <c:v>5.8</c:v>
                </c:pt>
                <c:pt idx="825">
                  <c:v>5.8</c:v>
                </c:pt>
                <c:pt idx="826">
                  <c:v>6.7</c:v>
                </c:pt>
                <c:pt idx="827">
                  <c:v>7.8</c:v>
                </c:pt>
                <c:pt idx="828">
                  <c:v>5.6</c:v>
                </c:pt>
                <c:pt idx="829">
                  <c:v>5.8</c:v>
                </c:pt>
                <c:pt idx="830">
                  <c:v>7.4</c:v>
                </c:pt>
                <c:pt idx="831">
                  <c:v>6.9</c:v>
                </c:pt>
                <c:pt idx="832">
                  <c:v>5.5</c:v>
                </c:pt>
                <c:pt idx="833">
                  <c:v>6.3</c:v>
                </c:pt>
                <c:pt idx="834">
                  <c:v>4.7</c:v>
                </c:pt>
                <c:pt idx="835">
                  <c:v>5.6</c:v>
                </c:pt>
                <c:pt idx="836">
                  <c:v>6.4</c:v>
                </c:pt>
                <c:pt idx="837">
                  <c:v>4.2</c:v>
                </c:pt>
                <c:pt idx="838">
                  <c:v>6.4</c:v>
                </c:pt>
                <c:pt idx="839">
                  <c:v>7.7</c:v>
                </c:pt>
                <c:pt idx="840">
                  <c:v>6.7</c:v>
                </c:pt>
                <c:pt idx="841">
                  <c:v>7.7</c:v>
                </c:pt>
                <c:pt idx="842">
                  <c:v>5.7</c:v>
                </c:pt>
                <c:pt idx="843">
                  <c:v>7.6</c:v>
                </c:pt>
                <c:pt idx="844">
                  <c:v>6.4</c:v>
                </c:pt>
                <c:pt idx="845">
                  <c:v>5.6</c:v>
                </c:pt>
                <c:pt idx="846">
                  <c:v>6.8</c:v>
                </c:pt>
                <c:pt idx="847">
                  <c:v>2.4</c:v>
                </c:pt>
                <c:pt idx="848">
                  <c:v>6.2</c:v>
                </c:pt>
                <c:pt idx="849">
                  <c:v>5.9</c:v>
                </c:pt>
                <c:pt idx="850">
                  <c:v>7.1</c:v>
                </c:pt>
                <c:pt idx="851">
                  <c:v>7.6</c:v>
                </c:pt>
                <c:pt idx="852">
                  <c:v>5.5</c:v>
                </c:pt>
                <c:pt idx="853">
                  <c:v>7</c:v>
                </c:pt>
                <c:pt idx="854">
                  <c:v>7.1</c:v>
                </c:pt>
                <c:pt idx="855">
                  <c:v>7.4</c:v>
                </c:pt>
                <c:pt idx="856">
                  <c:v>7.6</c:v>
                </c:pt>
                <c:pt idx="857">
                  <c:v>5.9</c:v>
                </c:pt>
                <c:pt idx="858">
                  <c:v>5.9</c:v>
                </c:pt>
                <c:pt idx="859">
                  <c:v>8</c:v>
                </c:pt>
                <c:pt idx="860">
                  <c:v>7.4</c:v>
                </c:pt>
                <c:pt idx="861">
                  <c:v>5.8</c:v>
                </c:pt>
                <c:pt idx="862">
                  <c:v>6.3</c:v>
                </c:pt>
                <c:pt idx="863">
                  <c:v>5.7</c:v>
                </c:pt>
                <c:pt idx="864">
                  <c:v>5.0999999999999996</c:v>
                </c:pt>
                <c:pt idx="865">
                  <c:v>7.6</c:v>
                </c:pt>
                <c:pt idx="866">
                  <c:v>6.4</c:v>
                </c:pt>
                <c:pt idx="867">
                  <c:v>7.4</c:v>
                </c:pt>
                <c:pt idx="868">
                  <c:v>8.1999999999999993</c:v>
                </c:pt>
                <c:pt idx="869">
                  <c:v>6.5</c:v>
                </c:pt>
                <c:pt idx="870">
                  <c:v>5.5</c:v>
                </c:pt>
                <c:pt idx="871">
                  <c:v>6.5</c:v>
                </c:pt>
                <c:pt idx="872">
                  <c:v>5.6</c:v>
                </c:pt>
                <c:pt idx="873">
                  <c:v>4.5999999999999996</c:v>
                </c:pt>
                <c:pt idx="874">
                  <c:v>7.9</c:v>
                </c:pt>
                <c:pt idx="875">
                  <c:v>7.1</c:v>
                </c:pt>
                <c:pt idx="876">
                  <c:v>6.9</c:v>
                </c:pt>
                <c:pt idx="877">
                  <c:v>7.3</c:v>
                </c:pt>
                <c:pt idx="878">
                  <c:v>7</c:v>
                </c:pt>
                <c:pt idx="879">
                  <c:v>7.7</c:v>
                </c:pt>
                <c:pt idx="880">
                  <c:v>6.7</c:v>
                </c:pt>
                <c:pt idx="881">
                  <c:v>6.3</c:v>
                </c:pt>
                <c:pt idx="882">
                  <c:v>5.8</c:v>
                </c:pt>
                <c:pt idx="883">
                  <c:v>7.1</c:v>
                </c:pt>
                <c:pt idx="884">
                  <c:v>7.3</c:v>
                </c:pt>
                <c:pt idx="885">
                  <c:v>6.4</c:v>
                </c:pt>
                <c:pt idx="886">
                  <c:v>7.1</c:v>
                </c:pt>
                <c:pt idx="887">
                  <c:v>7.6</c:v>
                </c:pt>
                <c:pt idx="888">
                  <c:v>6.8</c:v>
                </c:pt>
                <c:pt idx="889">
                  <c:v>6.6</c:v>
                </c:pt>
                <c:pt idx="890">
                  <c:v>6.7</c:v>
                </c:pt>
                <c:pt idx="891">
                  <c:v>6.1</c:v>
                </c:pt>
                <c:pt idx="892">
                  <c:v>6</c:v>
                </c:pt>
                <c:pt idx="893">
                  <c:v>7.6</c:v>
                </c:pt>
                <c:pt idx="894">
                  <c:v>7.1</c:v>
                </c:pt>
                <c:pt idx="895">
                  <c:v>5</c:v>
                </c:pt>
                <c:pt idx="896">
                  <c:v>6.2</c:v>
                </c:pt>
                <c:pt idx="897">
                  <c:v>5.6</c:v>
                </c:pt>
                <c:pt idx="898">
                  <c:v>7.4</c:v>
                </c:pt>
                <c:pt idx="899">
                  <c:v>5</c:v>
                </c:pt>
                <c:pt idx="900">
                  <c:v>5.2</c:v>
                </c:pt>
                <c:pt idx="901">
                  <c:v>7.6</c:v>
                </c:pt>
                <c:pt idx="902">
                  <c:v>6.6</c:v>
                </c:pt>
                <c:pt idx="903">
                  <c:v>7</c:v>
                </c:pt>
                <c:pt idx="904">
                  <c:v>5.7</c:v>
                </c:pt>
                <c:pt idx="905">
                  <c:v>8.1999999999999993</c:v>
                </c:pt>
                <c:pt idx="906">
                  <c:v>6.2</c:v>
                </c:pt>
                <c:pt idx="907">
                  <c:v>6.6</c:v>
                </c:pt>
                <c:pt idx="908">
                  <c:v>4.7</c:v>
                </c:pt>
                <c:pt idx="909">
                  <c:v>6.3</c:v>
                </c:pt>
                <c:pt idx="910">
                  <c:v>6.1</c:v>
                </c:pt>
                <c:pt idx="911">
                  <c:v>6.7</c:v>
                </c:pt>
                <c:pt idx="912">
                  <c:v>6.1</c:v>
                </c:pt>
                <c:pt idx="913">
                  <c:v>7</c:v>
                </c:pt>
                <c:pt idx="914">
                  <c:v>7.4</c:v>
                </c:pt>
                <c:pt idx="915">
                  <c:v>7.3</c:v>
                </c:pt>
                <c:pt idx="916">
                  <c:v>5.8</c:v>
                </c:pt>
                <c:pt idx="917">
                  <c:v>6.7</c:v>
                </c:pt>
                <c:pt idx="918">
                  <c:v>5.8</c:v>
                </c:pt>
                <c:pt idx="919">
                  <c:v>7.8</c:v>
                </c:pt>
                <c:pt idx="920">
                  <c:v>6.6</c:v>
                </c:pt>
                <c:pt idx="921">
                  <c:v>6.5</c:v>
                </c:pt>
                <c:pt idx="922">
                  <c:v>6.7</c:v>
                </c:pt>
                <c:pt idx="923">
                  <c:v>7.3</c:v>
                </c:pt>
                <c:pt idx="924">
                  <c:v>5.8</c:v>
                </c:pt>
                <c:pt idx="925">
                  <c:v>5.5</c:v>
                </c:pt>
                <c:pt idx="926">
                  <c:v>6.3</c:v>
                </c:pt>
                <c:pt idx="927">
                  <c:v>7.4</c:v>
                </c:pt>
                <c:pt idx="928">
                  <c:v>5.9</c:v>
                </c:pt>
                <c:pt idx="929">
                  <c:v>6.2</c:v>
                </c:pt>
                <c:pt idx="930">
                  <c:v>5.9</c:v>
                </c:pt>
                <c:pt idx="931">
                  <c:v>6.5</c:v>
                </c:pt>
                <c:pt idx="932">
                  <c:v>4.4000000000000004</c:v>
                </c:pt>
                <c:pt idx="933">
                  <c:v>3.5</c:v>
                </c:pt>
                <c:pt idx="934">
                  <c:v>6.6</c:v>
                </c:pt>
                <c:pt idx="935">
                  <c:v>6</c:v>
                </c:pt>
                <c:pt idx="936">
                  <c:v>6.4</c:v>
                </c:pt>
                <c:pt idx="937">
                  <c:v>6.5</c:v>
                </c:pt>
                <c:pt idx="938">
                  <c:v>4.3</c:v>
                </c:pt>
                <c:pt idx="939">
                  <c:v>4.2</c:v>
                </c:pt>
                <c:pt idx="940">
                  <c:v>6.5</c:v>
                </c:pt>
                <c:pt idx="941">
                  <c:v>6.1</c:v>
                </c:pt>
                <c:pt idx="942">
                  <c:v>6.3</c:v>
                </c:pt>
                <c:pt idx="943">
                  <c:v>6.2</c:v>
                </c:pt>
                <c:pt idx="944">
                  <c:v>5.9</c:v>
                </c:pt>
                <c:pt idx="945">
                  <c:v>5.9</c:v>
                </c:pt>
                <c:pt idx="946">
                  <c:v>6.5</c:v>
                </c:pt>
                <c:pt idx="947">
                  <c:v>6.4</c:v>
                </c:pt>
                <c:pt idx="948">
                  <c:v>6.5</c:v>
                </c:pt>
                <c:pt idx="949">
                  <c:v>5.7</c:v>
                </c:pt>
                <c:pt idx="950">
                  <c:v>8</c:v>
                </c:pt>
                <c:pt idx="951">
                  <c:v>7.3</c:v>
                </c:pt>
                <c:pt idx="952">
                  <c:v>6.7</c:v>
                </c:pt>
                <c:pt idx="953">
                  <c:v>7.5</c:v>
                </c:pt>
                <c:pt idx="954">
                  <c:v>5.4</c:v>
                </c:pt>
                <c:pt idx="955">
                  <c:v>6.6</c:v>
                </c:pt>
                <c:pt idx="956">
                  <c:v>7.7</c:v>
                </c:pt>
                <c:pt idx="957">
                  <c:v>5.8</c:v>
                </c:pt>
                <c:pt idx="958">
                  <c:v>6.4</c:v>
                </c:pt>
                <c:pt idx="959">
                  <c:v>5.6</c:v>
                </c:pt>
                <c:pt idx="960">
                  <c:v>6</c:v>
                </c:pt>
                <c:pt idx="961">
                  <c:v>6.2</c:v>
                </c:pt>
                <c:pt idx="962">
                  <c:v>5.9</c:v>
                </c:pt>
                <c:pt idx="963">
                  <c:v>5.0999999999999996</c:v>
                </c:pt>
                <c:pt idx="964">
                  <c:v>6.8</c:v>
                </c:pt>
                <c:pt idx="965">
                  <c:v>6</c:v>
                </c:pt>
                <c:pt idx="966">
                  <c:v>5.0999999999999996</c:v>
                </c:pt>
                <c:pt idx="967">
                  <c:v>5.8</c:v>
                </c:pt>
                <c:pt idx="968">
                  <c:v>6.2</c:v>
                </c:pt>
                <c:pt idx="969">
                  <c:v>6.4</c:v>
                </c:pt>
                <c:pt idx="970">
                  <c:v>4.8</c:v>
                </c:pt>
                <c:pt idx="971">
                  <c:v>4.9000000000000004</c:v>
                </c:pt>
                <c:pt idx="972">
                  <c:v>5.6</c:v>
                </c:pt>
                <c:pt idx="973">
                  <c:v>5.5</c:v>
                </c:pt>
                <c:pt idx="974">
                  <c:v>3.7</c:v>
                </c:pt>
                <c:pt idx="975">
                  <c:v>5.9</c:v>
                </c:pt>
                <c:pt idx="976">
                  <c:v>6.3</c:v>
                </c:pt>
                <c:pt idx="977">
                  <c:v>7.6</c:v>
                </c:pt>
                <c:pt idx="978">
                  <c:v>8.3000000000000007</c:v>
                </c:pt>
                <c:pt idx="979">
                  <c:v>6.9</c:v>
                </c:pt>
                <c:pt idx="980">
                  <c:v>6.7</c:v>
                </c:pt>
                <c:pt idx="981">
                  <c:v>6.8</c:v>
                </c:pt>
                <c:pt idx="982">
                  <c:v>7.1</c:v>
                </c:pt>
                <c:pt idx="983">
                  <c:v>6.4</c:v>
                </c:pt>
                <c:pt idx="984">
                  <c:v>6.4</c:v>
                </c:pt>
                <c:pt idx="985">
                  <c:v>7.4</c:v>
                </c:pt>
                <c:pt idx="986">
                  <c:v>6.4</c:v>
                </c:pt>
                <c:pt idx="987">
                  <c:v>6</c:v>
                </c:pt>
                <c:pt idx="988">
                  <c:v>6.5</c:v>
                </c:pt>
                <c:pt idx="989">
                  <c:v>7.8</c:v>
                </c:pt>
                <c:pt idx="990">
                  <c:v>6</c:v>
                </c:pt>
                <c:pt idx="991">
                  <c:v>7</c:v>
                </c:pt>
                <c:pt idx="992">
                  <c:v>6</c:v>
                </c:pt>
                <c:pt idx="993">
                  <c:v>6.1</c:v>
                </c:pt>
                <c:pt idx="994">
                  <c:v>6.8</c:v>
                </c:pt>
                <c:pt idx="995">
                  <c:v>6.4</c:v>
                </c:pt>
                <c:pt idx="996">
                  <c:v>4.5</c:v>
                </c:pt>
                <c:pt idx="997">
                  <c:v>5.8</c:v>
                </c:pt>
                <c:pt idx="998">
                  <c:v>6.3</c:v>
                </c:pt>
                <c:pt idx="999">
                  <c:v>5.7</c:v>
                </c:pt>
                <c:pt idx="1000">
                  <c:v>7.2</c:v>
                </c:pt>
                <c:pt idx="1001">
                  <c:v>7.6</c:v>
                </c:pt>
                <c:pt idx="1002">
                  <c:v>4.7</c:v>
                </c:pt>
                <c:pt idx="1003">
                  <c:v>6.6</c:v>
                </c:pt>
                <c:pt idx="1004">
                  <c:v>6.8</c:v>
                </c:pt>
                <c:pt idx="1005">
                  <c:v>7.3</c:v>
                </c:pt>
                <c:pt idx="1006">
                  <c:v>4.8</c:v>
                </c:pt>
                <c:pt idx="1007">
                  <c:v>6.3</c:v>
                </c:pt>
                <c:pt idx="1008">
                  <c:v>5.5</c:v>
                </c:pt>
                <c:pt idx="1009">
                  <c:v>6.2</c:v>
                </c:pt>
                <c:pt idx="1010">
                  <c:v>5.8</c:v>
                </c:pt>
                <c:pt idx="1011">
                  <c:v>5.7</c:v>
                </c:pt>
                <c:pt idx="1012">
                  <c:v>6.5</c:v>
                </c:pt>
                <c:pt idx="1013">
                  <c:v>6.7</c:v>
                </c:pt>
                <c:pt idx="1014">
                  <c:v>7.4</c:v>
                </c:pt>
                <c:pt idx="1015">
                  <c:v>6.9</c:v>
                </c:pt>
                <c:pt idx="1016">
                  <c:v>5.5</c:v>
                </c:pt>
                <c:pt idx="1017">
                  <c:v>8.1</c:v>
                </c:pt>
                <c:pt idx="1018">
                  <c:v>7.7</c:v>
                </c:pt>
                <c:pt idx="1019">
                  <c:v>7.3</c:v>
                </c:pt>
                <c:pt idx="1020">
                  <c:v>5.2</c:v>
                </c:pt>
                <c:pt idx="1021">
                  <c:v>7.1</c:v>
                </c:pt>
                <c:pt idx="1022">
                  <c:v>7.1</c:v>
                </c:pt>
                <c:pt idx="1023">
                  <c:v>7.2</c:v>
                </c:pt>
                <c:pt idx="1024">
                  <c:v>6.5</c:v>
                </c:pt>
                <c:pt idx="1025">
                  <c:v>4.5999999999999996</c:v>
                </c:pt>
                <c:pt idx="1026">
                  <c:v>5.6</c:v>
                </c:pt>
                <c:pt idx="1027">
                  <c:v>7.7</c:v>
                </c:pt>
                <c:pt idx="1028">
                  <c:v>7.2</c:v>
                </c:pt>
                <c:pt idx="1029">
                  <c:v>6.8</c:v>
                </c:pt>
                <c:pt idx="1030">
                  <c:v>5.4</c:v>
                </c:pt>
                <c:pt idx="1031">
                  <c:v>6.3</c:v>
                </c:pt>
                <c:pt idx="1032">
                  <c:v>5.6</c:v>
                </c:pt>
                <c:pt idx="1033">
                  <c:v>6.8</c:v>
                </c:pt>
                <c:pt idx="1034">
                  <c:v>4.3</c:v>
                </c:pt>
                <c:pt idx="1035">
                  <c:v>6.3</c:v>
                </c:pt>
                <c:pt idx="1036">
                  <c:v>6.5</c:v>
                </c:pt>
                <c:pt idx="1037">
                  <c:v>6.4</c:v>
                </c:pt>
                <c:pt idx="1038">
                  <c:v>6.3</c:v>
                </c:pt>
                <c:pt idx="1039">
                  <c:v>5.9</c:v>
                </c:pt>
                <c:pt idx="1040">
                  <c:v>6.5</c:v>
                </c:pt>
                <c:pt idx="1041">
                  <c:v>6.5</c:v>
                </c:pt>
                <c:pt idx="1042">
                  <c:v>6.1</c:v>
                </c:pt>
                <c:pt idx="1043">
                  <c:v>5.9</c:v>
                </c:pt>
                <c:pt idx="1044">
                  <c:v>6.6</c:v>
                </c:pt>
                <c:pt idx="1045">
                  <c:v>7.4</c:v>
                </c:pt>
                <c:pt idx="1046">
                  <c:v>7.3</c:v>
                </c:pt>
                <c:pt idx="1047">
                  <c:v>6.6</c:v>
                </c:pt>
                <c:pt idx="1048">
                  <c:v>5.6</c:v>
                </c:pt>
                <c:pt idx="1049">
                  <c:v>5.3</c:v>
                </c:pt>
                <c:pt idx="1050">
                  <c:v>6</c:v>
                </c:pt>
                <c:pt idx="1051">
                  <c:v>5.4</c:v>
                </c:pt>
                <c:pt idx="1052">
                  <c:v>6.8</c:v>
                </c:pt>
                <c:pt idx="1053">
                  <c:v>6.4</c:v>
                </c:pt>
                <c:pt idx="1054">
                  <c:v>7.1</c:v>
                </c:pt>
                <c:pt idx="1055">
                  <c:v>4.9000000000000004</c:v>
                </c:pt>
                <c:pt idx="1056">
                  <c:v>5.8</c:v>
                </c:pt>
                <c:pt idx="1057">
                  <c:v>7.1</c:v>
                </c:pt>
                <c:pt idx="1058">
                  <c:v>7.2</c:v>
                </c:pt>
                <c:pt idx="1059">
                  <c:v>6</c:v>
                </c:pt>
                <c:pt idx="1060">
                  <c:v>6</c:v>
                </c:pt>
                <c:pt idx="1061">
                  <c:v>7</c:v>
                </c:pt>
                <c:pt idx="1062">
                  <c:v>5.4</c:v>
                </c:pt>
                <c:pt idx="1063">
                  <c:v>6.5</c:v>
                </c:pt>
                <c:pt idx="1064">
                  <c:v>6.4</c:v>
                </c:pt>
                <c:pt idx="1065">
                  <c:v>4.9000000000000004</c:v>
                </c:pt>
                <c:pt idx="1066">
                  <c:v>6.3</c:v>
                </c:pt>
                <c:pt idx="1067">
                  <c:v>7.7</c:v>
                </c:pt>
                <c:pt idx="1068">
                  <c:v>7.8</c:v>
                </c:pt>
                <c:pt idx="1069">
                  <c:v>5.5</c:v>
                </c:pt>
                <c:pt idx="1070">
                  <c:v>7.5</c:v>
                </c:pt>
                <c:pt idx="1071">
                  <c:v>6.4</c:v>
                </c:pt>
                <c:pt idx="1072">
                  <c:v>5.6</c:v>
                </c:pt>
                <c:pt idx="1073">
                  <c:v>7.5</c:v>
                </c:pt>
                <c:pt idx="1074">
                  <c:v>6.8</c:v>
                </c:pt>
                <c:pt idx="1075">
                  <c:v>6.8</c:v>
                </c:pt>
                <c:pt idx="1076">
                  <c:v>6</c:v>
                </c:pt>
                <c:pt idx="1077">
                  <c:v>7.3</c:v>
                </c:pt>
                <c:pt idx="1078">
                  <c:v>6</c:v>
                </c:pt>
                <c:pt idx="1079">
                  <c:v>7</c:v>
                </c:pt>
                <c:pt idx="1080">
                  <c:v>5.0999999999999996</c:v>
                </c:pt>
                <c:pt idx="1081">
                  <c:v>6.8</c:v>
                </c:pt>
                <c:pt idx="1082">
                  <c:v>6.5</c:v>
                </c:pt>
                <c:pt idx="1083">
                  <c:v>6.6</c:v>
                </c:pt>
                <c:pt idx="1084">
                  <c:v>7.2</c:v>
                </c:pt>
                <c:pt idx="1085">
                  <c:v>7</c:v>
                </c:pt>
                <c:pt idx="1086">
                  <c:v>7</c:v>
                </c:pt>
                <c:pt idx="1087">
                  <c:v>5.9</c:v>
                </c:pt>
                <c:pt idx="1088">
                  <c:v>5.4</c:v>
                </c:pt>
                <c:pt idx="1089">
                  <c:v>6.6</c:v>
                </c:pt>
                <c:pt idx="1090">
                  <c:v>7</c:v>
                </c:pt>
                <c:pt idx="1091">
                  <c:v>6.5</c:v>
                </c:pt>
                <c:pt idx="1092">
                  <c:v>6.3</c:v>
                </c:pt>
                <c:pt idx="1093">
                  <c:v>6.5</c:v>
                </c:pt>
                <c:pt idx="1094">
                  <c:v>6.5</c:v>
                </c:pt>
                <c:pt idx="1095">
                  <c:v>5.8</c:v>
                </c:pt>
                <c:pt idx="1096">
                  <c:v>6.6</c:v>
                </c:pt>
                <c:pt idx="1097">
                  <c:v>5.4</c:v>
                </c:pt>
                <c:pt idx="1098">
                  <c:v>6.1</c:v>
                </c:pt>
                <c:pt idx="1099">
                  <c:v>4</c:v>
                </c:pt>
                <c:pt idx="1100">
                  <c:v>7.6</c:v>
                </c:pt>
                <c:pt idx="1101">
                  <c:v>7.9</c:v>
                </c:pt>
                <c:pt idx="1102">
                  <c:v>5.3</c:v>
                </c:pt>
                <c:pt idx="1103">
                  <c:v>6.6</c:v>
                </c:pt>
                <c:pt idx="1104">
                  <c:v>6.3</c:v>
                </c:pt>
                <c:pt idx="1105">
                  <c:v>7.2</c:v>
                </c:pt>
                <c:pt idx="1106">
                  <c:v>7</c:v>
                </c:pt>
                <c:pt idx="1107">
                  <c:v>6.9</c:v>
                </c:pt>
                <c:pt idx="1108">
                  <c:v>5.2</c:v>
                </c:pt>
                <c:pt idx="1109">
                  <c:v>8.1</c:v>
                </c:pt>
                <c:pt idx="1110">
                  <c:v>6.6</c:v>
                </c:pt>
                <c:pt idx="1111">
                  <c:v>6.2</c:v>
                </c:pt>
                <c:pt idx="1112">
                  <c:v>7.2</c:v>
                </c:pt>
                <c:pt idx="1113">
                  <c:v>7.3</c:v>
                </c:pt>
                <c:pt idx="1114">
                  <c:v>6.7</c:v>
                </c:pt>
                <c:pt idx="1115">
                  <c:v>6.4</c:v>
                </c:pt>
                <c:pt idx="1116">
                  <c:v>7.8</c:v>
                </c:pt>
                <c:pt idx="1117">
                  <c:v>6.4</c:v>
                </c:pt>
                <c:pt idx="1118">
                  <c:v>4.0999999999999996</c:v>
                </c:pt>
                <c:pt idx="1119">
                  <c:v>4.0999999999999996</c:v>
                </c:pt>
                <c:pt idx="1120">
                  <c:v>7.4</c:v>
                </c:pt>
                <c:pt idx="1121">
                  <c:v>5.8</c:v>
                </c:pt>
                <c:pt idx="1122">
                  <c:v>7.6</c:v>
                </c:pt>
                <c:pt idx="1123">
                  <c:v>7.2</c:v>
                </c:pt>
                <c:pt idx="1124">
                  <c:v>7.8</c:v>
                </c:pt>
                <c:pt idx="1125">
                  <c:v>7.7</c:v>
                </c:pt>
                <c:pt idx="1126">
                  <c:v>6.4</c:v>
                </c:pt>
                <c:pt idx="1127">
                  <c:v>5.0999999999999996</c:v>
                </c:pt>
                <c:pt idx="1128">
                  <c:v>5.5</c:v>
                </c:pt>
                <c:pt idx="1129">
                  <c:v>7.4</c:v>
                </c:pt>
                <c:pt idx="1130">
                  <c:v>6</c:v>
                </c:pt>
                <c:pt idx="1131">
                  <c:v>7.5</c:v>
                </c:pt>
                <c:pt idx="1132">
                  <c:v>7</c:v>
                </c:pt>
                <c:pt idx="1133">
                  <c:v>7.5</c:v>
                </c:pt>
                <c:pt idx="1134">
                  <c:v>7.3</c:v>
                </c:pt>
                <c:pt idx="1135">
                  <c:v>5.7</c:v>
                </c:pt>
                <c:pt idx="1136">
                  <c:v>7.3</c:v>
                </c:pt>
                <c:pt idx="1137">
                  <c:v>7.2</c:v>
                </c:pt>
                <c:pt idx="1138">
                  <c:v>5.9</c:v>
                </c:pt>
                <c:pt idx="1139">
                  <c:v>7.8</c:v>
                </c:pt>
                <c:pt idx="1140">
                  <c:v>7.7</c:v>
                </c:pt>
                <c:pt idx="1141">
                  <c:v>8.1</c:v>
                </c:pt>
                <c:pt idx="1142">
                  <c:v>6.6</c:v>
                </c:pt>
                <c:pt idx="1143">
                  <c:v>7.1</c:v>
                </c:pt>
                <c:pt idx="1144">
                  <c:v>5.9</c:v>
                </c:pt>
                <c:pt idx="1145">
                  <c:v>8</c:v>
                </c:pt>
                <c:pt idx="1146">
                  <c:v>4.5999999999999996</c:v>
                </c:pt>
                <c:pt idx="1147">
                  <c:v>6.1</c:v>
                </c:pt>
                <c:pt idx="1148">
                  <c:v>6.4</c:v>
                </c:pt>
                <c:pt idx="1149">
                  <c:v>6</c:v>
                </c:pt>
                <c:pt idx="1150">
                  <c:v>5.2</c:v>
                </c:pt>
                <c:pt idx="1151">
                  <c:v>7.6</c:v>
                </c:pt>
                <c:pt idx="1152">
                  <c:v>6.4</c:v>
                </c:pt>
                <c:pt idx="1153">
                  <c:v>6.1</c:v>
                </c:pt>
                <c:pt idx="1154">
                  <c:v>6.1</c:v>
                </c:pt>
                <c:pt idx="1155">
                  <c:v>5.2</c:v>
                </c:pt>
                <c:pt idx="1156">
                  <c:v>7.7</c:v>
                </c:pt>
                <c:pt idx="1157">
                  <c:v>7.3</c:v>
                </c:pt>
                <c:pt idx="1158">
                  <c:v>6.9</c:v>
                </c:pt>
                <c:pt idx="1159">
                  <c:v>8.5</c:v>
                </c:pt>
                <c:pt idx="1160">
                  <c:v>6.3</c:v>
                </c:pt>
                <c:pt idx="1161">
                  <c:v>5.9</c:v>
                </c:pt>
                <c:pt idx="1162">
                  <c:v>7.8</c:v>
                </c:pt>
                <c:pt idx="1163">
                  <c:v>6.7</c:v>
                </c:pt>
                <c:pt idx="1164">
                  <c:v>6.4</c:v>
                </c:pt>
                <c:pt idx="1165">
                  <c:v>5.9</c:v>
                </c:pt>
                <c:pt idx="1166">
                  <c:v>6.6</c:v>
                </c:pt>
                <c:pt idx="1167">
                  <c:v>6.8</c:v>
                </c:pt>
                <c:pt idx="1168">
                  <c:v>6.5</c:v>
                </c:pt>
                <c:pt idx="1169">
                  <c:v>6.6</c:v>
                </c:pt>
                <c:pt idx="1170">
                  <c:v>5.8</c:v>
                </c:pt>
                <c:pt idx="1171">
                  <c:v>6.9</c:v>
                </c:pt>
                <c:pt idx="1172">
                  <c:v>7.1</c:v>
                </c:pt>
                <c:pt idx="1173">
                  <c:v>5.8</c:v>
                </c:pt>
                <c:pt idx="1174">
                  <c:v>7.2</c:v>
                </c:pt>
                <c:pt idx="1175">
                  <c:v>6</c:v>
                </c:pt>
                <c:pt idx="1176">
                  <c:v>4.7</c:v>
                </c:pt>
                <c:pt idx="1177">
                  <c:v>5.2</c:v>
                </c:pt>
                <c:pt idx="1178">
                  <c:v>5.5</c:v>
                </c:pt>
                <c:pt idx="1179">
                  <c:v>7</c:v>
                </c:pt>
                <c:pt idx="1180">
                  <c:v>5.8</c:v>
                </c:pt>
                <c:pt idx="1181">
                  <c:v>6.2</c:v>
                </c:pt>
                <c:pt idx="1182">
                  <c:v>6.5</c:v>
                </c:pt>
                <c:pt idx="1183">
                  <c:v>7.2</c:v>
                </c:pt>
                <c:pt idx="1184">
                  <c:v>5.0999999999999996</c:v>
                </c:pt>
                <c:pt idx="1185">
                  <c:v>4.7</c:v>
                </c:pt>
                <c:pt idx="1186">
                  <c:v>5.9</c:v>
                </c:pt>
                <c:pt idx="1187">
                  <c:v>5.8</c:v>
                </c:pt>
                <c:pt idx="1188">
                  <c:v>7.2</c:v>
                </c:pt>
                <c:pt idx="1189">
                  <c:v>6.2</c:v>
                </c:pt>
                <c:pt idx="1190">
                  <c:v>5.7</c:v>
                </c:pt>
                <c:pt idx="1191">
                  <c:v>6.1</c:v>
                </c:pt>
                <c:pt idx="1192">
                  <c:v>6</c:v>
                </c:pt>
                <c:pt idx="1193">
                  <c:v>6.9</c:v>
                </c:pt>
                <c:pt idx="1194">
                  <c:v>6.5</c:v>
                </c:pt>
                <c:pt idx="1195">
                  <c:v>5</c:v>
                </c:pt>
                <c:pt idx="1196">
                  <c:v>5.7</c:v>
                </c:pt>
                <c:pt idx="1197">
                  <c:v>7</c:v>
                </c:pt>
                <c:pt idx="1198">
                  <c:v>5.0999999999999996</c:v>
                </c:pt>
                <c:pt idx="1199">
                  <c:v>5.3</c:v>
                </c:pt>
                <c:pt idx="1200">
                  <c:v>4.4000000000000004</c:v>
                </c:pt>
                <c:pt idx="1201">
                  <c:v>4.7</c:v>
                </c:pt>
                <c:pt idx="1202">
                  <c:v>6.7</c:v>
                </c:pt>
                <c:pt idx="1203">
                  <c:v>6.7</c:v>
                </c:pt>
                <c:pt idx="1204">
                  <c:v>5.7</c:v>
                </c:pt>
                <c:pt idx="1205">
                  <c:v>7.4</c:v>
                </c:pt>
                <c:pt idx="1206">
                  <c:v>6.1</c:v>
                </c:pt>
                <c:pt idx="1207">
                  <c:v>6.4</c:v>
                </c:pt>
                <c:pt idx="1208">
                  <c:v>6.2</c:v>
                </c:pt>
                <c:pt idx="1209">
                  <c:v>6.2</c:v>
                </c:pt>
                <c:pt idx="1210">
                  <c:v>5.9</c:v>
                </c:pt>
                <c:pt idx="1211">
                  <c:v>4</c:v>
                </c:pt>
                <c:pt idx="1212">
                  <c:v>6.2</c:v>
                </c:pt>
                <c:pt idx="1213">
                  <c:v>4.5999999999999996</c:v>
                </c:pt>
                <c:pt idx="1214">
                  <c:v>6.4</c:v>
                </c:pt>
                <c:pt idx="1215">
                  <c:v>5.9</c:v>
                </c:pt>
                <c:pt idx="1216">
                  <c:v>5.0999999999999996</c:v>
                </c:pt>
                <c:pt idx="1217">
                  <c:v>7.6</c:v>
                </c:pt>
                <c:pt idx="1218">
                  <c:v>4.2</c:v>
                </c:pt>
                <c:pt idx="1219">
                  <c:v>7.8</c:v>
                </c:pt>
                <c:pt idx="1220">
                  <c:v>5.8</c:v>
                </c:pt>
                <c:pt idx="1221">
                  <c:v>5.9</c:v>
                </c:pt>
                <c:pt idx="1222">
                  <c:v>8.4</c:v>
                </c:pt>
                <c:pt idx="1223">
                  <c:v>4.8</c:v>
                </c:pt>
                <c:pt idx="1224">
                  <c:v>6.2</c:v>
                </c:pt>
                <c:pt idx="1225">
                  <c:v>6.5</c:v>
                </c:pt>
                <c:pt idx="1226">
                  <c:v>6.3</c:v>
                </c:pt>
                <c:pt idx="1227">
                  <c:v>3.3</c:v>
                </c:pt>
                <c:pt idx="1228">
                  <c:v>5.9</c:v>
                </c:pt>
                <c:pt idx="1229">
                  <c:v>5.8</c:v>
                </c:pt>
                <c:pt idx="1230">
                  <c:v>4.7</c:v>
                </c:pt>
                <c:pt idx="1231">
                  <c:v>4.0999999999999996</c:v>
                </c:pt>
                <c:pt idx="1232">
                  <c:v>6.8</c:v>
                </c:pt>
                <c:pt idx="1233">
                  <c:v>6.2</c:v>
                </c:pt>
                <c:pt idx="1234">
                  <c:v>4.5</c:v>
                </c:pt>
                <c:pt idx="1235">
                  <c:v>5.8</c:v>
                </c:pt>
                <c:pt idx="1236">
                  <c:v>7.3</c:v>
                </c:pt>
                <c:pt idx="1237">
                  <c:v>5.9</c:v>
                </c:pt>
                <c:pt idx="1238">
                  <c:v>4.4000000000000004</c:v>
                </c:pt>
                <c:pt idx="1239">
                  <c:v>5.8</c:v>
                </c:pt>
                <c:pt idx="1240">
                  <c:v>5.0999999999999996</c:v>
                </c:pt>
                <c:pt idx="1241">
                  <c:v>6.9</c:v>
                </c:pt>
                <c:pt idx="1242">
                  <c:v>6.2</c:v>
                </c:pt>
                <c:pt idx="1243">
                  <c:v>6.9</c:v>
                </c:pt>
                <c:pt idx="1244">
                  <c:v>7.3</c:v>
                </c:pt>
                <c:pt idx="1245">
                  <c:v>7.1</c:v>
                </c:pt>
                <c:pt idx="1246">
                  <c:v>6</c:v>
                </c:pt>
                <c:pt idx="1247">
                  <c:v>7</c:v>
                </c:pt>
                <c:pt idx="1248">
                  <c:v>7.6</c:v>
                </c:pt>
                <c:pt idx="1249">
                  <c:v>8.4</c:v>
                </c:pt>
                <c:pt idx="1250">
                  <c:v>7.1</c:v>
                </c:pt>
                <c:pt idx="1251">
                  <c:v>6.7</c:v>
                </c:pt>
                <c:pt idx="1252">
                  <c:v>7</c:v>
                </c:pt>
                <c:pt idx="1253">
                  <c:v>8</c:v>
                </c:pt>
                <c:pt idx="1254">
                  <c:v>5.3</c:v>
                </c:pt>
                <c:pt idx="1255">
                  <c:v>4.9000000000000004</c:v>
                </c:pt>
                <c:pt idx="1256">
                  <c:v>6.4</c:v>
                </c:pt>
                <c:pt idx="1257">
                  <c:v>7.4</c:v>
                </c:pt>
                <c:pt idx="1258">
                  <c:v>6.1</c:v>
                </c:pt>
                <c:pt idx="1259">
                  <c:v>6.5</c:v>
                </c:pt>
                <c:pt idx="1260">
                  <c:v>5.7</c:v>
                </c:pt>
                <c:pt idx="1261">
                  <c:v>5.0999999999999996</c:v>
                </c:pt>
                <c:pt idx="1262">
                  <c:v>6.6</c:v>
                </c:pt>
                <c:pt idx="1263">
                  <c:v>6.5</c:v>
                </c:pt>
                <c:pt idx="1264">
                  <c:v>6.9</c:v>
                </c:pt>
                <c:pt idx="1265">
                  <c:v>7.6</c:v>
                </c:pt>
                <c:pt idx="1266">
                  <c:v>5.6</c:v>
                </c:pt>
                <c:pt idx="1267">
                  <c:v>6.2</c:v>
                </c:pt>
                <c:pt idx="1268">
                  <c:v>4.4000000000000004</c:v>
                </c:pt>
                <c:pt idx="1269">
                  <c:v>5.6</c:v>
                </c:pt>
                <c:pt idx="1270">
                  <c:v>5.5</c:v>
                </c:pt>
                <c:pt idx="1271">
                  <c:v>6.7</c:v>
                </c:pt>
                <c:pt idx="1272">
                  <c:v>6.1</c:v>
                </c:pt>
                <c:pt idx="1273">
                  <c:v>6.2</c:v>
                </c:pt>
                <c:pt idx="1274">
                  <c:v>7.3</c:v>
                </c:pt>
                <c:pt idx="1275">
                  <c:v>6.6</c:v>
                </c:pt>
                <c:pt idx="1276">
                  <c:v>8.1999999999999993</c:v>
                </c:pt>
                <c:pt idx="1277">
                  <c:v>6.4</c:v>
                </c:pt>
                <c:pt idx="1278">
                  <c:v>6.4</c:v>
                </c:pt>
                <c:pt idx="1279">
                  <c:v>5.2</c:v>
                </c:pt>
                <c:pt idx="1280">
                  <c:v>6.5</c:v>
                </c:pt>
                <c:pt idx="1281">
                  <c:v>7.1</c:v>
                </c:pt>
                <c:pt idx="1282">
                  <c:v>7.3</c:v>
                </c:pt>
                <c:pt idx="1283">
                  <c:v>5.2</c:v>
                </c:pt>
                <c:pt idx="1284">
                  <c:v>7.7</c:v>
                </c:pt>
                <c:pt idx="1285">
                  <c:v>7.6</c:v>
                </c:pt>
                <c:pt idx="1286">
                  <c:v>5.7</c:v>
                </c:pt>
                <c:pt idx="1287">
                  <c:v>7</c:v>
                </c:pt>
                <c:pt idx="1288">
                  <c:v>6</c:v>
                </c:pt>
                <c:pt idx="1289">
                  <c:v>8.1</c:v>
                </c:pt>
                <c:pt idx="1290">
                  <c:v>8</c:v>
                </c:pt>
                <c:pt idx="1291">
                  <c:v>5.6</c:v>
                </c:pt>
                <c:pt idx="1292">
                  <c:v>6.1</c:v>
                </c:pt>
                <c:pt idx="1293">
                  <c:v>6.9</c:v>
                </c:pt>
                <c:pt idx="1294">
                  <c:v>5.2</c:v>
                </c:pt>
                <c:pt idx="1295">
                  <c:v>7</c:v>
                </c:pt>
                <c:pt idx="1296">
                  <c:v>6.3</c:v>
                </c:pt>
                <c:pt idx="1297">
                  <c:v>7</c:v>
                </c:pt>
                <c:pt idx="1298">
                  <c:v>6.9</c:v>
                </c:pt>
                <c:pt idx="1299">
                  <c:v>6.2</c:v>
                </c:pt>
                <c:pt idx="1300">
                  <c:v>6.4</c:v>
                </c:pt>
                <c:pt idx="1301">
                  <c:v>6.4</c:v>
                </c:pt>
                <c:pt idx="1302">
                  <c:v>5.7</c:v>
                </c:pt>
                <c:pt idx="1303">
                  <c:v>6.1</c:v>
                </c:pt>
                <c:pt idx="1304">
                  <c:v>5.4</c:v>
                </c:pt>
                <c:pt idx="1305">
                  <c:v>6.7</c:v>
                </c:pt>
                <c:pt idx="1306">
                  <c:v>6.8</c:v>
                </c:pt>
                <c:pt idx="1307">
                  <c:v>6</c:v>
                </c:pt>
                <c:pt idx="1308">
                  <c:v>7.8</c:v>
                </c:pt>
                <c:pt idx="1309">
                  <c:v>5.3</c:v>
                </c:pt>
                <c:pt idx="1310">
                  <c:v>4.5</c:v>
                </c:pt>
                <c:pt idx="1311">
                  <c:v>5.4</c:v>
                </c:pt>
                <c:pt idx="1312">
                  <c:v>7.8</c:v>
                </c:pt>
                <c:pt idx="1313">
                  <c:v>7.2</c:v>
                </c:pt>
                <c:pt idx="1314">
                  <c:v>6.6</c:v>
                </c:pt>
                <c:pt idx="1315">
                  <c:v>7.6</c:v>
                </c:pt>
                <c:pt idx="1316">
                  <c:v>5.9</c:v>
                </c:pt>
                <c:pt idx="1317">
                  <c:v>6.7</c:v>
                </c:pt>
                <c:pt idx="1318">
                  <c:v>7.7</c:v>
                </c:pt>
                <c:pt idx="1319">
                  <c:v>5.4</c:v>
                </c:pt>
                <c:pt idx="1320">
                  <c:v>6.9</c:v>
                </c:pt>
                <c:pt idx="1321">
                  <c:v>7.7</c:v>
                </c:pt>
                <c:pt idx="1322">
                  <c:v>6.8</c:v>
                </c:pt>
                <c:pt idx="1323">
                  <c:v>6.4</c:v>
                </c:pt>
                <c:pt idx="1324">
                  <c:v>5.7</c:v>
                </c:pt>
                <c:pt idx="1325">
                  <c:v>7.3</c:v>
                </c:pt>
                <c:pt idx="1326">
                  <c:v>6.8</c:v>
                </c:pt>
                <c:pt idx="1327">
                  <c:v>6.3</c:v>
                </c:pt>
                <c:pt idx="1328">
                  <c:v>5.9</c:v>
                </c:pt>
                <c:pt idx="1329">
                  <c:v>7.4</c:v>
                </c:pt>
                <c:pt idx="1330">
                  <c:v>8.3000000000000007</c:v>
                </c:pt>
                <c:pt idx="1331">
                  <c:v>6.2</c:v>
                </c:pt>
                <c:pt idx="1332">
                  <c:v>6.3</c:v>
                </c:pt>
                <c:pt idx="1333">
                  <c:v>5.8</c:v>
                </c:pt>
                <c:pt idx="1334">
                  <c:v>7.5</c:v>
                </c:pt>
                <c:pt idx="1335">
                  <c:v>6.3</c:v>
                </c:pt>
                <c:pt idx="1336">
                  <c:v>6.4</c:v>
                </c:pt>
                <c:pt idx="1337">
                  <c:v>7.2</c:v>
                </c:pt>
                <c:pt idx="1338">
                  <c:v>6.3</c:v>
                </c:pt>
                <c:pt idx="1339">
                  <c:v>6.9</c:v>
                </c:pt>
                <c:pt idx="1340">
                  <c:v>6.6</c:v>
                </c:pt>
                <c:pt idx="1341">
                  <c:v>6</c:v>
                </c:pt>
                <c:pt idx="1342">
                  <c:v>7.5</c:v>
                </c:pt>
                <c:pt idx="1343">
                  <c:v>7.7</c:v>
                </c:pt>
                <c:pt idx="1344">
                  <c:v>6.2</c:v>
                </c:pt>
                <c:pt idx="1345">
                  <c:v>5.4</c:v>
                </c:pt>
                <c:pt idx="1346">
                  <c:v>6.6</c:v>
                </c:pt>
                <c:pt idx="1347">
                  <c:v>5.3</c:v>
                </c:pt>
                <c:pt idx="1348">
                  <c:v>5.6</c:v>
                </c:pt>
                <c:pt idx="1349">
                  <c:v>5.9</c:v>
                </c:pt>
                <c:pt idx="1350">
                  <c:v>7.8</c:v>
                </c:pt>
                <c:pt idx="1351">
                  <c:v>6.7</c:v>
                </c:pt>
                <c:pt idx="1352">
                  <c:v>7.4</c:v>
                </c:pt>
                <c:pt idx="1353">
                  <c:v>6.2</c:v>
                </c:pt>
                <c:pt idx="1354">
                  <c:v>5.4</c:v>
                </c:pt>
                <c:pt idx="1355">
                  <c:v>6.7</c:v>
                </c:pt>
                <c:pt idx="1356">
                  <c:v>5.3</c:v>
                </c:pt>
                <c:pt idx="1357">
                  <c:v>5.9</c:v>
                </c:pt>
                <c:pt idx="1358">
                  <c:v>4.8</c:v>
                </c:pt>
                <c:pt idx="1359">
                  <c:v>3.8</c:v>
                </c:pt>
                <c:pt idx="1360">
                  <c:v>8.5</c:v>
                </c:pt>
                <c:pt idx="1361">
                  <c:v>6.8</c:v>
                </c:pt>
                <c:pt idx="1362">
                  <c:v>5.3</c:v>
                </c:pt>
                <c:pt idx="1363">
                  <c:v>7.3</c:v>
                </c:pt>
                <c:pt idx="1364">
                  <c:v>6.6</c:v>
                </c:pt>
                <c:pt idx="1365">
                  <c:v>6.2</c:v>
                </c:pt>
                <c:pt idx="1366">
                  <c:v>5.2</c:v>
                </c:pt>
                <c:pt idx="1367">
                  <c:v>6.2</c:v>
                </c:pt>
                <c:pt idx="1368">
                  <c:v>6.2</c:v>
                </c:pt>
                <c:pt idx="1369">
                  <c:v>6.6</c:v>
                </c:pt>
                <c:pt idx="1370">
                  <c:v>6.2</c:v>
                </c:pt>
                <c:pt idx="1371">
                  <c:v>5.0999999999999996</c:v>
                </c:pt>
                <c:pt idx="1372">
                  <c:v>6.6</c:v>
                </c:pt>
                <c:pt idx="1373">
                  <c:v>6.1</c:v>
                </c:pt>
                <c:pt idx="1374">
                  <c:v>6.6</c:v>
                </c:pt>
                <c:pt idx="1375">
                  <c:v>5.9</c:v>
                </c:pt>
                <c:pt idx="1376">
                  <c:v>6.3</c:v>
                </c:pt>
                <c:pt idx="1377">
                  <c:v>7.1</c:v>
                </c:pt>
                <c:pt idx="1378">
                  <c:v>5</c:v>
                </c:pt>
                <c:pt idx="1379">
                  <c:v>5.6</c:v>
                </c:pt>
                <c:pt idx="1380">
                  <c:v>7.4</c:v>
                </c:pt>
                <c:pt idx="1381">
                  <c:v>4.5</c:v>
                </c:pt>
                <c:pt idx="1382">
                  <c:v>6.2</c:v>
                </c:pt>
                <c:pt idx="1383">
                  <c:v>5</c:v>
                </c:pt>
                <c:pt idx="1384">
                  <c:v>6.5</c:v>
                </c:pt>
                <c:pt idx="1385">
                  <c:v>5.0999999999999996</c:v>
                </c:pt>
                <c:pt idx="1386">
                  <c:v>6.5</c:v>
                </c:pt>
                <c:pt idx="1387">
                  <c:v>6.2</c:v>
                </c:pt>
                <c:pt idx="1388">
                  <c:v>6.3</c:v>
                </c:pt>
                <c:pt idx="1389">
                  <c:v>3.8</c:v>
                </c:pt>
                <c:pt idx="1390">
                  <c:v>6.2</c:v>
                </c:pt>
                <c:pt idx="1391">
                  <c:v>5.7</c:v>
                </c:pt>
                <c:pt idx="1392">
                  <c:v>6.7</c:v>
                </c:pt>
                <c:pt idx="1393">
                  <c:v>6.8</c:v>
                </c:pt>
                <c:pt idx="1394">
                  <c:v>6</c:v>
                </c:pt>
                <c:pt idx="1395">
                  <c:v>7.3</c:v>
                </c:pt>
                <c:pt idx="1396">
                  <c:v>5.5</c:v>
                </c:pt>
                <c:pt idx="1397">
                  <c:v>6.7</c:v>
                </c:pt>
                <c:pt idx="1398">
                  <c:v>4.8</c:v>
                </c:pt>
                <c:pt idx="1399">
                  <c:v>5.7</c:v>
                </c:pt>
                <c:pt idx="1400">
                  <c:v>5.0999999999999996</c:v>
                </c:pt>
                <c:pt idx="1401">
                  <c:v>6</c:v>
                </c:pt>
                <c:pt idx="1402">
                  <c:v>4.2</c:v>
                </c:pt>
                <c:pt idx="1403">
                  <c:v>7.4</c:v>
                </c:pt>
                <c:pt idx="1404">
                  <c:v>4.5999999999999996</c:v>
                </c:pt>
                <c:pt idx="1405">
                  <c:v>6.9</c:v>
                </c:pt>
                <c:pt idx="1406">
                  <c:v>6.9</c:v>
                </c:pt>
                <c:pt idx="1407">
                  <c:v>8</c:v>
                </c:pt>
                <c:pt idx="1408">
                  <c:v>6.4</c:v>
                </c:pt>
                <c:pt idx="1409">
                  <c:v>6.3</c:v>
                </c:pt>
                <c:pt idx="1410">
                  <c:v>6.8</c:v>
                </c:pt>
                <c:pt idx="1411">
                  <c:v>6.8</c:v>
                </c:pt>
                <c:pt idx="1412">
                  <c:v>5.4</c:v>
                </c:pt>
                <c:pt idx="1413">
                  <c:v>7.2</c:v>
                </c:pt>
                <c:pt idx="1414">
                  <c:v>7.3</c:v>
                </c:pt>
                <c:pt idx="1415">
                  <c:v>5.2</c:v>
                </c:pt>
                <c:pt idx="1416">
                  <c:v>5.5</c:v>
                </c:pt>
                <c:pt idx="1417">
                  <c:v>7.7</c:v>
                </c:pt>
                <c:pt idx="1418">
                  <c:v>7.1</c:v>
                </c:pt>
                <c:pt idx="1419">
                  <c:v>5.3</c:v>
                </c:pt>
                <c:pt idx="1420">
                  <c:v>5.6</c:v>
                </c:pt>
                <c:pt idx="1421">
                  <c:v>5.7</c:v>
                </c:pt>
                <c:pt idx="1422">
                  <c:v>7.1</c:v>
                </c:pt>
                <c:pt idx="1423">
                  <c:v>7.6</c:v>
                </c:pt>
                <c:pt idx="1424">
                  <c:v>5.5</c:v>
                </c:pt>
                <c:pt idx="1425">
                  <c:v>5.0999999999999996</c:v>
                </c:pt>
                <c:pt idx="1426">
                  <c:v>6.3</c:v>
                </c:pt>
                <c:pt idx="1427">
                  <c:v>4.9000000000000004</c:v>
                </c:pt>
                <c:pt idx="1428">
                  <c:v>6.5</c:v>
                </c:pt>
                <c:pt idx="1429">
                  <c:v>5.6</c:v>
                </c:pt>
                <c:pt idx="1430">
                  <c:v>5.3</c:v>
                </c:pt>
                <c:pt idx="1431">
                  <c:v>6.5</c:v>
                </c:pt>
                <c:pt idx="1432">
                  <c:v>6.8</c:v>
                </c:pt>
                <c:pt idx="1433">
                  <c:v>6.5</c:v>
                </c:pt>
                <c:pt idx="1434">
                  <c:v>6</c:v>
                </c:pt>
                <c:pt idx="1435">
                  <c:v>8.4</c:v>
                </c:pt>
                <c:pt idx="1436">
                  <c:v>6</c:v>
                </c:pt>
                <c:pt idx="1437">
                  <c:v>7.6</c:v>
                </c:pt>
                <c:pt idx="1438">
                  <c:v>6.9</c:v>
                </c:pt>
                <c:pt idx="1439">
                  <c:v>6.4</c:v>
                </c:pt>
                <c:pt idx="1440">
                  <c:v>5.0999999999999996</c:v>
                </c:pt>
                <c:pt idx="1441">
                  <c:v>7</c:v>
                </c:pt>
                <c:pt idx="1442">
                  <c:v>5.7</c:v>
                </c:pt>
                <c:pt idx="1443">
                  <c:v>6.8</c:v>
                </c:pt>
                <c:pt idx="1444">
                  <c:v>6.7</c:v>
                </c:pt>
                <c:pt idx="1445">
                  <c:v>6.2</c:v>
                </c:pt>
                <c:pt idx="1446">
                  <c:v>7.2</c:v>
                </c:pt>
                <c:pt idx="1447">
                  <c:v>6.2</c:v>
                </c:pt>
                <c:pt idx="1448">
                  <c:v>5.6</c:v>
                </c:pt>
                <c:pt idx="1449">
                  <c:v>4.4000000000000004</c:v>
                </c:pt>
                <c:pt idx="1450">
                  <c:v>7.5</c:v>
                </c:pt>
                <c:pt idx="1451">
                  <c:v>7.1</c:v>
                </c:pt>
                <c:pt idx="1452">
                  <c:v>6.4</c:v>
                </c:pt>
                <c:pt idx="1453">
                  <c:v>7.1</c:v>
                </c:pt>
                <c:pt idx="1454">
                  <c:v>6.9</c:v>
                </c:pt>
                <c:pt idx="1455">
                  <c:v>7.5</c:v>
                </c:pt>
                <c:pt idx="1456">
                  <c:v>6.3</c:v>
                </c:pt>
                <c:pt idx="1457">
                  <c:v>6.4</c:v>
                </c:pt>
                <c:pt idx="1458">
                  <c:v>5.9</c:v>
                </c:pt>
                <c:pt idx="1459">
                  <c:v>6.8</c:v>
                </c:pt>
                <c:pt idx="1460">
                  <c:v>6.3</c:v>
                </c:pt>
                <c:pt idx="1461">
                  <c:v>3.6</c:v>
                </c:pt>
                <c:pt idx="1462">
                  <c:v>5.3</c:v>
                </c:pt>
                <c:pt idx="1463">
                  <c:v>5.9</c:v>
                </c:pt>
                <c:pt idx="1464">
                  <c:v>6.9</c:v>
                </c:pt>
                <c:pt idx="1465">
                  <c:v>6.9</c:v>
                </c:pt>
                <c:pt idx="1466">
                  <c:v>6.1</c:v>
                </c:pt>
                <c:pt idx="1467">
                  <c:v>8.5</c:v>
                </c:pt>
                <c:pt idx="1468">
                  <c:v>6.3</c:v>
                </c:pt>
                <c:pt idx="1469">
                  <c:v>7.3</c:v>
                </c:pt>
                <c:pt idx="1470">
                  <c:v>6.3</c:v>
                </c:pt>
                <c:pt idx="1471">
                  <c:v>7.2</c:v>
                </c:pt>
                <c:pt idx="1472">
                  <c:v>7.3</c:v>
                </c:pt>
                <c:pt idx="1473">
                  <c:v>6.3</c:v>
                </c:pt>
                <c:pt idx="1474">
                  <c:v>8.1</c:v>
                </c:pt>
                <c:pt idx="1475">
                  <c:v>6.9</c:v>
                </c:pt>
                <c:pt idx="1476">
                  <c:v>6.3</c:v>
                </c:pt>
                <c:pt idx="1477">
                  <c:v>7.3</c:v>
                </c:pt>
                <c:pt idx="1478">
                  <c:v>5.5</c:v>
                </c:pt>
                <c:pt idx="1479">
                  <c:v>6.1</c:v>
                </c:pt>
                <c:pt idx="1480">
                  <c:v>6.9</c:v>
                </c:pt>
                <c:pt idx="1481">
                  <c:v>7.2</c:v>
                </c:pt>
                <c:pt idx="1482">
                  <c:v>6.4</c:v>
                </c:pt>
                <c:pt idx="1483">
                  <c:v>6.4</c:v>
                </c:pt>
                <c:pt idx="1484">
                  <c:v>8.3000000000000007</c:v>
                </c:pt>
                <c:pt idx="1485">
                  <c:v>7.2</c:v>
                </c:pt>
                <c:pt idx="1486">
                  <c:v>6.8</c:v>
                </c:pt>
                <c:pt idx="1487">
                  <c:v>6.5</c:v>
                </c:pt>
                <c:pt idx="1488">
                  <c:v>7.8</c:v>
                </c:pt>
                <c:pt idx="1489">
                  <c:v>7.6</c:v>
                </c:pt>
                <c:pt idx="1490">
                  <c:v>7.2</c:v>
                </c:pt>
                <c:pt idx="1491">
                  <c:v>6.7</c:v>
                </c:pt>
                <c:pt idx="1492">
                  <c:v>6.8</c:v>
                </c:pt>
                <c:pt idx="1493">
                  <c:v>6.3</c:v>
                </c:pt>
                <c:pt idx="1494">
                  <c:v>6.2</c:v>
                </c:pt>
                <c:pt idx="1495">
                  <c:v>6.2</c:v>
                </c:pt>
                <c:pt idx="1496">
                  <c:v>8.6</c:v>
                </c:pt>
                <c:pt idx="1497">
                  <c:v>8</c:v>
                </c:pt>
                <c:pt idx="1498">
                  <c:v>7</c:v>
                </c:pt>
                <c:pt idx="1499">
                  <c:v>8</c:v>
                </c:pt>
                <c:pt idx="1500">
                  <c:v>8.1</c:v>
                </c:pt>
                <c:pt idx="1501">
                  <c:v>6.7</c:v>
                </c:pt>
                <c:pt idx="1502">
                  <c:v>7.9</c:v>
                </c:pt>
                <c:pt idx="1503">
                  <c:v>6.1</c:v>
                </c:pt>
                <c:pt idx="1504">
                  <c:v>4.2</c:v>
                </c:pt>
                <c:pt idx="1505">
                  <c:v>6.1</c:v>
                </c:pt>
                <c:pt idx="1506">
                  <c:v>6.6</c:v>
                </c:pt>
                <c:pt idx="1507">
                  <c:v>7.5</c:v>
                </c:pt>
                <c:pt idx="1508">
                  <c:v>7.4</c:v>
                </c:pt>
                <c:pt idx="1509">
                  <c:v>7.2</c:v>
                </c:pt>
                <c:pt idx="1510">
                  <c:v>6.9</c:v>
                </c:pt>
                <c:pt idx="1511">
                  <c:v>7.4</c:v>
                </c:pt>
                <c:pt idx="1512">
                  <c:v>5.4</c:v>
                </c:pt>
                <c:pt idx="1513">
                  <c:v>6.8</c:v>
                </c:pt>
                <c:pt idx="1514">
                  <c:v>6.3</c:v>
                </c:pt>
                <c:pt idx="1515">
                  <c:v>7.2</c:v>
                </c:pt>
                <c:pt idx="1516">
                  <c:v>6.9</c:v>
                </c:pt>
                <c:pt idx="1517">
                  <c:v>6</c:v>
                </c:pt>
                <c:pt idx="1518">
                  <c:v>5.9</c:v>
                </c:pt>
                <c:pt idx="1519">
                  <c:v>5.4</c:v>
                </c:pt>
                <c:pt idx="1520">
                  <c:v>5.9</c:v>
                </c:pt>
                <c:pt idx="1521">
                  <c:v>6.1</c:v>
                </c:pt>
                <c:pt idx="1522">
                  <c:v>7.7</c:v>
                </c:pt>
                <c:pt idx="1523">
                  <c:v>5.8</c:v>
                </c:pt>
                <c:pt idx="1524">
                  <c:v>7.6</c:v>
                </c:pt>
                <c:pt idx="1525">
                  <c:v>6.1</c:v>
                </c:pt>
                <c:pt idx="1526">
                  <c:v>5.4</c:v>
                </c:pt>
                <c:pt idx="1527">
                  <c:v>5.0999999999999996</c:v>
                </c:pt>
                <c:pt idx="1528">
                  <c:v>6.4</c:v>
                </c:pt>
                <c:pt idx="1529">
                  <c:v>6.3</c:v>
                </c:pt>
                <c:pt idx="1530">
                  <c:v>7.5</c:v>
                </c:pt>
                <c:pt idx="1531">
                  <c:v>7.1</c:v>
                </c:pt>
                <c:pt idx="1532">
                  <c:v>7.8</c:v>
                </c:pt>
                <c:pt idx="1533">
                  <c:v>6.5</c:v>
                </c:pt>
                <c:pt idx="1534">
                  <c:v>6.6</c:v>
                </c:pt>
                <c:pt idx="1535">
                  <c:v>7.4</c:v>
                </c:pt>
                <c:pt idx="1536">
                  <c:v>7.6</c:v>
                </c:pt>
                <c:pt idx="1537">
                  <c:v>7.5</c:v>
                </c:pt>
                <c:pt idx="1538">
                  <c:v>6.6</c:v>
                </c:pt>
                <c:pt idx="1539">
                  <c:v>7.2</c:v>
                </c:pt>
                <c:pt idx="1540">
                  <c:v>7.6</c:v>
                </c:pt>
                <c:pt idx="1541">
                  <c:v>6.2</c:v>
                </c:pt>
                <c:pt idx="1542">
                  <c:v>5.6</c:v>
                </c:pt>
                <c:pt idx="1543">
                  <c:v>7.6</c:v>
                </c:pt>
                <c:pt idx="1544">
                  <c:v>6.6</c:v>
                </c:pt>
                <c:pt idx="1545">
                  <c:v>7</c:v>
                </c:pt>
                <c:pt idx="1546">
                  <c:v>2.7</c:v>
                </c:pt>
                <c:pt idx="1547">
                  <c:v>7.6</c:v>
                </c:pt>
                <c:pt idx="1548">
                  <c:v>6.6</c:v>
                </c:pt>
                <c:pt idx="1549">
                  <c:v>6.9</c:v>
                </c:pt>
                <c:pt idx="1550">
                  <c:v>6.8</c:v>
                </c:pt>
                <c:pt idx="1551">
                  <c:v>3.7</c:v>
                </c:pt>
                <c:pt idx="1552">
                  <c:v>6.1</c:v>
                </c:pt>
                <c:pt idx="1553">
                  <c:v>5.9</c:v>
                </c:pt>
                <c:pt idx="1554">
                  <c:v>6.7</c:v>
                </c:pt>
                <c:pt idx="1555">
                  <c:v>6.9</c:v>
                </c:pt>
                <c:pt idx="1556">
                  <c:v>5.5</c:v>
                </c:pt>
                <c:pt idx="1557">
                  <c:v>7.1</c:v>
                </c:pt>
                <c:pt idx="1558">
                  <c:v>7.1</c:v>
                </c:pt>
                <c:pt idx="1559">
                  <c:v>7.3</c:v>
                </c:pt>
                <c:pt idx="1560">
                  <c:v>3.4</c:v>
                </c:pt>
                <c:pt idx="1561">
                  <c:v>6.8</c:v>
                </c:pt>
                <c:pt idx="1562">
                  <c:v>6.9</c:v>
                </c:pt>
                <c:pt idx="1563">
                  <c:v>7</c:v>
                </c:pt>
                <c:pt idx="1564">
                  <c:v>5.5</c:v>
                </c:pt>
                <c:pt idx="1565">
                  <c:v>5.0999999999999996</c:v>
                </c:pt>
                <c:pt idx="1566">
                  <c:v>6.2</c:v>
                </c:pt>
                <c:pt idx="1567">
                  <c:v>5.9</c:v>
                </c:pt>
                <c:pt idx="1568">
                  <c:v>5.2</c:v>
                </c:pt>
                <c:pt idx="1569">
                  <c:v>6.2</c:v>
                </c:pt>
                <c:pt idx="1570">
                  <c:v>5.5</c:v>
                </c:pt>
                <c:pt idx="1571">
                  <c:v>7.4</c:v>
                </c:pt>
                <c:pt idx="1572">
                  <c:v>4.4000000000000004</c:v>
                </c:pt>
                <c:pt idx="1573">
                  <c:v>6.3</c:v>
                </c:pt>
                <c:pt idx="1574">
                  <c:v>6.1</c:v>
                </c:pt>
                <c:pt idx="1575">
                  <c:v>5.3</c:v>
                </c:pt>
                <c:pt idx="1576">
                  <c:v>5.4</c:v>
                </c:pt>
                <c:pt idx="1577">
                  <c:v>6.7</c:v>
                </c:pt>
                <c:pt idx="1578">
                  <c:v>5.9</c:v>
                </c:pt>
                <c:pt idx="1579">
                  <c:v>7.3</c:v>
                </c:pt>
                <c:pt idx="1580">
                  <c:v>5.5</c:v>
                </c:pt>
                <c:pt idx="1581">
                  <c:v>5.8</c:v>
                </c:pt>
                <c:pt idx="1582">
                  <c:v>4.5999999999999996</c:v>
                </c:pt>
                <c:pt idx="1583">
                  <c:v>6.7</c:v>
                </c:pt>
                <c:pt idx="1584">
                  <c:v>5.0999999999999996</c:v>
                </c:pt>
                <c:pt idx="1585">
                  <c:v>5.6</c:v>
                </c:pt>
                <c:pt idx="1586">
                  <c:v>7</c:v>
                </c:pt>
                <c:pt idx="1587">
                  <c:v>6.4</c:v>
                </c:pt>
                <c:pt idx="1588">
                  <c:v>6.7</c:v>
                </c:pt>
                <c:pt idx="1589">
                  <c:v>4.0999999999999996</c:v>
                </c:pt>
                <c:pt idx="1590">
                  <c:v>5.5</c:v>
                </c:pt>
                <c:pt idx="1591">
                  <c:v>2.7</c:v>
                </c:pt>
                <c:pt idx="1592">
                  <c:v>6.4</c:v>
                </c:pt>
                <c:pt idx="1593">
                  <c:v>4.8</c:v>
                </c:pt>
                <c:pt idx="1594">
                  <c:v>6.1</c:v>
                </c:pt>
                <c:pt idx="1595">
                  <c:v>4.8</c:v>
                </c:pt>
                <c:pt idx="1596">
                  <c:v>7</c:v>
                </c:pt>
                <c:pt idx="1597">
                  <c:v>6.8</c:v>
                </c:pt>
                <c:pt idx="1598">
                  <c:v>5.6</c:v>
                </c:pt>
                <c:pt idx="1599">
                  <c:v>6.1</c:v>
                </c:pt>
                <c:pt idx="1600">
                  <c:v>7.9</c:v>
                </c:pt>
                <c:pt idx="1601">
                  <c:v>8.4</c:v>
                </c:pt>
                <c:pt idx="1602">
                  <c:v>6.5</c:v>
                </c:pt>
                <c:pt idx="1603">
                  <c:v>7.1</c:v>
                </c:pt>
                <c:pt idx="1604">
                  <c:v>6.6</c:v>
                </c:pt>
                <c:pt idx="1605">
                  <c:v>7</c:v>
                </c:pt>
                <c:pt idx="1606">
                  <c:v>5.6</c:v>
                </c:pt>
                <c:pt idx="1607">
                  <c:v>4.8</c:v>
                </c:pt>
                <c:pt idx="1608">
                  <c:v>7.5</c:v>
                </c:pt>
                <c:pt idx="1609">
                  <c:v>6</c:v>
                </c:pt>
                <c:pt idx="1610">
                  <c:v>6.8</c:v>
                </c:pt>
                <c:pt idx="1611">
                  <c:v>6.5</c:v>
                </c:pt>
                <c:pt idx="1612">
                  <c:v>7.9</c:v>
                </c:pt>
                <c:pt idx="1613">
                  <c:v>6.4</c:v>
                </c:pt>
                <c:pt idx="1614">
                  <c:v>5.8</c:v>
                </c:pt>
                <c:pt idx="1615">
                  <c:v>7.7</c:v>
                </c:pt>
                <c:pt idx="1616">
                  <c:v>5.3</c:v>
                </c:pt>
                <c:pt idx="1617">
                  <c:v>5.3</c:v>
                </c:pt>
                <c:pt idx="1618">
                  <c:v>7.5</c:v>
                </c:pt>
                <c:pt idx="1619">
                  <c:v>6.9</c:v>
                </c:pt>
                <c:pt idx="1620">
                  <c:v>4.9000000000000004</c:v>
                </c:pt>
                <c:pt idx="1621">
                  <c:v>7.1</c:v>
                </c:pt>
                <c:pt idx="1622">
                  <c:v>8</c:v>
                </c:pt>
                <c:pt idx="1623">
                  <c:v>7.9</c:v>
                </c:pt>
                <c:pt idx="1624">
                  <c:v>7.6</c:v>
                </c:pt>
                <c:pt idx="1625">
                  <c:v>5.9</c:v>
                </c:pt>
                <c:pt idx="1626">
                  <c:v>6.3</c:v>
                </c:pt>
                <c:pt idx="1627">
                  <c:v>6.4</c:v>
                </c:pt>
                <c:pt idx="1628">
                  <c:v>8.1999999999999993</c:v>
                </c:pt>
                <c:pt idx="1629">
                  <c:v>6.9</c:v>
                </c:pt>
                <c:pt idx="1630">
                  <c:v>7.8</c:v>
                </c:pt>
                <c:pt idx="1631">
                  <c:v>6.7</c:v>
                </c:pt>
                <c:pt idx="1632">
                  <c:v>7.5</c:v>
                </c:pt>
                <c:pt idx="1633">
                  <c:v>7.4</c:v>
                </c:pt>
                <c:pt idx="1634">
                  <c:v>5.2</c:v>
                </c:pt>
                <c:pt idx="1635">
                  <c:v>7.6</c:v>
                </c:pt>
                <c:pt idx="1636">
                  <c:v>7.3</c:v>
                </c:pt>
                <c:pt idx="1637">
                  <c:v>6.6</c:v>
                </c:pt>
                <c:pt idx="1638">
                  <c:v>6.8</c:v>
                </c:pt>
                <c:pt idx="1639">
                  <c:v>6.9</c:v>
                </c:pt>
                <c:pt idx="1640">
                  <c:v>5.8</c:v>
                </c:pt>
                <c:pt idx="1641">
                  <c:v>6.6</c:v>
                </c:pt>
                <c:pt idx="1642">
                  <c:v>6.7</c:v>
                </c:pt>
                <c:pt idx="1643">
                  <c:v>6.7</c:v>
                </c:pt>
                <c:pt idx="1644">
                  <c:v>6.3</c:v>
                </c:pt>
                <c:pt idx="1645">
                  <c:v>7.7</c:v>
                </c:pt>
                <c:pt idx="1646">
                  <c:v>6.1</c:v>
                </c:pt>
                <c:pt idx="1647">
                  <c:v>4.9000000000000004</c:v>
                </c:pt>
                <c:pt idx="1648">
                  <c:v>6.2</c:v>
                </c:pt>
                <c:pt idx="1649">
                  <c:v>7.8</c:v>
                </c:pt>
                <c:pt idx="1650">
                  <c:v>8.1999999999999993</c:v>
                </c:pt>
                <c:pt idx="1651">
                  <c:v>6.9</c:v>
                </c:pt>
                <c:pt idx="1652">
                  <c:v>6.2</c:v>
                </c:pt>
                <c:pt idx="1653">
                  <c:v>6.9</c:v>
                </c:pt>
                <c:pt idx="1654">
                  <c:v>4.8</c:v>
                </c:pt>
                <c:pt idx="1655">
                  <c:v>8</c:v>
                </c:pt>
                <c:pt idx="1656">
                  <c:v>5.3</c:v>
                </c:pt>
                <c:pt idx="1657">
                  <c:v>6.7</c:v>
                </c:pt>
                <c:pt idx="1658">
                  <c:v>5.4</c:v>
                </c:pt>
                <c:pt idx="1659">
                  <c:v>5.4</c:v>
                </c:pt>
                <c:pt idx="1660">
                  <c:v>4.9000000000000004</c:v>
                </c:pt>
                <c:pt idx="1661">
                  <c:v>6.1</c:v>
                </c:pt>
                <c:pt idx="1662">
                  <c:v>5.8</c:v>
                </c:pt>
                <c:pt idx="1663">
                  <c:v>7</c:v>
                </c:pt>
                <c:pt idx="1664">
                  <c:v>6.5</c:v>
                </c:pt>
                <c:pt idx="1665">
                  <c:v>6.6</c:v>
                </c:pt>
                <c:pt idx="1666">
                  <c:v>5.7</c:v>
                </c:pt>
                <c:pt idx="1667">
                  <c:v>6.6</c:v>
                </c:pt>
                <c:pt idx="1668">
                  <c:v>7</c:v>
                </c:pt>
                <c:pt idx="1669">
                  <c:v>7.4</c:v>
                </c:pt>
                <c:pt idx="1670">
                  <c:v>5.3</c:v>
                </c:pt>
                <c:pt idx="1671">
                  <c:v>7.4</c:v>
                </c:pt>
                <c:pt idx="1672">
                  <c:v>7.4</c:v>
                </c:pt>
                <c:pt idx="1673">
                  <c:v>6.8</c:v>
                </c:pt>
                <c:pt idx="1674">
                  <c:v>7.2</c:v>
                </c:pt>
                <c:pt idx="1675">
                  <c:v>6</c:v>
                </c:pt>
                <c:pt idx="1676">
                  <c:v>7.8</c:v>
                </c:pt>
                <c:pt idx="1677">
                  <c:v>6.6</c:v>
                </c:pt>
                <c:pt idx="1678">
                  <c:v>7.9</c:v>
                </c:pt>
                <c:pt idx="1679">
                  <c:v>5.7</c:v>
                </c:pt>
                <c:pt idx="1680">
                  <c:v>7.1</c:v>
                </c:pt>
                <c:pt idx="1681">
                  <c:v>5.6</c:v>
                </c:pt>
                <c:pt idx="1682">
                  <c:v>7.8</c:v>
                </c:pt>
                <c:pt idx="1683">
                  <c:v>7.9</c:v>
                </c:pt>
                <c:pt idx="1684">
                  <c:v>6.9</c:v>
                </c:pt>
                <c:pt idx="1685">
                  <c:v>7.7</c:v>
                </c:pt>
                <c:pt idx="1686">
                  <c:v>6.9</c:v>
                </c:pt>
                <c:pt idx="1687">
                  <c:v>6</c:v>
                </c:pt>
                <c:pt idx="1688">
                  <c:v>6.2</c:v>
                </c:pt>
                <c:pt idx="1689">
                  <c:v>5.9</c:v>
                </c:pt>
                <c:pt idx="1690">
                  <c:v>6.8</c:v>
                </c:pt>
                <c:pt idx="1691">
                  <c:v>3.6</c:v>
                </c:pt>
                <c:pt idx="1692">
                  <c:v>6.7</c:v>
                </c:pt>
                <c:pt idx="1693">
                  <c:v>6.3</c:v>
                </c:pt>
                <c:pt idx="1694">
                  <c:v>6.4</c:v>
                </c:pt>
                <c:pt idx="1695">
                  <c:v>6.4</c:v>
                </c:pt>
                <c:pt idx="1696">
                  <c:v>5.7</c:v>
                </c:pt>
                <c:pt idx="1697">
                  <c:v>6.2</c:v>
                </c:pt>
                <c:pt idx="1698">
                  <c:v>5.2</c:v>
                </c:pt>
                <c:pt idx="1699">
                  <c:v>6.1</c:v>
                </c:pt>
                <c:pt idx="1700">
                  <c:v>7.1</c:v>
                </c:pt>
                <c:pt idx="1701">
                  <c:v>7.2</c:v>
                </c:pt>
                <c:pt idx="1702">
                  <c:v>6.5</c:v>
                </c:pt>
                <c:pt idx="1703">
                  <c:v>6</c:v>
                </c:pt>
                <c:pt idx="1704">
                  <c:v>7</c:v>
                </c:pt>
                <c:pt idx="1705">
                  <c:v>7</c:v>
                </c:pt>
                <c:pt idx="1706">
                  <c:v>7.5</c:v>
                </c:pt>
                <c:pt idx="1707">
                  <c:v>6.6</c:v>
                </c:pt>
                <c:pt idx="1708">
                  <c:v>7.4</c:v>
                </c:pt>
                <c:pt idx="1709">
                  <c:v>6.5</c:v>
                </c:pt>
                <c:pt idx="1710">
                  <c:v>6.2</c:v>
                </c:pt>
                <c:pt idx="1711">
                  <c:v>7.8</c:v>
                </c:pt>
                <c:pt idx="1712">
                  <c:v>5.2</c:v>
                </c:pt>
                <c:pt idx="1713">
                  <c:v>6.5</c:v>
                </c:pt>
                <c:pt idx="1714">
                  <c:v>6.5</c:v>
                </c:pt>
                <c:pt idx="1715">
                  <c:v>5.2</c:v>
                </c:pt>
                <c:pt idx="1716">
                  <c:v>7.2</c:v>
                </c:pt>
                <c:pt idx="1717">
                  <c:v>7.1</c:v>
                </c:pt>
                <c:pt idx="1718">
                  <c:v>4.5</c:v>
                </c:pt>
                <c:pt idx="1719">
                  <c:v>5.7</c:v>
                </c:pt>
                <c:pt idx="1720">
                  <c:v>6</c:v>
                </c:pt>
                <c:pt idx="1721">
                  <c:v>6.4</c:v>
                </c:pt>
                <c:pt idx="1722">
                  <c:v>5.2</c:v>
                </c:pt>
                <c:pt idx="1723">
                  <c:v>4.3</c:v>
                </c:pt>
                <c:pt idx="1724">
                  <c:v>6.1</c:v>
                </c:pt>
                <c:pt idx="1725">
                  <c:v>6.8</c:v>
                </c:pt>
                <c:pt idx="1726">
                  <c:v>5.2</c:v>
                </c:pt>
                <c:pt idx="1727">
                  <c:v>6.5</c:v>
                </c:pt>
                <c:pt idx="1728">
                  <c:v>7.5</c:v>
                </c:pt>
                <c:pt idx="1729">
                  <c:v>7.1</c:v>
                </c:pt>
                <c:pt idx="1730">
                  <c:v>6.9</c:v>
                </c:pt>
                <c:pt idx="1731">
                  <c:v>8</c:v>
                </c:pt>
                <c:pt idx="1732">
                  <c:v>8.1999999999999993</c:v>
                </c:pt>
                <c:pt idx="1733">
                  <c:v>6.4</c:v>
                </c:pt>
                <c:pt idx="1734">
                  <c:v>7.9</c:v>
                </c:pt>
                <c:pt idx="1735">
                  <c:v>6.7</c:v>
                </c:pt>
                <c:pt idx="1736">
                  <c:v>6.1</c:v>
                </c:pt>
                <c:pt idx="1737">
                  <c:v>8.9</c:v>
                </c:pt>
                <c:pt idx="1738">
                  <c:v>8.1</c:v>
                </c:pt>
                <c:pt idx="1739">
                  <c:v>6.2</c:v>
                </c:pt>
                <c:pt idx="1740">
                  <c:v>4.9000000000000004</c:v>
                </c:pt>
                <c:pt idx="1741">
                  <c:v>5.8</c:v>
                </c:pt>
                <c:pt idx="1742">
                  <c:v>6</c:v>
                </c:pt>
                <c:pt idx="1743">
                  <c:v>7</c:v>
                </c:pt>
                <c:pt idx="1744">
                  <c:v>6</c:v>
                </c:pt>
                <c:pt idx="1745">
                  <c:v>7.9</c:v>
                </c:pt>
                <c:pt idx="1746">
                  <c:v>8.1</c:v>
                </c:pt>
                <c:pt idx="1747">
                  <c:v>6.2</c:v>
                </c:pt>
                <c:pt idx="1748">
                  <c:v>6.7</c:v>
                </c:pt>
                <c:pt idx="1749">
                  <c:v>7.3</c:v>
                </c:pt>
                <c:pt idx="1750">
                  <c:v>4.5999999999999996</c:v>
                </c:pt>
                <c:pt idx="1751">
                  <c:v>6.1</c:v>
                </c:pt>
                <c:pt idx="1752">
                  <c:v>6.2</c:v>
                </c:pt>
                <c:pt idx="1753">
                  <c:v>7.8</c:v>
                </c:pt>
                <c:pt idx="1754">
                  <c:v>6.1</c:v>
                </c:pt>
                <c:pt idx="1755">
                  <c:v>5.8</c:v>
                </c:pt>
                <c:pt idx="1756">
                  <c:v>6.5</c:v>
                </c:pt>
                <c:pt idx="1757">
                  <c:v>7.2</c:v>
                </c:pt>
                <c:pt idx="1758">
                  <c:v>7.8</c:v>
                </c:pt>
                <c:pt idx="1759">
                  <c:v>4.7</c:v>
                </c:pt>
                <c:pt idx="1760">
                  <c:v>6.8</c:v>
                </c:pt>
                <c:pt idx="1761">
                  <c:v>5.9</c:v>
                </c:pt>
                <c:pt idx="1762">
                  <c:v>7.2</c:v>
                </c:pt>
                <c:pt idx="1763">
                  <c:v>8.6999999999999993</c:v>
                </c:pt>
                <c:pt idx="1764">
                  <c:v>5</c:v>
                </c:pt>
                <c:pt idx="1765">
                  <c:v>6.6</c:v>
                </c:pt>
                <c:pt idx="1766">
                  <c:v>8.3000000000000007</c:v>
                </c:pt>
                <c:pt idx="1767">
                  <c:v>6.7</c:v>
                </c:pt>
                <c:pt idx="1768">
                  <c:v>7.8</c:v>
                </c:pt>
                <c:pt idx="1769">
                  <c:v>6.5</c:v>
                </c:pt>
                <c:pt idx="1770">
                  <c:v>6.1</c:v>
                </c:pt>
                <c:pt idx="1771">
                  <c:v>8.1</c:v>
                </c:pt>
                <c:pt idx="1772">
                  <c:v>5.2</c:v>
                </c:pt>
                <c:pt idx="1773">
                  <c:v>5.6</c:v>
                </c:pt>
                <c:pt idx="1774">
                  <c:v>5.8</c:v>
                </c:pt>
                <c:pt idx="1775">
                  <c:v>6.6</c:v>
                </c:pt>
                <c:pt idx="1776">
                  <c:v>6.6</c:v>
                </c:pt>
                <c:pt idx="1777">
                  <c:v>5.5</c:v>
                </c:pt>
                <c:pt idx="1778">
                  <c:v>7</c:v>
                </c:pt>
                <c:pt idx="1779">
                  <c:v>6.5</c:v>
                </c:pt>
                <c:pt idx="1780">
                  <c:v>5.8</c:v>
                </c:pt>
                <c:pt idx="1781">
                  <c:v>5.6</c:v>
                </c:pt>
                <c:pt idx="1782">
                  <c:v>5.6</c:v>
                </c:pt>
                <c:pt idx="1783">
                  <c:v>5.8</c:v>
                </c:pt>
                <c:pt idx="1784">
                  <c:v>7.6</c:v>
                </c:pt>
                <c:pt idx="1785">
                  <c:v>6.4</c:v>
                </c:pt>
                <c:pt idx="1786">
                  <c:v>6.3</c:v>
                </c:pt>
                <c:pt idx="1787">
                  <c:v>4.5999999999999996</c:v>
                </c:pt>
                <c:pt idx="1788">
                  <c:v>6.5</c:v>
                </c:pt>
                <c:pt idx="1789">
                  <c:v>7.5</c:v>
                </c:pt>
                <c:pt idx="1790">
                  <c:v>7.5</c:v>
                </c:pt>
                <c:pt idx="1791">
                  <c:v>5.3</c:v>
                </c:pt>
                <c:pt idx="1792">
                  <c:v>7.5</c:v>
                </c:pt>
                <c:pt idx="1793">
                  <c:v>3.3</c:v>
                </c:pt>
                <c:pt idx="1794">
                  <c:v>3.5</c:v>
                </c:pt>
                <c:pt idx="1795">
                  <c:v>9.3000000000000007</c:v>
                </c:pt>
                <c:pt idx="1796">
                  <c:v>4.8</c:v>
                </c:pt>
                <c:pt idx="1797">
                  <c:v>6.9</c:v>
                </c:pt>
                <c:pt idx="1798">
                  <c:v>6</c:v>
                </c:pt>
                <c:pt idx="1799">
                  <c:v>7.3</c:v>
                </c:pt>
                <c:pt idx="1800">
                  <c:v>6.6</c:v>
                </c:pt>
                <c:pt idx="1801">
                  <c:v>7.5</c:v>
                </c:pt>
                <c:pt idx="1802">
                  <c:v>6.9</c:v>
                </c:pt>
                <c:pt idx="1803">
                  <c:v>6.8</c:v>
                </c:pt>
                <c:pt idx="1804">
                  <c:v>6.3</c:v>
                </c:pt>
                <c:pt idx="1805">
                  <c:v>6.4</c:v>
                </c:pt>
                <c:pt idx="1806">
                  <c:v>5.6</c:v>
                </c:pt>
                <c:pt idx="1807">
                  <c:v>6.3</c:v>
                </c:pt>
                <c:pt idx="1808">
                  <c:v>7.3</c:v>
                </c:pt>
                <c:pt idx="1809">
                  <c:v>6.6</c:v>
                </c:pt>
                <c:pt idx="1810">
                  <c:v>4.5999999999999996</c:v>
                </c:pt>
                <c:pt idx="1811">
                  <c:v>5.0999999999999996</c:v>
                </c:pt>
                <c:pt idx="1812">
                  <c:v>5.6</c:v>
                </c:pt>
                <c:pt idx="1813">
                  <c:v>5.3</c:v>
                </c:pt>
                <c:pt idx="1814">
                  <c:v>5.6</c:v>
                </c:pt>
                <c:pt idx="1815">
                  <c:v>5.9</c:v>
                </c:pt>
                <c:pt idx="1816">
                  <c:v>4.7</c:v>
                </c:pt>
                <c:pt idx="1817">
                  <c:v>4.8</c:v>
                </c:pt>
                <c:pt idx="1818">
                  <c:v>6.8</c:v>
                </c:pt>
                <c:pt idx="1819">
                  <c:v>5.4</c:v>
                </c:pt>
                <c:pt idx="1820">
                  <c:v>5.0999999999999996</c:v>
                </c:pt>
                <c:pt idx="1821">
                  <c:v>7</c:v>
                </c:pt>
                <c:pt idx="1822">
                  <c:v>4</c:v>
                </c:pt>
                <c:pt idx="1823">
                  <c:v>7.3</c:v>
                </c:pt>
                <c:pt idx="1824">
                  <c:v>6.8</c:v>
                </c:pt>
                <c:pt idx="1825">
                  <c:v>7</c:v>
                </c:pt>
                <c:pt idx="1826">
                  <c:v>7.1</c:v>
                </c:pt>
                <c:pt idx="1827">
                  <c:v>6.9</c:v>
                </c:pt>
                <c:pt idx="1828">
                  <c:v>7.3</c:v>
                </c:pt>
                <c:pt idx="1829">
                  <c:v>8.1999999999999993</c:v>
                </c:pt>
                <c:pt idx="1830">
                  <c:v>7.1</c:v>
                </c:pt>
                <c:pt idx="1831">
                  <c:v>7.7</c:v>
                </c:pt>
                <c:pt idx="1832">
                  <c:v>6.5</c:v>
                </c:pt>
                <c:pt idx="1833">
                  <c:v>4.9000000000000004</c:v>
                </c:pt>
                <c:pt idx="1834">
                  <c:v>6.4</c:v>
                </c:pt>
                <c:pt idx="1835">
                  <c:v>5.9</c:v>
                </c:pt>
                <c:pt idx="1836">
                  <c:v>6.2</c:v>
                </c:pt>
                <c:pt idx="1837">
                  <c:v>5.8</c:v>
                </c:pt>
                <c:pt idx="1838">
                  <c:v>6.7</c:v>
                </c:pt>
                <c:pt idx="1839">
                  <c:v>5.9</c:v>
                </c:pt>
                <c:pt idx="1840">
                  <c:v>7.3</c:v>
                </c:pt>
                <c:pt idx="1841">
                  <c:v>4.0999999999999996</c:v>
                </c:pt>
                <c:pt idx="1842">
                  <c:v>4.9000000000000004</c:v>
                </c:pt>
                <c:pt idx="1843">
                  <c:v>7.9</c:v>
                </c:pt>
                <c:pt idx="1844">
                  <c:v>5.6</c:v>
                </c:pt>
                <c:pt idx="1845">
                  <c:v>5.2</c:v>
                </c:pt>
                <c:pt idx="1846">
                  <c:v>4.0999999999999996</c:v>
                </c:pt>
                <c:pt idx="1847">
                  <c:v>6.6</c:v>
                </c:pt>
                <c:pt idx="1848">
                  <c:v>2.9</c:v>
                </c:pt>
                <c:pt idx="1849">
                  <c:v>6.5</c:v>
                </c:pt>
                <c:pt idx="1850">
                  <c:v>7.2</c:v>
                </c:pt>
                <c:pt idx="1851">
                  <c:v>6.8</c:v>
                </c:pt>
                <c:pt idx="1852">
                  <c:v>7.8</c:v>
                </c:pt>
                <c:pt idx="1853">
                  <c:v>6.7</c:v>
                </c:pt>
                <c:pt idx="1854">
                  <c:v>7.1</c:v>
                </c:pt>
                <c:pt idx="1855">
                  <c:v>5.7</c:v>
                </c:pt>
                <c:pt idx="1856">
                  <c:v>5.3</c:v>
                </c:pt>
                <c:pt idx="1857">
                  <c:v>6.5</c:v>
                </c:pt>
                <c:pt idx="1858">
                  <c:v>7.7</c:v>
                </c:pt>
                <c:pt idx="1859">
                  <c:v>6.1</c:v>
                </c:pt>
                <c:pt idx="1860">
                  <c:v>7.3</c:v>
                </c:pt>
                <c:pt idx="1861">
                  <c:v>7.2</c:v>
                </c:pt>
                <c:pt idx="1862">
                  <c:v>5.3</c:v>
                </c:pt>
                <c:pt idx="1863">
                  <c:v>6.1</c:v>
                </c:pt>
                <c:pt idx="1864">
                  <c:v>5.8</c:v>
                </c:pt>
                <c:pt idx="1865">
                  <c:v>5.7</c:v>
                </c:pt>
                <c:pt idx="1866">
                  <c:v>6.7</c:v>
                </c:pt>
                <c:pt idx="1867">
                  <c:v>6.5</c:v>
                </c:pt>
                <c:pt idx="1868">
                  <c:v>7.2</c:v>
                </c:pt>
                <c:pt idx="1869">
                  <c:v>7.6</c:v>
                </c:pt>
                <c:pt idx="1870">
                  <c:v>4.5999999999999996</c:v>
                </c:pt>
                <c:pt idx="1871">
                  <c:v>6.9</c:v>
                </c:pt>
                <c:pt idx="1872">
                  <c:v>6.6</c:v>
                </c:pt>
                <c:pt idx="1873">
                  <c:v>6.3</c:v>
                </c:pt>
                <c:pt idx="1874">
                  <c:v>6.2</c:v>
                </c:pt>
                <c:pt idx="1875">
                  <c:v>5.3</c:v>
                </c:pt>
                <c:pt idx="1876">
                  <c:v>7.3</c:v>
                </c:pt>
                <c:pt idx="1877">
                  <c:v>5.6</c:v>
                </c:pt>
                <c:pt idx="1878">
                  <c:v>6.2</c:v>
                </c:pt>
                <c:pt idx="1879">
                  <c:v>5.2</c:v>
                </c:pt>
                <c:pt idx="1880">
                  <c:v>5.3</c:v>
                </c:pt>
                <c:pt idx="1881">
                  <c:v>5.4</c:v>
                </c:pt>
                <c:pt idx="1882">
                  <c:v>4.9000000000000004</c:v>
                </c:pt>
                <c:pt idx="1883">
                  <c:v>5.5</c:v>
                </c:pt>
                <c:pt idx="1884">
                  <c:v>6.7</c:v>
                </c:pt>
                <c:pt idx="1885">
                  <c:v>3.9</c:v>
                </c:pt>
                <c:pt idx="1886">
                  <c:v>7.2</c:v>
                </c:pt>
                <c:pt idx="1887">
                  <c:v>5.0999999999999996</c:v>
                </c:pt>
                <c:pt idx="1888">
                  <c:v>6.5</c:v>
                </c:pt>
                <c:pt idx="1889">
                  <c:v>8.1999999999999993</c:v>
                </c:pt>
                <c:pt idx="1890">
                  <c:v>7.7</c:v>
                </c:pt>
                <c:pt idx="1891">
                  <c:v>7.2</c:v>
                </c:pt>
                <c:pt idx="1892">
                  <c:v>6.1</c:v>
                </c:pt>
                <c:pt idx="1893">
                  <c:v>8.8000000000000007</c:v>
                </c:pt>
                <c:pt idx="1894">
                  <c:v>6.8</c:v>
                </c:pt>
                <c:pt idx="1895">
                  <c:v>6.8</c:v>
                </c:pt>
                <c:pt idx="1896">
                  <c:v>6.7</c:v>
                </c:pt>
                <c:pt idx="1897">
                  <c:v>7.1</c:v>
                </c:pt>
                <c:pt idx="1898">
                  <c:v>7.1</c:v>
                </c:pt>
                <c:pt idx="1899">
                  <c:v>6.1</c:v>
                </c:pt>
                <c:pt idx="1900">
                  <c:v>8</c:v>
                </c:pt>
                <c:pt idx="1901">
                  <c:v>7.5</c:v>
                </c:pt>
                <c:pt idx="1902">
                  <c:v>6.6</c:v>
                </c:pt>
                <c:pt idx="1903">
                  <c:v>5.4</c:v>
                </c:pt>
                <c:pt idx="1904">
                  <c:v>6.1</c:v>
                </c:pt>
                <c:pt idx="1905">
                  <c:v>5.6</c:v>
                </c:pt>
                <c:pt idx="1906">
                  <c:v>5.8</c:v>
                </c:pt>
                <c:pt idx="1907">
                  <c:v>2.8</c:v>
                </c:pt>
                <c:pt idx="1908">
                  <c:v>6.7</c:v>
                </c:pt>
                <c:pt idx="1909">
                  <c:v>5.0999999999999996</c:v>
                </c:pt>
                <c:pt idx="1910">
                  <c:v>7.2</c:v>
                </c:pt>
                <c:pt idx="1911">
                  <c:v>6</c:v>
                </c:pt>
                <c:pt idx="1912">
                  <c:v>6.7</c:v>
                </c:pt>
                <c:pt idx="1913">
                  <c:v>6.2</c:v>
                </c:pt>
                <c:pt idx="1914">
                  <c:v>6.2</c:v>
                </c:pt>
                <c:pt idx="1915">
                  <c:v>6.8</c:v>
                </c:pt>
                <c:pt idx="1916">
                  <c:v>7.1</c:v>
                </c:pt>
                <c:pt idx="1917">
                  <c:v>7.1</c:v>
                </c:pt>
                <c:pt idx="1918">
                  <c:v>7</c:v>
                </c:pt>
                <c:pt idx="1919">
                  <c:v>7.1</c:v>
                </c:pt>
                <c:pt idx="1920">
                  <c:v>6.4</c:v>
                </c:pt>
                <c:pt idx="1921">
                  <c:v>7</c:v>
                </c:pt>
                <c:pt idx="1922">
                  <c:v>6.2</c:v>
                </c:pt>
                <c:pt idx="1923">
                  <c:v>7.5</c:v>
                </c:pt>
                <c:pt idx="1924">
                  <c:v>4.8</c:v>
                </c:pt>
                <c:pt idx="1925">
                  <c:v>7.3</c:v>
                </c:pt>
                <c:pt idx="1926">
                  <c:v>5.8</c:v>
                </c:pt>
                <c:pt idx="1927">
                  <c:v>7.6</c:v>
                </c:pt>
                <c:pt idx="1928">
                  <c:v>5.6</c:v>
                </c:pt>
                <c:pt idx="1929">
                  <c:v>7</c:v>
                </c:pt>
                <c:pt idx="1930">
                  <c:v>6.6</c:v>
                </c:pt>
                <c:pt idx="1931">
                  <c:v>6.5</c:v>
                </c:pt>
                <c:pt idx="1932">
                  <c:v>7.4</c:v>
                </c:pt>
                <c:pt idx="1933">
                  <c:v>4.5999999999999996</c:v>
                </c:pt>
                <c:pt idx="1934">
                  <c:v>6.4</c:v>
                </c:pt>
                <c:pt idx="1935">
                  <c:v>6</c:v>
                </c:pt>
                <c:pt idx="1936">
                  <c:v>5.9</c:v>
                </c:pt>
                <c:pt idx="1937">
                  <c:v>6.4</c:v>
                </c:pt>
                <c:pt idx="1938">
                  <c:v>6.6</c:v>
                </c:pt>
                <c:pt idx="1939">
                  <c:v>6.9</c:v>
                </c:pt>
                <c:pt idx="1940">
                  <c:v>6.9</c:v>
                </c:pt>
                <c:pt idx="1941">
                  <c:v>5.8</c:v>
                </c:pt>
                <c:pt idx="1942">
                  <c:v>6.4</c:v>
                </c:pt>
                <c:pt idx="1943">
                  <c:v>5.3</c:v>
                </c:pt>
                <c:pt idx="1944">
                  <c:v>6.5</c:v>
                </c:pt>
                <c:pt idx="1945">
                  <c:v>5.7</c:v>
                </c:pt>
                <c:pt idx="1946">
                  <c:v>6.7</c:v>
                </c:pt>
                <c:pt idx="1947">
                  <c:v>3.9</c:v>
                </c:pt>
                <c:pt idx="1948">
                  <c:v>4.0999999999999996</c:v>
                </c:pt>
                <c:pt idx="1949">
                  <c:v>6.2</c:v>
                </c:pt>
                <c:pt idx="1950">
                  <c:v>3.8</c:v>
                </c:pt>
                <c:pt idx="1951">
                  <c:v>5.0999999999999996</c:v>
                </c:pt>
                <c:pt idx="1952">
                  <c:v>7.8</c:v>
                </c:pt>
                <c:pt idx="1953">
                  <c:v>7.8</c:v>
                </c:pt>
                <c:pt idx="1954">
                  <c:v>6.1</c:v>
                </c:pt>
                <c:pt idx="1955">
                  <c:v>5.8</c:v>
                </c:pt>
                <c:pt idx="1956">
                  <c:v>6.3</c:v>
                </c:pt>
                <c:pt idx="1957">
                  <c:v>5.4</c:v>
                </c:pt>
                <c:pt idx="1958">
                  <c:v>7.3</c:v>
                </c:pt>
                <c:pt idx="1959">
                  <c:v>6.8</c:v>
                </c:pt>
                <c:pt idx="1960">
                  <c:v>7.3</c:v>
                </c:pt>
                <c:pt idx="1961">
                  <c:v>6.5</c:v>
                </c:pt>
                <c:pt idx="1962">
                  <c:v>7.2</c:v>
                </c:pt>
                <c:pt idx="1963">
                  <c:v>6.3</c:v>
                </c:pt>
                <c:pt idx="1964">
                  <c:v>5.9</c:v>
                </c:pt>
                <c:pt idx="1965">
                  <c:v>7.8</c:v>
                </c:pt>
                <c:pt idx="1966">
                  <c:v>7.4</c:v>
                </c:pt>
                <c:pt idx="1967">
                  <c:v>4.8</c:v>
                </c:pt>
                <c:pt idx="1968">
                  <c:v>6.3</c:v>
                </c:pt>
                <c:pt idx="1969">
                  <c:v>7.8</c:v>
                </c:pt>
                <c:pt idx="1970">
                  <c:v>7.5</c:v>
                </c:pt>
                <c:pt idx="1971">
                  <c:v>6.8</c:v>
                </c:pt>
                <c:pt idx="1972">
                  <c:v>6.6</c:v>
                </c:pt>
                <c:pt idx="1973">
                  <c:v>4.5999999999999996</c:v>
                </c:pt>
                <c:pt idx="1974">
                  <c:v>7.1</c:v>
                </c:pt>
                <c:pt idx="1975">
                  <c:v>6.1</c:v>
                </c:pt>
                <c:pt idx="1976">
                  <c:v>6.7</c:v>
                </c:pt>
                <c:pt idx="1977">
                  <c:v>7.1</c:v>
                </c:pt>
                <c:pt idx="1978">
                  <c:v>5.8</c:v>
                </c:pt>
                <c:pt idx="1979">
                  <c:v>6.7</c:v>
                </c:pt>
                <c:pt idx="1980">
                  <c:v>5.8</c:v>
                </c:pt>
                <c:pt idx="1981">
                  <c:v>6.8</c:v>
                </c:pt>
                <c:pt idx="1982">
                  <c:v>8.5</c:v>
                </c:pt>
                <c:pt idx="1983">
                  <c:v>6.6</c:v>
                </c:pt>
                <c:pt idx="1984">
                  <c:v>7.7</c:v>
                </c:pt>
                <c:pt idx="1985">
                  <c:v>4.7</c:v>
                </c:pt>
                <c:pt idx="1986">
                  <c:v>6.4</c:v>
                </c:pt>
                <c:pt idx="1987">
                  <c:v>5.5</c:v>
                </c:pt>
                <c:pt idx="1988">
                  <c:v>8.6</c:v>
                </c:pt>
                <c:pt idx="1989">
                  <c:v>7</c:v>
                </c:pt>
                <c:pt idx="1990">
                  <c:v>7.1</c:v>
                </c:pt>
                <c:pt idx="1991">
                  <c:v>5.7</c:v>
                </c:pt>
                <c:pt idx="1992">
                  <c:v>3.7</c:v>
                </c:pt>
                <c:pt idx="1993">
                  <c:v>7.5</c:v>
                </c:pt>
                <c:pt idx="1994">
                  <c:v>4.5999999999999996</c:v>
                </c:pt>
                <c:pt idx="1995">
                  <c:v>4.9000000000000004</c:v>
                </c:pt>
                <c:pt idx="1996">
                  <c:v>6.9</c:v>
                </c:pt>
                <c:pt idx="1997">
                  <c:v>7.1</c:v>
                </c:pt>
                <c:pt idx="1998">
                  <c:v>5.8</c:v>
                </c:pt>
                <c:pt idx="1999">
                  <c:v>5.4</c:v>
                </c:pt>
                <c:pt idx="2000">
                  <c:v>7.3</c:v>
                </c:pt>
                <c:pt idx="2001">
                  <c:v>7.1</c:v>
                </c:pt>
                <c:pt idx="2002">
                  <c:v>5.8</c:v>
                </c:pt>
                <c:pt idx="2003">
                  <c:v>8.1</c:v>
                </c:pt>
                <c:pt idx="2004">
                  <c:v>5.7</c:v>
                </c:pt>
                <c:pt idx="2005">
                  <c:v>4.4000000000000004</c:v>
                </c:pt>
                <c:pt idx="2006">
                  <c:v>7.9</c:v>
                </c:pt>
                <c:pt idx="2007">
                  <c:v>7.6</c:v>
                </c:pt>
                <c:pt idx="2008">
                  <c:v>4.8</c:v>
                </c:pt>
                <c:pt idx="2009">
                  <c:v>6.7</c:v>
                </c:pt>
                <c:pt idx="2010">
                  <c:v>2.7</c:v>
                </c:pt>
                <c:pt idx="2011">
                  <c:v>5.8</c:v>
                </c:pt>
                <c:pt idx="2012">
                  <c:v>7.5</c:v>
                </c:pt>
                <c:pt idx="2013">
                  <c:v>5.4</c:v>
                </c:pt>
                <c:pt idx="2014">
                  <c:v>4.0999999999999996</c:v>
                </c:pt>
                <c:pt idx="2015">
                  <c:v>5.9</c:v>
                </c:pt>
                <c:pt idx="2016">
                  <c:v>6.3</c:v>
                </c:pt>
                <c:pt idx="2017">
                  <c:v>6.8</c:v>
                </c:pt>
                <c:pt idx="2018">
                  <c:v>2.2999999999999998</c:v>
                </c:pt>
                <c:pt idx="2019">
                  <c:v>6.9</c:v>
                </c:pt>
                <c:pt idx="2020">
                  <c:v>8.1</c:v>
                </c:pt>
                <c:pt idx="2021">
                  <c:v>6.1</c:v>
                </c:pt>
                <c:pt idx="2022">
                  <c:v>5</c:v>
                </c:pt>
                <c:pt idx="2023">
                  <c:v>5.5</c:v>
                </c:pt>
                <c:pt idx="2024">
                  <c:v>6.2</c:v>
                </c:pt>
                <c:pt idx="2025">
                  <c:v>6.2</c:v>
                </c:pt>
                <c:pt idx="2026">
                  <c:v>6.3</c:v>
                </c:pt>
                <c:pt idx="2027">
                  <c:v>6.7</c:v>
                </c:pt>
                <c:pt idx="2028">
                  <c:v>3.5</c:v>
                </c:pt>
                <c:pt idx="2029">
                  <c:v>7.5</c:v>
                </c:pt>
                <c:pt idx="2030">
                  <c:v>6.6</c:v>
                </c:pt>
                <c:pt idx="2031">
                  <c:v>7.5</c:v>
                </c:pt>
                <c:pt idx="2032">
                  <c:v>7.2</c:v>
                </c:pt>
                <c:pt idx="2033">
                  <c:v>4.8</c:v>
                </c:pt>
                <c:pt idx="2034">
                  <c:v>6.6</c:v>
                </c:pt>
                <c:pt idx="2035">
                  <c:v>3.5</c:v>
                </c:pt>
                <c:pt idx="2036">
                  <c:v>7.6</c:v>
                </c:pt>
                <c:pt idx="2037">
                  <c:v>6.3</c:v>
                </c:pt>
                <c:pt idx="2038">
                  <c:v>5.5</c:v>
                </c:pt>
                <c:pt idx="2039">
                  <c:v>6.3</c:v>
                </c:pt>
                <c:pt idx="2040">
                  <c:v>6.5</c:v>
                </c:pt>
                <c:pt idx="2041">
                  <c:v>6.9</c:v>
                </c:pt>
                <c:pt idx="2042">
                  <c:v>7.6</c:v>
                </c:pt>
                <c:pt idx="2043">
                  <c:v>3.9</c:v>
                </c:pt>
                <c:pt idx="2044">
                  <c:v>6.1</c:v>
                </c:pt>
                <c:pt idx="2045">
                  <c:v>7.3</c:v>
                </c:pt>
                <c:pt idx="2046">
                  <c:v>8.3000000000000007</c:v>
                </c:pt>
                <c:pt idx="2047">
                  <c:v>5.8</c:v>
                </c:pt>
                <c:pt idx="2048">
                  <c:v>6.8</c:v>
                </c:pt>
                <c:pt idx="2049">
                  <c:v>7</c:v>
                </c:pt>
                <c:pt idx="2050">
                  <c:v>5.9</c:v>
                </c:pt>
                <c:pt idx="2051">
                  <c:v>6.5</c:v>
                </c:pt>
                <c:pt idx="2052">
                  <c:v>6.4</c:v>
                </c:pt>
                <c:pt idx="2053">
                  <c:v>5.8</c:v>
                </c:pt>
                <c:pt idx="2054">
                  <c:v>5.0999999999999996</c:v>
                </c:pt>
                <c:pt idx="2055">
                  <c:v>6.8</c:v>
                </c:pt>
                <c:pt idx="2056">
                  <c:v>5.3</c:v>
                </c:pt>
                <c:pt idx="2057">
                  <c:v>5.3</c:v>
                </c:pt>
                <c:pt idx="2058">
                  <c:v>4.9000000000000004</c:v>
                </c:pt>
                <c:pt idx="2059">
                  <c:v>6.8</c:v>
                </c:pt>
                <c:pt idx="2060">
                  <c:v>7.1</c:v>
                </c:pt>
                <c:pt idx="2061">
                  <c:v>6.1</c:v>
                </c:pt>
                <c:pt idx="2062">
                  <c:v>8.5</c:v>
                </c:pt>
                <c:pt idx="2063">
                  <c:v>5.9</c:v>
                </c:pt>
                <c:pt idx="2064">
                  <c:v>6.3</c:v>
                </c:pt>
                <c:pt idx="2065">
                  <c:v>5.9</c:v>
                </c:pt>
                <c:pt idx="2066">
                  <c:v>5.4</c:v>
                </c:pt>
                <c:pt idx="2067">
                  <c:v>6.9</c:v>
                </c:pt>
                <c:pt idx="2068">
                  <c:v>7.5</c:v>
                </c:pt>
                <c:pt idx="2069">
                  <c:v>8.1999999999999993</c:v>
                </c:pt>
                <c:pt idx="2070">
                  <c:v>5.9</c:v>
                </c:pt>
                <c:pt idx="2071">
                  <c:v>5</c:v>
                </c:pt>
                <c:pt idx="2072">
                  <c:v>7.3</c:v>
                </c:pt>
                <c:pt idx="2073">
                  <c:v>6.4</c:v>
                </c:pt>
                <c:pt idx="2074">
                  <c:v>6.6</c:v>
                </c:pt>
                <c:pt idx="2075">
                  <c:v>7.8</c:v>
                </c:pt>
                <c:pt idx="2076">
                  <c:v>4</c:v>
                </c:pt>
                <c:pt idx="2077">
                  <c:v>7.6</c:v>
                </c:pt>
                <c:pt idx="2078">
                  <c:v>7.7</c:v>
                </c:pt>
                <c:pt idx="2079">
                  <c:v>5.8</c:v>
                </c:pt>
                <c:pt idx="2080">
                  <c:v>5.2</c:v>
                </c:pt>
                <c:pt idx="2081">
                  <c:v>5.6</c:v>
                </c:pt>
                <c:pt idx="2082">
                  <c:v>5.3</c:v>
                </c:pt>
                <c:pt idx="2083">
                  <c:v>6.6</c:v>
                </c:pt>
                <c:pt idx="2084">
                  <c:v>1.9</c:v>
                </c:pt>
                <c:pt idx="2085">
                  <c:v>5.7</c:v>
                </c:pt>
                <c:pt idx="2086">
                  <c:v>6.6</c:v>
                </c:pt>
                <c:pt idx="2087">
                  <c:v>6</c:v>
                </c:pt>
                <c:pt idx="2088">
                  <c:v>6.1</c:v>
                </c:pt>
                <c:pt idx="2089">
                  <c:v>4.8</c:v>
                </c:pt>
                <c:pt idx="2090">
                  <c:v>6.2</c:v>
                </c:pt>
                <c:pt idx="2091">
                  <c:v>7.5</c:v>
                </c:pt>
                <c:pt idx="2092">
                  <c:v>6.3</c:v>
                </c:pt>
                <c:pt idx="2093">
                  <c:v>7.1</c:v>
                </c:pt>
                <c:pt idx="2094">
                  <c:v>6.6</c:v>
                </c:pt>
                <c:pt idx="2095">
                  <c:v>6.1</c:v>
                </c:pt>
                <c:pt idx="2096">
                  <c:v>6.7</c:v>
                </c:pt>
                <c:pt idx="2097">
                  <c:v>5.6</c:v>
                </c:pt>
                <c:pt idx="2098">
                  <c:v>7.2</c:v>
                </c:pt>
                <c:pt idx="2099">
                  <c:v>4.3</c:v>
                </c:pt>
                <c:pt idx="2100">
                  <c:v>6.4</c:v>
                </c:pt>
                <c:pt idx="2101">
                  <c:v>7.1</c:v>
                </c:pt>
                <c:pt idx="2102">
                  <c:v>6.3</c:v>
                </c:pt>
                <c:pt idx="2103">
                  <c:v>7.4</c:v>
                </c:pt>
                <c:pt idx="2104">
                  <c:v>6.1</c:v>
                </c:pt>
                <c:pt idx="2105">
                  <c:v>6.6</c:v>
                </c:pt>
                <c:pt idx="2106">
                  <c:v>6</c:v>
                </c:pt>
                <c:pt idx="2107">
                  <c:v>6.8</c:v>
                </c:pt>
                <c:pt idx="2108">
                  <c:v>6.8</c:v>
                </c:pt>
                <c:pt idx="2109">
                  <c:v>7.2</c:v>
                </c:pt>
                <c:pt idx="2110">
                  <c:v>1.9</c:v>
                </c:pt>
                <c:pt idx="2111">
                  <c:v>5.5</c:v>
                </c:pt>
                <c:pt idx="2112">
                  <c:v>4.5</c:v>
                </c:pt>
                <c:pt idx="2113">
                  <c:v>6.3</c:v>
                </c:pt>
                <c:pt idx="2114">
                  <c:v>6.7</c:v>
                </c:pt>
                <c:pt idx="2115">
                  <c:v>2.8</c:v>
                </c:pt>
                <c:pt idx="2116">
                  <c:v>5</c:v>
                </c:pt>
                <c:pt idx="2117">
                  <c:v>4.3</c:v>
                </c:pt>
                <c:pt idx="2118">
                  <c:v>5.6</c:v>
                </c:pt>
                <c:pt idx="2119">
                  <c:v>6.2</c:v>
                </c:pt>
                <c:pt idx="2120">
                  <c:v>5.3</c:v>
                </c:pt>
                <c:pt idx="2121">
                  <c:v>7.4</c:v>
                </c:pt>
                <c:pt idx="2122">
                  <c:v>7.4</c:v>
                </c:pt>
                <c:pt idx="2123">
                  <c:v>6.5</c:v>
                </c:pt>
                <c:pt idx="2124">
                  <c:v>7.1</c:v>
                </c:pt>
                <c:pt idx="2125">
                  <c:v>7.2</c:v>
                </c:pt>
                <c:pt idx="2126">
                  <c:v>2.2999999999999998</c:v>
                </c:pt>
                <c:pt idx="2127">
                  <c:v>6.4</c:v>
                </c:pt>
                <c:pt idx="2128">
                  <c:v>6.1</c:v>
                </c:pt>
                <c:pt idx="2129">
                  <c:v>7</c:v>
                </c:pt>
                <c:pt idx="2130">
                  <c:v>7</c:v>
                </c:pt>
                <c:pt idx="2131">
                  <c:v>7</c:v>
                </c:pt>
                <c:pt idx="2132">
                  <c:v>4.9000000000000004</c:v>
                </c:pt>
                <c:pt idx="2133">
                  <c:v>6.9</c:v>
                </c:pt>
                <c:pt idx="2134">
                  <c:v>7.5</c:v>
                </c:pt>
                <c:pt idx="2135">
                  <c:v>8.4</c:v>
                </c:pt>
                <c:pt idx="2136">
                  <c:v>6.9</c:v>
                </c:pt>
                <c:pt idx="2137">
                  <c:v>4.5</c:v>
                </c:pt>
                <c:pt idx="2138">
                  <c:v>7.4</c:v>
                </c:pt>
                <c:pt idx="2139">
                  <c:v>7</c:v>
                </c:pt>
                <c:pt idx="2140">
                  <c:v>2.8</c:v>
                </c:pt>
                <c:pt idx="2141">
                  <c:v>7.5</c:v>
                </c:pt>
                <c:pt idx="2142">
                  <c:v>7.1</c:v>
                </c:pt>
                <c:pt idx="2143">
                  <c:v>6.4</c:v>
                </c:pt>
                <c:pt idx="2144">
                  <c:v>6.7</c:v>
                </c:pt>
                <c:pt idx="2145">
                  <c:v>5.3</c:v>
                </c:pt>
                <c:pt idx="2146">
                  <c:v>6.9</c:v>
                </c:pt>
                <c:pt idx="2147">
                  <c:v>6.2</c:v>
                </c:pt>
                <c:pt idx="2148">
                  <c:v>6.4</c:v>
                </c:pt>
                <c:pt idx="2149">
                  <c:v>6</c:v>
                </c:pt>
                <c:pt idx="2150">
                  <c:v>5.0999999999999996</c:v>
                </c:pt>
                <c:pt idx="2151">
                  <c:v>5.5</c:v>
                </c:pt>
                <c:pt idx="2152">
                  <c:v>5.4</c:v>
                </c:pt>
                <c:pt idx="2153">
                  <c:v>7.5</c:v>
                </c:pt>
                <c:pt idx="2154">
                  <c:v>7.4</c:v>
                </c:pt>
                <c:pt idx="2155">
                  <c:v>8</c:v>
                </c:pt>
                <c:pt idx="2156">
                  <c:v>5.7</c:v>
                </c:pt>
                <c:pt idx="2157">
                  <c:v>6.8</c:v>
                </c:pt>
                <c:pt idx="2158">
                  <c:v>5.9</c:v>
                </c:pt>
                <c:pt idx="2159">
                  <c:v>7.2</c:v>
                </c:pt>
                <c:pt idx="2160">
                  <c:v>5.5</c:v>
                </c:pt>
                <c:pt idx="2161">
                  <c:v>8.5</c:v>
                </c:pt>
                <c:pt idx="2162">
                  <c:v>5.6</c:v>
                </c:pt>
                <c:pt idx="2163">
                  <c:v>4.0999999999999996</c:v>
                </c:pt>
                <c:pt idx="2164">
                  <c:v>6.1</c:v>
                </c:pt>
                <c:pt idx="2165">
                  <c:v>5.4</c:v>
                </c:pt>
                <c:pt idx="2166">
                  <c:v>7.1</c:v>
                </c:pt>
                <c:pt idx="2167">
                  <c:v>3.6</c:v>
                </c:pt>
                <c:pt idx="2168">
                  <c:v>6.5</c:v>
                </c:pt>
                <c:pt idx="2169">
                  <c:v>8.6</c:v>
                </c:pt>
                <c:pt idx="2170">
                  <c:v>7</c:v>
                </c:pt>
                <c:pt idx="2171">
                  <c:v>7.6</c:v>
                </c:pt>
                <c:pt idx="2172">
                  <c:v>6.5</c:v>
                </c:pt>
                <c:pt idx="2173">
                  <c:v>6.4</c:v>
                </c:pt>
                <c:pt idx="2174">
                  <c:v>6.3</c:v>
                </c:pt>
                <c:pt idx="2175">
                  <c:v>5.7</c:v>
                </c:pt>
                <c:pt idx="2176">
                  <c:v>6.3</c:v>
                </c:pt>
                <c:pt idx="2177">
                  <c:v>6</c:v>
                </c:pt>
                <c:pt idx="2178">
                  <c:v>7.7</c:v>
                </c:pt>
                <c:pt idx="2179">
                  <c:v>6.2</c:v>
                </c:pt>
                <c:pt idx="2180">
                  <c:v>7.7</c:v>
                </c:pt>
                <c:pt idx="2181">
                  <c:v>6.4</c:v>
                </c:pt>
                <c:pt idx="2182">
                  <c:v>6.4</c:v>
                </c:pt>
                <c:pt idx="2183">
                  <c:v>6.9</c:v>
                </c:pt>
                <c:pt idx="2184">
                  <c:v>7.3</c:v>
                </c:pt>
                <c:pt idx="2185">
                  <c:v>7.3</c:v>
                </c:pt>
                <c:pt idx="2186">
                  <c:v>6.2</c:v>
                </c:pt>
                <c:pt idx="2187">
                  <c:v>6.6</c:v>
                </c:pt>
                <c:pt idx="2188">
                  <c:v>6.7</c:v>
                </c:pt>
                <c:pt idx="2189">
                  <c:v>5.7</c:v>
                </c:pt>
                <c:pt idx="2190">
                  <c:v>3.1</c:v>
                </c:pt>
                <c:pt idx="2191">
                  <c:v>6.3</c:v>
                </c:pt>
                <c:pt idx="2192">
                  <c:v>5.7</c:v>
                </c:pt>
                <c:pt idx="2193">
                  <c:v>7.1</c:v>
                </c:pt>
                <c:pt idx="2194">
                  <c:v>7</c:v>
                </c:pt>
                <c:pt idx="2195">
                  <c:v>6.1</c:v>
                </c:pt>
                <c:pt idx="2196">
                  <c:v>6.6</c:v>
                </c:pt>
                <c:pt idx="2197">
                  <c:v>7.8</c:v>
                </c:pt>
                <c:pt idx="2198">
                  <c:v>8.3000000000000007</c:v>
                </c:pt>
                <c:pt idx="2199">
                  <c:v>3.9</c:v>
                </c:pt>
                <c:pt idx="2200">
                  <c:v>7</c:v>
                </c:pt>
                <c:pt idx="2201">
                  <c:v>6.7</c:v>
                </c:pt>
                <c:pt idx="2202">
                  <c:v>7.3</c:v>
                </c:pt>
                <c:pt idx="2203">
                  <c:v>6.3</c:v>
                </c:pt>
                <c:pt idx="2204">
                  <c:v>7.8</c:v>
                </c:pt>
                <c:pt idx="2205">
                  <c:v>7.3</c:v>
                </c:pt>
                <c:pt idx="2206">
                  <c:v>7.6</c:v>
                </c:pt>
                <c:pt idx="2207">
                  <c:v>5.3</c:v>
                </c:pt>
                <c:pt idx="2208">
                  <c:v>7.9</c:v>
                </c:pt>
                <c:pt idx="2209">
                  <c:v>5.3</c:v>
                </c:pt>
                <c:pt idx="2210">
                  <c:v>6.8</c:v>
                </c:pt>
                <c:pt idx="2211">
                  <c:v>7.1</c:v>
                </c:pt>
                <c:pt idx="2212">
                  <c:v>5.8</c:v>
                </c:pt>
                <c:pt idx="2213">
                  <c:v>5.8</c:v>
                </c:pt>
                <c:pt idx="2214">
                  <c:v>8.3000000000000007</c:v>
                </c:pt>
                <c:pt idx="2215">
                  <c:v>5.6</c:v>
                </c:pt>
                <c:pt idx="2216">
                  <c:v>6.8</c:v>
                </c:pt>
                <c:pt idx="2217">
                  <c:v>5</c:v>
                </c:pt>
                <c:pt idx="2218">
                  <c:v>7.6</c:v>
                </c:pt>
                <c:pt idx="2219">
                  <c:v>6.7</c:v>
                </c:pt>
                <c:pt idx="2220">
                  <c:v>6.7</c:v>
                </c:pt>
                <c:pt idx="2221">
                  <c:v>5.7</c:v>
                </c:pt>
                <c:pt idx="2222">
                  <c:v>5.2</c:v>
                </c:pt>
                <c:pt idx="2223">
                  <c:v>7.5</c:v>
                </c:pt>
                <c:pt idx="2224">
                  <c:v>7.2</c:v>
                </c:pt>
                <c:pt idx="2225">
                  <c:v>5.3</c:v>
                </c:pt>
                <c:pt idx="2226">
                  <c:v>6.5</c:v>
                </c:pt>
                <c:pt idx="2227">
                  <c:v>5</c:v>
                </c:pt>
                <c:pt idx="2228">
                  <c:v>6.1</c:v>
                </c:pt>
                <c:pt idx="2229">
                  <c:v>4.4000000000000004</c:v>
                </c:pt>
                <c:pt idx="2230">
                  <c:v>7.5</c:v>
                </c:pt>
                <c:pt idx="2231">
                  <c:v>5.7</c:v>
                </c:pt>
                <c:pt idx="2232">
                  <c:v>5.5</c:v>
                </c:pt>
                <c:pt idx="2233">
                  <c:v>7.1</c:v>
                </c:pt>
                <c:pt idx="2234">
                  <c:v>5.9</c:v>
                </c:pt>
                <c:pt idx="2235">
                  <c:v>6.7</c:v>
                </c:pt>
                <c:pt idx="2236">
                  <c:v>7</c:v>
                </c:pt>
                <c:pt idx="2237">
                  <c:v>7.9</c:v>
                </c:pt>
                <c:pt idx="2238">
                  <c:v>6.9</c:v>
                </c:pt>
                <c:pt idx="2239">
                  <c:v>7.3</c:v>
                </c:pt>
                <c:pt idx="2240">
                  <c:v>7.3</c:v>
                </c:pt>
                <c:pt idx="2241">
                  <c:v>3.5</c:v>
                </c:pt>
                <c:pt idx="2242">
                  <c:v>7.8</c:v>
                </c:pt>
                <c:pt idx="2243">
                  <c:v>6.7</c:v>
                </c:pt>
                <c:pt idx="2244">
                  <c:v>6.4</c:v>
                </c:pt>
                <c:pt idx="2245">
                  <c:v>7.1</c:v>
                </c:pt>
                <c:pt idx="2246">
                  <c:v>7.8</c:v>
                </c:pt>
                <c:pt idx="2247">
                  <c:v>5.9</c:v>
                </c:pt>
                <c:pt idx="2248">
                  <c:v>7.2</c:v>
                </c:pt>
                <c:pt idx="2249">
                  <c:v>6.2</c:v>
                </c:pt>
                <c:pt idx="2250">
                  <c:v>6.7</c:v>
                </c:pt>
                <c:pt idx="2251">
                  <c:v>7.6</c:v>
                </c:pt>
                <c:pt idx="2252">
                  <c:v>6.2</c:v>
                </c:pt>
                <c:pt idx="2253">
                  <c:v>6.5</c:v>
                </c:pt>
                <c:pt idx="2254">
                  <c:v>8.1</c:v>
                </c:pt>
                <c:pt idx="2255">
                  <c:v>6.3</c:v>
                </c:pt>
                <c:pt idx="2256">
                  <c:v>4.4000000000000004</c:v>
                </c:pt>
                <c:pt idx="2257">
                  <c:v>6</c:v>
                </c:pt>
                <c:pt idx="2258">
                  <c:v>7.6</c:v>
                </c:pt>
                <c:pt idx="2259">
                  <c:v>8.4</c:v>
                </c:pt>
                <c:pt idx="2260">
                  <c:v>7.9</c:v>
                </c:pt>
                <c:pt idx="2261">
                  <c:v>5.6</c:v>
                </c:pt>
                <c:pt idx="2262">
                  <c:v>6.5</c:v>
                </c:pt>
                <c:pt idx="2263">
                  <c:v>7.5</c:v>
                </c:pt>
                <c:pt idx="2264">
                  <c:v>6.3</c:v>
                </c:pt>
                <c:pt idx="2265">
                  <c:v>7.9</c:v>
                </c:pt>
                <c:pt idx="2266">
                  <c:v>5.0999999999999996</c:v>
                </c:pt>
                <c:pt idx="2267">
                  <c:v>6.7</c:v>
                </c:pt>
                <c:pt idx="2268">
                  <c:v>6.7</c:v>
                </c:pt>
                <c:pt idx="2269">
                  <c:v>5.6</c:v>
                </c:pt>
                <c:pt idx="2270">
                  <c:v>5.6</c:v>
                </c:pt>
                <c:pt idx="2271">
                  <c:v>6.8</c:v>
                </c:pt>
                <c:pt idx="2272">
                  <c:v>6.2</c:v>
                </c:pt>
                <c:pt idx="2273">
                  <c:v>5.6</c:v>
                </c:pt>
                <c:pt idx="2274">
                  <c:v>6.4</c:v>
                </c:pt>
                <c:pt idx="2275">
                  <c:v>5.6</c:v>
                </c:pt>
                <c:pt idx="2276">
                  <c:v>7.4</c:v>
                </c:pt>
                <c:pt idx="2277">
                  <c:v>7.2</c:v>
                </c:pt>
                <c:pt idx="2278">
                  <c:v>4.9000000000000004</c:v>
                </c:pt>
                <c:pt idx="2279">
                  <c:v>7.5</c:v>
                </c:pt>
                <c:pt idx="2280">
                  <c:v>4.8</c:v>
                </c:pt>
                <c:pt idx="2281">
                  <c:v>3.1</c:v>
                </c:pt>
                <c:pt idx="2282">
                  <c:v>5.8</c:v>
                </c:pt>
                <c:pt idx="2283">
                  <c:v>6.7</c:v>
                </c:pt>
                <c:pt idx="2284">
                  <c:v>6.5</c:v>
                </c:pt>
                <c:pt idx="2285">
                  <c:v>5.9</c:v>
                </c:pt>
                <c:pt idx="2286">
                  <c:v>5.5</c:v>
                </c:pt>
                <c:pt idx="2287">
                  <c:v>3.6</c:v>
                </c:pt>
                <c:pt idx="2288">
                  <c:v>7.4</c:v>
                </c:pt>
                <c:pt idx="2289">
                  <c:v>3</c:v>
                </c:pt>
                <c:pt idx="2290">
                  <c:v>7.6</c:v>
                </c:pt>
                <c:pt idx="2291">
                  <c:v>6.4</c:v>
                </c:pt>
                <c:pt idx="2292">
                  <c:v>6.9</c:v>
                </c:pt>
                <c:pt idx="2293">
                  <c:v>6.6</c:v>
                </c:pt>
                <c:pt idx="2294">
                  <c:v>5.5</c:v>
                </c:pt>
                <c:pt idx="2295">
                  <c:v>4.0999999999999996</c:v>
                </c:pt>
                <c:pt idx="2296">
                  <c:v>6.8</c:v>
                </c:pt>
                <c:pt idx="2297">
                  <c:v>6.5</c:v>
                </c:pt>
                <c:pt idx="2298">
                  <c:v>7.4</c:v>
                </c:pt>
                <c:pt idx="2299">
                  <c:v>7.7</c:v>
                </c:pt>
                <c:pt idx="2300">
                  <c:v>7.1</c:v>
                </c:pt>
                <c:pt idx="2301">
                  <c:v>6.3</c:v>
                </c:pt>
                <c:pt idx="2302">
                  <c:v>7.6</c:v>
                </c:pt>
                <c:pt idx="2303">
                  <c:v>8</c:v>
                </c:pt>
                <c:pt idx="2304">
                  <c:v>7.3</c:v>
                </c:pt>
                <c:pt idx="2305">
                  <c:v>7.6</c:v>
                </c:pt>
                <c:pt idx="2306">
                  <c:v>7.8</c:v>
                </c:pt>
                <c:pt idx="2307">
                  <c:v>6.5</c:v>
                </c:pt>
                <c:pt idx="2308">
                  <c:v>6.4</c:v>
                </c:pt>
                <c:pt idx="2309">
                  <c:v>8</c:v>
                </c:pt>
                <c:pt idx="2310">
                  <c:v>4.8</c:v>
                </c:pt>
                <c:pt idx="2311">
                  <c:v>7.8</c:v>
                </c:pt>
                <c:pt idx="2312">
                  <c:v>5.9</c:v>
                </c:pt>
                <c:pt idx="2313">
                  <c:v>5.4</c:v>
                </c:pt>
                <c:pt idx="2314">
                  <c:v>3.3</c:v>
                </c:pt>
                <c:pt idx="2315">
                  <c:v>8.1999999999999993</c:v>
                </c:pt>
                <c:pt idx="2316">
                  <c:v>5.4</c:v>
                </c:pt>
                <c:pt idx="2317">
                  <c:v>6.4</c:v>
                </c:pt>
                <c:pt idx="2318">
                  <c:v>4.8</c:v>
                </c:pt>
                <c:pt idx="2319">
                  <c:v>5.9</c:v>
                </c:pt>
                <c:pt idx="2320">
                  <c:v>5.5</c:v>
                </c:pt>
                <c:pt idx="2321">
                  <c:v>7.9</c:v>
                </c:pt>
                <c:pt idx="2322">
                  <c:v>4.9000000000000004</c:v>
                </c:pt>
                <c:pt idx="2323">
                  <c:v>7.2</c:v>
                </c:pt>
                <c:pt idx="2324">
                  <c:v>5.3</c:v>
                </c:pt>
                <c:pt idx="2325">
                  <c:v>7.2</c:v>
                </c:pt>
                <c:pt idx="2326">
                  <c:v>5.0999999999999996</c:v>
                </c:pt>
                <c:pt idx="2327">
                  <c:v>5.6</c:v>
                </c:pt>
                <c:pt idx="2328">
                  <c:v>7.6</c:v>
                </c:pt>
                <c:pt idx="2329">
                  <c:v>7.2</c:v>
                </c:pt>
                <c:pt idx="2330">
                  <c:v>5.7</c:v>
                </c:pt>
                <c:pt idx="2331">
                  <c:v>5.2</c:v>
                </c:pt>
                <c:pt idx="2332">
                  <c:v>7.7</c:v>
                </c:pt>
                <c:pt idx="2333">
                  <c:v>7</c:v>
                </c:pt>
                <c:pt idx="2334">
                  <c:v>6</c:v>
                </c:pt>
                <c:pt idx="2335">
                  <c:v>6.6</c:v>
                </c:pt>
                <c:pt idx="2336">
                  <c:v>6.8</c:v>
                </c:pt>
                <c:pt idx="2337">
                  <c:v>7.2</c:v>
                </c:pt>
                <c:pt idx="2338">
                  <c:v>7.2</c:v>
                </c:pt>
                <c:pt idx="2339">
                  <c:v>2.8</c:v>
                </c:pt>
                <c:pt idx="2340">
                  <c:v>6.6</c:v>
                </c:pt>
                <c:pt idx="2341">
                  <c:v>6.7</c:v>
                </c:pt>
                <c:pt idx="2342">
                  <c:v>7</c:v>
                </c:pt>
                <c:pt idx="2343">
                  <c:v>4.4000000000000004</c:v>
                </c:pt>
                <c:pt idx="2344">
                  <c:v>6.2</c:v>
                </c:pt>
                <c:pt idx="2345">
                  <c:v>7.3</c:v>
                </c:pt>
                <c:pt idx="2346">
                  <c:v>5.0999999999999996</c:v>
                </c:pt>
                <c:pt idx="2347">
                  <c:v>6.6</c:v>
                </c:pt>
                <c:pt idx="2348">
                  <c:v>4.5</c:v>
                </c:pt>
                <c:pt idx="2349">
                  <c:v>5.9</c:v>
                </c:pt>
                <c:pt idx="2350">
                  <c:v>6.6</c:v>
                </c:pt>
                <c:pt idx="2351">
                  <c:v>6.5</c:v>
                </c:pt>
                <c:pt idx="2352">
                  <c:v>7.3</c:v>
                </c:pt>
                <c:pt idx="2353">
                  <c:v>7.5</c:v>
                </c:pt>
                <c:pt idx="2354">
                  <c:v>5.9</c:v>
                </c:pt>
                <c:pt idx="2355">
                  <c:v>7.4</c:v>
                </c:pt>
                <c:pt idx="2356">
                  <c:v>6.9</c:v>
                </c:pt>
                <c:pt idx="2357">
                  <c:v>7.9</c:v>
                </c:pt>
                <c:pt idx="2358">
                  <c:v>8.4</c:v>
                </c:pt>
                <c:pt idx="2359">
                  <c:v>8</c:v>
                </c:pt>
                <c:pt idx="2360">
                  <c:v>6</c:v>
                </c:pt>
                <c:pt idx="2361">
                  <c:v>6.8</c:v>
                </c:pt>
                <c:pt idx="2362">
                  <c:v>7.8</c:v>
                </c:pt>
                <c:pt idx="2363">
                  <c:v>8.1</c:v>
                </c:pt>
                <c:pt idx="2364">
                  <c:v>6.1</c:v>
                </c:pt>
                <c:pt idx="2365">
                  <c:v>6.2</c:v>
                </c:pt>
                <c:pt idx="2366">
                  <c:v>6.2</c:v>
                </c:pt>
                <c:pt idx="2367">
                  <c:v>7.4</c:v>
                </c:pt>
                <c:pt idx="2368">
                  <c:v>6.6</c:v>
                </c:pt>
                <c:pt idx="2369">
                  <c:v>7.3</c:v>
                </c:pt>
                <c:pt idx="2370">
                  <c:v>7.5</c:v>
                </c:pt>
                <c:pt idx="2371">
                  <c:v>5.6</c:v>
                </c:pt>
                <c:pt idx="2372">
                  <c:v>7.3</c:v>
                </c:pt>
                <c:pt idx="2373">
                  <c:v>6.4</c:v>
                </c:pt>
                <c:pt idx="2374">
                  <c:v>5</c:v>
                </c:pt>
                <c:pt idx="2375">
                  <c:v>5.4</c:v>
                </c:pt>
                <c:pt idx="2376">
                  <c:v>7.1</c:v>
                </c:pt>
                <c:pt idx="2377">
                  <c:v>5.3</c:v>
                </c:pt>
                <c:pt idx="2378">
                  <c:v>6.5</c:v>
                </c:pt>
                <c:pt idx="2379">
                  <c:v>6.2</c:v>
                </c:pt>
                <c:pt idx="2380">
                  <c:v>6.4</c:v>
                </c:pt>
                <c:pt idx="2381">
                  <c:v>6.9</c:v>
                </c:pt>
                <c:pt idx="2382">
                  <c:v>5.7</c:v>
                </c:pt>
                <c:pt idx="2383">
                  <c:v>7.7</c:v>
                </c:pt>
                <c:pt idx="2384">
                  <c:v>5.4</c:v>
                </c:pt>
                <c:pt idx="2385">
                  <c:v>5.6</c:v>
                </c:pt>
                <c:pt idx="2386">
                  <c:v>7.7</c:v>
                </c:pt>
                <c:pt idx="2387">
                  <c:v>5.0999999999999996</c:v>
                </c:pt>
                <c:pt idx="2388">
                  <c:v>6.8</c:v>
                </c:pt>
                <c:pt idx="2389">
                  <c:v>8.4</c:v>
                </c:pt>
                <c:pt idx="2390">
                  <c:v>4.9000000000000004</c:v>
                </c:pt>
                <c:pt idx="2391">
                  <c:v>7.1</c:v>
                </c:pt>
                <c:pt idx="2392">
                  <c:v>6.6</c:v>
                </c:pt>
                <c:pt idx="2393">
                  <c:v>6.1</c:v>
                </c:pt>
                <c:pt idx="2394">
                  <c:v>4.0999999999999996</c:v>
                </c:pt>
                <c:pt idx="2395">
                  <c:v>5.8</c:v>
                </c:pt>
                <c:pt idx="2396">
                  <c:v>8.1</c:v>
                </c:pt>
                <c:pt idx="2397">
                  <c:v>7.6</c:v>
                </c:pt>
                <c:pt idx="2398">
                  <c:v>7.8</c:v>
                </c:pt>
                <c:pt idx="2399">
                  <c:v>4.5999999999999996</c:v>
                </c:pt>
                <c:pt idx="2400">
                  <c:v>6</c:v>
                </c:pt>
                <c:pt idx="2401">
                  <c:v>7</c:v>
                </c:pt>
                <c:pt idx="2402">
                  <c:v>6.7</c:v>
                </c:pt>
                <c:pt idx="2403">
                  <c:v>6.4</c:v>
                </c:pt>
                <c:pt idx="2404">
                  <c:v>7.2</c:v>
                </c:pt>
                <c:pt idx="2405">
                  <c:v>7.4</c:v>
                </c:pt>
                <c:pt idx="2406">
                  <c:v>4.8</c:v>
                </c:pt>
                <c:pt idx="2407">
                  <c:v>4</c:v>
                </c:pt>
                <c:pt idx="2408">
                  <c:v>6.2</c:v>
                </c:pt>
                <c:pt idx="2409">
                  <c:v>7.7</c:v>
                </c:pt>
                <c:pt idx="2410">
                  <c:v>6.7</c:v>
                </c:pt>
                <c:pt idx="2411">
                  <c:v>7.9</c:v>
                </c:pt>
                <c:pt idx="2412">
                  <c:v>7.9</c:v>
                </c:pt>
                <c:pt idx="2413">
                  <c:v>5.5</c:v>
                </c:pt>
                <c:pt idx="2414">
                  <c:v>6.2</c:v>
                </c:pt>
                <c:pt idx="2415">
                  <c:v>5.0999999999999996</c:v>
                </c:pt>
                <c:pt idx="2416">
                  <c:v>4.0999999999999996</c:v>
                </c:pt>
                <c:pt idx="2417">
                  <c:v>6.7</c:v>
                </c:pt>
                <c:pt idx="2418">
                  <c:v>4.7</c:v>
                </c:pt>
                <c:pt idx="2419">
                  <c:v>6.4</c:v>
                </c:pt>
                <c:pt idx="2420">
                  <c:v>6.3</c:v>
                </c:pt>
                <c:pt idx="2421">
                  <c:v>5.5</c:v>
                </c:pt>
                <c:pt idx="2422">
                  <c:v>7.3</c:v>
                </c:pt>
                <c:pt idx="2423">
                  <c:v>6.3</c:v>
                </c:pt>
                <c:pt idx="2424">
                  <c:v>4.9000000000000004</c:v>
                </c:pt>
                <c:pt idx="2425">
                  <c:v>7.6</c:v>
                </c:pt>
                <c:pt idx="2426">
                  <c:v>6</c:v>
                </c:pt>
                <c:pt idx="2427">
                  <c:v>6.2</c:v>
                </c:pt>
                <c:pt idx="2428">
                  <c:v>6.8</c:v>
                </c:pt>
                <c:pt idx="2429">
                  <c:v>4.5</c:v>
                </c:pt>
                <c:pt idx="2430">
                  <c:v>5.7</c:v>
                </c:pt>
                <c:pt idx="2431">
                  <c:v>4.5999999999999996</c:v>
                </c:pt>
                <c:pt idx="2432">
                  <c:v>6.2</c:v>
                </c:pt>
                <c:pt idx="2433">
                  <c:v>7</c:v>
                </c:pt>
                <c:pt idx="2434">
                  <c:v>6.9</c:v>
                </c:pt>
                <c:pt idx="2435">
                  <c:v>6.7</c:v>
                </c:pt>
                <c:pt idx="2436">
                  <c:v>5.6</c:v>
                </c:pt>
                <c:pt idx="2437">
                  <c:v>6.6</c:v>
                </c:pt>
                <c:pt idx="2438">
                  <c:v>6.4</c:v>
                </c:pt>
                <c:pt idx="2439">
                  <c:v>2.8</c:v>
                </c:pt>
                <c:pt idx="2440">
                  <c:v>5.4</c:v>
                </c:pt>
                <c:pt idx="2441">
                  <c:v>5</c:v>
                </c:pt>
                <c:pt idx="2442">
                  <c:v>5.0999999999999996</c:v>
                </c:pt>
                <c:pt idx="2443">
                  <c:v>8</c:v>
                </c:pt>
                <c:pt idx="2444">
                  <c:v>5.9</c:v>
                </c:pt>
                <c:pt idx="2445">
                  <c:v>8.1999999999999993</c:v>
                </c:pt>
                <c:pt idx="2446">
                  <c:v>7</c:v>
                </c:pt>
                <c:pt idx="2447">
                  <c:v>6.6</c:v>
                </c:pt>
                <c:pt idx="2448">
                  <c:v>6.7</c:v>
                </c:pt>
                <c:pt idx="2449">
                  <c:v>5.5</c:v>
                </c:pt>
                <c:pt idx="2450">
                  <c:v>4.9000000000000004</c:v>
                </c:pt>
                <c:pt idx="2451">
                  <c:v>6.9</c:v>
                </c:pt>
                <c:pt idx="2452">
                  <c:v>5.6</c:v>
                </c:pt>
                <c:pt idx="2453">
                  <c:v>8</c:v>
                </c:pt>
                <c:pt idx="2454">
                  <c:v>5.3</c:v>
                </c:pt>
                <c:pt idx="2455">
                  <c:v>6.2</c:v>
                </c:pt>
                <c:pt idx="2456">
                  <c:v>5.3</c:v>
                </c:pt>
                <c:pt idx="2457">
                  <c:v>6.6</c:v>
                </c:pt>
                <c:pt idx="2458">
                  <c:v>7.2</c:v>
                </c:pt>
                <c:pt idx="2459">
                  <c:v>4.5999999999999996</c:v>
                </c:pt>
                <c:pt idx="2460">
                  <c:v>7.5</c:v>
                </c:pt>
                <c:pt idx="2461">
                  <c:v>6.5</c:v>
                </c:pt>
                <c:pt idx="2462">
                  <c:v>7.6</c:v>
                </c:pt>
                <c:pt idx="2463">
                  <c:v>6.2</c:v>
                </c:pt>
                <c:pt idx="2464">
                  <c:v>8</c:v>
                </c:pt>
                <c:pt idx="2465">
                  <c:v>6.3</c:v>
                </c:pt>
                <c:pt idx="2466">
                  <c:v>7.2</c:v>
                </c:pt>
                <c:pt idx="2467">
                  <c:v>6.7</c:v>
                </c:pt>
                <c:pt idx="2468">
                  <c:v>5.3</c:v>
                </c:pt>
                <c:pt idx="2469">
                  <c:v>6.3</c:v>
                </c:pt>
                <c:pt idx="2470">
                  <c:v>6.5</c:v>
                </c:pt>
                <c:pt idx="2471">
                  <c:v>8.3000000000000007</c:v>
                </c:pt>
                <c:pt idx="2472">
                  <c:v>7.2</c:v>
                </c:pt>
                <c:pt idx="2473">
                  <c:v>6.8</c:v>
                </c:pt>
                <c:pt idx="2474">
                  <c:v>6.4</c:v>
                </c:pt>
                <c:pt idx="2475">
                  <c:v>6.9</c:v>
                </c:pt>
                <c:pt idx="2476">
                  <c:v>6.2</c:v>
                </c:pt>
                <c:pt idx="2477">
                  <c:v>6.1</c:v>
                </c:pt>
                <c:pt idx="2478">
                  <c:v>5.0999999999999996</c:v>
                </c:pt>
                <c:pt idx="2479">
                  <c:v>4.5</c:v>
                </c:pt>
                <c:pt idx="2480">
                  <c:v>5.9</c:v>
                </c:pt>
                <c:pt idx="2481">
                  <c:v>8.1</c:v>
                </c:pt>
                <c:pt idx="2482">
                  <c:v>5.7</c:v>
                </c:pt>
                <c:pt idx="2483">
                  <c:v>6.8</c:v>
                </c:pt>
                <c:pt idx="2484">
                  <c:v>7.5</c:v>
                </c:pt>
                <c:pt idx="2485">
                  <c:v>8.3000000000000007</c:v>
                </c:pt>
                <c:pt idx="2486">
                  <c:v>7.4</c:v>
                </c:pt>
                <c:pt idx="2487">
                  <c:v>8</c:v>
                </c:pt>
                <c:pt idx="2488">
                  <c:v>6.9</c:v>
                </c:pt>
                <c:pt idx="2489">
                  <c:v>6.9</c:v>
                </c:pt>
                <c:pt idx="2490">
                  <c:v>5.5</c:v>
                </c:pt>
                <c:pt idx="2491">
                  <c:v>7.2</c:v>
                </c:pt>
                <c:pt idx="2492">
                  <c:v>6.9</c:v>
                </c:pt>
                <c:pt idx="2493">
                  <c:v>5.5</c:v>
                </c:pt>
                <c:pt idx="2494">
                  <c:v>5.2</c:v>
                </c:pt>
                <c:pt idx="2495">
                  <c:v>7.1</c:v>
                </c:pt>
                <c:pt idx="2496">
                  <c:v>5.5</c:v>
                </c:pt>
                <c:pt idx="2497">
                  <c:v>6.7</c:v>
                </c:pt>
                <c:pt idx="2498">
                  <c:v>5</c:v>
                </c:pt>
                <c:pt idx="2499">
                  <c:v>6.4</c:v>
                </c:pt>
                <c:pt idx="2500">
                  <c:v>6.6</c:v>
                </c:pt>
                <c:pt idx="2501">
                  <c:v>5.9</c:v>
                </c:pt>
                <c:pt idx="2502">
                  <c:v>5.7</c:v>
                </c:pt>
                <c:pt idx="2503">
                  <c:v>4.5</c:v>
                </c:pt>
                <c:pt idx="2504">
                  <c:v>5</c:v>
                </c:pt>
                <c:pt idx="2505">
                  <c:v>4.5999999999999996</c:v>
                </c:pt>
                <c:pt idx="2506">
                  <c:v>6.5</c:v>
                </c:pt>
                <c:pt idx="2507">
                  <c:v>4.9000000000000004</c:v>
                </c:pt>
                <c:pt idx="2508">
                  <c:v>6</c:v>
                </c:pt>
                <c:pt idx="2509">
                  <c:v>6.9</c:v>
                </c:pt>
                <c:pt idx="2510">
                  <c:v>5.7</c:v>
                </c:pt>
                <c:pt idx="2511">
                  <c:v>6.9</c:v>
                </c:pt>
                <c:pt idx="2512">
                  <c:v>4.4000000000000004</c:v>
                </c:pt>
                <c:pt idx="2513">
                  <c:v>7</c:v>
                </c:pt>
                <c:pt idx="2514">
                  <c:v>5.4</c:v>
                </c:pt>
                <c:pt idx="2515">
                  <c:v>5.4</c:v>
                </c:pt>
                <c:pt idx="2516">
                  <c:v>7.6</c:v>
                </c:pt>
                <c:pt idx="2517">
                  <c:v>5.9</c:v>
                </c:pt>
                <c:pt idx="2518">
                  <c:v>6.6</c:v>
                </c:pt>
                <c:pt idx="2519">
                  <c:v>6.7</c:v>
                </c:pt>
                <c:pt idx="2520">
                  <c:v>3.9</c:v>
                </c:pt>
                <c:pt idx="2521">
                  <c:v>5.7</c:v>
                </c:pt>
                <c:pt idx="2522">
                  <c:v>6.5</c:v>
                </c:pt>
                <c:pt idx="2523">
                  <c:v>6.8</c:v>
                </c:pt>
                <c:pt idx="2524">
                  <c:v>7.3</c:v>
                </c:pt>
                <c:pt idx="2525">
                  <c:v>7</c:v>
                </c:pt>
                <c:pt idx="2526">
                  <c:v>6.5</c:v>
                </c:pt>
                <c:pt idx="2527">
                  <c:v>7.7</c:v>
                </c:pt>
                <c:pt idx="2528">
                  <c:v>7.7</c:v>
                </c:pt>
                <c:pt idx="2529">
                  <c:v>5.9</c:v>
                </c:pt>
                <c:pt idx="2530">
                  <c:v>6.8</c:v>
                </c:pt>
                <c:pt idx="2531">
                  <c:v>7.4</c:v>
                </c:pt>
                <c:pt idx="2532">
                  <c:v>5.0999999999999996</c:v>
                </c:pt>
                <c:pt idx="2533">
                  <c:v>7.4</c:v>
                </c:pt>
                <c:pt idx="2534">
                  <c:v>7.2</c:v>
                </c:pt>
                <c:pt idx="2535">
                  <c:v>8.3000000000000007</c:v>
                </c:pt>
                <c:pt idx="2536">
                  <c:v>8.1</c:v>
                </c:pt>
                <c:pt idx="2537">
                  <c:v>7.3</c:v>
                </c:pt>
                <c:pt idx="2538">
                  <c:v>3.6</c:v>
                </c:pt>
                <c:pt idx="2539">
                  <c:v>1.6</c:v>
                </c:pt>
                <c:pt idx="2540">
                  <c:v>8</c:v>
                </c:pt>
                <c:pt idx="2541">
                  <c:v>6.2</c:v>
                </c:pt>
                <c:pt idx="2542">
                  <c:v>9</c:v>
                </c:pt>
                <c:pt idx="2543">
                  <c:v>6.1</c:v>
                </c:pt>
                <c:pt idx="2544">
                  <c:v>5.7</c:v>
                </c:pt>
                <c:pt idx="2545">
                  <c:v>6.8</c:v>
                </c:pt>
                <c:pt idx="2546">
                  <c:v>5.5</c:v>
                </c:pt>
                <c:pt idx="2547">
                  <c:v>6.8</c:v>
                </c:pt>
                <c:pt idx="2548">
                  <c:v>7.3</c:v>
                </c:pt>
                <c:pt idx="2549">
                  <c:v>6.1</c:v>
                </c:pt>
                <c:pt idx="2550">
                  <c:v>7.2</c:v>
                </c:pt>
                <c:pt idx="2551">
                  <c:v>5.9</c:v>
                </c:pt>
                <c:pt idx="2552">
                  <c:v>6.1</c:v>
                </c:pt>
                <c:pt idx="2553">
                  <c:v>6.8</c:v>
                </c:pt>
                <c:pt idx="2554">
                  <c:v>7.7</c:v>
                </c:pt>
                <c:pt idx="2555">
                  <c:v>4.9000000000000004</c:v>
                </c:pt>
                <c:pt idx="2556">
                  <c:v>6.1</c:v>
                </c:pt>
                <c:pt idx="2557">
                  <c:v>2.5</c:v>
                </c:pt>
                <c:pt idx="2558">
                  <c:v>6.1</c:v>
                </c:pt>
                <c:pt idx="2559">
                  <c:v>5.9</c:v>
                </c:pt>
                <c:pt idx="2560">
                  <c:v>5.7</c:v>
                </c:pt>
                <c:pt idx="2561">
                  <c:v>5.6</c:v>
                </c:pt>
                <c:pt idx="2562">
                  <c:v>7.2</c:v>
                </c:pt>
                <c:pt idx="2563">
                  <c:v>7.7</c:v>
                </c:pt>
                <c:pt idx="2564">
                  <c:v>7.8</c:v>
                </c:pt>
                <c:pt idx="2565">
                  <c:v>6.1</c:v>
                </c:pt>
                <c:pt idx="2566">
                  <c:v>5.8</c:v>
                </c:pt>
                <c:pt idx="2567">
                  <c:v>6.5</c:v>
                </c:pt>
                <c:pt idx="2568">
                  <c:v>7.9</c:v>
                </c:pt>
                <c:pt idx="2569">
                  <c:v>6.3</c:v>
                </c:pt>
                <c:pt idx="2570">
                  <c:v>3.8</c:v>
                </c:pt>
                <c:pt idx="2571">
                  <c:v>8.3000000000000007</c:v>
                </c:pt>
                <c:pt idx="2572">
                  <c:v>6.4</c:v>
                </c:pt>
                <c:pt idx="2573">
                  <c:v>6.7</c:v>
                </c:pt>
                <c:pt idx="2574">
                  <c:v>6.1</c:v>
                </c:pt>
                <c:pt idx="2575">
                  <c:v>6</c:v>
                </c:pt>
                <c:pt idx="2576">
                  <c:v>5.8</c:v>
                </c:pt>
                <c:pt idx="2577">
                  <c:v>5.6</c:v>
                </c:pt>
                <c:pt idx="2578">
                  <c:v>6.1</c:v>
                </c:pt>
                <c:pt idx="2579">
                  <c:v>5.9</c:v>
                </c:pt>
                <c:pt idx="2580">
                  <c:v>7.3</c:v>
                </c:pt>
                <c:pt idx="2581">
                  <c:v>6.8</c:v>
                </c:pt>
                <c:pt idx="2582">
                  <c:v>5.7</c:v>
                </c:pt>
                <c:pt idx="2583">
                  <c:v>7.3</c:v>
                </c:pt>
                <c:pt idx="2584">
                  <c:v>6.3</c:v>
                </c:pt>
                <c:pt idx="2585">
                  <c:v>5.9</c:v>
                </c:pt>
                <c:pt idx="2586">
                  <c:v>7.1</c:v>
                </c:pt>
                <c:pt idx="2587">
                  <c:v>7.1</c:v>
                </c:pt>
                <c:pt idx="2588">
                  <c:v>8</c:v>
                </c:pt>
                <c:pt idx="2589">
                  <c:v>5.0999999999999996</c:v>
                </c:pt>
                <c:pt idx="2590">
                  <c:v>7.1</c:v>
                </c:pt>
                <c:pt idx="2591">
                  <c:v>6.5</c:v>
                </c:pt>
                <c:pt idx="2592">
                  <c:v>4.5</c:v>
                </c:pt>
                <c:pt idx="2593">
                  <c:v>6.6</c:v>
                </c:pt>
                <c:pt idx="2594">
                  <c:v>4.3</c:v>
                </c:pt>
                <c:pt idx="2595">
                  <c:v>6.7</c:v>
                </c:pt>
                <c:pt idx="2596">
                  <c:v>6.8</c:v>
                </c:pt>
                <c:pt idx="2597">
                  <c:v>5.4</c:v>
                </c:pt>
                <c:pt idx="2598">
                  <c:v>6.6</c:v>
                </c:pt>
                <c:pt idx="2599">
                  <c:v>7.3</c:v>
                </c:pt>
                <c:pt idx="2600">
                  <c:v>6.9</c:v>
                </c:pt>
                <c:pt idx="2601">
                  <c:v>8</c:v>
                </c:pt>
                <c:pt idx="2602">
                  <c:v>7.8</c:v>
                </c:pt>
                <c:pt idx="2603">
                  <c:v>6.1</c:v>
                </c:pt>
                <c:pt idx="2604">
                  <c:v>5.0999999999999996</c:v>
                </c:pt>
                <c:pt idx="2605">
                  <c:v>7.4</c:v>
                </c:pt>
                <c:pt idx="2606">
                  <c:v>7.8</c:v>
                </c:pt>
                <c:pt idx="2607">
                  <c:v>8</c:v>
                </c:pt>
                <c:pt idx="2608">
                  <c:v>6.7</c:v>
                </c:pt>
                <c:pt idx="2609">
                  <c:v>6.6</c:v>
                </c:pt>
                <c:pt idx="2610">
                  <c:v>6.4</c:v>
                </c:pt>
                <c:pt idx="2611">
                  <c:v>6.7</c:v>
                </c:pt>
                <c:pt idx="2612">
                  <c:v>6.2</c:v>
                </c:pt>
                <c:pt idx="2613">
                  <c:v>7.3</c:v>
                </c:pt>
                <c:pt idx="2614">
                  <c:v>8.1</c:v>
                </c:pt>
                <c:pt idx="2615">
                  <c:v>7</c:v>
                </c:pt>
                <c:pt idx="2616">
                  <c:v>8</c:v>
                </c:pt>
                <c:pt idx="2617">
                  <c:v>8</c:v>
                </c:pt>
                <c:pt idx="2618">
                  <c:v>7</c:v>
                </c:pt>
                <c:pt idx="2619">
                  <c:v>7.9</c:v>
                </c:pt>
                <c:pt idx="2620">
                  <c:v>5.9</c:v>
                </c:pt>
                <c:pt idx="2621">
                  <c:v>6.6</c:v>
                </c:pt>
                <c:pt idx="2622">
                  <c:v>6.3</c:v>
                </c:pt>
                <c:pt idx="2623">
                  <c:v>7.7</c:v>
                </c:pt>
                <c:pt idx="2624">
                  <c:v>6.9</c:v>
                </c:pt>
                <c:pt idx="2625">
                  <c:v>7.1</c:v>
                </c:pt>
                <c:pt idx="2626">
                  <c:v>7.4</c:v>
                </c:pt>
                <c:pt idx="2627">
                  <c:v>6.5</c:v>
                </c:pt>
                <c:pt idx="2628">
                  <c:v>6.5</c:v>
                </c:pt>
                <c:pt idx="2629">
                  <c:v>6.8</c:v>
                </c:pt>
                <c:pt idx="2630">
                  <c:v>7.5</c:v>
                </c:pt>
                <c:pt idx="2631">
                  <c:v>6.6</c:v>
                </c:pt>
                <c:pt idx="2632">
                  <c:v>7.1</c:v>
                </c:pt>
                <c:pt idx="2633">
                  <c:v>6.6</c:v>
                </c:pt>
                <c:pt idx="2634">
                  <c:v>7</c:v>
                </c:pt>
                <c:pt idx="2635">
                  <c:v>3.3</c:v>
                </c:pt>
                <c:pt idx="2636">
                  <c:v>6.7</c:v>
                </c:pt>
                <c:pt idx="2637">
                  <c:v>6.8</c:v>
                </c:pt>
                <c:pt idx="2638">
                  <c:v>6</c:v>
                </c:pt>
                <c:pt idx="2639">
                  <c:v>5.4</c:v>
                </c:pt>
                <c:pt idx="2640">
                  <c:v>4.3</c:v>
                </c:pt>
                <c:pt idx="2641">
                  <c:v>6.2</c:v>
                </c:pt>
                <c:pt idx="2642">
                  <c:v>7.7</c:v>
                </c:pt>
                <c:pt idx="2643">
                  <c:v>8</c:v>
                </c:pt>
                <c:pt idx="2644">
                  <c:v>7.4</c:v>
                </c:pt>
                <c:pt idx="2645">
                  <c:v>5.9</c:v>
                </c:pt>
                <c:pt idx="2646">
                  <c:v>7.8</c:v>
                </c:pt>
                <c:pt idx="2647">
                  <c:v>7.4</c:v>
                </c:pt>
                <c:pt idx="2648">
                  <c:v>6.5</c:v>
                </c:pt>
                <c:pt idx="2649">
                  <c:v>7</c:v>
                </c:pt>
                <c:pt idx="2650">
                  <c:v>7.6</c:v>
                </c:pt>
                <c:pt idx="2651">
                  <c:v>6.9</c:v>
                </c:pt>
                <c:pt idx="2652">
                  <c:v>5.3</c:v>
                </c:pt>
                <c:pt idx="2653">
                  <c:v>6.4</c:v>
                </c:pt>
                <c:pt idx="2654">
                  <c:v>7.8</c:v>
                </c:pt>
                <c:pt idx="2655">
                  <c:v>6.7</c:v>
                </c:pt>
                <c:pt idx="2656">
                  <c:v>5.3</c:v>
                </c:pt>
                <c:pt idx="2657">
                  <c:v>6.3</c:v>
                </c:pt>
                <c:pt idx="2658">
                  <c:v>7</c:v>
                </c:pt>
                <c:pt idx="2659">
                  <c:v>6.6</c:v>
                </c:pt>
                <c:pt idx="2660">
                  <c:v>8.4</c:v>
                </c:pt>
                <c:pt idx="2661">
                  <c:v>5.4</c:v>
                </c:pt>
                <c:pt idx="2662">
                  <c:v>7.8</c:v>
                </c:pt>
                <c:pt idx="2663">
                  <c:v>7.6</c:v>
                </c:pt>
                <c:pt idx="2664">
                  <c:v>6.6</c:v>
                </c:pt>
                <c:pt idx="2665">
                  <c:v>6.4</c:v>
                </c:pt>
                <c:pt idx="2666">
                  <c:v>7</c:v>
                </c:pt>
                <c:pt idx="2667">
                  <c:v>5.7</c:v>
                </c:pt>
                <c:pt idx="2668">
                  <c:v>5.9</c:v>
                </c:pt>
                <c:pt idx="2669">
                  <c:v>6.3</c:v>
                </c:pt>
                <c:pt idx="2670">
                  <c:v>6.3</c:v>
                </c:pt>
                <c:pt idx="2671">
                  <c:v>6.2</c:v>
                </c:pt>
                <c:pt idx="2672">
                  <c:v>2.1</c:v>
                </c:pt>
                <c:pt idx="2673">
                  <c:v>5</c:v>
                </c:pt>
                <c:pt idx="2674">
                  <c:v>5.3</c:v>
                </c:pt>
                <c:pt idx="2675">
                  <c:v>7.1</c:v>
                </c:pt>
                <c:pt idx="2676">
                  <c:v>7</c:v>
                </c:pt>
                <c:pt idx="2677">
                  <c:v>7</c:v>
                </c:pt>
                <c:pt idx="2678">
                  <c:v>7.1</c:v>
                </c:pt>
                <c:pt idx="2679">
                  <c:v>7</c:v>
                </c:pt>
                <c:pt idx="2680">
                  <c:v>7.7</c:v>
                </c:pt>
                <c:pt idx="2681">
                  <c:v>7.1</c:v>
                </c:pt>
                <c:pt idx="2682">
                  <c:v>6.8</c:v>
                </c:pt>
                <c:pt idx="2683">
                  <c:v>7.5</c:v>
                </c:pt>
                <c:pt idx="2684">
                  <c:v>6.3</c:v>
                </c:pt>
                <c:pt idx="2685">
                  <c:v>7.3</c:v>
                </c:pt>
                <c:pt idx="2686">
                  <c:v>6.8</c:v>
                </c:pt>
                <c:pt idx="2687">
                  <c:v>7.2</c:v>
                </c:pt>
                <c:pt idx="2688">
                  <c:v>6.4</c:v>
                </c:pt>
                <c:pt idx="2689">
                  <c:v>6</c:v>
                </c:pt>
                <c:pt idx="2690">
                  <c:v>6.4</c:v>
                </c:pt>
                <c:pt idx="2691">
                  <c:v>7.5</c:v>
                </c:pt>
                <c:pt idx="2692">
                  <c:v>7.1</c:v>
                </c:pt>
                <c:pt idx="2693">
                  <c:v>4.5999999999999996</c:v>
                </c:pt>
                <c:pt idx="2694">
                  <c:v>7.7</c:v>
                </c:pt>
                <c:pt idx="2695">
                  <c:v>6.7</c:v>
                </c:pt>
                <c:pt idx="2696">
                  <c:v>5.6</c:v>
                </c:pt>
                <c:pt idx="2697">
                  <c:v>7.5</c:v>
                </c:pt>
                <c:pt idx="2698">
                  <c:v>5.8</c:v>
                </c:pt>
                <c:pt idx="2699">
                  <c:v>8.3000000000000007</c:v>
                </c:pt>
                <c:pt idx="2700">
                  <c:v>6.6</c:v>
                </c:pt>
                <c:pt idx="2701">
                  <c:v>7.5</c:v>
                </c:pt>
                <c:pt idx="2702">
                  <c:v>7.2</c:v>
                </c:pt>
                <c:pt idx="2703">
                  <c:v>8.6999999999999993</c:v>
                </c:pt>
                <c:pt idx="2704">
                  <c:v>6</c:v>
                </c:pt>
                <c:pt idx="2705">
                  <c:v>8</c:v>
                </c:pt>
                <c:pt idx="2706">
                  <c:v>4.5</c:v>
                </c:pt>
                <c:pt idx="2707">
                  <c:v>7.9</c:v>
                </c:pt>
                <c:pt idx="2708">
                  <c:v>7.5</c:v>
                </c:pt>
                <c:pt idx="2709">
                  <c:v>6.8</c:v>
                </c:pt>
                <c:pt idx="2710">
                  <c:v>7.2</c:v>
                </c:pt>
                <c:pt idx="2711">
                  <c:v>7.1</c:v>
                </c:pt>
                <c:pt idx="2712">
                  <c:v>7.4</c:v>
                </c:pt>
                <c:pt idx="2713">
                  <c:v>7.6</c:v>
                </c:pt>
                <c:pt idx="2714">
                  <c:v>6.9</c:v>
                </c:pt>
                <c:pt idx="2715">
                  <c:v>6</c:v>
                </c:pt>
                <c:pt idx="2716">
                  <c:v>7.3</c:v>
                </c:pt>
                <c:pt idx="2717">
                  <c:v>4.5999999999999996</c:v>
                </c:pt>
                <c:pt idx="2718">
                  <c:v>6</c:v>
                </c:pt>
                <c:pt idx="2719">
                  <c:v>5.5</c:v>
                </c:pt>
                <c:pt idx="2720">
                  <c:v>7.5</c:v>
                </c:pt>
                <c:pt idx="2721">
                  <c:v>6.3</c:v>
                </c:pt>
                <c:pt idx="2722">
                  <c:v>5.0999999999999996</c:v>
                </c:pt>
                <c:pt idx="2723">
                  <c:v>6.8</c:v>
                </c:pt>
                <c:pt idx="2724">
                  <c:v>5.3</c:v>
                </c:pt>
                <c:pt idx="2725">
                  <c:v>7.3</c:v>
                </c:pt>
                <c:pt idx="2726">
                  <c:v>7.3</c:v>
                </c:pt>
                <c:pt idx="2727">
                  <c:v>7.1</c:v>
                </c:pt>
                <c:pt idx="2728">
                  <c:v>7.6</c:v>
                </c:pt>
                <c:pt idx="2729">
                  <c:v>5.3</c:v>
                </c:pt>
                <c:pt idx="2730">
                  <c:v>7.8</c:v>
                </c:pt>
                <c:pt idx="2731">
                  <c:v>7.7</c:v>
                </c:pt>
                <c:pt idx="2732">
                  <c:v>7.7</c:v>
                </c:pt>
                <c:pt idx="2733">
                  <c:v>5.4</c:v>
                </c:pt>
                <c:pt idx="2734">
                  <c:v>6.2</c:v>
                </c:pt>
                <c:pt idx="2735">
                  <c:v>7.4</c:v>
                </c:pt>
                <c:pt idx="2736">
                  <c:v>6.2</c:v>
                </c:pt>
                <c:pt idx="2737">
                  <c:v>5.0999999999999996</c:v>
                </c:pt>
                <c:pt idx="2738">
                  <c:v>6.8</c:v>
                </c:pt>
                <c:pt idx="2739">
                  <c:v>7.4</c:v>
                </c:pt>
                <c:pt idx="2740">
                  <c:v>5.8</c:v>
                </c:pt>
                <c:pt idx="2741">
                  <c:v>6.4</c:v>
                </c:pt>
                <c:pt idx="2742">
                  <c:v>6</c:v>
                </c:pt>
                <c:pt idx="2743">
                  <c:v>6.9</c:v>
                </c:pt>
                <c:pt idx="2744">
                  <c:v>5.5</c:v>
                </c:pt>
                <c:pt idx="2745">
                  <c:v>5.4</c:v>
                </c:pt>
                <c:pt idx="2746">
                  <c:v>8.3000000000000007</c:v>
                </c:pt>
                <c:pt idx="2747">
                  <c:v>7.9</c:v>
                </c:pt>
                <c:pt idx="2748">
                  <c:v>6.5</c:v>
                </c:pt>
                <c:pt idx="2749">
                  <c:v>6.4</c:v>
                </c:pt>
                <c:pt idx="2750">
                  <c:v>6.6</c:v>
                </c:pt>
                <c:pt idx="2751">
                  <c:v>8.3000000000000007</c:v>
                </c:pt>
                <c:pt idx="2752">
                  <c:v>6.2</c:v>
                </c:pt>
                <c:pt idx="2753">
                  <c:v>6.9</c:v>
                </c:pt>
                <c:pt idx="2754">
                  <c:v>5.9</c:v>
                </c:pt>
                <c:pt idx="2755">
                  <c:v>6.1</c:v>
                </c:pt>
                <c:pt idx="2756">
                  <c:v>5.8</c:v>
                </c:pt>
                <c:pt idx="2757">
                  <c:v>7.3</c:v>
                </c:pt>
                <c:pt idx="2758">
                  <c:v>5.9</c:v>
                </c:pt>
                <c:pt idx="2759">
                  <c:v>5.5</c:v>
                </c:pt>
                <c:pt idx="2760">
                  <c:v>5</c:v>
                </c:pt>
                <c:pt idx="2761">
                  <c:v>7</c:v>
                </c:pt>
                <c:pt idx="2762">
                  <c:v>6.4</c:v>
                </c:pt>
                <c:pt idx="2763">
                  <c:v>5.9</c:v>
                </c:pt>
                <c:pt idx="2764">
                  <c:v>7</c:v>
                </c:pt>
                <c:pt idx="2765">
                  <c:v>6.1</c:v>
                </c:pt>
                <c:pt idx="2766">
                  <c:v>6.9</c:v>
                </c:pt>
                <c:pt idx="2767">
                  <c:v>7.5</c:v>
                </c:pt>
                <c:pt idx="2768">
                  <c:v>7.3</c:v>
                </c:pt>
                <c:pt idx="2769">
                  <c:v>6.5</c:v>
                </c:pt>
                <c:pt idx="2770">
                  <c:v>6.2</c:v>
                </c:pt>
                <c:pt idx="2771">
                  <c:v>6</c:v>
                </c:pt>
                <c:pt idx="2772">
                  <c:v>6.3</c:v>
                </c:pt>
                <c:pt idx="2773">
                  <c:v>5.8</c:v>
                </c:pt>
                <c:pt idx="2774">
                  <c:v>6.1</c:v>
                </c:pt>
                <c:pt idx="2775">
                  <c:v>6.9</c:v>
                </c:pt>
                <c:pt idx="2776">
                  <c:v>5.4</c:v>
                </c:pt>
                <c:pt idx="2777">
                  <c:v>6.7</c:v>
                </c:pt>
                <c:pt idx="2778">
                  <c:v>7.4</c:v>
                </c:pt>
                <c:pt idx="2779">
                  <c:v>5.6</c:v>
                </c:pt>
                <c:pt idx="2780">
                  <c:v>6.5</c:v>
                </c:pt>
                <c:pt idx="2781">
                  <c:v>6.5</c:v>
                </c:pt>
                <c:pt idx="2782">
                  <c:v>5.8</c:v>
                </c:pt>
                <c:pt idx="2783">
                  <c:v>5</c:v>
                </c:pt>
                <c:pt idx="2784">
                  <c:v>5.5</c:v>
                </c:pt>
                <c:pt idx="2785">
                  <c:v>6.5</c:v>
                </c:pt>
                <c:pt idx="2786">
                  <c:v>7.2</c:v>
                </c:pt>
                <c:pt idx="2787">
                  <c:v>5.2</c:v>
                </c:pt>
                <c:pt idx="2788">
                  <c:v>5.7</c:v>
                </c:pt>
                <c:pt idx="2789">
                  <c:v>4.7</c:v>
                </c:pt>
                <c:pt idx="2790">
                  <c:v>5.9</c:v>
                </c:pt>
                <c:pt idx="2791">
                  <c:v>6.8</c:v>
                </c:pt>
                <c:pt idx="2792">
                  <c:v>5.9</c:v>
                </c:pt>
                <c:pt idx="2793">
                  <c:v>7.7</c:v>
                </c:pt>
                <c:pt idx="2794">
                  <c:v>4.4000000000000004</c:v>
                </c:pt>
                <c:pt idx="2795">
                  <c:v>6.6</c:v>
                </c:pt>
                <c:pt idx="2796">
                  <c:v>6.7</c:v>
                </c:pt>
                <c:pt idx="2797">
                  <c:v>5.5</c:v>
                </c:pt>
                <c:pt idx="2798">
                  <c:v>6.5</c:v>
                </c:pt>
                <c:pt idx="2799">
                  <c:v>6.2</c:v>
                </c:pt>
                <c:pt idx="2800">
                  <c:v>7.1</c:v>
                </c:pt>
                <c:pt idx="2801">
                  <c:v>6.1</c:v>
                </c:pt>
                <c:pt idx="2802">
                  <c:v>6</c:v>
                </c:pt>
                <c:pt idx="2803">
                  <c:v>7.4</c:v>
                </c:pt>
                <c:pt idx="2804">
                  <c:v>5.9</c:v>
                </c:pt>
                <c:pt idx="2805">
                  <c:v>4.0999999999999996</c:v>
                </c:pt>
                <c:pt idx="2806">
                  <c:v>5.9</c:v>
                </c:pt>
                <c:pt idx="2807">
                  <c:v>7</c:v>
                </c:pt>
                <c:pt idx="2808">
                  <c:v>6.8</c:v>
                </c:pt>
                <c:pt idx="2809">
                  <c:v>7.4</c:v>
                </c:pt>
                <c:pt idx="2810">
                  <c:v>7.1</c:v>
                </c:pt>
                <c:pt idx="2811">
                  <c:v>7</c:v>
                </c:pt>
                <c:pt idx="2812">
                  <c:v>5.8</c:v>
                </c:pt>
                <c:pt idx="2813">
                  <c:v>7.8</c:v>
                </c:pt>
                <c:pt idx="2814">
                  <c:v>6.5</c:v>
                </c:pt>
                <c:pt idx="2815">
                  <c:v>7</c:v>
                </c:pt>
                <c:pt idx="2816">
                  <c:v>6.3</c:v>
                </c:pt>
                <c:pt idx="2817">
                  <c:v>5.3</c:v>
                </c:pt>
                <c:pt idx="2818">
                  <c:v>5.5</c:v>
                </c:pt>
                <c:pt idx="2819">
                  <c:v>7.4</c:v>
                </c:pt>
                <c:pt idx="2820">
                  <c:v>4.3</c:v>
                </c:pt>
                <c:pt idx="2821">
                  <c:v>6</c:v>
                </c:pt>
                <c:pt idx="2822">
                  <c:v>5.2</c:v>
                </c:pt>
                <c:pt idx="2823">
                  <c:v>6.7</c:v>
                </c:pt>
                <c:pt idx="2824">
                  <c:v>8.6</c:v>
                </c:pt>
                <c:pt idx="2825">
                  <c:v>6.1</c:v>
                </c:pt>
                <c:pt idx="2826">
                  <c:v>5.8</c:v>
                </c:pt>
                <c:pt idx="2827">
                  <c:v>7.7</c:v>
                </c:pt>
                <c:pt idx="2828">
                  <c:v>8</c:v>
                </c:pt>
                <c:pt idx="2829">
                  <c:v>5.6</c:v>
                </c:pt>
                <c:pt idx="2830">
                  <c:v>6.7</c:v>
                </c:pt>
                <c:pt idx="2831">
                  <c:v>6.6</c:v>
                </c:pt>
                <c:pt idx="2832">
                  <c:v>4.0999999999999996</c:v>
                </c:pt>
                <c:pt idx="2833">
                  <c:v>7.3</c:v>
                </c:pt>
                <c:pt idx="2834">
                  <c:v>7.1</c:v>
                </c:pt>
                <c:pt idx="2835">
                  <c:v>6.5</c:v>
                </c:pt>
                <c:pt idx="2836">
                  <c:v>7</c:v>
                </c:pt>
                <c:pt idx="2837">
                  <c:v>5.5</c:v>
                </c:pt>
                <c:pt idx="2838">
                  <c:v>6.6</c:v>
                </c:pt>
                <c:pt idx="2839">
                  <c:v>7.1</c:v>
                </c:pt>
                <c:pt idx="2840">
                  <c:v>7.9</c:v>
                </c:pt>
                <c:pt idx="2841">
                  <c:v>7.1</c:v>
                </c:pt>
                <c:pt idx="2842">
                  <c:v>5.6</c:v>
                </c:pt>
                <c:pt idx="2843">
                  <c:v>7.3</c:v>
                </c:pt>
                <c:pt idx="2844">
                  <c:v>3.3</c:v>
                </c:pt>
                <c:pt idx="2845">
                  <c:v>6.5</c:v>
                </c:pt>
                <c:pt idx="2846">
                  <c:v>4.8</c:v>
                </c:pt>
                <c:pt idx="2847">
                  <c:v>5.2</c:v>
                </c:pt>
                <c:pt idx="2848">
                  <c:v>6.3</c:v>
                </c:pt>
                <c:pt idx="2849">
                  <c:v>7.2</c:v>
                </c:pt>
                <c:pt idx="2850">
                  <c:v>6.8</c:v>
                </c:pt>
                <c:pt idx="2851">
                  <c:v>5.7</c:v>
                </c:pt>
                <c:pt idx="2852">
                  <c:v>7.2</c:v>
                </c:pt>
                <c:pt idx="2853">
                  <c:v>6.9</c:v>
                </c:pt>
                <c:pt idx="2854">
                  <c:v>6.2</c:v>
                </c:pt>
                <c:pt idx="2855">
                  <c:v>6.7</c:v>
                </c:pt>
                <c:pt idx="2856">
                  <c:v>6.5</c:v>
                </c:pt>
                <c:pt idx="2857">
                  <c:v>7.2</c:v>
                </c:pt>
                <c:pt idx="2858">
                  <c:v>5.3</c:v>
                </c:pt>
                <c:pt idx="2859">
                  <c:v>6.7</c:v>
                </c:pt>
                <c:pt idx="2860">
                  <c:v>3.6</c:v>
                </c:pt>
                <c:pt idx="2861">
                  <c:v>5.7</c:v>
                </c:pt>
                <c:pt idx="2862">
                  <c:v>7.3</c:v>
                </c:pt>
                <c:pt idx="2863">
                  <c:v>5</c:v>
                </c:pt>
                <c:pt idx="2864">
                  <c:v>6.6</c:v>
                </c:pt>
                <c:pt idx="2865">
                  <c:v>6.6</c:v>
                </c:pt>
                <c:pt idx="2866">
                  <c:v>7.3</c:v>
                </c:pt>
                <c:pt idx="2867">
                  <c:v>6.2</c:v>
                </c:pt>
                <c:pt idx="2868">
                  <c:v>6.6</c:v>
                </c:pt>
                <c:pt idx="2869">
                  <c:v>6.3</c:v>
                </c:pt>
                <c:pt idx="2870">
                  <c:v>3.3</c:v>
                </c:pt>
                <c:pt idx="2871">
                  <c:v>6.2</c:v>
                </c:pt>
                <c:pt idx="2872">
                  <c:v>3.5</c:v>
                </c:pt>
                <c:pt idx="2873">
                  <c:v>5.5</c:v>
                </c:pt>
                <c:pt idx="2874">
                  <c:v>5.9</c:v>
                </c:pt>
                <c:pt idx="2875">
                  <c:v>4.7</c:v>
                </c:pt>
                <c:pt idx="2876">
                  <c:v>3.9</c:v>
                </c:pt>
                <c:pt idx="2877">
                  <c:v>6.1</c:v>
                </c:pt>
                <c:pt idx="2878">
                  <c:v>6.7</c:v>
                </c:pt>
                <c:pt idx="2879">
                  <c:v>6.9</c:v>
                </c:pt>
                <c:pt idx="2880">
                  <c:v>7.3</c:v>
                </c:pt>
                <c:pt idx="2881">
                  <c:v>6.7</c:v>
                </c:pt>
                <c:pt idx="2882">
                  <c:v>6.1</c:v>
                </c:pt>
                <c:pt idx="2883">
                  <c:v>6.9</c:v>
                </c:pt>
                <c:pt idx="2884">
                  <c:v>7.9</c:v>
                </c:pt>
                <c:pt idx="2885">
                  <c:v>4.5</c:v>
                </c:pt>
                <c:pt idx="2886">
                  <c:v>7.6</c:v>
                </c:pt>
                <c:pt idx="2887">
                  <c:v>7.5</c:v>
                </c:pt>
                <c:pt idx="2888">
                  <c:v>6</c:v>
                </c:pt>
                <c:pt idx="2889">
                  <c:v>7.1</c:v>
                </c:pt>
                <c:pt idx="2890">
                  <c:v>6.9</c:v>
                </c:pt>
                <c:pt idx="2891">
                  <c:v>8.5</c:v>
                </c:pt>
                <c:pt idx="2892">
                  <c:v>7.5</c:v>
                </c:pt>
                <c:pt idx="2893">
                  <c:v>6.6</c:v>
                </c:pt>
                <c:pt idx="2894">
                  <c:v>8</c:v>
                </c:pt>
                <c:pt idx="2895">
                  <c:v>7</c:v>
                </c:pt>
                <c:pt idx="2896">
                  <c:v>6.8</c:v>
                </c:pt>
                <c:pt idx="2897">
                  <c:v>6.7</c:v>
                </c:pt>
                <c:pt idx="2898">
                  <c:v>6.5</c:v>
                </c:pt>
                <c:pt idx="2899">
                  <c:v>8</c:v>
                </c:pt>
                <c:pt idx="2900">
                  <c:v>6.5</c:v>
                </c:pt>
                <c:pt idx="2901">
                  <c:v>4.9000000000000004</c:v>
                </c:pt>
                <c:pt idx="2902">
                  <c:v>7.1</c:v>
                </c:pt>
                <c:pt idx="2903">
                  <c:v>7</c:v>
                </c:pt>
                <c:pt idx="2904">
                  <c:v>7</c:v>
                </c:pt>
                <c:pt idx="2905">
                  <c:v>4.5</c:v>
                </c:pt>
                <c:pt idx="2906">
                  <c:v>7.7</c:v>
                </c:pt>
                <c:pt idx="2907">
                  <c:v>6.7</c:v>
                </c:pt>
                <c:pt idx="2908">
                  <c:v>7</c:v>
                </c:pt>
                <c:pt idx="2909">
                  <c:v>6.5</c:v>
                </c:pt>
                <c:pt idx="2910">
                  <c:v>6.2</c:v>
                </c:pt>
                <c:pt idx="2911">
                  <c:v>5.7</c:v>
                </c:pt>
                <c:pt idx="2912">
                  <c:v>6.4</c:v>
                </c:pt>
                <c:pt idx="2913">
                  <c:v>5.4</c:v>
                </c:pt>
                <c:pt idx="2914">
                  <c:v>6.6</c:v>
                </c:pt>
                <c:pt idx="2915">
                  <c:v>6.1</c:v>
                </c:pt>
                <c:pt idx="2916">
                  <c:v>7.6</c:v>
                </c:pt>
                <c:pt idx="2917">
                  <c:v>6.2</c:v>
                </c:pt>
                <c:pt idx="2918">
                  <c:v>6.6</c:v>
                </c:pt>
                <c:pt idx="2919">
                  <c:v>7.3</c:v>
                </c:pt>
                <c:pt idx="2920">
                  <c:v>4.2</c:v>
                </c:pt>
                <c:pt idx="2921">
                  <c:v>6.5</c:v>
                </c:pt>
                <c:pt idx="2922">
                  <c:v>6.5</c:v>
                </c:pt>
                <c:pt idx="2923">
                  <c:v>5.7</c:v>
                </c:pt>
                <c:pt idx="2924">
                  <c:v>7.3</c:v>
                </c:pt>
                <c:pt idx="2925">
                  <c:v>6.9</c:v>
                </c:pt>
                <c:pt idx="2926">
                  <c:v>5</c:v>
                </c:pt>
                <c:pt idx="2927">
                  <c:v>7.3</c:v>
                </c:pt>
                <c:pt idx="2928">
                  <c:v>6.5</c:v>
                </c:pt>
                <c:pt idx="2929">
                  <c:v>2.1</c:v>
                </c:pt>
                <c:pt idx="2930">
                  <c:v>7</c:v>
                </c:pt>
                <c:pt idx="2931">
                  <c:v>8</c:v>
                </c:pt>
                <c:pt idx="2932">
                  <c:v>6.9</c:v>
                </c:pt>
                <c:pt idx="2933">
                  <c:v>7.1</c:v>
                </c:pt>
                <c:pt idx="2934">
                  <c:v>7.2</c:v>
                </c:pt>
                <c:pt idx="2935">
                  <c:v>6.7</c:v>
                </c:pt>
                <c:pt idx="2936">
                  <c:v>8.9</c:v>
                </c:pt>
                <c:pt idx="2937">
                  <c:v>7.9</c:v>
                </c:pt>
                <c:pt idx="2938">
                  <c:v>5.6</c:v>
                </c:pt>
                <c:pt idx="2939">
                  <c:v>8</c:v>
                </c:pt>
                <c:pt idx="2940">
                  <c:v>6.2</c:v>
                </c:pt>
                <c:pt idx="2941">
                  <c:v>7.9</c:v>
                </c:pt>
                <c:pt idx="2942">
                  <c:v>8.1</c:v>
                </c:pt>
                <c:pt idx="2943">
                  <c:v>7.6</c:v>
                </c:pt>
                <c:pt idx="2944">
                  <c:v>3.5</c:v>
                </c:pt>
                <c:pt idx="2945">
                  <c:v>7.6</c:v>
                </c:pt>
                <c:pt idx="2946">
                  <c:v>6.5</c:v>
                </c:pt>
                <c:pt idx="2947">
                  <c:v>5.6</c:v>
                </c:pt>
                <c:pt idx="2948">
                  <c:v>7.7</c:v>
                </c:pt>
                <c:pt idx="2949">
                  <c:v>5.2</c:v>
                </c:pt>
                <c:pt idx="2950">
                  <c:v>6.1</c:v>
                </c:pt>
                <c:pt idx="2951">
                  <c:v>7.4</c:v>
                </c:pt>
                <c:pt idx="2952">
                  <c:v>6.8</c:v>
                </c:pt>
                <c:pt idx="2953">
                  <c:v>6.4</c:v>
                </c:pt>
                <c:pt idx="2954">
                  <c:v>5.7</c:v>
                </c:pt>
                <c:pt idx="2955">
                  <c:v>6.7</c:v>
                </c:pt>
                <c:pt idx="2956">
                  <c:v>5.6</c:v>
                </c:pt>
                <c:pt idx="2957">
                  <c:v>7</c:v>
                </c:pt>
                <c:pt idx="2958">
                  <c:v>7.6</c:v>
                </c:pt>
                <c:pt idx="2959">
                  <c:v>6.5</c:v>
                </c:pt>
                <c:pt idx="2960">
                  <c:v>6.3</c:v>
                </c:pt>
                <c:pt idx="2961">
                  <c:v>7.1</c:v>
                </c:pt>
                <c:pt idx="2962">
                  <c:v>7.1</c:v>
                </c:pt>
                <c:pt idx="2963">
                  <c:v>6.9</c:v>
                </c:pt>
                <c:pt idx="2964">
                  <c:v>5.4</c:v>
                </c:pt>
                <c:pt idx="2965">
                  <c:v>5.0999999999999996</c:v>
                </c:pt>
                <c:pt idx="2966">
                  <c:v>5.3</c:v>
                </c:pt>
                <c:pt idx="2967">
                  <c:v>7.3</c:v>
                </c:pt>
                <c:pt idx="2968">
                  <c:v>7.3</c:v>
                </c:pt>
                <c:pt idx="2969">
                  <c:v>7.1</c:v>
                </c:pt>
                <c:pt idx="2970">
                  <c:v>6</c:v>
                </c:pt>
                <c:pt idx="2971">
                  <c:v>6.6</c:v>
                </c:pt>
                <c:pt idx="2972">
                  <c:v>7.2</c:v>
                </c:pt>
                <c:pt idx="2973">
                  <c:v>7.2</c:v>
                </c:pt>
                <c:pt idx="2974">
                  <c:v>6.9</c:v>
                </c:pt>
                <c:pt idx="2975">
                  <c:v>6.8</c:v>
                </c:pt>
                <c:pt idx="2976">
                  <c:v>7.7</c:v>
                </c:pt>
                <c:pt idx="2977">
                  <c:v>7.4</c:v>
                </c:pt>
                <c:pt idx="2978">
                  <c:v>6.5</c:v>
                </c:pt>
                <c:pt idx="2979">
                  <c:v>6.4</c:v>
                </c:pt>
                <c:pt idx="2980">
                  <c:v>5.6</c:v>
                </c:pt>
                <c:pt idx="2981">
                  <c:v>6.8</c:v>
                </c:pt>
                <c:pt idx="2982">
                  <c:v>5.5</c:v>
                </c:pt>
                <c:pt idx="2983">
                  <c:v>6.9</c:v>
                </c:pt>
                <c:pt idx="2984">
                  <c:v>6</c:v>
                </c:pt>
                <c:pt idx="2985">
                  <c:v>6.4</c:v>
                </c:pt>
                <c:pt idx="2986">
                  <c:v>6.6</c:v>
                </c:pt>
                <c:pt idx="2987">
                  <c:v>5.3</c:v>
                </c:pt>
                <c:pt idx="2988">
                  <c:v>8.1</c:v>
                </c:pt>
                <c:pt idx="2989">
                  <c:v>6.9</c:v>
                </c:pt>
                <c:pt idx="2990">
                  <c:v>6.5</c:v>
                </c:pt>
                <c:pt idx="2991">
                  <c:v>7.4</c:v>
                </c:pt>
                <c:pt idx="2992">
                  <c:v>6.9</c:v>
                </c:pt>
                <c:pt idx="2993">
                  <c:v>6.7</c:v>
                </c:pt>
                <c:pt idx="2994">
                  <c:v>7.6</c:v>
                </c:pt>
                <c:pt idx="2995">
                  <c:v>5.4</c:v>
                </c:pt>
                <c:pt idx="2996">
                  <c:v>7.3</c:v>
                </c:pt>
                <c:pt idx="2997">
                  <c:v>6</c:v>
                </c:pt>
                <c:pt idx="2998">
                  <c:v>7.2</c:v>
                </c:pt>
                <c:pt idx="2999">
                  <c:v>6</c:v>
                </c:pt>
                <c:pt idx="3000">
                  <c:v>3.1</c:v>
                </c:pt>
                <c:pt idx="3001">
                  <c:v>6.9</c:v>
                </c:pt>
                <c:pt idx="3002">
                  <c:v>6.2</c:v>
                </c:pt>
                <c:pt idx="3003">
                  <c:v>6.9</c:v>
                </c:pt>
                <c:pt idx="3004">
                  <c:v>6.3</c:v>
                </c:pt>
                <c:pt idx="3005">
                  <c:v>6.7</c:v>
                </c:pt>
                <c:pt idx="3006">
                  <c:v>5.4</c:v>
                </c:pt>
                <c:pt idx="3007">
                  <c:v>8</c:v>
                </c:pt>
                <c:pt idx="3008">
                  <c:v>7</c:v>
                </c:pt>
                <c:pt idx="3009">
                  <c:v>7.2</c:v>
                </c:pt>
                <c:pt idx="3010">
                  <c:v>6.2</c:v>
                </c:pt>
                <c:pt idx="3011">
                  <c:v>3.5</c:v>
                </c:pt>
                <c:pt idx="3012">
                  <c:v>7.5</c:v>
                </c:pt>
                <c:pt idx="3013">
                  <c:v>6.7</c:v>
                </c:pt>
                <c:pt idx="3014">
                  <c:v>9.1999999999999993</c:v>
                </c:pt>
                <c:pt idx="3015">
                  <c:v>6.1</c:v>
                </c:pt>
                <c:pt idx="3016">
                  <c:v>7.7</c:v>
                </c:pt>
                <c:pt idx="3017">
                  <c:v>7.6</c:v>
                </c:pt>
                <c:pt idx="3018">
                  <c:v>6.1</c:v>
                </c:pt>
                <c:pt idx="3019">
                  <c:v>4.9000000000000004</c:v>
                </c:pt>
                <c:pt idx="3020">
                  <c:v>6.8</c:v>
                </c:pt>
                <c:pt idx="3021">
                  <c:v>7</c:v>
                </c:pt>
                <c:pt idx="3022">
                  <c:v>5.7</c:v>
                </c:pt>
                <c:pt idx="3023">
                  <c:v>7.3</c:v>
                </c:pt>
                <c:pt idx="3024">
                  <c:v>7.5</c:v>
                </c:pt>
                <c:pt idx="3025">
                  <c:v>7.4</c:v>
                </c:pt>
                <c:pt idx="3026">
                  <c:v>7.2</c:v>
                </c:pt>
                <c:pt idx="3027">
                  <c:v>6.8</c:v>
                </c:pt>
                <c:pt idx="3028">
                  <c:v>6.8</c:v>
                </c:pt>
                <c:pt idx="3029">
                  <c:v>5.2</c:v>
                </c:pt>
                <c:pt idx="3030">
                  <c:v>7.2</c:v>
                </c:pt>
                <c:pt idx="3031">
                  <c:v>4</c:v>
                </c:pt>
                <c:pt idx="3032">
                  <c:v>6.8</c:v>
                </c:pt>
                <c:pt idx="3033">
                  <c:v>6.9</c:v>
                </c:pt>
                <c:pt idx="3034">
                  <c:v>7.3</c:v>
                </c:pt>
                <c:pt idx="3035">
                  <c:v>6.1</c:v>
                </c:pt>
                <c:pt idx="3036">
                  <c:v>7.8</c:v>
                </c:pt>
                <c:pt idx="3037">
                  <c:v>6</c:v>
                </c:pt>
                <c:pt idx="3038">
                  <c:v>7</c:v>
                </c:pt>
                <c:pt idx="3039">
                  <c:v>7.1</c:v>
                </c:pt>
                <c:pt idx="3040">
                  <c:v>6.2</c:v>
                </c:pt>
                <c:pt idx="3041">
                  <c:v>6.9</c:v>
                </c:pt>
                <c:pt idx="3042">
                  <c:v>7.6</c:v>
                </c:pt>
                <c:pt idx="3043">
                  <c:v>7.6</c:v>
                </c:pt>
                <c:pt idx="3044">
                  <c:v>6.4</c:v>
                </c:pt>
                <c:pt idx="3045">
                  <c:v>6.2</c:v>
                </c:pt>
                <c:pt idx="3046">
                  <c:v>7.5</c:v>
                </c:pt>
                <c:pt idx="3047">
                  <c:v>2</c:v>
                </c:pt>
                <c:pt idx="3048">
                  <c:v>6.2</c:v>
                </c:pt>
                <c:pt idx="3049">
                  <c:v>6.5</c:v>
                </c:pt>
                <c:pt idx="3050">
                  <c:v>7.9</c:v>
                </c:pt>
                <c:pt idx="3051">
                  <c:v>6.8</c:v>
                </c:pt>
                <c:pt idx="3052">
                  <c:v>6.3</c:v>
                </c:pt>
                <c:pt idx="3053">
                  <c:v>6.3</c:v>
                </c:pt>
                <c:pt idx="3054">
                  <c:v>6.6</c:v>
                </c:pt>
                <c:pt idx="3055">
                  <c:v>6.4</c:v>
                </c:pt>
                <c:pt idx="3056">
                  <c:v>7.5</c:v>
                </c:pt>
                <c:pt idx="3057">
                  <c:v>6.5</c:v>
                </c:pt>
                <c:pt idx="3058">
                  <c:v>7.2</c:v>
                </c:pt>
                <c:pt idx="3059">
                  <c:v>6.3</c:v>
                </c:pt>
                <c:pt idx="3060">
                  <c:v>7</c:v>
                </c:pt>
                <c:pt idx="3061">
                  <c:v>6.3</c:v>
                </c:pt>
                <c:pt idx="3062">
                  <c:v>2.2999999999999998</c:v>
                </c:pt>
                <c:pt idx="3063">
                  <c:v>7.1</c:v>
                </c:pt>
                <c:pt idx="3064">
                  <c:v>6.2</c:v>
                </c:pt>
                <c:pt idx="3065">
                  <c:v>6.7</c:v>
                </c:pt>
                <c:pt idx="3066">
                  <c:v>6.5</c:v>
                </c:pt>
                <c:pt idx="3067">
                  <c:v>5.9</c:v>
                </c:pt>
                <c:pt idx="3068">
                  <c:v>6</c:v>
                </c:pt>
                <c:pt idx="3069">
                  <c:v>6.9</c:v>
                </c:pt>
                <c:pt idx="3070">
                  <c:v>7.3</c:v>
                </c:pt>
                <c:pt idx="3071">
                  <c:v>7.7</c:v>
                </c:pt>
                <c:pt idx="3072">
                  <c:v>7.3</c:v>
                </c:pt>
                <c:pt idx="3073">
                  <c:v>7</c:v>
                </c:pt>
                <c:pt idx="3074">
                  <c:v>6.4</c:v>
                </c:pt>
                <c:pt idx="3075">
                  <c:v>5.6</c:v>
                </c:pt>
                <c:pt idx="3076">
                  <c:v>8.1999999999999993</c:v>
                </c:pt>
                <c:pt idx="3077">
                  <c:v>6.5</c:v>
                </c:pt>
                <c:pt idx="3078">
                  <c:v>8.1</c:v>
                </c:pt>
                <c:pt idx="3079">
                  <c:v>5.4</c:v>
                </c:pt>
                <c:pt idx="3080">
                  <c:v>6.3</c:v>
                </c:pt>
                <c:pt idx="3081">
                  <c:v>7.8</c:v>
                </c:pt>
                <c:pt idx="3082">
                  <c:v>6.8</c:v>
                </c:pt>
                <c:pt idx="3083">
                  <c:v>7.1</c:v>
                </c:pt>
                <c:pt idx="3084">
                  <c:v>6.2</c:v>
                </c:pt>
                <c:pt idx="3085">
                  <c:v>7.3</c:v>
                </c:pt>
                <c:pt idx="3086">
                  <c:v>5.9</c:v>
                </c:pt>
                <c:pt idx="3087">
                  <c:v>3.6</c:v>
                </c:pt>
                <c:pt idx="3088">
                  <c:v>7.7</c:v>
                </c:pt>
                <c:pt idx="3089">
                  <c:v>7.3</c:v>
                </c:pt>
                <c:pt idx="3090">
                  <c:v>7.4</c:v>
                </c:pt>
                <c:pt idx="3091">
                  <c:v>6.6</c:v>
                </c:pt>
                <c:pt idx="3092">
                  <c:v>6.9</c:v>
                </c:pt>
                <c:pt idx="3093">
                  <c:v>6.8</c:v>
                </c:pt>
                <c:pt idx="3094">
                  <c:v>7.3</c:v>
                </c:pt>
                <c:pt idx="3095">
                  <c:v>7.2</c:v>
                </c:pt>
                <c:pt idx="3096">
                  <c:v>7.7</c:v>
                </c:pt>
                <c:pt idx="3097">
                  <c:v>8.1</c:v>
                </c:pt>
                <c:pt idx="3098">
                  <c:v>7.7</c:v>
                </c:pt>
                <c:pt idx="3099">
                  <c:v>7.6</c:v>
                </c:pt>
                <c:pt idx="3100">
                  <c:v>7.2</c:v>
                </c:pt>
                <c:pt idx="3101">
                  <c:v>7.2</c:v>
                </c:pt>
                <c:pt idx="3102">
                  <c:v>8.1</c:v>
                </c:pt>
                <c:pt idx="3103">
                  <c:v>7.5</c:v>
                </c:pt>
                <c:pt idx="3104">
                  <c:v>8.1</c:v>
                </c:pt>
                <c:pt idx="3105">
                  <c:v>7.8</c:v>
                </c:pt>
                <c:pt idx="3106">
                  <c:v>7.8</c:v>
                </c:pt>
                <c:pt idx="3107">
                  <c:v>5.8</c:v>
                </c:pt>
                <c:pt idx="3108">
                  <c:v>7.6</c:v>
                </c:pt>
                <c:pt idx="3109">
                  <c:v>7.4</c:v>
                </c:pt>
                <c:pt idx="3110">
                  <c:v>6.3</c:v>
                </c:pt>
                <c:pt idx="3111">
                  <c:v>6.9</c:v>
                </c:pt>
                <c:pt idx="3112">
                  <c:v>8.6</c:v>
                </c:pt>
                <c:pt idx="3113">
                  <c:v>5.0999999999999996</c:v>
                </c:pt>
                <c:pt idx="3114">
                  <c:v>6.4</c:v>
                </c:pt>
                <c:pt idx="3115">
                  <c:v>7.9</c:v>
                </c:pt>
                <c:pt idx="3116">
                  <c:v>6.9</c:v>
                </c:pt>
                <c:pt idx="3117">
                  <c:v>7.5</c:v>
                </c:pt>
                <c:pt idx="3118">
                  <c:v>7.2</c:v>
                </c:pt>
                <c:pt idx="3119">
                  <c:v>5.8</c:v>
                </c:pt>
                <c:pt idx="3120">
                  <c:v>2.9</c:v>
                </c:pt>
                <c:pt idx="3121">
                  <c:v>6.2</c:v>
                </c:pt>
                <c:pt idx="3122">
                  <c:v>6.8</c:v>
                </c:pt>
                <c:pt idx="3123">
                  <c:v>6.1</c:v>
                </c:pt>
                <c:pt idx="3124">
                  <c:v>7.7</c:v>
                </c:pt>
                <c:pt idx="3125">
                  <c:v>5.2</c:v>
                </c:pt>
                <c:pt idx="3126">
                  <c:v>6.8</c:v>
                </c:pt>
                <c:pt idx="3127">
                  <c:v>6.5</c:v>
                </c:pt>
                <c:pt idx="3128">
                  <c:v>7</c:v>
                </c:pt>
                <c:pt idx="3129">
                  <c:v>5.9</c:v>
                </c:pt>
                <c:pt idx="3130">
                  <c:v>7.1</c:v>
                </c:pt>
                <c:pt idx="3131">
                  <c:v>5.5</c:v>
                </c:pt>
                <c:pt idx="3132">
                  <c:v>7.4</c:v>
                </c:pt>
                <c:pt idx="3133">
                  <c:v>7.3</c:v>
                </c:pt>
                <c:pt idx="3134">
                  <c:v>4.5999999999999996</c:v>
                </c:pt>
                <c:pt idx="3135">
                  <c:v>7.2</c:v>
                </c:pt>
                <c:pt idx="3136">
                  <c:v>5.0999999999999996</c:v>
                </c:pt>
                <c:pt idx="3137">
                  <c:v>6.7</c:v>
                </c:pt>
                <c:pt idx="3138">
                  <c:v>5.3</c:v>
                </c:pt>
                <c:pt idx="3139">
                  <c:v>7.8</c:v>
                </c:pt>
                <c:pt idx="3140">
                  <c:v>6.7</c:v>
                </c:pt>
                <c:pt idx="3141">
                  <c:v>7.2</c:v>
                </c:pt>
                <c:pt idx="3142">
                  <c:v>5.8</c:v>
                </c:pt>
                <c:pt idx="3143">
                  <c:v>7</c:v>
                </c:pt>
                <c:pt idx="3144">
                  <c:v>3.8</c:v>
                </c:pt>
                <c:pt idx="3145">
                  <c:v>5.7</c:v>
                </c:pt>
                <c:pt idx="3146">
                  <c:v>6.7</c:v>
                </c:pt>
                <c:pt idx="3147">
                  <c:v>6.1</c:v>
                </c:pt>
                <c:pt idx="3148">
                  <c:v>6.2</c:v>
                </c:pt>
                <c:pt idx="3149">
                  <c:v>6.2</c:v>
                </c:pt>
                <c:pt idx="3150">
                  <c:v>4.7</c:v>
                </c:pt>
                <c:pt idx="3151">
                  <c:v>6.3</c:v>
                </c:pt>
                <c:pt idx="3152">
                  <c:v>7.3</c:v>
                </c:pt>
                <c:pt idx="3153">
                  <c:v>5.8</c:v>
                </c:pt>
                <c:pt idx="3154">
                  <c:v>6.1</c:v>
                </c:pt>
                <c:pt idx="3155">
                  <c:v>7.1</c:v>
                </c:pt>
                <c:pt idx="3156">
                  <c:v>7.1</c:v>
                </c:pt>
                <c:pt idx="3157">
                  <c:v>6.7</c:v>
                </c:pt>
                <c:pt idx="3158">
                  <c:v>6.9</c:v>
                </c:pt>
                <c:pt idx="3159">
                  <c:v>2.1</c:v>
                </c:pt>
                <c:pt idx="3160">
                  <c:v>6.6</c:v>
                </c:pt>
                <c:pt idx="3161">
                  <c:v>8.3000000000000007</c:v>
                </c:pt>
                <c:pt idx="3162">
                  <c:v>7.2</c:v>
                </c:pt>
                <c:pt idx="3163">
                  <c:v>5.6</c:v>
                </c:pt>
                <c:pt idx="3164">
                  <c:v>7.7</c:v>
                </c:pt>
                <c:pt idx="3165">
                  <c:v>6.6</c:v>
                </c:pt>
                <c:pt idx="3166">
                  <c:v>7.4</c:v>
                </c:pt>
                <c:pt idx="3167">
                  <c:v>7.1</c:v>
                </c:pt>
                <c:pt idx="3168">
                  <c:v>7.9</c:v>
                </c:pt>
                <c:pt idx="3169">
                  <c:v>6.7</c:v>
                </c:pt>
                <c:pt idx="3170">
                  <c:v>6.6</c:v>
                </c:pt>
                <c:pt idx="3171">
                  <c:v>7.9</c:v>
                </c:pt>
                <c:pt idx="3172">
                  <c:v>4.9000000000000004</c:v>
                </c:pt>
                <c:pt idx="3173">
                  <c:v>7.2</c:v>
                </c:pt>
                <c:pt idx="3174">
                  <c:v>6.1</c:v>
                </c:pt>
                <c:pt idx="3175">
                  <c:v>5.3</c:v>
                </c:pt>
                <c:pt idx="3176">
                  <c:v>5</c:v>
                </c:pt>
                <c:pt idx="3177">
                  <c:v>7.6</c:v>
                </c:pt>
                <c:pt idx="3178">
                  <c:v>7.6</c:v>
                </c:pt>
                <c:pt idx="3179">
                  <c:v>6.6</c:v>
                </c:pt>
                <c:pt idx="3180">
                  <c:v>6.6</c:v>
                </c:pt>
                <c:pt idx="3181">
                  <c:v>7.3</c:v>
                </c:pt>
                <c:pt idx="3182">
                  <c:v>6.6</c:v>
                </c:pt>
                <c:pt idx="3183">
                  <c:v>6.9</c:v>
                </c:pt>
                <c:pt idx="3184">
                  <c:v>5.8</c:v>
                </c:pt>
                <c:pt idx="3185">
                  <c:v>4.4000000000000004</c:v>
                </c:pt>
                <c:pt idx="3186">
                  <c:v>6.6</c:v>
                </c:pt>
                <c:pt idx="3187">
                  <c:v>7.1</c:v>
                </c:pt>
                <c:pt idx="3188">
                  <c:v>7.6</c:v>
                </c:pt>
                <c:pt idx="3189">
                  <c:v>4.5999999999999996</c:v>
                </c:pt>
                <c:pt idx="3190">
                  <c:v>6.8</c:v>
                </c:pt>
                <c:pt idx="3191">
                  <c:v>4.9000000000000004</c:v>
                </c:pt>
                <c:pt idx="3192">
                  <c:v>7.3</c:v>
                </c:pt>
                <c:pt idx="3193">
                  <c:v>5</c:v>
                </c:pt>
                <c:pt idx="3194">
                  <c:v>8</c:v>
                </c:pt>
                <c:pt idx="3195">
                  <c:v>5.2</c:v>
                </c:pt>
                <c:pt idx="3196">
                  <c:v>8.5</c:v>
                </c:pt>
                <c:pt idx="3197">
                  <c:v>6.5</c:v>
                </c:pt>
                <c:pt idx="3198">
                  <c:v>7.4</c:v>
                </c:pt>
                <c:pt idx="3199">
                  <c:v>7.7</c:v>
                </c:pt>
                <c:pt idx="3200">
                  <c:v>7.4</c:v>
                </c:pt>
                <c:pt idx="3201">
                  <c:v>5.0999999999999996</c:v>
                </c:pt>
                <c:pt idx="3202">
                  <c:v>5</c:v>
                </c:pt>
                <c:pt idx="3203">
                  <c:v>7.2</c:v>
                </c:pt>
                <c:pt idx="3204">
                  <c:v>6.4</c:v>
                </c:pt>
                <c:pt idx="3205">
                  <c:v>5.6</c:v>
                </c:pt>
                <c:pt idx="3206">
                  <c:v>6.1</c:v>
                </c:pt>
                <c:pt idx="3207">
                  <c:v>5.2</c:v>
                </c:pt>
                <c:pt idx="3208">
                  <c:v>7.3</c:v>
                </c:pt>
                <c:pt idx="3209">
                  <c:v>7.5</c:v>
                </c:pt>
                <c:pt idx="3210">
                  <c:v>4.5</c:v>
                </c:pt>
                <c:pt idx="3211">
                  <c:v>6.6</c:v>
                </c:pt>
                <c:pt idx="3212">
                  <c:v>5.3</c:v>
                </c:pt>
                <c:pt idx="3213">
                  <c:v>4.9000000000000004</c:v>
                </c:pt>
                <c:pt idx="3214">
                  <c:v>7.7</c:v>
                </c:pt>
                <c:pt idx="3215">
                  <c:v>8</c:v>
                </c:pt>
                <c:pt idx="3216">
                  <c:v>3.8</c:v>
                </c:pt>
                <c:pt idx="3217">
                  <c:v>7.6</c:v>
                </c:pt>
                <c:pt idx="3218">
                  <c:v>5.9</c:v>
                </c:pt>
                <c:pt idx="3219">
                  <c:v>6.2</c:v>
                </c:pt>
                <c:pt idx="3220">
                  <c:v>7.2</c:v>
                </c:pt>
                <c:pt idx="3221">
                  <c:v>6.3</c:v>
                </c:pt>
                <c:pt idx="3222">
                  <c:v>5.2</c:v>
                </c:pt>
                <c:pt idx="3223">
                  <c:v>6.9</c:v>
                </c:pt>
                <c:pt idx="3224">
                  <c:v>6.8</c:v>
                </c:pt>
                <c:pt idx="3225">
                  <c:v>3.5</c:v>
                </c:pt>
                <c:pt idx="3226">
                  <c:v>6.1</c:v>
                </c:pt>
                <c:pt idx="3227">
                  <c:v>4.5</c:v>
                </c:pt>
                <c:pt idx="3228">
                  <c:v>5.9</c:v>
                </c:pt>
                <c:pt idx="3229">
                  <c:v>6.9</c:v>
                </c:pt>
                <c:pt idx="3230">
                  <c:v>7.7</c:v>
                </c:pt>
                <c:pt idx="3231">
                  <c:v>5.3</c:v>
                </c:pt>
                <c:pt idx="3232">
                  <c:v>7</c:v>
                </c:pt>
                <c:pt idx="3233">
                  <c:v>6.6</c:v>
                </c:pt>
                <c:pt idx="3234">
                  <c:v>6.4</c:v>
                </c:pt>
                <c:pt idx="3235">
                  <c:v>7.9</c:v>
                </c:pt>
                <c:pt idx="3236">
                  <c:v>6.9</c:v>
                </c:pt>
                <c:pt idx="3237">
                  <c:v>7.7</c:v>
                </c:pt>
                <c:pt idx="3238">
                  <c:v>7.2</c:v>
                </c:pt>
                <c:pt idx="3239">
                  <c:v>6.8</c:v>
                </c:pt>
                <c:pt idx="3240">
                  <c:v>7.4</c:v>
                </c:pt>
                <c:pt idx="3241">
                  <c:v>4.5999999999999996</c:v>
                </c:pt>
                <c:pt idx="3242">
                  <c:v>6.4</c:v>
                </c:pt>
                <c:pt idx="3243">
                  <c:v>7</c:v>
                </c:pt>
                <c:pt idx="3244">
                  <c:v>7.7</c:v>
                </c:pt>
                <c:pt idx="3245">
                  <c:v>6.8</c:v>
                </c:pt>
                <c:pt idx="3246">
                  <c:v>7</c:v>
                </c:pt>
                <c:pt idx="3247">
                  <c:v>7</c:v>
                </c:pt>
                <c:pt idx="3248">
                  <c:v>6.3</c:v>
                </c:pt>
                <c:pt idx="3249">
                  <c:v>7.1</c:v>
                </c:pt>
                <c:pt idx="3250">
                  <c:v>4.4000000000000004</c:v>
                </c:pt>
                <c:pt idx="3251">
                  <c:v>7.1</c:v>
                </c:pt>
                <c:pt idx="3252">
                  <c:v>6.1</c:v>
                </c:pt>
                <c:pt idx="3253">
                  <c:v>7.3</c:v>
                </c:pt>
                <c:pt idx="3254">
                  <c:v>6.2</c:v>
                </c:pt>
                <c:pt idx="3255">
                  <c:v>6.2</c:v>
                </c:pt>
                <c:pt idx="3256">
                  <c:v>6.2</c:v>
                </c:pt>
                <c:pt idx="3257">
                  <c:v>3.3</c:v>
                </c:pt>
                <c:pt idx="3258">
                  <c:v>7.5</c:v>
                </c:pt>
                <c:pt idx="3259">
                  <c:v>7.4</c:v>
                </c:pt>
                <c:pt idx="3260">
                  <c:v>7.3</c:v>
                </c:pt>
                <c:pt idx="3261">
                  <c:v>8</c:v>
                </c:pt>
                <c:pt idx="3262">
                  <c:v>5.9</c:v>
                </c:pt>
                <c:pt idx="3263">
                  <c:v>6.8</c:v>
                </c:pt>
                <c:pt idx="3264">
                  <c:v>7.4</c:v>
                </c:pt>
                <c:pt idx="3265">
                  <c:v>6.7</c:v>
                </c:pt>
                <c:pt idx="3266">
                  <c:v>5.5</c:v>
                </c:pt>
                <c:pt idx="3267">
                  <c:v>5.7</c:v>
                </c:pt>
                <c:pt idx="3268">
                  <c:v>7.2</c:v>
                </c:pt>
                <c:pt idx="3269">
                  <c:v>5.9</c:v>
                </c:pt>
                <c:pt idx="3270">
                  <c:v>6.7</c:v>
                </c:pt>
                <c:pt idx="3271">
                  <c:v>7.1</c:v>
                </c:pt>
                <c:pt idx="3272">
                  <c:v>7.7</c:v>
                </c:pt>
                <c:pt idx="3273">
                  <c:v>7.4</c:v>
                </c:pt>
                <c:pt idx="3274">
                  <c:v>8.4</c:v>
                </c:pt>
                <c:pt idx="3275">
                  <c:v>7.2</c:v>
                </c:pt>
                <c:pt idx="3276">
                  <c:v>5.4</c:v>
                </c:pt>
                <c:pt idx="3277">
                  <c:v>8.1</c:v>
                </c:pt>
                <c:pt idx="3278">
                  <c:v>7.8</c:v>
                </c:pt>
                <c:pt idx="3279">
                  <c:v>6.8</c:v>
                </c:pt>
                <c:pt idx="3280">
                  <c:v>7.7</c:v>
                </c:pt>
                <c:pt idx="3281">
                  <c:v>6.5</c:v>
                </c:pt>
                <c:pt idx="3282">
                  <c:v>7.3</c:v>
                </c:pt>
                <c:pt idx="3283">
                  <c:v>5.9</c:v>
                </c:pt>
                <c:pt idx="3284">
                  <c:v>8.6999999999999993</c:v>
                </c:pt>
                <c:pt idx="3285">
                  <c:v>5.8</c:v>
                </c:pt>
                <c:pt idx="3286">
                  <c:v>6.1</c:v>
                </c:pt>
                <c:pt idx="3287">
                  <c:v>7.6</c:v>
                </c:pt>
                <c:pt idx="3288">
                  <c:v>7.2</c:v>
                </c:pt>
                <c:pt idx="3289">
                  <c:v>5.8</c:v>
                </c:pt>
                <c:pt idx="3290">
                  <c:v>6.5</c:v>
                </c:pt>
                <c:pt idx="3291">
                  <c:v>7.3</c:v>
                </c:pt>
                <c:pt idx="3292">
                  <c:v>6.2</c:v>
                </c:pt>
                <c:pt idx="3293">
                  <c:v>5</c:v>
                </c:pt>
                <c:pt idx="3294">
                  <c:v>7.8</c:v>
                </c:pt>
                <c:pt idx="3295">
                  <c:v>8.1</c:v>
                </c:pt>
                <c:pt idx="3296">
                  <c:v>6.7</c:v>
                </c:pt>
                <c:pt idx="3297">
                  <c:v>6.1</c:v>
                </c:pt>
                <c:pt idx="3298">
                  <c:v>7.1</c:v>
                </c:pt>
                <c:pt idx="3299">
                  <c:v>5.6</c:v>
                </c:pt>
                <c:pt idx="3300">
                  <c:v>7.6</c:v>
                </c:pt>
                <c:pt idx="3301">
                  <c:v>4.5999999999999996</c:v>
                </c:pt>
                <c:pt idx="3302">
                  <c:v>7.1</c:v>
                </c:pt>
                <c:pt idx="3303">
                  <c:v>7.3</c:v>
                </c:pt>
                <c:pt idx="3304">
                  <c:v>4</c:v>
                </c:pt>
                <c:pt idx="3305">
                  <c:v>8</c:v>
                </c:pt>
                <c:pt idx="3306">
                  <c:v>6.7</c:v>
                </c:pt>
                <c:pt idx="3307">
                  <c:v>5.7</c:v>
                </c:pt>
                <c:pt idx="3308">
                  <c:v>4.5999999999999996</c:v>
                </c:pt>
                <c:pt idx="3309">
                  <c:v>4</c:v>
                </c:pt>
                <c:pt idx="3310">
                  <c:v>7</c:v>
                </c:pt>
                <c:pt idx="3311">
                  <c:v>5.9</c:v>
                </c:pt>
                <c:pt idx="3312">
                  <c:v>7.5</c:v>
                </c:pt>
                <c:pt idx="3313">
                  <c:v>4.7</c:v>
                </c:pt>
                <c:pt idx="3314">
                  <c:v>6.7</c:v>
                </c:pt>
                <c:pt idx="3315">
                  <c:v>6.7</c:v>
                </c:pt>
                <c:pt idx="3316">
                  <c:v>7.1</c:v>
                </c:pt>
                <c:pt idx="3317">
                  <c:v>2.7</c:v>
                </c:pt>
                <c:pt idx="3318">
                  <c:v>7.3</c:v>
                </c:pt>
                <c:pt idx="3319">
                  <c:v>7.6</c:v>
                </c:pt>
                <c:pt idx="3320">
                  <c:v>5.8</c:v>
                </c:pt>
                <c:pt idx="3321">
                  <c:v>6.5</c:v>
                </c:pt>
                <c:pt idx="3322">
                  <c:v>6.6</c:v>
                </c:pt>
                <c:pt idx="3323">
                  <c:v>6.9</c:v>
                </c:pt>
                <c:pt idx="3324">
                  <c:v>8.5</c:v>
                </c:pt>
                <c:pt idx="3325">
                  <c:v>4.8</c:v>
                </c:pt>
                <c:pt idx="3326">
                  <c:v>7</c:v>
                </c:pt>
                <c:pt idx="3327">
                  <c:v>5.4</c:v>
                </c:pt>
                <c:pt idx="3328">
                  <c:v>6.9</c:v>
                </c:pt>
                <c:pt idx="3329">
                  <c:v>6.6</c:v>
                </c:pt>
                <c:pt idx="3330">
                  <c:v>5.9</c:v>
                </c:pt>
                <c:pt idx="3331">
                  <c:v>6.3</c:v>
                </c:pt>
                <c:pt idx="3332">
                  <c:v>6.3</c:v>
                </c:pt>
                <c:pt idx="3333">
                  <c:v>7.7</c:v>
                </c:pt>
                <c:pt idx="3334">
                  <c:v>7</c:v>
                </c:pt>
                <c:pt idx="3335">
                  <c:v>6.3</c:v>
                </c:pt>
                <c:pt idx="3336">
                  <c:v>5.9</c:v>
                </c:pt>
                <c:pt idx="3337">
                  <c:v>6.2</c:v>
                </c:pt>
                <c:pt idx="3338">
                  <c:v>7.7</c:v>
                </c:pt>
                <c:pt idx="3339">
                  <c:v>6.5</c:v>
                </c:pt>
                <c:pt idx="3340">
                  <c:v>5.8</c:v>
                </c:pt>
                <c:pt idx="3341">
                  <c:v>6.1</c:v>
                </c:pt>
                <c:pt idx="3342">
                  <c:v>5.2</c:v>
                </c:pt>
                <c:pt idx="3343">
                  <c:v>8.1999999999999993</c:v>
                </c:pt>
                <c:pt idx="3344">
                  <c:v>6</c:v>
                </c:pt>
                <c:pt idx="3345">
                  <c:v>6.8</c:v>
                </c:pt>
                <c:pt idx="3346">
                  <c:v>7</c:v>
                </c:pt>
                <c:pt idx="3347">
                  <c:v>6.8</c:v>
                </c:pt>
                <c:pt idx="3348">
                  <c:v>7.1</c:v>
                </c:pt>
                <c:pt idx="3349">
                  <c:v>6.9</c:v>
                </c:pt>
                <c:pt idx="3350">
                  <c:v>6.9</c:v>
                </c:pt>
                <c:pt idx="3351">
                  <c:v>6.9</c:v>
                </c:pt>
                <c:pt idx="3352">
                  <c:v>7.2</c:v>
                </c:pt>
                <c:pt idx="3353">
                  <c:v>7.8</c:v>
                </c:pt>
                <c:pt idx="3354">
                  <c:v>7.3</c:v>
                </c:pt>
                <c:pt idx="3355">
                  <c:v>7.5</c:v>
                </c:pt>
                <c:pt idx="3356">
                  <c:v>6</c:v>
                </c:pt>
                <c:pt idx="3357">
                  <c:v>6.8</c:v>
                </c:pt>
                <c:pt idx="3358">
                  <c:v>3.9</c:v>
                </c:pt>
                <c:pt idx="3359">
                  <c:v>6.1</c:v>
                </c:pt>
                <c:pt idx="3360">
                  <c:v>7.5</c:v>
                </c:pt>
                <c:pt idx="3361">
                  <c:v>8.1999999999999993</c:v>
                </c:pt>
                <c:pt idx="3362">
                  <c:v>7.8</c:v>
                </c:pt>
                <c:pt idx="3363">
                  <c:v>5.2</c:v>
                </c:pt>
                <c:pt idx="3364">
                  <c:v>6.8</c:v>
                </c:pt>
                <c:pt idx="3365">
                  <c:v>7</c:v>
                </c:pt>
                <c:pt idx="3366">
                  <c:v>6.5</c:v>
                </c:pt>
                <c:pt idx="3367">
                  <c:v>5.7</c:v>
                </c:pt>
                <c:pt idx="3368">
                  <c:v>6.4</c:v>
                </c:pt>
                <c:pt idx="3369">
                  <c:v>5.3</c:v>
                </c:pt>
                <c:pt idx="3370">
                  <c:v>4.7</c:v>
                </c:pt>
                <c:pt idx="3371">
                  <c:v>7</c:v>
                </c:pt>
                <c:pt idx="3372">
                  <c:v>7.6</c:v>
                </c:pt>
                <c:pt idx="3373">
                  <c:v>7.1</c:v>
                </c:pt>
                <c:pt idx="3374">
                  <c:v>6.5</c:v>
                </c:pt>
                <c:pt idx="3375">
                  <c:v>8.5</c:v>
                </c:pt>
                <c:pt idx="3376">
                  <c:v>8.6999999999999993</c:v>
                </c:pt>
                <c:pt idx="3377">
                  <c:v>7.1</c:v>
                </c:pt>
                <c:pt idx="3378">
                  <c:v>8.3000000000000007</c:v>
                </c:pt>
                <c:pt idx="3379">
                  <c:v>7.4</c:v>
                </c:pt>
                <c:pt idx="3380">
                  <c:v>6.4</c:v>
                </c:pt>
                <c:pt idx="3381">
                  <c:v>7.5</c:v>
                </c:pt>
                <c:pt idx="3382">
                  <c:v>7.2</c:v>
                </c:pt>
                <c:pt idx="3383">
                  <c:v>7.6</c:v>
                </c:pt>
                <c:pt idx="3384">
                  <c:v>7.8</c:v>
                </c:pt>
                <c:pt idx="3385">
                  <c:v>8.1999999999999993</c:v>
                </c:pt>
                <c:pt idx="3386">
                  <c:v>6.6</c:v>
                </c:pt>
                <c:pt idx="3387">
                  <c:v>5.7</c:v>
                </c:pt>
                <c:pt idx="3388">
                  <c:v>7.4</c:v>
                </c:pt>
                <c:pt idx="3389">
                  <c:v>8</c:v>
                </c:pt>
                <c:pt idx="3390">
                  <c:v>5.4</c:v>
                </c:pt>
                <c:pt idx="3391">
                  <c:v>7.4</c:v>
                </c:pt>
                <c:pt idx="3392">
                  <c:v>5.7</c:v>
                </c:pt>
                <c:pt idx="3393">
                  <c:v>6.8</c:v>
                </c:pt>
                <c:pt idx="3394">
                  <c:v>5.4</c:v>
                </c:pt>
                <c:pt idx="3395">
                  <c:v>5.0999999999999996</c:v>
                </c:pt>
                <c:pt idx="3396">
                  <c:v>5.9</c:v>
                </c:pt>
                <c:pt idx="3397">
                  <c:v>8.1999999999999993</c:v>
                </c:pt>
                <c:pt idx="3398">
                  <c:v>5.3</c:v>
                </c:pt>
                <c:pt idx="3399">
                  <c:v>4.3</c:v>
                </c:pt>
                <c:pt idx="3400">
                  <c:v>7.2</c:v>
                </c:pt>
                <c:pt idx="3401">
                  <c:v>5.9</c:v>
                </c:pt>
                <c:pt idx="3402">
                  <c:v>3</c:v>
                </c:pt>
                <c:pt idx="3403">
                  <c:v>7.9</c:v>
                </c:pt>
                <c:pt idx="3404">
                  <c:v>3.2</c:v>
                </c:pt>
                <c:pt idx="3405">
                  <c:v>6.5</c:v>
                </c:pt>
                <c:pt idx="3406">
                  <c:v>7</c:v>
                </c:pt>
                <c:pt idx="3407">
                  <c:v>6.9</c:v>
                </c:pt>
                <c:pt idx="3408">
                  <c:v>4.4000000000000004</c:v>
                </c:pt>
                <c:pt idx="3409">
                  <c:v>6</c:v>
                </c:pt>
                <c:pt idx="3410">
                  <c:v>5.3</c:v>
                </c:pt>
                <c:pt idx="3411">
                  <c:v>5.3</c:v>
                </c:pt>
                <c:pt idx="3412">
                  <c:v>7.1</c:v>
                </c:pt>
                <c:pt idx="3413">
                  <c:v>5.4</c:v>
                </c:pt>
                <c:pt idx="3414">
                  <c:v>6.9</c:v>
                </c:pt>
                <c:pt idx="3415">
                  <c:v>7.3</c:v>
                </c:pt>
                <c:pt idx="3416">
                  <c:v>7.8</c:v>
                </c:pt>
                <c:pt idx="3417">
                  <c:v>6.6</c:v>
                </c:pt>
                <c:pt idx="3418">
                  <c:v>5.4</c:v>
                </c:pt>
                <c:pt idx="3419">
                  <c:v>8.4</c:v>
                </c:pt>
                <c:pt idx="3420">
                  <c:v>6.3</c:v>
                </c:pt>
                <c:pt idx="3421">
                  <c:v>6.1</c:v>
                </c:pt>
                <c:pt idx="3422">
                  <c:v>5</c:v>
                </c:pt>
                <c:pt idx="3423">
                  <c:v>5.3</c:v>
                </c:pt>
                <c:pt idx="3424">
                  <c:v>5.3</c:v>
                </c:pt>
                <c:pt idx="3425">
                  <c:v>6</c:v>
                </c:pt>
                <c:pt idx="3426">
                  <c:v>7.4</c:v>
                </c:pt>
                <c:pt idx="3427">
                  <c:v>5.9</c:v>
                </c:pt>
                <c:pt idx="3428">
                  <c:v>4.0999999999999996</c:v>
                </c:pt>
                <c:pt idx="3429">
                  <c:v>6.7</c:v>
                </c:pt>
                <c:pt idx="3430">
                  <c:v>5.8</c:v>
                </c:pt>
                <c:pt idx="3431">
                  <c:v>6.5</c:v>
                </c:pt>
                <c:pt idx="3432">
                  <c:v>5.9</c:v>
                </c:pt>
                <c:pt idx="3433">
                  <c:v>7</c:v>
                </c:pt>
                <c:pt idx="3434">
                  <c:v>8</c:v>
                </c:pt>
                <c:pt idx="3435">
                  <c:v>6.5</c:v>
                </c:pt>
                <c:pt idx="3436">
                  <c:v>6.4</c:v>
                </c:pt>
                <c:pt idx="3437">
                  <c:v>6.8</c:v>
                </c:pt>
                <c:pt idx="3438">
                  <c:v>7.4</c:v>
                </c:pt>
                <c:pt idx="3439">
                  <c:v>8.3000000000000007</c:v>
                </c:pt>
                <c:pt idx="3440">
                  <c:v>5.3</c:v>
                </c:pt>
                <c:pt idx="3441">
                  <c:v>8.1</c:v>
                </c:pt>
                <c:pt idx="3442">
                  <c:v>8</c:v>
                </c:pt>
                <c:pt idx="3443">
                  <c:v>5.7</c:v>
                </c:pt>
                <c:pt idx="3444">
                  <c:v>7.1</c:v>
                </c:pt>
                <c:pt idx="3445">
                  <c:v>7.8</c:v>
                </c:pt>
                <c:pt idx="3446">
                  <c:v>5.9</c:v>
                </c:pt>
                <c:pt idx="3447">
                  <c:v>7.8</c:v>
                </c:pt>
                <c:pt idx="3448">
                  <c:v>6</c:v>
                </c:pt>
                <c:pt idx="3449">
                  <c:v>5.3</c:v>
                </c:pt>
                <c:pt idx="3450">
                  <c:v>7.2</c:v>
                </c:pt>
                <c:pt idx="3451">
                  <c:v>5.0999999999999996</c:v>
                </c:pt>
                <c:pt idx="3452">
                  <c:v>5.0999999999999996</c:v>
                </c:pt>
                <c:pt idx="3453">
                  <c:v>6.9</c:v>
                </c:pt>
                <c:pt idx="3454">
                  <c:v>4.5999999999999996</c:v>
                </c:pt>
                <c:pt idx="3455">
                  <c:v>6.7</c:v>
                </c:pt>
                <c:pt idx="3456">
                  <c:v>7.1</c:v>
                </c:pt>
                <c:pt idx="3457">
                  <c:v>7.6</c:v>
                </c:pt>
                <c:pt idx="3458">
                  <c:v>8.1</c:v>
                </c:pt>
                <c:pt idx="3459">
                  <c:v>7</c:v>
                </c:pt>
                <c:pt idx="3460">
                  <c:v>7.1</c:v>
                </c:pt>
                <c:pt idx="3461">
                  <c:v>7.6</c:v>
                </c:pt>
                <c:pt idx="3462">
                  <c:v>7.1</c:v>
                </c:pt>
                <c:pt idx="3463">
                  <c:v>7.1</c:v>
                </c:pt>
                <c:pt idx="3464">
                  <c:v>7.7</c:v>
                </c:pt>
                <c:pt idx="3465">
                  <c:v>7.6</c:v>
                </c:pt>
                <c:pt idx="3466">
                  <c:v>6.6</c:v>
                </c:pt>
                <c:pt idx="3467">
                  <c:v>6.7</c:v>
                </c:pt>
                <c:pt idx="3468">
                  <c:v>5.7</c:v>
                </c:pt>
                <c:pt idx="3469">
                  <c:v>7.1</c:v>
                </c:pt>
                <c:pt idx="3470">
                  <c:v>6.2</c:v>
                </c:pt>
                <c:pt idx="3471">
                  <c:v>6.1</c:v>
                </c:pt>
                <c:pt idx="3472">
                  <c:v>5.9</c:v>
                </c:pt>
                <c:pt idx="3473">
                  <c:v>6.8</c:v>
                </c:pt>
                <c:pt idx="3474">
                  <c:v>6.8</c:v>
                </c:pt>
                <c:pt idx="3475">
                  <c:v>5.0999999999999996</c:v>
                </c:pt>
                <c:pt idx="3476">
                  <c:v>7.7</c:v>
                </c:pt>
                <c:pt idx="3477">
                  <c:v>3.9</c:v>
                </c:pt>
                <c:pt idx="3478">
                  <c:v>7.8</c:v>
                </c:pt>
                <c:pt idx="3479">
                  <c:v>5.7</c:v>
                </c:pt>
                <c:pt idx="3480">
                  <c:v>4.7</c:v>
                </c:pt>
                <c:pt idx="3481">
                  <c:v>5.9</c:v>
                </c:pt>
                <c:pt idx="3482">
                  <c:v>5.9</c:v>
                </c:pt>
                <c:pt idx="3483">
                  <c:v>8.1</c:v>
                </c:pt>
                <c:pt idx="3484">
                  <c:v>7.6</c:v>
                </c:pt>
                <c:pt idx="3485">
                  <c:v>7.2</c:v>
                </c:pt>
                <c:pt idx="3486">
                  <c:v>7.5</c:v>
                </c:pt>
                <c:pt idx="3487">
                  <c:v>5.0999999999999996</c:v>
                </c:pt>
                <c:pt idx="3488">
                  <c:v>6.9</c:v>
                </c:pt>
                <c:pt idx="3489">
                  <c:v>7.6</c:v>
                </c:pt>
                <c:pt idx="3490">
                  <c:v>7.6</c:v>
                </c:pt>
                <c:pt idx="3491">
                  <c:v>7.6</c:v>
                </c:pt>
                <c:pt idx="3492">
                  <c:v>5.3</c:v>
                </c:pt>
                <c:pt idx="3493">
                  <c:v>8.5</c:v>
                </c:pt>
                <c:pt idx="3494">
                  <c:v>7</c:v>
                </c:pt>
                <c:pt idx="3495">
                  <c:v>7.8</c:v>
                </c:pt>
                <c:pt idx="3496">
                  <c:v>7.2</c:v>
                </c:pt>
                <c:pt idx="3497">
                  <c:v>8</c:v>
                </c:pt>
                <c:pt idx="3498">
                  <c:v>8.1</c:v>
                </c:pt>
                <c:pt idx="3499">
                  <c:v>6.8</c:v>
                </c:pt>
                <c:pt idx="3500">
                  <c:v>7.2</c:v>
                </c:pt>
                <c:pt idx="3501">
                  <c:v>7.4</c:v>
                </c:pt>
                <c:pt idx="3502">
                  <c:v>6.1</c:v>
                </c:pt>
                <c:pt idx="3503">
                  <c:v>7</c:v>
                </c:pt>
                <c:pt idx="3504">
                  <c:v>5.3</c:v>
                </c:pt>
                <c:pt idx="3505">
                  <c:v>4.7</c:v>
                </c:pt>
                <c:pt idx="3506">
                  <c:v>5.7</c:v>
                </c:pt>
                <c:pt idx="3507">
                  <c:v>6.5</c:v>
                </c:pt>
                <c:pt idx="3508">
                  <c:v>8</c:v>
                </c:pt>
                <c:pt idx="3509">
                  <c:v>3.3</c:v>
                </c:pt>
                <c:pt idx="3510">
                  <c:v>8.3000000000000007</c:v>
                </c:pt>
                <c:pt idx="3511">
                  <c:v>6.9</c:v>
                </c:pt>
                <c:pt idx="3512">
                  <c:v>8.1</c:v>
                </c:pt>
                <c:pt idx="3513">
                  <c:v>6.8</c:v>
                </c:pt>
                <c:pt idx="3514">
                  <c:v>4.5999999999999996</c:v>
                </c:pt>
                <c:pt idx="3515">
                  <c:v>7</c:v>
                </c:pt>
                <c:pt idx="3516">
                  <c:v>6.7</c:v>
                </c:pt>
                <c:pt idx="3517">
                  <c:v>5.8</c:v>
                </c:pt>
                <c:pt idx="3518">
                  <c:v>4.5</c:v>
                </c:pt>
                <c:pt idx="3519">
                  <c:v>6.2</c:v>
                </c:pt>
                <c:pt idx="3520">
                  <c:v>6.6</c:v>
                </c:pt>
                <c:pt idx="3521">
                  <c:v>6.6</c:v>
                </c:pt>
                <c:pt idx="3522">
                  <c:v>7.8</c:v>
                </c:pt>
                <c:pt idx="3523">
                  <c:v>7.7</c:v>
                </c:pt>
                <c:pt idx="3524">
                  <c:v>5.7</c:v>
                </c:pt>
                <c:pt idx="3525">
                  <c:v>7.1</c:v>
                </c:pt>
                <c:pt idx="3526">
                  <c:v>6.4</c:v>
                </c:pt>
                <c:pt idx="3527">
                  <c:v>7</c:v>
                </c:pt>
                <c:pt idx="3528">
                  <c:v>5.8</c:v>
                </c:pt>
                <c:pt idx="3529">
                  <c:v>5.9</c:v>
                </c:pt>
                <c:pt idx="3530">
                  <c:v>7.5</c:v>
                </c:pt>
                <c:pt idx="3531">
                  <c:v>7.8</c:v>
                </c:pt>
                <c:pt idx="3532">
                  <c:v>7.2</c:v>
                </c:pt>
                <c:pt idx="3533">
                  <c:v>5.6</c:v>
                </c:pt>
                <c:pt idx="3534">
                  <c:v>6.8</c:v>
                </c:pt>
                <c:pt idx="3535">
                  <c:v>7.3</c:v>
                </c:pt>
                <c:pt idx="3536">
                  <c:v>7.3</c:v>
                </c:pt>
                <c:pt idx="3537">
                  <c:v>6.6</c:v>
                </c:pt>
                <c:pt idx="3538">
                  <c:v>7.5</c:v>
                </c:pt>
                <c:pt idx="3539">
                  <c:v>7.8</c:v>
                </c:pt>
                <c:pt idx="3540">
                  <c:v>6.7</c:v>
                </c:pt>
                <c:pt idx="3541">
                  <c:v>7.5</c:v>
                </c:pt>
                <c:pt idx="3542">
                  <c:v>6.3</c:v>
                </c:pt>
                <c:pt idx="3543">
                  <c:v>6.3</c:v>
                </c:pt>
                <c:pt idx="3544">
                  <c:v>6.8</c:v>
                </c:pt>
                <c:pt idx="3545">
                  <c:v>7.8</c:v>
                </c:pt>
                <c:pt idx="3546">
                  <c:v>6.9</c:v>
                </c:pt>
                <c:pt idx="3547">
                  <c:v>4.3</c:v>
                </c:pt>
                <c:pt idx="3548">
                  <c:v>7.2</c:v>
                </c:pt>
                <c:pt idx="3549">
                  <c:v>7.3</c:v>
                </c:pt>
                <c:pt idx="3550">
                  <c:v>7.2</c:v>
                </c:pt>
                <c:pt idx="3551">
                  <c:v>5.4</c:v>
                </c:pt>
                <c:pt idx="3552">
                  <c:v>7.4</c:v>
                </c:pt>
                <c:pt idx="3553">
                  <c:v>7.1</c:v>
                </c:pt>
                <c:pt idx="3554">
                  <c:v>6.8</c:v>
                </c:pt>
                <c:pt idx="3555">
                  <c:v>7</c:v>
                </c:pt>
                <c:pt idx="3556">
                  <c:v>7.4</c:v>
                </c:pt>
                <c:pt idx="3557">
                  <c:v>6.7</c:v>
                </c:pt>
                <c:pt idx="3558">
                  <c:v>7.2</c:v>
                </c:pt>
                <c:pt idx="3559">
                  <c:v>7.5</c:v>
                </c:pt>
                <c:pt idx="3560">
                  <c:v>6.8</c:v>
                </c:pt>
                <c:pt idx="3561">
                  <c:v>7.9</c:v>
                </c:pt>
                <c:pt idx="3562">
                  <c:v>6.7</c:v>
                </c:pt>
                <c:pt idx="3563">
                  <c:v>5.8</c:v>
                </c:pt>
                <c:pt idx="3564">
                  <c:v>6.5</c:v>
                </c:pt>
                <c:pt idx="3565">
                  <c:v>7.2</c:v>
                </c:pt>
                <c:pt idx="3566">
                  <c:v>6.5</c:v>
                </c:pt>
                <c:pt idx="3567">
                  <c:v>6.2</c:v>
                </c:pt>
                <c:pt idx="3568">
                  <c:v>8.6</c:v>
                </c:pt>
                <c:pt idx="3569">
                  <c:v>6.5</c:v>
                </c:pt>
                <c:pt idx="3570">
                  <c:v>6.3</c:v>
                </c:pt>
                <c:pt idx="3571">
                  <c:v>4.3</c:v>
                </c:pt>
                <c:pt idx="3572">
                  <c:v>6.1</c:v>
                </c:pt>
                <c:pt idx="3573">
                  <c:v>5.8</c:v>
                </c:pt>
                <c:pt idx="3574">
                  <c:v>6.7</c:v>
                </c:pt>
                <c:pt idx="3575">
                  <c:v>6.7</c:v>
                </c:pt>
                <c:pt idx="3576">
                  <c:v>5.0999999999999996</c:v>
                </c:pt>
                <c:pt idx="3577">
                  <c:v>7</c:v>
                </c:pt>
                <c:pt idx="3578">
                  <c:v>7.7</c:v>
                </c:pt>
                <c:pt idx="3579">
                  <c:v>6.7</c:v>
                </c:pt>
                <c:pt idx="3580">
                  <c:v>6.6</c:v>
                </c:pt>
                <c:pt idx="3581">
                  <c:v>8.1999999999999993</c:v>
                </c:pt>
                <c:pt idx="3582">
                  <c:v>8.1</c:v>
                </c:pt>
                <c:pt idx="3583">
                  <c:v>7.2</c:v>
                </c:pt>
                <c:pt idx="3584">
                  <c:v>7.4</c:v>
                </c:pt>
                <c:pt idx="3585">
                  <c:v>6.5</c:v>
                </c:pt>
                <c:pt idx="3586">
                  <c:v>5.7</c:v>
                </c:pt>
                <c:pt idx="3587">
                  <c:v>6.1</c:v>
                </c:pt>
                <c:pt idx="3588">
                  <c:v>6.2</c:v>
                </c:pt>
                <c:pt idx="3589">
                  <c:v>3.3</c:v>
                </c:pt>
                <c:pt idx="3590">
                  <c:v>6.1</c:v>
                </c:pt>
                <c:pt idx="3591">
                  <c:v>5.7</c:v>
                </c:pt>
                <c:pt idx="3592">
                  <c:v>7.2</c:v>
                </c:pt>
                <c:pt idx="3593">
                  <c:v>7.7</c:v>
                </c:pt>
                <c:pt idx="3594">
                  <c:v>7.1</c:v>
                </c:pt>
                <c:pt idx="3595">
                  <c:v>7</c:v>
                </c:pt>
                <c:pt idx="3596">
                  <c:v>5.5</c:v>
                </c:pt>
                <c:pt idx="3597">
                  <c:v>7.4</c:v>
                </c:pt>
                <c:pt idx="3598">
                  <c:v>7.7</c:v>
                </c:pt>
                <c:pt idx="3599">
                  <c:v>7.8</c:v>
                </c:pt>
                <c:pt idx="3600">
                  <c:v>6.6</c:v>
                </c:pt>
                <c:pt idx="3601">
                  <c:v>6</c:v>
                </c:pt>
                <c:pt idx="3602">
                  <c:v>8.4</c:v>
                </c:pt>
                <c:pt idx="3603">
                  <c:v>8.9</c:v>
                </c:pt>
                <c:pt idx="3604">
                  <c:v>7.9</c:v>
                </c:pt>
                <c:pt idx="3605">
                  <c:v>6</c:v>
                </c:pt>
                <c:pt idx="3606">
                  <c:v>6.1</c:v>
                </c:pt>
                <c:pt idx="3607">
                  <c:v>6.2</c:v>
                </c:pt>
                <c:pt idx="3608">
                  <c:v>7.2</c:v>
                </c:pt>
                <c:pt idx="3609">
                  <c:v>6.2</c:v>
                </c:pt>
                <c:pt idx="3610">
                  <c:v>6.8</c:v>
                </c:pt>
                <c:pt idx="3611">
                  <c:v>7.7</c:v>
                </c:pt>
                <c:pt idx="3612">
                  <c:v>5.9</c:v>
                </c:pt>
                <c:pt idx="3613">
                  <c:v>7</c:v>
                </c:pt>
                <c:pt idx="3614">
                  <c:v>6.1</c:v>
                </c:pt>
                <c:pt idx="3615">
                  <c:v>7.6</c:v>
                </c:pt>
                <c:pt idx="3616">
                  <c:v>8.1</c:v>
                </c:pt>
                <c:pt idx="3617">
                  <c:v>6.8</c:v>
                </c:pt>
                <c:pt idx="3618">
                  <c:v>5.7</c:v>
                </c:pt>
                <c:pt idx="3619">
                  <c:v>6.6</c:v>
                </c:pt>
                <c:pt idx="3620">
                  <c:v>7.3</c:v>
                </c:pt>
                <c:pt idx="3621">
                  <c:v>5</c:v>
                </c:pt>
                <c:pt idx="3622">
                  <c:v>7</c:v>
                </c:pt>
                <c:pt idx="3623">
                  <c:v>3.4</c:v>
                </c:pt>
                <c:pt idx="3624">
                  <c:v>5.9</c:v>
                </c:pt>
                <c:pt idx="3625">
                  <c:v>6</c:v>
                </c:pt>
                <c:pt idx="3626">
                  <c:v>7.4</c:v>
                </c:pt>
                <c:pt idx="3627">
                  <c:v>7.4</c:v>
                </c:pt>
                <c:pt idx="3628">
                  <c:v>4.2</c:v>
                </c:pt>
                <c:pt idx="3629">
                  <c:v>6.2</c:v>
                </c:pt>
                <c:pt idx="3630">
                  <c:v>5.4</c:v>
                </c:pt>
                <c:pt idx="3631">
                  <c:v>7.2</c:v>
                </c:pt>
                <c:pt idx="3632">
                  <c:v>6.7</c:v>
                </c:pt>
                <c:pt idx="3633">
                  <c:v>7.5</c:v>
                </c:pt>
                <c:pt idx="3634">
                  <c:v>7.2</c:v>
                </c:pt>
                <c:pt idx="3635">
                  <c:v>7.4</c:v>
                </c:pt>
                <c:pt idx="3636">
                  <c:v>5.6</c:v>
                </c:pt>
                <c:pt idx="3637">
                  <c:v>6.8</c:v>
                </c:pt>
                <c:pt idx="3638">
                  <c:v>7.7</c:v>
                </c:pt>
                <c:pt idx="3639">
                  <c:v>7</c:v>
                </c:pt>
                <c:pt idx="3640">
                  <c:v>6.4</c:v>
                </c:pt>
                <c:pt idx="3641">
                  <c:v>7.2</c:v>
                </c:pt>
                <c:pt idx="3642">
                  <c:v>7.2</c:v>
                </c:pt>
                <c:pt idx="3643">
                  <c:v>6.2</c:v>
                </c:pt>
                <c:pt idx="3644">
                  <c:v>6.2</c:v>
                </c:pt>
                <c:pt idx="3645">
                  <c:v>6.9</c:v>
                </c:pt>
                <c:pt idx="3646">
                  <c:v>7</c:v>
                </c:pt>
                <c:pt idx="3647">
                  <c:v>6.7</c:v>
                </c:pt>
                <c:pt idx="3648">
                  <c:v>3.6</c:v>
                </c:pt>
                <c:pt idx="3649">
                  <c:v>7.4</c:v>
                </c:pt>
                <c:pt idx="3650">
                  <c:v>6.1</c:v>
                </c:pt>
                <c:pt idx="3651">
                  <c:v>6.7</c:v>
                </c:pt>
                <c:pt idx="3652">
                  <c:v>8.1999999999999993</c:v>
                </c:pt>
                <c:pt idx="3653">
                  <c:v>7.7</c:v>
                </c:pt>
                <c:pt idx="3654">
                  <c:v>7.3</c:v>
                </c:pt>
                <c:pt idx="3655">
                  <c:v>7.6</c:v>
                </c:pt>
                <c:pt idx="3656">
                  <c:v>6.8</c:v>
                </c:pt>
                <c:pt idx="3657">
                  <c:v>5.6</c:v>
                </c:pt>
                <c:pt idx="3658">
                  <c:v>4.8</c:v>
                </c:pt>
                <c:pt idx="3659">
                  <c:v>6.4</c:v>
                </c:pt>
                <c:pt idx="3660">
                  <c:v>6.8</c:v>
                </c:pt>
                <c:pt idx="3661">
                  <c:v>6.1</c:v>
                </c:pt>
                <c:pt idx="3662">
                  <c:v>6</c:v>
                </c:pt>
                <c:pt idx="3663">
                  <c:v>6.1</c:v>
                </c:pt>
                <c:pt idx="3664">
                  <c:v>5.5</c:v>
                </c:pt>
                <c:pt idx="3665">
                  <c:v>6.9</c:v>
                </c:pt>
                <c:pt idx="3666">
                  <c:v>4.0999999999999996</c:v>
                </c:pt>
                <c:pt idx="3667">
                  <c:v>5.4</c:v>
                </c:pt>
                <c:pt idx="3668">
                  <c:v>8.1999999999999993</c:v>
                </c:pt>
                <c:pt idx="3669">
                  <c:v>5.7</c:v>
                </c:pt>
                <c:pt idx="3670">
                  <c:v>7.9</c:v>
                </c:pt>
                <c:pt idx="3671">
                  <c:v>7.1</c:v>
                </c:pt>
                <c:pt idx="3672">
                  <c:v>6.4</c:v>
                </c:pt>
                <c:pt idx="3673">
                  <c:v>7.5</c:v>
                </c:pt>
                <c:pt idx="3674">
                  <c:v>6.4</c:v>
                </c:pt>
                <c:pt idx="3675">
                  <c:v>7.3</c:v>
                </c:pt>
                <c:pt idx="3676">
                  <c:v>6.5</c:v>
                </c:pt>
                <c:pt idx="3677">
                  <c:v>7.2</c:v>
                </c:pt>
                <c:pt idx="3678">
                  <c:v>6</c:v>
                </c:pt>
                <c:pt idx="3679">
                  <c:v>5.6</c:v>
                </c:pt>
                <c:pt idx="3680">
                  <c:v>8.4</c:v>
                </c:pt>
                <c:pt idx="3681">
                  <c:v>7.5</c:v>
                </c:pt>
                <c:pt idx="3682">
                  <c:v>7.2</c:v>
                </c:pt>
                <c:pt idx="3683">
                  <c:v>7.2</c:v>
                </c:pt>
                <c:pt idx="3684">
                  <c:v>6.5</c:v>
                </c:pt>
                <c:pt idx="3685">
                  <c:v>5.0999999999999996</c:v>
                </c:pt>
                <c:pt idx="3686">
                  <c:v>6.4</c:v>
                </c:pt>
                <c:pt idx="3687">
                  <c:v>6.8</c:v>
                </c:pt>
                <c:pt idx="3688">
                  <c:v>7.5</c:v>
                </c:pt>
                <c:pt idx="3689">
                  <c:v>6.9</c:v>
                </c:pt>
                <c:pt idx="3690">
                  <c:v>7</c:v>
                </c:pt>
                <c:pt idx="3691">
                  <c:v>6.3</c:v>
                </c:pt>
                <c:pt idx="3692">
                  <c:v>5.5</c:v>
                </c:pt>
                <c:pt idx="3693">
                  <c:v>4.8</c:v>
                </c:pt>
                <c:pt idx="3694">
                  <c:v>6.6</c:v>
                </c:pt>
                <c:pt idx="3695">
                  <c:v>5.2</c:v>
                </c:pt>
                <c:pt idx="3696">
                  <c:v>8.3000000000000007</c:v>
                </c:pt>
                <c:pt idx="3697">
                  <c:v>7.2</c:v>
                </c:pt>
                <c:pt idx="3698">
                  <c:v>7.2</c:v>
                </c:pt>
                <c:pt idx="3699">
                  <c:v>5.3</c:v>
                </c:pt>
                <c:pt idx="3700">
                  <c:v>7.2</c:v>
                </c:pt>
                <c:pt idx="3701">
                  <c:v>6.5</c:v>
                </c:pt>
                <c:pt idx="3702">
                  <c:v>6.5</c:v>
                </c:pt>
                <c:pt idx="3703">
                  <c:v>7.8</c:v>
                </c:pt>
                <c:pt idx="3704">
                  <c:v>6.4</c:v>
                </c:pt>
                <c:pt idx="3705">
                  <c:v>8.1</c:v>
                </c:pt>
                <c:pt idx="3706">
                  <c:v>5.6</c:v>
                </c:pt>
                <c:pt idx="3707">
                  <c:v>6.6</c:v>
                </c:pt>
                <c:pt idx="3708">
                  <c:v>7.7</c:v>
                </c:pt>
                <c:pt idx="3709">
                  <c:v>6.5</c:v>
                </c:pt>
                <c:pt idx="3710">
                  <c:v>6.1</c:v>
                </c:pt>
                <c:pt idx="3711">
                  <c:v>5.7</c:v>
                </c:pt>
                <c:pt idx="3712">
                  <c:v>5.9</c:v>
                </c:pt>
                <c:pt idx="3713">
                  <c:v>7.7</c:v>
                </c:pt>
                <c:pt idx="3714">
                  <c:v>7.1</c:v>
                </c:pt>
                <c:pt idx="3715">
                  <c:v>7.6</c:v>
                </c:pt>
                <c:pt idx="3716">
                  <c:v>6.4</c:v>
                </c:pt>
                <c:pt idx="3717">
                  <c:v>7.4</c:v>
                </c:pt>
                <c:pt idx="3718">
                  <c:v>6.8</c:v>
                </c:pt>
                <c:pt idx="3719">
                  <c:v>6.5</c:v>
                </c:pt>
                <c:pt idx="3720">
                  <c:v>6</c:v>
                </c:pt>
                <c:pt idx="3721">
                  <c:v>7.3</c:v>
                </c:pt>
                <c:pt idx="3722">
                  <c:v>7.3</c:v>
                </c:pt>
                <c:pt idx="3723">
                  <c:v>6.5</c:v>
                </c:pt>
                <c:pt idx="3724">
                  <c:v>6</c:v>
                </c:pt>
                <c:pt idx="3725">
                  <c:v>5.3</c:v>
                </c:pt>
                <c:pt idx="3726">
                  <c:v>6.6</c:v>
                </c:pt>
                <c:pt idx="3727">
                  <c:v>7.1</c:v>
                </c:pt>
                <c:pt idx="3728">
                  <c:v>8.6999999999999993</c:v>
                </c:pt>
                <c:pt idx="3729">
                  <c:v>8.4</c:v>
                </c:pt>
                <c:pt idx="3730">
                  <c:v>6.2</c:v>
                </c:pt>
                <c:pt idx="3731">
                  <c:v>5.8</c:v>
                </c:pt>
                <c:pt idx="3732">
                  <c:v>6.7</c:v>
                </c:pt>
                <c:pt idx="3733">
                  <c:v>5.7</c:v>
                </c:pt>
                <c:pt idx="3734">
                  <c:v>6.1</c:v>
                </c:pt>
                <c:pt idx="3735">
                  <c:v>6.4</c:v>
                </c:pt>
                <c:pt idx="3736">
                  <c:v>6.5</c:v>
                </c:pt>
                <c:pt idx="3737">
                  <c:v>4.5999999999999996</c:v>
                </c:pt>
                <c:pt idx="3738">
                  <c:v>6.8</c:v>
                </c:pt>
                <c:pt idx="3739">
                  <c:v>6.4</c:v>
                </c:pt>
                <c:pt idx="3740">
                  <c:v>5.9</c:v>
                </c:pt>
                <c:pt idx="3741">
                  <c:v>7.7</c:v>
                </c:pt>
                <c:pt idx="3742">
                  <c:v>7.1</c:v>
                </c:pt>
                <c:pt idx="3743">
                  <c:v>6.2</c:v>
                </c:pt>
                <c:pt idx="3744">
                  <c:v>7.7</c:v>
                </c:pt>
                <c:pt idx="3745">
                  <c:v>7.5</c:v>
                </c:pt>
                <c:pt idx="3746">
                  <c:v>7.6</c:v>
                </c:pt>
                <c:pt idx="3747">
                  <c:v>6.9</c:v>
                </c:pt>
                <c:pt idx="3748">
                  <c:v>7.1</c:v>
                </c:pt>
                <c:pt idx="3749">
                  <c:v>6.3</c:v>
                </c:pt>
                <c:pt idx="3750">
                  <c:v>8.3000000000000007</c:v>
                </c:pt>
                <c:pt idx="3751">
                  <c:v>7.1</c:v>
                </c:pt>
                <c:pt idx="3752">
                  <c:v>4.7</c:v>
                </c:pt>
                <c:pt idx="3753">
                  <c:v>7.2</c:v>
                </c:pt>
                <c:pt idx="3754">
                  <c:v>5.0999999999999996</c:v>
                </c:pt>
                <c:pt idx="3755">
                  <c:v>6.9</c:v>
                </c:pt>
                <c:pt idx="3756">
                  <c:v>6.1</c:v>
                </c:pt>
                <c:pt idx="3757">
                  <c:v>7</c:v>
                </c:pt>
                <c:pt idx="3758">
                  <c:v>6.3</c:v>
                </c:pt>
                <c:pt idx="3759">
                  <c:v>6.1</c:v>
                </c:pt>
                <c:pt idx="3760">
                  <c:v>7.2</c:v>
                </c:pt>
                <c:pt idx="3761">
                  <c:v>7.8</c:v>
                </c:pt>
                <c:pt idx="3762">
                  <c:v>4.7</c:v>
                </c:pt>
                <c:pt idx="3763">
                  <c:v>7.9</c:v>
                </c:pt>
                <c:pt idx="3764">
                  <c:v>6.7</c:v>
                </c:pt>
                <c:pt idx="3765">
                  <c:v>6.6</c:v>
                </c:pt>
                <c:pt idx="3766">
                  <c:v>6.9</c:v>
                </c:pt>
                <c:pt idx="3767">
                  <c:v>7.1</c:v>
                </c:pt>
                <c:pt idx="3768">
                  <c:v>6.7</c:v>
                </c:pt>
                <c:pt idx="3769">
                  <c:v>7.1</c:v>
                </c:pt>
                <c:pt idx="3770">
                  <c:v>8.1</c:v>
                </c:pt>
                <c:pt idx="3771">
                  <c:v>5.5</c:v>
                </c:pt>
                <c:pt idx="3772">
                  <c:v>6.6</c:v>
                </c:pt>
                <c:pt idx="3773">
                  <c:v>7.4</c:v>
                </c:pt>
                <c:pt idx="3774">
                  <c:v>4.8</c:v>
                </c:pt>
                <c:pt idx="3775">
                  <c:v>6.4</c:v>
                </c:pt>
                <c:pt idx="3776">
                  <c:v>7.3</c:v>
                </c:pt>
                <c:pt idx="3777">
                  <c:v>6.9</c:v>
                </c:pt>
                <c:pt idx="3778">
                  <c:v>7.2</c:v>
                </c:pt>
                <c:pt idx="3779">
                  <c:v>6.5</c:v>
                </c:pt>
                <c:pt idx="3780">
                  <c:v>6.6</c:v>
                </c:pt>
                <c:pt idx="3781">
                  <c:v>6.7</c:v>
                </c:pt>
                <c:pt idx="3782">
                  <c:v>7.3</c:v>
                </c:pt>
                <c:pt idx="3783">
                  <c:v>6.4</c:v>
                </c:pt>
                <c:pt idx="3784">
                  <c:v>7</c:v>
                </c:pt>
                <c:pt idx="3785">
                  <c:v>5.5</c:v>
                </c:pt>
                <c:pt idx="3786">
                  <c:v>6.7</c:v>
                </c:pt>
                <c:pt idx="3787">
                  <c:v>6.1</c:v>
                </c:pt>
                <c:pt idx="3788">
                  <c:v>3.9</c:v>
                </c:pt>
                <c:pt idx="3789">
                  <c:v>6.3</c:v>
                </c:pt>
                <c:pt idx="3790">
                  <c:v>7.5</c:v>
                </c:pt>
                <c:pt idx="3791">
                  <c:v>7</c:v>
                </c:pt>
                <c:pt idx="3792">
                  <c:v>6.7</c:v>
                </c:pt>
                <c:pt idx="3793">
                  <c:v>7.4</c:v>
                </c:pt>
                <c:pt idx="3794">
                  <c:v>8</c:v>
                </c:pt>
                <c:pt idx="3795">
                  <c:v>7.2</c:v>
                </c:pt>
                <c:pt idx="3796">
                  <c:v>6.4</c:v>
                </c:pt>
                <c:pt idx="3797">
                  <c:v>6.5</c:v>
                </c:pt>
                <c:pt idx="3798">
                  <c:v>6.9</c:v>
                </c:pt>
                <c:pt idx="3799">
                  <c:v>7.5</c:v>
                </c:pt>
                <c:pt idx="3800">
                  <c:v>7.1</c:v>
                </c:pt>
                <c:pt idx="3801">
                  <c:v>7.7</c:v>
                </c:pt>
                <c:pt idx="3802">
                  <c:v>8.5</c:v>
                </c:pt>
                <c:pt idx="3803">
                  <c:v>7.7</c:v>
                </c:pt>
                <c:pt idx="3804">
                  <c:v>6.5</c:v>
                </c:pt>
                <c:pt idx="3805">
                  <c:v>7</c:v>
                </c:pt>
                <c:pt idx="3806">
                  <c:v>5.5</c:v>
                </c:pt>
                <c:pt idx="3807">
                  <c:v>6.3</c:v>
                </c:pt>
                <c:pt idx="3808">
                  <c:v>7.9</c:v>
                </c:pt>
                <c:pt idx="3809">
                  <c:v>7.3</c:v>
                </c:pt>
                <c:pt idx="3810">
                  <c:v>7.4</c:v>
                </c:pt>
                <c:pt idx="3811">
                  <c:v>7.5</c:v>
                </c:pt>
                <c:pt idx="3812">
                  <c:v>7</c:v>
                </c:pt>
                <c:pt idx="3813">
                  <c:v>7.1</c:v>
                </c:pt>
                <c:pt idx="3814">
                  <c:v>7.5</c:v>
                </c:pt>
                <c:pt idx="3815">
                  <c:v>6.7</c:v>
                </c:pt>
                <c:pt idx="3816">
                  <c:v>6.7</c:v>
                </c:pt>
                <c:pt idx="3817">
                  <c:v>4.2</c:v>
                </c:pt>
                <c:pt idx="3818">
                  <c:v>7</c:v>
                </c:pt>
                <c:pt idx="3819">
                  <c:v>7</c:v>
                </c:pt>
                <c:pt idx="3820">
                  <c:v>6.8</c:v>
                </c:pt>
                <c:pt idx="3821">
                  <c:v>6.6</c:v>
                </c:pt>
                <c:pt idx="3822">
                  <c:v>7.5</c:v>
                </c:pt>
                <c:pt idx="3823">
                  <c:v>5.3</c:v>
                </c:pt>
                <c:pt idx="3824">
                  <c:v>7.3</c:v>
                </c:pt>
                <c:pt idx="3825">
                  <c:v>5.6</c:v>
                </c:pt>
                <c:pt idx="3826">
                  <c:v>5.6</c:v>
                </c:pt>
                <c:pt idx="3827">
                  <c:v>6.6</c:v>
                </c:pt>
                <c:pt idx="3828">
                  <c:v>6.3</c:v>
                </c:pt>
                <c:pt idx="3829">
                  <c:v>7.5</c:v>
                </c:pt>
                <c:pt idx="3830">
                  <c:v>7.6</c:v>
                </c:pt>
                <c:pt idx="3831">
                  <c:v>4.0999999999999996</c:v>
                </c:pt>
                <c:pt idx="3832">
                  <c:v>7.8</c:v>
                </c:pt>
                <c:pt idx="3833">
                  <c:v>6.7</c:v>
                </c:pt>
                <c:pt idx="3834">
                  <c:v>7.3</c:v>
                </c:pt>
                <c:pt idx="3835">
                  <c:v>5.7</c:v>
                </c:pt>
                <c:pt idx="3836">
                  <c:v>7.1</c:v>
                </c:pt>
                <c:pt idx="3837">
                  <c:v>6.6</c:v>
                </c:pt>
                <c:pt idx="3838">
                  <c:v>6.2</c:v>
                </c:pt>
                <c:pt idx="3839">
                  <c:v>6.1</c:v>
                </c:pt>
                <c:pt idx="3840">
                  <c:v>6.9</c:v>
                </c:pt>
                <c:pt idx="3841">
                  <c:v>7.5</c:v>
                </c:pt>
                <c:pt idx="3842">
                  <c:v>7.4</c:v>
                </c:pt>
                <c:pt idx="3843">
                  <c:v>7</c:v>
                </c:pt>
                <c:pt idx="3844">
                  <c:v>6.3</c:v>
                </c:pt>
                <c:pt idx="3845">
                  <c:v>6.9</c:v>
                </c:pt>
                <c:pt idx="3846">
                  <c:v>6.4</c:v>
                </c:pt>
                <c:pt idx="3847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74-4DDA-AF7E-0350C4EB1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838120"/>
        <c:axId val="679842800"/>
      </c:scatterChart>
      <c:valAx>
        <c:axId val="679838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42800"/>
        <c:crosses val="autoZero"/>
        <c:crossBetween val="midCat"/>
      </c:valAx>
      <c:valAx>
        <c:axId val="67984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38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Langauge!$O$4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1277-4FE8-A412-82A3BFE2197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1277-4FE8-A412-82A3BFE2197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1277-4FE8-A412-82A3BFE2197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1277-4FE8-A412-82A3BFE2197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1277-4FE8-A412-82A3BFE2197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1277-4FE8-A412-82A3BFE2197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1277-4FE8-A412-82A3BFE2197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1277-4FE8-A412-82A3BFE2197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1277-4FE8-A412-82A3BFE2197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1277-4FE8-A412-82A3BFE2197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Langauge!$N$5:$N$14</c:f>
              <c:strCache>
                <c:ptCount val="10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Mandarin</c:v>
                </c:pt>
                <c:pt idx="4">
                  <c:v>German</c:v>
                </c:pt>
                <c:pt idx="5">
                  <c:v>Japanese</c:v>
                </c:pt>
                <c:pt idx="6">
                  <c:v>Hindi</c:v>
                </c:pt>
                <c:pt idx="7">
                  <c:v>Cantonese</c:v>
                </c:pt>
                <c:pt idx="8">
                  <c:v>Italian</c:v>
                </c:pt>
                <c:pt idx="9">
                  <c:v>Korean</c:v>
                </c:pt>
              </c:strCache>
            </c:strRef>
          </c:cat>
          <c:val>
            <c:numRef>
              <c:f>Langauge!$O$5:$O$14</c:f>
              <c:numCache>
                <c:formatCode>General</c:formatCode>
                <c:ptCount val="10"/>
                <c:pt idx="0">
                  <c:v>3668</c:v>
                </c:pt>
                <c:pt idx="1">
                  <c:v>37</c:v>
                </c:pt>
                <c:pt idx="2">
                  <c:v>26</c:v>
                </c:pt>
                <c:pt idx="3">
                  <c:v>14</c:v>
                </c:pt>
                <c:pt idx="4">
                  <c:v>13</c:v>
                </c:pt>
                <c:pt idx="5">
                  <c:v>12</c:v>
                </c:pt>
                <c:pt idx="6">
                  <c:v>10</c:v>
                </c:pt>
                <c:pt idx="7">
                  <c:v>8</c:v>
                </c:pt>
                <c:pt idx="8">
                  <c:v>7</c:v>
                </c:pt>
                <c:pt idx="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EE-4F6F-8718-4D4A2E331A2A}"/>
            </c:ext>
          </c:extLst>
        </c:ser>
        <c:ser>
          <c:idx val="1"/>
          <c:order val="1"/>
          <c:tx>
            <c:strRef>
              <c:f>Langauge!$P$4</c:f>
              <c:strCache>
                <c:ptCount val="1"/>
                <c:pt idx="0">
                  <c:v>Mean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1277-4FE8-A412-82A3BFE2197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1277-4FE8-A412-82A3BFE2197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1277-4FE8-A412-82A3BFE2197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1277-4FE8-A412-82A3BFE2197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1277-4FE8-A412-82A3BFE2197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1277-4FE8-A412-82A3BFE2197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1277-4FE8-A412-82A3BFE2197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1277-4FE8-A412-82A3BFE2197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1277-4FE8-A412-82A3BFE2197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1277-4FE8-A412-82A3BFE2197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Langauge!$N$5:$N$14</c:f>
              <c:strCache>
                <c:ptCount val="10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Mandarin</c:v>
                </c:pt>
                <c:pt idx="4">
                  <c:v>German</c:v>
                </c:pt>
                <c:pt idx="5">
                  <c:v>Japanese</c:v>
                </c:pt>
                <c:pt idx="6">
                  <c:v>Hindi</c:v>
                </c:pt>
                <c:pt idx="7">
                  <c:v>Cantonese</c:v>
                </c:pt>
                <c:pt idx="8">
                  <c:v>Italian</c:v>
                </c:pt>
                <c:pt idx="9">
                  <c:v>Korean</c:v>
                </c:pt>
              </c:strCache>
            </c:strRef>
          </c:cat>
          <c:val>
            <c:numRef>
              <c:f>Langauge!$P$5:$P$14</c:f>
              <c:numCache>
                <c:formatCode>General</c:formatCode>
                <c:ptCount val="10"/>
                <c:pt idx="0">
                  <c:v>6.4239094874590865</c:v>
                </c:pt>
                <c:pt idx="1">
                  <c:v>7.2864864864864867</c:v>
                </c:pt>
                <c:pt idx="2">
                  <c:v>7.0499999999999989</c:v>
                </c:pt>
                <c:pt idx="3">
                  <c:v>7.0214285714285714</c:v>
                </c:pt>
                <c:pt idx="4">
                  <c:v>7.6923076923076925</c:v>
                </c:pt>
                <c:pt idx="5">
                  <c:v>7.625</c:v>
                </c:pt>
                <c:pt idx="6">
                  <c:v>6.76</c:v>
                </c:pt>
                <c:pt idx="7">
                  <c:v>7.2374999999999998</c:v>
                </c:pt>
                <c:pt idx="8">
                  <c:v>7.1857142857142851</c:v>
                </c:pt>
                <c:pt idx="9">
                  <c:v>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EE-4F6F-8718-4D4A2E331A2A}"/>
            </c:ext>
          </c:extLst>
        </c:ser>
        <c:ser>
          <c:idx val="2"/>
          <c:order val="2"/>
          <c:tx>
            <c:strRef>
              <c:f>Langauge!$Q$4</c:f>
              <c:strCache>
                <c:ptCount val="1"/>
                <c:pt idx="0">
                  <c:v>Median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9-1277-4FE8-A412-82A3BFE2197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B-1277-4FE8-A412-82A3BFE2197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D-1277-4FE8-A412-82A3BFE2197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F-1277-4FE8-A412-82A3BFE2197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1-1277-4FE8-A412-82A3BFE2197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3-1277-4FE8-A412-82A3BFE2197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5-1277-4FE8-A412-82A3BFE2197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7-1277-4FE8-A412-82A3BFE2197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9-1277-4FE8-A412-82A3BFE2197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B-1277-4FE8-A412-82A3BFE2197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Langauge!$N$5:$N$14</c:f>
              <c:strCache>
                <c:ptCount val="10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Mandarin</c:v>
                </c:pt>
                <c:pt idx="4">
                  <c:v>German</c:v>
                </c:pt>
                <c:pt idx="5">
                  <c:v>Japanese</c:v>
                </c:pt>
                <c:pt idx="6">
                  <c:v>Hindi</c:v>
                </c:pt>
                <c:pt idx="7">
                  <c:v>Cantonese</c:v>
                </c:pt>
                <c:pt idx="8">
                  <c:v>Italian</c:v>
                </c:pt>
                <c:pt idx="9">
                  <c:v>Korean</c:v>
                </c:pt>
              </c:strCache>
            </c:strRef>
          </c:cat>
          <c:val>
            <c:numRef>
              <c:f>Langauge!$Q$5:$Q$14</c:f>
              <c:numCache>
                <c:formatCode>General</c:formatCode>
                <c:ptCount val="10"/>
                <c:pt idx="0">
                  <c:v>6.5</c:v>
                </c:pt>
                <c:pt idx="1">
                  <c:v>7.2</c:v>
                </c:pt>
                <c:pt idx="2">
                  <c:v>7.15</c:v>
                </c:pt>
                <c:pt idx="3">
                  <c:v>7.25</c:v>
                </c:pt>
                <c:pt idx="4">
                  <c:v>7.7</c:v>
                </c:pt>
                <c:pt idx="5">
                  <c:v>7.8000000000000007</c:v>
                </c:pt>
                <c:pt idx="6">
                  <c:v>7.0500000000000007</c:v>
                </c:pt>
                <c:pt idx="7">
                  <c:v>7.3</c:v>
                </c:pt>
                <c:pt idx="8">
                  <c:v>7</c:v>
                </c:pt>
                <c:pt idx="9">
                  <c:v>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EE-4F6F-8718-4D4A2E331A2A}"/>
            </c:ext>
          </c:extLst>
        </c:ser>
        <c:ser>
          <c:idx val="3"/>
          <c:order val="3"/>
          <c:tx>
            <c:strRef>
              <c:f>Langauge!$R$4</c:f>
              <c:strCache>
                <c:ptCount val="1"/>
                <c:pt idx="0">
                  <c:v>Standard Deviation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D-1277-4FE8-A412-82A3BFE2197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F-1277-4FE8-A412-82A3BFE2197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1-1277-4FE8-A412-82A3BFE2197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3-1277-4FE8-A412-82A3BFE2197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5-1277-4FE8-A412-82A3BFE2197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7-1277-4FE8-A412-82A3BFE2197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9-1277-4FE8-A412-82A3BFE2197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B-1277-4FE8-A412-82A3BFE2197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D-1277-4FE8-A412-82A3BFE2197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F-1277-4FE8-A412-82A3BFE2197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Langauge!$N$5:$N$14</c:f>
              <c:strCache>
                <c:ptCount val="10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Mandarin</c:v>
                </c:pt>
                <c:pt idx="4">
                  <c:v>German</c:v>
                </c:pt>
                <c:pt idx="5">
                  <c:v>Japanese</c:v>
                </c:pt>
                <c:pt idx="6">
                  <c:v>Hindi</c:v>
                </c:pt>
                <c:pt idx="7">
                  <c:v>Cantonese</c:v>
                </c:pt>
                <c:pt idx="8">
                  <c:v>Italian</c:v>
                </c:pt>
                <c:pt idx="9">
                  <c:v>Korean</c:v>
                </c:pt>
              </c:strCache>
            </c:strRef>
          </c:cat>
          <c:val>
            <c:numRef>
              <c:f>Langauge!$R$5:$R$14</c:f>
              <c:numCache>
                <c:formatCode>General</c:formatCode>
                <c:ptCount val="10"/>
                <c:pt idx="0">
                  <c:v>1.0487507518997718</c:v>
                </c:pt>
                <c:pt idx="1">
                  <c:v>0.56132886090961875</c:v>
                </c:pt>
                <c:pt idx="2">
                  <c:v>0.82619610262939525</c:v>
                </c:pt>
                <c:pt idx="3">
                  <c:v>0.7657862439536034</c:v>
                </c:pt>
                <c:pt idx="4">
                  <c:v>0.64091281058286798</c:v>
                </c:pt>
                <c:pt idx="5">
                  <c:v>0.89962113237638786</c:v>
                </c:pt>
                <c:pt idx="6">
                  <c:v>1.1117553687749906</c:v>
                </c:pt>
                <c:pt idx="7">
                  <c:v>0.4405759217854997</c:v>
                </c:pt>
                <c:pt idx="8">
                  <c:v>1.1553189623484565</c:v>
                </c:pt>
                <c:pt idx="9">
                  <c:v>0.57008771254956914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EE-4F6F-8718-4D4A2E331A2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257174</xdr:colOff>
      <xdr:row>5</xdr:row>
      <xdr:rowOff>176212</xdr:rowOff>
    </xdr:from>
    <xdr:to>
      <xdr:col>15</xdr:col>
      <xdr:colOff>209550</xdr:colOff>
      <xdr:row>24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37A457-D148-8419-F7C3-2229F5C33A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8</xdr:row>
      <xdr:rowOff>138112</xdr:rowOff>
    </xdr:from>
    <xdr:to>
      <xdr:col>12</xdr:col>
      <xdr:colOff>485775</xdr:colOff>
      <xdr:row>23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B9FD36-48FC-6722-12DA-C44815751D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mdb%20movies%20cleaned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MDB_Movies_Cleaned"/>
      <sheetName val="Genre Analysis"/>
      <sheetName val="Duration Analysis"/>
      <sheetName val="Langauge"/>
      <sheetName val="Top Director"/>
      <sheetName val="Budget Analysis"/>
    </sheetNames>
    <sheetDataSet>
      <sheetData sheetId="0">
        <row r="1">
          <cell r="D1" t="str">
            <v>gross</v>
          </cell>
          <cell r="L1" t="str">
            <v>budget</v>
          </cell>
        </row>
        <row r="2">
          <cell r="D2">
            <v>760505847</v>
          </cell>
          <cell r="L2">
            <v>237000000</v>
          </cell>
        </row>
        <row r="3">
          <cell r="D3">
            <v>309404152</v>
          </cell>
          <cell r="L3">
            <v>300000000</v>
          </cell>
        </row>
        <row r="4">
          <cell r="D4">
            <v>200074175</v>
          </cell>
          <cell r="L4">
            <v>245000000</v>
          </cell>
        </row>
        <row r="5">
          <cell r="D5">
            <v>448130642</v>
          </cell>
          <cell r="L5">
            <v>250000000</v>
          </cell>
        </row>
        <row r="6">
          <cell r="D6">
            <v>73058679</v>
          </cell>
          <cell r="L6">
            <v>263700000</v>
          </cell>
        </row>
        <row r="7">
          <cell r="D7">
            <v>336530303</v>
          </cell>
          <cell r="L7">
            <v>258000000</v>
          </cell>
        </row>
        <row r="8">
          <cell r="D8">
            <v>200807262</v>
          </cell>
          <cell r="L8">
            <v>260000000</v>
          </cell>
        </row>
        <row r="9">
          <cell r="D9">
            <v>458991599</v>
          </cell>
          <cell r="L9">
            <v>250000000</v>
          </cell>
        </row>
        <row r="10">
          <cell r="D10">
            <v>301956980</v>
          </cell>
          <cell r="L10">
            <v>250000000</v>
          </cell>
        </row>
        <row r="11">
          <cell r="D11">
            <v>330249062</v>
          </cell>
          <cell r="L11">
            <v>250000000</v>
          </cell>
        </row>
        <row r="12">
          <cell r="D12">
            <v>200069408</v>
          </cell>
          <cell r="L12">
            <v>209000000</v>
          </cell>
        </row>
        <row r="13">
          <cell r="D13">
            <v>168368427</v>
          </cell>
          <cell r="L13">
            <v>200000000</v>
          </cell>
        </row>
        <row r="14">
          <cell r="D14">
            <v>423032628</v>
          </cell>
          <cell r="L14">
            <v>225000000</v>
          </cell>
        </row>
        <row r="15">
          <cell r="D15">
            <v>89289910</v>
          </cell>
          <cell r="L15">
            <v>215000000</v>
          </cell>
        </row>
        <row r="16">
          <cell r="D16">
            <v>291021565</v>
          </cell>
          <cell r="L16">
            <v>225000000</v>
          </cell>
        </row>
        <row r="17">
          <cell r="D17">
            <v>141614023</v>
          </cell>
          <cell r="L17">
            <v>225000000</v>
          </cell>
        </row>
        <row r="18">
          <cell r="D18">
            <v>623279547</v>
          </cell>
          <cell r="L18">
            <v>220000000</v>
          </cell>
        </row>
        <row r="19">
          <cell r="D19">
            <v>241063875</v>
          </cell>
          <cell r="L19">
            <v>250000000</v>
          </cell>
        </row>
        <row r="20">
          <cell r="D20">
            <v>179020854</v>
          </cell>
          <cell r="L20">
            <v>225000000</v>
          </cell>
        </row>
        <row r="21">
          <cell r="D21">
            <v>255108370</v>
          </cell>
          <cell r="L21">
            <v>250000000</v>
          </cell>
        </row>
        <row r="22">
          <cell r="D22">
            <v>262030663</v>
          </cell>
          <cell r="L22">
            <v>230000000</v>
          </cell>
        </row>
        <row r="23">
          <cell r="D23">
            <v>105219735</v>
          </cell>
          <cell r="L23">
            <v>200000000</v>
          </cell>
        </row>
        <row r="24">
          <cell r="D24">
            <v>258355354</v>
          </cell>
          <cell r="L24">
            <v>225000000</v>
          </cell>
        </row>
        <row r="25">
          <cell r="D25">
            <v>70083519</v>
          </cell>
          <cell r="L25">
            <v>180000000</v>
          </cell>
        </row>
        <row r="26">
          <cell r="D26">
            <v>218051260</v>
          </cell>
          <cell r="L26">
            <v>207000000</v>
          </cell>
        </row>
        <row r="27">
          <cell r="D27">
            <v>658672302</v>
          </cell>
          <cell r="L27">
            <v>200000000</v>
          </cell>
        </row>
        <row r="28">
          <cell r="D28">
            <v>407197282</v>
          </cell>
          <cell r="L28">
            <v>250000000</v>
          </cell>
        </row>
        <row r="29">
          <cell r="D29">
            <v>65173160</v>
          </cell>
          <cell r="L29">
            <v>209000000</v>
          </cell>
        </row>
        <row r="30">
          <cell r="D30">
            <v>652177271</v>
          </cell>
          <cell r="L30">
            <v>150000000</v>
          </cell>
        </row>
        <row r="31">
          <cell r="D31">
            <v>304360277</v>
          </cell>
          <cell r="L31">
            <v>200000000</v>
          </cell>
        </row>
        <row r="32">
          <cell r="D32">
            <v>373377893</v>
          </cell>
          <cell r="L32">
            <v>200000000</v>
          </cell>
        </row>
        <row r="33">
          <cell r="D33">
            <v>408992272</v>
          </cell>
          <cell r="L33">
            <v>200000000</v>
          </cell>
        </row>
        <row r="34">
          <cell r="D34">
            <v>334185206</v>
          </cell>
          <cell r="L34">
            <v>200000000</v>
          </cell>
        </row>
        <row r="35">
          <cell r="D35">
            <v>234360014</v>
          </cell>
          <cell r="L35">
            <v>210000000</v>
          </cell>
        </row>
        <row r="36">
          <cell r="D36">
            <v>268488329</v>
          </cell>
          <cell r="L36">
            <v>200000000</v>
          </cell>
        </row>
        <row r="37">
          <cell r="D37">
            <v>402076689</v>
          </cell>
          <cell r="L37">
            <v>200000000</v>
          </cell>
        </row>
        <row r="38">
          <cell r="D38">
            <v>245428137</v>
          </cell>
          <cell r="L38">
            <v>210000000</v>
          </cell>
        </row>
        <row r="39">
          <cell r="D39">
            <v>234903076</v>
          </cell>
          <cell r="L39">
            <v>215000000</v>
          </cell>
        </row>
        <row r="40">
          <cell r="D40">
            <v>202853933</v>
          </cell>
          <cell r="L40">
            <v>200000000</v>
          </cell>
        </row>
        <row r="41">
          <cell r="D41">
            <v>172051787</v>
          </cell>
          <cell r="L41">
            <v>170000000</v>
          </cell>
        </row>
        <row r="42">
          <cell r="D42">
            <v>191450875</v>
          </cell>
          <cell r="L42">
            <v>200000000</v>
          </cell>
        </row>
        <row r="43">
          <cell r="D43">
            <v>116593191</v>
          </cell>
          <cell r="L43">
            <v>200000000</v>
          </cell>
        </row>
        <row r="44">
          <cell r="D44">
            <v>414984497</v>
          </cell>
          <cell r="L44">
            <v>200000000</v>
          </cell>
        </row>
        <row r="45">
          <cell r="D45">
            <v>125320003</v>
          </cell>
          <cell r="L45">
            <v>200000000</v>
          </cell>
        </row>
        <row r="46">
          <cell r="D46">
            <v>350034110</v>
          </cell>
          <cell r="L46">
            <v>190000000</v>
          </cell>
        </row>
        <row r="47">
          <cell r="D47">
            <v>202351611</v>
          </cell>
          <cell r="L47">
            <v>190000000</v>
          </cell>
        </row>
        <row r="48">
          <cell r="D48">
            <v>233914986</v>
          </cell>
          <cell r="L48">
            <v>200000000</v>
          </cell>
        </row>
        <row r="49">
          <cell r="D49">
            <v>228756232</v>
          </cell>
          <cell r="L49">
            <v>190000000</v>
          </cell>
        </row>
        <row r="50">
          <cell r="D50">
            <v>65171860</v>
          </cell>
          <cell r="L50">
            <v>195000000</v>
          </cell>
        </row>
        <row r="51">
          <cell r="D51">
            <v>144812796</v>
          </cell>
          <cell r="L51">
            <v>105000000</v>
          </cell>
        </row>
        <row r="52">
          <cell r="D52">
            <v>90755643</v>
          </cell>
          <cell r="L52">
            <v>200000000</v>
          </cell>
        </row>
        <row r="53">
          <cell r="D53">
            <v>101785482</v>
          </cell>
          <cell r="L53">
            <v>190000000</v>
          </cell>
        </row>
        <row r="54">
          <cell r="D54">
            <v>352358779</v>
          </cell>
          <cell r="L54">
            <v>195000000</v>
          </cell>
        </row>
        <row r="55">
          <cell r="D55">
            <v>317011114</v>
          </cell>
          <cell r="L55">
            <v>185000000</v>
          </cell>
        </row>
        <row r="56">
          <cell r="D56">
            <v>237282182</v>
          </cell>
          <cell r="L56">
            <v>185000000</v>
          </cell>
        </row>
        <row r="57">
          <cell r="D57">
            <v>130468626</v>
          </cell>
          <cell r="L57">
            <v>185000000</v>
          </cell>
        </row>
        <row r="58">
          <cell r="D58">
            <v>223806889</v>
          </cell>
          <cell r="L58">
            <v>180000000</v>
          </cell>
        </row>
        <row r="59">
          <cell r="D59">
            <v>140080850</v>
          </cell>
          <cell r="L59">
            <v>140000000</v>
          </cell>
        </row>
        <row r="60">
          <cell r="D60">
            <v>166112167</v>
          </cell>
          <cell r="L60">
            <v>200000000</v>
          </cell>
        </row>
        <row r="61">
          <cell r="D61">
            <v>137850096</v>
          </cell>
          <cell r="L61">
            <v>200000000</v>
          </cell>
        </row>
        <row r="62">
          <cell r="D62">
            <v>47375327</v>
          </cell>
          <cell r="L62">
            <v>176000000</v>
          </cell>
        </row>
        <row r="63">
          <cell r="D63">
            <v>124051759</v>
          </cell>
          <cell r="L63">
            <v>180000000</v>
          </cell>
        </row>
        <row r="64">
          <cell r="D64">
            <v>291709845</v>
          </cell>
          <cell r="L64">
            <v>180000000</v>
          </cell>
        </row>
        <row r="65">
          <cell r="D65">
            <v>154985087</v>
          </cell>
          <cell r="L65">
            <v>178000000</v>
          </cell>
        </row>
        <row r="66">
          <cell r="D66">
            <v>533316061</v>
          </cell>
          <cell r="L66">
            <v>185000000</v>
          </cell>
        </row>
        <row r="67">
          <cell r="D67">
            <v>292979556</v>
          </cell>
          <cell r="L67">
            <v>175000000</v>
          </cell>
        </row>
        <row r="68">
          <cell r="D68">
            <v>198332128</v>
          </cell>
          <cell r="L68">
            <v>175000000</v>
          </cell>
        </row>
        <row r="69">
          <cell r="D69">
            <v>318298180</v>
          </cell>
          <cell r="L69">
            <v>140000000</v>
          </cell>
        </row>
        <row r="70">
          <cell r="D70">
            <v>73820094</v>
          </cell>
          <cell r="L70">
            <v>170000000</v>
          </cell>
        </row>
        <row r="71">
          <cell r="D71">
            <v>113745408</v>
          </cell>
          <cell r="L71">
            <v>170000000</v>
          </cell>
        </row>
        <row r="72">
          <cell r="D72">
            <v>102176165</v>
          </cell>
          <cell r="L72">
            <v>145000000</v>
          </cell>
        </row>
        <row r="73">
          <cell r="D73">
            <v>161087183</v>
          </cell>
          <cell r="L73">
            <v>175000000</v>
          </cell>
        </row>
        <row r="74">
          <cell r="D74">
            <v>100289690</v>
          </cell>
          <cell r="L74">
            <v>175000000</v>
          </cell>
        </row>
        <row r="75">
          <cell r="D75">
            <v>100189501</v>
          </cell>
          <cell r="L75">
            <v>178000000</v>
          </cell>
        </row>
        <row r="76">
          <cell r="D76">
            <v>88246220</v>
          </cell>
          <cell r="L76">
            <v>175000000</v>
          </cell>
        </row>
        <row r="77">
          <cell r="D77">
            <v>150167630</v>
          </cell>
          <cell r="L77">
            <v>175000000</v>
          </cell>
        </row>
        <row r="78">
          <cell r="D78">
            <v>356454367</v>
          </cell>
          <cell r="L78">
            <v>175000000</v>
          </cell>
        </row>
        <row r="79">
          <cell r="D79">
            <v>362645141</v>
          </cell>
          <cell r="L79">
            <v>175000000</v>
          </cell>
        </row>
        <row r="80">
          <cell r="D80">
            <v>312057433</v>
          </cell>
          <cell r="L80">
            <v>200000000</v>
          </cell>
        </row>
        <row r="81">
          <cell r="D81">
            <v>155111815</v>
          </cell>
          <cell r="L81">
            <v>170000000</v>
          </cell>
        </row>
        <row r="82">
          <cell r="D82">
            <v>241407328</v>
          </cell>
          <cell r="L82">
            <v>180000000</v>
          </cell>
        </row>
        <row r="83">
          <cell r="D83">
            <v>208543795</v>
          </cell>
          <cell r="L83">
            <v>170000000</v>
          </cell>
        </row>
        <row r="84">
          <cell r="D84">
            <v>38297305</v>
          </cell>
          <cell r="L84">
            <v>175000000</v>
          </cell>
        </row>
        <row r="85">
          <cell r="D85">
            <v>259746958</v>
          </cell>
          <cell r="L85">
            <v>170000000</v>
          </cell>
        </row>
        <row r="86">
          <cell r="D86">
            <v>238371987</v>
          </cell>
          <cell r="L86">
            <v>165000000</v>
          </cell>
        </row>
        <row r="87">
          <cell r="D87">
            <v>93417865</v>
          </cell>
          <cell r="L87">
            <v>190000000</v>
          </cell>
        </row>
        <row r="88">
          <cell r="D88">
            <v>222487711</v>
          </cell>
          <cell r="L88">
            <v>165000000</v>
          </cell>
        </row>
        <row r="89">
          <cell r="D89">
            <v>189412677</v>
          </cell>
          <cell r="L89">
            <v>165000000</v>
          </cell>
        </row>
        <row r="90">
          <cell r="D90">
            <v>665426</v>
          </cell>
          <cell r="L90">
            <v>165000000</v>
          </cell>
        </row>
        <row r="91">
          <cell r="D91">
            <v>102315545</v>
          </cell>
          <cell r="L91">
            <v>165000000</v>
          </cell>
        </row>
        <row r="92">
          <cell r="D92">
            <v>217387997</v>
          </cell>
          <cell r="L92">
            <v>165000000</v>
          </cell>
        </row>
        <row r="93">
          <cell r="D93">
            <v>150350192</v>
          </cell>
          <cell r="L93">
            <v>200000000</v>
          </cell>
        </row>
        <row r="94">
          <cell r="D94">
            <v>333130696</v>
          </cell>
          <cell r="L94">
            <v>170000000</v>
          </cell>
        </row>
        <row r="95">
          <cell r="D95">
            <v>187991439</v>
          </cell>
          <cell r="L95">
            <v>165000000</v>
          </cell>
        </row>
        <row r="96">
          <cell r="D96">
            <v>292568851</v>
          </cell>
          <cell r="L96">
            <v>160000000</v>
          </cell>
        </row>
        <row r="97">
          <cell r="D97">
            <v>303001229</v>
          </cell>
          <cell r="L97">
            <v>180000000</v>
          </cell>
        </row>
        <row r="98">
          <cell r="D98">
            <v>144512310</v>
          </cell>
          <cell r="L98">
            <v>38000000</v>
          </cell>
        </row>
        <row r="99">
          <cell r="D99">
            <v>127490802</v>
          </cell>
          <cell r="L99">
            <v>150000000</v>
          </cell>
        </row>
        <row r="100">
          <cell r="D100">
            <v>146405371</v>
          </cell>
          <cell r="L100">
            <v>160000000</v>
          </cell>
        </row>
        <row r="101">
          <cell r="D101">
            <v>281666058</v>
          </cell>
          <cell r="L101">
            <v>160000000</v>
          </cell>
        </row>
        <row r="102">
          <cell r="D102">
            <v>63143812</v>
          </cell>
          <cell r="L102">
            <v>150000000</v>
          </cell>
        </row>
        <row r="103">
          <cell r="D103">
            <v>60655503</v>
          </cell>
          <cell r="L103">
            <v>160000000</v>
          </cell>
        </row>
        <row r="104">
          <cell r="D104">
            <v>76846624</v>
          </cell>
          <cell r="L104">
            <v>170000000</v>
          </cell>
        </row>
        <row r="105">
          <cell r="D105">
            <v>320706665</v>
          </cell>
          <cell r="L105">
            <v>160000000</v>
          </cell>
        </row>
        <row r="106">
          <cell r="D106">
            <v>46978995</v>
          </cell>
          <cell r="L106">
            <v>160000000</v>
          </cell>
        </row>
        <row r="107">
          <cell r="D107">
            <v>89732035</v>
          </cell>
          <cell r="L107">
            <v>155000000</v>
          </cell>
        </row>
        <row r="108">
          <cell r="D108">
            <v>104383624</v>
          </cell>
          <cell r="L108">
            <v>155000000</v>
          </cell>
        </row>
        <row r="109">
          <cell r="D109">
            <v>198539855</v>
          </cell>
          <cell r="L109">
            <v>140000000</v>
          </cell>
        </row>
        <row r="110">
          <cell r="D110">
            <v>318759914</v>
          </cell>
          <cell r="L110">
            <v>150000000</v>
          </cell>
        </row>
        <row r="111">
          <cell r="D111">
            <v>34293771</v>
          </cell>
          <cell r="L111">
            <v>155000000</v>
          </cell>
        </row>
        <row r="112">
          <cell r="D112">
            <v>292000866</v>
          </cell>
          <cell r="L112">
            <v>150000000</v>
          </cell>
        </row>
        <row r="113">
          <cell r="D113">
            <v>289994397</v>
          </cell>
          <cell r="L113">
            <v>150000000</v>
          </cell>
        </row>
        <row r="114">
          <cell r="D114">
            <v>227946274</v>
          </cell>
          <cell r="L114">
            <v>150000000</v>
          </cell>
        </row>
        <row r="115">
          <cell r="D115">
            <v>256386216</v>
          </cell>
          <cell r="L115">
            <v>150000000</v>
          </cell>
        </row>
        <row r="116">
          <cell r="D116">
            <v>206456431</v>
          </cell>
          <cell r="L116">
            <v>150000000</v>
          </cell>
        </row>
        <row r="117">
          <cell r="D117">
            <v>206435493</v>
          </cell>
          <cell r="L117">
            <v>150000000</v>
          </cell>
        </row>
        <row r="118">
          <cell r="D118">
            <v>205343774</v>
          </cell>
          <cell r="L118">
            <v>150000000</v>
          </cell>
        </row>
        <row r="119">
          <cell r="D119">
            <v>179982968</v>
          </cell>
          <cell r="L119">
            <v>150000000</v>
          </cell>
        </row>
        <row r="120">
          <cell r="D120">
            <v>177243721</v>
          </cell>
          <cell r="L120">
            <v>150000000</v>
          </cell>
        </row>
        <row r="121">
          <cell r="D121">
            <v>179883016</v>
          </cell>
          <cell r="L121">
            <v>150000000</v>
          </cell>
        </row>
        <row r="122">
          <cell r="D122">
            <v>139259759</v>
          </cell>
          <cell r="L122">
            <v>150000000</v>
          </cell>
        </row>
        <row r="123">
          <cell r="D123">
            <v>400736600</v>
          </cell>
          <cell r="L123">
            <v>150000000</v>
          </cell>
        </row>
        <row r="124">
          <cell r="D124">
            <v>281492479</v>
          </cell>
          <cell r="L124">
            <v>150000000</v>
          </cell>
        </row>
        <row r="125">
          <cell r="D125">
            <v>206360018</v>
          </cell>
          <cell r="L125">
            <v>170000000</v>
          </cell>
        </row>
        <row r="126">
          <cell r="D126">
            <v>153629485</v>
          </cell>
          <cell r="L126">
            <v>150000000</v>
          </cell>
        </row>
        <row r="127">
          <cell r="D127">
            <v>133375846</v>
          </cell>
          <cell r="L127">
            <v>150000000</v>
          </cell>
        </row>
        <row r="128">
          <cell r="D128">
            <v>181015141</v>
          </cell>
          <cell r="L128">
            <v>150000000</v>
          </cell>
        </row>
        <row r="129">
          <cell r="D129">
            <v>114053579</v>
          </cell>
          <cell r="L129">
            <v>150000000</v>
          </cell>
        </row>
        <row r="130">
          <cell r="D130">
            <v>119420252</v>
          </cell>
          <cell r="L130">
            <v>150000000</v>
          </cell>
        </row>
        <row r="131">
          <cell r="D131">
            <v>83640426</v>
          </cell>
          <cell r="L131">
            <v>150000000</v>
          </cell>
        </row>
        <row r="132">
          <cell r="D132">
            <v>79711678</v>
          </cell>
          <cell r="L132">
            <v>100000000</v>
          </cell>
        </row>
        <row r="133">
          <cell r="D133">
            <v>195000874</v>
          </cell>
          <cell r="L133">
            <v>150000000</v>
          </cell>
        </row>
        <row r="134">
          <cell r="D134">
            <v>61937495</v>
          </cell>
          <cell r="L134">
            <v>150000000</v>
          </cell>
        </row>
        <row r="135">
          <cell r="D135">
            <v>126597121</v>
          </cell>
          <cell r="L135">
            <v>150000000</v>
          </cell>
        </row>
        <row r="136">
          <cell r="D136">
            <v>165230261</v>
          </cell>
          <cell r="L136">
            <v>150000000</v>
          </cell>
        </row>
        <row r="137">
          <cell r="D137">
            <v>131564731</v>
          </cell>
          <cell r="L137">
            <v>150000000</v>
          </cell>
        </row>
        <row r="138">
          <cell r="D138">
            <v>133382309</v>
          </cell>
          <cell r="L138">
            <v>150000000</v>
          </cell>
        </row>
        <row r="139">
          <cell r="D139">
            <v>73103784</v>
          </cell>
          <cell r="L139">
            <v>150000000</v>
          </cell>
        </row>
        <row r="140">
          <cell r="D140">
            <v>21379315</v>
          </cell>
          <cell r="L140">
            <v>150000000</v>
          </cell>
        </row>
        <row r="141">
          <cell r="D141">
            <v>64459316</v>
          </cell>
          <cell r="L141">
            <v>149000000</v>
          </cell>
        </row>
        <row r="142">
          <cell r="D142">
            <v>34964818</v>
          </cell>
          <cell r="L142">
            <v>150000000</v>
          </cell>
        </row>
        <row r="143">
          <cell r="D143">
            <v>111505642</v>
          </cell>
          <cell r="L143">
            <v>145000000</v>
          </cell>
        </row>
        <row r="144">
          <cell r="D144">
            <v>133228348</v>
          </cell>
          <cell r="L144">
            <v>175000000</v>
          </cell>
        </row>
        <row r="145">
          <cell r="D145">
            <v>216366733</v>
          </cell>
          <cell r="L145">
            <v>145000000</v>
          </cell>
        </row>
        <row r="146">
          <cell r="D146">
            <v>160201106</v>
          </cell>
          <cell r="L146">
            <v>142000000</v>
          </cell>
        </row>
        <row r="147">
          <cell r="D147">
            <v>118099659</v>
          </cell>
          <cell r="L147">
            <v>144000000</v>
          </cell>
        </row>
        <row r="148">
          <cell r="D148">
            <v>201573391</v>
          </cell>
          <cell r="L148">
            <v>140000000</v>
          </cell>
        </row>
        <row r="149">
          <cell r="D149">
            <v>190418803</v>
          </cell>
          <cell r="L149">
            <v>140000000</v>
          </cell>
        </row>
        <row r="150">
          <cell r="D150">
            <v>82161969</v>
          </cell>
          <cell r="L150">
            <v>150000000</v>
          </cell>
        </row>
        <row r="151">
          <cell r="D151">
            <v>143523463</v>
          </cell>
          <cell r="L151">
            <v>145000000</v>
          </cell>
        </row>
        <row r="152">
          <cell r="D152">
            <v>209364921</v>
          </cell>
          <cell r="L152">
            <v>145000000</v>
          </cell>
        </row>
        <row r="153">
          <cell r="D153">
            <v>103400692</v>
          </cell>
          <cell r="L153">
            <v>145000000</v>
          </cell>
        </row>
        <row r="154">
          <cell r="D154">
            <v>110332737</v>
          </cell>
          <cell r="L154">
            <v>100000000</v>
          </cell>
        </row>
        <row r="155">
          <cell r="D155">
            <v>111110575</v>
          </cell>
          <cell r="L155">
            <v>140000000</v>
          </cell>
        </row>
        <row r="156">
          <cell r="D156">
            <v>65007045</v>
          </cell>
          <cell r="L156">
            <v>140000000</v>
          </cell>
        </row>
        <row r="157">
          <cell r="D157">
            <v>257704099</v>
          </cell>
          <cell r="L157">
            <v>150000000</v>
          </cell>
        </row>
        <row r="158">
          <cell r="D158">
            <v>403706375</v>
          </cell>
          <cell r="L158">
            <v>139000000</v>
          </cell>
        </row>
        <row r="159">
          <cell r="D159">
            <v>176997107</v>
          </cell>
          <cell r="L159">
            <v>145000000</v>
          </cell>
        </row>
        <row r="160">
          <cell r="D160">
            <v>31141074</v>
          </cell>
          <cell r="L160">
            <v>140000000</v>
          </cell>
        </row>
        <row r="161">
          <cell r="D161">
            <v>31704416</v>
          </cell>
          <cell r="L161">
            <v>135000000</v>
          </cell>
        </row>
        <row r="162">
          <cell r="D162">
            <v>107503316</v>
          </cell>
          <cell r="L162">
            <v>130000000</v>
          </cell>
        </row>
        <row r="163">
          <cell r="D163">
            <v>129734803</v>
          </cell>
          <cell r="L163">
            <v>140000000</v>
          </cell>
        </row>
        <row r="164">
          <cell r="D164">
            <v>132122995</v>
          </cell>
          <cell r="L164">
            <v>137000000</v>
          </cell>
        </row>
        <row r="165">
          <cell r="D165">
            <v>122512052</v>
          </cell>
          <cell r="L165">
            <v>130000000</v>
          </cell>
        </row>
        <row r="166">
          <cell r="D166">
            <v>68642452</v>
          </cell>
          <cell r="L166">
            <v>130000000</v>
          </cell>
        </row>
        <row r="167">
          <cell r="D167">
            <v>32131830</v>
          </cell>
          <cell r="L167">
            <v>137000000</v>
          </cell>
        </row>
        <row r="168">
          <cell r="D168">
            <v>176636816</v>
          </cell>
          <cell r="L168">
            <v>140000000</v>
          </cell>
        </row>
        <row r="169">
          <cell r="D169">
            <v>126930660</v>
          </cell>
          <cell r="L169">
            <v>135000000</v>
          </cell>
        </row>
        <row r="170">
          <cell r="D170">
            <v>93926386</v>
          </cell>
          <cell r="L170">
            <v>150000000</v>
          </cell>
        </row>
        <row r="171">
          <cell r="D171">
            <v>292298923</v>
          </cell>
          <cell r="L171">
            <v>120000000</v>
          </cell>
        </row>
        <row r="172">
          <cell r="D172">
            <v>63992328</v>
          </cell>
          <cell r="L172">
            <v>135000000</v>
          </cell>
        </row>
        <row r="173">
          <cell r="D173">
            <v>134518390</v>
          </cell>
          <cell r="L173">
            <v>150000000</v>
          </cell>
        </row>
        <row r="174">
          <cell r="D174">
            <v>52792307</v>
          </cell>
          <cell r="L174">
            <v>140000000</v>
          </cell>
        </row>
        <row r="175">
          <cell r="D175">
            <v>183635922</v>
          </cell>
          <cell r="L175">
            <v>135000000</v>
          </cell>
        </row>
        <row r="176">
          <cell r="D176">
            <v>83024900</v>
          </cell>
          <cell r="L176">
            <v>135000000</v>
          </cell>
        </row>
        <row r="177">
          <cell r="D177">
            <v>123207194</v>
          </cell>
          <cell r="L177">
            <v>135000000</v>
          </cell>
        </row>
        <row r="178">
          <cell r="D178">
            <v>83348920</v>
          </cell>
          <cell r="L178">
            <v>132000000</v>
          </cell>
        </row>
        <row r="179">
          <cell r="D179">
            <v>227137090</v>
          </cell>
          <cell r="L179">
            <v>110000000</v>
          </cell>
        </row>
        <row r="180">
          <cell r="D180">
            <v>215395021</v>
          </cell>
          <cell r="L180">
            <v>130000000</v>
          </cell>
        </row>
        <row r="181">
          <cell r="D181">
            <v>180191634</v>
          </cell>
          <cell r="L181">
            <v>130000000</v>
          </cell>
        </row>
        <row r="182">
          <cell r="D182">
            <v>424645577</v>
          </cell>
          <cell r="L182">
            <v>130000000</v>
          </cell>
        </row>
        <row r="183">
          <cell r="D183">
            <v>177343675</v>
          </cell>
          <cell r="L183">
            <v>135000000</v>
          </cell>
        </row>
        <row r="184">
          <cell r="D184">
            <v>234277056</v>
          </cell>
          <cell r="L184">
            <v>132000000</v>
          </cell>
        </row>
        <row r="185">
          <cell r="D185">
            <v>138396624</v>
          </cell>
          <cell r="L185">
            <v>130000000</v>
          </cell>
        </row>
        <row r="186">
          <cell r="D186">
            <v>149234747</v>
          </cell>
          <cell r="L186">
            <v>130000000</v>
          </cell>
        </row>
        <row r="187">
          <cell r="D187">
            <v>118311368</v>
          </cell>
          <cell r="L187">
            <v>110000000</v>
          </cell>
        </row>
        <row r="188">
          <cell r="D188">
            <v>101160529</v>
          </cell>
          <cell r="L188">
            <v>125000000</v>
          </cell>
        </row>
        <row r="189">
          <cell r="D189">
            <v>77564037</v>
          </cell>
          <cell r="L189">
            <v>135000000</v>
          </cell>
        </row>
        <row r="190">
          <cell r="D190">
            <v>249358727</v>
          </cell>
          <cell r="L190">
            <v>130000000</v>
          </cell>
        </row>
        <row r="191">
          <cell r="D191">
            <v>49551662</v>
          </cell>
          <cell r="L191">
            <v>130000000</v>
          </cell>
        </row>
        <row r="192">
          <cell r="D192">
            <v>60522097</v>
          </cell>
          <cell r="L192">
            <v>130000000</v>
          </cell>
        </row>
        <row r="193">
          <cell r="D193">
            <v>137748063</v>
          </cell>
          <cell r="L193">
            <v>127500000</v>
          </cell>
        </row>
        <row r="194">
          <cell r="D194">
            <v>113733726</v>
          </cell>
          <cell r="L194">
            <v>127000000</v>
          </cell>
        </row>
        <row r="195">
          <cell r="D195">
            <v>148337537</v>
          </cell>
          <cell r="L195">
            <v>130000000</v>
          </cell>
        </row>
        <row r="196">
          <cell r="D196">
            <v>317557891</v>
          </cell>
          <cell r="L196">
            <v>125000000</v>
          </cell>
        </row>
        <row r="197">
          <cell r="D197">
            <v>33592415</v>
          </cell>
          <cell r="L197">
            <v>130000000</v>
          </cell>
        </row>
        <row r="198">
          <cell r="D198">
            <v>305388685</v>
          </cell>
          <cell r="L198">
            <v>140000000</v>
          </cell>
        </row>
        <row r="199">
          <cell r="D199">
            <v>337103873</v>
          </cell>
          <cell r="L199">
            <v>125000000</v>
          </cell>
        </row>
        <row r="200">
          <cell r="D200">
            <v>217536138</v>
          </cell>
          <cell r="L200">
            <v>125000000</v>
          </cell>
        </row>
        <row r="201">
          <cell r="D201">
            <v>131536019</v>
          </cell>
          <cell r="L201">
            <v>103000000</v>
          </cell>
        </row>
        <row r="202">
          <cell r="D202">
            <v>214948780</v>
          </cell>
          <cell r="L202">
            <v>110000000</v>
          </cell>
        </row>
        <row r="203">
          <cell r="D203">
            <v>209805005</v>
          </cell>
          <cell r="L203">
            <v>125000000</v>
          </cell>
        </row>
        <row r="204">
          <cell r="D204">
            <v>186830669</v>
          </cell>
          <cell r="L204">
            <v>125000000</v>
          </cell>
        </row>
        <row r="205">
          <cell r="D205">
            <v>163192114</v>
          </cell>
          <cell r="L205">
            <v>125000000</v>
          </cell>
        </row>
        <row r="206">
          <cell r="D206">
            <v>119412921</v>
          </cell>
          <cell r="L206">
            <v>65000000</v>
          </cell>
        </row>
        <row r="207">
          <cell r="D207">
            <v>32694788</v>
          </cell>
          <cell r="L207">
            <v>85000000</v>
          </cell>
        </row>
        <row r="208">
          <cell r="D208">
            <v>113165635</v>
          </cell>
          <cell r="L208">
            <v>125000000</v>
          </cell>
        </row>
        <row r="209">
          <cell r="D209">
            <v>107285004</v>
          </cell>
          <cell r="L209">
            <v>125000000</v>
          </cell>
        </row>
        <row r="210">
          <cell r="D210">
            <v>260031035</v>
          </cell>
          <cell r="L210">
            <v>123000000</v>
          </cell>
        </row>
        <row r="211">
          <cell r="D211">
            <v>186739919</v>
          </cell>
          <cell r="L211">
            <v>125000000</v>
          </cell>
        </row>
        <row r="212">
          <cell r="D212">
            <v>215397307</v>
          </cell>
          <cell r="L212">
            <v>125000000</v>
          </cell>
        </row>
        <row r="213">
          <cell r="D213">
            <v>182618434</v>
          </cell>
          <cell r="L213">
            <v>140000000</v>
          </cell>
        </row>
        <row r="214">
          <cell r="D214">
            <v>131920333</v>
          </cell>
          <cell r="L214">
            <v>130000000</v>
          </cell>
        </row>
        <row r="215">
          <cell r="D215">
            <v>124976634</v>
          </cell>
          <cell r="L215">
            <v>120000000</v>
          </cell>
        </row>
        <row r="216">
          <cell r="D216">
            <v>115802596</v>
          </cell>
          <cell r="L216">
            <v>110000000</v>
          </cell>
        </row>
        <row r="217">
          <cell r="D217">
            <v>108521835</v>
          </cell>
          <cell r="L217">
            <v>120000000</v>
          </cell>
        </row>
        <row r="218">
          <cell r="D218">
            <v>100685880</v>
          </cell>
          <cell r="L218">
            <v>120000000</v>
          </cell>
        </row>
        <row r="219">
          <cell r="D219">
            <v>126464904</v>
          </cell>
          <cell r="L219">
            <v>130000000</v>
          </cell>
        </row>
        <row r="220">
          <cell r="D220">
            <v>64736114</v>
          </cell>
          <cell r="L220">
            <v>120000000</v>
          </cell>
        </row>
        <row r="221">
          <cell r="D221">
            <v>93050117</v>
          </cell>
          <cell r="L221">
            <v>115000000</v>
          </cell>
        </row>
        <row r="222">
          <cell r="D222">
            <v>57637485</v>
          </cell>
          <cell r="L222">
            <v>105000000</v>
          </cell>
        </row>
        <row r="223">
          <cell r="D223">
            <v>58607007</v>
          </cell>
          <cell r="L223">
            <v>100000000</v>
          </cell>
        </row>
        <row r="224">
          <cell r="D224">
            <v>43929341</v>
          </cell>
          <cell r="L224">
            <v>120000000</v>
          </cell>
        </row>
        <row r="225">
          <cell r="D225">
            <v>30212620</v>
          </cell>
          <cell r="L225">
            <v>120000000</v>
          </cell>
        </row>
        <row r="226">
          <cell r="D226">
            <v>76418654</v>
          </cell>
          <cell r="L226">
            <v>117000000</v>
          </cell>
        </row>
        <row r="227">
          <cell r="D227">
            <v>89021735</v>
          </cell>
          <cell r="L227">
            <v>120000000</v>
          </cell>
        </row>
        <row r="228">
          <cell r="D228">
            <v>380262555</v>
          </cell>
          <cell r="L228">
            <v>113000000</v>
          </cell>
        </row>
        <row r="229">
          <cell r="D229">
            <v>310675583</v>
          </cell>
          <cell r="L229">
            <v>115000000</v>
          </cell>
        </row>
        <row r="230">
          <cell r="D230">
            <v>289907418</v>
          </cell>
          <cell r="L230">
            <v>115000000</v>
          </cell>
        </row>
        <row r="231">
          <cell r="D231">
            <v>132550960</v>
          </cell>
          <cell r="L231">
            <v>120000000</v>
          </cell>
        </row>
        <row r="232">
          <cell r="D232">
            <v>474544677</v>
          </cell>
          <cell r="L232">
            <v>115000000</v>
          </cell>
        </row>
        <row r="233">
          <cell r="D233">
            <v>187165546</v>
          </cell>
          <cell r="L233">
            <v>135000000</v>
          </cell>
        </row>
        <row r="234">
          <cell r="D234">
            <v>40911830</v>
          </cell>
          <cell r="L234">
            <v>115000000</v>
          </cell>
        </row>
        <row r="235">
          <cell r="D235">
            <v>47952020</v>
          </cell>
          <cell r="L235">
            <v>115000000</v>
          </cell>
        </row>
        <row r="236">
          <cell r="D236">
            <v>190871240</v>
          </cell>
          <cell r="L236">
            <v>125000000</v>
          </cell>
        </row>
        <row r="237">
          <cell r="D237">
            <v>274084951</v>
          </cell>
          <cell r="L237">
            <v>100000000</v>
          </cell>
        </row>
        <row r="238">
          <cell r="D238">
            <v>67155742</v>
          </cell>
          <cell r="L238">
            <v>116000000</v>
          </cell>
        </row>
        <row r="239">
          <cell r="D239">
            <v>81638674</v>
          </cell>
          <cell r="L239">
            <v>135000000</v>
          </cell>
        </row>
        <row r="240">
          <cell r="D240">
            <v>56114221</v>
          </cell>
          <cell r="L240">
            <v>120000000</v>
          </cell>
        </row>
        <row r="241">
          <cell r="D241">
            <v>250863268</v>
          </cell>
          <cell r="L241">
            <v>110000000</v>
          </cell>
        </row>
        <row r="242">
          <cell r="D242">
            <v>155181732</v>
          </cell>
          <cell r="L242">
            <v>110000000</v>
          </cell>
        </row>
        <row r="243">
          <cell r="D243">
            <v>125332007</v>
          </cell>
          <cell r="L243">
            <v>110000000</v>
          </cell>
        </row>
        <row r="244">
          <cell r="D244">
            <v>113330342</v>
          </cell>
          <cell r="L244">
            <v>110000000</v>
          </cell>
        </row>
        <row r="245">
          <cell r="D245">
            <v>125531634</v>
          </cell>
          <cell r="L245">
            <v>110000000</v>
          </cell>
        </row>
        <row r="246">
          <cell r="D246">
            <v>186336103</v>
          </cell>
          <cell r="L246">
            <v>120000000</v>
          </cell>
        </row>
        <row r="247">
          <cell r="D247">
            <v>129995817</v>
          </cell>
          <cell r="L247">
            <v>110000000</v>
          </cell>
        </row>
        <row r="248">
          <cell r="D248">
            <v>102608827</v>
          </cell>
          <cell r="L248">
            <v>110000000</v>
          </cell>
        </row>
        <row r="249">
          <cell r="D249">
            <v>42776259</v>
          </cell>
          <cell r="L249">
            <v>112000000</v>
          </cell>
        </row>
        <row r="250">
          <cell r="D250">
            <v>98780042</v>
          </cell>
          <cell r="L250">
            <v>120000000</v>
          </cell>
        </row>
        <row r="251">
          <cell r="D251">
            <v>106369117</v>
          </cell>
          <cell r="L251">
            <v>110000000</v>
          </cell>
        </row>
        <row r="252">
          <cell r="D252">
            <v>142614158</v>
          </cell>
          <cell r="L252">
            <v>110000000</v>
          </cell>
        </row>
        <row r="253">
          <cell r="D253">
            <v>50026353</v>
          </cell>
          <cell r="L253">
            <v>110000000</v>
          </cell>
        </row>
        <row r="254">
          <cell r="D254">
            <v>66002193</v>
          </cell>
          <cell r="L254">
            <v>110000000</v>
          </cell>
        </row>
        <row r="255">
          <cell r="D255">
            <v>85463309</v>
          </cell>
          <cell r="L255">
            <v>110000000</v>
          </cell>
        </row>
        <row r="256">
          <cell r="D256">
            <v>71017784</v>
          </cell>
          <cell r="L256">
            <v>105000000</v>
          </cell>
        </row>
        <row r="257">
          <cell r="D257">
            <v>48068396</v>
          </cell>
          <cell r="L257">
            <v>160000000</v>
          </cell>
        </row>
        <row r="258">
          <cell r="D258">
            <v>61656849</v>
          </cell>
          <cell r="L258">
            <v>110000000</v>
          </cell>
        </row>
        <row r="259">
          <cell r="D259">
            <v>134520804</v>
          </cell>
          <cell r="L259">
            <v>110000000</v>
          </cell>
        </row>
        <row r="260">
          <cell r="D260">
            <v>313837577</v>
          </cell>
          <cell r="L260">
            <v>93000000</v>
          </cell>
        </row>
        <row r="261">
          <cell r="D261">
            <v>24004159</v>
          </cell>
          <cell r="L261">
            <v>110000000</v>
          </cell>
        </row>
        <row r="262">
          <cell r="D262">
            <v>58183966</v>
          </cell>
          <cell r="L262">
            <v>107000000</v>
          </cell>
        </row>
        <row r="263">
          <cell r="D263">
            <v>100446895</v>
          </cell>
          <cell r="L263">
            <v>109000000</v>
          </cell>
        </row>
        <row r="264">
          <cell r="D264">
            <v>144795350</v>
          </cell>
          <cell r="L264">
            <v>120000000</v>
          </cell>
        </row>
        <row r="265">
          <cell r="D265">
            <v>47396698</v>
          </cell>
          <cell r="L265">
            <v>130000000</v>
          </cell>
        </row>
        <row r="266">
          <cell r="D266">
            <v>140015224</v>
          </cell>
          <cell r="L266">
            <v>133000000</v>
          </cell>
        </row>
        <row r="267">
          <cell r="D267">
            <v>104374107</v>
          </cell>
          <cell r="L267">
            <v>105000000</v>
          </cell>
        </row>
        <row r="268">
          <cell r="D268">
            <v>228430993</v>
          </cell>
          <cell r="L268">
            <v>108000000</v>
          </cell>
        </row>
        <row r="269">
          <cell r="D269">
            <v>35799026</v>
          </cell>
          <cell r="L269">
            <v>126000000</v>
          </cell>
        </row>
        <row r="270">
          <cell r="D270">
            <v>6712451</v>
          </cell>
          <cell r="L270">
            <v>90000000</v>
          </cell>
        </row>
        <row r="271">
          <cell r="D271">
            <v>101643008</v>
          </cell>
          <cell r="L271">
            <v>90000000</v>
          </cell>
        </row>
        <row r="272">
          <cell r="D272">
            <v>187670866</v>
          </cell>
          <cell r="L272">
            <v>103000000</v>
          </cell>
        </row>
        <row r="273">
          <cell r="D273">
            <v>132014112</v>
          </cell>
          <cell r="L273">
            <v>102000000</v>
          </cell>
        </row>
        <row r="274">
          <cell r="D274">
            <v>261970615</v>
          </cell>
          <cell r="L274">
            <v>100000000</v>
          </cell>
        </row>
        <row r="275">
          <cell r="D275">
            <v>167007184</v>
          </cell>
          <cell r="L275">
            <v>150000000</v>
          </cell>
        </row>
        <row r="276">
          <cell r="D276">
            <v>180011740</v>
          </cell>
          <cell r="L276">
            <v>100000000</v>
          </cell>
        </row>
        <row r="277">
          <cell r="D277">
            <v>204843350</v>
          </cell>
          <cell r="L277">
            <v>102000000</v>
          </cell>
        </row>
        <row r="278">
          <cell r="D278">
            <v>97030725</v>
          </cell>
          <cell r="L278">
            <v>100000000</v>
          </cell>
        </row>
        <row r="279">
          <cell r="D279">
            <v>130127620</v>
          </cell>
          <cell r="L279">
            <v>100000000</v>
          </cell>
        </row>
        <row r="280">
          <cell r="D280">
            <v>146282411</v>
          </cell>
          <cell r="L280">
            <v>115000000</v>
          </cell>
        </row>
        <row r="281">
          <cell r="D281">
            <v>65452312</v>
          </cell>
          <cell r="L281">
            <v>100000000</v>
          </cell>
        </row>
        <row r="282">
          <cell r="D282">
            <v>148383780</v>
          </cell>
          <cell r="L282">
            <v>100000000</v>
          </cell>
        </row>
        <row r="283">
          <cell r="D283">
            <v>119219978</v>
          </cell>
          <cell r="L283">
            <v>100000000</v>
          </cell>
        </row>
        <row r="284">
          <cell r="D284">
            <v>101228120</v>
          </cell>
          <cell r="L284">
            <v>100000000</v>
          </cell>
        </row>
        <row r="285">
          <cell r="D285">
            <v>162804648</v>
          </cell>
          <cell r="L285">
            <v>100000000</v>
          </cell>
        </row>
        <row r="286">
          <cell r="D286">
            <v>100117603</v>
          </cell>
          <cell r="L286">
            <v>100000000</v>
          </cell>
        </row>
        <row r="287">
          <cell r="D287">
            <v>89296573</v>
          </cell>
          <cell r="L287">
            <v>100000000</v>
          </cell>
        </row>
        <row r="288">
          <cell r="D288">
            <v>85017401</v>
          </cell>
          <cell r="L288">
            <v>92000000</v>
          </cell>
        </row>
        <row r="289">
          <cell r="D289">
            <v>173005002</v>
          </cell>
          <cell r="L289">
            <v>100000000</v>
          </cell>
        </row>
        <row r="290">
          <cell r="D290">
            <v>75030163</v>
          </cell>
          <cell r="L290">
            <v>100000000</v>
          </cell>
        </row>
        <row r="291">
          <cell r="D291">
            <v>77222184</v>
          </cell>
          <cell r="L291">
            <v>100000000</v>
          </cell>
        </row>
        <row r="292">
          <cell r="D292">
            <v>107515297</v>
          </cell>
          <cell r="L292">
            <v>100000000</v>
          </cell>
        </row>
        <row r="293">
          <cell r="D293">
            <v>67631157</v>
          </cell>
          <cell r="L293">
            <v>100000000</v>
          </cell>
        </row>
        <row r="294">
          <cell r="D294">
            <v>66862068</v>
          </cell>
          <cell r="L294">
            <v>83000000</v>
          </cell>
        </row>
        <row r="295">
          <cell r="D295">
            <v>57366262</v>
          </cell>
          <cell r="L295">
            <v>100000000</v>
          </cell>
        </row>
        <row r="296">
          <cell r="D296">
            <v>116866727</v>
          </cell>
          <cell r="L296">
            <v>100000000</v>
          </cell>
        </row>
        <row r="297">
          <cell r="D297">
            <v>184031112</v>
          </cell>
          <cell r="L297">
            <v>100000000</v>
          </cell>
        </row>
        <row r="298">
          <cell r="D298">
            <v>54700065</v>
          </cell>
          <cell r="L298">
            <v>105000000</v>
          </cell>
        </row>
        <row r="299">
          <cell r="D299">
            <v>27098580</v>
          </cell>
          <cell r="L299">
            <v>102000000</v>
          </cell>
        </row>
        <row r="300">
          <cell r="D300">
            <v>55673333</v>
          </cell>
          <cell r="L300">
            <v>80000000</v>
          </cell>
        </row>
        <row r="301">
          <cell r="D301">
            <v>40198710</v>
          </cell>
          <cell r="L301">
            <v>100000000</v>
          </cell>
        </row>
        <row r="302">
          <cell r="D302">
            <v>72660029</v>
          </cell>
          <cell r="L302">
            <v>100000000</v>
          </cell>
        </row>
        <row r="303">
          <cell r="D303">
            <v>38120554</v>
          </cell>
          <cell r="L303">
            <v>140000000</v>
          </cell>
        </row>
        <row r="304">
          <cell r="D304">
            <v>49392095</v>
          </cell>
          <cell r="L304">
            <v>100000000</v>
          </cell>
        </row>
        <row r="305">
          <cell r="D305">
            <v>39292022</v>
          </cell>
          <cell r="L305">
            <v>90000000</v>
          </cell>
        </row>
        <row r="306">
          <cell r="D306">
            <v>28772222</v>
          </cell>
          <cell r="L306">
            <v>105000000</v>
          </cell>
        </row>
        <row r="307">
          <cell r="D307">
            <v>17010646</v>
          </cell>
          <cell r="L307">
            <v>84000000</v>
          </cell>
        </row>
        <row r="308">
          <cell r="D308">
            <v>24985612</v>
          </cell>
          <cell r="L308">
            <v>100000000</v>
          </cell>
        </row>
        <row r="309">
          <cell r="D309">
            <v>4411102</v>
          </cell>
          <cell r="L309">
            <v>100000000</v>
          </cell>
        </row>
        <row r="310">
          <cell r="D310">
            <v>35024475</v>
          </cell>
          <cell r="L310">
            <v>100000000</v>
          </cell>
        </row>
        <row r="311">
          <cell r="D311">
            <v>130174897</v>
          </cell>
          <cell r="L311">
            <v>99000000</v>
          </cell>
        </row>
        <row r="312">
          <cell r="D312">
            <v>10200000</v>
          </cell>
          <cell r="L312">
            <v>10000000</v>
          </cell>
        </row>
        <row r="313">
          <cell r="D313">
            <v>202007640</v>
          </cell>
          <cell r="L313">
            <v>98000000</v>
          </cell>
        </row>
        <row r="314">
          <cell r="D314">
            <v>77679638</v>
          </cell>
          <cell r="L314">
            <v>100000000</v>
          </cell>
        </row>
        <row r="315">
          <cell r="D315">
            <v>9213</v>
          </cell>
          <cell r="L315">
            <v>94000000</v>
          </cell>
        </row>
        <row r="316">
          <cell r="D316">
            <v>58867694</v>
          </cell>
          <cell r="L316">
            <v>100000000</v>
          </cell>
        </row>
        <row r="317">
          <cell r="D317">
            <v>59475623</v>
          </cell>
          <cell r="L317">
            <v>90000000</v>
          </cell>
        </row>
        <row r="318">
          <cell r="D318">
            <v>108638745</v>
          </cell>
          <cell r="L318">
            <v>92000000</v>
          </cell>
        </row>
        <row r="319">
          <cell r="D319">
            <v>86897182</v>
          </cell>
          <cell r="L319">
            <v>95000000</v>
          </cell>
        </row>
        <row r="320">
          <cell r="D320">
            <v>63540020</v>
          </cell>
          <cell r="L320">
            <v>93000000</v>
          </cell>
        </row>
        <row r="321">
          <cell r="D321">
            <v>95328937</v>
          </cell>
          <cell r="L321">
            <v>100000000</v>
          </cell>
        </row>
        <row r="322">
          <cell r="D322">
            <v>50802661</v>
          </cell>
          <cell r="L322">
            <v>95000000</v>
          </cell>
        </row>
        <row r="323">
          <cell r="D323">
            <v>161317423</v>
          </cell>
          <cell r="L323">
            <v>95000000</v>
          </cell>
        </row>
        <row r="324">
          <cell r="D324">
            <v>201148159</v>
          </cell>
          <cell r="L324">
            <v>95000000</v>
          </cell>
        </row>
        <row r="325">
          <cell r="D325">
            <v>43982842</v>
          </cell>
          <cell r="L325">
            <v>65000000</v>
          </cell>
        </row>
        <row r="326">
          <cell r="D326">
            <v>380838870</v>
          </cell>
          <cell r="L326">
            <v>94000000</v>
          </cell>
        </row>
        <row r="327">
          <cell r="D327">
            <v>377019252</v>
          </cell>
          <cell r="L327">
            <v>94000000</v>
          </cell>
        </row>
        <row r="328">
          <cell r="D328">
            <v>340478898</v>
          </cell>
          <cell r="L328">
            <v>94000000</v>
          </cell>
        </row>
        <row r="329">
          <cell r="D329">
            <v>17176900</v>
          </cell>
          <cell r="L329">
            <v>95000000</v>
          </cell>
        </row>
        <row r="330">
          <cell r="D330">
            <v>131144183</v>
          </cell>
          <cell r="L330">
            <v>115000000</v>
          </cell>
        </row>
        <row r="331">
          <cell r="D331">
            <v>23014504</v>
          </cell>
          <cell r="L331">
            <v>100000000</v>
          </cell>
        </row>
        <row r="332">
          <cell r="D332">
            <v>181166115</v>
          </cell>
          <cell r="L332">
            <v>93000000</v>
          </cell>
        </row>
        <row r="333">
          <cell r="D333">
            <v>176740650</v>
          </cell>
          <cell r="L333">
            <v>93000000</v>
          </cell>
        </row>
        <row r="334">
          <cell r="D334">
            <v>71148699</v>
          </cell>
          <cell r="L334">
            <v>90000000</v>
          </cell>
        </row>
        <row r="335">
          <cell r="D335">
            <v>67344392</v>
          </cell>
          <cell r="L335">
            <v>92000000</v>
          </cell>
        </row>
        <row r="336">
          <cell r="D336">
            <v>22406362</v>
          </cell>
          <cell r="L336">
            <v>107000000</v>
          </cell>
        </row>
        <row r="337">
          <cell r="D337">
            <v>261437578</v>
          </cell>
          <cell r="L337">
            <v>92000000</v>
          </cell>
        </row>
        <row r="338">
          <cell r="D338">
            <v>11000000</v>
          </cell>
          <cell r="L338">
            <v>98000000</v>
          </cell>
        </row>
        <row r="339">
          <cell r="D339">
            <v>88761720</v>
          </cell>
          <cell r="L339">
            <v>95000000</v>
          </cell>
        </row>
        <row r="340">
          <cell r="D340">
            <v>250147615</v>
          </cell>
          <cell r="L340">
            <v>90000000</v>
          </cell>
        </row>
        <row r="341">
          <cell r="D341">
            <v>245823397</v>
          </cell>
          <cell r="L341">
            <v>90000000</v>
          </cell>
        </row>
        <row r="342">
          <cell r="D342">
            <v>81557479</v>
          </cell>
          <cell r="L342">
            <v>100000000</v>
          </cell>
        </row>
        <row r="343">
          <cell r="D343">
            <v>226138454</v>
          </cell>
          <cell r="L343">
            <v>90000000</v>
          </cell>
        </row>
        <row r="344">
          <cell r="D344">
            <v>155370362</v>
          </cell>
          <cell r="L344">
            <v>100000000</v>
          </cell>
        </row>
        <row r="345">
          <cell r="D345">
            <v>124870275</v>
          </cell>
          <cell r="L345">
            <v>100000000</v>
          </cell>
        </row>
        <row r="346">
          <cell r="D346">
            <v>196573705</v>
          </cell>
          <cell r="L346">
            <v>90000000</v>
          </cell>
        </row>
        <row r="347">
          <cell r="D347">
            <v>58229120</v>
          </cell>
          <cell r="L347">
            <v>90000000</v>
          </cell>
        </row>
        <row r="348">
          <cell r="D348">
            <v>125305545</v>
          </cell>
          <cell r="L348">
            <v>92000000</v>
          </cell>
        </row>
        <row r="349">
          <cell r="D349">
            <v>132373442</v>
          </cell>
          <cell r="L349">
            <v>90000000</v>
          </cell>
        </row>
        <row r="350">
          <cell r="D350">
            <v>120618403</v>
          </cell>
          <cell r="L350">
            <v>90000000</v>
          </cell>
        </row>
        <row r="351">
          <cell r="D351">
            <v>110416702</v>
          </cell>
          <cell r="L351">
            <v>92000000</v>
          </cell>
        </row>
        <row r="352">
          <cell r="D352">
            <v>102515793</v>
          </cell>
          <cell r="L352">
            <v>90000000</v>
          </cell>
        </row>
        <row r="353">
          <cell r="D353">
            <v>100012500</v>
          </cell>
          <cell r="L353">
            <v>90000000</v>
          </cell>
        </row>
        <row r="354">
          <cell r="D354">
            <v>209019489</v>
          </cell>
          <cell r="L354">
            <v>90000000</v>
          </cell>
        </row>
        <row r="355">
          <cell r="D355">
            <v>84037039</v>
          </cell>
          <cell r="L355">
            <v>120000000</v>
          </cell>
        </row>
        <row r="356">
          <cell r="D356">
            <v>85884815</v>
          </cell>
          <cell r="L356">
            <v>90000000</v>
          </cell>
        </row>
        <row r="357">
          <cell r="D357">
            <v>83077470</v>
          </cell>
          <cell r="L357">
            <v>75000000</v>
          </cell>
        </row>
        <row r="358">
          <cell r="D358">
            <v>100018837</v>
          </cell>
          <cell r="L358">
            <v>90000000</v>
          </cell>
        </row>
        <row r="359">
          <cell r="D359">
            <v>78747585</v>
          </cell>
          <cell r="L359">
            <v>88000000</v>
          </cell>
        </row>
        <row r="360">
          <cell r="D360">
            <v>78616689</v>
          </cell>
          <cell r="L360">
            <v>100000000</v>
          </cell>
        </row>
        <row r="361">
          <cell r="D361">
            <v>75817994</v>
          </cell>
          <cell r="L361">
            <v>90000000</v>
          </cell>
        </row>
        <row r="362">
          <cell r="D362">
            <v>100853835</v>
          </cell>
          <cell r="L362">
            <v>90000000</v>
          </cell>
        </row>
        <row r="363">
          <cell r="D363">
            <v>73209340</v>
          </cell>
          <cell r="L363">
            <v>95000000</v>
          </cell>
        </row>
        <row r="364">
          <cell r="D364">
            <v>72515360</v>
          </cell>
          <cell r="L364">
            <v>80000000</v>
          </cell>
        </row>
        <row r="365">
          <cell r="D365">
            <v>68558662</v>
          </cell>
          <cell r="L365">
            <v>90000000</v>
          </cell>
        </row>
        <row r="366">
          <cell r="D366">
            <v>65653758</v>
          </cell>
          <cell r="L366">
            <v>95000000</v>
          </cell>
        </row>
        <row r="367">
          <cell r="D367">
            <v>64685359</v>
          </cell>
          <cell r="L367">
            <v>90000000</v>
          </cell>
        </row>
        <row r="368">
          <cell r="D368">
            <v>61355436</v>
          </cell>
          <cell r="L368">
            <v>68000000</v>
          </cell>
        </row>
        <row r="369">
          <cell r="D369">
            <v>26871</v>
          </cell>
          <cell r="L369">
            <v>92000000</v>
          </cell>
        </row>
        <row r="370">
          <cell r="D370">
            <v>60874615</v>
          </cell>
          <cell r="L370">
            <v>90000000</v>
          </cell>
        </row>
        <row r="371">
          <cell r="D371">
            <v>143618384</v>
          </cell>
          <cell r="L371">
            <v>90000000</v>
          </cell>
        </row>
        <row r="372">
          <cell r="D372">
            <v>58220776</v>
          </cell>
          <cell r="L372">
            <v>100000000</v>
          </cell>
        </row>
        <row r="373">
          <cell r="D373">
            <v>47474112</v>
          </cell>
          <cell r="L373">
            <v>90000000</v>
          </cell>
        </row>
        <row r="374">
          <cell r="D374">
            <v>42877165</v>
          </cell>
          <cell r="L374">
            <v>86000000</v>
          </cell>
        </row>
        <row r="375">
          <cell r="D375">
            <v>35168677</v>
          </cell>
          <cell r="L375">
            <v>100000000</v>
          </cell>
        </row>
        <row r="376">
          <cell r="D376">
            <v>37567440</v>
          </cell>
          <cell r="L376">
            <v>20000000</v>
          </cell>
        </row>
        <row r="377">
          <cell r="D377">
            <v>61644321</v>
          </cell>
          <cell r="L377">
            <v>88000000</v>
          </cell>
        </row>
        <row r="378">
          <cell r="D378">
            <v>190562</v>
          </cell>
          <cell r="L378">
            <v>90000000</v>
          </cell>
        </row>
        <row r="379">
          <cell r="D379">
            <v>120147445</v>
          </cell>
          <cell r="L379">
            <v>87000000</v>
          </cell>
        </row>
        <row r="380">
          <cell r="D380">
            <v>241688385</v>
          </cell>
          <cell r="L380">
            <v>92000000</v>
          </cell>
        </row>
        <row r="381">
          <cell r="D381">
            <v>233630478</v>
          </cell>
          <cell r="L381">
            <v>90000000</v>
          </cell>
        </row>
        <row r="382">
          <cell r="D382">
            <v>197992827</v>
          </cell>
          <cell r="L382">
            <v>100000000</v>
          </cell>
        </row>
        <row r="383">
          <cell r="D383">
            <v>176049130</v>
          </cell>
          <cell r="L383">
            <v>75000000</v>
          </cell>
        </row>
        <row r="384">
          <cell r="D384">
            <v>172620724</v>
          </cell>
          <cell r="L384">
            <v>85000000</v>
          </cell>
        </row>
        <row r="385">
          <cell r="D385">
            <v>183405771</v>
          </cell>
          <cell r="L385">
            <v>85000000</v>
          </cell>
        </row>
        <row r="386">
          <cell r="D386">
            <v>20315324</v>
          </cell>
          <cell r="L386">
            <v>75000000</v>
          </cell>
        </row>
        <row r="387">
          <cell r="D387">
            <v>148313048</v>
          </cell>
          <cell r="L387">
            <v>85000000</v>
          </cell>
        </row>
        <row r="388">
          <cell r="D388">
            <v>127706877</v>
          </cell>
          <cell r="L388">
            <v>85000000</v>
          </cell>
        </row>
        <row r="389">
          <cell r="D389">
            <v>126149655</v>
          </cell>
          <cell r="L389">
            <v>85000000</v>
          </cell>
        </row>
        <row r="390">
          <cell r="D390">
            <v>66941559</v>
          </cell>
          <cell r="L390">
            <v>85000000</v>
          </cell>
        </row>
        <row r="391">
          <cell r="D391">
            <v>78009155</v>
          </cell>
          <cell r="L391">
            <v>75000000</v>
          </cell>
        </row>
        <row r="392">
          <cell r="D392">
            <v>63224849</v>
          </cell>
          <cell r="L392">
            <v>85000000</v>
          </cell>
        </row>
        <row r="393">
          <cell r="D393">
            <v>111544445</v>
          </cell>
          <cell r="L393">
            <v>90000000</v>
          </cell>
        </row>
        <row r="394">
          <cell r="D394">
            <v>112703470</v>
          </cell>
          <cell r="L394">
            <v>85000000</v>
          </cell>
        </row>
        <row r="395">
          <cell r="D395">
            <v>117144465</v>
          </cell>
          <cell r="L395">
            <v>85000000</v>
          </cell>
        </row>
        <row r="396">
          <cell r="D396">
            <v>84303558</v>
          </cell>
          <cell r="L396">
            <v>85000000</v>
          </cell>
        </row>
        <row r="397">
          <cell r="D397">
            <v>150832203</v>
          </cell>
          <cell r="L397">
            <v>85000000</v>
          </cell>
        </row>
        <row r="398">
          <cell r="D398">
            <v>51396781</v>
          </cell>
          <cell r="L398">
            <v>68000000</v>
          </cell>
        </row>
        <row r="399">
          <cell r="D399">
            <v>47592825</v>
          </cell>
          <cell r="L399">
            <v>85000000</v>
          </cell>
        </row>
        <row r="400">
          <cell r="D400">
            <v>50016394</v>
          </cell>
          <cell r="L400">
            <v>70000000</v>
          </cell>
        </row>
        <row r="401">
          <cell r="D401">
            <v>57010853</v>
          </cell>
          <cell r="L401">
            <v>85000000</v>
          </cell>
        </row>
        <row r="402">
          <cell r="D402">
            <v>62494975</v>
          </cell>
          <cell r="L402">
            <v>85000000</v>
          </cell>
        </row>
        <row r="403">
          <cell r="D403">
            <v>46440491</v>
          </cell>
          <cell r="L403">
            <v>100000000</v>
          </cell>
        </row>
        <row r="404">
          <cell r="D404">
            <v>44606335</v>
          </cell>
          <cell r="L404">
            <v>90000000</v>
          </cell>
        </row>
        <row r="405">
          <cell r="D405">
            <v>40048332</v>
          </cell>
          <cell r="L405">
            <v>85000000</v>
          </cell>
        </row>
        <row r="406">
          <cell r="D406">
            <v>64933670</v>
          </cell>
          <cell r="L406">
            <v>85000000</v>
          </cell>
        </row>
        <row r="407">
          <cell r="D407">
            <v>31494270</v>
          </cell>
          <cell r="L407">
            <v>60000000</v>
          </cell>
        </row>
        <row r="408">
          <cell r="D408">
            <v>31111260</v>
          </cell>
          <cell r="L408">
            <v>60000000</v>
          </cell>
        </row>
        <row r="409">
          <cell r="D409">
            <v>123307945</v>
          </cell>
          <cell r="L409">
            <v>65000000</v>
          </cell>
        </row>
        <row r="410">
          <cell r="D410">
            <v>153288182</v>
          </cell>
          <cell r="L410">
            <v>84000000</v>
          </cell>
        </row>
        <row r="411">
          <cell r="D411">
            <v>13401683</v>
          </cell>
          <cell r="L411">
            <v>35000000</v>
          </cell>
        </row>
        <row r="412">
          <cell r="D412">
            <v>137340146</v>
          </cell>
          <cell r="L412">
            <v>70000000</v>
          </cell>
        </row>
        <row r="413">
          <cell r="D413">
            <v>43575716</v>
          </cell>
          <cell r="L413">
            <v>85000000</v>
          </cell>
        </row>
        <row r="414">
          <cell r="D414">
            <v>80170146</v>
          </cell>
          <cell r="L414">
            <v>85000000</v>
          </cell>
        </row>
        <row r="415">
          <cell r="D415">
            <v>75754670</v>
          </cell>
          <cell r="L415">
            <v>85000000</v>
          </cell>
        </row>
        <row r="416">
          <cell r="D416">
            <v>33048353</v>
          </cell>
          <cell r="L416">
            <v>65000000</v>
          </cell>
        </row>
        <row r="417">
          <cell r="D417">
            <v>34543701</v>
          </cell>
          <cell r="L417">
            <v>82000000</v>
          </cell>
        </row>
        <row r="418">
          <cell r="D418">
            <v>242589580</v>
          </cell>
          <cell r="L418">
            <v>81000000</v>
          </cell>
        </row>
        <row r="419">
          <cell r="D419">
            <v>102981571</v>
          </cell>
          <cell r="L419">
            <v>80000000</v>
          </cell>
        </row>
        <row r="420">
          <cell r="D420">
            <v>180965237</v>
          </cell>
          <cell r="L420">
            <v>80000000</v>
          </cell>
        </row>
        <row r="421">
          <cell r="D421">
            <v>407999255</v>
          </cell>
          <cell r="L421">
            <v>78000000</v>
          </cell>
        </row>
        <row r="422">
          <cell r="D422">
            <v>254455986</v>
          </cell>
          <cell r="L422">
            <v>80000000</v>
          </cell>
        </row>
        <row r="423">
          <cell r="D423">
            <v>162831698</v>
          </cell>
          <cell r="L423">
            <v>80000000</v>
          </cell>
        </row>
        <row r="424">
          <cell r="D424">
            <v>155019340</v>
          </cell>
          <cell r="L424">
            <v>80000000</v>
          </cell>
        </row>
        <row r="425">
          <cell r="D425">
            <v>145771527</v>
          </cell>
          <cell r="L425">
            <v>80000000</v>
          </cell>
        </row>
        <row r="426">
          <cell r="D426">
            <v>140459099</v>
          </cell>
          <cell r="L426">
            <v>75000000</v>
          </cell>
        </row>
        <row r="427">
          <cell r="D427">
            <v>53215979</v>
          </cell>
          <cell r="L427">
            <v>84000000</v>
          </cell>
        </row>
        <row r="428">
          <cell r="D428">
            <v>158115031</v>
          </cell>
          <cell r="L428">
            <v>82000000</v>
          </cell>
        </row>
        <row r="429">
          <cell r="D429">
            <v>133103929</v>
          </cell>
          <cell r="L429">
            <v>75000000</v>
          </cell>
        </row>
        <row r="430">
          <cell r="D430">
            <v>133668525</v>
          </cell>
          <cell r="L430">
            <v>80000000</v>
          </cell>
        </row>
        <row r="431">
          <cell r="D431">
            <v>130313314</v>
          </cell>
          <cell r="L431">
            <v>80000000</v>
          </cell>
        </row>
        <row r="432">
          <cell r="D432">
            <v>124590960</v>
          </cell>
          <cell r="L432">
            <v>80000000</v>
          </cell>
        </row>
        <row r="433">
          <cell r="D433">
            <v>127968405</v>
          </cell>
          <cell r="L433">
            <v>80000000</v>
          </cell>
        </row>
        <row r="434">
          <cell r="D434">
            <v>120136047</v>
          </cell>
          <cell r="L434">
            <v>80000000</v>
          </cell>
        </row>
        <row r="435">
          <cell r="D435">
            <v>128200012</v>
          </cell>
          <cell r="L435">
            <v>75000000</v>
          </cell>
        </row>
        <row r="436">
          <cell r="D436">
            <v>112225777</v>
          </cell>
          <cell r="L436">
            <v>80000000</v>
          </cell>
        </row>
        <row r="437">
          <cell r="D437">
            <v>109993847</v>
          </cell>
          <cell r="L437">
            <v>80000000</v>
          </cell>
        </row>
        <row r="438">
          <cell r="D438">
            <v>104054514</v>
          </cell>
          <cell r="L438">
            <v>80000000</v>
          </cell>
        </row>
        <row r="439">
          <cell r="D439">
            <v>103028109</v>
          </cell>
          <cell r="L439">
            <v>80000000</v>
          </cell>
        </row>
        <row r="440">
          <cell r="D440">
            <v>101087161</v>
          </cell>
          <cell r="L440">
            <v>75000000</v>
          </cell>
        </row>
        <row r="441">
          <cell r="D441">
            <v>101111837</v>
          </cell>
          <cell r="L441">
            <v>80000000</v>
          </cell>
        </row>
        <row r="442">
          <cell r="D442">
            <v>95632614</v>
          </cell>
          <cell r="L442">
            <v>79000000</v>
          </cell>
        </row>
        <row r="443">
          <cell r="D443">
            <v>94822707</v>
          </cell>
          <cell r="L443">
            <v>80000000</v>
          </cell>
        </row>
        <row r="444">
          <cell r="D444">
            <v>92969824</v>
          </cell>
          <cell r="L444">
            <v>80000000</v>
          </cell>
        </row>
        <row r="445">
          <cell r="D445">
            <v>91188905</v>
          </cell>
          <cell r="L445">
            <v>80000000</v>
          </cell>
        </row>
        <row r="446">
          <cell r="D446">
            <v>90443603</v>
          </cell>
          <cell r="L446">
            <v>80000000</v>
          </cell>
        </row>
        <row r="447">
          <cell r="D447">
            <v>82226474</v>
          </cell>
          <cell r="L447">
            <v>65000000</v>
          </cell>
        </row>
        <row r="448">
          <cell r="D448">
            <v>79363785</v>
          </cell>
          <cell r="L448">
            <v>80000000</v>
          </cell>
        </row>
        <row r="449">
          <cell r="D449">
            <v>76081498</v>
          </cell>
          <cell r="L449">
            <v>75000000</v>
          </cell>
        </row>
        <row r="450">
          <cell r="D450">
            <v>85707116</v>
          </cell>
          <cell r="L450">
            <v>68000000</v>
          </cell>
        </row>
        <row r="451">
          <cell r="D451">
            <v>74329966</v>
          </cell>
          <cell r="L451">
            <v>70000000</v>
          </cell>
        </row>
        <row r="452">
          <cell r="D452">
            <v>100169068</v>
          </cell>
          <cell r="L452">
            <v>80000000</v>
          </cell>
        </row>
        <row r="453">
          <cell r="D453">
            <v>73215310</v>
          </cell>
          <cell r="L453">
            <v>80000000</v>
          </cell>
        </row>
        <row r="454">
          <cell r="D454">
            <v>80360866</v>
          </cell>
          <cell r="L454">
            <v>80000000</v>
          </cell>
        </row>
        <row r="455">
          <cell r="D455">
            <v>69102910</v>
          </cell>
          <cell r="L455">
            <v>80000000</v>
          </cell>
        </row>
        <row r="456">
          <cell r="D456">
            <v>65948711</v>
          </cell>
          <cell r="L456">
            <v>80000000</v>
          </cell>
        </row>
        <row r="457">
          <cell r="D457">
            <v>169692572</v>
          </cell>
          <cell r="L457">
            <v>80000000</v>
          </cell>
        </row>
        <row r="458">
          <cell r="D458">
            <v>60507228</v>
          </cell>
          <cell r="L458">
            <v>80000000</v>
          </cell>
        </row>
        <row r="459">
          <cell r="D459">
            <v>56684819</v>
          </cell>
          <cell r="L459">
            <v>80000000</v>
          </cell>
        </row>
        <row r="460">
          <cell r="D460">
            <v>50628009</v>
          </cell>
          <cell r="L460">
            <v>90000000</v>
          </cell>
        </row>
        <row r="461">
          <cell r="D461">
            <v>69772969</v>
          </cell>
          <cell r="L461">
            <v>80000000</v>
          </cell>
        </row>
        <row r="462">
          <cell r="D462">
            <v>45356386</v>
          </cell>
          <cell r="L462">
            <v>75000000</v>
          </cell>
        </row>
        <row r="463">
          <cell r="D463">
            <v>55350897</v>
          </cell>
          <cell r="L463">
            <v>85000000</v>
          </cell>
        </row>
        <row r="464">
          <cell r="D464">
            <v>39442871</v>
          </cell>
          <cell r="L464">
            <v>80000000</v>
          </cell>
        </row>
        <row r="465">
          <cell r="D465">
            <v>37899638</v>
          </cell>
          <cell r="L465">
            <v>88000000</v>
          </cell>
        </row>
        <row r="466">
          <cell r="D466">
            <v>37754208</v>
          </cell>
          <cell r="L466">
            <v>70000000</v>
          </cell>
        </row>
        <row r="467">
          <cell r="D467">
            <v>38542418</v>
          </cell>
          <cell r="L467">
            <v>80000000</v>
          </cell>
        </row>
        <row r="468">
          <cell r="D468">
            <v>34566746</v>
          </cell>
          <cell r="L468">
            <v>80000000</v>
          </cell>
        </row>
        <row r="469">
          <cell r="D469">
            <v>32885565</v>
          </cell>
          <cell r="L469">
            <v>80000000</v>
          </cell>
        </row>
        <row r="470">
          <cell r="D470">
            <v>36073232</v>
          </cell>
          <cell r="L470">
            <v>80000000</v>
          </cell>
        </row>
        <row r="471">
          <cell r="D471">
            <v>21471685</v>
          </cell>
          <cell r="L471">
            <v>44000000</v>
          </cell>
        </row>
        <row r="472">
          <cell r="D472">
            <v>20950820</v>
          </cell>
          <cell r="L472">
            <v>80000000</v>
          </cell>
        </row>
        <row r="473">
          <cell r="D473">
            <v>19673424</v>
          </cell>
          <cell r="L473">
            <v>80000000</v>
          </cell>
        </row>
        <row r="474">
          <cell r="D474">
            <v>19480739</v>
          </cell>
          <cell r="L474">
            <v>80000000</v>
          </cell>
        </row>
        <row r="475">
          <cell r="D475">
            <v>17593391</v>
          </cell>
          <cell r="L475">
            <v>80000000</v>
          </cell>
        </row>
        <row r="476">
          <cell r="D476">
            <v>18318000</v>
          </cell>
          <cell r="L476">
            <v>80000000</v>
          </cell>
        </row>
        <row r="477">
          <cell r="D477">
            <v>27356090</v>
          </cell>
          <cell r="L477">
            <v>90000000</v>
          </cell>
        </row>
        <row r="478">
          <cell r="D478">
            <v>17473245</v>
          </cell>
          <cell r="L478">
            <v>70000000</v>
          </cell>
        </row>
        <row r="479">
          <cell r="D479">
            <v>15131330</v>
          </cell>
          <cell r="L479">
            <v>86000000</v>
          </cell>
        </row>
        <row r="480">
          <cell r="D480">
            <v>19406406</v>
          </cell>
          <cell r="L480">
            <v>40000000</v>
          </cell>
        </row>
        <row r="481">
          <cell r="D481">
            <v>1891821</v>
          </cell>
          <cell r="L481">
            <v>52000000</v>
          </cell>
        </row>
        <row r="482">
          <cell r="D482">
            <v>23219748</v>
          </cell>
          <cell r="L482">
            <v>80000000</v>
          </cell>
        </row>
        <row r="483">
          <cell r="D483">
            <v>170708996</v>
          </cell>
          <cell r="L483">
            <v>58000000</v>
          </cell>
        </row>
        <row r="484">
          <cell r="D484">
            <v>422783777</v>
          </cell>
          <cell r="L484">
            <v>45000000</v>
          </cell>
        </row>
        <row r="485">
          <cell r="D485">
            <v>103812241</v>
          </cell>
          <cell r="L485">
            <v>79000000</v>
          </cell>
        </row>
        <row r="486">
          <cell r="D486">
            <v>119793567</v>
          </cell>
          <cell r="L486">
            <v>78000000</v>
          </cell>
        </row>
        <row r="487">
          <cell r="D487">
            <v>92930005</v>
          </cell>
          <cell r="L487">
            <v>78000000</v>
          </cell>
        </row>
        <row r="488">
          <cell r="D488">
            <v>67286731</v>
          </cell>
          <cell r="L488">
            <v>100000000</v>
          </cell>
        </row>
        <row r="489">
          <cell r="D489">
            <v>74158157</v>
          </cell>
          <cell r="L489">
            <v>79000000</v>
          </cell>
        </row>
        <row r="490">
          <cell r="D490">
            <v>127083765</v>
          </cell>
          <cell r="L490">
            <v>76000000</v>
          </cell>
        </row>
        <row r="491">
          <cell r="D491">
            <v>1339152</v>
          </cell>
          <cell r="L491">
            <v>81200000</v>
          </cell>
        </row>
        <row r="492">
          <cell r="D492">
            <v>15071514</v>
          </cell>
          <cell r="L492">
            <v>80000000</v>
          </cell>
        </row>
        <row r="493">
          <cell r="D493">
            <v>26000610</v>
          </cell>
          <cell r="L493">
            <v>76000000</v>
          </cell>
        </row>
        <row r="494">
          <cell r="D494">
            <v>323505540</v>
          </cell>
          <cell r="L494">
            <v>75000000</v>
          </cell>
        </row>
        <row r="495">
          <cell r="D495">
            <v>66462600</v>
          </cell>
          <cell r="L495">
            <v>78000000</v>
          </cell>
        </row>
        <row r="496">
          <cell r="D496">
            <v>368049635</v>
          </cell>
          <cell r="L496">
            <v>76000000</v>
          </cell>
        </row>
        <row r="497">
          <cell r="D497">
            <v>306124059</v>
          </cell>
          <cell r="L497">
            <v>75000000</v>
          </cell>
        </row>
        <row r="498">
          <cell r="D498">
            <v>229074524</v>
          </cell>
          <cell r="L498">
            <v>73000000</v>
          </cell>
        </row>
        <row r="499">
          <cell r="D499">
            <v>193136719</v>
          </cell>
          <cell r="L499">
            <v>75000000</v>
          </cell>
        </row>
        <row r="500">
          <cell r="D500">
            <v>35286428</v>
          </cell>
          <cell r="L500">
            <v>76000000</v>
          </cell>
        </row>
        <row r="501">
          <cell r="D501">
            <v>157299717</v>
          </cell>
          <cell r="L501">
            <v>75000000</v>
          </cell>
        </row>
        <row r="502">
          <cell r="D502">
            <v>134568845</v>
          </cell>
          <cell r="L502">
            <v>75000000</v>
          </cell>
        </row>
        <row r="503">
          <cell r="D503">
            <v>134006721</v>
          </cell>
          <cell r="L503">
            <v>75000000</v>
          </cell>
        </row>
        <row r="504">
          <cell r="D504">
            <v>195329763</v>
          </cell>
          <cell r="L504">
            <v>80000000</v>
          </cell>
        </row>
        <row r="505">
          <cell r="D505">
            <v>120776832</v>
          </cell>
          <cell r="L505">
            <v>75000000</v>
          </cell>
        </row>
        <row r="506">
          <cell r="D506">
            <v>118823091</v>
          </cell>
          <cell r="L506">
            <v>75000000</v>
          </cell>
        </row>
        <row r="507">
          <cell r="D507">
            <v>41814863</v>
          </cell>
          <cell r="L507">
            <v>50000000</v>
          </cell>
        </row>
        <row r="508">
          <cell r="D508">
            <v>97360069</v>
          </cell>
          <cell r="L508">
            <v>75000000</v>
          </cell>
        </row>
        <row r="509">
          <cell r="D509">
            <v>117698894</v>
          </cell>
          <cell r="L509">
            <v>75000000</v>
          </cell>
        </row>
        <row r="510">
          <cell r="D510">
            <v>162001186</v>
          </cell>
          <cell r="L510">
            <v>80000000</v>
          </cell>
        </row>
        <row r="511">
          <cell r="D511">
            <v>77032279</v>
          </cell>
          <cell r="L511">
            <v>60000000</v>
          </cell>
        </row>
        <row r="512">
          <cell r="D512">
            <v>73023275</v>
          </cell>
          <cell r="L512">
            <v>35000000</v>
          </cell>
        </row>
        <row r="513">
          <cell r="D513">
            <v>68473360</v>
          </cell>
          <cell r="L513">
            <v>75000000</v>
          </cell>
        </row>
        <row r="514">
          <cell r="D514">
            <v>66636385</v>
          </cell>
          <cell r="L514">
            <v>75000000</v>
          </cell>
        </row>
        <row r="515">
          <cell r="D515">
            <v>160762022</v>
          </cell>
          <cell r="L515">
            <v>75000000</v>
          </cell>
        </row>
        <row r="516">
          <cell r="D516">
            <v>103338338</v>
          </cell>
          <cell r="L516">
            <v>70000000</v>
          </cell>
        </row>
        <row r="517">
          <cell r="D517">
            <v>55808744</v>
          </cell>
          <cell r="L517">
            <v>53000000</v>
          </cell>
        </row>
        <row r="518">
          <cell r="D518">
            <v>47379090</v>
          </cell>
          <cell r="L518">
            <v>70000000</v>
          </cell>
        </row>
        <row r="519">
          <cell r="D519">
            <v>43426961</v>
          </cell>
          <cell r="L519">
            <v>70000000</v>
          </cell>
        </row>
        <row r="520">
          <cell r="D520">
            <v>47000485</v>
          </cell>
          <cell r="L520">
            <v>75000000</v>
          </cell>
        </row>
        <row r="521">
          <cell r="D521">
            <v>45434443</v>
          </cell>
          <cell r="L521">
            <v>75000000</v>
          </cell>
        </row>
        <row r="522">
          <cell r="D522">
            <v>42044321</v>
          </cell>
          <cell r="L522">
            <v>80000000</v>
          </cell>
        </row>
        <row r="523">
          <cell r="D523">
            <v>73661010</v>
          </cell>
          <cell r="L523">
            <v>75000000</v>
          </cell>
        </row>
        <row r="524">
          <cell r="D524">
            <v>41523271</v>
          </cell>
          <cell r="L524">
            <v>80000000</v>
          </cell>
        </row>
        <row r="525">
          <cell r="D525">
            <v>37600435</v>
          </cell>
          <cell r="L525">
            <v>55000000</v>
          </cell>
        </row>
        <row r="526">
          <cell r="D526">
            <v>39251128</v>
          </cell>
          <cell r="L526">
            <v>75000000</v>
          </cell>
        </row>
        <row r="527">
          <cell r="D527">
            <v>83503161</v>
          </cell>
          <cell r="L527">
            <v>75000000</v>
          </cell>
        </row>
        <row r="528">
          <cell r="D528">
            <v>34636443</v>
          </cell>
          <cell r="L528">
            <v>52000000</v>
          </cell>
        </row>
        <row r="529">
          <cell r="D529">
            <v>22751979</v>
          </cell>
          <cell r="L529">
            <v>75000000</v>
          </cell>
        </row>
        <row r="530">
          <cell r="D530">
            <v>30013346</v>
          </cell>
          <cell r="L530">
            <v>75000000</v>
          </cell>
        </row>
        <row r="531">
          <cell r="D531">
            <v>14567883</v>
          </cell>
          <cell r="L531">
            <v>75000000</v>
          </cell>
        </row>
        <row r="532">
          <cell r="D532">
            <v>5409517</v>
          </cell>
          <cell r="L532">
            <v>75000000</v>
          </cell>
        </row>
        <row r="533">
          <cell r="D533">
            <v>21009180</v>
          </cell>
          <cell r="L533">
            <v>45000000</v>
          </cell>
        </row>
        <row r="534">
          <cell r="D534">
            <v>94999143</v>
          </cell>
          <cell r="L534">
            <v>75000000</v>
          </cell>
        </row>
        <row r="535">
          <cell r="D535">
            <v>336029560</v>
          </cell>
          <cell r="L535">
            <v>74000000</v>
          </cell>
        </row>
        <row r="536">
          <cell r="D536">
            <v>36381716</v>
          </cell>
          <cell r="L536">
            <v>82000000</v>
          </cell>
        </row>
        <row r="537">
          <cell r="D537">
            <v>55585389</v>
          </cell>
          <cell r="L537">
            <v>69000000</v>
          </cell>
        </row>
        <row r="538">
          <cell r="D538">
            <v>36976367</v>
          </cell>
          <cell r="L538">
            <v>75000000</v>
          </cell>
        </row>
        <row r="539">
          <cell r="D539">
            <v>107225164</v>
          </cell>
          <cell r="L539">
            <v>73000000</v>
          </cell>
        </row>
        <row r="540">
          <cell r="D540">
            <v>70224196</v>
          </cell>
          <cell r="L540">
            <v>70000000</v>
          </cell>
        </row>
        <row r="541">
          <cell r="D541">
            <v>51814190</v>
          </cell>
          <cell r="L541">
            <v>75000000</v>
          </cell>
        </row>
        <row r="542">
          <cell r="D542">
            <v>47456450</v>
          </cell>
          <cell r="L542">
            <v>70000000</v>
          </cell>
        </row>
        <row r="543">
          <cell r="D543">
            <v>148213377</v>
          </cell>
          <cell r="L543">
            <v>73000000</v>
          </cell>
        </row>
        <row r="544">
          <cell r="D544">
            <v>112950721</v>
          </cell>
          <cell r="L544">
            <v>72000000</v>
          </cell>
        </row>
        <row r="545">
          <cell r="D545">
            <v>75600000</v>
          </cell>
          <cell r="L545">
            <v>72000000</v>
          </cell>
        </row>
        <row r="546">
          <cell r="D546">
            <v>62647540</v>
          </cell>
          <cell r="L546">
            <v>70000000</v>
          </cell>
        </row>
        <row r="547">
          <cell r="D547">
            <v>183132370</v>
          </cell>
          <cell r="L547">
            <v>75000000</v>
          </cell>
        </row>
        <row r="548">
          <cell r="D548">
            <v>27796042</v>
          </cell>
          <cell r="L548">
            <v>72000000</v>
          </cell>
        </row>
        <row r="549">
          <cell r="D549">
            <v>32616869</v>
          </cell>
          <cell r="L549">
            <v>72000000</v>
          </cell>
        </row>
        <row r="550">
          <cell r="D550">
            <v>18947630</v>
          </cell>
          <cell r="L550">
            <v>59660000</v>
          </cell>
        </row>
        <row r="551">
          <cell r="D551">
            <v>114195633</v>
          </cell>
          <cell r="L551">
            <v>60000000</v>
          </cell>
        </row>
        <row r="552">
          <cell r="D552">
            <v>144156464</v>
          </cell>
          <cell r="L552">
            <v>71500000</v>
          </cell>
        </row>
        <row r="553">
          <cell r="D553">
            <v>227965690</v>
          </cell>
          <cell r="L553">
            <v>72000000</v>
          </cell>
        </row>
        <row r="554">
          <cell r="D554">
            <v>436471036</v>
          </cell>
          <cell r="L554">
            <v>150000000</v>
          </cell>
        </row>
        <row r="555">
          <cell r="D555">
            <v>244052771</v>
          </cell>
          <cell r="L555">
            <v>120000000</v>
          </cell>
        </row>
        <row r="556">
          <cell r="D556">
            <v>152149590</v>
          </cell>
          <cell r="L556">
            <v>70000000</v>
          </cell>
        </row>
        <row r="557">
          <cell r="D557">
            <v>141204016</v>
          </cell>
          <cell r="L557">
            <v>70000000</v>
          </cell>
        </row>
        <row r="558">
          <cell r="D558">
            <v>162495848</v>
          </cell>
          <cell r="L558">
            <v>74000000</v>
          </cell>
        </row>
        <row r="559">
          <cell r="D559">
            <v>136448821</v>
          </cell>
          <cell r="L559">
            <v>80000000</v>
          </cell>
        </row>
        <row r="560">
          <cell r="D560">
            <v>120523073</v>
          </cell>
          <cell r="L560">
            <v>75000000</v>
          </cell>
        </row>
        <row r="561">
          <cell r="D561">
            <v>119654900</v>
          </cell>
          <cell r="L561">
            <v>70000000</v>
          </cell>
        </row>
        <row r="562">
          <cell r="D562">
            <v>117541000</v>
          </cell>
          <cell r="L562">
            <v>70000000</v>
          </cell>
        </row>
        <row r="563">
          <cell r="D563">
            <v>116643346</v>
          </cell>
          <cell r="L563">
            <v>80000000</v>
          </cell>
        </row>
        <row r="564">
          <cell r="D564">
            <v>100614858</v>
          </cell>
          <cell r="L564">
            <v>68000000</v>
          </cell>
        </row>
        <row r="565">
          <cell r="D565">
            <v>42272747</v>
          </cell>
          <cell r="L565">
            <v>70000000</v>
          </cell>
        </row>
        <row r="566">
          <cell r="D566">
            <v>80281096</v>
          </cell>
          <cell r="L566">
            <v>60000000</v>
          </cell>
        </row>
        <row r="567">
          <cell r="D567">
            <v>219613391</v>
          </cell>
          <cell r="L567">
            <v>75000000</v>
          </cell>
        </row>
        <row r="568">
          <cell r="D568">
            <v>78120196</v>
          </cell>
          <cell r="L568">
            <v>75000000</v>
          </cell>
        </row>
        <row r="569">
          <cell r="D569">
            <v>98895417</v>
          </cell>
          <cell r="L569">
            <v>70000000</v>
          </cell>
        </row>
        <row r="570">
          <cell r="D570">
            <v>70117571</v>
          </cell>
          <cell r="L570">
            <v>58000000</v>
          </cell>
        </row>
        <row r="571">
          <cell r="D571">
            <v>83552429</v>
          </cell>
          <cell r="L571">
            <v>70000000</v>
          </cell>
        </row>
        <row r="572">
          <cell r="D572">
            <v>66257002</v>
          </cell>
          <cell r="L572">
            <v>70000000</v>
          </cell>
        </row>
        <row r="573">
          <cell r="D573">
            <v>65012000</v>
          </cell>
          <cell r="L573">
            <v>70000000</v>
          </cell>
        </row>
        <row r="574">
          <cell r="D574">
            <v>79883359</v>
          </cell>
          <cell r="L574">
            <v>66000000</v>
          </cell>
        </row>
        <row r="575">
          <cell r="D575">
            <v>78031620</v>
          </cell>
          <cell r="L575">
            <v>70000000</v>
          </cell>
        </row>
        <row r="576">
          <cell r="D576">
            <v>54222000</v>
          </cell>
          <cell r="L576">
            <v>69500000</v>
          </cell>
        </row>
        <row r="577">
          <cell r="D577">
            <v>52474616</v>
          </cell>
          <cell r="L577">
            <v>70000000</v>
          </cell>
        </row>
        <row r="578">
          <cell r="D578">
            <v>55942830</v>
          </cell>
          <cell r="L578">
            <v>70000000</v>
          </cell>
        </row>
        <row r="579">
          <cell r="D579">
            <v>40932372</v>
          </cell>
          <cell r="L579">
            <v>70000000</v>
          </cell>
        </row>
        <row r="580">
          <cell r="D580">
            <v>38345403</v>
          </cell>
          <cell r="L580">
            <v>70000000</v>
          </cell>
        </row>
        <row r="581">
          <cell r="D581">
            <v>37901509</v>
          </cell>
          <cell r="L581">
            <v>70000000</v>
          </cell>
        </row>
        <row r="582">
          <cell r="D582">
            <v>48430355</v>
          </cell>
          <cell r="L582">
            <v>70000000</v>
          </cell>
        </row>
        <row r="583">
          <cell r="D583">
            <v>30157016</v>
          </cell>
          <cell r="L583">
            <v>70000000</v>
          </cell>
        </row>
        <row r="584">
          <cell r="D584">
            <v>28031250</v>
          </cell>
          <cell r="L584">
            <v>60000000</v>
          </cell>
        </row>
        <row r="585">
          <cell r="D585">
            <v>33105600</v>
          </cell>
          <cell r="L585">
            <v>70000000</v>
          </cell>
        </row>
        <row r="586">
          <cell r="D586">
            <v>62321039</v>
          </cell>
          <cell r="L586">
            <v>70000000</v>
          </cell>
        </row>
        <row r="587">
          <cell r="D587">
            <v>38509342</v>
          </cell>
          <cell r="L587">
            <v>75000000</v>
          </cell>
        </row>
        <row r="588">
          <cell r="D588">
            <v>19076815</v>
          </cell>
          <cell r="L588">
            <v>60000000</v>
          </cell>
        </row>
        <row r="589">
          <cell r="D589">
            <v>25093607</v>
          </cell>
          <cell r="L589">
            <v>35000000</v>
          </cell>
        </row>
        <row r="590">
          <cell r="D590">
            <v>18990542</v>
          </cell>
          <cell r="L590">
            <v>70000000</v>
          </cell>
        </row>
        <row r="591">
          <cell r="D591">
            <v>14294842</v>
          </cell>
          <cell r="L591">
            <v>70000000</v>
          </cell>
        </row>
        <row r="592">
          <cell r="D592">
            <v>19819494</v>
          </cell>
          <cell r="L592">
            <v>70000000</v>
          </cell>
        </row>
        <row r="593">
          <cell r="D593">
            <v>13596911</v>
          </cell>
          <cell r="L593">
            <v>70000000</v>
          </cell>
        </row>
        <row r="594">
          <cell r="D594">
            <v>8460990</v>
          </cell>
          <cell r="L594">
            <v>70000000</v>
          </cell>
        </row>
        <row r="595">
          <cell r="D595">
            <v>7097125</v>
          </cell>
          <cell r="L595">
            <v>70000000</v>
          </cell>
        </row>
        <row r="596">
          <cell r="D596">
            <v>37760080</v>
          </cell>
          <cell r="L596">
            <v>70000000</v>
          </cell>
        </row>
        <row r="597">
          <cell r="D597">
            <v>5851188</v>
          </cell>
          <cell r="L597">
            <v>70000000</v>
          </cell>
        </row>
        <row r="598">
          <cell r="D598">
            <v>25121291</v>
          </cell>
          <cell r="L598">
            <v>50000000</v>
          </cell>
        </row>
        <row r="599">
          <cell r="D599">
            <v>18821279</v>
          </cell>
          <cell r="L599">
            <v>70000000</v>
          </cell>
        </row>
        <row r="600">
          <cell r="D600">
            <v>118471320</v>
          </cell>
          <cell r="L600">
            <v>68000000</v>
          </cell>
        </row>
        <row r="601">
          <cell r="D601">
            <v>300523113</v>
          </cell>
          <cell r="L601">
            <v>68000000</v>
          </cell>
        </row>
        <row r="602">
          <cell r="D602">
            <v>71069884</v>
          </cell>
          <cell r="L602">
            <v>68000000</v>
          </cell>
        </row>
        <row r="603">
          <cell r="D603">
            <v>251501645</v>
          </cell>
          <cell r="L603">
            <v>69000000</v>
          </cell>
        </row>
        <row r="604">
          <cell r="D604">
            <v>35324232</v>
          </cell>
          <cell r="L604">
            <v>68000000</v>
          </cell>
        </row>
        <row r="605">
          <cell r="D605">
            <v>81257500</v>
          </cell>
          <cell r="L605">
            <v>68000000</v>
          </cell>
        </row>
        <row r="606">
          <cell r="D606">
            <v>617840</v>
          </cell>
          <cell r="L606">
            <v>70000000</v>
          </cell>
        </row>
        <row r="607">
          <cell r="D607">
            <v>29655590</v>
          </cell>
          <cell r="L607">
            <v>65000000</v>
          </cell>
        </row>
        <row r="608">
          <cell r="D608">
            <v>45045037</v>
          </cell>
          <cell r="L608">
            <v>36000000</v>
          </cell>
        </row>
        <row r="609">
          <cell r="D609">
            <v>28965197</v>
          </cell>
          <cell r="L609">
            <v>68000000</v>
          </cell>
        </row>
        <row r="610">
          <cell r="D610">
            <v>39380442</v>
          </cell>
          <cell r="L610">
            <v>70000000</v>
          </cell>
        </row>
        <row r="611">
          <cell r="D611">
            <v>37516013</v>
          </cell>
          <cell r="L611">
            <v>69000000</v>
          </cell>
        </row>
        <row r="612">
          <cell r="D612">
            <v>87704396</v>
          </cell>
          <cell r="L612">
            <v>66000000</v>
          </cell>
        </row>
        <row r="613">
          <cell r="D613">
            <v>83892374</v>
          </cell>
          <cell r="L613">
            <v>66000000</v>
          </cell>
        </row>
        <row r="614">
          <cell r="D614">
            <v>5932060</v>
          </cell>
          <cell r="L614">
            <v>35000000</v>
          </cell>
        </row>
        <row r="615">
          <cell r="D615">
            <v>216119491</v>
          </cell>
          <cell r="L615">
            <v>70000000</v>
          </cell>
        </row>
        <row r="616">
          <cell r="D616">
            <v>43568507</v>
          </cell>
          <cell r="L616">
            <v>66000000</v>
          </cell>
        </row>
        <row r="617">
          <cell r="D617">
            <v>182805123</v>
          </cell>
          <cell r="L617">
            <v>70000000</v>
          </cell>
        </row>
        <row r="618">
          <cell r="D618">
            <v>176387405</v>
          </cell>
          <cell r="L618">
            <v>59000000</v>
          </cell>
        </row>
        <row r="619">
          <cell r="D619">
            <v>33685268</v>
          </cell>
          <cell r="L619">
            <v>68000000</v>
          </cell>
        </row>
        <row r="620">
          <cell r="D620">
            <v>182204440</v>
          </cell>
          <cell r="L620">
            <v>65000000</v>
          </cell>
        </row>
        <row r="621">
          <cell r="D621">
            <v>171383253</v>
          </cell>
          <cell r="L621">
            <v>63000000</v>
          </cell>
        </row>
        <row r="622">
          <cell r="D622">
            <v>172071312</v>
          </cell>
          <cell r="L622">
            <v>62000000</v>
          </cell>
        </row>
        <row r="623">
          <cell r="D623">
            <v>139225854</v>
          </cell>
          <cell r="L623">
            <v>60000000</v>
          </cell>
        </row>
        <row r="624">
          <cell r="D624">
            <v>148775460</v>
          </cell>
          <cell r="L624">
            <v>61000000</v>
          </cell>
        </row>
        <row r="625">
          <cell r="D625">
            <v>115731542</v>
          </cell>
          <cell r="L625">
            <v>65000000</v>
          </cell>
        </row>
        <row r="626">
          <cell r="D626">
            <v>100468793</v>
          </cell>
          <cell r="L626">
            <v>65000000</v>
          </cell>
        </row>
        <row r="627">
          <cell r="D627">
            <v>93771072</v>
          </cell>
          <cell r="L627">
            <v>65000000</v>
          </cell>
        </row>
        <row r="628">
          <cell r="D628">
            <v>100448498</v>
          </cell>
          <cell r="L628">
            <v>65000000</v>
          </cell>
        </row>
        <row r="629">
          <cell r="D629">
            <v>115603980</v>
          </cell>
          <cell r="L629">
            <v>65000000</v>
          </cell>
        </row>
        <row r="630">
          <cell r="D630">
            <v>90454043</v>
          </cell>
          <cell r="L630">
            <v>65000000</v>
          </cell>
        </row>
        <row r="631">
          <cell r="D631">
            <v>84049211</v>
          </cell>
          <cell r="L631">
            <v>70000000</v>
          </cell>
        </row>
        <row r="632">
          <cell r="D632">
            <v>70450000</v>
          </cell>
          <cell r="L632">
            <v>50000000</v>
          </cell>
        </row>
        <row r="633">
          <cell r="D633">
            <v>69688384</v>
          </cell>
          <cell r="L633">
            <v>60000000</v>
          </cell>
        </row>
        <row r="634">
          <cell r="D634">
            <v>70236496</v>
          </cell>
          <cell r="L634">
            <v>63000000</v>
          </cell>
        </row>
        <row r="635">
          <cell r="D635">
            <v>63695760</v>
          </cell>
          <cell r="L635">
            <v>65000000</v>
          </cell>
        </row>
        <row r="636">
          <cell r="D636">
            <v>59617068</v>
          </cell>
          <cell r="L636">
            <v>65000000</v>
          </cell>
        </row>
        <row r="637">
          <cell r="D637">
            <v>55637680</v>
          </cell>
          <cell r="L637">
            <v>65000000</v>
          </cell>
        </row>
        <row r="638">
          <cell r="D638">
            <v>85911262</v>
          </cell>
          <cell r="L638">
            <v>65000000</v>
          </cell>
        </row>
        <row r="639">
          <cell r="D639">
            <v>53846915</v>
          </cell>
          <cell r="L639">
            <v>50100000</v>
          </cell>
        </row>
        <row r="640">
          <cell r="D640">
            <v>54758461</v>
          </cell>
          <cell r="L640">
            <v>65000000</v>
          </cell>
        </row>
        <row r="641">
          <cell r="D641">
            <v>52397389</v>
          </cell>
          <cell r="L641">
            <v>65000000</v>
          </cell>
        </row>
        <row r="642">
          <cell r="D642">
            <v>38966057</v>
          </cell>
          <cell r="L642">
            <v>65000000</v>
          </cell>
        </row>
        <row r="643">
          <cell r="D643">
            <v>42345531</v>
          </cell>
          <cell r="L643">
            <v>65000000</v>
          </cell>
        </row>
        <row r="644">
          <cell r="D644">
            <v>36064910</v>
          </cell>
          <cell r="L644">
            <v>45000000</v>
          </cell>
        </row>
        <row r="645">
          <cell r="D645">
            <v>33328051</v>
          </cell>
          <cell r="L645">
            <v>65000000</v>
          </cell>
        </row>
        <row r="646">
          <cell r="D646">
            <v>32598931</v>
          </cell>
          <cell r="L646">
            <v>65000000</v>
          </cell>
        </row>
        <row r="647">
          <cell r="D647">
            <v>28045540</v>
          </cell>
          <cell r="L647">
            <v>65000000</v>
          </cell>
        </row>
        <row r="648">
          <cell r="D648">
            <v>37023395</v>
          </cell>
          <cell r="L648">
            <v>63000000</v>
          </cell>
        </row>
        <row r="649">
          <cell r="D649">
            <v>43532294</v>
          </cell>
          <cell r="L649">
            <v>65000000</v>
          </cell>
        </row>
        <row r="650">
          <cell r="D650">
            <v>17218080</v>
          </cell>
          <cell r="L650">
            <v>70000000</v>
          </cell>
        </row>
        <row r="651">
          <cell r="D651">
            <v>10014234</v>
          </cell>
          <cell r="L651">
            <v>65000000</v>
          </cell>
        </row>
        <row r="652">
          <cell r="D652">
            <v>19059018</v>
          </cell>
          <cell r="L652">
            <v>65000000</v>
          </cell>
        </row>
        <row r="653">
          <cell r="D653">
            <v>1987287</v>
          </cell>
          <cell r="L653">
            <v>50000000</v>
          </cell>
        </row>
        <row r="654">
          <cell r="D654">
            <v>24407944</v>
          </cell>
          <cell r="L654">
            <v>43000000</v>
          </cell>
        </row>
        <row r="655">
          <cell r="D655">
            <v>13750556</v>
          </cell>
          <cell r="L655">
            <v>65000000</v>
          </cell>
        </row>
        <row r="656">
          <cell r="D656">
            <v>31054924</v>
          </cell>
          <cell r="L656">
            <v>64000000</v>
          </cell>
        </row>
        <row r="657">
          <cell r="D657">
            <v>43247140</v>
          </cell>
          <cell r="L657">
            <v>55000000</v>
          </cell>
        </row>
        <row r="658">
          <cell r="D658">
            <v>2208939</v>
          </cell>
          <cell r="L658">
            <v>50000000</v>
          </cell>
        </row>
        <row r="659">
          <cell r="D659">
            <v>213079163</v>
          </cell>
          <cell r="L659">
            <v>63000000</v>
          </cell>
        </row>
        <row r="660">
          <cell r="D660">
            <v>19548064</v>
          </cell>
          <cell r="L660">
            <v>65000000</v>
          </cell>
        </row>
        <row r="661">
          <cell r="D661">
            <v>356784000</v>
          </cell>
          <cell r="L661">
            <v>63000000</v>
          </cell>
        </row>
        <row r="662">
          <cell r="D662">
            <v>25052000</v>
          </cell>
          <cell r="L662">
            <v>63000000</v>
          </cell>
        </row>
        <row r="663">
          <cell r="D663">
            <v>122012710</v>
          </cell>
          <cell r="L663">
            <v>62000000</v>
          </cell>
        </row>
        <row r="664">
          <cell r="D664">
            <v>72413</v>
          </cell>
          <cell r="L664">
            <v>65000000</v>
          </cell>
        </row>
        <row r="665">
          <cell r="D665">
            <v>58255287</v>
          </cell>
          <cell r="L665">
            <v>64000000</v>
          </cell>
        </row>
        <row r="666">
          <cell r="D666">
            <v>77086030</v>
          </cell>
          <cell r="L666">
            <v>62000000</v>
          </cell>
        </row>
        <row r="667">
          <cell r="D667">
            <v>65000000</v>
          </cell>
          <cell r="L667">
            <v>62000000</v>
          </cell>
        </row>
        <row r="668">
          <cell r="D668">
            <v>32178777</v>
          </cell>
          <cell r="L668">
            <v>62000000</v>
          </cell>
        </row>
        <row r="669">
          <cell r="D669">
            <v>15738632</v>
          </cell>
          <cell r="L669">
            <v>42000000</v>
          </cell>
        </row>
        <row r="670">
          <cell r="D670">
            <v>54116191</v>
          </cell>
          <cell r="L670">
            <v>44000000</v>
          </cell>
        </row>
        <row r="671">
          <cell r="D671">
            <v>118153533</v>
          </cell>
          <cell r="L671">
            <v>61000000</v>
          </cell>
        </row>
        <row r="672">
          <cell r="D672">
            <v>108012170</v>
          </cell>
          <cell r="L672">
            <v>63000000</v>
          </cell>
        </row>
        <row r="673">
          <cell r="D673">
            <v>210592590</v>
          </cell>
          <cell r="L673">
            <v>65000000</v>
          </cell>
        </row>
        <row r="674">
          <cell r="D674">
            <v>279167575</v>
          </cell>
          <cell r="L674">
            <v>80000000</v>
          </cell>
        </row>
        <row r="675">
          <cell r="D675">
            <v>143151473</v>
          </cell>
          <cell r="L675">
            <v>60000000</v>
          </cell>
        </row>
        <row r="676">
          <cell r="D676">
            <v>136801374</v>
          </cell>
          <cell r="L676">
            <v>60000000</v>
          </cell>
        </row>
        <row r="677">
          <cell r="D677">
            <v>135381507</v>
          </cell>
          <cell r="L677">
            <v>150000000</v>
          </cell>
        </row>
        <row r="678">
          <cell r="D678">
            <v>167735396</v>
          </cell>
          <cell r="L678">
            <v>61000000</v>
          </cell>
        </row>
        <row r="679">
          <cell r="D679">
            <v>121468960</v>
          </cell>
          <cell r="L679">
            <v>60000000</v>
          </cell>
        </row>
        <row r="680">
          <cell r="D680">
            <v>106635996</v>
          </cell>
          <cell r="L680">
            <v>58000000</v>
          </cell>
        </row>
        <row r="681">
          <cell r="D681">
            <v>102678089</v>
          </cell>
          <cell r="L681">
            <v>95000000</v>
          </cell>
        </row>
        <row r="682">
          <cell r="D682">
            <v>125603360</v>
          </cell>
          <cell r="L682">
            <v>60000000</v>
          </cell>
        </row>
        <row r="683">
          <cell r="D683">
            <v>101217900</v>
          </cell>
          <cell r="L683">
            <v>70000000</v>
          </cell>
        </row>
        <row r="684">
          <cell r="D684">
            <v>104148781</v>
          </cell>
          <cell r="L684">
            <v>60000000</v>
          </cell>
        </row>
        <row r="685">
          <cell r="D685">
            <v>75573300</v>
          </cell>
          <cell r="L685">
            <v>61000000</v>
          </cell>
        </row>
        <row r="686">
          <cell r="D686">
            <v>93375151</v>
          </cell>
          <cell r="L686">
            <v>60000000</v>
          </cell>
        </row>
        <row r="687">
          <cell r="D687">
            <v>106126012</v>
          </cell>
          <cell r="L687">
            <v>60000000</v>
          </cell>
        </row>
        <row r="688">
          <cell r="D688">
            <v>93307796</v>
          </cell>
          <cell r="L688">
            <v>60000000</v>
          </cell>
        </row>
        <row r="689">
          <cell r="D689">
            <v>90646554</v>
          </cell>
          <cell r="L689">
            <v>105000000</v>
          </cell>
        </row>
        <row r="690">
          <cell r="D690">
            <v>109176215</v>
          </cell>
          <cell r="L690">
            <v>60000000</v>
          </cell>
        </row>
        <row r="691">
          <cell r="D691">
            <v>82670733</v>
          </cell>
          <cell r="L691">
            <v>60000000</v>
          </cell>
        </row>
        <row r="692">
          <cell r="D692">
            <v>82569532</v>
          </cell>
          <cell r="L692">
            <v>60000000</v>
          </cell>
        </row>
        <row r="693">
          <cell r="D693">
            <v>81687587</v>
          </cell>
          <cell r="L693">
            <v>61000000</v>
          </cell>
        </row>
        <row r="694">
          <cell r="D694">
            <v>80574010</v>
          </cell>
          <cell r="L694">
            <v>60000000</v>
          </cell>
        </row>
        <row r="695">
          <cell r="D695">
            <v>75764085</v>
          </cell>
          <cell r="L695">
            <v>60000000</v>
          </cell>
        </row>
        <row r="696">
          <cell r="D696">
            <v>90356857</v>
          </cell>
          <cell r="L696">
            <v>58000000</v>
          </cell>
        </row>
        <row r="697">
          <cell r="D697">
            <v>75530832</v>
          </cell>
          <cell r="L697">
            <v>55000000</v>
          </cell>
        </row>
        <row r="698">
          <cell r="D698">
            <v>75370763</v>
          </cell>
          <cell r="L698">
            <v>60000000</v>
          </cell>
        </row>
        <row r="699">
          <cell r="D699">
            <v>100003492</v>
          </cell>
          <cell r="L699">
            <v>65000000</v>
          </cell>
        </row>
        <row r="700">
          <cell r="D700">
            <v>90341670</v>
          </cell>
          <cell r="L700">
            <v>60000000</v>
          </cell>
        </row>
        <row r="701">
          <cell r="D701">
            <v>74540762</v>
          </cell>
          <cell r="L701">
            <v>55000000</v>
          </cell>
        </row>
        <row r="702">
          <cell r="D702">
            <v>80033643</v>
          </cell>
          <cell r="L702">
            <v>60000000</v>
          </cell>
        </row>
        <row r="703">
          <cell r="D703">
            <v>73648142</v>
          </cell>
          <cell r="L703">
            <v>60000000</v>
          </cell>
        </row>
        <row r="704">
          <cell r="D704">
            <v>71844424</v>
          </cell>
          <cell r="L704">
            <v>60000000</v>
          </cell>
        </row>
        <row r="705">
          <cell r="D705">
            <v>75638743</v>
          </cell>
          <cell r="L705">
            <v>60000000</v>
          </cell>
        </row>
        <row r="706">
          <cell r="D706">
            <v>66734992</v>
          </cell>
          <cell r="L706">
            <v>60000000</v>
          </cell>
        </row>
        <row r="707">
          <cell r="D707">
            <v>75280058</v>
          </cell>
          <cell r="L707">
            <v>60000000</v>
          </cell>
        </row>
        <row r="708">
          <cell r="D708">
            <v>64505912</v>
          </cell>
          <cell r="L708">
            <v>48000000</v>
          </cell>
        </row>
        <row r="709">
          <cell r="D709">
            <v>77862546</v>
          </cell>
          <cell r="L709">
            <v>70000000</v>
          </cell>
        </row>
        <row r="710">
          <cell r="D710">
            <v>61112916</v>
          </cell>
          <cell r="L710">
            <v>50000000</v>
          </cell>
        </row>
        <row r="711">
          <cell r="D711">
            <v>88200225</v>
          </cell>
          <cell r="L711">
            <v>60000000</v>
          </cell>
        </row>
        <row r="712">
          <cell r="D712">
            <v>60573641</v>
          </cell>
          <cell r="L712">
            <v>60000000</v>
          </cell>
        </row>
        <row r="713">
          <cell r="D713">
            <v>59035104</v>
          </cell>
          <cell r="L713">
            <v>66000000</v>
          </cell>
        </row>
        <row r="714">
          <cell r="D714">
            <v>56702901</v>
          </cell>
          <cell r="L714">
            <v>60000000</v>
          </cell>
        </row>
        <row r="715">
          <cell r="D715">
            <v>55994557</v>
          </cell>
          <cell r="L715">
            <v>60000000</v>
          </cell>
        </row>
        <row r="716">
          <cell r="D716">
            <v>54910560</v>
          </cell>
          <cell r="L716">
            <v>60000000</v>
          </cell>
        </row>
        <row r="717">
          <cell r="D717">
            <v>53789313</v>
          </cell>
          <cell r="L717">
            <v>60000000</v>
          </cell>
        </row>
        <row r="718">
          <cell r="D718">
            <v>51045801</v>
          </cell>
          <cell r="L718">
            <v>60000000</v>
          </cell>
        </row>
        <row r="719">
          <cell r="D719">
            <v>50818750</v>
          </cell>
          <cell r="L719">
            <v>60000000</v>
          </cell>
        </row>
        <row r="720">
          <cell r="D720">
            <v>50189179</v>
          </cell>
          <cell r="L720">
            <v>60000000</v>
          </cell>
        </row>
        <row r="721">
          <cell r="D721">
            <v>50024083</v>
          </cell>
          <cell r="L721">
            <v>60000000</v>
          </cell>
        </row>
        <row r="722">
          <cell r="D722">
            <v>50549107</v>
          </cell>
          <cell r="L722">
            <v>60000000</v>
          </cell>
        </row>
        <row r="723">
          <cell r="D723">
            <v>56443482</v>
          </cell>
          <cell r="L723">
            <v>60000000</v>
          </cell>
        </row>
        <row r="724">
          <cell r="D724">
            <v>62401264</v>
          </cell>
          <cell r="L724">
            <v>60000000</v>
          </cell>
        </row>
        <row r="725">
          <cell r="D725">
            <v>47748610</v>
          </cell>
          <cell r="L725">
            <v>75000000</v>
          </cell>
        </row>
        <row r="726">
          <cell r="D726">
            <v>46975183</v>
          </cell>
          <cell r="L726">
            <v>61000000</v>
          </cell>
        </row>
        <row r="727">
          <cell r="D727">
            <v>50807639</v>
          </cell>
          <cell r="L727">
            <v>60000000</v>
          </cell>
        </row>
        <row r="728">
          <cell r="D728">
            <v>46611204</v>
          </cell>
          <cell r="L728">
            <v>48000000</v>
          </cell>
        </row>
        <row r="729">
          <cell r="D729">
            <v>257756197</v>
          </cell>
          <cell r="L729">
            <v>60000000</v>
          </cell>
        </row>
        <row r="730">
          <cell r="D730">
            <v>48472213</v>
          </cell>
          <cell r="L730">
            <v>45000000</v>
          </cell>
        </row>
        <row r="731">
          <cell r="D731">
            <v>43060566</v>
          </cell>
          <cell r="L731">
            <v>60000000</v>
          </cell>
        </row>
        <row r="732">
          <cell r="D732">
            <v>45996718</v>
          </cell>
          <cell r="L732">
            <v>60000000</v>
          </cell>
        </row>
        <row r="733">
          <cell r="D733">
            <v>43337279</v>
          </cell>
          <cell r="L733">
            <v>60000000</v>
          </cell>
        </row>
        <row r="734">
          <cell r="D734">
            <v>37479778</v>
          </cell>
          <cell r="L734">
            <v>60000000</v>
          </cell>
        </row>
        <row r="735">
          <cell r="D735">
            <v>40559930</v>
          </cell>
          <cell r="L735">
            <v>60000000</v>
          </cell>
        </row>
        <row r="736">
          <cell r="D736">
            <v>36830057</v>
          </cell>
          <cell r="L736">
            <v>65000000</v>
          </cell>
        </row>
        <row r="737">
          <cell r="D737">
            <v>36279230</v>
          </cell>
          <cell r="L737">
            <v>60000000</v>
          </cell>
        </row>
        <row r="738">
          <cell r="D738">
            <v>42194060</v>
          </cell>
          <cell r="L738">
            <v>70000000</v>
          </cell>
        </row>
        <row r="739">
          <cell r="D739">
            <v>43119879</v>
          </cell>
          <cell r="L739">
            <v>60000000</v>
          </cell>
        </row>
        <row r="740">
          <cell r="D740">
            <v>35096190</v>
          </cell>
          <cell r="L740">
            <v>60000000</v>
          </cell>
        </row>
        <row r="741">
          <cell r="D741">
            <v>43290977</v>
          </cell>
          <cell r="L741">
            <v>80000000</v>
          </cell>
        </row>
        <row r="742">
          <cell r="D742">
            <v>33927476</v>
          </cell>
          <cell r="L742">
            <v>40000000</v>
          </cell>
        </row>
        <row r="743">
          <cell r="D743">
            <v>32122249</v>
          </cell>
          <cell r="L743">
            <v>60000000</v>
          </cell>
        </row>
        <row r="744">
          <cell r="D744">
            <v>40076438</v>
          </cell>
          <cell r="L744">
            <v>60000000</v>
          </cell>
        </row>
        <row r="745">
          <cell r="D745">
            <v>32940507</v>
          </cell>
          <cell r="L745">
            <v>60000000</v>
          </cell>
        </row>
        <row r="746">
          <cell r="D746">
            <v>31670931</v>
          </cell>
          <cell r="L746">
            <v>60000000</v>
          </cell>
        </row>
        <row r="747">
          <cell r="D747">
            <v>30695227</v>
          </cell>
          <cell r="L747">
            <v>60000000</v>
          </cell>
        </row>
        <row r="748">
          <cell r="D748">
            <v>32522352</v>
          </cell>
          <cell r="L748">
            <v>60000000</v>
          </cell>
        </row>
        <row r="749">
          <cell r="D749">
            <v>26082914</v>
          </cell>
          <cell r="L749">
            <v>87000000</v>
          </cell>
        </row>
        <row r="750">
          <cell r="D750">
            <v>29136626</v>
          </cell>
          <cell r="L750">
            <v>60000000</v>
          </cell>
        </row>
        <row r="751">
          <cell r="D751">
            <v>26288320</v>
          </cell>
          <cell r="L751">
            <v>60000000</v>
          </cell>
        </row>
        <row r="752">
          <cell r="D752">
            <v>26616590</v>
          </cell>
          <cell r="L752">
            <v>60000000</v>
          </cell>
        </row>
        <row r="753">
          <cell r="D753">
            <v>30063805</v>
          </cell>
          <cell r="L753">
            <v>60000000</v>
          </cell>
        </row>
        <row r="754">
          <cell r="D754">
            <v>22518325</v>
          </cell>
          <cell r="L754">
            <v>50000000</v>
          </cell>
        </row>
        <row r="755">
          <cell r="D755">
            <v>13082288</v>
          </cell>
          <cell r="L755">
            <v>60000000</v>
          </cell>
        </row>
        <row r="756">
          <cell r="D756">
            <v>18208078</v>
          </cell>
          <cell r="L756">
            <v>60000000</v>
          </cell>
        </row>
        <row r="757">
          <cell r="D757">
            <v>14218868</v>
          </cell>
          <cell r="L757">
            <v>65000000</v>
          </cell>
        </row>
        <row r="758">
          <cell r="D758">
            <v>22451</v>
          </cell>
          <cell r="L758">
            <v>60000000</v>
          </cell>
        </row>
        <row r="759">
          <cell r="D759">
            <v>31165421</v>
          </cell>
          <cell r="L759">
            <v>60000000</v>
          </cell>
        </row>
        <row r="760">
          <cell r="D760">
            <v>11802056</v>
          </cell>
          <cell r="L760">
            <v>60000000</v>
          </cell>
        </row>
        <row r="761">
          <cell r="D761">
            <v>25472967</v>
          </cell>
          <cell r="L761">
            <v>30000000</v>
          </cell>
        </row>
        <row r="762">
          <cell r="D762">
            <v>22362500</v>
          </cell>
          <cell r="L762">
            <v>55000000</v>
          </cell>
        </row>
        <row r="763">
          <cell r="D763">
            <v>17281832</v>
          </cell>
          <cell r="L763">
            <v>60000000</v>
          </cell>
        </row>
        <row r="764">
          <cell r="D764">
            <v>19781879</v>
          </cell>
          <cell r="L764">
            <v>60000000</v>
          </cell>
        </row>
        <row r="765">
          <cell r="D765">
            <v>7605668</v>
          </cell>
          <cell r="L765">
            <v>60000000</v>
          </cell>
        </row>
        <row r="766">
          <cell r="D766">
            <v>4535117</v>
          </cell>
          <cell r="L766">
            <v>60000000</v>
          </cell>
        </row>
        <row r="767">
          <cell r="D767">
            <v>4426297</v>
          </cell>
          <cell r="L767">
            <v>35000000</v>
          </cell>
        </row>
        <row r="768">
          <cell r="D768">
            <v>10166502</v>
          </cell>
          <cell r="L768">
            <v>80000000</v>
          </cell>
        </row>
        <row r="769">
          <cell r="D769">
            <v>363024263</v>
          </cell>
          <cell r="L769">
            <v>58000000</v>
          </cell>
        </row>
        <row r="770">
          <cell r="D770">
            <v>12065985</v>
          </cell>
          <cell r="L770">
            <v>60000000</v>
          </cell>
        </row>
        <row r="771">
          <cell r="D771">
            <v>350123553</v>
          </cell>
          <cell r="L771">
            <v>58800000</v>
          </cell>
        </row>
        <row r="772">
          <cell r="D772">
            <v>80021740</v>
          </cell>
          <cell r="L772">
            <v>58000000</v>
          </cell>
        </row>
        <row r="773">
          <cell r="D773">
            <v>48291624</v>
          </cell>
          <cell r="L773">
            <v>58000000</v>
          </cell>
        </row>
        <row r="774">
          <cell r="D774">
            <v>35231365</v>
          </cell>
          <cell r="L774">
            <v>60000000</v>
          </cell>
        </row>
        <row r="775">
          <cell r="D775">
            <v>53715611</v>
          </cell>
          <cell r="L775">
            <v>63000000</v>
          </cell>
        </row>
        <row r="776">
          <cell r="D776">
            <v>31199215</v>
          </cell>
          <cell r="L776">
            <v>58000000</v>
          </cell>
        </row>
        <row r="777">
          <cell r="D777">
            <v>29580087</v>
          </cell>
          <cell r="L777">
            <v>58000000</v>
          </cell>
        </row>
        <row r="778">
          <cell r="D778">
            <v>44665963</v>
          </cell>
          <cell r="L778">
            <v>58000000</v>
          </cell>
        </row>
        <row r="779">
          <cell r="D779">
            <v>60128566</v>
          </cell>
          <cell r="L779">
            <v>60000000</v>
          </cell>
        </row>
        <row r="780">
          <cell r="D780">
            <v>49875589</v>
          </cell>
          <cell r="L780">
            <v>58000000</v>
          </cell>
        </row>
        <row r="781">
          <cell r="D781">
            <v>60984028</v>
          </cell>
          <cell r="L781">
            <v>57000000</v>
          </cell>
        </row>
        <row r="782">
          <cell r="D782">
            <v>36931089</v>
          </cell>
          <cell r="L782">
            <v>70000000</v>
          </cell>
        </row>
        <row r="783">
          <cell r="D783">
            <v>51317350</v>
          </cell>
          <cell r="L783">
            <v>57000000</v>
          </cell>
        </row>
        <row r="784">
          <cell r="D784">
            <v>28328132</v>
          </cell>
          <cell r="L784">
            <v>58000000</v>
          </cell>
        </row>
        <row r="785">
          <cell r="D785">
            <v>51774002</v>
          </cell>
          <cell r="L785">
            <v>57000000</v>
          </cell>
        </row>
        <row r="786">
          <cell r="D786">
            <v>25528495</v>
          </cell>
          <cell r="L786">
            <v>57000000</v>
          </cell>
        </row>
        <row r="787">
          <cell r="D787">
            <v>113006880</v>
          </cell>
          <cell r="L787">
            <v>56000000</v>
          </cell>
        </row>
        <row r="788">
          <cell r="D788">
            <v>45860039</v>
          </cell>
          <cell r="L788">
            <v>56000000</v>
          </cell>
        </row>
        <row r="789">
          <cell r="D789">
            <v>329691196</v>
          </cell>
          <cell r="L789">
            <v>55000000</v>
          </cell>
        </row>
        <row r="790">
          <cell r="D790">
            <v>217326336</v>
          </cell>
          <cell r="L790">
            <v>60000000</v>
          </cell>
        </row>
        <row r="791">
          <cell r="D791">
            <v>166225040</v>
          </cell>
          <cell r="L791">
            <v>55000000</v>
          </cell>
        </row>
        <row r="792">
          <cell r="D792">
            <v>141600000</v>
          </cell>
          <cell r="L792">
            <v>55000000</v>
          </cell>
        </row>
        <row r="793">
          <cell r="D793">
            <v>134218018</v>
          </cell>
          <cell r="L793">
            <v>55000000</v>
          </cell>
        </row>
        <row r="794">
          <cell r="D794">
            <v>128769345</v>
          </cell>
          <cell r="L794">
            <v>54000000</v>
          </cell>
        </row>
        <row r="795">
          <cell r="D795">
            <v>177575142</v>
          </cell>
          <cell r="L795">
            <v>70000000</v>
          </cell>
        </row>
        <row r="796">
          <cell r="D796">
            <v>105263257</v>
          </cell>
          <cell r="L796">
            <v>55000000</v>
          </cell>
        </row>
        <row r="797">
          <cell r="D797">
            <v>104354205</v>
          </cell>
          <cell r="L797">
            <v>55000000</v>
          </cell>
        </row>
        <row r="798">
          <cell r="D798">
            <v>107100855</v>
          </cell>
          <cell r="L798">
            <v>55000000</v>
          </cell>
        </row>
        <row r="799">
          <cell r="D799">
            <v>98711404</v>
          </cell>
          <cell r="L799">
            <v>55000000</v>
          </cell>
        </row>
        <row r="800">
          <cell r="D800">
            <v>100328194</v>
          </cell>
          <cell r="L800">
            <v>50000000</v>
          </cell>
        </row>
        <row r="801">
          <cell r="D801">
            <v>101530738</v>
          </cell>
          <cell r="L801">
            <v>55000000</v>
          </cell>
        </row>
        <row r="802">
          <cell r="D802">
            <v>93815117</v>
          </cell>
          <cell r="L802">
            <v>55000000</v>
          </cell>
        </row>
        <row r="803">
          <cell r="D803">
            <v>91400000</v>
          </cell>
          <cell r="L803">
            <v>53000000</v>
          </cell>
        </row>
        <row r="804">
          <cell r="D804">
            <v>162586036</v>
          </cell>
          <cell r="L804">
            <v>55000000</v>
          </cell>
        </row>
        <row r="805">
          <cell r="D805">
            <v>89706988</v>
          </cell>
          <cell r="L805">
            <v>55000000</v>
          </cell>
        </row>
        <row r="806">
          <cell r="D806">
            <v>83000000</v>
          </cell>
          <cell r="L806">
            <v>55000000</v>
          </cell>
        </row>
        <row r="807">
          <cell r="D807">
            <v>78745923</v>
          </cell>
          <cell r="L807">
            <v>55000000</v>
          </cell>
        </row>
        <row r="808">
          <cell r="D808">
            <v>70098138</v>
          </cell>
          <cell r="L808">
            <v>30000000</v>
          </cell>
        </row>
        <row r="809">
          <cell r="D809">
            <v>66365290</v>
          </cell>
          <cell r="L809">
            <v>55000000</v>
          </cell>
        </row>
        <row r="810">
          <cell r="D810">
            <v>66207920</v>
          </cell>
          <cell r="L810">
            <v>30000000</v>
          </cell>
        </row>
        <row r="811">
          <cell r="D811">
            <v>63408614</v>
          </cell>
          <cell r="L811">
            <v>55000000</v>
          </cell>
        </row>
        <row r="812">
          <cell r="D812">
            <v>58422650</v>
          </cell>
          <cell r="L812">
            <v>55000000</v>
          </cell>
        </row>
        <row r="813">
          <cell r="D813">
            <v>56932305</v>
          </cell>
          <cell r="L813">
            <v>55000000</v>
          </cell>
        </row>
        <row r="814">
          <cell r="D814">
            <v>68750000</v>
          </cell>
          <cell r="L814">
            <v>55000000</v>
          </cell>
        </row>
        <row r="815">
          <cell r="D815">
            <v>68218041</v>
          </cell>
          <cell r="L815">
            <v>55000000</v>
          </cell>
        </row>
        <row r="816">
          <cell r="D816">
            <v>25040293</v>
          </cell>
          <cell r="L816">
            <v>55000000</v>
          </cell>
        </row>
        <row r="817">
          <cell r="D817">
            <v>55747724</v>
          </cell>
          <cell r="L817">
            <v>55000000</v>
          </cell>
        </row>
        <row r="818">
          <cell r="D818">
            <v>55473600</v>
          </cell>
          <cell r="L818">
            <v>50000000</v>
          </cell>
        </row>
        <row r="819">
          <cell r="D819">
            <v>49994804</v>
          </cell>
          <cell r="L819">
            <v>55000000</v>
          </cell>
        </row>
        <row r="820">
          <cell r="D820">
            <v>41609593</v>
          </cell>
          <cell r="L820">
            <v>55000000</v>
          </cell>
        </row>
        <row r="821">
          <cell r="D821">
            <v>38553833</v>
          </cell>
          <cell r="L821">
            <v>55000000</v>
          </cell>
        </row>
        <row r="822">
          <cell r="D822">
            <v>76137505</v>
          </cell>
          <cell r="L822">
            <v>55000000</v>
          </cell>
        </row>
        <row r="823">
          <cell r="D823">
            <v>34350553</v>
          </cell>
          <cell r="L823">
            <v>68000000</v>
          </cell>
        </row>
        <row r="824">
          <cell r="D824">
            <v>34238611</v>
          </cell>
          <cell r="L824">
            <v>55000000</v>
          </cell>
        </row>
        <row r="825">
          <cell r="D825">
            <v>34098563</v>
          </cell>
          <cell r="L825">
            <v>55000000</v>
          </cell>
        </row>
        <row r="826">
          <cell r="D826">
            <v>33828318</v>
          </cell>
          <cell r="L826">
            <v>55000000</v>
          </cell>
        </row>
        <row r="827">
          <cell r="D827">
            <v>33472850</v>
          </cell>
          <cell r="L827">
            <v>55000000</v>
          </cell>
        </row>
        <row r="828">
          <cell r="D828">
            <v>31051126</v>
          </cell>
          <cell r="L828">
            <v>55000000</v>
          </cell>
        </row>
        <row r="829">
          <cell r="D829">
            <v>35707327</v>
          </cell>
          <cell r="L829">
            <v>55000000</v>
          </cell>
        </row>
        <row r="830">
          <cell r="D830">
            <v>20550712</v>
          </cell>
          <cell r="L830">
            <v>50000000</v>
          </cell>
        </row>
        <row r="831">
          <cell r="D831">
            <v>18573791</v>
          </cell>
          <cell r="L831">
            <v>55000000</v>
          </cell>
        </row>
        <row r="832">
          <cell r="D832">
            <v>51225796</v>
          </cell>
          <cell r="L832">
            <v>70000000</v>
          </cell>
        </row>
        <row r="833">
          <cell r="D833">
            <v>16264475</v>
          </cell>
          <cell r="L833">
            <v>55000000</v>
          </cell>
        </row>
        <row r="834">
          <cell r="D834">
            <v>25857987</v>
          </cell>
          <cell r="L834">
            <v>62000000</v>
          </cell>
        </row>
        <row r="835">
          <cell r="D835">
            <v>12870569</v>
          </cell>
          <cell r="L835">
            <v>56000000</v>
          </cell>
        </row>
        <row r="836">
          <cell r="D836">
            <v>11466088</v>
          </cell>
          <cell r="L836">
            <v>71000000</v>
          </cell>
        </row>
        <row r="837">
          <cell r="D837">
            <v>16088610</v>
          </cell>
          <cell r="L837">
            <v>55000000</v>
          </cell>
        </row>
        <row r="838">
          <cell r="D838">
            <v>51178893</v>
          </cell>
          <cell r="L838">
            <v>50000000</v>
          </cell>
        </row>
        <row r="839">
          <cell r="D839">
            <v>6768055</v>
          </cell>
          <cell r="L839">
            <v>57000000</v>
          </cell>
        </row>
        <row r="840">
          <cell r="D840">
            <v>39440655</v>
          </cell>
          <cell r="L840">
            <v>55000000</v>
          </cell>
        </row>
        <row r="841">
          <cell r="D841">
            <v>6167817</v>
          </cell>
          <cell r="L841">
            <v>47000000</v>
          </cell>
        </row>
        <row r="842">
          <cell r="D842">
            <v>81645152</v>
          </cell>
          <cell r="L842">
            <v>54000000</v>
          </cell>
        </row>
        <row r="843">
          <cell r="D843">
            <v>69951824</v>
          </cell>
          <cell r="L843">
            <v>55000000</v>
          </cell>
        </row>
        <row r="844">
          <cell r="D844">
            <v>9483821</v>
          </cell>
          <cell r="L844">
            <v>55000000</v>
          </cell>
        </row>
        <row r="845">
          <cell r="D845">
            <v>66676062</v>
          </cell>
          <cell r="L845">
            <v>54000000</v>
          </cell>
        </row>
        <row r="846">
          <cell r="D846">
            <v>26838389</v>
          </cell>
          <cell r="L846">
            <v>57000000</v>
          </cell>
        </row>
        <row r="847">
          <cell r="D847">
            <v>75604320</v>
          </cell>
          <cell r="L847">
            <v>54000000</v>
          </cell>
        </row>
        <row r="848">
          <cell r="D848">
            <v>108200000</v>
          </cell>
          <cell r="L848">
            <v>54000000</v>
          </cell>
        </row>
        <row r="849">
          <cell r="D849">
            <v>5660084</v>
          </cell>
          <cell r="L849">
            <v>54000000</v>
          </cell>
        </row>
        <row r="850">
          <cell r="D850">
            <v>7221458</v>
          </cell>
          <cell r="L850">
            <v>55000000</v>
          </cell>
        </row>
        <row r="851">
          <cell r="D851">
            <v>70327868</v>
          </cell>
          <cell r="L851">
            <v>46000000</v>
          </cell>
        </row>
        <row r="852">
          <cell r="D852">
            <v>58297830</v>
          </cell>
          <cell r="L852">
            <v>50000000</v>
          </cell>
        </row>
        <row r="853">
          <cell r="D853">
            <v>57386369</v>
          </cell>
          <cell r="L853">
            <v>52500000</v>
          </cell>
        </row>
        <row r="854">
          <cell r="D854">
            <v>45207112</v>
          </cell>
          <cell r="L854">
            <v>53000000</v>
          </cell>
        </row>
        <row r="855">
          <cell r="D855">
            <v>62563543</v>
          </cell>
          <cell r="L855">
            <v>53000000</v>
          </cell>
        </row>
        <row r="856">
          <cell r="D856">
            <v>33574332</v>
          </cell>
          <cell r="L856">
            <v>90000000</v>
          </cell>
        </row>
        <row r="857">
          <cell r="D857">
            <v>73343413</v>
          </cell>
          <cell r="L857">
            <v>50000000</v>
          </cell>
        </row>
        <row r="858">
          <cell r="D858">
            <v>25031037</v>
          </cell>
          <cell r="L858">
            <v>53000000</v>
          </cell>
        </row>
        <row r="859">
          <cell r="D859">
            <v>22843047</v>
          </cell>
          <cell r="L859">
            <v>55000000</v>
          </cell>
        </row>
        <row r="860">
          <cell r="D860">
            <v>5755286</v>
          </cell>
          <cell r="L860">
            <v>55000000</v>
          </cell>
        </row>
        <row r="861">
          <cell r="D861">
            <v>164435221</v>
          </cell>
          <cell r="L861">
            <v>52000000</v>
          </cell>
        </row>
        <row r="862">
          <cell r="D862">
            <v>95720716</v>
          </cell>
          <cell r="L862">
            <v>40000000</v>
          </cell>
        </row>
        <row r="863">
          <cell r="D863">
            <v>118683135</v>
          </cell>
          <cell r="L863">
            <v>52000000</v>
          </cell>
        </row>
        <row r="864">
          <cell r="D864">
            <v>143704210</v>
          </cell>
          <cell r="L864">
            <v>52000000</v>
          </cell>
        </row>
        <row r="865">
          <cell r="D865">
            <v>110476776</v>
          </cell>
          <cell r="L865">
            <v>52000000</v>
          </cell>
        </row>
        <row r="866">
          <cell r="D866">
            <v>80270227</v>
          </cell>
          <cell r="L866">
            <v>50000000</v>
          </cell>
        </row>
        <row r="867">
          <cell r="D867">
            <v>36385763</v>
          </cell>
          <cell r="L867">
            <v>52000000</v>
          </cell>
        </row>
        <row r="868">
          <cell r="D868">
            <v>37035845</v>
          </cell>
          <cell r="L868">
            <v>52000000</v>
          </cell>
        </row>
        <row r="869">
          <cell r="D869">
            <v>34580635</v>
          </cell>
          <cell r="L869">
            <v>52000000</v>
          </cell>
        </row>
        <row r="870">
          <cell r="D870">
            <v>42438300</v>
          </cell>
          <cell r="L870">
            <v>52000000</v>
          </cell>
        </row>
        <row r="871">
          <cell r="D871">
            <v>23324666</v>
          </cell>
          <cell r="L871">
            <v>52000000</v>
          </cell>
        </row>
        <row r="872">
          <cell r="D872">
            <v>23020488</v>
          </cell>
          <cell r="L872">
            <v>52000000</v>
          </cell>
        </row>
        <row r="873">
          <cell r="D873">
            <v>90567722</v>
          </cell>
          <cell r="L873">
            <v>51000000</v>
          </cell>
        </row>
        <row r="874">
          <cell r="D874">
            <v>72601713</v>
          </cell>
          <cell r="L874">
            <v>51000000</v>
          </cell>
        </row>
        <row r="875">
          <cell r="D875">
            <v>296623634</v>
          </cell>
          <cell r="L875">
            <v>50000000</v>
          </cell>
        </row>
        <row r="876">
          <cell r="D876">
            <v>267652016</v>
          </cell>
          <cell r="L876">
            <v>60000000</v>
          </cell>
        </row>
        <row r="877">
          <cell r="D877">
            <v>62453315</v>
          </cell>
          <cell r="L877">
            <v>50200000</v>
          </cell>
        </row>
        <row r="878">
          <cell r="D878">
            <v>165500000</v>
          </cell>
          <cell r="L878">
            <v>48000000</v>
          </cell>
        </row>
        <row r="879">
          <cell r="D879">
            <v>153620822</v>
          </cell>
          <cell r="L879">
            <v>50000000</v>
          </cell>
        </row>
        <row r="880">
          <cell r="D880">
            <v>218628680</v>
          </cell>
          <cell r="L880">
            <v>50000000</v>
          </cell>
        </row>
        <row r="881">
          <cell r="D881">
            <v>147637474</v>
          </cell>
          <cell r="L881">
            <v>50000000</v>
          </cell>
        </row>
        <row r="882">
          <cell r="D882">
            <v>135014968</v>
          </cell>
          <cell r="L882">
            <v>50000000</v>
          </cell>
        </row>
        <row r="883">
          <cell r="D883">
            <v>2175312</v>
          </cell>
          <cell r="L883">
            <v>50000000</v>
          </cell>
        </row>
        <row r="884">
          <cell r="D884">
            <v>126203320</v>
          </cell>
          <cell r="L884">
            <v>50000000</v>
          </cell>
        </row>
        <row r="885">
          <cell r="D885">
            <v>126975169</v>
          </cell>
          <cell r="L885">
            <v>50000000</v>
          </cell>
        </row>
        <row r="886">
          <cell r="D886">
            <v>125548685</v>
          </cell>
          <cell r="L886">
            <v>52000000</v>
          </cell>
        </row>
        <row r="887">
          <cell r="D887">
            <v>105807520</v>
          </cell>
          <cell r="L887">
            <v>50000000</v>
          </cell>
        </row>
        <row r="888">
          <cell r="D888">
            <v>191616238</v>
          </cell>
          <cell r="L888">
            <v>50000000</v>
          </cell>
        </row>
        <row r="889">
          <cell r="D889">
            <v>105264608</v>
          </cell>
          <cell r="L889">
            <v>60000000</v>
          </cell>
        </row>
        <row r="890">
          <cell r="D890">
            <v>97680195</v>
          </cell>
          <cell r="L890">
            <v>70000000</v>
          </cell>
        </row>
        <row r="891">
          <cell r="D891">
            <v>126088877</v>
          </cell>
          <cell r="L891">
            <v>50000000</v>
          </cell>
        </row>
        <row r="892">
          <cell r="D892">
            <v>91030827</v>
          </cell>
          <cell r="L892">
            <v>50000000</v>
          </cell>
        </row>
        <row r="893">
          <cell r="D893">
            <v>150315155</v>
          </cell>
          <cell r="L893">
            <v>50000000</v>
          </cell>
        </row>
        <row r="894">
          <cell r="D894">
            <v>127997349</v>
          </cell>
          <cell r="L894">
            <v>50000000</v>
          </cell>
        </row>
        <row r="895">
          <cell r="D895">
            <v>88504640</v>
          </cell>
          <cell r="L895">
            <v>45000000</v>
          </cell>
        </row>
        <row r="896">
          <cell r="D896">
            <v>81517441</v>
          </cell>
          <cell r="L896">
            <v>50000000</v>
          </cell>
        </row>
        <row r="897">
          <cell r="D897">
            <v>81022333</v>
          </cell>
          <cell r="L897">
            <v>50000000</v>
          </cell>
        </row>
        <row r="898">
          <cell r="D898">
            <v>79948113</v>
          </cell>
          <cell r="L898">
            <v>50000000</v>
          </cell>
        </row>
        <row r="899">
          <cell r="D899">
            <v>88658172</v>
          </cell>
          <cell r="L899">
            <v>50000000</v>
          </cell>
        </row>
        <row r="900">
          <cell r="D900">
            <v>84244877</v>
          </cell>
          <cell r="L900">
            <v>50000000</v>
          </cell>
        </row>
        <row r="901">
          <cell r="D901">
            <v>75367693</v>
          </cell>
          <cell r="L901">
            <v>35000000</v>
          </cell>
        </row>
        <row r="902">
          <cell r="D902">
            <v>73701902</v>
          </cell>
          <cell r="L902">
            <v>60000000</v>
          </cell>
        </row>
        <row r="903">
          <cell r="D903">
            <v>75605492</v>
          </cell>
          <cell r="L903">
            <v>50000000</v>
          </cell>
        </row>
        <row r="904">
          <cell r="D904">
            <v>67823573</v>
          </cell>
          <cell r="L904">
            <v>50000000</v>
          </cell>
        </row>
        <row r="905">
          <cell r="D905">
            <v>91439400</v>
          </cell>
          <cell r="L905">
            <v>50000000</v>
          </cell>
        </row>
        <row r="906">
          <cell r="D906">
            <v>67128202</v>
          </cell>
          <cell r="L906">
            <v>65000000</v>
          </cell>
        </row>
        <row r="907">
          <cell r="D907">
            <v>70496802</v>
          </cell>
          <cell r="L907">
            <v>54000000</v>
          </cell>
        </row>
        <row r="908">
          <cell r="D908">
            <v>60470220</v>
          </cell>
          <cell r="L908">
            <v>50000000</v>
          </cell>
        </row>
        <row r="909">
          <cell r="D909">
            <v>58336565</v>
          </cell>
          <cell r="L909">
            <v>50000000</v>
          </cell>
        </row>
        <row r="910">
          <cell r="D910">
            <v>66002004</v>
          </cell>
          <cell r="L910">
            <v>50000000</v>
          </cell>
        </row>
        <row r="911">
          <cell r="D911">
            <v>54997476</v>
          </cell>
          <cell r="L911">
            <v>50000000</v>
          </cell>
        </row>
        <row r="912">
          <cell r="D912">
            <v>55682070</v>
          </cell>
          <cell r="L912">
            <v>50000000</v>
          </cell>
        </row>
        <row r="913">
          <cell r="D913">
            <v>52752475</v>
          </cell>
          <cell r="L913">
            <v>50000000</v>
          </cell>
        </row>
        <row r="914">
          <cell r="D914">
            <v>55092830</v>
          </cell>
          <cell r="L914">
            <v>60000000</v>
          </cell>
        </row>
        <row r="915">
          <cell r="D915">
            <v>50815288</v>
          </cell>
          <cell r="L915">
            <v>50000000</v>
          </cell>
        </row>
        <row r="916">
          <cell r="D916">
            <v>52822418</v>
          </cell>
          <cell r="L916">
            <v>50000000</v>
          </cell>
        </row>
        <row r="917">
          <cell r="D917">
            <v>50150619</v>
          </cell>
          <cell r="L917">
            <v>50000000</v>
          </cell>
        </row>
        <row r="918">
          <cell r="D918">
            <v>48745150</v>
          </cell>
          <cell r="L918">
            <v>50000000</v>
          </cell>
        </row>
        <row r="919">
          <cell r="D919">
            <v>50007168</v>
          </cell>
          <cell r="L919">
            <v>50000000</v>
          </cell>
        </row>
        <row r="920">
          <cell r="D920">
            <v>48154732</v>
          </cell>
          <cell r="L920">
            <v>50000000</v>
          </cell>
        </row>
        <row r="921">
          <cell r="D921">
            <v>48265581</v>
          </cell>
          <cell r="L921">
            <v>50000000</v>
          </cell>
        </row>
        <row r="922">
          <cell r="D922">
            <v>46982632</v>
          </cell>
          <cell r="L922">
            <v>50000000</v>
          </cell>
        </row>
        <row r="923">
          <cell r="D923">
            <v>44737059</v>
          </cell>
          <cell r="L923">
            <v>50000000</v>
          </cell>
        </row>
        <row r="924">
          <cell r="D924">
            <v>56724080</v>
          </cell>
          <cell r="L924">
            <v>50000000</v>
          </cell>
        </row>
        <row r="925">
          <cell r="D925">
            <v>44484065</v>
          </cell>
          <cell r="L925">
            <v>50000000</v>
          </cell>
        </row>
        <row r="926">
          <cell r="D926">
            <v>47553512</v>
          </cell>
          <cell r="L926">
            <v>50000000</v>
          </cell>
        </row>
        <row r="927">
          <cell r="D927">
            <v>42610000</v>
          </cell>
          <cell r="L927">
            <v>55000000</v>
          </cell>
        </row>
        <row r="928">
          <cell r="D928">
            <v>41482207</v>
          </cell>
          <cell r="L928">
            <v>50000000</v>
          </cell>
        </row>
        <row r="929">
          <cell r="D929">
            <v>47105085</v>
          </cell>
          <cell r="L929">
            <v>50000000</v>
          </cell>
        </row>
        <row r="930">
          <cell r="D930">
            <v>41256277</v>
          </cell>
          <cell r="L930">
            <v>50000000</v>
          </cell>
        </row>
        <row r="931">
          <cell r="D931">
            <v>50740078</v>
          </cell>
          <cell r="L931">
            <v>45000000</v>
          </cell>
        </row>
        <row r="932">
          <cell r="D932">
            <v>40203020</v>
          </cell>
          <cell r="L932">
            <v>40000000</v>
          </cell>
        </row>
        <row r="933">
          <cell r="D933">
            <v>40905277</v>
          </cell>
          <cell r="L933">
            <v>50000000</v>
          </cell>
        </row>
        <row r="934">
          <cell r="D934">
            <v>38590500</v>
          </cell>
          <cell r="L934">
            <v>50000000</v>
          </cell>
        </row>
        <row r="935">
          <cell r="D935">
            <v>39177541</v>
          </cell>
          <cell r="L935">
            <v>50000000</v>
          </cell>
        </row>
        <row r="936">
          <cell r="D936">
            <v>39778599</v>
          </cell>
          <cell r="L936">
            <v>50000000</v>
          </cell>
        </row>
        <row r="937">
          <cell r="D937">
            <v>37486138</v>
          </cell>
          <cell r="L937">
            <v>50000000</v>
          </cell>
        </row>
        <row r="938">
          <cell r="D938">
            <v>38105077</v>
          </cell>
          <cell r="L938">
            <v>40000000</v>
          </cell>
        </row>
        <row r="939">
          <cell r="D939">
            <v>35168395</v>
          </cell>
          <cell r="L939">
            <v>50000000</v>
          </cell>
        </row>
        <row r="940">
          <cell r="D940">
            <v>32800000</v>
          </cell>
          <cell r="L940">
            <v>40000000</v>
          </cell>
        </row>
        <row r="941">
          <cell r="D941">
            <v>33643461</v>
          </cell>
          <cell r="L941">
            <v>50000000</v>
          </cell>
        </row>
        <row r="942">
          <cell r="D942">
            <v>32741596</v>
          </cell>
          <cell r="L942">
            <v>50000000</v>
          </cell>
        </row>
        <row r="943">
          <cell r="D943">
            <v>31874869</v>
          </cell>
          <cell r="L943">
            <v>50000000</v>
          </cell>
        </row>
        <row r="944">
          <cell r="D944">
            <v>30306268</v>
          </cell>
          <cell r="L944">
            <v>50000000</v>
          </cell>
        </row>
        <row r="945">
          <cell r="D945">
            <v>27667947</v>
          </cell>
          <cell r="L945">
            <v>50000000</v>
          </cell>
        </row>
        <row r="946">
          <cell r="D946">
            <v>27067160</v>
          </cell>
          <cell r="L946">
            <v>50000000</v>
          </cell>
        </row>
        <row r="947">
          <cell r="D947">
            <v>26616999</v>
          </cell>
          <cell r="L947">
            <v>40000000</v>
          </cell>
        </row>
        <row r="948">
          <cell r="D948">
            <v>26536120</v>
          </cell>
          <cell r="L948">
            <v>50000000</v>
          </cell>
        </row>
        <row r="949">
          <cell r="D949">
            <v>26199517</v>
          </cell>
          <cell r="L949">
            <v>50000000</v>
          </cell>
        </row>
        <row r="950">
          <cell r="D950">
            <v>25450527</v>
          </cell>
          <cell r="L950">
            <v>50000000</v>
          </cell>
        </row>
        <row r="951">
          <cell r="D951">
            <v>25407250</v>
          </cell>
          <cell r="L951">
            <v>50000000</v>
          </cell>
        </row>
        <row r="952">
          <cell r="D952">
            <v>23159305</v>
          </cell>
          <cell r="L952">
            <v>70000000</v>
          </cell>
        </row>
        <row r="953">
          <cell r="D953">
            <v>24006726</v>
          </cell>
          <cell r="L953">
            <v>50000000</v>
          </cell>
        </row>
        <row r="954">
          <cell r="D954">
            <v>20389967</v>
          </cell>
          <cell r="L954">
            <v>50000000</v>
          </cell>
        </row>
        <row r="955">
          <cell r="D955">
            <v>19593740</v>
          </cell>
          <cell r="L955">
            <v>50000000</v>
          </cell>
        </row>
        <row r="956">
          <cell r="D956">
            <v>19118247</v>
          </cell>
          <cell r="L956">
            <v>40000000</v>
          </cell>
        </row>
        <row r="957">
          <cell r="D957">
            <v>26442251</v>
          </cell>
          <cell r="L957">
            <v>50000000</v>
          </cell>
        </row>
        <row r="958">
          <cell r="D958">
            <v>17114882</v>
          </cell>
          <cell r="L958">
            <v>25000000</v>
          </cell>
        </row>
        <row r="959">
          <cell r="D959">
            <v>18472363</v>
          </cell>
          <cell r="L959">
            <v>50000000</v>
          </cell>
        </row>
        <row r="960">
          <cell r="D960">
            <v>14131298</v>
          </cell>
          <cell r="L960">
            <v>390000000</v>
          </cell>
        </row>
        <row r="961">
          <cell r="D961">
            <v>21557240</v>
          </cell>
          <cell r="L961">
            <v>49900000</v>
          </cell>
        </row>
        <row r="962">
          <cell r="D962">
            <v>21283440</v>
          </cell>
          <cell r="L962">
            <v>55000000</v>
          </cell>
        </row>
        <row r="963">
          <cell r="D963">
            <v>10556196</v>
          </cell>
          <cell r="L963">
            <v>50000000</v>
          </cell>
        </row>
        <row r="964">
          <cell r="D964">
            <v>16671505</v>
          </cell>
          <cell r="L964">
            <v>50000000</v>
          </cell>
        </row>
        <row r="965">
          <cell r="D965">
            <v>10400000</v>
          </cell>
          <cell r="L965">
            <v>50000000</v>
          </cell>
        </row>
        <row r="966">
          <cell r="D966">
            <v>9528092</v>
          </cell>
          <cell r="L966">
            <v>22000000</v>
          </cell>
        </row>
        <row r="967">
          <cell r="D967">
            <v>10137232</v>
          </cell>
          <cell r="L967">
            <v>50000000</v>
          </cell>
        </row>
        <row r="968">
          <cell r="D968">
            <v>9795017</v>
          </cell>
          <cell r="L968">
            <v>50000000</v>
          </cell>
        </row>
        <row r="969">
          <cell r="D969">
            <v>20488579</v>
          </cell>
          <cell r="L969">
            <v>50000000</v>
          </cell>
        </row>
        <row r="970">
          <cell r="D970">
            <v>19445217</v>
          </cell>
          <cell r="L970">
            <v>60000000</v>
          </cell>
        </row>
        <row r="971">
          <cell r="D971">
            <v>8355815</v>
          </cell>
          <cell r="L971">
            <v>55000000</v>
          </cell>
        </row>
        <row r="972">
          <cell r="D972">
            <v>28837115</v>
          </cell>
          <cell r="L972">
            <v>50000000</v>
          </cell>
        </row>
        <row r="973">
          <cell r="D973">
            <v>6471394</v>
          </cell>
          <cell r="L973">
            <v>50000000</v>
          </cell>
        </row>
        <row r="974">
          <cell r="D974">
            <v>6291602</v>
          </cell>
          <cell r="L974">
            <v>50000000</v>
          </cell>
        </row>
        <row r="975">
          <cell r="D975">
            <v>10706786</v>
          </cell>
          <cell r="L975">
            <v>50000000</v>
          </cell>
        </row>
        <row r="976">
          <cell r="D976">
            <v>8742261</v>
          </cell>
          <cell r="L976">
            <v>18000000</v>
          </cell>
        </row>
        <row r="977">
          <cell r="D977">
            <v>43905746</v>
          </cell>
          <cell r="L977">
            <v>49000000</v>
          </cell>
        </row>
        <row r="978">
          <cell r="D978">
            <v>21413502</v>
          </cell>
          <cell r="L978">
            <v>40000000</v>
          </cell>
        </row>
        <row r="979">
          <cell r="D979">
            <v>124107476</v>
          </cell>
          <cell r="L979">
            <v>48000000</v>
          </cell>
        </row>
        <row r="980">
          <cell r="D980">
            <v>197171806</v>
          </cell>
          <cell r="L980">
            <v>48000000</v>
          </cell>
        </row>
        <row r="981">
          <cell r="D981">
            <v>31569268</v>
          </cell>
          <cell r="L981">
            <v>49000000</v>
          </cell>
        </row>
        <row r="982">
          <cell r="D982">
            <v>66488090</v>
          </cell>
          <cell r="L982">
            <v>48000000</v>
          </cell>
        </row>
        <row r="983">
          <cell r="D983">
            <v>95308367</v>
          </cell>
          <cell r="L983">
            <v>48000000</v>
          </cell>
        </row>
        <row r="984">
          <cell r="D984">
            <v>60652036</v>
          </cell>
          <cell r="L984">
            <v>48000000</v>
          </cell>
        </row>
        <row r="985">
          <cell r="D985">
            <v>1206135</v>
          </cell>
          <cell r="L985">
            <v>50000000</v>
          </cell>
        </row>
        <row r="986">
          <cell r="D986">
            <v>56607223</v>
          </cell>
          <cell r="L986">
            <v>48000000</v>
          </cell>
        </row>
        <row r="987">
          <cell r="D987">
            <v>50173190</v>
          </cell>
          <cell r="L987">
            <v>48000000</v>
          </cell>
        </row>
        <row r="988">
          <cell r="D988">
            <v>47095453</v>
          </cell>
          <cell r="L988">
            <v>48000000</v>
          </cell>
        </row>
        <row r="989">
          <cell r="D989">
            <v>37879996</v>
          </cell>
          <cell r="L989">
            <v>48000000</v>
          </cell>
        </row>
        <row r="990">
          <cell r="D990">
            <v>25900000</v>
          </cell>
          <cell r="L990">
            <v>58000000</v>
          </cell>
        </row>
        <row r="991">
          <cell r="D991">
            <v>53574088</v>
          </cell>
          <cell r="L991">
            <v>55000000</v>
          </cell>
        </row>
        <row r="992">
          <cell r="D992">
            <v>89253340</v>
          </cell>
          <cell r="L992">
            <v>48000000</v>
          </cell>
        </row>
        <row r="993">
          <cell r="D993">
            <v>37339525</v>
          </cell>
          <cell r="L993">
            <v>48000000</v>
          </cell>
        </row>
        <row r="994">
          <cell r="D994">
            <v>60154431</v>
          </cell>
          <cell r="L994">
            <v>47000000</v>
          </cell>
        </row>
        <row r="995">
          <cell r="D995">
            <v>103738726</v>
          </cell>
          <cell r="L995">
            <v>100000000</v>
          </cell>
        </row>
        <row r="996">
          <cell r="D996">
            <v>69304264</v>
          </cell>
          <cell r="L996">
            <v>48000000</v>
          </cell>
        </row>
        <row r="997">
          <cell r="D997">
            <v>29781453</v>
          </cell>
          <cell r="L997">
            <v>48000000</v>
          </cell>
        </row>
        <row r="998">
          <cell r="D998">
            <v>15519841</v>
          </cell>
          <cell r="L998">
            <v>47000000</v>
          </cell>
        </row>
        <row r="999">
          <cell r="D999">
            <v>5600000</v>
          </cell>
          <cell r="L999">
            <v>47000000</v>
          </cell>
        </row>
        <row r="1000">
          <cell r="D1000">
            <v>126805112</v>
          </cell>
          <cell r="L1000">
            <v>46000000</v>
          </cell>
        </row>
        <row r="1001">
          <cell r="D1001">
            <v>93607673</v>
          </cell>
          <cell r="L1001">
            <v>48000000</v>
          </cell>
        </row>
        <row r="1002">
          <cell r="D1002">
            <v>67263182</v>
          </cell>
          <cell r="L1002">
            <v>46000000</v>
          </cell>
        </row>
        <row r="1003">
          <cell r="D1003">
            <v>92001027</v>
          </cell>
          <cell r="L1003">
            <v>45000000</v>
          </cell>
        </row>
        <row r="1004">
          <cell r="D1004">
            <v>10539414</v>
          </cell>
          <cell r="L1004">
            <v>47000000</v>
          </cell>
        </row>
        <row r="1005">
          <cell r="D1005">
            <v>58918501</v>
          </cell>
          <cell r="L1005">
            <v>46000000</v>
          </cell>
        </row>
        <row r="1006">
          <cell r="D1006">
            <v>181395380</v>
          </cell>
          <cell r="L1006">
            <v>45000000</v>
          </cell>
        </row>
        <row r="1007">
          <cell r="D1007">
            <v>14946229</v>
          </cell>
          <cell r="L1007">
            <v>25000000</v>
          </cell>
        </row>
        <row r="1008">
          <cell r="D1008">
            <v>130512915</v>
          </cell>
          <cell r="L1008">
            <v>45000000</v>
          </cell>
        </row>
        <row r="1009">
          <cell r="D1009">
            <v>139852971</v>
          </cell>
          <cell r="L1009">
            <v>45000000</v>
          </cell>
        </row>
        <row r="1010">
          <cell r="D1010">
            <v>110000082</v>
          </cell>
          <cell r="L1010">
            <v>48000000</v>
          </cell>
        </row>
        <row r="1011">
          <cell r="D1011">
            <v>106807667</v>
          </cell>
          <cell r="L1011">
            <v>45000000</v>
          </cell>
        </row>
        <row r="1012">
          <cell r="D1012">
            <v>101702060</v>
          </cell>
          <cell r="L1012">
            <v>45000000</v>
          </cell>
        </row>
        <row r="1013">
          <cell r="D1013">
            <v>95149435</v>
          </cell>
          <cell r="L1013">
            <v>40000000</v>
          </cell>
        </row>
        <row r="1014">
          <cell r="D1014">
            <v>100768056</v>
          </cell>
          <cell r="L1014">
            <v>45000000</v>
          </cell>
        </row>
        <row r="1015">
          <cell r="D1015">
            <v>92115211</v>
          </cell>
          <cell r="L1015">
            <v>45000000</v>
          </cell>
        </row>
        <row r="1016">
          <cell r="D1016">
            <v>93452056</v>
          </cell>
          <cell r="L1016">
            <v>45000000</v>
          </cell>
        </row>
        <row r="1017">
          <cell r="D1017">
            <v>83287363</v>
          </cell>
          <cell r="L1017">
            <v>45000000</v>
          </cell>
        </row>
        <row r="1018">
          <cell r="D1018">
            <v>82931301</v>
          </cell>
          <cell r="L1018">
            <v>60000000</v>
          </cell>
        </row>
        <row r="1019">
          <cell r="D1019">
            <v>60962878</v>
          </cell>
          <cell r="L1019">
            <v>46000000</v>
          </cell>
        </row>
        <row r="1020">
          <cell r="D1020">
            <v>76261036</v>
          </cell>
          <cell r="L1020">
            <v>45000000</v>
          </cell>
        </row>
        <row r="1021">
          <cell r="D1021">
            <v>71423726</v>
          </cell>
          <cell r="L1021">
            <v>45000000</v>
          </cell>
        </row>
        <row r="1022">
          <cell r="D1022">
            <v>71277420</v>
          </cell>
          <cell r="L1022">
            <v>45000000</v>
          </cell>
        </row>
        <row r="1023">
          <cell r="D1023">
            <v>88625922</v>
          </cell>
          <cell r="L1023">
            <v>45000000</v>
          </cell>
        </row>
        <row r="1024">
          <cell r="D1024">
            <v>70001065</v>
          </cell>
          <cell r="L1024">
            <v>45000000</v>
          </cell>
        </row>
        <row r="1025">
          <cell r="D1025">
            <v>67253092</v>
          </cell>
          <cell r="L1025">
            <v>30000000</v>
          </cell>
        </row>
        <row r="1026">
          <cell r="D1026">
            <v>66790248</v>
          </cell>
          <cell r="L1026">
            <v>45000000</v>
          </cell>
        </row>
        <row r="1027">
          <cell r="D1027">
            <v>65557989</v>
          </cell>
          <cell r="L1027">
            <v>45000000</v>
          </cell>
        </row>
        <row r="1028">
          <cell r="D1028">
            <v>60786269</v>
          </cell>
          <cell r="L1028">
            <v>45000000</v>
          </cell>
        </row>
        <row r="1029">
          <cell r="D1029">
            <v>59365105</v>
          </cell>
          <cell r="L1029">
            <v>45000000</v>
          </cell>
        </row>
        <row r="1030">
          <cell r="D1030">
            <v>162792677</v>
          </cell>
          <cell r="L1030">
            <v>120000000</v>
          </cell>
        </row>
        <row r="1031">
          <cell r="D1031">
            <v>31598308</v>
          </cell>
          <cell r="L1031">
            <v>35000000</v>
          </cell>
        </row>
        <row r="1032">
          <cell r="D1032">
            <v>57362581</v>
          </cell>
          <cell r="L1032">
            <v>45000000</v>
          </cell>
        </row>
        <row r="1033">
          <cell r="D1033">
            <v>53854588</v>
          </cell>
          <cell r="L1033">
            <v>45000000</v>
          </cell>
        </row>
        <row r="1034">
          <cell r="D1034">
            <v>52580895</v>
          </cell>
          <cell r="L1034">
            <v>45000000</v>
          </cell>
        </row>
        <row r="1035">
          <cell r="D1035">
            <v>51019112</v>
          </cell>
          <cell r="L1035">
            <v>50000000</v>
          </cell>
        </row>
        <row r="1036">
          <cell r="D1036">
            <v>48114556</v>
          </cell>
          <cell r="L1036">
            <v>26000000</v>
          </cell>
        </row>
        <row r="1037">
          <cell r="D1037">
            <v>50648679</v>
          </cell>
          <cell r="L1037">
            <v>45000000</v>
          </cell>
        </row>
        <row r="1038">
          <cell r="D1038">
            <v>46280507</v>
          </cell>
          <cell r="L1038">
            <v>40000000</v>
          </cell>
        </row>
        <row r="1039">
          <cell r="D1039">
            <v>38360195</v>
          </cell>
          <cell r="L1039">
            <v>45000000</v>
          </cell>
        </row>
        <row r="1040">
          <cell r="D1040">
            <v>46815748</v>
          </cell>
          <cell r="L1040">
            <v>45000000</v>
          </cell>
        </row>
        <row r="1041">
          <cell r="D1041">
            <v>35617599</v>
          </cell>
          <cell r="L1041">
            <v>45000000</v>
          </cell>
        </row>
        <row r="1042">
          <cell r="D1042">
            <v>47307550</v>
          </cell>
          <cell r="L1042">
            <v>45000000</v>
          </cell>
        </row>
        <row r="1043">
          <cell r="D1043">
            <v>32003620</v>
          </cell>
          <cell r="L1043">
            <v>25000000</v>
          </cell>
        </row>
        <row r="1044">
          <cell r="D1044">
            <v>27972410</v>
          </cell>
          <cell r="L1044">
            <v>35000000</v>
          </cell>
        </row>
        <row r="1045">
          <cell r="D1045">
            <v>28133159</v>
          </cell>
          <cell r="L1045">
            <v>50000000</v>
          </cell>
        </row>
        <row r="1046">
          <cell r="D1046">
            <v>27400000</v>
          </cell>
          <cell r="L1046">
            <v>40000000</v>
          </cell>
        </row>
        <row r="1047">
          <cell r="D1047">
            <v>24343673</v>
          </cell>
          <cell r="L1047">
            <v>45000000</v>
          </cell>
        </row>
        <row r="1048">
          <cell r="D1048">
            <v>22877808</v>
          </cell>
          <cell r="L1048">
            <v>35000000</v>
          </cell>
        </row>
        <row r="1049">
          <cell r="D1049">
            <v>36883539</v>
          </cell>
          <cell r="L1049">
            <v>52000000</v>
          </cell>
        </row>
        <row r="1050">
          <cell r="D1050">
            <v>22531698</v>
          </cell>
          <cell r="L1050">
            <v>70000000</v>
          </cell>
        </row>
        <row r="1051">
          <cell r="D1051">
            <v>20400913</v>
          </cell>
          <cell r="L1051">
            <v>45000000</v>
          </cell>
        </row>
        <row r="1052">
          <cell r="D1052">
            <v>20101861</v>
          </cell>
          <cell r="L1052">
            <v>45000000</v>
          </cell>
        </row>
        <row r="1053">
          <cell r="D1053">
            <v>25200412</v>
          </cell>
          <cell r="L1053">
            <v>45000000</v>
          </cell>
        </row>
        <row r="1054">
          <cell r="D1054">
            <v>19719930</v>
          </cell>
          <cell r="L1054">
            <v>45000000</v>
          </cell>
        </row>
        <row r="1055">
          <cell r="D1055">
            <v>19377727</v>
          </cell>
          <cell r="L1055">
            <v>45000000</v>
          </cell>
        </row>
        <row r="1056">
          <cell r="D1056">
            <v>13401683</v>
          </cell>
          <cell r="L1056">
            <v>35000000</v>
          </cell>
        </row>
        <row r="1057">
          <cell r="D1057">
            <v>17300889</v>
          </cell>
          <cell r="L1057">
            <v>45000000</v>
          </cell>
        </row>
        <row r="1058">
          <cell r="D1058">
            <v>15527125</v>
          </cell>
          <cell r="L1058">
            <v>57000000</v>
          </cell>
        </row>
        <row r="1059">
          <cell r="D1059">
            <v>13560960</v>
          </cell>
          <cell r="L1059">
            <v>50000000</v>
          </cell>
        </row>
        <row r="1060">
          <cell r="D1060">
            <v>15523168</v>
          </cell>
          <cell r="L1060">
            <v>45000000</v>
          </cell>
        </row>
        <row r="1061">
          <cell r="D1061">
            <v>11146409</v>
          </cell>
          <cell r="L1061">
            <v>45000000</v>
          </cell>
        </row>
        <row r="1062">
          <cell r="D1062">
            <v>7916887</v>
          </cell>
          <cell r="L1062">
            <v>45000000</v>
          </cell>
        </row>
        <row r="1063">
          <cell r="D1063">
            <v>6565495</v>
          </cell>
          <cell r="L1063">
            <v>45000000</v>
          </cell>
        </row>
        <row r="1064">
          <cell r="D1064">
            <v>15279680</v>
          </cell>
          <cell r="L1064">
            <v>40000000</v>
          </cell>
        </row>
        <row r="1065">
          <cell r="D1065">
            <v>7262288</v>
          </cell>
          <cell r="L1065">
            <v>40000000</v>
          </cell>
        </row>
        <row r="1066">
          <cell r="D1066">
            <v>4584886</v>
          </cell>
          <cell r="L1066">
            <v>45000000</v>
          </cell>
        </row>
        <row r="1067">
          <cell r="D1067">
            <v>2154540</v>
          </cell>
          <cell r="L1067">
            <v>45000000</v>
          </cell>
        </row>
        <row r="1068">
          <cell r="D1068">
            <v>8129455</v>
          </cell>
          <cell r="L1068">
            <v>45000000</v>
          </cell>
        </row>
        <row r="1069">
          <cell r="D1069">
            <v>136019448</v>
          </cell>
          <cell r="L1069">
            <v>44500000</v>
          </cell>
        </row>
        <row r="1070">
          <cell r="D1070">
            <v>183875760</v>
          </cell>
          <cell r="L1070">
            <v>44000000</v>
          </cell>
        </row>
        <row r="1071">
          <cell r="D1071">
            <v>67061228</v>
          </cell>
          <cell r="L1071">
            <v>40000000</v>
          </cell>
        </row>
        <row r="1072">
          <cell r="D1072">
            <v>53300852</v>
          </cell>
          <cell r="L1072">
            <v>44000000</v>
          </cell>
        </row>
        <row r="1073">
          <cell r="D1073">
            <v>150415432</v>
          </cell>
          <cell r="L1073">
            <v>44000000</v>
          </cell>
        </row>
        <row r="1074">
          <cell r="D1074">
            <v>44834712</v>
          </cell>
          <cell r="L1074">
            <v>44000000</v>
          </cell>
        </row>
        <row r="1075">
          <cell r="D1075">
            <v>84300000</v>
          </cell>
          <cell r="L1075">
            <v>2600000</v>
          </cell>
        </row>
        <row r="1076">
          <cell r="D1076">
            <v>1500000</v>
          </cell>
          <cell r="L1076">
            <v>44000000</v>
          </cell>
        </row>
        <row r="1077">
          <cell r="D1077">
            <v>62318875</v>
          </cell>
          <cell r="L1077">
            <v>50000000</v>
          </cell>
        </row>
        <row r="1078">
          <cell r="D1078">
            <v>5773519</v>
          </cell>
          <cell r="L1078">
            <v>40000000</v>
          </cell>
        </row>
        <row r="1079">
          <cell r="D1079">
            <v>51768623</v>
          </cell>
          <cell r="L1079">
            <v>43000000</v>
          </cell>
        </row>
        <row r="1080">
          <cell r="D1080">
            <v>37035515</v>
          </cell>
          <cell r="L1080">
            <v>43000000</v>
          </cell>
        </row>
        <row r="1081">
          <cell r="D1081">
            <v>24520892</v>
          </cell>
          <cell r="L1081">
            <v>45000000</v>
          </cell>
        </row>
        <row r="1082">
          <cell r="D1082">
            <v>24430272</v>
          </cell>
          <cell r="L1082">
            <v>43000000</v>
          </cell>
        </row>
        <row r="1083">
          <cell r="D1083">
            <v>158348400</v>
          </cell>
          <cell r="L1083">
            <v>42000000</v>
          </cell>
        </row>
        <row r="1084">
          <cell r="D1084">
            <v>31136950</v>
          </cell>
          <cell r="L1084">
            <v>44000000</v>
          </cell>
        </row>
        <row r="1085">
          <cell r="D1085">
            <v>29113588</v>
          </cell>
          <cell r="L1085">
            <v>40000000</v>
          </cell>
        </row>
        <row r="1086">
          <cell r="D1086">
            <v>138447667</v>
          </cell>
          <cell r="L1086">
            <v>42000000</v>
          </cell>
        </row>
        <row r="1087">
          <cell r="D1087">
            <v>116006080</v>
          </cell>
          <cell r="L1087">
            <v>42000000</v>
          </cell>
        </row>
        <row r="1088">
          <cell r="D1088">
            <v>106793915</v>
          </cell>
          <cell r="L1088">
            <v>45000000</v>
          </cell>
        </row>
        <row r="1089">
          <cell r="D1089">
            <v>87856565</v>
          </cell>
          <cell r="L1089">
            <v>42000000</v>
          </cell>
        </row>
        <row r="1090">
          <cell r="D1090">
            <v>70100000</v>
          </cell>
          <cell r="L1090">
            <v>40000000</v>
          </cell>
        </row>
        <row r="1091">
          <cell r="D1091">
            <v>159578352</v>
          </cell>
          <cell r="L1091">
            <v>43000000</v>
          </cell>
        </row>
        <row r="1092">
          <cell r="D1092">
            <v>57750000</v>
          </cell>
          <cell r="L1092">
            <v>31115000</v>
          </cell>
        </row>
        <row r="1093">
          <cell r="D1093">
            <v>45290318</v>
          </cell>
          <cell r="L1093">
            <v>42000000</v>
          </cell>
        </row>
        <row r="1094">
          <cell r="D1094">
            <v>41543207</v>
          </cell>
          <cell r="L1094">
            <v>42000000</v>
          </cell>
        </row>
        <row r="1095">
          <cell r="D1095">
            <v>41252428</v>
          </cell>
          <cell r="L1095">
            <v>42000000</v>
          </cell>
        </row>
        <row r="1096">
          <cell r="D1096">
            <v>35228696</v>
          </cell>
          <cell r="L1096">
            <v>32000000</v>
          </cell>
        </row>
        <row r="1097">
          <cell r="D1097">
            <v>59992760</v>
          </cell>
          <cell r="L1097">
            <v>42000000</v>
          </cell>
        </row>
        <row r="1098">
          <cell r="D1098">
            <v>34667015</v>
          </cell>
          <cell r="L1098">
            <v>32000000</v>
          </cell>
        </row>
        <row r="1099">
          <cell r="D1099">
            <v>37652565</v>
          </cell>
          <cell r="L1099">
            <v>42000000</v>
          </cell>
        </row>
        <row r="1100">
          <cell r="D1100">
            <v>24375436</v>
          </cell>
          <cell r="L1100">
            <v>42000000</v>
          </cell>
        </row>
        <row r="1101">
          <cell r="D1101">
            <v>20915465</v>
          </cell>
          <cell r="L1101">
            <v>42000000</v>
          </cell>
        </row>
        <row r="1102">
          <cell r="D1102">
            <v>24127895</v>
          </cell>
          <cell r="L1102">
            <v>50000000</v>
          </cell>
        </row>
        <row r="1103">
          <cell r="D1103">
            <v>84961</v>
          </cell>
          <cell r="L1103">
            <v>31000000</v>
          </cell>
        </row>
        <row r="1104">
          <cell r="D1104">
            <v>26404753</v>
          </cell>
          <cell r="L1104">
            <v>40000000</v>
          </cell>
        </row>
        <row r="1105">
          <cell r="D1105">
            <v>6105175</v>
          </cell>
          <cell r="L1105">
            <v>44000000</v>
          </cell>
        </row>
        <row r="1106">
          <cell r="D1106">
            <v>5664251</v>
          </cell>
          <cell r="L1106">
            <v>45000000</v>
          </cell>
        </row>
        <row r="1107">
          <cell r="D1107">
            <v>1260917</v>
          </cell>
          <cell r="L1107">
            <v>27000000</v>
          </cell>
        </row>
        <row r="1108">
          <cell r="D1108">
            <v>116724075</v>
          </cell>
          <cell r="L1108">
            <v>41000000</v>
          </cell>
        </row>
        <row r="1109">
          <cell r="D1109">
            <v>56083966</v>
          </cell>
          <cell r="L1109">
            <v>65000000</v>
          </cell>
        </row>
        <row r="1110">
          <cell r="D1110">
            <v>22108977</v>
          </cell>
          <cell r="L1110">
            <v>41000000</v>
          </cell>
        </row>
        <row r="1111">
          <cell r="D1111">
            <v>293501675</v>
          </cell>
          <cell r="L1111">
            <v>40000000</v>
          </cell>
        </row>
        <row r="1112">
          <cell r="D1112">
            <v>18600911</v>
          </cell>
          <cell r="L1112">
            <v>42000000</v>
          </cell>
        </row>
        <row r="1113">
          <cell r="D1113">
            <v>7204138</v>
          </cell>
          <cell r="L1113">
            <v>41000000</v>
          </cell>
        </row>
        <row r="1114">
          <cell r="D1114">
            <v>90800000</v>
          </cell>
          <cell r="L1114">
            <v>8000000</v>
          </cell>
        </row>
        <row r="1115">
          <cell r="D1115">
            <v>150117807</v>
          </cell>
          <cell r="L1115">
            <v>40000000</v>
          </cell>
        </row>
        <row r="1116">
          <cell r="D1116">
            <v>163947053</v>
          </cell>
          <cell r="L1116">
            <v>40000000</v>
          </cell>
        </row>
        <row r="1117">
          <cell r="D1117">
            <v>116735231</v>
          </cell>
          <cell r="L1117">
            <v>70000000</v>
          </cell>
        </row>
        <row r="1118">
          <cell r="D1118">
            <v>118500000</v>
          </cell>
          <cell r="L1118">
            <v>40000000</v>
          </cell>
        </row>
        <row r="1119">
          <cell r="D1119">
            <v>126546825</v>
          </cell>
          <cell r="L1119">
            <v>40000000</v>
          </cell>
        </row>
        <row r="1120">
          <cell r="D1120">
            <v>166147885</v>
          </cell>
          <cell r="L1120">
            <v>40000000</v>
          </cell>
        </row>
        <row r="1121">
          <cell r="D1121">
            <v>111760631</v>
          </cell>
          <cell r="L1121">
            <v>38000000</v>
          </cell>
        </row>
        <row r="1122">
          <cell r="D1122">
            <v>108706165</v>
          </cell>
          <cell r="L1122">
            <v>40000000</v>
          </cell>
        </row>
        <row r="1123">
          <cell r="D1123">
            <v>138614544</v>
          </cell>
          <cell r="L1123">
            <v>40000000</v>
          </cell>
        </row>
        <row r="1124">
          <cell r="D1124">
            <v>125069696</v>
          </cell>
          <cell r="L1124">
            <v>40000000</v>
          </cell>
        </row>
        <row r="1125">
          <cell r="D1125">
            <v>107458785</v>
          </cell>
          <cell r="L1125">
            <v>40000000</v>
          </cell>
        </row>
        <row r="1126">
          <cell r="D1126">
            <v>102310175</v>
          </cell>
          <cell r="L1126">
            <v>40000000</v>
          </cell>
        </row>
        <row r="1127">
          <cell r="D1127">
            <v>96917897</v>
          </cell>
          <cell r="L1127">
            <v>40000000</v>
          </cell>
        </row>
        <row r="1128">
          <cell r="D1128">
            <v>93952276</v>
          </cell>
          <cell r="L1128">
            <v>40000000</v>
          </cell>
        </row>
        <row r="1129">
          <cell r="D1129">
            <v>90703745</v>
          </cell>
          <cell r="L1129">
            <v>45000000</v>
          </cell>
        </row>
        <row r="1130">
          <cell r="D1130">
            <v>89138076</v>
          </cell>
          <cell r="L1130">
            <v>40000000</v>
          </cell>
        </row>
        <row r="1131">
          <cell r="D1131">
            <v>87666629</v>
          </cell>
          <cell r="L1131">
            <v>40000000</v>
          </cell>
        </row>
        <row r="1132">
          <cell r="D1132">
            <v>90353764</v>
          </cell>
          <cell r="L1132">
            <v>40000000</v>
          </cell>
        </row>
        <row r="1133">
          <cell r="D1133">
            <v>82522790</v>
          </cell>
          <cell r="L1133">
            <v>40000000</v>
          </cell>
        </row>
        <row r="1134">
          <cell r="D1134">
            <v>94125426</v>
          </cell>
          <cell r="L1134">
            <v>40000000</v>
          </cell>
        </row>
        <row r="1135">
          <cell r="D1135">
            <v>95001343</v>
          </cell>
          <cell r="L1135">
            <v>40000000</v>
          </cell>
        </row>
        <row r="1136">
          <cell r="D1136">
            <v>81292135</v>
          </cell>
          <cell r="L1136">
            <v>40000000</v>
          </cell>
        </row>
        <row r="1137">
          <cell r="D1137">
            <v>86208010</v>
          </cell>
          <cell r="L1137">
            <v>35000000</v>
          </cell>
        </row>
        <row r="1138">
          <cell r="D1138">
            <v>81593527</v>
          </cell>
          <cell r="L1138">
            <v>40000000</v>
          </cell>
        </row>
        <row r="1139">
          <cell r="D1139">
            <v>75274748</v>
          </cell>
          <cell r="L1139">
            <v>35000000</v>
          </cell>
        </row>
        <row r="1140">
          <cell r="D1140">
            <v>90835030</v>
          </cell>
          <cell r="L1140">
            <v>40000000</v>
          </cell>
        </row>
        <row r="1141">
          <cell r="D1141">
            <v>72455275</v>
          </cell>
          <cell r="L1141">
            <v>40000000</v>
          </cell>
        </row>
        <row r="1142">
          <cell r="D1142">
            <v>75305995</v>
          </cell>
          <cell r="L1142">
            <v>40000000</v>
          </cell>
        </row>
        <row r="1143">
          <cell r="D1143">
            <v>74098862</v>
          </cell>
          <cell r="L1143">
            <v>40000000</v>
          </cell>
        </row>
        <row r="1144">
          <cell r="D1144">
            <v>72266306</v>
          </cell>
          <cell r="L1144">
            <v>40000000</v>
          </cell>
        </row>
        <row r="1145">
          <cell r="D1145">
            <v>71347010</v>
          </cell>
          <cell r="L1145">
            <v>40000000</v>
          </cell>
        </row>
        <row r="1146">
          <cell r="D1146">
            <v>70836296</v>
          </cell>
          <cell r="L1146">
            <v>40000000</v>
          </cell>
        </row>
        <row r="1147">
          <cell r="D1147">
            <v>70405498</v>
          </cell>
          <cell r="L1147">
            <v>40000000</v>
          </cell>
        </row>
        <row r="1148">
          <cell r="D1148">
            <v>70163652</v>
          </cell>
          <cell r="L1148">
            <v>40000000</v>
          </cell>
        </row>
        <row r="1149">
          <cell r="D1149">
            <v>66808615</v>
          </cell>
          <cell r="L1149">
            <v>34000000</v>
          </cell>
        </row>
        <row r="1150">
          <cell r="D1150">
            <v>64149837</v>
          </cell>
          <cell r="L1150">
            <v>20000000</v>
          </cell>
        </row>
        <row r="1151">
          <cell r="D1151">
            <v>83906114</v>
          </cell>
          <cell r="L1151">
            <v>40000000</v>
          </cell>
        </row>
        <row r="1152">
          <cell r="D1152">
            <v>66466372</v>
          </cell>
          <cell r="L1152">
            <v>40000000</v>
          </cell>
        </row>
        <row r="1153">
          <cell r="D1153">
            <v>72306065</v>
          </cell>
          <cell r="L1153">
            <v>40000000</v>
          </cell>
        </row>
        <row r="1154">
          <cell r="D1154">
            <v>59068786</v>
          </cell>
          <cell r="L1154">
            <v>40000000</v>
          </cell>
        </row>
        <row r="1155">
          <cell r="D1155">
            <v>57887882</v>
          </cell>
          <cell r="L1155">
            <v>50000000</v>
          </cell>
        </row>
        <row r="1156">
          <cell r="D1156">
            <v>53955614</v>
          </cell>
          <cell r="L1156">
            <v>40000000</v>
          </cell>
        </row>
        <row r="1157">
          <cell r="D1157">
            <v>54967359</v>
          </cell>
          <cell r="L1157">
            <v>40000000</v>
          </cell>
        </row>
        <row r="1158">
          <cell r="D1158">
            <v>54228104</v>
          </cell>
          <cell r="L1158">
            <v>35000000</v>
          </cell>
        </row>
        <row r="1159">
          <cell r="D1159">
            <v>57981889</v>
          </cell>
          <cell r="L1159">
            <v>40000000</v>
          </cell>
        </row>
        <row r="1160">
          <cell r="D1160">
            <v>61094903</v>
          </cell>
          <cell r="L1160">
            <v>30000000</v>
          </cell>
        </row>
        <row r="1161">
          <cell r="D1161">
            <v>53082743</v>
          </cell>
          <cell r="L1161">
            <v>40000000</v>
          </cell>
        </row>
        <row r="1162">
          <cell r="D1162">
            <v>54414716</v>
          </cell>
          <cell r="L1162">
            <v>42000000</v>
          </cell>
        </row>
        <row r="1163">
          <cell r="D1163">
            <v>57011847</v>
          </cell>
          <cell r="L1163">
            <v>40000000</v>
          </cell>
        </row>
        <row r="1164">
          <cell r="D1164">
            <v>50859889</v>
          </cell>
          <cell r="L1164">
            <v>40000000</v>
          </cell>
        </row>
        <row r="1165">
          <cell r="D1165">
            <v>51185897</v>
          </cell>
          <cell r="L1165">
            <v>30000000</v>
          </cell>
        </row>
        <row r="1166">
          <cell r="D1166">
            <v>52000688</v>
          </cell>
          <cell r="L1166">
            <v>40000000</v>
          </cell>
        </row>
        <row r="1167">
          <cell r="D1167">
            <v>49851591</v>
          </cell>
          <cell r="L1167">
            <v>40000000</v>
          </cell>
        </row>
        <row r="1168">
          <cell r="D1168">
            <v>47781388</v>
          </cell>
          <cell r="L1168">
            <v>40000000</v>
          </cell>
        </row>
        <row r="1169">
          <cell r="D1169">
            <v>52320979</v>
          </cell>
          <cell r="L1169">
            <v>40000000</v>
          </cell>
        </row>
        <row r="1170">
          <cell r="D1170">
            <v>47806295</v>
          </cell>
          <cell r="L1170">
            <v>43000000</v>
          </cell>
        </row>
        <row r="1171">
          <cell r="D1171">
            <v>51853450</v>
          </cell>
          <cell r="L1171">
            <v>25000000</v>
          </cell>
        </row>
        <row r="1172">
          <cell r="D1172">
            <v>46012734</v>
          </cell>
          <cell r="L1172">
            <v>40000000</v>
          </cell>
        </row>
        <row r="1173">
          <cell r="D1173">
            <v>47034272</v>
          </cell>
          <cell r="L1173">
            <v>40000000</v>
          </cell>
        </row>
        <row r="1174">
          <cell r="D1174">
            <v>45856732</v>
          </cell>
          <cell r="L1174">
            <v>40000000</v>
          </cell>
        </row>
        <row r="1175">
          <cell r="D1175">
            <v>59588068</v>
          </cell>
          <cell r="L1175">
            <v>40000000</v>
          </cell>
        </row>
        <row r="1176">
          <cell r="D1176">
            <v>44175394</v>
          </cell>
          <cell r="L1176">
            <v>36000000</v>
          </cell>
        </row>
        <row r="1177">
          <cell r="D1177">
            <v>45500797</v>
          </cell>
          <cell r="L1177">
            <v>40000000</v>
          </cell>
        </row>
        <row r="1178">
          <cell r="D1178">
            <v>41797066</v>
          </cell>
          <cell r="L1178">
            <v>40000000</v>
          </cell>
        </row>
        <row r="1179">
          <cell r="D1179">
            <v>38087756</v>
          </cell>
          <cell r="L1179">
            <v>40000000</v>
          </cell>
        </row>
        <row r="1180">
          <cell r="D1180">
            <v>37752931</v>
          </cell>
          <cell r="L1180">
            <v>40000000</v>
          </cell>
        </row>
        <row r="1181">
          <cell r="D1181">
            <v>37371385</v>
          </cell>
          <cell r="L1181">
            <v>40000000</v>
          </cell>
        </row>
        <row r="1182">
          <cell r="D1182">
            <v>37101011</v>
          </cell>
          <cell r="L1182">
            <v>40000000</v>
          </cell>
        </row>
        <row r="1183">
          <cell r="D1183">
            <v>38176892</v>
          </cell>
          <cell r="L1183">
            <v>40000000</v>
          </cell>
        </row>
        <row r="1184">
          <cell r="D1184">
            <v>36283504</v>
          </cell>
          <cell r="L1184">
            <v>40000000</v>
          </cell>
        </row>
        <row r="1185">
          <cell r="D1185">
            <v>35183792</v>
          </cell>
          <cell r="L1185">
            <v>38000000</v>
          </cell>
        </row>
        <row r="1186">
          <cell r="D1186">
            <v>38543473</v>
          </cell>
          <cell r="L1186">
            <v>40000000</v>
          </cell>
        </row>
        <row r="1187">
          <cell r="D1187">
            <v>36037909</v>
          </cell>
          <cell r="L1187">
            <v>60000000</v>
          </cell>
        </row>
        <row r="1188">
          <cell r="D1188">
            <v>42575718</v>
          </cell>
          <cell r="L1188">
            <v>40000000</v>
          </cell>
        </row>
        <row r="1189">
          <cell r="D1189">
            <v>33864342</v>
          </cell>
          <cell r="L1189">
            <v>40000000</v>
          </cell>
        </row>
        <row r="1190">
          <cell r="D1190">
            <v>33508922</v>
          </cell>
          <cell r="L1190">
            <v>40000000</v>
          </cell>
        </row>
        <row r="1191">
          <cell r="D1191">
            <v>42071069</v>
          </cell>
          <cell r="L1191">
            <v>30000000</v>
          </cell>
        </row>
        <row r="1192">
          <cell r="D1192">
            <v>32853640</v>
          </cell>
          <cell r="L1192">
            <v>40000000</v>
          </cell>
        </row>
        <row r="1193">
          <cell r="D1193">
            <v>42615685</v>
          </cell>
          <cell r="L1193">
            <v>40000000</v>
          </cell>
        </row>
        <row r="1194">
          <cell r="D1194">
            <v>32055248</v>
          </cell>
          <cell r="L1194">
            <v>25000000</v>
          </cell>
        </row>
        <row r="1195">
          <cell r="D1195">
            <v>31836745</v>
          </cell>
          <cell r="L1195">
            <v>40000000</v>
          </cell>
        </row>
        <row r="1196">
          <cell r="D1196">
            <v>30993544</v>
          </cell>
          <cell r="L1196">
            <v>40000000</v>
          </cell>
        </row>
        <row r="1197">
          <cell r="D1197">
            <v>30981850</v>
          </cell>
          <cell r="L1197">
            <v>40000000</v>
          </cell>
        </row>
        <row r="1198">
          <cell r="D1198">
            <v>30199105</v>
          </cell>
          <cell r="L1198">
            <v>40000000</v>
          </cell>
        </row>
        <row r="1199">
          <cell r="D1199">
            <v>29077547</v>
          </cell>
          <cell r="L1199">
            <v>40000000</v>
          </cell>
        </row>
        <row r="1200">
          <cell r="D1200">
            <v>29374178</v>
          </cell>
          <cell r="L1200">
            <v>40000000</v>
          </cell>
        </row>
        <row r="1201">
          <cell r="D1201">
            <v>28535768</v>
          </cell>
          <cell r="L1201">
            <v>40000000</v>
          </cell>
        </row>
        <row r="1202">
          <cell r="D1202">
            <v>27663982</v>
          </cell>
          <cell r="L1202">
            <v>40000000</v>
          </cell>
        </row>
        <row r="1203">
          <cell r="D1203">
            <v>27053815</v>
          </cell>
          <cell r="L1203">
            <v>40000000</v>
          </cell>
        </row>
        <row r="1204">
          <cell r="D1204">
            <v>26814957</v>
          </cell>
          <cell r="L1204">
            <v>35000000</v>
          </cell>
        </row>
        <row r="1205">
          <cell r="D1205">
            <v>25178165</v>
          </cell>
          <cell r="L1205">
            <v>40000000</v>
          </cell>
        </row>
        <row r="1206">
          <cell r="D1206">
            <v>25117498</v>
          </cell>
          <cell r="L1206">
            <v>40000000</v>
          </cell>
        </row>
        <row r="1207">
          <cell r="D1207">
            <v>32645</v>
          </cell>
          <cell r="L1207">
            <v>500000</v>
          </cell>
        </row>
        <row r="1208">
          <cell r="D1208">
            <v>24332324</v>
          </cell>
          <cell r="L1208">
            <v>40000000</v>
          </cell>
        </row>
        <row r="1209">
          <cell r="D1209">
            <v>36665854</v>
          </cell>
          <cell r="L1209">
            <v>40000000</v>
          </cell>
        </row>
        <row r="1210">
          <cell r="D1210">
            <v>22717758</v>
          </cell>
          <cell r="L1210">
            <v>40000000</v>
          </cell>
        </row>
        <row r="1211">
          <cell r="D1211">
            <v>22433915</v>
          </cell>
          <cell r="L1211">
            <v>60000000</v>
          </cell>
        </row>
        <row r="1212">
          <cell r="D1212">
            <v>22326247</v>
          </cell>
          <cell r="L1212">
            <v>60000000</v>
          </cell>
        </row>
        <row r="1213">
          <cell r="D1213">
            <v>21176322</v>
          </cell>
          <cell r="L1213">
            <v>40000000</v>
          </cell>
        </row>
        <row r="1214">
          <cell r="D1214">
            <v>20300000</v>
          </cell>
          <cell r="L1214">
            <v>40000000</v>
          </cell>
        </row>
        <row r="1215">
          <cell r="D1215">
            <v>20302961</v>
          </cell>
          <cell r="L1215">
            <v>45000000</v>
          </cell>
        </row>
        <row r="1216">
          <cell r="D1216">
            <v>15962471</v>
          </cell>
          <cell r="L1216">
            <v>40000000</v>
          </cell>
        </row>
        <row r="1217">
          <cell r="D1217">
            <v>14942422</v>
          </cell>
          <cell r="L1217">
            <v>40000000</v>
          </cell>
        </row>
        <row r="1218">
          <cell r="D1218">
            <v>14967182</v>
          </cell>
          <cell r="L1218">
            <v>40000000</v>
          </cell>
        </row>
        <row r="1219">
          <cell r="D1219">
            <v>18996755</v>
          </cell>
          <cell r="L1219">
            <v>45000000</v>
          </cell>
        </row>
        <row r="1220">
          <cell r="D1220">
            <v>14375181</v>
          </cell>
          <cell r="L1220">
            <v>51000000</v>
          </cell>
        </row>
        <row r="1221">
          <cell r="D1221">
            <v>20999103</v>
          </cell>
          <cell r="L1221">
            <v>40000000</v>
          </cell>
        </row>
        <row r="1222">
          <cell r="D1222">
            <v>14448589</v>
          </cell>
          <cell r="L1222">
            <v>40000000</v>
          </cell>
        </row>
        <row r="1223">
          <cell r="D1223">
            <v>14358033</v>
          </cell>
          <cell r="L1223">
            <v>40000000</v>
          </cell>
        </row>
        <row r="1224">
          <cell r="D1224">
            <v>33201661</v>
          </cell>
          <cell r="L1224">
            <v>77000000</v>
          </cell>
        </row>
        <row r="1225">
          <cell r="D1225">
            <v>14018364</v>
          </cell>
          <cell r="L1225">
            <v>30000000</v>
          </cell>
        </row>
        <row r="1226">
          <cell r="D1226">
            <v>13395939</v>
          </cell>
          <cell r="L1226">
            <v>60000000</v>
          </cell>
        </row>
        <row r="1227">
          <cell r="D1227">
            <v>20113965</v>
          </cell>
          <cell r="L1227">
            <v>40000000</v>
          </cell>
        </row>
        <row r="1228">
          <cell r="D1228">
            <v>13376506</v>
          </cell>
          <cell r="L1228">
            <v>40000000</v>
          </cell>
        </row>
        <row r="1229">
          <cell r="D1229">
            <v>13208023</v>
          </cell>
          <cell r="L1229">
            <v>42000000</v>
          </cell>
        </row>
        <row r="1230">
          <cell r="D1230">
            <v>13838130</v>
          </cell>
          <cell r="L1230">
            <v>40000000</v>
          </cell>
        </row>
        <row r="1231">
          <cell r="D1231">
            <v>9652000</v>
          </cell>
          <cell r="L1231">
            <v>40000000</v>
          </cell>
        </row>
        <row r="1232">
          <cell r="D1232">
            <v>7000000</v>
          </cell>
          <cell r="L1232">
            <v>36000000</v>
          </cell>
        </row>
        <row r="1233">
          <cell r="D1233">
            <v>10431220</v>
          </cell>
          <cell r="L1233">
            <v>24000000</v>
          </cell>
        </row>
        <row r="1234">
          <cell r="D1234">
            <v>10326062</v>
          </cell>
          <cell r="L1234">
            <v>33000000</v>
          </cell>
        </row>
        <row r="1235">
          <cell r="D1235">
            <v>6114237</v>
          </cell>
          <cell r="L1235">
            <v>40000000</v>
          </cell>
        </row>
        <row r="1236">
          <cell r="D1236">
            <v>4835968</v>
          </cell>
          <cell r="L1236">
            <v>40000000</v>
          </cell>
        </row>
        <row r="1237">
          <cell r="D1237">
            <v>4777007</v>
          </cell>
          <cell r="L1237">
            <v>40000000</v>
          </cell>
        </row>
        <row r="1238">
          <cell r="D1238">
            <v>3675072</v>
          </cell>
          <cell r="L1238">
            <v>26000000</v>
          </cell>
        </row>
        <row r="1239">
          <cell r="D1239">
            <v>18438149</v>
          </cell>
          <cell r="L1239">
            <v>40000000</v>
          </cell>
        </row>
        <row r="1240">
          <cell r="D1240">
            <v>511920</v>
          </cell>
          <cell r="L1240">
            <v>40000000</v>
          </cell>
        </row>
        <row r="1241">
          <cell r="D1241">
            <v>10640645</v>
          </cell>
          <cell r="L1241">
            <v>40000000</v>
          </cell>
        </row>
        <row r="1242">
          <cell r="D1242">
            <v>652526</v>
          </cell>
          <cell r="L1242">
            <v>40000000</v>
          </cell>
        </row>
        <row r="1243">
          <cell r="D1243">
            <v>80050171</v>
          </cell>
          <cell r="L1243">
            <v>20000000</v>
          </cell>
        </row>
        <row r="1244">
          <cell r="D1244">
            <v>7564000</v>
          </cell>
          <cell r="L1244">
            <v>20000000</v>
          </cell>
        </row>
        <row r="1245">
          <cell r="D1245">
            <v>876671</v>
          </cell>
          <cell r="L1245">
            <v>25000000</v>
          </cell>
        </row>
        <row r="1246">
          <cell r="D1246">
            <v>2869369</v>
          </cell>
          <cell r="L1246">
            <v>30000000</v>
          </cell>
        </row>
        <row r="1247">
          <cell r="D1247">
            <v>128978</v>
          </cell>
          <cell r="L1247">
            <v>40000000</v>
          </cell>
        </row>
        <row r="1248">
          <cell r="D1248">
            <v>77231</v>
          </cell>
          <cell r="L1248">
            <v>25000000</v>
          </cell>
        </row>
        <row r="1249">
          <cell r="D1249">
            <v>4563029</v>
          </cell>
          <cell r="L1249">
            <v>39200000</v>
          </cell>
        </row>
        <row r="1250">
          <cell r="D1250">
            <v>50693162</v>
          </cell>
          <cell r="L1250">
            <v>23000000</v>
          </cell>
        </row>
        <row r="1251">
          <cell r="D1251">
            <v>6498000</v>
          </cell>
          <cell r="L1251">
            <v>18026148</v>
          </cell>
        </row>
        <row r="1252">
          <cell r="D1252">
            <v>63411478</v>
          </cell>
          <cell r="L1252">
            <v>39000000</v>
          </cell>
        </row>
        <row r="1253">
          <cell r="D1253">
            <v>144512310</v>
          </cell>
          <cell r="L1253">
            <v>38000000</v>
          </cell>
        </row>
        <row r="1254">
          <cell r="D1254">
            <v>35287788</v>
          </cell>
          <cell r="L1254">
            <v>39000000</v>
          </cell>
        </row>
        <row r="1255">
          <cell r="D1255">
            <v>25335935</v>
          </cell>
          <cell r="L1255">
            <v>40000000</v>
          </cell>
        </row>
        <row r="1256">
          <cell r="D1256">
            <v>5881504</v>
          </cell>
          <cell r="L1256">
            <v>39000000</v>
          </cell>
        </row>
        <row r="1257">
          <cell r="D1257">
            <v>60000000</v>
          </cell>
          <cell r="L1257">
            <v>39000000</v>
          </cell>
        </row>
        <row r="1258">
          <cell r="D1258">
            <v>29802761</v>
          </cell>
          <cell r="L1258">
            <v>40000000</v>
          </cell>
        </row>
        <row r="1259">
          <cell r="D1259">
            <v>626809</v>
          </cell>
          <cell r="L1259">
            <v>553632000</v>
          </cell>
        </row>
        <row r="1260">
          <cell r="D1260">
            <v>127214072</v>
          </cell>
          <cell r="L1260">
            <v>38000000</v>
          </cell>
        </row>
        <row r="1261">
          <cell r="D1261">
            <v>88915214</v>
          </cell>
          <cell r="L1261">
            <v>38000000</v>
          </cell>
        </row>
        <row r="1262">
          <cell r="D1262">
            <v>30400000</v>
          </cell>
          <cell r="L1262">
            <v>39000000</v>
          </cell>
        </row>
        <row r="1263">
          <cell r="D1263">
            <v>85570368</v>
          </cell>
          <cell r="L1263">
            <v>38000000</v>
          </cell>
        </row>
        <row r="1264">
          <cell r="D1264">
            <v>75668868</v>
          </cell>
          <cell r="L1264">
            <v>35000000</v>
          </cell>
        </row>
        <row r="1265">
          <cell r="D1265">
            <v>6594136</v>
          </cell>
          <cell r="L1265">
            <v>38600000</v>
          </cell>
        </row>
        <row r="1266">
          <cell r="D1266">
            <v>58700247</v>
          </cell>
          <cell r="L1266">
            <v>38000000</v>
          </cell>
        </row>
        <row r="1267">
          <cell r="D1267">
            <v>50668906</v>
          </cell>
          <cell r="L1267">
            <v>38000000</v>
          </cell>
        </row>
        <row r="1268">
          <cell r="D1268">
            <v>39177215</v>
          </cell>
          <cell r="L1268">
            <v>38000000</v>
          </cell>
        </row>
        <row r="1269">
          <cell r="D1269">
            <v>40334024</v>
          </cell>
          <cell r="L1269">
            <v>35000000</v>
          </cell>
        </row>
        <row r="1270">
          <cell r="D1270">
            <v>71038190</v>
          </cell>
          <cell r="L1270">
            <v>30000000</v>
          </cell>
        </row>
        <row r="1271">
          <cell r="D1271">
            <v>24044532</v>
          </cell>
          <cell r="L1271">
            <v>38000000</v>
          </cell>
        </row>
        <row r="1272">
          <cell r="D1272">
            <v>22770864</v>
          </cell>
          <cell r="L1272">
            <v>38000000</v>
          </cell>
        </row>
        <row r="1273">
          <cell r="D1273">
            <v>18653746</v>
          </cell>
          <cell r="L1273">
            <v>38000000</v>
          </cell>
        </row>
        <row r="1274">
          <cell r="D1274">
            <v>17305211</v>
          </cell>
          <cell r="L1274">
            <v>38000000</v>
          </cell>
        </row>
        <row r="1275">
          <cell r="D1275">
            <v>16991902</v>
          </cell>
          <cell r="L1275">
            <v>57000000</v>
          </cell>
        </row>
        <row r="1276">
          <cell r="D1276">
            <v>47536959</v>
          </cell>
          <cell r="L1276">
            <v>10000000</v>
          </cell>
        </row>
        <row r="1277">
          <cell r="D1277">
            <v>10300000</v>
          </cell>
          <cell r="L1277">
            <v>38000000</v>
          </cell>
        </row>
        <row r="1278">
          <cell r="D1278">
            <v>13782838</v>
          </cell>
          <cell r="L1278">
            <v>15000000</v>
          </cell>
        </row>
        <row r="1279">
          <cell r="D1279">
            <v>41997790</v>
          </cell>
          <cell r="L1279">
            <v>38000000</v>
          </cell>
        </row>
        <row r="1280">
          <cell r="D1280">
            <v>6482195</v>
          </cell>
          <cell r="L1280">
            <v>37000000</v>
          </cell>
        </row>
        <row r="1281">
          <cell r="D1281">
            <v>623374</v>
          </cell>
          <cell r="L1281">
            <v>38000000</v>
          </cell>
        </row>
        <row r="1282">
          <cell r="D1282">
            <v>7871693</v>
          </cell>
          <cell r="L1282">
            <v>55000000</v>
          </cell>
        </row>
        <row r="1283">
          <cell r="D1283">
            <v>16377274</v>
          </cell>
          <cell r="L1283">
            <v>32000000</v>
          </cell>
        </row>
        <row r="1284">
          <cell r="D1284">
            <v>9589875</v>
          </cell>
          <cell r="L1284">
            <v>40000000</v>
          </cell>
        </row>
        <row r="1285">
          <cell r="D1285">
            <v>34912982</v>
          </cell>
          <cell r="L1285">
            <v>38000000</v>
          </cell>
        </row>
        <row r="1286">
          <cell r="D1286">
            <v>109712885</v>
          </cell>
          <cell r="L1286">
            <v>35000000</v>
          </cell>
        </row>
        <row r="1287">
          <cell r="D1287">
            <v>92173235</v>
          </cell>
          <cell r="L1287">
            <v>37000000</v>
          </cell>
        </row>
        <row r="1288">
          <cell r="D1288">
            <v>41102171</v>
          </cell>
          <cell r="L1288">
            <v>40000000</v>
          </cell>
        </row>
        <row r="1289">
          <cell r="D1289">
            <v>60338891</v>
          </cell>
          <cell r="L1289">
            <v>37000000</v>
          </cell>
        </row>
        <row r="1290">
          <cell r="D1290">
            <v>48006503</v>
          </cell>
          <cell r="L1290">
            <v>37000000</v>
          </cell>
        </row>
        <row r="1291">
          <cell r="D1291">
            <v>26903709</v>
          </cell>
          <cell r="L1291">
            <v>38000000</v>
          </cell>
        </row>
        <row r="1292">
          <cell r="D1292">
            <v>22450975</v>
          </cell>
          <cell r="L1292">
            <v>37000000</v>
          </cell>
        </row>
        <row r="1293">
          <cell r="D1293">
            <v>44867349</v>
          </cell>
          <cell r="L1293">
            <v>37000000</v>
          </cell>
        </row>
        <row r="1294">
          <cell r="D1294">
            <v>46813366</v>
          </cell>
          <cell r="L1294">
            <v>38000000</v>
          </cell>
        </row>
        <row r="1295">
          <cell r="D1295">
            <v>72279690</v>
          </cell>
          <cell r="L1295">
            <v>37000000</v>
          </cell>
        </row>
        <row r="1296">
          <cell r="D1296">
            <v>191449475</v>
          </cell>
          <cell r="L1296">
            <v>37000000</v>
          </cell>
        </row>
        <row r="1297">
          <cell r="D1297">
            <v>71026631</v>
          </cell>
          <cell r="L1297">
            <v>36000000</v>
          </cell>
        </row>
        <row r="1298">
          <cell r="D1298">
            <v>68208190</v>
          </cell>
          <cell r="L1298">
            <v>65000000</v>
          </cell>
        </row>
        <row r="1299">
          <cell r="D1299">
            <v>150368971</v>
          </cell>
          <cell r="L1299">
            <v>37000000</v>
          </cell>
        </row>
        <row r="1300">
          <cell r="D1300">
            <v>50129186</v>
          </cell>
          <cell r="L1300">
            <v>36000000</v>
          </cell>
        </row>
        <row r="1301">
          <cell r="D1301">
            <v>55500000</v>
          </cell>
          <cell r="L1301">
            <v>36000000</v>
          </cell>
        </row>
        <row r="1302">
          <cell r="D1302">
            <v>50213619</v>
          </cell>
          <cell r="L1302">
            <v>36000000</v>
          </cell>
        </row>
        <row r="1303">
          <cell r="D1303">
            <v>42019483</v>
          </cell>
          <cell r="L1303">
            <v>36000000</v>
          </cell>
        </row>
        <row r="1304">
          <cell r="D1304">
            <v>23360779</v>
          </cell>
          <cell r="L1304">
            <v>34000000</v>
          </cell>
        </row>
        <row r="1305">
          <cell r="D1305">
            <v>26183197</v>
          </cell>
          <cell r="L1305">
            <v>36000000</v>
          </cell>
        </row>
        <row r="1306">
          <cell r="D1306">
            <v>20991497</v>
          </cell>
          <cell r="L1306">
            <v>37000000</v>
          </cell>
        </row>
        <row r="1307">
          <cell r="D1307">
            <v>13052741</v>
          </cell>
          <cell r="L1307">
            <v>36000000</v>
          </cell>
        </row>
        <row r="1308">
          <cell r="D1308">
            <v>14378353</v>
          </cell>
          <cell r="L1308">
            <v>36000000</v>
          </cell>
        </row>
        <row r="1309">
          <cell r="D1309">
            <v>33037754</v>
          </cell>
          <cell r="L1309">
            <v>37000000</v>
          </cell>
        </row>
        <row r="1310">
          <cell r="D1310">
            <v>12339633</v>
          </cell>
          <cell r="L1310">
            <v>36000000</v>
          </cell>
        </row>
        <row r="1311">
          <cell r="D1311">
            <v>2954405</v>
          </cell>
          <cell r="L1311">
            <v>36000000</v>
          </cell>
        </row>
        <row r="1312">
          <cell r="D1312">
            <v>30105968</v>
          </cell>
          <cell r="L1312">
            <v>37000000</v>
          </cell>
        </row>
        <row r="1313">
          <cell r="D1313">
            <v>37788228</v>
          </cell>
          <cell r="L1313">
            <v>35200000</v>
          </cell>
        </row>
        <row r="1314">
          <cell r="D1314">
            <v>277313371</v>
          </cell>
          <cell r="L1314">
            <v>35000000</v>
          </cell>
        </row>
        <row r="1315">
          <cell r="D1315">
            <v>2126511</v>
          </cell>
          <cell r="L1315">
            <v>36000000</v>
          </cell>
        </row>
        <row r="1316">
          <cell r="D1316">
            <v>205399422</v>
          </cell>
          <cell r="L1316">
            <v>33000000</v>
          </cell>
        </row>
        <row r="1317">
          <cell r="D1317">
            <v>251188924</v>
          </cell>
          <cell r="L1317">
            <v>35000000</v>
          </cell>
        </row>
        <row r="1318">
          <cell r="D1318">
            <v>1068392</v>
          </cell>
          <cell r="L1318">
            <v>36000000</v>
          </cell>
        </row>
        <row r="1319">
          <cell r="D1319">
            <v>144731527</v>
          </cell>
          <cell r="L1319">
            <v>35000000</v>
          </cell>
        </row>
        <row r="1320">
          <cell r="D1320">
            <v>255950375</v>
          </cell>
          <cell r="L1320">
            <v>29000000</v>
          </cell>
        </row>
        <row r="1321">
          <cell r="D1321">
            <v>112692062</v>
          </cell>
          <cell r="L1321">
            <v>35000000</v>
          </cell>
        </row>
        <row r="1322">
          <cell r="D1322">
            <v>117528646</v>
          </cell>
          <cell r="L1322">
            <v>35000000</v>
          </cell>
        </row>
        <row r="1323">
          <cell r="D1323">
            <v>171031347</v>
          </cell>
          <cell r="L1323">
            <v>38000000</v>
          </cell>
        </row>
        <row r="1324">
          <cell r="D1324">
            <v>124732962</v>
          </cell>
          <cell r="L1324">
            <v>35000000</v>
          </cell>
        </row>
        <row r="1325">
          <cell r="D1325">
            <v>82300000</v>
          </cell>
          <cell r="L1325">
            <v>35000000</v>
          </cell>
        </row>
        <row r="1326">
          <cell r="D1326">
            <v>134455175</v>
          </cell>
          <cell r="L1326">
            <v>35000000</v>
          </cell>
        </row>
        <row r="1327">
          <cell r="D1327">
            <v>79100000</v>
          </cell>
          <cell r="L1327">
            <v>35000000</v>
          </cell>
        </row>
        <row r="1328">
          <cell r="D1328">
            <v>81159365</v>
          </cell>
          <cell r="L1328">
            <v>35000000</v>
          </cell>
        </row>
        <row r="1329">
          <cell r="D1329">
            <v>110008260</v>
          </cell>
          <cell r="L1329">
            <v>35000000</v>
          </cell>
        </row>
        <row r="1330">
          <cell r="D1330">
            <v>67962333</v>
          </cell>
          <cell r="L1330">
            <v>35000000</v>
          </cell>
        </row>
        <row r="1331">
          <cell r="D1331">
            <v>78651430</v>
          </cell>
          <cell r="L1331">
            <v>27000000</v>
          </cell>
        </row>
        <row r="1332">
          <cell r="D1332">
            <v>64604977</v>
          </cell>
          <cell r="L1332">
            <v>35000000</v>
          </cell>
        </row>
        <row r="1333">
          <cell r="D1333">
            <v>63939454</v>
          </cell>
          <cell r="L1333">
            <v>35000000</v>
          </cell>
        </row>
        <row r="1334">
          <cell r="D1334">
            <v>63826569</v>
          </cell>
          <cell r="L1334">
            <v>35000000</v>
          </cell>
        </row>
        <row r="1335">
          <cell r="D1335">
            <v>60054449</v>
          </cell>
          <cell r="L1335">
            <v>35000000</v>
          </cell>
        </row>
        <row r="1336">
          <cell r="D1336">
            <v>26505000</v>
          </cell>
          <cell r="L1336">
            <v>1800000</v>
          </cell>
        </row>
        <row r="1337">
          <cell r="D1337">
            <v>61280963</v>
          </cell>
          <cell r="L1337">
            <v>33000000</v>
          </cell>
        </row>
        <row r="1338">
          <cell r="D1338">
            <v>56876365</v>
          </cell>
          <cell r="L1338">
            <v>35000000</v>
          </cell>
        </row>
        <row r="1339">
          <cell r="D1339">
            <v>59699513</v>
          </cell>
          <cell r="L1339">
            <v>35000000</v>
          </cell>
        </row>
        <row r="1340">
          <cell r="D1340">
            <v>54132596</v>
          </cell>
          <cell r="L1340">
            <v>34000000</v>
          </cell>
        </row>
        <row r="1341">
          <cell r="D1341">
            <v>52277485</v>
          </cell>
          <cell r="L1341">
            <v>35000000</v>
          </cell>
        </row>
        <row r="1342">
          <cell r="D1342">
            <v>55802754</v>
          </cell>
          <cell r="L1342">
            <v>35000000</v>
          </cell>
        </row>
        <row r="1343">
          <cell r="D1343">
            <v>55291815</v>
          </cell>
          <cell r="L1343">
            <v>35000000</v>
          </cell>
        </row>
        <row r="1344">
          <cell r="D1344">
            <v>83299761</v>
          </cell>
          <cell r="L1344">
            <v>35000000</v>
          </cell>
        </row>
        <row r="1345">
          <cell r="D1345">
            <v>48169908</v>
          </cell>
          <cell r="L1345">
            <v>33000000</v>
          </cell>
        </row>
        <row r="1346">
          <cell r="D1346">
            <v>67523385</v>
          </cell>
          <cell r="L1346">
            <v>35000000</v>
          </cell>
        </row>
        <row r="1347">
          <cell r="D1347">
            <v>49474048</v>
          </cell>
          <cell r="L1347">
            <v>35000000</v>
          </cell>
        </row>
        <row r="1348">
          <cell r="D1348">
            <v>45802315</v>
          </cell>
          <cell r="L1348">
            <v>35000000</v>
          </cell>
        </row>
        <row r="1349">
          <cell r="D1349">
            <v>43792641</v>
          </cell>
          <cell r="L1349">
            <v>35000000</v>
          </cell>
        </row>
        <row r="1350">
          <cell r="D1350">
            <v>57651794</v>
          </cell>
          <cell r="L1350">
            <v>33000000</v>
          </cell>
        </row>
        <row r="1351">
          <cell r="D1351">
            <v>43894863</v>
          </cell>
          <cell r="L1351">
            <v>30000000</v>
          </cell>
        </row>
        <row r="1352">
          <cell r="D1352">
            <v>41954997</v>
          </cell>
          <cell r="L1352">
            <v>35000000</v>
          </cell>
        </row>
        <row r="1353">
          <cell r="D1353">
            <v>39532308</v>
          </cell>
          <cell r="L1353">
            <v>33000000</v>
          </cell>
        </row>
        <row r="1354">
          <cell r="D1354">
            <v>76600000</v>
          </cell>
          <cell r="L1354">
            <v>10700000</v>
          </cell>
        </row>
        <row r="1355">
          <cell r="D1355">
            <v>39692139</v>
          </cell>
          <cell r="L1355">
            <v>35000000</v>
          </cell>
        </row>
        <row r="1356">
          <cell r="D1356">
            <v>40687294</v>
          </cell>
          <cell r="L1356">
            <v>35000000</v>
          </cell>
        </row>
        <row r="1357">
          <cell r="D1357">
            <v>37553932</v>
          </cell>
          <cell r="L1357">
            <v>40000000</v>
          </cell>
        </row>
        <row r="1358">
          <cell r="D1358">
            <v>37481242</v>
          </cell>
          <cell r="L1358">
            <v>35000000</v>
          </cell>
        </row>
        <row r="1359">
          <cell r="D1359">
            <v>39026186</v>
          </cell>
          <cell r="L1359">
            <v>35000000</v>
          </cell>
        </row>
        <row r="1360">
          <cell r="D1360">
            <v>33422806</v>
          </cell>
          <cell r="L1360">
            <v>50000000</v>
          </cell>
        </row>
        <row r="1361">
          <cell r="D1361">
            <v>33423521</v>
          </cell>
          <cell r="L1361">
            <v>35000000</v>
          </cell>
        </row>
        <row r="1362">
          <cell r="D1362">
            <v>32519322</v>
          </cell>
          <cell r="L1362">
            <v>35000000</v>
          </cell>
        </row>
        <row r="1363">
          <cell r="D1363">
            <v>37617947</v>
          </cell>
          <cell r="L1363">
            <v>30000000</v>
          </cell>
        </row>
        <row r="1364">
          <cell r="D1364">
            <v>32048809</v>
          </cell>
          <cell r="L1364">
            <v>30000000</v>
          </cell>
        </row>
        <row r="1365">
          <cell r="D1365">
            <v>33987757</v>
          </cell>
          <cell r="L1365">
            <v>27000000</v>
          </cell>
        </row>
        <row r="1366">
          <cell r="D1366">
            <v>37304950</v>
          </cell>
          <cell r="L1366">
            <v>35000000</v>
          </cell>
        </row>
        <row r="1367">
          <cell r="D1367">
            <v>30691439</v>
          </cell>
          <cell r="L1367">
            <v>35000000</v>
          </cell>
        </row>
        <row r="1368">
          <cell r="D1368">
            <v>30307804</v>
          </cell>
          <cell r="L1368">
            <v>35000000</v>
          </cell>
        </row>
        <row r="1369">
          <cell r="D1369">
            <v>30669413</v>
          </cell>
          <cell r="L1369">
            <v>35000000</v>
          </cell>
        </row>
        <row r="1370">
          <cell r="D1370">
            <v>28687835</v>
          </cell>
          <cell r="L1370">
            <v>35000000</v>
          </cell>
        </row>
        <row r="1371">
          <cell r="D1371">
            <v>26494611</v>
          </cell>
          <cell r="L1371">
            <v>35000000</v>
          </cell>
        </row>
        <row r="1372">
          <cell r="D1372">
            <v>25266129</v>
          </cell>
          <cell r="L1372">
            <v>35000000</v>
          </cell>
        </row>
        <row r="1373">
          <cell r="D1373">
            <v>25863915</v>
          </cell>
          <cell r="L1373">
            <v>35000000</v>
          </cell>
        </row>
        <row r="1374">
          <cell r="D1374">
            <v>25078937</v>
          </cell>
          <cell r="L1374">
            <v>30000000</v>
          </cell>
        </row>
        <row r="1375">
          <cell r="D1375">
            <v>28995450</v>
          </cell>
          <cell r="L1375">
            <v>35000000</v>
          </cell>
        </row>
        <row r="1376">
          <cell r="D1376">
            <v>24276500</v>
          </cell>
          <cell r="L1376">
            <v>35000000</v>
          </cell>
        </row>
        <row r="1377">
          <cell r="D1377">
            <v>20981633</v>
          </cell>
          <cell r="L1377">
            <v>30000000</v>
          </cell>
        </row>
        <row r="1378">
          <cell r="D1378">
            <v>22913677</v>
          </cell>
          <cell r="L1378">
            <v>35000000</v>
          </cell>
        </row>
        <row r="1379">
          <cell r="D1379">
            <v>34531832</v>
          </cell>
          <cell r="L1379">
            <v>35000000</v>
          </cell>
        </row>
        <row r="1380">
          <cell r="D1380">
            <v>28064226</v>
          </cell>
          <cell r="L1380">
            <v>35000000</v>
          </cell>
        </row>
        <row r="1381">
          <cell r="D1381">
            <v>19447478</v>
          </cell>
          <cell r="L1381">
            <v>35000000</v>
          </cell>
        </row>
        <row r="1382">
          <cell r="D1382">
            <v>19389454</v>
          </cell>
          <cell r="L1382">
            <v>55000000</v>
          </cell>
        </row>
        <row r="1383">
          <cell r="D1383">
            <v>25871834</v>
          </cell>
          <cell r="L1383">
            <v>35000000</v>
          </cell>
        </row>
        <row r="1384">
          <cell r="D1384">
            <v>19692608</v>
          </cell>
          <cell r="L1384">
            <v>35000000</v>
          </cell>
        </row>
        <row r="1385">
          <cell r="D1385">
            <v>19294901</v>
          </cell>
          <cell r="L1385">
            <v>35000000</v>
          </cell>
        </row>
        <row r="1386">
          <cell r="D1386">
            <v>20275446</v>
          </cell>
          <cell r="L1386">
            <v>35000000</v>
          </cell>
        </row>
        <row r="1387">
          <cell r="D1387">
            <v>34507079</v>
          </cell>
          <cell r="L1387">
            <v>35000000</v>
          </cell>
        </row>
        <row r="1388">
          <cell r="D1388">
            <v>18306166</v>
          </cell>
          <cell r="L1388">
            <v>35000000</v>
          </cell>
        </row>
        <row r="1389">
          <cell r="D1389">
            <v>17609982</v>
          </cell>
          <cell r="L1389">
            <v>35000000</v>
          </cell>
        </row>
        <row r="1390">
          <cell r="D1390">
            <v>16831505</v>
          </cell>
          <cell r="L1390">
            <v>31000000</v>
          </cell>
        </row>
        <row r="1391">
          <cell r="D1391">
            <v>17596256</v>
          </cell>
          <cell r="L1391">
            <v>35000000</v>
          </cell>
        </row>
        <row r="1392">
          <cell r="D1392">
            <v>14998070</v>
          </cell>
          <cell r="L1392">
            <v>35000000</v>
          </cell>
        </row>
        <row r="1393">
          <cell r="D1393">
            <v>14587732</v>
          </cell>
          <cell r="L1393">
            <v>35000000</v>
          </cell>
        </row>
        <row r="1394">
          <cell r="D1394">
            <v>18317151</v>
          </cell>
          <cell r="L1394">
            <v>35000000</v>
          </cell>
        </row>
        <row r="1395">
          <cell r="D1395">
            <v>11405825</v>
          </cell>
          <cell r="L1395">
            <v>35000000</v>
          </cell>
        </row>
        <row r="1396">
          <cell r="D1396">
            <v>13264986</v>
          </cell>
          <cell r="L1396">
            <v>35000000</v>
          </cell>
        </row>
        <row r="1397">
          <cell r="D1397">
            <v>10991381</v>
          </cell>
          <cell r="L1397">
            <v>35000000</v>
          </cell>
        </row>
        <row r="1398">
          <cell r="D1398">
            <v>10268846</v>
          </cell>
          <cell r="L1398">
            <v>35000000</v>
          </cell>
        </row>
        <row r="1399">
          <cell r="D1399">
            <v>13303319</v>
          </cell>
          <cell r="L1399">
            <v>32000000</v>
          </cell>
        </row>
        <row r="1400">
          <cell r="D1400">
            <v>10076136</v>
          </cell>
          <cell r="L1400">
            <v>35000000</v>
          </cell>
        </row>
        <row r="1401">
          <cell r="D1401">
            <v>10499968</v>
          </cell>
          <cell r="L1401">
            <v>35000000</v>
          </cell>
        </row>
        <row r="1402">
          <cell r="D1402">
            <v>7659747</v>
          </cell>
          <cell r="L1402">
            <v>38000000</v>
          </cell>
        </row>
        <row r="1403">
          <cell r="D1403">
            <v>7948159</v>
          </cell>
          <cell r="L1403">
            <v>35000000</v>
          </cell>
        </row>
        <row r="1404">
          <cell r="D1404">
            <v>11631245</v>
          </cell>
          <cell r="L1404">
            <v>35000000</v>
          </cell>
        </row>
        <row r="1405">
          <cell r="D1405">
            <v>10137502</v>
          </cell>
          <cell r="L1405">
            <v>35000000</v>
          </cell>
        </row>
        <row r="1406">
          <cell r="D1406">
            <v>6448817</v>
          </cell>
          <cell r="L1406">
            <v>35000000</v>
          </cell>
        </row>
        <row r="1407">
          <cell r="D1407">
            <v>7458269</v>
          </cell>
          <cell r="L1407">
            <v>35000000</v>
          </cell>
        </row>
        <row r="1408">
          <cell r="D1408">
            <v>4651977</v>
          </cell>
          <cell r="L1408">
            <v>35000000</v>
          </cell>
        </row>
        <row r="1409">
          <cell r="D1409">
            <v>4496583</v>
          </cell>
          <cell r="L1409">
            <v>35000000</v>
          </cell>
        </row>
        <row r="1410">
          <cell r="D1410">
            <v>2221994</v>
          </cell>
          <cell r="L1410">
            <v>35000000</v>
          </cell>
        </row>
        <row r="1411">
          <cell r="D1411">
            <v>6592103</v>
          </cell>
          <cell r="L1411">
            <v>35000000</v>
          </cell>
        </row>
        <row r="1412">
          <cell r="D1412">
            <v>630779</v>
          </cell>
          <cell r="L1412">
            <v>35000000</v>
          </cell>
        </row>
        <row r="1413">
          <cell r="D1413">
            <v>102413606</v>
          </cell>
          <cell r="L1413">
            <v>34000000</v>
          </cell>
        </row>
        <row r="1414">
          <cell r="D1414">
            <v>10214013</v>
          </cell>
          <cell r="L1414">
            <v>35000000</v>
          </cell>
        </row>
        <row r="1415">
          <cell r="D1415">
            <v>32000000</v>
          </cell>
          <cell r="L1415">
            <v>30000000</v>
          </cell>
        </row>
        <row r="1416">
          <cell r="D1416">
            <v>10139254</v>
          </cell>
          <cell r="L1416">
            <v>35000000</v>
          </cell>
        </row>
        <row r="1417">
          <cell r="D1417">
            <v>11227940</v>
          </cell>
          <cell r="L1417">
            <v>34000000</v>
          </cell>
        </row>
        <row r="1418">
          <cell r="D1418">
            <v>183125</v>
          </cell>
          <cell r="L1418">
            <v>35000000</v>
          </cell>
        </row>
        <row r="1419">
          <cell r="D1419">
            <v>15081783</v>
          </cell>
          <cell r="L1419">
            <v>34000000</v>
          </cell>
        </row>
        <row r="1420">
          <cell r="D1420">
            <v>37432299</v>
          </cell>
          <cell r="L1420">
            <v>34000000</v>
          </cell>
        </row>
        <row r="1421">
          <cell r="D1421">
            <v>10654581</v>
          </cell>
          <cell r="L1421">
            <v>34000000</v>
          </cell>
        </row>
        <row r="1422">
          <cell r="D1422">
            <v>6543194</v>
          </cell>
          <cell r="L1422">
            <v>34000000</v>
          </cell>
        </row>
        <row r="1423">
          <cell r="D1423">
            <v>13101142</v>
          </cell>
          <cell r="L1423">
            <v>35000000</v>
          </cell>
        </row>
        <row r="1424">
          <cell r="D1424">
            <v>8324748</v>
          </cell>
          <cell r="L1424">
            <v>35000000</v>
          </cell>
        </row>
        <row r="1425">
          <cell r="D1425">
            <v>141340178</v>
          </cell>
          <cell r="L1425">
            <v>40000000</v>
          </cell>
        </row>
        <row r="1426">
          <cell r="D1426">
            <v>51758599</v>
          </cell>
          <cell r="L1426">
            <v>33000000</v>
          </cell>
        </row>
        <row r="1427">
          <cell r="D1427">
            <v>117559438</v>
          </cell>
          <cell r="L1427">
            <v>30000000</v>
          </cell>
        </row>
        <row r="1428">
          <cell r="D1428">
            <v>4091</v>
          </cell>
          <cell r="L1428">
            <v>34000000</v>
          </cell>
        </row>
        <row r="1429">
          <cell r="D1429">
            <v>21426805</v>
          </cell>
          <cell r="L1429">
            <v>30000000</v>
          </cell>
        </row>
        <row r="1430">
          <cell r="D1430">
            <v>35057332</v>
          </cell>
          <cell r="L1430">
            <v>33000000</v>
          </cell>
        </row>
        <row r="1431">
          <cell r="D1431">
            <v>34014398</v>
          </cell>
          <cell r="L1431">
            <v>33000000</v>
          </cell>
        </row>
        <row r="1432">
          <cell r="D1432">
            <v>28927720</v>
          </cell>
          <cell r="L1432">
            <v>33000000</v>
          </cell>
        </row>
        <row r="1433">
          <cell r="D1433">
            <v>33682273</v>
          </cell>
          <cell r="L1433">
            <v>33000000</v>
          </cell>
        </row>
        <row r="1434">
          <cell r="D1434">
            <v>4280577</v>
          </cell>
          <cell r="L1434">
            <v>10000000</v>
          </cell>
        </row>
        <row r="1435">
          <cell r="D1435">
            <v>17120019</v>
          </cell>
          <cell r="L1435">
            <v>30000000</v>
          </cell>
        </row>
        <row r="1436">
          <cell r="D1436">
            <v>8406264</v>
          </cell>
          <cell r="L1436">
            <v>38000000</v>
          </cell>
        </row>
        <row r="1437">
          <cell r="D1437">
            <v>309125409</v>
          </cell>
          <cell r="L1437">
            <v>32500000</v>
          </cell>
        </row>
        <row r="1438">
          <cell r="D1438">
            <v>10955425</v>
          </cell>
          <cell r="L1438">
            <v>30000000</v>
          </cell>
        </row>
        <row r="1439">
          <cell r="D1439">
            <v>34180954</v>
          </cell>
          <cell r="L1439">
            <v>32000000</v>
          </cell>
        </row>
        <row r="1440">
          <cell r="D1440">
            <v>173381405</v>
          </cell>
          <cell r="L1440">
            <v>33000000</v>
          </cell>
        </row>
        <row r="1441">
          <cell r="D1441">
            <v>104632573</v>
          </cell>
          <cell r="L1441">
            <v>32000000</v>
          </cell>
        </row>
        <row r="1442">
          <cell r="D1442">
            <v>81150692</v>
          </cell>
          <cell r="L1442">
            <v>35000000</v>
          </cell>
        </row>
        <row r="1443">
          <cell r="D1443">
            <v>60328558</v>
          </cell>
          <cell r="L1443">
            <v>32000000</v>
          </cell>
        </row>
        <row r="1444">
          <cell r="D1444">
            <v>80197993</v>
          </cell>
          <cell r="L1444">
            <v>32000000</v>
          </cell>
        </row>
        <row r="1445">
          <cell r="D1445">
            <v>169076745</v>
          </cell>
          <cell r="L1445">
            <v>32500000</v>
          </cell>
        </row>
        <row r="1446">
          <cell r="D1446">
            <v>101470202</v>
          </cell>
          <cell r="L1446">
            <v>32000000</v>
          </cell>
        </row>
        <row r="1447">
          <cell r="D1447">
            <v>50041732</v>
          </cell>
          <cell r="L1447">
            <v>29000000</v>
          </cell>
        </row>
        <row r="1448">
          <cell r="D1448">
            <v>48814909</v>
          </cell>
          <cell r="L1448">
            <v>32000000</v>
          </cell>
        </row>
        <row r="1449">
          <cell r="D1449">
            <v>57744720</v>
          </cell>
          <cell r="L1449">
            <v>20000000</v>
          </cell>
        </row>
        <row r="1450">
          <cell r="D1450">
            <v>21784432</v>
          </cell>
          <cell r="L1450">
            <v>35000000</v>
          </cell>
        </row>
        <row r="1451">
          <cell r="D1451">
            <v>37911876</v>
          </cell>
          <cell r="L1451">
            <v>32000000</v>
          </cell>
        </row>
        <row r="1452">
          <cell r="D1452">
            <v>54696902</v>
          </cell>
          <cell r="L1452">
            <v>32000000</v>
          </cell>
        </row>
        <row r="1453">
          <cell r="D1453">
            <v>36733909</v>
          </cell>
          <cell r="L1453">
            <v>32000000</v>
          </cell>
        </row>
        <row r="1454">
          <cell r="D1454">
            <v>35063732</v>
          </cell>
          <cell r="L1454">
            <v>32000000</v>
          </cell>
        </row>
        <row r="1455">
          <cell r="D1455">
            <v>99462</v>
          </cell>
          <cell r="L1455">
            <v>33000000</v>
          </cell>
        </row>
        <row r="1456">
          <cell r="D1456">
            <v>32701088</v>
          </cell>
          <cell r="L1456">
            <v>32000000</v>
          </cell>
        </row>
        <row r="1457">
          <cell r="D1457">
            <v>31493782</v>
          </cell>
          <cell r="L1457">
            <v>32000000</v>
          </cell>
        </row>
        <row r="1458">
          <cell r="D1458">
            <v>43095600</v>
          </cell>
          <cell r="L1458">
            <v>32000000</v>
          </cell>
        </row>
        <row r="1459">
          <cell r="D1459">
            <v>18636537</v>
          </cell>
          <cell r="L1459">
            <v>32000000</v>
          </cell>
        </row>
        <row r="1460">
          <cell r="D1460">
            <v>17848322</v>
          </cell>
          <cell r="L1460">
            <v>28000000</v>
          </cell>
        </row>
        <row r="1461">
          <cell r="D1461">
            <v>16640210</v>
          </cell>
          <cell r="L1461">
            <v>55000000</v>
          </cell>
        </row>
        <row r="1462">
          <cell r="D1462">
            <v>13763130</v>
          </cell>
          <cell r="L1462">
            <v>32000000</v>
          </cell>
        </row>
        <row r="1463">
          <cell r="D1463">
            <v>10956379</v>
          </cell>
          <cell r="L1463">
            <v>35000000</v>
          </cell>
        </row>
        <row r="1464">
          <cell r="D1464">
            <v>4357000</v>
          </cell>
          <cell r="L1464">
            <v>30000000</v>
          </cell>
        </row>
        <row r="1465">
          <cell r="D1465">
            <v>22525921</v>
          </cell>
          <cell r="L1465">
            <v>30000000</v>
          </cell>
        </row>
        <row r="1466">
          <cell r="D1466">
            <v>3562749</v>
          </cell>
          <cell r="L1466">
            <v>32000000</v>
          </cell>
        </row>
        <row r="1467">
          <cell r="D1467">
            <v>2899970</v>
          </cell>
          <cell r="L1467">
            <v>32000000</v>
          </cell>
        </row>
        <row r="1468">
          <cell r="D1468">
            <v>1304837</v>
          </cell>
          <cell r="L1468">
            <v>32000000</v>
          </cell>
        </row>
        <row r="1469">
          <cell r="D1469">
            <v>78800000</v>
          </cell>
          <cell r="L1469">
            <v>31500000</v>
          </cell>
        </row>
        <row r="1470">
          <cell r="D1470">
            <v>17797316</v>
          </cell>
          <cell r="L1470">
            <v>32000000</v>
          </cell>
        </row>
        <row r="1471">
          <cell r="D1471">
            <v>82528097</v>
          </cell>
          <cell r="L1471">
            <v>6500000</v>
          </cell>
        </row>
        <row r="1472">
          <cell r="D1472">
            <v>14268533</v>
          </cell>
          <cell r="L1472">
            <v>31500000</v>
          </cell>
        </row>
        <row r="1473">
          <cell r="D1473">
            <v>87100000</v>
          </cell>
          <cell r="L1473">
            <v>31000000</v>
          </cell>
        </row>
        <row r="1474">
          <cell r="D1474">
            <v>93749203</v>
          </cell>
          <cell r="L1474">
            <v>31000000</v>
          </cell>
        </row>
        <row r="1475">
          <cell r="D1475">
            <v>62700000</v>
          </cell>
          <cell r="L1475">
            <v>34000000</v>
          </cell>
        </row>
        <row r="1476">
          <cell r="D1476">
            <v>59073773</v>
          </cell>
          <cell r="L1476">
            <v>25000000</v>
          </cell>
        </row>
        <row r="1477">
          <cell r="D1477">
            <v>24185781</v>
          </cell>
          <cell r="L1477">
            <v>31000000</v>
          </cell>
        </row>
        <row r="1478">
          <cell r="D1478">
            <v>53133888</v>
          </cell>
          <cell r="L1478">
            <v>31000000</v>
          </cell>
        </row>
        <row r="1479">
          <cell r="D1479">
            <v>44983704</v>
          </cell>
          <cell r="L1479">
            <v>31000000</v>
          </cell>
        </row>
        <row r="1480">
          <cell r="D1480">
            <v>118099659</v>
          </cell>
          <cell r="L1480">
            <v>144000000</v>
          </cell>
        </row>
        <row r="1481">
          <cell r="D1481">
            <v>58879132</v>
          </cell>
          <cell r="L1481">
            <v>31000000</v>
          </cell>
        </row>
        <row r="1482">
          <cell r="D1482">
            <v>72077000</v>
          </cell>
          <cell r="L1482">
            <v>30250000</v>
          </cell>
        </row>
        <row r="1483">
          <cell r="D1483">
            <v>170684505</v>
          </cell>
          <cell r="L1483">
            <v>45000000</v>
          </cell>
        </row>
        <row r="1484">
          <cell r="D1484">
            <v>163479795</v>
          </cell>
          <cell r="L1484">
            <v>34200000</v>
          </cell>
        </row>
        <row r="1485">
          <cell r="D1485">
            <v>145096820</v>
          </cell>
          <cell r="L1485">
            <v>30000000</v>
          </cell>
        </row>
        <row r="1486">
          <cell r="D1486">
            <v>191796233</v>
          </cell>
          <cell r="L1486">
            <v>30000000</v>
          </cell>
        </row>
        <row r="1487">
          <cell r="D1487">
            <v>121248145</v>
          </cell>
          <cell r="L1487">
            <v>25000000</v>
          </cell>
        </row>
        <row r="1488">
          <cell r="D1488">
            <v>125014030</v>
          </cell>
          <cell r="L1488">
            <v>30000000</v>
          </cell>
        </row>
        <row r="1489">
          <cell r="D1489">
            <v>11854694</v>
          </cell>
          <cell r="L1489">
            <v>31000000</v>
          </cell>
        </row>
        <row r="1490">
          <cell r="D1490">
            <v>115648585</v>
          </cell>
          <cell r="L1490">
            <v>30000000</v>
          </cell>
        </row>
        <row r="1491">
          <cell r="D1491">
            <v>122012643</v>
          </cell>
          <cell r="L1491">
            <v>30000000</v>
          </cell>
        </row>
        <row r="1492">
          <cell r="D1492">
            <v>116631310</v>
          </cell>
          <cell r="L1492">
            <v>30000000</v>
          </cell>
        </row>
        <row r="1493">
          <cell r="D1493">
            <v>114324072</v>
          </cell>
          <cell r="L1493">
            <v>20000000</v>
          </cell>
        </row>
        <row r="1494">
          <cell r="D1494">
            <v>113502246</v>
          </cell>
          <cell r="L1494">
            <v>38000000</v>
          </cell>
        </row>
        <row r="1495">
          <cell r="D1495">
            <v>108360000</v>
          </cell>
          <cell r="L1495">
            <v>30000000</v>
          </cell>
        </row>
        <row r="1496">
          <cell r="D1496">
            <v>108244774</v>
          </cell>
          <cell r="L1496">
            <v>37000000</v>
          </cell>
        </row>
        <row r="1497">
          <cell r="D1497">
            <v>105444419</v>
          </cell>
          <cell r="L1497">
            <v>26000000</v>
          </cell>
        </row>
        <row r="1498">
          <cell r="D1498">
            <v>100125340</v>
          </cell>
          <cell r="L1498">
            <v>33000000</v>
          </cell>
        </row>
        <row r="1499">
          <cell r="D1499">
            <v>115646235</v>
          </cell>
          <cell r="L1499">
            <v>30000000</v>
          </cell>
        </row>
        <row r="1500">
          <cell r="D1500">
            <v>85416609</v>
          </cell>
          <cell r="L1500">
            <v>30000000</v>
          </cell>
        </row>
        <row r="1501">
          <cell r="D1501">
            <v>90135191</v>
          </cell>
          <cell r="L1501">
            <v>25000000</v>
          </cell>
        </row>
        <row r="1502">
          <cell r="D1502">
            <v>100422786</v>
          </cell>
          <cell r="L1502">
            <v>30000000</v>
          </cell>
        </row>
        <row r="1503">
          <cell r="D1503">
            <v>106694016</v>
          </cell>
          <cell r="L1503">
            <v>30000000</v>
          </cell>
        </row>
        <row r="1504">
          <cell r="D1504">
            <v>64286</v>
          </cell>
          <cell r="L1504">
            <v>29000000</v>
          </cell>
        </row>
        <row r="1505">
          <cell r="D1505">
            <v>76806312</v>
          </cell>
          <cell r="L1505">
            <v>30000000</v>
          </cell>
        </row>
        <row r="1506">
          <cell r="D1506">
            <v>79566871</v>
          </cell>
          <cell r="L1506">
            <v>30000000</v>
          </cell>
        </row>
        <row r="1507">
          <cell r="D1507">
            <v>76501438</v>
          </cell>
          <cell r="L1507">
            <v>30000000</v>
          </cell>
        </row>
        <row r="1508">
          <cell r="D1508">
            <v>74787599</v>
          </cell>
          <cell r="L1508">
            <v>30000000</v>
          </cell>
        </row>
        <row r="1509">
          <cell r="D1509">
            <v>66528842</v>
          </cell>
          <cell r="L1509">
            <v>30000000</v>
          </cell>
        </row>
        <row r="1510">
          <cell r="D1510">
            <v>83813460</v>
          </cell>
          <cell r="L1510">
            <v>25000000</v>
          </cell>
        </row>
        <row r="1511">
          <cell r="D1511">
            <v>65010106</v>
          </cell>
          <cell r="L1511">
            <v>30000000</v>
          </cell>
        </row>
        <row r="1512">
          <cell r="D1512">
            <v>66359959</v>
          </cell>
          <cell r="L1512">
            <v>35000000</v>
          </cell>
        </row>
        <row r="1513">
          <cell r="D1513">
            <v>66468315</v>
          </cell>
          <cell r="L1513">
            <v>30000000</v>
          </cell>
        </row>
        <row r="1514">
          <cell r="D1514">
            <v>64172251</v>
          </cell>
          <cell r="L1514">
            <v>30000000</v>
          </cell>
        </row>
        <row r="1515">
          <cell r="D1515">
            <v>66600000</v>
          </cell>
          <cell r="L1515">
            <v>30000000</v>
          </cell>
        </row>
        <row r="1516">
          <cell r="D1516">
            <v>63536011</v>
          </cell>
          <cell r="L1516">
            <v>30000000</v>
          </cell>
        </row>
        <row r="1517">
          <cell r="D1517">
            <v>62877175</v>
          </cell>
          <cell r="L1517">
            <v>30000000</v>
          </cell>
        </row>
        <row r="1518">
          <cell r="D1518">
            <v>74484168</v>
          </cell>
          <cell r="L1518">
            <v>45000000</v>
          </cell>
        </row>
        <row r="1519">
          <cell r="D1519">
            <v>60269340</v>
          </cell>
          <cell r="L1519">
            <v>30000000</v>
          </cell>
        </row>
        <row r="1520">
          <cell r="D1520">
            <v>60033780</v>
          </cell>
          <cell r="L1520">
            <v>30000000</v>
          </cell>
        </row>
        <row r="1521">
          <cell r="D1521">
            <v>58715510</v>
          </cell>
          <cell r="L1521">
            <v>30000000</v>
          </cell>
        </row>
        <row r="1522">
          <cell r="D1522">
            <v>58156435</v>
          </cell>
          <cell r="L1522">
            <v>19000000</v>
          </cell>
        </row>
        <row r="1523">
          <cell r="D1523">
            <v>56044241</v>
          </cell>
          <cell r="L1523">
            <v>37000000</v>
          </cell>
        </row>
        <row r="1524">
          <cell r="D1524">
            <v>56816662</v>
          </cell>
          <cell r="L1524">
            <v>17000000</v>
          </cell>
        </row>
        <row r="1525">
          <cell r="D1525">
            <v>64238770</v>
          </cell>
          <cell r="L1525">
            <v>42000000</v>
          </cell>
        </row>
        <row r="1526">
          <cell r="D1526">
            <v>52937130</v>
          </cell>
          <cell r="L1526">
            <v>30000000</v>
          </cell>
        </row>
        <row r="1527">
          <cell r="D1527">
            <v>52799004</v>
          </cell>
          <cell r="L1527">
            <v>55000000</v>
          </cell>
        </row>
        <row r="1528">
          <cell r="D1528">
            <v>55210049</v>
          </cell>
          <cell r="L1528">
            <v>27800000</v>
          </cell>
        </row>
        <row r="1529">
          <cell r="D1529">
            <v>51432423</v>
          </cell>
          <cell r="L1529">
            <v>30000000</v>
          </cell>
        </row>
        <row r="1530">
          <cell r="D1530">
            <v>51109400</v>
          </cell>
          <cell r="L1530">
            <v>30000000</v>
          </cell>
        </row>
        <row r="1531">
          <cell r="D1531">
            <v>50300000</v>
          </cell>
          <cell r="L1531">
            <v>30000000</v>
          </cell>
        </row>
        <row r="1532">
          <cell r="D1532">
            <v>56068547</v>
          </cell>
          <cell r="L1532">
            <v>30000000</v>
          </cell>
        </row>
        <row r="1533">
          <cell r="D1533">
            <v>53680848</v>
          </cell>
          <cell r="L1533">
            <v>30000000</v>
          </cell>
        </row>
        <row r="1534">
          <cell r="D1534">
            <v>50921738</v>
          </cell>
          <cell r="L1534">
            <v>30000000</v>
          </cell>
        </row>
        <row r="1535">
          <cell r="D1535">
            <v>53021560</v>
          </cell>
          <cell r="L1535">
            <v>30000000</v>
          </cell>
        </row>
        <row r="1536">
          <cell r="D1536">
            <v>45645204</v>
          </cell>
          <cell r="L1536">
            <v>30000000</v>
          </cell>
        </row>
        <row r="1537">
          <cell r="D1537">
            <v>53337608</v>
          </cell>
          <cell r="L1537">
            <v>40000000</v>
          </cell>
        </row>
        <row r="1538">
          <cell r="D1538">
            <v>46875468</v>
          </cell>
          <cell r="L1538">
            <v>30000000</v>
          </cell>
        </row>
        <row r="1539">
          <cell r="D1539">
            <v>52418902</v>
          </cell>
          <cell r="L1539">
            <v>30000000</v>
          </cell>
        </row>
        <row r="1540">
          <cell r="D1540">
            <v>42057340</v>
          </cell>
          <cell r="L1540">
            <v>30000000</v>
          </cell>
        </row>
        <row r="1541">
          <cell r="D1541">
            <v>42478175</v>
          </cell>
          <cell r="L1541">
            <v>25000000</v>
          </cell>
        </row>
        <row r="1542">
          <cell r="D1542">
            <v>41407470</v>
          </cell>
          <cell r="L1542">
            <v>30000000</v>
          </cell>
        </row>
        <row r="1543">
          <cell r="D1543">
            <v>42385520</v>
          </cell>
          <cell r="L1543">
            <v>30000000</v>
          </cell>
        </row>
        <row r="1544">
          <cell r="D1544">
            <v>40118420</v>
          </cell>
          <cell r="L1544">
            <v>30000000</v>
          </cell>
        </row>
        <row r="1545">
          <cell r="D1545">
            <v>40137776</v>
          </cell>
          <cell r="L1545">
            <v>38000000</v>
          </cell>
        </row>
        <row r="1546">
          <cell r="D1546">
            <v>39568996</v>
          </cell>
          <cell r="L1546">
            <v>32000000</v>
          </cell>
        </row>
        <row r="1547">
          <cell r="D1547">
            <v>42043633</v>
          </cell>
          <cell r="L1547">
            <v>30000000</v>
          </cell>
        </row>
        <row r="1548">
          <cell r="D1548">
            <v>38232624</v>
          </cell>
          <cell r="L1548">
            <v>30000000</v>
          </cell>
        </row>
        <row r="1549">
          <cell r="D1549">
            <v>38413606</v>
          </cell>
          <cell r="L1549">
            <v>30000000</v>
          </cell>
        </row>
        <row r="1550">
          <cell r="D1550">
            <v>38122105</v>
          </cell>
          <cell r="L1550">
            <v>27000000</v>
          </cell>
        </row>
        <row r="1551">
          <cell r="D1551">
            <v>38747385</v>
          </cell>
          <cell r="L1551">
            <v>25000000</v>
          </cell>
        </row>
        <row r="1552">
          <cell r="D1552">
            <v>40247512</v>
          </cell>
          <cell r="L1552">
            <v>30000000</v>
          </cell>
        </row>
        <row r="1553">
          <cell r="D1553">
            <v>35927406</v>
          </cell>
          <cell r="L1553">
            <v>30000000</v>
          </cell>
        </row>
        <row r="1554">
          <cell r="D1554">
            <v>35565975</v>
          </cell>
          <cell r="L1554">
            <v>30000000</v>
          </cell>
        </row>
        <row r="1555">
          <cell r="D1555">
            <v>35266619</v>
          </cell>
          <cell r="L1555">
            <v>30000000</v>
          </cell>
        </row>
        <row r="1556">
          <cell r="D1556">
            <v>34703228</v>
          </cell>
          <cell r="L1556">
            <v>30000000</v>
          </cell>
        </row>
        <row r="1557">
          <cell r="D1557">
            <v>38432823</v>
          </cell>
          <cell r="L1557">
            <v>30000000</v>
          </cell>
        </row>
        <row r="1558">
          <cell r="D1558">
            <v>32095318</v>
          </cell>
          <cell r="L1558">
            <v>45000000</v>
          </cell>
        </row>
        <row r="1559">
          <cell r="D1559">
            <v>31743332</v>
          </cell>
          <cell r="L1559">
            <v>30000000</v>
          </cell>
        </row>
        <row r="1560">
          <cell r="D1560">
            <v>32154410</v>
          </cell>
          <cell r="L1560">
            <v>30000000</v>
          </cell>
        </row>
        <row r="1561">
          <cell r="D1561">
            <v>26687172</v>
          </cell>
          <cell r="L1561">
            <v>30000000</v>
          </cell>
        </row>
        <row r="1562">
          <cell r="D1562">
            <v>26096584</v>
          </cell>
          <cell r="L1562">
            <v>19000000</v>
          </cell>
        </row>
        <row r="1563">
          <cell r="D1563">
            <v>26525834</v>
          </cell>
          <cell r="L1563">
            <v>30000000</v>
          </cell>
        </row>
        <row r="1564">
          <cell r="D1564">
            <v>30513940</v>
          </cell>
          <cell r="L1564">
            <v>30000000</v>
          </cell>
        </row>
        <row r="1565">
          <cell r="D1565">
            <v>23209440</v>
          </cell>
          <cell r="L1565">
            <v>30000000</v>
          </cell>
        </row>
        <row r="1566">
          <cell r="D1566">
            <v>24048000</v>
          </cell>
          <cell r="L1566">
            <v>30000000</v>
          </cell>
        </row>
        <row r="1567">
          <cell r="D1567">
            <v>22526144</v>
          </cell>
          <cell r="L1567">
            <v>30000000</v>
          </cell>
        </row>
        <row r="1568">
          <cell r="D1568">
            <v>30523568</v>
          </cell>
          <cell r="L1568">
            <v>30000000</v>
          </cell>
        </row>
        <row r="1569">
          <cell r="D1569">
            <v>23070045</v>
          </cell>
          <cell r="L1569">
            <v>30000000</v>
          </cell>
        </row>
        <row r="1570">
          <cell r="D1570">
            <v>20422207</v>
          </cell>
          <cell r="L1570">
            <v>35000000</v>
          </cell>
        </row>
        <row r="1571">
          <cell r="D1571">
            <v>28644770</v>
          </cell>
          <cell r="L1571">
            <v>30000000</v>
          </cell>
        </row>
        <row r="1572">
          <cell r="D1572">
            <v>21800302</v>
          </cell>
          <cell r="L1572">
            <v>30000000</v>
          </cell>
        </row>
        <row r="1573">
          <cell r="D1573">
            <v>21129348</v>
          </cell>
          <cell r="L1573">
            <v>35000000</v>
          </cell>
        </row>
        <row r="1574">
          <cell r="D1574">
            <v>18500966</v>
          </cell>
          <cell r="L1574">
            <v>30000000</v>
          </cell>
        </row>
        <row r="1575">
          <cell r="D1575">
            <v>19976073</v>
          </cell>
          <cell r="L1575">
            <v>20000000</v>
          </cell>
        </row>
        <row r="1576">
          <cell r="D1576">
            <v>18967571</v>
          </cell>
          <cell r="L1576">
            <v>30000000</v>
          </cell>
        </row>
        <row r="1577">
          <cell r="D1577">
            <v>17100000</v>
          </cell>
          <cell r="L1577">
            <v>25000000</v>
          </cell>
        </row>
        <row r="1578">
          <cell r="D1578">
            <v>17266505</v>
          </cell>
          <cell r="L1578">
            <v>30000000</v>
          </cell>
        </row>
        <row r="1579">
          <cell r="D1579">
            <v>32357532</v>
          </cell>
          <cell r="L1579">
            <v>30000000</v>
          </cell>
        </row>
        <row r="1580">
          <cell r="D1580">
            <v>16930884</v>
          </cell>
          <cell r="L1580">
            <v>30000000</v>
          </cell>
        </row>
        <row r="1581">
          <cell r="D1581">
            <v>18324242</v>
          </cell>
          <cell r="L1581">
            <v>35000000</v>
          </cell>
        </row>
        <row r="1582">
          <cell r="D1582">
            <v>16323969</v>
          </cell>
          <cell r="L1582">
            <v>40000000</v>
          </cell>
        </row>
        <row r="1583">
          <cell r="D1583">
            <v>16999046</v>
          </cell>
          <cell r="L1583">
            <v>26000000</v>
          </cell>
        </row>
        <row r="1584">
          <cell r="D1584">
            <v>16295774</v>
          </cell>
          <cell r="L1584">
            <v>35000000</v>
          </cell>
        </row>
        <row r="1585">
          <cell r="D1585">
            <v>15709385</v>
          </cell>
          <cell r="L1585">
            <v>30000000</v>
          </cell>
        </row>
        <row r="1586">
          <cell r="D1586">
            <v>14888028</v>
          </cell>
          <cell r="L1586">
            <v>30000000</v>
          </cell>
        </row>
        <row r="1587">
          <cell r="D1587">
            <v>14208384</v>
          </cell>
          <cell r="L1587">
            <v>30000000</v>
          </cell>
        </row>
        <row r="1588">
          <cell r="D1588">
            <v>12831121</v>
          </cell>
          <cell r="L1588">
            <v>30000000</v>
          </cell>
        </row>
        <row r="1589">
          <cell r="D1589">
            <v>18298649</v>
          </cell>
          <cell r="L1589">
            <v>30000000</v>
          </cell>
        </row>
        <row r="1590">
          <cell r="D1590">
            <v>12712093</v>
          </cell>
          <cell r="L1590">
            <v>30000000</v>
          </cell>
        </row>
        <row r="1591">
          <cell r="D1591">
            <v>11576087</v>
          </cell>
          <cell r="L1591">
            <v>30000000</v>
          </cell>
        </row>
        <row r="1592">
          <cell r="D1592">
            <v>11900000</v>
          </cell>
          <cell r="L1592">
            <v>30000000</v>
          </cell>
        </row>
        <row r="1593">
          <cell r="D1593">
            <v>9353573</v>
          </cell>
          <cell r="L1593">
            <v>45000000</v>
          </cell>
        </row>
        <row r="1594">
          <cell r="D1594">
            <v>12026670</v>
          </cell>
          <cell r="L1594">
            <v>45000000</v>
          </cell>
        </row>
        <row r="1595">
          <cell r="D1595">
            <v>14334645</v>
          </cell>
          <cell r="L1595">
            <v>25000000</v>
          </cell>
        </row>
        <row r="1596">
          <cell r="D1596">
            <v>12189514</v>
          </cell>
          <cell r="L1596">
            <v>23000000</v>
          </cell>
        </row>
        <row r="1597">
          <cell r="D1597">
            <v>10134754</v>
          </cell>
          <cell r="L1597">
            <v>30000000</v>
          </cell>
        </row>
        <row r="1598">
          <cell r="D1598">
            <v>8535575</v>
          </cell>
          <cell r="L1598">
            <v>30000000</v>
          </cell>
        </row>
        <row r="1599">
          <cell r="D1599">
            <v>7689458</v>
          </cell>
          <cell r="L1599">
            <v>40000000</v>
          </cell>
        </row>
        <row r="1600">
          <cell r="D1600">
            <v>19316646</v>
          </cell>
          <cell r="L1600">
            <v>30000000</v>
          </cell>
        </row>
        <row r="1601">
          <cell r="D1601">
            <v>10965209</v>
          </cell>
          <cell r="L1601">
            <v>30000000</v>
          </cell>
        </row>
        <row r="1602">
          <cell r="D1602">
            <v>26830000</v>
          </cell>
          <cell r="L1602">
            <v>18000000</v>
          </cell>
        </row>
        <row r="1603">
          <cell r="D1603">
            <v>5300000</v>
          </cell>
          <cell r="L1603">
            <v>30000000</v>
          </cell>
        </row>
        <row r="1604">
          <cell r="D1604">
            <v>10880926</v>
          </cell>
          <cell r="L1604">
            <v>30000000</v>
          </cell>
        </row>
        <row r="1605">
          <cell r="D1605">
            <v>3752725</v>
          </cell>
          <cell r="L1605">
            <v>18000000</v>
          </cell>
        </row>
        <row r="1606">
          <cell r="D1606">
            <v>3517797</v>
          </cell>
          <cell r="L1606">
            <v>25000000</v>
          </cell>
        </row>
        <row r="1607">
          <cell r="D1607">
            <v>2975649</v>
          </cell>
          <cell r="L1607">
            <v>30000000</v>
          </cell>
        </row>
        <row r="1608">
          <cell r="D1608">
            <v>668171</v>
          </cell>
          <cell r="L1608">
            <v>60000000</v>
          </cell>
        </row>
        <row r="1609">
          <cell r="D1609">
            <v>480314</v>
          </cell>
          <cell r="L1609">
            <v>21000000</v>
          </cell>
        </row>
        <row r="1610">
          <cell r="D1610">
            <v>3904982</v>
          </cell>
          <cell r="L1610">
            <v>30000000</v>
          </cell>
        </row>
        <row r="1611">
          <cell r="D1611">
            <v>127437</v>
          </cell>
          <cell r="L1611">
            <v>18000000</v>
          </cell>
        </row>
        <row r="1612">
          <cell r="D1612">
            <v>537580</v>
          </cell>
          <cell r="L1612">
            <v>30000000</v>
          </cell>
        </row>
        <row r="1613">
          <cell r="D1613">
            <v>183436380</v>
          </cell>
          <cell r="L1613">
            <v>29000000</v>
          </cell>
        </row>
        <row r="1614">
          <cell r="D1614">
            <v>119518352</v>
          </cell>
          <cell r="L1614">
            <v>28000000</v>
          </cell>
        </row>
        <row r="1615">
          <cell r="D1615">
            <v>37036404</v>
          </cell>
          <cell r="L1615">
            <v>30000000</v>
          </cell>
        </row>
        <row r="1616">
          <cell r="D1616">
            <v>22359293</v>
          </cell>
          <cell r="L1616">
            <v>29000000</v>
          </cell>
        </row>
        <row r="1617">
          <cell r="D1617">
            <v>18593156</v>
          </cell>
          <cell r="L1617">
            <v>35000000</v>
          </cell>
        </row>
        <row r="1618">
          <cell r="D1618">
            <v>16930185</v>
          </cell>
          <cell r="L1618">
            <v>29000000</v>
          </cell>
        </row>
        <row r="1619">
          <cell r="D1619">
            <v>63034755</v>
          </cell>
          <cell r="L1619">
            <v>29000000</v>
          </cell>
        </row>
        <row r="1620">
          <cell r="D1620">
            <v>5899797</v>
          </cell>
          <cell r="L1620">
            <v>29000000</v>
          </cell>
        </row>
        <row r="1621">
          <cell r="D1621">
            <v>4554569</v>
          </cell>
          <cell r="L1621">
            <v>28000000</v>
          </cell>
        </row>
        <row r="1622">
          <cell r="D1622">
            <v>17016190</v>
          </cell>
          <cell r="L1622">
            <v>12000000</v>
          </cell>
        </row>
        <row r="1623">
          <cell r="D1623">
            <v>6301131</v>
          </cell>
          <cell r="L1623">
            <v>29000000</v>
          </cell>
        </row>
        <row r="1624">
          <cell r="D1624">
            <v>217350219</v>
          </cell>
          <cell r="L1624">
            <v>28000000</v>
          </cell>
        </row>
        <row r="1625">
          <cell r="D1625">
            <v>161029270</v>
          </cell>
          <cell r="L1625">
            <v>28000000</v>
          </cell>
        </row>
        <row r="1626">
          <cell r="D1626">
            <v>179870271</v>
          </cell>
          <cell r="L1626">
            <v>28000000</v>
          </cell>
        </row>
        <row r="1627">
          <cell r="D1627">
            <v>100491683</v>
          </cell>
          <cell r="L1627">
            <v>24000000</v>
          </cell>
        </row>
        <row r="1628">
          <cell r="D1628">
            <v>74058698</v>
          </cell>
          <cell r="L1628">
            <v>60000000</v>
          </cell>
        </row>
        <row r="1629">
          <cell r="D1629">
            <v>55845943</v>
          </cell>
          <cell r="L1629">
            <v>29000000</v>
          </cell>
        </row>
        <row r="1630">
          <cell r="D1630">
            <v>81350242</v>
          </cell>
          <cell r="L1630">
            <v>28000000</v>
          </cell>
        </row>
        <row r="1631">
          <cell r="D1631">
            <v>67266300</v>
          </cell>
          <cell r="L1631">
            <v>28000000</v>
          </cell>
        </row>
        <row r="1632">
          <cell r="D1632">
            <v>70235322</v>
          </cell>
          <cell r="L1632">
            <v>28000000</v>
          </cell>
        </row>
        <row r="1633">
          <cell r="D1633">
            <v>7443007</v>
          </cell>
          <cell r="L1633">
            <v>30000000</v>
          </cell>
        </row>
        <row r="1634">
          <cell r="D1634">
            <v>64371181</v>
          </cell>
          <cell r="L1634">
            <v>28000000</v>
          </cell>
        </row>
        <row r="1635">
          <cell r="D1635">
            <v>58885635</v>
          </cell>
          <cell r="L1635">
            <v>26000000</v>
          </cell>
        </row>
        <row r="1636">
          <cell r="D1636">
            <v>60400856</v>
          </cell>
          <cell r="L1636">
            <v>35000000</v>
          </cell>
        </row>
        <row r="1637">
          <cell r="D1637">
            <v>52353636</v>
          </cell>
          <cell r="L1637">
            <v>21000000</v>
          </cell>
        </row>
        <row r="1638">
          <cell r="D1638">
            <v>51475962</v>
          </cell>
          <cell r="L1638">
            <v>30000000</v>
          </cell>
        </row>
        <row r="1639">
          <cell r="D1639">
            <v>63910583</v>
          </cell>
          <cell r="L1639">
            <v>28000000</v>
          </cell>
        </row>
        <row r="1640">
          <cell r="D1640">
            <v>62300000</v>
          </cell>
          <cell r="L1640">
            <v>28000000</v>
          </cell>
        </row>
        <row r="1641">
          <cell r="D1641">
            <v>49968653</v>
          </cell>
          <cell r="L1641">
            <v>28000000</v>
          </cell>
        </row>
        <row r="1642">
          <cell r="D1642">
            <v>44450000</v>
          </cell>
          <cell r="L1642">
            <v>27000000</v>
          </cell>
        </row>
        <row r="1643">
          <cell r="D1643">
            <v>45162741</v>
          </cell>
          <cell r="L1643">
            <v>28000000</v>
          </cell>
        </row>
        <row r="1644">
          <cell r="D1644">
            <v>71346930</v>
          </cell>
          <cell r="L1644">
            <v>28000000</v>
          </cell>
        </row>
        <row r="1645">
          <cell r="D1645">
            <v>39514713</v>
          </cell>
          <cell r="L1645">
            <v>28000000</v>
          </cell>
        </row>
        <row r="1646">
          <cell r="D1646">
            <v>43097652</v>
          </cell>
          <cell r="L1646">
            <v>28000000</v>
          </cell>
        </row>
        <row r="1647">
          <cell r="D1647">
            <v>48043505</v>
          </cell>
          <cell r="L1647">
            <v>30000000</v>
          </cell>
        </row>
        <row r="1648">
          <cell r="D1648">
            <v>37053924</v>
          </cell>
          <cell r="L1648">
            <v>28000000</v>
          </cell>
        </row>
        <row r="1649">
          <cell r="D1649">
            <v>33000377</v>
          </cell>
          <cell r="L1649">
            <v>28000000</v>
          </cell>
        </row>
        <row r="1650">
          <cell r="D1650">
            <v>66950483</v>
          </cell>
          <cell r="L1650">
            <v>28000000</v>
          </cell>
        </row>
        <row r="1651">
          <cell r="D1651">
            <v>38372662</v>
          </cell>
          <cell r="L1651">
            <v>28000000</v>
          </cell>
        </row>
        <row r="1652">
          <cell r="D1652">
            <v>27000000</v>
          </cell>
          <cell r="L1652">
            <v>28000000</v>
          </cell>
        </row>
        <row r="1653">
          <cell r="D1653">
            <v>31600000</v>
          </cell>
          <cell r="L1653">
            <v>28000000</v>
          </cell>
        </row>
        <row r="1654">
          <cell r="D1654">
            <v>30688364</v>
          </cell>
          <cell r="L1654">
            <v>28000000</v>
          </cell>
        </row>
        <row r="1655">
          <cell r="D1655">
            <v>28563179</v>
          </cell>
          <cell r="L1655">
            <v>21000000</v>
          </cell>
        </row>
        <row r="1656">
          <cell r="D1656">
            <v>16779636</v>
          </cell>
          <cell r="L1656">
            <v>28000000</v>
          </cell>
        </row>
        <row r="1657">
          <cell r="D1657">
            <v>10762178</v>
          </cell>
          <cell r="L1657">
            <v>160000000</v>
          </cell>
        </row>
        <row r="1658">
          <cell r="D1658">
            <v>17324744</v>
          </cell>
          <cell r="L1658">
            <v>28000000</v>
          </cell>
        </row>
        <row r="1659">
          <cell r="D1659">
            <v>8888143</v>
          </cell>
          <cell r="L1659">
            <v>28000000</v>
          </cell>
        </row>
        <row r="1660">
          <cell r="D1660">
            <v>24268828</v>
          </cell>
          <cell r="L1660">
            <v>28000000</v>
          </cell>
        </row>
        <row r="1661">
          <cell r="D1661">
            <v>8119205</v>
          </cell>
          <cell r="L1661">
            <v>28000000</v>
          </cell>
        </row>
        <row r="1662">
          <cell r="D1662">
            <v>8434601</v>
          </cell>
          <cell r="L1662">
            <v>28000000</v>
          </cell>
        </row>
        <row r="1663">
          <cell r="D1663">
            <v>6998324</v>
          </cell>
          <cell r="L1663">
            <v>28000000</v>
          </cell>
        </row>
        <row r="1664">
          <cell r="D1664">
            <v>10907291</v>
          </cell>
          <cell r="L1664">
            <v>28000000</v>
          </cell>
        </row>
        <row r="1665">
          <cell r="D1665">
            <v>5532301</v>
          </cell>
          <cell r="L1665">
            <v>28000000</v>
          </cell>
        </row>
        <row r="1666">
          <cell r="D1666">
            <v>2775593</v>
          </cell>
          <cell r="L1666">
            <v>27000000</v>
          </cell>
        </row>
        <row r="1667">
          <cell r="D1667">
            <v>28751715</v>
          </cell>
          <cell r="L1667">
            <v>28000000</v>
          </cell>
        </row>
        <row r="1668">
          <cell r="D1668">
            <v>20285518</v>
          </cell>
          <cell r="L1668">
            <v>28000000</v>
          </cell>
        </row>
        <row r="1669">
          <cell r="D1669">
            <v>67900000</v>
          </cell>
          <cell r="L1669">
            <v>27500000</v>
          </cell>
        </row>
        <row r="1670">
          <cell r="D1670">
            <v>148734225</v>
          </cell>
          <cell r="L1670">
            <v>30000000</v>
          </cell>
        </row>
        <row r="1671">
          <cell r="D1671">
            <v>49185998</v>
          </cell>
          <cell r="L1671">
            <v>30000000</v>
          </cell>
        </row>
        <row r="1672">
          <cell r="D1672">
            <v>42168445</v>
          </cell>
          <cell r="L1672">
            <v>35000000</v>
          </cell>
        </row>
        <row r="1673">
          <cell r="D1673">
            <v>26400000</v>
          </cell>
          <cell r="L1673">
            <v>16000000</v>
          </cell>
        </row>
        <row r="1674">
          <cell r="D1674">
            <v>17508670</v>
          </cell>
          <cell r="L1674">
            <v>15000000</v>
          </cell>
        </row>
        <row r="1675">
          <cell r="D1675">
            <v>9664316</v>
          </cell>
          <cell r="L1675">
            <v>27500000</v>
          </cell>
        </row>
        <row r="1676">
          <cell r="D1676">
            <v>74888996</v>
          </cell>
          <cell r="L1676">
            <v>30000000</v>
          </cell>
        </row>
        <row r="1677">
          <cell r="D1677">
            <v>69586544</v>
          </cell>
          <cell r="L1677">
            <v>27000000</v>
          </cell>
        </row>
        <row r="1678">
          <cell r="D1678">
            <v>362645141</v>
          </cell>
          <cell r="L1678">
            <v>175000000</v>
          </cell>
        </row>
        <row r="1679">
          <cell r="D1679">
            <v>60491560</v>
          </cell>
          <cell r="L1679">
            <v>27000000</v>
          </cell>
        </row>
        <row r="1680">
          <cell r="D1680">
            <v>54200000</v>
          </cell>
          <cell r="L1680">
            <v>27000000</v>
          </cell>
        </row>
        <row r="1681">
          <cell r="D1681">
            <v>30920167</v>
          </cell>
          <cell r="L1681">
            <v>25000000</v>
          </cell>
        </row>
        <row r="1682">
          <cell r="D1682">
            <v>40566655</v>
          </cell>
          <cell r="L1682">
            <v>30000000</v>
          </cell>
        </row>
        <row r="1683">
          <cell r="D1683">
            <v>31768374</v>
          </cell>
          <cell r="L1683">
            <v>27000000</v>
          </cell>
        </row>
        <row r="1684">
          <cell r="D1684">
            <v>22494487</v>
          </cell>
          <cell r="L1684">
            <v>27000000</v>
          </cell>
        </row>
        <row r="1685">
          <cell r="D1685">
            <v>21500000</v>
          </cell>
          <cell r="L1685">
            <v>27000000</v>
          </cell>
        </row>
        <row r="1686">
          <cell r="D1686">
            <v>4463292</v>
          </cell>
          <cell r="L1686">
            <v>30000000</v>
          </cell>
        </row>
        <row r="1687">
          <cell r="D1687">
            <v>14337579</v>
          </cell>
          <cell r="L1687">
            <v>27000000</v>
          </cell>
        </row>
        <row r="1688">
          <cell r="D1688">
            <v>13823741</v>
          </cell>
          <cell r="L1688">
            <v>13500000</v>
          </cell>
        </row>
        <row r="1689">
          <cell r="D1689">
            <v>10297897</v>
          </cell>
          <cell r="L1689">
            <v>27000000</v>
          </cell>
        </row>
        <row r="1690">
          <cell r="D1690">
            <v>13248477</v>
          </cell>
          <cell r="L1690">
            <v>27000000</v>
          </cell>
        </row>
        <row r="1691">
          <cell r="D1691">
            <v>8712564</v>
          </cell>
          <cell r="L1691">
            <v>27000000</v>
          </cell>
        </row>
        <row r="1692">
          <cell r="D1692">
            <v>7486906</v>
          </cell>
          <cell r="L1692">
            <v>27000000</v>
          </cell>
        </row>
        <row r="1693">
          <cell r="D1693">
            <v>38536376</v>
          </cell>
          <cell r="L1693">
            <v>27000000</v>
          </cell>
        </row>
        <row r="1694">
          <cell r="D1694">
            <v>41008532</v>
          </cell>
          <cell r="L1694">
            <v>27000000</v>
          </cell>
        </row>
        <row r="1695">
          <cell r="D1695">
            <v>5204007</v>
          </cell>
          <cell r="L1695">
            <v>28000000</v>
          </cell>
        </row>
        <row r="1696">
          <cell r="D1696">
            <v>4485485</v>
          </cell>
          <cell r="L1696">
            <v>15000000</v>
          </cell>
        </row>
        <row r="1697">
          <cell r="D1697">
            <v>4476235</v>
          </cell>
          <cell r="L1697">
            <v>27000000</v>
          </cell>
        </row>
        <row r="1698">
          <cell r="D1698">
            <v>1089365</v>
          </cell>
          <cell r="L1698">
            <v>25000000</v>
          </cell>
        </row>
        <row r="1699">
          <cell r="D1699">
            <v>763044</v>
          </cell>
          <cell r="L1699">
            <v>23000000</v>
          </cell>
        </row>
        <row r="1700">
          <cell r="D1700">
            <v>20819129</v>
          </cell>
          <cell r="L1700">
            <v>26000000</v>
          </cell>
        </row>
        <row r="1701">
          <cell r="D1701">
            <v>110222438</v>
          </cell>
          <cell r="L1701">
            <v>26000000</v>
          </cell>
        </row>
        <row r="1702">
          <cell r="D1702">
            <v>109243478</v>
          </cell>
          <cell r="L1702">
            <v>26000000</v>
          </cell>
        </row>
        <row r="1703">
          <cell r="D1703">
            <v>100241322</v>
          </cell>
          <cell r="L1703">
            <v>25000000</v>
          </cell>
        </row>
        <row r="1704">
          <cell r="D1704">
            <v>25977365</v>
          </cell>
          <cell r="L1704">
            <v>28000000</v>
          </cell>
        </row>
        <row r="1705">
          <cell r="D1705">
            <v>91457688</v>
          </cell>
          <cell r="L1705">
            <v>26000000</v>
          </cell>
        </row>
        <row r="1706">
          <cell r="D1706">
            <v>87341380</v>
          </cell>
          <cell r="L1706">
            <v>27000000</v>
          </cell>
        </row>
        <row r="1707">
          <cell r="D1707">
            <v>65703412</v>
          </cell>
          <cell r="L1707">
            <v>26000000</v>
          </cell>
        </row>
        <row r="1708">
          <cell r="D1708">
            <v>58328680</v>
          </cell>
          <cell r="L1708">
            <v>22000000</v>
          </cell>
        </row>
        <row r="1709">
          <cell r="D1709">
            <v>61490000</v>
          </cell>
          <cell r="L1709">
            <v>26000000</v>
          </cell>
        </row>
        <row r="1710">
          <cell r="D1710">
            <v>50800000</v>
          </cell>
          <cell r="L1710">
            <v>26000000</v>
          </cell>
        </row>
        <row r="1711">
          <cell r="D1711">
            <v>57859105</v>
          </cell>
          <cell r="L1711">
            <v>26000000</v>
          </cell>
        </row>
        <row r="1712">
          <cell r="D1712">
            <v>46455802</v>
          </cell>
          <cell r="L1712">
            <v>26000000</v>
          </cell>
        </row>
        <row r="1713">
          <cell r="D1713">
            <v>45506619</v>
          </cell>
          <cell r="L1713">
            <v>26000000</v>
          </cell>
        </row>
        <row r="1714">
          <cell r="D1714">
            <v>40168080</v>
          </cell>
          <cell r="L1714">
            <v>26000000</v>
          </cell>
        </row>
        <row r="1715">
          <cell r="D1715">
            <v>49874933</v>
          </cell>
          <cell r="L1715">
            <v>26000000</v>
          </cell>
        </row>
        <row r="1716">
          <cell r="D1716">
            <v>45489752</v>
          </cell>
          <cell r="L1716">
            <v>26000000</v>
          </cell>
        </row>
        <row r="1717">
          <cell r="D1717">
            <v>36985501</v>
          </cell>
          <cell r="L1717">
            <v>26000000</v>
          </cell>
        </row>
        <row r="1718">
          <cell r="D1718">
            <v>33200000</v>
          </cell>
          <cell r="L1718">
            <v>26000000</v>
          </cell>
        </row>
        <row r="1719">
          <cell r="D1719">
            <v>28501651</v>
          </cell>
          <cell r="L1719">
            <v>26000000</v>
          </cell>
        </row>
        <row r="1720">
          <cell r="D1720">
            <v>23222861</v>
          </cell>
          <cell r="L1720">
            <v>26000000</v>
          </cell>
        </row>
        <row r="1721">
          <cell r="D1721">
            <v>54540525</v>
          </cell>
          <cell r="L1721">
            <v>56000000</v>
          </cell>
        </row>
        <row r="1722">
          <cell r="D1722">
            <v>16252765</v>
          </cell>
          <cell r="L1722">
            <v>42000000</v>
          </cell>
        </row>
        <row r="1723">
          <cell r="D1723">
            <v>16005978</v>
          </cell>
          <cell r="L1723">
            <v>26000000</v>
          </cell>
        </row>
        <row r="1724">
          <cell r="D1724">
            <v>14469428</v>
          </cell>
          <cell r="L1724">
            <v>26000000</v>
          </cell>
        </row>
        <row r="1725">
          <cell r="D1725">
            <v>13829734</v>
          </cell>
          <cell r="L1725">
            <v>26000000</v>
          </cell>
        </row>
        <row r="1726">
          <cell r="D1726">
            <v>1075288</v>
          </cell>
          <cell r="L1726">
            <v>22000000</v>
          </cell>
        </row>
        <row r="1727">
          <cell r="D1727">
            <v>7496522</v>
          </cell>
          <cell r="L1727">
            <v>26000000</v>
          </cell>
        </row>
        <row r="1728">
          <cell r="D1728">
            <v>20047715</v>
          </cell>
          <cell r="L1728">
            <v>25530000</v>
          </cell>
        </row>
        <row r="1729">
          <cell r="D1729">
            <v>12276810</v>
          </cell>
          <cell r="L1729">
            <v>26000000</v>
          </cell>
        </row>
        <row r="1730">
          <cell r="D1730">
            <v>33565375</v>
          </cell>
          <cell r="L1730">
            <v>15000000</v>
          </cell>
        </row>
        <row r="1731">
          <cell r="D1731">
            <v>499263</v>
          </cell>
          <cell r="L1731">
            <v>30000000</v>
          </cell>
        </row>
        <row r="1732">
          <cell r="D1732">
            <v>219200000</v>
          </cell>
          <cell r="L1732">
            <v>25000000</v>
          </cell>
        </row>
        <row r="1733">
          <cell r="D1733">
            <v>172825435</v>
          </cell>
          <cell r="L1733">
            <v>25000000</v>
          </cell>
        </row>
        <row r="1734">
          <cell r="D1734">
            <v>148085755</v>
          </cell>
          <cell r="L1734">
            <v>33000000</v>
          </cell>
        </row>
        <row r="1735">
          <cell r="D1735">
            <v>25517500</v>
          </cell>
          <cell r="L1735">
            <v>25100000</v>
          </cell>
        </row>
        <row r="1736">
          <cell r="D1736">
            <v>145000989</v>
          </cell>
          <cell r="L1736">
            <v>25000000</v>
          </cell>
        </row>
        <row r="1737">
          <cell r="D1737">
            <v>26761283</v>
          </cell>
          <cell r="L1737">
            <v>26000000</v>
          </cell>
        </row>
        <row r="1738">
          <cell r="D1738">
            <v>121945720</v>
          </cell>
          <cell r="L1738">
            <v>25000000</v>
          </cell>
        </row>
        <row r="1739">
          <cell r="D1739">
            <v>96067179</v>
          </cell>
          <cell r="L1739">
            <v>22000000</v>
          </cell>
        </row>
        <row r="1740">
          <cell r="D1740">
            <v>169705587</v>
          </cell>
          <cell r="L1740">
            <v>25000000</v>
          </cell>
        </row>
        <row r="1741">
          <cell r="D1741">
            <v>3254172</v>
          </cell>
          <cell r="L1741">
            <v>28000000</v>
          </cell>
        </row>
        <row r="1742">
          <cell r="D1742">
            <v>84185387</v>
          </cell>
          <cell r="L1742">
            <v>80000000</v>
          </cell>
        </row>
        <row r="1743">
          <cell r="D1743">
            <v>82163317</v>
          </cell>
          <cell r="L1743">
            <v>30000000</v>
          </cell>
        </row>
        <row r="1744">
          <cell r="D1744">
            <v>80920948</v>
          </cell>
          <cell r="L1744">
            <v>30000000</v>
          </cell>
        </row>
        <row r="1745">
          <cell r="D1745">
            <v>80034302</v>
          </cell>
          <cell r="L1745">
            <v>25000000</v>
          </cell>
        </row>
        <row r="1746">
          <cell r="D1746">
            <v>78656813</v>
          </cell>
          <cell r="L1746">
            <v>25000000</v>
          </cell>
        </row>
        <row r="1747">
          <cell r="D1747">
            <v>76270454</v>
          </cell>
          <cell r="L1747">
            <v>25000000</v>
          </cell>
        </row>
        <row r="1748">
          <cell r="D1748">
            <v>74273505</v>
          </cell>
          <cell r="L1748">
            <v>25000000</v>
          </cell>
        </row>
        <row r="1749">
          <cell r="D1749">
            <v>134141530</v>
          </cell>
          <cell r="L1749">
            <v>25000000</v>
          </cell>
        </row>
        <row r="1750">
          <cell r="D1750">
            <v>71500556</v>
          </cell>
          <cell r="L1750">
            <v>26000000</v>
          </cell>
        </row>
        <row r="1751">
          <cell r="D1751">
            <v>71309760</v>
          </cell>
          <cell r="L1751">
            <v>25000000</v>
          </cell>
        </row>
        <row r="1752">
          <cell r="D1752">
            <v>89808372</v>
          </cell>
          <cell r="L1752">
            <v>45000000</v>
          </cell>
        </row>
        <row r="1753">
          <cell r="D1753">
            <v>77264926</v>
          </cell>
          <cell r="L1753">
            <v>25000000</v>
          </cell>
        </row>
        <row r="1754">
          <cell r="D1754">
            <v>70625986</v>
          </cell>
          <cell r="L1754">
            <v>25000000</v>
          </cell>
        </row>
        <row r="1755">
          <cell r="D1755">
            <v>56505065</v>
          </cell>
          <cell r="L1755">
            <v>25000000</v>
          </cell>
        </row>
        <row r="1756">
          <cell r="D1756">
            <v>55973336</v>
          </cell>
          <cell r="L1756">
            <v>25000000</v>
          </cell>
        </row>
        <row r="1757">
          <cell r="D1757">
            <v>54098051</v>
          </cell>
          <cell r="L1757">
            <v>25000000</v>
          </cell>
        </row>
        <row r="1758">
          <cell r="D1758">
            <v>60443237</v>
          </cell>
          <cell r="L1758">
            <v>25000000</v>
          </cell>
        </row>
        <row r="1759">
          <cell r="D1759">
            <v>82234139</v>
          </cell>
          <cell r="L1759">
            <v>17000000</v>
          </cell>
        </row>
        <row r="1760">
          <cell r="D1760">
            <v>51676606</v>
          </cell>
          <cell r="L1760">
            <v>25000000</v>
          </cell>
        </row>
        <row r="1761">
          <cell r="D1761">
            <v>52528330</v>
          </cell>
          <cell r="L1761">
            <v>25000000</v>
          </cell>
        </row>
        <row r="1762">
          <cell r="D1762">
            <v>51533608</v>
          </cell>
          <cell r="L1762">
            <v>25000000</v>
          </cell>
        </row>
        <row r="1763">
          <cell r="D1763">
            <v>51097664</v>
          </cell>
          <cell r="L1763">
            <v>30000000</v>
          </cell>
        </row>
        <row r="1764">
          <cell r="D1764">
            <v>84136909</v>
          </cell>
          <cell r="L1764">
            <v>26000000</v>
          </cell>
        </row>
        <row r="1765">
          <cell r="D1765">
            <v>46836394</v>
          </cell>
          <cell r="L1765">
            <v>25000000</v>
          </cell>
        </row>
        <row r="1766">
          <cell r="D1766">
            <v>47285499</v>
          </cell>
          <cell r="L1766">
            <v>26000000</v>
          </cell>
        </row>
        <row r="1767">
          <cell r="D1767">
            <v>47124400</v>
          </cell>
          <cell r="L1767">
            <v>25000000</v>
          </cell>
        </row>
        <row r="1768">
          <cell r="D1768">
            <v>44700000</v>
          </cell>
          <cell r="L1768">
            <v>25000000</v>
          </cell>
        </row>
        <row r="1769">
          <cell r="D1769">
            <v>44455658</v>
          </cell>
          <cell r="L1769">
            <v>25000000</v>
          </cell>
        </row>
        <row r="1770">
          <cell r="D1770">
            <v>43984230</v>
          </cell>
          <cell r="L1770">
            <v>23000000</v>
          </cell>
        </row>
        <row r="1771">
          <cell r="D1771">
            <v>66489425</v>
          </cell>
          <cell r="L1771">
            <v>25000000</v>
          </cell>
        </row>
        <row r="1772">
          <cell r="D1772">
            <v>41067398</v>
          </cell>
          <cell r="L1772">
            <v>25000000</v>
          </cell>
        </row>
        <row r="1773">
          <cell r="D1773">
            <v>40218903</v>
          </cell>
          <cell r="L1773">
            <v>25000000</v>
          </cell>
        </row>
        <row r="1774">
          <cell r="D1774">
            <v>39880476</v>
          </cell>
          <cell r="L1774">
            <v>25000000</v>
          </cell>
        </row>
        <row r="1775">
          <cell r="D1775">
            <v>39399750</v>
          </cell>
          <cell r="L1775">
            <v>25000000</v>
          </cell>
        </row>
        <row r="1776">
          <cell r="D1776">
            <v>38230435</v>
          </cell>
          <cell r="L1776">
            <v>25000000</v>
          </cell>
        </row>
        <row r="1777">
          <cell r="D1777">
            <v>39008741</v>
          </cell>
          <cell r="L1777">
            <v>25000000</v>
          </cell>
        </row>
        <row r="1778">
          <cell r="D1778">
            <v>36833473</v>
          </cell>
          <cell r="L1778">
            <v>25000000</v>
          </cell>
        </row>
        <row r="1779">
          <cell r="D1779">
            <v>48237389</v>
          </cell>
          <cell r="L1779">
            <v>25000000</v>
          </cell>
        </row>
        <row r="1780">
          <cell r="D1780">
            <v>36447959</v>
          </cell>
          <cell r="L1780">
            <v>25000000</v>
          </cell>
        </row>
        <row r="1781">
          <cell r="D1781">
            <v>45089048</v>
          </cell>
          <cell r="L1781">
            <v>25000000</v>
          </cell>
        </row>
        <row r="1782">
          <cell r="D1782">
            <v>35990505</v>
          </cell>
          <cell r="L1782">
            <v>20000000</v>
          </cell>
        </row>
        <row r="1783">
          <cell r="D1783">
            <v>35143332</v>
          </cell>
          <cell r="L1783">
            <v>17000000</v>
          </cell>
        </row>
        <row r="1784">
          <cell r="D1784">
            <v>35000629</v>
          </cell>
          <cell r="L1784">
            <v>25000000</v>
          </cell>
        </row>
        <row r="1785">
          <cell r="D1785">
            <v>34604054</v>
          </cell>
          <cell r="L1785">
            <v>30000000</v>
          </cell>
        </row>
        <row r="1786">
          <cell r="D1786">
            <v>41597830</v>
          </cell>
          <cell r="L1786">
            <v>25000000</v>
          </cell>
        </row>
        <row r="1787">
          <cell r="D1787">
            <v>33687630</v>
          </cell>
          <cell r="L1787">
            <v>20000000</v>
          </cell>
        </row>
        <row r="1788">
          <cell r="D1788">
            <v>32553210</v>
          </cell>
          <cell r="L1788">
            <v>25000000</v>
          </cell>
        </row>
        <row r="1789">
          <cell r="D1789">
            <v>31526393</v>
          </cell>
          <cell r="L1789">
            <v>25000000</v>
          </cell>
        </row>
        <row r="1790">
          <cell r="D1790">
            <v>41229</v>
          </cell>
          <cell r="L1790">
            <v>25500000</v>
          </cell>
        </row>
        <row r="1791">
          <cell r="D1791">
            <v>31655091</v>
          </cell>
          <cell r="L1791">
            <v>30000000</v>
          </cell>
        </row>
        <row r="1792">
          <cell r="D1792">
            <v>30012990</v>
          </cell>
          <cell r="L1792">
            <v>25000000</v>
          </cell>
        </row>
        <row r="1793">
          <cell r="D1793">
            <v>32368960</v>
          </cell>
          <cell r="L1793">
            <v>25000000</v>
          </cell>
        </row>
        <row r="1794">
          <cell r="D1794">
            <v>14500000</v>
          </cell>
          <cell r="L1794">
            <v>25000000</v>
          </cell>
        </row>
        <row r="1795">
          <cell r="D1795">
            <v>29247405</v>
          </cell>
          <cell r="L1795">
            <v>25000000</v>
          </cell>
        </row>
        <row r="1796">
          <cell r="D1796">
            <v>25615792</v>
          </cell>
          <cell r="L1796">
            <v>25000000</v>
          </cell>
        </row>
        <row r="1797">
          <cell r="D1797">
            <v>28341469</v>
          </cell>
          <cell r="L1797">
            <v>25000000</v>
          </cell>
        </row>
        <row r="1798">
          <cell r="D1798">
            <v>25590119</v>
          </cell>
          <cell r="L1798">
            <v>21150000</v>
          </cell>
        </row>
        <row r="1799">
          <cell r="D1799">
            <v>24944213</v>
          </cell>
          <cell r="L1799">
            <v>27000000</v>
          </cell>
        </row>
        <row r="1800">
          <cell r="D1800">
            <v>33631221</v>
          </cell>
          <cell r="L1800">
            <v>25000000</v>
          </cell>
        </row>
        <row r="1801">
          <cell r="D1801">
            <v>37738400</v>
          </cell>
          <cell r="L1801">
            <v>25000000</v>
          </cell>
        </row>
        <row r="1802">
          <cell r="D1802">
            <v>21835784</v>
          </cell>
          <cell r="L1802">
            <v>30000000</v>
          </cell>
        </row>
        <row r="1803">
          <cell r="D1803">
            <v>15785632</v>
          </cell>
          <cell r="L1803">
            <v>23000000</v>
          </cell>
        </row>
        <row r="1804">
          <cell r="D1804">
            <v>21554585</v>
          </cell>
          <cell r="L1804">
            <v>25000000</v>
          </cell>
        </row>
        <row r="1805">
          <cell r="D1805">
            <v>22200000</v>
          </cell>
          <cell r="L1805">
            <v>25000000</v>
          </cell>
        </row>
        <row r="1806">
          <cell r="D1806">
            <v>80014842</v>
          </cell>
          <cell r="L1806">
            <v>25000000</v>
          </cell>
        </row>
        <row r="1807">
          <cell r="D1807">
            <v>23527955</v>
          </cell>
          <cell r="L1807">
            <v>25000000</v>
          </cell>
        </row>
        <row r="1808">
          <cell r="D1808">
            <v>24042490</v>
          </cell>
          <cell r="L1808">
            <v>25000000</v>
          </cell>
        </row>
        <row r="1809">
          <cell r="D1809">
            <v>22466994</v>
          </cell>
          <cell r="L1809">
            <v>25000000</v>
          </cell>
        </row>
        <row r="1810">
          <cell r="D1810">
            <v>17791031</v>
          </cell>
          <cell r="L1810">
            <v>25000000</v>
          </cell>
        </row>
        <row r="1811">
          <cell r="D1811">
            <v>17718223</v>
          </cell>
          <cell r="L1811">
            <v>25000000</v>
          </cell>
        </row>
        <row r="1812">
          <cell r="D1812">
            <v>15361537</v>
          </cell>
          <cell r="L1812">
            <v>13000000</v>
          </cell>
        </row>
        <row r="1813">
          <cell r="D1813">
            <v>16647384</v>
          </cell>
          <cell r="L1813">
            <v>26000000</v>
          </cell>
        </row>
        <row r="1814">
          <cell r="D1814">
            <v>16118077</v>
          </cell>
          <cell r="L1814">
            <v>25000000</v>
          </cell>
        </row>
        <row r="1815">
          <cell r="D1815">
            <v>15091542</v>
          </cell>
          <cell r="L1815">
            <v>25000000</v>
          </cell>
        </row>
        <row r="1816">
          <cell r="D1816">
            <v>15045676</v>
          </cell>
          <cell r="L1816">
            <v>16000000</v>
          </cell>
        </row>
        <row r="1817">
          <cell r="D1817">
            <v>17427926</v>
          </cell>
          <cell r="L1817">
            <v>8000000</v>
          </cell>
        </row>
        <row r="1818">
          <cell r="D1818">
            <v>14983572</v>
          </cell>
          <cell r="L1818">
            <v>25000000</v>
          </cell>
        </row>
        <row r="1819">
          <cell r="D1819">
            <v>14637490</v>
          </cell>
          <cell r="L1819">
            <v>25000000</v>
          </cell>
        </row>
        <row r="1820">
          <cell r="D1820">
            <v>14589444</v>
          </cell>
          <cell r="L1820">
            <v>25000000</v>
          </cell>
        </row>
        <row r="1821">
          <cell r="D1821">
            <v>14095303</v>
          </cell>
          <cell r="L1821">
            <v>25000000</v>
          </cell>
        </row>
        <row r="1822">
          <cell r="D1822">
            <v>13973532</v>
          </cell>
          <cell r="L1822">
            <v>25000000</v>
          </cell>
        </row>
        <row r="1823">
          <cell r="D1823">
            <v>1865774</v>
          </cell>
          <cell r="L1823">
            <v>30000000</v>
          </cell>
        </row>
        <row r="1824">
          <cell r="D1824">
            <v>18860403</v>
          </cell>
          <cell r="L1824">
            <v>25000000</v>
          </cell>
        </row>
        <row r="1825">
          <cell r="D1825">
            <v>13038660</v>
          </cell>
          <cell r="L1825">
            <v>25000000</v>
          </cell>
        </row>
        <row r="1826">
          <cell r="D1826">
            <v>28831145</v>
          </cell>
          <cell r="L1826">
            <v>25000000</v>
          </cell>
        </row>
        <row r="1827">
          <cell r="D1827">
            <v>11538204</v>
          </cell>
          <cell r="L1827">
            <v>25000000</v>
          </cell>
        </row>
        <row r="1828">
          <cell r="D1828">
            <v>11008432</v>
          </cell>
          <cell r="L1828">
            <v>25000000</v>
          </cell>
        </row>
        <row r="1829">
          <cell r="D1829">
            <v>12188642</v>
          </cell>
          <cell r="L1829">
            <v>26000000</v>
          </cell>
        </row>
        <row r="1830">
          <cell r="D1830">
            <v>11100000</v>
          </cell>
          <cell r="L1830">
            <v>25000000</v>
          </cell>
        </row>
        <row r="1831">
          <cell r="D1831">
            <v>13651662</v>
          </cell>
          <cell r="L1831">
            <v>25000000</v>
          </cell>
        </row>
        <row r="1832">
          <cell r="D1832">
            <v>11030963</v>
          </cell>
          <cell r="L1832">
            <v>28000000</v>
          </cell>
        </row>
        <row r="1833">
          <cell r="D1833">
            <v>10769960</v>
          </cell>
          <cell r="L1833">
            <v>25000000</v>
          </cell>
        </row>
        <row r="1834">
          <cell r="D1834">
            <v>10911750</v>
          </cell>
          <cell r="L1834">
            <v>25000000</v>
          </cell>
        </row>
        <row r="1835">
          <cell r="D1835">
            <v>10719367</v>
          </cell>
          <cell r="L1835">
            <v>25000000</v>
          </cell>
        </row>
        <row r="1836">
          <cell r="D1836">
            <v>10114315</v>
          </cell>
          <cell r="L1836">
            <v>25000000</v>
          </cell>
        </row>
        <row r="1837">
          <cell r="D1837">
            <v>49122319</v>
          </cell>
          <cell r="L1837">
            <v>14000000</v>
          </cell>
        </row>
        <row r="1838">
          <cell r="D1838">
            <v>10070000</v>
          </cell>
          <cell r="L1838">
            <v>25000000</v>
          </cell>
        </row>
        <row r="1839">
          <cell r="D1839">
            <v>10324441</v>
          </cell>
          <cell r="L1839">
            <v>25000000</v>
          </cell>
        </row>
        <row r="1840">
          <cell r="D1840">
            <v>7156933</v>
          </cell>
          <cell r="L1840">
            <v>25000000</v>
          </cell>
        </row>
        <row r="1841">
          <cell r="D1841">
            <v>9286314</v>
          </cell>
          <cell r="L1841">
            <v>17000000</v>
          </cell>
        </row>
        <row r="1842">
          <cell r="D1842">
            <v>56692</v>
          </cell>
          <cell r="L1842">
            <v>25000000</v>
          </cell>
        </row>
        <row r="1843">
          <cell r="D1843">
            <v>5654777</v>
          </cell>
          <cell r="L1843">
            <v>25000000</v>
          </cell>
        </row>
        <row r="1844">
          <cell r="D1844">
            <v>5516708</v>
          </cell>
          <cell r="L1844">
            <v>25000000</v>
          </cell>
        </row>
        <row r="1845">
          <cell r="D1845">
            <v>5128124</v>
          </cell>
          <cell r="L1845">
            <v>25000000</v>
          </cell>
        </row>
        <row r="1846">
          <cell r="D1846">
            <v>34014398</v>
          </cell>
          <cell r="L1846">
            <v>33000000</v>
          </cell>
        </row>
        <row r="1847">
          <cell r="D1847">
            <v>4064333</v>
          </cell>
          <cell r="L1847">
            <v>25000000</v>
          </cell>
        </row>
        <row r="1848">
          <cell r="D1848">
            <v>4006906</v>
          </cell>
          <cell r="L1848">
            <v>15000000</v>
          </cell>
        </row>
        <row r="1849">
          <cell r="D1849">
            <v>3073392</v>
          </cell>
          <cell r="L1849">
            <v>25000000</v>
          </cell>
        </row>
        <row r="1850">
          <cell r="D1850">
            <v>1550000</v>
          </cell>
          <cell r="L1850">
            <v>25000000</v>
          </cell>
        </row>
        <row r="1851">
          <cell r="D1851">
            <v>871527</v>
          </cell>
          <cell r="L1851">
            <v>25000000</v>
          </cell>
        </row>
        <row r="1852">
          <cell r="D1852">
            <v>777423</v>
          </cell>
          <cell r="L1852">
            <v>25000000</v>
          </cell>
        </row>
        <row r="1853">
          <cell r="D1853">
            <v>1186957</v>
          </cell>
          <cell r="L1853">
            <v>25000000</v>
          </cell>
        </row>
        <row r="1854">
          <cell r="D1854">
            <v>85433</v>
          </cell>
          <cell r="L1854">
            <v>13500000</v>
          </cell>
        </row>
        <row r="1855">
          <cell r="D1855">
            <v>1697956</v>
          </cell>
          <cell r="L1855">
            <v>20000000</v>
          </cell>
        </row>
        <row r="1856">
          <cell r="D1856">
            <v>183662</v>
          </cell>
          <cell r="L1856">
            <v>25000000</v>
          </cell>
        </row>
        <row r="1857">
          <cell r="D1857">
            <v>134904</v>
          </cell>
          <cell r="L1857">
            <v>25000000</v>
          </cell>
        </row>
        <row r="1858">
          <cell r="D1858">
            <v>16969390</v>
          </cell>
          <cell r="L1858">
            <v>25000000</v>
          </cell>
        </row>
        <row r="1859">
          <cell r="D1859">
            <v>129115</v>
          </cell>
          <cell r="L1859">
            <v>25000000</v>
          </cell>
        </row>
        <row r="1860">
          <cell r="D1860">
            <v>34700000</v>
          </cell>
          <cell r="L1860">
            <v>14000000</v>
          </cell>
        </row>
        <row r="1861">
          <cell r="D1861">
            <v>717753</v>
          </cell>
          <cell r="L1861">
            <v>25000000</v>
          </cell>
        </row>
        <row r="1862">
          <cell r="D1862">
            <v>109713132</v>
          </cell>
          <cell r="L1862">
            <v>25000000</v>
          </cell>
        </row>
        <row r="1863">
          <cell r="D1863">
            <v>70269171</v>
          </cell>
          <cell r="L1863">
            <v>24000000</v>
          </cell>
        </row>
        <row r="1864">
          <cell r="D1864">
            <v>28772222</v>
          </cell>
          <cell r="L1864">
            <v>105000000</v>
          </cell>
        </row>
        <row r="1865">
          <cell r="D1865">
            <v>101334374</v>
          </cell>
          <cell r="L1865">
            <v>24000000</v>
          </cell>
        </row>
        <row r="1866">
          <cell r="D1866">
            <v>1512815</v>
          </cell>
          <cell r="L1866">
            <v>25000000</v>
          </cell>
        </row>
        <row r="1867">
          <cell r="D1867">
            <v>65182182</v>
          </cell>
          <cell r="L1867">
            <v>24000000</v>
          </cell>
        </row>
        <row r="1868">
          <cell r="D1868">
            <v>57262492</v>
          </cell>
          <cell r="L1868">
            <v>24000000</v>
          </cell>
        </row>
        <row r="1869">
          <cell r="D1869">
            <v>80000000</v>
          </cell>
          <cell r="L1869">
            <v>8200000</v>
          </cell>
        </row>
        <row r="1870">
          <cell r="D1870">
            <v>74608545</v>
          </cell>
          <cell r="L1870">
            <v>24000000</v>
          </cell>
        </row>
        <row r="1871">
          <cell r="D1871">
            <v>41895491</v>
          </cell>
          <cell r="L1871">
            <v>24000000</v>
          </cell>
        </row>
        <row r="1872">
          <cell r="D1872">
            <v>39989008</v>
          </cell>
          <cell r="L1872">
            <v>24000000</v>
          </cell>
        </row>
        <row r="1873">
          <cell r="D1873">
            <v>32662299</v>
          </cell>
          <cell r="L1873">
            <v>24000000</v>
          </cell>
        </row>
        <row r="1874">
          <cell r="D1874">
            <v>31452765</v>
          </cell>
          <cell r="L1874">
            <v>24000000</v>
          </cell>
        </row>
        <row r="1875">
          <cell r="D1875">
            <v>25167270</v>
          </cell>
          <cell r="L1875">
            <v>24000000</v>
          </cell>
        </row>
        <row r="1876">
          <cell r="D1876">
            <v>32416109</v>
          </cell>
          <cell r="L1876">
            <v>25000000</v>
          </cell>
        </row>
        <row r="1877">
          <cell r="D1877">
            <v>20218</v>
          </cell>
          <cell r="L1877">
            <v>24000000</v>
          </cell>
        </row>
        <row r="1878">
          <cell r="D1878">
            <v>28871190</v>
          </cell>
          <cell r="L1878">
            <v>24000000</v>
          </cell>
        </row>
        <row r="1879">
          <cell r="D1879">
            <v>16964743</v>
          </cell>
          <cell r="L1879">
            <v>24000000</v>
          </cell>
        </row>
        <row r="1880">
          <cell r="D1880">
            <v>16290976</v>
          </cell>
          <cell r="L1880">
            <v>24000000</v>
          </cell>
        </row>
        <row r="1881">
          <cell r="D1881">
            <v>13000000</v>
          </cell>
          <cell r="L1881">
            <v>24000000</v>
          </cell>
        </row>
        <row r="1882">
          <cell r="D1882">
            <v>12372410</v>
          </cell>
          <cell r="L1882">
            <v>24000000</v>
          </cell>
        </row>
        <row r="1883">
          <cell r="D1883">
            <v>8427204</v>
          </cell>
          <cell r="L1883">
            <v>24000000</v>
          </cell>
        </row>
        <row r="1884">
          <cell r="D1884">
            <v>9639242</v>
          </cell>
          <cell r="L1884">
            <v>24000000</v>
          </cell>
        </row>
        <row r="1885">
          <cell r="D1885">
            <v>25003072</v>
          </cell>
          <cell r="L1885">
            <v>24000000</v>
          </cell>
        </row>
        <row r="1886">
          <cell r="D1886">
            <v>6144806</v>
          </cell>
          <cell r="L1886">
            <v>23000000</v>
          </cell>
        </row>
        <row r="1887">
          <cell r="D1887">
            <v>4308981</v>
          </cell>
          <cell r="L1887">
            <v>24000000</v>
          </cell>
        </row>
        <row r="1888">
          <cell r="D1888">
            <v>669276</v>
          </cell>
          <cell r="L1888">
            <v>28000000</v>
          </cell>
        </row>
        <row r="1889">
          <cell r="D1889">
            <v>42880</v>
          </cell>
          <cell r="L1889">
            <v>24000000</v>
          </cell>
        </row>
        <row r="1890">
          <cell r="D1890">
            <v>23225911</v>
          </cell>
          <cell r="L1890">
            <v>24000000</v>
          </cell>
        </row>
        <row r="1891">
          <cell r="D1891">
            <v>4710455</v>
          </cell>
          <cell r="L1891">
            <v>24000000</v>
          </cell>
        </row>
        <row r="1892">
          <cell r="D1892">
            <v>75590286</v>
          </cell>
          <cell r="L1892">
            <v>23600000</v>
          </cell>
        </row>
        <row r="1893">
          <cell r="D1893">
            <v>218051260</v>
          </cell>
          <cell r="L1893">
            <v>207000000</v>
          </cell>
        </row>
        <row r="1894">
          <cell r="D1894">
            <v>161487252</v>
          </cell>
          <cell r="L1894">
            <v>20000000</v>
          </cell>
        </row>
        <row r="1895">
          <cell r="D1895">
            <v>290158751</v>
          </cell>
          <cell r="L1895">
            <v>18000000</v>
          </cell>
        </row>
        <row r="1896">
          <cell r="D1896">
            <v>65807024</v>
          </cell>
          <cell r="L1896">
            <v>19000000</v>
          </cell>
        </row>
        <row r="1897">
          <cell r="D1897">
            <v>86930411</v>
          </cell>
          <cell r="L1897">
            <v>23000000</v>
          </cell>
        </row>
        <row r="1898">
          <cell r="D1898">
            <v>53302314</v>
          </cell>
          <cell r="L1898">
            <v>23000000</v>
          </cell>
        </row>
        <row r="1899">
          <cell r="D1899">
            <v>40962534</v>
          </cell>
          <cell r="L1899">
            <v>12500000</v>
          </cell>
        </row>
        <row r="1900">
          <cell r="D1900">
            <v>39235088</v>
          </cell>
          <cell r="L1900">
            <v>23000000</v>
          </cell>
        </row>
        <row r="1901">
          <cell r="D1901">
            <v>27338033</v>
          </cell>
          <cell r="L1901">
            <v>23000000</v>
          </cell>
        </row>
        <row r="1902">
          <cell r="D1902">
            <v>25556065</v>
          </cell>
          <cell r="L1902">
            <v>23000000</v>
          </cell>
        </row>
        <row r="1903">
          <cell r="D1903">
            <v>15785632</v>
          </cell>
          <cell r="L1903">
            <v>23000000</v>
          </cell>
        </row>
        <row r="1904">
          <cell r="D1904">
            <v>21973182</v>
          </cell>
          <cell r="L1904">
            <v>23000000</v>
          </cell>
        </row>
        <row r="1905">
          <cell r="D1905">
            <v>4756</v>
          </cell>
          <cell r="L1905">
            <v>25000000</v>
          </cell>
        </row>
        <row r="1906">
          <cell r="D1906">
            <v>18653615</v>
          </cell>
          <cell r="L1906">
            <v>23000000</v>
          </cell>
        </row>
        <row r="1907">
          <cell r="D1907">
            <v>13019253</v>
          </cell>
          <cell r="L1907">
            <v>23000000</v>
          </cell>
        </row>
        <row r="1908">
          <cell r="D1908">
            <v>18934858</v>
          </cell>
          <cell r="L1908">
            <v>23000000</v>
          </cell>
        </row>
        <row r="1909">
          <cell r="D1909">
            <v>20763013</v>
          </cell>
          <cell r="L1909">
            <v>23000000</v>
          </cell>
        </row>
        <row r="1910">
          <cell r="D1910">
            <v>12782508</v>
          </cell>
          <cell r="L1910">
            <v>23000000</v>
          </cell>
        </row>
        <row r="1911">
          <cell r="D1911">
            <v>11508423</v>
          </cell>
          <cell r="L1911">
            <v>23000000</v>
          </cell>
        </row>
        <row r="1912">
          <cell r="D1912">
            <v>10660147</v>
          </cell>
          <cell r="L1912">
            <v>23000000</v>
          </cell>
        </row>
        <row r="1913">
          <cell r="D1913">
            <v>7434726</v>
          </cell>
          <cell r="L1913">
            <v>23000000</v>
          </cell>
        </row>
        <row r="1914">
          <cell r="D1914">
            <v>6109075</v>
          </cell>
          <cell r="L1914">
            <v>19430000</v>
          </cell>
        </row>
        <row r="1915">
          <cell r="D1915">
            <v>2708188</v>
          </cell>
          <cell r="L1915">
            <v>23000000</v>
          </cell>
        </row>
        <row r="1916">
          <cell r="D1916">
            <v>16123851</v>
          </cell>
          <cell r="L1916">
            <v>23000000</v>
          </cell>
        </row>
        <row r="1917">
          <cell r="D1917">
            <v>71975611</v>
          </cell>
          <cell r="L1917">
            <v>25000000</v>
          </cell>
        </row>
        <row r="1918">
          <cell r="D1918">
            <v>38119483</v>
          </cell>
          <cell r="L1918">
            <v>22700000</v>
          </cell>
        </row>
        <row r="1919">
          <cell r="D1919">
            <v>4190530</v>
          </cell>
          <cell r="L1919">
            <v>22500000</v>
          </cell>
        </row>
        <row r="1920">
          <cell r="D1920">
            <v>217631306</v>
          </cell>
          <cell r="L1920">
            <v>22000000</v>
          </cell>
        </row>
        <row r="1921">
          <cell r="D1921">
            <v>176483808</v>
          </cell>
          <cell r="L1921">
            <v>23000000</v>
          </cell>
        </row>
        <row r="1922">
          <cell r="D1922">
            <v>144833357</v>
          </cell>
          <cell r="L1922">
            <v>22000000</v>
          </cell>
        </row>
        <row r="1923">
          <cell r="D1923">
            <v>75597042</v>
          </cell>
          <cell r="L1923">
            <v>20000000</v>
          </cell>
        </row>
        <row r="1924">
          <cell r="D1924">
            <v>90636983</v>
          </cell>
          <cell r="L1924">
            <v>22000000</v>
          </cell>
        </row>
        <row r="1925">
          <cell r="D1925">
            <v>70960517</v>
          </cell>
          <cell r="L1925">
            <v>35000000</v>
          </cell>
        </row>
        <row r="1926">
          <cell r="D1926">
            <v>55762229</v>
          </cell>
          <cell r="L1926">
            <v>22000000</v>
          </cell>
        </row>
        <row r="1927">
          <cell r="D1927">
            <v>54235441</v>
          </cell>
          <cell r="L1927">
            <v>22000000</v>
          </cell>
        </row>
        <row r="1928">
          <cell r="D1928">
            <v>50728000</v>
          </cell>
          <cell r="L1928">
            <v>22000000</v>
          </cell>
        </row>
        <row r="1929">
          <cell r="D1929">
            <v>40270895</v>
          </cell>
          <cell r="L1929">
            <v>22000000</v>
          </cell>
        </row>
        <row r="1930">
          <cell r="D1930">
            <v>59696176</v>
          </cell>
          <cell r="L1930">
            <v>22000000</v>
          </cell>
        </row>
        <row r="1931">
          <cell r="D1931">
            <v>51483949</v>
          </cell>
          <cell r="L1931">
            <v>22000000</v>
          </cell>
        </row>
        <row r="1932">
          <cell r="D1932">
            <v>36020063</v>
          </cell>
          <cell r="L1932">
            <v>22000000</v>
          </cell>
        </row>
        <row r="1933">
          <cell r="D1933">
            <v>33313582</v>
          </cell>
          <cell r="L1933">
            <v>21000000</v>
          </cell>
        </row>
        <row r="1934">
          <cell r="D1934">
            <v>25842000</v>
          </cell>
          <cell r="L1934">
            <v>22000000</v>
          </cell>
        </row>
        <row r="1935">
          <cell r="D1935">
            <v>22264487</v>
          </cell>
          <cell r="L1935">
            <v>22000000</v>
          </cell>
        </row>
        <row r="1936">
          <cell r="D1936">
            <v>30659817</v>
          </cell>
          <cell r="L1936">
            <v>26000000</v>
          </cell>
        </row>
        <row r="1937">
          <cell r="D1937">
            <v>5773519</v>
          </cell>
          <cell r="L1937">
            <v>40000000</v>
          </cell>
        </row>
        <row r="1938">
          <cell r="D1938">
            <v>19351569</v>
          </cell>
          <cell r="L1938">
            <v>22000000</v>
          </cell>
        </row>
        <row r="1939">
          <cell r="D1939">
            <v>49002815</v>
          </cell>
          <cell r="L1939">
            <v>22000000</v>
          </cell>
        </row>
        <row r="1940">
          <cell r="D1940">
            <v>19283782</v>
          </cell>
          <cell r="L1940">
            <v>22000000</v>
          </cell>
        </row>
        <row r="1941">
          <cell r="D1941">
            <v>30059386</v>
          </cell>
          <cell r="L1941">
            <v>22000000</v>
          </cell>
        </row>
        <row r="1942">
          <cell r="D1942">
            <v>35799026</v>
          </cell>
          <cell r="L1942">
            <v>126000000</v>
          </cell>
        </row>
        <row r="1943">
          <cell r="D1943">
            <v>17951431</v>
          </cell>
          <cell r="L1943">
            <v>30000000</v>
          </cell>
        </row>
        <row r="1944">
          <cell r="D1944">
            <v>29997095</v>
          </cell>
          <cell r="L1944">
            <v>22000000</v>
          </cell>
        </row>
        <row r="1945">
          <cell r="D1945">
            <v>14252830</v>
          </cell>
          <cell r="L1945">
            <v>22000000</v>
          </cell>
        </row>
        <row r="1946">
          <cell r="D1946">
            <v>19783777</v>
          </cell>
          <cell r="L1946">
            <v>22000000</v>
          </cell>
        </row>
        <row r="1947">
          <cell r="D1947">
            <v>13555988</v>
          </cell>
          <cell r="L1947">
            <v>22000000</v>
          </cell>
        </row>
        <row r="1948">
          <cell r="D1948">
            <v>12784713</v>
          </cell>
          <cell r="L1948">
            <v>22000000</v>
          </cell>
        </row>
        <row r="1949">
          <cell r="D1949">
            <v>10696210</v>
          </cell>
          <cell r="L1949">
            <v>23500000</v>
          </cell>
        </row>
        <row r="1950">
          <cell r="D1950">
            <v>5974653</v>
          </cell>
          <cell r="L1950">
            <v>22000000</v>
          </cell>
        </row>
        <row r="1951">
          <cell r="D1951">
            <v>5000000</v>
          </cell>
          <cell r="L1951">
            <v>25000000</v>
          </cell>
        </row>
        <row r="1952">
          <cell r="D1952">
            <v>9694105</v>
          </cell>
          <cell r="L1952">
            <v>22000000</v>
          </cell>
        </row>
        <row r="1953">
          <cell r="D1953">
            <v>16027866</v>
          </cell>
          <cell r="L1953">
            <v>25000000</v>
          </cell>
        </row>
        <row r="1954">
          <cell r="D1954">
            <v>4398392</v>
          </cell>
          <cell r="L1954">
            <v>21000000</v>
          </cell>
        </row>
        <row r="1955">
          <cell r="D1955">
            <v>1050445</v>
          </cell>
          <cell r="L1955">
            <v>22000000</v>
          </cell>
        </row>
        <row r="1956">
          <cell r="D1956">
            <v>13746550</v>
          </cell>
          <cell r="L1956">
            <v>2000000</v>
          </cell>
        </row>
        <row r="1957">
          <cell r="D1957">
            <v>20668843</v>
          </cell>
          <cell r="L1957">
            <v>22000000</v>
          </cell>
        </row>
        <row r="1958">
          <cell r="D1958">
            <v>2963012</v>
          </cell>
          <cell r="L1958">
            <v>22000000</v>
          </cell>
        </row>
        <row r="1959">
          <cell r="D1959">
            <v>1796024</v>
          </cell>
          <cell r="L1959">
            <v>22000000</v>
          </cell>
        </row>
        <row r="1960">
          <cell r="D1960">
            <v>634277</v>
          </cell>
          <cell r="L1960">
            <v>16000000</v>
          </cell>
        </row>
        <row r="1961">
          <cell r="D1961">
            <v>11326836</v>
          </cell>
          <cell r="L1961">
            <v>22000000</v>
          </cell>
        </row>
        <row r="1962">
          <cell r="D1962">
            <v>49024969</v>
          </cell>
          <cell r="L1962">
            <v>25000000</v>
          </cell>
        </row>
        <row r="1963">
          <cell r="D1963">
            <v>22294341</v>
          </cell>
          <cell r="L1963">
            <v>21500000</v>
          </cell>
        </row>
        <row r="1964">
          <cell r="D1964">
            <v>24362501</v>
          </cell>
          <cell r="L1964">
            <v>21500000</v>
          </cell>
        </row>
        <row r="1965">
          <cell r="D1965">
            <v>16684352</v>
          </cell>
          <cell r="L1965">
            <v>17000000</v>
          </cell>
        </row>
        <row r="1966">
          <cell r="D1966">
            <v>46700000</v>
          </cell>
          <cell r="L1966">
            <v>21000000</v>
          </cell>
        </row>
        <row r="1967">
          <cell r="D1967">
            <v>52008288</v>
          </cell>
          <cell r="L1967">
            <v>21000000</v>
          </cell>
        </row>
        <row r="1968">
          <cell r="D1968">
            <v>8579684</v>
          </cell>
          <cell r="L1968">
            <v>9000000</v>
          </cell>
        </row>
        <row r="1969">
          <cell r="D1969">
            <v>42660000</v>
          </cell>
          <cell r="L1969">
            <v>17000000</v>
          </cell>
        </row>
        <row r="1970">
          <cell r="D1970">
            <v>40219708</v>
          </cell>
          <cell r="L1970">
            <v>21000000</v>
          </cell>
        </row>
        <row r="1971">
          <cell r="D1971">
            <v>132088910</v>
          </cell>
          <cell r="L1971">
            <v>21000000</v>
          </cell>
        </row>
        <row r="1972">
          <cell r="D1972">
            <v>36581633</v>
          </cell>
          <cell r="L1972">
            <v>21000000</v>
          </cell>
        </row>
        <row r="1973">
          <cell r="D1973">
            <v>25296447</v>
          </cell>
          <cell r="L1973">
            <v>21000000</v>
          </cell>
        </row>
        <row r="1974">
          <cell r="D1974">
            <v>24848292</v>
          </cell>
          <cell r="L1974">
            <v>20000000</v>
          </cell>
        </row>
        <row r="1975">
          <cell r="D1975">
            <v>17757087</v>
          </cell>
          <cell r="L1975">
            <v>21000000</v>
          </cell>
        </row>
        <row r="1976">
          <cell r="D1976">
            <v>9430988</v>
          </cell>
          <cell r="L1976">
            <v>17000000</v>
          </cell>
        </row>
        <row r="1977">
          <cell r="D1977">
            <v>16284360</v>
          </cell>
          <cell r="L1977">
            <v>21000000</v>
          </cell>
        </row>
        <row r="1978">
          <cell r="D1978">
            <v>6830957</v>
          </cell>
          <cell r="L1978">
            <v>21000000</v>
          </cell>
        </row>
        <row r="1979">
          <cell r="D1979">
            <v>24104113</v>
          </cell>
          <cell r="L1979">
            <v>20000000</v>
          </cell>
        </row>
        <row r="1980">
          <cell r="D1980">
            <v>15593</v>
          </cell>
          <cell r="L1980">
            <v>21000000</v>
          </cell>
        </row>
        <row r="1981">
          <cell r="D1981">
            <v>958319</v>
          </cell>
          <cell r="L1981">
            <v>21000000</v>
          </cell>
        </row>
        <row r="1982">
          <cell r="D1982">
            <v>69700000</v>
          </cell>
          <cell r="L1982">
            <v>35000000</v>
          </cell>
        </row>
        <row r="1983">
          <cell r="D1983">
            <v>2840417</v>
          </cell>
          <cell r="L1983">
            <v>31000000</v>
          </cell>
        </row>
        <row r="1984">
          <cell r="D1984">
            <v>242374454</v>
          </cell>
          <cell r="L1984">
            <v>18000000</v>
          </cell>
        </row>
        <row r="1985">
          <cell r="D1985">
            <v>173585516</v>
          </cell>
          <cell r="L1985">
            <v>18000000</v>
          </cell>
        </row>
        <row r="1986">
          <cell r="D1986">
            <v>128300000</v>
          </cell>
          <cell r="L1986">
            <v>19400870</v>
          </cell>
        </row>
        <row r="1987">
          <cell r="D1987">
            <v>20259297</v>
          </cell>
          <cell r="L1987">
            <v>20000000</v>
          </cell>
        </row>
        <row r="1988">
          <cell r="D1988">
            <v>153665036</v>
          </cell>
          <cell r="L1988">
            <v>28000000</v>
          </cell>
        </row>
        <row r="1989">
          <cell r="D1989">
            <v>132541238</v>
          </cell>
          <cell r="L1989">
            <v>33000000</v>
          </cell>
        </row>
        <row r="1990">
          <cell r="D1990">
            <v>130727000</v>
          </cell>
          <cell r="L1990">
            <v>19000000</v>
          </cell>
        </row>
        <row r="1991">
          <cell r="D1991">
            <v>121697350</v>
          </cell>
          <cell r="L1991">
            <v>20000000</v>
          </cell>
        </row>
        <row r="1992">
          <cell r="D1992">
            <v>117224271</v>
          </cell>
          <cell r="L1992">
            <v>20000000</v>
          </cell>
        </row>
        <row r="1993">
          <cell r="D1993">
            <v>102922376</v>
          </cell>
          <cell r="L1993">
            <v>20000000</v>
          </cell>
        </row>
        <row r="1994">
          <cell r="D1994">
            <v>94497271</v>
          </cell>
          <cell r="L1994">
            <v>20000000</v>
          </cell>
        </row>
        <row r="1995">
          <cell r="D1995">
            <v>137387272</v>
          </cell>
          <cell r="L1995">
            <v>20000000</v>
          </cell>
        </row>
        <row r="1996">
          <cell r="D1996">
            <v>82301521</v>
          </cell>
          <cell r="L1996">
            <v>32000000</v>
          </cell>
        </row>
        <row r="1997">
          <cell r="D1997">
            <v>84518155</v>
          </cell>
          <cell r="L1997">
            <v>20000000</v>
          </cell>
        </row>
        <row r="1998">
          <cell r="D1998">
            <v>80050171</v>
          </cell>
          <cell r="L1998">
            <v>20000000</v>
          </cell>
        </row>
        <row r="1999">
          <cell r="D1999">
            <v>81257845</v>
          </cell>
          <cell r="L1999">
            <v>35000000</v>
          </cell>
        </row>
        <row r="2000">
          <cell r="D2000">
            <v>70360285</v>
          </cell>
          <cell r="L2000">
            <v>18000000</v>
          </cell>
        </row>
        <row r="2001">
          <cell r="D2001">
            <v>69148997</v>
          </cell>
          <cell r="L2001">
            <v>37000000</v>
          </cell>
        </row>
        <row r="2002">
          <cell r="D2002">
            <v>82624961</v>
          </cell>
          <cell r="L2002">
            <v>20000000</v>
          </cell>
        </row>
        <row r="2003">
          <cell r="D2003">
            <v>67325559</v>
          </cell>
          <cell r="L2003">
            <v>20000000</v>
          </cell>
        </row>
        <row r="2004">
          <cell r="D2004">
            <v>62933793</v>
          </cell>
          <cell r="L2004">
            <v>20000000</v>
          </cell>
        </row>
        <row r="2005">
          <cell r="D2005">
            <v>56667870</v>
          </cell>
          <cell r="L2005">
            <v>20000000</v>
          </cell>
        </row>
        <row r="2006">
          <cell r="D2006">
            <v>56398162</v>
          </cell>
          <cell r="L2006">
            <v>20000000</v>
          </cell>
        </row>
        <row r="2007">
          <cell r="D2007">
            <v>60072596</v>
          </cell>
          <cell r="L2007">
            <v>20000000</v>
          </cell>
        </row>
        <row r="2008">
          <cell r="D2008">
            <v>56362352</v>
          </cell>
          <cell r="L2008">
            <v>20000000</v>
          </cell>
        </row>
        <row r="2009">
          <cell r="D2009">
            <v>56154094</v>
          </cell>
          <cell r="L2009">
            <v>20000000</v>
          </cell>
        </row>
        <row r="2010">
          <cell r="D2010">
            <v>65623128</v>
          </cell>
          <cell r="L2010">
            <v>20000000</v>
          </cell>
        </row>
        <row r="2011">
          <cell r="D2011">
            <v>55461307</v>
          </cell>
          <cell r="L2011">
            <v>20000000</v>
          </cell>
        </row>
        <row r="2012">
          <cell r="D2012">
            <v>48546578</v>
          </cell>
          <cell r="L2012">
            <v>20000000</v>
          </cell>
        </row>
        <row r="2013">
          <cell r="D2013">
            <v>48423368</v>
          </cell>
          <cell r="L2013">
            <v>20000000</v>
          </cell>
        </row>
        <row r="2014">
          <cell r="D2014">
            <v>52066000</v>
          </cell>
          <cell r="L2014">
            <v>20000000</v>
          </cell>
        </row>
        <row r="2015">
          <cell r="D2015">
            <v>47887943</v>
          </cell>
          <cell r="L2015">
            <v>20000000</v>
          </cell>
        </row>
        <row r="2016">
          <cell r="D2016">
            <v>46363118</v>
          </cell>
          <cell r="L2016">
            <v>20000000</v>
          </cell>
        </row>
        <row r="2017">
          <cell r="D2017">
            <v>47852604</v>
          </cell>
          <cell r="L2017">
            <v>20000000</v>
          </cell>
        </row>
        <row r="2018">
          <cell r="D2018">
            <v>45542421</v>
          </cell>
          <cell r="L2018">
            <v>30000000</v>
          </cell>
        </row>
        <row r="2019">
          <cell r="D2019">
            <v>42652003</v>
          </cell>
          <cell r="L2019">
            <v>20000000</v>
          </cell>
        </row>
        <row r="2020">
          <cell r="D2020">
            <v>39737645</v>
          </cell>
          <cell r="L2020">
            <v>20000000</v>
          </cell>
        </row>
        <row r="2021">
          <cell r="D2021">
            <v>37567440</v>
          </cell>
          <cell r="L2021">
            <v>20000000</v>
          </cell>
        </row>
        <row r="2022">
          <cell r="D2022">
            <v>44988180</v>
          </cell>
          <cell r="L2022">
            <v>20000000</v>
          </cell>
        </row>
        <row r="2023">
          <cell r="D2023">
            <v>39263506</v>
          </cell>
          <cell r="L2023">
            <v>22000000</v>
          </cell>
        </row>
        <row r="2024">
          <cell r="D2024">
            <v>39143839</v>
          </cell>
          <cell r="L2024">
            <v>20000000</v>
          </cell>
        </row>
        <row r="2025">
          <cell r="D2025">
            <v>37672350</v>
          </cell>
          <cell r="L2025">
            <v>20000000</v>
          </cell>
        </row>
        <row r="2026">
          <cell r="D2026">
            <v>38037513</v>
          </cell>
          <cell r="L2026">
            <v>20000000</v>
          </cell>
        </row>
        <row r="2027">
          <cell r="D2027">
            <v>37442180</v>
          </cell>
          <cell r="L2027">
            <v>20000000</v>
          </cell>
        </row>
        <row r="2028">
          <cell r="D2028">
            <v>35596227</v>
          </cell>
          <cell r="L2028">
            <v>20000000</v>
          </cell>
        </row>
        <row r="2029">
          <cell r="D2029">
            <v>35422828</v>
          </cell>
          <cell r="L2029">
            <v>20000000</v>
          </cell>
        </row>
        <row r="2030">
          <cell r="D2030">
            <v>36658108</v>
          </cell>
          <cell r="L2030">
            <v>20000000</v>
          </cell>
        </row>
        <row r="2031">
          <cell r="D2031">
            <v>34300771</v>
          </cell>
          <cell r="L2031">
            <v>25000000</v>
          </cell>
        </row>
        <row r="2032">
          <cell r="D2032">
            <v>34290142</v>
          </cell>
          <cell r="L2032">
            <v>19800000</v>
          </cell>
        </row>
        <row r="2033">
          <cell r="D2033">
            <v>33422556</v>
          </cell>
          <cell r="L2033">
            <v>20000000</v>
          </cell>
        </row>
        <row r="2034">
          <cell r="D2034">
            <v>32774834</v>
          </cell>
          <cell r="L2034">
            <v>30000000</v>
          </cell>
        </row>
        <row r="2035">
          <cell r="D2035">
            <v>34334256</v>
          </cell>
          <cell r="L2035">
            <v>11000000</v>
          </cell>
        </row>
        <row r="2036">
          <cell r="D2036">
            <v>32051917</v>
          </cell>
          <cell r="L2036">
            <v>20000000</v>
          </cell>
        </row>
        <row r="2037">
          <cell r="D2037">
            <v>32014289</v>
          </cell>
          <cell r="L2037">
            <v>20000000</v>
          </cell>
        </row>
        <row r="2038">
          <cell r="D2038">
            <v>31838002</v>
          </cell>
          <cell r="L2038">
            <v>20000000</v>
          </cell>
        </row>
        <row r="2039">
          <cell r="D2039">
            <v>36874745</v>
          </cell>
          <cell r="L2039">
            <v>20000000</v>
          </cell>
        </row>
        <row r="2040">
          <cell r="D2040">
            <v>30079316</v>
          </cell>
          <cell r="L2040">
            <v>35000000</v>
          </cell>
        </row>
        <row r="2041">
          <cell r="D2041">
            <v>35033759</v>
          </cell>
          <cell r="L2041">
            <v>19000000</v>
          </cell>
        </row>
        <row r="2042">
          <cell r="D2042">
            <v>29753944</v>
          </cell>
          <cell r="L2042">
            <v>20000000</v>
          </cell>
        </row>
        <row r="2043">
          <cell r="D2043">
            <v>31146570</v>
          </cell>
          <cell r="L2043">
            <v>20000000</v>
          </cell>
        </row>
        <row r="2044">
          <cell r="D2044">
            <v>27277055</v>
          </cell>
          <cell r="L2044">
            <v>20000000</v>
          </cell>
        </row>
        <row r="2045">
          <cell r="D2045">
            <v>26876529</v>
          </cell>
          <cell r="L2045">
            <v>27000000</v>
          </cell>
        </row>
        <row r="2046">
          <cell r="D2046">
            <v>53146000</v>
          </cell>
          <cell r="L2046">
            <v>20000000</v>
          </cell>
        </row>
        <row r="2047">
          <cell r="D2047">
            <v>30028592</v>
          </cell>
          <cell r="L2047">
            <v>20000000</v>
          </cell>
        </row>
        <row r="2048">
          <cell r="D2048">
            <v>34126138</v>
          </cell>
          <cell r="L2048">
            <v>20000000</v>
          </cell>
        </row>
        <row r="2049">
          <cell r="D2049">
            <v>25677801</v>
          </cell>
          <cell r="L2049">
            <v>20000000</v>
          </cell>
        </row>
        <row r="2050">
          <cell r="D2050">
            <v>26415649</v>
          </cell>
          <cell r="L2050">
            <v>20000000</v>
          </cell>
        </row>
        <row r="2051">
          <cell r="D2051">
            <v>26003149</v>
          </cell>
          <cell r="L2051">
            <v>20000000</v>
          </cell>
        </row>
        <row r="2052">
          <cell r="D2052">
            <v>25584685</v>
          </cell>
          <cell r="L2052">
            <v>20000000</v>
          </cell>
        </row>
        <row r="2053">
          <cell r="D2053">
            <v>29975979</v>
          </cell>
          <cell r="L2053">
            <v>20000000</v>
          </cell>
        </row>
        <row r="2054">
          <cell r="D2054">
            <v>31584722</v>
          </cell>
          <cell r="L2054">
            <v>20000000</v>
          </cell>
        </row>
        <row r="2055">
          <cell r="D2055">
            <v>23179303</v>
          </cell>
          <cell r="L2055">
            <v>20000000</v>
          </cell>
        </row>
        <row r="2056">
          <cell r="D2056">
            <v>23078294</v>
          </cell>
          <cell r="L2056">
            <v>9000000</v>
          </cell>
        </row>
        <row r="2057">
          <cell r="D2057">
            <v>21413105</v>
          </cell>
          <cell r="L2057">
            <v>20000000</v>
          </cell>
        </row>
        <row r="2058">
          <cell r="D2058">
            <v>25077977</v>
          </cell>
          <cell r="L2058">
            <v>20000000</v>
          </cell>
        </row>
        <row r="2059">
          <cell r="D2059">
            <v>23292105</v>
          </cell>
          <cell r="L2059">
            <v>20000000</v>
          </cell>
        </row>
        <row r="2060">
          <cell r="D2060">
            <v>20916309</v>
          </cell>
          <cell r="L2060">
            <v>40000000</v>
          </cell>
        </row>
        <row r="2061">
          <cell r="D2061">
            <v>21200000</v>
          </cell>
          <cell r="L2061">
            <v>20000000</v>
          </cell>
        </row>
        <row r="2062">
          <cell r="D2062">
            <v>28876924</v>
          </cell>
          <cell r="L2062">
            <v>20000000</v>
          </cell>
        </row>
        <row r="2063">
          <cell r="D2063">
            <v>20241395</v>
          </cell>
          <cell r="L2063">
            <v>20000000</v>
          </cell>
        </row>
        <row r="2064">
          <cell r="D2064">
            <v>32000000</v>
          </cell>
          <cell r="L2064">
            <v>806947</v>
          </cell>
        </row>
        <row r="2065">
          <cell r="D2065">
            <v>19151864</v>
          </cell>
          <cell r="L2065">
            <v>40000000</v>
          </cell>
        </row>
        <row r="2066">
          <cell r="D2066">
            <v>23393765</v>
          </cell>
          <cell r="L2066">
            <v>20000000</v>
          </cell>
        </row>
        <row r="2067">
          <cell r="D2067">
            <v>18882880</v>
          </cell>
          <cell r="L2067">
            <v>20000000</v>
          </cell>
        </row>
        <row r="2068">
          <cell r="D2068">
            <v>8500000</v>
          </cell>
          <cell r="L2068">
            <v>20000000</v>
          </cell>
        </row>
        <row r="2069">
          <cell r="D2069">
            <v>18252684</v>
          </cell>
          <cell r="L2069">
            <v>30000000</v>
          </cell>
        </row>
        <row r="2070">
          <cell r="D2070">
            <v>19661987</v>
          </cell>
          <cell r="L2070">
            <v>20000000</v>
          </cell>
        </row>
        <row r="2071">
          <cell r="D2071">
            <v>18352454</v>
          </cell>
          <cell r="L2071">
            <v>15000000</v>
          </cell>
        </row>
        <row r="2072">
          <cell r="D2072">
            <v>17803796</v>
          </cell>
          <cell r="L2072">
            <v>20000000</v>
          </cell>
        </row>
        <row r="2073">
          <cell r="D2073">
            <v>17529157</v>
          </cell>
          <cell r="L2073">
            <v>20000000</v>
          </cell>
        </row>
        <row r="2074">
          <cell r="D2074">
            <v>25753840</v>
          </cell>
          <cell r="L2074">
            <v>19000000</v>
          </cell>
        </row>
        <row r="2075">
          <cell r="D2075">
            <v>18081626</v>
          </cell>
          <cell r="L2075">
            <v>20000000</v>
          </cell>
        </row>
        <row r="2076">
          <cell r="D2076">
            <v>17518220</v>
          </cell>
          <cell r="L2076">
            <v>20000000</v>
          </cell>
        </row>
        <row r="2077">
          <cell r="D2077">
            <v>17104669</v>
          </cell>
          <cell r="L2077">
            <v>20000000</v>
          </cell>
        </row>
        <row r="2078">
          <cell r="D2078">
            <v>16988996</v>
          </cell>
          <cell r="L2078">
            <v>35000000</v>
          </cell>
        </row>
        <row r="2079">
          <cell r="D2079">
            <v>15797907</v>
          </cell>
          <cell r="L2079">
            <v>20000000</v>
          </cell>
        </row>
        <row r="2080">
          <cell r="D2080">
            <v>16248701</v>
          </cell>
          <cell r="L2080">
            <v>20000000</v>
          </cell>
        </row>
        <row r="2081">
          <cell r="D2081">
            <v>15712072</v>
          </cell>
          <cell r="L2081">
            <v>20000000</v>
          </cell>
        </row>
        <row r="2082">
          <cell r="D2082">
            <v>191449475</v>
          </cell>
          <cell r="L2082">
            <v>37000000</v>
          </cell>
        </row>
        <row r="2083">
          <cell r="D2083">
            <v>15408822</v>
          </cell>
          <cell r="L2083">
            <v>20000000</v>
          </cell>
        </row>
        <row r="2084">
          <cell r="D2084">
            <v>15464026</v>
          </cell>
          <cell r="L2084">
            <v>20000000</v>
          </cell>
        </row>
        <row r="2085">
          <cell r="D2085">
            <v>8000000</v>
          </cell>
          <cell r="L2085">
            <v>20000000</v>
          </cell>
        </row>
        <row r="2086">
          <cell r="D2086">
            <v>14174654</v>
          </cell>
          <cell r="L2086">
            <v>25000000</v>
          </cell>
        </row>
        <row r="2087">
          <cell r="D2087">
            <v>15988876</v>
          </cell>
          <cell r="L2087">
            <v>27000000</v>
          </cell>
        </row>
        <row r="2088">
          <cell r="D2088">
            <v>13801755</v>
          </cell>
          <cell r="L2088">
            <v>20000000</v>
          </cell>
        </row>
        <row r="2089">
          <cell r="D2089">
            <v>13987482</v>
          </cell>
          <cell r="L2089">
            <v>20000000</v>
          </cell>
        </row>
        <row r="2090">
          <cell r="D2090">
            <v>14291570</v>
          </cell>
          <cell r="L2090">
            <v>20000000</v>
          </cell>
        </row>
        <row r="2091">
          <cell r="D2091">
            <v>12181484</v>
          </cell>
          <cell r="L2091">
            <v>40000000</v>
          </cell>
        </row>
        <row r="2092">
          <cell r="D2092">
            <v>13630226</v>
          </cell>
          <cell r="L2092">
            <v>20000000</v>
          </cell>
        </row>
        <row r="2093">
          <cell r="D2093">
            <v>13383737</v>
          </cell>
          <cell r="L2093">
            <v>20000000</v>
          </cell>
        </row>
        <row r="2094">
          <cell r="D2094">
            <v>13391174</v>
          </cell>
          <cell r="L2094">
            <v>20000000</v>
          </cell>
        </row>
        <row r="2095">
          <cell r="D2095">
            <v>12987647</v>
          </cell>
          <cell r="L2095">
            <v>30000000</v>
          </cell>
        </row>
        <row r="2096">
          <cell r="D2096">
            <v>12469811</v>
          </cell>
          <cell r="L2096">
            <v>22000000</v>
          </cell>
        </row>
        <row r="2097">
          <cell r="D2097">
            <v>12398628</v>
          </cell>
          <cell r="L2097">
            <v>20000000</v>
          </cell>
        </row>
        <row r="2098">
          <cell r="D2098">
            <v>13214030</v>
          </cell>
          <cell r="L2098">
            <v>20000000</v>
          </cell>
        </row>
        <row r="2099">
          <cell r="D2099">
            <v>12232937</v>
          </cell>
          <cell r="L2099">
            <v>22000000</v>
          </cell>
        </row>
        <row r="2100">
          <cell r="D2100">
            <v>12134420</v>
          </cell>
          <cell r="L2100">
            <v>20000000</v>
          </cell>
        </row>
        <row r="2101">
          <cell r="D2101">
            <v>11784000</v>
          </cell>
          <cell r="L2101">
            <v>20000000</v>
          </cell>
        </row>
        <row r="2102">
          <cell r="D2102">
            <v>11169531</v>
          </cell>
          <cell r="L2102">
            <v>20000000</v>
          </cell>
        </row>
        <row r="2103">
          <cell r="D2103">
            <v>11034436</v>
          </cell>
          <cell r="L2103">
            <v>20000000</v>
          </cell>
        </row>
        <row r="2104">
          <cell r="D2104">
            <v>12626905</v>
          </cell>
          <cell r="L2104">
            <v>20000000</v>
          </cell>
        </row>
        <row r="2105">
          <cell r="D2105">
            <v>10569071</v>
          </cell>
          <cell r="L2105">
            <v>20000000</v>
          </cell>
        </row>
        <row r="2106">
          <cell r="D2106">
            <v>10544143</v>
          </cell>
          <cell r="L2106">
            <v>20000000</v>
          </cell>
        </row>
        <row r="2107">
          <cell r="D2107">
            <v>13650738</v>
          </cell>
          <cell r="L2107">
            <v>20000000</v>
          </cell>
        </row>
        <row r="2108">
          <cell r="D2108">
            <v>10555348</v>
          </cell>
          <cell r="L2108">
            <v>20000000</v>
          </cell>
        </row>
        <row r="2109">
          <cell r="D2109">
            <v>9714482</v>
          </cell>
          <cell r="L2109">
            <v>20000000</v>
          </cell>
        </row>
        <row r="2110">
          <cell r="D2110">
            <v>9525276</v>
          </cell>
          <cell r="L2110">
            <v>20000000</v>
          </cell>
        </row>
        <row r="2111">
          <cell r="D2111">
            <v>8855646</v>
          </cell>
          <cell r="L2111">
            <v>21000000</v>
          </cell>
        </row>
        <row r="2112">
          <cell r="D2112">
            <v>9109322</v>
          </cell>
          <cell r="L2112">
            <v>20000000</v>
          </cell>
        </row>
        <row r="2113">
          <cell r="D2113">
            <v>8326035</v>
          </cell>
          <cell r="L2113">
            <v>33000000</v>
          </cell>
        </row>
        <row r="2114">
          <cell r="D2114">
            <v>8104069</v>
          </cell>
          <cell r="L2114">
            <v>20000000</v>
          </cell>
        </row>
        <row r="2115">
          <cell r="D2115">
            <v>8054280</v>
          </cell>
          <cell r="L2115">
            <v>20000000</v>
          </cell>
        </row>
        <row r="2116">
          <cell r="D2116">
            <v>8093318</v>
          </cell>
          <cell r="L2116">
            <v>20000000</v>
          </cell>
        </row>
        <row r="2117">
          <cell r="D2117">
            <v>7382993</v>
          </cell>
          <cell r="L2117">
            <v>20000000</v>
          </cell>
        </row>
        <row r="2118">
          <cell r="D2118">
            <v>8888355</v>
          </cell>
          <cell r="L2118">
            <v>20000000</v>
          </cell>
        </row>
        <row r="2119">
          <cell r="D2119">
            <v>7001720</v>
          </cell>
          <cell r="L2119">
            <v>12000000</v>
          </cell>
        </row>
        <row r="2120">
          <cell r="D2120">
            <v>7268659</v>
          </cell>
          <cell r="L2120">
            <v>20000000</v>
          </cell>
        </row>
        <row r="2121">
          <cell r="D2121">
            <v>6852144</v>
          </cell>
          <cell r="L2121">
            <v>22000000</v>
          </cell>
        </row>
        <row r="2122">
          <cell r="D2122">
            <v>6563357</v>
          </cell>
          <cell r="L2122">
            <v>20000000</v>
          </cell>
        </row>
        <row r="2123">
          <cell r="D2123">
            <v>6201757</v>
          </cell>
          <cell r="L2123">
            <v>10000000</v>
          </cell>
        </row>
        <row r="2124">
          <cell r="D2124">
            <v>6420319</v>
          </cell>
          <cell r="L2124">
            <v>20000000</v>
          </cell>
        </row>
        <row r="2125">
          <cell r="D2125">
            <v>5702083</v>
          </cell>
          <cell r="L2125">
            <v>15000000</v>
          </cell>
        </row>
        <row r="2126">
          <cell r="D2126">
            <v>5480996</v>
          </cell>
          <cell r="L2126">
            <v>8700000</v>
          </cell>
        </row>
        <row r="2127">
          <cell r="D2127">
            <v>6002756</v>
          </cell>
          <cell r="L2127">
            <v>20000000</v>
          </cell>
        </row>
        <row r="2128">
          <cell r="D2128">
            <v>5132655</v>
          </cell>
          <cell r="L2128">
            <v>20000000</v>
          </cell>
        </row>
        <row r="2129">
          <cell r="D2129">
            <v>5205343</v>
          </cell>
          <cell r="L2129">
            <v>20000000</v>
          </cell>
        </row>
        <row r="2130">
          <cell r="D2130">
            <v>5005883</v>
          </cell>
          <cell r="L2130">
            <v>20000000</v>
          </cell>
        </row>
        <row r="2131">
          <cell r="D2131">
            <v>5749134</v>
          </cell>
          <cell r="L2131">
            <v>20000000</v>
          </cell>
        </row>
        <row r="2132">
          <cell r="D2132">
            <v>4234040</v>
          </cell>
          <cell r="L2132">
            <v>20000000</v>
          </cell>
        </row>
        <row r="2133">
          <cell r="D2133">
            <v>4001121</v>
          </cell>
          <cell r="L2133">
            <v>20000000</v>
          </cell>
        </row>
        <row r="2134">
          <cell r="D2134">
            <v>3749061</v>
          </cell>
          <cell r="L2134">
            <v>20000000</v>
          </cell>
        </row>
        <row r="2135">
          <cell r="D2135">
            <v>3519627</v>
          </cell>
          <cell r="L2135">
            <v>20000000</v>
          </cell>
        </row>
        <row r="2136">
          <cell r="D2136">
            <v>3081925</v>
          </cell>
          <cell r="L2136">
            <v>21000000</v>
          </cell>
        </row>
        <row r="2137">
          <cell r="D2137">
            <v>2298191</v>
          </cell>
          <cell r="L2137">
            <v>2400000000</v>
          </cell>
        </row>
        <row r="2138">
          <cell r="D2138">
            <v>2353728</v>
          </cell>
          <cell r="L2138">
            <v>20000000</v>
          </cell>
        </row>
        <row r="2139">
          <cell r="D2139">
            <v>2000000</v>
          </cell>
          <cell r="L2139">
            <v>20000000</v>
          </cell>
        </row>
        <row r="2140">
          <cell r="D2140">
            <v>1900725</v>
          </cell>
          <cell r="L2140">
            <v>2000000</v>
          </cell>
        </row>
        <row r="2141">
          <cell r="D2141">
            <v>2246000</v>
          </cell>
          <cell r="L2141">
            <v>20000000</v>
          </cell>
        </row>
        <row r="2142">
          <cell r="D2142">
            <v>1646664</v>
          </cell>
          <cell r="L2142">
            <v>20000000</v>
          </cell>
        </row>
        <row r="2143">
          <cell r="D2143">
            <v>1190018</v>
          </cell>
          <cell r="L2143">
            <v>20000000</v>
          </cell>
        </row>
        <row r="2144">
          <cell r="D2144">
            <v>1027749</v>
          </cell>
          <cell r="L2144">
            <v>40000000</v>
          </cell>
        </row>
        <row r="2145">
          <cell r="D2145">
            <v>882710</v>
          </cell>
          <cell r="L2145">
            <v>24000000</v>
          </cell>
        </row>
        <row r="2146">
          <cell r="D2146">
            <v>1064277</v>
          </cell>
          <cell r="L2146">
            <v>20000000</v>
          </cell>
        </row>
        <row r="2147">
          <cell r="D2147">
            <v>531009</v>
          </cell>
          <cell r="L2147">
            <v>10000000</v>
          </cell>
        </row>
        <row r="2148">
          <cell r="D2148">
            <v>410388</v>
          </cell>
          <cell r="L2148">
            <v>2127519898</v>
          </cell>
        </row>
        <row r="2149">
          <cell r="D2149">
            <v>375474</v>
          </cell>
          <cell r="L2149">
            <v>20000000</v>
          </cell>
        </row>
        <row r="2150">
          <cell r="D2150">
            <v>305070</v>
          </cell>
          <cell r="L2150">
            <v>20000000</v>
          </cell>
        </row>
        <row r="2151">
          <cell r="D2151">
            <v>146072</v>
          </cell>
          <cell r="L2151">
            <v>140000000</v>
          </cell>
        </row>
        <row r="2152">
          <cell r="D2152">
            <v>1183354</v>
          </cell>
          <cell r="L2152">
            <v>20000000</v>
          </cell>
        </row>
        <row r="2153">
          <cell r="D2153">
            <v>121972</v>
          </cell>
          <cell r="L2153">
            <v>22000000</v>
          </cell>
        </row>
        <row r="2154">
          <cell r="D2154">
            <v>263365</v>
          </cell>
          <cell r="L2154">
            <v>20000000</v>
          </cell>
        </row>
        <row r="2155">
          <cell r="D2155">
            <v>8047690</v>
          </cell>
          <cell r="L2155">
            <v>19400000</v>
          </cell>
        </row>
        <row r="2156">
          <cell r="D2156">
            <v>476270</v>
          </cell>
          <cell r="L2156">
            <v>20000000</v>
          </cell>
        </row>
        <row r="2157">
          <cell r="D2157">
            <v>184208848</v>
          </cell>
          <cell r="L2157">
            <v>22000000</v>
          </cell>
        </row>
        <row r="2158">
          <cell r="D2158">
            <v>100292856</v>
          </cell>
          <cell r="L2158">
            <v>20000000</v>
          </cell>
        </row>
        <row r="2159">
          <cell r="D2159">
            <v>58571513</v>
          </cell>
          <cell r="L2159">
            <v>19000000</v>
          </cell>
        </row>
        <row r="2160">
          <cell r="D2160">
            <v>51431160</v>
          </cell>
          <cell r="L2160">
            <v>20000000</v>
          </cell>
        </row>
        <row r="2161">
          <cell r="D2161">
            <v>103001286</v>
          </cell>
          <cell r="L2161">
            <v>15000000</v>
          </cell>
        </row>
        <row r="2162">
          <cell r="D2162">
            <v>41867960</v>
          </cell>
          <cell r="L2162">
            <v>20000000</v>
          </cell>
        </row>
        <row r="2163">
          <cell r="D2163">
            <v>210609762</v>
          </cell>
          <cell r="L2163">
            <v>19000000</v>
          </cell>
        </row>
        <row r="2164">
          <cell r="D2164">
            <v>40846082</v>
          </cell>
          <cell r="L2164">
            <v>19000000</v>
          </cell>
        </row>
        <row r="2165">
          <cell r="D2165">
            <v>51697449</v>
          </cell>
          <cell r="L2165">
            <v>13000000</v>
          </cell>
        </row>
        <row r="2166">
          <cell r="D2166">
            <v>27758465</v>
          </cell>
          <cell r="L2166">
            <v>19000000</v>
          </cell>
        </row>
        <row r="2167">
          <cell r="D2167">
            <v>56127162</v>
          </cell>
          <cell r="L2167">
            <v>18000000</v>
          </cell>
        </row>
        <row r="2168">
          <cell r="D2168">
            <v>1357042</v>
          </cell>
          <cell r="L2168">
            <v>15000000</v>
          </cell>
        </row>
        <row r="2169">
          <cell r="D2169">
            <v>15911333</v>
          </cell>
          <cell r="L2169">
            <v>19000000</v>
          </cell>
        </row>
        <row r="2170">
          <cell r="D2170">
            <v>39103378</v>
          </cell>
          <cell r="L2170">
            <v>20000000</v>
          </cell>
        </row>
        <row r="2171">
          <cell r="D2171">
            <v>10049886</v>
          </cell>
          <cell r="L2171">
            <v>19000000</v>
          </cell>
        </row>
        <row r="2172">
          <cell r="D2172">
            <v>8600000</v>
          </cell>
          <cell r="L2172">
            <v>25000000</v>
          </cell>
        </row>
        <row r="2173">
          <cell r="D2173">
            <v>21483154</v>
          </cell>
          <cell r="L2173">
            <v>19000000</v>
          </cell>
        </row>
        <row r="2174">
          <cell r="D2174">
            <v>8396942</v>
          </cell>
          <cell r="L2174">
            <v>19000000</v>
          </cell>
        </row>
        <row r="2175">
          <cell r="D2175">
            <v>12561</v>
          </cell>
          <cell r="L2175">
            <v>19000000</v>
          </cell>
        </row>
        <row r="2176">
          <cell r="D2176">
            <v>6923891</v>
          </cell>
          <cell r="L2176">
            <v>23000000</v>
          </cell>
        </row>
        <row r="2177">
          <cell r="D2177">
            <v>2119994</v>
          </cell>
          <cell r="L2177">
            <v>19000000</v>
          </cell>
        </row>
        <row r="2178">
          <cell r="D2178">
            <v>1292527</v>
          </cell>
          <cell r="L2178">
            <v>19000000</v>
          </cell>
        </row>
        <row r="2179">
          <cell r="D2179">
            <v>64255243</v>
          </cell>
          <cell r="L2179">
            <v>19000000</v>
          </cell>
        </row>
        <row r="2180">
          <cell r="D2180">
            <v>22245861</v>
          </cell>
          <cell r="L2180">
            <v>19000000</v>
          </cell>
        </row>
        <row r="2181">
          <cell r="D2181">
            <v>20433940</v>
          </cell>
          <cell r="L2181">
            <v>15000000</v>
          </cell>
        </row>
        <row r="2182">
          <cell r="D2182">
            <v>10562387</v>
          </cell>
          <cell r="L2182">
            <v>18500000</v>
          </cell>
        </row>
        <row r="2183">
          <cell r="D2183">
            <v>18439082</v>
          </cell>
          <cell r="L2183">
            <v>18500000</v>
          </cell>
        </row>
        <row r="2184">
          <cell r="D2184">
            <v>150056505</v>
          </cell>
          <cell r="L2184">
            <v>18000000</v>
          </cell>
        </row>
        <row r="2185">
          <cell r="D2185">
            <v>119938730</v>
          </cell>
          <cell r="L2185">
            <v>18000000</v>
          </cell>
        </row>
        <row r="2186">
          <cell r="D2186">
            <v>114968774</v>
          </cell>
          <cell r="L2186">
            <v>18000000</v>
          </cell>
        </row>
        <row r="2187">
          <cell r="D2187">
            <v>128505958</v>
          </cell>
          <cell r="L2187">
            <v>18000000</v>
          </cell>
        </row>
        <row r="2188">
          <cell r="D2188">
            <v>95001351</v>
          </cell>
          <cell r="L2188">
            <v>18000000</v>
          </cell>
        </row>
        <row r="2189">
          <cell r="D2189">
            <v>76400000</v>
          </cell>
          <cell r="L2189">
            <v>17000000</v>
          </cell>
        </row>
        <row r="2190">
          <cell r="D2190">
            <v>75072454</v>
          </cell>
          <cell r="L2190">
            <v>20000000</v>
          </cell>
        </row>
        <row r="2191">
          <cell r="D2191">
            <v>65535067</v>
          </cell>
          <cell r="L2191">
            <v>17000000</v>
          </cell>
        </row>
        <row r="2192">
          <cell r="D2192">
            <v>13998282</v>
          </cell>
          <cell r="L2192">
            <v>16000000</v>
          </cell>
        </row>
        <row r="2193">
          <cell r="D2193">
            <v>6061759</v>
          </cell>
          <cell r="L2193">
            <v>17000000</v>
          </cell>
        </row>
        <row r="2194">
          <cell r="D2194">
            <v>64955956</v>
          </cell>
          <cell r="L2194">
            <v>18000000</v>
          </cell>
        </row>
        <row r="2195">
          <cell r="D2195">
            <v>60057639</v>
          </cell>
          <cell r="L2195">
            <v>18000000</v>
          </cell>
        </row>
        <row r="2196">
          <cell r="D2196">
            <v>53868030</v>
          </cell>
          <cell r="L2196">
            <v>17000000</v>
          </cell>
        </row>
        <row r="2197">
          <cell r="D2197">
            <v>59573085</v>
          </cell>
          <cell r="L2197">
            <v>18000000</v>
          </cell>
        </row>
        <row r="2198">
          <cell r="D2198">
            <v>52691009</v>
          </cell>
          <cell r="L2198">
            <v>21000000</v>
          </cell>
        </row>
        <row r="2199">
          <cell r="D2199">
            <v>59735548</v>
          </cell>
          <cell r="L2199">
            <v>15000000</v>
          </cell>
        </row>
        <row r="2200">
          <cell r="D2200">
            <v>51600000</v>
          </cell>
          <cell r="L2200">
            <v>18000000</v>
          </cell>
        </row>
        <row r="2201">
          <cell r="D2201">
            <v>43818159</v>
          </cell>
          <cell r="L2201">
            <v>20000000</v>
          </cell>
        </row>
        <row r="2202">
          <cell r="D2202">
            <v>86049418</v>
          </cell>
          <cell r="L2202">
            <v>17000000</v>
          </cell>
        </row>
        <row r="2203">
          <cell r="D2203">
            <v>43601508</v>
          </cell>
          <cell r="L2203">
            <v>18000000</v>
          </cell>
        </row>
        <row r="2204">
          <cell r="D2204">
            <v>41300105</v>
          </cell>
          <cell r="L2204">
            <v>19800000</v>
          </cell>
        </row>
        <row r="2205">
          <cell r="D2205">
            <v>41382841</v>
          </cell>
          <cell r="L2205">
            <v>18000000</v>
          </cell>
        </row>
        <row r="2206">
          <cell r="D2206">
            <v>42335698</v>
          </cell>
          <cell r="L2206">
            <v>18000000</v>
          </cell>
        </row>
        <row r="2207">
          <cell r="D2207">
            <v>33404871</v>
          </cell>
          <cell r="L2207">
            <v>18000000</v>
          </cell>
        </row>
        <row r="2208">
          <cell r="D2208">
            <v>31471430</v>
          </cell>
          <cell r="L2208">
            <v>15000000</v>
          </cell>
        </row>
        <row r="2209">
          <cell r="D2209">
            <v>30222640</v>
          </cell>
          <cell r="L2209">
            <v>25000000</v>
          </cell>
        </row>
        <row r="2210">
          <cell r="D2210">
            <v>26830000</v>
          </cell>
          <cell r="L2210">
            <v>18000000</v>
          </cell>
        </row>
        <row r="2211">
          <cell r="D2211">
            <v>26906039</v>
          </cell>
          <cell r="L2211">
            <v>18000000</v>
          </cell>
        </row>
        <row r="2212">
          <cell r="D2212">
            <v>21378000</v>
          </cell>
          <cell r="L2212">
            <v>1000000</v>
          </cell>
        </row>
        <row r="2213">
          <cell r="D2213">
            <v>43853424</v>
          </cell>
          <cell r="L2213">
            <v>18000000</v>
          </cell>
        </row>
        <row r="2214">
          <cell r="D2214">
            <v>23993605</v>
          </cell>
          <cell r="L2214">
            <v>18000000</v>
          </cell>
        </row>
        <row r="2215">
          <cell r="D2215">
            <v>26400000</v>
          </cell>
          <cell r="L2215">
            <v>18000000</v>
          </cell>
        </row>
        <row r="2216">
          <cell r="D2216">
            <v>45250</v>
          </cell>
          <cell r="L2216">
            <v>18000000</v>
          </cell>
        </row>
        <row r="2217">
          <cell r="D2217">
            <v>22927390</v>
          </cell>
          <cell r="L2217">
            <v>18000000</v>
          </cell>
        </row>
        <row r="2218">
          <cell r="D2218">
            <v>4250320</v>
          </cell>
          <cell r="L2218">
            <v>18000000</v>
          </cell>
        </row>
        <row r="2219">
          <cell r="D2219">
            <v>22452209</v>
          </cell>
          <cell r="L2219">
            <v>18000000</v>
          </cell>
        </row>
        <row r="2220">
          <cell r="D2220">
            <v>18329466</v>
          </cell>
          <cell r="L2220">
            <v>18000000</v>
          </cell>
        </row>
        <row r="2221">
          <cell r="D2221">
            <v>17071230</v>
          </cell>
          <cell r="L2221">
            <v>18000000</v>
          </cell>
        </row>
        <row r="2222">
          <cell r="D2222">
            <v>17174870</v>
          </cell>
          <cell r="L2222">
            <v>18000000</v>
          </cell>
        </row>
        <row r="2223">
          <cell r="D2223">
            <v>26284475</v>
          </cell>
          <cell r="L2223">
            <v>17000000</v>
          </cell>
        </row>
        <row r="2224">
          <cell r="D2224">
            <v>16702864</v>
          </cell>
          <cell r="L2224">
            <v>18000000</v>
          </cell>
        </row>
        <row r="2225">
          <cell r="D2225">
            <v>15561627</v>
          </cell>
          <cell r="L2225">
            <v>18000000</v>
          </cell>
        </row>
        <row r="2226">
          <cell r="D2226">
            <v>17750583</v>
          </cell>
          <cell r="L2226">
            <v>30000000</v>
          </cell>
        </row>
        <row r="2227">
          <cell r="D2227">
            <v>14793904</v>
          </cell>
          <cell r="L2227">
            <v>18000000</v>
          </cell>
        </row>
        <row r="2228">
          <cell r="D2228">
            <v>15281286</v>
          </cell>
          <cell r="L2228">
            <v>18000000</v>
          </cell>
        </row>
        <row r="2229">
          <cell r="D2229">
            <v>8000000</v>
          </cell>
          <cell r="L2229">
            <v>18000000</v>
          </cell>
        </row>
        <row r="2230">
          <cell r="D2230">
            <v>13491653</v>
          </cell>
          <cell r="L2230">
            <v>18000000</v>
          </cell>
        </row>
        <row r="2231">
          <cell r="D2231">
            <v>10494494</v>
          </cell>
          <cell r="L2231">
            <v>18000000</v>
          </cell>
        </row>
        <row r="2232">
          <cell r="D2232">
            <v>7837632</v>
          </cell>
          <cell r="L2232">
            <v>18000000</v>
          </cell>
        </row>
        <row r="2233">
          <cell r="D2233">
            <v>15155772</v>
          </cell>
          <cell r="L2233">
            <v>18000000</v>
          </cell>
        </row>
        <row r="2234">
          <cell r="D2234">
            <v>8508843</v>
          </cell>
          <cell r="L2234">
            <v>18000000</v>
          </cell>
        </row>
        <row r="2235">
          <cell r="D2235">
            <v>7739049</v>
          </cell>
          <cell r="L2235">
            <v>18000000</v>
          </cell>
        </row>
        <row r="2236">
          <cell r="D2236">
            <v>6734844</v>
          </cell>
          <cell r="L2236">
            <v>17000000</v>
          </cell>
        </row>
        <row r="2237">
          <cell r="D2237">
            <v>6000000</v>
          </cell>
          <cell r="L2237">
            <v>18000000</v>
          </cell>
        </row>
        <row r="2238">
          <cell r="D2238">
            <v>6615578</v>
          </cell>
          <cell r="L2238">
            <v>13000000</v>
          </cell>
        </row>
        <row r="2239">
          <cell r="D2239">
            <v>5887457</v>
          </cell>
          <cell r="L2239">
            <v>18000000</v>
          </cell>
        </row>
        <row r="2240">
          <cell r="D2240">
            <v>13362308</v>
          </cell>
          <cell r="L2240">
            <v>18000000</v>
          </cell>
        </row>
        <row r="2241">
          <cell r="D2241">
            <v>5701643</v>
          </cell>
          <cell r="L2241">
            <v>20000000</v>
          </cell>
        </row>
        <row r="2242">
          <cell r="D2242">
            <v>5694401</v>
          </cell>
          <cell r="L2242">
            <v>18000000</v>
          </cell>
        </row>
        <row r="2243">
          <cell r="D2243">
            <v>5333658</v>
          </cell>
          <cell r="L2243">
            <v>20000000</v>
          </cell>
        </row>
        <row r="2244">
          <cell r="D2244">
            <v>4414535</v>
          </cell>
          <cell r="L2244">
            <v>18000000</v>
          </cell>
        </row>
        <row r="2245">
          <cell r="D2245">
            <v>3707794</v>
          </cell>
          <cell r="L2245">
            <v>18000000</v>
          </cell>
        </row>
        <row r="2246">
          <cell r="D2246">
            <v>3203044</v>
          </cell>
          <cell r="L2246">
            <v>18000000</v>
          </cell>
        </row>
        <row r="2247">
          <cell r="D2247">
            <v>4435083</v>
          </cell>
          <cell r="L2247">
            <v>18000000</v>
          </cell>
        </row>
        <row r="2248">
          <cell r="D2248">
            <v>2222647</v>
          </cell>
          <cell r="L2248">
            <v>12000000</v>
          </cell>
        </row>
        <row r="2249">
          <cell r="D2249">
            <v>3500000</v>
          </cell>
          <cell r="L2249">
            <v>2700000</v>
          </cell>
        </row>
        <row r="2250">
          <cell r="D2250">
            <v>676698</v>
          </cell>
          <cell r="L2250">
            <v>18000000</v>
          </cell>
        </row>
        <row r="2251">
          <cell r="D2251">
            <v>229311</v>
          </cell>
          <cell r="L2251">
            <v>11350000</v>
          </cell>
        </row>
        <row r="2252">
          <cell r="D2252">
            <v>63260</v>
          </cell>
          <cell r="L2252">
            <v>14000000</v>
          </cell>
        </row>
        <row r="2253">
          <cell r="D2253">
            <v>121463226</v>
          </cell>
          <cell r="L2253">
            <v>20000000</v>
          </cell>
        </row>
        <row r="2254">
          <cell r="D2254">
            <v>58006147</v>
          </cell>
          <cell r="L2254">
            <v>23000000</v>
          </cell>
        </row>
        <row r="2255">
          <cell r="D2255">
            <v>51053787</v>
          </cell>
          <cell r="L2255">
            <v>17500000</v>
          </cell>
        </row>
        <row r="2256">
          <cell r="D2256">
            <v>23472900</v>
          </cell>
          <cell r="L2256">
            <v>17500000</v>
          </cell>
        </row>
        <row r="2257">
          <cell r="D2257">
            <v>39687528</v>
          </cell>
          <cell r="L2257">
            <v>24000000</v>
          </cell>
        </row>
        <row r="2258">
          <cell r="D2258">
            <v>7017178</v>
          </cell>
          <cell r="L2258">
            <v>17500000</v>
          </cell>
        </row>
        <row r="2259">
          <cell r="D2259">
            <v>325491</v>
          </cell>
          <cell r="L2259">
            <v>17500000</v>
          </cell>
        </row>
        <row r="2260">
          <cell r="D2260">
            <v>96471845</v>
          </cell>
          <cell r="L2260">
            <v>17000000</v>
          </cell>
        </row>
        <row r="2261">
          <cell r="D2261">
            <v>85200000</v>
          </cell>
          <cell r="L2261">
            <v>18500000</v>
          </cell>
        </row>
        <row r="2262">
          <cell r="D2262">
            <v>72000000</v>
          </cell>
          <cell r="L2262">
            <v>17000000</v>
          </cell>
        </row>
        <row r="2263">
          <cell r="D2263">
            <v>72219395</v>
          </cell>
          <cell r="L2263">
            <v>17000000</v>
          </cell>
        </row>
        <row r="2264">
          <cell r="D2264">
            <v>82389560</v>
          </cell>
          <cell r="L2264">
            <v>17000000</v>
          </cell>
        </row>
        <row r="2265">
          <cell r="D2265">
            <v>71502303</v>
          </cell>
          <cell r="L2265">
            <v>12000000</v>
          </cell>
        </row>
        <row r="2266">
          <cell r="D2266">
            <v>19179969</v>
          </cell>
          <cell r="L2266">
            <v>17500000</v>
          </cell>
        </row>
        <row r="2267">
          <cell r="D2267">
            <v>47000000</v>
          </cell>
          <cell r="L2267">
            <v>300000</v>
          </cell>
        </row>
        <row r="2268">
          <cell r="D2268">
            <v>37566230</v>
          </cell>
          <cell r="L2268">
            <v>17000000</v>
          </cell>
        </row>
        <row r="2269">
          <cell r="D2269">
            <v>70492685</v>
          </cell>
          <cell r="L2269">
            <v>17000000</v>
          </cell>
        </row>
        <row r="2270">
          <cell r="D2270">
            <v>35635046</v>
          </cell>
          <cell r="L2270">
            <v>17000000</v>
          </cell>
        </row>
        <row r="2271">
          <cell r="D2271">
            <v>45670855</v>
          </cell>
          <cell r="L2271">
            <v>20000000</v>
          </cell>
        </row>
        <row r="2272">
          <cell r="D2272">
            <v>37939782</v>
          </cell>
          <cell r="L2272">
            <v>17000000</v>
          </cell>
        </row>
        <row r="2273">
          <cell r="D2273">
            <v>172051787</v>
          </cell>
          <cell r="L2273">
            <v>170000000</v>
          </cell>
        </row>
        <row r="2274">
          <cell r="D2274">
            <v>30324946</v>
          </cell>
          <cell r="L2274">
            <v>17000000</v>
          </cell>
        </row>
        <row r="2275">
          <cell r="D2275">
            <v>27854896</v>
          </cell>
          <cell r="L2275">
            <v>17000000</v>
          </cell>
        </row>
        <row r="2276">
          <cell r="D2276">
            <v>41777564</v>
          </cell>
          <cell r="L2276">
            <v>15000000</v>
          </cell>
        </row>
        <row r="2277">
          <cell r="D2277">
            <v>22734486</v>
          </cell>
          <cell r="L2277">
            <v>17000000</v>
          </cell>
        </row>
        <row r="2278">
          <cell r="D2278">
            <v>44469602</v>
          </cell>
          <cell r="L2278">
            <v>17000000</v>
          </cell>
        </row>
        <row r="2279">
          <cell r="D2279">
            <v>64998368</v>
          </cell>
          <cell r="L2279">
            <v>17000000</v>
          </cell>
        </row>
        <row r="2280">
          <cell r="D2280">
            <v>19693891</v>
          </cell>
          <cell r="L2280">
            <v>34000000</v>
          </cell>
        </row>
        <row r="2281">
          <cell r="D2281">
            <v>16311763</v>
          </cell>
          <cell r="L2281">
            <v>17000000</v>
          </cell>
        </row>
        <row r="2282">
          <cell r="D2282">
            <v>12693621</v>
          </cell>
          <cell r="L2282">
            <v>17000000</v>
          </cell>
        </row>
        <row r="2283">
          <cell r="D2283">
            <v>15655665</v>
          </cell>
          <cell r="L2283">
            <v>4000000</v>
          </cell>
        </row>
        <row r="2284">
          <cell r="D2284">
            <v>11634458</v>
          </cell>
          <cell r="L2284">
            <v>17000000</v>
          </cell>
        </row>
        <row r="2285">
          <cell r="D2285">
            <v>27154426</v>
          </cell>
          <cell r="L2285">
            <v>17000000</v>
          </cell>
        </row>
        <row r="2286">
          <cell r="D2286">
            <v>54239856</v>
          </cell>
          <cell r="L2286">
            <v>17000000</v>
          </cell>
        </row>
        <row r="2287">
          <cell r="D2287">
            <v>8662318</v>
          </cell>
          <cell r="L2287">
            <v>17000000</v>
          </cell>
        </row>
        <row r="2288">
          <cell r="D2288">
            <v>7156725</v>
          </cell>
          <cell r="L2288">
            <v>19000000</v>
          </cell>
        </row>
        <row r="2289">
          <cell r="D2289">
            <v>15681020</v>
          </cell>
          <cell r="L2289">
            <v>17000000</v>
          </cell>
        </row>
        <row r="2290">
          <cell r="D2290">
            <v>6855137</v>
          </cell>
          <cell r="L2290">
            <v>17000000</v>
          </cell>
        </row>
        <row r="2291">
          <cell r="D2291">
            <v>2315683</v>
          </cell>
          <cell r="L2291">
            <v>17000000</v>
          </cell>
        </row>
        <row r="2292">
          <cell r="D2292">
            <v>39825798</v>
          </cell>
          <cell r="L2292">
            <v>16000000</v>
          </cell>
        </row>
        <row r="2293">
          <cell r="D2293">
            <v>2000000</v>
          </cell>
          <cell r="L2293">
            <v>17000000</v>
          </cell>
        </row>
        <row r="2294">
          <cell r="D2294">
            <v>1569918</v>
          </cell>
          <cell r="L2294">
            <v>17000000</v>
          </cell>
        </row>
        <row r="2295">
          <cell r="D2295">
            <v>106869</v>
          </cell>
          <cell r="L2295">
            <v>17000000</v>
          </cell>
        </row>
        <row r="2296">
          <cell r="D2296">
            <v>273420</v>
          </cell>
          <cell r="L2296">
            <v>17000000</v>
          </cell>
        </row>
        <row r="2297">
          <cell r="D2297">
            <v>4930798</v>
          </cell>
          <cell r="L2297">
            <v>17000000</v>
          </cell>
        </row>
        <row r="2298">
          <cell r="D2298">
            <v>59847242</v>
          </cell>
          <cell r="L2298">
            <v>16500000</v>
          </cell>
        </row>
        <row r="2299">
          <cell r="D2299">
            <v>220914</v>
          </cell>
          <cell r="L2299">
            <v>16800000</v>
          </cell>
        </row>
        <row r="2300">
          <cell r="D2300">
            <v>43848100</v>
          </cell>
          <cell r="L2300">
            <v>15000000</v>
          </cell>
        </row>
        <row r="2301">
          <cell r="D2301">
            <v>42700000</v>
          </cell>
          <cell r="L2301">
            <v>16500000</v>
          </cell>
        </row>
        <row r="2302">
          <cell r="D2302">
            <v>18663911</v>
          </cell>
          <cell r="L2302">
            <v>16500000</v>
          </cell>
        </row>
        <row r="2303">
          <cell r="D2303">
            <v>11702090</v>
          </cell>
          <cell r="L2303">
            <v>16500000</v>
          </cell>
        </row>
        <row r="2304">
          <cell r="D2304">
            <v>13005485</v>
          </cell>
          <cell r="L2304">
            <v>15000000</v>
          </cell>
        </row>
        <row r="2305">
          <cell r="D2305">
            <v>95860116</v>
          </cell>
          <cell r="L2305">
            <v>16400000</v>
          </cell>
        </row>
        <row r="2306">
          <cell r="D2306">
            <v>127175354</v>
          </cell>
          <cell r="L2306">
            <v>16000000</v>
          </cell>
        </row>
        <row r="2307">
          <cell r="D2307">
            <v>92823600</v>
          </cell>
          <cell r="L2307">
            <v>16000000</v>
          </cell>
        </row>
        <row r="2308">
          <cell r="D2308">
            <v>54000000</v>
          </cell>
          <cell r="L2308">
            <v>16000000</v>
          </cell>
        </row>
        <row r="2309">
          <cell r="D2309">
            <v>68525609</v>
          </cell>
          <cell r="L2309">
            <v>15600000</v>
          </cell>
        </row>
        <row r="2310">
          <cell r="D2310">
            <v>52885587</v>
          </cell>
          <cell r="L2310">
            <v>16000000</v>
          </cell>
        </row>
        <row r="2311">
          <cell r="D2311">
            <v>44667095</v>
          </cell>
          <cell r="L2311">
            <v>15000000</v>
          </cell>
        </row>
        <row r="2312">
          <cell r="D2312">
            <v>42638165</v>
          </cell>
          <cell r="L2312">
            <v>16000000</v>
          </cell>
        </row>
        <row r="2313">
          <cell r="D2313">
            <v>45507053</v>
          </cell>
          <cell r="L2313">
            <v>16000000</v>
          </cell>
        </row>
        <row r="2314">
          <cell r="D2314">
            <v>39511038</v>
          </cell>
          <cell r="L2314">
            <v>16000000</v>
          </cell>
        </row>
        <row r="2315">
          <cell r="D2315">
            <v>6462576</v>
          </cell>
          <cell r="L2315">
            <v>18500000</v>
          </cell>
        </row>
        <row r="2316">
          <cell r="D2316">
            <v>40363530</v>
          </cell>
          <cell r="L2316">
            <v>16000000</v>
          </cell>
        </row>
        <row r="2317">
          <cell r="D2317">
            <v>37623143</v>
          </cell>
          <cell r="L2317">
            <v>13500000</v>
          </cell>
        </row>
        <row r="2318">
          <cell r="D2318">
            <v>33357476</v>
          </cell>
          <cell r="L2318">
            <v>35000000</v>
          </cell>
        </row>
        <row r="2319">
          <cell r="D2319">
            <v>28734552</v>
          </cell>
          <cell r="L2319">
            <v>16000000</v>
          </cell>
        </row>
        <row r="2320">
          <cell r="D2320">
            <v>37300107</v>
          </cell>
          <cell r="L2320">
            <v>16000000</v>
          </cell>
        </row>
        <row r="2321">
          <cell r="D2321">
            <v>27087695</v>
          </cell>
          <cell r="L2321">
            <v>17700000</v>
          </cell>
        </row>
        <row r="2322">
          <cell r="D2322">
            <v>30102717</v>
          </cell>
          <cell r="L2322">
            <v>15000000</v>
          </cell>
        </row>
        <row r="2323">
          <cell r="D2323">
            <v>23618786</v>
          </cell>
          <cell r="L2323">
            <v>8000000</v>
          </cell>
        </row>
        <row r="2324">
          <cell r="D2324">
            <v>26896744</v>
          </cell>
          <cell r="L2324">
            <v>16500000</v>
          </cell>
        </row>
        <row r="2325">
          <cell r="D2325">
            <v>23213577</v>
          </cell>
          <cell r="L2325">
            <v>15500000</v>
          </cell>
        </row>
        <row r="2326">
          <cell r="D2326">
            <v>20627372</v>
          </cell>
          <cell r="L2326">
            <v>16000000</v>
          </cell>
        </row>
        <row r="2327">
          <cell r="D2327">
            <v>16346122</v>
          </cell>
          <cell r="L2327">
            <v>16000000</v>
          </cell>
        </row>
        <row r="2328">
          <cell r="D2328">
            <v>16204793</v>
          </cell>
          <cell r="L2328">
            <v>16000000</v>
          </cell>
        </row>
        <row r="2329">
          <cell r="D2329">
            <v>15427192</v>
          </cell>
          <cell r="L2329">
            <v>16000000</v>
          </cell>
        </row>
        <row r="2330">
          <cell r="D2330">
            <v>14792779</v>
          </cell>
          <cell r="L2330">
            <v>16000000</v>
          </cell>
        </row>
        <row r="2331">
          <cell r="D2331">
            <v>19057024</v>
          </cell>
          <cell r="L2331">
            <v>16000000</v>
          </cell>
        </row>
        <row r="2332">
          <cell r="D2332">
            <v>14108518</v>
          </cell>
          <cell r="L2332">
            <v>16000000</v>
          </cell>
        </row>
        <row r="2333">
          <cell r="D2333">
            <v>13854000</v>
          </cell>
          <cell r="L2333">
            <v>20000000</v>
          </cell>
        </row>
        <row r="2334">
          <cell r="D2334">
            <v>77324422</v>
          </cell>
          <cell r="L2334">
            <v>26000000</v>
          </cell>
        </row>
        <row r="2335">
          <cell r="D2335">
            <v>15500000</v>
          </cell>
          <cell r="L2335">
            <v>16000000</v>
          </cell>
        </row>
        <row r="2336">
          <cell r="D2336">
            <v>4734235</v>
          </cell>
          <cell r="L2336">
            <v>15000000</v>
          </cell>
        </row>
        <row r="2337">
          <cell r="D2337">
            <v>4839383</v>
          </cell>
          <cell r="L2337">
            <v>16000000</v>
          </cell>
        </row>
        <row r="2338">
          <cell r="D2338">
            <v>4193025</v>
          </cell>
          <cell r="L2338">
            <v>15000000</v>
          </cell>
        </row>
        <row r="2339">
          <cell r="D2339">
            <v>5900000</v>
          </cell>
          <cell r="L2339">
            <v>16000000</v>
          </cell>
        </row>
        <row r="2340">
          <cell r="D2340">
            <v>2849142</v>
          </cell>
          <cell r="L2340">
            <v>16000000</v>
          </cell>
        </row>
        <row r="2341">
          <cell r="D2341">
            <v>1686429</v>
          </cell>
          <cell r="L2341">
            <v>16000000</v>
          </cell>
        </row>
        <row r="2342">
          <cell r="D2342">
            <v>1984743</v>
          </cell>
          <cell r="L2342">
            <v>16000000</v>
          </cell>
        </row>
        <row r="2343">
          <cell r="D2343">
            <v>1666262</v>
          </cell>
          <cell r="L2343">
            <v>16000000</v>
          </cell>
        </row>
        <row r="2344">
          <cell r="D2344">
            <v>2319187</v>
          </cell>
          <cell r="L2344">
            <v>20000000</v>
          </cell>
        </row>
        <row r="2345">
          <cell r="D2345">
            <v>13922211</v>
          </cell>
          <cell r="L2345">
            <v>16000000</v>
          </cell>
        </row>
        <row r="2346">
          <cell r="D2346">
            <v>23091</v>
          </cell>
          <cell r="L2346">
            <v>15000000</v>
          </cell>
        </row>
        <row r="2347">
          <cell r="D2347">
            <v>336467</v>
          </cell>
          <cell r="L2347">
            <v>13000000</v>
          </cell>
        </row>
        <row r="2348">
          <cell r="D2348">
            <v>2964</v>
          </cell>
          <cell r="L2348">
            <v>16000000</v>
          </cell>
        </row>
        <row r="2349">
          <cell r="D2349">
            <v>2428883</v>
          </cell>
          <cell r="L2349">
            <v>16000000</v>
          </cell>
        </row>
        <row r="2350">
          <cell r="D2350">
            <v>13571817</v>
          </cell>
          <cell r="L2350">
            <v>15600000</v>
          </cell>
        </row>
        <row r="2351">
          <cell r="D2351">
            <v>1181197</v>
          </cell>
          <cell r="L2351">
            <v>15500000</v>
          </cell>
        </row>
        <row r="2352">
          <cell r="D2352">
            <v>81525</v>
          </cell>
          <cell r="L2352">
            <v>15300000</v>
          </cell>
        </row>
        <row r="2353">
          <cell r="D2353">
            <v>7774730</v>
          </cell>
          <cell r="L2353">
            <v>15500000</v>
          </cell>
        </row>
        <row r="2354">
          <cell r="D2354">
            <v>234760500</v>
          </cell>
          <cell r="L2354">
            <v>14000000</v>
          </cell>
        </row>
        <row r="2355">
          <cell r="D2355">
            <v>285761243</v>
          </cell>
          <cell r="L2355">
            <v>18000000</v>
          </cell>
        </row>
        <row r="2356">
          <cell r="D2356">
            <v>167780960</v>
          </cell>
          <cell r="L2356">
            <v>11000000</v>
          </cell>
        </row>
        <row r="2357">
          <cell r="D2357">
            <v>177200000</v>
          </cell>
          <cell r="L2357">
            <v>22000000</v>
          </cell>
        </row>
        <row r="2358">
          <cell r="D2358">
            <v>176781728</v>
          </cell>
          <cell r="L2358">
            <v>15000000</v>
          </cell>
        </row>
        <row r="2359">
          <cell r="D2359">
            <v>128067808</v>
          </cell>
          <cell r="L2359">
            <v>15000000</v>
          </cell>
        </row>
        <row r="2360">
          <cell r="D2360">
            <v>130058047</v>
          </cell>
          <cell r="L2360">
            <v>15000000</v>
          </cell>
        </row>
        <row r="2361">
          <cell r="D2361">
            <v>138795342</v>
          </cell>
          <cell r="L2361">
            <v>15000000</v>
          </cell>
        </row>
        <row r="2362">
          <cell r="D2362">
            <v>111936400</v>
          </cell>
          <cell r="L2362">
            <v>15000000</v>
          </cell>
        </row>
        <row r="2363">
          <cell r="D2363">
            <v>317040</v>
          </cell>
          <cell r="L2363">
            <v>15500000</v>
          </cell>
        </row>
        <row r="2364">
          <cell r="D2364">
            <v>94175854</v>
          </cell>
          <cell r="L2364">
            <v>15000000</v>
          </cell>
        </row>
        <row r="2365">
          <cell r="D2365">
            <v>91121452</v>
          </cell>
          <cell r="L2365">
            <v>14000000</v>
          </cell>
        </row>
        <row r="2366">
          <cell r="D2366">
            <v>69800000</v>
          </cell>
          <cell r="L2366">
            <v>10000000</v>
          </cell>
        </row>
        <row r="2367">
          <cell r="D2367">
            <v>64001297</v>
          </cell>
          <cell r="L2367">
            <v>15000000</v>
          </cell>
        </row>
        <row r="2368">
          <cell r="D2368">
            <v>71588220</v>
          </cell>
          <cell r="L2368">
            <v>20000000</v>
          </cell>
        </row>
        <row r="2369">
          <cell r="D2369">
            <v>61400000</v>
          </cell>
          <cell r="L2369">
            <v>15000000</v>
          </cell>
        </row>
        <row r="2370">
          <cell r="D2370">
            <v>101978840</v>
          </cell>
          <cell r="L2370">
            <v>15000000</v>
          </cell>
        </row>
        <row r="2371">
          <cell r="D2371">
            <v>56437947</v>
          </cell>
          <cell r="L2371">
            <v>9800000</v>
          </cell>
        </row>
        <row r="2372">
          <cell r="D2372">
            <v>73326666</v>
          </cell>
          <cell r="L2372">
            <v>15000000</v>
          </cell>
        </row>
        <row r="2373">
          <cell r="D2373">
            <v>55184721</v>
          </cell>
          <cell r="L2373">
            <v>15000000</v>
          </cell>
        </row>
        <row r="2374">
          <cell r="D2374">
            <v>50003300</v>
          </cell>
          <cell r="L2374">
            <v>15000000</v>
          </cell>
        </row>
        <row r="2375">
          <cell r="D2375">
            <v>54322273</v>
          </cell>
          <cell r="L2375">
            <v>17000000</v>
          </cell>
        </row>
        <row r="2376">
          <cell r="D2376">
            <v>47860214</v>
          </cell>
          <cell r="L2376">
            <v>15000000</v>
          </cell>
        </row>
        <row r="2377">
          <cell r="D2377">
            <v>47811275</v>
          </cell>
          <cell r="L2377">
            <v>15000000</v>
          </cell>
        </row>
        <row r="2378">
          <cell r="D2378">
            <v>43022524</v>
          </cell>
          <cell r="L2378">
            <v>15000000</v>
          </cell>
        </row>
        <row r="2379">
          <cell r="D2379">
            <v>42672630</v>
          </cell>
          <cell r="L2379">
            <v>17000000</v>
          </cell>
        </row>
        <row r="2380">
          <cell r="D2380">
            <v>42919096</v>
          </cell>
          <cell r="L2380">
            <v>15000000</v>
          </cell>
        </row>
        <row r="2381">
          <cell r="D2381">
            <v>42592530</v>
          </cell>
          <cell r="L2381">
            <v>15000000</v>
          </cell>
        </row>
        <row r="2382">
          <cell r="D2382">
            <v>40064955</v>
          </cell>
          <cell r="L2382">
            <v>15000000</v>
          </cell>
        </row>
        <row r="2383">
          <cell r="D2383">
            <v>44886089</v>
          </cell>
          <cell r="L2383">
            <v>10000000</v>
          </cell>
        </row>
        <row r="2384">
          <cell r="D2384">
            <v>37882551</v>
          </cell>
          <cell r="L2384">
            <v>16000000</v>
          </cell>
        </row>
        <row r="2385">
          <cell r="D2385">
            <v>40983001</v>
          </cell>
          <cell r="L2385">
            <v>7000000</v>
          </cell>
        </row>
        <row r="2386">
          <cell r="D2386">
            <v>20991497</v>
          </cell>
          <cell r="L2386">
            <v>37000000</v>
          </cell>
        </row>
        <row r="2387">
          <cell r="D2387">
            <v>35007180</v>
          </cell>
          <cell r="L2387">
            <v>15000000</v>
          </cell>
        </row>
        <row r="2388">
          <cell r="D2388">
            <v>35887263</v>
          </cell>
          <cell r="L2388">
            <v>15000000</v>
          </cell>
        </row>
        <row r="2389">
          <cell r="D2389">
            <v>34308901</v>
          </cell>
          <cell r="L2389">
            <v>16000000</v>
          </cell>
        </row>
        <row r="2390">
          <cell r="D2390">
            <v>33771174</v>
          </cell>
          <cell r="L2390">
            <v>15000000</v>
          </cell>
        </row>
        <row r="2391">
          <cell r="D2391">
            <v>6000000</v>
          </cell>
          <cell r="L2391">
            <v>15000000</v>
          </cell>
        </row>
        <row r="2392">
          <cell r="D2392">
            <v>33386128</v>
          </cell>
          <cell r="L2392">
            <v>15000000</v>
          </cell>
        </row>
        <row r="2393">
          <cell r="D2393">
            <v>37877959</v>
          </cell>
          <cell r="L2393">
            <v>15000000</v>
          </cell>
        </row>
        <row r="2394">
          <cell r="D2394">
            <v>32721635</v>
          </cell>
          <cell r="L2394">
            <v>15000000</v>
          </cell>
        </row>
        <row r="2395">
          <cell r="D2395">
            <v>31585300</v>
          </cell>
          <cell r="L2395">
            <v>15000000</v>
          </cell>
        </row>
        <row r="2396">
          <cell r="D2396">
            <v>30259652</v>
          </cell>
          <cell r="L2396">
            <v>15000000</v>
          </cell>
        </row>
        <row r="2397">
          <cell r="D2397">
            <v>163192114</v>
          </cell>
          <cell r="L2397">
            <v>125000000</v>
          </cell>
        </row>
        <row r="2398">
          <cell r="D2398">
            <v>30857814</v>
          </cell>
          <cell r="L2398">
            <v>16000000</v>
          </cell>
        </row>
        <row r="2399">
          <cell r="D2399">
            <v>30226144</v>
          </cell>
          <cell r="L2399">
            <v>15000000</v>
          </cell>
        </row>
        <row r="2400">
          <cell r="D2400">
            <v>35054909</v>
          </cell>
          <cell r="L2400">
            <v>15000000</v>
          </cell>
        </row>
        <row r="2401">
          <cell r="D2401">
            <v>29302097</v>
          </cell>
          <cell r="L2401">
            <v>15000000</v>
          </cell>
        </row>
        <row r="2402">
          <cell r="D2402">
            <v>29106737</v>
          </cell>
          <cell r="L2402">
            <v>15000000</v>
          </cell>
        </row>
        <row r="2403">
          <cell r="D2403">
            <v>28637507</v>
          </cell>
          <cell r="L2403">
            <v>15000000</v>
          </cell>
        </row>
        <row r="2404">
          <cell r="D2404">
            <v>30127963</v>
          </cell>
          <cell r="L2404">
            <v>15000000</v>
          </cell>
        </row>
        <row r="2405">
          <cell r="D2405">
            <v>32645546</v>
          </cell>
          <cell r="L2405">
            <v>14000000</v>
          </cell>
        </row>
        <row r="2406">
          <cell r="D2406">
            <v>27441122</v>
          </cell>
          <cell r="L2406">
            <v>15000000</v>
          </cell>
        </row>
        <row r="2407">
          <cell r="D2407">
            <v>28014536</v>
          </cell>
          <cell r="L2407">
            <v>15000000</v>
          </cell>
        </row>
        <row r="2408">
          <cell r="D2408">
            <v>33860010</v>
          </cell>
          <cell r="L2408">
            <v>15000000</v>
          </cell>
        </row>
        <row r="2409">
          <cell r="D2409">
            <v>26421314</v>
          </cell>
          <cell r="L2409">
            <v>15000000</v>
          </cell>
        </row>
        <row r="2410">
          <cell r="D2410">
            <v>24881000</v>
          </cell>
          <cell r="L2410">
            <v>15000000</v>
          </cell>
        </row>
        <row r="2411">
          <cell r="D2411">
            <v>23089926</v>
          </cell>
          <cell r="L2411">
            <v>15000000</v>
          </cell>
        </row>
        <row r="2412">
          <cell r="D2412">
            <v>26161406</v>
          </cell>
          <cell r="L2412">
            <v>15000000</v>
          </cell>
        </row>
        <row r="2413">
          <cell r="D2413">
            <v>22954968</v>
          </cell>
          <cell r="L2413">
            <v>11500000</v>
          </cell>
        </row>
        <row r="2414">
          <cell r="D2414">
            <v>26384919</v>
          </cell>
          <cell r="L2414">
            <v>15000000</v>
          </cell>
        </row>
        <row r="2415">
          <cell r="D2415">
            <v>22189039</v>
          </cell>
          <cell r="L2415">
            <v>15000000</v>
          </cell>
        </row>
        <row r="2416">
          <cell r="D2416">
            <v>20998709</v>
          </cell>
          <cell r="L2416">
            <v>15000000</v>
          </cell>
        </row>
        <row r="2417">
          <cell r="D2417">
            <v>20801344</v>
          </cell>
          <cell r="L2417">
            <v>15000000</v>
          </cell>
        </row>
        <row r="2418">
          <cell r="D2418">
            <v>21468807</v>
          </cell>
          <cell r="L2418">
            <v>14000000</v>
          </cell>
        </row>
        <row r="2419">
          <cell r="D2419">
            <v>19158074</v>
          </cell>
          <cell r="L2419">
            <v>15000000</v>
          </cell>
        </row>
        <row r="2420">
          <cell r="D2420">
            <v>18843314</v>
          </cell>
          <cell r="L2420">
            <v>20000000</v>
          </cell>
        </row>
        <row r="2421">
          <cell r="D2421">
            <v>20566327</v>
          </cell>
          <cell r="L2421">
            <v>15000000</v>
          </cell>
        </row>
        <row r="2422">
          <cell r="D2422">
            <v>20218921</v>
          </cell>
          <cell r="L2422">
            <v>15000000</v>
          </cell>
        </row>
        <row r="2423">
          <cell r="D2423">
            <v>17411331</v>
          </cell>
          <cell r="L2423">
            <v>15000000</v>
          </cell>
        </row>
        <row r="2424">
          <cell r="D2424">
            <v>21383298</v>
          </cell>
          <cell r="L2424">
            <v>15000000</v>
          </cell>
        </row>
        <row r="2425">
          <cell r="D2425">
            <v>24984868</v>
          </cell>
          <cell r="L2425">
            <v>15000000</v>
          </cell>
        </row>
        <row r="2426">
          <cell r="D2426">
            <v>16459004</v>
          </cell>
          <cell r="L2426">
            <v>15000000</v>
          </cell>
        </row>
        <row r="2427">
          <cell r="D2427">
            <v>15700000</v>
          </cell>
          <cell r="L2427">
            <v>15000000</v>
          </cell>
        </row>
        <row r="2428">
          <cell r="D2428">
            <v>15100000</v>
          </cell>
          <cell r="L2428">
            <v>15000000</v>
          </cell>
        </row>
        <row r="2429">
          <cell r="D2429">
            <v>14938570</v>
          </cell>
          <cell r="L2429">
            <v>15000000</v>
          </cell>
        </row>
        <row r="2430">
          <cell r="D2430">
            <v>17237244</v>
          </cell>
          <cell r="L2430">
            <v>15000000</v>
          </cell>
        </row>
        <row r="2431">
          <cell r="D2431">
            <v>14249005</v>
          </cell>
          <cell r="L2431">
            <v>15000000</v>
          </cell>
        </row>
        <row r="2432">
          <cell r="D2432">
            <v>12701880</v>
          </cell>
          <cell r="L2432">
            <v>15000000</v>
          </cell>
        </row>
        <row r="2433">
          <cell r="D2433">
            <v>12801190</v>
          </cell>
          <cell r="L2433">
            <v>15000000</v>
          </cell>
        </row>
        <row r="2434">
          <cell r="D2434">
            <v>12549485</v>
          </cell>
          <cell r="L2434">
            <v>15000000</v>
          </cell>
        </row>
        <row r="2435">
          <cell r="D2435">
            <v>13766014</v>
          </cell>
          <cell r="L2435">
            <v>15000000</v>
          </cell>
        </row>
        <row r="2436">
          <cell r="D2436">
            <v>13034417</v>
          </cell>
          <cell r="L2436">
            <v>15000000</v>
          </cell>
        </row>
        <row r="2437">
          <cell r="D2437">
            <v>12212417</v>
          </cell>
          <cell r="L2437">
            <v>15000000</v>
          </cell>
        </row>
        <row r="2438">
          <cell r="D2438">
            <v>11614236</v>
          </cell>
          <cell r="L2438">
            <v>15000000</v>
          </cell>
        </row>
        <row r="2439">
          <cell r="D2439">
            <v>13337299</v>
          </cell>
          <cell r="L2439">
            <v>20000000</v>
          </cell>
        </row>
        <row r="2440">
          <cell r="D2440">
            <v>10763469</v>
          </cell>
          <cell r="L2440">
            <v>15000000</v>
          </cell>
        </row>
        <row r="2441">
          <cell r="D2441">
            <v>11144518</v>
          </cell>
          <cell r="L2441">
            <v>15000000</v>
          </cell>
        </row>
        <row r="2442">
          <cell r="D2442">
            <v>15608545</v>
          </cell>
          <cell r="L2442">
            <v>15000000</v>
          </cell>
        </row>
        <row r="2443">
          <cell r="D2443">
            <v>10443316</v>
          </cell>
          <cell r="L2443">
            <v>15000000</v>
          </cell>
        </row>
        <row r="2444">
          <cell r="D2444">
            <v>10494147</v>
          </cell>
          <cell r="L2444">
            <v>15000000</v>
          </cell>
        </row>
        <row r="2445">
          <cell r="D2445">
            <v>9929000</v>
          </cell>
          <cell r="L2445">
            <v>15000000</v>
          </cell>
        </row>
        <row r="2446">
          <cell r="D2446">
            <v>10411980</v>
          </cell>
          <cell r="L2446">
            <v>15000000</v>
          </cell>
        </row>
        <row r="2447">
          <cell r="D2447">
            <v>17439163</v>
          </cell>
          <cell r="L2447">
            <v>15000000</v>
          </cell>
        </row>
        <row r="2448">
          <cell r="D2448">
            <v>9396487</v>
          </cell>
          <cell r="L2448">
            <v>15000000</v>
          </cell>
        </row>
        <row r="2449">
          <cell r="D2449">
            <v>9059588</v>
          </cell>
          <cell r="L2449">
            <v>15000000</v>
          </cell>
        </row>
        <row r="2450">
          <cell r="D2450">
            <v>9172810</v>
          </cell>
          <cell r="L2450">
            <v>16000000</v>
          </cell>
        </row>
        <row r="2451">
          <cell r="D2451">
            <v>8735529</v>
          </cell>
          <cell r="L2451">
            <v>15000000</v>
          </cell>
        </row>
        <row r="2452">
          <cell r="D2452">
            <v>8586376</v>
          </cell>
          <cell r="L2452">
            <v>20000000</v>
          </cell>
        </row>
        <row r="2453">
          <cell r="D2453">
            <v>8378141</v>
          </cell>
          <cell r="L2453">
            <v>15000000</v>
          </cell>
        </row>
        <row r="2454">
          <cell r="D2454">
            <v>8080116</v>
          </cell>
          <cell r="L2454">
            <v>15000000</v>
          </cell>
        </row>
        <row r="2455">
          <cell r="D2455">
            <v>7757130</v>
          </cell>
          <cell r="L2455">
            <v>15000000</v>
          </cell>
        </row>
        <row r="2456">
          <cell r="D2456">
            <v>9123834</v>
          </cell>
          <cell r="L2456">
            <v>15000000</v>
          </cell>
        </row>
        <row r="2457">
          <cell r="D2457">
            <v>6409206</v>
          </cell>
          <cell r="L2457">
            <v>15000000</v>
          </cell>
        </row>
        <row r="2458">
          <cell r="D2458">
            <v>6373693</v>
          </cell>
          <cell r="L2458">
            <v>15000000</v>
          </cell>
        </row>
        <row r="2459">
          <cell r="D2459">
            <v>7556708</v>
          </cell>
          <cell r="L2459">
            <v>15000000</v>
          </cell>
        </row>
        <row r="2460">
          <cell r="D2460">
            <v>5306447</v>
          </cell>
          <cell r="L2460">
            <v>15000000</v>
          </cell>
        </row>
        <row r="2461">
          <cell r="D2461">
            <v>5217498</v>
          </cell>
          <cell r="L2461">
            <v>15000000</v>
          </cell>
        </row>
        <row r="2462">
          <cell r="D2462">
            <v>5023275</v>
          </cell>
          <cell r="L2462">
            <v>15000000</v>
          </cell>
        </row>
        <row r="2463">
          <cell r="D2463">
            <v>4956401</v>
          </cell>
          <cell r="L2463">
            <v>15000000</v>
          </cell>
        </row>
        <row r="2464">
          <cell r="D2464">
            <v>4235837</v>
          </cell>
          <cell r="L2464">
            <v>15000000</v>
          </cell>
        </row>
        <row r="2465">
          <cell r="D2465">
            <v>4002955</v>
          </cell>
          <cell r="L2465">
            <v>20000000</v>
          </cell>
        </row>
        <row r="2466">
          <cell r="D2466">
            <v>7219578</v>
          </cell>
          <cell r="L2466">
            <v>15000000</v>
          </cell>
        </row>
        <row r="2467">
          <cell r="D2467">
            <v>3247816</v>
          </cell>
          <cell r="L2467">
            <v>22000000</v>
          </cell>
        </row>
        <row r="2468">
          <cell r="D2468">
            <v>2412045</v>
          </cell>
          <cell r="L2468">
            <v>15000000</v>
          </cell>
        </row>
        <row r="2469">
          <cell r="D2469">
            <v>2203641</v>
          </cell>
          <cell r="L2469">
            <v>15000000</v>
          </cell>
        </row>
        <row r="2470">
          <cell r="D2470">
            <v>1953732</v>
          </cell>
          <cell r="L2470">
            <v>15000000</v>
          </cell>
        </row>
        <row r="2471">
          <cell r="D2471">
            <v>1954202</v>
          </cell>
          <cell r="L2471">
            <v>15000000</v>
          </cell>
        </row>
        <row r="2472">
          <cell r="D2472">
            <v>1294640</v>
          </cell>
          <cell r="L2472">
            <v>15000000</v>
          </cell>
        </row>
        <row r="2473">
          <cell r="D2473">
            <v>26435</v>
          </cell>
          <cell r="L2473">
            <v>6000000</v>
          </cell>
        </row>
        <row r="2474">
          <cell r="D2474">
            <v>1197786</v>
          </cell>
          <cell r="L2474">
            <v>12000000</v>
          </cell>
        </row>
        <row r="2475">
          <cell r="D2475">
            <v>529766</v>
          </cell>
          <cell r="L2475">
            <v>7000000</v>
          </cell>
        </row>
        <row r="2476">
          <cell r="D2476">
            <v>613556</v>
          </cell>
          <cell r="L2476">
            <v>15000000</v>
          </cell>
        </row>
        <row r="2477">
          <cell r="D2477">
            <v>353743</v>
          </cell>
          <cell r="L2477">
            <v>15000000</v>
          </cell>
        </row>
        <row r="2478">
          <cell r="D2478">
            <v>102055</v>
          </cell>
          <cell r="L2478">
            <v>300000000</v>
          </cell>
        </row>
        <row r="2479">
          <cell r="D2479">
            <v>73548</v>
          </cell>
          <cell r="L2479">
            <v>15000000</v>
          </cell>
        </row>
        <row r="2480">
          <cell r="D2480">
            <v>28870</v>
          </cell>
          <cell r="L2480">
            <v>15000000</v>
          </cell>
        </row>
        <row r="2481">
          <cell r="D2481">
            <v>22723</v>
          </cell>
          <cell r="L2481">
            <v>25000000</v>
          </cell>
        </row>
        <row r="2482">
          <cell r="D2482">
            <v>20380</v>
          </cell>
          <cell r="L2482">
            <v>15000000</v>
          </cell>
        </row>
        <row r="2483">
          <cell r="D2483">
            <v>70906973</v>
          </cell>
          <cell r="L2483">
            <v>14600000</v>
          </cell>
        </row>
        <row r="2484">
          <cell r="D2484">
            <v>66009973</v>
          </cell>
          <cell r="L2484">
            <v>14800000</v>
          </cell>
        </row>
        <row r="2485">
          <cell r="D2485">
            <v>46338728</v>
          </cell>
          <cell r="L2485">
            <v>14500000</v>
          </cell>
        </row>
        <row r="2486">
          <cell r="D2486">
            <v>7691700</v>
          </cell>
          <cell r="L2486">
            <v>10000000</v>
          </cell>
        </row>
        <row r="2487">
          <cell r="D2487">
            <v>101157447</v>
          </cell>
          <cell r="L2487">
            <v>14400000</v>
          </cell>
        </row>
        <row r="2488">
          <cell r="D2488">
            <v>74205</v>
          </cell>
          <cell r="L2488">
            <v>14200000</v>
          </cell>
        </row>
        <row r="2489">
          <cell r="D2489">
            <v>141319195</v>
          </cell>
          <cell r="L2489">
            <v>15000000</v>
          </cell>
        </row>
        <row r="2490">
          <cell r="D2490">
            <v>156645693</v>
          </cell>
          <cell r="L2490">
            <v>14000000</v>
          </cell>
        </row>
        <row r="2491">
          <cell r="D2491">
            <v>178406268</v>
          </cell>
          <cell r="L2491">
            <v>14000000</v>
          </cell>
        </row>
        <row r="2492">
          <cell r="D2492">
            <v>109306210</v>
          </cell>
          <cell r="L2492">
            <v>15800000</v>
          </cell>
        </row>
        <row r="2493">
          <cell r="D2493">
            <v>70001698</v>
          </cell>
          <cell r="L2493">
            <v>14000000</v>
          </cell>
        </row>
        <row r="2494">
          <cell r="D2494">
            <v>68856263</v>
          </cell>
          <cell r="L2494">
            <v>15000000</v>
          </cell>
        </row>
        <row r="2495">
          <cell r="D2495">
            <v>51527787</v>
          </cell>
          <cell r="L2495">
            <v>15000000</v>
          </cell>
        </row>
        <row r="2496">
          <cell r="D2496">
            <v>61356221</v>
          </cell>
          <cell r="L2496">
            <v>14000000</v>
          </cell>
        </row>
        <row r="2497">
          <cell r="D2497">
            <v>46800000</v>
          </cell>
          <cell r="L2497">
            <v>14000000</v>
          </cell>
        </row>
        <row r="2498">
          <cell r="D2498">
            <v>38048637</v>
          </cell>
          <cell r="L2498">
            <v>14000000</v>
          </cell>
        </row>
        <row r="2499">
          <cell r="D2499">
            <v>34793160</v>
          </cell>
          <cell r="L2499">
            <v>14000000</v>
          </cell>
        </row>
        <row r="2500">
          <cell r="D2500">
            <v>30628981</v>
          </cell>
          <cell r="L2500">
            <v>14000000</v>
          </cell>
        </row>
        <row r="2501">
          <cell r="D2501">
            <v>29959436</v>
          </cell>
          <cell r="L2501">
            <v>13000000</v>
          </cell>
        </row>
        <row r="2502">
          <cell r="D2502">
            <v>25571351</v>
          </cell>
          <cell r="L2502">
            <v>14000000</v>
          </cell>
        </row>
        <row r="2503">
          <cell r="D2503">
            <v>27515786</v>
          </cell>
          <cell r="L2503">
            <v>14000000</v>
          </cell>
        </row>
        <row r="2504">
          <cell r="D2504">
            <v>25482931</v>
          </cell>
          <cell r="L2504">
            <v>14000000</v>
          </cell>
        </row>
        <row r="2505">
          <cell r="D2505">
            <v>19900000</v>
          </cell>
          <cell r="L2505">
            <v>20000000</v>
          </cell>
        </row>
        <row r="2506">
          <cell r="D2506">
            <v>16298046</v>
          </cell>
          <cell r="L2506">
            <v>14000000</v>
          </cell>
        </row>
        <row r="2507">
          <cell r="D2507">
            <v>15549702</v>
          </cell>
          <cell r="L2507">
            <v>14000000</v>
          </cell>
        </row>
        <row r="2508">
          <cell r="D2508">
            <v>15483540</v>
          </cell>
          <cell r="L2508">
            <v>14000000</v>
          </cell>
        </row>
        <row r="2509">
          <cell r="D2509">
            <v>20246959</v>
          </cell>
          <cell r="L2509">
            <v>14000000</v>
          </cell>
        </row>
        <row r="2510">
          <cell r="D2510">
            <v>15062898</v>
          </cell>
          <cell r="L2510">
            <v>14000000</v>
          </cell>
        </row>
        <row r="2511">
          <cell r="D2511">
            <v>14348123</v>
          </cell>
          <cell r="L2511">
            <v>12000000</v>
          </cell>
        </row>
        <row r="2512">
          <cell r="D2512">
            <v>15171475</v>
          </cell>
          <cell r="L2512">
            <v>8500000</v>
          </cell>
        </row>
        <row r="2513">
          <cell r="D2513">
            <v>13640000</v>
          </cell>
          <cell r="L2513">
            <v>14000000</v>
          </cell>
        </row>
        <row r="2514">
          <cell r="D2514">
            <v>12610731</v>
          </cell>
          <cell r="L2514">
            <v>11000000</v>
          </cell>
        </row>
        <row r="2515">
          <cell r="D2515">
            <v>11204499</v>
          </cell>
          <cell r="L2515">
            <v>14000000</v>
          </cell>
        </row>
        <row r="2516">
          <cell r="D2516">
            <v>10397365</v>
          </cell>
          <cell r="L2516">
            <v>14000000</v>
          </cell>
        </row>
        <row r="2517">
          <cell r="D2517">
            <v>9402410</v>
          </cell>
          <cell r="L2517">
            <v>14000000</v>
          </cell>
        </row>
        <row r="2518">
          <cell r="D2518">
            <v>5459824</v>
          </cell>
          <cell r="L2518">
            <v>26000000</v>
          </cell>
        </row>
        <row r="2519">
          <cell r="D2519">
            <v>5108820</v>
          </cell>
          <cell r="L2519">
            <v>24000000</v>
          </cell>
        </row>
        <row r="2520">
          <cell r="D2520">
            <v>4741987</v>
          </cell>
          <cell r="L2520">
            <v>14000000</v>
          </cell>
        </row>
        <row r="2521">
          <cell r="D2521">
            <v>4291965</v>
          </cell>
          <cell r="L2521">
            <v>14000000</v>
          </cell>
        </row>
        <row r="2522">
          <cell r="D2522">
            <v>3100650</v>
          </cell>
          <cell r="L2522">
            <v>14000000</v>
          </cell>
        </row>
        <row r="2523">
          <cell r="D2523">
            <v>2474000</v>
          </cell>
          <cell r="L2523">
            <v>14000000</v>
          </cell>
        </row>
        <row r="2524">
          <cell r="D2524">
            <v>1000000</v>
          </cell>
          <cell r="L2524">
            <v>14000000</v>
          </cell>
        </row>
        <row r="2525">
          <cell r="D2525">
            <v>3958500</v>
          </cell>
          <cell r="L2525">
            <v>8200000</v>
          </cell>
        </row>
        <row r="2526">
          <cell r="D2526">
            <v>274299</v>
          </cell>
          <cell r="L2526">
            <v>103000000</v>
          </cell>
        </row>
        <row r="2527">
          <cell r="D2527">
            <v>183088</v>
          </cell>
          <cell r="L2527">
            <v>15000000</v>
          </cell>
        </row>
        <row r="2528">
          <cell r="D2528">
            <v>46495</v>
          </cell>
          <cell r="L2528">
            <v>14000000</v>
          </cell>
        </row>
        <row r="2529">
          <cell r="D2529">
            <v>1752214</v>
          </cell>
          <cell r="L2529">
            <v>14000000</v>
          </cell>
        </row>
        <row r="2530">
          <cell r="D2530">
            <v>83025853</v>
          </cell>
          <cell r="L2530">
            <v>14000000</v>
          </cell>
        </row>
        <row r="2531">
          <cell r="D2531">
            <v>190871240</v>
          </cell>
          <cell r="L2531">
            <v>125000000</v>
          </cell>
        </row>
        <row r="2532">
          <cell r="D2532">
            <v>56631572</v>
          </cell>
          <cell r="L2532">
            <v>12000000</v>
          </cell>
        </row>
        <row r="2533">
          <cell r="D2533">
            <v>15854988</v>
          </cell>
          <cell r="L2533">
            <v>13500000</v>
          </cell>
        </row>
        <row r="2534">
          <cell r="D2534">
            <v>12282677</v>
          </cell>
          <cell r="L2534">
            <v>14000000</v>
          </cell>
        </row>
        <row r="2535">
          <cell r="D2535">
            <v>7060876</v>
          </cell>
          <cell r="L2535">
            <v>13500000</v>
          </cell>
        </row>
        <row r="2536">
          <cell r="D2536">
            <v>14989761</v>
          </cell>
          <cell r="L2536">
            <v>15000000</v>
          </cell>
        </row>
        <row r="2537">
          <cell r="D2537">
            <v>5501940</v>
          </cell>
          <cell r="L2537">
            <v>13500000</v>
          </cell>
        </row>
        <row r="2538">
          <cell r="D2538">
            <v>2086345</v>
          </cell>
          <cell r="L2538">
            <v>10000000</v>
          </cell>
        </row>
        <row r="2539">
          <cell r="D2539">
            <v>123922370</v>
          </cell>
          <cell r="L2539">
            <v>13000000</v>
          </cell>
        </row>
        <row r="2540">
          <cell r="D2540">
            <v>163591</v>
          </cell>
          <cell r="L2540">
            <v>13400000</v>
          </cell>
        </row>
        <row r="2541">
          <cell r="D2541">
            <v>73000942</v>
          </cell>
          <cell r="L2541">
            <v>13000000</v>
          </cell>
        </row>
        <row r="2542">
          <cell r="D2542">
            <v>106952327</v>
          </cell>
          <cell r="L2542">
            <v>13000000</v>
          </cell>
        </row>
        <row r="2543">
          <cell r="D2543">
            <v>58607007</v>
          </cell>
          <cell r="L2543">
            <v>100000000</v>
          </cell>
        </row>
        <row r="2544">
          <cell r="D2544">
            <v>57300000</v>
          </cell>
          <cell r="L2544">
            <v>13000000</v>
          </cell>
        </row>
        <row r="2545">
          <cell r="D2545">
            <v>91038276</v>
          </cell>
          <cell r="L2545">
            <v>13000000</v>
          </cell>
        </row>
        <row r="2546">
          <cell r="D2546">
            <v>49369900</v>
          </cell>
          <cell r="L2546">
            <v>7000000</v>
          </cell>
        </row>
        <row r="2547">
          <cell r="D2547">
            <v>61693523</v>
          </cell>
          <cell r="L2547">
            <v>13000000</v>
          </cell>
        </row>
        <row r="2548">
          <cell r="D2548">
            <v>46729374</v>
          </cell>
          <cell r="L2548">
            <v>13000000</v>
          </cell>
        </row>
        <row r="2549">
          <cell r="D2549">
            <v>44726644</v>
          </cell>
          <cell r="L2549">
            <v>13000000</v>
          </cell>
        </row>
        <row r="2550">
          <cell r="D2550">
            <v>44134898</v>
          </cell>
          <cell r="L2550">
            <v>13000000</v>
          </cell>
        </row>
        <row r="2551">
          <cell r="D2551">
            <v>48637684</v>
          </cell>
          <cell r="L2551">
            <v>12500000</v>
          </cell>
        </row>
        <row r="2552">
          <cell r="D2552">
            <v>38176108</v>
          </cell>
          <cell r="L2552">
            <v>16000000</v>
          </cell>
        </row>
        <row r="2553">
          <cell r="D2553">
            <v>28972187</v>
          </cell>
          <cell r="L2553">
            <v>13000000</v>
          </cell>
        </row>
        <row r="2554">
          <cell r="D2554">
            <v>27979400</v>
          </cell>
          <cell r="L2554">
            <v>8200000</v>
          </cell>
        </row>
        <row r="2555">
          <cell r="D2555">
            <v>54257433</v>
          </cell>
          <cell r="L2555">
            <v>17000000</v>
          </cell>
        </row>
        <row r="2556">
          <cell r="D2556">
            <v>23947</v>
          </cell>
          <cell r="L2556">
            <v>13000000</v>
          </cell>
        </row>
        <row r="2557">
          <cell r="D2557">
            <v>60008303</v>
          </cell>
          <cell r="L2557">
            <v>13000000</v>
          </cell>
        </row>
        <row r="2558">
          <cell r="D2558">
            <v>49121934</v>
          </cell>
          <cell r="L2558">
            <v>13000000</v>
          </cell>
        </row>
        <row r="2559">
          <cell r="D2559">
            <v>27141959</v>
          </cell>
          <cell r="L2559">
            <v>18000000</v>
          </cell>
        </row>
        <row r="2560">
          <cell r="D2560">
            <v>27052167</v>
          </cell>
          <cell r="L2560">
            <v>13000000</v>
          </cell>
        </row>
        <row r="2561">
          <cell r="D2561">
            <v>26539321</v>
          </cell>
          <cell r="L2561">
            <v>13000000</v>
          </cell>
        </row>
        <row r="2562">
          <cell r="D2562">
            <v>28501605</v>
          </cell>
          <cell r="L2562">
            <v>13000000</v>
          </cell>
        </row>
        <row r="2563">
          <cell r="D2563">
            <v>52543632</v>
          </cell>
          <cell r="L2563">
            <v>13200000</v>
          </cell>
        </row>
        <row r="2564">
          <cell r="D2564">
            <v>25592632</v>
          </cell>
          <cell r="L2564">
            <v>18000000</v>
          </cell>
        </row>
        <row r="2565">
          <cell r="D2565">
            <v>25440971</v>
          </cell>
          <cell r="L2565">
            <v>15000000</v>
          </cell>
        </row>
        <row r="2566">
          <cell r="D2566">
            <v>22858926</v>
          </cell>
          <cell r="L2566">
            <v>13000000</v>
          </cell>
        </row>
        <row r="2567">
          <cell r="D2567">
            <v>22235901</v>
          </cell>
          <cell r="L2567">
            <v>6000000</v>
          </cell>
        </row>
        <row r="2568">
          <cell r="D2568">
            <v>38916903</v>
          </cell>
          <cell r="L2568">
            <v>13000000</v>
          </cell>
        </row>
        <row r="2569">
          <cell r="D2569">
            <v>16929123</v>
          </cell>
          <cell r="L2569">
            <v>14000000</v>
          </cell>
        </row>
        <row r="2570">
          <cell r="D2570">
            <v>13753931</v>
          </cell>
          <cell r="L2570">
            <v>19000000</v>
          </cell>
        </row>
        <row r="2571">
          <cell r="D2571">
            <v>10996440</v>
          </cell>
          <cell r="L2571">
            <v>13000000</v>
          </cell>
        </row>
        <row r="2572">
          <cell r="D2572">
            <v>8026971</v>
          </cell>
          <cell r="L2572">
            <v>13000000</v>
          </cell>
        </row>
        <row r="2573">
          <cell r="D2573">
            <v>14677654</v>
          </cell>
          <cell r="L2573">
            <v>13000000</v>
          </cell>
        </row>
        <row r="2574">
          <cell r="D2574">
            <v>9975684</v>
          </cell>
          <cell r="L2574">
            <v>13000000</v>
          </cell>
        </row>
        <row r="2575">
          <cell r="D2575">
            <v>7881335</v>
          </cell>
          <cell r="L2575">
            <v>13000000</v>
          </cell>
        </row>
        <row r="2576">
          <cell r="D2576">
            <v>6241697</v>
          </cell>
          <cell r="L2576">
            <v>13000000</v>
          </cell>
        </row>
        <row r="2577">
          <cell r="D2577">
            <v>5871603</v>
          </cell>
          <cell r="L2577">
            <v>13000000</v>
          </cell>
        </row>
        <row r="2578">
          <cell r="D2578">
            <v>16574731</v>
          </cell>
          <cell r="L2578">
            <v>13000000</v>
          </cell>
        </row>
        <row r="2579">
          <cell r="D2579">
            <v>5002310</v>
          </cell>
          <cell r="L2579">
            <v>13000000</v>
          </cell>
        </row>
        <row r="2580">
          <cell r="D2580">
            <v>4919896</v>
          </cell>
          <cell r="L2580">
            <v>13000000</v>
          </cell>
        </row>
        <row r="2581">
          <cell r="D2581">
            <v>25675765</v>
          </cell>
          <cell r="L2581">
            <v>13000000</v>
          </cell>
        </row>
        <row r="2582">
          <cell r="D2582">
            <v>4857376</v>
          </cell>
          <cell r="L2582">
            <v>13000000</v>
          </cell>
        </row>
        <row r="2583">
          <cell r="D2583">
            <v>3169424</v>
          </cell>
          <cell r="L2583">
            <v>13000000</v>
          </cell>
        </row>
        <row r="2584">
          <cell r="D2584">
            <v>18004225</v>
          </cell>
          <cell r="L2584">
            <v>13000000</v>
          </cell>
        </row>
        <row r="2585">
          <cell r="D2585">
            <v>3058380</v>
          </cell>
          <cell r="L2585">
            <v>100000000</v>
          </cell>
        </row>
        <row r="2586">
          <cell r="D2586">
            <v>3074838</v>
          </cell>
          <cell r="L2586">
            <v>11000000</v>
          </cell>
        </row>
        <row r="2587">
          <cell r="D2587">
            <v>2104000</v>
          </cell>
          <cell r="L2587">
            <v>13000000</v>
          </cell>
        </row>
        <row r="2588">
          <cell r="D2588">
            <v>28501651</v>
          </cell>
          <cell r="L2588">
            <v>26000000</v>
          </cell>
        </row>
        <row r="2589">
          <cell r="D2589">
            <v>1172769</v>
          </cell>
          <cell r="L2589">
            <v>13000000</v>
          </cell>
        </row>
        <row r="2590">
          <cell r="D2590">
            <v>17738570</v>
          </cell>
          <cell r="L2590">
            <v>13000000</v>
          </cell>
        </row>
        <row r="2591">
          <cell r="D2591">
            <v>1200000</v>
          </cell>
          <cell r="L2591">
            <v>3000000</v>
          </cell>
        </row>
        <row r="2592">
          <cell r="D2592">
            <v>1150403</v>
          </cell>
          <cell r="L2592">
            <v>13000000</v>
          </cell>
        </row>
        <row r="2593">
          <cell r="D2593">
            <v>403932</v>
          </cell>
          <cell r="L2593">
            <v>20000000</v>
          </cell>
        </row>
        <row r="2594">
          <cell r="D2594">
            <v>1712111</v>
          </cell>
          <cell r="L2594">
            <v>8495000</v>
          </cell>
        </row>
        <row r="2595">
          <cell r="D2595">
            <v>1024175</v>
          </cell>
          <cell r="L2595">
            <v>13000000</v>
          </cell>
        </row>
        <row r="2596">
          <cell r="D2596">
            <v>301305</v>
          </cell>
          <cell r="L2596">
            <v>13000000</v>
          </cell>
        </row>
        <row r="2597">
          <cell r="D2597">
            <v>51872378</v>
          </cell>
          <cell r="L2597">
            <v>13000000</v>
          </cell>
        </row>
        <row r="2598">
          <cell r="D2598">
            <v>31662</v>
          </cell>
          <cell r="L2598">
            <v>12620000</v>
          </cell>
        </row>
        <row r="2599">
          <cell r="D2599">
            <v>28399192</v>
          </cell>
          <cell r="L2599">
            <v>13000000</v>
          </cell>
        </row>
        <row r="2600">
          <cell r="D2600">
            <v>2035566</v>
          </cell>
          <cell r="L2600">
            <v>13000000</v>
          </cell>
        </row>
        <row r="2601">
          <cell r="D2601">
            <v>21078145</v>
          </cell>
          <cell r="L2601">
            <v>12500000</v>
          </cell>
        </row>
        <row r="2602">
          <cell r="D2602">
            <v>14060950</v>
          </cell>
          <cell r="L2602">
            <v>12500000</v>
          </cell>
        </row>
        <row r="2603">
          <cell r="D2603">
            <v>12281500</v>
          </cell>
          <cell r="L2603">
            <v>13000000</v>
          </cell>
        </row>
        <row r="2604">
          <cell r="D2604">
            <v>10725228</v>
          </cell>
          <cell r="L2604">
            <v>12500000</v>
          </cell>
        </row>
        <row r="2605">
          <cell r="D2605">
            <v>214966</v>
          </cell>
          <cell r="L2605">
            <v>13000000</v>
          </cell>
        </row>
        <row r="2606">
          <cell r="D2606">
            <v>11956207</v>
          </cell>
          <cell r="L2606">
            <v>16000000</v>
          </cell>
        </row>
        <row r="2607">
          <cell r="D2607">
            <v>5949693</v>
          </cell>
          <cell r="L2607">
            <v>12000000</v>
          </cell>
        </row>
        <row r="2608">
          <cell r="D2608">
            <v>9030581</v>
          </cell>
          <cell r="L2608">
            <v>12500000</v>
          </cell>
        </row>
        <row r="2609">
          <cell r="D2609">
            <v>4157491</v>
          </cell>
          <cell r="L2609">
            <v>12800000</v>
          </cell>
        </row>
        <row r="2610">
          <cell r="D2610">
            <v>1508689</v>
          </cell>
          <cell r="L2610">
            <v>16000000</v>
          </cell>
        </row>
        <row r="2611">
          <cell r="D2611">
            <v>1227324</v>
          </cell>
          <cell r="L2611">
            <v>12500000</v>
          </cell>
        </row>
        <row r="2612">
          <cell r="D2612">
            <v>4360548</v>
          </cell>
          <cell r="L2612">
            <v>15000000</v>
          </cell>
        </row>
        <row r="2613">
          <cell r="D2613">
            <v>26589953</v>
          </cell>
          <cell r="L2613">
            <v>10500000</v>
          </cell>
        </row>
        <row r="2614">
          <cell r="D2614">
            <v>1039869</v>
          </cell>
          <cell r="L2614">
            <v>15000000</v>
          </cell>
        </row>
        <row r="2615">
          <cell r="D2615">
            <v>48092846</v>
          </cell>
          <cell r="L2615">
            <v>12500000</v>
          </cell>
        </row>
        <row r="2616">
          <cell r="D2616">
            <v>1110186</v>
          </cell>
          <cell r="L2616">
            <v>12800000</v>
          </cell>
        </row>
        <row r="2617">
          <cell r="D2617">
            <v>1089445</v>
          </cell>
          <cell r="L2617">
            <v>12500000</v>
          </cell>
        </row>
        <row r="2618">
          <cell r="D2618">
            <v>204565000</v>
          </cell>
          <cell r="L2618">
            <v>8000000</v>
          </cell>
        </row>
        <row r="2619">
          <cell r="D2619">
            <v>260000000</v>
          </cell>
          <cell r="L2619">
            <v>8000000</v>
          </cell>
        </row>
        <row r="2620">
          <cell r="D2620">
            <v>101736215</v>
          </cell>
          <cell r="L2620">
            <v>11000000</v>
          </cell>
        </row>
        <row r="2621">
          <cell r="D2621">
            <v>71442</v>
          </cell>
          <cell r="L2621">
            <v>9600000</v>
          </cell>
        </row>
        <row r="2622">
          <cell r="D2622">
            <v>79817937</v>
          </cell>
          <cell r="L2622">
            <v>25000000</v>
          </cell>
        </row>
        <row r="2623">
          <cell r="D2623">
            <v>91547205</v>
          </cell>
          <cell r="L2623">
            <v>12000000</v>
          </cell>
        </row>
        <row r="2624">
          <cell r="D2624">
            <v>75074950</v>
          </cell>
          <cell r="L2624">
            <v>12000000</v>
          </cell>
        </row>
        <row r="2625">
          <cell r="D2625">
            <v>78900000</v>
          </cell>
          <cell r="L2625">
            <v>11000000</v>
          </cell>
        </row>
        <row r="2626">
          <cell r="D2626">
            <v>72217000</v>
          </cell>
          <cell r="L2626">
            <v>12000000</v>
          </cell>
        </row>
        <row r="2627">
          <cell r="D2627">
            <v>79568000</v>
          </cell>
          <cell r="L2627">
            <v>12000000</v>
          </cell>
        </row>
        <row r="2628">
          <cell r="D2628">
            <v>65500000</v>
          </cell>
          <cell r="L2628">
            <v>12000000</v>
          </cell>
        </row>
        <row r="2629">
          <cell r="D2629">
            <v>70011073</v>
          </cell>
          <cell r="L2629">
            <v>12000000</v>
          </cell>
        </row>
        <row r="2630">
          <cell r="D2630">
            <v>65269010</v>
          </cell>
          <cell r="L2630">
            <v>12000000</v>
          </cell>
        </row>
        <row r="2631">
          <cell r="D2631">
            <v>63071133</v>
          </cell>
          <cell r="L2631">
            <v>12000000</v>
          </cell>
        </row>
        <row r="2632">
          <cell r="D2632">
            <v>39647595</v>
          </cell>
          <cell r="L2632">
            <v>12000000</v>
          </cell>
        </row>
        <row r="2633">
          <cell r="D2633">
            <v>38087366</v>
          </cell>
          <cell r="L2633">
            <v>12000000</v>
          </cell>
        </row>
        <row r="2634">
          <cell r="D2634">
            <v>64572496</v>
          </cell>
          <cell r="L2634">
            <v>12000000</v>
          </cell>
        </row>
        <row r="2635">
          <cell r="D2635">
            <v>30400000</v>
          </cell>
          <cell r="L2635">
            <v>12000000</v>
          </cell>
        </row>
        <row r="2636">
          <cell r="D2636">
            <v>42365600</v>
          </cell>
          <cell r="L2636">
            <v>5000000</v>
          </cell>
        </row>
        <row r="2637">
          <cell r="D2637">
            <v>37188667</v>
          </cell>
          <cell r="L2637">
            <v>12000000</v>
          </cell>
        </row>
        <row r="2638">
          <cell r="D2638">
            <v>54724272</v>
          </cell>
          <cell r="L2638">
            <v>12000000</v>
          </cell>
        </row>
        <row r="2639">
          <cell r="D2639">
            <v>31597131</v>
          </cell>
          <cell r="L2639">
            <v>12000000</v>
          </cell>
        </row>
        <row r="2640">
          <cell r="D2640">
            <v>31691811</v>
          </cell>
          <cell r="L2640">
            <v>12000000</v>
          </cell>
        </row>
        <row r="2641">
          <cell r="D2641">
            <v>31397498</v>
          </cell>
          <cell r="L2641">
            <v>12000000</v>
          </cell>
        </row>
        <row r="2642">
          <cell r="D2642">
            <v>31179516</v>
          </cell>
          <cell r="L2642">
            <v>12000000</v>
          </cell>
        </row>
        <row r="2643">
          <cell r="D2643">
            <v>31155435</v>
          </cell>
          <cell r="L2643">
            <v>12000000</v>
          </cell>
        </row>
        <row r="2644">
          <cell r="D2644">
            <v>27281507</v>
          </cell>
          <cell r="L2644">
            <v>12000000</v>
          </cell>
        </row>
        <row r="2645">
          <cell r="D2645">
            <v>167007184</v>
          </cell>
          <cell r="L2645">
            <v>150000000</v>
          </cell>
        </row>
        <row r="2646">
          <cell r="D2646">
            <v>25776062</v>
          </cell>
          <cell r="L2646">
            <v>12000000</v>
          </cell>
        </row>
        <row r="2647">
          <cell r="D2647">
            <v>25240988</v>
          </cell>
          <cell r="L2647">
            <v>12000000</v>
          </cell>
        </row>
        <row r="2648">
          <cell r="D2648">
            <v>124868837</v>
          </cell>
          <cell r="L2648">
            <v>12000000</v>
          </cell>
        </row>
        <row r="2649">
          <cell r="D2649">
            <v>22905674</v>
          </cell>
          <cell r="L2649">
            <v>12000000</v>
          </cell>
        </row>
        <row r="2650">
          <cell r="D2650">
            <v>25277561</v>
          </cell>
          <cell r="L2650">
            <v>12000000</v>
          </cell>
        </row>
        <row r="2651">
          <cell r="D2651">
            <v>21133087</v>
          </cell>
          <cell r="L2651">
            <v>12000000</v>
          </cell>
        </row>
        <row r="2652">
          <cell r="D2652">
            <v>37707719</v>
          </cell>
          <cell r="L2652">
            <v>12000000</v>
          </cell>
        </row>
        <row r="2653">
          <cell r="D2653">
            <v>18761993</v>
          </cell>
          <cell r="L2653">
            <v>9000000</v>
          </cell>
        </row>
        <row r="2654">
          <cell r="D2654">
            <v>18595716</v>
          </cell>
          <cell r="L2654">
            <v>12000000</v>
          </cell>
        </row>
        <row r="2655">
          <cell r="D2655">
            <v>31990064</v>
          </cell>
          <cell r="L2655">
            <v>12000000</v>
          </cell>
        </row>
        <row r="2656">
          <cell r="D2656">
            <v>17613460</v>
          </cell>
          <cell r="L2656">
            <v>12000000</v>
          </cell>
        </row>
        <row r="2657">
          <cell r="D2657">
            <v>21088568</v>
          </cell>
          <cell r="L2657">
            <v>13000000</v>
          </cell>
        </row>
        <row r="2658">
          <cell r="D2658">
            <v>17292381</v>
          </cell>
          <cell r="L2658">
            <v>12000000</v>
          </cell>
        </row>
        <row r="2659">
          <cell r="D2659">
            <v>16300302</v>
          </cell>
          <cell r="L2659">
            <v>12000000</v>
          </cell>
        </row>
        <row r="2660">
          <cell r="D2660">
            <v>27829874</v>
          </cell>
          <cell r="L2660">
            <v>12000000</v>
          </cell>
        </row>
        <row r="2661">
          <cell r="D2661">
            <v>12902790</v>
          </cell>
          <cell r="L2661">
            <v>12000000</v>
          </cell>
        </row>
        <row r="2662">
          <cell r="D2662">
            <v>11433134</v>
          </cell>
          <cell r="L2662">
            <v>14000000</v>
          </cell>
        </row>
        <row r="2663">
          <cell r="D2663">
            <v>10198766</v>
          </cell>
          <cell r="L2663">
            <v>12000000</v>
          </cell>
        </row>
        <row r="2664">
          <cell r="D2664">
            <v>15294553</v>
          </cell>
          <cell r="L2664">
            <v>12000000</v>
          </cell>
        </row>
        <row r="2665">
          <cell r="D2665">
            <v>11041228</v>
          </cell>
          <cell r="L2665">
            <v>100000000</v>
          </cell>
        </row>
        <row r="2666">
          <cell r="D2666">
            <v>7918283</v>
          </cell>
          <cell r="L2666">
            <v>12000000</v>
          </cell>
        </row>
        <row r="2667">
          <cell r="D2667">
            <v>22331028</v>
          </cell>
          <cell r="L2667">
            <v>12000000</v>
          </cell>
        </row>
        <row r="2668">
          <cell r="D2668">
            <v>8134217</v>
          </cell>
          <cell r="L2668">
            <v>12000000</v>
          </cell>
        </row>
        <row r="2669">
          <cell r="D2669">
            <v>6982680</v>
          </cell>
          <cell r="L2669">
            <v>10000000</v>
          </cell>
        </row>
        <row r="2670">
          <cell r="D2670">
            <v>6739141</v>
          </cell>
          <cell r="L2670">
            <v>8000000</v>
          </cell>
        </row>
        <row r="2671">
          <cell r="D2671">
            <v>5542025</v>
          </cell>
          <cell r="L2671">
            <v>12000000</v>
          </cell>
        </row>
        <row r="2672">
          <cell r="D2672">
            <v>5032496</v>
          </cell>
          <cell r="L2672">
            <v>12000000</v>
          </cell>
        </row>
        <row r="2673">
          <cell r="D2673">
            <v>6754898</v>
          </cell>
          <cell r="L2673">
            <v>12000000</v>
          </cell>
        </row>
        <row r="2674">
          <cell r="D2674">
            <v>4922166</v>
          </cell>
          <cell r="L2674">
            <v>12000000</v>
          </cell>
        </row>
        <row r="2675">
          <cell r="D2675">
            <v>4903000</v>
          </cell>
          <cell r="L2675">
            <v>12000000</v>
          </cell>
        </row>
        <row r="2676">
          <cell r="D2676">
            <v>4717455</v>
          </cell>
          <cell r="L2676">
            <v>12000000</v>
          </cell>
        </row>
        <row r="2677">
          <cell r="D2677">
            <v>3148482</v>
          </cell>
          <cell r="L2677">
            <v>12000000</v>
          </cell>
        </row>
        <row r="2678">
          <cell r="D2678">
            <v>2326407</v>
          </cell>
          <cell r="L2678">
            <v>12000000</v>
          </cell>
        </row>
        <row r="2679">
          <cell r="D2679">
            <v>2201412</v>
          </cell>
          <cell r="L2679">
            <v>12215500000</v>
          </cell>
        </row>
        <row r="2680">
          <cell r="D2680">
            <v>2060953</v>
          </cell>
          <cell r="L2680">
            <v>12000000</v>
          </cell>
        </row>
        <row r="2681">
          <cell r="D2681">
            <v>3950294</v>
          </cell>
          <cell r="L2681">
            <v>12000000</v>
          </cell>
        </row>
        <row r="2682">
          <cell r="D2682">
            <v>2835886</v>
          </cell>
          <cell r="L2682">
            <v>9200000</v>
          </cell>
        </row>
        <row r="2683">
          <cell r="D2683">
            <v>1779284</v>
          </cell>
          <cell r="L2683">
            <v>12000000</v>
          </cell>
        </row>
        <row r="2684">
          <cell r="D2684">
            <v>1702277</v>
          </cell>
          <cell r="L2684">
            <v>12000000</v>
          </cell>
        </row>
        <row r="2685">
          <cell r="D2685">
            <v>261481</v>
          </cell>
          <cell r="L2685">
            <v>12000000</v>
          </cell>
        </row>
        <row r="2686">
          <cell r="D2686">
            <v>1506998</v>
          </cell>
          <cell r="L2686">
            <v>12000000</v>
          </cell>
        </row>
        <row r="2687">
          <cell r="D2687">
            <v>860002</v>
          </cell>
          <cell r="L2687">
            <v>12000000</v>
          </cell>
        </row>
        <row r="2688">
          <cell r="D2688">
            <v>548934</v>
          </cell>
          <cell r="L2688">
            <v>12000000</v>
          </cell>
        </row>
        <row r="2689">
          <cell r="D2689">
            <v>447750</v>
          </cell>
          <cell r="L2689">
            <v>10000000</v>
          </cell>
        </row>
        <row r="2690">
          <cell r="D2690">
            <v>333976</v>
          </cell>
          <cell r="L2690">
            <v>12000000</v>
          </cell>
        </row>
        <row r="2691">
          <cell r="D2691">
            <v>141853</v>
          </cell>
          <cell r="L2691">
            <v>12000000</v>
          </cell>
        </row>
        <row r="2692">
          <cell r="D2692">
            <v>303439</v>
          </cell>
          <cell r="L2692">
            <v>8000000</v>
          </cell>
        </row>
        <row r="2693">
          <cell r="D2693">
            <v>214202</v>
          </cell>
          <cell r="L2693">
            <v>12000000</v>
          </cell>
        </row>
        <row r="2694">
          <cell r="D2694">
            <v>195888</v>
          </cell>
          <cell r="L2694">
            <v>2500000000</v>
          </cell>
        </row>
        <row r="2695">
          <cell r="D2695">
            <v>175370</v>
          </cell>
          <cell r="L2695">
            <v>12000000</v>
          </cell>
        </row>
        <row r="2696">
          <cell r="D2696">
            <v>119922</v>
          </cell>
          <cell r="L2696">
            <v>12000000</v>
          </cell>
        </row>
        <row r="2697">
          <cell r="D2697">
            <v>177343675</v>
          </cell>
          <cell r="L2697">
            <v>135000000</v>
          </cell>
        </row>
        <row r="2698">
          <cell r="D2698">
            <v>17149</v>
          </cell>
          <cell r="L2698">
            <v>20000000</v>
          </cell>
        </row>
        <row r="2699">
          <cell r="D2699">
            <v>14616</v>
          </cell>
          <cell r="L2699">
            <v>12000000</v>
          </cell>
        </row>
        <row r="2700">
          <cell r="D2700">
            <v>91443253</v>
          </cell>
          <cell r="L2700">
            <v>12000000</v>
          </cell>
        </row>
        <row r="2701">
          <cell r="D2701">
            <v>30093107</v>
          </cell>
          <cell r="L2701">
            <v>6000000</v>
          </cell>
        </row>
        <row r="2702">
          <cell r="D2702">
            <v>57469179</v>
          </cell>
          <cell r="L2702">
            <v>11500000</v>
          </cell>
        </row>
        <row r="2703">
          <cell r="D2703">
            <v>48856</v>
          </cell>
          <cell r="L2703">
            <v>11900000</v>
          </cell>
        </row>
        <row r="2704">
          <cell r="D2704">
            <v>148170000</v>
          </cell>
          <cell r="L2704">
            <v>11000000</v>
          </cell>
        </row>
        <row r="2705">
          <cell r="D2705">
            <v>460935665</v>
          </cell>
          <cell r="L2705">
            <v>11000000</v>
          </cell>
        </row>
        <row r="2706">
          <cell r="D2706">
            <v>35537564</v>
          </cell>
          <cell r="L2706">
            <v>11500000</v>
          </cell>
        </row>
        <row r="2707">
          <cell r="D2707">
            <v>111722000</v>
          </cell>
          <cell r="L2707">
            <v>11000000</v>
          </cell>
        </row>
        <row r="2708">
          <cell r="D2708">
            <v>90556401</v>
          </cell>
          <cell r="L2708">
            <v>11000000</v>
          </cell>
        </row>
        <row r="2709">
          <cell r="D2709">
            <v>93571803</v>
          </cell>
          <cell r="L2709">
            <v>25000000</v>
          </cell>
        </row>
        <row r="2710">
          <cell r="D2710">
            <v>52929168</v>
          </cell>
          <cell r="L2710">
            <v>11000000</v>
          </cell>
        </row>
        <row r="2711">
          <cell r="D2711">
            <v>50461335</v>
          </cell>
          <cell r="L2711">
            <v>11000000</v>
          </cell>
        </row>
        <row r="2712">
          <cell r="D2712">
            <v>49797148</v>
          </cell>
          <cell r="L2712">
            <v>11000000</v>
          </cell>
        </row>
        <row r="2713">
          <cell r="D2713">
            <v>46563158</v>
          </cell>
          <cell r="L2713">
            <v>13000000</v>
          </cell>
        </row>
        <row r="2714">
          <cell r="D2714">
            <v>41227069</v>
          </cell>
          <cell r="L2714">
            <v>11000000</v>
          </cell>
        </row>
        <row r="2715">
          <cell r="D2715">
            <v>39025000</v>
          </cell>
          <cell r="L2715">
            <v>11000000</v>
          </cell>
        </row>
        <row r="2716">
          <cell r="D2716">
            <v>38201895</v>
          </cell>
          <cell r="L2716">
            <v>10500000</v>
          </cell>
        </row>
        <row r="2717">
          <cell r="D2717">
            <v>27669413</v>
          </cell>
          <cell r="L2717">
            <v>11000000</v>
          </cell>
        </row>
        <row r="2718">
          <cell r="D2718">
            <v>37766350</v>
          </cell>
          <cell r="L2718">
            <v>11000000</v>
          </cell>
        </row>
        <row r="2719">
          <cell r="D2719">
            <v>23978402</v>
          </cell>
          <cell r="L2719">
            <v>11000000</v>
          </cell>
        </row>
        <row r="2720">
          <cell r="D2720">
            <v>21370057</v>
          </cell>
          <cell r="L2720">
            <v>12000000</v>
          </cell>
        </row>
        <row r="2721">
          <cell r="D2721">
            <v>4884663</v>
          </cell>
          <cell r="L2721">
            <v>12000000</v>
          </cell>
        </row>
        <row r="2722">
          <cell r="D2722">
            <v>38317535</v>
          </cell>
          <cell r="L2722">
            <v>11000000</v>
          </cell>
        </row>
        <row r="2723">
          <cell r="D2723">
            <v>13903262</v>
          </cell>
          <cell r="L2723">
            <v>11000000</v>
          </cell>
        </row>
        <row r="2724">
          <cell r="D2724">
            <v>13592872</v>
          </cell>
          <cell r="L2724">
            <v>11000000</v>
          </cell>
        </row>
        <row r="2725">
          <cell r="D2725">
            <v>18381787</v>
          </cell>
          <cell r="L2725">
            <v>11000000</v>
          </cell>
        </row>
        <row r="2726">
          <cell r="D2726">
            <v>13558739</v>
          </cell>
          <cell r="L2726">
            <v>11000000</v>
          </cell>
        </row>
        <row r="2727">
          <cell r="D2727">
            <v>13103828</v>
          </cell>
          <cell r="L2727">
            <v>11000000</v>
          </cell>
        </row>
        <row r="2728">
          <cell r="D2728">
            <v>33305037</v>
          </cell>
          <cell r="L2728">
            <v>11000000</v>
          </cell>
        </row>
        <row r="2729">
          <cell r="D2729">
            <v>10214647</v>
          </cell>
          <cell r="L2729">
            <v>11000000</v>
          </cell>
        </row>
        <row r="2730">
          <cell r="D2730">
            <v>11501093</v>
          </cell>
          <cell r="L2730">
            <v>13000000</v>
          </cell>
        </row>
        <row r="2731">
          <cell r="D2731">
            <v>4814244</v>
          </cell>
          <cell r="L2731">
            <v>11000000</v>
          </cell>
        </row>
        <row r="2732">
          <cell r="D2732">
            <v>9170214</v>
          </cell>
          <cell r="L2732">
            <v>11000000</v>
          </cell>
        </row>
        <row r="2733">
          <cell r="D2733">
            <v>4068087</v>
          </cell>
          <cell r="L2733">
            <v>17000000</v>
          </cell>
        </row>
        <row r="2734">
          <cell r="D2734">
            <v>3753806</v>
          </cell>
          <cell r="L2734">
            <v>11000000</v>
          </cell>
        </row>
        <row r="2735">
          <cell r="D2735">
            <v>3034181</v>
          </cell>
          <cell r="L2735">
            <v>11000000</v>
          </cell>
        </row>
        <row r="2736">
          <cell r="D2736">
            <v>2832826</v>
          </cell>
          <cell r="L2736">
            <v>11000000</v>
          </cell>
        </row>
        <row r="2737">
          <cell r="D2737">
            <v>13214255</v>
          </cell>
          <cell r="L2737">
            <v>11000000</v>
          </cell>
        </row>
        <row r="2738">
          <cell r="D2738">
            <v>16017403</v>
          </cell>
          <cell r="L2738">
            <v>5000000</v>
          </cell>
        </row>
        <row r="2739">
          <cell r="D2739">
            <v>2807854</v>
          </cell>
          <cell r="L2739">
            <v>11000000</v>
          </cell>
        </row>
        <row r="2740">
          <cell r="D2740">
            <v>352786</v>
          </cell>
          <cell r="L2740">
            <v>11000000</v>
          </cell>
        </row>
        <row r="2741">
          <cell r="D2741">
            <v>76600000</v>
          </cell>
          <cell r="L2741">
            <v>10700000</v>
          </cell>
        </row>
        <row r="2742">
          <cell r="D2742">
            <v>56729973</v>
          </cell>
          <cell r="L2742">
            <v>10800000</v>
          </cell>
        </row>
        <row r="2743">
          <cell r="D2743">
            <v>399879</v>
          </cell>
          <cell r="L2743">
            <v>15000000</v>
          </cell>
        </row>
        <row r="2744">
          <cell r="D2744">
            <v>3275443</v>
          </cell>
          <cell r="L2744">
            <v>700000000</v>
          </cell>
        </row>
        <row r="2745">
          <cell r="D2745">
            <v>18535191</v>
          </cell>
          <cell r="L2745">
            <v>14000000</v>
          </cell>
        </row>
        <row r="2746">
          <cell r="D2746">
            <v>23838</v>
          </cell>
          <cell r="L2746">
            <v>7000000</v>
          </cell>
        </row>
        <row r="2747">
          <cell r="D2747">
            <v>22160085</v>
          </cell>
          <cell r="L2747">
            <v>10600000</v>
          </cell>
        </row>
        <row r="2748">
          <cell r="D2748">
            <v>56715371</v>
          </cell>
          <cell r="L2748">
            <v>12000000</v>
          </cell>
        </row>
        <row r="2749">
          <cell r="D2749">
            <v>434949459</v>
          </cell>
          <cell r="L2749">
            <v>10500000</v>
          </cell>
        </row>
        <row r="2750">
          <cell r="D2750">
            <v>11043445</v>
          </cell>
          <cell r="L2750">
            <v>10000000</v>
          </cell>
        </row>
        <row r="2751">
          <cell r="D2751">
            <v>125169</v>
          </cell>
          <cell r="L2751">
            <v>10500000</v>
          </cell>
        </row>
        <row r="2752">
          <cell r="D2752">
            <v>5669081</v>
          </cell>
          <cell r="L2752">
            <v>10818775</v>
          </cell>
        </row>
        <row r="2753">
          <cell r="D2753">
            <v>138339411</v>
          </cell>
          <cell r="L2753">
            <v>10000000</v>
          </cell>
        </row>
        <row r="2754">
          <cell r="D2754">
            <v>80150343</v>
          </cell>
          <cell r="L2754">
            <v>10000000</v>
          </cell>
        </row>
        <row r="2755">
          <cell r="D2755">
            <v>85300000</v>
          </cell>
          <cell r="L2755">
            <v>10000000</v>
          </cell>
        </row>
        <row r="2756">
          <cell r="D2756">
            <v>68353550</v>
          </cell>
          <cell r="L2756">
            <v>10000000</v>
          </cell>
        </row>
        <row r="2757">
          <cell r="D2757">
            <v>78845130</v>
          </cell>
          <cell r="L2757">
            <v>10000000</v>
          </cell>
        </row>
        <row r="2758">
          <cell r="D2758">
            <v>63319509</v>
          </cell>
          <cell r="L2758">
            <v>10000000</v>
          </cell>
        </row>
        <row r="2759">
          <cell r="D2759">
            <v>47536959</v>
          </cell>
          <cell r="L2759">
            <v>10000000</v>
          </cell>
        </row>
        <row r="2760">
          <cell r="D2760">
            <v>63270259</v>
          </cell>
          <cell r="L2760">
            <v>10000000</v>
          </cell>
        </row>
        <row r="2761">
          <cell r="D2761">
            <v>55865715</v>
          </cell>
          <cell r="L2761">
            <v>10000000</v>
          </cell>
        </row>
        <row r="2762">
          <cell r="D2762">
            <v>63231524</v>
          </cell>
          <cell r="L2762">
            <v>6000000</v>
          </cell>
        </row>
        <row r="2763">
          <cell r="D2763">
            <v>52293982</v>
          </cell>
          <cell r="L2763">
            <v>13800000</v>
          </cell>
        </row>
        <row r="2764">
          <cell r="D2764">
            <v>50752337</v>
          </cell>
          <cell r="L2764">
            <v>10000000</v>
          </cell>
        </row>
        <row r="2765">
          <cell r="D2765">
            <v>110175871</v>
          </cell>
          <cell r="L2765">
            <v>10000000</v>
          </cell>
        </row>
        <row r="2766">
          <cell r="D2766">
            <v>38624000</v>
          </cell>
          <cell r="L2766">
            <v>12000000</v>
          </cell>
        </row>
        <row r="2767">
          <cell r="D2767">
            <v>37470017</v>
          </cell>
          <cell r="L2767">
            <v>10000000</v>
          </cell>
        </row>
        <row r="2768">
          <cell r="D2768">
            <v>40485039</v>
          </cell>
          <cell r="L2768">
            <v>10000000</v>
          </cell>
        </row>
        <row r="2769">
          <cell r="D2769">
            <v>16800000</v>
          </cell>
          <cell r="L2769">
            <v>10000000</v>
          </cell>
        </row>
        <row r="2770">
          <cell r="D2770">
            <v>46377022</v>
          </cell>
          <cell r="L2770">
            <v>10000000</v>
          </cell>
        </row>
        <row r="2771">
          <cell r="D2771">
            <v>36696761</v>
          </cell>
          <cell r="L2771">
            <v>23000000</v>
          </cell>
        </row>
        <row r="2772">
          <cell r="D2772">
            <v>36200000</v>
          </cell>
          <cell r="L2772">
            <v>12305523</v>
          </cell>
        </row>
        <row r="2773">
          <cell r="D2773">
            <v>35794166</v>
          </cell>
          <cell r="L2773">
            <v>10000000</v>
          </cell>
        </row>
        <row r="2774">
          <cell r="D2774">
            <v>33583175</v>
          </cell>
          <cell r="L2774">
            <v>10000000</v>
          </cell>
        </row>
        <row r="2775">
          <cell r="D2775">
            <v>32983713</v>
          </cell>
          <cell r="L2775">
            <v>20000000</v>
          </cell>
        </row>
        <row r="2776">
          <cell r="D2776">
            <v>52200504</v>
          </cell>
          <cell r="L2776">
            <v>10000000</v>
          </cell>
        </row>
        <row r="2777">
          <cell r="D2777">
            <v>33000000</v>
          </cell>
          <cell r="L2777">
            <v>10000000</v>
          </cell>
        </row>
        <row r="2778">
          <cell r="D2778">
            <v>32101000</v>
          </cell>
          <cell r="L2778">
            <v>10000000</v>
          </cell>
        </row>
        <row r="2779">
          <cell r="D2779">
            <v>31487293</v>
          </cell>
          <cell r="L2779">
            <v>9000000</v>
          </cell>
        </row>
        <row r="2780">
          <cell r="D2780">
            <v>30651422</v>
          </cell>
          <cell r="L2780">
            <v>10000000</v>
          </cell>
        </row>
        <row r="2781">
          <cell r="D2781">
            <v>30306281</v>
          </cell>
          <cell r="L2781">
            <v>10000000</v>
          </cell>
        </row>
        <row r="2782">
          <cell r="D2782">
            <v>29500000</v>
          </cell>
          <cell r="L2782">
            <v>10000000</v>
          </cell>
        </row>
        <row r="2783">
          <cell r="D2783">
            <v>30050028</v>
          </cell>
          <cell r="L2783">
            <v>17000000</v>
          </cell>
        </row>
        <row r="2784">
          <cell r="D2784">
            <v>29392418</v>
          </cell>
          <cell r="L2784">
            <v>10000000</v>
          </cell>
        </row>
        <row r="2785">
          <cell r="D2785">
            <v>28563926</v>
          </cell>
          <cell r="L2785">
            <v>8500000</v>
          </cell>
        </row>
        <row r="2786">
          <cell r="D2786">
            <v>28435406</v>
          </cell>
          <cell r="L2786">
            <v>12000000</v>
          </cell>
        </row>
        <row r="2787">
          <cell r="D2787">
            <v>25339117</v>
          </cell>
          <cell r="L2787">
            <v>10000000</v>
          </cell>
        </row>
        <row r="2788">
          <cell r="D2788">
            <v>25600000</v>
          </cell>
          <cell r="L2788">
            <v>10000000</v>
          </cell>
        </row>
        <row r="2789">
          <cell r="D2789">
            <v>27736779</v>
          </cell>
          <cell r="L2789">
            <v>10000000</v>
          </cell>
        </row>
        <row r="2790">
          <cell r="D2790">
            <v>24397469</v>
          </cell>
          <cell r="L2790">
            <v>17000000</v>
          </cell>
        </row>
        <row r="2791">
          <cell r="D2791">
            <v>20384136</v>
          </cell>
          <cell r="L2791">
            <v>10000000</v>
          </cell>
        </row>
        <row r="2792">
          <cell r="D2792">
            <v>25464480</v>
          </cell>
          <cell r="L2792">
            <v>10000000</v>
          </cell>
        </row>
        <row r="2793">
          <cell r="D2793">
            <v>20338609</v>
          </cell>
          <cell r="L2793">
            <v>10000000</v>
          </cell>
        </row>
        <row r="2794">
          <cell r="D2794">
            <v>18272447</v>
          </cell>
          <cell r="L2794">
            <v>10000000</v>
          </cell>
        </row>
        <row r="2795">
          <cell r="D2795">
            <v>17096053</v>
          </cell>
          <cell r="L2795">
            <v>9000000</v>
          </cell>
        </row>
        <row r="2796">
          <cell r="D2796">
            <v>21371425</v>
          </cell>
          <cell r="L2796">
            <v>10000000</v>
          </cell>
        </row>
        <row r="2797">
          <cell r="D2797">
            <v>33071558</v>
          </cell>
          <cell r="L2797">
            <v>10000000</v>
          </cell>
        </row>
        <row r="2798">
          <cell r="D2798">
            <v>17655201</v>
          </cell>
          <cell r="L2798">
            <v>10000000</v>
          </cell>
        </row>
        <row r="2799">
          <cell r="D2799">
            <v>16247775</v>
          </cell>
          <cell r="L2799">
            <v>25000000</v>
          </cell>
        </row>
        <row r="2800">
          <cell r="D2800">
            <v>16153600</v>
          </cell>
          <cell r="L2800">
            <v>10000000</v>
          </cell>
        </row>
        <row r="2801">
          <cell r="D2801">
            <v>16033556</v>
          </cell>
          <cell r="L2801">
            <v>10000000</v>
          </cell>
        </row>
        <row r="2802">
          <cell r="D2802">
            <v>16667084</v>
          </cell>
          <cell r="L2802">
            <v>11000000</v>
          </cell>
        </row>
        <row r="2803">
          <cell r="D2803">
            <v>15417771</v>
          </cell>
          <cell r="L2803">
            <v>12600000</v>
          </cell>
        </row>
        <row r="2804">
          <cell r="D2804">
            <v>15156200</v>
          </cell>
          <cell r="L2804">
            <v>30000000</v>
          </cell>
        </row>
        <row r="2805">
          <cell r="D2805">
            <v>21589307</v>
          </cell>
          <cell r="L2805">
            <v>10000000</v>
          </cell>
        </row>
        <row r="2806">
          <cell r="D2806">
            <v>20339754</v>
          </cell>
          <cell r="L2806">
            <v>10000000</v>
          </cell>
        </row>
        <row r="2807">
          <cell r="D2807">
            <v>28873374</v>
          </cell>
          <cell r="L2807">
            <v>10000000</v>
          </cell>
        </row>
        <row r="2808">
          <cell r="D2808">
            <v>13684949</v>
          </cell>
          <cell r="L2808">
            <v>3000000</v>
          </cell>
        </row>
        <row r="2809">
          <cell r="D2809">
            <v>14597405</v>
          </cell>
          <cell r="L2809">
            <v>6400000</v>
          </cell>
        </row>
        <row r="2810">
          <cell r="D2810">
            <v>12570442</v>
          </cell>
          <cell r="L2810">
            <v>10000000</v>
          </cell>
        </row>
        <row r="2811">
          <cell r="D2811">
            <v>12514138</v>
          </cell>
          <cell r="L2811">
            <v>10000000</v>
          </cell>
        </row>
        <row r="2812">
          <cell r="D2812">
            <v>43771291</v>
          </cell>
          <cell r="L2812">
            <v>5000000</v>
          </cell>
        </row>
        <row r="2813">
          <cell r="D2813">
            <v>11703287</v>
          </cell>
          <cell r="L2813">
            <v>10000000</v>
          </cell>
        </row>
        <row r="2814">
          <cell r="D2814">
            <v>11560259</v>
          </cell>
          <cell r="L2814">
            <v>22000000</v>
          </cell>
        </row>
        <row r="2815">
          <cell r="D2815">
            <v>10824921</v>
          </cell>
          <cell r="L2815">
            <v>10000000</v>
          </cell>
        </row>
        <row r="2816">
          <cell r="D2816">
            <v>10561238</v>
          </cell>
          <cell r="L2816">
            <v>10000000</v>
          </cell>
        </row>
        <row r="2817">
          <cell r="D2817">
            <v>14479776</v>
          </cell>
          <cell r="L2817">
            <v>10000000</v>
          </cell>
        </row>
        <row r="2818">
          <cell r="D2818">
            <v>9801782</v>
          </cell>
          <cell r="L2818">
            <v>10000000</v>
          </cell>
        </row>
        <row r="2819">
          <cell r="D2819">
            <v>8070311</v>
          </cell>
          <cell r="L2819">
            <v>10000000</v>
          </cell>
        </row>
        <row r="2820">
          <cell r="D2820">
            <v>8460995</v>
          </cell>
          <cell r="L2820">
            <v>10000000</v>
          </cell>
        </row>
        <row r="2821">
          <cell r="D2821">
            <v>8111360</v>
          </cell>
          <cell r="L2821">
            <v>10000000</v>
          </cell>
        </row>
        <row r="2822">
          <cell r="D2822">
            <v>8828771</v>
          </cell>
          <cell r="L2822">
            <v>6000000</v>
          </cell>
        </row>
        <row r="2823">
          <cell r="D2823">
            <v>67631157</v>
          </cell>
          <cell r="L2823">
            <v>100000000</v>
          </cell>
        </row>
        <row r="2824">
          <cell r="D2824">
            <v>7563670</v>
          </cell>
          <cell r="L2824">
            <v>10000000</v>
          </cell>
        </row>
        <row r="2825">
          <cell r="D2825">
            <v>6619173</v>
          </cell>
          <cell r="L2825">
            <v>10000000</v>
          </cell>
        </row>
        <row r="2826">
          <cell r="D2826">
            <v>6712241</v>
          </cell>
          <cell r="L2826">
            <v>7500000</v>
          </cell>
        </row>
        <row r="2827">
          <cell r="D2827">
            <v>6842058</v>
          </cell>
          <cell r="L2827">
            <v>10000000</v>
          </cell>
        </row>
        <row r="2828">
          <cell r="D2828">
            <v>6491350</v>
          </cell>
          <cell r="L2828">
            <v>10000000</v>
          </cell>
        </row>
        <row r="2829">
          <cell r="D2829">
            <v>9473382</v>
          </cell>
          <cell r="L2829">
            <v>10000000</v>
          </cell>
        </row>
        <row r="2830">
          <cell r="D2830">
            <v>6197866</v>
          </cell>
          <cell r="L2830">
            <v>10000000</v>
          </cell>
        </row>
        <row r="2831">
          <cell r="D2831">
            <v>6044618</v>
          </cell>
          <cell r="L2831">
            <v>10000000</v>
          </cell>
        </row>
        <row r="2832">
          <cell r="D2832">
            <v>7764027</v>
          </cell>
          <cell r="L2832">
            <v>10000000</v>
          </cell>
        </row>
        <row r="2833">
          <cell r="D2833">
            <v>21569041</v>
          </cell>
          <cell r="L2833">
            <v>9000000</v>
          </cell>
        </row>
        <row r="2834">
          <cell r="D2834">
            <v>4356743</v>
          </cell>
          <cell r="L2834">
            <v>16000000</v>
          </cell>
        </row>
        <row r="2835">
          <cell r="D2835">
            <v>5484375</v>
          </cell>
          <cell r="L2835">
            <v>10000000</v>
          </cell>
        </row>
        <row r="2836">
          <cell r="D2836">
            <v>5348317</v>
          </cell>
          <cell r="L2836">
            <v>10000000</v>
          </cell>
        </row>
        <row r="2837">
          <cell r="D2837">
            <v>4244155</v>
          </cell>
          <cell r="L2837">
            <v>10000000</v>
          </cell>
        </row>
        <row r="2838">
          <cell r="D2838">
            <v>5004648</v>
          </cell>
          <cell r="L2838">
            <v>10000000</v>
          </cell>
        </row>
        <row r="2839">
          <cell r="D2839">
            <v>3333823</v>
          </cell>
          <cell r="L2839">
            <v>10000000</v>
          </cell>
        </row>
        <row r="2840">
          <cell r="D2840">
            <v>3275585</v>
          </cell>
          <cell r="L2840">
            <v>11500000</v>
          </cell>
        </row>
        <row r="2841">
          <cell r="D2841">
            <v>3193102</v>
          </cell>
          <cell r="L2841">
            <v>9000000</v>
          </cell>
        </row>
        <row r="2842">
          <cell r="D2842">
            <v>54557348</v>
          </cell>
          <cell r="L2842">
            <v>6500000</v>
          </cell>
        </row>
        <row r="2843">
          <cell r="D2843">
            <v>3041803</v>
          </cell>
          <cell r="L2843">
            <v>10000000</v>
          </cell>
        </row>
        <row r="2844">
          <cell r="D2844">
            <v>3060858</v>
          </cell>
          <cell r="L2844">
            <v>10000000</v>
          </cell>
        </row>
        <row r="2845">
          <cell r="D2845">
            <v>1055654</v>
          </cell>
          <cell r="L2845">
            <v>10000000</v>
          </cell>
        </row>
        <row r="2846">
          <cell r="D2846">
            <v>2331318</v>
          </cell>
          <cell r="L2846">
            <v>10000000</v>
          </cell>
        </row>
        <row r="2847">
          <cell r="D2847">
            <v>2185266</v>
          </cell>
          <cell r="L2847">
            <v>10000000</v>
          </cell>
        </row>
        <row r="2848">
          <cell r="D2848">
            <v>26583369</v>
          </cell>
          <cell r="L2848">
            <v>10000000</v>
          </cell>
        </row>
        <row r="2849">
          <cell r="D2849">
            <v>800000</v>
          </cell>
          <cell r="L2849">
            <v>14000000</v>
          </cell>
        </row>
        <row r="2850">
          <cell r="D2850">
            <v>7574066</v>
          </cell>
          <cell r="L2850">
            <v>10000000</v>
          </cell>
        </row>
        <row r="2851">
          <cell r="D2851">
            <v>1754319</v>
          </cell>
          <cell r="L2851">
            <v>10000000</v>
          </cell>
        </row>
        <row r="2852">
          <cell r="D2852">
            <v>1641788</v>
          </cell>
          <cell r="L2852">
            <v>8000000</v>
          </cell>
        </row>
        <row r="2853">
          <cell r="D2853">
            <v>1631839</v>
          </cell>
          <cell r="L2853">
            <v>10000000</v>
          </cell>
        </row>
        <row r="2854">
          <cell r="D2854">
            <v>1309849</v>
          </cell>
          <cell r="L2854">
            <v>10000000</v>
          </cell>
        </row>
        <row r="2855">
          <cell r="D2855">
            <v>1939441</v>
          </cell>
          <cell r="L2855">
            <v>10000000</v>
          </cell>
        </row>
        <row r="2856">
          <cell r="D2856">
            <v>1276984</v>
          </cell>
          <cell r="L2856">
            <v>10000000</v>
          </cell>
        </row>
        <row r="2857">
          <cell r="D2857">
            <v>1987762</v>
          </cell>
          <cell r="L2857">
            <v>11000000</v>
          </cell>
        </row>
        <row r="2858">
          <cell r="D2858">
            <v>1474508</v>
          </cell>
          <cell r="L2858">
            <v>5000000</v>
          </cell>
        </row>
        <row r="2859">
          <cell r="D2859">
            <v>1011054</v>
          </cell>
          <cell r="L2859">
            <v>10000000</v>
          </cell>
        </row>
        <row r="2860">
          <cell r="D2860">
            <v>900926</v>
          </cell>
          <cell r="L2860">
            <v>10000000</v>
          </cell>
        </row>
        <row r="2861">
          <cell r="D2861">
            <v>866778</v>
          </cell>
          <cell r="L2861">
            <v>10000000</v>
          </cell>
        </row>
        <row r="2862">
          <cell r="D2862">
            <v>598645</v>
          </cell>
          <cell r="L2862">
            <v>10000000</v>
          </cell>
        </row>
        <row r="2863">
          <cell r="D2863">
            <v>578527</v>
          </cell>
          <cell r="L2863">
            <v>10000000</v>
          </cell>
        </row>
        <row r="2864">
          <cell r="D2864">
            <v>488872</v>
          </cell>
          <cell r="L2864">
            <v>10000000</v>
          </cell>
        </row>
        <row r="2865">
          <cell r="D2865">
            <v>365734</v>
          </cell>
          <cell r="L2865">
            <v>10000000</v>
          </cell>
        </row>
        <row r="2866">
          <cell r="D2866">
            <v>231417</v>
          </cell>
          <cell r="L2866">
            <v>60000000</v>
          </cell>
        </row>
        <row r="2867">
          <cell r="D2867">
            <v>3093491</v>
          </cell>
          <cell r="L2867">
            <v>5000000</v>
          </cell>
        </row>
        <row r="2868">
          <cell r="D2868">
            <v>228524</v>
          </cell>
          <cell r="L2868">
            <v>4000000</v>
          </cell>
        </row>
        <row r="2869">
          <cell r="D2869">
            <v>226792</v>
          </cell>
          <cell r="L2869">
            <v>10000000</v>
          </cell>
        </row>
        <row r="2870">
          <cell r="D2870">
            <v>136432</v>
          </cell>
          <cell r="L2870">
            <v>5000000</v>
          </cell>
        </row>
        <row r="2871">
          <cell r="D2871">
            <v>131617</v>
          </cell>
          <cell r="L2871">
            <v>10000000</v>
          </cell>
        </row>
        <row r="2872">
          <cell r="D2872">
            <v>126247</v>
          </cell>
          <cell r="L2872">
            <v>6200000</v>
          </cell>
        </row>
        <row r="2873">
          <cell r="D2873">
            <v>169379</v>
          </cell>
          <cell r="L2873">
            <v>10000000</v>
          </cell>
        </row>
        <row r="2874">
          <cell r="D2874">
            <v>15447</v>
          </cell>
          <cell r="L2874">
            <v>10000000</v>
          </cell>
        </row>
        <row r="2875">
          <cell r="D2875">
            <v>19348</v>
          </cell>
          <cell r="L2875">
            <v>10000000</v>
          </cell>
        </row>
        <row r="2876">
          <cell r="D2876">
            <v>100503</v>
          </cell>
          <cell r="L2876">
            <v>8000000</v>
          </cell>
        </row>
        <row r="2877">
          <cell r="D2877">
            <v>92900</v>
          </cell>
          <cell r="L2877">
            <v>5000000</v>
          </cell>
        </row>
        <row r="2878">
          <cell r="D2878">
            <v>5561</v>
          </cell>
          <cell r="L2878">
            <v>10000000</v>
          </cell>
        </row>
        <row r="2879">
          <cell r="D2879">
            <v>3607</v>
          </cell>
          <cell r="L2879">
            <v>10000000</v>
          </cell>
        </row>
        <row r="2880">
          <cell r="D2880">
            <v>70527</v>
          </cell>
          <cell r="L2880">
            <v>6500000</v>
          </cell>
        </row>
        <row r="2881">
          <cell r="D2881">
            <v>11835</v>
          </cell>
          <cell r="L2881">
            <v>10000000</v>
          </cell>
        </row>
        <row r="2882">
          <cell r="D2882">
            <v>128486</v>
          </cell>
          <cell r="L2882">
            <v>10000000</v>
          </cell>
        </row>
        <row r="2883">
          <cell r="D2883">
            <v>2483955</v>
          </cell>
          <cell r="L2883">
            <v>9600000</v>
          </cell>
        </row>
        <row r="2884">
          <cell r="D2884">
            <v>57176582</v>
          </cell>
          <cell r="L2884">
            <v>9500000</v>
          </cell>
        </row>
        <row r="2885">
          <cell r="D2885">
            <v>43100000</v>
          </cell>
          <cell r="L2885">
            <v>9500000</v>
          </cell>
        </row>
        <row r="2886">
          <cell r="D2886">
            <v>225377</v>
          </cell>
          <cell r="L2886">
            <v>8900000</v>
          </cell>
        </row>
        <row r="2887">
          <cell r="D2887">
            <v>14114488</v>
          </cell>
          <cell r="L2887">
            <v>10500000</v>
          </cell>
        </row>
        <row r="2888">
          <cell r="D2888">
            <v>46300000</v>
          </cell>
          <cell r="L2888">
            <v>9400000</v>
          </cell>
        </row>
        <row r="2889">
          <cell r="D2889">
            <v>2600000</v>
          </cell>
          <cell r="L2889">
            <v>6000000</v>
          </cell>
        </row>
        <row r="2890">
          <cell r="D2890">
            <v>1602466</v>
          </cell>
          <cell r="L2890">
            <v>600000000</v>
          </cell>
        </row>
        <row r="2891">
          <cell r="D2891">
            <v>3029870</v>
          </cell>
          <cell r="L2891">
            <v>7400000</v>
          </cell>
        </row>
        <row r="2892">
          <cell r="D2892">
            <v>3047539</v>
          </cell>
          <cell r="L2892">
            <v>7217600</v>
          </cell>
        </row>
        <row r="2893">
          <cell r="D2893">
            <v>78900000</v>
          </cell>
          <cell r="L2893">
            <v>11000000</v>
          </cell>
        </row>
        <row r="2894">
          <cell r="D2894">
            <v>30859000</v>
          </cell>
          <cell r="L2894">
            <v>83532</v>
          </cell>
        </row>
        <row r="2895">
          <cell r="D2895">
            <v>3571735</v>
          </cell>
          <cell r="L2895">
            <v>10000000</v>
          </cell>
        </row>
        <row r="2896">
          <cell r="D2896">
            <v>50000000</v>
          </cell>
          <cell r="L2896">
            <v>9000000</v>
          </cell>
        </row>
        <row r="2897">
          <cell r="D2897">
            <v>63600000</v>
          </cell>
          <cell r="L2897">
            <v>9000000</v>
          </cell>
        </row>
        <row r="2898">
          <cell r="D2898">
            <v>36049108</v>
          </cell>
          <cell r="L2898">
            <v>9000000</v>
          </cell>
        </row>
        <row r="2899">
          <cell r="D2899">
            <v>34074895</v>
          </cell>
          <cell r="L2899">
            <v>9000000</v>
          </cell>
        </row>
        <row r="2900">
          <cell r="D2900">
            <v>33244684</v>
          </cell>
          <cell r="L2900">
            <v>9000000</v>
          </cell>
        </row>
        <row r="2901">
          <cell r="D2901">
            <v>24530513</v>
          </cell>
          <cell r="L2901">
            <v>9000000</v>
          </cell>
        </row>
        <row r="2902">
          <cell r="D2902">
            <v>71519230</v>
          </cell>
          <cell r="L2902">
            <v>9000000</v>
          </cell>
        </row>
        <row r="2903">
          <cell r="D2903">
            <v>20035310</v>
          </cell>
          <cell r="L2903">
            <v>9000000</v>
          </cell>
        </row>
        <row r="2904">
          <cell r="D2904">
            <v>18225165</v>
          </cell>
          <cell r="L2904">
            <v>9000000</v>
          </cell>
        </row>
        <row r="2905">
          <cell r="D2905">
            <v>17804273</v>
          </cell>
          <cell r="L2905">
            <v>20000000</v>
          </cell>
        </row>
        <row r="2906">
          <cell r="D2906">
            <v>16938179</v>
          </cell>
          <cell r="L2906">
            <v>8000000</v>
          </cell>
        </row>
        <row r="2907">
          <cell r="D2907">
            <v>16235293</v>
          </cell>
          <cell r="L2907">
            <v>9000000</v>
          </cell>
        </row>
        <row r="2908">
          <cell r="D2908">
            <v>10161099</v>
          </cell>
          <cell r="L2908">
            <v>9000000</v>
          </cell>
        </row>
        <row r="2909">
          <cell r="D2909">
            <v>6047856</v>
          </cell>
          <cell r="L2909">
            <v>8500000</v>
          </cell>
        </row>
        <row r="2910">
          <cell r="D2910">
            <v>4681503</v>
          </cell>
          <cell r="L2910">
            <v>9000000</v>
          </cell>
        </row>
        <row r="2911">
          <cell r="D2911">
            <v>4350774</v>
          </cell>
          <cell r="L2911">
            <v>8000000</v>
          </cell>
        </row>
        <row r="2912">
          <cell r="D2912">
            <v>2955039</v>
          </cell>
          <cell r="L2912">
            <v>9000000</v>
          </cell>
        </row>
        <row r="2913">
          <cell r="D2913">
            <v>1530535</v>
          </cell>
          <cell r="L2913">
            <v>9000000</v>
          </cell>
        </row>
        <row r="2914">
          <cell r="D2914">
            <v>4881867</v>
          </cell>
          <cell r="L2914">
            <v>9000000</v>
          </cell>
        </row>
        <row r="2915">
          <cell r="D2915">
            <v>11860839</v>
          </cell>
          <cell r="L2915">
            <v>9000000</v>
          </cell>
        </row>
        <row r="2916">
          <cell r="D2916">
            <v>454255</v>
          </cell>
          <cell r="L2916">
            <v>400000000</v>
          </cell>
        </row>
        <row r="2917">
          <cell r="D2917">
            <v>349618</v>
          </cell>
          <cell r="L2917">
            <v>9000000</v>
          </cell>
        </row>
        <row r="2918">
          <cell r="D2918">
            <v>112935</v>
          </cell>
          <cell r="L2918">
            <v>9000000</v>
          </cell>
        </row>
        <row r="2919">
          <cell r="D2919">
            <v>883887</v>
          </cell>
          <cell r="L2919">
            <v>9000000</v>
          </cell>
        </row>
        <row r="2920">
          <cell r="D2920">
            <v>13751</v>
          </cell>
          <cell r="L2920">
            <v>11400000</v>
          </cell>
        </row>
        <row r="2921">
          <cell r="D2921">
            <v>145109</v>
          </cell>
          <cell r="L2921">
            <v>45000000</v>
          </cell>
        </row>
        <row r="2922">
          <cell r="D2922">
            <v>1046166</v>
          </cell>
          <cell r="L2922">
            <v>9000000</v>
          </cell>
        </row>
        <row r="2923">
          <cell r="D2923">
            <v>174635000</v>
          </cell>
          <cell r="L2923">
            <v>8800000</v>
          </cell>
        </row>
        <row r="2924">
          <cell r="D2924">
            <v>14373825</v>
          </cell>
          <cell r="L2924">
            <v>8600000</v>
          </cell>
        </row>
        <row r="2925">
          <cell r="D2925">
            <v>162</v>
          </cell>
          <cell r="L2925">
            <v>9000000</v>
          </cell>
        </row>
        <row r="2926">
          <cell r="D2926">
            <v>39462438</v>
          </cell>
          <cell r="L2926">
            <v>7000000</v>
          </cell>
        </row>
        <row r="2927">
          <cell r="D2927">
            <v>29200000</v>
          </cell>
          <cell r="L2927">
            <v>8500000</v>
          </cell>
        </row>
        <row r="2928">
          <cell r="D2928">
            <v>21564616</v>
          </cell>
          <cell r="L2928">
            <v>8500000</v>
          </cell>
        </row>
        <row r="2929">
          <cell r="D2929">
            <v>14879556</v>
          </cell>
          <cell r="L2929">
            <v>8000000</v>
          </cell>
        </row>
        <row r="2930">
          <cell r="D2930">
            <v>34017854</v>
          </cell>
          <cell r="L2930">
            <v>8500000</v>
          </cell>
        </row>
        <row r="2931">
          <cell r="D2931">
            <v>4273372</v>
          </cell>
          <cell r="L2931">
            <v>22000000</v>
          </cell>
        </row>
        <row r="2932">
          <cell r="D2932">
            <v>4440055</v>
          </cell>
          <cell r="L2932">
            <v>8500000</v>
          </cell>
        </row>
        <row r="2933">
          <cell r="D2933">
            <v>4018695</v>
          </cell>
          <cell r="L2933">
            <v>12000000</v>
          </cell>
        </row>
        <row r="2934">
          <cell r="D2934">
            <v>6262942</v>
          </cell>
          <cell r="L2934">
            <v>9000000</v>
          </cell>
        </row>
        <row r="2935">
          <cell r="D2935">
            <v>1997807</v>
          </cell>
          <cell r="L2935">
            <v>8000000</v>
          </cell>
        </row>
        <row r="2936">
          <cell r="D2936">
            <v>90800000</v>
          </cell>
          <cell r="L2936">
            <v>8000000</v>
          </cell>
        </row>
        <row r="2937">
          <cell r="D2937">
            <v>140244</v>
          </cell>
          <cell r="L2937">
            <v>8500000</v>
          </cell>
        </row>
        <row r="2938">
          <cell r="D2938">
            <v>107930000</v>
          </cell>
          <cell r="L2938">
            <v>8000000</v>
          </cell>
        </row>
        <row r="2939">
          <cell r="D2939">
            <v>32279955</v>
          </cell>
          <cell r="L2939">
            <v>8500000</v>
          </cell>
        </row>
        <row r="2940">
          <cell r="D2940">
            <v>4992159</v>
          </cell>
          <cell r="L2940">
            <v>8550000</v>
          </cell>
        </row>
        <row r="2941">
          <cell r="D2941">
            <v>163214286</v>
          </cell>
          <cell r="L2941">
            <v>8200000</v>
          </cell>
        </row>
        <row r="2942">
          <cell r="D2942">
            <v>69800000</v>
          </cell>
          <cell r="L2942">
            <v>8000000</v>
          </cell>
        </row>
        <row r="2943">
          <cell r="D2943">
            <v>59889948</v>
          </cell>
          <cell r="L2943">
            <v>8000000</v>
          </cell>
        </row>
        <row r="2944">
          <cell r="D2944">
            <v>52287414</v>
          </cell>
          <cell r="L2944">
            <v>8000000</v>
          </cell>
        </row>
        <row r="2945">
          <cell r="D2945">
            <v>45063889</v>
          </cell>
          <cell r="L2945">
            <v>8000000</v>
          </cell>
        </row>
        <row r="2946">
          <cell r="D2946">
            <v>40066497</v>
          </cell>
          <cell r="L2946">
            <v>8000000</v>
          </cell>
        </row>
        <row r="2947">
          <cell r="D2947">
            <v>36500000</v>
          </cell>
          <cell r="L2947">
            <v>8000000</v>
          </cell>
        </row>
        <row r="2948">
          <cell r="D2948">
            <v>27362712</v>
          </cell>
          <cell r="L2948">
            <v>8000000</v>
          </cell>
        </row>
        <row r="2949">
          <cell r="D2949">
            <v>34746109</v>
          </cell>
          <cell r="L2949">
            <v>8000000</v>
          </cell>
        </row>
        <row r="2950">
          <cell r="D2950">
            <v>34963967</v>
          </cell>
          <cell r="L2950">
            <v>8000000</v>
          </cell>
        </row>
        <row r="2951">
          <cell r="D2951">
            <v>25926543</v>
          </cell>
          <cell r="L2951">
            <v>8000000</v>
          </cell>
        </row>
        <row r="2952">
          <cell r="D2952">
            <v>26049082</v>
          </cell>
          <cell r="L2952">
            <v>8000000</v>
          </cell>
        </row>
        <row r="2953">
          <cell r="D2953">
            <v>22551000</v>
          </cell>
          <cell r="L2953">
            <v>8000000</v>
          </cell>
        </row>
        <row r="2954">
          <cell r="D2954">
            <v>22800000</v>
          </cell>
          <cell r="L2954">
            <v>7000000</v>
          </cell>
        </row>
        <row r="2955">
          <cell r="D2955">
            <v>18090181</v>
          </cell>
          <cell r="L2955">
            <v>8000000</v>
          </cell>
        </row>
        <row r="2956">
          <cell r="D2956">
            <v>17843379</v>
          </cell>
          <cell r="L2956">
            <v>8000000</v>
          </cell>
        </row>
        <row r="2957">
          <cell r="D2957">
            <v>17278980</v>
          </cell>
          <cell r="L2957">
            <v>8000000</v>
          </cell>
        </row>
        <row r="2958">
          <cell r="D2958">
            <v>16699684</v>
          </cell>
          <cell r="L2958">
            <v>8000000</v>
          </cell>
        </row>
        <row r="2959">
          <cell r="D2959">
            <v>50815288</v>
          </cell>
          <cell r="L2959">
            <v>50000000</v>
          </cell>
        </row>
        <row r="2960">
          <cell r="D2960">
            <v>15047419</v>
          </cell>
          <cell r="L2960">
            <v>7000000</v>
          </cell>
        </row>
        <row r="2961">
          <cell r="D2961">
            <v>14015786</v>
          </cell>
          <cell r="L2961">
            <v>5000000</v>
          </cell>
        </row>
        <row r="2962">
          <cell r="D2962">
            <v>10269307</v>
          </cell>
          <cell r="L2962">
            <v>8000000</v>
          </cell>
        </row>
        <row r="2963">
          <cell r="D2963">
            <v>17536788</v>
          </cell>
          <cell r="L2963">
            <v>8000000</v>
          </cell>
        </row>
        <row r="2964">
          <cell r="D2964">
            <v>58401464</v>
          </cell>
          <cell r="L2964">
            <v>8000000</v>
          </cell>
        </row>
        <row r="2965">
          <cell r="D2965">
            <v>8279017</v>
          </cell>
          <cell r="L2965">
            <v>8000000</v>
          </cell>
        </row>
        <row r="2966">
          <cell r="D2966">
            <v>10106233</v>
          </cell>
          <cell r="L2966">
            <v>8000000</v>
          </cell>
        </row>
        <row r="2967">
          <cell r="D2967">
            <v>4692814</v>
          </cell>
          <cell r="L2967">
            <v>8000000</v>
          </cell>
        </row>
        <row r="2968">
          <cell r="D2968">
            <v>5018450</v>
          </cell>
          <cell r="L2968">
            <v>8000000</v>
          </cell>
        </row>
        <row r="2969">
          <cell r="D2969">
            <v>3442820</v>
          </cell>
          <cell r="L2969">
            <v>8000000</v>
          </cell>
        </row>
        <row r="2970">
          <cell r="D2970">
            <v>3205244</v>
          </cell>
          <cell r="L2970">
            <v>10000000</v>
          </cell>
        </row>
        <row r="2971">
          <cell r="D2971">
            <v>3076425</v>
          </cell>
          <cell r="L2971">
            <v>8000000</v>
          </cell>
        </row>
        <row r="2972">
          <cell r="D2972">
            <v>2275557</v>
          </cell>
          <cell r="L2972">
            <v>8000000</v>
          </cell>
        </row>
        <row r="2973">
          <cell r="D2973">
            <v>1789892</v>
          </cell>
          <cell r="L2973">
            <v>8000000</v>
          </cell>
        </row>
        <row r="2974">
          <cell r="D2974">
            <v>6350058</v>
          </cell>
          <cell r="L2974">
            <v>8000000</v>
          </cell>
        </row>
        <row r="2975">
          <cell r="D2975">
            <v>1094798</v>
          </cell>
          <cell r="L2975">
            <v>7200000</v>
          </cell>
        </row>
        <row r="2976">
          <cell r="D2976">
            <v>1071240</v>
          </cell>
          <cell r="L2976">
            <v>8000000</v>
          </cell>
        </row>
        <row r="2977">
          <cell r="D2977">
            <v>532190</v>
          </cell>
          <cell r="L2977">
            <v>8000000</v>
          </cell>
        </row>
        <row r="2978">
          <cell r="D2978">
            <v>686383</v>
          </cell>
          <cell r="L2978">
            <v>6500000</v>
          </cell>
        </row>
        <row r="2979">
          <cell r="D2979">
            <v>16168741</v>
          </cell>
          <cell r="L2979">
            <v>8000000</v>
          </cell>
        </row>
        <row r="2980">
          <cell r="D2980">
            <v>568695</v>
          </cell>
          <cell r="L2980">
            <v>8000000</v>
          </cell>
        </row>
        <row r="2981">
          <cell r="D2981">
            <v>398420</v>
          </cell>
          <cell r="L2981">
            <v>8000000</v>
          </cell>
        </row>
        <row r="2982">
          <cell r="D2982">
            <v>336456</v>
          </cell>
          <cell r="L2982">
            <v>8000000</v>
          </cell>
        </row>
        <row r="2983">
          <cell r="D2983">
            <v>298110</v>
          </cell>
          <cell r="L2983">
            <v>8000000</v>
          </cell>
        </row>
        <row r="2984">
          <cell r="D2984">
            <v>127144</v>
          </cell>
          <cell r="L2984">
            <v>8000000</v>
          </cell>
        </row>
        <row r="2985">
          <cell r="D2985">
            <v>117190</v>
          </cell>
          <cell r="L2985">
            <v>8000000</v>
          </cell>
        </row>
        <row r="2986">
          <cell r="D2986">
            <v>108662</v>
          </cell>
          <cell r="L2986">
            <v>8000000</v>
          </cell>
        </row>
        <row r="2987">
          <cell r="D2987">
            <v>53481</v>
          </cell>
          <cell r="L2987">
            <v>8000000</v>
          </cell>
        </row>
        <row r="2988">
          <cell r="D2988">
            <v>23106</v>
          </cell>
          <cell r="L2988">
            <v>50000000</v>
          </cell>
        </row>
        <row r="2989">
          <cell r="D2989">
            <v>52961</v>
          </cell>
          <cell r="L2989">
            <v>8000000</v>
          </cell>
        </row>
        <row r="2990">
          <cell r="D2990">
            <v>439162</v>
          </cell>
          <cell r="L2990">
            <v>1100000000</v>
          </cell>
        </row>
        <row r="2991">
          <cell r="D2991">
            <v>671240</v>
          </cell>
          <cell r="L2991">
            <v>7900000</v>
          </cell>
        </row>
        <row r="2992">
          <cell r="D2992">
            <v>882290</v>
          </cell>
          <cell r="L2992">
            <v>10000000</v>
          </cell>
        </row>
        <row r="2993">
          <cell r="D2993">
            <v>106593296</v>
          </cell>
          <cell r="L2993">
            <v>7500000</v>
          </cell>
        </row>
        <row r="2994">
          <cell r="D2994">
            <v>43490057</v>
          </cell>
          <cell r="L2994">
            <v>7500000</v>
          </cell>
        </row>
        <row r="2995">
          <cell r="D2995">
            <v>32333860</v>
          </cell>
          <cell r="L2995">
            <v>7500000</v>
          </cell>
        </row>
        <row r="2996">
          <cell r="D2996">
            <v>24792061</v>
          </cell>
          <cell r="L2996">
            <v>6500000</v>
          </cell>
        </row>
        <row r="2997">
          <cell r="D2997">
            <v>17544812</v>
          </cell>
          <cell r="L2997">
            <v>10000000</v>
          </cell>
        </row>
        <row r="2998">
          <cell r="D2998">
            <v>12574715</v>
          </cell>
          <cell r="L2998">
            <v>4500000</v>
          </cell>
        </row>
        <row r="2999">
          <cell r="D2999">
            <v>5100000</v>
          </cell>
          <cell r="L2999">
            <v>7500000</v>
          </cell>
        </row>
        <row r="3000">
          <cell r="D3000">
            <v>10460089</v>
          </cell>
          <cell r="L3000">
            <v>7500000</v>
          </cell>
        </row>
        <row r="3001">
          <cell r="D3001">
            <v>4239767</v>
          </cell>
          <cell r="L3001">
            <v>7500000</v>
          </cell>
        </row>
        <row r="3002">
          <cell r="D3002">
            <v>4131640</v>
          </cell>
          <cell r="L3002">
            <v>7500000</v>
          </cell>
        </row>
        <row r="3003">
          <cell r="D3003">
            <v>3347439</v>
          </cell>
          <cell r="L3003">
            <v>7500000</v>
          </cell>
        </row>
        <row r="3004">
          <cell r="D3004">
            <v>10814185</v>
          </cell>
          <cell r="L3004">
            <v>8000000</v>
          </cell>
        </row>
        <row r="3005">
          <cell r="D3005">
            <v>206400</v>
          </cell>
          <cell r="L3005">
            <v>50000000</v>
          </cell>
        </row>
        <row r="3006">
          <cell r="D3006">
            <v>197148</v>
          </cell>
          <cell r="L3006">
            <v>7500000</v>
          </cell>
        </row>
        <row r="3007">
          <cell r="D3007">
            <v>3014541</v>
          </cell>
          <cell r="L3007">
            <v>8000000</v>
          </cell>
        </row>
        <row r="3008">
          <cell r="D3008">
            <v>872643</v>
          </cell>
          <cell r="L3008">
            <v>6000000</v>
          </cell>
        </row>
        <row r="3009">
          <cell r="D3009">
            <v>4443403</v>
          </cell>
          <cell r="L3009">
            <v>7300000</v>
          </cell>
        </row>
        <row r="3010">
          <cell r="D3010">
            <v>1330827</v>
          </cell>
          <cell r="L3010">
            <v>7000000</v>
          </cell>
        </row>
        <row r="3011">
          <cell r="D3011">
            <v>1818681</v>
          </cell>
          <cell r="L3011">
            <v>7300000</v>
          </cell>
        </row>
        <row r="3012">
          <cell r="D3012">
            <v>336530303</v>
          </cell>
          <cell r="L3012">
            <v>258000000</v>
          </cell>
        </row>
        <row r="3013">
          <cell r="D3013">
            <v>12610552</v>
          </cell>
          <cell r="L3013">
            <v>7500000</v>
          </cell>
        </row>
        <row r="3014">
          <cell r="D3014">
            <v>143492840</v>
          </cell>
          <cell r="L3014">
            <v>7500000</v>
          </cell>
        </row>
        <row r="3015">
          <cell r="D3015">
            <v>43800000</v>
          </cell>
          <cell r="L3015">
            <v>7200000</v>
          </cell>
        </row>
        <row r="3016">
          <cell r="D3016">
            <v>134821952</v>
          </cell>
          <cell r="L3016">
            <v>6000000</v>
          </cell>
        </row>
        <row r="3017">
          <cell r="D3017">
            <v>94900000</v>
          </cell>
          <cell r="L3017">
            <v>4000000</v>
          </cell>
        </row>
        <row r="3018">
          <cell r="D3018">
            <v>32391374</v>
          </cell>
          <cell r="L3018">
            <v>7500000</v>
          </cell>
        </row>
        <row r="3019">
          <cell r="D3019">
            <v>40158000</v>
          </cell>
          <cell r="L3019">
            <v>7000000</v>
          </cell>
        </row>
        <row r="3020">
          <cell r="D3020">
            <v>113709992</v>
          </cell>
          <cell r="L3020">
            <v>7000000</v>
          </cell>
        </row>
        <row r="3021">
          <cell r="D3021">
            <v>32131483</v>
          </cell>
          <cell r="L3021">
            <v>11000000</v>
          </cell>
        </row>
        <row r="3022">
          <cell r="D3022">
            <v>35400000</v>
          </cell>
          <cell r="L3022">
            <v>7000000</v>
          </cell>
        </row>
        <row r="3023">
          <cell r="D3023">
            <v>34099640</v>
          </cell>
          <cell r="L3023">
            <v>5000000</v>
          </cell>
        </row>
        <row r="3024">
          <cell r="D3024">
            <v>37295394</v>
          </cell>
          <cell r="L3024">
            <v>6600000</v>
          </cell>
        </row>
        <row r="3025">
          <cell r="D3025">
            <v>144812796</v>
          </cell>
          <cell r="L3025">
            <v>105000000</v>
          </cell>
        </row>
        <row r="3026">
          <cell r="D3026">
            <v>31501218</v>
          </cell>
          <cell r="L3026">
            <v>7500000</v>
          </cell>
        </row>
        <row r="3027">
          <cell r="D3027">
            <v>28747570</v>
          </cell>
          <cell r="L3027">
            <v>7000000</v>
          </cell>
        </row>
        <row r="3028">
          <cell r="D3028">
            <v>25625110</v>
          </cell>
          <cell r="L3028">
            <v>7000000</v>
          </cell>
        </row>
        <row r="3029">
          <cell r="D3029">
            <v>25000000</v>
          </cell>
          <cell r="L3029">
            <v>9000000</v>
          </cell>
        </row>
        <row r="3030">
          <cell r="D3030">
            <v>21000000</v>
          </cell>
          <cell r="L3030">
            <v>13000000</v>
          </cell>
        </row>
        <row r="3031">
          <cell r="D3031">
            <v>20257000</v>
          </cell>
          <cell r="L3031">
            <v>7000000</v>
          </cell>
        </row>
        <row r="3032">
          <cell r="D3032">
            <v>26005908</v>
          </cell>
          <cell r="L3032">
            <v>3500000</v>
          </cell>
        </row>
        <row r="3033">
          <cell r="D3033">
            <v>15818967</v>
          </cell>
          <cell r="L3033">
            <v>7000000</v>
          </cell>
        </row>
        <row r="3034">
          <cell r="D3034">
            <v>14891000</v>
          </cell>
          <cell r="L3034">
            <v>7000000</v>
          </cell>
        </row>
        <row r="3035">
          <cell r="D3035">
            <v>16901126</v>
          </cell>
          <cell r="L3035">
            <v>7000000</v>
          </cell>
        </row>
        <row r="3036">
          <cell r="D3036">
            <v>17474107</v>
          </cell>
          <cell r="L3036">
            <v>7000000</v>
          </cell>
        </row>
        <row r="3037">
          <cell r="D3037">
            <v>14003141</v>
          </cell>
          <cell r="L3037">
            <v>7000000</v>
          </cell>
        </row>
        <row r="3038">
          <cell r="D3038">
            <v>304360277</v>
          </cell>
          <cell r="L3038">
            <v>200000000</v>
          </cell>
        </row>
        <row r="3039">
          <cell r="D3039">
            <v>12583510</v>
          </cell>
          <cell r="L3039">
            <v>7000000</v>
          </cell>
        </row>
        <row r="3040">
          <cell r="D3040">
            <v>9190525</v>
          </cell>
          <cell r="L3040">
            <v>7000000</v>
          </cell>
        </row>
        <row r="3041">
          <cell r="D3041">
            <v>9176553</v>
          </cell>
          <cell r="L3041">
            <v>7500000</v>
          </cell>
        </row>
        <row r="3042">
          <cell r="D3042">
            <v>9094451</v>
          </cell>
          <cell r="L3042">
            <v>7000000</v>
          </cell>
        </row>
        <row r="3043">
          <cell r="D3043">
            <v>14612840</v>
          </cell>
          <cell r="L3043">
            <v>7000000</v>
          </cell>
        </row>
        <row r="3044">
          <cell r="D3044">
            <v>9166863</v>
          </cell>
          <cell r="L3044">
            <v>7000000</v>
          </cell>
        </row>
        <row r="3045">
          <cell r="D3045">
            <v>8373585</v>
          </cell>
          <cell r="L3045">
            <v>7000000</v>
          </cell>
        </row>
        <row r="3046">
          <cell r="D3046">
            <v>7292175</v>
          </cell>
          <cell r="L3046">
            <v>7000000</v>
          </cell>
        </row>
        <row r="3047">
          <cell r="D3047">
            <v>6601079</v>
          </cell>
          <cell r="L3047">
            <v>7000000</v>
          </cell>
        </row>
        <row r="3048">
          <cell r="D3048">
            <v>6165429</v>
          </cell>
          <cell r="L3048">
            <v>6000000</v>
          </cell>
        </row>
        <row r="3049">
          <cell r="D3049">
            <v>5694308</v>
          </cell>
          <cell r="L3049">
            <v>7000000</v>
          </cell>
        </row>
        <row r="3050">
          <cell r="D3050">
            <v>5430822</v>
          </cell>
          <cell r="L3050">
            <v>7000000</v>
          </cell>
        </row>
        <row r="3051">
          <cell r="D3051">
            <v>4720371</v>
          </cell>
          <cell r="L3051">
            <v>7000000</v>
          </cell>
        </row>
        <row r="3052">
          <cell r="D3052">
            <v>2921738</v>
          </cell>
          <cell r="L3052">
            <v>7000000</v>
          </cell>
        </row>
        <row r="3053">
          <cell r="D3053">
            <v>2344847</v>
          </cell>
          <cell r="L3053">
            <v>7000000</v>
          </cell>
        </row>
        <row r="3054">
          <cell r="D3054">
            <v>7455447</v>
          </cell>
          <cell r="L3054">
            <v>7000000</v>
          </cell>
        </row>
        <row r="3055">
          <cell r="D3055">
            <v>2148212</v>
          </cell>
          <cell r="L3055">
            <v>7000000</v>
          </cell>
        </row>
        <row r="3056">
          <cell r="D3056">
            <v>2062066</v>
          </cell>
          <cell r="L3056">
            <v>7000000</v>
          </cell>
        </row>
        <row r="3057">
          <cell r="D3057">
            <v>1654367</v>
          </cell>
          <cell r="L3057">
            <v>7000000</v>
          </cell>
        </row>
        <row r="3058">
          <cell r="D3058">
            <v>1738692</v>
          </cell>
          <cell r="L3058">
            <v>7000000</v>
          </cell>
        </row>
        <row r="3059">
          <cell r="D3059">
            <v>1889522</v>
          </cell>
          <cell r="L3059">
            <v>7000000</v>
          </cell>
        </row>
        <row r="3060">
          <cell r="D3060">
            <v>1110286</v>
          </cell>
          <cell r="L3060">
            <v>4825000</v>
          </cell>
        </row>
        <row r="3061">
          <cell r="D3061">
            <v>1000000</v>
          </cell>
          <cell r="L3061">
            <v>9000000</v>
          </cell>
        </row>
        <row r="3062">
          <cell r="D3062">
            <v>700000</v>
          </cell>
          <cell r="L3062">
            <v>50000000</v>
          </cell>
        </row>
        <row r="3063">
          <cell r="D3063">
            <v>1768416</v>
          </cell>
          <cell r="L3063">
            <v>7000000</v>
          </cell>
        </row>
        <row r="3064">
          <cell r="D3064">
            <v>306715</v>
          </cell>
          <cell r="L3064">
            <v>10000000</v>
          </cell>
        </row>
        <row r="3065">
          <cell r="D3065">
            <v>382946</v>
          </cell>
          <cell r="L3065">
            <v>7000000</v>
          </cell>
        </row>
        <row r="3066">
          <cell r="D3066">
            <v>236266</v>
          </cell>
          <cell r="L3066">
            <v>3500000</v>
          </cell>
        </row>
        <row r="3067">
          <cell r="D3067">
            <v>196067</v>
          </cell>
          <cell r="L3067">
            <v>7000000</v>
          </cell>
        </row>
        <row r="3068">
          <cell r="D3068">
            <v>532988</v>
          </cell>
          <cell r="L3068">
            <v>7000000</v>
          </cell>
        </row>
        <row r="3069">
          <cell r="D3069">
            <v>453079</v>
          </cell>
          <cell r="L3069">
            <v>7000000</v>
          </cell>
        </row>
        <row r="3070">
          <cell r="D3070">
            <v>46451</v>
          </cell>
          <cell r="L3070">
            <v>7000000</v>
          </cell>
        </row>
        <row r="3071">
          <cell r="D3071">
            <v>233103</v>
          </cell>
          <cell r="L3071">
            <v>7000000</v>
          </cell>
        </row>
        <row r="3072">
          <cell r="D3072">
            <v>41400000</v>
          </cell>
          <cell r="L3072">
            <v>6900000</v>
          </cell>
        </row>
        <row r="3073">
          <cell r="D3073">
            <v>7993039</v>
          </cell>
          <cell r="L3073">
            <v>6900000</v>
          </cell>
        </row>
        <row r="3074">
          <cell r="D3074">
            <v>927107</v>
          </cell>
          <cell r="L3074">
            <v>15000000</v>
          </cell>
        </row>
        <row r="3075">
          <cell r="D3075">
            <v>49526</v>
          </cell>
          <cell r="L3075">
            <v>6800000</v>
          </cell>
        </row>
        <row r="3076">
          <cell r="D3076">
            <v>10696</v>
          </cell>
          <cell r="L3076">
            <v>6800000</v>
          </cell>
        </row>
        <row r="3077">
          <cell r="D3077">
            <v>31607598</v>
          </cell>
          <cell r="L3077">
            <v>6900000</v>
          </cell>
        </row>
        <row r="3078">
          <cell r="D3078">
            <v>6857096</v>
          </cell>
          <cell r="L3078">
            <v>6800000</v>
          </cell>
        </row>
        <row r="3079">
          <cell r="D3079">
            <v>223878</v>
          </cell>
          <cell r="L3079">
            <v>5000000</v>
          </cell>
        </row>
        <row r="3080">
          <cell r="D3080">
            <v>8060</v>
          </cell>
          <cell r="L3080">
            <v>4000000</v>
          </cell>
        </row>
        <row r="3081">
          <cell r="D3081">
            <v>84263837</v>
          </cell>
          <cell r="L3081">
            <v>6500000</v>
          </cell>
        </row>
        <row r="3082">
          <cell r="D3082">
            <v>110029</v>
          </cell>
          <cell r="L3082">
            <v>6500000</v>
          </cell>
        </row>
        <row r="3083">
          <cell r="D3083">
            <v>57504069</v>
          </cell>
          <cell r="L3083">
            <v>6000000</v>
          </cell>
        </row>
        <row r="3084">
          <cell r="D3084">
            <v>54215416</v>
          </cell>
          <cell r="L3084">
            <v>6500000</v>
          </cell>
        </row>
        <row r="3085">
          <cell r="D3085">
            <v>31899000</v>
          </cell>
          <cell r="L3085">
            <v>6500000</v>
          </cell>
        </row>
        <row r="3086">
          <cell r="D3086">
            <v>24103594</v>
          </cell>
          <cell r="L3086">
            <v>6500000</v>
          </cell>
        </row>
        <row r="3087">
          <cell r="D3087">
            <v>16842303</v>
          </cell>
          <cell r="L3087">
            <v>6500000</v>
          </cell>
        </row>
        <row r="3088">
          <cell r="D3088">
            <v>13367101</v>
          </cell>
          <cell r="L3088">
            <v>6500000</v>
          </cell>
        </row>
        <row r="3089">
          <cell r="D3089">
            <v>10149779</v>
          </cell>
          <cell r="L3089">
            <v>6500000</v>
          </cell>
        </row>
        <row r="3090">
          <cell r="D3090">
            <v>6173485</v>
          </cell>
          <cell r="L3090">
            <v>7000000</v>
          </cell>
        </row>
        <row r="3091">
          <cell r="D3091">
            <v>4000304</v>
          </cell>
          <cell r="L3091">
            <v>6500000</v>
          </cell>
        </row>
        <row r="3092">
          <cell r="D3092">
            <v>2338695</v>
          </cell>
          <cell r="L3092">
            <v>4000000</v>
          </cell>
        </row>
        <row r="3093">
          <cell r="D3093">
            <v>2024854</v>
          </cell>
          <cell r="L3093">
            <v>6500000</v>
          </cell>
        </row>
        <row r="3094">
          <cell r="D3094">
            <v>2268296</v>
          </cell>
          <cell r="L3094">
            <v>6500000</v>
          </cell>
        </row>
        <row r="3095">
          <cell r="D3095">
            <v>1029017</v>
          </cell>
          <cell r="L3095">
            <v>6500000</v>
          </cell>
        </row>
        <row r="3096">
          <cell r="D3096">
            <v>64148</v>
          </cell>
          <cell r="L3096">
            <v>6500000</v>
          </cell>
        </row>
        <row r="3097">
          <cell r="D3097">
            <v>66637</v>
          </cell>
          <cell r="L3097">
            <v>6500000</v>
          </cell>
        </row>
        <row r="3098">
          <cell r="D3098">
            <v>871577</v>
          </cell>
          <cell r="L3098">
            <v>4500000</v>
          </cell>
        </row>
        <row r="3099">
          <cell r="D3099">
            <v>38400000</v>
          </cell>
          <cell r="L3099">
            <v>6500000</v>
          </cell>
        </row>
        <row r="3100">
          <cell r="D3100">
            <v>4063859</v>
          </cell>
          <cell r="L3100">
            <v>4800000</v>
          </cell>
        </row>
        <row r="3101">
          <cell r="D3101">
            <v>449558</v>
          </cell>
          <cell r="L3101">
            <v>10000000</v>
          </cell>
        </row>
        <row r="3102">
          <cell r="D3102">
            <v>2122561</v>
          </cell>
          <cell r="L3102">
            <v>6000000</v>
          </cell>
        </row>
        <row r="3103">
          <cell r="D3103">
            <v>181360000</v>
          </cell>
          <cell r="L3103">
            <v>6000000</v>
          </cell>
        </row>
        <row r="3104">
          <cell r="D3104">
            <v>137963328</v>
          </cell>
          <cell r="L3104">
            <v>6000000</v>
          </cell>
        </row>
        <row r="3105">
          <cell r="D3105">
            <v>119078393</v>
          </cell>
          <cell r="L3105">
            <v>6000000</v>
          </cell>
        </row>
        <row r="3106">
          <cell r="D3106">
            <v>102308900</v>
          </cell>
          <cell r="L3106">
            <v>6000000</v>
          </cell>
        </row>
        <row r="3107">
          <cell r="D3107">
            <v>102300000</v>
          </cell>
          <cell r="L3107">
            <v>6000000</v>
          </cell>
        </row>
        <row r="3108">
          <cell r="D3108">
            <v>54800000</v>
          </cell>
          <cell r="L3108">
            <v>6000000</v>
          </cell>
        </row>
        <row r="3109">
          <cell r="D3109">
            <v>24004159</v>
          </cell>
          <cell r="L3109">
            <v>110000000</v>
          </cell>
        </row>
        <row r="3110">
          <cell r="D3110">
            <v>43650000</v>
          </cell>
          <cell r="L3110">
            <v>6000000</v>
          </cell>
        </row>
        <row r="3111">
          <cell r="D3111">
            <v>39800000</v>
          </cell>
          <cell r="L3111">
            <v>6000000</v>
          </cell>
        </row>
        <row r="3112">
          <cell r="D3112">
            <v>27457409</v>
          </cell>
          <cell r="L3112">
            <v>6000000</v>
          </cell>
        </row>
        <row r="3113">
          <cell r="D3113">
            <v>25047631</v>
          </cell>
          <cell r="L3113">
            <v>6000000</v>
          </cell>
        </row>
        <row r="3114">
          <cell r="D3114">
            <v>23272306</v>
          </cell>
          <cell r="L3114">
            <v>6000000</v>
          </cell>
        </row>
        <row r="3115">
          <cell r="D3115">
            <v>22168359</v>
          </cell>
          <cell r="L3115">
            <v>8000000</v>
          </cell>
        </row>
        <row r="3116">
          <cell r="D3116">
            <v>21005329</v>
          </cell>
          <cell r="L3116">
            <v>6000000</v>
          </cell>
        </row>
        <row r="3117">
          <cell r="D3117">
            <v>26236603</v>
          </cell>
          <cell r="L3117">
            <v>6000000</v>
          </cell>
        </row>
        <row r="3118">
          <cell r="D3118">
            <v>20400000</v>
          </cell>
          <cell r="L3118">
            <v>8000000</v>
          </cell>
        </row>
        <row r="3119">
          <cell r="D3119">
            <v>18621249</v>
          </cell>
          <cell r="L3119">
            <v>6000000</v>
          </cell>
        </row>
        <row r="3120">
          <cell r="D3120">
            <v>25244700</v>
          </cell>
          <cell r="L3120">
            <v>6000000</v>
          </cell>
        </row>
        <row r="3121">
          <cell r="D3121">
            <v>14545844</v>
          </cell>
          <cell r="L3121">
            <v>6500000</v>
          </cell>
        </row>
        <row r="3122">
          <cell r="D3122">
            <v>13235267</v>
          </cell>
          <cell r="L3122">
            <v>6000000</v>
          </cell>
        </row>
        <row r="3123">
          <cell r="D3123">
            <v>12793213</v>
          </cell>
          <cell r="L3123">
            <v>6000000</v>
          </cell>
        </row>
        <row r="3124">
          <cell r="D3124">
            <v>11883495</v>
          </cell>
          <cell r="L3124">
            <v>9000000</v>
          </cell>
        </row>
        <row r="3125">
          <cell r="D3125">
            <v>11797927</v>
          </cell>
          <cell r="L3125">
            <v>6000000</v>
          </cell>
        </row>
        <row r="3126">
          <cell r="D3126">
            <v>17605861</v>
          </cell>
          <cell r="L3126">
            <v>6000000</v>
          </cell>
        </row>
        <row r="3127">
          <cell r="D3127">
            <v>11642254</v>
          </cell>
          <cell r="L3127">
            <v>3000000</v>
          </cell>
        </row>
        <row r="3128">
          <cell r="D3128">
            <v>9203192</v>
          </cell>
          <cell r="L3128">
            <v>5000000</v>
          </cell>
        </row>
        <row r="3129">
          <cell r="D3129">
            <v>7518876</v>
          </cell>
          <cell r="L3129">
            <v>6000000</v>
          </cell>
        </row>
        <row r="3130">
          <cell r="D3130">
            <v>8596914</v>
          </cell>
          <cell r="L3130">
            <v>6000000</v>
          </cell>
        </row>
        <row r="3131">
          <cell r="D3131">
            <v>6851636</v>
          </cell>
          <cell r="L3131">
            <v>6000000</v>
          </cell>
        </row>
        <row r="3132">
          <cell r="D3132">
            <v>11434867</v>
          </cell>
          <cell r="L3132">
            <v>6000000</v>
          </cell>
        </row>
        <row r="3133">
          <cell r="D3133">
            <v>5895238</v>
          </cell>
          <cell r="L3133">
            <v>6000000</v>
          </cell>
        </row>
        <row r="3134">
          <cell r="D3134">
            <v>6670712</v>
          </cell>
          <cell r="L3134">
            <v>6000000</v>
          </cell>
        </row>
        <row r="3135">
          <cell r="D3135">
            <v>5359774</v>
          </cell>
          <cell r="L3135">
            <v>6000000</v>
          </cell>
        </row>
        <row r="3136">
          <cell r="D3136">
            <v>4693919</v>
          </cell>
          <cell r="L3136">
            <v>6500000</v>
          </cell>
        </row>
        <row r="3137">
          <cell r="D3137">
            <v>4859475</v>
          </cell>
          <cell r="L3137">
            <v>6000000</v>
          </cell>
        </row>
        <row r="3138">
          <cell r="D3138">
            <v>4542775</v>
          </cell>
          <cell r="L3138">
            <v>6000000</v>
          </cell>
        </row>
        <row r="3139">
          <cell r="D3139">
            <v>3588432</v>
          </cell>
          <cell r="L3139">
            <v>6000000</v>
          </cell>
        </row>
        <row r="3140">
          <cell r="D3140">
            <v>4394936</v>
          </cell>
          <cell r="L3140">
            <v>6000000</v>
          </cell>
        </row>
        <row r="3141">
          <cell r="D3141">
            <v>3029081</v>
          </cell>
          <cell r="L3141">
            <v>6000000</v>
          </cell>
        </row>
        <row r="3142">
          <cell r="D3142">
            <v>3273588</v>
          </cell>
          <cell r="L3142">
            <v>6000000</v>
          </cell>
        </row>
        <row r="3143">
          <cell r="D3143">
            <v>2207975</v>
          </cell>
          <cell r="L3143">
            <v>6000000</v>
          </cell>
        </row>
        <row r="3144">
          <cell r="D3144">
            <v>2025238</v>
          </cell>
          <cell r="L3144">
            <v>6000000</v>
          </cell>
        </row>
        <row r="3145">
          <cell r="D3145">
            <v>2077046</v>
          </cell>
          <cell r="L3145">
            <v>6000000</v>
          </cell>
        </row>
        <row r="3146">
          <cell r="D3146">
            <v>869325</v>
          </cell>
          <cell r="L3146">
            <v>6000000</v>
          </cell>
        </row>
        <row r="3147">
          <cell r="D3147">
            <v>399611</v>
          </cell>
          <cell r="L3147">
            <v>6000000</v>
          </cell>
        </row>
        <row r="3148">
          <cell r="D3148">
            <v>115862</v>
          </cell>
          <cell r="L3148">
            <v>6000000</v>
          </cell>
        </row>
        <row r="3149">
          <cell r="D3149">
            <v>1346503</v>
          </cell>
          <cell r="L3149">
            <v>6000000</v>
          </cell>
        </row>
        <row r="3150">
          <cell r="D3150">
            <v>117560</v>
          </cell>
          <cell r="L3150">
            <v>6000000</v>
          </cell>
        </row>
        <row r="3151">
          <cell r="D3151">
            <v>54606</v>
          </cell>
          <cell r="L3151">
            <v>6000000</v>
          </cell>
        </row>
        <row r="3152">
          <cell r="D3152">
            <v>36497</v>
          </cell>
          <cell r="L3152">
            <v>6000000</v>
          </cell>
        </row>
        <row r="3153">
          <cell r="D3153">
            <v>65804</v>
          </cell>
          <cell r="L3153">
            <v>12000000</v>
          </cell>
        </row>
        <row r="3154">
          <cell r="D3154">
            <v>3895664</v>
          </cell>
          <cell r="L3154">
            <v>5300000</v>
          </cell>
        </row>
        <row r="3155">
          <cell r="D3155">
            <v>20200</v>
          </cell>
          <cell r="L3155">
            <v>6000000</v>
          </cell>
        </row>
        <row r="3156">
          <cell r="D3156">
            <v>31874869</v>
          </cell>
          <cell r="L3156">
            <v>50000000</v>
          </cell>
        </row>
        <row r="3157">
          <cell r="D3157">
            <v>542860</v>
          </cell>
          <cell r="L3157">
            <v>4000000</v>
          </cell>
        </row>
        <row r="3158">
          <cell r="D3158">
            <v>11905519</v>
          </cell>
          <cell r="L3158">
            <v>200000000</v>
          </cell>
        </row>
        <row r="3159">
          <cell r="D3159">
            <v>32541719</v>
          </cell>
          <cell r="L3159">
            <v>3500159</v>
          </cell>
        </row>
        <row r="3160">
          <cell r="D3160">
            <v>3064356</v>
          </cell>
          <cell r="L3160">
            <v>5600000</v>
          </cell>
        </row>
        <row r="3161">
          <cell r="D3161">
            <v>7009668</v>
          </cell>
          <cell r="L3161">
            <v>5600000</v>
          </cell>
        </row>
        <row r="3162">
          <cell r="D3162">
            <v>27024</v>
          </cell>
          <cell r="L3162">
            <v>5600000</v>
          </cell>
        </row>
        <row r="3163">
          <cell r="D3163">
            <v>159600000</v>
          </cell>
          <cell r="L3163">
            <v>5500000</v>
          </cell>
        </row>
        <row r="3164">
          <cell r="D3164">
            <v>58800000</v>
          </cell>
          <cell r="L3164">
            <v>5500000</v>
          </cell>
        </row>
        <row r="3165">
          <cell r="D3165">
            <v>50382128</v>
          </cell>
          <cell r="L3165">
            <v>5500000</v>
          </cell>
        </row>
        <row r="3166">
          <cell r="D3166">
            <v>35811509</v>
          </cell>
          <cell r="L3166">
            <v>5500000</v>
          </cell>
        </row>
        <row r="3167">
          <cell r="D3167">
            <v>24475193</v>
          </cell>
          <cell r="L3167">
            <v>3000000</v>
          </cell>
        </row>
        <row r="3168">
          <cell r="D3168">
            <v>6200756</v>
          </cell>
          <cell r="L3168">
            <v>7000000</v>
          </cell>
        </row>
        <row r="3169">
          <cell r="D3169">
            <v>1292119</v>
          </cell>
          <cell r="L3169">
            <v>5500000</v>
          </cell>
        </row>
        <row r="3170">
          <cell r="D3170">
            <v>3629758</v>
          </cell>
          <cell r="L3170">
            <v>5500000</v>
          </cell>
        </row>
        <row r="3171">
          <cell r="D3171">
            <v>6239558</v>
          </cell>
          <cell r="L3171">
            <v>5000000</v>
          </cell>
        </row>
        <row r="3172">
          <cell r="D3172">
            <v>1056102</v>
          </cell>
          <cell r="L3172">
            <v>5000000</v>
          </cell>
        </row>
        <row r="3173">
          <cell r="D3173">
            <v>27545445</v>
          </cell>
          <cell r="L3173">
            <v>6500000</v>
          </cell>
        </row>
        <row r="3174">
          <cell r="D3174">
            <v>56007</v>
          </cell>
          <cell r="L3174">
            <v>5500000</v>
          </cell>
        </row>
        <row r="3175">
          <cell r="D3175">
            <v>611709</v>
          </cell>
          <cell r="L3175">
            <v>3850000</v>
          </cell>
        </row>
        <row r="3176">
          <cell r="D3176">
            <v>22770</v>
          </cell>
          <cell r="L3176">
            <v>5500000</v>
          </cell>
        </row>
        <row r="3177">
          <cell r="D3177">
            <v>27445</v>
          </cell>
          <cell r="L3177">
            <v>9000000</v>
          </cell>
        </row>
        <row r="3178">
          <cell r="D3178">
            <v>766487</v>
          </cell>
          <cell r="L3178">
            <v>5250000</v>
          </cell>
        </row>
        <row r="3179">
          <cell r="D3179">
            <v>1196752</v>
          </cell>
          <cell r="L3179">
            <v>30300000</v>
          </cell>
        </row>
        <row r="3180">
          <cell r="D3180">
            <v>795126</v>
          </cell>
          <cell r="L3180">
            <v>6000000</v>
          </cell>
        </row>
        <row r="3181">
          <cell r="D3181">
            <v>83574831</v>
          </cell>
          <cell r="L3181">
            <v>5000000</v>
          </cell>
        </row>
        <row r="3182">
          <cell r="D3182">
            <v>87025093</v>
          </cell>
          <cell r="L3182">
            <v>4000000</v>
          </cell>
        </row>
        <row r="3183">
          <cell r="D3183">
            <v>71897215</v>
          </cell>
          <cell r="L3183">
            <v>15000000</v>
          </cell>
        </row>
        <row r="3184">
          <cell r="D3184">
            <v>64267897</v>
          </cell>
          <cell r="L3184">
            <v>5000000</v>
          </cell>
        </row>
        <row r="3185">
          <cell r="D3185">
            <v>56536016</v>
          </cell>
          <cell r="L3185">
            <v>4900000</v>
          </cell>
        </row>
        <row r="3186">
          <cell r="D3186">
            <v>104007828</v>
          </cell>
          <cell r="L3186">
            <v>5000000</v>
          </cell>
        </row>
        <row r="3187">
          <cell r="D3187">
            <v>50820940</v>
          </cell>
          <cell r="L3187">
            <v>5000000</v>
          </cell>
        </row>
        <row r="3188">
          <cell r="D3188">
            <v>44793200</v>
          </cell>
          <cell r="L3188">
            <v>4500000</v>
          </cell>
        </row>
        <row r="3189">
          <cell r="D3189">
            <v>43771291</v>
          </cell>
          <cell r="L3189">
            <v>5000000</v>
          </cell>
        </row>
        <row r="3190">
          <cell r="D3190">
            <v>44456509</v>
          </cell>
          <cell r="L3190">
            <v>5000000</v>
          </cell>
        </row>
        <row r="3191">
          <cell r="D3191">
            <v>53884821</v>
          </cell>
          <cell r="L3191">
            <v>5000000</v>
          </cell>
        </row>
        <row r="3192">
          <cell r="D3192">
            <v>36000000</v>
          </cell>
          <cell r="L3192">
            <v>5000000</v>
          </cell>
        </row>
        <row r="3193">
          <cell r="D3193">
            <v>34872293</v>
          </cell>
          <cell r="L3193">
            <v>8500000</v>
          </cell>
        </row>
        <row r="3194">
          <cell r="D3194">
            <v>34468224</v>
          </cell>
          <cell r="L3194">
            <v>4500000</v>
          </cell>
        </row>
        <row r="3195">
          <cell r="D3195">
            <v>32453345</v>
          </cell>
          <cell r="L3195">
            <v>5000000</v>
          </cell>
        </row>
        <row r="3196">
          <cell r="D3196">
            <v>27296514</v>
          </cell>
          <cell r="L3196">
            <v>5000000</v>
          </cell>
        </row>
        <row r="3197">
          <cell r="D3197">
            <v>25799043</v>
          </cell>
          <cell r="L3197">
            <v>3300000</v>
          </cell>
        </row>
        <row r="3198">
          <cell r="D3198">
            <v>25530884</v>
          </cell>
          <cell r="L3198">
            <v>9000000</v>
          </cell>
        </row>
        <row r="3199">
          <cell r="D3199">
            <v>27689474</v>
          </cell>
          <cell r="L3199">
            <v>5000000</v>
          </cell>
        </row>
        <row r="3200">
          <cell r="D3200">
            <v>24138847</v>
          </cell>
          <cell r="L3200">
            <v>5000000</v>
          </cell>
        </row>
        <row r="3201">
          <cell r="D3201">
            <v>21994911</v>
          </cell>
          <cell r="L3201">
            <v>5000000</v>
          </cell>
        </row>
        <row r="3202">
          <cell r="D3202">
            <v>21501098</v>
          </cell>
          <cell r="L3202">
            <v>5000000</v>
          </cell>
        </row>
        <row r="3203">
          <cell r="D3203">
            <v>19281235</v>
          </cell>
          <cell r="L3203">
            <v>5000000</v>
          </cell>
        </row>
        <row r="3204">
          <cell r="D3204">
            <v>19421271</v>
          </cell>
          <cell r="L3204">
            <v>5000000</v>
          </cell>
        </row>
        <row r="3205">
          <cell r="D3205">
            <v>20733485</v>
          </cell>
          <cell r="L3205">
            <v>5000000</v>
          </cell>
        </row>
        <row r="3206">
          <cell r="D3206">
            <v>24809547</v>
          </cell>
          <cell r="L3206">
            <v>5000000</v>
          </cell>
        </row>
        <row r="3207">
          <cell r="D3207">
            <v>23031390</v>
          </cell>
          <cell r="L3207">
            <v>4500000</v>
          </cell>
        </row>
        <row r="3208">
          <cell r="D3208">
            <v>21197315</v>
          </cell>
          <cell r="L3208">
            <v>5000000</v>
          </cell>
        </row>
        <row r="3209">
          <cell r="D3209">
            <v>17382982</v>
          </cell>
          <cell r="L3209">
            <v>5000000</v>
          </cell>
        </row>
        <row r="3210">
          <cell r="D3210">
            <v>14821531</v>
          </cell>
          <cell r="L3210">
            <v>6000000</v>
          </cell>
        </row>
        <row r="3211">
          <cell r="D3211">
            <v>18656400</v>
          </cell>
          <cell r="L3211">
            <v>5000000</v>
          </cell>
        </row>
        <row r="3212">
          <cell r="D3212">
            <v>14343976</v>
          </cell>
          <cell r="L3212">
            <v>5000000</v>
          </cell>
        </row>
        <row r="3213">
          <cell r="D3213">
            <v>241437427</v>
          </cell>
          <cell r="L3213">
            <v>5000000</v>
          </cell>
        </row>
        <row r="3214">
          <cell r="D3214">
            <v>14123773</v>
          </cell>
          <cell r="L3214">
            <v>5000000</v>
          </cell>
        </row>
        <row r="3215">
          <cell r="D3215">
            <v>15126948</v>
          </cell>
          <cell r="L3215">
            <v>5000000</v>
          </cell>
        </row>
        <row r="3216">
          <cell r="D3216">
            <v>13622333</v>
          </cell>
          <cell r="L3216">
            <v>2000000</v>
          </cell>
        </row>
        <row r="3217">
          <cell r="D3217">
            <v>13464388</v>
          </cell>
          <cell r="L3217">
            <v>4000000</v>
          </cell>
        </row>
        <row r="3218">
          <cell r="D3218">
            <v>13350177</v>
          </cell>
          <cell r="L3218">
            <v>5000000</v>
          </cell>
        </row>
        <row r="3219">
          <cell r="D3219">
            <v>13269963</v>
          </cell>
          <cell r="L3219">
            <v>5000000</v>
          </cell>
        </row>
        <row r="3220">
          <cell r="D3220">
            <v>17768000</v>
          </cell>
          <cell r="L3220">
            <v>5000000</v>
          </cell>
        </row>
        <row r="3221">
          <cell r="D3221">
            <v>12947763</v>
          </cell>
          <cell r="L3221">
            <v>5000000</v>
          </cell>
        </row>
        <row r="3222">
          <cell r="D3222">
            <v>14100000</v>
          </cell>
          <cell r="L3222">
            <v>5000000</v>
          </cell>
        </row>
        <row r="3223">
          <cell r="D3223">
            <v>12200000</v>
          </cell>
          <cell r="L3223">
            <v>5000000</v>
          </cell>
        </row>
        <row r="3224">
          <cell r="D3224">
            <v>17683670</v>
          </cell>
          <cell r="L3224">
            <v>5000000</v>
          </cell>
        </row>
        <row r="3225">
          <cell r="D3225">
            <v>12055108</v>
          </cell>
          <cell r="L3225">
            <v>8000000</v>
          </cell>
        </row>
        <row r="3226">
          <cell r="D3226">
            <v>27285953</v>
          </cell>
          <cell r="L3226">
            <v>5000000</v>
          </cell>
        </row>
        <row r="3227">
          <cell r="D3227">
            <v>11675178</v>
          </cell>
          <cell r="L3227">
            <v>5000000</v>
          </cell>
        </row>
        <row r="3228">
          <cell r="D3228">
            <v>10572742</v>
          </cell>
          <cell r="L3228">
            <v>8000000</v>
          </cell>
        </row>
        <row r="3229">
          <cell r="D3229">
            <v>9658370</v>
          </cell>
          <cell r="L3229">
            <v>5000000</v>
          </cell>
        </row>
        <row r="3230">
          <cell r="D3230">
            <v>9628751</v>
          </cell>
          <cell r="L3230">
            <v>5000000</v>
          </cell>
        </row>
        <row r="3231">
          <cell r="D3231">
            <v>8786715</v>
          </cell>
          <cell r="L3231">
            <v>5000000</v>
          </cell>
        </row>
        <row r="3232">
          <cell r="D3232">
            <v>3432342</v>
          </cell>
          <cell r="L3232">
            <v>6000000</v>
          </cell>
        </row>
        <row r="3233">
          <cell r="D3233">
            <v>6755271</v>
          </cell>
          <cell r="L3233">
            <v>5000000</v>
          </cell>
        </row>
        <row r="3234">
          <cell r="D3234">
            <v>6157157</v>
          </cell>
          <cell r="L3234">
            <v>5000000</v>
          </cell>
        </row>
        <row r="3235">
          <cell r="D3235">
            <v>5480318</v>
          </cell>
          <cell r="L3235">
            <v>5000000</v>
          </cell>
        </row>
        <row r="3236">
          <cell r="D3236">
            <v>5308707</v>
          </cell>
          <cell r="L3236">
            <v>5000000</v>
          </cell>
        </row>
        <row r="3237">
          <cell r="D3237">
            <v>5009677</v>
          </cell>
          <cell r="L3237">
            <v>5000000</v>
          </cell>
        </row>
        <row r="3238">
          <cell r="D3238">
            <v>4074023</v>
          </cell>
          <cell r="L3238">
            <v>5000000</v>
          </cell>
        </row>
        <row r="3239">
          <cell r="D3239">
            <v>4306697</v>
          </cell>
          <cell r="L3239">
            <v>5000000</v>
          </cell>
        </row>
        <row r="3240">
          <cell r="D3240">
            <v>3950029</v>
          </cell>
          <cell r="L3240">
            <v>4000000</v>
          </cell>
        </row>
        <row r="3241">
          <cell r="D3241">
            <v>4040588</v>
          </cell>
          <cell r="L3241">
            <v>5000000</v>
          </cell>
        </row>
        <row r="3242">
          <cell r="D3242">
            <v>3049135</v>
          </cell>
          <cell r="L3242">
            <v>5000000</v>
          </cell>
        </row>
        <row r="3243">
          <cell r="D3243">
            <v>4700361</v>
          </cell>
          <cell r="L3243">
            <v>5000000</v>
          </cell>
        </row>
        <row r="3244">
          <cell r="D3244">
            <v>2711210</v>
          </cell>
          <cell r="L3244">
            <v>5000000</v>
          </cell>
        </row>
        <row r="3245">
          <cell r="D3245">
            <v>1980338</v>
          </cell>
          <cell r="L3245">
            <v>5000000</v>
          </cell>
        </row>
        <row r="3246">
          <cell r="D3246">
            <v>1082044</v>
          </cell>
          <cell r="L3246">
            <v>5000000</v>
          </cell>
        </row>
        <row r="3247">
          <cell r="D3247">
            <v>1100000</v>
          </cell>
          <cell r="L3247">
            <v>5000000</v>
          </cell>
        </row>
        <row r="3248">
          <cell r="D3248">
            <v>2445646</v>
          </cell>
          <cell r="L3248">
            <v>5000000</v>
          </cell>
        </row>
        <row r="3249">
          <cell r="D3249">
            <v>2221809</v>
          </cell>
          <cell r="L3249">
            <v>5000000</v>
          </cell>
        </row>
        <row r="3250">
          <cell r="D3250">
            <v>296665</v>
          </cell>
          <cell r="L3250">
            <v>5000000</v>
          </cell>
        </row>
        <row r="3251">
          <cell r="D3251">
            <v>3219029</v>
          </cell>
          <cell r="L3251">
            <v>5000000</v>
          </cell>
        </row>
        <row r="3252">
          <cell r="D3252">
            <v>830210</v>
          </cell>
          <cell r="L3252">
            <v>5000000</v>
          </cell>
        </row>
        <row r="3253">
          <cell r="D3253">
            <v>1040879</v>
          </cell>
          <cell r="L3253">
            <v>7000000</v>
          </cell>
        </row>
        <row r="3254">
          <cell r="D3254">
            <v>326308</v>
          </cell>
          <cell r="L3254">
            <v>5000000</v>
          </cell>
        </row>
        <row r="3255">
          <cell r="D3255">
            <v>124720</v>
          </cell>
          <cell r="L3255">
            <v>5000000</v>
          </cell>
        </row>
        <row r="3256">
          <cell r="D3256">
            <v>99147</v>
          </cell>
          <cell r="L3256">
            <v>2000000</v>
          </cell>
        </row>
        <row r="3257">
          <cell r="D3257">
            <v>65069140</v>
          </cell>
          <cell r="L3257">
            <v>5000000</v>
          </cell>
        </row>
        <row r="3258">
          <cell r="D3258">
            <v>65087</v>
          </cell>
          <cell r="L3258">
            <v>5000000</v>
          </cell>
        </row>
        <row r="3259">
          <cell r="D3259">
            <v>16066</v>
          </cell>
          <cell r="L3259">
            <v>5000000</v>
          </cell>
        </row>
        <row r="3260">
          <cell r="D3260">
            <v>37440</v>
          </cell>
          <cell r="L3260">
            <v>5000000</v>
          </cell>
        </row>
        <row r="3261">
          <cell r="D3261">
            <v>617228</v>
          </cell>
          <cell r="L3261">
            <v>84450000</v>
          </cell>
        </row>
        <row r="3262">
          <cell r="D3262">
            <v>274385</v>
          </cell>
          <cell r="L3262">
            <v>4000000</v>
          </cell>
        </row>
        <row r="3263">
          <cell r="D3263">
            <v>24475416</v>
          </cell>
          <cell r="L3263">
            <v>890000</v>
          </cell>
        </row>
        <row r="3264">
          <cell r="D3264">
            <v>47277326</v>
          </cell>
          <cell r="L3264">
            <v>4800000</v>
          </cell>
        </row>
        <row r="3265">
          <cell r="D3265">
            <v>1247453</v>
          </cell>
          <cell r="L3265">
            <v>2800000</v>
          </cell>
        </row>
        <row r="3266">
          <cell r="D3266">
            <v>1729969</v>
          </cell>
          <cell r="L3266">
            <v>5000000</v>
          </cell>
        </row>
        <row r="3267">
          <cell r="D3267">
            <v>1705139</v>
          </cell>
          <cell r="L3267">
            <v>4700000</v>
          </cell>
        </row>
        <row r="3268">
          <cell r="D3268">
            <v>8025872</v>
          </cell>
          <cell r="L3268">
            <v>4700000</v>
          </cell>
        </row>
        <row r="3269">
          <cell r="D3269">
            <v>778565</v>
          </cell>
          <cell r="L3269">
            <v>4800000</v>
          </cell>
        </row>
        <row r="3270">
          <cell r="D3270">
            <v>513836</v>
          </cell>
          <cell r="L3270">
            <v>4600000</v>
          </cell>
        </row>
        <row r="3271">
          <cell r="D3271">
            <v>434417</v>
          </cell>
          <cell r="L3271">
            <v>4600000</v>
          </cell>
        </row>
        <row r="3272">
          <cell r="D3272">
            <v>81200000</v>
          </cell>
          <cell r="L3272">
            <v>4500000</v>
          </cell>
        </row>
        <row r="3273">
          <cell r="D3273">
            <v>52700832</v>
          </cell>
          <cell r="L3273">
            <v>4500000</v>
          </cell>
        </row>
        <row r="3274">
          <cell r="D3274">
            <v>13060843</v>
          </cell>
          <cell r="L3274">
            <v>15000000</v>
          </cell>
        </row>
        <row r="3275">
          <cell r="D3275">
            <v>3798532</v>
          </cell>
          <cell r="L3275">
            <v>4500000</v>
          </cell>
        </row>
        <row r="3276">
          <cell r="D3276">
            <v>3609278</v>
          </cell>
          <cell r="L3276">
            <v>4500000</v>
          </cell>
        </row>
        <row r="3277">
          <cell r="D3277">
            <v>1687311</v>
          </cell>
          <cell r="L3277">
            <v>700000000</v>
          </cell>
        </row>
        <row r="3278">
          <cell r="D3278">
            <v>10429707</v>
          </cell>
          <cell r="L3278">
            <v>5000000</v>
          </cell>
        </row>
        <row r="3279">
          <cell r="D3279">
            <v>727883</v>
          </cell>
          <cell r="L3279">
            <v>4500000</v>
          </cell>
        </row>
        <row r="3280">
          <cell r="D3280">
            <v>713413</v>
          </cell>
          <cell r="L3280">
            <v>4500000</v>
          </cell>
        </row>
        <row r="3281">
          <cell r="D3281">
            <v>410241</v>
          </cell>
          <cell r="L3281">
            <v>2000000</v>
          </cell>
        </row>
        <row r="3282">
          <cell r="D3282">
            <v>211667</v>
          </cell>
          <cell r="L3282">
            <v>4200000000</v>
          </cell>
        </row>
        <row r="3283">
          <cell r="D3283">
            <v>92191</v>
          </cell>
          <cell r="L3283">
            <v>2500000</v>
          </cell>
        </row>
        <row r="3284">
          <cell r="D3284">
            <v>49413</v>
          </cell>
          <cell r="L3284">
            <v>35000000</v>
          </cell>
        </row>
        <row r="3285">
          <cell r="D3285">
            <v>108229</v>
          </cell>
          <cell r="L3285">
            <v>4500000</v>
          </cell>
        </row>
        <row r="3286">
          <cell r="D3286">
            <v>112000000</v>
          </cell>
          <cell r="L3286">
            <v>4400000</v>
          </cell>
        </row>
        <row r="3287">
          <cell r="D3287">
            <v>8691</v>
          </cell>
          <cell r="L3287">
            <v>4500000</v>
          </cell>
        </row>
        <row r="3288">
          <cell r="D3288">
            <v>26345</v>
          </cell>
          <cell r="L3288">
            <v>3000000</v>
          </cell>
        </row>
        <row r="3289">
          <cell r="D3289">
            <v>20772796</v>
          </cell>
          <cell r="L3289">
            <v>6000000</v>
          </cell>
        </row>
        <row r="3290">
          <cell r="D3290">
            <v>199228</v>
          </cell>
          <cell r="L3290">
            <v>150000000</v>
          </cell>
        </row>
        <row r="3291">
          <cell r="D3291">
            <v>34964818</v>
          </cell>
          <cell r="L3291">
            <v>150000000</v>
          </cell>
        </row>
        <row r="3292">
          <cell r="D3292">
            <v>1487477</v>
          </cell>
          <cell r="L3292">
            <v>4200000</v>
          </cell>
        </row>
        <row r="3293">
          <cell r="D3293">
            <v>62549000</v>
          </cell>
          <cell r="L3293">
            <v>2300000</v>
          </cell>
        </row>
        <row r="3294">
          <cell r="D3294">
            <v>105500000</v>
          </cell>
          <cell r="L3294">
            <v>4000000</v>
          </cell>
        </row>
        <row r="3295">
          <cell r="D3295">
            <v>101055</v>
          </cell>
          <cell r="L3295">
            <v>4000000</v>
          </cell>
        </row>
        <row r="3296">
          <cell r="D3296">
            <v>44566004</v>
          </cell>
          <cell r="L3296">
            <v>4000000</v>
          </cell>
        </row>
        <row r="3297">
          <cell r="D3297">
            <v>39200000</v>
          </cell>
          <cell r="L3297">
            <v>4000000</v>
          </cell>
        </row>
        <row r="3298">
          <cell r="D3298">
            <v>36000000</v>
          </cell>
          <cell r="L3298">
            <v>4000000</v>
          </cell>
        </row>
        <row r="3299">
          <cell r="D3299">
            <v>65007045</v>
          </cell>
          <cell r="L3299">
            <v>140000000</v>
          </cell>
        </row>
        <row r="3300">
          <cell r="D3300">
            <v>31252964</v>
          </cell>
          <cell r="L3300">
            <v>4000000</v>
          </cell>
        </row>
        <row r="3301">
          <cell r="D3301">
            <v>131175</v>
          </cell>
          <cell r="L3301">
            <v>8500000</v>
          </cell>
        </row>
        <row r="3302">
          <cell r="D3302">
            <v>31968347</v>
          </cell>
          <cell r="L3302">
            <v>3600000</v>
          </cell>
        </row>
        <row r="3303">
          <cell r="D3303">
            <v>35385560</v>
          </cell>
          <cell r="L3303">
            <v>4000000</v>
          </cell>
        </row>
        <row r="3304">
          <cell r="D3304">
            <v>20803237</v>
          </cell>
          <cell r="L3304">
            <v>3500000</v>
          </cell>
        </row>
        <row r="3305">
          <cell r="D3305">
            <v>13008928</v>
          </cell>
          <cell r="L3305">
            <v>4000000</v>
          </cell>
        </row>
        <row r="3306">
          <cell r="D3306">
            <v>15152879</v>
          </cell>
          <cell r="L3306">
            <v>5000000</v>
          </cell>
        </row>
        <row r="3307">
          <cell r="D3307">
            <v>25359200</v>
          </cell>
          <cell r="L3307">
            <v>4000000</v>
          </cell>
        </row>
        <row r="3308">
          <cell r="D3308">
            <v>10515579</v>
          </cell>
          <cell r="L3308">
            <v>4000000</v>
          </cell>
        </row>
        <row r="3309">
          <cell r="D3309">
            <v>180011740</v>
          </cell>
          <cell r="L3309">
            <v>100000000</v>
          </cell>
        </row>
        <row r="3310">
          <cell r="D3310">
            <v>10097096</v>
          </cell>
          <cell r="L3310">
            <v>4000000</v>
          </cell>
        </row>
        <row r="3311">
          <cell r="D3311">
            <v>9821335</v>
          </cell>
          <cell r="L3311">
            <v>6000000</v>
          </cell>
        </row>
        <row r="3312">
          <cell r="D3312">
            <v>8243880</v>
          </cell>
          <cell r="L3312">
            <v>3200000</v>
          </cell>
        </row>
        <row r="3313">
          <cell r="D3313">
            <v>7825820</v>
          </cell>
          <cell r="L3313">
            <v>4000000</v>
          </cell>
        </row>
        <row r="3314">
          <cell r="D3314">
            <v>7159147</v>
          </cell>
          <cell r="L3314">
            <v>3400000</v>
          </cell>
        </row>
        <row r="3315">
          <cell r="D3315">
            <v>17314483</v>
          </cell>
          <cell r="L3315">
            <v>4000000</v>
          </cell>
        </row>
        <row r="3316">
          <cell r="D3316">
            <v>6525762</v>
          </cell>
          <cell r="L3316">
            <v>4000000</v>
          </cell>
        </row>
        <row r="3317">
          <cell r="D3317">
            <v>4301331</v>
          </cell>
          <cell r="L3317">
            <v>4000000</v>
          </cell>
        </row>
        <row r="3318">
          <cell r="D3318">
            <v>4046737</v>
          </cell>
          <cell r="L3318">
            <v>4000000</v>
          </cell>
        </row>
        <row r="3319">
          <cell r="D3319">
            <v>3713002</v>
          </cell>
          <cell r="L3319">
            <v>8000000</v>
          </cell>
        </row>
        <row r="3320">
          <cell r="D3320">
            <v>3468572</v>
          </cell>
          <cell r="L3320">
            <v>4000000</v>
          </cell>
        </row>
        <row r="3321">
          <cell r="D3321">
            <v>2892582</v>
          </cell>
          <cell r="L3321">
            <v>4000000</v>
          </cell>
        </row>
        <row r="3322">
          <cell r="D3322">
            <v>2800000</v>
          </cell>
          <cell r="L3322">
            <v>4000000</v>
          </cell>
        </row>
        <row r="3323">
          <cell r="D3323">
            <v>2426851</v>
          </cell>
          <cell r="L3323">
            <v>4000000</v>
          </cell>
        </row>
        <row r="3324">
          <cell r="D3324">
            <v>1325073</v>
          </cell>
          <cell r="L3324">
            <v>4000000</v>
          </cell>
        </row>
        <row r="3325">
          <cell r="D3325">
            <v>864959</v>
          </cell>
          <cell r="L3325">
            <v>4000000</v>
          </cell>
        </row>
        <row r="3326">
          <cell r="D3326">
            <v>2601847</v>
          </cell>
          <cell r="L3326">
            <v>4000000</v>
          </cell>
        </row>
        <row r="3327">
          <cell r="D3327">
            <v>800000</v>
          </cell>
          <cell r="L3327">
            <v>4000000</v>
          </cell>
        </row>
        <row r="3328">
          <cell r="D3328">
            <v>562059</v>
          </cell>
          <cell r="L3328">
            <v>4000000</v>
          </cell>
        </row>
        <row r="3329">
          <cell r="D3329">
            <v>399793</v>
          </cell>
          <cell r="L3329">
            <v>4000000</v>
          </cell>
        </row>
        <row r="3330">
          <cell r="D3330">
            <v>371897</v>
          </cell>
          <cell r="L3330">
            <v>4000000</v>
          </cell>
        </row>
        <row r="3331">
          <cell r="D3331">
            <v>302204</v>
          </cell>
          <cell r="L3331">
            <v>3000000</v>
          </cell>
        </row>
        <row r="3332">
          <cell r="D3332">
            <v>354704</v>
          </cell>
          <cell r="L3332">
            <v>1300000</v>
          </cell>
        </row>
        <row r="3333">
          <cell r="D3333">
            <v>265107</v>
          </cell>
          <cell r="L3333">
            <v>1500000</v>
          </cell>
        </row>
        <row r="3334">
          <cell r="D3334">
            <v>185577</v>
          </cell>
          <cell r="L3334">
            <v>4000000</v>
          </cell>
        </row>
        <row r="3335">
          <cell r="D3335">
            <v>100412</v>
          </cell>
          <cell r="L3335">
            <v>4000000</v>
          </cell>
        </row>
        <row r="3336">
          <cell r="D3336">
            <v>58214</v>
          </cell>
          <cell r="L3336">
            <v>9500000</v>
          </cell>
        </row>
        <row r="3337">
          <cell r="D3337">
            <v>75078</v>
          </cell>
          <cell r="L3337">
            <v>14000000</v>
          </cell>
        </row>
        <row r="3338">
          <cell r="D3338">
            <v>64359</v>
          </cell>
          <cell r="L3338">
            <v>2500000</v>
          </cell>
        </row>
        <row r="3339">
          <cell r="D3339">
            <v>317125</v>
          </cell>
          <cell r="L3339">
            <v>16000000</v>
          </cell>
        </row>
        <row r="3340">
          <cell r="D3340">
            <v>146402</v>
          </cell>
          <cell r="L3340">
            <v>4000000</v>
          </cell>
        </row>
        <row r="3341">
          <cell r="D3341">
            <v>18469</v>
          </cell>
          <cell r="L3341">
            <v>650000</v>
          </cell>
        </row>
        <row r="3342">
          <cell r="D3342">
            <v>12836</v>
          </cell>
          <cell r="L3342">
            <v>4000000</v>
          </cell>
        </row>
        <row r="3343">
          <cell r="D3343">
            <v>20262</v>
          </cell>
          <cell r="L3343">
            <v>4000000</v>
          </cell>
        </row>
        <row r="3344">
          <cell r="D3344">
            <v>4063</v>
          </cell>
          <cell r="L3344">
            <v>4000000</v>
          </cell>
        </row>
        <row r="3345">
          <cell r="D3345">
            <v>198655278</v>
          </cell>
          <cell r="L3345">
            <v>3977000</v>
          </cell>
        </row>
        <row r="3346">
          <cell r="D3346">
            <v>143653</v>
          </cell>
          <cell r="L3346">
            <v>4000000</v>
          </cell>
        </row>
        <row r="3347">
          <cell r="D3347">
            <v>14873</v>
          </cell>
          <cell r="L3347">
            <v>3800000</v>
          </cell>
        </row>
        <row r="3348">
          <cell r="D3348">
            <v>8000000</v>
          </cell>
          <cell r="L3348">
            <v>3768785</v>
          </cell>
        </row>
        <row r="3349">
          <cell r="D3349">
            <v>37606</v>
          </cell>
          <cell r="L3349">
            <v>3500000</v>
          </cell>
        </row>
        <row r="3350">
          <cell r="D3350">
            <v>2956000</v>
          </cell>
          <cell r="L3350">
            <v>3700000</v>
          </cell>
        </row>
        <row r="3351">
          <cell r="D3351">
            <v>19959</v>
          </cell>
          <cell r="L3351">
            <v>3800000</v>
          </cell>
        </row>
        <row r="3352">
          <cell r="D3352">
            <v>2706659</v>
          </cell>
          <cell r="L3352">
            <v>2000000</v>
          </cell>
        </row>
        <row r="3353">
          <cell r="D3353">
            <v>61094903</v>
          </cell>
          <cell r="L3353">
            <v>30000000</v>
          </cell>
        </row>
        <row r="3354">
          <cell r="D3354">
            <v>45857453</v>
          </cell>
          <cell r="L3354">
            <v>3500000</v>
          </cell>
        </row>
        <row r="3355">
          <cell r="D3355">
            <v>83400000</v>
          </cell>
          <cell r="L3355">
            <v>3500000</v>
          </cell>
        </row>
        <row r="3356">
          <cell r="D3356">
            <v>27900000</v>
          </cell>
          <cell r="L3356">
            <v>3500000</v>
          </cell>
        </row>
        <row r="3357">
          <cell r="D3357">
            <v>27900000</v>
          </cell>
          <cell r="L3357">
            <v>3500000</v>
          </cell>
        </row>
        <row r="3358">
          <cell r="D3358">
            <v>14000000</v>
          </cell>
          <cell r="L3358">
            <v>3500000</v>
          </cell>
        </row>
        <row r="3359">
          <cell r="D3359">
            <v>25138292</v>
          </cell>
          <cell r="L3359">
            <v>3500000</v>
          </cell>
        </row>
        <row r="3360">
          <cell r="D3360">
            <v>10305534</v>
          </cell>
          <cell r="L3360">
            <v>3500000</v>
          </cell>
        </row>
        <row r="3361">
          <cell r="D3361">
            <v>9449219</v>
          </cell>
          <cell r="L3361">
            <v>3500000</v>
          </cell>
        </row>
        <row r="3362">
          <cell r="D3362">
            <v>6390032</v>
          </cell>
          <cell r="L3362">
            <v>3500000</v>
          </cell>
        </row>
        <row r="3363">
          <cell r="D3363">
            <v>20167424</v>
          </cell>
          <cell r="L3363">
            <v>2000000</v>
          </cell>
        </row>
        <row r="3364">
          <cell r="D3364">
            <v>5923044</v>
          </cell>
          <cell r="L3364">
            <v>3600000</v>
          </cell>
        </row>
        <row r="3365">
          <cell r="D3365">
            <v>3293258</v>
          </cell>
          <cell r="L3365">
            <v>3000000</v>
          </cell>
        </row>
        <row r="3366">
          <cell r="D3366">
            <v>886410</v>
          </cell>
          <cell r="L3366">
            <v>3500000</v>
          </cell>
        </row>
        <row r="3367">
          <cell r="D3367">
            <v>252652</v>
          </cell>
          <cell r="L3367">
            <v>19900000</v>
          </cell>
        </row>
        <row r="3368">
          <cell r="D3368">
            <v>220234</v>
          </cell>
          <cell r="L3368">
            <v>3500000</v>
          </cell>
        </row>
        <row r="3369">
          <cell r="D3369">
            <v>34350553</v>
          </cell>
          <cell r="L3369">
            <v>68000000</v>
          </cell>
        </row>
        <row r="3370">
          <cell r="D3370">
            <v>101228</v>
          </cell>
          <cell r="L3370">
            <v>3500000</v>
          </cell>
        </row>
        <row r="3371">
          <cell r="D3371">
            <v>96793</v>
          </cell>
          <cell r="L3371">
            <v>3500000</v>
          </cell>
        </row>
        <row r="3372">
          <cell r="D3372">
            <v>123777</v>
          </cell>
          <cell r="L3372">
            <v>3500000</v>
          </cell>
        </row>
        <row r="3373">
          <cell r="D3373">
            <v>29233</v>
          </cell>
          <cell r="L3373">
            <v>3500000</v>
          </cell>
        </row>
        <row r="3374">
          <cell r="D3374">
            <v>77413017</v>
          </cell>
          <cell r="L3374">
            <v>8000000</v>
          </cell>
        </row>
        <row r="3375">
          <cell r="D3375">
            <v>5354039</v>
          </cell>
          <cell r="L3375">
            <v>3500000</v>
          </cell>
        </row>
        <row r="3376">
          <cell r="D3376">
            <v>2926565</v>
          </cell>
          <cell r="L3376">
            <v>3000000</v>
          </cell>
        </row>
        <row r="3377">
          <cell r="D3377">
            <v>13092000</v>
          </cell>
          <cell r="L3377">
            <v>3300000</v>
          </cell>
        </row>
        <row r="3378">
          <cell r="D3378">
            <v>7563397</v>
          </cell>
          <cell r="L3378">
            <v>3300000</v>
          </cell>
        </row>
        <row r="3379">
          <cell r="D3379">
            <v>104257</v>
          </cell>
          <cell r="L3379">
            <v>2200000</v>
          </cell>
        </row>
        <row r="3380">
          <cell r="D3380">
            <v>610968</v>
          </cell>
          <cell r="L3380">
            <v>3800000</v>
          </cell>
        </row>
        <row r="3381">
          <cell r="D3381">
            <v>8108247</v>
          </cell>
          <cell r="L3381">
            <v>3300000</v>
          </cell>
        </row>
        <row r="3382">
          <cell r="D3382">
            <v>7680</v>
          </cell>
          <cell r="L3382">
            <v>2000000</v>
          </cell>
        </row>
        <row r="3383">
          <cell r="D3383">
            <v>6517198</v>
          </cell>
          <cell r="L3383">
            <v>3000000</v>
          </cell>
        </row>
        <row r="3384">
          <cell r="D3384">
            <v>5776314</v>
          </cell>
          <cell r="L3384">
            <v>3200000</v>
          </cell>
        </row>
        <row r="3385">
          <cell r="D3385">
            <v>141600000</v>
          </cell>
          <cell r="L3385">
            <v>3000000</v>
          </cell>
        </row>
        <row r="3386">
          <cell r="D3386">
            <v>51100000</v>
          </cell>
          <cell r="L3386">
            <v>3000000</v>
          </cell>
        </row>
        <row r="3387">
          <cell r="D3387">
            <v>16501785</v>
          </cell>
          <cell r="L3387">
            <v>3500000</v>
          </cell>
        </row>
        <row r="3388">
          <cell r="D3388">
            <v>38168022</v>
          </cell>
          <cell r="L3388">
            <v>3000000</v>
          </cell>
        </row>
        <row r="3389">
          <cell r="D3389">
            <v>84749884</v>
          </cell>
          <cell r="L3389">
            <v>3000000</v>
          </cell>
        </row>
        <row r="3390">
          <cell r="D3390">
            <v>24788807</v>
          </cell>
          <cell r="L3390">
            <v>3000000</v>
          </cell>
        </row>
        <row r="3391">
          <cell r="D3391">
            <v>21244913</v>
          </cell>
          <cell r="L3391">
            <v>4000000</v>
          </cell>
        </row>
        <row r="3392">
          <cell r="D3392">
            <v>30000000</v>
          </cell>
          <cell r="L3392">
            <v>2200000</v>
          </cell>
        </row>
        <row r="3393">
          <cell r="D3393">
            <v>20966644</v>
          </cell>
          <cell r="L3393">
            <v>3000000</v>
          </cell>
        </row>
        <row r="3394">
          <cell r="D3394">
            <v>64423650</v>
          </cell>
          <cell r="L3394">
            <v>3000000</v>
          </cell>
        </row>
        <row r="3395">
          <cell r="D3395">
            <v>48056940</v>
          </cell>
          <cell r="L3395">
            <v>3000000</v>
          </cell>
        </row>
        <row r="3396">
          <cell r="D3396">
            <v>19184015</v>
          </cell>
          <cell r="L3396">
            <v>3000000</v>
          </cell>
        </row>
        <row r="3397">
          <cell r="D3397">
            <v>24629916</v>
          </cell>
          <cell r="L3397">
            <v>3000000</v>
          </cell>
        </row>
        <row r="3398">
          <cell r="D3398">
            <v>19472057</v>
          </cell>
          <cell r="L3398">
            <v>3000000</v>
          </cell>
        </row>
        <row r="3399">
          <cell r="D3399">
            <v>27200000</v>
          </cell>
          <cell r="L3399">
            <v>3000000</v>
          </cell>
        </row>
        <row r="3400">
          <cell r="D3400">
            <v>15369573</v>
          </cell>
          <cell r="L3400">
            <v>3000000</v>
          </cell>
        </row>
        <row r="3401">
          <cell r="D3401">
            <v>15935068</v>
          </cell>
          <cell r="L3401">
            <v>2500000</v>
          </cell>
        </row>
        <row r="3402">
          <cell r="D3402">
            <v>11694528</v>
          </cell>
          <cell r="L3402">
            <v>3000000</v>
          </cell>
        </row>
        <row r="3403">
          <cell r="D3403">
            <v>10017041</v>
          </cell>
          <cell r="L3403">
            <v>3000000</v>
          </cell>
        </row>
        <row r="3404">
          <cell r="D3404">
            <v>7059537</v>
          </cell>
          <cell r="L3404">
            <v>3000000</v>
          </cell>
        </row>
        <row r="3405">
          <cell r="D3405">
            <v>8114507</v>
          </cell>
          <cell r="L3405">
            <v>3000000</v>
          </cell>
        </row>
        <row r="3406">
          <cell r="D3406">
            <v>7888703</v>
          </cell>
          <cell r="L3406">
            <v>3000000</v>
          </cell>
        </row>
        <row r="3407">
          <cell r="D3407">
            <v>7282851</v>
          </cell>
          <cell r="L3407">
            <v>3000000</v>
          </cell>
        </row>
        <row r="3408">
          <cell r="D3408">
            <v>5844929</v>
          </cell>
          <cell r="L3408">
            <v>3000000</v>
          </cell>
        </row>
        <row r="3409">
          <cell r="D3409">
            <v>4170647</v>
          </cell>
          <cell r="L3409">
            <v>1900000</v>
          </cell>
        </row>
        <row r="3410">
          <cell r="D3410">
            <v>4142507</v>
          </cell>
          <cell r="L3410">
            <v>3000000</v>
          </cell>
        </row>
        <row r="3411">
          <cell r="D3411">
            <v>4109095</v>
          </cell>
          <cell r="L3411">
            <v>3000000</v>
          </cell>
        </row>
        <row r="3412">
          <cell r="D3412">
            <v>3902679</v>
          </cell>
          <cell r="L3412">
            <v>3000000</v>
          </cell>
        </row>
        <row r="3413">
          <cell r="D3413">
            <v>3559990</v>
          </cell>
          <cell r="L3413">
            <v>3000000</v>
          </cell>
        </row>
        <row r="3414">
          <cell r="D3414">
            <v>3287435</v>
          </cell>
          <cell r="L3414">
            <v>4500000</v>
          </cell>
        </row>
        <row r="3415">
          <cell r="D3415">
            <v>3071947</v>
          </cell>
          <cell r="L3415">
            <v>3500000</v>
          </cell>
        </row>
        <row r="3416">
          <cell r="D3416">
            <v>2961991</v>
          </cell>
          <cell r="L3416">
            <v>3300000</v>
          </cell>
        </row>
        <row r="3417">
          <cell r="D3417">
            <v>2912363</v>
          </cell>
          <cell r="L3417">
            <v>3000000</v>
          </cell>
        </row>
        <row r="3418">
          <cell r="D3418">
            <v>3000000</v>
          </cell>
          <cell r="L3418">
            <v>3000000</v>
          </cell>
        </row>
        <row r="3419">
          <cell r="D3419">
            <v>2223990</v>
          </cell>
          <cell r="L3419">
            <v>3000000</v>
          </cell>
        </row>
        <row r="3420">
          <cell r="D3420">
            <v>1821983</v>
          </cell>
          <cell r="L3420">
            <v>3000000</v>
          </cell>
        </row>
        <row r="3421">
          <cell r="D3421">
            <v>2181290</v>
          </cell>
          <cell r="L3421">
            <v>3000000</v>
          </cell>
        </row>
        <row r="3422">
          <cell r="D3422">
            <v>2848578</v>
          </cell>
          <cell r="L3422">
            <v>3500000</v>
          </cell>
        </row>
        <row r="3423">
          <cell r="D3423">
            <v>703002</v>
          </cell>
          <cell r="L3423">
            <v>3000000</v>
          </cell>
        </row>
        <row r="3424">
          <cell r="D3424">
            <v>3105269</v>
          </cell>
          <cell r="L3424">
            <v>3000000</v>
          </cell>
        </row>
        <row r="3425">
          <cell r="D3425">
            <v>418268</v>
          </cell>
          <cell r="L3425">
            <v>3000000</v>
          </cell>
        </row>
        <row r="3426">
          <cell r="D3426">
            <v>200803</v>
          </cell>
          <cell r="L3426">
            <v>3000000</v>
          </cell>
        </row>
        <row r="3427">
          <cell r="D3427">
            <v>33631221</v>
          </cell>
          <cell r="L3427">
            <v>25000000</v>
          </cell>
        </row>
        <row r="3428">
          <cell r="D3428">
            <v>95016</v>
          </cell>
          <cell r="L3428">
            <v>2700000</v>
          </cell>
        </row>
        <row r="3429">
          <cell r="D3429">
            <v>73678</v>
          </cell>
          <cell r="L3429">
            <v>3000000</v>
          </cell>
        </row>
        <row r="3430">
          <cell r="D3430">
            <v>143000</v>
          </cell>
          <cell r="L3430">
            <v>5000000</v>
          </cell>
        </row>
        <row r="3431">
          <cell r="D3431">
            <v>39852</v>
          </cell>
          <cell r="L3431">
            <v>3000000</v>
          </cell>
        </row>
        <row r="3432">
          <cell r="D3432">
            <v>22000</v>
          </cell>
          <cell r="L3432">
            <v>3000000</v>
          </cell>
        </row>
        <row r="3433">
          <cell r="D3433">
            <v>334185206</v>
          </cell>
          <cell r="L3433">
            <v>200000000</v>
          </cell>
        </row>
        <row r="3434">
          <cell r="D3434">
            <v>5005</v>
          </cell>
          <cell r="L3434">
            <v>3000000</v>
          </cell>
        </row>
        <row r="3435">
          <cell r="D3435">
            <v>201148159</v>
          </cell>
          <cell r="L3435">
            <v>95000000</v>
          </cell>
        </row>
        <row r="3436">
          <cell r="D3436">
            <v>5595428</v>
          </cell>
          <cell r="L3436">
            <v>2900000</v>
          </cell>
        </row>
        <row r="3437">
          <cell r="D3437">
            <v>3123749</v>
          </cell>
          <cell r="L3437">
            <v>1500000</v>
          </cell>
        </row>
        <row r="3438">
          <cell r="D3438">
            <v>100675</v>
          </cell>
          <cell r="L3438">
            <v>3000000</v>
          </cell>
        </row>
        <row r="3439">
          <cell r="D3439">
            <v>3645438</v>
          </cell>
          <cell r="L3439">
            <v>2200000</v>
          </cell>
        </row>
        <row r="3440">
          <cell r="D3440">
            <v>22201636</v>
          </cell>
          <cell r="L3440">
            <v>8000000</v>
          </cell>
        </row>
        <row r="3441">
          <cell r="D3441">
            <v>25000000</v>
          </cell>
          <cell r="L3441">
            <v>2883848</v>
          </cell>
        </row>
        <row r="3442">
          <cell r="D3442">
            <v>19170001</v>
          </cell>
          <cell r="L3442">
            <v>2800000</v>
          </cell>
        </row>
        <row r="3443">
          <cell r="D3443">
            <v>22202612</v>
          </cell>
          <cell r="L3443">
            <v>2800000</v>
          </cell>
        </row>
        <row r="3444">
          <cell r="D3444">
            <v>86300000</v>
          </cell>
          <cell r="L3444">
            <v>2800000</v>
          </cell>
        </row>
        <row r="3445">
          <cell r="D3445">
            <v>952620</v>
          </cell>
          <cell r="L3445">
            <v>2000000</v>
          </cell>
        </row>
        <row r="3446">
          <cell r="D3446">
            <v>9054736</v>
          </cell>
          <cell r="L3446">
            <v>2700000</v>
          </cell>
        </row>
        <row r="3447">
          <cell r="D3447">
            <v>119500000</v>
          </cell>
          <cell r="L3447">
            <v>2600000</v>
          </cell>
        </row>
        <row r="3448">
          <cell r="D3448">
            <v>32600000</v>
          </cell>
          <cell r="L3448">
            <v>1800000</v>
          </cell>
        </row>
        <row r="3449">
          <cell r="D3449">
            <v>3130592</v>
          </cell>
          <cell r="L3449">
            <v>2600000</v>
          </cell>
        </row>
        <row r="3450">
          <cell r="D3450">
            <v>475000</v>
          </cell>
          <cell r="L3450">
            <v>2800000</v>
          </cell>
        </row>
        <row r="3451">
          <cell r="D3451">
            <v>10654581</v>
          </cell>
          <cell r="L3451">
            <v>34000000</v>
          </cell>
        </row>
        <row r="3452">
          <cell r="D3452">
            <v>38108</v>
          </cell>
          <cell r="L3452">
            <v>2600000</v>
          </cell>
        </row>
        <row r="3453">
          <cell r="D3453">
            <v>40041683</v>
          </cell>
          <cell r="L3453">
            <v>2500000</v>
          </cell>
        </row>
        <row r="3454">
          <cell r="D3454">
            <v>33349949</v>
          </cell>
          <cell r="L3454">
            <v>2500000</v>
          </cell>
        </row>
        <row r="3455">
          <cell r="D3455">
            <v>25809813</v>
          </cell>
          <cell r="L3455">
            <v>26000000</v>
          </cell>
        </row>
        <row r="3456">
          <cell r="D3456">
            <v>14400000</v>
          </cell>
          <cell r="L3456">
            <v>2500000</v>
          </cell>
        </row>
        <row r="3457">
          <cell r="D3457">
            <v>32230907</v>
          </cell>
          <cell r="L3457">
            <v>2500000</v>
          </cell>
        </row>
        <row r="3458">
          <cell r="D3458">
            <v>6401336</v>
          </cell>
          <cell r="L3458">
            <v>2500000</v>
          </cell>
        </row>
        <row r="3459">
          <cell r="D3459">
            <v>26781723</v>
          </cell>
          <cell r="L3459">
            <v>2500000</v>
          </cell>
        </row>
        <row r="3460">
          <cell r="D3460">
            <v>5400000</v>
          </cell>
          <cell r="L3460">
            <v>2500000</v>
          </cell>
        </row>
        <row r="3461">
          <cell r="D3461">
            <v>1282084</v>
          </cell>
          <cell r="L3461">
            <v>2500000</v>
          </cell>
        </row>
        <row r="3462">
          <cell r="D3462">
            <v>3325638</v>
          </cell>
          <cell r="L3462">
            <v>2500000</v>
          </cell>
        </row>
        <row r="3463">
          <cell r="D3463">
            <v>395592</v>
          </cell>
          <cell r="L3463">
            <v>2000000</v>
          </cell>
        </row>
        <row r="3464">
          <cell r="D3464">
            <v>6851969</v>
          </cell>
          <cell r="L3464">
            <v>2500000</v>
          </cell>
        </row>
        <row r="3465">
          <cell r="D3465">
            <v>333658</v>
          </cell>
          <cell r="L3465">
            <v>34000</v>
          </cell>
        </row>
        <row r="3466">
          <cell r="D3466">
            <v>12995673</v>
          </cell>
          <cell r="L3466">
            <v>2500000</v>
          </cell>
        </row>
        <row r="3467">
          <cell r="D3467">
            <v>173783</v>
          </cell>
          <cell r="L3467">
            <v>2500000</v>
          </cell>
        </row>
        <row r="3468">
          <cell r="D3468">
            <v>118666</v>
          </cell>
          <cell r="L3468">
            <v>2500000</v>
          </cell>
        </row>
        <row r="3469">
          <cell r="D3469">
            <v>114324072</v>
          </cell>
          <cell r="L3469">
            <v>20000000</v>
          </cell>
        </row>
        <row r="3470">
          <cell r="D3470">
            <v>71904</v>
          </cell>
          <cell r="L3470">
            <v>2500000</v>
          </cell>
        </row>
        <row r="3471">
          <cell r="D3471">
            <v>99851</v>
          </cell>
          <cell r="L3471">
            <v>2500000</v>
          </cell>
        </row>
        <row r="3472">
          <cell r="D3472">
            <v>115504</v>
          </cell>
          <cell r="L3472">
            <v>14000000</v>
          </cell>
        </row>
        <row r="3473">
          <cell r="D3473">
            <v>5725</v>
          </cell>
          <cell r="L3473">
            <v>8400000</v>
          </cell>
        </row>
        <row r="3474">
          <cell r="D3474">
            <v>75727</v>
          </cell>
          <cell r="L3474">
            <v>2500000</v>
          </cell>
        </row>
        <row r="3475">
          <cell r="D3475">
            <v>322157</v>
          </cell>
          <cell r="L3475">
            <v>2500000</v>
          </cell>
        </row>
        <row r="3476">
          <cell r="D3476">
            <v>5731103</v>
          </cell>
          <cell r="L3476">
            <v>2400000</v>
          </cell>
        </row>
        <row r="3477">
          <cell r="D3477">
            <v>978908</v>
          </cell>
          <cell r="L3477">
            <v>2400000</v>
          </cell>
        </row>
        <row r="3478">
          <cell r="D3478">
            <v>327919</v>
          </cell>
          <cell r="L3478">
            <v>1500000</v>
          </cell>
        </row>
        <row r="3479">
          <cell r="D3479">
            <v>178739</v>
          </cell>
          <cell r="L3479">
            <v>2450000</v>
          </cell>
        </row>
        <row r="3480">
          <cell r="D3480">
            <v>76400000</v>
          </cell>
          <cell r="L3480">
            <v>2280000</v>
          </cell>
        </row>
        <row r="3481">
          <cell r="D3481">
            <v>36200000</v>
          </cell>
          <cell r="L3481">
            <v>4000000</v>
          </cell>
        </row>
        <row r="3482">
          <cell r="D3482">
            <v>21300000</v>
          </cell>
          <cell r="L3482">
            <v>2200000</v>
          </cell>
        </row>
        <row r="3483">
          <cell r="D3483">
            <v>379643</v>
          </cell>
          <cell r="L3483">
            <v>2200000</v>
          </cell>
        </row>
        <row r="3484">
          <cell r="D3484">
            <v>12985267</v>
          </cell>
          <cell r="L3484">
            <v>2300000</v>
          </cell>
        </row>
        <row r="3485">
          <cell r="D3485">
            <v>23650000</v>
          </cell>
          <cell r="L3485">
            <v>2100000</v>
          </cell>
        </row>
        <row r="3486">
          <cell r="D3486">
            <v>313436</v>
          </cell>
          <cell r="L3486">
            <v>15500000</v>
          </cell>
        </row>
        <row r="3487">
          <cell r="D3487">
            <v>3330</v>
          </cell>
          <cell r="L3487">
            <v>2100000</v>
          </cell>
        </row>
        <row r="3488">
          <cell r="D3488">
            <v>24800000</v>
          </cell>
          <cell r="L3488">
            <v>2000000</v>
          </cell>
        </row>
        <row r="3489">
          <cell r="D3489">
            <v>792966</v>
          </cell>
          <cell r="L3489">
            <v>2300000</v>
          </cell>
        </row>
        <row r="3490">
          <cell r="D3490">
            <v>14673301</v>
          </cell>
          <cell r="L3490">
            <v>2000000</v>
          </cell>
        </row>
        <row r="3491">
          <cell r="D3491">
            <v>9003011</v>
          </cell>
          <cell r="L3491">
            <v>2000000</v>
          </cell>
        </row>
        <row r="3492">
          <cell r="D3492">
            <v>11546543</v>
          </cell>
          <cell r="L3492">
            <v>2000000</v>
          </cell>
        </row>
        <row r="3493">
          <cell r="D3493">
            <v>11533945</v>
          </cell>
          <cell r="L3493">
            <v>2000000</v>
          </cell>
        </row>
        <row r="3494">
          <cell r="D3494">
            <v>12555230</v>
          </cell>
          <cell r="L3494">
            <v>2000000</v>
          </cell>
        </row>
        <row r="3495">
          <cell r="D3495">
            <v>11284657</v>
          </cell>
          <cell r="L3495">
            <v>2000000</v>
          </cell>
        </row>
        <row r="3496">
          <cell r="D3496">
            <v>34522221</v>
          </cell>
          <cell r="L3496">
            <v>2000000</v>
          </cell>
        </row>
        <row r="3497">
          <cell r="D3497">
            <v>7002255</v>
          </cell>
          <cell r="L3497">
            <v>9500000</v>
          </cell>
        </row>
        <row r="3498">
          <cell r="D3498">
            <v>6719300</v>
          </cell>
          <cell r="L3498">
            <v>2000000</v>
          </cell>
        </row>
        <row r="3499">
          <cell r="D3499">
            <v>5792822</v>
          </cell>
          <cell r="L3499">
            <v>2700000</v>
          </cell>
        </row>
        <row r="3500">
          <cell r="D3500">
            <v>5383834</v>
          </cell>
          <cell r="L3500">
            <v>2000000</v>
          </cell>
        </row>
        <row r="3501">
          <cell r="D3501">
            <v>4599680</v>
          </cell>
          <cell r="L3501">
            <v>1500000</v>
          </cell>
        </row>
        <row r="3502">
          <cell r="D3502">
            <v>6531491</v>
          </cell>
          <cell r="L3502">
            <v>2000000</v>
          </cell>
        </row>
        <row r="3503">
          <cell r="D3503">
            <v>3885134</v>
          </cell>
          <cell r="L3503">
            <v>2000000</v>
          </cell>
        </row>
        <row r="3504">
          <cell r="D3504">
            <v>3590010</v>
          </cell>
          <cell r="L3504">
            <v>2000000</v>
          </cell>
        </row>
        <row r="3505">
          <cell r="D3505">
            <v>3335839</v>
          </cell>
          <cell r="L3505">
            <v>2000000</v>
          </cell>
        </row>
        <row r="3506">
          <cell r="D3506">
            <v>2557668</v>
          </cell>
          <cell r="L3506">
            <v>2000000</v>
          </cell>
        </row>
        <row r="3507">
          <cell r="D3507">
            <v>2506446</v>
          </cell>
          <cell r="L3507">
            <v>2000000</v>
          </cell>
        </row>
        <row r="3508">
          <cell r="D3508">
            <v>7369373</v>
          </cell>
          <cell r="L3508">
            <v>2000000</v>
          </cell>
        </row>
        <row r="3509">
          <cell r="D3509">
            <v>1984378</v>
          </cell>
          <cell r="L3509">
            <v>2000000</v>
          </cell>
        </row>
        <row r="3510">
          <cell r="D3510">
            <v>2283276</v>
          </cell>
          <cell r="L3510">
            <v>1500000</v>
          </cell>
        </row>
        <row r="3511">
          <cell r="D3511">
            <v>1098224</v>
          </cell>
          <cell r="L3511">
            <v>2000000</v>
          </cell>
        </row>
        <row r="3512">
          <cell r="D3512">
            <v>1430185</v>
          </cell>
          <cell r="L3512">
            <v>2000000</v>
          </cell>
        </row>
        <row r="3513">
          <cell r="D3513">
            <v>1477002</v>
          </cell>
          <cell r="L3513">
            <v>2000000</v>
          </cell>
        </row>
        <row r="3514">
          <cell r="D3514">
            <v>1134049</v>
          </cell>
          <cell r="L3514">
            <v>2000000</v>
          </cell>
        </row>
        <row r="3515">
          <cell r="D3515">
            <v>653621</v>
          </cell>
          <cell r="L3515">
            <v>2000000</v>
          </cell>
        </row>
        <row r="3516">
          <cell r="D3516">
            <v>535249</v>
          </cell>
          <cell r="L3516">
            <v>3400000</v>
          </cell>
        </row>
        <row r="3517">
          <cell r="D3517">
            <v>371081</v>
          </cell>
          <cell r="L3517">
            <v>6000000</v>
          </cell>
        </row>
        <row r="3518">
          <cell r="D3518">
            <v>124494</v>
          </cell>
          <cell r="L3518">
            <v>2000000</v>
          </cell>
        </row>
        <row r="3519">
          <cell r="D3519">
            <v>100669</v>
          </cell>
          <cell r="L3519">
            <v>3800000</v>
          </cell>
        </row>
        <row r="3520">
          <cell r="D3520">
            <v>186354</v>
          </cell>
          <cell r="L3520">
            <v>13500000</v>
          </cell>
        </row>
        <row r="3521">
          <cell r="D3521">
            <v>17580</v>
          </cell>
          <cell r="L3521">
            <v>1500000</v>
          </cell>
        </row>
        <row r="3522">
          <cell r="D3522">
            <v>12667</v>
          </cell>
          <cell r="L3522">
            <v>14000</v>
          </cell>
        </row>
        <row r="3523">
          <cell r="D3523">
            <v>198407</v>
          </cell>
          <cell r="L3523">
            <v>2000000</v>
          </cell>
        </row>
        <row r="3524">
          <cell r="D3524">
            <v>4958</v>
          </cell>
          <cell r="L3524">
            <v>2000000</v>
          </cell>
        </row>
        <row r="3525">
          <cell r="D3525">
            <v>7927</v>
          </cell>
          <cell r="L3525">
            <v>2300000</v>
          </cell>
        </row>
        <row r="3526">
          <cell r="D3526">
            <v>2436</v>
          </cell>
          <cell r="L3526">
            <v>2000000</v>
          </cell>
        </row>
        <row r="3527">
          <cell r="D3527">
            <v>4600000</v>
          </cell>
          <cell r="L3527">
            <v>1900000</v>
          </cell>
        </row>
        <row r="3528">
          <cell r="D3528">
            <v>1420578</v>
          </cell>
          <cell r="L3528">
            <v>1900000</v>
          </cell>
        </row>
        <row r="3529">
          <cell r="D3529">
            <v>1028658</v>
          </cell>
          <cell r="L3529">
            <v>3000000</v>
          </cell>
        </row>
        <row r="3530">
          <cell r="D3530">
            <v>18435</v>
          </cell>
          <cell r="L3530">
            <v>1400000</v>
          </cell>
        </row>
        <row r="3531">
          <cell r="D3531">
            <v>35266619</v>
          </cell>
          <cell r="L3531">
            <v>30000000</v>
          </cell>
        </row>
        <row r="3532">
          <cell r="D3532">
            <v>26505000</v>
          </cell>
          <cell r="L3532">
            <v>1800000</v>
          </cell>
        </row>
        <row r="3533">
          <cell r="D3533">
            <v>2957978</v>
          </cell>
          <cell r="L3533">
            <v>1000000</v>
          </cell>
        </row>
        <row r="3534">
          <cell r="D3534">
            <v>444044</v>
          </cell>
          <cell r="L3534">
            <v>1900000</v>
          </cell>
        </row>
        <row r="3535">
          <cell r="D3535">
            <v>40990055</v>
          </cell>
          <cell r="L3535">
            <v>1800000</v>
          </cell>
        </row>
        <row r="3536">
          <cell r="D3536">
            <v>5709616</v>
          </cell>
          <cell r="L3536">
            <v>1800000</v>
          </cell>
        </row>
        <row r="3537">
          <cell r="D3537">
            <v>12784397</v>
          </cell>
          <cell r="L3537">
            <v>1800000</v>
          </cell>
        </row>
        <row r="3538">
          <cell r="D3538">
            <v>3050934</v>
          </cell>
          <cell r="L3538">
            <v>1800000</v>
          </cell>
        </row>
        <row r="3539">
          <cell r="D3539">
            <v>638476</v>
          </cell>
          <cell r="L3539">
            <v>1500000</v>
          </cell>
        </row>
        <row r="3540">
          <cell r="D3540">
            <v>505295</v>
          </cell>
          <cell r="L3540">
            <v>1800000</v>
          </cell>
        </row>
        <row r="3541">
          <cell r="D3541">
            <v>7267324</v>
          </cell>
          <cell r="L3541">
            <v>3500000</v>
          </cell>
        </row>
        <row r="3542">
          <cell r="D3542">
            <v>145540</v>
          </cell>
          <cell r="L3542">
            <v>500000</v>
          </cell>
        </row>
        <row r="3543">
          <cell r="D3543">
            <v>35918429</v>
          </cell>
          <cell r="L3543">
            <v>1700000</v>
          </cell>
        </row>
        <row r="3544">
          <cell r="D3544">
            <v>92401</v>
          </cell>
          <cell r="L3544">
            <v>2000000</v>
          </cell>
        </row>
        <row r="3545">
          <cell r="D3545">
            <v>1943649</v>
          </cell>
          <cell r="L3545">
            <v>1700000</v>
          </cell>
        </row>
        <row r="3546">
          <cell r="D3546">
            <v>992238</v>
          </cell>
          <cell r="L3546">
            <v>1700000</v>
          </cell>
        </row>
        <row r="3547">
          <cell r="D3547">
            <v>4231500</v>
          </cell>
          <cell r="L3547">
            <v>1000000</v>
          </cell>
        </row>
        <row r="3548">
          <cell r="D3548">
            <v>396035</v>
          </cell>
          <cell r="L3548">
            <v>1000000</v>
          </cell>
        </row>
        <row r="3549">
          <cell r="D3549">
            <v>6026908</v>
          </cell>
          <cell r="L3549">
            <v>2000000</v>
          </cell>
        </row>
        <row r="3550">
          <cell r="D3550">
            <v>1060591</v>
          </cell>
          <cell r="L3550">
            <v>1300000</v>
          </cell>
        </row>
        <row r="3551">
          <cell r="D3551">
            <v>155972</v>
          </cell>
          <cell r="L3551">
            <v>1500000</v>
          </cell>
        </row>
        <row r="3552">
          <cell r="D3552">
            <v>26893</v>
          </cell>
          <cell r="L3552">
            <v>1600000</v>
          </cell>
        </row>
        <row r="3553">
          <cell r="D3553">
            <v>2580</v>
          </cell>
          <cell r="L3553">
            <v>1650000</v>
          </cell>
        </row>
        <row r="3554">
          <cell r="D3554">
            <v>58885635</v>
          </cell>
          <cell r="L3554">
            <v>26000000</v>
          </cell>
        </row>
        <row r="3555">
          <cell r="D3555">
            <v>19067631</v>
          </cell>
          <cell r="L3555">
            <v>2000000</v>
          </cell>
        </row>
        <row r="3556">
          <cell r="D3556">
            <v>11806119</v>
          </cell>
          <cell r="L3556">
            <v>1100000</v>
          </cell>
        </row>
        <row r="3557">
          <cell r="D3557">
            <v>7417210</v>
          </cell>
          <cell r="L3557">
            <v>1500000</v>
          </cell>
        </row>
        <row r="3558">
          <cell r="D3558">
            <v>7362100</v>
          </cell>
          <cell r="L3558">
            <v>1500000</v>
          </cell>
        </row>
        <row r="3559">
          <cell r="D3559">
            <v>7022940</v>
          </cell>
          <cell r="L3559">
            <v>1000000</v>
          </cell>
        </row>
        <row r="3560">
          <cell r="D3560">
            <v>5132222</v>
          </cell>
          <cell r="L3560">
            <v>2000000</v>
          </cell>
        </row>
        <row r="3561">
          <cell r="D3561">
            <v>2365931</v>
          </cell>
          <cell r="L3561">
            <v>1500000</v>
          </cell>
        </row>
        <row r="3562">
          <cell r="D3562">
            <v>53991137</v>
          </cell>
          <cell r="L3562">
            <v>1500000</v>
          </cell>
        </row>
        <row r="3563">
          <cell r="D3563">
            <v>1221261</v>
          </cell>
          <cell r="L3563">
            <v>1500000</v>
          </cell>
        </row>
        <row r="3564">
          <cell r="D3564">
            <v>712294</v>
          </cell>
          <cell r="L3564">
            <v>1500000</v>
          </cell>
        </row>
        <row r="3565">
          <cell r="D3565">
            <v>3447339</v>
          </cell>
          <cell r="L3565">
            <v>1500000</v>
          </cell>
        </row>
        <row r="3566">
          <cell r="D3566">
            <v>418953</v>
          </cell>
          <cell r="L3566">
            <v>1500000</v>
          </cell>
        </row>
        <row r="3567">
          <cell r="D3567">
            <v>406035</v>
          </cell>
          <cell r="L3567">
            <v>1500000</v>
          </cell>
        </row>
        <row r="3568">
          <cell r="D3568">
            <v>373967</v>
          </cell>
          <cell r="L3568">
            <v>1500000</v>
          </cell>
        </row>
        <row r="3569">
          <cell r="D3569">
            <v>194568</v>
          </cell>
          <cell r="L3569">
            <v>1500000</v>
          </cell>
        </row>
        <row r="3570">
          <cell r="D3570">
            <v>163245</v>
          </cell>
          <cell r="L3570">
            <v>1500000</v>
          </cell>
        </row>
        <row r="3571">
          <cell r="D3571">
            <v>119841</v>
          </cell>
          <cell r="L3571">
            <v>1500000</v>
          </cell>
        </row>
        <row r="3572">
          <cell r="D3572">
            <v>173066</v>
          </cell>
          <cell r="L3572">
            <v>1500000</v>
          </cell>
        </row>
        <row r="3573">
          <cell r="D3573">
            <v>92362</v>
          </cell>
          <cell r="L3573">
            <v>1500000</v>
          </cell>
        </row>
        <row r="3574">
          <cell r="D3574">
            <v>105943</v>
          </cell>
          <cell r="L3574">
            <v>1500000</v>
          </cell>
        </row>
        <row r="3575">
          <cell r="D3575">
            <v>183490</v>
          </cell>
          <cell r="L3575">
            <v>1700000</v>
          </cell>
        </row>
        <row r="3576">
          <cell r="D3576">
            <v>3478</v>
          </cell>
          <cell r="L3576">
            <v>1500000</v>
          </cell>
        </row>
        <row r="3577">
          <cell r="D3577">
            <v>52166</v>
          </cell>
          <cell r="L3577">
            <v>2000000</v>
          </cell>
        </row>
        <row r="3578">
          <cell r="D3578">
            <v>1163508</v>
          </cell>
          <cell r="L3578">
            <v>2500000</v>
          </cell>
        </row>
        <row r="3579">
          <cell r="D3579">
            <v>80033643</v>
          </cell>
          <cell r="L3579">
            <v>60000000</v>
          </cell>
        </row>
        <row r="3580">
          <cell r="D3580">
            <v>184925485</v>
          </cell>
          <cell r="L3580">
            <v>2000000</v>
          </cell>
        </row>
        <row r="3581">
          <cell r="D3581">
            <v>304124</v>
          </cell>
          <cell r="L3581">
            <v>1400000</v>
          </cell>
        </row>
        <row r="3582">
          <cell r="D3582">
            <v>36830</v>
          </cell>
          <cell r="L3582">
            <v>1400000</v>
          </cell>
        </row>
        <row r="3583">
          <cell r="D3583">
            <v>3650677</v>
          </cell>
          <cell r="L3583">
            <v>960000</v>
          </cell>
        </row>
        <row r="3584">
          <cell r="D3584">
            <v>1647780</v>
          </cell>
          <cell r="L3584">
            <v>1300000</v>
          </cell>
        </row>
        <row r="3585">
          <cell r="D3585">
            <v>695229</v>
          </cell>
          <cell r="L3585">
            <v>1300000</v>
          </cell>
        </row>
        <row r="3586">
          <cell r="D3586">
            <v>638951</v>
          </cell>
          <cell r="L3586">
            <v>1592000</v>
          </cell>
        </row>
        <row r="3587">
          <cell r="D3587">
            <v>609042</v>
          </cell>
          <cell r="L3587">
            <v>1300000</v>
          </cell>
        </row>
        <row r="3588">
          <cell r="D3588">
            <v>1521</v>
          </cell>
          <cell r="L3588">
            <v>1500000</v>
          </cell>
        </row>
        <row r="3589">
          <cell r="D3589">
            <v>32940507</v>
          </cell>
          <cell r="L3589">
            <v>60000000</v>
          </cell>
        </row>
        <row r="3590">
          <cell r="D3590">
            <v>19539</v>
          </cell>
          <cell r="L3590">
            <v>1000000</v>
          </cell>
        </row>
        <row r="3591">
          <cell r="D3591">
            <v>100358</v>
          </cell>
          <cell r="L3591">
            <v>1500000</v>
          </cell>
        </row>
        <row r="3592">
          <cell r="D3592">
            <v>19100000</v>
          </cell>
          <cell r="L3592">
            <v>1250000</v>
          </cell>
        </row>
        <row r="3593">
          <cell r="D3593">
            <v>2833383</v>
          </cell>
          <cell r="L3593">
            <v>427000</v>
          </cell>
        </row>
        <row r="3594">
          <cell r="D3594">
            <v>24741700</v>
          </cell>
          <cell r="L3594">
            <v>1200000</v>
          </cell>
        </row>
        <row r="3595">
          <cell r="D3595">
            <v>55153403</v>
          </cell>
          <cell r="L3595">
            <v>1200000</v>
          </cell>
        </row>
        <row r="3596">
          <cell r="D3596">
            <v>18488314</v>
          </cell>
          <cell r="L3596">
            <v>1200000</v>
          </cell>
        </row>
        <row r="3597">
          <cell r="D3597">
            <v>11278</v>
          </cell>
          <cell r="L3597">
            <v>1300000</v>
          </cell>
        </row>
        <row r="3598">
          <cell r="D3598">
            <v>79363785</v>
          </cell>
          <cell r="L3598">
            <v>80000000</v>
          </cell>
        </row>
        <row r="3599">
          <cell r="D3599">
            <v>13876974</v>
          </cell>
          <cell r="L3599">
            <v>7000000</v>
          </cell>
        </row>
        <row r="3600">
          <cell r="D3600">
            <v>9180275</v>
          </cell>
          <cell r="L3600">
            <v>1200000</v>
          </cell>
        </row>
        <row r="3601">
          <cell r="D3601">
            <v>22494487</v>
          </cell>
          <cell r="L3601">
            <v>27000000</v>
          </cell>
        </row>
        <row r="3602">
          <cell r="D3602">
            <v>2199853</v>
          </cell>
          <cell r="L3602">
            <v>1200000</v>
          </cell>
        </row>
        <row r="3603">
          <cell r="D3603">
            <v>2859955</v>
          </cell>
          <cell r="L3603">
            <v>1200000</v>
          </cell>
        </row>
        <row r="3604">
          <cell r="D3604">
            <v>2812029</v>
          </cell>
          <cell r="L3604">
            <v>1200000</v>
          </cell>
        </row>
        <row r="3605">
          <cell r="D3605">
            <v>6100000</v>
          </cell>
          <cell r="L3605">
            <v>1200000</v>
          </cell>
        </row>
        <row r="3606">
          <cell r="D3606">
            <v>375723</v>
          </cell>
          <cell r="L3606">
            <v>4000000</v>
          </cell>
        </row>
        <row r="3607">
          <cell r="D3607">
            <v>594904</v>
          </cell>
          <cell r="L3607">
            <v>1200000</v>
          </cell>
        </row>
        <row r="3608">
          <cell r="D3608">
            <v>58936</v>
          </cell>
          <cell r="L3608">
            <v>1200000</v>
          </cell>
        </row>
        <row r="3609">
          <cell r="D3609">
            <v>7826</v>
          </cell>
          <cell r="L3609">
            <v>1200000</v>
          </cell>
        </row>
        <row r="3610">
          <cell r="D3610">
            <v>3830</v>
          </cell>
          <cell r="L3610">
            <v>1200000</v>
          </cell>
        </row>
        <row r="3611">
          <cell r="D3611">
            <v>2850263</v>
          </cell>
          <cell r="L3611">
            <v>2600000</v>
          </cell>
        </row>
        <row r="3612">
          <cell r="D3612">
            <v>16101109</v>
          </cell>
          <cell r="L3612">
            <v>3000000</v>
          </cell>
        </row>
        <row r="3613">
          <cell r="D3613">
            <v>6013</v>
          </cell>
          <cell r="L3613">
            <v>695393</v>
          </cell>
        </row>
        <row r="3614">
          <cell r="D3614">
            <v>1400000</v>
          </cell>
          <cell r="L3614">
            <v>1100000</v>
          </cell>
        </row>
        <row r="3615">
          <cell r="D3615">
            <v>39659</v>
          </cell>
          <cell r="L3615">
            <v>1600000</v>
          </cell>
        </row>
        <row r="3616">
          <cell r="D3616">
            <v>56129</v>
          </cell>
          <cell r="L3616">
            <v>1100000</v>
          </cell>
        </row>
        <row r="3617">
          <cell r="D3617">
            <v>4105123</v>
          </cell>
          <cell r="L3617">
            <v>1100000</v>
          </cell>
        </row>
        <row r="3618">
          <cell r="D3618">
            <v>117235247</v>
          </cell>
          <cell r="L3618">
            <v>960000</v>
          </cell>
        </row>
        <row r="3619">
          <cell r="D3619">
            <v>21378000</v>
          </cell>
          <cell r="L3619">
            <v>1000000</v>
          </cell>
        </row>
        <row r="3620">
          <cell r="D3620">
            <v>31537320</v>
          </cell>
          <cell r="L3620">
            <v>1000000</v>
          </cell>
        </row>
        <row r="3621">
          <cell r="D3621">
            <v>17986000</v>
          </cell>
          <cell r="L3621">
            <v>1000000</v>
          </cell>
        </row>
        <row r="3622">
          <cell r="D3622">
            <v>16067035</v>
          </cell>
          <cell r="L3622">
            <v>1100000</v>
          </cell>
        </row>
        <row r="3623">
          <cell r="D3623">
            <v>18112929</v>
          </cell>
          <cell r="L3623">
            <v>1000000</v>
          </cell>
        </row>
        <row r="3624">
          <cell r="D3624">
            <v>14564027</v>
          </cell>
          <cell r="L3624">
            <v>1000000</v>
          </cell>
        </row>
        <row r="3625">
          <cell r="D3625">
            <v>20773070</v>
          </cell>
          <cell r="L3625">
            <v>5000000</v>
          </cell>
        </row>
        <row r="3626">
          <cell r="D3626">
            <v>10042266</v>
          </cell>
          <cell r="L3626">
            <v>1000000</v>
          </cell>
        </row>
        <row r="3627">
          <cell r="D3627">
            <v>10037390</v>
          </cell>
          <cell r="L3627">
            <v>1000000000</v>
          </cell>
        </row>
        <row r="3628">
          <cell r="D3628">
            <v>9701559</v>
          </cell>
          <cell r="L3628">
            <v>3500000</v>
          </cell>
        </row>
        <row r="3629">
          <cell r="D3629">
            <v>9013113</v>
          </cell>
          <cell r="L3629">
            <v>1000000</v>
          </cell>
        </row>
        <row r="3630">
          <cell r="D3630">
            <v>53245055</v>
          </cell>
          <cell r="L3630">
            <v>1000000</v>
          </cell>
        </row>
        <row r="3631">
          <cell r="D3631">
            <v>9000000</v>
          </cell>
          <cell r="L3631">
            <v>900000</v>
          </cell>
        </row>
        <row r="3632">
          <cell r="D3632">
            <v>7186670</v>
          </cell>
          <cell r="L3632">
            <v>6000000</v>
          </cell>
        </row>
        <row r="3633">
          <cell r="D3633">
            <v>5997134</v>
          </cell>
          <cell r="L3633">
            <v>1000000</v>
          </cell>
        </row>
        <row r="3634">
          <cell r="D3634">
            <v>3386698</v>
          </cell>
          <cell r="L3634">
            <v>1000000</v>
          </cell>
        </row>
        <row r="3635">
          <cell r="D3635">
            <v>143492840</v>
          </cell>
          <cell r="L3635">
            <v>7500000</v>
          </cell>
        </row>
        <row r="3636">
          <cell r="D3636">
            <v>2508841</v>
          </cell>
          <cell r="L3636">
            <v>1000000</v>
          </cell>
        </row>
        <row r="3637">
          <cell r="D3637">
            <v>4946250</v>
          </cell>
          <cell r="L3637">
            <v>1000000</v>
          </cell>
        </row>
        <row r="3638">
          <cell r="D3638">
            <v>1950218</v>
          </cell>
          <cell r="L3638">
            <v>1000000</v>
          </cell>
        </row>
        <row r="3639">
          <cell r="D3639">
            <v>1277257</v>
          </cell>
          <cell r="L3639">
            <v>1000000</v>
          </cell>
        </row>
        <row r="3640">
          <cell r="D3640">
            <v>1677838</v>
          </cell>
          <cell r="L3640">
            <v>1000000</v>
          </cell>
        </row>
        <row r="3641">
          <cell r="D3641">
            <v>1744858</v>
          </cell>
          <cell r="L3641">
            <v>1000000</v>
          </cell>
        </row>
        <row r="3642">
          <cell r="D3642">
            <v>80021740</v>
          </cell>
          <cell r="L3642">
            <v>58000000</v>
          </cell>
        </row>
        <row r="3643">
          <cell r="D3643">
            <v>982214</v>
          </cell>
          <cell r="L3643">
            <v>1000000</v>
          </cell>
        </row>
        <row r="3644">
          <cell r="D3644">
            <v>798341</v>
          </cell>
          <cell r="L3644">
            <v>1000000</v>
          </cell>
        </row>
        <row r="3645">
          <cell r="D3645">
            <v>610991</v>
          </cell>
          <cell r="L3645">
            <v>1000000</v>
          </cell>
        </row>
        <row r="3646">
          <cell r="D3646">
            <v>582024</v>
          </cell>
          <cell r="L3646">
            <v>1000000</v>
          </cell>
        </row>
        <row r="3647">
          <cell r="D3647">
            <v>548712</v>
          </cell>
          <cell r="L3647">
            <v>2500000</v>
          </cell>
        </row>
        <row r="3648">
          <cell r="D3648">
            <v>464655</v>
          </cell>
          <cell r="L3648">
            <v>1000000</v>
          </cell>
        </row>
        <row r="3649">
          <cell r="D3649">
            <v>464126</v>
          </cell>
          <cell r="L3649">
            <v>1000000</v>
          </cell>
        </row>
        <row r="3650">
          <cell r="D3650">
            <v>428535</v>
          </cell>
          <cell r="L3650">
            <v>1000000</v>
          </cell>
        </row>
        <row r="3651">
          <cell r="D3651">
            <v>104077</v>
          </cell>
          <cell r="L3651">
            <v>1000000</v>
          </cell>
        </row>
        <row r="3652">
          <cell r="D3652">
            <v>279282</v>
          </cell>
          <cell r="L3652">
            <v>1000000</v>
          </cell>
        </row>
        <row r="3653">
          <cell r="D3653">
            <v>43982842</v>
          </cell>
          <cell r="L3653">
            <v>65000000</v>
          </cell>
        </row>
        <row r="3654">
          <cell r="D3654">
            <v>484221</v>
          </cell>
          <cell r="L3654">
            <v>1000000</v>
          </cell>
        </row>
        <row r="3655">
          <cell r="D3655">
            <v>274661</v>
          </cell>
          <cell r="L3655">
            <v>1000000</v>
          </cell>
        </row>
        <row r="3656">
          <cell r="D3656">
            <v>144431</v>
          </cell>
          <cell r="L3656">
            <v>1000000</v>
          </cell>
        </row>
        <row r="3657">
          <cell r="D3657">
            <v>287761</v>
          </cell>
          <cell r="L3657">
            <v>1000000</v>
          </cell>
        </row>
        <row r="3658">
          <cell r="D3658">
            <v>100240</v>
          </cell>
          <cell r="L3658">
            <v>1000000</v>
          </cell>
        </row>
        <row r="3659">
          <cell r="D3659">
            <v>96734</v>
          </cell>
          <cell r="L3659">
            <v>1000000</v>
          </cell>
        </row>
        <row r="3660">
          <cell r="D3660">
            <v>49000</v>
          </cell>
          <cell r="L3660">
            <v>1500000</v>
          </cell>
        </row>
        <row r="3661">
          <cell r="D3661">
            <v>100659</v>
          </cell>
          <cell r="L3661">
            <v>900000</v>
          </cell>
        </row>
        <row r="3662">
          <cell r="D3662">
            <v>48430</v>
          </cell>
          <cell r="L3662">
            <v>500000</v>
          </cell>
        </row>
        <row r="3663">
          <cell r="D3663">
            <v>21210</v>
          </cell>
          <cell r="L3663">
            <v>1000000</v>
          </cell>
        </row>
        <row r="3664">
          <cell r="D3664">
            <v>12996</v>
          </cell>
          <cell r="L3664">
            <v>1000000</v>
          </cell>
        </row>
        <row r="3665">
          <cell r="D3665">
            <v>10018</v>
          </cell>
          <cell r="L3665">
            <v>1000000</v>
          </cell>
        </row>
        <row r="3666">
          <cell r="D3666">
            <v>62480</v>
          </cell>
          <cell r="L3666">
            <v>1000000</v>
          </cell>
        </row>
        <row r="3667">
          <cell r="D3667">
            <v>6387</v>
          </cell>
          <cell r="L3667">
            <v>1000000</v>
          </cell>
        </row>
        <row r="3668">
          <cell r="D3668">
            <v>721</v>
          </cell>
          <cell r="L3668">
            <v>1000000</v>
          </cell>
        </row>
        <row r="3669">
          <cell r="D3669">
            <v>703</v>
          </cell>
          <cell r="L3669">
            <v>1500000</v>
          </cell>
        </row>
        <row r="3670">
          <cell r="D3670">
            <v>9600000</v>
          </cell>
          <cell r="L3670">
            <v>910000</v>
          </cell>
        </row>
        <row r="3671">
          <cell r="D3671">
            <v>20186</v>
          </cell>
          <cell r="L3671">
            <v>930000</v>
          </cell>
        </row>
        <row r="3672">
          <cell r="D3672">
            <v>1185783</v>
          </cell>
          <cell r="L3672">
            <v>590000</v>
          </cell>
        </row>
        <row r="3673">
          <cell r="D3673">
            <v>1007962</v>
          </cell>
          <cell r="L3673">
            <v>950000</v>
          </cell>
        </row>
        <row r="3674">
          <cell r="D3674">
            <v>381186</v>
          </cell>
          <cell r="L3674">
            <v>900000</v>
          </cell>
        </row>
        <row r="3675">
          <cell r="D3675">
            <v>16097842</v>
          </cell>
          <cell r="L3675">
            <v>900000</v>
          </cell>
        </row>
        <row r="3676">
          <cell r="D3676">
            <v>6643</v>
          </cell>
          <cell r="L3676">
            <v>900000</v>
          </cell>
        </row>
        <row r="3677">
          <cell r="D3677">
            <v>442638</v>
          </cell>
          <cell r="L3677">
            <v>850000</v>
          </cell>
        </row>
        <row r="3678">
          <cell r="D3678">
            <v>42919096</v>
          </cell>
          <cell r="L3678">
            <v>15000000</v>
          </cell>
        </row>
        <row r="3679">
          <cell r="D3679">
            <v>819939</v>
          </cell>
          <cell r="L3679">
            <v>850000</v>
          </cell>
        </row>
        <row r="3680">
          <cell r="D3680">
            <v>1243961</v>
          </cell>
          <cell r="L3680">
            <v>850000</v>
          </cell>
        </row>
        <row r="3681">
          <cell r="D3681">
            <v>15278</v>
          </cell>
          <cell r="L3681">
            <v>825000</v>
          </cell>
        </row>
        <row r="3682">
          <cell r="D3682">
            <v>7098492</v>
          </cell>
          <cell r="L3682">
            <v>500000</v>
          </cell>
        </row>
        <row r="3683">
          <cell r="D3683">
            <v>4771000</v>
          </cell>
          <cell r="L3683">
            <v>800000</v>
          </cell>
        </row>
        <row r="3684">
          <cell r="D3684">
            <v>1001437</v>
          </cell>
          <cell r="L3684">
            <v>800000</v>
          </cell>
        </row>
        <row r="3685">
          <cell r="D3685">
            <v>2073984</v>
          </cell>
          <cell r="L3685">
            <v>800000</v>
          </cell>
        </row>
        <row r="3686">
          <cell r="D3686">
            <v>144583</v>
          </cell>
          <cell r="L3686">
            <v>800000</v>
          </cell>
        </row>
        <row r="3687">
          <cell r="D3687">
            <v>35688</v>
          </cell>
          <cell r="L3687">
            <v>600000</v>
          </cell>
        </row>
        <row r="3688">
          <cell r="D3688">
            <v>41709</v>
          </cell>
          <cell r="L3688">
            <v>800000</v>
          </cell>
        </row>
        <row r="3689">
          <cell r="D3689">
            <v>1310270</v>
          </cell>
          <cell r="L3689">
            <v>780000</v>
          </cell>
        </row>
        <row r="3690">
          <cell r="D3690">
            <v>115000000</v>
          </cell>
          <cell r="L3690">
            <v>777000</v>
          </cell>
        </row>
        <row r="3691">
          <cell r="D3691">
            <v>5518918</v>
          </cell>
          <cell r="L3691">
            <v>750000</v>
          </cell>
        </row>
        <row r="3692">
          <cell r="D3692">
            <v>4007792</v>
          </cell>
          <cell r="L3692">
            <v>750000</v>
          </cell>
        </row>
        <row r="3693">
          <cell r="D3693">
            <v>26297</v>
          </cell>
          <cell r="L3693">
            <v>500000</v>
          </cell>
        </row>
        <row r="3694">
          <cell r="D3694">
            <v>77501</v>
          </cell>
          <cell r="L3694">
            <v>750000</v>
          </cell>
        </row>
        <row r="3695">
          <cell r="D3695">
            <v>42638165</v>
          </cell>
          <cell r="L3695">
            <v>16000000</v>
          </cell>
        </row>
        <row r="3696">
          <cell r="D3696">
            <v>47329</v>
          </cell>
          <cell r="L3696">
            <v>750000</v>
          </cell>
        </row>
        <row r="3697">
          <cell r="D3697">
            <v>18378</v>
          </cell>
          <cell r="L3697">
            <v>900000</v>
          </cell>
        </row>
        <row r="3698">
          <cell r="D3698">
            <v>7830611</v>
          </cell>
          <cell r="L3698">
            <v>700000</v>
          </cell>
        </row>
        <row r="3699">
          <cell r="D3699">
            <v>1141829</v>
          </cell>
          <cell r="L3699">
            <v>700000</v>
          </cell>
        </row>
        <row r="3700">
          <cell r="D3700">
            <v>218051260</v>
          </cell>
          <cell r="L3700">
            <v>207000000</v>
          </cell>
        </row>
        <row r="3701">
          <cell r="D3701">
            <v>32048809</v>
          </cell>
          <cell r="L3701">
            <v>30000000</v>
          </cell>
        </row>
        <row r="3702">
          <cell r="D3702">
            <v>2694973</v>
          </cell>
          <cell r="L3702">
            <v>700000</v>
          </cell>
        </row>
        <row r="3703">
          <cell r="D3703">
            <v>10508</v>
          </cell>
          <cell r="L3703">
            <v>700000</v>
          </cell>
        </row>
        <row r="3704">
          <cell r="D3704">
            <v>2301777</v>
          </cell>
          <cell r="L3704">
            <v>650000</v>
          </cell>
        </row>
        <row r="3705">
          <cell r="D3705">
            <v>3000000</v>
          </cell>
          <cell r="L3705">
            <v>609000</v>
          </cell>
        </row>
        <row r="3706">
          <cell r="D3706">
            <v>140530114</v>
          </cell>
          <cell r="L3706">
            <v>60000</v>
          </cell>
        </row>
        <row r="3707">
          <cell r="D3707">
            <v>13300000</v>
          </cell>
          <cell r="L3707">
            <v>600000</v>
          </cell>
        </row>
        <row r="3708">
          <cell r="D3708">
            <v>171988</v>
          </cell>
          <cell r="L3708">
            <v>600000</v>
          </cell>
        </row>
        <row r="3709">
          <cell r="D3709">
            <v>13493</v>
          </cell>
          <cell r="L3709">
            <v>600000</v>
          </cell>
        </row>
        <row r="3710">
          <cell r="D3710">
            <v>515005</v>
          </cell>
          <cell r="L3710">
            <v>560000</v>
          </cell>
        </row>
        <row r="3711">
          <cell r="D3711">
            <v>33451479</v>
          </cell>
          <cell r="L3711">
            <v>500000</v>
          </cell>
        </row>
        <row r="3712">
          <cell r="D3712">
            <v>39552600</v>
          </cell>
          <cell r="L3712">
            <v>500000</v>
          </cell>
        </row>
        <row r="3713">
          <cell r="D3713">
            <v>30500882</v>
          </cell>
          <cell r="L3713">
            <v>500000</v>
          </cell>
        </row>
        <row r="3714">
          <cell r="D3714">
            <v>17000000</v>
          </cell>
          <cell r="L3714">
            <v>500000</v>
          </cell>
        </row>
        <row r="3715">
          <cell r="D3715">
            <v>5739376</v>
          </cell>
          <cell r="L3715">
            <v>500000</v>
          </cell>
        </row>
        <row r="3716">
          <cell r="D3716">
            <v>3773863</v>
          </cell>
          <cell r="L3716">
            <v>1000000</v>
          </cell>
        </row>
        <row r="3717">
          <cell r="D3717">
            <v>2047570</v>
          </cell>
          <cell r="L3717">
            <v>500000</v>
          </cell>
        </row>
        <row r="3718">
          <cell r="D3718">
            <v>1250798</v>
          </cell>
          <cell r="L3718">
            <v>500000</v>
          </cell>
        </row>
        <row r="3719">
          <cell r="D3719">
            <v>1127331</v>
          </cell>
          <cell r="L3719">
            <v>46000</v>
          </cell>
        </row>
        <row r="3720">
          <cell r="D3720">
            <v>906666</v>
          </cell>
          <cell r="L3720">
            <v>500000</v>
          </cell>
        </row>
        <row r="3721">
          <cell r="D3721">
            <v>1114943</v>
          </cell>
          <cell r="L3721">
            <v>500000</v>
          </cell>
        </row>
        <row r="3722">
          <cell r="D3722">
            <v>1111615</v>
          </cell>
          <cell r="L3722">
            <v>500000</v>
          </cell>
        </row>
        <row r="3723">
          <cell r="D3723">
            <v>985341</v>
          </cell>
          <cell r="L3723">
            <v>500000</v>
          </cell>
        </row>
        <row r="3724">
          <cell r="D3724">
            <v>603943</v>
          </cell>
          <cell r="L3724">
            <v>500000</v>
          </cell>
        </row>
        <row r="3725">
          <cell r="D3725">
            <v>334041</v>
          </cell>
          <cell r="L3725">
            <v>500000</v>
          </cell>
        </row>
        <row r="3726">
          <cell r="D3726">
            <v>295468</v>
          </cell>
          <cell r="L3726">
            <v>500000</v>
          </cell>
        </row>
        <row r="3727">
          <cell r="D3727">
            <v>243347</v>
          </cell>
          <cell r="L3727">
            <v>500000</v>
          </cell>
        </row>
        <row r="3728">
          <cell r="D3728">
            <v>154077</v>
          </cell>
          <cell r="L3728">
            <v>500000</v>
          </cell>
        </row>
        <row r="3729">
          <cell r="D3729">
            <v>151389</v>
          </cell>
          <cell r="L3729">
            <v>500000</v>
          </cell>
        </row>
        <row r="3730">
          <cell r="D3730">
            <v>269061</v>
          </cell>
          <cell r="L3730">
            <v>2000000</v>
          </cell>
        </row>
        <row r="3731">
          <cell r="D3731">
            <v>133778</v>
          </cell>
          <cell r="L3731">
            <v>500000</v>
          </cell>
        </row>
        <row r="3732">
          <cell r="D3732">
            <v>52850</v>
          </cell>
          <cell r="L3732">
            <v>500000</v>
          </cell>
        </row>
        <row r="3733">
          <cell r="D3733">
            <v>98017</v>
          </cell>
          <cell r="L3733">
            <v>500000</v>
          </cell>
        </row>
        <row r="3734">
          <cell r="D3734">
            <v>177343675</v>
          </cell>
          <cell r="L3734">
            <v>135000000</v>
          </cell>
        </row>
        <row r="3735">
          <cell r="D3735">
            <v>31937</v>
          </cell>
          <cell r="L3735">
            <v>500000</v>
          </cell>
        </row>
        <row r="3736">
          <cell r="D3736">
            <v>13134</v>
          </cell>
          <cell r="L3736">
            <v>500000</v>
          </cell>
        </row>
        <row r="3737">
          <cell r="D3737">
            <v>237301</v>
          </cell>
          <cell r="L3737">
            <v>500000</v>
          </cell>
        </row>
        <row r="3738">
          <cell r="D3738">
            <v>12055</v>
          </cell>
          <cell r="L3738">
            <v>500000</v>
          </cell>
        </row>
        <row r="3739">
          <cell r="D3739">
            <v>1332</v>
          </cell>
          <cell r="L3739">
            <v>500000</v>
          </cell>
        </row>
        <row r="3740">
          <cell r="D3740">
            <v>21199</v>
          </cell>
          <cell r="L3740">
            <v>500000</v>
          </cell>
        </row>
        <row r="3741">
          <cell r="D3741">
            <v>234903076</v>
          </cell>
          <cell r="L3741">
            <v>215000000</v>
          </cell>
        </row>
        <row r="3742">
          <cell r="D3742">
            <v>2712293</v>
          </cell>
          <cell r="L3742">
            <v>450000</v>
          </cell>
        </row>
        <row r="3743">
          <cell r="D3743">
            <v>768045</v>
          </cell>
          <cell r="L3743">
            <v>2000000</v>
          </cell>
        </row>
        <row r="3744">
          <cell r="D3744">
            <v>379122</v>
          </cell>
          <cell r="L3744">
            <v>450000</v>
          </cell>
        </row>
        <row r="3745">
          <cell r="D3745">
            <v>23000</v>
          </cell>
          <cell r="L3745">
            <v>500000</v>
          </cell>
        </row>
        <row r="3746">
          <cell r="D3746">
            <v>2300000</v>
          </cell>
          <cell r="L3746">
            <v>439000</v>
          </cell>
        </row>
        <row r="3747">
          <cell r="D3747">
            <v>2938208</v>
          </cell>
          <cell r="L3747">
            <v>225000</v>
          </cell>
        </row>
        <row r="3748">
          <cell r="D3748">
            <v>9910</v>
          </cell>
          <cell r="L3748">
            <v>25000000</v>
          </cell>
        </row>
        <row r="3749">
          <cell r="D3749">
            <v>44540956</v>
          </cell>
          <cell r="L3749">
            <v>400000</v>
          </cell>
        </row>
        <row r="3750">
          <cell r="D3750">
            <v>258113</v>
          </cell>
          <cell r="L3750">
            <v>1066167</v>
          </cell>
        </row>
        <row r="3751">
          <cell r="D3751">
            <v>107917283</v>
          </cell>
          <cell r="L3751">
            <v>15000</v>
          </cell>
        </row>
        <row r="3752">
          <cell r="D3752">
            <v>1229197</v>
          </cell>
          <cell r="L3752">
            <v>229575</v>
          </cell>
        </row>
        <row r="3753">
          <cell r="D3753">
            <v>1689999</v>
          </cell>
          <cell r="L3753">
            <v>400000</v>
          </cell>
        </row>
        <row r="3754">
          <cell r="D3754">
            <v>11798</v>
          </cell>
          <cell r="L3754">
            <v>100000</v>
          </cell>
        </row>
        <row r="3755">
          <cell r="D3755">
            <v>592014</v>
          </cell>
          <cell r="L3755">
            <v>218</v>
          </cell>
        </row>
        <row r="3756">
          <cell r="D3756">
            <v>425899</v>
          </cell>
          <cell r="L3756">
            <v>400000</v>
          </cell>
        </row>
        <row r="3757">
          <cell r="D3757">
            <v>126387</v>
          </cell>
          <cell r="L3757">
            <v>400000</v>
          </cell>
        </row>
        <row r="3758">
          <cell r="D3758">
            <v>80276912</v>
          </cell>
          <cell r="L3758">
            <v>35000000</v>
          </cell>
        </row>
        <row r="3759">
          <cell r="D3759">
            <v>617172</v>
          </cell>
          <cell r="L3759">
            <v>375000</v>
          </cell>
        </row>
        <row r="3760">
          <cell r="D3760">
            <v>2808000</v>
          </cell>
          <cell r="L3760">
            <v>379000</v>
          </cell>
        </row>
        <row r="3761">
          <cell r="D3761">
            <v>12843</v>
          </cell>
          <cell r="L3761">
            <v>6000000</v>
          </cell>
        </row>
        <row r="3762">
          <cell r="D3762">
            <v>34151</v>
          </cell>
          <cell r="L3762">
            <v>450000</v>
          </cell>
        </row>
        <row r="3763">
          <cell r="D3763">
            <v>1523883</v>
          </cell>
          <cell r="L3763">
            <v>1750211</v>
          </cell>
        </row>
        <row r="3764">
          <cell r="D3764">
            <v>4000000</v>
          </cell>
          <cell r="L3764">
            <v>350000</v>
          </cell>
        </row>
        <row r="3765">
          <cell r="D3765">
            <v>47000000</v>
          </cell>
          <cell r="L3765">
            <v>300000</v>
          </cell>
        </row>
        <row r="3766">
          <cell r="D3766">
            <v>1281176</v>
          </cell>
          <cell r="L3766">
            <v>312000</v>
          </cell>
        </row>
        <row r="3767">
          <cell r="D3767">
            <v>16115878</v>
          </cell>
          <cell r="L3767">
            <v>8000000</v>
          </cell>
        </row>
        <row r="3768">
          <cell r="D3768">
            <v>1652472</v>
          </cell>
          <cell r="L3768">
            <v>300000</v>
          </cell>
        </row>
        <row r="3769">
          <cell r="D3769">
            <v>2360184</v>
          </cell>
          <cell r="L3769">
            <v>300000</v>
          </cell>
        </row>
        <row r="3770">
          <cell r="D3770">
            <v>255352</v>
          </cell>
          <cell r="L3770">
            <v>300000</v>
          </cell>
        </row>
        <row r="3771">
          <cell r="D3771">
            <v>856942</v>
          </cell>
          <cell r="L3771">
            <v>200000</v>
          </cell>
        </row>
        <row r="3772">
          <cell r="D3772">
            <v>12438</v>
          </cell>
          <cell r="L3772">
            <v>160000</v>
          </cell>
        </row>
        <row r="3773">
          <cell r="D3773">
            <v>40542</v>
          </cell>
          <cell r="L3773">
            <v>300000</v>
          </cell>
        </row>
        <row r="3774">
          <cell r="D3774">
            <v>5199</v>
          </cell>
          <cell r="L3774">
            <v>200000</v>
          </cell>
        </row>
        <row r="3775">
          <cell r="D3775">
            <v>24343673</v>
          </cell>
          <cell r="L3775">
            <v>45000000</v>
          </cell>
        </row>
        <row r="3776">
          <cell r="D3776">
            <v>2468</v>
          </cell>
          <cell r="L3776">
            <v>300000</v>
          </cell>
        </row>
        <row r="3777">
          <cell r="D3777">
            <v>318622</v>
          </cell>
          <cell r="L3777">
            <v>270000</v>
          </cell>
        </row>
        <row r="3778">
          <cell r="D3778">
            <v>12006514</v>
          </cell>
          <cell r="L3778">
            <v>250000</v>
          </cell>
        </row>
        <row r="3779">
          <cell r="D3779">
            <v>4186931</v>
          </cell>
          <cell r="L3779">
            <v>250000</v>
          </cell>
        </row>
        <row r="3780">
          <cell r="D3780">
            <v>3799339</v>
          </cell>
          <cell r="L3780">
            <v>250000</v>
          </cell>
        </row>
        <row r="3781">
          <cell r="D3781">
            <v>1977544</v>
          </cell>
          <cell r="L3781">
            <v>250000</v>
          </cell>
        </row>
        <row r="3782">
          <cell r="D3782">
            <v>1050600</v>
          </cell>
          <cell r="L3782">
            <v>250000</v>
          </cell>
        </row>
        <row r="3783">
          <cell r="D3783">
            <v>902835</v>
          </cell>
          <cell r="L3783">
            <v>250000</v>
          </cell>
        </row>
        <row r="3784">
          <cell r="D3784">
            <v>489220</v>
          </cell>
          <cell r="L3784">
            <v>365000</v>
          </cell>
        </row>
        <row r="3785">
          <cell r="D3785">
            <v>212285</v>
          </cell>
          <cell r="L3785">
            <v>250000</v>
          </cell>
        </row>
        <row r="3786">
          <cell r="D3786">
            <v>203134</v>
          </cell>
          <cell r="L3786">
            <v>250000</v>
          </cell>
        </row>
        <row r="3787">
          <cell r="D3787">
            <v>191309</v>
          </cell>
          <cell r="L3787">
            <v>150000</v>
          </cell>
        </row>
        <row r="3788">
          <cell r="D3788">
            <v>3388210</v>
          </cell>
          <cell r="L3788">
            <v>250000</v>
          </cell>
        </row>
        <row r="3789">
          <cell r="D3789">
            <v>177840</v>
          </cell>
          <cell r="L3789">
            <v>250000</v>
          </cell>
        </row>
        <row r="3790">
          <cell r="D3790">
            <v>49494</v>
          </cell>
          <cell r="L3790">
            <v>250000</v>
          </cell>
        </row>
        <row r="3791">
          <cell r="D3791">
            <v>18195</v>
          </cell>
          <cell r="L3791">
            <v>250000</v>
          </cell>
        </row>
        <row r="3792">
          <cell r="D3792">
            <v>111300</v>
          </cell>
          <cell r="L3792">
            <v>225000</v>
          </cell>
        </row>
        <row r="3793">
          <cell r="D3793">
            <v>1027119</v>
          </cell>
          <cell r="L3793">
            <v>225000</v>
          </cell>
        </row>
        <row r="3794">
          <cell r="D3794">
            <v>5000000</v>
          </cell>
          <cell r="L3794">
            <v>210000</v>
          </cell>
        </row>
        <row r="3795">
          <cell r="D3795">
            <v>4505922</v>
          </cell>
          <cell r="L3795">
            <v>200000</v>
          </cell>
        </row>
        <row r="3796">
          <cell r="D3796">
            <v>3500000</v>
          </cell>
          <cell r="L3796">
            <v>200000</v>
          </cell>
        </row>
        <row r="3797">
          <cell r="D3797">
            <v>381225</v>
          </cell>
          <cell r="L3797">
            <v>200000</v>
          </cell>
        </row>
        <row r="3798">
          <cell r="D3798">
            <v>2428241</v>
          </cell>
          <cell r="L3798">
            <v>200000</v>
          </cell>
        </row>
        <row r="3799">
          <cell r="D3799">
            <v>78030</v>
          </cell>
          <cell r="L3799">
            <v>200000</v>
          </cell>
        </row>
        <row r="3800">
          <cell r="D3800">
            <v>174682</v>
          </cell>
          <cell r="L3800">
            <v>200000</v>
          </cell>
        </row>
        <row r="3801">
          <cell r="D3801">
            <v>215185</v>
          </cell>
          <cell r="L3801">
            <v>200000</v>
          </cell>
        </row>
        <row r="3802">
          <cell r="D3802">
            <v>32154410</v>
          </cell>
          <cell r="L3802">
            <v>30000000</v>
          </cell>
        </row>
        <row r="3803">
          <cell r="D3803">
            <v>1111</v>
          </cell>
          <cell r="L3803">
            <v>200000</v>
          </cell>
        </row>
        <row r="3804">
          <cell r="D3804">
            <v>925402</v>
          </cell>
          <cell r="L3804">
            <v>180000</v>
          </cell>
        </row>
        <row r="3805">
          <cell r="D3805">
            <v>469947</v>
          </cell>
          <cell r="L3805">
            <v>120000</v>
          </cell>
        </row>
        <row r="3806">
          <cell r="D3806">
            <v>7137502</v>
          </cell>
          <cell r="L3806">
            <v>175000</v>
          </cell>
        </row>
        <row r="3807">
          <cell r="D3807">
            <v>1316074</v>
          </cell>
          <cell r="L3807">
            <v>100000</v>
          </cell>
        </row>
        <row r="3808">
          <cell r="D3808">
            <v>15180000</v>
          </cell>
          <cell r="L3808">
            <v>500000</v>
          </cell>
        </row>
        <row r="3809">
          <cell r="D3809">
            <v>2882062</v>
          </cell>
          <cell r="L3809">
            <v>150000</v>
          </cell>
        </row>
        <row r="3810">
          <cell r="D3810">
            <v>9437933</v>
          </cell>
          <cell r="L3810">
            <v>180000</v>
          </cell>
        </row>
        <row r="3811">
          <cell r="D3811">
            <v>110720</v>
          </cell>
          <cell r="L3811">
            <v>1200000</v>
          </cell>
        </row>
        <row r="3812">
          <cell r="D3812">
            <v>155984</v>
          </cell>
          <cell r="L3812">
            <v>160000</v>
          </cell>
        </row>
        <row r="3813">
          <cell r="D3813">
            <v>30859000</v>
          </cell>
          <cell r="L3813">
            <v>83532</v>
          </cell>
        </row>
        <row r="3814">
          <cell r="D3814">
            <v>4914</v>
          </cell>
          <cell r="L3814">
            <v>150000</v>
          </cell>
        </row>
        <row r="3815">
          <cell r="D3815">
            <v>5858</v>
          </cell>
          <cell r="L3815">
            <v>150000</v>
          </cell>
        </row>
        <row r="3816">
          <cell r="D3816">
            <v>6706368</v>
          </cell>
          <cell r="L3816">
            <v>160000</v>
          </cell>
        </row>
        <row r="3817">
          <cell r="D3817">
            <v>1573712</v>
          </cell>
          <cell r="L3817">
            <v>125000</v>
          </cell>
        </row>
        <row r="3818">
          <cell r="D3818">
            <v>10174663</v>
          </cell>
          <cell r="L3818">
            <v>100000</v>
          </cell>
        </row>
        <row r="3819">
          <cell r="D3819">
            <v>22757819</v>
          </cell>
          <cell r="L3819">
            <v>100000</v>
          </cell>
        </row>
        <row r="3820">
          <cell r="D3820">
            <v>5228617</v>
          </cell>
          <cell r="L3820">
            <v>100000</v>
          </cell>
        </row>
        <row r="3821">
          <cell r="D3821">
            <v>110536</v>
          </cell>
          <cell r="L3821">
            <v>40000</v>
          </cell>
        </row>
        <row r="3822">
          <cell r="D3822">
            <v>59379</v>
          </cell>
          <cell r="L3822">
            <v>200000</v>
          </cell>
        </row>
        <row r="3823">
          <cell r="D3823">
            <v>32721635</v>
          </cell>
          <cell r="L3823">
            <v>15000000</v>
          </cell>
        </row>
        <row r="3824">
          <cell r="D3824">
            <v>3216970</v>
          </cell>
          <cell r="L3824">
            <v>60000</v>
          </cell>
        </row>
        <row r="3825">
          <cell r="D3825">
            <v>536767</v>
          </cell>
          <cell r="L3825">
            <v>60000</v>
          </cell>
        </row>
        <row r="3826">
          <cell r="D3826">
            <v>11529368</v>
          </cell>
          <cell r="L3826">
            <v>65000</v>
          </cell>
        </row>
        <row r="3827">
          <cell r="D3827">
            <v>40557</v>
          </cell>
          <cell r="L3827">
            <v>60000</v>
          </cell>
        </row>
        <row r="3828">
          <cell r="D3828">
            <v>30084</v>
          </cell>
          <cell r="L3828">
            <v>70000</v>
          </cell>
        </row>
        <row r="3829">
          <cell r="D3829">
            <v>10246600</v>
          </cell>
          <cell r="L3829">
            <v>25000</v>
          </cell>
        </row>
        <row r="3830">
          <cell r="D3830">
            <v>389804</v>
          </cell>
          <cell r="L3830">
            <v>65000</v>
          </cell>
        </row>
        <row r="3831">
          <cell r="D3831">
            <v>241816</v>
          </cell>
          <cell r="L3831">
            <v>42000</v>
          </cell>
        </row>
        <row r="3832">
          <cell r="D3832">
            <v>277233</v>
          </cell>
          <cell r="L3832">
            <v>40000</v>
          </cell>
        </row>
        <row r="3833">
          <cell r="D3833">
            <v>243768</v>
          </cell>
          <cell r="L3833">
            <v>30000</v>
          </cell>
        </row>
        <row r="3834">
          <cell r="D3834">
            <v>3151130</v>
          </cell>
          <cell r="L3834">
            <v>230000</v>
          </cell>
        </row>
        <row r="3835">
          <cell r="D3835">
            <v>8231</v>
          </cell>
          <cell r="L3835">
            <v>27000</v>
          </cell>
        </row>
        <row r="3836">
          <cell r="D3836">
            <v>2856622</v>
          </cell>
          <cell r="L3836">
            <v>25000</v>
          </cell>
        </row>
        <row r="3837">
          <cell r="D3837">
            <v>10499968</v>
          </cell>
          <cell r="L3837">
            <v>35000000</v>
          </cell>
        </row>
        <row r="3838">
          <cell r="D3838">
            <v>1227508</v>
          </cell>
          <cell r="L3838">
            <v>23000</v>
          </cell>
        </row>
        <row r="3839">
          <cell r="D3839">
            <v>192467</v>
          </cell>
          <cell r="L3839">
            <v>15000</v>
          </cell>
        </row>
        <row r="3840">
          <cell r="D3840">
            <v>76382</v>
          </cell>
          <cell r="L3840">
            <v>15000</v>
          </cell>
        </row>
        <row r="3841">
          <cell r="D3841">
            <v>180483</v>
          </cell>
          <cell r="L3841">
            <v>10000</v>
          </cell>
        </row>
        <row r="3842">
          <cell r="D3842">
            <v>136007</v>
          </cell>
          <cell r="L3842">
            <v>4500</v>
          </cell>
        </row>
        <row r="3843">
          <cell r="D3843">
            <v>673780</v>
          </cell>
          <cell r="L3843">
            <v>10000</v>
          </cell>
        </row>
        <row r="3844">
          <cell r="D3844">
            <v>94596</v>
          </cell>
          <cell r="L3844">
            <v>1000000</v>
          </cell>
        </row>
        <row r="3845">
          <cell r="D3845">
            <v>424760</v>
          </cell>
          <cell r="L3845">
            <v>7000</v>
          </cell>
        </row>
        <row r="3846">
          <cell r="D3846">
            <v>70071</v>
          </cell>
          <cell r="L3846">
            <v>7000</v>
          </cell>
        </row>
        <row r="3847">
          <cell r="D3847">
            <v>2040920</v>
          </cell>
          <cell r="L3847">
            <v>7000</v>
          </cell>
        </row>
        <row r="3848">
          <cell r="D3848">
            <v>4584</v>
          </cell>
          <cell r="L3848">
            <v>9000</v>
          </cell>
        </row>
        <row r="3849">
          <cell r="D3849">
            <v>85222</v>
          </cell>
          <cell r="L3849">
            <v>1100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3ABC1B-8167-461C-85FA-CD50C6367D44}" name="Table1" displayName="Table1" ref="A1:N3849" totalsRowShown="0" headerRowDxfId="16" dataDxfId="15" tableBorderDxfId="14">
  <autoFilter ref="A1:N3849" xr:uid="{F5C10541-F342-4AC5-A4BE-603A784B8EFE}"/>
  <tableColumns count="14">
    <tableColumn id="1" xr3:uid="{5769BA60-2CC8-42C1-B98F-59D3EA5980DD}" name="director_name" dataDxfId="13"/>
    <tableColumn id="2" xr3:uid="{A3CE1B7D-33A5-4E74-B510-C27AFE7235EE}" name="num_critic_for_reviews" dataDxfId="12"/>
    <tableColumn id="3" xr3:uid="{98081B3B-3285-4F55-AC0A-97C16E14090B}" name="duration" dataDxfId="11"/>
    <tableColumn id="4" xr3:uid="{17721256-4482-47F7-AC9F-0B7386CC0665}" name="gross" dataDxfId="10"/>
    <tableColumn id="5" xr3:uid="{4FAF1C77-645E-4FE5-A87F-D71979214A5C}" name="genres" dataDxfId="9"/>
    <tableColumn id="6" xr3:uid="{849A216A-AFCB-47F9-9B3D-DF67F9C59471}" name="actor_1_name" dataDxfId="8"/>
    <tableColumn id="7" xr3:uid="{9333E58A-4D8E-4F82-AED2-2E72632FA573}" name="movie_title" dataDxfId="7"/>
    <tableColumn id="8" xr3:uid="{449523DC-8CA7-455A-A9A9-EFB5A1CF9B19}" name="num_voted_users" dataDxfId="6"/>
    <tableColumn id="9" xr3:uid="{C4E6F80B-D059-469B-9BE2-95CA52F23096}" name="num_user_for_reviews" dataDxfId="5"/>
    <tableColumn id="10" xr3:uid="{3206A5E5-5F8F-4D1E-A595-A26458F94171}" name="language" dataDxfId="4"/>
    <tableColumn id="11" xr3:uid="{E66063BF-EC84-499A-B76A-ECA0F8D2E0FF}" name="country" dataDxfId="3"/>
    <tableColumn id="12" xr3:uid="{62AC847B-BF59-42EC-BF1C-63A67BAA6C16}" name="budget" dataDxfId="2"/>
    <tableColumn id="13" xr3:uid="{3946BAAC-63FB-4F93-A970-936A133A63BC}" name="title_year" dataDxfId="1"/>
    <tableColumn id="14" xr3:uid="{F1C680FF-4562-4C83-BD4B-60B6CE4AF736}" name="imdb_scor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EAD084C-2BB3-4817-95FB-69A872AE2D94}" name="Table3" displayName="Table3" ref="N4:R14" totalsRowShown="0">
  <tableColumns count="5">
    <tableColumn id="1" xr3:uid="{10AF5558-AF2E-4844-A975-DD58E7309F3D}" name="Language"/>
    <tableColumn id="2" xr3:uid="{43FFD39F-8918-4C2A-BF28-C575D7C3AC4E}" name="Count"/>
    <tableColumn id="3" xr3:uid="{9C9B51F4-6D81-46D5-85E0-3F701A2F3A25}" name="Mean"/>
    <tableColumn id="4" xr3:uid="{C67B743D-FD1D-4AF5-B626-CB9471EFC49E}" name="Median"/>
    <tableColumn id="5" xr3:uid="{D0820882-83D0-403D-A3EA-8E3CC41D972C}" name="Standard Deviation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10541-F342-4AC5-A4BE-603A784B8EFE}">
  <dimension ref="A1:N3849"/>
  <sheetViews>
    <sheetView workbookViewId="0">
      <selection activeCell="I18" sqref="I18"/>
    </sheetView>
  </sheetViews>
  <sheetFormatPr defaultRowHeight="15" x14ac:dyDescent="0.25"/>
  <cols>
    <col min="1" max="1" width="32.28515625" bestFit="1" customWidth="1"/>
    <col min="2" max="2" width="24.5703125" bestFit="1" customWidth="1"/>
    <col min="3" max="3" width="10.85546875" bestFit="1" customWidth="1"/>
    <col min="4" max="4" width="10" bestFit="1" customWidth="1"/>
    <col min="5" max="5" width="69" bestFit="1" customWidth="1"/>
    <col min="6" max="6" width="26.85546875" bestFit="1" customWidth="1"/>
    <col min="7" max="7" width="78.28515625" bestFit="1" customWidth="1"/>
    <col min="8" max="8" width="19.28515625" bestFit="1" customWidth="1"/>
    <col min="9" max="9" width="24.140625" bestFit="1" customWidth="1"/>
    <col min="10" max="10" width="11.7109375" bestFit="1" customWidth="1"/>
    <col min="11" max="11" width="20" bestFit="1" customWidth="1"/>
    <col min="12" max="12" width="12" bestFit="1" customWidth="1"/>
    <col min="13" max="13" width="11.85546875" bestFit="1" customWidth="1"/>
    <col min="14" max="14" width="13.5703125" bestFit="1" customWidth="1"/>
  </cols>
  <sheetData>
    <row r="1" spans="1:14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</row>
    <row r="2" spans="1:14" x14ac:dyDescent="0.25">
      <c r="A2" s="1" t="s">
        <v>14</v>
      </c>
      <c r="B2" s="1">
        <v>723</v>
      </c>
      <c r="C2" s="1">
        <v>178</v>
      </c>
      <c r="D2" s="1">
        <v>760505847</v>
      </c>
      <c r="E2" s="1" t="s">
        <v>15</v>
      </c>
      <c r="F2" s="1" t="s">
        <v>16</v>
      </c>
      <c r="G2" s="1" t="s">
        <v>17</v>
      </c>
      <c r="H2" s="1">
        <v>886204</v>
      </c>
      <c r="I2" s="1">
        <v>3054</v>
      </c>
      <c r="J2" s="1" t="s">
        <v>19</v>
      </c>
      <c r="K2" s="1" t="s">
        <v>20</v>
      </c>
      <c r="L2" s="1">
        <v>237000000</v>
      </c>
      <c r="M2" s="1">
        <v>2009</v>
      </c>
      <c r="N2" s="1">
        <v>7.9</v>
      </c>
    </row>
    <row r="3" spans="1:14" x14ac:dyDescent="0.25">
      <c r="A3" s="2" t="s">
        <v>21</v>
      </c>
      <c r="B3" s="2">
        <v>302</v>
      </c>
      <c r="C3" s="2">
        <v>169</v>
      </c>
      <c r="D3" s="2">
        <v>309404152</v>
      </c>
      <c r="E3" s="2" t="s">
        <v>23</v>
      </c>
      <c r="F3" s="2" t="s">
        <v>24</v>
      </c>
      <c r="G3" s="2" t="s">
        <v>25</v>
      </c>
      <c r="H3" s="2">
        <v>471220</v>
      </c>
      <c r="I3" s="2">
        <v>1238</v>
      </c>
      <c r="J3" s="2" t="s">
        <v>19</v>
      </c>
      <c r="K3" s="2" t="s">
        <v>20</v>
      </c>
      <c r="L3" s="2">
        <v>300000000</v>
      </c>
      <c r="M3" s="2">
        <v>2007</v>
      </c>
      <c r="N3" s="2">
        <v>7.1</v>
      </c>
    </row>
    <row r="4" spans="1:14" x14ac:dyDescent="0.25">
      <c r="A4" s="1" t="s">
        <v>27</v>
      </c>
      <c r="B4" s="1">
        <v>602</v>
      </c>
      <c r="C4" s="1">
        <v>148</v>
      </c>
      <c r="D4" s="1">
        <v>200074175</v>
      </c>
      <c r="E4" s="1" t="s">
        <v>28</v>
      </c>
      <c r="F4" s="1" t="s">
        <v>29</v>
      </c>
      <c r="G4" s="1" t="s">
        <v>30</v>
      </c>
      <c r="H4" s="1">
        <v>275868</v>
      </c>
      <c r="I4" s="1">
        <v>994</v>
      </c>
      <c r="J4" s="1" t="s">
        <v>19</v>
      </c>
      <c r="K4" s="1" t="s">
        <v>31</v>
      </c>
      <c r="L4" s="1">
        <v>245000000</v>
      </c>
      <c r="M4" s="1">
        <v>2015</v>
      </c>
      <c r="N4" s="1">
        <v>6.8</v>
      </c>
    </row>
    <row r="5" spans="1:14" x14ac:dyDescent="0.25">
      <c r="A5" s="2" t="s">
        <v>32</v>
      </c>
      <c r="B5" s="2">
        <v>813</v>
      </c>
      <c r="C5" s="2">
        <v>164</v>
      </c>
      <c r="D5" s="2">
        <v>448130642</v>
      </c>
      <c r="E5" s="2" t="s">
        <v>34</v>
      </c>
      <c r="F5" s="2" t="s">
        <v>35</v>
      </c>
      <c r="G5" s="2" t="s">
        <v>36</v>
      </c>
      <c r="H5" s="2">
        <v>1144337</v>
      </c>
      <c r="I5" s="2">
        <v>2701</v>
      </c>
      <c r="J5" s="2" t="s">
        <v>19</v>
      </c>
      <c r="K5" s="2" t="s">
        <v>20</v>
      </c>
      <c r="L5" s="2">
        <v>250000000</v>
      </c>
      <c r="M5" s="2">
        <v>2012</v>
      </c>
      <c r="N5" s="2">
        <v>8.5</v>
      </c>
    </row>
    <row r="6" spans="1:14" x14ac:dyDescent="0.25">
      <c r="A6" s="2" t="s">
        <v>39</v>
      </c>
      <c r="B6" s="2">
        <v>462</v>
      </c>
      <c r="C6" s="2">
        <v>132</v>
      </c>
      <c r="D6" s="2">
        <v>73058679</v>
      </c>
      <c r="E6" s="2" t="s">
        <v>41</v>
      </c>
      <c r="F6" s="2" t="s">
        <v>42</v>
      </c>
      <c r="G6" s="2" t="s">
        <v>43</v>
      </c>
      <c r="H6" s="2">
        <v>212204</v>
      </c>
      <c r="I6" s="2">
        <v>738</v>
      </c>
      <c r="J6" s="2" t="s">
        <v>19</v>
      </c>
      <c r="K6" s="2" t="s">
        <v>20</v>
      </c>
      <c r="L6" s="2">
        <v>263700000</v>
      </c>
      <c r="M6" s="2">
        <v>2012</v>
      </c>
      <c r="N6" s="2">
        <v>6.6</v>
      </c>
    </row>
    <row r="7" spans="1:14" x14ac:dyDescent="0.25">
      <c r="A7" s="1" t="s">
        <v>44</v>
      </c>
      <c r="B7" s="1">
        <v>392</v>
      </c>
      <c r="C7" s="1">
        <v>156</v>
      </c>
      <c r="D7" s="1">
        <v>336530303</v>
      </c>
      <c r="E7" s="1" t="s">
        <v>46</v>
      </c>
      <c r="F7" s="1" t="s">
        <v>47</v>
      </c>
      <c r="G7" s="1" t="s">
        <v>48</v>
      </c>
      <c r="H7" s="1">
        <v>383056</v>
      </c>
      <c r="I7" s="1">
        <v>1902</v>
      </c>
      <c r="J7" s="1" t="s">
        <v>19</v>
      </c>
      <c r="K7" s="1" t="s">
        <v>20</v>
      </c>
      <c r="L7" s="1">
        <v>258000000</v>
      </c>
      <c r="M7" s="1">
        <v>2007</v>
      </c>
      <c r="N7" s="1">
        <v>6.2</v>
      </c>
    </row>
    <row r="8" spans="1:14" x14ac:dyDescent="0.25">
      <c r="A8" s="2" t="s">
        <v>50</v>
      </c>
      <c r="B8" s="2">
        <v>324</v>
      </c>
      <c r="C8" s="2">
        <v>100</v>
      </c>
      <c r="D8" s="2">
        <v>200807262</v>
      </c>
      <c r="E8" s="2" t="s">
        <v>51</v>
      </c>
      <c r="F8" s="2" t="s">
        <v>52</v>
      </c>
      <c r="G8" s="2" t="s">
        <v>53</v>
      </c>
      <c r="H8" s="2">
        <v>294810</v>
      </c>
      <c r="I8" s="2">
        <v>387</v>
      </c>
      <c r="J8" s="2" t="s">
        <v>19</v>
      </c>
      <c r="K8" s="2" t="s">
        <v>20</v>
      </c>
      <c r="L8" s="2">
        <v>260000000</v>
      </c>
      <c r="M8" s="2">
        <v>2010</v>
      </c>
      <c r="N8" s="2">
        <v>7.8</v>
      </c>
    </row>
    <row r="9" spans="1:14" x14ac:dyDescent="0.25">
      <c r="A9" s="1" t="s">
        <v>54</v>
      </c>
      <c r="B9" s="1">
        <v>635</v>
      </c>
      <c r="C9" s="1">
        <v>141</v>
      </c>
      <c r="D9" s="1">
        <v>458991599</v>
      </c>
      <c r="E9" s="1" t="s">
        <v>41</v>
      </c>
      <c r="F9" s="1" t="s">
        <v>56</v>
      </c>
      <c r="G9" s="1" t="s">
        <v>57</v>
      </c>
      <c r="H9" s="1">
        <v>462669</v>
      </c>
      <c r="I9" s="1">
        <v>1117</v>
      </c>
      <c r="J9" s="1" t="s">
        <v>19</v>
      </c>
      <c r="K9" s="1" t="s">
        <v>20</v>
      </c>
      <c r="L9" s="1">
        <v>250000000</v>
      </c>
      <c r="M9" s="1">
        <v>2015</v>
      </c>
      <c r="N9" s="1">
        <v>7.5</v>
      </c>
    </row>
    <row r="10" spans="1:14" x14ac:dyDescent="0.25">
      <c r="A10" s="2" t="s">
        <v>59</v>
      </c>
      <c r="B10" s="2">
        <v>375</v>
      </c>
      <c r="C10" s="2">
        <v>153</v>
      </c>
      <c r="D10" s="2">
        <v>301956980</v>
      </c>
      <c r="E10" s="2" t="s">
        <v>61</v>
      </c>
      <c r="F10" s="2" t="s">
        <v>62</v>
      </c>
      <c r="G10" s="2" t="s">
        <v>63</v>
      </c>
      <c r="H10" s="2">
        <v>321795</v>
      </c>
      <c r="I10" s="2">
        <v>973</v>
      </c>
      <c r="J10" s="2" t="s">
        <v>19</v>
      </c>
      <c r="K10" s="2" t="s">
        <v>31</v>
      </c>
      <c r="L10" s="2">
        <v>250000000</v>
      </c>
      <c r="M10" s="2">
        <v>2009</v>
      </c>
      <c r="N10" s="2">
        <v>7.5</v>
      </c>
    </row>
    <row r="11" spans="1:14" x14ac:dyDescent="0.25">
      <c r="A11" s="1" t="s">
        <v>65</v>
      </c>
      <c r="B11" s="1">
        <v>673</v>
      </c>
      <c r="C11" s="1">
        <v>183</v>
      </c>
      <c r="D11" s="1">
        <v>330249062</v>
      </c>
      <c r="E11" s="1" t="s">
        <v>41</v>
      </c>
      <c r="F11" s="1" t="s">
        <v>67</v>
      </c>
      <c r="G11" s="1" t="s">
        <v>68</v>
      </c>
      <c r="H11" s="1">
        <v>371639</v>
      </c>
      <c r="I11" s="1">
        <v>3018</v>
      </c>
      <c r="J11" s="1" t="s">
        <v>19</v>
      </c>
      <c r="K11" s="1" t="s">
        <v>20</v>
      </c>
      <c r="L11" s="1">
        <v>250000000</v>
      </c>
      <c r="M11" s="1">
        <v>2016</v>
      </c>
      <c r="N11" s="1">
        <v>6.9</v>
      </c>
    </row>
    <row r="12" spans="1:14" x14ac:dyDescent="0.25">
      <c r="A12" s="2" t="s">
        <v>69</v>
      </c>
      <c r="B12" s="2">
        <v>434</v>
      </c>
      <c r="C12" s="2">
        <v>169</v>
      </c>
      <c r="D12" s="2">
        <v>200069408</v>
      </c>
      <c r="E12" s="2" t="s">
        <v>41</v>
      </c>
      <c r="F12" s="2" t="s">
        <v>71</v>
      </c>
      <c r="G12" s="2" t="s">
        <v>72</v>
      </c>
      <c r="H12" s="2">
        <v>240396</v>
      </c>
      <c r="I12" s="2">
        <v>2367</v>
      </c>
      <c r="J12" s="2" t="s">
        <v>19</v>
      </c>
      <c r="K12" s="2" t="s">
        <v>20</v>
      </c>
      <c r="L12" s="2">
        <v>209000000</v>
      </c>
      <c r="M12" s="2">
        <v>2006</v>
      </c>
      <c r="N12" s="2">
        <v>6.1</v>
      </c>
    </row>
    <row r="13" spans="1:14" x14ac:dyDescent="0.25">
      <c r="A13" s="1" t="s">
        <v>74</v>
      </c>
      <c r="B13" s="1">
        <v>403</v>
      </c>
      <c r="C13" s="1">
        <v>106</v>
      </c>
      <c r="D13" s="1">
        <v>168368427</v>
      </c>
      <c r="E13" s="1" t="s">
        <v>75</v>
      </c>
      <c r="F13" s="1" t="s">
        <v>76</v>
      </c>
      <c r="G13" s="1" t="s">
        <v>77</v>
      </c>
      <c r="H13" s="1">
        <v>330784</v>
      </c>
      <c r="I13" s="1">
        <v>1243</v>
      </c>
      <c r="J13" s="1" t="s">
        <v>19</v>
      </c>
      <c r="K13" s="1" t="s">
        <v>31</v>
      </c>
      <c r="L13" s="1">
        <v>200000000</v>
      </c>
      <c r="M13" s="1">
        <v>2008</v>
      </c>
      <c r="N13" s="1">
        <v>6.7</v>
      </c>
    </row>
    <row r="14" spans="1:14" x14ac:dyDescent="0.25">
      <c r="A14" s="2" t="s">
        <v>21</v>
      </c>
      <c r="B14" s="2">
        <v>313</v>
      </c>
      <c r="C14" s="2">
        <v>151</v>
      </c>
      <c r="D14" s="2">
        <v>423032628</v>
      </c>
      <c r="E14" s="2" t="s">
        <v>23</v>
      </c>
      <c r="F14" s="2" t="s">
        <v>24</v>
      </c>
      <c r="G14" s="2" t="s">
        <v>78</v>
      </c>
      <c r="H14" s="2">
        <v>522040</v>
      </c>
      <c r="I14" s="2">
        <v>1832</v>
      </c>
      <c r="J14" s="2" t="s">
        <v>19</v>
      </c>
      <c r="K14" s="2" t="s">
        <v>20</v>
      </c>
      <c r="L14" s="2">
        <v>225000000</v>
      </c>
      <c r="M14" s="2">
        <v>2006</v>
      </c>
      <c r="N14" s="2">
        <v>7.3</v>
      </c>
    </row>
    <row r="15" spans="1:14" x14ac:dyDescent="0.25">
      <c r="A15" s="1" t="s">
        <v>21</v>
      </c>
      <c r="B15" s="1">
        <v>450</v>
      </c>
      <c r="C15" s="1">
        <v>150</v>
      </c>
      <c r="D15" s="1">
        <v>89289910</v>
      </c>
      <c r="E15" s="1" t="s">
        <v>79</v>
      </c>
      <c r="F15" s="1" t="s">
        <v>24</v>
      </c>
      <c r="G15" s="1" t="s">
        <v>80</v>
      </c>
      <c r="H15" s="1">
        <v>181792</v>
      </c>
      <c r="I15" s="1">
        <v>711</v>
      </c>
      <c r="J15" s="1" t="s">
        <v>19</v>
      </c>
      <c r="K15" s="1" t="s">
        <v>20</v>
      </c>
      <c r="L15" s="1">
        <v>215000000</v>
      </c>
      <c r="M15" s="1">
        <v>2013</v>
      </c>
      <c r="N15" s="1">
        <v>6.5</v>
      </c>
    </row>
    <row r="16" spans="1:14" x14ac:dyDescent="0.25">
      <c r="A16" s="2" t="s">
        <v>65</v>
      </c>
      <c r="B16" s="2">
        <v>733</v>
      </c>
      <c r="C16" s="2">
        <v>143</v>
      </c>
      <c r="D16" s="2">
        <v>291021565</v>
      </c>
      <c r="E16" s="2" t="s">
        <v>15</v>
      </c>
      <c r="F16" s="2" t="s">
        <v>67</v>
      </c>
      <c r="G16" s="2" t="s">
        <v>83</v>
      </c>
      <c r="H16" s="2">
        <v>548573</v>
      </c>
      <c r="I16" s="2">
        <v>2536</v>
      </c>
      <c r="J16" s="2" t="s">
        <v>19</v>
      </c>
      <c r="K16" s="2" t="s">
        <v>20</v>
      </c>
      <c r="L16" s="2">
        <v>225000000</v>
      </c>
      <c r="M16" s="2">
        <v>2013</v>
      </c>
      <c r="N16" s="2">
        <v>7.2</v>
      </c>
    </row>
    <row r="17" spans="1:14" x14ac:dyDescent="0.25">
      <c r="A17" s="1" t="s">
        <v>85</v>
      </c>
      <c r="B17" s="1">
        <v>258</v>
      </c>
      <c r="C17" s="1">
        <v>150</v>
      </c>
      <c r="D17" s="1">
        <v>141614023</v>
      </c>
      <c r="E17" s="1" t="s">
        <v>86</v>
      </c>
      <c r="F17" s="1" t="s">
        <v>87</v>
      </c>
      <c r="G17" s="1" t="s">
        <v>88</v>
      </c>
      <c r="H17" s="1">
        <v>149922</v>
      </c>
      <c r="I17" s="1">
        <v>438</v>
      </c>
      <c r="J17" s="1" t="s">
        <v>19</v>
      </c>
      <c r="K17" s="1" t="s">
        <v>20</v>
      </c>
      <c r="L17" s="1">
        <v>225000000</v>
      </c>
      <c r="M17" s="1">
        <v>2008</v>
      </c>
      <c r="N17" s="1">
        <v>6.6</v>
      </c>
    </row>
    <row r="18" spans="1:14" x14ac:dyDescent="0.25">
      <c r="A18" s="2" t="s">
        <v>54</v>
      </c>
      <c r="B18" s="2">
        <v>703</v>
      </c>
      <c r="C18" s="2">
        <v>173</v>
      </c>
      <c r="D18" s="2">
        <v>623279547</v>
      </c>
      <c r="E18" s="2" t="s">
        <v>41</v>
      </c>
      <c r="F18" s="2" t="s">
        <v>56</v>
      </c>
      <c r="G18" s="2" t="s">
        <v>90</v>
      </c>
      <c r="H18" s="2">
        <v>995415</v>
      </c>
      <c r="I18" s="2">
        <v>1722</v>
      </c>
      <c r="J18" s="2" t="s">
        <v>19</v>
      </c>
      <c r="K18" s="2" t="s">
        <v>20</v>
      </c>
      <c r="L18" s="2">
        <v>220000000</v>
      </c>
      <c r="M18" s="2">
        <v>2012</v>
      </c>
      <c r="N18" s="2">
        <v>8.1</v>
      </c>
    </row>
    <row r="19" spans="1:14" x14ac:dyDescent="0.25">
      <c r="A19" s="1" t="s">
        <v>91</v>
      </c>
      <c r="B19" s="1">
        <v>448</v>
      </c>
      <c r="C19" s="1">
        <v>136</v>
      </c>
      <c r="D19" s="1">
        <v>241063875</v>
      </c>
      <c r="E19" s="1" t="s">
        <v>23</v>
      </c>
      <c r="F19" s="1" t="s">
        <v>24</v>
      </c>
      <c r="G19" s="1" t="s">
        <v>93</v>
      </c>
      <c r="H19" s="1">
        <v>370704</v>
      </c>
      <c r="I19" s="1">
        <v>484</v>
      </c>
      <c r="J19" s="1" t="s">
        <v>19</v>
      </c>
      <c r="K19" s="1" t="s">
        <v>20</v>
      </c>
      <c r="L19" s="1">
        <v>250000000</v>
      </c>
      <c r="M19" s="1">
        <v>2011</v>
      </c>
      <c r="N19" s="1">
        <v>6.7</v>
      </c>
    </row>
    <row r="20" spans="1:14" x14ac:dyDescent="0.25">
      <c r="A20" s="2" t="s">
        <v>95</v>
      </c>
      <c r="B20" s="2">
        <v>451</v>
      </c>
      <c r="C20" s="2">
        <v>106</v>
      </c>
      <c r="D20" s="2">
        <v>179020854</v>
      </c>
      <c r="E20" s="2" t="s">
        <v>97</v>
      </c>
      <c r="F20" s="2" t="s">
        <v>98</v>
      </c>
      <c r="G20" s="2" t="s">
        <v>99</v>
      </c>
      <c r="H20" s="2">
        <v>268154</v>
      </c>
      <c r="I20" s="2">
        <v>341</v>
      </c>
      <c r="J20" s="2" t="s">
        <v>19</v>
      </c>
      <c r="K20" s="2" t="s">
        <v>20</v>
      </c>
      <c r="L20" s="2">
        <v>225000000</v>
      </c>
      <c r="M20" s="2">
        <v>2012</v>
      </c>
      <c r="N20" s="2">
        <v>6.8</v>
      </c>
    </row>
    <row r="21" spans="1:14" x14ac:dyDescent="0.25">
      <c r="A21" s="1" t="s">
        <v>100</v>
      </c>
      <c r="B21" s="1">
        <v>422</v>
      </c>
      <c r="C21" s="1">
        <v>164</v>
      </c>
      <c r="D21" s="1">
        <v>255108370</v>
      </c>
      <c r="E21" s="1" t="s">
        <v>101</v>
      </c>
      <c r="F21" s="1" t="s">
        <v>102</v>
      </c>
      <c r="G21" s="1" t="s">
        <v>103</v>
      </c>
      <c r="H21" s="1">
        <v>354228</v>
      </c>
      <c r="I21" s="1">
        <v>802</v>
      </c>
      <c r="J21" s="1" t="s">
        <v>19</v>
      </c>
      <c r="K21" s="1" t="s">
        <v>105</v>
      </c>
      <c r="L21" s="1">
        <v>250000000</v>
      </c>
      <c r="M21" s="1">
        <v>2014</v>
      </c>
      <c r="N21" s="1">
        <v>7.5</v>
      </c>
    </row>
    <row r="22" spans="1:14" x14ac:dyDescent="0.25">
      <c r="A22" s="2" t="s">
        <v>106</v>
      </c>
      <c r="B22" s="2">
        <v>599</v>
      </c>
      <c r="C22" s="2">
        <v>153</v>
      </c>
      <c r="D22" s="2">
        <v>262030663</v>
      </c>
      <c r="E22" s="2" t="s">
        <v>23</v>
      </c>
      <c r="F22" s="2" t="s">
        <v>108</v>
      </c>
      <c r="G22" s="2" t="s">
        <v>109</v>
      </c>
      <c r="H22" s="2">
        <v>451803</v>
      </c>
      <c r="I22" s="2">
        <v>1225</v>
      </c>
      <c r="J22" s="2" t="s">
        <v>19</v>
      </c>
      <c r="K22" s="2" t="s">
        <v>20</v>
      </c>
      <c r="L22" s="2">
        <v>230000000</v>
      </c>
      <c r="M22" s="2">
        <v>2012</v>
      </c>
      <c r="N22" s="2">
        <v>7</v>
      </c>
    </row>
    <row r="23" spans="1:14" x14ac:dyDescent="0.25">
      <c r="A23" s="1" t="s">
        <v>111</v>
      </c>
      <c r="B23" s="1">
        <v>343</v>
      </c>
      <c r="C23" s="1">
        <v>156</v>
      </c>
      <c r="D23" s="1">
        <v>105219735</v>
      </c>
      <c r="E23" s="1" t="s">
        <v>113</v>
      </c>
      <c r="F23" s="1" t="s">
        <v>114</v>
      </c>
      <c r="G23" s="1" t="s">
        <v>115</v>
      </c>
      <c r="H23" s="1">
        <v>211765</v>
      </c>
      <c r="I23" s="1">
        <v>546</v>
      </c>
      <c r="J23" s="1" t="s">
        <v>19</v>
      </c>
      <c r="K23" s="1" t="s">
        <v>20</v>
      </c>
      <c r="L23" s="1">
        <v>200000000</v>
      </c>
      <c r="M23" s="1">
        <v>2010</v>
      </c>
      <c r="N23" s="1">
        <v>6.7</v>
      </c>
    </row>
    <row r="24" spans="1:14" x14ac:dyDescent="0.25">
      <c r="A24" s="2" t="s">
        <v>100</v>
      </c>
      <c r="B24" s="2">
        <v>509</v>
      </c>
      <c r="C24" s="2">
        <v>186</v>
      </c>
      <c r="D24" s="2">
        <v>258355354</v>
      </c>
      <c r="E24" s="2" t="s">
        <v>101</v>
      </c>
      <c r="F24" s="2" t="s">
        <v>102</v>
      </c>
      <c r="G24" s="2" t="s">
        <v>117</v>
      </c>
      <c r="H24" s="2">
        <v>483540</v>
      </c>
      <c r="I24" s="2">
        <v>951</v>
      </c>
      <c r="J24" s="2" t="s">
        <v>19</v>
      </c>
      <c r="K24" s="2" t="s">
        <v>20</v>
      </c>
      <c r="L24" s="2">
        <v>225000000</v>
      </c>
      <c r="M24" s="2">
        <v>2013</v>
      </c>
      <c r="N24" s="2">
        <v>7.9</v>
      </c>
    </row>
    <row r="25" spans="1:14" x14ac:dyDescent="0.25">
      <c r="A25" s="1" t="s">
        <v>118</v>
      </c>
      <c r="B25" s="1">
        <v>251</v>
      </c>
      <c r="C25" s="1">
        <v>113</v>
      </c>
      <c r="D25" s="1">
        <v>70083519</v>
      </c>
      <c r="E25" s="1" t="s">
        <v>120</v>
      </c>
      <c r="F25" s="1" t="s">
        <v>121</v>
      </c>
      <c r="G25" s="1" t="s">
        <v>122</v>
      </c>
      <c r="H25" s="1">
        <v>149019</v>
      </c>
      <c r="I25" s="1">
        <v>666</v>
      </c>
      <c r="J25" s="1" t="s">
        <v>19</v>
      </c>
      <c r="K25" s="1" t="s">
        <v>20</v>
      </c>
      <c r="L25" s="1">
        <v>180000000</v>
      </c>
      <c r="M25" s="1">
        <v>2007</v>
      </c>
      <c r="N25" s="1">
        <v>6.1</v>
      </c>
    </row>
    <row r="26" spans="1:14" x14ac:dyDescent="0.25">
      <c r="A26" s="2" t="s">
        <v>100</v>
      </c>
      <c r="B26" s="2">
        <v>446</v>
      </c>
      <c r="C26" s="2">
        <v>201</v>
      </c>
      <c r="D26" s="2">
        <v>218051260</v>
      </c>
      <c r="E26" s="2" t="s">
        <v>125</v>
      </c>
      <c r="F26" s="2" t="s">
        <v>126</v>
      </c>
      <c r="G26" s="2" t="s">
        <v>127</v>
      </c>
      <c r="H26" s="2">
        <v>316018</v>
      </c>
      <c r="I26" s="2">
        <v>2618</v>
      </c>
      <c r="J26" s="2" t="s">
        <v>19</v>
      </c>
      <c r="K26" s="2" t="s">
        <v>105</v>
      </c>
      <c r="L26" s="2">
        <v>207000000</v>
      </c>
      <c r="M26" s="2">
        <v>2005</v>
      </c>
      <c r="N26" s="2">
        <v>7.2</v>
      </c>
    </row>
    <row r="27" spans="1:14" x14ac:dyDescent="0.25">
      <c r="A27" s="1" t="s">
        <v>14</v>
      </c>
      <c r="B27" s="1">
        <v>315</v>
      </c>
      <c r="C27" s="1">
        <v>194</v>
      </c>
      <c r="D27" s="1">
        <v>658672302</v>
      </c>
      <c r="E27" s="1" t="s">
        <v>129</v>
      </c>
      <c r="F27" s="1" t="s">
        <v>130</v>
      </c>
      <c r="G27" s="1" t="s">
        <v>131</v>
      </c>
      <c r="H27" s="1">
        <v>793059</v>
      </c>
      <c r="I27" s="1">
        <v>2528</v>
      </c>
      <c r="J27" s="1" t="s">
        <v>19</v>
      </c>
      <c r="K27" s="1" t="s">
        <v>20</v>
      </c>
      <c r="L27" s="1">
        <v>200000000</v>
      </c>
      <c r="M27" s="1">
        <v>1997</v>
      </c>
      <c r="N27" s="1">
        <v>7.7</v>
      </c>
    </row>
    <row r="28" spans="1:14" x14ac:dyDescent="0.25">
      <c r="A28" s="2" t="s">
        <v>132</v>
      </c>
      <c r="B28" s="2">
        <v>516</v>
      </c>
      <c r="C28" s="2">
        <v>147</v>
      </c>
      <c r="D28" s="2">
        <v>407197282</v>
      </c>
      <c r="E28" s="2" t="s">
        <v>41</v>
      </c>
      <c r="F28" s="2" t="s">
        <v>55</v>
      </c>
      <c r="G28" s="2" t="s">
        <v>133</v>
      </c>
      <c r="H28" s="2">
        <v>272670</v>
      </c>
      <c r="I28" s="2">
        <v>1022</v>
      </c>
      <c r="J28" s="2" t="s">
        <v>19</v>
      </c>
      <c r="K28" s="2" t="s">
        <v>20</v>
      </c>
      <c r="L28" s="2">
        <v>250000000</v>
      </c>
      <c r="M28" s="2">
        <v>2016</v>
      </c>
      <c r="N28" s="2">
        <v>8.1999999999999993</v>
      </c>
    </row>
    <row r="29" spans="1:14" x14ac:dyDescent="0.25">
      <c r="A29" s="1" t="s">
        <v>135</v>
      </c>
      <c r="B29" s="1">
        <v>377</v>
      </c>
      <c r="C29" s="1">
        <v>131</v>
      </c>
      <c r="D29" s="1">
        <v>65173160</v>
      </c>
      <c r="E29" s="1" t="s">
        <v>137</v>
      </c>
      <c r="F29" s="1" t="s">
        <v>138</v>
      </c>
      <c r="G29" s="1" t="s">
        <v>139</v>
      </c>
      <c r="H29" s="1">
        <v>202382</v>
      </c>
      <c r="I29" s="1">
        <v>751</v>
      </c>
      <c r="J29" s="1" t="s">
        <v>19</v>
      </c>
      <c r="K29" s="1" t="s">
        <v>20</v>
      </c>
      <c r="L29" s="1">
        <v>209000000</v>
      </c>
      <c r="M29" s="1">
        <v>2012</v>
      </c>
      <c r="N29" s="1">
        <v>5.9</v>
      </c>
    </row>
    <row r="30" spans="1:14" x14ac:dyDescent="0.25">
      <c r="A30" s="2" t="s">
        <v>141</v>
      </c>
      <c r="B30" s="2">
        <v>644</v>
      </c>
      <c r="C30" s="2">
        <v>124</v>
      </c>
      <c r="D30" s="2">
        <v>652177271</v>
      </c>
      <c r="E30" s="2" t="s">
        <v>137</v>
      </c>
      <c r="F30" s="2" t="s">
        <v>143</v>
      </c>
      <c r="G30" s="2" t="s">
        <v>144</v>
      </c>
      <c r="H30" s="2">
        <v>418214</v>
      </c>
      <c r="I30" s="2">
        <v>1290</v>
      </c>
      <c r="J30" s="2" t="s">
        <v>19</v>
      </c>
      <c r="K30" s="2" t="s">
        <v>20</v>
      </c>
      <c r="L30" s="2">
        <v>150000000</v>
      </c>
      <c r="M30" s="2">
        <v>2015</v>
      </c>
      <c r="N30" s="2">
        <v>7</v>
      </c>
    </row>
    <row r="31" spans="1:14" x14ac:dyDescent="0.25">
      <c r="A31" s="1" t="s">
        <v>27</v>
      </c>
      <c r="B31" s="1">
        <v>750</v>
      </c>
      <c r="C31" s="1">
        <v>143</v>
      </c>
      <c r="D31" s="1">
        <v>304360277</v>
      </c>
      <c r="E31" s="1" t="s">
        <v>28</v>
      </c>
      <c r="F31" s="1" t="s">
        <v>146</v>
      </c>
      <c r="G31" s="1" t="s">
        <v>147</v>
      </c>
      <c r="H31" s="1">
        <v>522030</v>
      </c>
      <c r="I31" s="1">
        <v>1498</v>
      </c>
      <c r="J31" s="1" t="s">
        <v>19</v>
      </c>
      <c r="K31" s="1" t="s">
        <v>31</v>
      </c>
      <c r="L31" s="1">
        <v>200000000</v>
      </c>
      <c r="M31" s="1">
        <v>2012</v>
      </c>
      <c r="N31" s="1">
        <v>7.8</v>
      </c>
    </row>
    <row r="32" spans="1:14" x14ac:dyDescent="0.25">
      <c r="A32" s="2" t="s">
        <v>44</v>
      </c>
      <c r="B32" s="2">
        <v>300</v>
      </c>
      <c r="C32" s="2">
        <v>135</v>
      </c>
      <c r="D32" s="2">
        <v>373377893</v>
      </c>
      <c r="E32" s="2" t="s">
        <v>148</v>
      </c>
      <c r="F32" s="2" t="s">
        <v>47</v>
      </c>
      <c r="G32" s="2" t="s">
        <v>149</v>
      </c>
      <c r="H32" s="2">
        <v>411164</v>
      </c>
      <c r="I32" s="2">
        <v>1303</v>
      </c>
      <c r="J32" s="2" t="s">
        <v>19</v>
      </c>
      <c r="K32" s="2" t="s">
        <v>20</v>
      </c>
      <c r="L32" s="2">
        <v>200000000</v>
      </c>
      <c r="M32" s="2">
        <v>2004</v>
      </c>
      <c r="N32" s="2">
        <v>7.3</v>
      </c>
    </row>
    <row r="33" spans="1:14" x14ac:dyDescent="0.25">
      <c r="A33" s="1" t="s">
        <v>150</v>
      </c>
      <c r="B33" s="1">
        <v>608</v>
      </c>
      <c r="C33" s="1">
        <v>195</v>
      </c>
      <c r="D33" s="1">
        <v>408992272</v>
      </c>
      <c r="E33" s="1" t="s">
        <v>41</v>
      </c>
      <c r="F33" s="1" t="s">
        <v>55</v>
      </c>
      <c r="G33" s="1" t="s">
        <v>152</v>
      </c>
      <c r="H33" s="1">
        <v>557489</v>
      </c>
      <c r="I33" s="1">
        <v>1187</v>
      </c>
      <c r="J33" s="1" t="s">
        <v>19</v>
      </c>
      <c r="K33" s="1" t="s">
        <v>20</v>
      </c>
      <c r="L33" s="1">
        <v>200000000</v>
      </c>
      <c r="M33" s="1">
        <v>2013</v>
      </c>
      <c r="N33" s="1">
        <v>7.2</v>
      </c>
    </row>
    <row r="34" spans="1:14" x14ac:dyDescent="0.25">
      <c r="A34" s="2" t="s">
        <v>154</v>
      </c>
      <c r="B34" s="2">
        <v>451</v>
      </c>
      <c r="C34" s="2">
        <v>108</v>
      </c>
      <c r="D34" s="2">
        <v>334185206</v>
      </c>
      <c r="E34" s="2" t="s">
        <v>120</v>
      </c>
      <c r="F34" s="2" t="s">
        <v>24</v>
      </c>
      <c r="G34" s="2" t="s">
        <v>155</v>
      </c>
      <c r="H34" s="2">
        <v>306320</v>
      </c>
      <c r="I34" s="2">
        <v>736</v>
      </c>
      <c r="J34" s="2" t="s">
        <v>19</v>
      </c>
      <c r="K34" s="2" t="s">
        <v>20</v>
      </c>
      <c r="L34" s="2">
        <v>200000000</v>
      </c>
      <c r="M34" s="2">
        <v>2010</v>
      </c>
      <c r="N34" s="2">
        <v>6.5</v>
      </c>
    </row>
    <row r="35" spans="1:14" x14ac:dyDescent="0.25">
      <c r="A35" s="1" t="s">
        <v>157</v>
      </c>
      <c r="B35" s="1">
        <v>334</v>
      </c>
      <c r="C35" s="1">
        <v>104</v>
      </c>
      <c r="D35" s="1">
        <v>234360014</v>
      </c>
      <c r="E35" s="1" t="s">
        <v>159</v>
      </c>
      <c r="F35" s="1" t="s">
        <v>160</v>
      </c>
      <c r="G35" s="1" t="s">
        <v>161</v>
      </c>
      <c r="H35" s="1">
        <v>383427</v>
      </c>
      <c r="I35" s="1">
        <v>1912</v>
      </c>
      <c r="J35" s="1" t="s">
        <v>19</v>
      </c>
      <c r="K35" s="1" t="s">
        <v>162</v>
      </c>
      <c r="L35" s="1">
        <v>210000000</v>
      </c>
      <c r="M35" s="1">
        <v>2006</v>
      </c>
      <c r="N35" s="1">
        <v>6.8</v>
      </c>
    </row>
    <row r="36" spans="1:14" x14ac:dyDescent="0.25">
      <c r="A36" s="2" t="s">
        <v>163</v>
      </c>
      <c r="B36" s="2">
        <v>376</v>
      </c>
      <c r="C36" s="2">
        <v>104</v>
      </c>
      <c r="D36" s="2">
        <v>268488329</v>
      </c>
      <c r="E36" s="2" t="s">
        <v>165</v>
      </c>
      <c r="F36" s="2" t="s">
        <v>166</v>
      </c>
      <c r="G36" s="2" t="s">
        <v>167</v>
      </c>
      <c r="H36" s="2">
        <v>235025</v>
      </c>
      <c r="I36" s="2">
        <v>265</v>
      </c>
      <c r="J36" s="2" t="s">
        <v>19</v>
      </c>
      <c r="K36" s="2" t="s">
        <v>20</v>
      </c>
      <c r="L36" s="2">
        <v>200000000</v>
      </c>
      <c r="M36" s="2">
        <v>2013</v>
      </c>
      <c r="N36" s="2">
        <v>7.3</v>
      </c>
    </row>
    <row r="37" spans="1:14" x14ac:dyDescent="0.25">
      <c r="A37" s="1" t="s">
        <v>169</v>
      </c>
      <c r="B37" s="1">
        <v>366</v>
      </c>
      <c r="C37" s="1">
        <v>150</v>
      </c>
      <c r="D37" s="1">
        <v>402076689</v>
      </c>
      <c r="E37" s="1" t="s">
        <v>41</v>
      </c>
      <c r="F37" s="1" t="s">
        <v>170</v>
      </c>
      <c r="G37" s="1" t="s">
        <v>171</v>
      </c>
      <c r="H37" s="1">
        <v>323207</v>
      </c>
      <c r="I37" s="1">
        <v>1439</v>
      </c>
      <c r="J37" s="1" t="s">
        <v>19</v>
      </c>
      <c r="K37" s="1" t="s">
        <v>20</v>
      </c>
      <c r="L37" s="1">
        <v>200000000</v>
      </c>
      <c r="M37" s="1">
        <v>2009</v>
      </c>
      <c r="N37" s="1">
        <v>6</v>
      </c>
    </row>
    <row r="38" spans="1:14" x14ac:dyDescent="0.25">
      <c r="A38" s="2" t="s">
        <v>169</v>
      </c>
      <c r="B38" s="2">
        <v>378</v>
      </c>
      <c r="C38" s="2">
        <v>165</v>
      </c>
      <c r="D38" s="2">
        <v>245428137</v>
      </c>
      <c r="E38" s="2" t="s">
        <v>41</v>
      </c>
      <c r="F38" s="2" t="s">
        <v>173</v>
      </c>
      <c r="G38" s="2" t="s">
        <v>174</v>
      </c>
      <c r="H38" s="2">
        <v>242420</v>
      </c>
      <c r="I38" s="2">
        <v>918</v>
      </c>
      <c r="J38" s="2" t="s">
        <v>19</v>
      </c>
      <c r="K38" s="2" t="s">
        <v>20</v>
      </c>
      <c r="L38" s="2">
        <v>210000000</v>
      </c>
      <c r="M38" s="2">
        <v>2014</v>
      </c>
      <c r="N38" s="2">
        <v>5.7</v>
      </c>
    </row>
    <row r="39" spans="1:14" x14ac:dyDescent="0.25">
      <c r="A39" s="1" t="s">
        <v>44</v>
      </c>
      <c r="B39" s="1">
        <v>525</v>
      </c>
      <c r="C39" s="1">
        <v>130</v>
      </c>
      <c r="D39" s="1">
        <v>234903076</v>
      </c>
      <c r="E39" s="1" t="s">
        <v>120</v>
      </c>
      <c r="F39" s="1" t="s">
        <v>176</v>
      </c>
      <c r="G39" s="1" t="s">
        <v>177</v>
      </c>
      <c r="H39" s="1">
        <v>175409</v>
      </c>
      <c r="I39" s="1">
        <v>511</v>
      </c>
      <c r="J39" s="1" t="s">
        <v>19</v>
      </c>
      <c r="K39" s="1" t="s">
        <v>20</v>
      </c>
      <c r="L39" s="1">
        <v>215000000</v>
      </c>
      <c r="M39" s="1">
        <v>2013</v>
      </c>
      <c r="N39" s="1">
        <v>6.4</v>
      </c>
    </row>
    <row r="40" spans="1:14" x14ac:dyDescent="0.25">
      <c r="A40" s="2" t="s">
        <v>106</v>
      </c>
      <c r="B40" s="2">
        <v>495</v>
      </c>
      <c r="C40" s="2">
        <v>142</v>
      </c>
      <c r="D40" s="2">
        <v>202853933</v>
      </c>
      <c r="E40" s="2" t="s">
        <v>15</v>
      </c>
      <c r="F40" s="2" t="s">
        <v>108</v>
      </c>
      <c r="G40" s="2" t="s">
        <v>178</v>
      </c>
      <c r="H40" s="2">
        <v>321227</v>
      </c>
      <c r="I40" s="2">
        <v>1067</v>
      </c>
      <c r="J40" s="2" t="s">
        <v>19</v>
      </c>
      <c r="K40" s="2" t="s">
        <v>20</v>
      </c>
      <c r="L40" s="2">
        <v>200000000</v>
      </c>
      <c r="M40" s="2">
        <v>2014</v>
      </c>
      <c r="N40" s="2">
        <v>6.7</v>
      </c>
    </row>
    <row r="41" spans="1:14" x14ac:dyDescent="0.25">
      <c r="A41" s="1" t="s">
        <v>179</v>
      </c>
      <c r="B41" s="1">
        <v>469</v>
      </c>
      <c r="C41" s="1">
        <v>125</v>
      </c>
      <c r="D41" s="1">
        <v>172051787</v>
      </c>
      <c r="E41" s="1" t="s">
        <v>41</v>
      </c>
      <c r="F41" s="1" t="s">
        <v>181</v>
      </c>
      <c r="G41" s="1" t="s">
        <v>182</v>
      </c>
      <c r="H41" s="1">
        <v>264183</v>
      </c>
      <c r="I41" s="1">
        <v>665</v>
      </c>
      <c r="J41" s="1" t="s">
        <v>19</v>
      </c>
      <c r="K41" s="1" t="s">
        <v>20</v>
      </c>
      <c r="L41" s="1">
        <v>170000000</v>
      </c>
      <c r="M41" s="1">
        <v>2010</v>
      </c>
      <c r="N41" s="1">
        <v>6.8</v>
      </c>
    </row>
    <row r="42" spans="1:14" x14ac:dyDescent="0.25">
      <c r="A42" s="2" t="s">
        <v>183</v>
      </c>
      <c r="B42" s="2">
        <v>304</v>
      </c>
      <c r="C42" s="2">
        <v>106</v>
      </c>
      <c r="D42" s="2">
        <v>191450875</v>
      </c>
      <c r="E42" s="2" t="s">
        <v>184</v>
      </c>
      <c r="F42" s="2" t="s">
        <v>185</v>
      </c>
      <c r="G42" s="2" t="s">
        <v>186</v>
      </c>
      <c r="H42" s="2">
        <v>101178</v>
      </c>
      <c r="I42" s="2">
        <v>283</v>
      </c>
      <c r="J42" s="2" t="s">
        <v>19</v>
      </c>
      <c r="K42" s="2" t="s">
        <v>20</v>
      </c>
      <c r="L42" s="2">
        <v>200000000</v>
      </c>
      <c r="M42" s="2">
        <v>2011</v>
      </c>
      <c r="N42" s="2">
        <v>6.3</v>
      </c>
    </row>
    <row r="43" spans="1:14" x14ac:dyDescent="0.25">
      <c r="A43" s="1" t="s">
        <v>188</v>
      </c>
      <c r="B43" s="1">
        <v>436</v>
      </c>
      <c r="C43" s="1">
        <v>123</v>
      </c>
      <c r="D43" s="1">
        <v>116593191</v>
      </c>
      <c r="E43" s="1" t="s">
        <v>41</v>
      </c>
      <c r="F43" s="1" t="s">
        <v>189</v>
      </c>
      <c r="G43" s="1" t="s">
        <v>190</v>
      </c>
      <c r="H43" s="1">
        <v>223393</v>
      </c>
      <c r="I43" s="1">
        <v>550</v>
      </c>
      <c r="J43" s="1" t="s">
        <v>19</v>
      </c>
      <c r="K43" s="1" t="s">
        <v>20</v>
      </c>
      <c r="L43" s="1">
        <v>200000000</v>
      </c>
      <c r="M43" s="1">
        <v>2011</v>
      </c>
      <c r="N43" s="1">
        <v>5.6</v>
      </c>
    </row>
    <row r="44" spans="1:14" x14ac:dyDescent="0.25">
      <c r="A44" s="2" t="s">
        <v>191</v>
      </c>
      <c r="B44" s="2">
        <v>453</v>
      </c>
      <c r="C44" s="2">
        <v>103</v>
      </c>
      <c r="D44" s="2">
        <v>414984497</v>
      </c>
      <c r="E44" s="2" t="s">
        <v>165</v>
      </c>
      <c r="F44" s="2" t="s">
        <v>193</v>
      </c>
      <c r="G44" s="2" t="s">
        <v>194</v>
      </c>
      <c r="H44" s="2">
        <v>544884</v>
      </c>
      <c r="I44" s="2">
        <v>733</v>
      </c>
      <c r="J44" s="2" t="s">
        <v>19</v>
      </c>
      <c r="K44" s="2" t="s">
        <v>20</v>
      </c>
      <c r="L44" s="2">
        <v>200000000</v>
      </c>
      <c r="M44" s="2">
        <v>2010</v>
      </c>
      <c r="N44" s="2">
        <v>8.3000000000000007</v>
      </c>
    </row>
    <row r="45" spans="1:14" x14ac:dyDescent="0.25">
      <c r="A45" s="1" t="s">
        <v>196</v>
      </c>
      <c r="B45" s="1">
        <v>422</v>
      </c>
      <c r="C45" s="1">
        <v>118</v>
      </c>
      <c r="D45" s="1">
        <v>125320003</v>
      </c>
      <c r="E45" s="1" t="s">
        <v>41</v>
      </c>
      <c r="F45" s="1" t="s">
        <v>33</v>
      </c>
      <c r="G45" s="1" t="s">
        <v>197</v>
      </c>
      <c r="H45" s="1">
        <v>286095</v>
      </c>
      <c r="I45" s="1">
        <v>974</v>
      </c>
      <c r="J45" s="1" t="s">
        <v>19</v>
      </c>
      <c r="K45" s="1" t="s">
        <v>20</v>
      </c>
      <c r="L45" s="1">
        <v>200000000</v>
      </c>
      <c r="M45" s="1">
        <v>2009</v>
      </c>
      <c r="N45" s="1">
        <v>6.6</v>
      </c>
    </row>
    <row r="46" spans="1:14" x14ac:dyDescent="0.25">
      <c r="A46" s="2" t="s">
        <v>199</v>
      </c>
      <c r="B46" s="2">
        <v>424</v>
      </c>
      <c r="C46" s="2">
        <v>140</v>
      </c>
      <c r="D46" s="2">
        <v>350034110</v>
      </c>
      <c r="E46" s="2" t="s">
        <v>201</v>
      </c>
      <c r="F46" s="2" t="s">
        <v>202</v>
      </c>
      <c r="G46" s="2" t="s">
        <v>203</v>
      </c>
      <c r="H46" s="2">
        <v>278232</v>
      </c>
      <c r="I46" s="2">
        <v>657</v>
      </c>
      <c r="J46" s="2" t="s">
        <v>19</v>
      </c>
      <c r="K46" s="2" t="s">
        <v>20</v>
      </c>
      <c r="L46" s="2">
        <v>190000000</v>
      </c>
      <c r="M46" s="2">
        <v>2015</v>
      </c>
      <c r="N46" s="2">
        <v>7.2</v>
      </c>
    </row>
    <row r="47" spans="1:14" x14ac:dyDescent="0.25">
      <c r="A47" s="1" t="s">
        <v>74</v>
      </c>
      <c r="B47" s="1">
        <v>654</v>
      </c>
      <c r="C47" s="1">
        <v>123</v>
      </c>
      <c r="D47" s="1">
        <v>202351611</v>
      </c>
      <c r="E47" s="1" t="s">
        <v>206</v>
      </c>
      <c r="F47" s="1" t="s">
        <v>207</v>
      </c>
      <c r="G47" s="1" t="s">
        <v>208</v>
      </c>
      <c r="H47" s="1">
        <v>465019</v>
      </c>
      <c r="I47" s="1">
        <v>995</v>
      </c>
      <c r="J47" s="1" t="s">
        <v>19</v>
      </c>
      <c r="K47" s="1" t="s">
        <v>20</v>
      </c>
      <c r="L47" s="1">
        <v>190000000</v>
      </c>
      <c r="M47" s="1">
        <v>2013</v>
      </c>
      <c r="N47" s="1">
        <v>7</v>
      </c>
    </row>
    <row r="48" spans="1:14" x14ac:dyDescent="0.25">
      <c r="A48" s="2" t="s">
        <v>69</v>
      </c>
      <c r="B48" s="2">
        <v>539</v>
      </c>
      <c r="C48" s="2">
        <v>149</v>
      </c>
      <c r="D48" s="2">
        <v>233914986</v>
      </c>
      <c r="E48" s="2" t="s">
        <v>159</v>
      </c>
      <c r="F48" s="2" t="s">
        <v>210</v>
      </c>
      <c r="G48" s="2" t="s">
        <v>211</v>
      </c>
      <c r="H48" s="2">
        <v>514125</v>
      </c>
      <c r="I48" s="2">
        <v>752</v>
      </c>
      <c r="J48" s="2" t="s">
        <v>19</v>
      </c>
      <c r="K48" s="2" t="s">
        <v>20</v>
      </c>
      <c r="L48" s="2">
        <v>200000000</v>
      </c>
      <c r="M48" s="2">
        <v>2014</v>
      </c>
      <c r="N48" s="2">
        <v>8</v>
      </c>
    </row>
    <row r="49" spans="1:14" x14ac:dyDescent="0.25">
      <c r="A49" s="1" t="s">
        <v>212</v>
      </c>
      <c r="B49" s="1">
        <v>590</v>
      </c>
      <c r="C49" s="1">
        <v>132</v>
      </c>
      <c r="D49" s="1">
        <v>228756232</v>
      </c>
      <c r="E49" s="1" t="s">
        <v>41</v>
      </c>
      <c r="F49" s="1" t="s">
        <v>214</v>
      </c>
      <c r="G49" s="1" t="s">
        <v>215</v>
      </c>
      <c r="H49" s="1">
        <v>395573</v>
      </c>
      <c r="I49" s="1">
        <v>1171</v>
      </c>
      <c r="J49" s="1" t="s">
        <v>19</v>
      </c>
      <c r="K49" s="1" t="s">
        <v>20</v>
      </c>
      <c r="L49" s="1">
        <v>190000000</v>
      </c>
      <c r="M49" s="1">
        <v>2013</v>
      </c>
      <c r="N49" s="1">
        <v>7.8</v>
      </c>
    </row>
    <row r="50" spans="1:14" x14ac:dyDescent="0.25">
      <c r="A50" s="2" t="s">
        <v>69</v>
      </c>
      <c r="B50" s="2">
        <v>338</v>
      </c>
      <c r="C50" s="2">
        <v>114</v>
      </c>
      <c r="D50" s="2">
        <v>65171860</v>
      </c>
      <c r="E50" s="2" t="s">
        <v>101</v>
      </c>
      <c r="F50" s="2" t="s">
        <v>216</v>
      </c>
      <c r="G50" s="2" t="s">
        <v>217</v>
      </c>
      <c r="H50" s="2">
        <v>106416</v>
      </c>
      <c r="I50" s="2">
        <v>205</v>
      </c>
      <c r="J50" s="2" t="s">
        <v>19</v>
      </c>
      <c r="K50" s="2" t="s">
        <v>20</v>
      </c>
      <c r="L50" s="2">
        <v>195000000</v>
      </c>
      <c r="M50" s="2">
        <v>2013</v>
      </c>
      <c r="N50" s="2">
        <v>6.3</v>
      </c>
    </row>
    <row r="51" spans="1:14" x14ac:dyDescent="0.25">
      <c r="A51" s="1" t="s">
        <v>218</v>
      </c>
      <c r="B51" s="1">
        <v>490</v>
      </c>
      <c r="C51" s="1">
        <v>143</v>
      </c>
      <c r="D51" s="1">
        <v>144812796</v>
      </c>
      <c r="E51" s="1" t="s">
        <v>129</v>
      </c>
      <c r="F51" s="1" t="s">
        <v>130</v>
      </c>
      <c r="G51" s="1" t="s">
        <v>219</v>
      </c>
      <c r="H51" s="1">
        <v>362912</v>
      </c>
      <c r="I51" s="1">
        <v>753</v>
      </c>
      <c r="J51" s="1" t="s">
        <v>19</v>
      </c>
      <c r="K51" s="1" t="s">
        <v>220</v>
      </c>
      <c r="L51" s="1">
        <v>105000000</v>
      </c>
      <c r="M51" s="1">
        <v>2013</v>
      </c>
      <c r="N51" s="1">
        <v>7.3</v>
      </c>
    </row>
    <row r="52" spans="1:14" x14ac:dyDescent="0.25">
      <c r="A52" s="2" t="s">
        <v>221</v>
      </c>
      <c r="B52" s="2">
        <v>306</v>
      </c>
      <c r="C52" s="2">
        <v>116</v>
      </c>
      <c r="D52" s="2">
        <v>90755643</v>
      </c>
      <c r="E52" s="2" t="s">
        <v>148</v>
      </c>
      <c r="F52" s="2" t="s">
        <v>223</v>
      </c>
      <c r="G52" s="2" t="s">
        <v>224</v>
      </c>
      <c r="H52" s="2">
        <v>222403</v>
      </c>
      <c r="I52" s="2">
        <v>453</v>
      </c>
      <c r="J52" s="2" t="s">
        <v>19</v>
      </c>
      <c r="K52" s="2" t="s">
        <v>20</v>
      </c>
      <c r="L52" s="2">
        <v>200000000</v>
      </c>
      <c r="M52" s="2">
        <v>2010</v>
      </c>
      <c r="N52" s="2">
        <v>6.6</v>
      </c>
    </row>
    <row r="53" spans="1:14" x14ac:dyDescent="0.25">
      <c r="A53" s="1" t="s">
        <v>225</v>
      </c>
      <c r="B53" s="1">
        <v>575</v>
      </c>
      <c r="C53" s="1">
        <v>131</v>
      </c>
      <c r="D53" s="1">
        <v>101785482</v>
      </c>
      <c r="E53" s="1" t="s">
        <v>41</v>
      </c>
      <c r="F53" s="1" t="s">
        <v>227</v>
      </c>
      <c r="G53" s="1" t="s">
        <v>228</v>
      </c>
      <c r="H53" s="1">
        <v>381148</v>
      </c>
      <c r="I53" s="1">
        <v>1106</v>
      </c>
      <c r="J53" s="1" t="s">
        <v>19</v>
      </c>
      <c r="K53" s="1" t="s">
        <v>20</v>
      </c>
      <c r="L53" s="1">
        <v>190000000</v>
      </c>
      <c r="M53" s="1">
        <v>2013</v>
      </c>
      <c r="N53" s="1">
        <v>7</v>
      </c>
    </row>
    <row r="54" spans="1:14" x14ac:dyDescent="0.25">
      <c r="A54" s="2" t="s">
        <v>169</v>
      </c>
      <c r="B54" s="2">
        <v>428</v>
      </c>
      <c r="C54" s="2">
        <v>154</v>
      </c>
      <c r="D54" s="2">
        <v>352358779</v>
      </c>
      <c r="E54" s="2" t="s">
        <v>41</v>
      </c>
      <c r="F54" s="2" t="s">
        <v>170</v>
      </c>
      <c r="G54" s="2" t="s">
        <v>229</v>
      </c>
      <c r="H54" s="2">
        <v>326180</v>
      </c>
      <c r="I54" s="2">
        <v>899</v>
      </c>
      <c r="J54" s="2" t="s">
        <v>19</v>
      </c>
      <c r="K54" s="2" t="s">
        <v>20</v>
      </c>
      <c r="L54" s="2">
        <v>195000000</v>
      </c>
      <c r="M54" s="2">
        <v>2011</v>
      </c>
      <c r="N54" s="2">
        <v>6.3</v>
      </c>
    </row>
    <row r="55" spans="1:14" x14ac:dyDescent="0.25">
      <c r="A55" s="1" t="s">
        <v>230</v>
      </c>
      <c r="B55" s="1">
        <v>470</v>
      </c>
      <c r="C55" s="1">
        <v>122</v>
      </c>
      <c r="D55" s="1">
        <v>317011114</v>
      </c>
      <c r="E55" s="1" t="s">
        <v>23</v>
      </c>
      <c r="F55" s="1" t="s">
        <v>232</v>
      </c>
      <c r="G55" s="1" t="s">
        <v>233</v>
      </c>
      <c r="H55" s="1">
        <v>333847</v>
      </c>
      <c r="I55" s="1">
        <v>2054</v>
      </c>
      <c r="J55" s="1" t="s">
        <v>19</v>
      </c>
      <c r="K55" s="1" t="s">
        <v>20</v>
      </c>
      <c r="L55" s="1">
        <v>185000000</v>
      </c>
      <c r="M55" s="1">
        <v>2008</v>
      </c>
      <c r="N55" s="1">
        <v>6.2</v>
      </c>
    </row>
    <row r="56" spans="1:14" x14ac:dyDescent="0.25">
      <c r="A56" s="1" t="s">
        <v>235</v>
      </c>
      <c r="B56" s="1">
        <v>488</v>
      </c>
      <c r="C56" s="1">
        <v>93</v>
      </c>
      <c r="D56" s="1">
        <v>237282182</v>
      </c>
      <c r="E56" s="1" t="s">
        <v>165</v>
      </c>
      <c r="F56" s="1" t="s">
        <v>236</v>
      </c>
      <c r="G56" s="1" t="s">
        <v>237</v>
      </c>
      <c r="H56" s="1">
        <v>273556</v>
      </c>
      <c r="I56" s="1">
        <v>428</v>
      </c>
      <c r="J56" s="1" t="s">
        <v>19</v>
      </c>
      <c r="K56" s="1" t="s">
        <v>20</v>
      </c>
      <c r="L56" s="1">
        <v>185000000</v>
      </c>
      <c r="M56" s="1">
        <v>2012</v>
      </c>
      <c r="N56" s="1">
        <v>7.2</v>
      </c>
    </row>
    <row r="57" spans="1:14" x14ac:dyDescent="0.25">
      <c r="A57" s="2" t="s">
        <v>239</v>
      </c>
      <c r="B57" s="2">
        <v>322</v>
      </c>
      <c r="C57" s="2">
        <v>122</v>
      </c>
      <c r="D57" s="2">
        <v>130468626</v>
      </c>
      <c r="E57" s="2" t="s">
        <v>137</v>
      </c>
      <c r="F57" s="2" t="s">
        <v>240</v>
      </c>
      <c r="G57" s="2" t="s">
        <v>241</v>
      </c>
      <c r="H57" s="2">
        <v>53607</v>
      </c>
      <c r="I57" s="2">
        <v>432</v>
      </c>
      <c r="J57" s="2" t="s">
        <v>19</v>
      </c>
      <c r="K57" s="2" t="s">
        <v>20</v>
      </c>
      <c r="L57" s="2">
        <v>185000000</v>
      </c>
      <c r="M57" s="2">
        <v>2016</v>
      </c>
      <c r="N57" s="2">
        <v>7.5</v>
      </c>
    </row>
    <row r="58" spans="1:14" x14ac:dyDescent="0.25">
      <c r="A58" s="1" t="s">
        <v>39</v>
      </c>
      <c r="B58" s="1">
        <v>421</v>
      </c>
      <c r="C58" s="1">
        <v>98</v>
      </c>
      <c r="D58" s="1">
        <v>223806889</v>
      </c>
      <c r="E58" s="1" t="s">
        <v>243</v>
      </c>
      <c r="F58" s="1" t="s">
        <v>192</v>
      </c>
      <c r="G58" s="1" t="s">
        <v>244</v>
      </c>
      <c r="H58" s="1">
        <v>718837</v>
      </c>
      <c r="I58" s="1">
        <v>1043</v>
      </c>
      <c r="J58" s="1" t="s">
        <v>19</v>
      </c>
      <c r="K58" s="1" t="s">
        <v>20</v>
      </c>
      <c r="L58" s="1">
        <v>180000000</v>
      </c>
      <c r="M58" s="1">
        <v>2008</v>
      </c>
      <c r="N58" s="1">
        <v>8.4</v>
      </c>
    </row>
    <row r="59" spans="1:14" x14ac:dyDescent="0.25">
      <c r="A59" s="2" t="s">
        <v>157</v>
      </c>
      <c r="B59" s="2">
        <v>162</v>
      </c>
      <c r="C59" s="2">
        <v>91</v>
      </c>
      <c r="D59" s="2">
        <v>140080850</v>
      </c>
      <c r="E59" s="2" t="s">
        <v>246</v>
      </c>
      <c r="F59" s="2" t="s">
        <v>247</v>
      </c>
      <c r="G59" s="2" t="s">
        <v>248</v>
      </c>
      <c r="H59" s="2">
        <v>121084</v>
      </c>
      <c r="I59" s="2">
        <v>221</v>
      </c>
      <c r="J59" s="2" t="s">
        <v>19</v>
      </c>
      <c r="K59" s="2" t="s">
        <v>20</v>
      </c>
      <c r="L59" s="2">
        <v>140000000</v>
      </c>
      <c r="M59" s="2">
        <v>2007</v>
      </c>
      <c r="N59" s="2">
        <v>6.2</v>
      </c>
    </row>
    <row r="60" spans="1:14" x14ac:dyDescent="0.25">
      <c r="A60" s="1" t="s">
        <v>249</v>
      </c>
      <c r="B60" s="1">
        <v>367</v>
      </c>
      <c r="C60" s="1">
        <v>158</v>
      </c>
      <c r="D60" s="1">
        <v>166112167</v>
      </c>
      <c r="E60" s="1" t="s">
        <v>41</v>
      </c>
      <c r="F60" s="1" t="s">
        <v>250</v>
      </c>
      <c r="G60" s="1" t="s">
        <v>251</v>
      </c>
      <c r="H60" s="1">
        <v>283418</v>
      </c>
      <c r="I60" s="1">
        <v>1055</v>
      </c>
      <c r="J60" s="1" t="s">
        <v>19</v>
      </c>
      <c r="K60" s="1" t="s">
        <v>20</v>
      </c>
      <c r="L60" s="1">
        <v>200000000</v>
      </c>
      <c r="M60" s="1">
        <v>2009</v>
      </c>
      <c r="N60" s="1">
        <v>5.8</v>
      </c>
    </row>
    <row r="61" spans="1:14" x14ac:dyDescent="0.25">
      <c r="A61" s="2" t="s">
        <v>253</v>
      </c>
      <c r="B61" s="2">
        <v>240</v>
      </c>
      <c r="C61" s="2">
        <v>96</v>
      </c>
      <c r="D61" s="2">
        <v>137850096</v>
      </c>
      <c r="E61" s="2" t="s">
        <v>255</v>
      </c>
      <c r="F61" s="2" t="s">
        <v>256</v>
      </c>
      <c r="G61" s="2" t="s">
        <v>257</v>
      </c>
      <c r="H61" s="2">
        <v>72809</v>
      </c>
      <c r="I61" s="2">
        <v>249</v>
      </c>
      <c r="J61" s="2" t="s">
        <v>19</v>
      </c>
      <c r="K61" s="2" t="s">
        <v>20</v>
      </c>
      <c r="L61" s="2">
        <v>200000000</v>
      </c>
      <c r="M61" s="2">
        <v>2009</v>
      </c>
      <c r="N61" s="2">
        <v>6.8</v>
      </c>
    </row>
    <row r="62" spans="1:14" x14ac:dyDescent="0.25">
      <c r="A62" s="1" t="s">
        <v>259</v>
      </c>
      <c r="B62" s="1">
        <v>384</v>
      </c>
      <c r="C62" s="1">
        <v>127</v>
      </c>
      <c r="D62" s="1">
        <v>47375327</v>
      </c>
      <c r="E62" s="1" t="s">
        <v>41</v>
      </c>
      <c r="F62" s="1" t="s">
        <v>260</v>
      </c>
      <c r="G62" s="1" t="s">
        <v>261</v>
      </c>
      <c r="H62" s="1">
        <v>139593</v>
      </c>
      <c r="I62" s="1">
        <v>720</v>
      </c>
      <c r="J62" s="1" t="s">
        <v>19</v>
      </c>
      <c r="K62" s="1" t="s">
        <v>20</v>
      </c>
      <c r="L62" s="1">
        <v>176000000</v>
      </c>
      <c r="M62" s="1">
        <v>2015</v>
      </c>
      <c r="N62" s="1">
        <v>5.4</v>
      </c>
    </row>
    <row r="63" spans="1:14" x14ac:dyDescent="0.25">
      <c r="A63" s="2" t="s">
        <v>59</v>
      </c>
      <c r="B63" s="2">
        <v>248</v>
      </c>
      <c r="C63" s="2">
        <v>110</v>
      </c>
      <c r="D63" s="2">
        <v>124051759</v>
      </c>
      <c r="E63" s="2" t="s">
        <v>125</v>
      </c>
      <c r="F63" s="2" t="s">
        <v>29</v>
      </c>
      <c r="G63" s="2" t="s">
        <v>263</v>
      </c>
      <c r="H63" s="2">
        <v>42372</v>
      </c>
      <c r="I63" s="2">
        <v>239</v>
      </c>
      <c r="J63" s="2" t="s">
        <v>19</v>
      </c>
      <c r="K63" s="2" t="s">
        <v>20</v>
      </c>
      <c r="L63" s="2">
        <v>180000000</v>
      </c>
      <c r="M63" s="2">
        <v>2016</v>
      </c>
      <c r="N63" s="2">
        <v>6.6</v>
      </c>
    </row>
    <row r="64" spans="1:14" x14ac:dyDescent="0.25">
      <c r="A64" s="1" t="s">
        <v>85</v>
      </c>
      <c r="B64" s="1">
        <v>284</v>
      </c>
      <c r="C64" s="1">
        <v>150</v>
      </c>
      <c r="D64" s="1">
        <v>291709845</v>
      </c>
      <c r="E64" s="1" t="s">
        <v>120</v>
      </c>
      <c r="F64" s="1" t="s">
        <v>234</v>
      </c>
      <c r="G64" s="1" t="s">
        <v>264</v>
      </c>
      <c r="H64" s="1">
        <v>286506</v>
      </c>
      <c r="I64" s="1">
        <v>1463</v>
      </c>
      <c r="J64" s="1" t="s">
        <v>19</v>
      </c>
      <c r="K64" s="1" t="s">
        <v>20</v>
      </c>
      <c r="L64" s="1">
        <v>180000000</v>
      </c>
      <c r="M64" s="1">
        <v>2005</v>
      </c>
      <c r="N64" s="1">
        <v>6.9</v>
      </c>
    </row>
    <row r="65" spans="1:14" x14ac:dyDescent="0.25">
      <c r="A65" s="2" t="s">
        <v>69</v>
      </c>
      <c r="B65" s="2">
        <v>396</v>
      </c>
      <c r="C65" s="2">
        <v>144</v>
      </c>
      <c r="D65" s="2">
        <v>154985087</v>
      </c>
      <c r="E65" s="2" t="s">
        <v>41</v>
      </c>
      <c r="F65" s="2" t="s">
        <v>210</v>
      </c>
      <c r="G65" s="2" t="s">
        <v>266</v>
      </c>
      <c r="H65" s="2">
        <v>148379</v>
      </c>
      <c r="I65" s="2">
        <v>622</v>
      </c>
      <c r="J65" s="2" t="s">
        <v>19</v>
      </c>
      <c r="K65" s="2" t="s">
        <v>20</v>
      </c>
      <c r="L65" s="2">
        <v>178000000</v>
      </c>
      <c r="M65" s="2">
        <v>2016</v>
      </c>
      <c r="N65" s="2">
        <v>7.3</v>
      </c>
    </row>
    <row r="66" spans="1:14" x14ac:dyDescent="0.25">
      <c r="A66" s="1" t="s">
        <v>32</v>
      </c>
      <c r="B66" s="1">
        <v>645</v>
      </c>
      <c r="C66" s="1">
        <v>152</v>
      </c>
      <c r="D66" s="1">
        <v>533316061</v>
      </c>
      <c r="E66" s="1" t="s">
        <v>268</v>
      </c>
      <c r="F66" s="1" t="s">
        <v>33</v>
      </c>
      <c r="G66" s="1" t="s">
        <v>269</v>
      </c>
      <c r="H66" s="1">
        <v>1676169</v>
      </c>
      <c r="I66" s="1">
        <v>4667</v>
      </c>
      <c r="J66" s="1" t="s">
        <v>19</v>
      </c>
      <c r="K66" s="1" t="s">
        <v>20</v>
      </c>
      <c r="L66" s="1">
        <v>185000000</v>
      </c>
      <c r="M66" s="1">
        <v>2008</v>
      </c>
      <c r="N66" s="1">
        <v>9</v>
      </c>
    </row>
    <row r="67" spans="1:14" x14ac:dyDescent="0.25">
      <c r="A67" s="2" t="s">
        <v>271</v>
      </c>
      <c r="B67" s="2">
        <v>408</v>
      </c>
      <c r="C67" s="2">
        <v>96</v>
      </c>
      <c r="D67" s="2">
        <v>292979556</v>
      </c>
      <c r="E67" s="2" t="s">
        <v>273</v>
      </c>
      <c r="F67" s="2" t="s">
        <v>192</v>
      </c>
      <c r="G67" s="2" t="s">
        <v>274</v>
      </c>
      <c r="H67" s="2">
        <v>665575</v>
      </c>
      <c r="I67" s="2">
        <v>704</v>
      </c>
      <c r="J67" s="2" t="s">
        <v>19</v>
      </c>
      <c r="K67" s="2" t="s">
        <v>20</v>
      </c>
      <c r="L67" s="2">
        <v>175000000</v>
      </c>
      <c r="M67" s="2">
        <v>2009</v>
      </c>
      <c r="N67" s="2">
        <v>8.3000000000000007</v>
      </c>
    </row>
    <row r="68" spans="1:14" x14ac:dyDescent="0.25">
      <c r="A68" s="1" t="s">
        <v>275</v>
      </c>
      <c r="B68" s="1">
        <v>219</v>
      </c>
      <c r="C68" s="1">
        <v>94</v>
      </c>
      <c r="D68" s="1">
        <v>198332128</v>
      </c>
      <c r="E68" s="1" t="s">
        <v>277</v>
      </c>
      <c r="F68" s="1" t="s">
        <v>278</v>
      </c>
      <c r="G68" s="1" t="s">
        <v>279</v>
      </c>
      <c r="H68" s="1">
        <v>114553</v>
      </c>
      <c r="I68" s="1">
        <v>187</v>
      </c>
      <c r="J68" s="1" t="s">
        <v>19</v>
      </c>
      <c r="K68" s="1" t="s">
        <v>20</v>
      </c>
      <c r="L68" s="1">
        <v>175000000</v>
      </c>
      <c r="M68" s="1">
        <v>2009</v>
      </c>
      <c r="N68" s="1">
        <v>6.5</v>
      </c>
    </row>
    <row r="69" spans="1:14" x14ac:dyDescent="0.25">
      <c r="A69" s="2" t="s">
        <v>151</v>
      </c>
      <c r="B69" s="2">
        <v>486</v>
      </c>
      <c r="C69" s="2">
        <v>126</v>
      </c>
      <c r="D69" s="2">
        <v>318298180</v>
      </c>
      <c r="E69" s="2" t="s">
        <v>41</v>
      </c>
      <c r="F69" s="2" t="s">
        <v>55</v>
      </c>
      <c r="G69" s="2" t="s">
        <v>280</v>
      </c>
      <c r="H69" s="2">
        <v>696338</v>
      </c>
      <c r="I69" s="2">
        <v>1055</v>
      </c>
      <c r="J69" s="2" t="s">
        <v>19</v>
      </c>
      <c r="K69" s="2" t="s">
        <v>20</v>
      </c>
      <c r="L69" s="2">
        <v>140000000</v>
      </c>
      <c r="M69" s="2">
        <v>2008</v>
      </c>
      <c r="N69" s="2">
        <v>7.9</v>
      </c>
    </row>
    <row r="70" spans="1:14" x14ac:dyDescent="0.25">
      <c r="A70" s="1" t="s">
        <v>281</v>
      </c>
      <c r="B70" s="1">
        <v>682</v>
      </c>
      <c r="C70" s="1">
        <v>126</v>
      </c>
      <c r="D70" s="1">
        <v>73820094</v>
      </c>
      <c r="E70" s="1" t="s">
        <v>282</v>
      </c>
      <c r="F70" s="1" t="s">
        <v>283</v>
      </c>
      <c r="G70" s="1" t="s">
        <v>284</v>
      </c>
      <c r="H70" s="1">
        <v>245333</v>
      </c>
      <c r="I70" s="1">
        <v>678</v>
      </c>
      <c r="J70" s="1" t="s">
        <v>19</v>
      </c>
      <c r="K70" s="1" t="s">
        <v>20</v>
      </c>
      <c r="L70" s="1">
        <v>170000000</v>
      </c>
      <c r="M70" s="1">
        <v>2011</v>
      </c>
      <c r="N70" s="1">
        <v>7.5</v>
      </c>
    </row>
    <row r="71" spans="1:14" x14ac:dyDescent="0.25">
      <c r="A71" s="2" t="s">
        <v>95</v>
      </c>
      <c r="B71" s="2">
        <v>85</v>
      </c>
      <c r="C71" s="2">
        <v>106</v>
      </c>
      <c r="D71" s="2">
        <v>113745408</v>
      </c>
      <c r="E71" s="2" t="s">
        <v>286</v>
      </c>
      <c r="F71" s="2" t="s">
        <v>98</v>
      </c>
      <c r="G71" s="2" t="s">
        <v>287</v>
      </c>
      <c r="H71" s="2">
        <v>129601</v>
      </c>
      <c r="I71" s="2">
        <v>648</v>
      </c>
      <c r="J71" s="2" t="s">
        <v>19</v>
      </c>
      <c r="K71" s="2" t="s">
        <v>20</v>
      </c>
      <c r="L71" s="2">
        <v>170000000</v>
      </c>
      <c r="M71" s="2">
        <v>1999</v>
      </c>
      <c r="N71" s="2">
        <v>4.8</v>
      </c>
    </row>
    <row r="72" spans="1:14" x14ac:dyDescent="0.25">
      <c r="A72" s="1" t="s">
        <v>289</v>
      </c>
      <c r="B72" s="1">
        <v>264</v>
      </c>
      <c r="C72" s="1">
        <v>112</v>
      </c>
      <c r="D72" s="1">
        <v>102176165</v>
      </c>
      <c r="E72" s="1" t="s">
        <v>291</v>
      </c>
      <c r="F72" s="1" t="s">
        <v>292</v>
      </c>
      <c r="G72" s="1" t="s">
        <v>293</v>
      </c>
      <c r="H72" s="1">
        <v>117927</v>
      </c>
      <c r="I72" s="1">
        <v>501</v>
      </c>
      <c r="J72" s="1" t="s">
        <v>19</v>
      </c>
      <c r="K72" s="1" t="s">
        <v>20</v>
      </c>
      <c r="L72" s="1">
        <v>145000000</v>
      </c>
      <c r="M72" s="1">
        <v>2008</v>
      </c>
      <c r="N72" s="1">
        <v>5.2</v>
      </c>
    </row>
    <row r="73" spans="1:14" x14ac:dyDescent="0.25">
      <c r="A73" s="2" t="s">
        <v>294</v>
      </c>
      <c r="B73" s="2">
        <v>418</v>
      </c>
      <c r="C73" s="2">
        <v>123</v>
      </c>
      <c r="D73" s="2">
        <v>161087183</v>
      </c>
      <c r="E73" s="2" t="s">
        <v>295</v>
      </c>
      <c r="F73" s="2" t="s">
        <v>98</v>
      </c>
      <c r="G73" s="2" t="s">
        <v>296</v>
      </c>
      <c r="H73" s="2">
        <v>118992</v>
      </c>
      <c r="I73" s="2">
        <v>971</v>
      </c>
      <c r="J73" s="2" t="s">
        <v>19</v>
      </c>
      <c r="K73" s="2" t="s">
        <v>20</v>
      </c>
      <c r="L73" s="2">
        <v>175000000</v>
      </c>
      <c r="M73" s="2">
        <v>2016</v>
      </c>
      <c r="N73" s="2">
        <v>6.9</v>
      </c>
    </row>
    <row r="74" spans="1:14" x14ac:dyDescent="0.25">
      <c r="A74" s="1" t="s">
        <v>297</v>
      </c>
      <c r="B74" s="1">
        <v>186</v>
      </c>
      <c r="C74" s="1">
        <v>96</v>
      </c>
      <c r="D74" s="1">
        <v>100289690</v>
      </c>
      <c r="E74" s="1" t="s">
        <v>298</v>
      </c>
      <c r="F74" s="1" t="s">
        <v>299</v>
      </c>
      <c r="G74" s="1" t="s">
        <v>300</v>
      </c>
      <c r="H74" s="1">
        <v>115099</v>
      </c>
      <c r="I74" s="1">
        <v>257</v>
      </c>
      <c r="J74" s="1" t="s">
        <v>19</v>
      </c>
      <c r="K74" s="1" t="s">
        <v>20</v>
      </c>
      <c r="L74" s="1">
        <v>175000000</v>
      </c>
      <c r="M74" s="1">
        <v>2007</v>
      </c>
      <c r="N74" s="1">
        <v>5.4</v>
      </c>
    </row>
    <row r="75" spans="1:14" x14ac:dyDescent="0.25">
      <c r="A75" s="2" t="s">
        <v>302</v>
      </c>
      <c r="B75" s="2">
        <v>585</v>
      </c>
      <c r="C75" s="2">
        <v>113</v>
      </c>
      <c r="D75" s="2">
        <v>100189501</v>
      </c>
      <c r="E75" s="2" t="s">
        <v>41</v>
      </c>
      <c r="F75" s="2" t="s">
        <v>303</v>
      </c>
      <c r="G75" s="2" t="s">
        <v>304</v>
      </c>
      <c r="H75" s="2">
        <v>431620</v>
      </c>
      <c r="I75" s="2">
        <v>741</v>
      </c>
      <c r="J75" s="2" t="s">
        <v>19</v>
      </c>
      <c r="K75" s="2" t="s">
        <v>20</v>
      </c>
      <c r="L75" s="2">
        <v>178000000</v>
      </c>
      <c r="M75" s="2">
        <v>2014</v>
      </c>
      <c r="N75" s="2">
        <v>7.9</v>
      </c>
    </row>
    <row r="76" spans="1:14" x14ac:dyDescent="0.25">
      <c r="A76" s="1" t="s">
        <v>306</v>
      </c>
      <c r="B76" s="1">
        <v>91</v>
      </c>
      <c r="C76" s="1">
        <v>176</v>
      </c>
      <c r="D76" s="1">
        <v>88246220</v>
      </c>
      <c r="E76" s="1" t="s">
        <v>137</v>
      </c>
      <c r="F76" s="1" t="s">
        <v>307</v>
      </c>
      <c r="G76" s="1" t="s">
        <v>308</v>
      </c>
      <c r="H76" s="1">
        <v>144337</v>
      </c>
      <c r="I76" s="1">
        <v>309</v>
      </c>
      <c r="J76" s="1" t="s">
        <v>19</v>
      </c>
      <c r="K76" s="1" t="s">
        <v>20</v>
      </c>
      <c r="L76" s="1">
        <v>175000000</v>
      </c>
      <c r="M76" s="1">
        <v>1995</v>
      </c>
      <c r="N76" s="1">
        <v>6.1</v>
      </c>
    </row>
    <row r="77" spans="1:14" x14ac:dyDescent="0.25">
      <c r="A77" s="2" t="s">
        <v>309</v>
      </c>
      <c r="B77" s="2">
        <v>250</v>
      </c>
      <c r="C77" s="2">
        <v>118</v>
      </c>
      <c r="D77" s="2">
        <v>150167630</v>
      </c>
      <c r="E77" s="2" t="s">
        <v>137</v>
      </c>
      <c r="F77" s="2" t="s">
        <v>37</v>
      </c>
      <c r="G77" s="2" t="s">
        <v>311</v>
      </c>
      <c r="H77" s="2">
        <v>174578</v>
      </c>
      <c r="I77" s="2">
        <v>534</v>
      </c>
      <c r="J77" s="2" t="s">
        <v>19</v>
      </c>
      <c r="K77" s="2" t="s">
        <v>20</v>
      </c>
      <c r="L77" s="2">
        <v>175000000</v>
      </c>
      <c r="M77" s="2">
        <v>2009</v>
      </c>
      <c r="N77" s="2">
        <v>5.8</v>
      </c>
    </row>
    <row r="78" spans="1:14" x14ac:dyDescent="0.25">
      <c r="A78" s="1" t="s">
        <v>271</v>
      </c>
      <c r="B78" s="1">
        <v>536</v>
      </c>
      <c r="C78" s="1">
        <v>95</v>
      </c>
      <c r="D78" s="1">
        <v>356454367</v>
      </c>
      <c r="E78" s="1" t="s">
        <v>312</v>
      </c>
      <c r="F78" s="1" t="s">
        <v>278</v>
      </c>
      <c r="G78" s="1" t="s">
        <v>313</v>
      </c>
      <c r="H78" s="1">
        <v>345198</v>
      </c>
      <c r="I78" s="1">
        <v>773</v>
      </c>
      <c r="J78" s="1" t="s">
        <v>19</v>
      </c>
      <c r="K78" s="1" t="s">
        <v>20</v>
      </c>
      <c r="L78" s="1">
        <v>175000000</v>
      </c>
      <c r="M78" s="1">
        <v>2015</v>
      </c>
      <c r="N78" s="1">
        <v>8.3000000000000007</v>
      </c>
    </row>
    <row r="79" spans="1:14" x14ac:dyDescent="0.25">
      <c r="A79" s="2" t="s">
        <v>151</v>
      </c>
      <c r="B79" s="2">
        <v>370</v>
      </c>
      <c r="C79" s="2">
        <v>106</v>
      </c>
      <c r="D79" s="2">
        <v>362645141</v>
      </c>
      <c r="E79" s="2" t="s">
        <v>315</v>
      </c>
      <c r="F79" s="2" t="s">
        <v>58</v>
      </c>
      <c r="G79" s="2" t="s">
        <v>316</v>
      </c>
      <c r="H79" s="2">
        <v>106072</v>
      </c>
      <c r="I79" s="2">
        <v>398</v>
      </c>
      <c r="J79" s="2" t="s">
        <v>19</v>
      </c>
      <c r="K79" s="2" t="s">
        <v>31</v>
      </c>
      <c r="L79" s="2">
        <v>175000000</v>
      </c>
      <c r="M79" s="2">
        <v>2016</v>
      </c>
      <c r="N79" s="2">
        <v>7.8</v>
      </c>
    </row>
    <row r="80" spans="1:14" x14ac:dyDescent="0.25">
      <c r="A80" s="1" t="s">
        <v>151</v>
      </c>
      <c r="B80" s="1">
        <v>453</v>
      </c>
      <c r="C80" s="1">
        <v>124</v>
      </c>
      <c r="D80" s="1">
        <v>312057433</v>
      </c>
      <c r="E80" s="1" t="s">
        <v>41</v>
      </c>
      <c r="F80" s="1" t="s">
        <v>55</v>
      </c>
      <c r="G80" s="1" t="s">
        <v>317</v>
      </c>
      <c r="H80" s="1">
        <v>522371</v>
      </c>
      <c r="I80" s="1">
        <v>723</v>
      </c>
      <c r="J80" s="1" t="s">
        <v>19</v>
      </c>
      <c r="K80" s="1" t="s">
        <v>20</v>
      </c>
      <c r="L80" s="1">
        <v>200000000</v>
      </c>
      <c r="M80" s="1">
        <v>2010</v>
      </c>
      <c r="N80" s="1">
        <v>7</v>
      </c>
    </row>
    <row r="81" spans="1:14" x14ac:dyDescent="0.25">
      <c r="A81" s="2" t="s">
        <v>318</v>
      </c>
      <c r="B81" s="2">
        <v>416</v>
      </c>
      <c r="C81" s="2">
        <v>132</v>
      </c>
      <c r="D81" s="2">
        <v>155111815</v>
      </c>
      <c r="E81" s="2" t="s">
        <v>320</v>
      </c>
      <c r="F81" s="2" t="s">
        <v>56</v>
      </c>
      <c r="G81" s="2" t="s">
        <v>321</v>
      </c>
      <c r="H81" s="2">
        <v>228554</v>
      </c>
      <c r="I81" s="2">
        <v>710</v>
      </c>
      <c r="J81" s="2" t="s">
        <v>19</v>
      </c>
      <c r="K81" s="2" t="s">
        <v>20</v>
      </c>
      <c r="L81" s="2">
        <v>170000000</v>
      </c>
      <c r="M81" s="2">
        <v>2012</v>
      </c>
      <c r="N81" s="2">
        <v>6.1</v>
      </c>
    </row>
    <row r="82" spans="1:14" x14ac:dyDescent="0.25">
      <c r="A82" s="1" t="s">
        <v>322</v>
      </c>
      <c r="B82" s="1">
        <v>401</v>
      </c>
      <c r="C82" s="1">
        <v>97</v>
      </c>
      <c r="D82" s="1">
        <v>241407328</v>
      </c>
      <c r="E82" s="1" t="s">
        <v>324</v>
      </c>
      <c r="F82" s="1" t="s">
        <v>325</v>
      </c>
      <c r="G82" s="1" t="s">
        <v>326</v>
      </c>
      <c r="H82" s="1">
        <v>252257</v>
      </c>
      <c r="I82" s="1">
        <v>634</v>
      </c>
      <c r="J82" s="1" t="s">
        <v>19</v>
      </c>
      <c r="K82" s="1" t="s">
        <v>20</v>
      </c>
      <c r="L82" s="1">
        <v>180000000</v>
      </c>
      <c r="M82" s="1">
        <v>2014</v>
      </c>
      <c r="N82" s="1">
        <v>7</v>
      </c>
    </row>
    <row r="83" spans="1:14" x14ac:dyDescent="0.25">
      <c r="A83" s="2" t="s">
        <v>328</v>
      </c>
      <c r="B83" s="2">
        <v>521</v>
      </c>
      <c r="C83" s="2">
        <v>130</v>
      </c>
      <c r="D83" s="2">
        <v>208543795</v>
      </c>
      <c r="E83" s="2" t="s">
        <v>329</v>
      </c>
      <c r="F83" s="2" t="s">
        <v>258</v>
      </c>
      <c r="G83" s="2" t="s">
        <v>330</v>
      </c>
      <c r="H83" s="2">
        <v>317542</v>
      </c>
      <c r="I83" s="2">
        <v>620</v>
      </c>
      <c r="J83" s="2" t="s">
        <v>19</v>
      </c>
      <c r="K83" s="2" t="s">
        <v>20</v>
      </c>
      <c r="L83" s="2">
        <v>170000000</v>
      </c>
      <c r="M83" s="2">
        <v>2014</v>
      </c>
      <c r="N83" s="2">
        <v>7.6</v>
      </c>
    </row>
    <row r="84" spans="1:14" x14ac:dyDescent="0.25">
      <c r="A84" s="2" t="s">
        <v>334</v>
      </c>
      <c r="B84" s="2">
        <v>218</v>
      </c>
      <c r="C84" s="2">
        <v>128</v>
      </c>
      <c r="D84" s="2">
        <v>38297305</v>
      </c>
      <c r="E84" s="2" t="s">
        <v>320</v>
      </c>
      <c r="F84" s="2" t="s">
        <v>336</v>
      </c>
      <c r="G84" s="2" t="s">
        <v>337</v>
      </c>
      <c r="H84" s="2">
        <v>116994</v>
      </c>
      <c r="I84" s="2">
        <v>324</v>
      </c>
      <c r="J84" s="2" t="s">
        <v>19</v>
      </c>
      <c r="K84" s="2" t="s">
        <v>20</v>
      </c>
      <c r="L84" s="2">
        <v>175000000</v>
      </c>
      <c r="M84" s="2">
        <v>2013</v>
      </c>
      <c r="N84" s="2">
        <v>6.3</v>
      </c>
    </row>
    <row r="85" spans="1:14" x14ac:dyDescent="0.25">
      <c r="A85" s="1" t="s">
        <v>132</v>
      </c>
      <c r="B85" s="1">
        <v>576</v>
      </c>
      <c r="C85" s="1">
        <v>136</v>
      </c>
      <c r="D85" s="1">
        <v>259746958</v>
      </c>
      <c r="E85" s="1" t="s">
        <v>41</v>
      </c>
      <c r="F85" s="1" t="s">
        <v>58</v>
      </c>
      <c r="G85" s="1" t="s">
        <v>338</v>
      </c>
      <c r="H85" s="1">
        <v>496749</v>
      </c>
      <c r="I85" s="1">
        <v>742</v>
      </c>
      <c r="J85" s="1" t="s">
        <v>19</v>
      </c>
      <c r="K85" s="1" t="s">
        <v>20</v>
      </c>
      <c r="L85" s="1">
        <v>170000000</v>
      </c>
      <c r="M85" s="1">
        <v>2014</v>
      </c>
      <c r="N85" s="1">
        <v>7.8</v>
      </c>
    </row>
    <row r="86" spans="1:14" x14ac:dyDescent="0.25">
      <c r="A86" s="2" t="s">
        <v>340</v>
      </c>
      <c r="B86" s="2">
        <v>226</v>
      </c>
      <c r="C86" s="2">
        <v>93</v>
      </c>
      <c r="D86" s="2">
        <v>238371987</v>
      </c>
      <c r="E86" s="2" t="s">
        <v>165</v>
      </c>
      <c r="F86" s="2" t="s">
        <v>341</v>
      </c>
      <c r="G86" s="2" t="s">
        <v>342</v>
      </c>
      <c r="H86" s="2">
        <v>138661</v>
      </c>
      <c r="I86" s="2">
        <v>173</v>
      </c>
      <c r="J86" s="2" t="s">
        <v>19</v>
      </c>
      <c r="K86" s="2" t="s">
        <v>20</v>
      </c>
      <c r="L86" s="2">
        <v>165000000</v>
      </c>
      <c r="M86" s="2">
        <v>2010</v>
      </c>
      <c r="N86" s="2">
        <v>6.4</v>
      </c>
    </row>
    <row r="87" spans="1:14" x14ac:dyDescent="0.25">
      <c r="A87" s="1" t="s">
        <v>343</v>
      </c>
      <c r="B87" s="1">
        <v>443</v>
      </c>
      <c r="C87" s="1">
        <v>130</v>
      </c>
      <c r="D87" s="1">
        <v>93417865</v>
      </c>
      <c r="E87" s="1" t="s">
        <v>344</v>
      </c>
      <c r="F87" s="1" t="s">
        <v>142</v>
      </c>
      <c r="G87" s="1" t="s">
        <v>345</v>
      </c>
      <c r="H87" s="1">
        <v>128306</v>
      </c>
      <c r="I87" s="1">
        <v>497</v>
      </c>
      <c r="J87" s="1" t="s">
        <v>19</v>
      </c>
      <c r="K87" s="1" t="s">
        <v>20</v>
      </c>
      <c r="L87" s="1">
        <v>190000000</v>
      </c>
      <c r="M87" s="1">
        <v>2015</v>
      </c>
      <c r="N87" s="1">
        <v>6.5</v>
      </c>
    </row>
    <row r="88" spans="1:14" x14ac:dyDescent="0.25">
      <c r="A88" s="2" t="s">
        <v>346</v>
      </c>
      <c r="B88" s="2">
        <v>384</v>
      </c>
      <c r="C88" s="2">
        <v>102</v>
      </c>
      <c r="D88" s="2">
        <v>222487711</v>
      </c>
      <c r="E88" s="2" t="s">
        <v>347</v>
      </c>
      <c r="F88" s="2" t="s">
        <v>348</v>
      </c>
      <c r="G88" s="2" t="s">
        <v>349</v>
      </c>
      <c r="H88" s="2">
        <v>279093</v>
      </c>
      <c r="I88" s="2">
        <v>433</v>
      </c>
      <c r="J88" s="2" t="s">
        <v>19</v>
      </c>
      <c r="K88" s="2" t="s">
        <v>20</v>
      </c>
      <c r="L88" s="2">
        <v>165000000</v>
      </c>
      <c r="M88" s="2">
        <v>2014</v>
      </c>
      <c r="N88" s="2">
        <v>7.9</v>
      </c>
    </row>
    <row r="89" spans="1:14" x14ac:dyDescent="0.25">
      <c r="A89" s="1" t="s">
        <v>350</v>
      </c>
      <c r="B89" s="1">
        <v>377</v>
      </c>
      <c r="C89" s="1">
        <v>101</v>
      </c>
      <c r="D89" s="1">
        <v>189412677</v>
      </c>
      <c r="E89" s="1" t="s">
        <v>352</v>
      </c>
      <c r="F89" s="1" t="s">
        <v>353</v>
      </c>
      <c r="G89" s="1" t="s">
        <v>354</v>
      </c>
      <c r="H89" s="1">
        <v>272534</v>
      </c>
      <c r="I89" s="1">
        <v>345</v>
      </c>
      <c r="J89" s="1" t="s">
        <v>19</v>
      </c>
      <c r="K89" s="1" t="s">
        <v>20</v>
      </c>
      <c r="L89" s="1">
        <v>165000000</v>
      </c>
      <c r="M89" s="1">
        <v>2012</v>
      </c>
      <c r="N89" s="1">
        <v>7.8</v>
      </c>
    </row>
    <row r="90" spans="1:14" x14ac:dyDescent="0.25">
      <c r="A90" s="2" t="s">
        <v>253</v>
      </c>
      <c r="B90" s="2">
        <v>188</v>
      </c>
      <c r="C90" s="2">
        <v>100</v>
      </c>
      <c r="D90" s="2">
        <v>665426</v>
      </c>
      <c r="E90" s="2" t="s">
        <v>356</v>
      </c>
      <c r="F90" s="2" t="s">
        <v>193</v>
      </c>
      <c r="G90" s="2" t="s">
        <v>357</v>
      </c>
      <c r="H90" s="2">
        <v>120798</v>
      </c>
      <c r="I90" s="2">
        <v>444</v>
      </c>
      <c r="J90" s="2" t="s">
        <v>19</v>
      </c>
      <c r="K90" s="2" t="s">
        <v>20</v>
      </c>
      <c r="L90" s="2">
        <v>165000000</v>
      </c>
      <c r="M90" s="2">
        <v>2004</v>
      </c>
      <c r="N90" s="2">
        <v>6.6</v>
      </c>
    </row>
    <row r="91" spans="1:14" x14ac:dyDescent="0.25">
      <c r="A91" s="1" t="s">
        <v>249</v>
      </c>
      <c r="B91" s="1">
        <v>286</v>
      </c>
      <c r="C91" s="1">
        <v>120</v>
      </c>
      <c r="D91" s="1">
        <v>102315545</v>
      </c>
      <c r="E91" s="1" t="s">
        <v>41</v>
      </c>
      <c r="F91" s="1" t="s">
        <v>358</v>
      </c>
      <c r="G91" s="1" t="s">
        <v>359</v>
      </c>
      <c r="H91" s="1">
        <v>58137</v>
      </c>
      <c r="I91" s="1">
        <v>520</v>
      </c>
      <c r="J91" s="1" t="s">
        <v>19</v>
      </c>
      <c r="K91" s="1" t="s">
        <v>20</v>
      </c>
      <c r="L91" s="1">
        <v>165000000</v>
      </c>
      <c r="M91" s="1">
        <v>2016</v>
      </c>
      <c r="N91" s="1">
        <v>5.5</v>
      </c>
    </row>
    <row r="92" spans="1:14" x14ac:dyDescent="0.25">
      <c r="A92" s="2" t="s">
        <v>360</v>
      </c>
      <c r="B92" s="2">
        <v>288</v>
      </c>
      <c r="C92" s="2">
        <v>98</v>
      </c>
      <c r="D92" s="2">
        <v>217387997</v>
      </c>
      <c r="E92" s="2" t="s">
        <v>356</v>
      </c>
      <c r="F92" s="2" t="s">
        <v>362</v>
      </c>
      <c r="G92" s="2" t="s">
        <v>363</v>
      </c>
      <c r="H92" s="2">
        <v>485430</v>
      </c>
      <c r="I92" s="2">
        <v>492</v>
      </c>
      <c r="J92" s="2" t="s">
        <v>19</v>
      </c>
      <c r="K92" s="2" t="s">
        <v>20</v>
      </c>
      <c r="L92" s="2">
        <v>165000000</v>
      </c>
      <c r="M92" s="2">
        <v>2010</v>
      </c>
      <c r="N92" s="2">
        <v>8.1999999999999993</v>
      </c>
    </row>
    <row r="93" spans="1:14" x14ac:dyDescent="0.25">
      <c r="A93" s="1" t="s">
        <v>365</v>
      </c>
      <c r="B93" s="1">
        <v>280</v>
      </c>
      <c r="C93" s="1">
        <v>109</v>
      </c>
      <c r="D93" s="1">
        <v>150350192</v>
      </c>
      <c r="E93" s="1" t="s">
        <v>366</v>
      </c>
      <c r="F93" s="1" t="s">
        <v>367</v>
      </c>
      <c r="G93" s="1" t="s">
        <v>368</v>
      </c>
      <c r="H93" s="1">
        <v>305340</v>
      </c>
      <c r="I93" s="1">
        <v>1676</v>
      </c>
      <c r="J93" s="1" t="s">
        <v>19</v>
      </c>
      <c r="K93" s="1" t="s">
        <v>20</v>
      </c>
      <c r="L93" s="1">
        <v>200000000</v>
      </c>
      <c r="M93" s="1">
        <v>2003</v>
      </c>
      <c r="N93" s="1">
        <v>6.4</v>
      </c>
    </row>
    <row r="94" spans="1:14" x14ac:dyDescent="0.25">
      <c r="A94" s="2" t="s">
        <v>369</v>
      </c>
      <c r="B94" s="2">
        <v>653</v>
      </c>
      <c r="C94" s="2">
        <v>121</v>
      </c>
      <c r="D94" s="2">
        <v>333130696</v>
      </c>
      <c r="E94" s="2" t="s">
        <v>41</v>
      </c>
      <c r="F94" s="2" t="s">
        <v>370</v>
      </c>
      <c r="G94" s="2" t="s">
        <v>371</v>
      </c>
      <c r="H94" s="2">
        <v>682155</v>
      </c>
      <c r="I94" s="2">
        <v>1097</v>
      </c>
      <c r="J94" s="2" t="s">
        <v>19</v>
      </c>
      <c r="K94" s="2" t="s">
        <v>20</v>
      </c>
      <c r="L94" s="2">
        <v>170000000</v>
      </c>
      <c r="M94" s="2">
        <v>2014</v>
      </c>
      <c r="N94" s="2">
        <v>8.1</v>
      </c>
    </row>
    <row r="95" spans="1:14" x14ac:dyDescent="0.25">
      <c r="A95" s="1" t="s">
        <v>32</v>
      </c>
      <c r="B95" s="1">
        <v>712</v>
      </c>
      <c r="C95" s="1">
        <v>169</v>
      </c>
      <c r="D95" s="1">
        <v>187991439</v>
      </c>
      <c r="E95" s="1" t="s">
        <v>373</v>
      </c>
      <c r="F95" s="1" t="s">
        <v>374</v>
      </c>
      <c r="G95" s="1" t="s">
        <v>375</v>
      </c>
      <c r="H95" s="1">
        <v>928227</v>
      </c>
      <c r="I95" s="1">
        <v>2725</v>
      </c>
      <c r="J95" s="1" t="s">
        <v>19</v>
      </c>
      <c r="K95" s="1" t="s">
        <v>20</v>
      </c>
      <c r="L95" s="1">
        <v>165000000</v>
      </c>
      <c r="M95" s="1">
        <v>2014</v>
      </c>
      <c r="N95" s="1">
        <v>8.6</v>
      </c>
    </row>
    <row r="96" spans="1:14" x14ac:dyDescent="0.25">
      <c r="A96" s="2" t="s">
        <v>32</v>
      </c>
      <c r="B96" s="2">
        <v>642</v>
      </c>
      <c r="C96" s="2">
        <v>148</v>
      </c>
      <c r="D96" s="2">
        <v>292568851</v>
      </c>
      <c r="E96" s="2" t="s">
        <v>137</v>
      </c>
      <c r="F96" s="2" t="s">
        <v>130</v>
      </c>
      <c r="G96" s="2" t="s">
        <v>377</v>
      </c>
      <c r="H96" s="2">
        <v>1468200</v>
      </c>
      <c r="I96" s="2">
        <v>2803</v>
      </c>
      <c r="J96" s="2" t="s">
        <v>19</v>
      </c>
      <c r="K96" s="2" t="s">
        <v>20</v>
      </c>
      <c r="L96" s="2">
        <v>160000000</v>
      </c>
      <c r="M96" s="2">
        <v>2010</v>
      </c>
      <c r="N96" s="2">
        <v>8.8000000000000007</v>
      </c>
    </row>
    <row r="97" spans="1:14" x14ac:dyDescent="0.25">
      <c r="A97" s="2" t="s">
        <v>100</v>
      </c>
      <c r="B97" s="2">
        <v>645</v>
      </c>
      <c r="C97" s="2">
        <v>182</v>
      </c>
      <c r="D97" s="2">
        <v>303001229</v>
      </c>
      <c r="E97" s="2" t="s">
        <v>101</v>
      </c>
      <c r="F97" s="2" t="s">
        <v>102</v>
      </c>
      <c r="G97" s="2" t="s">
        <v>380</v>
      </c>
      <c r="H97" s="2">
        <v>637246</v>
      </c>
      <c r="I97" s="2">
        <v>1367</v>
      </c>
      <c r="J97" s="2" t="s">
        <v>19</v>
      </c>
      <c r="K97" s="2" t="s">
        <v>20</v>
      </c>
      <c r="L97" s="2">
        <v>180000000</v>
      </c>
      <c r="M97" s="2">
        <v>2012</v>
      </c>
      <c r="N97" s="2">
        <v>7.9</v>
      </c>
    </row>
    <row r="98" spans="1:14" x14ac:dyDescent="0.25">
      <c r="A98" s="1" t="s">
        <v>289</v>
      </c>
      <c r="B98" s="1">
        <v>187</v>
      </c>
      <c r="C98" s="1">
        <v>106</v>
      </c>
      <c r="D98" s="1">
        <v>144512310</v>
      </c>
      <c r="E98" s="1" t="s">
        <v>201</v>
      </c>
      <c r="F98" s="1" t="s">
        <v>200</v>
      </c>
      <c r="G98" s="1" t="s">
        <v>381</v>
      </c>
      <c r="H98" s="1">
        <v>272223</v>
      </c>
      <c r="I98" s="1">
        <v>988</v>
      </c>
      <c r="J98" s="1" t="s">
        <v>19</v>
      </c>
      <c r="K98" s="1" t="s">
        <v>20</v>
      </c>
      <c r="L98" s="1">
        <v>38000000</v>
      </c>
      <c r="M98" s="1">
        <v>2001</v>
      </c>
      <c r="N98" s="1">
        <v>6.7</v>
      </c>
    </row>
    <row r="99" spans="1:14" x14ac:dyDescent="0.25">
      <c r="A99" s="2" t="s">
        <v>383</v>
      </c>
      <c r="B99" s="2">
        <v>362</v>
      </c>
      <c r="C99" s="2">
        <v>166</v>
      </c>
      <c r="D99" s="2">
        <v>127490802</v>
      </c>
      <c r="E99" s="2" t="s">
        <v>385</v>
      </c>
      <c r="F99" s="2" t="s">
        <v>205</v>
      </c>
      <c r="G99" s="2" t="s">
        <v>386</v>
      </c>
      <c r="H99" s="2">
        <v>459346</v>
      </c>
      <c r="I99" s="2">
        <v>822</v>
      </c>
      <c r="J99" s="2" t="s">
        <v>19</v>
      </c>
      <c r="K99" s="2" t="s">
        <v>20</v>
      </c>
      <c r="L99" s="2">
        <v>150000000</v>
      </c>
      <c r="M99" s="2">
        <v>2008</v>
      </c>
      <c r="N99" s="2">
        <v>7.8</v>
      </c>
    </row>
    <row r="100" spans="1:14" x14ac:dyDescent="0.25">
      <c r="A100" s="1" t="s">
        <v>388</v>
      </c>
      <c r="B100" s="1">
        <v>500</v>
      </c>
      <c r="C100" s="1">
        <v>132</v>
      </c>
      <c r="D100" s="1">
        <v>146405371</v>
      </c>
      <c r="E100" s="1" t="s">
        <v>41</v>
      </c>
      <c r="F100" s="1" t="s">
        <v>210</v>
      </c>
      <c r="G100" s="1" t="s">
        <v>389</v>
      </c>
      <c r="H100" s="1">
        <v>518537</v>
      </c>
      <c r="I100" s="1">
        <v>698</v>
      </c>
      <c r="J100" s="1" t="s">
        <v>19</v>
      </c>
      <c r="K100" s="1" t="s">
        <v>20</v>
      </c>
      <c r="L100" s="1">
        <v>160000000</v>
      </c>
      <c r="M100" s="1">
        <v>2011</v>
      </c>
      <c r="N100" s="1">
        <v>7.8</v>
      </c>
    </row>
    <row r="101" spans="1:14" x14ac:dyDescent="0.25">
      <c r="A101" s="2" t="s">
        <v>390</v>
      </c>
      <c r="B101" s="2">
        <v>389</v>
      </c>
      <c r="C101" s="2">
        <v>137</v>
      </c>
      <c r="D101" s="2">
        <v>281666058</v>
      </c>
      <c r="E101" s="2" t="s">
        <v>392</v>
      </c>
      <c r="F101" s="2" t="s">
        <v>210</v>
      </c>
      <c r="G101" s="2" t="s">
        <v>393</v>
      </c>
      <c r="H101" s="2">
        <v>166137</v>
      </c>
      <c r="I101" s="2">
        <v>383</v>
      </c>
      <c r="J101" s="2" t="s">
        <v>19</v>
      </c>
      <c r="K101" s="2" t="s">
        <v>20</v>
      </c>
      <c r="L101" s="2">
        <v>160000000</v>
      </c>
      <c r="M101" s="2">
        <v>2015</v>
      </c>
      <c r="N101" s="2">
        <v>6.6</v>
      </c>
    </row>
    <row r="102" spans="1:14" x14ac:dyDescent="0.25">
      <c r="A102" s="1" t="s">
        <v>395</v>
      </c>
      <c r="B102" s="1">
        <v>235</v>
      </c>
      <c r="C102" s="1">
        <v>109</v>
      </c>
      <c r="D102" s="1">
        <v>63143812</v>
      </c>
      <c r="E102" s="1" t="s">
        <v>86</v>
      </c>
      <c r="F102" s="1" t="s">
        <v>396</v>
      </c>
      <c r="G102" s="1" t="s">
        <v>397</v>
      </c>
      <c r="H102" s="1">
        <v>124185</v>
      </c>
      <c r="I102" s="1">
        <v>238</v>
      </c>
      <c r="J102" s="1" t="s">
        <v>19</v>
      </c>
      <c r="K102" s="1" t="s">
        <v>20</v>
      </c>
      <c r="L102" s="1">
        <v>150000000</v>
      </c>
      <c r="M102" s="1">
        <v>2010</v>
      </c>
      <c r="N102" s="1">
        <v>6.1</v>
      </c>
    </row>
    <row r="103" spans="1:14" x14ac:dyDescent="0.25">
      <c r="A103" s="2" t="s">
        <v>398</v>
      </c>
      <c r="B103" s="2">
        <v>231</v>
      </c>
      <c r="C103" s="2">
        <v>98</v>
      </c>
      <c r="D103" s="2">
        <v>60655503</v>
      </c>
      <c r="E103" s="2" t="s">
        <v>400</v>
      </c>
      <c r="F103" s="2" t="s">
        <v>299</v>
      </c>
      <c r="G103" s="2" t="s">
        <v>401</v>
      </c>
      <c r="H103" s="2">
        <v>82380</v>
      </c>
      <c r="I103" s="2">
        <v>629</v>
      </c>
      <c r="J103" s="2" t="s">
        <v>19</v>
      </c>
      <c r="K103" s="2" t="s">
        <v>20</v>
      </c>
      <c r="L103" s="2">
        <v>160000000</v>
      </c>
      <c r="M103" s="2">
        <v>2006</v>
      </c>
      <c r="N103" s="2">
        <v>5.6</v>
      </c>
    </row>
    <row r="104" spans="1:14" x14ac:dyDescent="0.25">
      <c r="A104" s="1" t="s">
        <v>402</v>
      </c>
      <c r="B104" s="1">
        <v>218</v>
      </c>
      <c r="C104" s="1">
        <v>113</v>
      </c>
      <c r="D104" s="1">
        <v>76846624</v>
      </c>
      <c r="E104" s="1" t="s">
        <v>120</v>
      </c>
      <c r="F104" s="1" t="s">
        <v>24</v>
      </c>
      <c r="G104" s="1" t="s">
        <v>403</v>
      </c>
      <c r="H104" s="1">
        <v>21352</v>
      </c>
      <c r="I104" s="1">
        <v>131</v>
      </c>
      <c r="J104" s="1" t="s">
        <v>19</v>
      </c>
      <c r="K104" s="1" t="s">
        <v>20</v>
      </c>
      <c r="L104" s="1">
        <v>170000000</v>
      </c>
      <c r="M104" s="1">
        <v>2016</v>
      </c>
      <c r="N104" s="1">
        <v>6.4</v>
      </c>
    </row>
    <row r="105" spans="1:14" x14ac:dyDescent="0.25">
      <c r="A105" s="2" t="s">
        <v>404</v>
      </c>
      <c r="B105" s="2">
        <v>227</v>
      </c>
      <c r="C105" s="2">
        <v>93</v>
      </c>
      <c r="D105" s="2">
        <v>320706665</v>
      </c>
      <c r="E105" s="2" t="s">
        <v>165</v>
      </c>
      <c r="F105" s="2" t="s">
        <v>406</v>
      </c>
      <c r="G105" s="2" t="s">
        <v>407</v>
      </c>
      <c r="H105" s="2">
        <v>211971</v>
      </c>
      <c r="I105" s="2">
        <v>326</v>
      </c>
      <c r="J105" s="2" t="s">
        <v>19</v>
      </c>
      <c r="K105" s="2" t="s">
        <v>20</v>
      </c>
      <c r="L105" s="2">
        <v>160000000</v>
      </c>
      <c r="M105" s="2">
        <v>2007</v>
      </c>
      <c r="N105" s="2">
        <v>6.1</v>
      </c>
    </row>
    <row r="106" spans="1:14" x14ac:dyDescent="0.25">
      <c r="A106" s="1" t="s">
        <v>409</v>
      </c>
      <c r="B106" s="1">
        <v>275</v>
      </c>
      <c r="C106" s="1">
        <v>123</v>
      </c>
      <c r="D106" s="1">
        <v>46978995</v>
      </c>
      <c r="E106" s="1" t="s">
        <v>23</v>
      </c>
      <c r="F106" s="1" t="s">
        <v>411</v>
      </c>
      <c r="G106" s="1" t="s">
        <v>412</v>
      </c>
      <c r="H106" s="1">
        <v>111609</v>
      </c>
      <c r="I106" s="1">
        <v>781</v>
      </c>
      <c r="J106" s="1" t="s">
        <v>19</v>
      </c>
      <c r="K106" s="1" t="s">
        <v>20</v>
      </c>
      <c r="L106" s="1">
        <v>160000000</v>
      </c>
      <c r="M106" s="1">
        <v>2016</v>
      </c>
      <c r="N106" s="1">
        <v>7.3</v>
      </c>
    </row>
    <row r="107" spans="1:14" x14ac:dyDescent="0.25">
      <c r="A107" s="2" t="s">
        <v>413</v>
      </c>
      <c r="B107" s="2">
        <v>474</v>
      </c>
      <c r="C107" s="2">
        <v>126</v>
      </c>
      <c r="D107" s="2">
        <v>89732035</v>
      </c>
      <c r="E107" s="2" t="s">
        <v>41</v>
      </c>
      <c r="F107" s="2" t="s">
        <v>47</v>
      </c>
      <c r="G107" s="2" t="s">
        <v>414</v>
      </c>
      <c r="H107" s="2">
        <v>188457</v>
      </c>
      <c r="I107" s="2">
        <v>867</v>
      </c>
      <c r="J107" s="2" t="s">
        <v>19</v>
      </c>
      <c r="K107" s="2" t="s">
        <v>20</v>
      </c>
      <c r="L107" s="2">
        <v>155000000</v>
      </c>
      <c r="M107" s="2">
        <v>2015</v>
      </c>
      <c r="N107" s="2">
        <v>6.6</v>
      </c>
    </row>
    <row r="108" spans="1:14" x14ac:dyDescent="0.25">
      <c r="A108" s="1" t="s">
        <v>416</v>
      </c>
      <c r="B108" s="1">
        <v>228</v>
      </c>
      <c r="C108" s="1">
        <v>113</v>
      </c>
      <c r="D108" s="1">
        <v>104383624</v>
      </c>
      <c r="E108" s="1" t="s">
        <v>120</v>
      </c>
      <c r="F108" s="1" t="s">
        <v>417</v>
      </c>
      <c r="G108" s="1" t="s">
        <v>418</v>
      </c>
      <c r="H108" s="1">
        <v>106446</v>
      </c>
      <c r="I108" s="1">
        <v>227</v>
      </c>
      <c r="J108" s="1" t="s">
        <v>19</v>
      </c>
      <c r="K108" s="1" t="s">
        <v>20</v>
      </c>
      <c r="L108" s="1">
        <v>155000000</v>
      </c>
      <c r="M108" s="1">
        <v>2010</v>
      </c>
      <c r="N108" s="1">
        <v>6.3</v>
      </c>
    </row>
    <row r="109" spans="1:14" x14ac:dyDescent="0.25">
      <c r="A109" s="2" t="s">
        <v>169</v>
      </c>
      <c r="B109" s="2">
        <v>191</v>
      </c>
      <c r="C109" s="2">
        <v>184</v>
      </c>
      <c r="D109" s="2">
        <v>198539855</v>
      </c>
      <c r="E109" s="2" t="s">
        <v>420</v>
      </c>
      <c r="F109" s="2" t="s">
        <v>421</v>
      </c>
      <c r="G109" s="2" t="s">
        <v>422</v>
      </c>
      <c r="H109" s="2">
        <v>254111</v>
      </c>
      <c r="I109" s="2">
        <v>1999</v>
      </c>
      <c r="J109" s="2" t="s">
        <v>19</v>
      </c>
      <c r="K109" s="2" t="s">
        <v>20</v>
      </c>
      <c r="L109" s="2">
        <v>140000000</v>
      </c>
      <c r="M109" s="2">
        <v>2001</v>
      </c>
      <c r="N109" s="2">
        <v>6.1</v>
      </c>
    </row>
    <row r="110" spans="1:14" x14ac:dyDescent="0.25">
      <c r="A110" s="1" t="s">
        <v>169</v>
      </c>
      <c r="B110" s="1">
        <v>396</v>
      </c>
      <c r="C110" s="1">
        <v>144</v>
      </c>
      <c r="D110" s="1">
        <v>318759914</v>
      </c>
      <c r="E110" s="1" t="s">
        <v>41</v>
      </c>
      <c r="F110" s="1" t="s">
        <v>425</v>
      </c>
      <c r="G110" s="1" t="s">
        <v>426</v>
      </c>
      <c r="H110" s="1">
        <v>513158</v>
      </c>
      <c r="I110" s="1">
        <v>1782</v>
      </c>
      <c r="J110" s="1" t="s">
        <v>19</v>
      </c>
      <c r="K110" s="1" t="s">
        <v>20</v>
      </c>
      <c r="L110" s="1">
        <v>150000000</v>
      </c>
      <c r="M110" s="1">
        <v>2007</v>
      </c>
      <c r="N110" s="1">
        <v>7.1</v>
      </c>
    </row>
    <row r="111" spans="1:14" x14ac:dyDescent="0.25">
      <c r="A111" s="2" t="s">
        <v>427</v>
      </c>
      <c r="B111" s="2">
        <v>248</v>
      </c>
      <c r="C111" s="2">
        <v>206</v>
      </c>
      <c r="D111" s="2">
        <v>34293771</v>
      </c>
      <c r="E111" s="2" t="s">
        <v>428</v>
      </c>
      <c r="F111" s="2" t="s">
        <v>429</v>
      </c>
      <c r="G111" s="2" t="s">
        <v>430</v>
      </c>
      <c r="H111" s="2">
        <v>138863</v>
      </c>
      <c r="I111" s="2">
        <v>1390</v>
      </c>
      <c r="J111" s="2" t="s">
        <v>19</v>
      </c>
      <c r="K111" s="2" t="s">
        <v>432</v>
      </c>
      <c r="L111" s="2">
        <v>155000000</v>
      </c>
      <c r="M111" s="2">
        <v>2004</v>
      </c>
      <c r="N111" s="2">
        <v>5.5</v>
      </c>
    </row>
    <row r="112" spans="1:14" x14ac:dyDescent="0.25">
      <c r="A112" s="1" t="s">
        <v>59</v>
      </c>
      <c r="B112" s="1">
        <v>329</v>
      </c>
      <c r="C112" s="1">
        <v>138</v>
      </c>
      <c r="D112" s="1">
        <v>292000866</v>
      </c>
      <c r="E112" s="1" t="s">
        <v>61</v>
      </c>
      <c r="F112" s="1" t="s">
        <v>433</v>
      </c>
      <c r="G112" s="1" t="s">
        <v>434</v>
      </c>
      <c r="H112" s="1">
        <v>355137</v>
      </c>
      <c r="I112" s="1">
        <v>1108</v>
      </c>
      <c r="J112" s="1" t="s">
        <v>19</v>
      </c>
      <c r="K112" s="1" t="s">
        <v>31</v>
      </c>
      <c r="L112" s="1">
        <v>150000000</v>
      </c>
      <c r="M112" s="1">
        <v>2007</v>
      </c>
      <c r="N112" s="1">
        <v>7.5</v>
      </c>
    </row>
    <row r="113" spans="1:14" x14ac:dyDescent="0.25">
      <c r="A113" s="2" t="s">
        <v>221</v>
      </c>
      <c r="B113" s="2">
        <v>295</v>
      </c>
      <c r="C113" s="2">
        <v>157</v>
      </c>
      <c r="D113" s="2">
        <v>289994397</v>
      </c>
      <c r="E113" s="2" t="s">
        <v>61</v>
      </c>
      <c r="F113" s="2" t="s">
        <v>433</v>
      </c>
      <c r="G113" s="2" t="s">
        <v>435</v>
      </c>
      <c r="H113" s="2">
        <v>385670</v>
      </c>
      <c r="I113" s="2">
        <v>1896</v>
      </c>
      <c r="J113" s="2" t="s">
        <v>19</v>
      </c>
      <c r="K113" s="2" t="s">
        <v>31</v>
      </c>
      <c r="L113" s="2">
        <v>150000000</v>
      </c>
      <c r="M113" s="2">
        <v>2005</v>
      </c>
      <c r="N113" s="2">
        <v>7.6</v>
      </c>
    </row>
    <row r="114" spans="1:14" x14ac:dyDescent="0.25">
      <c r="A114" s="1" t="s">
        <v>135</v>
      </c>
      <c r="B114" s="1">
        <v>318</v>
      </c>
      <c r="C114" s="1">
        <v>102</v>
      </c>
      <c r="D114" s="1">
        <v>227946274</v>
      </c>
      <c r="E114" s="1" t="s">
        <v>437</v>
      </c>
      <c r="F114" s="1" t="s">
        <v>98</v>
      </c>
      <c r="G114" s="1" t="s">
        <v>438</v>
      </c>
      <c r="H114" s="1">
        <v>343648</v>
      </c>
      <c r="I114" s="1">
        <v>590</v>
      </c>
      <c r="J114" s="1" t="s">
        <v>19</v>
      </c>
      <c r="K114" s="1" t="s">
        <v>20</v>
      </c>
      <c r="L114" s="1">
        <v>150000000</v>
      </c>
      <c r="M114" s="1">
        <v>2008</v>
      </c>
      <c r="N114" s="1">
        <v>6.4</v>
      </c>
    </row>
    <row r="115" spans="1:14" x14ac:dyDescent="0.25">
      <c r="A115" s="2" t="s">
        <v>390</v>
      </c>
      <c r="B115" s="2">
        <v>323</v>
      </c>
      <c r="C115" s="2">
        <v>104</v>
      </c>
      <c r="D115" s="2">
        <v>256386216</v>
      </c>
      <c r="E115" s="2" t="s">
        <v>440</v>
      </c>
      <c r="F115" s="2" t="s">
        <v>98</v>
      </c>
      <c r="G115" s="2" t="s">
        <v>441</v>
      </c>
      <c r="H115" s="2">
        <v>530870</v>
      </c>
      <c r="I115" s="2">
        <v>1413</v>
      </c>
      <c r="J115" s="2" t="s">
        <v>19</v>
      </c>
      <c r="K115" s="2" t="s">
        <v>20</v>
      </c>
      <c r="L115" s="2">
        <v>150000000</v>
      </c>
      <c r="M115" s="2">
        <v>2007</v>
      </c>
      <c r="N115" s="2">
        <v>7.2</v>
      </c>
    </row>
    <row r="116" spans="1:14" x14ac:dyDescent="0.25">
      <c r="A116" s="1" t="s">
        <v>154</v>
      </c>
      <c r="B116" s="1">
        <v>276</v>
      </c>
      <c r="C116" s="1">
        <v>115</v>
      </c>
      <c r="D116" s="1">
        <v>206456431</v>
      </c>
      <c r="E116" s="1" t="s">
        <v>442</v>
      </c>
      <c r="F116" s="1" t="s">
        <v>24</v>
      </c>
      <c r="G116" s="1" t="s">
        <v>443</v>
      </c>
      <c r="H116" s="1">
        <v>320284</v>
      </c>
      <c r="I116" s="1">
        <v>1361</v>
      </c>
      <c r="J116" s="1" t="s">
        <v>19</v>
      </c>
      <c r="K116" s="1" t="s">
        <v>20</v>
      </c>
      <c r="L116" s="1">
        <v>150000000</v>
      </c>
      <c r="M116" s="1">
        <v>2005</v>
      </c>
      <c r="N116" s="1">
        <v>6.7</v>
      </c>
    </row>
    <row r="117" spans="1:14" x14ac:dyDescent="0.25">
      <c r="A117" s="2" t="s">
        <v>343</v>
      </c>
      <c r="B117" s="2">
        <v>318</v>
      </c>
      <c r="C117" s="2">
        <v>111</v>
      </c>
      <c r="D117" s="2">
        <v>206435493</v>
      </c>
      <c r="E117" s="2" t="s">
        <v>444</v>
      </c>
      <c r="F117" s="2" t="s">
        <v>445</v>
      </c>
      <c r="G117" s="2" t="s">
        <v>446</v>
      </c>
      <c r="H117" s="2">
        <v>473887</v>
      </c>
      <c r="I117" s="2">
        <v>626</v>
      </c>
      <c r="J117" s="2" t="s">
        <v>19</v>
      </c>
      <c r="K117" s="2" t="s">
        <v>20</v>
      </c>
      <c r="L117" s="2">
        <v>150000000</v>
      </c>
      <c r="M117" s="2">
        <v>2007</v>
      </c>
      <c r="N117" s="2">
        <v>8</v>
      </c>
    </row>
    <row r="118" spans="1:14" x14ac:dyDescent="0.25">
      <c r="A118" s="1" t="s">
        <v>32</v>
      </c>
      <c r="B118" s="1">
        <v>478</v>
      </c>
      <c r="C118" s="1">
        <v>128</v>
      </c>
      <c r="D118" s="1">
        <v>205343774</v>
      </c>
      <c r="E118" s="1" t="s">
        <v>75</v>
      </c>
      <c r="F118" s="1" t="s">
        <v>33</v>
      </c>
      <c r="G118" s="1" t="s">
        <v>448</v>
      </c>
      <c r="H118" s="1">
        <v>980946</v>
      </c>
      <c r="I118" s="1">
        <v>2685</v>
      </c>
      <c r="J118" s="1" t="s">
        <v>19</v>
      </c>
      <c r="K118" s="1" t="s">
        <v>20</v>
      </c>
      <c r="L118" s="1">
        <v>150000000</v>
      </c>
      <c r="M118" s="1">
        <v>2005</v>
      </c>
      <c r="N118" s="1">
        <v>8.3000000000000007</v>
      </c>
    </row>
    <row r="119" spans="1:14" x14ac:dyDescent="0.25">
      <c r="A119" s="2" t="s">
        <v>449</v>
      </c>
      <c r="B119" s="2">
        <v>167</v>
      </c>
      <c r="C119" s="2">
        <v>89</v>
      </c>
      <c r="D119" s="2">
        <v>179982968</v>
      </c>
      <c r="E119" s="2" t="s">
        <v>451</v>
      </c>
      <c r="F119" s="2" t="s">
        <v>452</v>
      </c>
      <c r="G119" s="2" t="s">
        <v>453</v>
      </c>
      <c r="H119" s="2">
        <v>146019</v>
      </c>
      <c r="I119" s="2">
        <v>119</v>
      </c>
      <c r="J119" s="2" t="s">
        <v>19</v>
      </c>
      <c r="K119" s="2" t="s">
        <v>20</v>
      </c>
      <c r="L119" s="2">
        <v>150000000</v>
      </c>
      <c r="M119" s="2">
        <v>2008</v>
      </c>
      <c r="N119" s="2">
        <v>6.7</v>
      </c>
    </row>
    <row r="120" spans="1:14" x14ac:dyDescent="0.25">
      <c r="A120" s="1" t="s">
        <v>455</v>
      </c>
      <c r="B120" s="1">
        <v>185</v>
      </c>
      <c r="C120" s="1">
        <v>105</v>
      </c>
      <c r="D120" s="1">
        <v>177243721</v>
      </c>
      <c r="E120" s="1" t="s">
        <v>442</v>
      </c>
      <c r="F120" s="1" t="s">
        <v>457</v>
      </c>
      <c r="G120" s="1" t="s">
        <v>458</v>
      </c>
      <c r="H120" s="1">
        <v>130272</v>
      </c>
      <c r="I120" s="1">
        <v>209</v>
      </c>
      <c r="J120" s="1" t="s">
        <v>19</v>
      </c>
      <c r="K120" s="1" t="s">
        <v>20</v>
      </c>
      <c r="L120" s="1">
        <v>150000000</v>
      </c>
      <c r="M120" s="1">
        <v>2009</v>
      </c>
      <c r="N120" s="1">
        <v>5.9</v>
      </c>
    </row>
    <row r="121" spans="1:14" x14ac:dyDescent="0.25">
      <c r="A121" s="2" t="s">
        <v>460</v>
      </c>
      <c r="B121" s="2">
        <v>350</v>
      </c>
      <c r="C121" s="2">
        <v>119</v>
      </c>
      <c r="D121" s="2">
        <v>179883016</v>
      </c>
      <c r="E121" s="2" t="s">
        <v>159</v>
      </c>
      <c r="F121" s="2" t="s">
        <v>160</v>
      </c>
      <c r="G121" s="2" t="s">
        <v>461</v>
      </c>
      <c r="H121" s="2">
        <v>361924</v>
      </c>
      <c r="I121" s="2">
        <v>641</v>
      </c>
      <c r="J121" s="2" t="s">
        <v>19</v>
      </c>
      <c r="K121" s="2" t="s">
        <v>20</v>
      </c>
      <c r="L121" s="2">
        <v>150000000</v>
      </c>
      <c r="M121" s="2">
        <v>2009</v>
      </c>
      <c r="N121" s="2">
        <v>6.7</v>
      </c>
    </row>
    <row r="122" spans="1:14" x14ac:dyDescent="0.25">
      <c r="A122" s="1" t="s">
        <v>259</v>
      </c>
      <c r="B122" s="1">
        <v>245</v>
      </c>
      <c r="C122" s="1">
        <v>129</v>
      </c>
      <c r="D122" s="1">
        <v>139259759</v>
      </c>
      <c r="E122" s="1" t="s">
        <v>366</v>
      </c>
      <c r="F122" s="1" t="s">
        <v>462</v>
      </c>
      <c r="G122" s="1" t="s">
        <v>463</v>
      </c>
      <c r="H122" s="1">
        <v>364948</v>
      </c>
      <c r="I122" s="1">
        <v>2121</v>
      </c>
      <c r="J122" s="1" t="s">
        <v>19</v>
      </c>
      <c r="K122" s="1" t="s">
        <v>220</v>
      </c>
      <c r="L122" s="1">
        <v>150000000</v>
      </c>
      <c r="M122" s="1">
        <v>2003</v>
      </c>
      <c r="N122" s="1">
        <v>6.7</v>
      </c>
    </row>
    <row r="123" spans="1:14" x14ac:dyDescent="0.25">
      <c r="A123" s="2" t="s">
        <v>464</v>
      </c>
      <c r="B123" s="2">
        <v>406</v>
      </c>
      <c r="C123" s="2">
        <v>102</v>
      </c>
      <c r="D123" s="2">
        <v>400736600</v>
      </c>
      <c r="E123" s="2" t="s">
        <v>465</v>
      </c>
      <c r="F123" s="2" t="s">
        <v>466</v>
      </c>
      <c r="G123" s="2" t="s">
        <v>467</v>
      </c>
      <c r="H123" s="2">
        <v>421658</v>
      </c>
      <c r="I123" s="2">
        <v>904</v>
      </c>
      <c r="J123" s="2" t="s">
        <v>19</v>
      </c>
      <c r="K123" s="2" t="s">
        <v>20</v>
      </c>
      <c r="L123" s="2">
        <v>150000000</v>
      </c>
      <c r="M123" s="2">
        <v>2013</v>
      </c>
      <c r="N123" s="2">
        <v>7.6</v>
      </c>
    </row>
    <row r="124" spans="1:14" x14ac:dyDescent="0.25">
      <c r="A124" s="1" t="s">
        <v>259</v>
      </c>
      <c r="B124" s="1">
        <v>275</v>
      </c>
      <c r="C124" s="1">
        <v>138</v>
      </c>
      <c r="D124" s="1">
        <v>281492479</v>
      </c>
      <c r="E124" s="1" t="s">
        <v>366</v>
      </c>
      <c r="F124" s="1" t="s">
        <v>468</v>
      </c>
      <c r="G124" s="1" t="s">
        <v>469</v>
      </c>
      <c r="H124" s="1">
        <v>421818</v>
      </c>
      <c r="I124" s="1">
        <v>2789</v>
      </c>
      <c r="J124" s="1" t="s">
        <v>19</v>
      </c>
      <c r="K124" s="1" t="s">
        <v>20</v>
      </c>
      <c r="L124" s="1">
        <v>150000000</v>
      </c>
      <c r="M124" s="1">
        <v>2003</v>
      </c>
      <c r="N124" s="1">
        <v>7.2</v>
      </c>
    </row>
    <row r="125" spans="1:14" x14ac:dyDescent="0.25">
      <c r="A125" s="2" t="s">
        <v>413</v>
      </c>
      <c r="B125" s="2">
        <v>486</v>
      </c>
      <c r="C125" s="2">
        <v>112</v>
      </c>
      <c r="D125" s="2">
        <v>206360018</v>
      </c>
      <c r="E125" s="2" t="s">
        <v>23</v>
      </c>
      <c r="F125" s="2" t="s">
        <v>56</v>
      </c>
      <c r="G125" s="2" t="s">
        <v>471</v>
      </c>
      <c r="H125" s="2">
        <v>414070</v>
      </c>
      <c r="I125" s="2">
        <v>532</v>
      </c>
      <c r="J125" s="2" t="s">
        <v>19</v>
      </c>
      <c r="K125" s="2" t="s">
        <v>20</v>
      </c>
      <c r="L125" s="2">
        <v>170000000</v>
      </c>
      <c r="M125" s="2">
        <v>2013</v>
      </c>
      <c r="N125" s="2">
        <v>7.1</v>
      </c>
    </row>
    <row r="126" spans="1:14" x14ac:dyDescent="0.25">
      <c r="A126" s="1" t="s">
        <v>472</v>
      </c>
      <c r="B126" s="1">
        <v>739</v>
      </c>
      <c r="C126" s="1">
        <v>120</v>
      </c>
      <c r="D126" s="1">
        <v>153629485</v>
      </c>
      <c r="E126" s="1" t="s">
        <v>137</v>
      </c>
      <c r="F126" s="1" t="s">
        <v>35</v>
      </c>
      <c r="G126" s="1" t="s">
        <v>473</v>
      </c>
      <c r="H126" s="1">
        <v>552503</v>
      </c>
      <c r="I126" s="1">
        <v>1588</v>
      </c>
      <c r="J126" s="1" t="s">
        <v>19</v>
      </c>
      <c r="K126" s="1" t="s">
        <v>220</v>
      </c>
      <c r="L126" s="1">
        <v>150000000</v>
      </c>
      <c r="M126" s="1">
        <v>2015</v>
      </c>
      <c r="N126" s="1">
        <v>8.1</v>
      </c>
    </row>
    <row r="127" spans="1:14" x14ac:dyDescent="0.25">
      <c r="A127" s="2" t="s">
        <v>475</v>
      </c>
      <c r="B127" s="2">
        <v>298</v>
      </c>
      <c r="C127" s="2">
        <v>146</v>
      </c>
      <c r="D127" s="2">
        <v>133375846</v>
      </c>
      <c r="E127" s="2" t="s">
        <v>477</v>
      </c>
      <c r="F127" s="2" t="s">
        <v>193</v>
      </c>
      <c r="G127" s="2" t="s">
        <v>478</v>
      </c>
      <c r="H127" s="2">
        <v>207839</v>
      </c>
      <c r="I127" s="2">
        <v>435</v>
      </c>
      <c r="J127" s="2" t="s">
        <v>19</v>
      </c>
      <c r="K127" s="2" t="s">
        <v>20</v>
      </c>
      <c r="L127" s="2">
        <v>150000000</v>
      </c>
      <c r="M127" s="2">
        <v>2009</v>
      </c>
      <c r="N127" s="2">
        <v>6.7</v>
      </c>
    </row>
    <row r="128" spans="1:14" x14ac:dyDescent="0.25">
      <c r="A128" s="1" t="s">
        <v>480</v>
      </c>
      <c r="B128" s="1">
        <v>516</v>
      </c>
      <c r="C128" s="1">
        <v>115</v>
      </c>
      <c r="D128" s="1">
        <v>181015141</v>
      </c>
      <c r="E128" s="1" t="s">
        <v>23</v>
      </c>
      <c r="F128" s="1" t="s">
        <v>56</v>
      </c>
      <c r="G128" s="1" t="s">
        <v>481</v>
      </c>
      <c r="H128" s="1">
        <v>536314</v>
      </c>
      <c r="I128" s="1">
        <v>738</v>
      </c>
      <c r="J128" s="1" t="s">
        <v>19</v>
      </c>
      <c r="K128" s="1" t="s">
        <v>20</v>
      </c>
      <c r="L128" s="1">
        <v>150000000</v>
      </c>
      <c r="M128" s="1">
        <v>2011</v>
      </c>
      <c r="N128" s="1">
        <v>7</v>
      </c>
    </row>
    <row r="129" spans="1:14" x14ac:dyDescent="0.25">
      <c r="A129" s="2" t="s">
        <v>482</v>
      </c>
      <c r="B129" s="2">
        <v>225</v>
      </c>
      <c r="C129" s="2">
        <v>96</v>
      </c>
      <c r="D129" s="2">
        <v>114053579</v>
      </c>
      <c r="E129" s="2" t="s">
        <v>484</v>
      </c>
      <c r="F129" s="2" t="s">
        <v>283</v>
      </c>
      <c r="G129" s="2" t="s">
        <v>485</v>
      </c>
      <c r="H129" s="2">
        <v>146766</v>
      </c>
      <c r="I129" s="2">
        <v>178</v>
      </c>
      <c r="J129" s="2" t="s">
        <v>19</v>
      </c>
      <c r="K129" s="2" t="s">
        <v>20</v>
      </c>
      <c r="L129" s="2">
        <v>150000000</v>
      </c>
      <c r="M129" s="2">
        <v>2008</v>
      </c>
      <c r="N129" s="2">
        <v>6.9</v>
      </c>
    </row>
    <row r="130" spans="1:14" x14ac:dyDescent="0.25">
      <c r="A130" s="1" t="s">
        <v>486</v>
      </c>
      <c r="B130" s="1">
        <v>145</v>
      </c>
      <c r="C130" s="1">
        <v>88</v>
      </c>
      <c r="D130" s="1">
        <v>119420252</v>
      </c>
      <c r="E130" s="1" t="s">
        <v>487</v>
      </c>
      <c r="F130" s="1" t="s">
        <v>488</v>
      </c>
      <c r="G130" s="1" t="s">
        <v>489</v>
      </c>
      <c r="H130" s="1">
        <v>33042</v>
      </c>
      <c r="I130" s="1">
        <v>90</v>
      </c>
      <c r="J130" s="1" t="s">
        <v>19</v>
      </c>
      <c r="K130" s="1" t="s">
        <v>20</v>
      </c>
      <c r="L130" s="1">
        <v>150000000</v>
      </c>
      <c r="M130" s="1">
        <v>2009</v>
      </c>
      <c r="N130" s="1">
        <v>5.0999999999999996</v>
      </c>
    </row>
    <row r="131" spans="1:14" x14ac:dyDescent="0.25">
      <c r="A131" s="2" t="s">
        <v>490</v>
      </c>
      <c r="B131" s="2">
        <v>310</v>
      </c>
      <c r="C131" s="2">
        <v>99</v>
      </c>
      <c r="D131" s="2">
        <v>83640426</v>
      </c>
      <c r="E131" s="2" t="s">
        <v>23</v>
      </c>
      <c r="F131" s="2" t="s">
        <v>138</v>
      </c>
      <c r="G131" s="2" t="s">
        <v>491</v>
      </c>
      <c r="H131" s="2">
        <v>152826</v>
      </c>
      <c r="I131" s="2">
        <v>253</v>
      </c>
      <c r="J131" s="2" t="s">
        <v>19</v>
      </c>
      <c r="K131" s="2" t="s">
        <v>20</v>
      </c>
      <c r="L131" s="2">
        <v>150000000</v>
      </c>
      <c r="M131" s="2">
        <v>2012</v>
      </c>
      <c r="N131" s="2">
        <v>5.8</v>
      </c>
    </row>
    <row r="132" spans="1:14" x14ac:dyDescent="0.25">
      <c r="A132" s="1" t="s">
        <v>154</v>
      </c>
      <c r="B132" s="1">
        <v>526</v>
      </c>
      <c r="C132" s="1">
        <v>113</v>
      </c>
      <c r="D132" s="1">
        <v>79711678</v>
      </c>
      <c r="E132" s="1" t="s">
        <v>492</v>
      </c>
      <c r="F132" s="1" t="s">
        <v>24</v>
      </c>
      <c r="G132" s="1" t="s">
        <v>493</v>
      </c>
      <c r="H132" s="1">
        <v>199039</v>
      </c>
      <c r="I132" s="1">
        <v>479</v>
      </c>
      <c r="J132" s="1" t="s">
        <v>19</v>
      </c>
      <c r="K132" s="1" t="s">
        <v>20</v>
      </c>
      <c r="L132" s="1">
        <v>100000000</v>
      </c>
      <c r="M132" s="1">
        <v>2012</v>
      </c>
      <c r="N132" s="1">
        <v>6.2</v>
      </c>
    </row>
    <row r="133" spans="1:14" x14ac:dyDescent="0.25">
      <c r="A133" s="2" t="s">
        <v>494</v>
      </c>
      <c r="B133" s="2">
        <v>465</v>
      </c>
      <c r="C133" s="2">
        <v>131</v>
      </c>
      <c r="D133" s="2">
        <v>195000874</v>
      </c>
      <c r="E133" s="2" t="s">
        <v>28</v>
      </c>
      <c r="F133" s="2" t="s">
        <v>303</v>
      </c>
      <c r="G133" s="2" t="s">
        <v>496</v>
      </c>
      <c r="H133" s="2">
        <v>232187</v>
      </c>
      <c r="I133" s="2">
        <v>440</v>
      </c>
      <c r="J133" s="2" t="s">
        <v>19</v>
      </c>
      <c r="K133" s="2" t="s">
        <v>497</v>
      </c>
      <c r="L133" s="2">
        <v>150000000</v>
      </c>
      <c r="M133" s="2">
        <v>2015</v>
      </c>
      <c r="N133" s="2">
        <v>7.4</v>
      </c>
    </row>
    <row r="134" spans="1:14" x14ac:dyDescent="0.25">
      <c r="A134" s="1" t="s">
        <v>498</v>
      </c>
      <c r="B134" s="1">
        <v>357</v>
      </c>
      <c r="C134" s="1">
        <v>119</v>
      </c>
      <c r="D134" s="1">
        <v>61937495</v>
      </c>
      <c r="E134" s="1" t="s">
        <v>499</v>
      </c>
      <c r="F134" s="1" t="s">
        <v>429</v>
      </c>
      <c r="G134" s="1" t="s">
        <v>500</v>
      </c>
      <c r="H134" s="1">
        <v>89442</v>
      </c>
      <c r="I134" s="1">
        <v>432</v>
      </c>
      <c r="J134" s="1" t="s">
        <v>19</v>
      </c>
      <c r="K134" s="1" t="s">
        <v>20</v>
      </c>
      <c r="L134" s="1">
        <v>150000000</v>
      </c>
      <c r="M134" s="1">
        <v>2010</v>
      </c>
      <c r="N134" s="1">
        <v>5.8</v>
      </c>
    </row>
    <row r="135" spans="1:14" x14ac:dyDescent="0.25">
      <c r="A135" s="1" t="s">
        <v>501</v>
      </c>
      <c r="B135" s="1">
        <v>194</v>
      </c>
      <c r="C135" s="1">
        <v>91</v>
      </c>
      <c r="D135" s="1">
        <v>126597121</v>
      </c>
      <c r="E135" s="1" t="s">
        <v>273</v>
      </c>
      <c r="F135" s="1" t="s">
        <v>503</v>
      </c>
      <c r="G135" s="1" t="s">
        <v>504</v>
      </c>
      <c r="H135" s="1">
        <v>105902</v>
      </c>
      <c r="I135" s="1">
        <v>206</v>
      </c>
      <c r="J135" s="1" t="s">
        <v>19</v>
      </c>
      <c r="K135" s="1" t="s">
        <v>20</v>
      </c>
      <c r="L135" s="1">
        <v>150000000</v>
      </c>
      <c r="M135" s="1">
        <v>2007</v>
      </c>
      <c r="N135" s="1">
        <v>6.2</v>
      </c>
    </row>
    <row r="136" spans="1:14" x14ac:dyDescent="0.25">
      <c r="A136" s="2" t="s">
        <v>506</v>
      </c>
      <c r="B136" s="2">
        <v>284</v>
      </c>
      <c r="C136" s="2">
        <v>90</v>
      </c>
      <c r="D136" s="2">
        <v>165230261</v>
      </c>
      <c r="E136" s="2" t="s">
        <v>451</v>
      </c>
      <c r="F136" s="2" t="s">
        <v>325</v>
      </c>
      <c r="G136" s="2" t="s">
        <v>507</v>
      </c>
      <c r="H136" s="2">
        <v>182718</v>
      </c>
      <c r="I136" s="2">
        <v>209</v>
      </c>
      <c r="J136" s="2" t="s">
        <v>19</v>
      </c>
      <c r="K136" s="2" t="s">
        <v>20</v>
      </c>
      <c r="L136" s="2">
        <v>150000000</v>
      </c>
      <c r="M136" s="2">
        <v>2011</v>
      </c>
      <c r="N136" s="2">
        <v>7.3</v>
      </c>
    </row>
    <row r="137" spans="1:14" x14ac:dyDescent="0.25">
      <c r="A137" s="1" t="s">
        <v>508</v>
      </c>
      <c r="B137" s="1">
        <v>280</v>
      </c>
      <c r="C137" s="1">
        <v>103</v>
      </c>
      <c r="D137" s="1">
        <v>131564731</v>
      </c>
      <c r="E137" s="1" t="s">
        <v>86</v>
      </c>
      <c r="F137" s="1" t="s">
        <v>509</v>
      </c>
      <c r="G137" s="1" t="s">
        <v>510</v>
      </c>
      <c r="H137" s="1">
        <v>118951</v>
      </c>
      <c r="I137" s="1">
        <v>1382</v>
      </c>
      <c r="J137" s="1" t="s">
        <v>19</v>
      </c>
      <c r="K137" s="1" t="s">
        <v>20</v>
      </c>
      <c r="L137" s="1">
        <v>150000000</v>
      </c>
      <c r="M137" s="1">
        <v>2010</v>
      </c>
      <c r="N137" s="1">
        <v>4.2</v>
      </c>
    </row>
    <row r="138" spans="1:14" x14ac:dyDescent="0.25">
      <c r="A138" s="2" t="s">
        <v>212</v>
      </c>
      <c r="B138" s="2">
        <v>310</v>
      </c>
      <c r="C138" s="2">
        <v>124</v>
      </c>
      <c r="D138" s="2">
        <v>133382309</v>
      </c>
      <c r="E138" s="2" t="s">
        <v>28</v>
      </c>
      <c r="F138" s="2" t="s">
        <v>391</v>
      </c>
      <c r="G138" s="2" t="s">
        <v>512</v>
      </c>
      <c r="H138" s="2">
        <v>256695</v>
      </c>
      <c r="I138" s="2">
        <v>871</v>
      </c>
      <c r="J138" s="2" t="s">
        <v>19</v>
      </c>
      <c r="K138" s="2" t="s">
        <v>20</v>
      </c>
      <c r="L138" s="2">
        <v>150000000</v>
      </c>
      <c r="M138" s="2">
        <v>2006</v>
      </c>
      <c r="N138" s="2">
        <v>6.9</v>
      </c>
    </row>
    <row r="139" spans="1:14" x14ac:dyDescent="0.25">
      <c r="A139" s="1" t="s">
        <v>249</v>
      </c>
      <c r="B139" s="1">
        <v>339</v>
      </c>
      <c r="C139" s="1">
        <v>131</v>
      </c>
      <c r="D139" s="1">
        <v>73103784</v>
      </c>
      <c r="E139" s="1" t="s">
        <v>513</v>
      </c>
      <c r="F139" s="1" t="s">
        <v>260</v>
      </c>
      <c r="G139" s="1" t="s">
        <v>514</v>
      </c>
      <c r="H139" s="1">
        <v>164238</v>
      </c>
      <c r="I139" s="1">
        <v>434</v>
      </c>
      <c r="J139" s="1" t="s">
        <v>19</v>
      </c>
      <c r="K139" s="1" t="s">
        <v>20</v>
      </c>
      <c r="L139" s="1">
        <v>150000000</v>
      </c>
      <c r="M139" s="1">
        <v>2013</v>
      </c>
      <c r="N139" s="1">
        <v>6.4</v>
      </c>
    </row>
    <row r="140" spans="1:14" x14ac:dyDescent="0.25">
      <c r="A140" s="2" t="s">
        <v>515</v>
      </c>
      <c r="B140" s="2">
        <v>132</v>
      </c>
      <c r="C140" s="2">
        <v>88</v>
      </c>
      <c r="D140" s="2">
        <v>21379315</v>
      </c>
      <c r="E140" s="2" t="s">
        <v>277</v>
      </c>
      <c r="F140" s="2" t="s">
        <v>516</v>
      </c>
      <c r="G140" s="2" t="s">
        <v>517</v>
      </c>
      <c r="H140" s="2">
        <v>17590</v>
      </c>
      <c r="I140" s="2">
        <v>112</v>
      </c>
      <c r="J140" s="2" t="s">
        <v>19</v>
      </c>
      <c r="K140" s="2" t="s">
        <v>20</v>
      </c>
      <c r="L140" s="2">
        <v>150000000</v>
      </c>
      <c r="M140" s="2">
        <v>2011</v>
      </c>
      <c r="N140" s="2">
        <v>5.4</v>
      </c>
    </row>
    <row r="141" spans="1:14" x14ac:dyDescent="0.25">
      <c r="A141" s="1" t="s">
        <v>519</v>
      </c>
      <c r="B141" s="1">
        <v>135</v>
      </c>
      <c r="C141" s="1">
        <v>85</v>
      </c>
      <c r="D141" s="1">
        <v>64459316</v>
      </c>
      <c r="E141" s="1" t="s">
        <v>273</v>
      </c>
      <c r="F141" s="1" t="s">
        <v>160</v>
      </c>
      <c r="G141" s="1" t="s">
        <v>520</v>
      </c>
      <c r="H141" s="1">
        <v>85086</v>
      </c>
      <c r="I141" s="1">
        <v>122</v>
      </c>
      <c r="J141" s="1" t="s">
        <v>19</v>
      </c>
      <c r="K141" s="1" t="s">
        <v>31</v>
      </c>
      <c r="L141" s="1">
        <v>149000000</v>
      </c>
      <c r="M141" s="1">
        <v>2006</v>
      </c>
      <c r="N141" s="1">
        <v>6.7</v>
      </c>
    </row>
    <row r="142" spans="1:14" x14ac:dyDescent="0.25">
      <c r="A142" s="2" t="s">
        <v>521</v>
      </c>
      <c r="B142" s="2">
        <v>256</v>
      </c>
      <c r="C142" s="2">
        <v>111</v>
      </c>
      <c r="D142" s="2">
        <v>34964818</v>
      </c>
      <c r="E142" s="2" t="s">
        <v>120</v>
      </c>
      <c r="F142" s="2" t="s">
        <v>160</v>
      </c>
      <c r="G142" s="2" t="s">
        <v>522</v>
      </c>
      <c r="H142" s="2">
        <v>39956</v>
      </c>
      <c r="I142" s="2">
        <v>186</v>
      </c>
      <c r="J142" s="2" t="s">
        <v>19</v>
      </c>
      <c r="K142" s="2" t="s">
        <v>20</v>
      </c>
      <c r="L142" s="2">
        <v>150000000</v>
      </c>
      <c r="M142" s="2">
        <v>2015</v>
      </c>
      <c r="N142" s="2">
        <v>5.8</v>
      </c>
    </row>
    <row r="143" spans="1:14" x14ac:dyDescent="0.25">
      <c r="A143" s="1" t="s">
        <v>523</v>
      </c>
      <c r="B143" s="1">
        <v>196</v>
      </c>
      <c r="C143" s="1">
        <v>92</v>
      </c>
      <c r="D143" s="1">
        <v>111505642</v>
      </c>
      <c r="E143" s="1" t="s">
        <v>352</v>
      </c>
      <c r="F143" s="1" t="s">
        <v>524</v>
      </c>
      <c r="G143" s="1" t="s">
        <v>525</v>
      </c>
      <c r="H143" s="1">
        <v>47900</v>
      </c>
      <c r="I143" s="1">
        <v>130</v>
      </c>
      <c r="J143" s="1" t="s">
        <v>19</v>
      </c>
      <c r="K143" s="1" t="s">
        <v>20</v>
      </c>
      <c r="L143" s="1">
        <v>145000000</v>
      </c>
      <c r="M143" s="1">
        <v>2014</v>
      </c>
      <c r="N143" s="1">
        <v>6.9</v>
      </c>
    </row>
    <row r="144" spans="1:14" x14ac:dyDescent="0.25">
      <c r="A144" s="2" t="s">
        <v>398</v>
      </c>
      <c r="B144" s="2">
        <v>220</v>
      </c>
      <c r="C144" s="2">
        <v>196</v>
      </c>
      <c r="D144" s="2">
        <v>133228348</v>
      </c>
      <c r="E144" s="2" t="s">
        <v>526</v>
      </c>
      <c r="F144" s="2" t="s">
        <v>205</v>
      </c>
      <c r="G144" s="2" t="s">
        <v>527</v>
      </c>
      <c r="H144" s="2">
        <v>381672</v>
      </c>
      <c r="I144" s="2">
        <v>1694</v>
      </c>
      <c r="J144" s="2" t="s">
        <v>19</v>
      </c>
      <c r="K144" s="2" t="s">
        <v>20</v>
      </c>
      <c r="L144" s="2">
        <v>175000000</v>
      </c>
      <c r="M144" s="2">
        <v>2004</v>
      </c>
      <c r="N144" s="2">
        <v>7.2</v>
      </c>
    </row>
    <row r="145" spans="1:14" x14ac:dyDescent="0.25">
      <c r="A145" s="1" t="s">
        <v>449</v>
      </c>
      <c r="B145" s="1">
        <v>211</v>
      </c>
      <c r="C145" s="1">
        <v>93</v>
      </c>
      <c r="D145" s="1">
        <v>216366733</v>
      </c>
      <c r="E145" s="1" t="s">
        <v>273</v>
      </c>
      <c r="F145" s="1" t="s">
        <v>450</v>
      </c>
      <c r="G145" s="1" t="s">
        <v>530</v>
      </c>
      <c r="H145" s="1">
        <v>119213</v>
      </c>
      <c r="I145" s="1">
        <v>154</v>
      </c>
      <c r="J145" s="1" t="s">
        <v>19</v>
      </c>
      <c r="K145" s="1" t="s">
        <v>20</v>
      </c>
      <c r="L145" s="1">
        <v>145000000</v>
      </c>
      <c r="M145" s="1">
        <v>2012</v>
      </c>
      <c r="N145" s="1">
        <v>6.9</v>
      </c>
    </row>
    <row r="146" spans="1:14" x14ac:dyDescent="0.25">
      <c r="A146" s="2" t="s">
        <v>531</v>
      </c>
      <c r="B146" s="2">
        <v>264</v>
      </c>
      <c r="C146" s="2">
        <v>133</v>
      </c>
      <c r="D146" s="2">
        <v>160201106</v>
      </c>
      <c r="E146" s="2" t="s">
        <v>28</v>
      </c>
      <c r="F146" s="2" t="s">
        <v>533</v>
      </c>
      <c r="G146" s="2" t="s">
        <v>534</v>
      </c>
      <c r="H146" s="2">
        <v>169914</v>
      </c>
      <c r="I146" s="2">
        <v>1185</v>
      </c>
      <c r="J146" s="2" t="s">
        <v>19</v>
      </c>
      <c r="K146" s="2" t="s">
        <v>31</v>
      </c>
      <c r="L146" s="2">
        <v>142000000</v>
      </c>
      <c r="M146" s="2">
        <v>2002</v>
      </c>
      <c r="N146" s="2">
        <v>6.1</v>
      </c>
    </row>
    <row r="147" spans="1:14" x14ac:dyDescent="0.25">
      <c r="A147" s="1" t="s">
        <v>536</v>
      </c>
      <c r="B147" s="1">
        <v>464</v>
      </c>
      <c r="C147" s="1">
        <v>116</v>
      </c>
      <c r="D147" s="1">
        <v>118099659</v>
      </c>
      <c r="E147" s="1" t="s">
        <v>537</v>
      </c>
      <c r="F147" s="1" t="s">
        <v>538</v>
      </c>
      <c r="G147" s="1" t="s">
        <v>539</v>
      </c>
      <c r="H147" s="1">
        <v>69757</v>
      </c>
      <c r="I147" s="1">
        <v>1211</v>
      </c>
      <c r="J147" s="1" t="s">
        <v>19</v>
      </c>
      <c r="K147" s="1" t="s">
        <v>20</v>
      </c>
      <c r="L147" s="1">
        <v>144000000</v>
      </c>
      <c r="M147" s="1">
        <v>2016</v>
      </c>
      <c r="N147" s="1">
        <v>5.5</v>
      </c>
    </row>
    <row r="148" spans="1:14" x14ac:dyDescent="0.25">
      <c r="A148" s="2" t="s">
        <v>169</v>
      </c>
      <c r="B148" s="2">
        <v>167</v>
      </c>
      <c r="C148" s="2">
        <v>153</v>
      </c>
      <c r="D148" s="2">
        <v>201573391</v>
      </c>
      <c r="E148" s="2" t="s">
        <v>137</v>
      </c>
      <c r="F148" s="2" t="s">
        <v>540</v>
      </c>
      <c r="G148" s="2" t="s">
        <v>541</v>
      </c>
      <c r="H148" s="2">
        <v>322395</v>
      </c>
      <c r="I148" s="2">
        <v>1171</v>
      </c>
      <c r="J148" s="2" t="s">
        <v>19</v>
      </c>
      <c r="K148" s="2" t="s">
        <v>20</v>
      </c>
      <c r="L148" s="2">
        <v>140000000</v>
      </c>
      <c r="M148" s="2">
        <v>1998</v>
      </c>
      <c r="N148" s="2">
        <v>6.6</v>
      </c>
    </row>
    <row r="149" spans="1:14" x14ac:dyDescent="0.25">
      <c r="A149" s="1" t="s">
        <v>95</v>
      </c>
      <c r="B149" s="1">
        <v>208</v>
      </c>
      <c r="C149" s="1">
        <v>88</v>
      </c>
      <c r="D149" s="1">
        <v>190418803</v>
      </c>
      <c r="E149" s="1" t="s">
        <v>544</v>
      </c>
      <c r="F149" s="1" t="s">
        <v>98</v>
      </c>
      <c r="G149" s="1" t="s">
        <v>545</v>
      </c>
      <c r="H149" s="1">
        <v>270207</v>
      </c>
      <c r="I149" s="1">
        <v>606</v>
      </c>
      <c r="J149" s="1" t="s">
        <v>19</v>
      </c>
      <c r="K149" s="1" t="s">
        <v>20</v>
      </c>
      <c r="L149" s="1">
        <v>140000000</v>
      </c>
      <c r="M149" s="1">
        <v>2002</v>
      </c>
      <c r="N149" s="1">
        <v>6.1</v>
      </c>
    </row>
    <row r="150" spans="1:14" x14ac:dyDescent="0.25">
      <c r="A150" s="2" t="s">
        <v>253</v>
      </c>
      <c r="B150" s="2">
        <v>287</v>
      </c>
      <c r="C150" s="2">
        <v>115</v>
      </c>
      <c r="D150" s="2">
        <v>82161969</v>
      </c>
      <c r="E150" s="2" t="s">
        <v>546</v>
      </c>
      <c r="F150" s="2" t="s">
        <v>256</v>
      </c>
      <c r="G150" s="2" t="s">
        <v>547</v>
      </c>
      <c r="H150" s="2">
        <v>142440</v>
      </c>
      <c r="I150" s="2">
        <v>505</v>
      </c>
      <c r="J150" s="2" t="s">
        <v>19</v>
      </c>
      <c r="K150" s="2" t="s">
        <v>20</v>
      </c>
      <c r="L150" s="2">
        <v>150000000</v>
      </c>
      <c r="M150" s="2">
        <v>2007</v>
      </c>
      <c r="N150" s="2">
        <v>6.3</v>
      </c>
    </row>
    <row r="151" spans="1:14" x14ac:dyDescent="0.25">
      <c r="A151" s="1" t="s">
        <v>548</v>
      </c>
      <c r="B151" s="1">
        <v>210</v>
      </c>
      <c r="C151" s="1">
        <v>95</v>
      </c>
      <c r="D151" s="1">
        <v>143523463</v>
      </c>
      <c r="E151" s="1" t="s">
        <v>451</v>
      </c>
      <c r="F151" s="1" t="s">
        <v>47</v>
      </c>
      <c r="G151" s="1" t="s">
        <v>549</v>
      </c>
      <c r="H151" s="1">
        <v>64322</v>
      </c>
      <c r="I151" s="1">
        <v>145</v>
      </c>
      <c r="J151" s="1" t="s">
        <v>19</v>
      </c>
      <c r="K151" s="1" t="s">
        <v>20</v>
      </c>
      <c r="L151" s="1">
        <v>145000000</v>
      </c>
      <c r="M151" s="1">
        <v>2016</v>
      </c>
      <c r="N151" s="1">
        <v>7.2</v>
      </c>
    </row>
    <row r="152" spans="1:14" x14ac:dyDescent="0.25">
      <c r="A152" s="2" t="s">
        <v>343</v>
      </c>
      <c r="B152" s="2">
        <v>432</v>
      </c>
      <c r="C152" s="2">
        <v>133</v>
      </c>
      <c r="D152" s="2">
        <v>209364921</v>
      </c>
      <c r="E152" s="2" t="s">
        <v>28</v>
      </c>
      <c r="F152" s="2" t="s">
        <v>303</v>
      </c>
      <c r="G152" s="2" t="s">
        <v>551</v>
      </c>
      <c r="H152" s="2">
        <v>365104</v>
      </c>
      <c r="I152" s="2">
        <v>512</v>
      </c>
      <c r="J152" s="2" t="s">
        <v>19</v>
      </c>
      <c r="K152" s="2" t="s">
        <v>20</v>
      </c>
      <c r="L152" s="2">
        <v>145000000</v>
      </c>
      <c r="M152" s="2">
        <v>2011</v>
      </c>
      <c r="N152" s="2">
        <v>7.4</v>
      </c>
    </row>
    <row r="153" spans="1:14" x14ac:dyDescent="0.25">
      <c r="A153" s="1" t="s">
        <v>553</v>
      </c>
      <c r="B153" s="1">
        <v>256</v>
      </c>
      <c r="C153" s="1">
        <v>97</v>
      </c>
      <c r="D153" s="1">
        <v>103400692</v>
      </c>
      <c r="E153" s="1" t="s">
        <v>356</v>
      </c>
      <c r="F153" s="1" t="s">
        <v>160</v>
      </c>
      <c r="G153" s="1" t="s">
        <v>554</v>
      </c>
      <c r="H153" s="1">
        <v>123553</v>
      </c>
      <c r="I153" s="1">
        <v>174</v>
      </c>
      <c r="J153" s="1" t="s">
        <v>19</v>
      </c>
      <c r="K153" s="1" t="s">
        <v>20</v>
      </c>
      <c r="L153" s="1">
        <v>145000000</v>
      </c>
      <c r="M153" s="1">
        <v>2012</v>
      </c>
      <c r="N153" s="1">
        <v>7.3</v>
      </c>
    </row>
    <row r="154" spans="1:14" x14ac:dyDescent="0.25">
      <c r="A154" s="2" t="s">
        <v>555</v>
      </c>
      <c r="B154" s="2">
        <v>135</v>
      </c>
      <c r="C154" s="2">
        <v>90</v>
      </c>
      <c r="D154" s="2">
        <v>110332737</v>
      </c>
      <c r="E154" s="2" t="s">
        <v>557</v>
      </c>
      <c r="F154" s="2" t="s">
        <v>558</v>
      </c>
      <c r="G154" s="2" t="s">
        <v>559</v>
      </c>
      <c r="H154" s="2">
        <v>110788</v>
      </c>
      <c r="I154" s="2">
        <v>258</v>
      </c>
      <c r="J154" s="2" t="s">
        <v>19</v>
      </c>
      <c r="K154" s="2" t="s">
        <v>20</v>
      </c>
      <c r="L154" s="2">
        <v>100000000</v>
      </c>
      <c r="M154" s="2">
        <v>2005</v>
      </c>
      <c r="N154" s="2">
        <v>6.1</v>
      </c>
    </row>
    <row r="155" spans="1:14" x14ac:dyDescent="0.25">
      <c r="A155" s="1" t="s">
        <v>560</v>
      </c>
      <c r="B155" s="1">
        <v>190</v>
      </c>
      <c r="C155" s="1">
        <v>154</v>
      </c>
      <c r="D155" s="1">
        <v>111110575</v>
      </c>
      <c r="E155" s="1" t="s">
        <v>562</v>
      </c>
      <c r="F155" s="1" t="s">
        <v>303</v>
      </c>
      <c r="G155" s="1" t="s">
        <v>563</v>
      </c>
      <c r="H155" s="1">
        <v>317166</v>
      </c>
      <c r="I155" s="1">
        <v>928</v>
      </c>
      <c r="J155" s="1" t="s">
        <v>19</v>
      </c>
      <c r="K155" s="1" t="s">
        <v>20</v>
      </c>
      <c r="L155" s="1">
        <v>140000000</v>
      </c>
      <c r="M155" s="1">
        <v>2003</v>
      </c>
      <c r="N155" s="1">
        <v>7.7</v>
      </c>
    </row>
    <row r="156" spans="1:14" x14ac:dyDescent="0.25">
      <c r="A156" s="2" t="s">
        <v>111</v>
      </c>
      <c r="B156" s="2">
        <v>314</v>
      </c>
      <c r="C156" s="2">
        <v>150</v>
      </c>
      <c r="D156" s="2">
        <v>65007045</v>
      </c>
      <c r="E156" s="2" t="s">
        <v>564</v>
      </c>
      <c r="F156" s="2" t="s">
        <v>33</v>
      </c>
      <c r="G156" s="2" t="s">
        <v>565</v>
      </c>
      <c r="H156" s="2">
        <v>128682</v>
      </c>
      <c r="I156" s="2">
        <v>657</v>
      </c>
      <c r="J156" s="2" t="s">
        <v>19</v>
      </c>
      <c r="K156" s="2" t="s">
        <v>31</v>
      </c>
      <c r="L156" s="2">
        <v>140000000</v>
      </c>
      <c r="M156" s="2">
        <v>2014</v>
      </c>
      <c r="N156" s="2">
        <v>6.1</v>
      </c>
    </row>
    <row r="157" spans="1:14" x14ac:dyDescent="0.25">
      <c r="A157" s="1" t="s">
        <v>212</v>
      </c>
      <c r="B157" s="1">
        <v>518</v>
      </c>
      <c r="C157" s="1">
        <v>127</v>
      </c>
      <c r="D157" s="1">
        <v>257704099</v>
      </c>
      <c r="E157" s="1" t="s">
        <v>41</v>
      </c>
      <c r="F157" s="1" t="s">
        <v>56</v>
      </c>
      <c r="G157" s="1" t="s">
        <v>567</v>
      </c>
      <c r="H157" s="1">
        <v>504419</v>
      </c>
      <c r="I157" s="1">
        <v>1559</v>
      </c>
      <c r="J157" s="1" t="s">
        <v>19</v>
      </c>
      <c r="K157" s="1" t="s">
        <v>20</v>
      </c>
      <c r="L157" s="1">
        <v>150000000</v>
      </c>
      <c r="M157" s="1">
        <v>2009</v>
      </c>
      <c r="N157" s="1">
        <v>8</v>
      </c>
    </row>
    <row r="158" spans="1:14" x14ac:dyDescent="0.25">
      <c r="A158" s="2" t="s">
        <v>44</v>
      </c>
      <c r="B158" s="2">
        <v>291</v>
      </c>
      <c r="C158" s="2">
        <v>121</v>
      </c>
      <c r="D158" s="2">
        <v>403706375</v>
      </c>
      <c r="E158" s="2" t="s">
        <v>148</v>
      </c>
      <c r="F158" s="2" t="s">
        <v>47</v>
      </c>
      <c r="G158" s="2" t="s">
        <v>568</v>
      </c>
      <c r="H158" s="2">
        <v>544665</v>
      </c>
      <c r="I158" s="2">
        <v>2012</v>
      </c>
      <c r="J158" s="2" t="s">
        <v>19</v>
      </c>
      <c r="K158" s="2" t="s">
        <v>20</v>
      </c>
      <c r="L158" s="2">
        <v>139000000</v>
      </c>
      <c r="M158" s="2">
        <v>2002</v>
      </c>
      <c r="N158" s="2">
        <v>7.3</v>
      </c>
    </row>
    <row r="159" spans="1:14" x14ac:dyDescent="0.25">
      <c r="A159" s="1" t="s">
        <v>360</v>
      </c>
      <c r="B159" s="1">
        <v>292</v>
      </c>
      <c r="C159" s="1">
        <v>102</v>
      </c>
      <c r="D159" s="1">
        <v>176997107</v>
      </c>
      <c r="E159" s="1" t="s">
        <v>569</v>
      </c>
      <c r="F159" s="1" t="s">
        <v>362</v>
      </c>
      <c r="G159" s="1" t="s">
        <v>570</v>
      </c>
      <c r="H159" s="1">
        <v>221128</v>
      </c>
      <c r="I159" s="1">
        <v>343</v>
      </c>
      <c r="J159" s="1" t="s">
        <v>19</v>
      </c>
      <c r="K159" s="1" t="s">
        <v>20</v>
      </c>
      <c r="L159" s="1">
        <v>145000000</v>
      </c>
      <c r="M159" s="1">
        <v>2014</v>
      </c>
      <c r="N159" s="1">
        <v>7.9</v>
      </c>
    </row>
    <row r="160" spans="1:14" x14ac:dyDescent="0.25">
      <c r="A160" s="2" t="s">
        <v>571</v>
      </c>
      <c r="B160" s="2">
        <v>184</v>
      </c>
      <c r="C160" s="2">
        <v>126</v>
      </c>
      <c r="D160" s="2">
        <v>31141074</v>
      </c>
      <c r="E160" s="2" t="s">
        <v>23</v>
      </c>
      <c r="F160" s="2" t="s">
        <v>362</v>
      </c>
      <c r="G160" s="2" t="s">
        <v>572</v>
      </c>
      <c r="H160" s="2">
        <v>51892</v>
      </c>
      <c r="I160" s="2">
        <v>273</v>
      </c>
      <c r="J160" s="2" t="s">
        <v>19</v>
      </c>
      <c r="K160" s="2" t="s">
        <v>20</v>
      </c>
      <c r="L160" s="2">
        <v>140000000</v>
      </c>
      <c r="M160" s="2">
        <v>2016</v>
      </c>
      <c r="N160" s="2">
        <v>5.5</v>
      </c>
    </row>
    <row r="161" spans="1:14" x14ac:dyDescent="0.25">
      <c r="A161" s="1" t="s">
        <v>289</v>
      </c>
      <c r="B161" s="1">
        <v>145</v>
      </c>
      <c r="C161" s="1">
        <v>121</v>
      </c>
      <c r="D161" s="1">
        <v>31704416</v>
      </c>
      <c r="E161" s="1" t="s">
        <v>137</v>
      </c>
      <c r="F161" s="1" t="s">
        <v>574</v>
      </c>
      <c r="G161" s="1" t="s">
        <v>575</v>
      </c>
      <c r="H161" s="1">
        <v>45455</v>
      </c>
      <c r="I161" s="1">
        <v>388</v>
      </c>
      <c r="J161" s="1" t="s">
        <v>19</v>
      </c>
      <c r="K161" s="1" t="s">
        <v>20</v>
      </c>
      <c r="L161" s="1">
        <v>135000000</v>
      </c>
      <c r="M161" s="1">
        <v>2005</v>
      </c>
      <c r="N161" s="1">
        <v>5</v>
      </c>
    </row>
    <row r="162" spans="1:14" x14ac:dyDescent="0.25">
      <c r="A162" s="2" t="s">
        <v>65</v>
      </c>
      <c r="B162" s="2">
        <v>451</v>
      </c>
      <c r="C162" s="2">
        <v>215</v>
      </c>
      <c r="D162" s="2">
        <v>107503316</v>
      </c>
      <c r="E162" s="2" t="s">
        <v>577</v>
      </c>
      <c r="F162" s="2" t="s">
        <v>578</v>
      </c>
      <c r="G162" s="2" t="s">
        <v>579</v>
      </c>
      <c r="H162" s="2">
        <v>392474</v>
      </c>
      <c r="I162" s="2">
        <v>1229</v>
      </c>
      <c r="J162" s="2" t="s">
        <v>19</v>
      </c>
      <c r="K162" s="2" t="s">
        <v>20</v>
      </c>
      <c r="L162" s="2">
        <v>130000000</v>
      </c>
      <c r="M162" s="2">
        <v>2009</v>
      </c>
      <c r="N162" s="2">
        <v>7.7</v>
      </c>
    </row>
    <row r="163" spans="1:14" x14ac:dyDescent="0.25">
      <c r="A163" s="1" t="s">
        <v>581</v>
      </c>
      <c r="B163" s="1">
        <v>141</v>
      </c>
      <c r="C163" s="1">
        <v>127</v>
      </c>
      <c r="D163" s="1">
        <v>129734803</v>
      </c>
      <c r="E163" s="1" t="s">
        <v>201</v>
      </c>
      <c r="F163" s="1" t="s">
        <v>292</v>
      </c>
      <c r="G163" s="1" t="s">
        <v>583</v>
      </c>
      <c r="H163" s="1">
        <v>127497</v>
      </c>
      <c r="I163" s="1">
        <v>287</v>
      </c>
      <c r="J163" s="1" t="s">
        <v>19</v>
      </c>
      <c r="K163" s="1" t="s">
        <v>20</v>
      </c>
      <c r="L163" s="1">
        <v>140000000</v>
      </c>
      <c r="M163" s="1">
        <v>1998</v>
      </c>
      <c r="N163" s="1">
        <v>6.6</v>
      </c>
    </row>
    <row r="164" spans="1:14" x14ac:dyDescent="0.25">
      <c r="A164" s="2" t="s">
        <v>584</v>
      </c>
      <c r="B164" s="2">
        <v>267</v>
      </c>
      <c r="C164" s="2">
        <v>138</v>
      </c>
      <c r="D164" s="2">
        <v>132122995</v>
      </c>
      <c r="E164" s="2" t="s">
        <v>366</v>
      </c>
      <c r="F164" s="2" t="s">
        <v>585</v>
      </c>
      <c r="G164" s="2" t="s">
        <v>586</v>
      </c>
      <c r="H164" s="2">
        <v>212106</v>
      </c>
      <c r="I164" s="2">
        <v>1445</v>
      </c>
      <c r="J164" s="2" t="s">
        <v>19</v>
      </c>
      <c r="K164" s="2" t="s">
        <v>20</v>
      </c>
      <c r="L164" s="2">
        <v>137000000</v>
      </c>
      <c r="M164" s="2">
        <v>2003</v>
      </c>
      <c r="N164" s="2">
        <v>5.7</v>
      </c>
    </row>
    <row r="165" spans="1:14" x14ac:dyDescent="0.25">
      <c r="A165" s="1" t="s">
        <v>587</v>
      </c>
      <c r="B165" s="1">
        <v>351</v>
      </c>
      <c r="C165" s="1">
        <v>122</v>
      </c>
      <c r="D165" s="1">
        <v>122512052</v>
      </c>
      <c r="E165" s="1" t="s">
        <v>137</v>
      </c>
      <c r="F165" s="1" t="s">
        <v>260</v>
      </c>
      <c r="G165" s="1" t="s">
        <v>589</v>
      </c>
      <c r="H165" s="1">
        <v>146352</v>
      </c>
      <c r="I165" s="1">
        <v>288</v>
      </c>
      <c r="J165" s="1" t="s">
        <v>19</v>
      </c>
      <c r="K165" s="1" t="s">
        <v>20</v>
      </c>
      <c r="L165" s="1">
        <v>130000000</v>
      </c>
      <c r="M165" s="1">
        <v>2013</v>
      </c>
      <c r="N165" s="1">
        <v>5.8</v>
      </c>
    </row>
    <row r="166" spans="1:14" x14ac:dyDescent="0.25">
      <c r="A166" s="2" t="s">
        <v>590</v>
      </c>
      <c r="B166" s="2">
        <v>163</v>
      </c>
      <c r="C166" s="2">
        <v>124</v>
      </c>
      <c r="D166" s="2">
        <v>68642452</v>
      </c>
      <c r="E166" s="2" t="s">
        <v>591</v>
      </c>
      <c r="F166" s="2" t="s">
        <v>374</v>
      </c>
      <c r="G166" s="2" t="s">
        <v>592</v>
      </c>
      <c r="H166" s="2">
        <v>77673</v>
      </c>
      <c r="I166" s="2">
        <v>463</v>
      </c>
      <c r="J166" s="2" t="s">
        <v>19</v>
      </c>
      <c r="K166" s="2" t="s">
        <v>31</v>
      </c>
      <c r="L166" s="2">
        <v>130000000</v>
      </c>
      <c r="M166" s="2">
        <v>2005</v>
      </c>
      <c r="N166" s="2">
        <v>6</v>
      </c>
    </row>
    <row r="167" spans="1:14" x14ac:dyDescent="0.25">
      <c r="A167" s="1" t="s">
        <v>593</v>
      </c>
      <c r="B167" s="1">
        <v>166</v>
      </c>
      <c r="C167" s="1">
        <v>106</v>
      </c>
      <c r="D167" s="1">
        <v>32131830</v>
      </c>
      <c r="E167" s="1" t="s">
        <v>595</v>
      </c>
      <c r="F167" s="1" t="s">
        <v>166</v>
      </c>
      <c r="G167" s="1" t="s">
        <v>596</v>
      </c>
      <c r="H167" s="1">
        <v>72259</v>
      </c>
      <c r="I167" s="1">
        <v>788</v>
      </c>
      <c r="J167" s="1" t="s">
        <v>19</v>
      </c>
      <c r="K167" s="1" t="s">
        <v>20</v>
      </c>
      <c r="L167" s="1">
        <v>137000000</v>
      </c>
      <c r="M167" s="1">
        <v>2001</v>
      </c>
      <c r="N167" s="1">
        <v>6.4</v>
      </c>
    </row>
    <row r="168" spans="1:14" x14ac:dyDescent="0.25">
      <c r="A168" s="2" t="s">
        <v>498</v>
      </c>
      <c r="B168" s="2">
        <v>510</v>
      </c>
      <c r="C168" s="2">
        <v>124</v>
      </c>
      <c r="D168" s="2">
        <v>176636816</v>
      </c>
      <c r="E168" s="2" t="s">
        <v>41</v>
      </c>
      <c r="F168" s="2" t="s">
        <v>134</v>
      </c>
      <c r="G168" s="2" t="s">
        <v>597</v>
      </c>
      <c r="H168" s="2">
        <v>508818</v>
      </c>
      <c r="I168" s="2">
        <v>679</v>
      </c>
      <c r="J168" s="2" t="s">
        <v>19</v>
      </c>
      <c r="K168" s="2" t="s">
        <v>20</v>
      </c>
      <c r="L168" s="2">
        <v>140000000</v>
      </c>
      <c r="M168" s="2">
        <v>2011</v>
      </c>
      <c r="N168" s="2">
        <v>6.9</v>
      </c>
    </row>
    <row r="169" spans="1:14" x14ac:dyDescent="0.25">
      <c r="A169" s="1" t="s">
        <v>416</v>
      </c>
      <c r="B169" s="1">
        <v>197</v>
      </c>
      <c r="C169" s="1">
        <v>128</v>
      </c>
      <c r="D169" s="1">
        <v>126930660</v>
      </c>
      <c r="E169" s="1" t="s">
        <v>28</v>
      </c>
      <c r="F169" s="1" t="s">
        <v>532</v>
      </c>
      <c r="G169" s="1" t="s">
        <v>598</v>
      </c>
      <c r="H169" s="1">
        <v>157519</v>
      </c>
      <c r="I169" s="1">
        <v>683</v>
      </c>
      <c r="J169" s="1" t="s">
        <v>19</v>
      </c>
      <c r="K169" s="1" t="s">
        <v>31</v>
      </c>
      <c r="L169" s="1">
        <v>135000000</v>
      </c>
      <c r="M169" s="1">
        <v>1999</v>
      </c>
      <c r="N169" s="1">
        <v>6.4</v>
      </c>
    </row>
    <row r="170" spans="1:14" x14ac:dyDescent="0.25">
      <c r="A170" s="2" t="s">
        <v>600</v>
      </c>
      <c r="B170" s="2">
        <v>244</v>
      </c>
      <c r="C170" s="2">
        <v>138</v>
      </c>
      <c r="D170" s="2">
        <v>93926386</v>
      </c>
      <c r="E170" s="2" t="s">
        <v>601</v>
      </c>
      <c r="F170" s="2" t="s">
        <v>602</v>
      </c>
      <c r="G170" s="2" t="s">
        <v>603</v>
      </c>
      <c r="H170" s="2">
        <v>168207</v>
      </c>
      <c r="I170" s="2">
        <v>684</v>
      </c>
      <c r="J170" s="2" t="s">
        <v>19</v>
      </c>
      <c r="K170" s="2" t="s">
        <v>20</v>
      </c>
      <c r="L170" s="2">
        <v>150000000</v>
      </c>
      <c r="M170" s="2">
        <v>2003</v>
      </c>
      <c r="N170" s="2">
        <v>7.4</v>
      </c>
    </row>
    <row r="171" spans="1:14" x14ac:dyDescent="0.25">
      <c r="A171" s="1" t="s">
        <v>604</v>
      </c>
      <c r="B171" s="1">
        <v>322</v>
      </c>
      <c r="C171" s="1">
        <v>115</v>
      </c>
      <c r="D171" s="1">
        <v>292298923</v>
      </c>
      <c r="E171" s="1" t="s">
        <v>605</v>
      </c>
      <c r="F171" s="1" t="s">
        <v>433</v>
      </c>
      <c r="G171" s="1" t="s">
        <v>606</v>
      </c>
      <c r="H171" s="1">
        <v>185394</v>
      </c>
      <c r="I171" s="1">
        <v>329</v>
      </c>
      <c r="J171" s="1" t="s">
        <v>19</v>
      </c>
      <c r="K171" s="1" t="s">
        <v>20</v>
      </c>
      <c r="L171" s="1">
        <v>120000000</v>
      </c>
      <c r="M171" s="1">
        <v>2012</v>
      </c>
      <c r="N171" s="1">
        <v>5.5</v>
      </c>
    </row>
    <row r="172" spans="1:14" x14ac:dyDescent="0.25">
      <c r="A172" s="2" t="s">
        <v>472</v>
      </c>
      <c r="B172" s="2">
        <v>156</v>
      </c>
      <c r="C172" s="2">
        <v>100</v>
      </c>
      <c r="D172" s="2">
        <v>63992328</v>
      </c>
      <c r="E172" s="2" t="s">
        <v>608</v>
      </c>
      <c r="F172" s="2" t="s">
        <v>457</v>
      </c>
      <c r="G172" s="2" t="s">
        <v>609</v>
      </c>
      <c r="H172" s="2">
        <v>32399</v>
      </c>
      <c r="I172" s="2">
        <v>79</v>
      </c>
      <c r="J172" s="2" t="s">
        <v>19</v>
      </c>
      <c r="K172" s="2" t="s">
        <v>220</v>
      </c>
      <c r="L172" s="2">
        <v>135000000</v>
      </c>
      <c r="M172" s="2">
        <v>2011</v>
      </c>
      <c r="N172" s="2">
        <v>5.9</v>
      </c>
    </row>
    <row r="173" spans="1:14" x14ac:dyDescent="0.25">
      <c r="A173" s="1" t="s">
        <v>610</v>
      </c>
      <c r="B173" s="1">
        <v>354</v>
      </c>
      <c r="C173" s="1">
        <v>135</v>
      </c>
      <c r="D173" s="1">
        <v>134518390</v>
      </c>
      <c r="E173" s="1" t="s">
        <v>41</v>
      </c>
      <c r="F173" s="1" t="s">
        <v>524</v>
      </c>
      <c r="G173" s="1" t="s">
        <v>612</v>
      </c>
      <c r="H173" s="1">
        <v>326286</v>
      </c>
      <c r="I173" s="1">
        <v>643</v>
      </c>
      <c r="J173" s="1" t="s">
        <v>19</v>
      </c>
      <c r="K173" s="1" t="s">
        <v>20</v>
      </c>
      <c r="L173" s="1">
        <v>150000000</v>
      </c>
      <c r="M173" s="1">
        <v>2008</v>
      </c>
      <c r="N173" s="1">
        <v>6.8</v>
      </c>
    </row>
    <row r="174" spans="1:14" x14ac:dyDescent="0.25">
      <c r="A174" s="1" t="s">
        <v>230</v>
      </c>
      <c r="B174" s="1">
        <v>252</v>
      </c>
      <c r="C174" s="1">
        <v>117</v>
      </c>
      <c r="D174" s="1">
        <v>52792307</v>
      </c>
      <c r="E174" s="1" t="s">
        <v>120</v>
      </c>
      <c r="F174" s="1" t="s">
        <v>615</v>
      </c>
      <c r="G174" s="1" t="s">
        <v>616</v>
      </c>
      <c r="H174" s="1">
        <v>12572</v>
      </c>
      <c r="I174" s="1">
        <v>106</v>
      </c>
      <c r="J174" s="1" t="s">
        <v>19</v>
      </c>
      <c r="K174" s="1" t="s">
        <v>31</v>
      </c>
      <c r="L174" s="1">
        <v>140000000</v>
      </c>
      <c r="M174" s="1">
        <v>2016</v>
      </c>
      <c r="N174" s="1">
        <v>6.8</v>
      </c>
    </row>
    <row r="175" spans="1:14" x14ac:dyDescent="0.25">
      <c r="A175" s="2" t="s">
        <v>617</v>
      </c>
      <c r="B175" s="2">
        <v>556</v>
      </c>
      <c r="C175" s="2">
        <v>156</v>
      </c>
      <c r="D175" s="2">
        <v>183635922</v>
      </c>
      <c r="E175" s="2" t="s">
        <v>618</v>
      </c>
      <c r="F175" s="2" t="s">
        <v>130</v>
      </c>
      <c r="G175" s="2" t="s">
        <v>619</v>
      </c>
      <c r="H175" s="2">
        <v>406020</v>
      </c>
      <c r="I175" s="2">
        <v>1188</v>
      </c>
      <c r="J175" s="2" t="s">
        <v>19</v>
      </c>
      <c r="K175" s="2" t="s">
        <v>20</v>
      </c>
      <c r="L175" s="2">
        <v>135000000</v>
      </c>
      <c r="M175" s="2">
        <v>2015</v>
      </c>
      <c r="N175" s="2">
        <v>8.1</v>
      </c>
    </row>
    <row r="176" spans="1:14" x14ac:dyDescent="0.25">
      <c r="A176" s="1" t="s">
        <v>620</v>
      </c>
      <c r="B176" s="1">
        <v>166</v>
      </c>
      <c r="C176" s="1">
        <v>96</v>
      </c>
      <c r="D176" s="1">
        <v>83024900</v>
      </c>
      <c r="E176" s="1" t="s">
        <v>184</v>
      </c>
      <c r="F176" s="1" t="s">
        <v>189</v>
      </c>
      <c r="G176" s="1" t="s">
        <v>622</v>
      </c>
      <c r="H176" s="1">
        <v>62424</v>
      </c>
      <c r="I176" s="1">
        <v>90</v>
      </c>
      <c r="J176" s="1" t="s">
        <v>19</v>
      </c>
      <c r="K176" s="1" t="s">
        <v>20</v>
      </c>
      <c r="L176" s="1">
        <v>135000000</v>
      </c>
      <c r="M176" s="1">
        <v>2013</v>
      </c>
      <c r="N176" s="1">
        <v>6.5</v>
      </c>
    </row>
    <row r="177" spans="1:14" x14ac:dyDescent="0.25">
      <c r="A177" s="2" t="s">
        <v>21</v>
      </c>
      <c r="B177" s="2">
        <v>362</v>
      </c>
      <c r="C177" s="2">
        <v>107</v>
      </c>
      <c r="D177" s="2">
        <v>123207194</v>
      </c>
      <c r="E177" s="2" t="s">
        <v>623</v>
      </c>
      <c r="F177" s="2" t="s">
        <v>24</v>
      </c>
      <c r="G177" s="2" t="s">
        <v>624</v>
      </c>
      <c r="H177" s="2">
        <v>183208</v>
      </c>
      <c r="I177" s="2">
        <v>337</v>
      </c>
      <c r="J177" s="2" t="s">
        <v>19</v>
      </c>
      <c r="K177" s="2" t="s">
        <v>20</v>
      </c>
      <c r="L177" s="2">
        <v>135000000</v>
      </c>
      <c r="M177" s="2">
        <v>2011</v>
      </c>
      <c r="N177" s="2">
        <v>7.2</v>
      </c>
    </row>
    <row r="178" spans="1:14" x14ac:dyDescent="0.25">
      <c r="A178" s="1" t="s">
        <v>449</v>
      </c>
      <c r="B178" s="1">
        <v>153</v>
      </c>
      <c r="C178" s="1">
        <v>92</v>
      </c>
      <c r="D178" s="1">
        <v>83348920</v>
      </c>
      <c r="E178" s="1" t="s">
        <v>273</v>
      </c>
      <c r="F178" s="1" t="s">
        <v>214</v>
      </c>
      <c r="G178" s="1" t="s">
        <v>626</v>
      </c>
      <c r="H178" s="1">
        <v>60230</v>
      </c>
      <c r="I178" s="1">
        <v>118</v>
      </c>
      <c r="J178" s="1" t="s">
        <v>19</v>
      </c>
      <c r="K178" s="1" t="s">
        <v>20</v>
      </c>
      <c r="L178" s="1">
        <v>132000000</v>
      </c>
      <c r="M178" s="1">
        <v>2014</v>
      </c>
      <c r="N178" s="1">
        <v>6.7</v>
      </c>
    </row>
    <row r="179" spans="1:14" x14ac:dyDescent="0.25">
      <c r="A179" s="2" t="s">
        <v>627</v>
      </c>
      <c r="B179" s="2">
        <v>329</v>
      </c>
      <c r="C179" s="2">
        <v>115</v>
      </c>
      <c r="D179" s="2">
        <v>227137090</v>
      </c>
      <c r="E179" s="2" t="s">
        <v>628</v>
      </c>
      <c r="F179" s="2" t="s">
        <v>629</v>
      </c>
      <c r="G179" s="2" t="s">
        <v>630</v>
      </c>
      <c r="H179" s="2">
        <v>491077</v>
      </c>
      <c r="I179" s="2">
        <v>820</v>
      </c>
      <c r="J179" s="2" t="s">
        <v>19</v>
      </c>
      <c r="K179" s="2" t="s">
        <v>20</v>
      </c>
      <c r="L179" s="2">
        <v>110000000</v>
      </c>
      <c r="M179" s="2">
        <v>2007</v>
      </c>
      <c r="N179" s="2">
        <v>8.1</v>
      </c>
    </row>
    <row r="180" spans="1:14" x14ac:dyDescent="0.25">
      <c r="A180" s="1" t="s">
        <v>631</v>
      </c>
      <c r="B180" s="1">
        <v>266</v>
      </c>
      <c r="C180" s="1">
        <v>92</v>
      </c>
      <c r="D180" s="1">
        <v>215395021</v>
      </c>
      <c r="E180" s="1" t="s">
        <v>451</v>
      </c>
      <c r="F180" s="1" t="s">
        <v>325</v>
      </c>
      <c r="G180" s="1" t="s">
        <v>632</v>
      </c>
      <c r="H180" s="1">
        <v>307029</v>
      </c>
      <c r="I180" s="1">
        <v>360</v>
      </c>
      <c r="J180" s="1" t="s">
        <v>19</v>
      </c>
      <c r="K180" s="1" t="s">
        <v>20</v>
      </c>
      <c r="L180" s="1">
        <v>130000000</v>
      </c>
      <c r="M180" s="1">
        <v>2008</v>
      </c>
      <c r="N180" s="1">
        <v>7.6</v>
      </c>
    </row>
    <row r="181" spans="1:14" x14ac:dyDescent="0.25">
      <c r="A181" s="2" t="s">
        <v>633</v>
      </c>
      <c r="B181" s="2">
        <v>517</v>
      </c>
      <c r="C181" s="2">
        <v>117</v>
      </c>
      <c r="D181" s="2">
        <v>180191634</v>
      </c>
      <c r="E181" s="2" t="s">
        <v>295</v>
      </c>
      <c r="F181" s="2" t="s">
        <v>142</v>
      </c>
      <c r="G181" s="2" t="s">
        <v>634</v>
      </c>
      <c r="H181" s="2">
        <v>313866</v>
      </c>
      <c r="I181" s="2">
        <v>549</v>
      </c>
      <c r="J181" s="2" t="s">
        <v>19</v>
      </c>
      <c r="K181" s="2" t="s">
        <v>20</v>
      </c>
      <c r="L181" s="2">
        <v>130000000</v>
      </c>
      <c r="M181" s="2">
        <v>2015</v>
      </c>
      <c r="N181" s="2">
        <v>7.4</v>
      </c>
    </row>
    <row r="182" spans="1:14" x14ac:dyDescent="0.25">
      <c r="A182" s="1" t="s">
        <v>390</v>
      </c>
      <c r="B182" s="1">
        <v>502</v>
      </c>
      <c r="C182" s="1">
        <v>146</v>
      </c>
      <c r="D182" s="1">
        <v>424645577</v>
      </c>
      <c r="E182" s="1" t="s">
        <v>635</v>
      </c>
      <c r="F182" s="1" t="s">
        <v>210</v>
      </c>
      <c r="G182" s="1" t="s">
        <v>636</v>
      </c>
      <c r="H182" s="1">
        <v>498397</v>
      </c>
      <c r="I182" s="1">
        <v>706</v>
      </c>
      <c r="J182" s="1" t="s">
        <v>19</v>
      </c>
      <c r="K182" s="1" t="s">
        <v>20</v>
      </c>
      <c r="L182" s="1">
        <v>130000000</v>
      </c>
      <c r="M182" s="1">
        <v>2013</v>
      </c>
      <c r="N182" s="1">
        <v>7.6</v>
      </c>
    </row>
    <row r="183" spans="1:14" x14ac:dyDescent="0.25">
      <c r="A183" s="1" t="s">
        <v>638</v>
      </c>
      <c r="B183" s="1">
        <v>165</v>
      </c>
      <c r="C183" s="1">
        <v>94</v>
      </c>
      <c r="D183" s="1">
        <v>177343675</v>
      </c>
      <c r="E183" s="1" t="s">
        <v>639</v>
      </c>
      <c r="F183" s="1" t="s">
        <v>640</v>
      </c>
      <c r="G183" s="1" t="s">
        <v>641</v>
      </c>
      <c r="H183" s="1">
        <v>70121</v>
      </c>
      <c r="I183" s="1">
        <v>214</v>
      </c>
      <c r="J183" s="1" t="s">
        <v>19</v>
      </c>
      <c r="K183" s="1" t="s">
        <v>20</v>
      </c>
      <c r="L183" s="1">
        <v>135000000</v>
      </c>
      <c r="M183" s="1">
        <v>2015</v>
      </c>
      <c r="N183" s="1">
        <v>6.7</v>
      </c>
    </row>
    <row r="184" spans="1:14" x14ac:dyDescent="0.25">
      <c r="A184" s="2" t="s">
        <v>230</v>
      </c>
      <c r="B184" s="2">
        <v>401</v>
      </c>
      <c r="C184" s="2">
        <v>116</v>
      </c>
      <c r="D184" s="2">
        <v>234277056</v>
      </c>
      <c r="E184" s="2" t="s">
        <v>635</v>
      </c>
      <c r="F184" s="2" t="s">
        <v>303</v>
      </c>
      <c r="G184" s="2" t="s">
        <v>643</v>
      </c>
      <c r="H184" s="2">
        <v>334345</v>
      </c>
      <c r="I184" s="2">
        <v>2741</v>
      </c>
      <c r="J184" s="2" t="s">
        <v>19</v>
      </c>
      <c r="K184" s="2" t="s">
        <v>20</v>
      </c>
      <c r="L184" s="2">
        <v>132000000</v>
      </c>
      <c r="M184" s="2">
        <v>2005</v>
      </c>
      <c r="N184" s="2">
        <v>6.5</v>
      </c>
    </row>
    <row r="185" spans="1:14" x14ac:dyDescent="0.25">
      <c r="A185" s="1" t="s">
        <v>169</v>
      </c>
      <c r="B185" s="1">
        <v>94</v>
      </c>
      <c r="C185" s="1">
        <v>147</v>
      </c>
      <c r="D185" s="1">
        <v>138396624</v>
      </c>
      <c r="E185" s="1" t="s">
        <v>246</v>
      </c>
      <c r="F185" s="1" t="s">
        <v>98</v>
      </c>
      <c r="G185" s="1" t="s">
        <v>644</v>
      </c>
      <c r="H185" s="1">
        <v>178126</v>
      </c>
      <c r="I185" s="1">
        <v>511</v>
      </c>
      <c r="J185" s="1" t="s">
        <v>19</v>
      </c>
      <c r="K185" s="1" t="s">
        <v>20</v>
      </c>
      <c r="L185" s="1">
        <v>130000000</v>
      </c>
      <c r="M185" s="1">
        <v>2003</v>
      </c>
      <c r="N185" s="1">
        <v>6.6</v>
      </c>
    </row>
    <row r="186" spans="1:14" x14ac:dyDescent="0.25">
      <c r="A186" s="2" t="s">
        <v>404</v>
      </c>
      <c r="B186" s="2">
        <v>246</v>
      </c>
      <c r="C186" s="2">
        <v>90</v>
      </c>
      <c r="D186" s="2">
        <v>149234747</v>
      </c>
      <c r="E186" s="2" t="s">
        <v>569</v>
      </c>
      <c r="F186" s="2" t="s">
        <v>285</v>
      </c>
      <c r="G186" s="2" t="s">
        <v>646</v>
      </c>
      <c r="H186" s="2">
        <v>114287</v>
      </c>
      <c r="I186" s="2">
        <v>137</v>
      </c>
      <c r="J186" s="2" t="s">
        <v>19</v>
      </c>
      <c r="K186" s="2" t="s">
        <v>20</v>
      </c>
      <c r="L186" s="2">
        <v>130000000</v>
      </c>
      <c r="M186" s="2">
        <v>2011</v>
      </c>
      <c r="N186" s="2">
        <v>6.7</v>
      </c>
    </row>
    <row r="187" spans="1:14" x14ac:dyDescent="0.25">
      <c r="A187" s="1" t="s">
        <v>647</v>
      </c>
      <c r="B187" s="1">
        <v>330</v>
      </c>
      <c r="C187" s="1">
        <v>101</v>
      </c>
      <c r="D187" s="1">
        <v>118311368</v>
      </c>
      <c r="E187" s="1" t="s">
        <v>648</v>
      </c>
      <c r="F187" s="1" t="s">
        <v>325</v>
      </c>
      <c r="G187" s="1" t="s">
        <v>649</v>
      </c>
      <c r="H187" s="1">
        <v>245621</v>
      </c>
      <c r="I187" s="1">
        <v>514</v>
      </c>
      <c r="J187" s="1" t="s">
        <v>19</v>
      </c>
      <c r="K187" s="1" t="s">
        <v>20</v>
      </c>
      <c r="L187" s="1">
        <v>110000000</v>
      </c>
      <c r="M187" s="1">
        <v>2010</v>
      </c>
      <c r="N187" s="1">
        <v>6.4</v>
      </c>
    </row>
    <row r="188" spans="1:14" x14ac:dyDescent="0.25">
      <c r="A188" s="2" t="s">
        <v>650</v>
      </c>
      <c r="B188" s="2">
        <v>434</v>
      </c>
      <c r="C188" s="2">
        <v>138</v>
      </c>
      <c r="D188" s="2">
        <v>101160529</v>
      </c>
      <c r="E188" s="2" t="s">
        <v>564</v>
      </c>
      <c r="F188" s="2" t="s">
        <v>429</v>
      </c>
      <c r="G188" s="2" t="s">
        <v>652</v>
      </c>
      <c r="H188" s="2">
        <v>200022</v>
      </c>
      <c r="I188" s="2">
        <v>1240</v>
      </c>
      <c r="J188" s="2" t="s">
        <v>19</v>
      </c>
      <c r="K188" s="2" t="s">
        <v>20</v>
      </c>
      <c r="L188" s="2">
        <v>125000000</v>
      </c>
      <c r="M188" s="2">
        <v>2014</v>
      </c>
      <c r="N188" s="2">
        <v>5.8</v>
      </c>
    </row>
    <row r="189" spans="1:14" x14ac:dyDescent="0.25">
      <c r="A189" s="1" t="s">
        <v>230</v>
      </c>
      <c r="B189" s="1">
        <v>440</v>
      </c>
      <c r="C189" s="1">
        <v>107</v>
      </c>
      <c r="D189" s="1">
        <v>77564037</v>
      </c>
      <c r="E189" s="1" t="s">
        <v>654</v>
      </c>
      <c r="F189" s="1" t="s">
        <v>655</v>
      </c>
      <c r="G189" s="1" t="s">
        <v>656</v>
      </c>
      <c r="H189" s="1">
        <v>177383</v>
      </c>
      <c r="I189" s="1">
        <v>447</v>
      </c>
      <c r="J189" s="1" t="s">
        <v>19</v>
      </c>
      <c r="K189" s="1" t="s">
        <v>20</v>
      </c>
      <c r="L189" s="1">
        <v>135000000</v>
      </c>
      <c r="M189" s="1">
        <v>2011</v>
      </c>
      <c r="N189" s="1">
        <v>7.4</v>
      </c>
    </row>
    <row r="190" spans="1:14" x14ac:dyDescent="0.25">
      <c r="A190" s="2" t="s">
        <v>658</v>
      </c>
      <c r="B190" s="2">
        <v>274</v>
      </c>
      <c r="C190" s="2">
        <v>142</v>
      </c>
      <c r="D190" s="2">
        <v>249358727</v>
      </c>
      <c r="E190" s="2" t="s">
        <v>61</v>
      </c>
      <c r="F190" s="2" t="s">
        <v>60</v>
      </c>
      <c r="G190" s="2" t="s">
        <v>659</v>
      </c>
      <c r="H190" s="2">
        <v>382255</v>
      </c>
      <c r="I190" s="2">
        <v>1504</v>
      </c>
      <c r="J190" s="2" t="s">
        <v>19</v>
      </c>
      <c r="K190" s="2" t="s">
        <v>31</v>
      </c>
      <c r="L190" s="2">
        <v>130000000</v>
      </c>
      <c r="M190" s="2">
        <v>2004</v>
      </c>
      <c r="N190" s="2">
        <v>7.8</v>
      </c>
    </row>
    <row r="191" spans="1:14" x14ac:dyDescent="0.25">
      <c r="A191" s="1" t="s">
        <v>218</v>
      </c>
      <c r="B191" s="1">
        <v>245</v>
      </c>
      <c r="C191" s="1">
        <v>165</v>
      </c>
      <c r="D191" s="1">
        <v>49551662</v>
      </c>
      <c r="E191" s="1" t="s">
        <v>660</v>
      </c>
      <c r="F191" s="1" t="s">
        <v>462</v>
      </c>
      <c r="G191" s="1" t="s">
        <v>661</v>
      </c>
      <c r="H191" s="1">
        <v>102338</v>
      </c>
      <c r="I191" s="1">
        <v>450</v>
      </c>
      <c r="J191" s="1" t="s">
        <v>19</v>
      </c>
      <c r="K191" s="1" t="s">
        <v>220</v>
      </c>
      <c r="L191" s="1">
        <v>130000000</v>
      </c>
      <c r="M191" s="1">
        <v>2008</v>
      </c>
      <c r="N191" s="1">
        <v>6.6</v>
      </c>
    </row>
    <row r="192" spans="1:14" x14ac:dyDescent="0.25">
      <c r="A192" s="2" t="s">
        <v>508</v>
      </c>
      <c r="B192" s="2">
        <v>349</v>
      </c>
      <c r="C192" s="2">
        <v>100</v>
      </c>
      <c r="D192" s="2">
        <v>60522097</v>
      </c>
      <c r="E192" s="2" t="s">
        <v>41</v>
      </c>
      <c r="F192" s="2" t="s">
        <v>98</v>
      </c>
      <c r="G192" s="2" t="s">
        <v>662</v>
      </c>
      <c r="H192" s="2">
        <v>158720</v>
      </c>
      <c r="I192" s="2">
        <v>744</v>
      </c>
      <c r="J192" s="2" t="s">
        <v>19</v>
      </c>
      <c r="K192" s="2" t="s">
        <v>20</v>
      </c>
      <c r="L192" s="2">
        <v>130000000</v>
      </c>
      <c r="M192" s="2">
        <v>2013</v>
      </c>
      <c r="N192" s="2">
        <v>4.9000000000000004</v>
      </c>
    </row>
    <row r="193" spans="1:14" x14ac:dyDescent="0.25">
      <c r="A193" s="1" t="s">
        <v>663</v>
      </c>
      <c r="B193" s="1">
        <v>145</v>
      </c>
      <c r="C193" s="1">
        <v>82</v>
      </c>
      <c r="D193" s="1">
        <v>137748063</v>
      </c>
      <c r="E193" s="1" t="s">
        <v>664</v>
      </c>
      <c r="F193" s="1" t="s">
        <v>665</v>
      </c>
      <c r="G193" s="1" t="s">
        <v>666</v>
      </c>
      <c r="H193" s="1">
        <v>38438</v>
      </c>
      <c r="I193" s="1">
        <v>241</v>
      </c>
      <c r="J193" s="1" t="s">
        <v>19</v>
      </c>
      <c r="K193" s="1" t="s">
        <v>20</v>
      </c>
      <c r="L193" s="1">
        <v>127500000</v>
      </c>
      <c r="M193" s="1">
        <v>2000</v>
      </c>
      <c r="N193" s="1">
        <v>6.5</v>
      </c>
    </row>
    <row r="194" spans="1:14" x14ac:dyDescent="0.25">
      <c r="A194" s="1" t="s">
        <v>455</v>
      </c>
      <c r="B194" s="1">
        <v>154</v>
      </c>
      <c r="C194" s="1">
        <v>98</v>
      </c>
      <c r="D194" s="1">
        <v>113733726</v>
      </c>
      <c r="E194" s="1" t="s">
        <v>442</v>
      </c>
      <c r="F194" s="1" t="s">
        <v>457</v>
      </c>
      <c r="G194" s="1" t="s">
        <v>668</v>
      </c>
      <c r="H194" s="1">
        <v>67223</v>
      </c>
      <c r="I194" s="1">
        <v>126</v>
      </c>
      <c r="J194" s="1" t="s">
        <v>19</v>
      </c>
      <c r="K194" s="1" t="s">
        <v>20</v>
      </c>
      <c r="L194" s="1">
        <v>127000000</v>
      </c>
      <c r="M194" s="1">
        <v>2014</v>
      </c>
      <c r="N194" s="1">
        <v>6.2</v>
      </c>
    </row>
    <row r="195" spans="1:14" x14ac:dyDescent="0.25">
      <c r="A195" s="2" t="s">
        <v>669</v>
      </c>
      <c r="B195" s="2">
        <v>233</v>
      </c>
      <c r="C195" s="2">
        <v>95</v>
      </c>
      <c r="D195" s="2">
        <v>148337537</v>
      </c>
      <c r="E195" s="2" t="s">
        <v>670</v>
      </c>
      <c r="F195" s="2" t="s">
        <v>47</v>
      </c>
      <c r="G195" s="2" t="s">
        <v>671</v>
      </c>
      <c r="H195" s="2">
        <v>172754</v>
      </c>
      <c r="I195" s="2">
        <v>187</v>
      </c>
      <c r="J195" s="2" t="s">
        <v>19</v>
      </c>
      <c r="K195" s="2" t="s">
        <v>20</v>
      </c>
      <c r="L195" s="2">
        <v>130000000</v>
      </c>
      <c r="M195" s="2">
        <v>2010</v>
      </c>
      <c r="N195" s="2">
        <v>7.3</v>
      </c>
    </row>
    <row r="196" spans="1:14" x14ac:dyDescent="0.25">
      <c r="A196" s="1" t="s">
        <v>673</v>
      </c>
      <c r="B196" s="1">
        <v>258</v>
      </c>
      <c r="C196" s="1">
        <v>159</v>
      </c>
      <c r="D196" s="1">
        <v>317557891</v>
      </c>
      <c r="E196" s="1" t="s">
        <v>120</v>
      </c>
      <c r="F196" s="1" t="s">
        <v>60</v>
      </c>
      <c r="G196" s="1" t="s">
        <v>674</v>
      </c>
      <c r="H196" s="1">
        <v>444683</v>
      </c>
      <c r="I196" s="1">
        <v>1571</v>
      </c>
      <c r="J196" s="1" t="s">
        <v>19</v>
      </c>
      <c r="K196" s="1" t="s">
        <v>31</v>
      </c>
      <c r="L196" s="1">
        <v>125000000</v>
      </c>
      <c r="M196" s="1">
        <v>2001</v>
      </c>
      <c r="N196" s="1">
        <v>7.5</v>
      </c>
    </row>
    <row r="197" spans="1:14" x14ac:dyDescent="0.25">
      <c r="A197" s="2" t="s">
        <v>676</v>
      </c>
      <c r="B197" s="2">
        <v>208</v>
      </c>
      <c r="C197" s="2">
        <v>96</v>
      </c>
      <c r="D197" s="2">
        <v>33592415</v>
      </c>
      <c r="E197" s="2" t="s">
        <v>677</v>
      </c>
      <c r="F197" s="2" t="s">
        <v>189</v>
      </c>
      <c r="G197" s="2" t="s">
        <v>678</v>
      </c>
      <c r="H197" s="2">
        <v>91640</v>
      </c>
      <c r="I197" s="2">
        <v>210</v>
      </c>
      <c r="J197" s="2" t="s">
        <v>19</v>
      </c>
      <c r="K197" s="2" t="s">
        <v>20</v>
      </c>
      <c r="L197" s="2">
        <v>130000000</v>
      </c>
      <c r="M197" s="2">
        <v>2013</v>
      </c>
      <c r="N197" s="2">
        <v>5.6</v>
      </c>
    </row>
    <row r="198" spans="1:14" x14ac:dyDescent="0.25">
      <c r="A198" s="2" t="s">
        <v>21</v>
      </c>
      <c r="B198" s="2">
        <v>271</v>
      </c>
      <c r="C198" s="2">
        <v>143</v>
      </c>
      <c r="D198" s="2">
        <v>305388685</v>
      </c>
      <c r="E198" s="2" t="s">
        <v>23</v>
      </c>
      <c r="F198" s="2" t="s">
        <v>24</v>
      </c>
      <c r="G198" s="2" t="s">
        <v>680</v>
      </c>
      <c r="H198" s="2">
        <v>809474</v>
      </c>
      <c r="I198" s="2">
        <v>2113</v>
      </c>
      <c r="J198" s="2" t="s">
        <v>19</v>
      </c>
      <c r="K198" s="2" t="s">
        <v>20</v>
      </c>
      <c r="L198" s="2">
        <v>140000000</v>
      </c>
      <c r="M198" s="2">
        <v>2003</v>
      </c>
      <c r="N198" s="2">
        <v>8.1</v>
      </c>
    </row>
    <row r="199" spans="1:14" x14ac:dyDescent="0.25">
      <c r="A199" s="2" t="s">
        <v>390</v>
      </c>
      <c r="B199" s="2">
        <v>403</v>
      </c>
      <c r="C199" s="2">
        <v>123</v>
      </c>
      <c r="D199" s="2">
        <v>337103873</v>
      </c>
      <c r="E199" s="2" t="s">
        <v>635</v>
      </c>
      <c r="F199" s="2" t="s">
        <v>210</v>
      </c>
      <c r="G199" s="2" t="s">
        <v>681</v>
      </c>
      <c r="H199" s="2">
        <v>305008</v>
      </c>
      <c r="I199" s="2">
        <v>591</v>
      </c>
      <c r="J199" s="2" t="s">
        <v>19</v>
      </c>
      <c r="K199" s="2" t="s">
        <v>20</v>
      </c>
      <c r="L199" s="2">
        <v>125000000</v>
      </c>
      <c r="M199" s="2">
        <v>2014</v>
      </c>
      <c r="N199" s="2">
        <v>6.7</v>
      </c>
    </row>
    <row r="200" spans="1:14" x14ac:dyDescent="0.25">
      <c r="A200" s="1" t="s">
        <v>475</v>
      </c>
      <c r="B200" s="1">
        <v>294</v>
      </c>
      <c r="C200" s="1">
        <v>174</v>
      </c>
      <c r="D200" s="1">
        <v>217536138</v>
      </c>
      <c r="E200" s="1" t="s">
        <v>477</v>
      </c>
      <c r="F200" s="1" t="s">
        <v>193</v>
      </c>
      <c r="G200" s="1" t="s">
        <v>682</v>
      </c>
      <c r="H200" s="1">
        <v>314253</v>
      </c>
      <c r="I200" s="1">
        <v>1966</v>
      </c>
      <c r="J200" s="1" t="s">
        <v>19</v>
      </c>
      <c r="K200" s="1" t="s">
        <v>20</v>
      </c>
      <c r="L200" s="1">
        <v>125000000</v>
      </c>
      <c r="M200" s="1">
        <v>2006</v>
      </c>
      <c r="N200" s="1">
        <v>6.6</v>
      </c>
    </row>
    <row r="201" spans="1:14" x14ac:dyDescent="0.25">
      <c r="A201" s="2" t="s">
        <v>684</v>
      </c>
      <c r="B201" s="2">
        <v>159</v>
      </c>
      <c r="C201" s="2">
        <v>101</v>
      </c>
      <c r="D201" s="2">
        <v>131536019</v>
      </c>
      <c r="E201" s="2" t="s">
        <v>685</v>
      </c>
      <c r="F201" s="2" t="s">
        <v>686</v>
      </c>
      <c r="G201" s="2" t="s">
        <v>687</v>
      </c>
      <c r="H201" s="2">
        <v>58498</v>
      </c>
      <c r="I201" s="2">
        <v>99</v>
      </c>
      <c r="J201" s="2" t="s">
        <v>19</v>
      </c>
      <c r="K201" s="2" t="s">
        <v>20</v>
      </c>
      <c r="L201" s="2">
        <v>103000000</v>
      </c>
      <c r="M201" s="2">
        <v>2014</v>
      </c>
      <c r="N201" s="2">
        <v>6.4</v>
      </c>
    </row>
    <row r="202" spans="1:14" x14ac:dyDescent="0.25">
      <c r="A202" s="1" t="s">
        <v>69</v>
      </c>
      <c r="B202" s="1">
        <v>289</v>
      </c>
      <c r="C202" s="1">
        <v>134</v>
      </c>
      <c r="D202" s="1">
        <v>214948780</v>
      </c>
      <c r="E202" s="1" t="s">
        <v>159</v>
      </c>
      <c r="F202" s="1" t="s">
        <v>160</v>
      </c>
      <c r="G202" s="1" t="s">
        <v>688</v>
      </c>
      <c r="H202" s="1">
        <v>405973</v>
      </c>
      <c r="I202" s="1">
        <v>1055</v>
      </c>
      <c r="J202" s="1" t="s">
        <v>19</v>
      </c>
      <c r="K202" s="1" t="s">
        <v>162</v>
      </c>
      <c r="L202" s="1">
        <v>110000000</v>
      </c>
      <c r="M202" s="1">
        <v>2003</v>
      </c>
      <c r="N202" s="1">
        <v>7.5</v>
      </c>
    </row>
    <row r="203" spans="1:14" x14ac:dyDescent="0.25">
      <c r="A203" s="2" t="s">
        <v>239</v>
      </c>
      <c r="B203" s="2">
        <v>342</v>
      </c>
      <c r="C203" s="2">
        <v>132</v>
      </c>
      <c r="D203" s="2">
        <v>209805005</v>
      </c>
      <c r="E203" s="2" t="s">
        <v>201</v>
      </c>
      <c r="F203" s="2" t="s">
        <v>200</v>
      </c>
      <c r="G203" s="2" t="s">
        <v>689</v>
      </c>
      <c r="H203" s="2">
        <v>284792</v>
      </c>
      <c r="I203" s="2">
        <v>366</v>
      </c>
      <c r="J203" s="2" t="s">
        <v>19</v>
      </c>
      <c r="K203" s="2" t="s">
        <v>20</v>
      </c>
      <c r="L203" s="2">
        <v>125000000</v>
      </c>
      <c r="M203" s="2">
        <v>2011</v>
      </c>
      <c r="N203" s="2">
        <v>7.3</v>
      </c>
    </row>
    <row r="204" spans="1:14" x14ac:dyDescent="0.25">
      <c r="A204" s="1" t="s">
        <v>690</v>
      </c>
      <c r="B204" s="1">
        <v>382</v>
      </c>
      <c r="C204" s="1">
        <v>129</v>
      </c>
      <c r="D204" s="1">
        <v>186830669</v>
      </c>
      <c r="E204" s="1" t="s">
        <v>691</v>
      </c>
      <c r="F204" s="1" t="s">
        <v>55</v>
      </c>
      <c r="G204" s="1" t="s">
        <v>692</v>
      </c>
      <c r="H204" s="1">
        <v>338635</v>
      </c>
      <c r="I204" s="1">
        <v>412</v>
      </c>
      <c r="J204" s="1" t="s">
        <v>19</v>
      </c>
      <c r="K204" s="1" t="s">
        <v>20</v>
      </c>
      <c r="L204" s="1">
        <v>125000000</v>
      </c>
      <c r="M204" s="1">
        <v>2011</v>
      </c>
      <c r="N204" s="1">
        <v>7.5</v>
      </c>
    </row>
    <row r="205" spans="1:14" x14ac:dyDescent="0.25">
      <c r="A205" s="2" t="s">
        <v>610</v>
      </c>
      <c r="B205" s="2">
        <v>344</v>
      </c>
      <c r="C205" s="2">
        <v>106</v>
      </c>
      <c r="D205" s="2">
        <v>163192114</v>
      </c>
      <c r="E205" s="2" t="s">
        <v>23</v>
      </c>
      <c r="F205" s="2" t="s">
        <v>138</v>
      </c>
      <c r="G205" s="2" t="s">
        <v>693</v>
      </c>
      <c r="H205" s="2">
        <v>229679</v>
      </c>
      <c r="I205" s="2">
        <v>637</v>
      </c>
      <c r="J205" s="2" t="s">
        <v>19</v>
      </c>
      <c r="K205" s="2" t="s">
        <v>20</v>
      </c>
      <c r="L205" s="2">
        <v>125000000</v>
      </c>
      <c r="M205" s="2">
        <v>2010</v>
      </c>
      <c r="N205" s="2">
        <v>5.8</v>
      </c>
    </row>
    <row r="206" spans="1:14" x14ac:dyDescent="0.25">
      <c r="A206" s="1" t="s">
        <v>694</v>
      </c>
      <c r="B206" s="1">
        <v>196</v>
      </c>
      <c r="C206" s="1">
        <v>113</v>
      </c>
      <c r="D206" s="1">
        <v>119412921</v>
      </c>
      <c r="E206" s="1" t="s">
        <v>366</v>
      </c>
      <c r="F206" s="1" t="s">
        <v>695</v>
      </c>
      <c r="G206" s="1" t="s">
        <v>696</v>
      </c>
      <c r="H206" s="1">
        <v>240241</v>
      </c>
      <c r="I206" s="1">
        <v>391</v>
      </c>
      <c r="J206" s="1" t="s">
        <v>19</v>
      </c>
      <c r="K206" s="1" t="s">
        <v>20</v>
      </c>
      <c r="L206" s="1">
        <v>65000000</v>
      </c>
      <c r="M206" s="1">
        <v>1990</v>
      </c>
      <c r="N206" s="1">
        <v>7.5</v>
      </c>
    </row>
    <row r="207" spans="1:14" x14ac:dyDescent="0.25">
      <c r="A207" s="2" t="s">
        <v>698</v>
      </c>
      <c r="B207" s="2">
        <v>85</v>
      </c>
      <c r="C207" s="2">
        <v>102</v>
      </c>
      <c r="D207" s="2">
        <v>32694788</v>
      </c>
      <c r="E207" s="2" t="s">
        <v>699</v>
      </c>
      <c r="F207" s="2" t="s">
        <v>657</v>
      </c>
      <c r="G207" s="2" t="s">
        <v>700</v>
      </c>
      <c r="H207" s="2">
        <v>101411</v>
      </c>
      <c r="I207" s="2">
        <v>546</v>
      </c>
      <c r="J207" s="2" t="s">
        <v>19</v>
      </c>
      <c r="K207" s="2" t="s">
        <v>20</v>
      </c>
      <c r="L207" s="2">
        <v>85000000</v>
      </c>
      <c r="M207" s="2">
        <v>1999</v>
      </c>
      <c r="N207" s="2">
        <v>6.6</v>
      </c>
    </row>
    <row r="208" spans="1:14" x14ac:dyDescent="0.25">
      <c r="A208" s="1" t="s">
        <v>702</v>
      </c>
      <c r="B208" s="1">
        <v>436</v>
      </c>
      <c r="C208" s="1">
        <v>135</v>
      </c>
      <c r="D208" s="1">
        <v>113165635</v>
      </c>
      <c r="E208" s="1" t="s">
        <v>28</v>
      </c>
      <c r="F208" s="1" t="s">
        <v>495</v>
      </c>
      <c r="G208" s="1" t="s">
        <v>704</v>
      </c>
      <c r="H208" s="1">
        <v>229823</v>
      </c>
      <c r="I208" s="1">
        <v>504</v>
      </c>
      <c r="J208" s="1" t="s">
        <v>19</v>
      </c>
      <c r="K208" s="1" t="s">
        <v>20</v>
      </c>
      <c r="L208" s="1">
        <v>125000000</v>
      </c>
      <c r="M208" s="1">
        <v>2012</v>
      </c>
      <c r="N208" s="1">
        <v>6.7</v>
      </c>
    </row>
    <row r="209" spans="1:14" x14ac:dyDescent="0.25">
      <c r="A209" s="2" t="s">
        <v>706</v>
      </c>
      <c r="B209" s="2">
        <v>183</v>
      </c>
      <c r="C209" s="2">
        <v>125</v>
      </c>
      <c r="D209" s="2">
        <v>107285004</v>
      </c>
      <c r="E209" s="2" t="s">
        <v>707</v>
      </c>
      <c r="F209" s="2" t="s">
        <v>708</v>
      </c>
      <c r="G209" s="2" t="s">
        <v>709</v>
      </c>
      <c r="H209" s="2">
        <v>189855</v>
      </c>
      <c r="I209" s="2">
        <v>1018</v>
      </c>
      <c r="J209" s="2" t="s">
        <v>19</v>
      </c>
      <c r="K209" s="2" t="s">
        <v>20</v>
      </c>
      <c r="L209" s="2">
        <v>125000000</v>
      </c>
      <c r="M209" s="2">
        <v>1997</v>
      </c>
      <c r="N209" s="2">
        <v>3.7</v>
      </c>
    </row>
    <row r="210" spans="1:14" x14ac:dyDescent="0.25">
      <c r="A210" s="1" t="s">
        <v>475</v>
      </c>
      <c r="B210" s="1">
        <v>175</v>
      </c>
      <c r="C210" s="1">
        <v>110</v>
      </c>
      <c r="D210" s="1">
        <v>260031035</v>
      </c>
      <c r="E210" s="1" t="s">
        <v>298</v>
      </c>
      <c r="F210" s="1" t="s">
        <v>710</v>
      </c>
      <c r="G210" s="1" t="s">
        <v>711</v>
      </c>
      <c r="H210" s="1">
        <v>141414</v>
      </c>
      <c r="I210" s="1">
        <v>482</v>
      </c>
      <c r="J210" s="1" t="s">
        <v>19</v>
      </c>
      <c r="K210" s="1" t="s">
        <v>20</v>
      </c>
      <c r="L210" s="1">
        <v>123000000</v>
      </c>
      <c r="M210" s="1">
        <v>2000</v>
      </c>
      <c r="N210" s="1">
        <v>6</v>
      </c>
    </row>
    <row r="211" spans="1:14" x14ac:dyDescent="0.25">
      <c r="A211" s="2" t="s">
        <v>249</v>
      </c>
      <c r="B211" s="2">
        <v>239</v>
      </c>
      <c r="C211" s="2">
        <v>124</v>
      </c>
      <c r="D211" s="2">
        <v>186739919</v>
      </c>
      <c r="E211" s="2" t="s">
        <v>137</v>
      </c>
      <c r="F211" s="2" t="s">
        <v>223</v>
      </c>
      <c r="G211" s="2" t="s">
        <v>712</v>
      </c>
      <c r="H211" s="2">
        <v>333248</v>
      </c>
      <c r="I211" s="2">
        <v>1159</v>
      </c>
      <c r="J211" s="2" t="s">
        <v>19</v>
      </c>
      <c r="K211" s="2" t="s">
        <v>20</v>
      </c>
      <c r="L211" s="2">
        <v>125000000</v>
      </c>
      <c r="M211" s="2">
        <v>2004</v>
      </c>
      <c r="N211" s="2">
        <v>6.4</v>
      </c>
    </row>
    <row r="212" spans="1:14" x14ac:dyDescent="0.25">
      <c r="A212" s="1" t="s">
        <v>713</v>
      </c>
      <c r="B212" s="1">
        <v>237</v>
      </c>
      <c r="C212" s="1">
        <v>123</v>
      </c>
      <c r="D212" s="1">
        <v>215397307</v>
      </c>
      <c r="E212" s="1" t="s">
        <v>28</v>
      </c>
      <c r="F212" s="1" t="s">
        <v>303</v>
      </c>
      <c r="G212" s="1" t="s">
        <v>715</v>
      </c>
      <c r="H212" s="1">
        <v>242188</v>
      </c>
      <c r="I212" s="1">
        <v>1426</v>
      </c>
      <c r="J212" s="1" t="s">
        <v>19</v>
      </c>
      <c r="K212" s="1" t="s">
        <v>20</v>
      </c>
      <c r="L212" s="1">
        <v>125000000</v>
      </c>
      <c r="M212" s="1">
        <v>2000</v>
      </c>
      <c r="N212" s="1">
        <v>6.1</v>
      </c>
    </row>
    <row r="213" spans="1:14" x14ac:dyDescent="0.25">
      <c r="A213" s="2" t="s">
        <v>398</v>
      </c>
      <c r="B213" s="2">
        <v>231</v>
      </c>
      <c r="C213" s="2">
        <v>130</v>
      </c>
      <c r="D213" s="2">
        <v>182618434</v>
      </c>
      <c r="E213" s="2" t="s">
        <v>400</v>
      </c>
      <c r="F213" s="2" t="s">
        <v>717</v>
      </c>
      <c r="G213" s="2" t="s">
        <v>718</v>
      </c>
      <c r="H213" s="2">
        <v>133076</v>
      </c>
      <c r="I213" s="2">
        <v>779</v>
      </c>
      <c r="J213" s="2" t="s">
        <v>19</v>
      </c>
      <c r="K213" s="2" t="s">
        <v>20</v>
      </c>
      <c r="L213" s="2">
        <v>140000000</v>
      </c>
      <c r="M213" s="2">
        <v>2000</v>
      </c>
      <c r="N213" s="2">
        <v>6.4</v>
      </c>
    </row>
    <row r="214" spans="1:14" x14ac:dyDescent="0.25">
      <c r="A214" s="1" t="s">
        <v>719</v>
      </c>
      <c r="B214" s="1">
        <v>262</v>
      </c>
      <c r="C214" s="1">
        <v>92</v>
      </c>
      <c r="D214" s="1">
        <v>131920333</v>
      </c>
      <c r="E214" s="1" t="s">
        <v>137</v>
      </c>
      <c r="F214" s="1" t="s">
        <v>134</v>
      </c>
      <c r="G214" s="1" t="s">
        <v>721</v>
      </c>
      <c r="H214" s="1">
        <v>213275</v>
      </c>
      <c r="I214" s="1">
        <v>436</v>
      </c>
      <c r="J214" s="1" t="s">
        <v>19</v>
      </c>
      <c r="K214" s="1" t="s">
        <v>20</v>
      </c>
      <c r="L214" s="1">
        <v>130000000</v>
      </c>
      <c r="M214" s="1">
        <v>2007</v>
      </c>
      <c r="N214" s="1">
        <v>5.6</v>
      </c>
    </row>
    <row r="215" spans="1:14" x14ac:dyDescent="0.25">
      <c r="A215" s="2" t="s">
        <v>584</v>
      </c>
      <c r="B215" s="2">
        <v>552</v>
      </c>
      <c r="C215" s="2">
        <v>127</v>
      </c>
      <c r="D215" s="2">
        <v>124976634</v>
      </c>
      <c r="E215" s="2" t="s">
        <v>722</v>
      </c>
      <c r="F215" s="2" t="s">
        <v>723</v>
      </c>
      <c r="G215" s="2" t="s">
        <v>724</v>
      </c>
      <c r="H215" s="2">
        <v>440084</v>
      </c>
      <c r="I215" s="2">
        <v>755</v>
      </c>
      <c r="J215" s="2" t="s">
        <v>19</v>
      </c>
      <c r="K215" s="2" t="s">
        <v>20</v>
      </c>
      <c r="L215" s="2">
        <v>120000000</v>
      </c>
      <c r="M215" s="2">
        <v>2012</v>
      </c>
      <c r="N215" s="2">
        <v>8</v>
      </c>
    </row>
    <row r="216" spans="1:14" x14ac:dyDescent="0.25">
      <c r="A216" s="1" t="s">
        <v>725</v>
      </c>
      <c r="B216" s="1">
        <v>276</v>
      </c>
      <c r="C216" s="1">
        <v>123</v>
      </c>
      <c r="D216" s="1">
        <v>115802596</v>
      </c>
      <c r="E216" s="1" t="s">
        <v>726</v>
      </c>
      <c r="F216" s="1" t="s">
        <v>396</v>
      </c>
      <c r="G216" s="1" t="s">
        <v>727</v>
      </c>
      <c r="H216" s="1">
        <v>182661</v>
      </c>
      <c r="I216" s="1">
        <v>681</v>
      </c>
      <c r="J216" s="1" t="s">
        <v>19</v>
      </c>
      <c r="K216" s="1" t="s">
        <v>20</v>
      </c>
      <c r="L216" s="1">
        <v>110000000</v>
      </c>
      <c r="M216" s="1">
        <v>2007</v>
      </c>
      <c r="N216" s="1">
        <v>5.2</v>
      </c>
    </row>
    <row r="217" spans="1:14" x14ac:dyDescent="0.25">
      <c r="A217" s="2" t="s">
        <v>627</v>
      </c>
      <c r="B217" s="2">
        <v>267</v>
      </c>
      <c r="C217" s="2">
        <v>123</v>
      </c>
      <c r="D217" s="2">
        <v>108521835</v>
      </c>
      <c r="E217" s="2" t="s">
        <v>34</v>
      </c>
      <c r="F217" s="2" t="s">
        <v>629</v>
      </c>
      <c r="G217" s="2" t="s">
        <v>729</v>
      </c>
      <c r="H217" s="2">
        <v>40123</v>
      </c>
      <c r="I217" s="2">
        <v>297</v>
      </c>
      <c r="J217" s="2" t="s">
        <v>19</v>
      </c>
      <c r="K217" s="2" t="s">
        <v>31</v>
      </c>
      <c r="L217" s="2">
        <v>120000000</v>
      </c>
      <c r="M217" s="2">
        <v>2016</v>
      </c>
      <c r="N217" s="2">
        <v>7.1</v>
      </c>
    </row>
    <row r="218" spans="1:14" x14ac:dyDescent="0.25">
      <c r="A218" s="1" t="s">
        <v>196</v>
      </c>
      <c r="B218" s="1">
        <v>102</v>
      </c>
      <c r="C218" s="1">
        <v>107</v>
      </c>
      <c r="D218" s="1">
        <v>100685880</v>
      </c>
      <c r="E218" s="1" t="s">
        <v>730</v>
      </c>
      <c r="F218" s="1" t="s">
        <v>731</v>
      </c>
      <c r="G218" s="1" t="s">
        <v>732</v>
      </c>
      <c r="H218" s="1">
        <v>100821</v>
      </c>
      <c r="I218" s="1">
        <v>554</v>
      </c>
      <c r="J218" s="1" t="s">
        <v>19</v>
      </c>
      <c r="K218" s="1" t="s">
        <v>20</v>
      </c>
      <c r="L218" s="1">
        <v>120000000</v>
      </c>
      <c r="M218" s="1">
        <v>2003</v>
      </c>
      <c r="N218" s="1">
        <v>4.8</v>
      </c>
    </row>
    <row r="219" spans="1:14" x14ac:dyDescent="0.25">
      <c r="A219" s="2" t="s">
        <v>111</v>
      </c>
      <c r="B219" s="2">
        <v>775</v>
      </c>
      <c r="C219" s="2">
        <v>124</v>
      </c>
      <c r="D219" s="2">
        <v>126464904</v>
      </c>
      <c r="E219" s="2" t="s">
        <v>734</v>
      </c>
      <c r="F219" s="2" t="s">
        <v>265</v>
      </c>
      <c r="G219" s="2" t="s">
        <v>735</v>
      </c>
      <c r="H219" s="2">
        <v>456260</v>
      </c>
      <c r="I219" s="2">
        <v>2326</v>
      </c>
      <c r="J219" s="2" t="s">
        <v>19</v>
      </c>
      <c r="K219" s="2" t="s">
        <v>20</v>
      </c>
      <c r="L219" s="2">
        <v>130000000</v>
      </c>
      <c r="M219" s="2">
        <v>2012</v>
      </c>
      <c r="N219" s="2">
        <v>7</v>
      </c>
    </row>
    <row r="220" spans="1:14" x14ac:dyDescent="0.25">
      <c r="A220" s="1" t="s">
        <v>523</v>
      </c>
      <c r="B220" s="1">
        <v>71</v>
      </c>
      <c r="C220" s="1">
        <v>77</v>
      </c>
      <c r="D220" s="1">
        <v>64736114</v>
      </c>
      <c r="E220" s="1" t="s">
        <v>165</v>
      </c>
      <c r="F220" s="1" t="s">
        <v>736</v>
      </c>
      <c r="G220" s="1" t="s">
        <v>737</v>
      </c>
      <c r="H220" s="1">
        <v>36471</v>
      </c>
      <c r="I220" s="1">
        <v>69</v>
      </c>
      <c r="J220" s="1" t="s">
        <v>19</v>
      </c>
      <c r="K220" s="1" t="s">
        <v>20</v>
      </c>
      <c r="L220" s="1">
        <v>120000000</v>
      </c>
      <c r="M220" s="1">
        <v>2002</v>
      </c>
      <c r="N220" s="1">
        <v>5.4</v>
      </c>
    </row>
    <row r="221" spans="1:14" x14ac:dyDescent="0.25">
      <c r="A221" s="2" t="s">
        <v>739</v>
      </c>
      <c r="B221" s="2">
        <v>476</v>
      </c>
      <c r="C221" s="2">
        <v>109</v>
      </c>
      <c r="D221" s="2">
        <v>93050117</v>
      </c>
      <c r="E221" s="2" t="s">
        <v>740</v>
      </c>
      <c r="F221" s="2" t="s">
        <v>629</v>
      </c>
      <c r="G221" s="2" t="s">
        <v>741</v>
      </c>
      <c r="H221" s="2">
        <v>338087</v>
      </c>
      <c r="I221" s="2">
        <v>814</v>
      </c>
      <c r="J221" s="2" t="s">
        <v>19</v>
      </c>
      <c r="K221" s="2" t="s">
        <v>20</v>
      </c>
      <c r="L221" s="2">
        <v>115000000</v>
      </c>
      <c r="M221" s="2">
        <v>2013</v>
      </c>
      <c r="N221" s="2">
        <v>6.6</v>
      </c>
    </row>
    <row r="222" spans="1:14" x14ac:dyDescent="0.25">
      <c r="A222" s="1" t="s">
        <v>742</v>
      </c>
      <c r="B222" s="1">
        <v>207</v>
      </c>
      <c r="C222" s="1">
        <v>134</v>
      </c>
      <c r="D222" s="1">
        <v>57637485</v>
      </c>
      <c r="E222" s="1" t="s">
        <v>137</v>
      </c>
      <c r="F222" s="1" t="s">
        <v>204</v>
      </c>
      <c r="G222" s="1" t="s">
        <v>743</v>
      </c>
      <c r="H222" s="1">
        <v>183909</v>
      </c>
      <c r="I222" s="1">
        <v>666</v>
      </c>
      <c r="J222" s="1" t="s">
        <v>19</v>
      </c>
      <c r="K222" s="1" t="s">
        <v>20</v>
      </c>
      <c r="L222" s="1">
        <v>105000000</v>
      </c>
      <c r="M222" s="1">
        <v>2004</v>
      </c>
      <c r="N222" s="1">
        <v>6.7</v>
      </c>
    </row>
    <row r="223" spans="1:14" x14ac:dyDescent="0.25">
      <c r="A223" s="2" t="s">
        <v>744</v>
      </c>
      <c r="B223" s="2">
        <v>492</v>
      </c>
      <c r="C223" s="2">
        <v>117</v>
      </c>
      <c r="D223" s="2">
        <v>58607007</v>
      </c>
      <c r="E223" s="2" t="s">
        <v>746</v>
      </c>
      <c r="F223" s="2" t="s">
        <v>258</v>
      </c>
      <c r="G223" s="2" t="s">
        <v>747</v>
      </c>
      <c r="H223" s="2">
        <v>182899</v>
      </c>
      <c r="I223" s="2">
        <v>630</v>
      </c>
      <c r="J223" s="2" t="s">
        <v>19</v>
      </c>
      <c r="K223" s="2" t="s">
        <v>20</v>
      </c>
      <c r="L223" s="2">
        <v>100000000</v>
      </c>
      <c r="M223" s="2">
        <v>2014</v>
      </c>
      <c r="N223" s="2">
        <v>6.2</v>
      </c>
    </row>
    <row r="224" spans="1:14" x14ac:dyDescent="0.25">
      <c r="A224" s="1" t="s">
        <v>259</v>
      </c>
      <c r="B224" s="1">
        <v>284</v>
      </c>
      <c r="C224" s="1">
        <v>135</v>
      </c>
      <c r="D224" s="1">
        <v>43929341</v>
      </c>
      <c r="E224" s="1" t="s">
        <v>749</v>
      </c>
      <c r="F224" s="1" t="s">
        <v>750</v>
      </c>
      <c r="G224" s="1" t="s">
        <v>751</v>
      </c>
      <c r="H224" s="1">
        <v>57873</v>
      </c>
      <c r="I224" s="1">
        <v>414</v>
      </c>
      <c r="J224" s="1" t="s">
        <v>19</v>
      </c>
      <c r="K224" s="1" t="s">
        <v>20</v>
      </c>
      <c r="L224" s="1">
        <v>120000000</v>
      </c>
      <c r="M224" s="1">
        <v>2008</v>
      </c>
      <c r="N224" s="1">
        <v>6.1</v>
      </c>
    </row>
    <row r="225" spans="1:14" x14ac:dyDescent="0.25">
      <c r="A225" s="2" t="s">
        <v>752</v>
      </c>
      <c r="B225" s="2">
        <v>168</v>
      </c>
      <c r="C225" s="2">
        <v>121</v>
      </c>
      <c r="D225" s="2">
        <v>30212620</v>
      </c>
      <c r="E225" s="2" t="s">
        <v>753</v>
      </c>
      <c r="F225" s="2" t="s">
        <v>754</v>
      </c>
      <c r="G225" s="2" t="s">
        <v>755</v>
      </c>
      <c r="H225" s="2">
        <v>35066</v>
      </c>
      <c r="I225" s="2">
        <v>196</v>
      </c>
      <c r="J225" s="2" t="s">
        <v>19</v>
      </c>
      <c r="K225" s="2" t="s">
        <v>20</v>
      </c>
      <c r="L225" s="2">
        <v>120000000</v>
      </c>
      <c r="M225" s="2">
        <v>2010</v>
      </c>
      <c r="N225" s="2">
        <v>5.3</v>
      </c>
    </row>
    <row r="226" spans="1:14" x14ac:dyDescent="0.25">
      <c r="A226" s="1" t="s">
        <v>756</v>
      </c>
      <c r="B226" s="1">
        <v>283</v>
      </c>
      <c r="C226" s="1">
        <v>117</v>
      </c>
      <c r="D226" s="1">
        <v>76418654</v>
      </c>
      <c r="E226" s="1" t="s">
        <v>758</v>
      </c>
      <c r="F226" s="1" t="s">
        <v>303</v>
      </c>
      <c r="G226" s="1" t="s">
        <v>759</v>
      </c>
      <c r="H226" s="1">
        <v>148280</v>
      </c>
      <c r="I226" s="1">
        <v>348</v>
      </c>
      <c r="J226" s="1" t="s">
        <v>19</v>
      </c>
      <c r="K226" s="1" t="s">
        <v>20</v>
      </c>
      <c r="L226" s="1">
        <v>117000000</v>
      </c>
      <c r="M226" s="1">
        <v>2010</v>
      </c>
      <c r="N226" s="1">
        <v>6.3</v>
      </c>
    </row>
    <row r="227" spans="1:14" x14ac:dyDescent="0.25">
      <c r="A227" s="2" t="s">
        <v>179</v>
      </c>
      <c r="B227" s="2">
        <v>539</v>
      </c>
      <c r="C227" s="2">
        <v>124</v>
      </c>
      <c r="D227" s="2">
        <v>89021735</v>
      </c>
      <c r="E227" s="2" t="s">
        <v>760</v>
      </c>
      <c r="F227" s="2" t="s">
        <v>270</v>
      </c>
      <c r="G227" s="2" t="s">
        <v>761</v>
      </c>
      <c r="H227" s="2">
        <v>387436</v>
      </c>
      <c r="I227" s="2">
        <v>892</v>
      </c>
      <c r="J227" s="2" t="s">
        <v>19</v>
      </c>
      <c r="K227" s="2" t="s">
        <v>20</v>
      </c>
      <c r="L227" s="2">
        <v>120000000</v>
      </c>
      <c r="M227" s="2">
        <v>2013</v>
      </c>
      <c r="N227" s="2">
        <v>7</v>
      </c>
    </row>
    <row r="228" spans="1:14" x14ac:dyDescent="0.25">
      <c r="A228" s="1" t="s">
        <v>762</v>
      </c>
      <c r="B228" s="1">
        <v>359</v>
      </c>
      <c r="C228" s="1">
        <v>140</v>
      </c>
      <c r="D228" s="1">
        <v>380262555</v>
      </c>
      <c r="E228" s="1" t="s">
        <v>15</v>
      </c>
      <c r="F228" s="1" t="s">
        <v>470</v>
      </c>
      <c r="G228" s="1" t="s">
        <v>763</v>
      </c>
      <c r="H228" s="1">
        <v>520104</v>
      </c>
      <c r="I228" s="1">
        <v>3286</v>
      </c>
      <c r="J228" s="1" t="s">
        <v>19</v>
      </c>
      <c r="K228" s="1" t="s">
        <v>20</v>
      </c>
      <c r="L228" s="1">
        <v>113000000</v>
      </c>
      <c r="M228" s="1">
        <v>2005</v>
      </c>
      <c r="N228" s="1">
        <v>7.6</v>
      </c>
    </row>
    <row r="229" spans="1:14" x14ac:dyDescent="0.25">
      <c r="A229" s="2" t="s">
        <v>762</v>
      </c>
      <c r="B229" s="2">
        <v>284</v>
      </c>
      <c r="C229" s="2">
        <v>142</v>
      </c>
      <c r="D229" s="2">
        <v>310675583</v>
      </c>
      <c r="E229" s="2" t="s">
        <v>15</v>
      </c>
      <c r="F229" s="2" t="s">
        <v>470</v>
      </c>
      <c r="G229" s="2" t="s">
        <v>765</v>
      </c>
      <c r="H229" s="2">
        <v>464310</v>
      </c>
      <c r="I229" s="2">
        <v>3516</v>
      </c>
      <c r="J229" s="2" t="s">
        <v>19</v>
      </c>
      <c r="K229" s="2" t="s">
        <v>20</v>
      </c>
      <c r="L229" s="2">
        <v>115000000</v>
      </c>
      <c r="M229" s="2">
        <v>2002</v>
      </c>
      <c r="N229" s="2">
        <v>6.7</v>
      </c>
    </row>
    <row r="230" spans="1:14" x14ac:dyDescent="0.25">
      <c r="A230" s="1" t="s">
        <v>271</v>
      </c>
      <c r="B230" s="1">
        <v>250</v>
      </c>
      <c r="C230" s="1">
        <v>92</v>
      </c>
      <c r="D230" s="1">
        <v>289907418</v>
      </c>
      <c r="E230" s="1" t="s">
        <v>165</v>
      </c>
      <c r="F230" s="1" t="s">
        <v>166</v>
      </c>
      <c r="G230" s="1" t="s">
        <v>766</v>
      </c>
      <c r="H230" s="1">
        <v>585659</v>
      </c>
      <c r="I230" s="1">
        <v>593</v>
      </c>
      <c r="J230" s="1" t="s">
        <v>19</v>
      </c>
      <c r="K230" s="1" t="s">
        <v>20</v>
      </c>
      <c r="L230" s="1">
        <v>115000000</v>
      </c>
      <c r="M230" s="1">
        <v>2001</v>
      </c>
      <c r="N230" s="1">
        <v>8.1</v>
      </c>
    </row>
    <row r="231" spans="1:14" x14ac:dyDescent="0.25">
      <c r="A231" s="2" t="s">
        <v>756</v>
      </c>
      <c r="B231" s="2">
        <v>440</v>
      </c>
      <c r="C231" s="2">
        <v>138</v>
      </c>
      <c r="D231" s="2">
        <v>132550960</v>
      </c>
      <c r="E231" s="2" t="s">
        <v>137</v>
      </c>
      <c r="F231" s="2" t="s">
        <v>160</v>
      </c>
      <c r="G231" s="2" t="s">
        <v>768</v>
      </c>
      <c r="H231" s="2">
        <v>328067</v>
      </c>
      <c r="I231" s="2">
        <v>533</v>
      </c>
      <c r="J231" s="2" t="s">
        <v>19</v>
      </c>
      <c r="K231" s="2" t="s">
        <v>20</v>
      </c>
      <c r="L231" s="2">
        <v>120000000</v>
      </c>
      <c r="M231" s="2">
        <v>2013</v>
      </c>
      <c r="N231" s="2">
        <v>6.7</v>
      </c>
    </row>
    <row r="232" spans="1:14" x14ac:dyDescent="0.25">
      <c r="A232" s="1" t="s">
        <v>762</v>
      </c>
      <c r="B232" s="1">
        <v>320</v>
      </c>
      <c r="C232" s="1">
        <v>136</v>
      </c>
      <c r="D232" s="1">
        <v>474544677</v>
      </c>
      <c r="E232" s="1" t="s">
        <v>15</v>
      </c>
      <c r="F232" s="1" t="s">
        <v>470</v>
      </c>
      <c r="G232" s="1" t="s">
        <v>769</v>
      </c>
      <c r="H232" s="1">
        <v>534658</v>
      </c>
      <c r="I232" s="1">
        <v>3597</v>
      </c>
      <c r="J232" s="1" t="s">
        <v>19</v>
      </c>
      <c r="K232" s="1" t="s">
        <v>20</v>
      </c>
      <c r="L232" s="1">
        <v>115000000</v>
      </c>
      <c r="M232" s="1">
        <v>1999</v>
      </c>
      <c r="N232" s="1">
        <v>6.5</v>
      </c>
    </row>
    <row r="233" spans="1:14" x14ac:dyDescent="0.25">
      <c r="A233" s="2" t="s">
        <v>771</v>
      </c>
      <c r="B233" s="2">
        <v>257</v>
      </c>
      <c r="C233" s="2">
        <v>98</v>
      </c>
      <c r="D233" s="2">
        <v>187165546</v>
      </c>
      <c r="E233" s="2" t="s">
        <v>165</v>
      </c>
      <c r="F233" s="2" t="s">
        <v>189</v>
      </c>
      <c r="G233" s="2" t="s">
        <v>772</v>
      </c>
      <c r="H233" s="2">
        <v>150618</v>
      </c>
      <c r="I233" s="2">
        <v>195</v>
      </c>
      <c r="J233" s="2" t="s">
        <v>19</v>
      </c>
      <c r="K233" s="2" t="s">
        <v>20</v>
      </c>
      <c r="L233" s="2">
        <v>135000000</v>
      </c>
      <c r="M233" s="2">
        <v>2013</v>
      </c>
      <c r="N233" s="2">
        <v>7.3</v>
      </c>
    </row>
    <row r="234" spans="1:14" x14ac:dyDescent="0.25">
      <c r="A234" s="2" t="s">
        <v>713</v>
      </c>
      <c r="B234" s="2">
        <v>152</v>
      </c>
      <c r="C234" s="2">
        <v>153</v>
      </c>
      <c r="D234" s="2">
        <v>40911830</v>
      </c>
      <c r="E234" s="2" t="s">
        <v>775</v>
      </c>
      <c r="F234" s="2" t="s">
        <v>396</v>
      </c>
      <c r="G234" s="2" t="s">
        <v>776</v>
      </c>
      <c r="H234" s="2">
        <v>55994</v>
      </c>
      <c r="I234" s="2">
        <v>454</v>
      </c>
      <c r="J234" s="2" t="s">
        <v>19</v>
      </c>
      <c r="K234" s="2" t="s">
        <v>20</v>
      </c>
      <c r="L234" s="2">
        <v>115000000</v>
      </c>
      <c r="M234" s="2">
        <v>2002</v>
      </c>
      <c r="N234" s="2">
        <v>6</v>
      </c>
    </row>
    <row r="235" spans="1:14" x14ac:dyDescent="0.25">
      <c r="A235" s="1" t="s">
        <v>778</v>
      </c>
      <c r="B235" s="1">
        <v>231</v>
      </c>
      <c r="C235" s="1">
        <v>120</v>
      </c>
      <c r="D235" s="1">
        <v>47952020</v>
      </c>
      <c r="E235" s="1" t="s">
        <v>320</v>
      </c>
      <c r="F235" s="1" t="s">
        <v>56</v>
      </c>
      <c r="G235" s="1" t="s">
        <v>779</v>
      </c>
      <c r="H235" s="1">
        <v>37750</v>
      </c>
      <c r="I235" s="1">
        <v>134</v>
      </c>
      <c r="J235" s="1" t="s">
        <v>19</v>
      </c>
      <c r="K235" s="1" t="s">
        <v>20</v>
      </c>
      <c r="L235" s="1">
        <v>115000000</v>
      </c>
      <c r="M235" s="1">
        <v>2016</v>
      </c>
      <c r="N235" s="1">
        <v>6.1</v>
      </c>
    </row>
    <row r="236" spans="1:14" x14ac:dyDescent="0.25">
      <c r="A236" s="2" t="s">
        <v>490</v>
      </c>
      <c r="B236" s="2">
        <v>348</v>
      </c>
      <c r="C236" s="2">
        <v>101</v>
      </c>
      <c r="D236" s="2">
        <v>190871240</v>
      </c>
      <c r="E236" s="2" t="s">
        <v>295</v>
      </c>
      <c r="F236" s="2" t="s">
        <v>780</v>
      </c>
      <c r="G236" s="2" t="s">
        <v>781</v>
      </c>
      <c r="H236" s="2">
        <v>167085</v>
      </c>
      <c r="I236" s="2">
        <v>491</v>
      </c>
      <c r="J236" s="2" t="s">
        <v>19</v>
      </c>
      <c r="K236" s="2" t="s">
        <v>20</v>
      </c>
      <c r="L236" s="2">
        <v>125000000</v>
      </c>
      <c r="M236" s="2">
        <v>2014</v>
      </c>
      <c r="N236" s="2">
        <v>5.9</v>
      </c>
    </row>
    <row r="237" spans="1:14" x14ac:dyDescent="0.25">
      <c r="A237" s="1" t="s">
        <v>658</v>
      </c>
      <c r="B237" s="1">
        <v>738</v>
      </c>
      <c r="C237" s="1">
        <v>91</v>
      </c>
      <c r="D237" s="1">
        <v>274084951</v>
      </c>
      <c r="E237" s="1" t="s">
        <v>782</v>
      </c>
      <c r="F237" s="1" t="s">
        <v>783</v>
      </c>
      <c r="G237" s="1" t="s">
        <v>784</v>
      </c>
      <c r="H237" s="1">
        <v>582917</v>
      </c>
      <c r="I237" s="1">
        <v>1885</v>
      </c>
      <c r="J237" s="1" t="s">
        <v>19</v>
      </c>
      <c r="K237" s="1" t="s">
        <v>31</v>
      </c>
      <c r="L237" s="1">
        <v>100000000</v>
      </c>
      <c r="M237" s="1">
        <v>2013</v>
      </c>
      <c r="N237" s="1">
        <v>7.8</v>
      </c>
    </row>
    <row r="238" spans="1:14" x14ac:dyDescent="0.25">
      <c r="A238" s="2" t="s">
        <v>785</v>
      </c>
      <c r="B238" s="2">
        <v>93</v>
      </c>
      <c r="C238" s="2">
        <v>108</v>
      </c>
      <c r="D238" s="2">
        <v>67155742</v>
      </c>
      <c r="E238" s="2" t="s">
        <v>28</v>
      </c>
      <c r="F238" s="2" t="s">
        <v>787</v>
      </c>
      <c r="G238" s="2" t="s">
        <v>788</v>
      </c>
      <c r="H238" s="2">
        <v>62271</v>
      </c>
      <c r="I238" s="2">
        <v>277</v>
      </c>
      <c r="J238" s="2" t="s">
        <v>19</v>
      </c>
      <c r="K238" s="2" t="s">
        <v>20</v>
      </c>
      <c r="L238" s="2">
        <v>116000000</v>
      </c>
      <c r="M238" s="2">
        <v>1997</v>
      </c>
      <c r="N238" s="2">
        <v>5.8</v>
      </c>
    </row>
    <row r="239" spans="1:14" x14ac:dyDescent="0.25">
      <c r="A239" s="1" t="s">
        <v>789</v>
      </c>
      <c r="B239" s="1">
        <v>181</v>
      </c>
      <c r="C239" s="1">
        <v>112</v>
      </c>
      <c r="D239" s="1">
        <v>81638674</v>
      </c>
      <c r="E239" s="1" t="s">
        <v>295</v>
      </c>
      <c r="F239" s="1" t="s">
        <v>790</v>
      </c>
      <c r="G239" s="1" t="s">
        <v>791</v>
      </c>
      <c r="H239" s="1">
        <v>17533</v>
      </c>
      <c r="I239" s="1">
        <v>115</v>
      </c>
      <c r="J239" s="1" t="s">
        <v>19</v>
      </c>
      <c r="K239" s="1" t="s">
        <v>20</v>
      </c>
      <c r="L239" s="1">
        <v>135000000</v>
      </c>
      <c r="M239" s="1">
        <v>2016</v>
      </c>
      <c r="N239" s="1">
        <v>6.3</v>
      </c>
    </row>
    <row r="240" spans="1:14" x14ac:dyDescent="0.25">
      <c r="A240" s="2" t="s">
        <v>792</v>
      </c>
      <c r="B240" s="2">
        <v>369</v>
      </c>
      <c r="C240" s="2">
        <v>100</v>
      </c>
      <c r="D240" s="2">
        <v>56114221</v>
      </c>
      <c r="E240" s="2" t="s">
        <v>41</v>
      </c>
      <c r="F240" s="2" t="s">
        <v>793</v>
      </c>
      <c r="G240" s="2" t="s">
        <v>794</v>
      </c>
      <c r="H240" s="2">
        <v>110486</v>
      </c>
      <c r="I240" s="2">
        <v>695</v>
      </c>
      <c r="J240" s="2" t="s">
        <v>19</v>
      </c>
      <c r="K240" s="2" t="s">
        <v>20</v>
      </c>
      <c r="L240" s="2">
        <v>120000000</v>
      </c>
      <c r="M240" s="2">
        <v>2015</v>
      </c>
      <c r="N240" s="2">
        <v>4.3</v>
      </c>
    </row>
    <row r="241" spans="1:14" x14ac:dyDescent="0.25">
      <c r="A241" s="1" t="s">
        <v>455</v>
      </c>
      <c r="B241" s="1">
        <v>179</v>
      </c>
      <c r="C241" s="1">
        <v>108</v>
      </c>
      <c r="D241" s="1">
        <v>250863268</v>
      </c>
      <c r="E241" s="1" t="s">
        <v>796</v>
      </c>
      <c r="F241" s="1" t="s">
        <v>457</v>
      </c>
      <c r="G241" s="1" t="s">
        <v>797</v>
      </c>
      <c r="H241" s="1">
        <v>234480</v>
      </c>
      <c r="I241" s="1">
        <v>444</v>
      </c>
      <c r="J241" s="1" t="s">
        <v>19</v>
      </c>
      <c r="K241" s="1" t="s">
        <v>20</v>
      </c>
      <c r="L241" s="1">
        <v>110000000</v>
      </c>
      <c r="M241" s="1">
        <v>2006</v>
      </c>
      <c r="N241" s="1">
        <v>6.4</v>
      </c>
    </row>
    <row r="242" spans="1:14" x14ac:dyDescent="0.25">
      <c r="A242" s="2" t="s">
        <v>798</v>
      </c>
      <c r="B242" s="2">
        <v>358</v>
      </c>
      <c r="C242" s="2">
        <v>114</v>
      </c>
      <c r="D242" s="2">
        <v>155181732</v>
      </c>
      <c r="E242" s="2" t="s">
        <v>400</v>
      </c>
      <c r="F242" s="2" t="s">
        <v>588</v>
      </c>
      <c r="G242" s="2" t="s">
        <v>799</v>
      </c>
      <c r="H242" s="2">
        <v>147497</v>
      </c>
      <c r="I242" s="2">
        <v>499</v>
      </c>
      <c r="J242" s="2" t="s">
        <v>19</v>
      </c>
      <c r="K242" s="2" t="s">
        <v>20</v>
      </c>
      <c r="L242" s="2">
        <v>110000000</v>
      </c>
      <c r="M242" s="2">
        <v>2015</v>
      </c>
      <c r="N242" s="2">
        <v>6.1</v>
      </c>
    </row>
    <row r="243" spans="1:14" x14ac:dyDescent="0.25">
      <c r="A243" s="1" t="s">
        <v>801</v>
      </c>
      <c r="B243" s="1">
        <v>160</v>
      </c>
      <c r="C243" s="1">
        <v>119</v>
      </c>
      <c r="D243" s="1">
        <v>125332007</v>
      </c>
      <c r="E243" s="1" t="s">
        <v>28</v>
      </c>
      <c r="F243" s="1" t="s">
        <v>802</v>
      </c>
      <c r="G243" s="1" t="s">
        <v>803</v>
      </c>
      <c r="H243" s="1">
        <v>149680</v>
      </c>
      <c r="I243" s="1">
        <v>328</v>
      </c>
      <c r="J243" s="1" t="s">
        <v>19</v>
      </c>
      <c r="K243" s="1" t="s">
        <v>31</v>
      </c>
      <c r="L243" s="1">
        <v>110000000</v>
      </c>
      <c r="M243" s="1">
        <v>1997</v>
      </c>
      <c r="N243" s="1">
        <v>6.5</v>
      </c>
    </row>
    <row r="244" spans="1:14" x14ac:dyDescent="0.25">
      <c r="A244" s="2" t="s">
        <v>249</v>
      </c>
      <c r="B244" s="2">
        <v>192</v>
      </c>
      <c r="C244" s="2">
        <v>142</v>
      </c>
      <c r="D244" s="2">
        <v>113330342</v>
      </c>
      <c r="E244" s="2" t="s">
        <v>562</v>
      </c>
      <c r="F244" s="2" t="s">
        <v>267</v>
      </c>
      <c r="G244" s="2" t="s">
        <v>806</v>
      </c>
      <c r="H244" s="2">
        <v>207613</v>
      </c>
      <c r="I244" s="2">
        <v>1144</v>
      </c>
      <c r="J244" s="2" t="s">
        <v>19</v>
      </c>
      <c r="K244" s="2" t="s">
        <v>20</v>
      </c>
      <c r="L244" s="2">
        <v>110000000</v>
      </c>
      <c r="M244" s="2">
        <v>2000</v>
      </c>
      <c r="N244" s="2">
        <v>7.1</v>
      </c>
    </row>
    <row r="245" spans="1:14" x14ac:dyDescent="0.25">
      <c r="A245" s="1" t="s">
        <v>807</v>
      </c>
      <c r="B245" s="1">
        <v>198</v>
      </c>
      <c r="C245" s="1">
        <v>125</v>
      </c>
      <c r="D245" s="1">
        <v>125531634</v>
      </c>
      <c r="E245" s="1" t="s">
        <v>809</v>
      </c>
      <c r="F245" s="1" t="s">
        <v>205</v>
      </c>
      <c r="G245" s="1" t="s">
        <v>810</v>
      </c>
      <c r="H245" s="1">
        <v>284852</v>
      </c>
      <c r="I245" s="1">
        <v>627</v>
      </c>
      <c r="J245" s="1" t="s">
        <v>19</v>
      </c>
      <c r="K245" s="1" t="s">
        <v>20</v>
      </c>
      <c r="L245" s="1">
        <v>110000000</v>
      </c>
      <c r="M245" s="1">
        <v>2004</v>
      </c>
      <c r="N245" s="1">
        <v>6.4</v>
      </c>
    </row>
    <row r="246" spans="1:14" x14ac:dyDescent="0.25">
      <c r="A246" s="2" t="s">
        <v>302</v>
      </c>
      <c r="B246" s="2">
        <v>233</v>
      </c>
      <c r="C246" s="2">
        <v>126</v>
      </c>
      <c r="D246" s="2">
        <v>186336103</v>
      </c>
      <c r="E246" s="2" t="s">
        <v>811</v>
      </c>
      <c r="F246" s="2" t="s">
        <v>205</v>
      </c>
      <c r="G246" s="2" t="s">
        <v>812</v>
      </c>
      <c r="H246" s="2">
        <v>348861</v>
      </c>
      <c r="I246" s="2">
        <v>798</v>
      </c>
      <c r="J246" s="2" t="s">
        <v>19</v>
      </c>
      <c r="K246" s="2" t="s">
        <v>20</v>
      </c>
      <c r="L246" s="2">
        <v>120000000</v>
      </c>
      <c r="M246" s="2">
        <v>2005</v>
      </c>
      <c r="N246" s="2">
        <v>6.5</v>
      </c>
    </row>
    <row r="247" spans="1:14" x14ac:dyDescent="0.25">
      <c r="A247" s="1" t="s">
        <v>676</v>
      </c>
      <c r="B247" s="1">
        <v>263</v>
      </c>
      <c r="C247" s="1">
        <v>119</v>
      </c>
      <c r="D247" s="1">
        <v>129995817</v>
      </c>
      <c r="E247" s="1" t="s">
        <v>635</v>
      </c>
      <c r="F247" s="1" t="s">
        <v>128</v>
      </c>
      <c r="G247" s="1" t="s">
        <v>814</v>
      </c>
      <c r="H247" s="1">
        <v>154621</v>
      </c>
      <c r="I247" s="1">
        <v>258</v>
      </c>
      <c r="J247" s="1" t="s">
        <v>19</v>
      </c>
      <c r="K247" s="1" t="s">
        <v>20</v>
      </c>
      <c r="L247" s="1">
        <v>110000000</v>
      </c>
      <c r="M247" s="1">
        <v>2015</v>
      </c>
      <c r="N247" s="1">
        <v>6.3</v>
      </c>
    </row>
    <row r="248" spans="1:14" x14ac:dyDescent="0.25">
      <c r="A248" s="2" t="s">
        <v>281</v>
      </c>
      <c r="B248" s="2">
        <v>267</v>
      </c>
      <c r="C248" s="2">
        <v>170</v>
      </c>
      <c r="D248" s="2">
        <v>102608827</v>
      </c>
      <c r="E248" s="2" t="s">
        <v>817</v>
      </c>
      <c r="F248" s="2" t="s">
        <v>130</v>
      </c>
      <c r="G248" s="2" t="s">
        <v>818</v>
      </c>
      <c r="H248" s="2">
        <v>264318</v>
      </c>
      <c r="I248" s="2">
        <v>799</v>
      </c>
      <c r="J248" s="2" t="s">
        <v>19</v>
      </c>
      <c r="K248" s="2" t="s">
        <v>20</v>
      </c>
      <c r="L248" s="2">
        <v>110000000</v>
      </c>
      <c r="M248" s="2">
        <v>2004</v>
      </c>
      <c r="N248" s="2">
        <v>7.5</v>
      </c>
    </row>
    <row r="249" spans="1:14" x14ac:dyDescent="0.25">
      <c r="A249" s="1" t="s">
        <v>275</v>
      </c>
      <c r="B249" s="1">
        <v>184</v>
      </c>
      <c r="C249" s="1">
        <v>85</v>
      </c>
      <c r="D249" s="1">
        <v>42776259</v>
      </c>
      <c r="E249" s="1" t="s">
        <v>442</v>
      </c>
      <c r="F249" s="1" t="s">
        <v>820</v>
      </c>
      <c r="G249" s="1" t="s">
        <v>821</v>
      </c>
      <c r="H249" s="1">
        <v>53160</v>
      </c>
      <c r="I249" s="1">
        <v>121</v>
      </c>
      <c r="J249" s="1" t="s">
        <v>19</v>
      </c>
      <c r="K249" s="1" t="s">
        <v>20</v>
      </c>
      <c r="L249" s="1">
        <v>112000000</v>
      </c>
      <c r="M249" s="1">
        <v>2010</v>
      </c>
      <c r="N249" s="1">
        <v>4.9000000000000004</v>
      </c>
    </row>
    <row r="250" spans="1:14" x14ac:dyDescent="0.25">
      <c r="A250" s="2" t="s">
        <v>822</v>
      </c>
      <c r="B250" s="2">
        <v>447</v>
      </c>
      <c r="C250" s="2">
        <v>119</v>
      </c>
      <c r="D250" s="2">
        <v>98780042</v>
      </c>
      <c r="E250" s="2" t="s">
        <v>823</v>
      </c>
      <c r="F250" s="2" t="s">
        <v>29</v>
      </c>
      <c r="G250" s="2" t="s">
        <v>824</v>
      </c>
      <c r="H250" s="2">
        <v>136019</v>
      </c>
      <c r="I250" s="2">
        <v>443</v>
      </c>
      <c r="J250" s="2" t="s">
        <v>19</v>
      </c>
      <c r="K250" s="2" t="s">
        <v>20</v>
      </c>
      <c r="L250" s="2">
        <v>120000000</v>
      </c>
      <c r="M250" s="2">
        <v>2011</v>
      </c>
      <c r="N250" s="2">
        <v>5.8</v>
      </c>
    </row>
    <row r="251" spans="1:14" x14ac:dyDescent="0.25">
      <c r="A251" s="2" t="s">
        <v>825</v>
      </c>
      <c r="B251" s="2">
        <v>366</v>
      </c>
      <c r="C251" s="2">
        <v>102</v>
      </c>
      <c r="D251" s="2">
        <v>106369117</v>
      </c>
      <c r="E251" s="2" t="s">
        <v>827</v>
      </c>
      <c r="F251" s="2" t="s">
        <v>119</v>
      </c>
      <c r="G251" s="2" t="s">
        <v>828</v>
      </c>
      <c r="H251" s="2">
        <v>225273</v>
      </c>
      <c r="I251" s="2">
        <v>523</v>
      </c>
      <c r="J251" s="2" t="s">
        <v>19</v>
      </c>
      <c r="K251" s="2" t="s">
        <v>20</v>
      </c>
      <c r="L251" s="2">
        <v>110000000</v>
      </c>
      <c r="M251" s="2">
        <v>2014</v>
      </c>
      <c r="N251" s="2">
        <v>6.2</v>
      </c>
    </row>
    <row r="252" spans="1:14" x14ac:dyDescent="0.25">
      <c r="A252" s="1" t="s">
        <v>829</v>
      </c>
      <c r="B252" s="1">
        <v>172</v>
      </c>
      <c r="C252" s="1">
        <v>103</v>
      </c>
      <c r="D252" s="1">
        <v>142614158</v>
      </c>
      <c r="E252" s="1" t="s">
        <v>165</v>
      </c>
      <c r="F252" s="1" t="s">
        <v>830</v>
      </c>
      <c r="G252" s="1" t="s">
        <v>831</v>
      </c>
      <c r="H252" s="1">
        <v>66593</v>
      </c>
      <c r="I252" s="1">
        <v>153</v>
      </c>
      <c r="J252" s="1" t="s">
        <v>19</v>
      </c>
      <c r="K252" s="1" t="s">
        <v>20</v>
      </c>
      <c r="L252" s="1">
        <v>110000000</v>
      </c>
      <c r="M252" s="1">
        <v>2011</v>
      </c>
      <c r="N252" s="1">
        <v>5.5</v>
      </c>
    </row>
    <row r="253" spans="1:14" x14ac:dyDescent="0.25">
      <c r="A253" s="2" t="s">
        <v>832</v>
      </c>
      <c r="B253" s="2">
        <v>104</v>
      </c>
      <c r="C253" s="2">
        <v>76</v>
      </c>
      <c r="D253" s="2">
        <v>50026353</v>
      </c>
      <c r="E253" s="2" t="s">
        <v>833</v>
      </c>
      <c r="F253" s="2" t="s">
        <v>166</v>
      </c>
      <c r="G253" s="2" t="s">
        <v>834</v>
      </c>
      <c r="H253" s="2">
        <v>13581</v>
      </c>
      <c r="I253" s="2">
        <v>88</v>
      </c>
      <c r="J253" s="2" t="s">
        <v>19</v>
      </c>
      <c r="K253" s="2" t="s">
        <v>20</v>
      </c>
      <c r="L253" s="2">
        <v>110000000</v>
      </c>
      <c r="M253" s="2">
        <v>2004</v>
      </c>
      <c r="N253" s="2">
        <v>5.4</v>
      </c>
    </row>
    <row r="254" spans="1:14" x14ac:dyDescent="0.25">
      <c r="A254" s="1" t="s">
        <v>676</v>
      </c>
      <c r="B254" s="1">
        <v>181</v>
      </c>
      <c r="C254" s="1">
        <v>120</v>
      </c>
      <c r="D254" s="1">
        <v>66002193</v>
      </c>
      <c r="E254" s="1" t="s">
        <v>835</v>
      </c>
      <c r="F254" s="1" t="s">
        <v>126</v>
      </c>
      <c r="G254" s="1" t="s">
        <v>836</v>
      </c>
      <c r="H254" s="1">
        <v>44296</v>
      </c>
      <c r="I254" s="1">
        <v>144</v>
      </c>
      <c r="J254" s="1" t="s">
        <v>19</v>
      </c>
      <c r="K254" s="1" t="s">
        <v>20</v>
      </c>
      <c r="L254" s="1">
        <v>110000000</v>
      </c>
      <c r="M254" s="1">
        <v>2016</v>
      </c>
      <c r="N254" s="1">
        <v>5.8</v>
      </c>
    </row>
    <row r="255" spans="1:14" x14ac:dyDescent="0.25">
      <c r="A255" s="2" t="s">
        <v>455</v>
      </c>
      <c r="B255" s="2">
        <v>327</v>
      </c>
      <c r="C255" s="2">
        <v>127</v>
      </c>
      <c r="D255" s="2">
        <v>85463309</v>
      </c>
      <c r="E255" s="2" t="s">
        <v>837</v>
      </c>
      <c r="F255" s="2" t="s">
        <v>160</v>
      </c>
      <c r="G255" s="2" t="s">
        <v>838</v>
      </c>
      <c r="H255" s="2">
        <v>254841</v>
      </c>
      <c r="I255" s="2">
        <v>426</v>
      </c>
      <c r="J255" s="2" t="s">
        <v>19</v>
      </c>
      <c r="K255" s="2" t="s">
        <v>20</v>
      </c>
      <c r="L255" s="2">
        <v>110000000</v>
      </c>
      <c r="M255" s="2">
        <v>2011</v>
      </c>
      <c r="N255" s="2">
        <v>7.1</v>
      </c>
    </row>
    <row r="256" spans="1:14" x14ac:dyDescent="0.25">
      <c r="A256" s="1" t="s">
        <v>829</v>
      </c>
      <c r="B256" s="1">
        <v>125</v>
      </c>
      <c r="C256" s="1">
        <v>105</v>
      </c>
      <c r="D256" s="1">
        <v>71017784</v>
      </c>
      <c r="E256" s="1" t="s">
        <v>165</v>
      </c>
      <c r="F256" s="1" t="s">
        <v>840</v>
      </c>
      <c r="G256" s="1" t="s">
        <v>841</v>
      </c>
      <c r="H256" s="1">
        <v>27257</v>
      </c>
      <c r="I256" s="1">
        <v>59</v>
      </c>
      <c r="J256" s="1" t="s">
        <v>19</v>
      </c>
      <c r="K256" s="1" t="s">
        <v>20</v>
      </c>
      <c r="L256" s="1">
        <v>105000000</v>
      </c>
      <c r="M256" s="1">
        <v>2013</v>
      </c>
      <c r="N256" s="1">
        <v>5.4</v>
      </c>
    </row>
    <row r="257" spans="1:14" x14ac:dyDescent="0.25">
      <c r="A257" s="2" t="s">
        <v>842</v>
      </c>
      <c r="B257" s="2">
        <v>79</v>
      </c>
      <c r="C257" s="2">
        <v>121</v>
      </c>
      <c r="D257" s="2">
        <v>48068396</v>
      </c>
      <c r="E257" s="2" t="s">
        <v>843</v>
      </c>
      <c r="F257" s="2" t="s">
        <v>844</v>
      </c>
      <c r="G257" s="2" t="s">
        <v>845</v>
      </c>
      <c r="H257" s="2">
        <v>60573</v>
      </c>
      <c r="I257" s="2">
        <v>248</v>
      </c>
      <c r="J257" s="2" t="s">
        <v>19</v>
      </c>
      <c r="K257" s="2" t="s">
        <v>20</v>
      </c>
      <c r="L257" s="2">
        <v>160000000</v>
      </c>
      <c r="M257" s="2">
        <v>1997</v>
      </c>
      <c r="N257" s="2">
        <v>3.7</v>
      </c>
    </row>
    <row r="258" spans="1:14" x14ac:dyDescent="0.25">
      <c r="A258" s="1" t="s">
        <v>460</v>
      </c>
      <c r="B258" s="1">
        <v>326</v>
      </c>
      <c r="C258" s="1">
        <v>114</v>
      </c>
      <c r="D258" s="1">
        <v>61656849</v>
      </c>
      <c r="E258" s="1" t="s">
        <v>366</v>
      </c>
      <c r="F258" s="1" t="s">
        <v>232</v>
      </c>
      <c r="G258" s="1" t="s">
        <v>846</v>
      </c>
      <c r="H258" s="1">
        <v>184561</v>
      </c>
      <c r="I258" s="1">
        <v>554</v>
      </c>
      <c r="J258" s="1" t="s">
        <v>19</v>
      </c>
      <c r="K258" s="1" t="s">
        <v>20</v>
      </c>
      <c r="L258" s="1">
        <v>110000000</v>
      </c>
      <c r="M258" s="1">
        <v>2013</v>
      </c>
      <c r="N258" s="1">
        <v>6.7</v>
      </c>
    </row>
    <row r="259" spans="1:14" x14ac:dyDescent="0.25">
      <c r="A259" s="2" t="s">
        <v>847</v>
      </c>
      <c r="B259" s="2">
        <v>354</v>
      </c>
      <c r="C259" s="2">
        <v>129</v>
      </c>
      <c r="D259" s="2">
        <v>134520804</v>
      </c>
      <c r="E259" s="2" t="s">
        <v>28</v>
      </c>
      <c r="F259" s="2" t="s">
        <v>540</v>
      </c>
      <c r="G259" s="2" t="s">
        <v>848</v>
      </c>
      <c r="H259" s="2">
        <v>336235</v>
      </c>
      <c r="I259" s="2">
        <v>782</v>
      </c>
      <c r="J259" s="2" t="s">
        <v>19</v>
      </c>
      <c r="K259" s="2" t="s">
        <v>20</v>
      </c>
      <c r="L259" s="2">
        <v>110000000</v>
      </c>
      <c r="M259" s="2">
        <v>2007</v>
      </c>
      <c r="N259" s="2">
        <v>7.2</v>
      </c>
    </row>
    <row r="260" spans="1:14" x14ac:dyDescent="0.25">
      <c r="A260" s="1" t="s">
        <v>100</v>
      </c>
      <c r="B260" s="1">
        <v>297</v>
      </c>
      <c r="C260" s="1">
        <v>171</v>
      </c>
      <c r="D260" s="1">
        <v>313837577</v>
      </c>
      <c r="E260" s="1" t="s">
        <v>320</v>
      </c>
      <c r="F260" s="1" t="s">
        <v>121</v>
      </c>
      <c r="G260" s="1" t="s">
        <v>849</v>
      </c>
      <c r="H260" s="1">
        <v>1238746</v>
      </c>
      <c r="I260" s="1">
        <v>5060</v>
      </c>
      <c r="J260" s="1" t="s">
        <v>19</v>
      </c>
      <c r="K260" s="1" t="s">
        <v>105</v>
      </c>
      <c r="L260" s="1">
        <v>93000000</v>
      </c>
      <c r="M260" s="1">
        <v>2001</v>
      </c>
      <c r="N260" s="1">
        <v>8.8000000000000007</v>
      </c>
    </row>
    <row r="261" spans="1:14" x14ac:dyDescent="0.25">
      <c r="A261" s="2" t="s">
        <v>850</v>
      </c>
      <c r="B261" s="2">
        <v>188</v>
      </c>
      <c r="C261" s="2">
        <v>120</v>
      </c>
      <c r="D261" s="2">
        <v>24004159</v>
      </c>
      <c r="E261" s="2" t="s">
        <v>851</v>
      </c>
      <c r="F261" s="2" t="s">
        <v>234</v>
      </c>
      <c r="G261" s="2" t="s">
        <v>852</v>
      </c>
      <c r="H261" s="2">
        <v>68720</v>
      </c>
      <c r="I261" s="2">
        <v>191</v>
      </c>
      <c r="J261" s="2" t="s">
        <v>19</v>
      </c>
      <c r="K261" s="2" t="s">
        <v>20</v>
      </c>
      <c r="L261" s="2">
        <v>110000000</v>
      </c>
      <c r="M261" s="2">
        <v>2004</v>
      </c>
      <c r="N261" s="2">
        <v>5.8</v>
      </c>
    </row>
    <row r="262" spans="1:14" x14ac:dyDescent="0.25">
      <c r="A262" s="1" t="s">
        <v>854</v>
      </c>
      <c r="B262" s="1">
        <v>174</v>
      </c>
      <c r="C262" s="1">
        <v>165</v>
      </c>
      <c r="D262" s="1">
        <v>58183966</v>
      </c>
      <c r="E262" s="1" t="s">
        <v>855</v>
      </c>
      <c r="F262" s="1" t="s">
        <v>98</v>
      </c>
      <c r="G262" s="1" t="s">
        <v>856</v>
      </c>
      <c r="H262" s="1">
        <v>79186</v>
      </c>
      <c r="I262" s="1">
        <v>386</v>
      </c>
      <c r="J262" s="1" t="s">
        <v>19</v>
      </c>
      <c r="K262" s="1" t="s">
        <v>20</v>
      </c>
      <c r="L262" s="1">
        <v>107000000</v>
      </c>
      <c r="M262" s="1">
        <v>2001</v>
      </c>
      <c r="N262" s="1">
        <v>6.8</v>
      </c>
    </row>
    <row r="263" spans="1:14" x14ac:dyDescent="0.25">
      <c r="A263" s="2" t="s">
        <v>857</v>
      </c>
      <c r="B263" s="2">
        <v>109</v>
      </c>
      <c r="C263" s="2">
        <v>82</v>
      </c>
      <c r="D263" s="2">
        <v>100446895</v>
      </c>
      <c r="E263" s="2" t="s">
        <v>442</v>
      </c>
      <c r="F263" s="2" t="s">
        <v>168</v>
      </c>
      <c r="G263" s="2" t="s">
        <v>859</v>
      </c>
      <c r="H263" s="2">
        <v>36033</v>
      </c>
      <c r="I263" s="2">
        <v>456</v>
      </c>
      <c r="J263" s="2" t="s">
        <v>19</v>
      </c>
      <c r="K263" s="2" t="s">
        <v>20</v>
      </c>
      <c r="L263" s="2">
        <v>109000000</v>
      </c>
      <c r="M263" s="2">
        <v>2003</v>
      </c>
      <c r="N263" s="2">
        <v>3.8</v>
      </c>
    </row>
    <row r="264" spans="1:14" x14ac:dyDescent="0.25">
      <c r="A264" s="1" t="s">
        <v>571</v>
      </c>
      <c r="B264" s="1">
        <v>225</v>
      </c>
      <c r="C264" s="1">
        <v>115</v>
      </c>
      <c r="D264" s="1">
        <v>144795350</v>
      </c>
      <c r="E264" s="1" t="s">
        <v>860</v>
      </c>
      <c r="F264" s="1" t="s">
        <v>98</v>
      </c>
      <c r="G264" s="1" t="s">
        <v>861</v>
      </c>
      <c r="H264" s="1">
        <v>387632</v>
      </c>
      <c r="I264" s="1">
        <v>789</v>
      </c>
      <c r="J264" s="1" t="s">
        <v>19</v>
      </c>
      <c r="K264" s="1" t="s">
        <v>20</v>
      </c>
      <c r="L264" s="1">
        <v>120000000</v>
      </c>
      <c r="M264" s="1">
        <v>2004</v>
      </c>
      <c r="N264" s="1">
        <v>7.1</v>
      </c>
    </row>
    <row r="265" spans="1:14" x14ac:dyDescent="0.25">
      <c r="A265" s="2" t="s">
        <v>111</v>
      </c>
      <c r="B265" s="2">
        <v>239</v>
      </c>
      <c r="C265" s="2">
        <v>194</v>
      </c>
      <c r="D265" s="2">
        <v>47396698</v>
      </c>
      <c r="E265" s="2" t="s">
        <v>601</v>
      </c>
      <c r="F265" s="2" t="s">
        <v>138</v>
      </c>
      <c r="G265" s="2" t="s">
        <v>862</v>
      </c>
      <c r="H265" s="2">
        <v>217373</v>
      </c>
      <c r="I265" s="2">
        <v>942</v>
      </c>
      <c r="J265" s="2" t="s">
        <v>19</v>
      </c>
      <c r="K265" s="2" t="s">
        <v>20</v>
      </c>
      <c r="L265" s="2">
        <v>130000000</v>
      </c>
      <c r="M265" s="2">
        <v>2005</v>
      </c>
      <c r="N265" s="2">
        <v>7.2</v>
      </c>
    </row>
    <row r="266" spans="1:14" x14ac:dyDescent="0.25">
      <c r="A266" s="1" t="s">
        <v>523</v>
      </c>
      <c r="B266" s="1">
        <v>101</v>
      </c>
      <c r="C266" s="1">
        <v>84</v>
      </c>
      <c r="D266" s="1">
        <v>140015224</v>
      </c>
      <c r="E266" s="1" t="s">
        <v>442</v>
      </c>
      <c r="F266" s="1" t="s">
        <v>863</v>
      </c>
      <c r="G266" s="1" t="s">
        <v>864</v>
      </c>
      <c r="H266" s="1">
        <v>94172</v>
      </c>
      <c r="I266" s="1">
        <v>179</v>
      </c>
      <c r="J266" s="1" t="s">
        <v>19</v>
      </c>
      <c r="K266" s="1" t="s">
        <v>432</v>
      </c>
      <c r="L266" s="1">
        <v>133000000</v>
      </c>
      <c r="M266" s="1">
        <v>1999</v>
      </c>
      <c r="N266" s="1">
        <v>5.9</v>
      </c>
    </row>
    <row r="267" spans="1:14" x14ac:dyDescent="0.25">
      <c r="A267" s="2" t="s">
        <v>866</v>
      </c>
      <c r="B267" s="2">
        <v>228</v>
      </c>
      <c r="C267" s="2">
        <v>97</v>
      </c>
      <c r="D267" s="2">
        <v>104374107</v>
      </c>
      <c r="E267" s="2" t="s">
        <v>867</v>
      </c>
      <c r="F267" s="2" t="s">
        <v>502</v>
      </c>
      <c r="G267" s="2" t="s">
        <v>868</v>
      </c>
      <c r="H267" s="2">
        <v>89351</v>
      </c>
      <c r="I267" s="2">
        <v>214</v>
      </c>
      <c r="J267" s="2" t="s">
        <v>19</v>
      </c>
      <c r="K267" s="2" t="s">
        <v>20</v>
      </c>
      <c r="L267" s="2">
        <v>105000000</v>
      </c>
      <c r="M267" s="2">
        <v>2009</v>
      </c>
      <c r="N267" s="2">
        <v>7.1</v>
      </c>
    </row>
    <row r="268" spans="1:14" x14ac:dyDescent="0.25">
      <c r="A268" s="1" t="s">
        <v>111</v>
      </c>
      <c r="B268" s="1">
        <v>568</v>
      </c>
      <c r="C268" s="1">
        <v>151</v>
      </c>
      <c r="D268" s="1">
        <v>228430993</v>
      </c>
      <c r="E268" s="1" t="s">
        <v>373</v>
      </c>
      <c r="F268" s="1" t="s">
        <v>629</v>
      </c>
      <c r="G268" s="1" t="s">
        <v>871</v>
      </c>
      <c r="H268" s="1">
        <v>472488</v>
      </c>
      <c r="I268" s="1">
        <v>1023</v>
      </c>
      <c r="J268" s="1" t="s">
        <v>19</v>
      </c>
      <c r="K268" s="1" t="s">
        <v>20</v>
      </c>
      <c r="L268" s="1">
        <v>108000000</v>
      </c>
      <c r="M268" s="1">
        <v>2015</v>
      </c>
      <c r="N268" s="1">
        <v>8.1</v>
      </c>
    </row>
    <row r="269" spans="1:14" x14ac:dyDescent="0.25">
      <c r="A269" s="1" t="s">
        <v>169</v>
      </c>
      <c r="B269" s="1">
        <v>257</v>
      </c>
      <c r="C269" s="1">
        <v>136</v>
      </c>
      <c r="D269" s="1">
        <v>35799026</v>
      </c>
      <c r="E269" s="1" t="s">
        <v>873</v>
      </c>
      <c r="F269" s="1" t="s">
        <v>58</v>
      </c>
      <c r="G269" s="1" t="s">
        <v>874</v>
      </c>
      <c r="H269" s="1">
        <v>263329</v>
      </c>
      <c r="I269" s="1">
        <v>899</v>
      </c>
      <c r="J269" s="1" t="s">
        <v>19</v>
      </c>
      <c r="K269" s="1" t="s">
        <v>20</v>
      </c>
      <c r="L269" s="1">
        <v>126000000</v>
      </c>
      <c r="M269" s="1">
        <v>2005</v>
      </c>
      <c r="N269" s="1">
        <v>6.9</v>
      </c>
    </row>
    <row r="270" spans="1:14" x14ac:dyDescent="0.25">
      <c r="A270" s="2" t="s">
        <v>875</v>
      </c>
      <c r="B270" s="2">
        <v>62</v>
      </c>
      <c r="C270" s="2">
        <v>104</v>
      </c>
      <c r="D270" s="2">
        <v>6712451</v>
      </c>
      <c r="E270" s="2" t="s">
        <v>877</v>
      </c>
      <c r="F270" s="2" t="s">
        <v>878</v>
      </c>
      <c r="G270" s="2" t="s">
        <v>879</v>
      </c>
      <c r="H270" s="2">
        <v>4102</v>
      </c>
      <c r="I270" s="2">
        <v>89</v>
      </c>
      <c r="J270" s="2" t="s">
        <v>19</v>
      </c>
      <c r="K270" s="2" t="s">
        <v>880</v>
      </c>
      <c r="L270" s="2">
        <v>90000000</v>
      </c>
      <c r="M270" s="2">
        <v>2001</v>
      </c>
      <c r="N270" s="2">
        <v>4.4000000000000004</v>
      </c>
    </row>
    <row r="271" spans="1:14" x14ac:dyDescent="0.25">
      <c r="A271" s="1" t="s">
        <v>881</v>
      </c>
      <c r="B271" s="1">
        <v>175</v>
      </c>
      <c r="C271" s="1">
        <v>127</v>
      </c>
      <c r="D271" s="1">
        <v>101643008</v>
      </c>
      <c r="E271" s="1" t="s">
        <v>201</v>
      </c>
      <c r="F271" s="1" t="s">
        <v>396</v>
      </c>
      <c r="G271" s="1" t="s">
        <v>882</v>
      </c>
      <c r="H271" s="1">
        <v>218341</v>
      </c>
      <c r="I271" s="1">
        <v>498</v>
      </c>
      <c r="J271" s="1" t="s">
        <v>19</v>
      </c>
      <c r="K271" s="1" t="s">
        <v>20</v>
      </c>
      <c r="L271" s="1">
        <v>90000000</v>
      </c>
      <c r="M271" s="1">
        <v>2000</v>
      </c>
      <c r="N271" s="1">
        <v>6.5</v>
      </c>
    </row>
    <row r="272" spans="1:14" x14ac:dyDescent="0.25">
      <c r="A272" s="2" t="s">
        <v>111</v>
      </c>
      <c r="B272" s="2">
        <v>265</v>
      </c>
      <c r="C272" s="2">
        <v>171</v>
      </c>
      <c r="D272" s="2">
        <v>187670866</v>
      </c>
      <c r="E272" s="2" t="s">
        <v>885</v>
      </c>
      <c r="F272" s="2" t="s">
        <v>372</v>
      </c>
      <c r="G272" s="2" t="s">
        <v>886</v>
      </c>
      <c r="H272" s="2">
        <v>982637</v>
      </c>
      <c r="I272" s="2">
        <v>2368</v>
      </c>
      <c r="J272" s="2" t="s">
        <v>19</v>
      </c>
      <c r="K272" s="2" t="s">
        <v>20</v>
      </c>
      <c r="L272" s="2">
        <v>103000000</v>
      </c>
      <c r="M272" s="2">
        <v>2000</v>
      </c>
      <c r="N272" s="2">
        <v>8.5</v>
      </c>
    </row>
    <row r="273" spans="1:14" x14ac:dyDescent="0.25">
      <c r="A273" s="1" t="s">
        <v>230</v>
      </c>
      <c r="B273" s="1">
        <v>252</v>
      </c>
      <c r="C273" s="1">
        <v>145</v>
      </c>
      <c r="D273" s="1">
        <v>132014112</v>
      </c>
      <c r="E273" s="1" t="s">
        <v>860</v>
      </c>
      <c r="F273" s="1" t="s">
        <v>303</v>
      </c>
      <c r="G273" s="1" t="s">
        <v>889</v>
      </c>
      <c r="H273" s="1">
        <v>399651</v>
      </c>
      <c r="I273" s="1">
        <v>1331</v>
      </c>
      <c r="J273" s="1" t="s">
        <v>19</v>
      </c>
      <c r="K273" s="1" t="s">
        <v>20</v>
      </c>
      <c r="L273" s="1">
        <v>102000000</v>
      </c>
      <c r="M273" s="1">
        <v>2002</v>
      </c>
      <c r="N273" s="1">
        <v>7.7</v>
      </c>
    </row>
    <row r="274" spans="1:14" x14ac:dyDescent="0.25">
      <c r="A274" s="2" t="s">
        <v>673</v>
      </c>
      <c r="B274" s="2">
        <v>232</v>
      </c>
      <c r="C274" s="2">
        <v>174</v>
      </c>
      <c r="D274" s="2">
        <v>261970615</v>
      </c>
      <c r="E274" s="2" t="s">
        <v>61</v>
      </c>
      <c r="F274" s="2" t="s">
        <v>60</v>
      </c>
      <c r="G274" s="2" t="s">
        <v>890</v>
      </c>
      <c r="H274" s="2">
        <v>387616</v>
      </c>
      <c r="I274" s="2">
        <v>858</v>
      </c>
      <c r="J274" s="2" t="s">
        <v>19</v>
      </c>
      <c r="K274" s="2" t="s">
        <v>31</v>
      </c>
      <c r="L274" s="2">
        <v>100000000</v>
      </c>
      <c r="M274" s="2">
        <v>2002</v>
      </c>
      <c r="N274" s="2">
        <v>7.4</v>
      </c>
    </row>
    <row r="275" spans="1:14" x14ac:dyDescent="0.25">
      <c r="A275" s="1" t="s">
        <v>188</v>
      </c>
      <c r="B275" s="1">
        <v>400</v>
      </c>
      <c r="C275" s="1">
        <v>144</v>
      </c>
      <c r="D275" s="1">
        <v>167007184</v>
      </c>
      <c r="E275" s="1" t="s">
        <v>28</v>
      </c>
      <c r="F275" s="1" t="s">
        <v>119</v>
      </c>
      <c r="G275" s="1" t="s">
        <v>891</v>
      </c>
      <c r="H275" s="1">
        <v>470483</v>
      </c>
      <c r="I275" s="1">
        <v>2301</v>
      </c>
      <c r="J275" s="1" t="s">
        <v>19</v>
      </c>
      <c r="K275" s="1" t="s">
        <v>31</v>
      </c>
      <c r="L275" s="1">
        <v>150000000</v>
      </c>
      <c r="M275" s="1">
        <v>2006</v>
      </c>
      <c r="N275" s="1">
        <v>8</v>
      </c>
    </row>
    <row r="276" spans="1:14" x14ac:dyDescent="0.25">
      <c r="A276" s="2" t="s">
        <v>154</v>
      </c>
      <c r="B276" s="2">
        <v>230</v>
      </c>
      <c r="C276" s="2">
        <v>119</v>
      </c>
      <c r="D276" s="2">
        <v>180011740</v>
      </c>
      <c r="E276" s="2" t="s">
        <v>137</v>
      </c>
      <c r="F276" s="2" t="s">
        <v>335</v>
      </c>
      <c r="G276" s="2" t="s">
        <v>894</v>
      </c>
      <c r="H276" s="2">
        <v>177725</v>
      </c>
      <c r="I276" s="2">
        <v>1368</v>
      </c>
      <c r="J276" s="2" t="s">
        <v>19</v>
      </c>
      <c r="K276" s="2" t="s">
        <v>20</v>
      </c>
      <c r="L276" s="2">
        <v>100000000</v>
      </c>
      <c r="M276" s="2">
        <v>2001</v>
      </c>
      <c r="N276" s="2">
        <v>5.7</v>
      </c>
    </row>
    <row r="277" spans="1:14" x14ac:dyDescent="0.25">
      <c r="A277" s="1" t="s">
        <v>14</v>
      </c>
      <c r="B277" s="1">
        <v>210</v>
      </c>
      <c r="C277" s="1">
        <v>153</v>
      </c>
      <c r="D277" s="1">
        <v>204843350</v>
      </c>
      <c r="E277" s="1" t="s">
        <v>366</v>
      </c>
      <c r="F277" s="1" t="s">
        <v>573</v>
      </c>
      <c r="G277" s="1" t="s">
        <v>896</v>
      </c>
      <c r="H277" s="1">
        <v>744891</v>
      </c>
      <c r="I277" s="1">
        <v>983</v>
      </c>
      <c r="J277" s="1" t="s">
        <v>19</v>
      </c>
      <c r="K277" s="1" t="s">
        <v>20</v>
      </c>
      <c r="L277" s="1">
        <v>102000000</v>
      </c>
      <c r="M277" s="1">
        <v>1991</v>
      </c>
      <c r="N277" s="1">
        <v>8.5</v>
      </c>
    </row>
    <row r="278" spans="1:14" x14ac:dyDescent="0.25">
      <c r="A278" s="2" t="s">
        <v>854</v>
      </c>
      <c r="B278" s="2">
        <v>357</v>
      </c>
      <c r="C278" s="2">
        <v>140</v>
      </c>
      <c r="D278" s="2">
        <v>97030725</v>
      </c>
      <c r="E278" s="2" t="s">
        <v>898</v>
      </c>
      <c r="F278" s="2" t="s">
        <v>24</v>
      </c>
      <c r="G278" s="2" t="s">
        <v>899</v>
      </c>
      <c r="H278" s="2">
        <v>230931</v>
      </c>
      <c r="I278" s="2">
        <v>585</v>
      </c>
      <c r="J278" s="2" t="s">
        <v>19</v>
      </c>
      <c r="K278" s="2" t="s">
        <v>20</v>
      </c>
      <c r="L278" s="2">
        <v>100000000</v>
      </c>
      <c r="M278" s="2">
        <v>2009</v>
      </c>
      <c r="N278" s="2">
        <v>7</v>
      </c>
    </row>
    <row r="279" spans="1:14" x14ac:dyDescent="0.25">
      <c r="A279" s="1" t="s">
        <v>111</v>
      </c>
      <c r="B279" s="1">
        <v>300</v>
      </c>
      <c r="C279" s="1">
        <v>176</v>
      </c>
      <c r="D279" s="1">
        <v>130127620</v>
      </c>
      <c r="E279" s="1" t="s">
        <v>901</v>
      </c>
      <c r="F279" s="1" t="s">
        <v>902</v>
      </c>
      <c r="G279" s="1" t="s">
        <v>903</v>
      </c>
      <c r="H279" s="1">
        <v>324671</v>
      </c>
      <c r="I279" s="1">
        <v>458</v>
      </c>
      <c r="J279" s="1" t="s">
        <v>19</v>
      </c>
      <c r="K279" s="1" t="s">
        <v>20</v>
      </c>
      <c r="L279" s="1">
        <v>100000000</v>
      </c>
      <c r="M279" s="1">
        <v>2007</v>
      </c>
      <c r="N279" s="1">
        <v>7.8</v>
      </c>
    </row>
    <row r="280" spans="1:14" x14ac:dyDescent="0.25">
      <c r="A280" s="2" t="s">
        <v>14</v>
      </c>
      <c r="B280" s="2">
        <v>94</v>
      </c>
      <c r="C280" s="2">
        <v>141</v>
      </c>
      <c r="D280" s="2">
        <v>146282411</v>
      </c>
      <c r="E280" s="2" t="s">
        <v>906</v>
      </c>
      <c r="F280" s="2" t="s">
        <v>907</v>
      </c>
      <c r="G280" s="2" t="s">
        <v>908</v>
      </c>
      <c r="H280" s="2">
        <v>190439</v>
      </c>
      <c r="I280" s="2">
        <v>351</v>
      </c>
      <c r="J280" s="2" t="s">
        <v>19</v>
      </c>
      <c r="K280" s="2" t="s">
        <v>20</v>
      </c>
      <c r="L280" s="2">
        <v>115000000</v>
      </c>
      <c r="M280" s="2">
        <v>1994</v>
      </c>
      <c r="N280" s="2">
        <v>7.2</v>
      </c>
    </row>
    <row r="281" spans="1:14" x14ac:dyDescent="0.25">
      <c r="A281" s="1" t="s">
        <v>909</v>
      </c>
      <c r="B281" s="1">
        <v>267</v>
      </c>
      <c r="C281" s="1">
        <v>106</v>
      </c>
      <c r="D281" s="1">
        <v>65452312</v>
      </c>
      <c r="E281" s="1" t="s">
        <v>201</v>
      </c>
      <c r="F281" s="1" t="s">
        <v>902</v>
      </c>
      <c r="G281" s="1" t="s">
        <v>910</v>
      </c>
      <c r="H281" s="1">
        <v>149998</v>
      </c>
      <c r="I281" s="1">
        <v>285</v>
      </c>
      <c r="J281" s="1" t="s">
        <v>19</v>
      </c>
      <c r="K281" s="1" t="s">
        <v>20</v>
      </c>
      <c r="L281" s="1">
        <v>100000000</v>
      </c>
      <c r="M281" s="1">
        <v>2009</v>
      </c>
      <c r="N281" s="1">
        <v>6.4</v>
      </c>
    </row>
    <row r="282" spans="1:14" x14ac:dyDescent="0.25">
      <c r="A282" s="2" t="s">
        <v>911</v>
      </c>
      <c r="B282" s="2">
        <v>180</v>
      </c>
      <c r="C282" s="2">
        <v>98</v>
      </c>
      <c r="D282" s="2">
        <v>148383780</v>
      </c>
      <c r="E282" s="2" t="s">
        <v>877</v>
      </c>
      <c r="F282" s="2" t="s">
        <v>913</v>
      </c>
      <c r="G282" s="2" t="s">
        <v>914</v>
      </c>
      <c r="H282" s="2">
        <v>85531</v>
      </c>
      <c r="I282" s="2">
        <v>152</v>
      </c>
      <c r="J282" s="2" t="s">
        <v>19</v>
      </c>
      <c r="K282" s="2" t="s">
        <v>20</v>
      </c>
      <c r="L282" s="2">
        <v>100000000</v>
      </c>
      <c r="M282" s="2">
        <v>2010</v>
      </c>
      <c r="N282" s="2">
        <v>5.5</v>
      </c>
    </row>
    <row r="283" spans="1:14" x14ac:dyDescent="0.25">
      <c r="A283" s="1" t="s">
        <v>915</v>
      </c>
      <c r="B283" s="1">
        <v>265</v>
      </c>
      <c r="C283" s="1">
        <v>116</v>
      </c>
      <c r="D283" s="1">
        <v>119219978</v>
      </c>
      <c r="E283" s="1" t="s">
        <v>916</v>
      </c>
      <c r="F283" s="1" t="s">
        <v>588</v>
      </c>
      <c r="G283" s="1" t="s">
        <v>917</v>
      </c>
      <c r="H283" s="1">
        <v>189806</v>
      </c>
      <c r="I283" s="1">
        <v>316</v>
      </c>
      <c r="J283" s="1" t="s">
        <v>19</v>
      </c>
      <c r="K283" s="1" t="s">
        <v>20</v>
      </c>
      <c r="L283" s="1">
        <v>100000000</v>
      </c>
      <c r="M283" s="1">
        <v>2010</v>
      </c>
      <c r="N283" s="1">
        <v>6.7</v>
      </c>
    </row>
    <row r="284" spans="1:14" x14ac:dyDescent="0.25">
      <c r="A284" s="2" t="s">
        <v>918</v>
      </c>
      <c r="B284" s="2">
        <v>81</v>
      </c>
      <c r="C284" s="2">
        <v>115</v>
      </c>
      <c r="D284" s="2">
        <v>101228120</v>
      </c>
      <c r="E284" s="2" t="s">
        <v>919</v>
      </c>
      <c r="F284" s="2" t="s">
        <v>920</v>
      </c>
      <c r="G284" s="2" t="s">
        <v>921</v>
      </c>
      <c r="H284" s="2">
        <v>84424</v>
      </c>
      <c r="I284" s="2">
        <v>131</v>
      </c>
      <c r="J284" s="2" t="s">
        <v>19</v>
      </c>
      <c r="K284" s="2" t="s">
        <v>20</v>
      </c>
      <c r="L284" s="2">
        <v>100000000</v>
      </c>
      <c r="M284" s="2">
        <v>1996</v>
      </c>
      <c r="N284" s="2">
        <v>6.1</v>
      </c>
    </row>
    <row r="285" spans="1:14" x14ac:dyDescent="0.25">
      <c r="A285" s="1" t="s">
        <v>922</v>
      </c>
      <c r="B285" s="1">
        <v>765</v>
      </c>
      <c r="C285" s="1">
        <v>165</v>
      </c>
      <c r="D285" s="1">
        <v>162804648</v>
      </c>
      <c r="E285" s="1" t="s">
        <v>923</v>
      </c>
      <c r="F285" s="1" t="s">
        <v>130</v>
      </c>
      <c r="G285" s="1" t="s">
        <v>924</v>
      </c>
      <c r="H285" s="1">
        <v>955174</v>
      </c>
      <c r="I285" s="1">
        <v>1193</v>
      </c>
      <c r="J285" s="1" t="s">
        <v>19</v>
      </c>
      <c r="K285" s="1" t="s">
        <v>20</v>
      </c>
      <c r="L285" s="1">
        <v>100000000</v>
      </c>
      <c r="M285" s="1">
        <v>2012</v>
      </c>
      <c r="N285" s="1">
        <v>8.5</v>
      </c>
    </row>
    <row r="286" spans="1:14" x14ac:dyDescent="0.25">
      <c r="A286" s="2" t="s">
        <v>925</v>
      </c>
      <c r="B286" s="2">
        <v>80</v>
      </c>
      <c r="C286" s="2">
        <v>91</v>
      </c>
      <c r="D286" s="2">
        <v>100117603</v>
      </c>
      <c r="E286" s="2" t="s">
        <v>927</v>
      </c>
      <c r="F286" s="2" t="s">
        <v>731</v>
      </c>
      <c r="G286" s="2" t="s">
        <v>928</v>
      </c>
      <c r="H286" s="2">
        <v>102933</v>
      </c>
      <c r="I286" s="2">
        <v>230</v>
      </c>
      <c r="J286" s="2" t="s">
        <v>19</v>
      </c>
      <c r="K286" s="2" t="s">
        <v>20</v>
      </c>
      <c r="L286" s="2">
        <v>100000000</v>
      </c>
      <c r="M286" s="2">
        <v>1996</v>
      </c>
      <c r="N286" s="2">
        <v>6.9</v>
      </c>
    </row>
    <row r="287" spans="1:14" x14ac:dyDescent="0.25">
      <c r="A287" s="1" t="s">
        <v>929</v>
      </c>
      <c r="B287" s="1">
        <v>141</v>
      </c>
      <c r="C287" s="1">
        <v>78</v>
      </c>
      <c r="D287" s="1">
        <v>89296573</v>
      </c>
      <c r="E287" s="1" t="s">
        <v>165</v>
      </c>
      <c r="F287" s="1" t="s">
        <v>930</v>
      </c>
      <c r="G287" s="1" t="s">
        <v>931</v>
      </c>
      <c r="H287" s="1">
        <v>128285</v>
      </c>
      <c r="I287" s="1">
        <v>297</v>
      </c>
      <c r="J287" s="1" t="s">
        <v>19</v>
      </c>
      <c r="K287" s="1" t="s">
        <v>20</v>
      </c>
      <c r="L287" s="1">
        <v>100000000</v>
      </c>
      <c r="M287" s="1">
        <v>2000</v>
      </c>
      <c r="N287" s="1">
        <v>7.3</v>
      </c>
    </row>
    <row r="288" spans="1:14" x14ac:dyDescent="0.25">
      <c r="A288" s="2" t="s">
        <v>932</v>
      </c>
      <c r="B288" s="2">
        <v>383</v>
      </c>
      <c r="C288" s="2">
        <v>103</v>
      </c>
      <c r="D288" s="2">
        <v>85017401</v>
      </c>
      <c r="E288" s="2" t="s">
        <v>28</v>
      </c>
      <c r="F288" s="2" t="s">
        <v>202</v>
      </c>
      <c r="G288" s="2" t="s">
        <v>934</v>
      </c>
      <c r="H288" s="2">
        <v>246803</v>
      </c>
      <c r="I288" s="2">
        <v>474</v>
      </c>
      <c r="J288" s="2" t="s">
        <v>19</v>
      </c>
      <c r="K288" s="2" t="s">
        <v>20</v>
      </c>
      <c r="L288" s="2">
        <v>92000000</v>
      </c>
      <c r="M288" s="2">
        <v>2012</v>
      </c>
      <c r="N288" s="2">
        <v>6.7</v>
      </c>
    </row>
    <row r="289" spans="1:14" x14ac:dyDescent="0.25">
      <c r="A289" s="1" t="s">
        <v>395</v>
      </c>
      <c r="B289" s="1">
        <v>193</v>
      </c>
      <c r="C289" s="1">
        <v>131</v>
      </c>
      <c r="D289" s="1">
        <v>173005002</v>
      </c>
      <c r="E289" s="1" t="s">
        <v>936</v>
      </c>
      <c r="F289" s="1" t="s">
        <v>396</v>
      </c>
      <c r="G289" s="1" t="s">
        <v>937</v>
      </c>
      <c r="H289" s="1">
        <v>255447</v>
      </c>
      <c r="I289" s="1">
        <v>692</v>
      </c>
      <c r="J289" s="1" t="s">
        <v>19</v>
      </c>
      <c r="K289" s="1" t="s">
        <v>20</v>
      </c>
      <c r="L289" s="1">
        <v>100000000</v>
      </c>
      <c r="M289" s="1">
        <v>2004</v>
      </c>
      <c r="N289" s="1">
        <v>6.9</v>
      </c>
    </row>
    <row r="290" spans="1:14" x14ac:dyDescent="0.25">
      <c r="A290" s="2" t="s">
        <v>938</v>
      </c>
      <c r="B290" s="2">
        <v>170</v>
      </c>
      <c r="C290" s="2">
        <v>104</v>
      </c>
      <c r="D290" s="2">
        <v>75030163</v>
      </c>
      <c r="E290" s="2" t="s">
        <v>86</v>
      </c>
      <c r="F290" s="2" t="s">
        <v>372</v>
      </c>
      <c r="G290" s="2" t="s">
        <v>939</v>
      </c>
      <c r="H290" s="2">
        <v>108076</v>
      </c>
      <c r="I290" s="2">
        <v>1690</v>
      </c>
      <c r="J290" s="2" t="s">
        <v>19</v>
      </c>
      <c r="K290" s="2" t="s">
        <v>20</v>
      </c>
      <c r="L290" s="2">
        <v>100000000</v>
      </c>
      <c r="M290" s="2">
        <v>2006</v>
      </c>
      <c r="N290" s="2">
        <v>5.0999999999999996</v>
      </c>
    </row>
    <row r="291" spans="1:14" x14ac:dyDescent="0.25">
      <c r="A291" s="1" t="s">
        <v>941</v>
      </c>
      <c r="B291" s="1">
        <v>333</v>
      </c>
      <c r="C291" s="1">
        <v>101</v>
      </c>
      <c r="D291" s="1">
        <v>77222184</v>
      </c>
      <c r="E291" s="1" t="s">
        <v>315</v>
      </c>
      <c r="F291" s="1" t="s">
        <v>942</v>
      </c>
      <c r="G291" s="1" t="s">
        <v>943</v>
      </c>
      <c r="H291" s="1">
        <v>87677</v>
      </c>
      <c r="I291" s="1">
        <v>388</v>
      </c>
      <c r="J291" s="1" t="s">
        <v>19</v>
      </c>
      <c r="K291" s="1" t="s">
        <v>432</v>
      </c>
      <c r="L291" s="1">
        <v>100000000</v>
      </c>
      <c r="M291" s="1">
        <v>2009</v>
      </c>
      <c r="N291" s="1">
        <v>6.8</v>
      </c>
    </row>
    <row r="292" spans="1:14" x14ac:dyDescent="0.25">
      <c r="A292" s="1" t="s">
        <v>944</v>
      </c>
      <c r="B292" s="1">
        <v>203</v>
      </c>
      <c r="C292" s="1">
        <v>102</v>
      </c>
      <c r="D292" s="1">
        <v>107515297</v>
      </c>
      <c r="E292" s="1" t="s">
        <v>356</v>
      </c>
      <c r="F292" s="1" t="s">
        <v>394</v>
      </c>
      <c r="G292" s="1" t="s">
        <v>945</v>
      </c>
      <c r="H292" s="1">
        <v>85833</v>
      </c>
      <c r="I292" s="1">
        <v>113</v>
      </c>
      <c r="J292" s="1" t="s">
        <v>19</v>
      </c>
      <c r="K292" s="1" t="s">
        <v>20</v>
      </c>
      <c r="L292" s="1">
        <v>100000000</v>
      </c>
      <c r="M292" s="1">
        <v>2013</v>
      </c>
      <c r="N292" s="1">
        <v>6.7</v>
      </c>
    </row>
    <row r="293" spans="1:14" x14ac:dyDescent="0.25">
      <c r="A293" s="2" t="s">
        <v>946</v>
      </c>
      <c r="B293" s="2">
        <v>321</v>
      </c>
      <c r="C293" s="2">
        <v>103</v>
      </c>
      <c r="D293" s="2">
        <v>67631157</v>
      </c>
      <c r="E293" s="2" t="s">
        <v>947</v>
      </c>
      <c r="F293" s="2" t="s">
        <v>24</v>
      </c>
      <c r="G293" s="2" t="s">
        <v>948</v>
      </c>
      <c r="H293" s="2">
        <v>176598</v>
      </c>
      <c r="I293" s="2">
        <v>374</v>
      </c>
      <c r="J293" s="2" t="s">
        <v>19</v>
      </c>
      <c r="K293" s="2" t="s">
        <v>20</v>
      </c>
      <c r="L293" s="2">
        <v>100000000</v>
      </c>
      <c r="M293" s="2">
        <v>2010</v>
      </c>
      <c r="N293" s="2">
        <v>6</v>
      </c>
    </row>
    <row r="294" spans="1:14" x14ac:dyDescent="0.25">
      <c r="A294" s="1" t="s">
        <v>950</v>
      </c>
      <c r="B294" s="1">
        <v>174</v>
      </c>
      <c r="C294" s="1">
        <v>121</v>
      </c>
      <c r="D294" s="1">
        <v>66862068</v>
      </c>
      <c r="E294" s="1" t="s">
        <v>952</v>
      </c>
      <c r="F294" s="1" t="s">
        <v>16</v>
      </c>
      <c r="G294" s="1" t="s">
        <v>953</v>
      </c>
      <c r="H294" s="1">
        <v>89509</v>
      </c>
      <c r="I294" s="1">
        <v>524</v>
      </c>
      <c r="J294" s="1" t="s">
        <v>19</v>
      </c>
      <c r="K294" s="1" t="s">
        <v>20</v>
      </c>
      <c r="L294" s="1">
        <v>83000000</v>
      </c>
      <c r="M294" s="1">
        <v>1999</v>
      </c>
      <c r="N294" s="1">
        <v>5.7</v>
      </c>
    </row>
    <row r="295" spans="1:14" x14ac:dyDescent="0.25">
      <c r="A295" s="2" t="s">
        <v>560</v>
      </c>
      <c r="B295" s="2">
        <v>166</v>
      </c>
      <c r="C295" s="2">
        <v>143</v>
      </c>
      <c r="D295" s="2">
        <v>57366262</v>
      </c>
      <c r="E295" s="2" t="s">
        <v>955</v>
      </c>
      <c r="F295" s="2" t="s">
        <v>130</v>
      </c>
      <c r="G295" s="2" t="s">
        <v>956</v>
      </c>
      <c r="H295" s="2">
        <v>400292</v>
      </c>
      <c r="I295" s="2">
        <v>657</v>
      </c>
      <c r="J295" s="2" t="s">
        <v>19</v>
      </c>
      <c r="K295" s="2" t="s">
        <v>432</v>
      </c>
      <c r="L295" s="2">
        <v>100000000</v>
      </c>
      <c r="M295" s="2">
        <v>2006</v>
      </c>
      <c r="N295" s="2">
        <v>8</v>
      </c>
    </row>
    <row r="296" spans="1:14" x14ac:dyDescent="0.25">
      <c r="A296" s="1" t="s">
        <v>281</v>
      </c>
      <c r="B296" s="1">
        <v>606</v>
      </c>
      <c r="C296" s="1">
        <v>240</v>
      </c>
      <c r="D296" s="1">
        <v>116866727</v>
      </c>
      <c r="E296" s="1" t="s">
        <v>958</v>
      </c>
      <c r="F296" s="1" t="s">
        <v>130</v>
      </c>
      <c r="G296" s="1" t="s">
        <v>959</v>
      </c>
      <c r="H296" s="1">
        <v>780588</v>
      </c>
      <c r="I296" s="1">
        <v>1138</v>
      </c>
      <c r="J296" s="1" t="s">
        <v>19</v>
      </c>
      <c r="K296" s="1" t="s">
        <v>20</v>
      </c>
      <c r="L296" s="1">
        <v>100000000</v>
      </c>
      <c r="M296" s="1">
        <v>2013</v>
      </c>
      <c r="N296" s="1">
        <v>8.1999999999999993</v>
      </c>
    </row>
    <row r="297" spans="1:14" x14ac:dyDescent="0.25">
      <c r="A297" s="2" t="s">
        <v>706</v>
      </c>
      <c r="B297" s="2">
        <v>144</v>
      </c>
      <c r="C297" s="2">
        <v>121</v>
      </c>
      <c r="D297" s="2">
        <v>184031112</v>
      </c>
      <c r="E297" s="2" t="s">
        <v>23</v>
      </c>
      <c r="F297" s="2" t="s">
        <v>708</v>
      </c>
      <c r="G297" s="2" t="s">
        <v>960</v>
      </c>
      <c r="H297" s="2">
        <v>190786</v>
      </c>
      <c r="I297" s="2">
        <v>539</v>
      </c>
      <c r="J297" s="2" t="s">
        <v>19</v>
      </c>
      <c r="K297" s="2" t="s">
        <v>20</v>
      </c>
      <c r="L297" s="2">
        <v>100000000</v>
      </c>
      <c r="M297" s="2">
        <v>1995</v>
      </c>
      <c r="N297" s="2">
        <v>5.4</v>
      </c>
    </row>
    <row r="298" spans="1:14" x14ac:dyDescent="0.25">
      <c r="A298" s="1" t="s">
        <v>694</v>
      </c>
      <c r="B298" s="1">
        <v>192</v>
      </c>
      <c r="C298" s="1">
        <v>129</v>
      </c>
      <c r="D298" s="1">
        <v>54700065</v>
      </c>
      <c r="E298" s="1" t="s">
        <v>961</v>
      </c>
      <c r="F298" s="1" t="s">
        <v>962</v>
      </c>
      <c r="G298" s="1" t="s">
        <v>963</v>
      </c>
      <c r="H298" s="1">
        <v>221521</v>
      </c>
      <c r="I298" s="1">
        <v>1049</v>
      </c>
      <c r="J298" s="1" t="s">
        <v>19</v>
      </c>
      <c r="K298" s="1" t="s">
        <v>20</v>
      </c>
      <c r="L298" s="1">
        <v>105000000</v>
      </c>
      <c r="M298" s="1">
        <v>1997</v>
      </c>
      <c r="N298" s="1">
        <v>7.2</v>
      </c>
    </row>
    <row r="299" spans="1:14" x14ac:dyDescent="0.25">
      <c r="A299" s="2" t="s">
        <v>965</v>
      </c>
      <c r="B299" s="2">
        <v>511</v>
      </c>
      <c r="C299" s="2">
        <v>172</v>
      </c>
      <c r="D299" s="2">
        <v>27098580</v>
      </c>
      <c r="E299" s="2" t="s">
        <v>967</v>
      </c>
      <c r="F299" s="2" t="s">
        <v>193</v>
      </c>
      <c r="G299" s="2" t="s">
        <v>968</v>
      </c>
      <c r="H299" s="2">
        <v>284825</v>
      </c>
      <c r="I299" s="2">
        <v>828</v>
      </c>
      <c r="J299" s="2" t="s">
        <v>19</v>
      </c>
      <c r="K299" s="2" t="s">
        <v>432</v>
      </c>
      <c r="L299" s="2">
        <v>102000000</v>
      </c>
      <c r="M299" s="2">
        <v>2012</v>
      </c>
      <c r="N299" s="2">
        <v>7.5</v>
      </c>
    </row>
    <row r="300" spans="1:14" x14ac:dyDescent="0.25">
      <c r="A300" s="1" t="s">
        <v>65</v>
      </c>
      <c r="B300" s="1">
        <v>188</v>
      </c>
      <c r="C300" s="1">
        <v>101</v>
      </c>
      <c r="D300" s="1">
        <v>55673333</v>
      </c>
      <c r="E300" s="1" t="s">
        <v>969</v>
      </c>
      <c r="F300" s="1" t="s">
        <v>745</v>
      </c>
      <c r="G300" s="1" t="s">
        <v>970</v>
      </c>
      <c r="H300" s="1">
        <v>65785</v>
      </c>
      <c r="I300" s="1">
        <v>160</v>
      </c>
      <c r="J300" s="1" t="s">
        <v>19</v>
      </c>
      <c r="K300" s="1" t="s">
        <v>20</v>
      </c>
      <c r="L300" s="1">
        <v>80000000</v>
      </c>
      <c r="M300" s="1">
        <v>2010</v>
      </c>
      <c r="N300" s="1">
        <v>7</v>
      </c>
    </row>
    <row r="301" spans="1:14" x14ac:dyDescent="0.25">
      <c r="A301" s="2" t="s">
        <v>971</v>
      </c>
      <c r="B301" s="2">
        <v>212</v>
      </c>
      <c r="C301" s="2">
        <v>87</v>
      </c>
      <c r="D301" s="2">
        <v>40198710</v>
      </c>
      <c r="E301" s="2" t="s">
        <v>972</v>
      </c>
      <c r="F301" s="2" t="s">
        <v>819</v>
      </c>
      <c r="G301" s="2" t="s">
        <v>973</v>
      </c>
      <c r="H301" s="2">
        <v>87451</v>
      </c>
      <c r="I301" s="2">
        <v>660</v>
      </c>
      <c r="J301" s="2" t="s">
        <v>19</v>
      </c>
      <c r="K301" s="2" t="s">
        <v>20</v>
      </c>
      <c r="L301" s="2">
        <v>100000000</v>
      </c>
      <c r="M301" s="2">
        <v>2004</v>
      </c>
      <c r="N301" s="2">
        <v>3.3</v>
      </c>
    </row>
    <row r="302" spans="1:14" x14ac:dyDescent="0.25">
      <c r="A302" s="1" t="s">
        <v>157</v>
      </c>
      <c r="B302" s="1">
        <v>245</v>
      </c>
      <c r="C302" s="1">
        <v>101</v>
      </c>
      <c r="D302" s="1">
        <v>72660029</v>
      </c>
      <c r="E302" s="1" t="s">
        <v>75</v>
      </c>
      <c r="F302" s="1" t="s">
        <v>588</v>
      </c>
      <c r="G302" s="1" t="s">
        <v>974</v>
      </c>
      <c r="H302" s="1">
        <v>115687</v>
      </c>
      <c r="I302" s="1">
        <v>269</v>
      </c>
      <c r="J302" s="1" t="s">
        <v>19</v>
      </c>
      <c r="K302" s="1" t="s">
        <v>20</v>
      </c>
      <c r="L302" s="1">
        <v>100000000</v>
      </c>
      <c r="M302" s="1">
        <v>2014</v>
      </c>
      <c r="N302" s="1">
        <v>6</v>
      </c>
    </row>
    <row r="303" spans="1:14" x14ac:dyDescent="0.25">
      <c r="A303" s="2" t="s">
        <v>866</v>
      </c>
      <c r="B303" s="2">
        <v>127</v>
      </c>
      <c r="C303" s="2">
        <v>95</v>
      </c>
      <c r="D303" s="2">
        <v>38120554</v>
      </c>
      <c r="E303" s="2" t="s">
        <v>243</v>
      </c>
      <c r="F303" s="2" t="s">
        <v>37</v>
      </c>
      <c r="G303" s="2" t="s">
        <v>975</v>
      </c>
      <c r="H303" s="2">
        <v>71527</v>
      </c>
      <c r="I303" s="2">
        <v>217</v>
      </c>
      <c r="J303" s="2" t="s">
        <v>19</v>
      </c>
      <c r="K303" s="2" t="s">
        <v>20</v>
      </c>
      <c r="L303" s="2">
        <v>140000000</v>
      </c>
      <c r="M303" s="2">
        <v>2002</v>
      </c>
      <c r="N303" s="2">
        <v>7.1</v>
      </c>
    </row>
    <row r="304" spans="1:14" x14ac:dyDescent="0.25">
      <c r="A304" s="1" t="s">
        <v>977</v>
      </c>
      <c r="B304" s="1">
        <v>167</v>
      </c>
      <c r="C304" s="1">
        <v>102</v>
      </c>
      <c r="D304" s="1">
        <v>49392095</v>
      </c>
      <c r="E304" s="1" t="s">
        <v>979</v>
      </c>
      <c r="F304" s="1" t="s">
        <v>672</v>
      </c>
      <c r="G304" s="1" t="s">
        <v>980</v>
      </c>
      <c r="H304" s="1">
        <v>52029</v>
      </c>
      <c r="I304" s="1">
        <v>224</v>
      </c>
      <c r="J304" s="1" t="s">
        <v>19</v>
      </c>
      <c r="K304" s="1" t="s">
        <v>20</v>
      </c>
      <c r="L304" s="1">
        <v>100000000</v>
      </c>
      <c r="M304" s="1">
        <v>2009</v>
      </c>
      <c r="N304" s="1">
        <v>5.4</v>
      </c>
    </row>
    <row r="305" spans="1:14" x14ac:dyDescent="0.25">
      <c r="A305" s="2" t="s">
        <v>981</v>
      </c>
      <c r="B305" s="2">
        <v>320</v>
      </c>
      <c r="C305" s="2">
        <v>131</v>
      </c>
      <c r="D305" s="2">
        <v>39292022</v>
      </c>
      <c r="E305" s="2" t="s">
        <v>28</v>
      </c>
      <c r="F305" s="2" t="s">
        <v>202</v>
      </c>
      <c r="G305" s="2" t="s">
        <v>982</v>
      </c>
      <c r="H305" s="2">
        <v>127258</v>
      </c>
      <c r="I305" s="2">
        <v>351</v>
      </c>
      <c r="J305" s="2" t="s">
        <v>19</v>
      </c>
      <c r="K305" s="2" t="s">
        <v>20</v>
      </c>
      <c r="L305" s="2">
        <v>90000000</v>
      </c>
      <c r="M305" s="2">
        <v>2014</v>
      </c>
      <c r="N305" s="2">
        <v>6.1</v>
      </c>
    </row>
    <row r="306" spans="1:14" x14ac:dyDescent="0.25">
      <c r="A306" s="1" t="s">
        <v>983</v>
      </c>
      <c r="B306" s="1">
        <v>163</v>
      </c>
      <c r="C306" s="1">
        <v>114</v>
      </c>
      <c r="D306" s="1">
        <v>28772222</v>
      </c>
      <c r="E306" s="1" t="s">
        <v>984</v>
      </c>
      <c r="F306" s="1" t="s">
        <v>231</v>
      </c>
      <c r="G306" s="1" t="s">
        <v>985</v>
      </c>
      <c r="H306" s="1">
        <v>33953</v>
      </c>
      <c r="I306" s="1">
        <v>163</v>
      </c>
      <c r="J306" s="1" t="s">
        <v>19</v>
      </c>
      <c r="K306" s="1" t="s">
        <v>20</v>
      </c>
      <c r="L306" s="1">
        <v>105000000</v>
      </c>
      <c r="M306" s="1">
        <v>2015</v>
      </c>
      <c r="N306" s="1">
        <v>5.3</v>
      </c>
    </row>
    <row r="307" spans="1:14" x14ac:dyDescent="0.25">
      <c r="A307" s="2" t="s">
        <v>986</v>
      </c>
      <c r="B307" s="2">
        <v>78</v>
      </c>
      <c r="C307" s="2">
        <v>94</v>
      </c>
      <c r="D307" s="2">
        <v>17010646</v>
      </c>
      <c r="E307" s="2" t="s">
        <v>298</v>
      </c>
      <c r="F307" s="2" t="s">
        <v>987</v>
      </c>
      <c r="G307" s="2" t="s">
        <v>988</v>
      </c>
      <c r="H307" s="2">
        <v>40751</v>
      </c>
      <c r="I307" s="2">
        <v>239</v>
      </c>
      <c r="J307" s="2" t="s">
        <v>19</v>
      </c>
      <c r="K307" s="2" t="s">
        <v>20</v>
      </c>
      <c r="L307" s="2">
        <v>84000000</v>
      </c>
      <c r="M307" s="2">
        <v>2005</v>
      </c>
      <c r="N307" s="2">
        <v>2.2000000000000002</v>
      </c>
    </row>
    <row r="308" spans="1:14" x14ac:dyDescent="0.25">
      <c r="A308" s="1" t="s">
        <v>475</v>
      </c>
      <c r="B308" s="1">
        <v>289</v>
      </c>
      <c r="C308" s="1">
        <v>122</v>
      </c>
      <c r="D308" s="1">
        <v>24985612</v>
      </c>
      <c r="E308" s="1" t="s">
        <v>989</v>
      </c>
      <c r="F308" s="1" t="s">
        <v>56</v>
      </c>
      <c r="G308" s="1" t="s">
        <v>990</v>
      </c>
      <c r="H308" s="1">
        <v>71782</v>
      </c>
      <c r="I308" s="1">
        <v>161</v>
      </c>
      <c r="J308" s="1" t="s">
        <v>19</v>
      </c>
      <c r="K308" s="1" t="s">
        <v>20</v>
      </c>
      <c r="L308" s="1">
        <v>100000000</v>
      </c>
      <c r="M308" s="1">
        <v>2015</v>
      </c>
      <c r="N308" s="1">
        <v>7</v>
      </c>
    </row>
    <row r="309" spans="1:14" x14ac:dyDescent="0.25">
      <c r="A309" s="2" t="s">
        <v>991</v>
      </c>
      <c r="B309" s="2">
        <v>66</v>
      </c>
      <c r="C309" s="2">
        <v>95</v>
      </c>
      <c r="D309" s="2">
        <v>4411102</v>
      </c>
      <c r="E309" s="2" t="s">
        <v>992</v>
      </c>
      <c r="F309" s="2" t="s">
        <v>543</v>
      </c>
      <c r="G309" s="2" t="s">
        <v>993</v>
      </c>
      <c r="H309" s="2">
        <v>20295</v>
      </c>
      <c r="I309" s="2">
        <v>164</v>
      </c>
      <c r="J309" s="2" t="s">
        <v>19</v>
      </c>
      <c r="K309" s="2" t="s">
        <v>20</v>
      </c>
      <c r="L309" s="2">
        <v>100000000</v>
      </c>
      <c r="M309" s="2">
        <v>2002</v>
      </c>
      <c r="N309" s="2">
        <v>3.8</v>
      </c>
    </row>
    <row r="310" spans="1:14" x14ac:dyDescent="0.25">
      <c r="A310" s="1" t="s">
        <v>627</v>
      </c>
      <c r="B310" s="1">
        <v>266</v>
      </c>
      <c r="C310" s="1">
        <v>115</v>
      </c>
      <c r="D310" s="1">
        <v>35024475</v>
      </c>
      <c r="E310" s="1" t="s">
        <v>995</v>
      </c>
      <c r="F310" s="1" t="s">
        <v>629</v>
      </c>
      <c r="G310" s="1" t="s">
        <v>996</v>
      </c>
      <c r="H310" s="1">
        <v>110364</v>
      </c>
      <c r="I310" s="1">
        <v>261</v>
      </c>
      <c r="J310" s="1" t="s">
        <v>19</v>
      </c>
      <c r="K310" s="1" t="s">
        <v>774</v>
      </c>
      <c r="L310" s="1">
        <v>100000000</v>
      </c>
      <c r="M310" s="1">
        <v>2010</v>
      </c>
      <c r="N310" s="1">
        <v>6.9</v>
      </c>
    </row>
    <row r="311" spans="1:14" x14ac:dyDescent="0.25">
      <c r="A311" s="2" t="s">
        <v>997</v>
      </c>
      <c r="B311" s="2">
        <v>208</v>
      </c>
      <c r="C311" s="2">
        <v>88</v>
      </c>
      <c r="D311" s="2">
        <v>130174897</v>
      </c>
      <c r="E311" s="2" t="s">
        <v>273</v>
      </c>
      <c r="F311" s="2" t="s">
        <v>998</v>
      </c>
      <c r="G311" s="2" t="s">
        <v>999</v>
      </c>
      <c r="H311" s="2">
        <v>27918</v>
      </c>
      <c r="I311" s="2">
        <v>155</v>
      </c>
      <c r="J311" s="2" t="s">
        <v>19</v>
      </c>
      <c r="K311" s="2" t="s">
        <v>20</v>
      </c>
      <c r="L311" s="2">
        <v>99000000</v>
      </c>
      <c r="M311" s="2">
        <v>2015</v>
      </c>
      <c r="N311" s="2">
        <v>7.2</v>
      </c>
    </row>
    <row r="312" spans="1:14" x14ac:dyDescent="0.25">
      <c r="A312" s="1" t="s">
        <v>1000</v>
      </c>
      <c r="B312" s="1">
        <v>97</v>
      </c>
      <c r="C312" s="1">
        <v>110</v>
      </c>
      <c r="D312" s="1">
        <v>10200000</v>
      </c>
      <c r="E312" s="1" t="s">
        <v>1001</v>
      </c>
      <c r="F312" s="1" t="s">
        <v>1002</v>
      </c>
      <c r="G312" s="1" t="s">
        <v>1003</v>
      </c>
      <c r="H312" s="1">
        <v>18697</v>
      </c>
      <c r="I312" s="1">
        <v>263</v>
      </c>
      <c r="J312" s="1" t="s">
        <v>19</v>
      </c>
      <c r="K312" s="1" t="s">
        <v>20</v>
      </c>
      <c r="L312" s="1">
        <v>10000000</v>
      </c>
      <c r="M312" s="1">
        <v>1997</v>
      </c>
      <c r="N312" s="1">
        <v>7.3</v>
      </c>
    </row>
    <row r="313" spans="1:14" x14ac:dyDescent="0.25">
      <c r="A313" s="2" t="s">
        <v>309</v>
      </c>
      <c r="B313" s="2">
        <v>202</v>
      </c>
      <c r="C313" s="2">
        <v>130</v>
      </c>
      <c r="D313" s="2">
        <v>202007640</v>
      </c>
      <c r="E313" s="2" t="s">
        <v>1005</v>
      </c>
      <c r="F313" s="2" t="s">
        <v>588</v>
      </c>
      <c r="G313" s="2" t="s">
        <v>1006</v>
      </c>
      <c r="H313" s="2">
        <v>248045</v>
      </c>
      <c r="I313" s="2">
        <v>890</v>
      </c>
      <c r="J313" s="2" t="s">
        <v>19</v>
      </c>
      <c r="K313" s="2" t="s">
        <v>20</v>
      </c>
      <c r="L313" s="2">
        <v>98000000</v>
      </c>
      <c r="M313" s="2">
        <v>2001</v>
      </c>
      <c r="N313" s="2">
        <v>6.3</v>
      </c>
    </row>
    <row r="314" spans="1:14" x14ac:dyDescent="0.25">
      <c r="A314" s="1" t="s">
        <v>281</v>
      </c>
      <c r="B314" s="1">
        <v>233</v>
      </c>
      <c r="C314" s="1">
        <v>216</v>
      </c>
      <c r="D314" s="1">
        <v>77679638</v>
      </c>
      <c r="E314" s="1" t="s">
        <v>1007</v>
      </c>
      <c r="F314" s="1" t="s">
        <v>130</v>
      </c>
      <c r="G314" s="1" t="s">
        <v>1008</v>
      </c>
      <c r="H314" s="1">
        <v>314033</v>
      </c>
      <c r="I314" s="1">
        <v>1166</v>
      </c>
      <c r="J314" s="1" t="s">
        <v>19</v>
      </c>
      <c r="K314" s="1" t="s">
        <v>20</v>
      </c>
      <c r="L314" s="1">
        <v>100000000</v>
      </c>
      <c r="M314" s="1">
        <v>2002</v>
      </c>
      <c r="N314" s="1">
        <v>7.5</v>
      </c>
    </row>
    <row r="315" spans="1:14" x14ac:dyDescent="0.25">
      <c r="A315" s="2" t="s">
        <v>1009</v>
      </c>
      <c r="B315" s="2">
        <v>136</v>
      </c>
      <c r="C315" s="2">
        <v>146</v>
      </c>
      <c r="D315" s="2">
        <v>9213</v>
      </c>
      <c r="E315" s="2" t="s">
        <v>1010</v>
      </c>
      <c r="F315" s="2" t="s">
        <v>33</v>
      </c>
      <c r="G315" s="2" t="s">
        <v>1011</v>
      </c>
      <c r="H315" s="2">
        <v>38690</v>
      </c>
      <c r="I315" s="2">
        <v>130</v>
      </c>
      <c r="J315" s="2" t="s">
        <v>1012</v>
      </c>
      <c r="K315" s="2" t="s">
        <v>497</v>
      </c>
      <c r="L315" s="2">
        <v>94000000</v>
      </c>
      <c r="M315" s="2">
        <v>2011</v>
      </c>
      <c r="N315" s="2">
        <v>7.6</v>
      </c>
    </row>
    <row r="316" spans="1:14" x14ac:dyDescent="0.25">
      <c r="A316" s="1" t="s">
        <v>1013</v>
      </c>
      <c r="B316" s="1">
        <v>154</v>
      </c>
      <c r="C316" s="1">
        <v>85</v>
      </c>
      <c r="D316" s="1">
        <v>58867694</v>
      </c>
      <c r="E316" s="1" t="s">
        <v>1015</v>
      </c>
      <c r="F316" s="1" t="s">
        <v>181</v>
      </c>
      <c r="G316" s="1" t="s">
        <v>1016</v>
      </c>
      <c r="H316" s="1">
        <v>54077</v>
      </c>
      <c r="I316" s="1">
        <v>112</v>
      </c>
      <c r="J316" s="1" t="s">
        <v>19</v>
      </c>
      <c r="K316" s="1" t="s">
        <v>20</v>
      </c>
      <c r="L316" s="1">
        <v>100000000</v>
      </c>
      <c r="M316" s="1">
        <v>2007</v>
      </c>
      <c r="N316" s="1">
        <v>6.8</v>
      </c>
    </row>
    <row r="317" spans="1:14" x14ac:dyDescent="0.25">
      <c r="A317" s="2" t="s">
        <v>1018</v>
      </c>
      <c r="B317" s="2">
        <v>169</v>
      </c>
      <c r="C317" s="2">
        <v>93</v>
      </c>
      <c r="D317" s="2">
        <v>59475623</v>
      </c>
      <c r="E317" s="2" t="s">
        <v>1019</v>
      </c>
      <c r="F317" s="2" t="s">
        <v>1020</v>
      </c>
      <c r="G317" s="2" t="s">
        <v>1021</v>
      </c>
      <c r="H317" s="2">
        <v>49739</v>
      </c>
      <c r="I317" s="2">
        <v>407</v>
      </c>
      <c r="J317" s="2" t="s">
        <v>19</v>
      </c>
      <c r="K317" s="2" t="s">
        <v>20</v>
      </c>
      <c r="L317" s="2">
        <v>90000000</v>
      </c>
      <c r="M317" s="2">
        <v>2004</v>
      </c>
      <c r="N317" s="2">
        <v>5.2</v>
      </c>
    </row>
    <row r="318" spans="1:14" x14ac:dyDescent="0.25">
      <c r="A318" s="1" t="s">
        <v>111</v>
      </c>
      <c r="B318" s="1">
        <v>200</v>
      </c>
      <c r="C318" s="1">
        <v>152</v>
      </c>
      <c r="D318" s="1">
        <v>108638745</v>
      </c>
      <c r="E318" s="1" t="s">
        <v>1022</v>
      </c>
      <c r="F318" s="1" t="s">
        <v>720</v>
      </c>
      <c r="G318" s="1" t="s">
        <v>1023</v>
      </c>
      <c r="H318" s="1">
        <v>292022</v>
      </c>
      <c r="I318" s="1">
        <v>1103</v>
      </c>
      <c r="J318" s="1" t="s">
        <v>19</v>
      </c>
      <c r="K318" s="1" t="s">
        <v>20</v>
      </c>
      <c r="L318" s="1">
        <v>92000000</v>
      </c>
      <c r="M318" s="1">
        <v>2001</v>
      </c>
      <c r="N318" s="1">
        <v>7.7</v>
      </c>
    </row>
    <row r="319" spans="1:14" x14ac:dyDescent="0.25">
      <c r="A319" s="2" t="s">
        <v>1024</v>
      </c>
      <c r="B319" s="2">
        <v>255</v>
      </c>
      <c r="C319" s="2">
        <v>85</v>
      </c>
      <c r="D319" s="2">
        <v>86897182</v>
      </c>
      <c r="E319" s="2" t="s">
        <v>872</v>
      </c>
      <c r="F319" s="2" t="s">
        <v>672</v>
      </c>
      <c r="G319" s="2" t="s">
        <v>1025</v>
      </c>
      <c r="H319" s="2">
        <v>106790</v>
      </c>
      <c r="I319" s="2">
        <v>177</v>
      </c>
      <c r="J319" s="2" t="s">
        <v>19</v>
      </c>
      <c r="K319" s="2" t="s">
        <v>20</v>
      </c>
      <c r="L319" s="2">
        <v>95000000</v>
      </c>
      <c r="M319" s="2">
        <v>2012</v>
      </c>
      <c r="N319" s="2">
        <v>6.2</v>
      </c>
    </row>
    <row r="320" spans="1:14" x14ac:dyDescent="0.25">
      <c r="A320" s="1" t="s">
        <v>1026</v>
      </c>
      <c r="B320" s="1">
        <v>173</v>
      </c>
      <c r="C320" s="1">
        <v>126</v>
      </c>
      <c r="D320" s="1">
        <v>63540020</v>
      </c>
      <c r="E320" s="1" t="s">
        <v>41</v>
      </c>
      <c r="F320" s="1" t="s">
        <v>1027</v>
      </c>
      <c r="G320" s="1" t="s">
        <v>1028</v>
      </c>
      <c r="H320" s="1">
        <v>343274</v>
      </c>
      <c r="I320" s="1">
        <v>742</v>
      </c>
      <c r="J320" s="1" t="s">
        <v>19</v>
      </c>
      <c r="K320" s="1" t="s">
        <v>774</v>
      </c>
      <c r="L320" s="1">
        <v>93000000</v>
      </c>
      <c r="M320" s="1">
        <v>1997</v>
      </c>
      <c r="N320" s="1">
        <v>7.7</v>
      </c>
    </row>
    <row r="321" spans="1:14" x14ac:dyDescent="0.25">
      <c r="A321" s="2" t="s">
        <v>1029</v>
      </c>
      <c r="B321" s="2">
        <v>221</v>
      </c>
      <c r="C321" s="2">
        <v>146</v>
      </c>
      <c r="D321" s="2">
        <v>95328937</v>
      </c>
      <c r="E321" s="2" t="s">
        <v>753</v>
      </c>
      <c r="F321" s="2" t="s">
        <v>1030</v>
      </c>
      <c r="G321" s="2" t="s">
        <v>1031</v>
      </c>
      <c r="H321" s="2">
        <v>59581</v>
      </c>
      <c r="I321" s="2">
        <v>293</v>
      </c>
      <c r="J321" s="2" t="s">
        <v>19</v>
      </c>
      <c r="K321" s="2" t="s">
        <v>20</v>
      </c>
      <c r="L321" s="2">
        <v>100000000</v>
      </c>
      <c r="M321" s="2">
        <v>2010</v>
      </c>
      <c r="N321" s="2">
        <v>4.3</v>
      </c>
    </row>
    <row r="322" spans="1:14" x14ac:dyDescent="0.25">
      <c r="A322" s="1" t="s">
        <v>1032</v>
      </c>
      <c r="B322" s="1">
        <v>82</v>
      </c>
      <c r="C322" s="1">
        <v>89</v>
      </c>
      <c r="D322" s="1">
        <v>50802661</v>
      </c>
      <c r="E322" s="1" t="s">
        <v>1034</v>
      </c>
      <c r="F322" s="1" t="s">
        <v>1035</v>
      </c>
      <c r="G322" s="1" t="s">
        <v>1036</v>
      </c>
      <c r="H322" s="1">
        <v>58300</v>
      </c>
      <c r="I322" s="1">
        <v>139</v>
      </c>
      <c r="J322" s="1" t="s">
        <v>19</v>
      </c>
      <c r="K322" s="1" t="s">
        <v>20</v>
      </c>
      <c r="L322" s="1">
        <v>95000000</v>
      </c>
      <c r="M322" s="1">
        <v>2000</v>
      </c>
      <c r="N322" s="1">
        <v>6.9</v>
      </c>
    </row>
    <row r="323" spans="1:14" x14ac:dyDescent="0.25">
      <c r="A323" s="2" t="s">
        <v>997</v>
      </c>
      <c r="B323" s="2">
        <v>233</v>
      </c>
      <c r="C323" s="2">
        <v>88</v>
      </c>
      <c r="D323" s="2">
        <v>161317423</v>
      </c>
      <c r="E323" s="2" t="s">
        <v>273</v>
      </c>
      <c r="F323" s="2" t="s">
        <v>87</v>
      </c>
      <c r="G323" s="2" t="s">
        <v>1037</v>
      </c>
      <c r="H323" s="2">
        <v>145321</v>
      </c>
      <c r="I323" s="2">
        <v>139</v>
      </c>
      <c r="J323" s="2" t="s">
        <v>19</v>
      </c>
      <c r="K323" s="2" t="s">
        <v>20</v>
      </c>
      <c r="L323" s="2">
        <v>95000000</v>
      </c>
      <c r="M323" s="2">
        <v>2012</v>
      </c>
      <c r="N323" s="2">
        <v>6.6</v>
      </c>
    </row>
    <row r="324" spans="1:14" x14ac:dyDescent="0.25">
      <c r="A324" s="1" t="s">
        <v>480</v>
      </c>
      <c r="B324" s="1">
        <v>343</v>
      </c>
      <c r="C324" s="1">
        <v>105</v>
      </c>
      <c r="D324" s="1">
        <v>201148159</v>
      </c>
      <c r="E324" s="1" t="s">
        <v>1038</v>
      </c>
      <c r="F324" s="1" t="s">
        <v>339</v>
      </c>
      <c r="G324" s="1" t="s">
        <v>1039</v>
      </c>
      <c r="H324" s="1">
        <v>103737</v>
      </c>
      <c r="I324" s="1">
        <v>322</v>
      </c>
      <c r="J324" s="1" t="s">
        <v>19</v>
      </c>
      <c r="K324" s="1" t="s">
        <v>20</v>
      </c>
      <c r="L324" s="1">
        <v>95000000</v>
      </c>
      <c r="M324" s="1">
        <v>2015</v>
      </c>
      <c r="N324" s="1">
        <v>7</v>
      </c>
    </row>
    <row r="325" spans="1:14" x14ac:dyDescent="0.25">
      <c r="A325" s="2" t="s">
        <v>100</v>
      </c>
      <c r="B325" s="2">
        <v>308</v>
      </c>
      <c r="C325" s="2">
        <v>135</v>
      </c>
      <c r="D325" s="2">
        <v>43982842</v>
      </c>
      <c r="E325" s="2" t="s">
        <v>1040</v>
      </c>
      <c r="F325" s="2" t="s">
        <v>1041</v>
      </c>
      <c r="G325" s="2" t="s">
        <v>1042</v>
      </c>
      <c r="H325" s="2">
        <v>125109</v>
      </c>
      <c r="I325" s="2">
        <v>593</v>
      </c>
      <c r="J325" s="2" t="s">
        <v>19</v>
      </c>
      <c r="K325" s="2" t="s">
        <v>20</v>
      </c>
      <c r="L325" s="2">
        <v>65000000</v>
      </c>
      <c r="M325" s="2">
        <v>2009</v>
      </c>
      <c r="N325" s="2">
        <v>6.7</v>
      </c>
    </row>
    <row r="326" spans="1:14" x14ac:dyDescent="0.25">
      <c r="A326" s="1" t="s">
        <v>39</v>
      </c>
      <c r="B326" s="1">
        <v>301</v>
      </c>
      <c r="C326" s="1">
        <v>100</v>
      </c>
      <c r="D326" s="1">
        <v>380838870</v>
      </c>
      <c r="E326" s="1" t="s">
        <v>273</v>
      </c>
      <c r="F326" s="1" t="s">
        <v>1043</v>
      </c>
      <c r="G326" s="1" t="s">
        <v>1044</v>
      </c>
      <c r="H326" s="1">
        <v>692482</v>
      </c>
      <c r="I326" s="1">
        <v>866</v>
      </c>
      <c r="J326" s="1" t="s">
        <v>19</v>
      </c>
      <c r="K326" s="1" t="s">
        <v>20</v>
      </c>
      <c r="L326" s="1">
        <v>94000000</v>
      </c>
      <c r="M326" s="1">
        <v>2003</v>
      </c>
      <c r="N326" s="1">
        <v>8.1999999999999993</v>
      </c>
    </row>
    <row r="327" spans="1:14" x14ac:dyDescent="0.25">
      <c r="A327" s="2" t="s">
        <v>100</v>
      </c>
      <c r="B327" s="2">
        <v>328</v>
      </c>
      <c r="C327" s="2">
        <v>192</v>
      </c>
      <c r="D327" s="2">
        <v>377019252</v>
      </c>
      <c r="E327" s="2" t="s">
        <v>320</v>
      </c>
      <c r="F327" s="2" t="s">
        <v>22</v>
      </c>
      <c r="G327" s="2" t="s">
        <v>1045</v>
      </c>
      <c r="H327" s="2">
        <v>1215718</v>
      </c>
      <c r="I327" s="2">
        <v>3189</v>
      </c>
      <c r="J327" s="2" t="s">
        <v>19</v>
      </c>
      <c r="K327" s="2" t="s">
        <v>20</v>
      </c>
      <c r="L327" s="2">
        <v>94000000</v>
      </c>
      <c r="M327" s="2">
        <v>2003</v>
      </c>
      <c r="N327" s="2">
        <v>8.9</v>
      </c>
    </row>
    <row r="328" spans="1:14" x14ac:dyDescent="0.25">
      <c r="A328" s="1" t="s">
        <v>100</v>
      </c>
      <c r="B328" s="1">
        <v>294</v>
      </c>
      <c r="C328" s="1">
        <v>172</v>
      </c>
      <c r="D328" s="1">
        <v>340478898</v>
      </c>
      <c r="E328" s="1" t="s">
        <v>320</v>
      </c>
      <c r="F328" s="1" t="s">
        <v>121</v>
      </c>
      <c r="G328" s="1" t="s">
        <v>1046</v>
      </c>
      <c r="H328" s="1">
        <v>1100446</v>
      </c>
      <c r="I328" s="1">
        <v>2417</v>
      </c>
      <c r="J328" s="1" t="s">
        <v>19</v>
      </c>
      <c r="K328" s="1" t="s">
        <v>20</v>
      </c>
      <c r="L328" s="1">
        <v>94000000</v>
      </c>
      <c r="M328" s="1">
        <v>2002</v>
      </c>
      <c r="N328" s="1">
        <v>8.6999999999999993</v>
      </c>
    </row>
    <row r="329" spans="1:14" x14ac:dyDescent="0.25">
      <c r="A329" s="2" t="s">
        <v>1047</v>
      </c>
      <c r="B329" s="2">
        <v>175</v>
      </c>
      <c r="C329" s="2">
        <v>102</v>
      </c>
      <c r="D329" s="2">
        <v>17176900</v>
      </c>
      <c r="E329" s="2" t="s">
        <v>23</v>
      </c>
      <c r="F329" s="2" t="s">
        <v>181</v>
      </c>
      <c r="G329" s="2" t="s">
        <v>1048</v>
      </c>
      <c r="H329" s="2">
        <v>54501</v>
      </c>
      <c r="I329" s="2">
        <v>154</v>
      </c>
      <c r="J329" s="2" t="s">
        <v>19</v>
      </c>
      <c r="K329" s="2" t="s">
        <v>20</v>
      </c>
      <c r="L329" s="2">
        <v>95000000</v>
      </c>
      <c r="M329" s="2">
        <v>2014</v>
      </c>
      <c r="N329" s="2">
        <v>5.5</v>
      </c>
    </row>
    <row r="330" spans="1:14" x14ac:dyDescent="0.25">
      <c r="A330" s="1" t="s">
        <v>932</v>
      </c>
      <c r="B330" s="1">
        <v>199</v>
      </c>
      <c r="C330" s="1">
        <v>100</v>
      </c>
      <c r="D330" s="1">
        <v>131144183</v>
      </c>
      <c r="E330" s="1" t="s">
        <v>1005</v>
      </c>
      <c r="F330" s="1" t="s">
        <v>325</v>
      </c>
      <c r="G330" s="1" t="s">
        <v>1050</v>
      </c>
      <c r="H330" s="1">
        <v>157016</v>
      </c>
      <c r="I330" s="1">
        <v>824</v>
      </c>
      <c r="J330" s="1" t="s">
        <v>19</v>
      </c>
      <c r="K330" s="1" t="s">
        <v>20</v>
      </c>
      <c r="L330" s="1">
        <v>115000000</v>
      </c>
      <c r="M330" s="1">
        <v>2001</v>
      </c>
      <c r="N330" s="1">
        <v>5.7</v>
      </c>
    </row>
    <row r="331" spans="1:14" x14ac:dyDescent="0.25">
      <c r="A331" s="2" t="s">
        <v>1051</v>
      </c>
      <c r="B331" s="2">
        <v>355</v>
      </c>
      <c r="C331" s="2">
        <v>119</v>
      </c>
      <c r="D331" s="2">
        <v>23014504</v>
      </c>
      <c r="E331" s="2" t="s">
        <v>1052</v>
      </c>
      <c r="F331" s="2" t="s">
        <v>24</v>
      </c>
      <c r="G331" s="2" t="s">
        <v>1053</v>
      </c>
      <c r="H331" s="2">
        <v>172707</v>
      </c>
      <c r="I331" s="2">
        <v>462</v>
      </c>
      <c r="J331" s="2" t="s">
        <v>19</v>
      </c>
      <c r="K331" s="2" t="s">
        <v>31</v>
      </c>
      <c r="L331" s="2">
        <v>100000000</v>
      </c>
      <c r="M331" s="2">
        <v>2014</v>
      </c>
      <c r="N331" s="2">
        <v>6.3</v>
      </c>
    </row>
    <row r="332" spans="1:14" x14ac:dyDescent="0.25">
      <c r="A332" s="1" t="s">
        <v>498</v>
      </c>
      <c r="B332" s="1">
        <v>198</v>
      </c>
      <c r="C332" s="1">
        <v>92</v>
      </c>
      <c r="D332" s="1">
        <v>181166115</v>
      </c>
      <c r="E332" s="1" t="s">
        <v>137</v>
      </c>
      <c r="F332" s="1" t="s">
        <v>1055</v>
      </c>
      <c r="G332" s="1" t="s">
        <v>1056</v>
      </c>
      <c r="H332" s="1">
        <v>219501</v>
      </c>
      <c r="I332" s="1">
        <v>1236</v>
      </c>
      <c r="J332" s="1" t="s">
        <v>19</v>
      </c>
      <c r="K332" s="1" t="s">
        <v>20</v>
      </c>
      <c r="L332" s="1">
        <v>93000000</v>
      </c>
      <c r="M332" s="1">
        <v>2001</v>
      </c>
      <c r="N332" s="1">
        <v>5.9</v>
      </c>
    </row>
    <row r="333" spans="1:14" x14ac:dyDescent="0.25">
      <c r="A333" s="2" t="s">
        <v>1058</v>
      </c>
      <c r="B333" s="2">
        <v>529</v>
      </c>
      <c r="C333" s="2">
        <v>105</v>
      </c>
      <c r="D333" s="2">
        <v>176740650</v>
      </c>
      <c r="E333" s="2" t="s">
        <v>740</v>
      </c>
      <c r="F333" s="2" t="s">
        <v>45</v>
      </c>
      <c r="G333" s="2" t="s">
        <v>1060</v>
      </c>
      <c r="H333" s="2">
        <v>403836</v>
      </c>
      <c r="I333" s="2">
        <v>646</v>
      </c>
      <c r="J333" s="2" t="s">
        <v>19</v>
      </c>
      <c r="K333" s="2" t="s">
        <v>20</v>
      </c>
      <c r="L333" s="2">
        <v>93000000</v>
      </c>
      <c r="M333" s="2">
        <v>2011</v>
      </c>
      <c r="N333" s="2">
        <v>7.6</v>
      </c>
    </row>
    <row r="334" spans="1:14" x14ac:dyDescent="0.25">
      <c r="A334" s="1" t="s">
        <v>1061</v>
      </c>
      <c r="B334" s="1">
        <v>198</v>
      </c>
      <c r="C334" s="1">
        <v>107</v>
      </c>
      <c r="D334" s="1">
        <v>71148699</v>
      </c>
      <c r="E334" s="1" t="s">
        <v>120</v>
      </c>
      <c r="F334" s="1" t="s">
        <v>529</v>
      </c>
      <c r="G334" s="1" t="s">
        <v>1062</v>
      </c>
      <c r="H334" s="1">
        <v>68935</v>
      </c>
      <c r="I334" s="1">
        <v>125</v>
      </c>
      <c r="J334" s="1" t="s">
        <v>19</v>
      </c>
      <c r="K334" s="1" t="s">
        <v>20</v>
      </c>
      <c r="L334" s="1">
        <v>90000000</v>
      </c>
      <c r="M334" s="1">
        <v>2008</v>
      </c>
      <c r="N334" s="1">
        <v>6.6</v>
      </c>
    </row>
    <row r="335" spans="1:14" x14ac:dyDescent="0.25">
      <c r="A335" s="2" t="s">
        <v>1063</v>
      </c>
      <c r="B335" s="2">
        <v>412</v>
      </c>
      <c r="C335" s="2">
        <v>101</v>
      </c>
      <c r="D335" s="2">
        <v>67344392</v>
      </c>
      <c r="E335" s="2" t="s">
        <v>34</v>
      </c>
      <c r="F335" s="2" t="s">
        <v>540</v>
      </c>
      <c r="G335" s="2" t="s">
        <v>1065</v>
      </c>
      <c r="H335" s="2">
        <v>165618</v>
      </c>
      <c r="I335" s="2">
        <v>503</v>
      </c>
      <c r="J335" s="2" t="s">
        <v>19</v>
      </c>
      <c r="K335" s="2" t="s">
        <v>20</v>
      </c>
      <c r="L335" s="2">
        <v>92000000</v>
      </c>
      <c r="M335" s="2">
        <v>2013</v>
      </c>
      <c r="N335" s="2">
        <v>5.3</v>
      </c>
    </row>
    <row r="336" spans="1:14" x14ac:dyDescent="0.25">
      <c r="A336" s="1" t="s">
        <v>1066</v>
      </c>
      <c r="B336" s="1">
        <v>106</v>
      </c>
      <c r="C336" s="1">
        <v>137</v>
      </c>
      <c r="D336" s="1">
        <v>22406362</v>
      </c>
      <c r="E336" s="1" t="s">
        <v>1067</v>
      </c>
      <c r="F336" s="1" t="s">
        <v>310</v>
      </c>
      <c r="G336" s="1" t="s">
        <v>1068</v>
      </c>
      <c r="H336" s="1">
        <v>16832</v>
      </c>
      <c r="I336" s="1">
        <v>267</v>
      </c>
      <c r="J336" s="1" t="s">
        <v>19</v>
      </c>
      <c r="K336" s="1" t="s">
        <v>20</v>
      </c>
      <c r="L336" s="1">
        <v>107000000</v>
      </c>
      <c r="M336" s="1">
        <v>2004</v>
      </c>
      <c r="N336" s="1">
        <v>6</v>
      </c>
    </row>
    <row r="337" spans="1:14" x14ac:dyDescent="0.25">
      <c r="A337" s="2" t="s">
        <v>343</v>
      </c>
      <c r="B337" s="2">
        <v>283</v>
      </c>
      <c r="C337" s="2">
        <v>115</v>
      </c>
      <c r="D337" s="2">
        <v>261437578</v>
      </c>
      <c r="E337" s="2" t="s">
        <v>1070</v>
      </c>
      <c r="F337" s="2" t="s">
        <v>1071</v>
      </c>
      <c r="G337" s="2" t="s">
        <v>1072</v>
      </c>
      <c r="H337" s="2">
        <v>479166</v>
      </c>
      <c r="I337" s="2">
        <v>815</v>
      </c>
      <c r="J337" s="2" t="s">
        <v>19</v>
      </c>
      <c r="K337" s="2" t="s">
        <v>20</v>
      </c>
      <c r="L337" s="2">
        <v>92000000</v>
      </c>
      <c r="M337" s="2">
        <v>2004</v>
      </c>
      <c r="N337" s="2">
        <v>8</v>
      </c>
    </row>
    <row r="338" spans="1:14" x14ac:dyDescent="0.25">
      <c r="A338" s="1" t="s">
        <v>1073</v>
      </c>
      <c r="B338" s="1">
        <v>61</v>
      </c>
      <c r="C338" s="1">
        <v>124</v>
      </c>
      <c r="D338" s="1">
        <v>11000000</v>
      </c>
      <c r="E338" s="1" t="s">
        <v>851</v>
      </c>
      <c r="F338" s="1" t="s">
        <v>1074</v>
      </c>
      <c r="G338" s="1" t="s">
        <v>1075</v>
      </c>
      <c r="H338" s="1">
        <v>21102</v>
      </c>
      <c r="I338" s="1">
        <v>169</v>
      </c>
      <c r="J338" s="1" t="s">
        <v>19</v>
      </c>
      <c r="K338" s="1" t="s">
        <v>20</v>
      </c>
      <c r="L338" s="1">
        <v>98000000</v>
      </c>
      <c r="M338" s="1">
        <v>1995</v>
      </c>
      <c r="N338" s="1">
        <v>5.6</v>
      </c>
    </row>
    <row r="339" spans="1:14" x14ac:dyDescent="0.25">
      <c r="A339" s="2" t="s">
        <v>673</v>
      </c>
      <c r="B339" s="2">
        <v>217</v>
      </c>
      <c r="C339" s="2">
        <v>118</v>
      </c>
      <c r="D339" s="2">
        <v>88761720</v>
      </c>
      <c r="E339" s="2" t="s">
        <v>120</v>
      </c>
      <c r="F339" s="2" t="s">
        <v>653</v>
      </c>
      <c r="G339" s="2" t="s">
        <v>1076</v>
      </c>
      <c r="H339" s="2">
        <v>141179</v>
      </c>
      <c r="I339" s="2">
        <v>419</v>
      </c>
      <c r="J339" s="2" t="s">
        <v>19</v>
      </c>
      <c r="K339" s="2" t="s">
        <v>31</v>
      </c>
      <c r="L339" s="2">
        <v>95000000</v>
      </c>
      <c r="M339" s="2">
        <v>2010</v>
      </c>
      <c r="N339" s="2">
        <v>5.9</v>
      </c>
    </row>
    <row r="340" spans="1:14" x14ac:dyDescent="0.25">
      <c r="A340" s="1" t="s">
        <v>95</v>
      </c>
      <c r="B340" s="1">
        <v>175</v>
      </c>
      <c r="C340" s="1">
        <v>98</v>
      </c>
      <c r="D340" s="1">
        <v>250147615</v>
      </c>
      <c r="E340" s="1" t="s">
        <v>1077</v>
      </c>
      <c r="F340" s="1" t="s">
        <v>98</v>
      </c>
      <c r="G340" s="1" t="s">
        <v>1078</v>
      </c>
      <c r="H340" s="1">
        <v>403014</v>
      </c>
      <c r="I340" s="1">
        <v>289</v>
      </c>
      <c r="J340" s="1" t="s">
        <v>19</v>
      </c>
      <c r="K340" s="1" t="s">
        <v>20</v>
      </c>
      <c r="L340" s="1">
        <v>90000000</v>
      </c>
      <c r="M340" s="1">
        <v>1997</v>
      </c>
      <c r="N340" s="1">
        <v>7.3</v>
      </c>
    </row>
    <row r="341" spans="1:14" x14ac:dyDescent="0.25">
      <c r="A341" s="2" t="s">
        <v>183</v>
      </c>
      <c r="B341" s="2">
        <v>191</v>
      </c>
      <c r="C341" s="2">
        <v>82</v>
      </c>
      <c r="D341" s="2">
        <v>245823397</v>
      </c>
      <c r="E341" s="2" t="s">
        <v>165</v>
      </c>
      <c r="F341" s="2" t="s">
        <v>193</v>
      </c>
      <c r="G341" s="2" t="s">
        <v>1079</v>
      </c>
      <c r="H341" s="2">
        <v>385871</v>
      </c>
      <c r="I341" s="2">
        <v>515</v>
      </c>
      <c r="J341" s="2" t="s">
        <v>19</v>
      </c>
      <c r="K341" s="2" t="s">
        <v>20</v>
      </c>
      <c r="L341" s="2">
        <v>90000000</v>
      </c>
      <c r="M341" s="2">
        <v>1999</v>
      </c>
      <c r="N341" s="2">
        <v>7.9</v>
      </c>
    </row>
    <row r="342" spans="1:14" x14ac:dyDescent="0.25">
      <c r="A342" s="1" t="s">
        <v>909</v>
      </c>
      <c r="B342" s="1">
        <v>316</v>
      </c>
      <c r="C342" s="1">
        <v>98</v>
      </c>
      <c r="D342" s="1">
        <v>81557479</v>
      </c>
      <c r="E342" s="1" t="s">
        <v>34</v>
      </c>
      <c r="F342" s="1" t="s">
        <v>902</v>
      </c>
      <c r="G342" s="1" t="s">
        <v>1080</v>
      </c>
      <c r="H342" s="1">
        <v>149947</v>
      </c>
      <c r="I342" s="1">
        <v>326</v>
      </c>
      <c r="J342" s="1" t="s">
        <v>19</v>
      </c>
      <c r="K342" s="1" t="s">
        <v>20</v>
      </c>
      <c r="L342" s="1">
        <v>100000000</v>
      </c>
      <c r="M342" s="1">
        <v>2010</v>
      </c>
      <c r="N342" s="1">
        <v>6.8</v>
      </c>
    </row>
    <row r="343" spans="1:14" x14ac:dyDescent="0.25">
      <c r="A343" s="2" t="s">
        <v>157</v>
      </c>
      <c r="B343" s="2">
        <v>127</v>
      </c>
      <c r="C343" s="2">
        <v>90</v>
      </c>
      <c r="D343" s="2">
        <v>226138454</v>
      </c>
      <c r="E343" s="2" t="s">
        <v>246</v>
      </c>
      <c r="F343" s="2" t="s">
        <v>1082</v>
      </c>
      <c r="G343" s="2" t="s">
        <v>1083</v>
      </c>
      <c r="H343" s="2">
        <v>160440</v>
      </c>
      <c r="I343" s="2">
        <v>394</v>
      </c>
      <c r="J343" s="2" t="s">
        <v>19</v>
      </c>
      <c r="K343" s="2" t="s">
        <v>20</v>
      </c>
      <c r="L343" s="2">
        <v>90000000</v>
      </c>
      <c r="M343" s="2">
        <v>2001</v>
      </c>
      <c r="N343" s="2">
        <v>6.6</v>
      </c>
    </row>
    <row r="344" spans="1:14" x14ac:dyDescent="0.25">
      <c r="A344" s="1" t="s">
        <v>253</v>
      </c>
      <c r="B344" s="1">
        <v>185</v>
      </c>
      <c r="C344" s="1">
        <v>130</v>
      </c>
      <c r="D344" s="1">
        <v>155370362</v>
      </c>
      <c r="E344" s="1" t="s">
        <v>1085</v>
      </c>
      <c r="F344" s="1" t="s">
        <v>232</v>
      </c>
      <c r="G344" s="1" t="s">
        <v>1086</v>
      </c>
      <c r="H344" s="1">
        <v>98403</v>
      </c>
      <c r="I344" s="1">
        <v>683</v>
      </c>
      <c r="J344" s="1" t="s">
        <v>19</v>
      </c>
      <c r="K344" s="1" t="s">
        <v>20</v>
      </c>
      <c r="L344" s="1">
        <v>100000000</v>
      </c>
      <c r="M344" s="1">
        <v>2000</v>
      </c>
      <c r="N344" s="1">
        <v>6.6</v>
      </c>
    </row>
    <row r="345" spans="1:14" x14ac:dyDescent="0.25">
      <c r="A345" s="2" t="s">
        <v>1087</v>
      </c>
      <c r="B345" s="2">
        <v>191</v>
      </c>
      <c r="C345" s="2">
        <v>90</v>
      </c>
      <c r="D345" s="2">
        <v>124870275</v>
      </c>
      <c r="E345" s="2" t="s">
        <v>1088</v>
      </c>
      <c r="F345" s="2" t="s">
        <v>1089</v>
      </c>
      <c r="G345" s="2" t="s">
        <v>1090</v>
      </c>
      <c r="H345" s="2">
        <v>152601</v>
      </c>
      <c r="I345" s="2">
        <v>156</v>
      </c>
      <c r="J345" s="2" t="s">
        <v>19</v>
      </c>
      <c r="K345" s="2" t="s">
        <v>20</v>
      </c>
      <c r="L345" s="2">
        <v>100000000</v>
      </c>
      <c r="M345" s="2">
        <v>2009</v>
      </c>
      <c r="N345" s="2">
        <v>7</v>
      </c>
    </row>
    <row r="346" spans="1:14" x14ac:dyDescent="0.25">
      <c r="A346" s="1" t="s">
        <v>684</v>
      </c>
      <c r="B346" s="1">
        <v>188</v>
      </c>
      <c r="C346" s="1">
        <v>94</v>
      </c>
      <c r="D346" s="1">
        <v>196573705</v>
      </c>
      <c r="E346" s="1" t="s">
        <v>451</v>
      </c>
      <c r="F346" s="1" t="s">
        <v>1091</v>
      </c>
      <c r="G346" s="1" t="s">
        <v>1092</v>
      </c>
      <c r="H346" s="1">
        <v>166791</v>
      </c>
      <c r="I346" s="1">
        <v>132</v>
      </c>
      <c r="J346" s="1" t="s">
        <v>19</v>
      </c>
      <c r="K346" s="1" t="s">
        <v>20</v>
      </c>
      <c r="L346" s="1">
        <v>90000000</v>
      </c>
      <c r="M346" s="1">
        <v>2009</v>
      </c>
      <c r="N346" s="1">
        <v>7</v>
      </c>
    </row>
    <row r="347" spans="1:14" x14ac:dyDescent="0.25">
      <c r="A347" s="2" t="s">
        <v>1093</v>
      </c>
      <c r="B347" s="2">
        <v>362</v>
      </c>
      <c r="C347" s="2">
        <v>114</v>
      </c>
      <c r="D347" s="2">
        <v>58229120</v>
      </c>
      <c r="E347" s="2" t="s">
        <v>1095</v>
      </c>
      <c r="F347" s="2" t="s">
        <v>816</v>
      </c>
      <c r="G347" s="2" t="s">
        <v>1096</v>
      </c>
      <c r="H347" s="2">
        <v>236421</v>
      </c>
      <c r="I347" s="2">
        <v>515</v>
      </c>
      <c r="J347" s="2" t="s">
        <v>19</v>
      </c>
      <c r="K347" s="2" t="s">
        <v>20</v>
      </c>
      <c r="L347" s="2">
        <v>90000000</v>
      </c>
      <c r="M347" s="2">
        <v>2013</v>
      </c>
      <c r="N347" s="2">
        <v>7.3</v>
      </c>
    </row>
    <row r="348" spans="1:14" x14ac:dyDescent="0.25">
      <c r="A348" s="1" t="s">
        <v>196</v>
      </c>
      <c r="B348" s="1">
        <v>181</v>
      </c>
      <c r="C348" s="1">
        <v>94</v>
      </c>
      <c r="D348" s="1">
        <v>125305545</v>
      </c>
      <c r="E348" s="1" t="s">
        <v>1098</v>
      </c>
      <c r="F348" s="1" t="s">
        <v>314</v>
      </c>
      <c r="G348" s="1" t="s">
        <v>1099</v>
      </c>
      <c r="H348" s="1">
        <v>145350</v>
      </c>
      <c r="I348" s="1">
        <v>643</v>
      </c>
      <c r="J348" s="1" t="s">
        <v>19</v>
      </c>
      <c r="K348" s="1" t="s">
        <v>20</v>
      </c>
      <c r="L348" s="1">
        <v>92000000</v>
      </c>
      <c r="M348" s="1">
        <v>2000</v>
      </c>
      <c r="N348" s="1">
        <v>5.5</v>
      </c>
    </row>
    <row r="349" spans="1:14" x14ac:dyDescent="0.25">
      <c r="A349" s="2" t="s">
        <v>281</v>
      </c>
      <c r="B349" s="2">
        <v>352</v>
      </c>
      <c r="C349" s="2">
        <v>151</v>
      </c>
      <c r="D349" s="2">
        <v>132373442</v>
      </c>
      <c r="E349" s="2" t="s">
        <v>1100</v>
      </c>
      <c r="F349" s="2" t="s">
        <v>130</v>
      </c>
      <c r="G349" s="2" t="s">
        <v>1101</v>
      </c>
      <c r="H349" s="2">
        <v>873649</v>
      </c>
      <c r="I349" s="2">
        <v>2054</v>
      </c>
      <c r="J349" s="2" t="s">
        <v>19</v>
      </c>
      <c r="K349" s="2" t="s">
        <v>20</v>
      </c>
      <c r="L349" s="2">
        <v>90000000</v>
      </c>
      <c r="M349" s="2">
        <v>2006</v>
      </c>
      <c r="N349" s="2">
        <v>8.5</v>
      </c>
    </row>
    <row r="350" spans="1:14" x14ac:dyDescent="0.25">
      <c r="A350" s="1" t="s">
        <v>1102</v>
      </c>
      <c r="B350" s="1">
        <v>143</v>
      </c>
      <c r="C350" s="1">
        <v>88</v>
      </c>
      <c r="D350" s="1">
        <v>120618403</v>
      </c>
      <c r="E350" s="1" t="s">
        <v>1104</v>
      </c>
      <c r="F350" s="1" t="s">
        <v>594</v>
      </c>
      <c r="G350" s="1" t="s">
        <v>1105</v>
      </c>
      <c r="H350" s="1">
        <v>171792</v>
      </c>
      <c r="I350" s="1">
        <v>222</v>
      </c>
      <c r="J350" s="1" t="s">
        <v>19</v>
      </c>
      <c r="K350" s="1" t="s">
        <v>20</v>
      </c>
      <c r="L350" s="1">
        <v>90000000</v>
      </c>
      <c r="M350" s="1">
        <v>1998</v>
      </c>
      <c r="N350" s="1">
        <v>7.5</v>
      </c>
    </row>
    <row r="351" spans="1:14" x14ac:dyDescent="0.25">
      <c r="A351" s="2" t="s">
        <v>1093</v>
      </c>
      <c r="B351" s="2">
        <v>308</v>
      </c>
      <c r="C351" s="2">
        <v>121</v>
      </c>
      <c r="D351" s="2">
        <v>110416702</v>
      </c>
      <c r="E351" s="2" t="s">
        <v>1106</v>
      </c>
      <c r="F351" s="2" t="s">
        <v>55</v>
      </c>
      <c r="G351" s="2" t="s">
        <v>1107</v>
      </c>
      <c r="H351" s="2">
        <v>307539</v>
      </c>
      <c r="I351" s="2">
        <v>577</v>
      </c>
      <c r="J351" s="2" t="s">
        <v>19</v>
      </c>
      <c r="K351" s="2" t="s">
        <v>20</v>
      </c>
      <c r="L351" s="2">
        <v>92000000</v>
      </c>
      <c r="M351" s="2">
        <v>2008</v>
      </c>
      <c r="N351" s="2">
        <v>7</v>
      </c>
    </row>
    <row r="352" spans="1:14" x14ac:dyDescent="0.25">
      <c r="A352" s="1" t="s">
        <v>383</v>
      </c>
      <c r="B352" s="1">
        <v>517</v>
      </c>
      <c r="C352" s="1">
        <v>158</v>
      </c>
      <c r="D352" s="1">
        <v>102515793</v>
      </c>
      <c r="E352" s="1" t="s">
        <v>1110</v>
      </c>
      <c r="F352" s="1" t="s">
        <v>256</v>
      </c>
      <c r="G352" s="1" t="s">
        <v>1111</v>
      </c>
      <c r="H352" s="1">
        <v>330152</v>
      </c>
      <c r="I352" s="1">
        <v>632</v>
      </c>
      <c r="J352" s="1" t="s">
        <v>19</v>
      </c>
      <c r="K352" s="1" t="s">
        <v>20</v>
      </c>
      <c r="L352" s="1">
        <v>90000000</v>
      </c>
      <c r="M352" s="1">
        <v>2011</v>
      </c>
      <c r="N352" s="1">
        <v>7.8</v>
      </c>
    </row>
    <row r="353" spans="1:14" x14ac:dyDescent="0.25">
      <c r="A353" s="2" t="s">
        <v>698</v>
      </c>
      <c r="B353" s="2">
        <v>148</v>
      </c>
      <c r="C353" s="2">
        <v>128</v>
      </c>
      <c r="D353" s="2">
        <v>100012500</v>
      </c>
      <c r="E353" s="2" t="s">
        <v>28</v>
      </c>
      <c r="F353" s="2" t="s">
        <v>540</v>
      </c>
      <c r="G353" s="2" t="s">
        <v>1114</v>
      </c>
      <c r="H353" s="2">
        <v>299258</v>
      </c>
      <c r="I353" s="2">
        <v>346</v>
      </c>
      <c r="J353" s="2" t="s">
        <v>19</v>
      </c>
      <c r="K353" s="2" t="s">
        <v>20</v>
      </c>
      <c r="L353" s="2">
        <v>90000000</v>
      </c>
      <c r="M353" s="2">
        <v>1995</v>
      </c>
      <c r="N353" s="2">
        <v>7.6</v>
      </c>
    </row>
    <row r="354" spans="1:14" x14ac:dyDescent="0.25">
      <c r="A354" s="1" t="s">
        <v>690</v>
      </c>
      <c r="B354" s="1">
        <v>415</v>
      </c>
      <c r="C354" s="1">
        <v>128</v>
      </c>
      <c r="D354" s="1">
        <v>209019489</v>
      </c>
      <c r="E354" s="1" t="s">
        <v>691</v>
      </c>
      <c r="F354" s="1" t="s">
        <v>55</v>
      </c>
      <c r="G354" s="1" t="s">
        <v>1115</v>
      </c>
      <c r="H354" s="1">
        <v>477300</v>
      </c>
      <c r="I354" s="1">
        <v>621</v>
      </c>
      <c r="J354" s="1" t="s">
        <v>19</v>
      </c>
      <c r="K354" s="1" t="s">
        <v>20</v>
      </c>
      <c r="L354" s="1">
        <v>90000000</v>
      </c>
      <c r="M354" s="1">
        <v>2009</v>
      </c>
      <c r="N354" s="1">
        <v>7.6</v>
      </c>
    </row>
    <row r="355" spans="1:14" x14ac:dyDescent="0.25">
      <c r="A355" s="1" t="s">
        <v>925</v>
      </c>
      <c r="B355" s="1">
        <v>146</v>
      </c>
      <c r="C355" s="1">
        <v>95</v>
      </c>
      <c r="D355" s="1">
        <v>84037039</v>
      </c>
      <c r="E355" s="1" t="s">
        <v>1118</v>
      </c>
      <c r="F355" s="1" t="s">
        <v>566</v>
      </c>
      <c r="G355" s="1" t="s">
        <v>1119</v>
      </c>
      <c r="H355" s="1">
        <v>72591</v>
      </c>
      <c r="I355" s="1">
        <v>289</v>
      </c>
      <c r="J355" s="1" t="s">
        <v>19</v>
      </c>
      <c r="K355" s="1" t="s">
        <v>20</v>
      </c>
      <c r="L355" s="1">
        <v>120000000</v>
      </c>
      <c r="M355" s="1">
        <v>2001</v>
      </c>
      <c r="N355" s="1">
        <v>6.8</v>
      </c>
    </row>
    <row r="356" spans="1:14" x14ac:dyDescent="0.25">
      <c r="A356" s="2" t="s">
        <v>1120</v>
      </c>
      <c r="B356" s="2">
        <v>70</v>
      </c>
      <c r="C356" s="2">
        <v>92</v>
      </c>
      <c r="D356" s="2">
        <v>85884815</v>
      </c>
      <c r="E356" s="2" t="s">
        <v>1121</v>
      </c>
      <c r="F356" s="2" t="s">
        <v>1122</v>
      </c>
      <c r="G356" s="2" t="s">
        <v>1123</v>
      </c>
      <c r="H356" s="2">
        <v>9418</v>
      </c>
      <c r="I356" s="2">
        <v>53</v>
      </c>
      <c r="J356" s="2" t="s">
        <v>19</v>
      </c>
      <c r="K356" s="2" t="s">
        <v>20</v>
      </c>
      <c r="L356" s="2">
        <v>90000000</v>
      </c>
      <c r="M356" s="2">
        <v>2015</v>
      </c>
      <c r="N356" s="2">
        <v>5</v>
      </c>
    </row>
    <row r="357" spans="1:14" x14ac:dyDescent="0.25">
      <c r="A357" s="1" t="s">
        <v>69</v>
      </c>
      <c r="B357" s="1">
        <v>269</v>
      </c>
      <c r="C357" s="1">
        <v>121</v>
      </c>
      <c r="D357" s="1">
        <v>83077470</v>
      </c>
      <c r="E357" s="1" t="s">
        <v>1125</v>
      </c>
      <c r="F357" s="1" t="s">
        <v>303</v>
      </c>
      <c r="G357" s="1" t="s">
        <v>1126</v>
      </c>
      <c r="H357" s="1">
        <v>183247</v>
      </c>
      <c r="I357" s="1">
        <v>440</v>
      </c>
      <c r="J357" s="1" t="s">
        <v>19</v>
      </c>
      <c r="K357" s="1" t="s">
        <v>20</v>
      </c>
      <c r="L357" s="1">
        <v>75000000</v>
      </c>
      <c r="M357" s="1">
        <v>2008</v>
      </c>
      <c r="N357" s="1">
        <v>7.1</v>
      </c>
    </row>
    <row r="358" spans="1:14" x14ac:dyDescent="0.25">
      <c r="A358" s="2" t="s">
        <v>1127</v>
      </c>
      <c r="B358" s="2">
        <v>198</v>
      </c>
      <c r="C358" s="2">
        <v>113</v>
      </c>
      <c r="D358" s="2">
        <v>100018837</v>
      </c>
      <c r="E358" s="2" t="s">
        <v>1106</v>
      </c>
      <c r="F358" s="2" t="s">
        <v>1129</v>
      </c>
      <c r="G358" s="2" t="s">
        <v>1130</v>
      </c>
      <c r="H358" s="2">
        <v>156348</v>
      </c>
      <c r="I358" s="2">
        <v>380</v>
      </c>
      <c r="J358" s="2" t="s">
        <v>19</v>
      </c>
      <c r="K358" s="2" t="s">
        <v>20</v>
      </c>
      <c r="L358" s="2">
        <v>90000000</v>
      </c>
      <c r="M358" s="2">
        <v>2008</v>
      </c>
      <c r="N358" s="2">
        <v>5.5</v>
      </c>
    </row>
    <row r="359" spans="1:14" x14ac:dyDescent="0.25">
      <c r="A359" s="1" t="s">
        <v>673</v>
      </c>
      <c r="B359" s="1">
        <v>253</v>
      </c>
      <c r="C359" s="1">
        <v>106</v>
      </c>
      <c r="D359" s="1">
        <v>78747585</v>
      </c>
      <c r="E359" s="1" t="s">
        <v>1131</v>
      </c>
      <c r="F359" s="1" t="s">
        <v>87</v>
      </c>
      <c r="G359" s="1" t="s">
        <v>1132</v>
      </c>
      <c r="H359" s="1">
        <v>89770</v>
      </c>
      <c r="I359" s="1">
        <v>342</v>
      </c>
      <c r="J359" s="1" t="s">
        <v>19</v>
      </c>
      <c r="K359" s="1" t="s">
        <v>20</v>
      </c>
      <c r="L359" s="1">
        <v>88000000</v>
      </c>
      <c r="M359" s="1">
        <v>2015</v>
      </c>
      <c r="N359" s="1">
        <v>5.6</v>
      </c>
    </row>
    <row r="360" spans="1:14" x14ac:dyDescent="0.25">
      <c r="A360" s="2" t="s">
        <v>230</v>
      </c>
      <c r="B360" s="2">
        <v>281</v>
      </c>
      <c r="C360" s="2">
        <v>146</v>
      </c>
      <c r="D360" s="2">
        <v>78616689</v>
      </c>
      <c r="E360" s="2" t="s">
        <v>373</v>
      </c>
      <c r="F360" s="2" t="s">
        <v>1133</v>
      </c>
      <c r="G360" s="2" t="s">
        <v>1134</v>
      </c>
      <c r="H360" s="2">
        <v>238747</v>
      </c>
      <c r="I360" s="2">
        <v>2153</v>
      </c>
      <c r="J360" s="2" t="s">
        <v>19</v>
      </c>
      <c r="K360" s="2" t="s">
        <v>20</v>
      </c>
      <c r="L360" s="2">
        <v>100000000</v>
      </c>
      <c r="M360" s="2">
        <v>2001</v>
      </c>
      <c r="N360" s="2">
        <v>7.1</v>
      </c>
    </row>
    <row r="361" spans="1:14" x14ac:dyDescent="0.25">
      <c r="A361" s="1" t="s">
        <v>523</v>
      </c>
      <c r="B361" s="1">
        <v>122</v>
      </c>
      <c r="C361" s="1">
        <v>88</v>
      </c>
      <c r="D361" s="1">
        <v>75817994</v>
      </c>
      <c r="E361" s="1" t="s">
        <v>1136</v>
      </c>
      <c r="F361" s="1" t="s">
        <v>1137</v>
      </c>
      <c r="G361" s="1" t="s">
        <v>1138</v>
      </c>
      <c r="H361" s="1">
        <v>32049</v>
      </c>
      <c r="I361" s="1">
        <v>179</v>
      </c>
      <c r="J361" s="1" t="s">
        <v>19</v>
      </c>
      <c r="K361" s="1" t="s">
        <v>20</v>
      </c>
      <c r="L361" s="1">
        <v>90000000</v>
      </c>
      <c r="M361" s="1">
        <v>2003</v>
      </c>
      <c r="N361" s="1">
        <v>4.9000000000000004</v>
      </c>
    </row>
    <row r="362" spans="1:14" x14ac:dyDescent="0.25">
      <c r="A362" s="2" t="s">
        <v>253</v>
      </c>
      <c r="B362" s="2">
        <v>159</v>
      </c>
      <c r="C362" s="2">
        <v>150</v>
      </c>
      <c r="D362" s="2">
        <v>100853835</v>
      </c>
      <c r="E362" s="2" t="s">
        <v>1140</v>
      </c>
      <c r="F362" s="2" t="s">
        <v>374</v>
      </c>
      <c r="G362" s="2" t="s">
        <v>1141</v>
      </c>
      <c r="H362" s="2">
        <v>200556</v>
      </c>
      <c r="I362" s="2">
        <v>611</v>
      </c>
      <c r="J362" s="2" t="s">
        <v>19</v>
      </c>
      <c r="K362" s="2" t="s">
        <v>20</v>
      </c>
      <c r="L362" s="2">
        <v>90000000</v>
      </c>
      <c r="M362" s="2">
        <v>1997</v>
      </c>
      <c r="N362" s="2">
        <v>7.4</v>
      </c>
    </row>
    <row r="363" spans="1:14" x14ac:dyDescent="0.25">
      <c r="A363" s="1" t="s">
        <v>694</v>
      </c>
      <c r="B363" s="1">
        <v>180</v>
      </c>
      <c r="C363" s="1">
        <v>119</v>
      </c>
      <c r="D363" s="1">
        <v>73209340</v>
      </c>
      <c r="E363" s="1" t="s">
        <v>1143</v>
      </c>
      <c r="F363" s="1" t="s">
        <v>1144</v>
      </c>
      <c r="G363" s="1" t="s">
        <v>1145</v>
      </c>
      <c r="H363" s="1">
        <v>101834</v>
      </c>
      <c r="I363" s="1">
        <v>628</v>
      </c>
      <c r="J363" s="1" t="s">
        <v>19</v>
      </c>
      <c r="K363" s="1" t="s">
        <v>20</v>
      </c>
      <c r="L363" s="1">
        <v>95000000</v>
      </c>
      <c r="M363" s="1">
        <v>2000</v>
      </c>
      <c r="N363" s="1">
        <v>5.7</v>
      </c>
    </row>
    <row r="364" spans="1:14" x14ac:dyDescent="0.25">
      <c r="A364" s="2" t="s">
        <v>1146</v>
      </c>
      <c r="B364" s="2">
        <v>227</v>
      </c>
      <c r="C364" s="2">
        <v>128</v>
      </c>
      <c r="D364" s="2">
        <v>72515360</v>
      </c>
      <c r="E364" s="2" t="s">
        <v>1147</v>
      </c>
      <c r="F364" s="2" t="s">
        <v>1148</v>
      </c>
      <c r="G364" s="2" t="s">
        <v>1149</v>
      </c>
      <c r="H364" s="2">
        <v>86152</v>
      </c>
      <c r="I364" s="2">
        <v>411</v>
      </c>
      <c r="J364" s="2" t="s">
        <v>1150</v>
      </c>
      <c r="K364" s="2" t="s">
        <v>31</v>
      </c>
      <c r="L364" s="2">
        <v>80000000</v>
      </c>
      <c r="M364" s="2">
        <v>2005</v>
      </c>
      <c r="N364" s="2">
        <v>6.4</v>
      </c>
    </row>
    <row r="365" spans="1:14" x14ac:dyDescent="0.25">
      <c r="A365" s="1" t="s">
        <v>1151</v>
      </c>
      <c r="B365" s="1">
        <v>183</v>
      </c>
      <c r="C365" s="1">
        <v>106</v>
      </c>
      <c r="D365" s="1">
        <v>68558662</v>
      </c>
      <c r="E365" s="1" t="s">
        <v>120</v>
      </c>
      <c r="F365" s="1" t="s">
        <v>653</v>
      </c>
      <c r="G365" s="1" t="s">
        <v>1152</v>
      </c>
      <c r="H365" s="1">
        <v>86627</v>
      </c>
      <c r="I365" s="1">
        <v>204</v>
      </c>
      <c r="J365" s="1" t="s">
        <v>19</v>
      </c>
      <c r="K365" s="1" t="s">
        <v>20</v>
      </c>
      <c r="L365" s="1">
        <v>90000000</v>
      </c>
      <c r="M365" s="1">
        <v>2013</v>
      </c>
      <c r="N365" s="1">
        <v>5.9</v>
      </c>
    </row>
    <row r="366" spans="1:14" x14ac:dyDescent="0.25">
      <c r="A366" s="2" t="s">
        <v>842</v>
      </c>
      <c r="B366" s="2">
        <v>157</v>
      </c>
      <c r="C366" s="2">
        <v>117</v>
      </c>
      <c r="D366" s="2">
        <v>65653758</v>
      </c>
      <c r="E366" s="2" t="s">
        <v>23</v>
      </c>
      <c r="F366" s="2" t="s">
        <v>362</v>
      </c>
      <c r="G366" s="2" t="s">
        <v>1153</v>
      </c>
      <c r="H366" s="2">
        <v>102747</v>
      </c>
      <c r="I366" s="2">
        <v>316</v>
      </c>
      <c r="J366" s="2" t="s">
        <v>19</v>
      </c>
      <c r="K366" s="2" t="s">
        <v>20</v>
      </c>
      <c r="L366" s="2">
        <v>95000000</v>
      </c>
      <c r="M366" s="2">
        <v>2003</v>
      </c>
      <c r="N366" s="2">
        <v>5.5</v>
      </c>
    </row>
    <row r="367" spans="1:14" x14ac:dyDescent="0.25">
      <c r="A367" s="1" t="s">
        <v>587</v>
      </c>
      <c r="B367" s="1">
        <v>196</v>
      </c>
      <c r="C367" s="1">
        <v>129</v>
      </c>
      <c r="D367" s="1">
        <v>64685359</v>
      </c>
      <c r="E367" s="1" t="s">
        <v>1154</v>
      </c>
      <c r="F367" s="1" t="s">
        <v>60</v>
      </c>
      <c r="G367" s="1" t="s">
        <v>1155</v>
      </c>
      <c r="H367" s="1">
        <v>40862</v>
      </c>
      <c r="I367" s="1">
        <v>139</v>
      </c>
      <c r="J367" s="1" t="s">
        <v>19</v>
      </c>
      <c r="K367" s="1" t="s">
        <v>20</v>
      </c>
      <c r="L367" s="1">
        <v>90000000</v>
      </c>
      <c r="M367" s="1">
        <v>2016</v>
      </c>
      <c r="N367" s="1">
        <v>6.9</v>
      </c>
    </row>
    <row r="368" spans="1:14" x14ac:dyDescent="0.25">
      <c r="A368" s="2" t="s">
        <v>647</v>
      </c>
      <c r="B368" s="2">
        <v>64</v>
      </c>
      <c r="C368" s="2">
        <v>116</v>
      </c>
      <c r="D368" s="2">
        <v>61355436</v>
      </c>
      <c r="E368" s="2" t="s">
        <v>873</v>
      </c>
      <c r="F368" s="2" t="s">
        <v>1157</v>
      </c>
      <c r="G368" s="2" t="s">
        <v>1158</v>
      </c>
      <c r="H368" s="2">
        <v>52136</v>
      </c>
      <c r="I368" s="2">
        <v>184</v>
      </c>
      <c r="J368" s="2" t="s">
        <v>19</v>
      </c>
      <c r="K368" s="2" t="s">
        <v>20</v>
      </c>
      <c r="L368" s="2">
        <v>68000000</v>
      </c>
      <c r="M368" s="2">
        <v>1997</v>
      </c>
      <c r="N368" s="2">
        <v>6.2</v>
      </c>
    </row>
    <row r="369" spans="1:14" x14ac:dyDescent="0.25">
      <c r="A369" s="1" t="s">
        <v>909</v>
      </c>
      <c r="B369" s="1">
        <v>142</v>
      </c>
      <c r="C369" s="1">
        <v>114</v>
      </c>
      <c r="D369" s="1">
        <v>26871</v>
      </c>
      <c r="E369" s="1" t="s">
        <v>201</v>
      </c>
      <c r="F369" s="1" t="s">
        <v>205</v>
      </c>
      <c r="G369" s="1" t="s">
        <v>1159</v>
      </c>
      <c r="H369" s="1">
        <v>121259</v>
      </c>
      <c r="I369" s="1">
        <v>361</v>
      </c>
      <c r="J369" s="1" t="s">
        <v>19</v>
      </c>
      <c r="K369" s="1" t="s">
        <v>432</v>
      </c>
      <c r="L369" s="1">
        <v>92000000</v>
      </c>
      <c r="M369" s="1">
        <v>2001</v>
      </c>
      <c r="N369" s="1">
        <v>7</v>
      </c>
    </row>
    <row r="370" spans="1:14" x14ac:dyDescent="0.25">
      <c r="A370" s="2" t="s">
        <v>1160</v>
      </c>
      <c r="B370" s="2">
        <v>181</v>
      </c>
      <c r="C370" s="2">
        <v>114</v>
      </c>
      <c r="D370" s="2">
        <v>60874615</v>
      </c>
      <c r="E370" s="2" t="s">
        <v>635</v>
      </c>
      <c r="F370" s="2" t="s">
        <v>153</v>
      </c>
      <c r="G370" s="2" t="s">
        <v>1161</v>
      </c>
      <c r="H370" s="2">
        <v>60467</v>
      </c>
      <c r="I370" s="2">
        <v>949</v>
      </c>
      <c r="J370" s="2" t="s">
        <v>19</v>
      </c>
      <c r="K370" s="2" t="s">
        <v>20</v>
      </c>
      <c r="L370" s="2">
        <v>90000000</v>
      </c>
      <c r="M370" s="2">
        <v>2000</v>
      </c>
      <c r="N370" s="2">
        <v>5.6</v>
      </c>
    </row>
    <row r="371" spans="1:14" x14ac:dyDescent="0.25">
      <c r="A371" s="1" t="s">
        <v>684</v>
      </c>
      <c r="B371" s="1">
        <v>240</v>
      </c>
      <c r="C371" s="1">
        <v>96</v>
      </c>
      <c r="D371" s="1">
        <v>143618384</v>
      </c>
      <c r="E371" s="1" t="s">
        <v>685</v>
      </c>
      <c r="F371" s="1" t="s">
        <v>156</v>
      </c>
      <c r="G371" s="1" t="s">
        <v>1163</v>
      </c>
      <c r="H371" s="1">
        <v>165333</v>
      </c>
      <c r="I371" s="1">
        <v>186</v>
      </c>
      <c r="J371" s="1" t="s">
        <v>19</v>
      </c>
      <c r="K371" s="1" t="s">
        <v>20</v>
      </c>
      <c r="L371" s="1">
        <v>90000000</v>
      </c>
      <c r="M371" s="1">
        <v>2011</v>
      </c>
      <c r="N371" s="1">
        <v>7</v>
      </c>
    </row>
    <row r="372" spans="1:14" x14ac:dyDescent="0.25">
      <c r="A372" s="2" t="s">
        <v>673</v>
      </c>
      <c r="B372" s="2">
        <v>93</v>
      </c>
      <c r="C372" s="2">
        <v>132</v>
      </c>
      <c r="D372" s="2">
        <v>58220776</v>
      </c>
      <c r="E372" s="2" t="s">
        <v>1164</v>
      </c>
      <c r="F372" s="2" t="s">
        <v>457</v>
      </c>
      <c r="G372" s="2" t="s">
        <v>1165</v>
      </c>
      <c r="H372" s="2">
        <v>87785</v>
      </c>
      <c r="I372" s="2">
        <v>362</v>
      </c>
      <c r="J372" s="2" t="s">
        <v>19</v>
      </c>
      <c r="K372" s="2" t="s">
        <v>20</v>
      </c>
      <c r="L372" s="2">
        <v>100000000</v>
      </c>
      <c r="M372" s="2">
        <v>1999</v>
      </c>
      <c r="N372" s="2">
        <v>6.8</v>
      </c>
    </row>
    <row r="373" spans="1:14" x14ac:dyDescent="0.25">
      <c r="A373" s="1" t="s">
        <v>1166</v>
      </c>
      <c r="B373" s="1">
        <v>84</v>
      </c>
      <c r="C373" s="1">
        <v>104</v>
      </c>
      <c r="D373" s="1">
        <v>47474112</v>
      </c>
      <c r="E373" s="1" t="s">
        <v>740</v>
      </c>
      <c r="F373" s="1" t="s">
        <v>153</v>
      </c>
      <c r="G373" s="1" t="s">
        <v>1167</v>
      </c>
      <c r="H373" s="1">
        <v>58227</v>
      </c>
      <c r="I373" s="1">
        <v>181</v>
      </c>
      <c r="J373" s="1" t="s">
        <v>19</v>
      </c>
      <c r="K373" s="1" t="s">
        <v>20</v>
      </c>
      <c r="L373" s="1">
        <v>90000000</v>
      </c>
      <c r="M373" s="1">
        <v>1997</v>
      </c>
      <c r="N373" s="1">
        <v>5.4</v>
      </c>
    </row>
    <row r="374" spans="1:14" x14ac:dyDescent="0.25">
      <c r="A374" s="2" t="s">
        <v>1168</v>
      </c>
      <c r="B374" s="2">
        <v>66</v>
      </c>
      <c r="C374" s="2">
        <v>111</v>
      </c>
      <c r="D374" s="2">
        <v>42877165</v>
      </c>
      <c r="E374" s="2" t="s">
        <v>268</v>
      </c>
      <c r="F374" s="2" t="s">
        <v>232</v>
      </c>
      <c r="G374" s="2" t="s">
        <v>1169</v>
      </c>
      <c r="H374" s="2">
        <v>45602</v>
      </c>
      <c r="I374" s="2">
        <v>114</v>
      </c>
      <c r="J374" s="2" t="s">
        <v>19</v>
      </c>
      <c r="K374" s="2" t="s">
        <v>20</v>
      </c>
      <c r="L374" s="2">
        <v>86000000</v>
      </c>
      <c r="M374" s="2">
        <v>1997</v>
      </c>
      <c r="N374" s="2">
        <v>6.1</v>
      </c>
    </row>
    <row r="375" spans="1:14" x14ac:dyDescent="0.25">
      <c r="A375" s="1" t="s">
        <v>1171</v>
      </c>
      <c r="B375" s="1">
        <v>136</v>
      </c>
      <c r="C375" s="1">
        <v>138</v>
      </c>
      <c r="D375" s="1">
        <v>35168677</v>
      </c>
      <c r="E375" s="1" t="s">
        <v>1125</v>
      </c>
      <c r="F375" s="1" t="s">
        <v>138</v>
      </c>
      <c r="G375" s="1" t="s">
        <v>1172</v>
      </c>
      <c r="H375" s="1">
        <v>49311</v>
      </c>
      <c r="I375" s="1">
        <v>278</v>
      </c>
      <c r="J375" s="1" t="s">
        <v>19</v>
      </c>
      <c r="K375" s="1" t="s">
        <v>31</v>
      </c>
      <c r="L375" s="1">
        <v>100000000</v>
      </c>
      <c r="M375" s="1">
        <v>2002</v>
      </c>
      <c r="N375" s="1">
        <v>6.7</v>
      </c>
    </row>
    <row r="376" spans="1:14" x14ac:dyDescent="0.25">
      <c r="A376" s="1" t="s">
        <v>1173</v>
      </c>
      <c r="B376" s="1">
        <v>166</v>
      </c>
      <c r="C376" s="1">
        <v>129</v>
      </c>
      <c r="D376" s="1">
        <v>37567440</v>
      </c>
      <c r="E376" s="1" t="s">
        <v>101</v>
      </c>
      <c r="F376" s="1" t="s">
        <v>1174</v>
      </c>
      <c r="G376" s="1" t="s">
        <v>1175</v>
      </c>
      <c r="H376" s="1">
        <v>113065</v>
      </c>
      <c r="I376" s="1">
        <v>337</v>
      </c>
      <c r="J376" s="1" t="s">
        <v>19</v>
      </c>
      <c r="K376" s="1" t="s">
        <v>20</v>
      </c>
      <c r="L376" s="1">
        <v>20000000</v>
      </c>
      <c r="M376" s="1">
        <v>1982</v>
      </c>
      <c r="N376" s="1">
        <v>6.9</v>
      </c>
    </row>
    <row r="377" spans="1:14" x14ac:dyDescent="0.25">
      <c r="A377" s="2" t="s">
        <v>475</v>
      </c>
      <c r="B377" s="2">
        <v>201</v>
      </c>
      <c r="C377" s="2">
        <v>144</v>
      </c>
      <c r="D377" s="2">
        <v>61644321</v>
      </c>
      <c r="E377" s="2" t="s">
        <v>855</v>
      </c>
      <c r="F377" s="2" t="s">
        <v>1177</v>
      </c>
      <c r="G377" s="2" t="s">
        <v>1178</v>
      </c>
      <c r="H377" s="2">
        <v>148238</v>
      </c>
      <c r="I377" s="2">
        <v>529</v>
      </c>
      <c r="J377" s="2" t="s">
        <v>19</v>
      </c>
      <c r="K377" s="2" t="s">
        <v>20</v>
      </c>
      <c r="L377" s="2">
        <v>88000000</v>
      </c>
      <c r="M377" s="2">
        <v>2005</v>
      </c>
      <c r="N377" s="2">
        <v>8</v>
      </c>
    </row>
    <row r="378" spans="1:14" x14ac:dyDescent="0.25">
      <c r="A378" s="1" t="s">
        <v>1179</v>
      </c>
      <c r="B378" s="1">
        <v>47</v>
      </c>
      <c r="C378" s="1">
        <v>110</v>
      </c>
      <c r="D378" s="1">
        <v>190562</v>
      </c>
      <c r="E378" s="1" t="s">
        <v>1180</v>
      </c>
      <c r="F378" s="1" t="s">
        <v>1181</v>
      </c>
      <c r="G378" s="1" t="s">
        <v>1182</v>
      </c>
      <c r="H378" s="1">
        <v>2508</v>
      </c>
      <c r="I378" s="1">
        <v>24</v>
      </c>
      <c r="J378" s="1" t="s">
        <v>19</v>
      </c>
      <c r="K378" s="1" t="s">
        <v>31</v>
      </c>
      <c r="L378" s="1">
        <v>90000000</v>
      </c>
      <c r="M378" s="1">
        <v>2010</v>
      </c>
      <c r="N378" s="1">
        <v>4.4000000000000004</v>
      </c>
    </row>
    <row r="379" spans="1:14" x14ac:dyDescent="0.25">
      <c r="A379" s="2" t="s">
        <v>1184</v>
      </c>
      <c r="B379" s="2">
        <v>175</v>
      </c>
      <c r="C379" s="2">
        <v>140</v>
      </c>
      <c r="D379" s="2">
        <v>120147445</v>
      </c>
      <c r="E379" s="2" t="s">
        <v>1186</v>
      </c>
      <c r="F379" s="2" t="s">
        <v>181</v>
      </c>
      <c r="G379" s="2" t="s">
        <v>1187</v>
      </c>
      <c r="H379" s="2">
        <v>57661</v>
      </c>
      <c r="I379" s="2">
        <v>455</v>
      </c>
      <c r="J379" s="2" t="s">
        <v>19</v>
      </c>
      <c r="K379" s="2" t="s">
        <v>20</v>
      </c>
      <c r="L379" s="2">
        <v>87000000</v>
      </c>
      <c r="M379" s="2">
        <v>2003</v>
      </c>
      <c r="N379" s="2">
        <v>7.3</v>
      </c>
    </row>
    <row r="380" spans="1:14" x14ac:dyDescent="0.25">
      <c r="A380" s="1" t="s">
        <v>842</v>
      </c>
      <c r="B380" s="1">
        <v>114</v>
      </c>
      <c r="C380" s="1">
        <v>113</v>
      </c>
      <c r="D380" s="1">
        <v>241688385</v>
      </c>
      <c r="E380" s="1" t="s">
        <v>400</v>
      </c>
      <c r="F380" s="1" t="s">
        <v>391</v>
      </c>
      <c r="G380" s="1" t="s">
        <v>1189</v>
      </c>
      <c r="H380" s="1">
        <v>144053</v>
      </c>
      <c r="I380" s="1">
        <v>395</v>
      </c>
      <c r="J380" s="1" t="s">
        <v>19</v>
      </c>
      <c r="K380" s="1" t="s">
        <v>20</v>
      </c>
      <c r="L380" s="1">
        <v>92000000</v>
      </c>
      <c r="M380" s="1">
        <v>1996</v>
      </c>
      <c r="N380" s="1">
        <v>6.3</v>
      </c>
    </row>
    <row r="381" spans="1:14" x14ac:dyDescent="0.25">
      <c r="A381" s="1" t="s">
        <v>253</v>
      </c>
      <c r="B381" s="1">
        <v>221</v>
      </c>
      <c r="C381" s="1">
        <v>143</v>
      </c>
      <c r="D381" s="1">
        <v>233630478</v>
      </c>
      <c r="E381" s="1" t="s">
        <v>1190</v>
      </c>
      <c r="F381" s="1" t="s">
        <v>193</v>
      </c>
      <c r="G381" s="1" t="s">
        <v>1191</v>
      </c>
      <c r="H381" s="1">
        <v>394317</v>
      </c>
      <c r="I381" s="1">
        <v>1051</v>
      </c>
      <c r="J381" s="1" t="s">
        <v>19</v>
      </c>
      <c r="K381" s="1" t="s">
        <v>20</v>
      </c>
      <c r="L381" s="1">
        <v>90000000</v>
      </c>
      <c r="M381" s="1">
        <v>2000</v>
      </c>
      <c r="N381" s="1">
        <v>7.7</v>
      </c>
    </row>
    <row r="382" spans="1:14" x14ac:dyDescent="0.25">
      <c r="A382" s="2" t="s">
        <v>472</v>
      </c>
      <c r="B382" s="2">
        <v>206</v>
      </c>
      <c r="C382" s="2">
        <v>108</v>
      </c>
      <c r="D382" s="2">
        <v>197992827</v>
      </c>
      <c r="E382" s="2" t="s">
        <v>1192</v>
      </c>
      <c r="F382" s="2" t="s">
        <v>457</v>
      </c>
      <c r="G382" s="2" t="s">
        <v>1193</v>
      </c>
      <c r="H382" s="2">
        <v>132501</v>
      </c>
      <c r="I382" s="2">
        <v>548</v>
      </c>
      <c r="J382" s="2" t="s">
        <v>19</v>
      </c>
      <c r="K382" s="2" t="s">
        <v>20</v>
      </c>
      <c r="L382" s="2">
        <v>100000000</v>
      </c>
      <c r="M382" s="2">
        <v>2006</v>
      </c>
      <c r="N382" s="2">
        <v>6.5</v>
      </c>
    </row>
    <row r="383" spans="1:14" x14ac:dyDescent="0.25">
      <c r="A383" s="1" t="s">
        <v>627</v>
      </c>
      <c r="B383" s="1">
        <v>239</v>
      </c>
      <c r="C383" s="1">
        <v>108</v>
      </c>
      <c r="D383" s="1">
        <v>176049130</v>
      </c>
      <c r="E383" s="1" t="s">
        <v>628</v>
      </c>
      <c r="F383" s="1" t="s">
        <v>629</v>
      </c>
      <c r="G383" s="1" t="s">
        <v>1196</v>
      </c>
      <c r="H383" s="1">
        <v>348232</v>
      </c>
      <c r="I383" s="1">
        <v>806</v>
      </c>
      <c r="J383" s="1" t="s">
        <v>19</v>
      </c>
      <c r="K383" s="1" t="s">
        <v>20</v>
      </c>
      <c r="L383" s="1">
        <v>75000000</v>
      </c>
      <c r="M383" s="1">
        <v>2004</v>
      </c>
      <c r="N383" s="1">
        <v>7.8</v>
      </c>
    </row>
    <row r="384" spans="1:14" x14ac:dyDescent="0.25">
      <c r="A384" s="2" t="s">
        <v>398</v>
      </c>
      <c r="B384" s="2">
        <v>142</v>
      </c>
      <c r="C384" s="2">
        <v>124</v>
      </c>
      <c r="D384" s="2">
        <v>172620724</v>
      </c>
      <c r="E384" s="2" t="s">
        <v>400</v>
      </c>
      <c r="F384" s="2" t="s">
        <v>232</v>
      </c>
      <c r="G384" s="2" t="s">
        <v>1197</v>
      </c>
      <c r="H384" s="2">
        <v>146134</v>
      </c>
      <c r="I384" s="2">
        <v>393</v>
      </c>
      <c r="J384" s="2" t="s">
        <v>19</v>
      </c>
      <c r="K384" s="2" t="s">
        <v>20</v>
      </c>
      <c r="L384" s="2">
        <v>85000000</v>
      </c>
      <c r="M384" s="2">
        <v>1997</v>
      </c>
      <c r="N384" s="2">
        <v>6.4</v>
      </c>
    </row>
    <row r="385" spans="1:14" x14ac:dyDescent="0.25">
      <c r="A385" s="1" t="s">
        <v>807</v>
      </c>
      <c r="B385" s="1">
        <v>186</v>
      </c>
      <c r="C385" s="1">
        <v>116</v>
      </c>
      <c r="D385" s="1">
        <v>183405771</v>
      </c>
      <c r="E385" s="1" t="s">
        <v>809</v>
      </c>
      <c r="F385" s="1" t="s">
        <v>205</v>
      </c>
      <c r="G385" s="1" t="s">
        <v>1199</v>
      </c>
      <c r="H385" s="1">
        <v>402645</v>
      </c>
      <c r="I385" s="1">
        <v>845</v>
      </c>
      <c r="J385" s="1" t="s">
        <v>19</v>
      </c>
      <c r="K385" s="1" t="s">
        <v>20</v>
      </c>
      <c r="L385" s="1">
        <v>85000000</v>
      </c>
      <c r="M385" s="1">
        <v>2001</v>
      </c>
      <c r="N385" s="1">
        <v>7.8</v>
      </c>
    </row>
    <row r="386" spans="1:14" x14ac:dyDescent="0.25">
      <c r="A386" s="2" t="s">
        <v>1200</v>
      </c>
      <c r="B386" s="2">
        <v>228</v>
      </c>
      <c r="C386" s="2">
        <v>110</v>
      </c>
      <c r="D386" s="2">
        <v>20315324</v>
      </c>
      <c r="E386" s="2" t="s">
        <v>46</v>
      </c>
      <c r="F386" s="2" t="s">
        <v>1027</v>
      </c>
      <c r="G386" s="2" t="s">
        <v>1201</v>
      </c>
      <c r="H386" s="2">
        <v>88542</v>
      </c>
      <c r="I386" s="2">
        <v>254</v>
      </c>
      <c r="J386" s="2" t="s">
        <v>19</v>
      </c>
      <c r="K386" s="2" t="s">
        <v>432</v>
      </c>
      <c r="L386" s="2">
        <v>75000000</v>
      </c>
      <c r="M386" s="2">
        <v>2011</v>
      </c>
      <c r="N386" s="2">
        <v>5.8</v>
      </c>
    </row>
    <row r="387" spans="1:14" x14ac:dyDescent="0.25">
      <c r="A387" s="1" t="s">
        <v>1202</v>
      </c>
      <c r="B387" s="1">
        <v>256</v>
      </c>
      <c r="C387" s="1">
        <v>91</v>
      </c>
      <c r="D387" s="1">
        <v>148313048</v>
      </c>
      <c r="E387" s="1" t="s">
        <v>444</v>
      </c>
      <c r="F387" s="1" t="s">
        <v>166</v>
      </c>
      <c r="G387" s="1" t="s">
        <v>1203</v>
      </c>
      <c r="H387" s="1">
        <v>164148</v>
      </c>
      <c r="I387" s="1">
        <v>168</v>
      </c>
      <c r="J387" s="1" t="s">
        <v>19</v>
      </c>
      <c r="K387" s="1" t="s">
        <v>20</v>
      </c>
      <c r="L387" s="1">
        <v>85000000</v>
      </c>
      <c r="M387" s="1">
        <v>2012</v>
      </c>
      <c r="N387" s="1">
        <v>7.1</v>
      </c>
    </row>
    <row r="388" spans="1:14" x14ac:dyDescent="0.25">
      <c r="A388" s="2" t="s">
        <v>1204</v>
      </c>
      <c r="B388" s="2">
        <v>222</v>
      </c>
      <c r="C388" s="2">
        <v>107</v>
      </c>
      <c r="D388" s="2">
        <v>127706877</v>
      </c>
      <c r="E388" s="2" t="s">
        <v>1205</v>
      </c>
      <c r="F388" s="2" t="s">
        <v>1206</v>
      </c>
      <c r="G388" s="2" t="s">
        <v>1207</v>
      </c>
      <c r="H388" s="2">
        <v>142496</v>
      </c>
      <c r="I388" s="2">
        <v>399</v>
      </c>
      <c r="J388" s="2" t="s">
        <v>19</v>
      </c>
      <c r="K388" s="2" t="s">
        <v>20</v>
      </c>
      <c r="L388" s="2">
        <v>85000000</v>
      </c>
      <c r="M388" s="2">
        <v>2007</v>
      </c>
      <c r="N388" s="2">
        <v>7.1</v>
      </c>
    </row>
    <row r="389" spans="1:14" x14ac:dyDescent="0.25">
      <c r="A389" s="2" t="s">
        <v>1209</v>
      </c>
      <c r="B389" s="2">
        <v>298</v>
      </c>
      <c r="C389" s="2">
        <v>115</v>
      </c>
      <c r="D389" s="2">
        <v>126149655</v>
      </c>
      <c r="E389" s="2" t="s">
        <v>648</v>
      </c>
      <c r="F389" s="2" t="s">
        <v>902</v>
      </c>
      <c r="G389" s="2" t="s">
        <v>1210</v>
      </c>
      <c r="H389" s="2">
        <v>166693</v>
      </c>
      <c r="I389" s="2">
        <v>276</v>
      </c>
      <c r="J389" s="2" t="s">
        <v>19</v>
      </c>
      <c r="K389" s="2" t="s">
        <v>20</v>
      </c>
      <c r="L389" s="2">
        <v>85000000</v>
      </c>
      <c r="M389" s="2">
        <v>2012</v>
      </c>
      <c r="N389" s="2">
        <v>6.8</v>
      </c>
    </row>
    <row r="390" spans="1:14" x14ac:dyDescent="0.25">
      <c r="A390" s="1" t="s">
        <v>1204</v>
      </c>
      <c r="B390" s="1">
        <v>84</v>
      </c>
      <c r="C390" s="1">
        <v>100</v>
      </c>
      <c r="D390" s="1">
        <v>66941559</v>
      </c>
      <c r="E390" s="1" t="s">
        <v>1211</v>
      </c>
      <c r="F390" s="1" t="s">
        <v>720</v>
      </c>
      <c r="G390" s="1" t="s">
        <v>1212</v>
      </c>
      <c r="H390" s="1">
        <v>26413</v>
      </c>
      <c r="I390" s="1">
        <v>77</v>
      </c>
      <c r="J390" s="1" t="s">
        <v>19</v>
      </c>
      <c r="K390" s="1" t="s">
        <v>20</v>
      </c>
      <c r="L390" s="1">
        <v>85000000</v>
      </c>
      <c r="M390" s="1">
        <v>2000</v>
      </c>
      <c r="N390" s="1">
        <v>4.8</v>
      </c>
    </row>
    <row r="391" spans="1:14" x14ac:dyDescent="0.25">
      <c r="A391" s="2" t="s">
        <v>157</v>
      </c>
      <c r="B391" s="2">
        <v>236</v>
      </c>
      <c r="C391" s="2">
        <v>104</v>
      </c>
      <c r="D391" s="2">
        <v>78009155</v>
      </c>
      <c r="E391" s="2" t="s">
        <v>916</v>
      </c>
      <c r="F391" s="2" t="s">
        <v>503</v>
      </c>
      <c r="G391" s="2" t="s">
        <v>1214</v>
      </c>
      <c r="H391" s="2">
        <v>110073</v>
      </c>
      <c r="I391" s="2">
        <v>194</v>
      </c>
      <c r="J391" s="2" t="s">
        <v>19</v>
      </c>
      <c r="K391" s="2" t="s">
        <v>20</v>
      </c>
      <c r="L391" s="2">
        <v>75000000</v>
      </c>
      <c r="M391" s="2">
        <v>2011</v>
      </c>
      <c r="N391" s="2">
        <v>6.2</v>
      </c>
    </row>
    <row r="392" spans="1:14" x14ac:dyDescent="0.25">
      <c r="A392" s="1" t="s">
        <v>1215</v>
      </c>
      <c r="B392" s="1">
        <v>157</v>
      </c>
      <c r="C392" s="1">
        <v>138</v>
      </c>
      <c r="D392" s="1">
        <v>63224849</v>
      </c>
      <c r="E392" s="1" t="s">
        <v>877</v>
      </c>
      <c r="F392" s="1" t="s">
        <v>128</v>
      </c>
      <c r="G392" s="1" t="s">
        <v>1216</v>
      </c>
      <c r="H392" s="1">
        <v>182757</v>
      </c>
      <c r="I392" s="1">
        <v>483</v>
      </c>
      <c r="J392" s="1" t="s">
        <v>19</v>
      </c>
      <c r="K392" s="1" t="s">
        <v>20</v>
      </c>
      <c r="L392" s="1">
        <v>85000000</v>
      </c>
      <c r="M392" s="1">
        <v>2006</v>
      </c>
      <c r="N392" s="1">
        <v>6.9</v>
      </c>
    </row>
    <row r="393" spans="1:14" x14ac:dyDescent="0.25">
      <c r="A393" s="2" t="s">
        <v>909</v>
      </c>
      <c r="B393" s="2">
        <v>81</v>
      </c>
      <c r="C393" s="2">
        <v>140</v>
      </c>
      <c r="D393" s="2">
        <v>111544445</v>
      </c>
      <c r="E393" s="2" t="s">
        <v>613</v>
      </c>
      <c r="F393" s="2" t="s">
        <v>98</v>
      </c>
      <c r="G393" s="2" t="s">
        <v>1217</v>
      </c>
      <c r="H393" s="2">
        <v>188116</v>
      </c>
      <c r="I393" s="2">
        <v>415</v>
      </c>
      <c r="J393" s="2" t="s">
        <v>19</v>
      </c>
      <c r="K393" s="2" t="s">
        <v>20</v>
      </c>
      <c r="L393" s="2">
        <v>90000000</v>
      </c>
      <c r="M393" s="2">
        <v>1998</v>
      </c>
      <c r="N393" s="2">
        <v>7.3</v>
      </c>
    </row>
    <row r="394" spans="1:14" x14ac:dyDescent="0.25">
      <c r="A394" s="1" t="s">
        <v>1215</v>
      </c>
      <c r="B394" s="1">
        <v>187</v>
      </c>
      <c r="C394" s="1">
        <v>120</v>
      </c>
      <c r="D394" s="1">
        <v>112703470</v>
      </c>
      <c r="E394" s="1" t="s">
        <v>753</v>
      </c>
      <c r="F394" s="1" t="s">
        <v>1219</v>
      </c>
      <c r="G394" s="1" t="s">
        <v>1220</v>
      </c>
      <c r="H394" s="1">
        <v>69860</v>
      </c>
      <c r="I394" s="1">
        <v>214</v>
      </c>
      <c r="J394" s="1" t="s">
        <v>19</v>
      </c>
      <c r="K394" s="1" t="s">
        <v>20</v>
      </c>
      <c r="L394" s="1">
        <v>85000000</v>
      </c>
      <c r="M394" s="1">
        <v>2009</v>
      </c>
      <c r="N394" s="1">
        <v>6.6</v>
      </c>
    </row>
    <row r="395" spans="1:14" x14ac:dyDescent="0.25">
      <c r="A395" s="2" t="s">
        <v>807</v>
      </c>
      <c r="B395" s="2">
        <v>238</v>
      </c>
      <c r="C395" s="2">
        <v>122</v>
      </c>
      <c r="D395" s="2">
        <v>117144465</v>
      </c>
      <c r="E395" s="2" t="s">
        <v>809</v>
      </c>
      <c r="F395" s="2" t="s">
        <v>1222</v>
      </c>
      <c r="G395" s="2" t="s">
        <v>1223</v>
      </c>
      <c r="H395" s="2">
        <v>256928</v>
      </c>
      <c r="I395" s="2">
        <v>288</v>
      </c>
      <c r="J395" s="2" t="s">
        <v>19</v>
      </c>
      <c r="K395" s="2" t="s">
        <v>20</v>
      </c>
      <c r="L395" s="2">
        <v>85000000</v>
      </c>
      <c r="M395" s="2">
        <v>2007</v>
      </c>
      <c r="N395" s="2">
        <v>6.9</v>
      </c>
    </row>
    <row r="396" spans="1:14" x14ac:dyDescent="0.25">
      <c r="A396" s="1" t="s">
        <v>1224</v>
      </c>
      <c r="B396" s="1">
        <v>107</v>
      </c>
      <c r="C396" s="1">
        <v>83</v>
      </c>
      <c r="D396" s="1">
        <v>84303558</v>
      </c>
      <c r="E396" s="1" t="s">
        <v>273</v>
      </c>
      <c r="F396" s="1" t="s">
        <v>151</v>
      </c>
      <c r="G396" s="1" t="s">
        <v>1226</v>
      </c>
      <c r="H396" s="1">
        <v>65270</v>
      </c>
      <c r="I396" s="1">
        <v>100</v>
      </c>
      <c r="J396" s="1" t="s">
        <v>19</v>
      </c>
      <c r="K396" s="1" t="s">
        <v>20</v>
      </c>
      <c r="L396" s="1">
        <v>85000000</v>
      </c>
      <c r="M396" s="1">
        <v>2006</v>
      </c>
      <c r="N396" s="1">
        <v>6.2</v>
      </c>
    </row>
    <row r="397" spans="1:14" x14ac:dyDescent="0.25">
      <c r="A397" s="2" t="s">
        <v>1227</v>
      </c>
      <c r="B397" s="2">
        <v>459</v>
      </c>
      <c r="C397" s="2">
        <v>139</v>
      </c>
      <c r="D397" s="2">
        <v>150832203</v>
      </c>
      <c r="E397" s="2" t="s">
        <v>734</v>
      </c>
      <c r="F397" s="2" t="s">
        <v>128</v>
      </c>
      <c r="G397" s="2" t="s">
        <v>1228</v>
      </c>
      <c r="H397" s="2">
        <v>341058</v>
      </c>
      <c r="I397" s="2">
        <v>713</v>
      </c>
      <c r="J397" s="2" t="s">
        <v>19</v>
      </c>
      <c r="K397" s="2" t="s">
        <v>20</v>
      </c>
      <c r="L397" s="2">
        <v>85000000</v>
      </c>
      <c r="M397" s="2">
        <v>2014</v>
      </c>
      <c r="N397" s="2">
        <v>6.7</v>
      </c>
    </row>
    <row r="398" spans="1:14" x14ac:dyDescent="0.25">
      <c r="A398" s="1" t="s">
        <v>1229</v>
      </c>
      <c r="B398" s="1">
        <v>187</v>
      </c>
      <c r="C398" s="1">
        <v>131</v>
      </c>
      <c r="D398" s="1">
        <v>51396781</v>
      </c>
      <c r="E398" s="1" t="s">
        <v>1022</v>
      </c>
      <c r="F398" s="1" t="s">
        <v>1230</v>
      </c>
      <c r="G398" s="1" t="s">
        <v>1231</v>
      </c>
      <c r="H398" s="1">
        <v>188887</v>
      </c>
      <c r="I398" s="1">
        <v>662</v>
      </c>
      <c r="J398" s="1" t="s">
        <v>19</v>
      </c>
      <c r="K398" s="1" t="s">
        <v>20</v>
      </c>
      <c r="L398" s="1">
        <v>68000000</v>
      </c>
      <c r="M398" s="1">
        <v>2001</v>
      </c>
      <c r="N398" s="1">
        <v>7.6</v>
      </c>
    </row>
    <row r="399" spans="1:14" x14ac:dyDescent="0.25">
      <c r="A399" s="2" t="s">
        <v>135</v>
      </c>
      <c r="B399" s="2">
        <v>151</v>
      </c>
      <c r="C399" s="2">
        <v>104</v>
      </c>
      <c r="D399" s="2">
        <v>47592825</v>
      </c>
      <c r="E399" s="2" t="s">
        <v>591</v>
      </c>
      <c r="F399" s="2" t="s">
        <v>588</v>
      </c>
      <c r="G399" s="2" t="s">
        <v>1232</v>
      </c>
      <c r="H399" s="2">
        <v>82731</v>
      </c>
      <c r="I399" s="2">
        <v>255</v>
      </c>
      <c r="J399" s="2" t="s">
        <v>19</v>
      </c>
      <c r="K399" s="2" t="s">
        <v>20</v>
      </c>
      <c r="L399" s="2">
        <v>85000000</v>
      </c>
      <c r="M399" s="2">
        <v>2003</v>
      </c>
      <c r="N399" s="2">
        <v>6.7</v>
      </c>
    </row>
    <row r="400" spans="1:14" x14ac:dyDescent="0.25">
      <c r="A400" s="1" t="s">
        <v>698</v>
      </c>
      <c r="B400" s="1">
        <v>80</v>
      </c>
      <c r="C400" s="1">
        <v>130</v>
      </c>
      <c r="D400" s="1">
        <v>50016394</v>
      </c>
      <c r="E400" s="1" t="s">
        <v>1233</v>
      </c>
      <c r="F400" s="1" t="s">
        <v>1234</v>
      </c>
      <c r="G400" s="1" t="s">
        <v>1235</v>
      </c>
      <c r="H400" s="1">
        <v>106528</v>
      </c>
      <c r="I400" s="1">
        <v>257</v>
      </c>
      <c r="J400" s="1" t="s">
        <v>19</v>
      </c>
      <c r="K400" s="1" t="s">
        <v>20</v>
      </c>
      <c r="L400" s="1">
        <v>70000000</v>
      </c>
      <c r="M400" s="1">
        <v>1993</v>
      </c>
      <c r="N400" s="1">
        <v>6.2</v>
      </c>
    </row>
    <row r="401" spans="1:14" x14ac:dyDescent="0.25">
      <c r="A401" s="2" t="s">
        <v>91</v>
      </c>
      <c r="B401" s="2">
        <v>229</v>
      </c>
      <c r="C401" s="2">
        <v>145</v>
      </c>
      <c r="D401" s="2">
        <v>57010853</v>
      </c>
      <c r="E401" s="2" t="s">
        <v>129</v>
      </c>
      <c r="F401" s="2" t="s">
        <v>1236</v>
      </c>
      <c r="G401" s="2" t="s">
        <v>1237</v>
      </c>
      <c r="H401" s="2">
        <v>119286</v>
      </c>
      <c r="I401" s="2">
        <v>548</v>
      </c>
      <c r="J401" s="2" t="s">
        <v>19</v>
      </c>
      <c r="K401" s="2" t="s">
        <v>20</v>
      </c>
      <c r="L401" s="2">
        <v>85000000</v>
      </c>
      <c r="M401" s="2">
        <v>2005</v>
      </c>
      <c r="N401" s="2">
        <v>7.3</v>
      </c>
    </row>
    <row r="402" spans="1:14" x14ac:dyDescent="0.25">
      <c r="A402" s="1" t="s">
        <v>239</v>
      </c>
      <c r="B402" s="1">
        <v>158</v>
      </c>
      <c r="C402" s="1">
        <v>104</v>
      </c>
      <c r="D402" s="1">
        <v>62494975</v>
      </c>
      <c r="E402" s="1" t="s">
        <v>201</v>
      </c>
      <c r="F402" s="1" t="s">
        <v>1238</v>
      </c>
      <c r="G402" s="1" t="s">
        <v>1239</v>
      </c>
      <c r="H402" s="1">
        <v>179500</v>
      </c>
      <c r="I402" s="1">
        <v>378</v>
      </c>
      <c r="J402" s="1" t="s">
        <v>19</v>
      </c>
      <c r="K402" s="1" t="s">
        <v>20</v>
      </c>
      <c r="L402" s="1">
        <v>85000000</v>
      </c>
      <c r="M402" s="1">
        <v>2006</v>
      </c>
      <c r="N402" s="1">
        <v>6</v>
      </c>
    </row>
    <row r="403" spans="1:14" x14ac:dyDescent="0.25">
      <c r="A403" s="2" t="s">
        <v>1240</v>
      </c>
      <c r="B403" s="2">
        <v>190</v>
      </c>
      <c r="C403" s="2">
        <v>97</v>
      </c>
      <c r="D403" s="2">
        <v>46440491</v>
      </c>
      <c r="E403" s="2" t="s">
        <v>165</v>
      </c>
      <c r="F403" s="2" t="s">
        <v>234</v>
      </c>
      <c r="G403" s="2" t="s">
        <v>1242</v>
      </c>
      <c r="H403" s="2">
        <v>35446</v>
      </c>
      <c r="I403" s="2">
        <v>78</v>
      </c>
      <c r="J403" s="2" t="s">
        <v>19</v>
      </c>
      <c r="K403" s="2" t="s">
        <v>31</v>
      </c>
      <c r="L403" s="2">
        <v>100000000</v>
      </c>
      <c r="M403" s="2">
        <v>2011</v>
      </c>
      <c r="N403" s="2">
        <v>7.1</v>
      </c>
    </row>
    <row r="404" spans="1:14" x14ac:dyDescent="0.25">
      <c r="A404" s="1" t="s">
        <v>1243</v>
      </c>
      <c r="B404" s="1">
        <v>98</v>
      </c>
      <c r="C404" s="1">
        <v>178</v>
      </c>
      <c r="D404" s="1">
        <v>44606335</v>
      </c>
      <c r="E404" s="1" t="s">
        <v>385</v>
      </c>
      <c r="F404" s="1" t="s">
        <v>429</v>
      </c>
      <c r="G404" s="1" t="s">
        <v>1244</v>
      </c>
      <c r="H404" s="1">
        <v>169023</v>
      </c>
      <c r="I404" s="1">
        <v>703</v>
      </c>
      <c r="J404" s="1" t="s">
        <v>19</v>
      </c>
      <c r="K404" s="1" t="s">
        <v>20</v>
      </c>
      <c r="L404" s="1">
        <v>90000000</v>
      </c>
      <c r="M404" s="1">
        <v>1998</v>
      </c>
      <c r="N404" s="1">
        <v>7.1</v>
      </c>
    </row>
    <row r="405" spans="1:14" x14ac:dyDescent="0.25">
      <c r="A405" s="2" t="s">
        <v>1245</v>
      </c>
      <c r="B405" s="2">
        <v>135</v>
      </c>
      <c r="C405" s="2">
        <v>108</v>
      </c>
      <c r="D405" s="2">
        <v>40048332</v>
      </c>
      <c r="E405" s="2" t="s">
        <v>513</v>
      </c>
      <c r="F405" s="2" t="s">
        <v>1246</v>
      </c>
      <c r="G405" s="2" t="s">
        <v>1247</v>
      </c>
      <c r="H405" s="2">
        <v>61417</v>
      </c>
      <c r="I405" s="2">
        <v>339</v>
      </c>
      <c r="J405" s="2" t="s">
        <v>19</v>
      </c>
      <c r="K405" s="2" t="s">
        <v>20</v>
      </c>
      <c r="L405" s="2">
        <v>85000000</v>
      </c>
      <c r="M405" s="2">
        <v>2002</v>
      </c>
      <c r="N405" s="2">
        <v>5.5</v>
      </c>
    </row>
    <row r="406" spans="1:14" x14ac:dyDescent="0.25">
      <c r="A406" s="2" t="s">
        <v>1250</v>
      </c>
      <c r="B406" s="2">
        <v>382</v>
      </c>
      <c r="C406" s="2">
        <v>106</v>
      </c>
      <c r="D406" s="2">
        <v>64933670</v>
      </c>
      <c r="E406" s="2" t="s">
        <v>1251</v>
      </c>
      <c r="F406" s="2" t="s">
        <v>808</v>
      </c>
      <c r="G406" s="2" t="s">
        <v>1252</v>
      </c>
      <c r="H406" s="2">
        <v>70838</v>
      </c>
      <c r="I406" s="2">
        <v>208</v>
      </c>
      <c r="J406" s="2" t="s">
        <v>19</v>
      </c>
      <c r="K406" s="2" t="s">
        <v>20</v>
      </c>
      <c r="L406" s="2">
        <v>85000000</v>
      </c>
      <c r="M406" s="2">
        <v>2012</v>
      </c>
      <c r="N406" s="2">
        <v>5.6</v>
      </c>
    </row>
    <row r="407" spans="1:14" x14ac:dyDescent="0.25">
      <c r="A407" s="1" t="s">
        <v>1253</v>
      </c>
      <c r="B407" s="1">
        <v>393</v>
      </c>
      <c r="C407" s="1">
        <v>112</v>
      </c>
      <c r="D407" s="1">
        <v>31494270</v>
      </c>
      <c r="E407" s="1" t="s">
        <v>1255</v>
      </c>
      <c r="F407" s="1" t="s">
        <v>1256</v>
      </c>
      <c r="G407" s="1" t="s">
        <v>1257</v>
      </c>
      <c r="H407" s="1">
        <v>273921</v>
      </c>
      <c r="I407" s="1">
        <v>522</v>
      </c>
      <c r="J407" s="1" t="s">
        <v>19</v>
      </c>
      <c r="K407" s="1" t="s">
        <v>20</v>
      </c>
      <c r="L407" s="1">
        <v>60000000</v>
      </c>
      <c r="M407" s="1">
        <v>2010</v>
      </c>
      <c r="N407" s="1">
        <v>7.5</v>
      </c>
    </row>
    <row r="408" spans="1:14" x14ac:dyDescent="0.25">
      <c r="A408" s="2" t="s">
        <v>1258</v>
      </c>
      <c r="B408" s="2">
        <v>149</v>
      </c>
      <c r="C408" s="2">
        <v>135</v>
      </c>
      <c r="D408" s="2">
        <v>31111260</v>
      </c>
      <c r="E408" s="2" t="s">
        <v>137</v>
      </c>
      <c r="F408" s="2" t="s">
        <v>170</v>
      </c>
      <c r="G408" s="2" t="s">
        <v>1259</v>
      </c>
      <c r="H408" s="2">
        <v>77029</v>
      </c>
      <c r="I408" s="2">
        <v>466</v>
      </c>
      <c r="J408" s="2" t="s">
        <v>19</v>
      </c>
      <c r="K408" s="2" t="s">
        <v>20</v>
      </c>
      <c r="L408" s="2">
        <v>60000000</v>
      </c>
      <c r="M408" s="2">
        <v>2003</v>
      </c>
      <c r="N408" s="2">
        <v>5.4</v>
      </c>
    </row>
    <row r="409" spans="1:14" x14ac:dyDescent="0.25">
      <c r="A409" s="1" t="s">
        <v>1260</v>
      </c>
      <c r="B409" s="1">
        <v>94</v>
      </c>
      <c r="C409" s="1">
        <v>109</v>
      </c>
      <c r="D409" s="1">
        <v>123307945</v>
      </c>
      <c r="E409" s="1" t="s">
        <v>1262</v>
      </c>
      <c r="F409" s="1" t="s">
        <v>1263</v>
      </c>
      <c r="G409" s="1" t="s">
        <v>1264</v>
      </c>
      <c r="H409" s="1">
        <v>39391</v>
      </c>
      <c r="I409" s="1">
        <v>171</v>
      </c>
      <c r="J409" s="1" t="s">
        <v>19</v>
      </c>
      <c r="K409" s="1" t="s">
        <v>20</v>
      </c>
      <c r="L409" s="1">
        <v>65000000</v>
      </c>
      <c r="M409" s="1">
        <v>2000</v>
      </c>
      <c r="N409" s="1">
        <v>4.3</v>
      </c>
    </row>
    <row r="410" spans="1:14" x14ac:dyDescent="0.25">
      <c r="A410" s="2" t="s">
        <v>829</v>
      </c>
      <c r="B410" s="2">
        <v>138</v>
      </c>
      <c r="C410" s="2">
        <v>86</v>
      </c>
      <c r="D410" s="2">
        <v>153288182</v>
      </c>
      <c r="E410" s="2" t="s">
        <v>1267</v>
      </c>
      <c r="F410" s="2" t="s">
        <v>1268</v>
      </c>
      <c r="G410" s="2" t="s">
        <v>1269</v>
      </c>
      <c r="H410" s="2">
        <v>71424</v>
      </c>
      <c r="I410" s="2">
        <v>521</v>
      </c>
      <c r="J410" s="2" t="s">
        <v>19</v>
      </c>
      <c r="K410" s="2" t="s">
        <v>20</v>
      </c>
      <c r="L410" s="2">
        <v>84000000</v>
      </c>
      <c r="M410" s="2">
        <v>2002</v>
      </c>
      <c r="N410" s="2">
        <v>4.9000000000000004</v>
      </c>
    </row>
    <row r="411" spans="1:14" x14ac:dyDescent="0.25">
      <c r="A411" s="1" t="s">
        <v>1270</v>
      </c>
      <c r="B411" s="1">
        <v>432</v>
      </c>
      <c r="C411" s="1">
        <v>95</v>
      </c>
      <c r="D411" s="1">
        <v>13401683</v>
      </c>
      <c r="E411" s="1" t="s">
        <v>366</v>
      </c>
      <c r="F411" s="1" t="s">
        <v>1271</v>
      </c>
      <c r="G411" s="1" t="s">
        <v>1272</v>
      </c>
      <c r="H411" s="1">
        <v>203458</v>
      </c>
      <c r="I411" s="1">
        <v>588</v>
      </c>
      <c r="J411" s="1" t="s">
        <v>19</v>
      </c>
      <c r="K411" s="1" t="s">
        <v>31</v>
      </c>
      <c r="L411" s="1">
        <v>35000000</v>
      </c>
      <c r="M411" s="1">
        <v>2012</v>
      </c>
      <c r="N411" s="1">
        <v>7.1</v>
      </c>
    </row>
    <row r="412" spans="1:14" x14ac:dyDescent="0.25">
      <c r="A412" s="2" t="s">
        <v>850</v>
      </c>
      <c r="B412" s="2">
        <v>173</v>
      </c>
      <c r="C412" s="2">
        <v>107</v>
      </c>
      <c r="D412" s="2">
        <v>137340146</v>
      </c>
      <c r="E412" s="2" t="s">
        <v>1274</v>
      </c>
      <c r="F412" s="2" t="s">
        <v>1129</v>
      </c>
      <c r="G412" s="2" t="s">
        <v>1275</v>
      </c>
      <c r="H412" s="2">
        <v>246492</v>
      </c>
      <c r="I412" s="2">
        <v>685</v>
      </c>
      <c r="J412" s="2" t="s">
        <v>19</v>
      </c>
      <c r="K412" s="2" t="s">
        <v>20</v>
      </c>
      <c r="L412" s="2">
        <v>70000000</v>
      </c>
      <c r="M412" s="2">
        <v>2006</v>
      </c>
      <c r="N412" s="2">
        <v>6.4</v>
      </c>
    </row>
    <row r="413" spans="1:14" x14ac:dyDescent="0.25">
      <c r="A413" s="2" t="s">
        <v>798</v>
      </c>
      <c r="B413" s="2">
        <v>91</v>
      </c>
      <c r="C413" s="2">
        <v>82</v>
      </c>
      <c r="D413" s="2">
        <v>43575716</v>
      </c>
      <c r="E413" s="2" t="s">
        <v>1279</v>
      </c>
      <c r="F413" s="2" t="s">
        <v>353</v>
      </c>
      <c r="G413" s="2" t="s">
        <v>1280</v>
      </c>
      <c r="H413" s="2">
        <v>10233</v>
      </c>
      <c r="I413" s="2">
        <v>63</v>
      </c>
      <c r="J413" s="2" t="s">
        <v>19</v>
      </c>
      <c r="K413" s="2" t="s">
        <v>20</v>
      </c>
      <c r="L413" s="2">
        <v>85000000</v>
      </c>
      <c r="M413" s="2">
        <v>2010</v>
      </c>
      <c r="N413" s="2">
        <v>4.3</v>
      </c>
    </row>
    <row r="414" spans="1:14" x14ac:dyDescent="0.25">
      <c r="A414" s="1" t="s">
        <v>302</v>
      </c>
      <c r="B414" s="1">
        <v>238</v>
      </c>
      <c r="C414" s="1">
        <v>88</v>
      </c>
      <c r="D414" s="1">
        <v>80170146</v>
      </c>
      <c r="E414" s="1" t="s">
        <v>137</v>
      </c>
      <c r="F414" s="1" t="s">
        <v>319</v>
      </c>
      <c r="G414" s="1" t="s">
        <v>1281</v>
      </c>
      <c r="H414" s="1">
        <v>243053</v>
      </c>
      <c r="I414" s="1">
        <v>488</v>
      </c>
      <c r="J414" s="1" t="s">
        <v>19</v>
      </c>
      <c r="K414" s="1" t="s">
        <v>20</v>
      </c>
      <c r="L414" s="1">
        <v>85000000</v>
      </c>
      <c r="M414" s="1">
        <v>2008</v>
      </c>
      <c r="N414" s="1">
        <v>6.1</v>
      </c>
    </row>
    <row r="415" spans="1:14" x14ac:dyDescent="0.25">
      <c r="A415" s="2" t="s">
        <v>225</v>
      </c>
      <c r="B415" s="2">
        <v>345</v>
      </c>
      <c r="C415" s="2">
        <v>120</v>
      </c>
      <c r="D415" s="2">
        <v>75754670</v>
      </c>
      <c r="E415" s="2" t="s">
        <v>1282</v>
      </c>
      <c r="F415" s="2" t="s">
        <v>1283</v>
      </c>
      <c r="G415" s="2" t="s">
        <v>1284</v>
      </c>
      <c r="H415" s="2">
        <v>208422</v>
      </c>
      <c r="I415" s="2">
        <v>342</v>
      </c>
      <c r="J415" s="2" t="s">
        <v>19</v>
      </c>
      <c r="K415" s="2" t="s">
        <v>20</v>
      </c>
      <c r="L415" s="2">
        <v>85000000</v>
      </c>
      <c r="M415" s="2">
        <v>2008</v>
      </c>
      <c r="N415" s="2">
        <v>7</v>
      </c>
    </row>
    <row r="416" spans="1:14" x14ac:dyDescent="0.25">
      <c r="A416" s="1" t="s">
        <v>383</v>
      </c>
      <c r="B416" s="1">
        <v>377</v>
      </c>
      <c r="C416" s="1">
        <v>162</v>
      </c>
      <c r="D416" s="1">
        <v>33048353</v>
      </c>
      <c r="E416" s="1" t="s">
        <v>1285</v>
      </c>
      <c r="F416" s="1" t="s">
        <v>55</v>
      </c>
      <c r="G416" s="1" t="s">
        <v>1286</v>
      </c>
      <c r="H416" s="1">
        <v>301279</v>
      </c>
      <c r="I416" s="1">
        <v>589</v>
      </c>
      <c r="J416" s="1" t="s">
        <v>19</v>
      </c>
      <c r="K416" s="1" t="s">
        <v>20</v>
      </c>
      <c r="L416" s="1">
        <v>65000000</v>
      </c>
      <c r="M416" s="1">
        <v>2007</v>
      </c>
      <c r="N416" s="1">
        <v>7.7</v>
      </c>
    </row>
    <row r="417" spans="1:14" x14ac:dyDescent="0.25">
      <c r="A417" s="2" t="s">
        <v>801</v>
      </c>
      <c r="B417" s="2">
        <v>170</v>
      </c>
      <c r="C417" s="2">
        <v>123</v>
      </c>
      <c r="D417" s="2">
        <v>34543701</v>
      </c>
      <c r="E417" s="2" t="s">
        <v>860</v>
      </c>
      <c r="F417" s="2" t="s">
        <v>883</v>
      </c>
      <c r="G417" s="2" t="s">
        <v>1288</v>
      </c>
      <c r="H417" s="2">
        <v>100001</v>
      </c>
      <c r="I417" s="2">
        <v>289</v>
      </c>
      <c r="J417" s="2" t="s">
        <v>19</v>
      </c>
      <c r="K417" s="2" t="s">
        <v>20</v>
      </c>
      <c r="L417" s="2">
        <v>82000000</v>
      </c>
      <c r="M417" s="2">
        <v>2000</v>
      </c>
      <c r="N417" s="2">
        <v>5.9</v>
      </c>
    </row>
    <row r="418" spans="1:14" x14ac:dyDescent="0.25">
      <c r="A418" s="1" t="s">
        <v>297</v>
      </c>
      <c r="B418" s="1">
        <v>191</v>
      </c>
      <c r="C418" s="1">
        <v>101</v>
      </c>
      <c r="D418" s="1">
        <v>242589580</v>
      </c>
      <c r="E418" s="1" t="s">
        <v>1289</v>
      </c>
      <c r="F418" s="1" t="s">
        <v>270</v>
      </c>
      <c r="G418" s="1" t="s">
        <v>1290</v>
      </c>
      <c r="H418" s="1">
        <v>296904</v>
      </c>
      <c r="I418" s="1">
        <v>604</v>
      </c>
      <c r="J418" s="1" t="s">
        <v>19</v>
      </c>
      <c r="K418" s="1" t="s">
        <v>20</v>
      </c>
      <c r="L418" s="1">
        <v>81000000</v>
      </c>
      <c r="M418" s="1">
        <v>2003</v>
      </c>
      <c r="N418" s="1">
        <v>6.7</v>
      </c>
    </row>
    <row r="419" spans="1:14" x14ac:dyDescent="0.25">
      <c r="A419" s="2" t="s">
        <v>933</v>
      </c>
      <c r="B419" s="2">
        <v>424</v>
      </c>
      <c r="C419" s="2">
        <v>113</v>
      </c>
      <c r="D419" s="2">
        <v>102981571</v>
      </c>
      <c r="E419" s="2" t="s">
        <v>28</v>
      </c>
      <c r="F419" s="2" t="s">
        <v>202</v>
      </c>
      <c r="G419" s="2" t="s">
        <v>1291</v>
      </c>
      <c r="H419" s="2">
        <v>270226</v>
      </c>
      <c r="I419" s="2">
        <v>741</v>
      </c>
      <c r="J419" s="2" t="s">
        <v>19</v>
      </c>
      <c r="K419" s="2" t="s">
        <v>20</v>
      </c>
      <c r="L419" s="2">
        <v>80000000</v>
      </c>
      <c r="M419" s="2">
        <v>2010</v>
      </c>
      <c r="N419" s="2">
        <v>6.5</v>
      </c>
    </row>
    <row r="420" spans="1:14" x14ac:dyDescent="0.25">
      <c r="A420" s="1" t="s">
        <v>1160</v>
      </c>
      <c r="B420" s="1">
        <v>154</v>
      </c>
      <c r="C420" s="1">
        <v>110</v>
      </c>
      <c r="D420" s="1">
        <v>180965237</v>
      </c>
      <c r="E420" s="1" t="s">
        <v>28</v>
      </c>
      <c r="F420" s="1" t="s">
        <v>303</v>
      </c>
      <c r="G420" s="1" t="s">
        <v>1292</v>
      </c>
      <c r="H420" s="1">
        <v>300542</v>
      </c>
      <c r="I420" s="1">
        <v>378</v>
      </c>
      <c r="J420" s="1" t="s">
        <v>19</v>
      </c>
      <c r="K420" s="1" t="s">
        <v>20</v>
      </c>
      <c r="L420" s="1">
        <v>80000000</v>
      </c>
      <c r="M420" s="1">
        <v>1996</v>
      </c>
      <c r="N420" s="1">
        <v>7.1</v>
      </c>
    </row>
    <row r="421" spans="1:14" x14ac:dyDescent="0.25">
      <c r="A421" s="2" t="s">
        <v>1184</v>
      </c>
      <c r="B421" s="2">
        <v>673</v>
      </c>
      <c r="C421" s="2">
        <v>142</v>
      </c>
      <c r="D421" s="2">
        <v>407999255</v>
      </c>
      <c r="E421" s="2" t="s">
        <v>782</v>
      </c>
      <c r="F421" s="2" t="s">
        <v>210</v>
      </c>
      <c r="G421" s="2" t="s">
        <v>1294</v>
      </c>
      <c r="H421" s="2">
        <v>701607</v>
      </c>
      <c r="I421" s="2">
        <v>1959</v>
      </c>
      <c r="J421" s="2" t="s">
        <v>19</v>
      </c>
      <c r="K421" s="2" t="s">
        <v>20</v>
      </c>
      <c r="L421" s="2">
        <v>78000000</v>
      </c>
      <c r="M421" s="2">
        <v>2012</v>
      </c>
      <c r="N421" s="2">
        <v>7.3</v>
      </c>
    </row>
    <row r="422" spans="1:14" x14ac:dyDescent="0.25">
      <c r="A422" s="1" t="s">
        <v>1295</v>
      </c>
      <c r="B422" s="1">
        <v>383</v>
      </c>
      <c r="C422" s="1">
        <v>102</v>
      </c>
      <c r="D422" s="1">
        <v>254455986</v>
      </c>
      <c r="E422" s="1" t="s">
        <v>872</v>
      </c>
      <c r="F422" s="1" t="s">
        <v>370</v>
      </c>
      <c r="G422" s="1" t="s">
        <v>1296</v>
      </c>
      <c r="H422" s="1">
        <v>375879</v>
      </c>
      <c r="I422" s="1">
        <v>402</v>
      </c>
      <c r="J422" s="1" t="s">
        <v>19</v>
      </c>
      <c r="K422" s="1" t="s">
        <v>20</v>
      </c>
      <c r="L422" s="1">
        <v>80000000</v>
      </c>
      <c r="M422" s="1">
        <v>2011</v>
      </c>
      <c r="N422" s="1">
        <v>6.5</v>
      </c>
    </row>
    <row r="423" spans="1:14" x14ac:dyDescent="0.25">
      <c r="A423" s="2" t="s">
        <v>154</v>
      </c>
      <c r="B423" s="2">
        <v>153</v>
      </c>
      <c r="C423" s="2">
        <v>126</v>
      </c>
      <c r="D423" s="2">
        <v>162831698</v>
      </c>
      <c r="E423" s="2" t="s">
        <v>707</v>
      </c>
      <c r="F423" s="2" t="s">
        <v>708</v>
      </c>
      <c r="G423" s="2" t="s">
        <v>1298</v>
      </c>
      <c r="H423" s="2">
        <v>215255</v>
      </c>
      <c r="I423" s="2">
        <v>610</v>
      </c>
      <c r="J423" s="2" t="s">
        <v>19</v>
      </c>
      <c r="K423" s="2" t="s">
        <v>20</v>
      </c>
      <c r="L423" s="2">
        <v>80000000</v>
      </c>
      <c r="M423" s="2">
        <v>1992</v>
      </c>
      <c r="N423" s="2">
        <v>7</v>
      </c>
    </row>
    <row r="424" spans="1:14" x14ac:dyDescent="0.25">
      <c r="A424" s="1" t="s">
        <v>638</v>
      </c>
      <c r="B424" s="1">
        <v>166</v>
      </c>
      <c r="C424" s="1">
        <v>83</v>
      </c>
      <c r="D424" s="1">
        <v>155019340</v>
      </c>
      <c r="E424" s="1" t="s">
        <v>273</v>
      </c>
      <c r="F424" s="1" t="s">
        <v>540</v>
      </c>
      <c r="G424" s="1" t="s">
        <v>1299</v>
      </c>
      <c r="H424" s="1">
        <v>127345</v>
      </c>
      <c r="I424" s="1">
        <v>250</v>
      </c>
      <c r="J424" s="1" t="s">
        <v>19</v>
      </c>
      <c r="K424" s="1" t="s">
        <v>20</v>
      </c>
      <c r="L424" s="1">
        <v>80000000</v>
      </c>
      <c r="M424" s="1">
        <v>2006</v>
      </c>
      <c r="N424" s="1">
        <v>6.8</v>
      </c>
    </row>
    <row r="425" spans="1:14" x14ac:dyDescent="0.25">
      <c r="A425" s="2" t="s">
        <v>360</v>
      </c>
      <c r="B425" s="2">
        <v>180</v>
      </c>
      <c r="C425" s="2">
        <v>85</v>
      </c>
      <c r="D425" s="2">
        <v>145771527</v>
      </c>
      <c r="E425" s="2" t="s">
        <v>1300</v>
      </c>
      <c r="F425" s="2" t="s">
        <v>905</v>
      </c>
      <c r="G425" s="2" t="s">
        <v>1301</v>
      </c>
      <c r="H425" s="2">
        <v>117212</v>
      </c>
      <c r="I425" s="2">
        <v>367</v>
      </c>
      <c r="J425" s="2" t="s">
        <v>19</v>
      </c>
      <c r="K425" s="2" t="s">
        <v>20</v>
      </c>
      <c r="L425" s="2">
        <v>80000000</v>
      </c>
      <c r="M425" s="2">
        <v>2002</v>
      </c>
      <c r="N425" s="2">
        <v>7.2</v>
      </c>
    </row>
    <row r="426" spans="1:14" x14ac:dyDescent="0.25">
      <c r="A426" s="2" t="s">
        <v>1303</v>
      </c>
      <c r="B426" s="2">
        <v>125</v>
      </c>
      <c r="C426" s="2">
        <v>120</v>
      </c>
      <c r="D426" s="2">
        <v>140459099</v>
      </c>
      <c r="E426" s="2" t="s">
        <v>1304</v>
      </c>
      <c r="F426" s="2" t="s">
        <v>270</v>
      </c>
      <c r="G426" s="2" t="s">
        <v>1305</v>
      </c>
      <c r="H426" s="2">
        <v>135601</v>
      </c>
      <c r="I426" s="2">
        <v>493</v>
      </c>
      <c r="J426" s="2" t="s">
        <v>19</v>
      </c>
      <c r="K426" s="2" t="s">
        <v>20</v>
      </c>
      <c r="L426" s="2">
        <v>75000000</v>
      </c>
      <c r="M426" s="2">
        <v>1998</v>
      </c>
      <c r="N426" s="2">
        <v>6.1</v>
      </c>
    </row>
    <row r="427" spans="1:14" x14ac:dyDescent="0.25">
      <c r="A427" s="1" t="s">
        <v>555</v>
      </c>
      <c r="B427" s="1">
        <v>234</v>
      </c>
      <c r="C427" s="1">
        <v>116</v>
      </c>
      <c r="D427" s="1">
        <v>53215979</v>
      </c>
      <c r="E427" s="1" t="s">
        <v>246</v>
      </c>
      <c r="F427" s="1" t="s">
        <v>540</v>
      </c>
      <c r="G427" s="1" t="s">
        <v>1306</v>
      </c>
      <c r="H427" s="1">
        <v>125036</v>
      </c>
      <c r="I427" s="1">
        <v>205</v>
      </c>
      <c r="J427" s="1" t="s">
        <v>19</v>
      </c>
      <c r="K427" s="1" t="s">
        <v>20</v>
      </c>
      <c r="L427" s="1">
        <v>84000000</v>
      </c>
      <c r="M427" s="1">
        <v>2013</v>
      </c>
      <c r="N427" s="1">
        <v>6.7</v>
      </c>
    </row>
    <row r="428" spans="1:14" x14ac:dyDescent="0.25">
      <c r="A428" s="2" t="s">
        <v>1260</v>
      </c>
      <c r="B428" s="2">
        <v>134</v>
      </c>
      <c r="C428" s="2">
        <v>113</v>
      </c>
      <c r="D428" s="2">
        <v>158115031</v>
      </c>
      <c r="E428" s="2" t="s">
        <v>1307</v>
      </c>
      <c r="F428" s="2" t="s">
        <v>1129</v>
      </c>
      <c r="G428" s="2" t="s">
        <v>1308</v>
      </c>
      <c r="H428" s="2">
        <v>130070</v>
      </c>
      <c r="I428" s="2">
        <v>316</v>
      </c>
      <c r="J428" s="2" t="s">
        <v>19</v>
      </c>
      <c r="K428" s="2" t="s">
        <v>20</v>
      </c>
      <c r="L428" s="2">
        <v>82000000</v>
      </c>
      <c r="M428" s="2">
        <v>2005</v>
      </c>
      <c r="N428" s="2">
        <v>6.4</v>
      </c>
    </row>
    <row r="429" spans="1:14" x14ac:dyDescent="0.25">
      <c r="A429" s="1" t="s">
        <v>340</v>
      </c>
      <c r="B429" s="1">
        <v>91</v>
      </c>
      <c r="C429" s="1">
        <v>87</v>
      </c>
      <c r="D429" s="1">
        <v>133103929</v>
      </c>
      <c r="E429" s="1" t="s">
        <v>1121</v>
      </c>
      <c r="F429" s="1" t="s">
        <v>278</v>
      </c>
      <c r="G429" s="1" t="s">
        <v>1309</v>
      </c>
      <c r="H429" s="1">
        <v>22838</v>
      </c>
      <c r="I429" s="1">
        <v>56</v>
      </c>
      <c r="J429" s="1" t="s">
        <v>19</v>
      </c>
      <c r="K429" s="1" t="s">
        <v>20</v>
      </c>
      <c r="L429" s="1">
        <v>75000000</v>
      </c>
      <c r="M429" s="1">
        <v>2011</v>
      </c>
      <c r="N429" s="1">
        <v>4.4000000000000004</v>
      </c>
    </row>
    <row r="430" spans="1:14" x14ac:dyDescent="0.25">
      <c r="A430" s="2" t="s">
        <v>1127</v>
      </c>
      <c r="B430" s="2">
        <v>139</v>
      </c>
      <c r="C430" s="2">
        <v>101</v>
      </c>
      <c r="D430" s="2">
        <v>133668525</v>
      </c>
      <c r="E430" s="2" t="s">
        <v>872</v>
      </c>
      <c r="F430" s="2" t="s">
        <v>166</v>
      </c>
      <c r="G430" s="2" t="s">
        <v>1310</v>
      </c>
      <c r="H430" s="2">
        <v>107817</v>
      </c>
      <c r="I430" s="2">
        <v>255</v>
      </c>
      <c r="J430" s="2" t="s">
        <v>19</v>
      </c>
      <c r="K430" s="2" t="s">
        <v>20</v>
      </c>
      <c r="L430" s="2">
        <v>80000000</v>
      </c>
      <c r="M430" s="2">
        <v>2013</v>
      </c>
      <c r="N430" s="2">
        <v>5.4</v>
      </c>
    </row>
    <row r="431" spans="1:14" x14ac:dyDescent="0.25">
      <c r="A431" s="1" t="s">
        <v>1260</v>
      </c>
      <c r="B431" s="1">
        <v>265</v>
      </c>
      <c r="C431" s="1">
        <v>110</v>
      </c>
      <c r="D431" s="1">
        <v>130313314</v>
      </c>
      <c r="E431" s="1" t="s">
        <v>851</v>
      </c>
      <c r="F431" s="1" t="s">
        <v>314</v>
      </c>
      <c r="G431" s="1" t="s">
        <v>1311</v>
      </c>
      <c r="H431" s="1">
        <v>168172</v>
      </c>
      <c r="I431" s="1">
        <v>380</v>
      </c>
      <c r="J431" s="1" t="s">
        <v>19</v>
      </c>
      <c r="K431" s="1" t="s">
        <v>20</v>
      </c>
      <c r="L431" s="1">
        <v>80000000</v>
      </c>
      <c r="M431" s="1">
        <v>2008</v>
      </c>
      <c r="N431" s="1">
        <v>6.5</v>
      </c>
    </row>
    <row r="432" spans="1:14" x14ac:dyDescent="0.25">
      <c r="A432" s="2" t="s">
        <v>1215</v>
      </c>
      <c r="B432" s="2">
        <v>145</v>
      </c>
      <c r="C432" s="2">
        <v>128</v>
      </c>
      <c r="D432" s="2">
        <v>124590960</v>
      </c>
      <c r="E432" s="2" t="s">
        <v>753</v>
      </c>
      <c r="F432" s="2" t="s">
        <v>336</v>
      </c>
      <c r="G432" s="2" t="s">
        <v>1312</v>
      </c>
      <c r="H432" s="2">
        <v>91092</v>
      </c>
      <c r="I432" s="2">
        <v>402</v>
      </c>
      <c r="J432" s="2" t="s">
        <v>19</v>
      </c>
      <c r="K432" s="2" t="s">
        <v>20</v>
      </c>
      <c r="L432" s="2">
        <v>80000000</v>
      </c>
      <c r="M432" s="2">
        <v>2003</v>
      </c>
      <c r="N432" s="2">
        <v>6.7</v>
      </c>
    </row>
    <row r="433" spans="1:14" x14ac:dyDescent="0.25">
      <c r="A433" s="1" t="s">
        <v>281</v>
      </c>
      <c r="B433" s="1">
        <v>490</v>
      </c>
      <c r="C433" s="1">
        <v>138</v>
      </c>
      <c r="D433" s="1">
        <v>127968405</v>
      </c>
      <c r="E433" s="1" t="s">
        <v>477</v>
      </c>
      <c r="F433" s="1" t="s">
        <v>130</v>
      </c>
      <c r="G433" s="1" t="s">
        <v>1314</v>
      </c>
      <c r="H433" s="1">
        <v>786092</v>
      </c>
      <c r="I433" s="1">
        <v>964</v>
      </c>
      <c r="J433" s="1" t="s">
        <v>19</v>
      </c>
      <c r="K433" s="1" t="s">
        <v>20</v>
      </c>
      <c r="L433" s="1">
        <v>80000000</v>
      </c>
      <c r="M433" s="1">
        <v>2010</v>
      </c>
      <c r="N433" s="1">
        <v>8.1</v>
      </c>
    </row>
    <row r="434" spans="1:14" x14ac:dyDescent="0.25">
      <c r="A434" s="2" t="s">
        <v>1315</v>
      </c>
      <c r="B434" s="2">
        <v>141</v>
      </c>
      <c r="C434" s="2">
        <v>88</v>
      </c>
      <c r="D434" s="2">
        <v>120136047</v>
      </c>
      <c r="E434" s="2" t="s">
        <v>753</v>
      </c>
      <c r="F434" s="2" t="s">
        <v>151</v>
      </c>
      <c r="G434" s="2" t="s">
        <v>1316</v>
      </c>
      <c r="H434" s="2">
        <v>48500</v>
      </c>
      <c r="I434" s="2">
        <v>124</v>
      </c>
      <c r="J434" s="2" t="s">
        <v>19</v>
      </c>
      <c r="K434" s="2" t="s">
        <v>432</v>
      </c>
      <c r="L434" s="2">
        <v>80000000</v>
      </c>
      <c r="M434" s="2">
        <v>2008</v>
      </c>
      <c r="N434" s="2">
        <v>5.6</v>
      </c>
    </row>
    <row r="435" spans="1:14" x14ac:dyDescent="0.25">
      <c r="A435" s="1" t="s">
        <v>944</v>
      </c>
      <c r="B435" s="1">
        <v>163</v>
      </c>
      <c r="C435" s="1">
        <v>91</v>
      </c>
      <c r="D435" s="1">
        <v>128200012</v>
      </c>
      <c r="E435" s="1" t="s">
        <v>352</v>
      </c>
      <c r="F435" s="1" t="s">
        <v>234</v>
      </c>
      <c r="G435" s="1" t="s">
        <v>1318</v>
      </c>
      <c r="H435" s="1">
        <v>103022</v>
      </c>
      <c r="I435" s="1">
        <v>269</v>
      </c>
      <c r="J435" s="1" t="s">
        <v>19</v>
      </c>
      <c r="K435" s="1" t="s">
        <v>20</v>
      </c>
      <c r="L435" s="1">
        <v>75000000</v>
      </c>
      <c r="M435" s="1">
        <v>2005</v>
      </c>
      <c r="N435" s="1">
        <v>6.3</v>
      </c>
    </row>
    <row r="436" spans="1:14" x14ac:dyDescent="0.25">
      <c r="A436" s="2" t="s">
        <v>713</v>
      </c>
      <c r="B436" s="2">
        <v>155</v>
      </c>
      <c r="C436" s="2">
        <v>138</v>
      </c>
      <c r="D436" s="2">
        <v>112225777</v>
      </c>
      <c r="E436" s="2" t="s">
        <v>746</v>
      </c>
      <c r="F436" s="2" t="s">
        <v>396</v>
      </c>
      <c r="G436" s="2" t="s">
        <v>1319</v>
      </c>
      <c r="H436" s="2">
        <v>283967</v>
      </c>
      <c r="I436" s="2">
        <v>535</v>
      </c>
      <c r="J436" s="2" t="s">
        <v>19</v>
      </c>
      <c r="K436" s="2" t="s">
        <v>20</v>
      </c>
      <c r="L436" s="2">
        <v>80000000</v>
      </c>
      <c r="M436" s="2">
        <v>1997</v>
      </c>
      <c r="N436" s="2">
        <v>7.3</v>
      </c>
    </row>
    <row r="437" spans="1:14" x14ac:dyDescent="0.25">
      <c r="A437" s="1" t="s">
        <v>1320</v>
      </c>
      <c r="B437" s="1">
        <v>144</v>
      </c>
      <c r="C437" s="1">
        <v>99</v>
      </c>
      <c r="D437" s="1">
        <v>109993847</v>
      </c>
      <c r="E437" s="1" t="s">
        <v>1322</v>
      </c>
      <c r="F437" s="1" t="s">
        <v>1129</v>
      </c>
      <c r="G437" s="1" t="s">
        <v>1323</v>
      </c>
      <c r="H437" s="1">
        <v>72326</v>
      </c>
      <c r="I437" s="1">
        <v>116</v>
      </c>
      <c r="J437" s="1" t="s">
        <v>19</v>
      </c>
      <c r="K437" s="1" t="s">
        <v>20</v>
      </c>
      <c r="L437" s="1">
        <v>80000000</v>
      </c>
      <c r="M437" s="1">
        <v>2008</v>
      </c>
      <c r="N437" s="1">
        <v>6.1</v>
      </c>
    </row>
    <row r="438" spans="1:14" x14ac:dyDescent="0.25">
      <c r="A438" s="2" t="s">
        <v>27</v>
      </c>
      <c r="B438" s="2">
        <v>226</v>
      </c>
      <c r="C438" s="2">
        <v>117</v>
      </c>
      <c r="D438" s="2">
        <v>104054514</v>
      </c>
      <c r="E438" s="2" t="s">
        <v>1100</v>
      </c>
      <c r="F438" s="2" t="s">
        <v>193</v>
      </c>
      <c r="G438" s="2" t="s">
        <v>1325</v>
      </c>
      <c r="H438" s="2">
        <v>200359</v>
      </c>
      <c r="I438" s="2">
        <v>1009</v>
      </c>
      <c r="J438" s="2" t="s">
        <v>19</v>
      </c>
      <c r="K438" s="2" t="s">
        <v>20</v>
      </c>
      <c r="L438" s="2">
        <v>80000000</v>
      </c>
      <c r="M438" s="2">
        <v>2002</v>
      </c>
      <c r="N438" s="2">
        <v>7.7</v>
      </c>
    </row>
    <row r="439" spans="1:14" x14ac:dyDescent="0.25">
      <c r="A439" s="1" t="s">
        <v>1127</v>
      </c>
      <c r="B439" s="1">
        <v>204</v>
      </c>
      <c r="C439" s="1">
        <v>117</v>
      </c>
      <c r="D439" s="1">
        <v>103028109</v>
      </c>
      <c r="E439" s="1" t="s">
        <v>877</v>
      </c>
      <c r="F439" s="1" t="s">
        <v>1129</v>
      </c>
      <c r="G439" s="1" t="s">
        <v>1328</v>
      </c>
      <c r="H439" s="1">
        <v>172878</v>
      </c>
      <c r="I439" s="1">
        <v>203</v>
      </c>
      <c r="J439" s="1" t="s">
        <v>19</v>
      </c>
      <c r="K439" s="1" t="s">
        <v>20</v>
      </c>
      <c r="L439" s="1">
        <v>80000000</v>
      </c>
      <c r="M439" s="1">
        <v>2011</v>
      </c>
      <c r="N439" s="1">
        <v>6.4</v>
      </c>
    </row>
    <row r="440" spans="1:14" x14ac:dyDescent="0.25">
      <c r="A440" s="1" t="s">
        <v>932</v>
      </c>
      <c r="B440" s="1">
        <v>139</v>
      </c>
      <c r="C440" s="1">
        <v>123</v>
      </c>
      <c r="D440" s="1">
        <v>101087161</v>
      </c>
      <c r="E440" s="1" t="s">
        <v>201</v>
      </c>
      <c r="F440" s="1" t="s">
        <v>166</v>
      </c>
      <c r="G440" s="1" t="s">
        <v>1331</v>
      </c>
      <c r="H440" s="1">
        <v>225282</v>
      </c>
      <c r="I440" s="1">
        <v>339</v>
      </c>
      <c r="J440" s="1" t="s">
        <v>19</v>
      </c>
      <c r="K440" s="1" t="s">
        <v>20</v>
      </c>
      <c r="L440" s="1">
        <v>75000000</v>
      </c>
      <c r="M440" s="1">
        <v>1997</v>
      </c>
      <c r="N440" s="1">
        <v>6.8</v>
      </c>
    </row>
    <row r="441" spans="1:14" x14ac:dyDescent="0.25">
      <c r="A441" s="2" t="s">
        <v>1333</v>
      </c>
      <c r="B441" s="2">
        <v>215</v>
      </c>
      <c r="C441" s="2">
        <v>118</v>
      </c>
      <c r="D441" s="2">
        <v>101111837</v>
      </c>
      <c r="E441" s="2" t="s">
        <v>628</v>
      </c>
      <c r="F441" s="2" t="s">
        <v>543</v>
      </c>
      <c r="G441" s="2" t="s">
        <v>1335</v>
      </c>
      <c r="H441" s="2">
        <v>150764</v>
      </c>
      <c r="I441" s="2">
        <v>318</v>
      </c>
      <c r="J441" s="2" t="s">
        <v>19</v>
      </c>
      <c r="K441" s="2" t="s">
        <v>20</v>
      </c>
      <c r="L441" s="2">
        <v>80000000</v>
      </c>
      <c r="M441" s="2">
        <v>2008</v>
      </c>
      <c r="N441" s="2">
        <v>6.6</v>
      </c>
    </row>
    <row r="442" spans="1:14" x14ac:dyDescent="0.25">
      <c r="A442" s="1" t="s">
        <v>1336</v>
      </c>
      <c r="B442" s="1">
        <v>198</v>
      </c>
      <c r="C442" s="1">
        <v>154</v>
      </c>
      <c r="D442" s="1">
        <v>95632614</v>
      </c>
      <c r="E442" s="1" t="s">
        <v>1337</v>
      </c>
      <c r="F442" s="1" t="s">
        <v>391</v>
      </c>
      <c r="G442" s="1" t="s">
        <v>1338</v>
      </c>
      <c r="H442" s="1">
        <v>118483</v>
      </c>
      <c r="I442" s="1">
        <v>674</v>
      </c>
      <c r="J442" s="1" t="s">
        <v>19</v>
      </c>
      <c r="K442" s="1" t="s">
        <v>20</v>
      </c>
      <c r="L442" s="1">
        <v>79000000</v>
      </c>
      <c r="M442" s="1">
        <v>2003</v>
      </c>
      <c r="N442" s="1">
        <v>7.2</v>
      </c>
    </row>
    <row r="443" spans="1:14" x14ac:dyDescent="0.25">
      <c r="A443" s="2" t="s">
        <v>1339</v>
      </c>
      <c r="B443" s="2">
        <v>325</v>
      </c>
      <c r="C443" s="2">
        <v>118</v>
      </c>
      <c r="D443" s="2">
        <v>94822707</v>
      </c>
      <c r="E443" s="2" t="s">
        <v>400</v>
      </c>
      <c r="F443" s="2" t="s">
        <v>902</v>
      </c>
      <c r="G443" s="2" t="s">
        <v>1340</v>
      </c>
      <c r="H443" s="2">
        <v>227072</v>
      </c>
      <c r="I443" s="2">
        <v>560</v>
      </c>
      <c r="J443" s="2" t="s">
        <v>19</v>
      </c>
      <c r="K443" s="2" t="s">
        <v>20</v>
      </c>
      <c r="L443" s="2">
        <v>80000000</v>
      </c>
      <c r="M443" s="2">
        <v>2010</v>
      </c>
      <c r="N443" s="2">
        <v>6.9</v>
      </c>
    </row>
    <row r="444" spans="1:14" x14ac:dyDescent="0.25">
      <c r="A444" s="1" t="s">
        <v>1341</v>
      </c>
      <c r="B444" s="1">
        <v>53</v>
      </c>
      <c r="C444" s="1">
        <v>90</v>
      </c>
      <c r="D444" s="1">
        <v>92969824</v>
      </c>
      <c r="E444" s="1" t="s">
        <v>1342</v>
      </c>
      <c r="F444" s="1" t="s">
        <v>457</v>
      </c>
      <c r="G444" s="1" t="s">
        <v>1343</v>
      </c>
      <c r="H444" s="1">
        <v>63625</v>
      </c>
      <c r="I444" s="1">
        <v>64</v>
      </c>
      <c r="J444" s="1" t="s">
        <v>19</v>
      </c>
      <c r="K444" s="1" t="s">
        <v>20</v>
      </c>
      <c r="L444" s="1">
        <v>80000000</v>
      </c>
      <c r="M444" s="1">
        <v>1997</v>
      </c>
      <c r="N444" s="1">
        <v>5.2</v>
      </c>
    </row>
    <row r="445" spans="1:14" x14ac:dyDescent="0.25">
      <c r="A445" s="2" t="s">
        <v>842</v>
      </c>
      <c r="B445" s="2">
        <v>167</v>
      </c>
      <c r="C445" s="2">
        <v>113</v>
      </c>
      <c r="D445" s="2">
        <v>91188905</v>
      </c>
      <c r="E445" s="2" t="s">
        <v>1345</v>
      </c>
      <c r="F445" s="2" t="s">
        <v>138</v>
      </c>
      <c r="G445" s="2" t="s">
        <v>1346</v>
      </c>
      <c r="H445" s="2">
        <v>58184</v>
      </c>
      <c r="I445" s="2">
        <v>805</v>
      </c>
      <c r="J445" s="2" t="s">
        <v>19</v>
      </c>
      <c r="K445" s="2" t="s">
        <v>20</v>
      </c>
      <c r="L445" s="2">
        <v>80000000</v>
      </c>
      <c r="M445" s="2">
        <v>1999</v>
      </c>
      <c r="N445" s="2">
        <v>4.9000000000000004</v>
      </c>
    </row>
    <row r="446" spans="1:14" x14ac:dyDescent="0.25">
      <c r="A446" s="1" t="s">
        <v>1348</v>
      </c>
      <c r="B446" s="1">
        <v>46</v>
      </c>
      <c r="C446" s="1">
        <v>88</v>
      </c>
      <c r="D446" s="1">
        <v>90443603</v>
      </c>
      <c r="E446" s="1" t="s">
        <v>1349</v>
      </c>
      <c r="F446" s="1" t="s">
        <v>314</v>
      </c>
      <c r="G446" s="1" t="s">
        <v>1350</v>
      </c>
      <c r="H446" s="1">
        <v>112167</v>
      </c>
      <c r="I446" s="1">
        <v>123</v>
      </c>
      <c r="J446" s="1" t="s">
        <v>19</v>
      </c>
      <c r="K446" s="1" t="s">
        <v>20</v>
      </c>
      <c r="L446" s="1">
        <v>80000000</v>
      </c>
      <c r="M446" s="1">
        <v>1996</v>
      </c>
      <c r="N446" s="1">
        <v>6.3</v>
      </c>
    </row>
    <row r="447" spans="1:14" x14ac:dyDescent="0.25">
      <c r="A447" s="2" t="s">
        <v>455</v>
      </c>
      <c r="B447" s="2">
        <v>147</v>
      </c>
      <c r="C447" s="2">
        <v>93</v>
      </c>
      <c r="D447" s="2">
        <v>82226474</v>
      </c>
      <c r="E447" s="2" t="s">
        <v>1351</v>
      </c>
      <c r="F447" s="2" t="s">
        <v>1352</v>
      </c>
      <c r="G447" s="2" t="s">
        <v>1353</v>
      </c>
      <c r="H447" s="2">
        <v>65499</v>
      </c>
      <c r="I447" s="2">
        <v>424</v>
      </c>
      <c r="J447" s="2" t="s">
        <v>19</v>
      </c>
      <c r="K447" s="2" t="s">
        <v>20</v>
      </c>
      <c r="L447" s="2">
        <v>65000000</v>
      </c>
      <c r="M447" s="2">
        <v>2006</v>
      </c>
      <c r="N447" s="2">
        <v>5.6</v>
      </c>
    </row>
    <row r="448" spans="1:14" x14ac:dyDescent="0.25">
      <c r="A448" s="1" t="s">
        <v>1354</v>
      </c>
      <c r="B448" s="1">
        <v>276</v>
      </c>
      <c r="C448" s="1">
        <v>104</v>
      </c>
      <c r="D448" s="1">
        <v>79363785</v>
      </c>
      <c r="E448" s="1" t="s">
        <v>1355</v>
      </c>
      <c r="F448" s="1" t="s">
        <v>336</v>
      </c>
      <c r="G448" s="1" t="s">
        <v>1356</v>
      </c>
      <c r="H448" s="1">
        <v>139423</v>
      </c>
      <c r="I448" s="1">
        <v>698</v>
      </c>
      <c r="J448" s="1" t="s">
        <v>19</v>
      </c>
      <c r="K448" s="1" t="s">
        <v>20</v>
      </c>
      <c r="L448" s="1">
        <v>80000000</v>
      </c>
      <c r="M448" s="1">
        <v>2008</v>
      </c>
      <c r="N448" s="1">
        <v>5.5</v>
      </c>
    </row>
    <row r="449" spans="1:14" x14ac:dyDescent="0.25">
      <c r="A449" s="2" t="s">
        <v>581</v>
      </c>
      <c r="B449" s="2">
        <v>80</v>
      </c>
      <c r="C449" s="2">
        <v>135</v>
      </c>
      <c r="D449" s="2">
        <v>76081498</v>
      </c>
      <c r="E449" s="2" t="s">
        <v>1357</v>
      </c>
      <c r="F449" s="2" t="s">
        <v>808</v>
      </c>
      <c r="G449" s="2" t="s">
        <v>1358</v>
      </c>
      <c r="H449" s="2">
        <v>76099</v>
      </c>
      <c r="I449" s="2">
        <v>162</v>
      </c>
      <c r="J449" s="2" t="s">
        <v>19</v>
      </c>
      <c r="K449" s="2" t="s">
        <v>20</v>
      </c>
      <c r="L449" s="2">
        <v>75000000</v>
      </c>
      <c r="M449" s="2">
        <v>1997</v>
      </c>
      <c r="N449" s="2">
        <v>6.7</v>
      </c>
    </row>
    <row r="450" spans="1:14" x14ac:dyDescent="0.25">
      <c r="A450" s="1" t="s">
        <v>294</v>
      </c>
      <c r="B450" s="1">
        <v>406</v>
      </c>
      <c r="C450" s="1">
        <v>134</v>
      </c>
      <c r="D450" s="1">
        <v>85707116</v>
      </c>
      <c r="E450" s="1" t="s">
        <v>775</v>
      </c>
      <c r="F450" s="1" t="s">
        <v>205</v>
      </c>
      <c r="G450" s="1" t="s">
        <v>1359</v>
      </c>
      <c r="H450" s="1">
        <v>303185</v>
      </c>
      <c r="I450" s="1">
        <v>701</v>
      </c>
      <c r="J450" s="1" t="s">
        <v>19</v>
      </c>
      <c r="K450" s="1" t="s">
        <v>20</v>
      </c>
      <c r="L450" s="1">
        <v>68000000</v>
      </c>
      <c r="M450" s="1">
        <v>2014</v>
      </c>
      <c r="N450" s="1">
        <v>7.6</v>
      </c>
    </row>
    <row r="451" spans="1:14" x14ac:dyDescent="0.25">
      <c r="A451" s="2" t="s">
        <v>1360</v>
      </c>
      <c r="B451" s="2">
        <v>97</v>
      </c>
      <c r="C451" s="2">
        <v>98</v>
      </c>
      <c r="D451" s="2">
        <v>74329966</v>
      </c>
      <c r="E451" s="2" t="s">
        <v>1361</v>
      </c>
      <c r="F451" s="2" t="s">
        <v>232</v>
      </c>
      <c r="G451" s="2" t="s">
        <v>1362</v>
      </c>
      <c r="H451" s="2">
        <v>60910</v>
      </c>
      <c r="I451" s="2">
        <v>164</v>
      </c>
      <c r="J451" s="2" t="s">
        <v>19</v>
      </c>
      <c r="K451" s="2" t="s">
        <v>20</v>
      </c>
      <c r="L451" s="2">
        <v>70000000</v>
      </c>
      <c r="M451" s="2">
        <v>1998</v>
      </c>
      <c r="N451" s="2">
        <v>5.7</v>
      </c>
    </row>
    <row r="452" spans="1:14" x14ac:dyDescent="0.25">
      <c r="A452" s="1" t="s">
        <v>1363</v>
      </c>
      <c r="B452" s="1">
        <v>143</v>
      </c>
      <c r="C452" s="1">
        <v>80</v>
      </c>
      <c r="D452" s="1">
        <v>100169068</v>
      </c>
      <c r="E452" s="1" t="s">
        <v>273</v>
      </c>
      <c r="F452" s="1" t="s">
        <v>406</v>
      </c>
      <c r="G452" s="1" t="s">
        <v>1364</v>
      </c>
      <c r="H452" s="1">
        <v>16385</v>
      </c>
      <c r="I452" s="1">
        <v>100</v>
      </c>
      <c r="J452" s="1" t="s">
        <v>19</v>
      </c>
      <c r="K452" s="1" t="s">
        <v>20</v>
      </c>
      <c r="L452" s="1">
        <v>80000000</v>
      </c>
      <c r="M452" s="1">
        <v>2010</v>
      </c>
      <c r="N452" s="1">
        <v>4.5999999999999996</v>
      </c>
    </row>
    <row r="453" spans="1:14" x14ac:dyDescent="0.25">
      <c r="A453" s="2" t="s">
        <v>1365</v>
      </c>
      <c r="B453" s="2">
        <v>106</v>
      </c>
      <c r="C453" s="2">
        <v>83</v>
      </c>
      <c r="D453" s="2">
        <v>73215310</v>
      </c>
      <c r="E453" s="2" t="s">
        <v>1367</v>
      </c>
      <c r="F453" s="2" t="s">
        <v>629</v>
      </c>
      <c r="G453" s="2" t="s">
        <v>1368</v>
      </c>
      <c r="H453" s="2">
        <v>44143</v>
      </c>
      <c r="I453" s="2">
        <v>216</v>
      </c>
      <c r="J453" s="2" t="s">
        <v>19</v>
      </c>
      <c r="K453" s="2" t="s">
        <v>20</v>
      </c>
      <c r="L453" s="2">
        <v>80000000</v>
      </c>
      <c r="M453" s="2">
        <v>2002</v>
      </c>
      <c r="N453" s="2">
        <v>7</v>
      </c>
    </row>
    <row r="454" spans="1:14" x14ac:dyDescent="0.25">
      <c r="A454" s="1" t="s">
        <v>850</v>
      </c>
      <c r="B454" s="1">
        <v>178</v>
      </c>
      <c r="C454" s="1">
        <v>102</v>
      </c>
      <c r="D454" s="1">
        <v>80360866</v>
      </c>
      <c r="E454" s="1" t="s">
        <v>1370</v>
      </c>
      <c r="F454" s="1" t="s">
        <v>543</v>
      </c>
      <c r="G454" s="1" t="s">
        <v>1371</v>
      </c>
      <c r="H454" s="1">
        <v>44662</v>
      </c>
      <c r="I454" s="1">
        <v>127</v>
      </c>
      <c r="J454" s="1" t="s">
        <v>19</v>
      </c>
      <c r="K454" s="1" t="s">
        <v>20</v>
      </c>
      <c r="L454" s="1">
        <v>80000000</v>
      </c>
      <c r="M454" s="1">
        <v>2011</v>
      </c>
      <c r="N454" s="1">
        <v>5.2</v>
      </c>
    </row>
    <row r="455" spans="1:14" x14ac:dyDescent="0.25">
      <c r="A455" s="2" t="s">
        <v>1372</v>
      </c>
      <c r="B455" s="2">
        <v>102</v>
      </c>
      <c r="C455" s="2">
        <v>130</v>
      </c>
      <c r="D455" s="2">
        <v>69102910</v>
      </c>
      <c r="E455" s="2" t="s">
        <v>1373</v>
      </c>
      <c r="F455" s="2" t="s">
        <v>258</v>
      </c>
      <c r="G455" s="2" t="s">
        <v>1374</v>
      </c>
      <c r="H455" s="2">
        <v>58402</v>
      </c>
      <c r="I455" s="2">
        <v>370</v>
      </c>
      <c r="J455" s="2" t="s">
        <v>19</v>
      </c>
      <c r="K455" s="2" t="s">
        <v>20</v>
      </c>
      <c r="L455" s="2">
        <v>80000000</v>
      </c>
      <c r="M455" s="2">
        <v>1998</v>
      </c>
      <c r="N455" s="2">
        <v>5.0999999999999996</v>
      </c>
    </row>
    <row r="456" spans="1:14" x14ac:dyDescent="0.25">
      <c r="A456" s="1" t="s">
        <v>1375</v>
      </c>
      <c r="B456" s="1">
        <v>209</v>
      </c>
      <c r="C456" s="1">
        <v>129</v>
      </c>
      <c r="D456" s="1">
        <v>65948711</v>
      </c>
      <c r="E456" s="1" t="s">
        <v>1140</v>
      </c>
      <c r="F456" s="1" t="s">
        <v>902</v>
      </c>
      <c r="G456" s="1" t="s">
        <v>1377</v>
      </c>
      <c r="H456" s="1">
        <v>86422</v>
      </c>
      <c r="I456" s="1">
        <v>363</v>
      </c>
      <c r="J456" s="1" t="s">
        <v>19</v>
      </c>
      <c r="K456" s="1" t="s">
        <v>20</v>
      </c>
      <c r="L456" s="1">
        <v>80000000</v>
      </c>
      <c r="M456" s="1">
        <v>2004</v>
      </c>
      <c r="N456" s="1">
        <v>6.6</v>
      </c>
    </row>
    <row r="457" spans="1:14" x14ac:dyDescent="0.25">
      <c r="A457" s="1" t="s">
        <v>1202</v>
      </c>
      <c r="B457" s="1">
        <v>152</v>
      </c>
      <c r="C457" s="1">
        <v>89</v>
      </c>
      <c r="D457" s="1">
        <v>169692572</v>
      </c>
      <c r="E457" s="1" t="s">
        <v>444</v>
      </c>
      <c r="F457" s="1" t="s">
        <v>166</v>
      </c>
      <c r="G457" s="1" t="s">
        <v>1378</v>
      </c>
      <c r="H457" s="1">
        <v>56501</v>
      </c>
      <c r="I457" s="1">
        <v>97</v>
      </c>
      <c r="J457" s="1" t="s">
        <v>19</v>
      </c>
      <c r="K457" s="1" t="s">
        <v>20</v>
      </c>
      <c r="L457" s="1">
        <v>80000000</v>
      </c>
      <c r="M457" s="1">
        <v>2015</v>
      </c>
      <c r="N457" s="1">
        <v>6.7</v>
      </c>
    </row>
    <row r="458" spans="1:14" x14ac:dyDescent="0.25">
      <c r="A458" s="1" t="s">
        <v>1380</v>
      </c>
      <c r="B458" s="1">
        <v>129</v>
      </c>
      <c r="C458" s="1">
        <v>74</v>
      </c>
      <c r="D458" s="1">
        <v>60507228</v>
      </c>
      <c r="E458" s="1" t="s">
        <v>1381</v>
      </c>
      <c r="F458" s="1" t="s">
        <v>1382</v>
      </c>
      <c r="G458" s="1" t="s">
        <v>1383</v>
      </c>
      <c r="H458" s="1">
        <v>27543</v>
      </c>
      <c r="I458" s="1">
        <v>186</v>
      </c>
      <c r="J458" s="1" t="s">
        <v>19</v>
      </c>
      <c r="K458" s="1" t="s">
        <v>20</v>
      </c>
      <c r="L458" s="1">
        <v>80000000</v>
      </c>
      <c r="M458" s="1">
        <v>1999</v>
      </c>
      <c r="N458" s="1">
        <v>7.3</v>
      </c>
    </row>
    <row r="459" spans="1:14" x14ac:dyDescent="0.25">
      <c r="A459" s="2" t="s">
        <v>515</v>
      </c>
      <c r="B459" s="2">
        <v>124</v>
      </c>
      <c r="C459" s="2">
        <v>96</v>
      </c>
      <c r="D459" s="2">
        <v>56684819</v>
      </c>
      <c r="E459" s="2" t="s">
        <v>41</v>
      </c>
      <c r="F459" s="2" t="s">
        <v>114</v>
      </c>
      <c r="G459" s="2" t="s">
        <v>1384</v>
      </c>
      <c r="H459" s="2">
        <v>103787</v>
      </c>
      <c r="I459" s="2">
        <v>615</v>
      </c>
      <c r="J459" s="2" t="s">
        <v>19</v>
      </c>
      <c r="K459" s="2" t="s">
        <v>20</v>
      </c>
      <c r="L459" s="2">
        <v>80000000</v>
      </c>
      <c r="M459" s="2">
        <v>2002</v>
      </c>
      <c r="N459" s="2">
        <v>5.9</v>
      </c>
    </row>
    <row r="460" spans="1:14" x14ac:dyDescent="0.25">
      <c r="A460" s="1" t="s">
        <v>991</v>
      </c>
      <c r="B460" s="1">
        <v>35</v>
      </c>
      <c r="C460" s="1">
        <v>114</v>
      </c>
      <c r="D460" s="1">
        <v>50628009</v>
      </c>
      <c r="E460" s="1" t="s">
        <v>1385</v>
      </c>
      <c r="F460" s="1" t="s">
        <v>436</v>
      </c>
      <c r="G460" s="1" t="s">
        <v>1386</v>
      </c>
      <c r="H460" s="1">
        <v>22955</v>
      </c>
      <c r="I460" s="1">
        <v>88</v>
      </c>
      <c r="J460" s="1" t="s">
        <v>19</v>
      </c>
      <c r="K460" s="1" t="s">
        <v>20</v>
      </c>
      <c r="L460" s="1">
        <v>90000000</v>
      </c>
      <c r="M460" s="1">
        <v>1998</v>
      </c>
      <c r="N460" s="1">
        <v>5.6</v>
      </c>
    </row>
    <row r="461" spans="1:14" x14ac:dyDescent="0.25">
      <c r="A461" s="2" t="s">
        <v>881</v>
      </c>
      <c r="B461" s="2">
        <v>166</v>
      </c>
      <c r="C461" s="2">
        <v>99</v>
      </c>
      <c r="D461" s="2">
        <v>69772969</v>
      </c>
      <c r="E461" s="2" t="s">
        <v>201</v>
      </c>
      <c r="F461" s="2" t="s">
        <v>160</v>
      </c>
      <c r="G461" s="2" t="s">
        <v>1388</v>
      </c>
      <c r="H461" s="2">
        <v>155532</v>
      </c>
      <c r="I461" s="2">
        <v>543</v>
      </c>
      <c r="J461" s="2" t="s">
        <v>19</v>
      </c>
      <c r="K461" s="2" t="s">
        <v>20</v>
      </c>
      <c r="L461" s="2">
        <v>80000000</v>
      </c>
      <c r="M461" s="2">
        <v>2001</v>
      </c>
      <c r="N461" s="2">
        <v>6.5</v>
      </c>
    </row>
    <row r="462" spans="1:14" x14ac:dyDescent="0.25">
      <c r="A462" s="1" t="s">
        <v>188</v>
      </c>
      <c r="B462" s="1">
        <v>137</v>
      </c>
      <c r="C462" s="1">
        <v>129</v>
      </c>
      <c r="D462" s="1">
        <v>45356386</v>
      </c>
      <c r="E462" s="1" t="s">
        <v>79</v>
      </c>
      <c r="F462" s="1" t="s">
        <v>1389</v>
      </c>
      <c r="G462" s="1" t="s">
        <v>1390</v>
      </c>
      <c r="H462" s="1">
        <v>71574</v>
      </c>
      <c r="I462" s="1">
        <v>244</v>
      </c>
      <c r="J462" s="1" t="s">
        <v>1391</v>
      </c>
      <c r="K462" s="1" t="s">
        <v>20</v>
      </c>
      <c r="L462" s="1">
        <v>75000000</v>
      </c>
      <c r="M462" s="1">
        <v>2005</v>
      </c>
      <c r="N462" s="1">
        <v>5.9</v>
      </c>
    </row>
    <row r="463" spans="1:14" x14ac:dyDescent="0.25">
      <c r="A463" s="2" t="s">
        <v>1392</v>
      </c>
      <c r="B463" s="2">
        <v>121</v>
      </c>
      <c r="C463" s="2">
        <v>113</v>
      </c>
      <c r="D463" s="2">
        <v>55350897</v>
      </c>
      <c r="E463" s="2" t="s">
        <v>385</v>
      </c>
      <c r="F463" s="2" t="s">
        <v>457</v>
      </c>
      <c r="G463" s="2" t="s">
        <v>1394</v>
      </c>
      <c r="H463" s="2">
        <v>83560</v>
      </c>
      <c r="I463" s="2">
        <v>619</v>
      </c>
      <c r="J463" s="2" t="s">
        <v>19</v>
      </c>
      <c r="K463" s="2" t="s">
        <v>20</v>
      </c>
      <c r="L463" s="2">
        <v>85000000</v>
      </c>
      <c r="M463" s="2">
        <v>1998</v>
      </c>
      <c r="N463" s="2">
        <v>7</v>
      </c>
    </row>
    <row r="464" spans="1:14" x14ac:dyDescent="0.25">
      <c r="A464" s="1" t="s">
        <v>1395</v>
      </c>
      <c r="B464" s="1">
        <v>87</v>
      </c>
      <c r="C464" s="1">
        <v>90</v>
      </c>
      <c r="D464" s="1">
        <v>39442871</v>
      </c>
      <c r="E464" s="1" t="s">
        <v>1396</v>
      </c>
      <c r="F464" s="1" t="s">
        <v>1129</v>
      </c>
      <c r="G464" s="1" t="s">
        <v>1397</v>
      </c>
      <c r="H464" s="1">
        <v>80639</v>
      </c>
      <c r="I464" s="1">
        <v>237</v>
      </c>
      <c r="J464" s="1" t="s">
        <v>19</v>
      </c>
      <c r="K464" s="1" t="s">
        <v>20</v>
      </c>
      <c r="L464" s="1">
        <v>80000000</v>
      </c>
      <c r="M464" s="1">
        <v>2000</v>
      </c>
      <c r="N464" s="1">
        <v>5.3</v>
      </c>
    </row>
    <row r="465" spans="1:14" x14ac:dyDescent="0.25">
      <c r="A465" s="2" t="s">
        <v>1399</v>
      </c>
      <c r="B465" s="2">
        <v>233</v>
      </c>
      <c r="C465" s="2">
        <v>118</v>
      </c>
      <c r="D465" s="2">
        <v>37899638</v>
      </c>
      <c r="E465" s="2" t="s">
        <v>1400</v>
      </c>
      <c r="F465" s="2" t="s">
        <v>629</v>
      </c>
      <c r="G465" s="2" t="s">
        <v>1401</v>
      </c>
      <c r="H465" s="2">
        <v>98472</v>
      </c>
      <c r="I465" s="2">
        <v>492</v>
      </c>
      <c r="J465" s="2" t="s">
        <v>19</v>
      </c>
      <c r="K465" s="2" t="s">
        <v>20</v>
      </c>
      <c r="L465" s="2">
        <v>88000000</v>
      </c>
      <c r="M465" s="2">
        <v>2005</v>
      </c>
      <c r="N465" s="2">
        <v>5.9</v>
      </c>
    </row>
    <row r="466" spans="1:14" x14ac:dyDescent="0.25">
      <c r="A466" s="1" t="s">
        <v>154</v>
      </c>
      <c r="B466" s="1">
        <v>132</v>
      </c>
      <c r="C466" s="1">
        <v>106</v>
      </c>
      <c r="D466" s="1">
        <v>37754208</v>
      </c>
      <c r="E466" s="1" t="s">
        <v>992</v>
      </c>
      <c r="F466" s="1" t="s">
        <v>470</v>
      </c>
      <c r="G466" s="1" t="s">
        <v>1402</v>
      </c>
      <c r="H466" s="1">
        <v>172217</v>
      </c>
      <c r="I466" s="1">
        <v>405</v>
      </c>
      <c r="J466" s="1" t="s">
        <v>19</v>
      </c>
      <c r="K466" s="1" t="s">
        <v>20</v>
      </c>
      <c r="L466" s="1">
        <v>70000000</v>
      </c>
      <c r="M466" s="1">
        <v>1996</v>
      </c>
      <c r="N466" s="1">
        <v>6.3</v>
      </c>
    </row>
    <row r="467" spans="1:14" x14ac:dyDescent="0.25">
      <c r="A467" s="2" t="s">
        <v>365</v>
      </c>
      <c r="B467" s="2">
        <v>258</v>
      </c>
      <c r="C467" s="2">
        <v>89</v>
      </c>
      <c r="D467" s="2">
        <v>38542418</v>
      </c>
      <c r="E467" s="2" t="s">
        <v>1405</v>
      </c>
      <c r="F467" s="2" t="s">
        <v>540</v>
      </c>
      <c r="G467" s="2" t="s">
        <v>1406</v>
      </c>
      <c r="H467" s="2">
        <v>151424</v>
      </c>
      <c r="I467" s="2">
        <v>252</v>
      </c>
      <c r="J467" s="2" t="s">
        <v>19</v>
      </c>
      <c r="K467" s="2" t="s">
        <v>20</v>
      </c>
      <c r="L467" s="2">
        <v>80000000</v>
      </c>
      <c r="M467" s="2">
        <v>2009</v>
      </c>
      <c r="N467" s="2">
        <v>6.3</v>
      </c>
    </row>
    <row r="468" spans="1:14" x14ac:dyDescent="0.25">
      <c r="A468" s="1" t="s">
        <v>785</v>
      </c>
      <c r="B468" s="1">
        <v>162</v>
      </c>
      <c r="C468" s="1">
        <v>145</v>
      </c>
      <c r="D468" s="1">
        <v>34566746</v>
      </c>
      <c r="E468" s="1" t="s">
        <v>1408</v>
      </c>
      <c r="F468" s="1" t="s">
        <v>213</v>
      </c>
      <c r="G468" s="1" t="s">
        <v>1409</v>
      </c>
      <c r="H468" s="1">
        <v>45231</v>
      </c>
      <c r="I468" s="1">
        <v>315</v>
      </c>
      <c r="J468" s="1" t="s">
        <v>19</v>
      </c>
      <c r="K468" s="1" t="s">
        <v>20</v>
      </c>
      <c r="L468" s="1">
        <v>80000000</v>
      </c>
      <c r="M468" s="1">
        <v>2000</v>
      </c>
      <c r="N468" s="1">
        <v>7.3</v>
      </c>
    </row>
    <row r="469" spans="1:14" x14ac:dyDescent="0.25">
      <c r="A469" s="2" t="s">
        <v>289</v>
      </c>
      <c r="B469" s="2">
        <v>61</v>
      </c>
      <c r="C469" s="2">
        <v>114</v>
      </c>
      <c r="D469" s="2">
        <v>32885565</v>
      </c>
      <c r="E469" s="2" t="s">
        <v>400</v>
      </c>
      <c r="F469" s="2" t="s">
        <v>933</v>
      </c>
      <c r="G469" s="2" t="s">
        <v>1411</v>
      </c>
      <c r="H469" s="2">
        <v>53132</v>
      </c>
      <c r="I469" s="2">
        <v>101</v>
      </c>
      <c r="J469" s="2" t="s">
        <v>19</v>
      </c>
      <c r="K469" s="2" t="s">
        <v>20</v>
      </c>
      <c r="L469" s="2">
        <v>80000000</v>
      </c>
      <c r="M469" s="2">
        <v>1996</v>
      </c>
      <c r="N469" s="2">
        <v>5.8</v>
      </c>
    </row>
    <row r="470" spans="1:14" x14ac:dyDescent="0.25">
      <c r="A470" s="1" t="s">
        <v>1412</v>
      </c>
      <c r="B470" s="1">
        <v>113</v>
      </c>
      <c r="C470" s="1">
        <v>87</v>
      </c>
      <c r="D470" s="1">
        <v>36073232</v>
      </c>
      <c r="E470" s="1" t="s">
        <v>1413</v>
      </c>
      <c r="F470" s="1" t="s">
        <v>1414</v>
      </c>
      <c r="G470" s="1" t="s">
        <v>1415</v>
      </c>
      <c r="H470" s="1">
        <v>8913</v>
      </c>
      <c r="I470" s="1">
        <v>66</v>
      </c>
      <c r="J470" s="1" t="s">
        <v>19</v>
      </c>
      <c r="K470" s="1" t="s">
        <v>20</v>
      </c>
      <c r="L470" s="1">
        <v>80000000</v>
      </c>
      <c r="M470" s="1">
        <v>2013</v>
      </c>
      <c r="N470" s="1">
        <v>5.2</v>
      </c>
    </row>
    <row r="471" spans="1:14" x14ac:dyDescent="0.25">
      <c r="A471" s="2" t="s">
        <v>1416</v>
      </c>
      <c r="B471" s="2">
        <v>174</v>
      </c>
      <c r="C471" s="2">
        <v>119</v>
      </c>
      <c r="D471" s="2">
        <v>21471685</v>
      </c>
      <c r="E471" s="2" t="s">
        <v>41</v>
      </c>
      <c r="F471" s="2" t="s">
        <v>1417</v>
      </c>
      <c r="G471" s="2" t="s">
        <v>1418</v>
      </c>
      <c r="H471" s="2">
        <v>65464</v>
      </c>
      <c r="I471" s="2">
        <v>1308</v>
      </c>
      <c r="J471" s="2" t="s">
        <v>19</v>
      </c>
      <c r="K471" s="2" t="s">
        <v>20</v>
      </c>
      <c r="L471" s="2">
        <v>44000000</v>
      </c>
      <c r="M471" s="2">
        <v>2000</v>
      </c>
      <c r="N471" s="2">
        <v>2.4</v>
      </c>
    </row>
    <row r="472" spans="1:14" x14ac:dyDescent="0.25">
      <c r="A472" s="1" t="s">
        <v>1419</v>
      </c>
      <c r="B472" s="1">
        <v>101</v>
      </c>
      <c r="C472" s="1">
        <v>91</v>
      </c>
      <c r="D472" s="1">
        <v>20950820</v>
      </c>
      <c r="E472" s="1" t="s">
        <v>639</v>
      </c>
      <c r="F472" s="1" t="s">
        <v>290</v>
      </c>
      <c r="G472" s="1" t="s">
        <v>1420</v>
      </c>
      <c r="H472" s="1">
        <v>24183</v>
      </c>
      <c r="I472" s="1">
        <v>160</v>
      </c>
      <c r="J472" s="1" t="s">
        <v>19</v>
      </c>
      <c r="K472" s="1" t="s">
        <v>432</v>
      </c>
      <c r="L472" s="1">
        <v>80000000</v>
      </c>
      <c r="M472" s="1">
        <v>2003</v>
      </c>
      <c r="N472" s="1">
        <v>5.7</v>
      </c>
    </row>
    <row r="473" spans="1:14" x14ac:dyDescent="0.25">
      <c r="A473" s="2" t="s">
        <v>91</v>
      </c>
      <c r="B473" s="2">
        <v>205</v>
      </c>
      <c r="C473" s="2">
        <v>118</v>
      </c>
      <c r="D473" s="2">
        <v>19673424</v>
      </c>
      <c r="E473" s="2" t="s">
        <v>1422</v>
      </c>
      <c r="F473" s="2" t="s">
        <v>1423</v>
      </c>
      <c r="G473" s="2" t="s">
        <v>1424</v>
      </c>
      <c r="H473" s="2">
        <v>37446</v>
      </c>
      <c r="I473" s="2">
        <v>232</v>
      </c>
      <c r="J473" s="2" t="s">
        <v>19</v>
      </c>
      <c r="K473" s="2" t="s">
        <v>20</v>
      </c>
      <c r="L473" s="2">
        <v>80000000</v>
      </c>
      <c r="M473" s="2">
        <v>2009</v>
      </c>
      <c r="N473" s="2">
        <v>5.8</v>
      </c>
    </row>
    <row r="474" spans="1:14" x14ac:dyDescent="0.25">
      <c r="A474" s="1" t="s">
        <v>581</v>
      </c>
      <c r="B474" s="1">
        <v>123</v>
      </c>
      <c r="C474" s="1">
        <v>116</v>
      </c>
      <c r="D474" s="1">
        <v>19480739</v>
      </c>
      <c r="E474" s="1" t="s">
        <v>41</v>
      </c>
      <c r="F474" s="1" t="s">
        <v>200</v>
      </c>
      <c r="G474" s="1" t="s">
        <v>1426</v>
      </c>
      <c r="H474" s="1">
        <v>53057</v>
      </c>
      <c r="I474" s="1">
        <v>457</v>
      </c>
      <c r="J474" s="1" t="s">
        <v>19</v>
      </c>
      <c r="K474" s="1" t="s">
        <v>20</v>
      </c>
      <c r="L474" s="1">
        <v>80000000</v>
      </c>
      <c r="M474" s="1">
        <v>2003</v>
      </c>
      <c r="N474" s="1">
        <v>5.6</v>
      </c>
    </row>
    <row r="475" spans="1:14" x14ac:dyDescent="0.25">
      <c r="A475" s="2" t="s">
        <v>1427</v>
      </c>
      <c r="B475" s="2">
        <v>79</v>
      </c>
      <c r="C475" s="2">
        <v>177</v>
      </c>
      <c r="D475" s="2">
        <v>17593391</v>
      </c>
      <c r="E475" s="2" t="s">
        <v>329</v>
      </c>
      <c r="F475" s="2" t="s">
        <v>1049</v>
      </c>
      <c r="G475" s="2" t="s">
        <v>1428</v>
      </c>
      <c r="H475" s="2">
        <v>56403</v>
      </c>
      <c r="I475" s="2">
        <v>376</v>
      </c>
      <c r="J475" s="2" t="s">
        <v>19</v>
      </c>
      <c r="K475" s="2" t="s">
        <v>20</v>
      </c>
      <c r="L475" s="2">
        <v>80000000</v>
      </c>
      <c r="M475" s="2">
        <v>1997</v>
      </c>
      <c r="N475" s="2">
        <v>6</v>
      </c>
    </row>
    <row r="476" spans="1:14" x14ac:dyDescent="0.25">
      <c r="A476" s="1" t="s">
        <v>472</v>
      </c>
      <c r="B476" s="1">
        <v>61</v>
      </c>
      <c r="C476" s="1">
        <v>97</v>
      </c>
      <c r="D476" s="1">
        <v>18318000</v>
      </c>
      <c r="E476" s="1" t="s">
        <v>1251</v>
      </c>
      <c r="F476" s="1" t="s">
        <v>1429</v>
      </c>
      <c r="G476" s="1" t="s">
        <v>1430</v>
      </c>
      <c r="H476" s="1">
        <v>24868</v>
      </c>
      <c r="I476" s="1">
        <v>216</v>
      </c>
      <c r="J476" s="1" t="s">
        <v>19</v>
      </c>
      <c r="K476" s="1" t="s">
        <v>220</v>
      </c>
      <c r="L476" s="1">
        <v>80000000</v>
      </c>
      <c r="M476" s="1">
        <v>1998</v>
      </c>
      <c r="N476" s="1">
        <v>5.8</v>
      </c>
    </row>
    <row r="477" spans="1:14" x14ac:dyDescent="0.25">
      <c r="A477" s="2" t="s">
        <v>590</v>
      </c>
      <c r="B477" s="2">
        <v>202</v>
      </c>
      <c r="C477" s="2">
        <v>106</v>
      </c>
      <c r="D477" s="2">
        <v>27356090</v>
      </c>
      <c r="E477" s="2" t="s">
        <v>23</v>
      </c>
      <c r="F477" s="2" t="s">
        <v>204</v>
      </c>
      <c r="G477" s="2" t="s">
        <v>1432</v>
      </c>
      <c r="H477" s="2">
        <v>58752</v>
      </c>
      <c r="I477" s="2">
        <v>117</v>
      </c>
      <c r="J477" s="2" t="s">
        <v>19</v>
      </c>
      <c r="K477" s="2" t="s">
        <v>20</v>
      </c>
      <c r="L477" s="2">
        <v>90000000</v>
      </c>
      <c r="M477" s="2">
        <v>2015</v>
      </c>
      <c r="N477" s="2">
        <v>6</v>
      </c>
    </row>
    <row r="478" spans="1:14" x14ac:dyDescent="0.25">
      <c r="A478" s="1" t="s">
        <v>1433</v>
      </c>
      <c r="B478" s="1">
        <v>145</v>
      </c>
      <c r="C478" s="1">
        <v>106</v>
      </c>
      <c r="D478" s="1">
        <v>17473245</v>
      </c>
      <c r="E478" s="1" t="s">
        <v>1405</v>
      </c>
      <c r="F478" s="1" t="s">
        <v>1434</v>
      </c>
      <c r="G478" s="1" t="s">
        <v>1435</v>
      </c>
      <c r="H478" s="1">
        <v>47612</v>
      </c>
      <c r="I478" s="1">
        <v>348</v>
      </c>
      <c r="J478" s="1" t="s">
        <v>19</v>
      </c>
      <c r="K478" s="1" t="s">
        <v>20</v>
      </c>
      <c r="L478" s="1">
        <v>70000000</v>
      </c>
      <c r="M478" s="1">
        <v>2000</v>
      </c>
      <c r="N478" s="1">
        <v>5.7</v>
      </c>
    </row>
    <row r="479" spans="1:14" x14ac:dyDescent="0.25">
      <c r="A479" s="2" t="s">
        <v>1026</v>
      </c>
      <c r="B479" s="2">
        <v>101</v>
      </c>
      <c r="C479" s="2">
        <v>94</v>
      </c>
      <c r="D479" s="2">
        <v>15131330</v>
      </c>
      <c r="E479" s="2" t="s">
        <v>356</v>
      </c>
      <c r="F479" s="2" t="s">
        <v>1437</v>
      </c>
      <c r="G479" s="2" t="s">
        <v>1438</v>
      </c>
      <c r="H479" s="2">
        <v>25843</v>
      </c>
      <c r="I479" s="2">
        <v>64</v>
      </c>
      <c r="J479" s="2" t="s">
        <v>19</v>
      </c>
      <c r="K479" s="2" t="s">
        <v>774</v>
      </c>
      <c r="L479" s="2">
        <v>86000000</v>
      </c>
      <c r="M479" s="2">
        <v>2006</v>
      </c>
      <c r="N479" s="2">
        <v>6</v>
      </c>
    </row>
    <row r="480" spans="1:14" x14ac:dyDescent="0.25">
      <c r="A480" s="1" t="s">
        <v>1439</v>
      </c>
      <c r="B480" s="1">
        <v>113</v>
      </c>
      <c r="C480" s="1">
        <v>104</v>
      </c>
      <c r="D480" s="1">
        <v>19406406</v>
      </c>
      <c r="E480" s="1" t="s">
        <v>1440</v>
      </c>
      <c r="F480" s="1" t="s">
        <v>1441</v>
      </c>
      <c r="G480" s="1" t="s">
        <v>1442</v>
      </c>
      <c r="H480" s="1">
        <v>7630</v>
      </c>
      <c r="I480" s="1">
        <v>42</v>
      </c>
      <c r="J480" s="1" t="s">
        <v>773</v>
      </c>
      <c r="K480" s="1" t="s">
        <v>774</v>
      </c>
      <c r="L480" s="1">
        <v>40000000</v>
      </c>
      <c r="M480" s="1">
        <v>2009</v>
      </c>
      <c r="N480" s="1">
        <v>7.8</v>
      </c>
    </row>
    <row r="481" spans="1:14" x14ac:dyDescent="0.25">
      <c r="A481" s="2" t="s">
        <v>950</v>
      </c>
      <c r="B481" s="2">
        <v>113</v>
      </c>
      <c r="C481" s="2">
        <v>102</v>
      </c>
      <c r="D481" s="2">
        <v>1891821</v>
      </c>
      <c r="E481" s="2" t="s">
        <v>206</v>
      </c>
      <c r="F481" s="2" t="s">
        <v>1059</v>
      </c>
      <c r="G481" s="2" t="s">
        <v>1443</v>
      </c>
      <c r="H481" s="2">
        <v>16474</v>
      </c>
      <c r="I481" s="2">
        <v>301</v>
      </c>
      <c r="J481" s="2" t="s">
        <v>19</v>
      </c>
      <c r="K481" s="2" t="s">
        <v>31</v>
      </c>
      <c r="L481" s="2">
        <v>52000000</v>
      </c>
      <c r="M481" s="2">
        <v>2005</v>
      </c>
      <c r="N481" s="2">
        <v>4.2</v>
      </c>
    </row>
    <row r="482" spans="1:14" x14ac:dyDescent="0.25">
      <c r="A482" s="1" t="s">
        <v>1200</v>
      </c>
      <c r="B482" s="1">
        <v>272</v>
      </c>
      <c r="C482" s="1">
        <v>105</v>
      </c>
      <c r="D482" s="1">
        <v>23219748</v>
      </c>
      <c r="E482" s="1" t="s">
        <v>1444</v>
      </c>
      <c r="F482" s="1" t="s">
        <v>1445</v>
      </c>
      <c r="G482" s="1" t="s">
        <v>1446</v>
      </c>
      <c r="H482" s="1">
        <v>84508</v>
      </c>
      <c r="I482" s="1">
        <v>308</v>
      </c>
      <c r="J482" s="1" t="s">
        <v>19</v>
      </c>
      <c r="K482" s="1" t="s">
        <v>162</v>
      </c>
      <c r="L482" s="1">
        <v>80000000</v>
      </c>
      <c r="M482" s="1">
        <v>2014</v>
      </c>
      <c r="N482" s="1">
        <v>5.6</v>
      </c>
    </row>
    <row r="483" spans="1:14" x14ac:dyDescent="0.25">
      <c r="A483" s="1" t="s">
        <v>475</v>
      </c>
      <c r="B483" s="1">
        <v>205</v>
      </c>
      <c r="C483" s="1">
        <v>135</v>
      </c>
      <c r="D483" s="1">
        <v>170708996</v>
      </c>
      <c r="E483" s="1" t="s">
        <v>817</v>
      </c>
      <c r="F483" s="1" t="s">
        <v>1429</v>
      </c>
      <c r="G483" s="1" t="s">
        <v>1449</v>
      </c>
      <c r="H483" s="1">
        <v>610568</v>
      </c>
      <c r="I483" s="1">
        <v>1171</v>
      </c>
      <c r="J483" s="1" t="s">
        <v>19</v>
      </c>
      <c r="K483" s="1" t="s">
        <v>20</v>
      </c>
      <c r="L483" s="1">
        <v>58000000</v>
      </c>
      <c r="M483" s="1">
        <v>2001</v>
      </c>
      <c r="N483" s="1">
        <v>8.1999999999999993</v>
      </c>
    </row>
    <row r="484" spans="1:14" x14ac:dyDescent="0.25">
      <c r="A484" s="2" t="s">
        <v>1224</v>
      </c>
      <c r="B484" s="2">
        <v>186</v>
      </c>
      <c r="C484" s="2">
        <v>73</v>
      </c>
      <c r="D484" s="2">
        <v>422783777</v>
      </c>
      <c r="E484" s="2" t="s">
        <v>1450</v>
      </c>
      <c r="F484" s="2" t="s">
        <v>503</v>
      </c>
      <c r="G484" s="2" t="s">
        <v>1451</v>
      </c>
      <c r="H484" s="2">
        <v>644348</v>
      </c>
      <c r="I484" s="2">
        <v>656</v>
      </c>
      <c r="J484" s="2" t="s">
        <v>19</v>
      </c>
      <c r="K484" s="2" t="s">
        <v>20</v>
      </c>
      <c r="L484" s="2">
        <v>45000000</v>
      </c>
      <c r="M484" s="2">
        <v>1994</v>
      </c>
      <c r="N484" s="2">
        <v>8.5</v>
      </c>
    </row>
    <row r="485" spans="1:14" x14ac:dyDescent="0.25">
      <c r="A485" s="1" t="s">
        <v>798</v>
      </c>
      <c r="B485" s="1">
        <v>178</v>
      </c>
      <c r="C485" s="1">
        <v>94</v>
      </c>
      <c r="D485" s="1">
        <v>103812241</v>
      </c>
      <c r="E485" s="1" t="s">
        <v>97</v>
      </c>
      <c r="F485" s="1" t="s">
        <v>394</v>
      </c>
      <c r="G485" s="1" t="s">
        <v>1452</v>
      </c>
      <c r="H485" s="1">
        <v>67296</v>
      </c>
      <c r="I485" s="1">
        <v>133</v>
      </c>
      <c r="J485" s="1" t="s">
        <v>19</v>
      </c>
      <c r="K485" s="1" t="s">
        <v>20</v>
      </c>
      <c r="L485" s="1">
        <v>79000000</v>
      </c>
      <c r="M485" s="1">
        <v>2012</v>
      </c>
      <c r="N485" s="1">
        <v>5.8</v>
      </c>
    </row>
    <row r="486" spans="1:14" x14ac:dyDescent="0.25">
      <c r="A486" s="2" t="s">
        <v>1453</v>
      </c>
      <c r="B486" s="2">
        <v>169</v>
      </c>
      <c r="C486" s="2">
        <v>95</v>
      </c>
      <c r="D486" s="2">
        <v>119793567</v>
      </c>
      <c r="E486" s="2" t="s">
        <v>1454</v>
      </c>
      <c r="F486" s="2" t="s">
        <v>1089</v>
      </c>
      <c r="G486" s="2" t="s">
        <v>1455</v>
      </c>
      <c r="H486" s="2">
        <v>64387</v>
      </c>
      <c r="I486" s="2">
        <v>85</v>
      </c>
      <c r="J486" s="2" t="s">
        <v>19</v>
      </c>
      <c r="K486" s="2" t="s">
        <v>20</v>
      </c>
      <c r="L486" s="2">
        <v>78000000</v>
      </c>
      <c r="M486" s="2">
        <v>2013</v>
      </c>
      <c r="N486" s="2">
        <v>6.5</v>
      </c>
    </row>
    <row r="487" spans="1:14" x14ac:dyDescent="0.25">
      <c r="A487" s="1" t="s">
        <v>157</v>
      </c>
      <c r="B487" s="1">
        <v>210</v>
      </c>
      <c r="C487" s="1">
        <v>124</v>
      </c>
      <c r="D487" s="1">
        <v>92930005</v>
      </c>
      <c r="E487" s="1" t="s">
        <v>1100</v>
      </c>
      <c r="F487" s="1" t="s">
        <v>391</v>
      </c>
      <c r="G487" s="1" t="s">
        <v>1456</v>
      </c>
      <c r="H487" s="1">
        <v>204063</v>
      </c>
      <c r="I487" s="1">
        <v>764</v>
      </c>
      <c r="J487" s="1" t="s">
        <v>19</v>
      </c>
      <c r="K487" s="1" t="s">
        <v>432</v>
      </c>
      <c r="L487" s="1">
        <v>78000000</v>
      </c>
      <c r="M487" s="1">
        <v>2002</v>
      </c>
      <c r="N487" s="1">
        <v>7.2</v>
      </c>
    </row>
    <row r="488" spans="1:14" x14ac:dyDescent="0.25">
      <c r="A488" s="2" t="s">
        <v>498</v>
      </c>
      <c r="B488" s="2">
        <v>140</v>
      </c>
      <c r="C488" s="2">
        <v>136</v>
      </c>
      <c r="D488" s="2">
        <v>67286731</v>
      </c>
      <c r="E488" s="2" t="s">
        <v>79</v>
      </c>
      <c r="F488" s="2" t="s">
        <v>47</v>
      </c>
      <c r="G488" s="2" t="s">
        <v>1458</v>
      </c>
      <c r="H488" s="2">
        <v>67856</v>
      </c>
      <c r="I488" s="2">
        <v>345</v>
      </c>
      <c r="J488" s="2" t="s">
        <v>19</v>
      </c>
      <c r="K488" s="2" t="s">
        <v>20</v>
      </c>
      <c r="L488" s="2">
        <v>100000000</v>
      </c>
      <c r="M488" s="2">
        <v>2004</v>
      </c>
      <c r="N488" s="2">
        <v>6.7</v>
      </c>
    </row>
    <row r="489" spans="1:14" x14ac:dyDescent="0.25">
      <c r="A489" s="1" t="s">
        <v>1127</v>
      </c>
      <c r="B489" s="1">
        <v>156</v>
      </c>
      <c r="C489" s="1">
        <v>91</v>
      </c>
      <c r="D489" s="1">
        <v>74158157</v>
      </c>
      <c r="E489" s="1" t="s">
        <v>872</v>
      </c>
      <c r="F489" s="1" t="s">
        <v>1222</v>
      </c>
      <c r="G489" s="1" t="s">
        <v>1459</v>
      </c>
      <c r="H489" s="1">
        <v>60370</v>
      </c>
      <c r="I489" s="1">
        <v>264</v>
      </c>
      <c r="J489" s="1" t="s">
        <v>19</v>
      </c>
      <c r="K489" s="1" t="s">
        <v>20</v>
      </c>
      <c r="L489" s="1">
        <v>79000000</v>
      </c>
      <c r="M489" s="1">
        <v>2011</v>
      </c>
      <c r="N489" s="1">
        <v>3.4</v>
      </c>
    </row>
    <row r="490" spans="1:14" x14ac:dyDescent="0.25">
      <c r="A490" s="2" t="s">
        <v>1461</v>
      </c>
      <c r="B490" s="2">
        <v>150</v>
      </c>
      <c r="C490" s="2">
        <v>107</v>
      </c>
      <c r="D490" s="2">
        <v>127083765</v>
      </c>
      <c r="E490" s="2" t="s">
        <v>201</v>
      </c>
      <c r="F490" s="2" t="s">
        <v>200</v>
      </c>
      <c r="G490" s="2" t="s">
        <v>1462</v>
      </c>
      <c r="H490" s="2">
        <v>191912</v>
      </c>
      <c r="I490" s="2">
        <v>370</v>
      </c>
      <c r="J490" s="2" t="s">
        <v>19</v>
      </c>
      <c r="K490" s="2" t="s">
        <v>20</v>
      </c>
      <c r="L490" s="2">
        <v>76000000</v>
      </c>
      <c r="M490" s="2">
        <v>2003</v>
      </c>
      <c r="N490" s="2">
        <v>5.9</v>
      </c>
    </row>
    <row r="491" spans="1:14" x14ac:dyDescent="0.25">
      <c r="A491" s="1" t="s">
        <v>631</v>
      </c>
      <c r="B491" s="1">
        <v>119</v>
      </c>
      <c r="C491" s="1">
        <v>108</v>
      </c>
      <c r="D491" s="1">
        <v>1339152</v>
      </c>
      <c r="E491" s="1" t="s">
        <v>1463</v>
      </c>
      <c r="F491" s="1" t="s">
        <v>181</v>
      </c>
      <c r="G491" s="1" t="s">
        <v>1464</v>
      </c>
      <c r="H491" s="1">
        <v>28276</v>
      </c>
      <c r="I491" s="1">
        <v>64</v>
      </c>
      <c r="J491" s="1" t="s">
        <v>19</v>
      </c>
      <c r="K491" s="1" t="s">
        <v>774</v>
      </c>
      <c r="L491" s="1">
        <v>81200000</v>
      </c>
      <c r="M491" s="1">
        <v>2015</v>
      </c>
      <c r="N491" s="1">
        <v>7.8</v>
      </c>
    </row>
    <row r="492" spans="1:14" x14ac:dyDescent="0.25">
      <c r="A492" s="2" t="s">
        <v>1465</v>
      </c>
      <c r="B492" s="2">
        <v>232</v>
      </c>
      <c r="C492" s="2">
        <v>99</v>
      </c>
      <c r="D492" s="2">
        <v>15071514</v>
      </c>
      <c r="E492" s="2" t="s">
        <v>1466</v>
      </c>
      <c r="F492" s="2" t="s">
        <v>1352</v>
      </c>
      <c r="G492" s="2" t="s">
        <v>1467</v>
      </c>
      <c r="H492" s="2">
        <v>65037</v>
      </c>
      <c r="I492" s="2">
        <v>273</v>
      </c>
      <c r="J492" s="2" t="s">
        <v>19</v>
      </c>
      <c r="K492" s="2" t="s">
        <v>20</v>
      </c>
      <c r="L492" s="2">
        <v>80000000</v>
      </c>
      <c r="M492" s="2">
        <v>2007</v>
      </c>
      <c r="N492" s="2">
        <v>5.9</v>
      </c>
    </row>
    <row r="493" spans="1:14" x14ac:dyDescent="0.25">
      <c r="A493" s="1" t="s">
        <v>1468</v>
      </c>
      <c r="B493" s="1">
        <v>49</v>
      </c>
      <c r="C493" s="1">
        <v>92</v>
      </c>
      <c r="D493" s="1">
        <v>26000610</v>
      </c>
      <c r="E493" s="1" t="s">
        <v>165</v>
      </c>
      <c r="F493" s="1" t="s">
        <v>913</v>
      </c>
      <c r="G493" s="1" t="s">
        <v>1469</v>
      </c>
      <c r="H493" s="1">
        <v>16611</v>
      </c>
      <c r="I493" s="1">
        <v>197</v>
      </c>
      <c r="J493" s="1" t="s">
        <v>19</v>
      </c>
      <c r="K493" s="1" t="s">
        <v>20</v>
      </c>
      <c r="L493" s="1">
        <v>76000000</v>
      </c>
      <c r="M493" s="1">
        <v>2000</v>
      </c>
      <c r="N493" s="1">
        <v>4.0999999999999996</v>
      </c>
    </row>
    <row r="494" spans="1:14" x14ac:dyDescent="0.25">
      <c r="A494" s="2" t="s">
        <v>1471</v>
      </c>
      <c r="B494" s="2">
        <v>165</v>
      </c>
      <c r="C494" s="2">
        <v>87</v>
      </c>
      <c r="D494" s="2">
        <v>323505540</v>
      </c>
      <c r="E494" s="2" t="s">
        <v>1472</v>
      </c>
      <c r="F494" s="2" t="s">
        <v>459</v>
      </c>
      <c r="G494" s="2" t="s">
        <v>1473</v>
      </c>
      <c r="H494" s="2">
        <v>24407</v>
      </c>
      <c r="I494" s="2">
        <v>155</v>
      </c>
      <c r="J494" s="2" t="s">
        <v>19</v>
      </c>
      <c r="K494" s="2" t="s">
        <v>379</v>
      </c>
      <c r="L494" s="2">
        <v>75000000</v>
      </c>
      <c r="M494" s="2">
        <v>2016</v>
      </c>
      <c r="N494" s="2">
        <v>6.8</v>
      </c>
    </row>
    <row r="495" spans="1:14" x14ac:dyDescent="0.25">
      <c r="A495" s="1" t="s">
        <v>1475</v>
      </c>
      <c r="B495" s="1">
        <v>202</v>
      </c>
      <c r="C495" s="1">
        <v>110</v>
      </c>
      <c r="D495" s="1">
        <v>66462600</v>
      </c>
      <c r="E495" s="1" t="s">
        <v>15</v>
      </c>
      <c r="F495" s="1" t="s">
        <v>384</v>
      </c>
      <c r="G495" s="1" t="s">
        <v>1476</v>
      </c>
      <c r="H495" s="1">
        <v>141533</v>
      </c>
      <c r="I495" s="1">
        <v>786</v>
      </c>
      <c r="J495" s="1" t="s">
        <v>19</v>
      </c>
      <c r="K495" s="1" t="s">
        <v>20</v>
      </c>
      <c r="L495" s="1">
        <v>78000000</v>
      </c>
      <c r="M495" s="1">
        <v>2003</v>
      </c>
      <c r="N495" s="1">
        <v>5.8</v>
      </c>
    </row>
    <row r="496" spans="1:14" x14ac:dyDescent="0.25">
      <c r="A496" s="2" t="s">
        <v>1477</v>
      </c>
      <c r="B496" s="2">
        <v>306</v>
      </c>
      <c r="C496" s="2">
        <v>98</v>
      </c>
      <c r="D496" s="2">
        <v>368049635</v>
      </c>
      <c r="E496" s="2" t="s">
        <v>1088</v>
      </c>
      <c r="F496" s="2" t="s">
        <v>301</v>
      </c>
      <c r="G496" s="2" t="s">
        <v>1479</v>
      </c>
      <c r="H496" s="2">
        <v>286877</v>
      </c>
      <c r="I496" s="2">
        <v>284</v>
      </c>
      <c r="J496" s="2" t="s">
        <v>19</v>
      </c>
      <c r="K496" s="2" t="s">
        <v>20</v>
      </c>
      <c r="L496" s="2">
        <v>76000000</v>
      </c>
      <c r="M496" s="2">
        <v>2013</v>
      </c>
      <c r="N496" s="2">
        <v>7.5</v>
      </c>
    </row>
    <row r="497" spans="1:14" x14ac:dyDescent="0.25">
      <c r="A497" s="1" t="s">
        <v>249</v>
      </c>
      <c r="B497" s="1">
        <v>185</v>
      </c>
      <c r="C497" s="1">
        <v>154</v>
      </c>
      <c r="D497" s="1">
        <v>306124059</v>
      </c>
      <c r="E497" s="1" t="s">
        <v>41</v>
      </c>
      <c r="F497" s="1" t="s">
        <v>98</v>
      </c>
      <c r="G497" s="1" t="s">
        <v>1480</v>
      </c>
      <c r="H497" s="1">
        <v>430055</v>
      </c>
      <c r="I497" s="1">
        <v>856</v>
      </c>
      <c r="J497" s="1" t="s">
        <v>19</v>
      </c>
      <c r="K497" s="1" t="s">
        <v>20</v>
      </c>
      <c r="L497" s="1">
        <v>75000000</v>
      </c>
      <c r="M497" s="1">
        <v>1996</v>
      </c>
      <c r="N497" s="1">
        <v>6.9</v>
      </c>
    </row>
    <row r="498" spans="1:14" x14ac:dyDescent="0.25">
      <c r="A498" s="2" t="s">
        <v>230</v>
      </c>
      <c r="B498" s="2">
        <v>177</v>
      </c>
      <c r="C498" s="2">
        <v>129</v>
      </c>
      <c r="D498" s="2">
        <v>229074524</v>
      </c>
      <c r="E498" s="2" t="s">
        <v>41</v>
      </c>
      <c r="F498" s="2" t="s">
        <v>1482</v>
      </c>
      <c r="G498" s="2" t="s">
        <v>1483</v>
      </c>
      <c r="H498" s="2">
        <v>278362</v>
      </c>
      <c r="I498" s="2">
        <v>552</v>
      </c>
      <c r="J498" s="2" t="s">
        <v>19</v>
      </c>
      <c r="K498" s="2" t="s">
        <v>20</v>
      </c>
      <c r="L498" s="2">
        <v>73000000</v>
      </c>
      <c r="M498" s="2">
        <v>1997</v>
      </c>
      <c r="N498" s="2">
        <v>6.5</v>
      </c>
    </row>
    <row r="499" spans="1:14" x14ac:dyDescent="0.25">
      <c r="A499" s="1" t="s">
        <v>449</v>
      </c>
      <c r="B499" s="1">
        <v>181</v>
      </c>
      <c r="C499" s="1">
        <v>86</v>
      </c>
      <c r="D499" s="1">
        <v>193136719</v>
      </c>
      <c r="E499" s="1" t="s">
        <v>273</v>
      </c>
      <c r="F499" s="1" t="s">
        <v>450</v>
      </c>
      <c r="G499" s="1" t="s">
        <v>1484</v>
      </c>
      <c r="H499" s="1">
        <v>266636</v>
      </c>
      <c r="I499" s="1">
        <v>385</v>
      </c>
      <c r="J499" s="1" t="s">
        <v>19</v>
      </c>
      <c r="K499" s="1" t="s">
        <v>20</v>
      </c>
      <c r="L499" s="1">
        <v>75000000</v>
      </c>
      <c r="M499" s="1">
        <v>2005</v>
      </c>
      <c r="N499" s="1">
        <v>6.9</v>
      </c>
    </row>
    <row r="500" spans="1:14" x14ac:dyDescent="0.25">
      <c r="A500" s="2" t="s">
        <v>658</v>
      </c>
      <c r="B500" s="2">
        <v>372</v>
      </c>
      <c r="C500" s="2">
        <v>109</v>
      </c>
      <c r="D500" s="2">
        <v>35286428</v>
      </c>
      <c r="E500" s="2" t="s">
        <v>1355</v>
      </c>
      <c r="F500" s="2" t="s">
        <v>227</v>
      </c>
      <c r="G500" s="2" t="s">
        <v>1486</v>
      </c>
      <c r="H500" s="2">
        <v>361767</v>
      </c>
      <c r="I500" s="2">
        <v>1206</v>
      </c>
      <c r="J500" s="2" t="s">
        <v>19</v>
      </c>
      <c r="K500" s="2" t="s">
        <v>20</v>
      </c>
      <c r="L500" s="2">
        <v>76000000</v>
      </c>
      <c r="M500" s="2">
        <v>2006</v>
      </c>
      <c r="N500" s="2">
        <v>7.9</v>
      </c>
    </row>
    <row r="501" spans="1:14" x14ac:dyDescent="0.25">
      <c r="A501" s="1" t="s">
        <v>69</v>
      </c>
      <c r="B501" s="1">
        <v>290</v>
      </c>
      <c r="C501" s="1">
        <v>104</v>
      </c>
      <c r="D501" s="1">
        <v>157299717</v>
      </c>
      <c r="E501" s="1" t="s">
        <v>41</v>
      </c>
      <c r="F501" s="1" t="s">
        <v>160</v>
      </c>
      <c r="G501" s="1" t="s">
        <v>1487</v>
      </c>
      <c r="H501" s="1">
        <v>452928</v>
      </c>
      <c r="I501" s="1">
        <v>1401</v>
      </c>
      <c r="J501" s="1" t="s">
        <v>19</v>
      </c>
      <c r="K501" s="1" t="s">
        <v>20</v>
      </c>
      <c r="L501" s="1">
        <v>75000000</v>
      </c>
      <c r="M501" s="1">
        <v>2000</v>
      </c>
      <c r="N501" s="1">
        <v>7.4</v>
      </c>
    </row>
    <row r="502" spans="1:14" x14ac:dyDescent="0.25">
      <c r="A502" s="2" t="s">
        <v>1116</v>
      </c>
      <c r="B502" s="2">
        <v>316</v>
      </c>
      <c r="C502" s="2">
        <v>110</v>
      </c>
      <c r="D502" s="2">
        <v>134568845</v>
      </c>
      <c r="E502" s="2" t="s">
        <v>1488</v>
      </c>
      <c r="F502" s="2" t="s">
        <v>325</v>
      </c>
      <c r="G502" s="2" t="s">
        <v>1489</v>
      </c>
      <c r="H502" s="2">
        <v>299852</v>
      </c>
      <c r="I502" s="2">
        <v>713</v>
      </c>
      <c r="J502" s="2" t="s">
        <v>19</v>
      </c>
      <c r="K502" s="2" t="s">
        <v>20</v>
      </c>
      <c r="L502" s="2">
        <v>75000000</v>
      </c>
      <c r="M502" s="2">
        <v>2008</v>
      </c>
      <c r="N502" s="2">
        <v>6.7</v>
      </c>
    </row>
    <row r="503" spans="1:14" x14ac:dyDescent="0.25">
      <c r="A503" s="1" t="s">
        <v>169</v>
      </c>
      <c r="B503" s="1">
        <v>122</v>
      </c>
      <c r="C503" s="1">
        <v>136</v>
      </c>
      <c r="D503" s="1">
        <v>134006721</v>
      </c>
      <c r="E503" s="1" t="s">
        <v>28</v>
      </c>
      <c r="F503" s="1" t="s">
        <v>396</v>
      </c>
      <c r="G503" s="1" t="s">
        <v>1491</v>
      </c>
      <c r="H503" s="1">
        <v>259492</v>
      </c>
      <c r="I503" s="1">
        <v>415</v>
      </c>
      <c r="J503" s="1" t="s">
        <v>19</v>
      </c>
      <c r="K503" s="1" t="s">
        <v>20</v>
      </c>
      <c r="L503" s="1">
        <v>75000000</v>
      </c>
      <c r="M503" s="1">
        <v>1996</v>
      </c>
      <c r="N503" s="1">
        <v>7.4</v>
      </c>
    </row>
    <row r="504" spans="1:14" x14ac:dyDescent="0.25">
      <c r="A504" s="2" t="s">
        <v>684</v>
      </c>
      <c r="B504" s="2">
        <v>164</v>
      </c>
      <c r="C504" s="2">
        <v>115</v>
      </c>
      <c r="D504" s="2">
        <v>195329763</v>
      </c>
      <c r="E504" s="2" t="s">
        <v>569</v>
      </c>
      <c r="F504" s="2" t="s">
        <v>1091</v>
      </c>
      <c r="G504" s="2" t="s">
        <v>1493</v>
      </c>
      <c r="H504" s="2">
        <v>194249</v>
      </c>
      <c r="I504" s="2">
        <v>253</v>
      </c>
      <c r="J504" s="2" t="s">
        <v>19</v>
      </c>
      <c r="K504" s="2" t="s">
        <v>20</v>
      </c>
      <c r="L504" s="2">
        <v>80000000</v>
      </c>
      <c r="M504" s="2">
        <v>2006</v>
      </c>
      <c r="N504" s="2">
        <v>6.9</v>
      </c>
    </row>
    <row r="505" spans="1:14" x14ac:dyDescent="0.25">
      <c r="A505" s="1" t="s">
        <v>1260</v>
      </c>
      <c r="B505" s="1">
        <v>147</v>
      </c>
      <c r="C505" s="1">
        <v>99</v>
      </c>
      <c r="D505" s="1">
        <v>120776832</v>
      </c>
      <c r="E505" s="1" t="s">
        <v>877</v>
      </c>
      <c r="F505" s="1" t="s">
        <v>1129</v>
      </c>
      <c r="G505" s="1" t="s">
        <v>1494</v>
      </c>
      <c r="H505" s="1">
        <v>266103</v>
      </c>
      <c r="I505" s="1">
        <v>456</v>
      </c>
      <c r="J505" s="1" t="s">
        <v>19</v>
      </c>
      <c r="K505" s="1" t="s">
        <v>20</v>
      </c>
      <c r="L505" s="1">
        <v>75000000</v>
      </c>
      <c r="M505" s="1">
        <v>2004</v>
      </c>
      <c r="N505" s="1">
        <v>6.8</v>
      </c>
    </row>
    <row r="506" spans="1:14" x14ac:dyDescent="0.25">
      <c r="A506" s="2" t="s">
        <v>1320</v>
      </c>
      <c r="B506" s="2">
        <v>219</v>
      </c>
      <c r="C506" s="2">
        <v>117</v>
      </c>
      <c r="D506" s="2">
        <v>118823091</v>
      </c>
      <c r="E506" s="2" t="s">
        <v>1495</v>
      </c>
      <c r="F506" s="2" t="s">
        <v>1496</v>
      </c>
      <c r="G506" s="2" t="s">
        <v>1497</v>
      </c>
      <c r="H506" s="2">
        <v>98693</v>
      </c>
      <c r="I506" s="2">
        <v>401</v>
      </c>
      <c r="J506" s="2" t="s">
        <v>19</v>
      </c>
      <c r="K506" s="2" t="s">
        <v>20</v>
      </c>
      <c r="L506" s="2">
        <v>75000000</v>
      </c>
      <c r="M506" s="2">
        <v>2007</v>
      </c>
      <c r="N506" s="2">
        <v>6.7</v>
      </c>
    </row>
    <row r="507" spans="1:14" x14ac:dyDescent="0.25">
      <c r="A507" s="1" t="s">
        <v>1073</v>
      </c>
      <c r="B507" s="1">
        <v>167</v>
      </c>
      <c r="C507" s="1">
        <v>125</v>
      </c>
      <c r="D507" s="1">
        <v>41814863</v>
      </c>
      <c r="E507" s="1" t="s">
        <v>1498</v>
      </c>
      <c r="F507" s="1" t="s">
        <v>602</v>
      </c>
      <c r="G507" s="1" t="s">
        <v>1499</v>
      </c>
      <c r="H507" s="1">
        <v>28635</v>
      </c>
      <c r="I507" s="1">
        <v>308</v>
      </c>
      <c r="J507" s="1" t="s">
        <v>19</v>
      </c>
      <c r="K507" s="1" t="s">
        <v>20</v>
      </c>
      <c r="L507" s="1">
        <v>50000000</v>
      </c>
      <c r="M507" s="1">
        <v>2004</v>
      </c>
      <c r="N507" s="1">
        <v>5.0999999999999996</v>
      </c>
    </row>
    <row r="508" spans="1:14" x14ac:dyDescent="0.25">
      <c r="A508" s="2" t="s">
        <v>1501</v>
      </c>
      <c r="B508" s="2">
        <v>70</v>
      </c>
      <c r="C508" s="2">
        <v>110</v>
      </c>
      <c r="D508" s="2">
        <v>97360069</v>
      </c>
      <c r="E508" s="2" t="s">
        <v>1502</v>
      </c>
      <c r="F508" s="2" t="s">
        <v>503</v>
      </c>
      <c r="G508" s="2" t="s">
        <v>1503</v>
      </c>
      <c r="H508" s="2">
        <v>36491</v>
      </c>
      <c r="I508" s="2">
        <v>231</v>
      </c>
      <c r="J508" s="2" t="s">
        <v>19</v>
      </c>
      <c r="K508" s="2" t="s">
        <v>20</v>
      </c>
      <c r="L508" s="2">
        <v>75000000</v>
      </c>
      <c r="M508" s="2">
        <v>1999</v>
      </c>
      <c r="N508" s="2">
        <v>4.0999999999999996</v>
      </c>
    </row>
    <row r="509" spans="1:14" x14ac:dyDescent="0.25">
      <c r="A509" s="1" t="s">
        <v>610</v>
      </c>
      <c r="B509" s="1">
        <v>384</v>
      </c>
      <c r="C509" s="1">
        <v>125</v>
      </c>
      <c r="D509" s="1">
        <v>117698894</v>
      </c>
      <c r="E509" s="1" t="s">
        <v>1147</v>
      </c>
      <c r="F509" s="1" t="s">
        <v>270</v>
      </c>
      <c r="G509" s="1" t="s">
        <v>1504</v>
      </c>
      <c r="H509" s="1">
        <v>447979</v>
      </c>
      <c r="I509" s="1">
        <v>629</v>
      </c>
      <c r="J509" s="1" t="s">
        <v>19</v>
      </c>
      <c r="K509" s="1" t="s">
        <v>20</v>
      </c>
      <c r="L509" s="1">
        <v>75000000</v>
      </c>
      <c r="M509" s="1">
        <v>2013</v>
      </c>
      <c r="N509" s="1">
        <v>7.3</v>
      </c>
    </row>
    <row r="510" spans="1:14" x14ac:dyDescent="0.25">
      <c r="A510" s="2" t="s">
        <v>1127</v>
      </c>
      <c r="B510" s="2">
        <v>179</v>
      </c>
      <c r="C510" s="2">
        <v>102</v>
      </c>
      <c r="D510" s="2">
        <v>162001186</v>
      </c>
      <c r="E510" s="2" t="s">
        <v>872</v>
      </c>
      <c r="F510" s="2" t="s">
        <v>166</v>
      </c>
      <c r="G510" s="2" t="s">
        <v>1506</v>
      </c>
      <c r="H510" s="2">
        <v>181443</v>
      </c>
      <c r="I510" s="2">
        <v>311</v>
      </c>
      <c r="J510" s="2" t="s">
        <v>19</v>
      </c>
      <c r="K510" s="2" t="s">
        <v>20</v>
      </c>
      <c r="L510" s="2">
        <v>80000000</v>
      </c>
      <c r="M510" s="2">
        <v>2010</v>
      </c>
      <c r="N510" s="2">
        <v>6</v>
      </c>
    </row>
    <row r="511" spans="1:14" x14ac:dyDescent="0.25">
      <c r="A511" s="1" t="s">
        <v>230</v>
      </c>
      <c r="B511" s="1">
        <v>151</v>
      </c>
      <c r="C511" s="1">
        <v>128</v>
      </c>
      <c r="D511" s="1">
        <v>77032279</v>
      </c>
      <c r="E511" s="1" t="s">
        <v>1289</v>
      </c>
      <c r="F511" s="1" t="s">
        <v>193</v>
      </c>
      <c r="G511" s="1" t="s">
        <v>1507</v>
      </c>
      <c r="H511" s="1">
        <v>303864</v>
      </c>
      <c r="I511" s="1">
        <v>596</v>
      </c>
      <c r="J511" s="1" t="s">
        <v>19</v>
      </c>
      <c r="K511" s="1" t="s">
        <v>20</v>
      </c>
      <c r="L511" s="1">
        <v>60000000</v>
      </c>
      <c r="M511" s="1">
        <v>2004</v>
      </c>
      <c r="N511" s="1">
        <v>7.3</v>
      </c>
    </row>
    <row r="512" spans="1:14" x14ac:dyDescent="0.25">
      <c r="A512" s="1" t="s">
        <v>1151</v>
      </c>
      <c r="B512" s="1">
        <v>107</v>
      </c>
      <c r="C512" s="1">
        <v>100</v>
      </c>
      <c r="D512" s="1">
        <v>73023275</v>
      </c>
      <c r="E512" s="1" t="s">
        <v>1508</v>
      </c>
      <c r="F512" s="1" t="s">
        <v>153</v>
      </c>
      <c r="G512" s="1" t="s">
        <v>1509</v>
      </c>
      <c r="H512" s="1">
        <v>16271</v>
      </c>
      <c r="I512" s="1">
        <v>57</v>
      </c>
      <c r="J512" s="1" t="s">
        <v>19</v>
      </c>
      <c r="K512" s="1" t="s">
        <v>20</v>
      </c>
      <c r="L512" s="1">
        <v>35000000</v>
      </c>
      <c r="M512" s="1">
        <v>2009</v>
      </c>
      <c r="N512" s="1">
        <v>5.4</v>
      </c>
    </row>
    <row r="513" spans="1:14" x14ac:dyDescent="0.25">
      <c r="A513" s="2" t="s">
        <v>188</v>
      </c>
      <c r="B513" s="2">
        <v>134</v>
      </c>
      <c r="C513" s="2">
        <v>124</v>
      </c>
      <c r="D513" s="2">
        <v>68473360</v>
      </c>
      <c r="E513" s="2" t="s">
        <v>400</v>
      </c>
      <c r="F513" s="2" t="s">
        <v>1510</v>
      </c>
      <c r="G513" s="2" t="s">
        <v>1511</v>
      </c>
      <c r="H513" s="2">
        <v>49536</v>
      </c>
      <c r="I513" s="2">
        <v>379</v>
      </c>
      <c r="J513" s="2" t="s">
        <v>19</v>
      </c>
      <c r="K513" s="2" t="s">
        <v>20</v>
      </c>
      <c r="L513" s="2">
        <v>75000000</v>
      </c>
      <c r="M513" s="2">
        <v>2000</v>
      </c>
      <c r="N513" s="2">
        <v>5.9</v>
      </c>
    </row>
    <row r="514" spans="1:14" x14ac:dyDescent="0.25">
      <c r="A514" s="1" t="s">
        <v>1512</v>
      </c>
      <c r="B514" s="1">
        <v>269</v>
      </c>
      <c r="C514" s="1">
        <v>102</v>
      </c>
      <c r="D514" s="1">
        <v>66636385</v>
      </c>
      <c r="E514" s="1" t="s">
        <v>1513</v>
      </c>
      <c r="F514" s="1" t="s">
        <v>391</v>
      </c>
      <c r="G514" s="1" t="s">
        <v>1514</v>
      </c>
      <c r="H514" s="1">
        <v>88451</v>
      </c>
      <c r="I514" s="1">
        <v>289</v>
      </c>
      <c r="J514" s="1" t="s">
        <v>19</v>
      </c>
      <c r="K514" s="1" t="s">
        <v>20</v>
      </c>
      <c r="L514" s="1">
        <v>75000000</v>
      </c>
      <c r="M514" s="1">
        <v>2007</v>
      </c>
      <c r="N514" s="1">
        <v>7.1</v>
      </c>
    </row>
    <row r="515" spans="1:14" x14ac:dyDescent="0.25">
      <c r="A515" s="2" t="s">
        <v>1032</v>
      </c>
      <c r="B515" s="2">
        <v>143</v>
      </c>
      <c r="C515" s="2">
        <v>90</v>
      </c>
      <c r="D515" s="2">
        <v>160762022</v>
      </c>
      <c r="E515" s="2" t="s">
        <v>273</v>
      </c>
      <c r="F515" s="2" t="s">
        <v>913</v>
      </c>
      <c r="G515" s="2" t="s">
        <v>1515</v>
      </c>
      <c r="H515" s="2">
        <v>132415</v>
      </c>
      <c r="I515" s="2">
        <v>288</v>
      </c>
      <c r="J515" s="2" t="s">
        <v>19</v>
      </c>
      <c r="K515" s="2" t="s">
        <v>20</v>
      </c>
      <c r="L515" s="2">
        <v>75000000</v>
      </c>
      <c r="M515" s="2">
        <v>2004</v>
      </c>
      <c r="N515" s="2">
        <v>6</v>
      </c>
    </row>
    <row r="516" spans="1:14" x14ac:dyDescent="0.25">
      <c r="A516" s="1" t="s">
        <v>604</v>
      </c>
      <c r="B516" s="1">
        <v>241</v>
      </c>
      <c r="C516" s="1">
        <v>130</v>
      </c>
      <c r="D516" s="1">
        <v>103338338</v>
      </c>
      <c r="E516" s="1" t="s">
        <v>1517</v>
      </c>
      <c r="F516" s="1" t="s">
        <v>1518</v>
      </c>
      <c r="G516" s="1" t="s">
        <v>1519</v>
      </c>
      <c r="H516" s="1">
        <v>55901</v>
      </c>
      <c r="I516" s="1">
        <v>503</v>
      </c>
      <c r="J516" s="1" t="s">
        <v>19</v>
      </c>
      <c r="K516" s="1" t="s">
        <v>20</v>
      </c>
      <c r="L516" s="1">
        <v>70000000</v>
      </c>
      <c r="M516" s="1">
        <v>2006</v>
      </c>
      <c r="N516" s="1">
        <v>6.5</v>
      </c>
    </row>
    <row r="517" spans="1:14" x14ac:dyDescent="0.25">
      <c r="A517" s="1" t="s">
        <v>1522</v>
      </c>
      <c r="B517" s="1">
        <v>161</v>
      </c>
      <c r="C517" s="1">
        <v>118</v>
      </c>
      <c r="D517" s="1">
        <v>55808744</v>
      </c>
      <c r="E517" s="1" t="s">
        <v>1524</v>
      </c>
      <c r="F517" s="1" t="s">
        <v>588</v>
      </c>
      <c r="G517" s="1" t="s">
        <v>1525</v>
      </c>
      <c r="H517" s="1">
        <v>59435</v>
      </c>
      <c r="I517" s="1">
        <v>323</v>
      </c>
      <c r="J517" s="1" t="s">
        <v>19</v>
      </c>
      <c r="K517" s="1" t="s">
        <v>20</v>
      </c>
      <c r="L517" s="1">
        <v>53000000</v>
      </c>
      <c r="M517" s="1">
        <v>2005</v>
      </c>
      <c r="N517" s="1">
        <v>5.7</v>
      </c>
    </row>
    <row r="518" spans="1:14" x14ac:dyDescent="0.25">
      <c r="A518" s="2" t="s">
        <v>230</v>
      </c>
      <c r="B518" s="2">
        <v>298</v>
      </c>
      <c r="C518" s="2">
        <v>163</v>
      </c>
      <c r="D518" s="2">
        <v>47379090</v>
      </c>
      <c r="E518" s="2" t="s">
        <v>1408</v>
      </c>
      <c r="F518" s="2" t="s">
        <v>476</v>
      </c>
      <c r="G518" s="2" t="s">
        <v>1527</v>
      </c>
      <c r="H518" s="2">
        <v>176936</v>
      </c>
      <c r="I518" s="2">
        <v>824</v>
      </c>
      <c r="J518" s="2" t="s">
        <v>19</v>
      </c>
      <c r="K518" s="2" t="s">
        <v>774</v>
      </c>
      <c r="L518" s="2">
        <v>70000000</v>
      </c>
      <c r="M518" s="2">
        <v>2005</v>
      </c>
      <c r="N518" s="2">
        <v>7.6</v>
      </c>
    </row>
    <row r="519" spans="1:14" x14ac:dyDescent="0.25">
      <c r="A519" s="1" t="s">
        <v>1528</v>
      </c>
      <c r="B519" s="1">
        <v>89</v>
      </c>
      <c r="C519" s="1">
        <v>142</v>
      </c>
      <c r="D519" s="1">
        <v>43426961</v>
      </c>
      <c r="E519" s="1" t="s">
        <v>995</v>
      </c>
      <c r="F519" s="1" t="s">
        <v>540</v>
      </c>
      <c r="G519" s="1" t="s">
        <v>1529</v>
      </c>
      <c r="H519" s="1">
        <v>93494</v>
      </c>
      <c r="I519" s="1">
        <v>394</v>
      </c>
      <c r="J519" s="1" t="s">
        <v>19</v>
      </c>
      <c r="K519" s="1" t="s">
        <v>20</v>
      </c>
      <c r="L519" s="1">
        <v>70000000</v>
      </c>
      <c r="M519" s="1">
        <v>2003</v>
      </c>
      <c r="N519" s="1">
        <v>6.6</v>
      </c>
    </row>
    <row r="520" spans="1:14" x14ac:dyDescent="0.25">
      <c r="A520" s="2" t="s">
        <v>1530</v>
      </c>
      <c r="B520" s="2">
        <v>140</v>
      </c>
      <c r="C520" s="2">
        <v>100</v>
      </c>
      <c r="D520" s="2">
        <v>47000485</v>
      </c>
      <c r="E520" s="2" t="s">
        <v>1531</v>
      </c>
      <c r="F520" s="2" t="s">
        <v>1532</v>
      </c>
      <c r="G520" s="2" t="s">
        <v>1533</v>
      </c>
      <c r="H520" s="2">
        <v>72867</v>
      </c>
      <c r="I520" s="2">
        <v>120</v>
      </c>
      <c r="J520" s="2" t="s">
        <v>19</v>
      </c>
      <c r="K520" s="2" t="s">
        <v>20</v>
      </c>
      <c r="L520" s="2">
        <v>75000000</v>
      </c>
      <c r="M520" s="2">
        <v>2010</v>
      </c>
      <c r="N520" s="2">
        <v>5.4</v>
      </c>
    </row>
    <row r="521" spans="1:14" x14ac:dyDescent="0.25">
      <c r="A521" s="1" t="s">
        <v>690</v>
      </c>
      <c r="B521" s="1">
        <v>362</v>
      </c>
      <c r="C521" s="1">
        <v>116</v>
      </c>
      <c r="D521" s="1">
        <v>45434443</v>
      </c>
      <c r="E521" s="1" t="s">
        <v>851</v>
      </c>
      <c r="F521" s="1" t="s">
        <v>67</v>
      </c>
      <c r="G521" s="1" t="s">
        <v>1534</v>
      </c>
      <c r="H521" s="1">
        <v>175960</v>
      </c>
      <c r="I521" s="1">
        <v>360</v>
      </c>
      <c r="J521" s="1" t="s">
        <v>19</v>
      </c>
      <c r="K521" s="1" t="s">
        <v>20</v>
      </c>
      <c r="L521" s="1">
        <v>75000000</v>
      </c>
      <c r="M521" s="1">
        <v>2015</v>
      </c>
      <c r="N521" s="1">
        <v>7.3</v>
      </c>
    </row>
    <row r="522" spans="1:14" x14ac:dyDescent="0.25">
      <c r="A522" s="2" t="s">
        <v>752</v>
      </c>
      <c r="B522" s="2">
        <v>124</v>
      </c>
      <c r="C522" s="2">
        <v>131</v>
      </c>
      <c r="D522" s="2">
        <v>42044321</v>
      </c>
      <c r="E522" s="2" t="s">
        <v>753</v>
      </c>
      <c r="F522" s="2" t="s">
        <v>1129</v>
      </c>
      <c r="G522" s="2" t="s">
        <v>1535</v>
      </c>
      <c r="H522" s="2">
        <v>65668</v>
      </c>
      <c r="I522" s="2">
        <v>342</v>
      </c>
      <c r="J522" s="2" t="s">
        <v>19</v>
      </c>
      <c r="K522" s="2" t="s">
        <v>20</v>
      </c>
      <c r="L522" s="2">
        <v>80000000</v>
      </c>
      <c r="M522" s="2">
        <v>2004</v>
      </c>
      <c r="N522" s="2">
        <v>6.5</v>
      </c>
    </row>
    <row r="523" spans="1:14" x14ac:dyDescent="0.25">
      <c r="A523" s="1" t="s">
        <v>1536</v>
      </c>
      <c r="B523" s="1">
        <v>190</v>
      </c>
      <c r="C523" s="1">
        <v>91</v>
      </c>
      <c r="D523" s="1">
        <v>73661010</v>
      </c>
      <c r="E523" s="1" t="s">
        <v>1537</v>
      </c>
      <c r="F523" s="1" t="s">
        <v>166</v>
      </c>
      <c r="G523" s="1" t="s">
        <v>1538</v>
      </c>
      <c r="H523" s="1">
        <v>71137</v>
      </c>
      <c r="I523" s="1">
        <v>229</v>
      </c>
      <c r="J523" s="1" t="s">
        <v>19</v>
      </c>
      <c r="K523" s="1" t="s">
        <v>20</v>
      </c>
      <c r="L523" s="1">
        <v>75000000</v>
      </c>
      <c r="M523" s="1">
        <v>2006</v>
      </c>
      <c r="N523" s="1">
        <v>6.6</v>
      </c>
    </row>
    <row r="524" spans="1:14" x14ac:dyDescent="0.25">
      <c r="A524" s="2" t="s">
        <v>1539</v>
      </c>
      <c r="B524" s="2">
        <v>132</v>
      </c>
      <c r="C524" s="2">
        <v>123</v>
      </c>
      <c r="D524" s="2">
        <v>41523271</v>
      </c>
      <c r="E524" s="2" t="s">
        <v>1540</v>
      </c>
      <c r="F524" s="2" t="s">
        <v>540</v>
      </c>
      <c r="G524" s="2" t="s">
        <v>1541</v>
      </c>
      <c r="H524" s="2">
        <v>57038</v>
      </c>
      <c r="I524" s="2">
        <v>261</v>
      </c>
      <c r="J524" s="2" t="s">
        <v>19</v>
      </c>
      <c r="K524" s="2" t="s">
        <v>20</v>
      </c>
      <c r="L524" s="2">
        <v>80000000</v>
      </c>
      <c r="M524" s="2">
        <v>2001</v>
      </c>
      <c r="N524" s="2">
        <v>6.6</v>
      </c>
    </row>
    <row r="525" spans="1:14" x14ac:dyDescent="0.25">
      <c r="A525" s="1" t="s">
        <v>1542</v>
      </c>
      <c r="B525" s="1">
        <v>53</v>
      </c>
      <c r="C525" s="1">
        <v>134</v>
      </c>
      <c r="D525" s="1">
        <v>37600435</v>
      </c>
      <c r="E525" s="1" t="s">
        <v>1543</v>
      </c>
      <c r="F525" s="1" t="s">
        <v>387</v>
      </c>
      <c r="G525" s="1" t="s">
        <v>1544</v>
      </c>
      <c r="H525" s="1">
        <v>55350</v>
      </c>
      <c r="I525" s="1">
        <v>180</v>
      </c>
      <c r="J525" s="1" t="s">
        <v>19</v>
      </c>
      <c r="K525" s="1" t="s">
        <v>20</v>
      </c>
      <c r="L525" s="1">
        <v>55000000</v>
      </c>
      <c r="M525" s="1">
        <v>1995</v>
      </c>
      <c r="N525" s="1">
        <v>5.9</v>
      </c>
    </row>
    <row r="526" spans="1:14" x14ac:dyDescent="0.25">
      <c r="A526" s="2" t="s">
        <v>1545</v>
      </c>
      <c r="B526" s="2">
        <v>91</v>
      </c>
      <c r="C526" s="2">
        <v>148</v>
      </c>
      <c r="D526" s="2">
        <v>39251128</v>
      </c>
      <c r="E526" s="2" t="s">
        <v>1546</v>
      </c>
      <c r="F526" s="2" t="s">
        <v>288</v>
      </c>
      <c r="G526" s="2" t="s">
        <v>1547</v>
      </c>
      <c r="H526" s="2">
        <v>31080</v>
      </c>
      <c r="I526" s="2">
        <v>217</v>
      </c>
      <c r="J526" s="2" t="s">
        <v>19</v>
      </c>
      <c r="K526" s="2" t="s">
        <v>20</v>
      </c>
      <c r="L526" s="2">
        <v>75000000</v>
      </c>
      <c r="M526" s="2">
        <v>1999</v>
      </c>
      <c r="N526" s="2">
        <v>6.7</v>
      </c>
    </row>
    <row r="527" spans="1:14" x14ac:dyDescent="0.25">
      <c r="A527" s="1" t="s">
        <v>1250</v>
      </c>
      <c r="B527" s="1">
        <v>284</v>
      </c>
      <c r="C527" s="1">
        <v>110</v>
      </c>
      <c r="D527" s="1">
        <v>83503161</v>
      </c>
      <c r="E527" s="1" t="s">
        <v>1549</v>
      </c>
      <c r="F527" s="1" t="s">
        <v>67</v>
      </c>
      <c r="G527" s="1" t="s">
        <v>1550</v>
      </c>
      <c r="H527" s="1">
        <v>138190</v>
      </c>
      <c r="I527" s="1">
        <v>405</v>
      </c>
      <c r="J527" s="1" t="s">
        <v>19</v>
      </c>
      <c r="K527" s="1" t="s">
        <v>20</v>
      </c>
      <c r="L527" s="1">
        <v>75000000</v>
      </c>
      <c r="M527" s="1">
        <v>2011</v>
      </c>
      <c r="N527" s="1">
        <v>6.1</v>
      </c>
    </row>
    <row r="528" spans="1:14" x14ac:dyDescent="0.25">
      <c r="A528" s="2" t="s">
        <v>1551</v>
      </c>
      <c r="B528" s="2">
        <v>152</v>
      </c>
      <c r="C528" s="2">
        <v>113</v>
      </c>
      <c r="D528" s="2">
        <v>34636443</v>
      </c>
      <c r="E528" s="2" t="s">
        <v>613</v>
      </c>
      <c r="F528" s="2" t="s">
        <v>299</v>
      </c>
      <c r="G528" s="2" t="s">
        <v>1552</v>
      </c>
      <c r="H528" s="2">
        <v>93790</v>
      </c>
      <c r="I528" s="2">
        <v>288</v>
      </c>
      <c r="J528" s="2" t="s">
        <v>19</v>
      </c>
      <c r="K528" s="2" t="s">
        <v>20</v>
      </c>
      <c r="L528" s="2">
        <v>52000000</v>
      </c>
      <c r="M528" s="2">
        <v>2005</v>
      </c>
      <c r="N528" s="2">
        <v>6.6</v>
      </c>
    </row>
    <row r="529" spans="1:14" x14ac:dyDescent="0.25">
      <c r="A529" s="1" t="s">
        <v>1553</v>
      </c>
      <c r="B529" s="1">
        <v>131</v>
      </c>
      <c r="C529" s="1">
        <v>94</v>
      </c>
      <c r="D529" s="1">
        <v>22751979</v>
      </c>
      <c r="E529" s="1" t="s">
        <v>1554</v>
      </c>
      <c r="F529" s="1" t="s">
        <v>629</v>
      </c>
      <c r="G529" s="1" t="s">
        <v>1555</v>
      </c>
      <c r="H529" s="1">
        <v>52244</v>
      </c>
      <c r="I529" s="1">
        <v>377</v>
      </c>
      <c r="J529" s="1" t="s">
        <v>19</v>
      </c>
      <c r="K529" s="1" t="s">
        <v>20</v>
      </c>
      <c r="L529" s="1">
        <v>75000000</v>
      </c>
      <c r="M529" s="1">
        <v>2000</v>
      </c>
      <c r="N529" s="1">
        <v>6.6</v>
      </c>
    </row>
    <row r="530" spans="1:14" x14ac:dyDescent="0.25">
      <c r="A530" s="2" t="s">
        <v>1556</v>
      </c>
      <c r="B530" s="2">
        <v>132</v>
      </c>
      <c r="C530" s="2">
        <v>116</v>
      </c>
      <c r="D530" s="2">
        <v>30013346</v>
      </c>
      <c r="E530" s="2" t="s">
        <v>246</v>
      </c>
      <c r="F530" s="2" t="s">
        <v>232</v>
      </c>
      <c r="G530" s="2" t="s">
        <v>1557</v>
      </c>
      <c r="H530" s="2">
        <v>31293</v>
      </c>
      <c r="I530" s="2">
        <v>254</v>
      </c>
      <c r="J530" s="2" t="s">
        <v>19</v>
      </c>
      <c r="K530" s="2" t="s">
        <v>20</v>
      </c>
      <c r="L530" s="2">
        <v>75000000</v>
      </c>
      <c r="M530" s="2">
        <v>2003</v>
      </c>
      <c r="N530" s="2">
        <v>5.3</v>
      </c>
    </row>
    <row r="531" spans="1:14" x14ac:dyDescent="0.25">
      <c r="A531" s="1" t="s">
        <v>1200</v>
      </c>
      <c r="B531" s="1">
        <v>67</v>
      </c>
      <c r="C531" s="1">
        <v>99</v>
      </c>
      <c r="D531" s="1">
        <v>14567883</v>
      </c>
      <c r="E531" s="1" t="s">
        <v>1560</v>
      </c>
      <c r="F531" s="1" t="s">
        <v>884</v>
      </c>
      <c r="G531" s="1" t="s">
        <v>1561</v>
      </c>
      <c r="H531" s="1">
        <v>44248</v>
      </c>
      <c r="I531" s="1">
        <v>373</v>
      </c>
      <c r="J531" s="1" t="s">
        <v>19</v>
      </c>
      <c r="K531" s="1" t="s">
        <v>31</v>
      </c>
      <c r="L531" s="1">
        <v>75000000</v>
      </c>
      <c r="M531" s="1">
        <v>1998</v>
      </c>
      <c r="N531" s="1">
        <v>6</v>
      </c>
    </row>
    <row r="532" spans="1:14" x14ac:dyDescent="0.25">
      <c r="A532" s="1" t="s">
        <v>1564</v>
      </c>
      <c r="B532" s="1">
        <v>74</v>
      </c>
      <c r="C532" s="1">
        <v>93</v>
      </c>
      <c r="D532" s="1">
        <v>5409517</v>
      </c>
      <c r="E532" s="1" t="s">
        <v>1565</v>
      </c>
      <c r="F532" s="1" t="s">
        <v>290</v>
      </c>
      <c r="G532" s="1" t="s">
        <v>1566</v>
      </c>
      <c r="H532" s="1">
        <v>14280</v>
      </c>
      <c r="I532" s="1">
        <v>171</v>
      </c>
      <c r="J532" s="1" t="s">
        <v>19</v>
      </c>
      <c r="K532" s="1" t="s">
        <v>20</v>
      </c>
      <c r="L532" s="1">
        <v>75000000</v>
      </c>
      <c r="M532" s="1">
        <v>2001</v>
      </c>
      <c r="N532" s="1">
        <v>4.7</v>
      </c>
    </row>
    <row r="533" spans="1:14" x14ac:dyDescent="0.25">
      <c r="A533" s="2" t="s">
        <v>1063</v>
      </c>
      <c r="B533" s="2">
        <v>114</v>
      </c>
      <c r="C533" s="2">
        <v>113</v>
      </c>
      <c r="D533" s="2">
        <v>21009180</v>
      </c>
      <c r="E533" s="2" t="s">
        <v>400</v>
      </c>
      <c r="F533" s="2" t="s">
        <v>310</v>
      </c>
      <c r="G533" s="2" t="s">
        <v>1567</v>
      </c>
      <c r="H533" s="2">
        <v>45815</v>
      </c>
      <c r="I533" s="2">
        <v>222</v>
      </c>
      <c r="J533" s="2" t="s">
        <v>19</v>
      </c>
      <c r="K533" s="2" t="s">
        <v>20</v>
      </c>
      <c r="L533" s="2">
        <v>45000000</v>
      </c>
      <c r="M533" s="2">
        <v>2004</v>
      </c>
      <c r="N533" s="2">
        <v>6.1</v>
      </c>
    </row>
    <row r="534" spans="1:14" x14ac:dyDescent="0.25">
      <c r="A534" s="1" t="s">
        <v>508</v>
      </c>
      <c r="B534" s="1">
        <v>294</v>
      </c>
      <c r="C534" s="1">
        <v>106</v>
      </c>
      <c r="D534" s="1">
        <v>94999143</v>
      </c>
      <c r="E534" s="1" t="s">
        <v>1140</v>
      </c>
      <c r="F534" s="1" t="s">
        <v>256</v>
      </c>
      <c r="G534" s="1" t="s">
        <v>1568</v>
      </c>
      <c r="H534" s="1">
        <v>245152</v>
      </c>
      <c r="I534" s="1">
        <v>1344</v>
      </c>
      <c r="J534" s="1" t="s">
        <v>19</v>
      </c>
      <c r="K534" s="1" t="s">
        <v>20</v>
      </c>
      <c r="L534" s="1">
        <v>75000000</v>
      </c>
      <c r="M534" s="1">
        <v>2000</v>
      </c>
      <c r="N534" s="1">
        <v>7.2</v>
      </c>
    </row>
    <row r="535" spans="1:14" x14ac:dyDescent="0.25">
      <c r="A535" s="2" t="s">
        <v>1569</v>
      </c>
      <c r="B535" s="2">
        <v>308</v>
      </c>
      <c r="C535" s="2">
        <v>91</v>
      </c>
      <c r="D535" s="2">
        <v>336029560</v>
      </c>
      <c r="E535" s="2" t="s">
        <v>670</v>
      </c>
      <c r="F535" s="2" t="s">
        <v>301</v>
      </c>
      <c r="G535" s="2" t="s">
        <v>1570</v>
      </c>
      <c r="H535" s="2">
        <v>142403</v>
      </c>
      <c r="I535" s="2">
        <v>275</v>
      </c>
      <c r="J535" s="2" t="s">
        <v>19</v>
      </c>
      <c r="K535" s="2" t="s">
        <v>20</v>
      </c>
      <c r="L535" s="2">
        <v>74000000</v>
      </c>
      <c r="M535" s="2">
        <v>2015</v>
      </c>
      <c r="N535" s="2">
        <v>6.4</v>
      </c>
    </row>
    <row r="536" spans="1:14" x14ac:dyDescent="0.25">
      <c r="A536" s="1" t="s">
        <v>65</v>
      </c>
      <c r="B536" s="1">
        <v>435</v>
      </c>
      <c r="C536" s="1">
        <v>128</v>
      </c>
      <c r="D536" s="1">
        <v>36381716</v>
      </c>
      <c r="E536" s="1" t="s">
        <v>667</v>
      </c>
      <c r="F536" s="1" t="s">
        <v>341</v>
      </c>
      <c r="G536" s="1" t="s">
        <v>1571</v>
      </c>
      <c r="H536" s="1">
        <v>197584</v>
      </c>
      <c r="I536" s="1">
        <v>918</v>
      </c>
      <c r="J536" s="1" t="s">
        <v>19</v>
      </c>
      <c r="K536" s="1" t="s">
        <v>20</v>
      </c>
      <c r="L536" s="1">
        <v>82000000</v>
      </c>
      <c r="M536" s="1">
        <v>2011</v>
      </c>
      <c r="N536" s="1">
        <v>6.1</v>
      </c>
    </row>
    <row r="537" spans="1:14" x14ac:dyDescent="0.25">
      <c r="A537" s="2" t="s">
        <v>1160</v>
      </c>
      <c r="B537" s="2">
        <v>117</v>
      </c>
      <c r="C537" s="2">
        <v>98</v>
      </c>
      <c r="D537" s="2">
        <v>55585389</v>
      </c>
      <c r="E537" s="2" t="s">
        <v>1147</v>
      </c>
      <c r="F537" s="2" t="s">
        <v>396</v>
      </c>
      <c r="G537" s="2" t="s">
        <v>1573</v>
      </c>
      <c r="H537" s="2">
        <v>64121</v>
      </c>
      <c r="I537" s="2">
        <v>241</v>
      </c>
      <c r="J537" s="2" t="s">
        <v>19</v>
      </c>
      <c r="K537" s="2" t="s">
        <v>20</v>
      </c>
      <c r="L537" s="2">
        <v>69000000</v>
      </c>
      <c r="M537" s="2">
        <v>1998</v>
      </c>
      <c r="N537" s="2">
        <v>5.9</v>
      </c>
    </row>
    <row r="538" spans="1:14" x14ac:dyDescent="0.25">
      <c r="A538" s="1" t="s">
        <v>1539</v>
      </c>
      <c r="B538" s="1">
        <v>108</v>
      </c>
      <c r="C538" s="1">
        <v>134</v>
      </c>
      <c r="D538" s="1">
        <v>36976367</v>
      </c>
      <c r="E538" s="1" t="s">
        <v>1140</v>
      </c>
      <c r="F538" s="1" t="s">
        <v>1575</v>
      </c>
      <c r="G538" s="1" t="s">
        <v>1576</v>
      </c>
      <c r="H538" s="1">
        <v>81611</v>
      </c>
      <c r="I538" s="1">
        <v>274</v>
      </c>
      <c r="J538" s="1" t="s">
        <v>19</v>
      </c>
      <c r="K538" s="1" t="s">
        <v>20</v>
      </c>
      <c r="L538" s="1">
        <v>75000000</v>
      </c>
      <c r="M538" s="1">
        <v>1998</v>
      </c>
      <c r="N538" s="1">
        <v>6</v>
      </c>
    </row>
    <row r="539" spans="1:14" x14ac:dyDescent="0.25">
      <c r="A539" s="2" t="s">
        <v>1577</v>
      </c>
      <c r="B539" s="2">
        <v>141</v>
      </c>
      <c r="C539" s="2">
        <v>97</v>
      </c>
      <c r="D539" s="2">
        <v>107225164</v>
      </c>
      <c r="E539" s="2" t="s">
        <v>1578</v>
      </c>
      <c r="F539" s="2" t="s">
        <v>87</v>
      </c>
      <c r="G539" s="2" t="s">
        <v>1579</v>
      </c>
      <c r="H539" s="2">
        <v>27130</v>
      </c>
      <c r="I539" s="2">
        <v>126</v>
      </c>
      <c r="J539" s="2" t="s">
        <v>19</v>
      </c>
      <c r="K539" s="2" t="s">
        <v>20</v>
      </c>
      <c r="L539" s="2">
        <v>73000000</v>
      </c>
      <c r="M539" s="2">
        <v>2016</v>
      </c>
      <c r="N539" s="2">
        <v>6.3</v>
      </c>
    </row>
    <row r="540" spans="1:14" x14ac:dyDescent="0.25">
      <c r="A540" s="1" t="s">
        <v>1545</v>
      </c>
      <c r="B540" s="1">
        <v>176</v>
      </c>
      <c r="C540" s="1">
        <v>112</v>
      </c>
      <c r="D540" s="1">
        <v>70224196</v>
      </c>
      <c r="E540" s="1" t="s">
        <v>1580</v>
      </c>
      <c r="F540" s="1" t="s">
        <v>374</v>
      </c>
      <c r="G540" s="1" t="s">
        <v>1581</v>
      </c>
      <c r="H540" s="1">
        <v>59352</v>
      </c>
      <c r="I540" s="1">
        <v>138</v>
      </c>
      <c r="J540" s="1" t="s">
        <v>19</v>
      </c>
      <c r="K540" s="1" t="s">
        <v>20</v>
      </c>
      <c r="L540" s="1">
        <v>70000000</v>
      </c>
      <c r="M540" s="1">
        <v>2008</v>
      </c>
      <c r="N540" s="1">
        <v>5.6</v>
      </c>
    </row>
    <row r="541" spans="1:14" x14ac:dyDescent="0.25">
      <c r="A541" s="2" t="s">
        <v>1583</v>
      </c>
      <c r="B541" s="2">
        <v>230</v>
      </c>
      <c r="C541" s="2">
        <v>153</v>
      </c>
      <c r="D541" s="2">
        <v>51814190</v>
      </c>
      <c r="E541" s="2" t="s">
        <v>1289</v>
      </c>
      <c r="F541" s="2" t="s">
        <v>1129</v>
      </c>
      <c r="G541" s="2" t="s">
        <v>1584</v>
      </c>
      <c r="H541" s="2">
        <v>100837</v>
      </c>
      <c r="I541" s="2">
        <v>301</v>
      </c>
      <c r="J541" s="2" t="s">
        <v>19</v>
      </c>
      <c r="K541" s="2" t="s">
        <v>20</v>
      </c>
      <c r="L541" s="2">
        <v>75000000</v>
      </c>
      <c r="M541" s="2">
        <v>2009</v>
      </c>
      <c r="N541" s="2">
        <v>6.4</v>
      </c>
    </row>
    <row r="542" spans="1:14" x14ac:dyDescent="0.25">
      <c r="A542" s="1" t="s">
        <v>135</v>
      </c>
      <c r="B542" s="1">
        <v>234</v>
      </c>
      <c r="C542" s="1">
        <v>110</v>
      </c>
      <c r="D542" s="1">
        <v>47456450</v>
      </c>
      <c r="E542" s="1" t="s">
        <v>513</v>
      </c>
      <c r="F542" s="1" t="s">
        <v>421</v>
      </c>
      <c r="G542" s="1" t="s">
        <v>1586</v>
      </c>
      <c r="H542" s="1">
        <v>101386</v>
      </c>
      <c r="I542" s="1">
        <v>289</v>
      </c>
      <c r="J542" s="1" t="s">
        <v>19</v>
      </c>
      <c r="K542" s="1" t="s">
        <v>20</v>
      </c>
      <c r="L542" s="1">
        <v>70000000</v>
      </c>
      <c r="M542" s="1">
        <v>2007</v>
      </c>
      <c r="N542" s="1">
        <v>7.1</v>
      </c>
    </row>
    <row r="543" spans="1:14" x14ac:dyDescent="0.25">
      <c r="A543" s="2" t="s">
        <v>915</v>
      </c>
      <c r="B543" s="2">
        <v>164</v>
      </c>
      <c r="C543" s="2">
        <v>122</v>
      </c>
      <c r="D543" s="2">
        <v>148213377</v>
      </c>
      <c r="E543" s="2" t="s">
        <v>1587</v>
      </c>
      <c r="F543" s="2" t="s">
        <v>672</v>
      </c>
      <c r="G543" s="2" t="s">
        <v>1588</v>
      </c>
      <c r="H543" s="2">
        <v>130776</v>
      </c>
      <c r="I543" s="2">
        <v>437</v>
      </c>
      <c r="J543" s="2" t="s">
        <v>19</v>
      </c>
      <c r="K543" s="2" t="s">
        <v>20</v>
      </c>
      <c r="L543" s="2">
        <v>73000000</v>
      </c>
      <c r="M543" s="2">
        <v>2006</v>
      </c>
      <c r="N543" s="2">
        <v>6.6</v>
      </c>
    </row>
    <row r="544" spans="1:14" x14ac:dyDescent="0.25">
      <c r="A544" s="1" t="s">
        <v>1590</v>
      </c>
      <c r="B544" s="1">
        <v>91</v>
      </c>
      <c r="C544" s="1">
        <v>87</v>
      </c>
      <c r="D544" s="1">
        <v>112950721</v>
      </c>
      <c r="E544" s="1" t="s">
        <v>298</v>
      </c>
      <c r="F544" s="1" t="s">
        <v>1591</v>
      </c>
      <c r="G544" s="1" t="s">
        <v>1592</v>
      </c>
      <c r="H544" s="1">
        <v>33884</v>
      </c>
      <c r="I544" s="1">
        <v>79</v>
      </c>
      <c r="J544" s="1" t="s">
        <v>19</v>
      </c>
      <c r="K544" s="1" t="s">
        <v>20</v>
      </c>
      <c r="L544" s="1">
        <v>72000000</v>
      </c>
      <c r="M544" s="1">
        <v>2001</v>
      </c>
      <c r="N544" s="1">
        <v>4.5999999999999996</v>
      </c>
    </row>
    <row r="545" spans="1:14" x14ac:dyDescent="0.25">
      <c r="A545" s="2" t="s">
        <v>1594</v>
      </c>
      <c r="B545" s="2">
        <v>132</v>
      </c>
      <c r="C545" s="2">
        <v>178</v>
      </c>
      <c r="D545" s="2">
        <v>75600000</v>
      </c>
      <c r="E545" s="2" t="s">
        <v>1595</v>
      </c>
      <c r="F545" s="2" t="s">
        <v>1596</v>
      </c>
      <c r="G545" s="2" t="s">
        <v>1597</v>
      </c>
      <c r="H545" s="2">
        <v>736638</v>
      </c>
      <c r="I545" s="2">
        <v>1065</v>
      </c>
      <c r="J545" s="2" t="s">
        <v>19</v>
      </c>
      <c r="K545" s="2" t="s">
        <v>20</v>
      </c>
      <c r="L545" s="2">
        <v>72000000</v>
      </c>
      <c r="M545" s="2">
        <v>1995</v>
      </c>
      <c r="N545" s="2">
        <v>8.4</v>
      </c>
    </row>
    <row r="546" spans="1:14" x14ac:dyDescent="0.25">
      <c r="A546" s="1" t="s">
        <v>27</v>
      </c>
      <c r="B546" s="1">
        <v>262</v>
      </c>
      <c r="C546" s="1">
        <v>125</v>
      </c>
      <c r="D546" s="1">
        <v>62647540</v>
      </c>
      <c r="E546" s="1" t="s">
        <v>775</v>
      </c>
      <c r="F546" s="1" t="s">
        <v>223</v>
      </c>
      <c r="G546" s="1" t="s">
        <v>1598</v>
      </c>
      <c r="H546" s="1">
        <v>143525</v>
      </c>
      <c r="I546" s="1">
        <v>657</v>
      </c>
      <c r="J546" s="1" t="s">
        <v>19</v>
      </c>
      <c r="K546" s="1" t="s">
        <v>432</v>
      </c>
      <c r="L546" s="1">
        <v>70000000</v>
      </c>
      <c r="M546" s="1">
        <v>2005</v>
      </c>
      <c r="N546" s="1">
        <v>7.1</v>
      </c>
    </row>
    <row r="547" spans="1:14" x14ac:dyDescent="0.25">
      <c r="A547" s="2" t="s">
        <v>1599</v>
      </c>
      <c r="B547" s="2">
        <v>299</v>
      </c>
      <c r="C547" s="2">
        <v>87</v>
      </c>
      <c r="D547" s="2">
        <v>183132370</v>
      </c>
      <c r="E547" s="2" t="s">
        <v>1600</v>
      </c>
      <c r="F547" s="2" t="s">
        <v>1474</v>
      </c>
      <c r="G547" s="2" t="s">
        <v>1601</v>
      </c>
      <c r="H547" s="2">
        <v>259083</v>
      </c>
      <c r="I547" s="2">
        <v>763</v>
      </c>
      <c r="J547" s="2" t="s">
        <v>19</v>
      </c>
      <c r="K547" s="2" t="s">
        <v>20</v>
      </c>
      <c r="L547" s="2">
        <v>75000000</v>
      </c>
      <c r="M547" s="2">
        <v>2007</v>
      </c>
      <c r="N547" s="2">
        <v>7.4</v>
      </c>
    </row>
    <row r="548" spans="1:14" x14ac:dyDescent="0.25">
      <c r="A548" s="1" t="s">
        <v>1602</v>
      </c>
      <c r="B548" s="1">
        <v>128</v>
      </c>
      <c r="C548" s="1">
        <v>152</v>
      </c>
      <c r="D548" s="1">
        <v>27796042</v>
      </c>
      <c r="E548" s="1" t="s">
        <v>129</v>
      </c>
      <c r="F548" s="1" t="s">
        <v>1603</v>
      </c>
      <c r="G548" s="1" t="s">
        <v>1604</v>
      </c>
      <c r="H548" s="1">
        <v>45031</v>
      </c>
      <c r="I548" s="1">
        <v>376</v>
      </c>
      <c r="J548" s="1" t="s">
        <v>19</v>
      </c>
      <c r="K548" s="1" t="s">
        <v>20</v>
      </c>
      <c r="L548" s="1">
        <v>72000000</v>
      </c>
      <c r="M548" s="1">
        <v>2001</v>
      </c>
      <c r="N548" s="1">
        <v>6.9</v>
      </c>
    </row>
    <row r="549" spans="1:14" x14ac:dyDescent="0.25">
      <c r="A549" s="2" t="s">
        <v>1073</v>
      </c>
      <c r="B549" s="2">
        <v>109</v>
      </c>
      <c r="C549" s="2">
        <v>116</v>
      </c>
      <c r="D549" s="2">
        <v>32616869</v>
      </c>
      <c r="E549" s="2" t="s">
        <v>1605</v>
      </c>
      <c r="F549" s="2" t="s">
        <v>933</v>
      </c>
      <c r="G549" s="2" t="s">
        <v>1606</v>
      </c>
      <c r="H549" s="2">
        <v>34435</v>
      </c>
      <c r="I549" s="2">
        <v>346</v>
      </c>
      <c r="J549" s="2" t="s">
        <v>19</v>
      </c>
      <c r="K549" s="2" t="s">
        <v>20</v>
      </c>
      <c r="L549" s="2">
        <v>72000000</v>
      </c>
      <c r="M549" s="2">
        <v>2001</v>
      </c>
      <c r="N549" s="2">
        <v>4.5</v>
      </c>
    </row>
    <row r="550" spans="1:14" x14ac:dyDescent="0.25">
      <c r="A550" s="1" t="s">
        <v>1229</v>
      </c>
      <c r="B550" s="1">
        <v>88</v>
      </c>
      <c r="C550" s="1">
        <v>109</v>
      </c>
      <c r="D550" s="1">
        <v>18947630</v>
      </c>
      <c r="E550" s="1" t="s">
        <v>1607</v>
      </c>
      <c r="F550" s="1" t="s">
        <v>1608</v>
      </c>
      <c r="G550" s="1" t="s">
        <v>1609</v>
      </c>
      <c r="H550" s="1">
        <v>11798</v>
      </c>
      <c r="I550" s="1">
        <v>124</v>
      </c>
      <c r="J550" s="1" t="s">
        <v>19</v>
      </c>
      <c r="K550" s="1" t="s">
        <v>774</v>
      </c>
      <c r="L550" s="1">
        <v>59660000</v>
      </c>
      <c r="M550" s="1">
        <v>2004</v>
      </c>
      <c r="N550" s="1">
        <v>7.1</v>
      </c>
    </row>
    <row r="551" spans="1:14" x14ac:dyDescent="0.25">
      <c r="A551" s="2" t="s">
        <v>508</v>
      </c>
      <c r="B551" s="2">
        <v>261</v>
      </c>
      <c r="C551" s="2">
        <v>108</v>
      </c>
      <c r="D551" s="2">
        <v>114195633</v>
      </c>
      <c r="E551" s="2" t="s">
        <v>1610</v>
      </c>
      <c r="F551" s="2" t="s">
        <v>143</v>
      </c>
      <c r="G551" s="2" t="s">
        <v>1611</v>
      </c>
      <c r="H551" s="2">
        <v>193770</v>
      </c>
      <c r="I551" s="2">
        <v>2003</v>
      </c>
      <c r="J551" s="2" t="s">
        <v>19</v>
      </c>
      <c r="K551" s="2" t="s">
        <v>20</v>
      </c>
      <c r="L551" s="2">
        <v>60000000</v>
      </c>
      <c r="M551" s="2">
        <v>2004</v>
      </c>
      <c r="N551" s="2">
        <v>6.5</v>
      </c>
    </row>
    <row r="552" spans="1:14" x14ac:dyDescent="0.25">
      <c r="A552" s="1" t="s">
        <v>1612</v>
      </c>
      <c r="B552" s="1">
        <v>73</v>
      </c>
      <c r="C552" s="1">
        <v>85</v>
      </c>
      <c r="D552" s="1">
        <v>144156464</v>
      </c>
      <c r="E552" s="1" t="s">
        <v>298</v>
      </c>
      <c r="F552" s="1" t="s">
        <v>250</v>
      </c>
      <c r="G552" s="1" t="s">
        <v>1613</v>
      </c>
      <c r="H552" s="1">
        <v>74343</v>
      </c>
      <c r="I552" s="1">
        <v>98</v>
      </c>
      <c r="J552" s="1" t="s">
        <v>19</v>
      </c>
      <c r="K552" s="1" t="s">
        <v>20</v>
      </c>
      <c r="L552" s="1">
        <v>71500000</v>
      </c>
      <c r="M552" s="1">
        <v>1998</v>
      </c>
      <c r="N552" s="1">
        <v>5.3</v>
      </c>
    </row>
    <row r="553" spans="1:14" x14ac:dyDescent="0.25">
      <c r="A553" s="2" t="s">
        <v>508</v>
      </c>
      <c r="B553" s="2">
        <v>208</v>
      </c>
      <c r="C553" s="2">
        <v>106</v>
      </c>
      <c r="D553" s="2">
        <v>227965690</v>
      </c>
      <c r="E553" s="2" t="s">
        <v>1355</v>
      </c>
      <c r="F553" s="2" t="s">
        <v>1615</v>
      </c>
      <c r="G553" s="2" t="s">
        <v>1616</v>
      </c>
      <c r="H553" s="2">
        <v>271592</v>
      </c>
      <c r="I553" s="2">
        <v>2335</v>
      </c>
      <c r="J553" s="2" t="s">
        <v>19</v>
      </c>
      <c r="K553" s="2" t="s">
        <v>20</v>
      </c>
      <c r="L553" s="2">
        <v>72000000</v>
      </c>
      <c r="M553" s="2">
        <v>2002</v>
      </c>
      <c r="N553" s="2">
        <v>6.7</v>
      </c>
    </row>
    <row r="554" spans="1:14" x14ac:dyDescent="0.25">
      <c r="A554" s="1" t="s">
        <v>85</v>
      </c>
      <c r="B554" s="1">
        <v>205</v>
      </c>
      <c r="C554" s="1">
        <v>93</v>
      </c>
      <c r="D554" s="1">
        <v>436471036</v>
      </c>
      <c r="E554" s="1" t="s">
        <v>1618</v>
      </c>
      <c r="F554" s="1" t="s">
        <v>408</v>
      </c>
      <c r="G554" s="1" t="s">
        <v>1619</v>
      </c>
      <c r="H554" s="1">
        <v>314630</v>
      </c>
      <c r="I554" s="1">
        <v>483</v>
      </c>
      <c r="J554" s="1" t="s">
        <v>19</v>
      </c>
      <c r="K554" s="1" t="s">
        <v>20</v>
      </c>
      <c r="L554" s="1">
        <v>150000000</v>
      </c>
      <c r="M554" s="1">
        <v>2004</v>
      </c>
      <c r="N554" s="1">
        <v>7.2</v>
      </c>
    </row>
    <row r="555" spans="1:14" x14ac:dyDescent="0.25">
      <c r="A555" s="2" t="s">
        <v>183</v>
      </c>
      <c r="B555" s="2">
        <v>256</v>
      </c>
      <c r="C555" s="2">
        <v>117</v>
      </c>
      <c r="D555" s="2">
        <v>244052771</v>
      </c>
      <c r="E555" s="2" t="s">
        <v>184</v>
      </c>
      <c r="F555" s="2" t="s">
        <v>192</v>
      </c>
      <c r="G555" s="2" t="s">
        <v>1621</v>
      </c>
      <c r="H555" s="2">
        <v>263853</v>
      </c>
      <c r="I555" s="2">
        <v>584</v>
      </c>
      <c r="J555" s="2" t="s">
        <v>19</v>
      </c>
      <c r="K555" s="2" t="s">
        <v>20</v>
      </c>
      <c r="L555" s="2">
        <v>120000000</v>
      </c>
      <c r="M555" s="2">
        <v>2006</v>
      </c>
      <c r="N555" s="2">
        <v>7.2</v>
      </c>
    </row>
    <row r="556" spans="1:14" x14ac:dyDescent="0.25">
      <c r="A556" s="1" t="s">
        <v>1623</v>
      </c>
      <c r="B556" s="1">
        <v>103</v>
      </c>
      <c r="C556" s="1">
        <v>116</v>
      </c>
      <c r="D556" s="1">
        <v>152149590</v>
      </c>
      <c r="E556" s="1" t="s">
        <v>877</v>
      </c>
      <c r="F556" s="1" t="s">
        <v>808</v>
      </c>
      <c r="G556" s="1" t="s">
        <v>1624</v>
      </c>
      <c r="H556" s="1">
        <v>74274</v>
      </c>
      <c r="I556" s="1">
        <v>255</v>
      </c>
      <c r="J556" s="1" t="s">
        <v>19</v>
      </c>
      <c r="K556" s="1" t="s">
        <v>20</v>
      </c>
      <c r="L556" s="1">
        <v>70000000</v>
      </c>
      <c r="M556" s="1">
        <v>1999</v>
      </c>
      <c r="N556" s="1">
        <v>5.5</v>
      </c>
    </row>
    <row r="557" spans="1:14" x14ac:dyDescent="0.25">
      <c r="A557" s="2" t="s">
        <v>289</v>
      </c>
      <c r="B557" s="2">
        <v>191</v>
      </c>
      <c r="C557" s="2">
        <v>132</v>
      </c>
      <c r="D557" s="2">
        <v>141204016</v>
      </c>
      <c r="E557" s="2" t="s">
        <v>28</v>
      </c>
      <c r="F557" s="2" t="s">
        <v>204</v>
      </c>
      <c r="G557" s="2" t="s">
        <v>1626</v>
      </c>
      <c r="H557" s="2">
        <v>142569</v>
      </c>
      <c r="I557" s="2">
        <v>737</v>
      </c>
      <c r="J557" s="2" t="s">
        <v>19</v>
      </c>
      <c r="K557" s="2" t="s">
        <v>20</v>
      </c>
      <c r="L557" s="2">
        <v>70000000</v>
      </c>
      <c r="M557" s="2">
        <v>2002</v>
      </c>
      <c r="N557" s="2">
        <v>5.8</v>
      </c>
    </row>
    <row r="558" spans="1:14" x14ac:dyDescent="0.25">
      <c r="A558" s="1" t="s">
        <v>1627</v>
      </c>
      <c r="B558" s="1">
        <v>147</v>
      </c>
      <c r="C558" s="1">
        <v>92</v>
      </c>
      <c r="D558" s="1">
        <v>162495848</v>
      </c>
      <c r="E558" s="1" t="s">
        <v>165</v>
      </c>
      <c r="F558" s="1" t="s">
        <v>1628</v>
      </c>
      <c r="G558" s="1" t="s">
        <v>1629</v>
      </c>
      <c r="H558" s="1">
        <v>34359</v>
      </c>
      <c r="I558" s="1">
        <v>133</v>
      </c>
      <c r="J558" s="1" t="s">
        <v>19</v>
      </c>
      <c r="K558" s="1" t="s">
        <v>20</v>
      </c>
      <c r="L558" s="1">
        <v>74000000</v>
      </c>
      <c r="M558" s="1">
        <v>2015</v>
      </c>
      <c r="N558" s="1">
        <v>6</v>
      </c>
    </row>
    <row r="559" spans="1:14" x14ac:dyDescent="0.25">
      <c r="A559" s="2" t="s">
        <v>475</v>
      </c>
      <c r="B559" s="2">
        <v>79</v>
      </c>
      <c r="C559" s="2">
        <v>139</v>
      </c>
      <c r="D559" s="2">
        <v>136448821</v>
      </c>
      <c r="E559" s="2" t="s">
        <v>809</v>
      </c>
      <c r="F559" s="2" t="s">
        <v>1344</v>
      </c>
      <c r="G559" s="2" t="s">
        <v>1630</v>
      </c>
      <c r="H559" s="2">
        <v>98989</v>
      </c>
      <c r="I559" s="2">
        <v>158</v>
      </c>
      <c r="J559" s="2" t="s">
        <v>19</v>
      </c>
      <c r="K559" s="2" t="s">
        <v>20</v>
      </c>
      <c r="L559" s="2">
        <v>80000000</v>
      </c>
      <c r="M559" s="2">
        <v>1996</v>
      </c>
      <c r="N559" s="2">
        <v>6.6</v>
      </c>
    </row>
    <row r="560" spans="1:14" x14ac:dyDescent="0.25">
      <c r="A560" s="1" t="s">
        <v>922</v>
      </c>
      <c r="B560" s="1">
        <v>486</v>
      </c>
      <c r="C560" s="1">
        <v>153</v>
      </c>
      <c r="D560" s="1">
        <v>120523073</v>
      </c>
      <c r="E560" s="1" t="s">
        <v>1631</v>
      </c>
      <c r="F560" s="1" t="s">
        <v>265</v>
      </c>
      <c r="G560" s="1" t="s">
        <v>1632</v>
      </c>
      <c r="H560" s="1">
        <v>885175</v>
      </c>
      <c r="I560" s="1">
        <v>1527</v>
      </c>
      <c r="J560" s="1" t="s">
        <v>19</v>
      </c>
      <c r="K560" s="1" t="s">
        <v>20</v>
      </c>
      <c r="L560" s="1">
        <v>75000000</v>
      </c>
      <c r="M560" s="1">
        <v>2009</v>
      </c>
      <c r="N560" s="1">
        <v>8.3000000000000007</v>
      </c>
    </row>
    <row r="561" spans="1:14" x14ac:dyDescent="0.25">
      <c r="A561" s="2" t="s">
        <v>230</v>
      </c>
      <c r="B561" s="2">
        <v>75</v>
      </c>
      <c r="C561" s="2">
        <v>142</v>
      </c>
      <c r="D561" s="2">
        <v>119654900</v>
      </c>
      <c r="E561" s="2" t="s">
        <v>442</v>
      </c>
      <c r="F561" s="2" t="s">
        <v>457</v>
      </c>
      <c r="G561" s="2" t="s">
        <v>1633</v>
      </c>
      <c r="H561" s="2">
        <v>182802</v>
      </c>
      <c r="I561" s="2">
        <v>363</v>
      </c>
      <c r="J561" s="2" t="s">
        <v>19</v>
      </c>
      <c r="K561" s="2" t="s">
        <v>20</v>
      </c>
      <c r="L561" s="2">
        <v>70000000</v>
      </c>
      <c r="M561" s="2">
        <v>1991</v>
      </c>
      <c r="N561" s="2">
        <v>6.7</v>
      </c>
    </row>
    <row r="562" spans="1:14" x14ac:dyDescent="0.25">
      <c r="A562" s="2" t="s">
        <v>1073</v>
      </c>
      <c r="B562" s="2">
        <v>142</v>
      </c>
      <c r="C562" s="2">
        <v>124</v>
      </c>
      <c r="D562" s="2">
        <v>117541000</v>
      </c>
      <c r="E562" s="2" t="s">
        <v>34</v>
      </c>
      <c r="F562" s="2" t="s">
        <v>540</v>
      </c>
      <c r="G562" s="2" t="s">
        <v>1635</v>
      </c>
      <c r="H562" s="2">
        <v>269858</v>
      </c>
      <c r="I562" s="2">
        <v>316</v>
      </c>
      <c r="J562" s="2" t="s">
        <v>19</v>
      </c>
      <c r="K562" s="2" t="s">
        <v>20</v>
      </c>
      <c r="L562" s="2">
        <v>70000000</v>
      </c>
      <c r="M562" s="2">
        <v>1990</v>
      </c>
      <c r="N562" s="2">
        <v>7.1</v>
      </c>
    </row>
    <row r="563" spans="1:14" x14ac:dyDescent="0.25">
      <c r="A563" s="1" t="s">
        <v>1636</v>
      </c>
      <c r="B563" s="1">
        <v>144</v>
      </c>
      <c r="C563" s="1">
        <v>117</v>
      </c>
      <c r="D563" s="1">
        <v>116643346</v>
      </c>
      <c r="E563" s="1" t="s">
        <v>1638</v>
      </c>
      <c r="F563" s="1" t="s">
        <v>495</v>
      </c>
      <c r="G563" s="1" t="s">
        <v>1639</v>
      </c>
      <c r="H563" s="1">
        <v>119807</v>
      </c>
      <c r="I563" s="1">
        <v>340</v>
      </c>
      <c r="J563" s="1" t="s">
        <v>19</v>
      </c>
      <c r="K563" s="1" t="s">
        <v>20</v>
      </c>
      <c r="L563" s="1">
        <v>80000000</v>
      </c>
      <c r="M563" s="1">
        <v>2003</v>
      </c>
      <c r="N563" s="1">
        <v>6</v>
      </c>
    </row>
    <row r="564" spans="1:14" x14ac:dyDescent="0.25">
      <c r="A564" s="1" t="s">
        <v>1640</v>
      </c>
      <c r="B564" s="1">
        <v>153</v>
      </c>
      <c r="C564" s="1">
        <v>141</v>
      </c>
      <c r="D564" s="1">
        <v>100614858</v>
      </c>
      <c r="E564" s="1" t="s">
        <v>1641</v>
      </c>
      <c r="F564" s="1" t="s">
        <v>303</v>
      </c>
      <c r="G564" s="1" t="s">
        <v>1642</v>
      </c>
      <c r="H564" s="1">
        <v>206776</v>
      </c>
      <c r="I564" s="1">
        <v>1248</v>
      </c>
      <c r="J564" s="1" t="s">
        <v>19</v>
      </c>
      <c r="K564" s="1" t="s">
        <v>20</v>
      </c>
      <c r="L564" s="1">
        <v>68000000</v>
      </c>
      <c r="M564" s="1">
        <v>2001</v>
      </c>
      <c r="N564" s="1">
        <v>6.9</v>
      </c>
    </row>
    <row r="565" spans="1:14" x14ac:dyDescent="0.25">
      <c r="A565" s="2" t="s">
        <v>508</v>
      </c>
      <c r="B565" s="2">
        <v>284</v>
      </c>
      <c r="C565" s="2">
        <v>110</v>
      </c>
      <c r="D565" s="2">
        <v>42272747</v>
      </c>
      <c r="E565" s="2" t="s">
        <v>1643</v>
      </c>
      <c r="F565" s="2" t="s">
        <v>143</v>
      </c>
      <c r="G565" s="2" t="s">
        <v>1644</v>
      </c>
      <c r="H565" s="2">
        <v>78635</v>
      </c>
      <c r="I565" s="2">
        <v>1040</v>
      </c>
      <c r="J565" s="2" t="s">
        <v>19</v>
      </c>
      <c r="K565" s="2" t="s">
        <v>20</v>
      </c>
      <c r="L565" s="2">
        <v>70000000</v>
      </c>
      <c r="M565" s="2">
        <v>2006</v>
      </c>
      <c r="N565" s="2">
        <v>5.6</v>
      </c>
    </row>
    <row r="566" spans="1:14" x14ac:dyDescent="0.25">
      <c r="A566" s="1" t="s">
        <v>1200</v>
      </c>
      <c r="B566" s="1">
        <v>247</v>
      </c>
      <c r="C566" s="1">
        <v>109</v>
      </c>
      <c r="D566" s="1">
        <v>80281096</v>
      </c>
      <c r="E566" s="1" t="s">
        <v>1143</v>
      </c>
      <c r="F566" s="1" t="s">
        <v>1156</v>
      </c>
      <c r="G566" s="1" t="s">
        <v>1646</v>
      </c>
      <c r="H566" s="1">
        <v>143628</v>
      </c>
      <c r="I566" s="1">
        <v>1283</v>
      </c>
      <c r="J566" s="1" t="s">
        <v>19</v>
      </c>
      <c r="K566" s="1" t="s">
        <v>20</v>
      </c>
      <c r="L566" s="1">
        <v>60000000</v>
      </c>
      <c r="M566" s="1">
        <v>2004</v>
      </c>
      <c r="N566" s="1">
        <v>5.6</v>
      </c>
    </row>
    <row r="567" spans="1:14" x14ac:dyDescent="0.25">
      <c r="A567" s="2" t="s">
        <v>1612</v>
      </c>
      <c r="B567" s="2">
        <v>107</v>
      </c>
      <c r="C567" s="2">
        <v>88</v>
      </c>
      <c r="D567" s="2">
        <v>219613391</v>
      </c>
      <c r="E567" s="2" t="s">
        <v>1648</v>
      </c>
      <c r="F567" s="2" t="s">
        <v>278</v>
      </c>
      <c r="G567" s="2" t="s">
        <v>1649</v>
      </c>
      <c r="H567" s="2">
        <v>31649</v>
      </c>
      <c r="I567" s="2">
        <v>98</v>
      </c>
      <c r="J567" s="2" t="s">
        <v>19</v>
      </c>
      <c r="K567" s="2" t="s">
        <v>20</v>
      </c>
      <c r="L567" s="2">
        <v>75000000</v>
      </c>
      <c r="M567" s="2">
        <v>2009</v>
      </c>
      <c r="N567" s="2">
        <v>4.5</v>
      </c>
    </row>
    <row r="568" spans="1:14" x14ac:dyDescent="0.25">
      <c r="A568" s="1" t="s">
        <v>1650</v>
      </c>
      <c r="B568" s="1">
        <v>141</v>
      </c>
      <c r="C568" s="1">
        <v>124</v>
      </c>
      <c r="D568" s="1">
        <v>78120196</v>
      </c>
      <c r="E568" s="1" t="s">
        <v>562</v>
      </c>
      <c r="F568" s="1" t="s">
        <v>341</v>
      </c>
      <c r="G568" s="1" t="s">
        <v>1651</v>
      </c>
      <c r="H568" s="1">
        <v>103241</v>
      </c>
      <c r="I568" s="1">
        <v>742</v>
      </c>
      <c r="J568" s="1" t="s">
        <v>19</v>
      </c>
      <c r="K568" s="1" t="s">
        <v>20</v>
      </c>
      <c r="L568" s="1">
        <v>75000000</v>
      </c>
      <c r="M568" s="1">
        <v>2002</v>
      </c>
      <c r="N568" s="1">
        <v>7.1</v>
      </c>
    </row>
    <row r="569" spans="1:14" x14ac:dyDescent="0.25">
      <c r="A569" s="2" t="s">
        <v>1528</v>
      </c>
      <c r="B569" s="2">
        <v>358</v>
      </c>
      <c r="C569" s="2">
        <v>119</v>
      </c>
      <c r="D569" s="2">
        <v>98895417</v>
      </c>
      <c r="E569" s="2" t="s">
        <v>34</v>
      </c>
      <c r="F569" s="2" t="s">
        <v>362</v>
      </c>
      <c r="G569" s="2" t="s">
        <v>1653</v>
      </c>
      <c r="H569" s="2">
        <v>203154</v>
      </c>
      <c r="I569" s="2">
        <v>698</v>
      </c>
      <c r="J569" s="2" t="s">
        <v>19</v>
      </c>
      <c r="K569" s="2" t="s">
        <v>20</v>
      </c>
      <c r="L569" s="2">
        <v>70000000</v>
      </c>
      <c r="M569" s="2">
        <v>2013</v>
      </c>
      <c r="N569" s="2">
        <v>6.5</v>
      </c>
    </row>
    <row r="570" spans="1:14" x14ac:dyDescent="0.25">
      <c r="A570" s="1" t="s">
        <v>1655</v>
      </c>
      <c r="B570" s="1">
        <v>160</v>
      </c>
      <c r="C570" s="1">
        <v>103</v>
      </c>
      <c r="D570" s="1">
        <v>70117571</v>
      </c>
      <c r="E570" s="1" t="s">
        <v>137</v>
      </c>
      <c r="F570" s="1" t="s">
        <v>1656</v>
      </c>
      <c r="G570" s="1" t="s">
        <v>1657</v>
      </c>
      <c r="H570" s="1">
        <v>56741</v>
      </c>
      <c r="I570" s="1">
        <v>515</v>
      </c>
      <c r="J570" s="1" t="s">
        <v>19</v>
      </c>
      <c r="K570" s="1" t="s">
        <v>20</v>
      </c>
      <c r="L570" s="1">
        <v>58000000</v>
      </c>
      <c r="M570" s="1">
        <v>1998</v>
      </c>
      <c r="N570" s="1">
        <v>6.4</v>
      </c>
    </row>
    <row r="571" spans="1:14" x14ac:dyDescent="0.25">
      <c r="A571" s="2" t="s">
        <v>490</v>
      </c>
      <c r="B571" s="2">
        <v>355</v>
      </c>
      <c r="C571" s="2">
        <v>116</v>
      </c>
      <c r="D571" s="2">
        <v>83552429</v>
      </c>
      <c r="E571" s="2" t="s">
        <v>366</v>
      </c>
      <c r="F571" s="2" t="s">
        <v>780</v>
      </c>
      <c r="G571" s="2" t="s">
        <v>1658</v>
      </c>
      <c r="H571" s="2">
        <v>154955</v>
      </c>
      <c r="I571" s="2">
        <v>800</v>
      </c>
      <c r="J571" s="2" t="s">
        <v>19</v>
      </c>
      <c r="K571" s="2" t="s">
        <v>20</v>
      </c>
      <c r="L571" s="2">
        <v>70000000</v>
      </c>
      <c r="M571" s="2">
        <v>2011</v>
      </c>
      <c r="N571" s="2">
        <v>5.8</v>
      </c>
    </row>
    <row r="572" spans="1:14" x14ac:dyDescent="0.25">
      <c r="A572" s="1" t="s">
        <v>154</v>
      </c>
      <c r="B572" s="1">
        <v>235</v>
      </c>
      <c r="C572" s="1">
        <v>125</v>
      </c>
      <c r="D572" s="1">
        <v>66257002</v>
      </c>
      <c r="E572" s="1" t="s">
        <v>722</v>
      </c>
      <c r="F572" s="1" t="s">
        <v>166</v>
      </c>
      <c r="G572" s="1" t="s">
        <v>1660</v>
      </c>
      <c r="H572" s="1">
        <v>350698</v>
      </c>
      <c r="I572" s="1">
        <v>816</v>
      </c>
      <c r="J572" s="1" t="s">
        <v>19</v>
      </c>
      <c r="K572" s="1" t="s">
        <v>20</v>
      </c>
      <c r="L572" s="1">
        <v>70000000</v>
      </c>
      <c r="M572" s="1">
        <v>2003</v>
      </c>
      <c r="N572" s="1">
        <v>8</v>
      </c>
    </row>
    <row r="573" spans="1:14" x14ac:dyDescent="0.25">
      <c r="A573" s="2" t="s">
        <v>1512</v>
      </c>
      <c r="B573" s="2">
        <v>59</v>
      </c>
      <c r="C573" s="2">
        <v>125</v>
      </c>
      <c r="D573" s="2">
        <v>65012000</v>
      </c>
      <c r="E573" s="2" t="s">
        <v>1661</v>
      </c>
      <c r="F573" s="2" t="s">
        <v>1662</v>
      </c>
      <c r="G573" s="2" t="s">
        <v>1663</v>
      </c>
      <c r="H573" s="2">
        <v>43559</v>
      </c>
      <c r="I573" s="2">
        <v>137</v>
      </c>
      <c r="J573" s="2" t="s">
        <v>19</v>
      </c>
      <c r="K573" s="2" t="s">
        <v>20</v>
      </c>
      <c r="L573" s="2">
        <v>70000000</v>
      </c>
      <c r="M573" s="2">
        <v>1994</v>
      </c>
      <c r="N573" s="2">
        <v>6.2</v>
      </c>
    </row>
    <row r="574" spans="1:14" x14ac:dyDescent="0.25">
      <c r="A574" s="1" t="s">
        <v>230</v>
      </c>
      <c r="B574" s="1">
        <v>388</v>
      </c>
      <c r="C574" s="1">
        <v>146</v>
      </c>
      <c r="D574" s="1">
        <v>79883359</v>
      </c>
      <c r="E574" s="1" t="s">
        <v>1664</v>
      </c>
      <c r="F574" s="1" t="s">
        <v>1665</v>
      </c>
      <c r="G574" s="1" t="s">
        <v>1666</v>
      </c>
      <c r="H574" s="1">
        <v>116159</v>
      </c>
      <c r="I574" s="1">
        <v>488</v>
      </c>
      <c r="J574" s="1" t="s">
        <v>19</v>
      </c>
      <c r="K574" s="1" t="s">
        <v>20</v>
      </c>
      <c r="L574" s="1">
        <v>66000000</v>
      </c>
      <c r="M574" s="1">
        <v>2011</v>
      </c>
      <c r="N574" s="1">
        <v>7.2</v>
      </c>
    </row>
    <row r="575" spans="1:14" x14ac:dyDescent="0.25">
      <c r="A575" s="2" t="s">
        <v>1667</v>
      </c>
      <c r="B575" s="2">
        <v>371</v>
      </c>
      <c r="C575" s="2">
        <v>118</v>
      </c>
      <c r="D575" s="2">
        <v>78031620</v>
      </c>
      <c r="E575" s="2" t="s">
        <v>1664</v>
      </c>
      <c r="F575" s="2" t="s">
        <v>314</v>
      </c>
      <c r="G575" s="2" t="s">
        <v>1668</v>
      </c>
      <c r="H575" s="2">
        <v>102248</v>
      </c>
      <c r="I575" s="2">
        <v>403</v>
      </c>
      <c r="J575" s="2" t="s">
        <v>19</v>
      </c>
      <c r="K575" s="2" t="s">
        <v>20</v>
      </c>
      <c r="L575" s="2">
        <v>70000000</v>
      </c>
      <c r="M575" s="2">
        <v>2014</v>
      </c>
      <c r="N575" s="2">
        <v>6.1</v>
      </c>
    </row>
    <row r="576" spans="1:14" x14ac:dyDescent="0.25">
      <c r="A576" s="1" t="s">
        <v>14</v>
      </c>
      <c r="B576" s="1">
        <v>82</v>
      </c>
      <c r="C576" s="1">
        <v>171</v>
      </c>
      <c r="D576" s="1">
        <v>54222000</v>
      </c>
      <c r="E576" s="1" t="s">
        <v>782</v>
      </c>
      <c r="F576" s="1" t="s">
        <v>1490</v>
      </c>
      <c r="G576" s="1" t="s">
        <v>1670</v>
      </c>
      <c r="H576" s="1">
        <v>131217</v>
      </c>
      <c r="I576" s="1">
        <v>380</v>
      </c>
      <c r="J576" s="1" t="s">
        <v>19</v>
      </c>
      <c r="K576" s="1" t="s">
        <v>20</v>
      </c>
      <c r="L576" s="1">
        <v>69500000</v>
      </c>
      <c r="M576" s="1">
        <v>1989</v>
      </c>
      <c r="N576" s="1">
        <v>7.6</v>
      </c>
    </row>
    <row r="577" spans="1:14" x14ac:dyDescent="0.25">
      <c r="A577" s="2" t="s">
        <v>427</v>
      </c>
      <c r="B577" s="2">
        <v>297</v>
      </c>
      <c r="C577" s="2">
        <v>136</v>
      </c>
      <c r="D577" s="2">
        <v>52474616</v>
      </c>
      <c r="E577" s="2" t="s">
        <v>1671</v>
      </c>
      <c r="F577" s="2" t="s">
        <v>73</v>
      </c>
      <c r="G577" s="2" t="s">
        <v>1672</v>
      </c>
      <c r="H577" s="2">
        <v>84118</v>
      </c>
      <c r="I577" s="2">
        <v>245</v>
      </c>
      <c r="J577" s="2" t="s">
        <v>19</v>
      </c>
      <c r="K577" s="2" t="s">
        <v>20</v>
      </c>
      <c r="L577" s="2">
        <v>70000000</v>
      </c>
      <c r="M577" s="2">
        <v>2010</v>
      </c>
      <c r="N577" s="2">
        <v>6.3</v>
      </c>
    </row>
    <row r="578" spans="1:14" x14ac:dyDescent="0.25">
      <c r="A578" s="1" t="s">
        <v>1673</v>
      </c>
      <c r="B578" s="1">
        <v>261</v>
      </c>
      <c r="C578" s="1">
        <v>92</v>
      </c>
      <c r="D578" s="1">
        <v>55942830</v>
      </c>
      <c r="E578" s="1" t="s">
        <v>1674</v>
      </c>
      <c r="F578" s="1" t="s">
        <v>411</v>
      </c>
      <c r="G578" s="1" t="s">
        <v>1675</v>
      </c>
      <c r="H578" s="1">
        <v>138582</v>
      </c>
      <c r="I578" s="1">
        <v>423</v>
      </c>
      <c r="J578" s="1" t="s">
        <v>19</v>
      </c>
      <c r="K578" s="1" t="s">
        <v>20</v>
      </c>
      <c r="L578" s="1">
        <v>70000000</v>
      </c>
      <c r="M578" s="1">
        <v>2014</v>
      </c>
      <c r="N578" s="1">
        <v>6.3</v>
      </c>
    </row>
    <row r="579" spans="1:14" x14ac:dyDescent="0.25">
      <c r="A579" s="2" t="s">
        <v>560</v>
      </c>
      <c r="B579" s="2">
        <v>120</v>
      </c>
      <c r="C579" s="2">
        <v>116</v>
      </c>
      <c r="D579" s="2">
        <v>40932372</v>
      </c>
      <c r="E579" s="2" t="s">
        <v>34</v>
      </c>
      <c r="F579" s="2" t="s">
        <v>902</v>
      </c>
      <c r="G579" s="2" t="s">
        <v>1676</v>
      </c>
      <c r="H579" s="2">
        <v>58023</v>
      </c>
      <c r="I579" s="2">
        <v>281</v>
      </c>
      <c r="J579" s="2" t="s">
        <v>19</v>
      </c>
      <c r="K579" s="2" t="s">
        <v>20</v>
      </c>
      <c r="L579" s="2">
        <v>70000000</v>
      </c>
      <c r="M579" s="2">
        <v>1998</v>
      </c>
      <c r="N579" s="2">
        <v>6.3</v>
      </c>
    </row>
    <row r="580" spans="1:14" x14ac:dyDescent="0.25">
      <c r="A580" s="1" t="s">
        <v>388</v>
      </c>
      <c r="B580" s="1">
        <v>228</v>
      </c>
      <c r="C580" s="1">
        <v>127</v>
      </c>
      <c r="D580" s="1">
        <v>38345403</v>
      </c>
      <c r="E580" s="1" t="s">
        <v>1678</v>
      </c>
      <c r="F580" s="1" t="s">
        <v>67</v>
      </c>
      <c r="G580" s="1" t="s">
        <v>1679</v>
      </c>
      <c r="H580" s="1">
        <v>212085</v>
      </c>
      <c r="I580" s="1">
        <v>492</v>
      </c>
      <c r="J580" s="1" t="s">
        <v>19</v>
      </c>
      <c r="K580" s="1" t="s">
        <v>31</v>
      </c>
      <c r="L580" s="1">
        <v>70000000</v>
      </c>
      <c r="M580" s="1">
        <v>2007</v>
      </c>
      <c r="N580" s="1">
        <v>7.7</v>
      </c>
    </row>
    <row r="581" spans="1:14" x14ac:dyDescent="0.25">
      <c r="A581" s="2" t="s">
        <v>1229</v>
      </c>
      <c r="B581" s="2">
        <v>76</v>
      </c>
      <c r="C581" s="2">
        <v>136</v>
      </c>
      <c r="D581" s="2">
        <v>37901509</v>
      </c>
      <c r="E581" s="2" t="s">
        <v>1680</v>
      </c>
      <c r="F581" s="2" t="s">
        <v>205</v>
      </c>
      <c r="G581" s="2" t="s">
        <v>1681</v>
      </c>
      <c r="H581" s="2">
        <v>96385</v>
      </c>
      <c r="I581" s="2">
        <v>119</v>
      </c>
      <c r="J581" s="2" t="s">
        <v>19</v>
      </c>
      <c r="K581" s="2" t="s">
        <v>20</v>
      </c>
      <c r="L581" s="2">
        <v>70000000</v>
      </c>
      <c r="M581" s="2">
        <v>1997</v>
      </c>
      <c r="N581" s="2">
        <v>7</v>
      </c>
    </row>
    <row r="582" spans="1:14" x14ac:dyDescent="0.25">
      <c r="A582" s="1" t="s">
        <v>475</v>
      </c>
      <c r="B582" s="1">
        <v>185</v>
      </c>
      <c r="C582" s="1">
        <v>111</v>
      </c>
      <c r="D582" s="1">
        <v>48430355</v>
      </c>
      <c r="E582" s="1" t="s">
        <v>1289</v>
      </c>
      <c r="F582" s="1" t="s">
        <v>260</v>
      </c>
      <c r="G582" s="1" t="s">
        <v>1683</v>
      </c>
      <c r="H582" s="1">
        <v>43709</v>
      </c>
      <c r="I582" s="1">
        <v>141</v>
      </c>
      <c r="J582" s="1" t="s">
        <v>19</v>
      </c>
      <c r="K582" s="1" t="s">
        <v>20</v>
      </c>
      <c r="L582" s="1">
        <v>70000000</v>
      </c>
      <c r="M582" s="1">
        <v>2011</v>
      </c>
      <c r="N582" s="1">
        <v>5.3</v>
      </c>
    </row>
    <row r="583" spans="1:14" x14ac:dyDescent="0.25">
      <c r="A583" s="2" t="s">
        <v>706</v>
      </c>
      <c r="B583" s="2">
        <v>128</v>
      </c>
      <c r="C583" s="2">
        <v>116</v>
      </c>
      <c r="D583" s="2">
        <v>30157016</v>
      </c>
      <c r="E583" s="2" t="s">
        <v>591</v>
      </c>
      <c r="F583" s="2" t="s">
        <v>429</v>
      </c>
      <c r="G583" s="2" t="s">
        <v>1685</v>
      </c>
      <c r="H583" s="2">
        <v>39659</v>
      </c>
      <c r="I583" s="2">
        <v>189</v>
      </c>
      <c r="J583" s="2" t="s">
        <v>19</v>
      </c>
      <c r="K583" s="2" t="s">
        <v>20</v>
      </c>
      <c r="L583" s="2">
        <v>70000000</v>
      </c>
      <c r="M583" s="2">
        <v>2002</v>
      </c>
      <c r="N583" s="2">
        <v>5.6</v>
      </c>
    </row>
    <row r="584" spans="1:14" x14ac:dyDescent="0.25">
      <c r="A584" s="1" t="s">
        <v>1686</v>
      </c>
      <c r="B584" s="1">
        <v>237</v>
      </c>
      <c r="C584" s="1">
        <v>113</v>
      </c>
      <c r="D584" s="1">
        <v>28031250</v>
      </c>
      <c r="E584" s="1" t="s">
        <v>1687</v>
      </c>
      <c r="F584" s="1" t="s">
        <v>588</v>
      </c>
      <c r="G584" s="1" t="s">
        <v>1688</v>
      </c>
      <c r="H584" s="1">
        <v>88146</v>
      </c>
      <c r="I584" s="1">
        <v>814</v>
      </c>
      <c r="J584" s="1" t="s">
        <v>19</v>
      </c>
      <c r="K584" s="1" t="s">
        <v>31</v>
      </c>
      <c r="L584" s="1">
        <v>60000000</v>
      </c>
      <c r="M584" s="1">
        <v>2005</v>
      </c>
      <c r="N584" s="1">
        <v>5.2</v>
      </c>
    </row>
    <row r="585" spans="1:14" x14ac:dyDescent="0.25">
      <c r="A585" s="2" t="s">
        <v>1612</v>
      </c>
      <c r="B585" s="2">
        <v>105</v>
      </c>
      <c r="C585" s="2">
        <v>97</v>
      </c>
      <c r="D585" s="2">
        <v>33105600</v>
      </c>
      <c r="E585" s="2" t="s">
        <v>591</v>
      </c>
      <c r="F585" s="2" t="s">
        <v>1589</v>
      </c>
      <c r="G585" s="2" t="s">
        <v>1690</v>
      </c>
      <c r="H585" s="2">
        <v>41663</v>
      </c>
      <c r="I585" s="2">
        <v>141</v>
      </c>
      <c r="J585" s="2" t="s">
        <v>19</v>
      </c>
      <c r="K585" s="2" t="s">
        <v>20</v>
      </c>
      <c r="L585" s="2">
        <v>70000000</v>
      </c>
      <c r="M585" s="2">
        <v>2002</v>
      </c>
      <c r="N585" s="2">
        <v>5.4</v>
      </c>
    </row>
    <row r="586" spans="1:14" x14ac:dyDescent="0.25">
      <c r="A586" s="1" t="s">
        <v>1692</v>
      </c>
      <c r="B586" s="1">
        <v>242</v>
      </c>
      <c r="C586" s="1">
        <v>88</v>
      </c>
      <c r="D586" s="1">
        <v>62321039</v>
      </c>
      <c r="E586" s="1" t="s">
        <v>1694</v>
      </c>
      <c r="F586" s="1" t="s">
        <v>813</v>
      </c>
      <c r="G586" s="1" t="s">
        <v>1695</v>
      </c>
      <c r="H586" s="1">
        <v>117096</v>
      </c>
      <c r="I586" s="1">
        <v>271</v>
      </c>
      <c r="J586" s="1" t="s">
        <v>19</v>
      </c>
      <c r="K586" s="1" t="s">
        <v>20</v>
      </c>
      <c r="L586" s="1">
        <v>70000000</v>
      </c>
      <c r="M586" s="1">
        <v>2012</v>
      </c>
      <c r="N586" s="1">
        <v>6.4</v>
      </c>
    </row>
    <row r="587" spans="1:14" x14ac:dyDescent="0.25">
      <c r="A587" s="2" t="s">
        <v>1320</v>
      </c>
      <c r="B587" s="2">
        <v>360</v>
      </c>
      <c r="C587" s="2">
        <v>136</v>
      </c>
      <c r="D587" s="2">
        <v>38509342</v>
      </c>
      <c r="E587" s="2" t="s">
        <v>1696</v>
      </c>
      <c r="F587" s="2" t="s">
        <v>1697</v>
      </c>
      <c r="G587" s="2" t="s">
        <v>1698</v>
      </c>
      <c r="H587" s="2">
        <v>61995</v>
      </c>
      <c r="I587" s="2">
        <v>356</v>
      </c>
      <c r="J587" s="2" t="s">
        <v>19</v>
      </c>
      <c r="K587" s="2" t="s">
        <v>20</v>
      </c>
      <c r="L587" s="2">
        <v>75000000</v>
      </c>
      <c r="M587" s="2">
        <v>2012</v>
      </c>
      <c r="N587" s="2">
        <v>5.9</v>
      </c>
    </row>
    <row r="588" spans="1:14" x14ac:dyDescent="0.25">
      <c r="A588" s="1" t="s">
        <v>1699</v>
      </c>
      <c r="B588" s="1">
        <v>112</v>
      </c>
      <c r="C588" s="1">
        <v>125</v>
      </c>
      <c r="D588" s="1">
        <v>19076815</v>
      </c>
      <c r="E588" s="1" t="s">
        <v>1664</v>
      </c>
      <c r="F588" s="1" t="s">
        <v>540</v>
      </c>
      <c r="G588" s="1" t="s">
        <v>1700</v>
      </c>
      <c r="H588" s="1">
        <v>43651</v>
      </c>
      <c r="I588" s="1">
        <v>196</v>
      </c>
      <c r="J588" s="1" t="s">
        <v>19</v>
      </c>
      <c r="K588" s="1" t="s">
        <v>20</v>
      </c>
      <c r="L588" s="1">
        <v>60000000</v>
      </c>
      <c r="M588" s="1">
        <v>2002</v>
      </c>
      <c r="N588" s="1">
        <v>6.3</v>
      </c>
    </row>
    <row r="589" spans="1:14" x14ac:dyDescent="0.25">
      <c r="A589" s="2" t="s">
        <v>1701</v>
      </c>
      <c r="B589" s="2">
        <v>189</v>
      </c>
      <c r="C589" s="2">
        <v>116</v>
      </c>
      <c r="D589" s="2">
        <v>25093607</v>
      </c>
      <c r="E589" s="2" t="s">
        <v>201</v>
      </c>
      <c r="F589" s="2" t="s">
        <v>202</v>
      </c>
      <c r="G589" s="2" t="s">
        <v>1702</v>
      </c>
      <c r="H589" s="2">
        <v>105556</v>
      </c>
      <c r="I589" s="2">
        <v>157</v>
      </c>
      <c r="J589" s="2" t="s">
        <v>19</v>
      </c>
      <c r="K589" s="2" t="s">
        <v>31</v>
      </c>
      <c r="L589" s="2">
        <v>35000000</v>
      </c>
      <c r="M589" s="2">
        <v>2011</v>
      </c>
      <c r="N589" s="2">
        <v>6.5</v>
      </c>
    </row>
    <row r="590" spans="1:14" x14ac:dyDescent="0.25">
      <c r="A590" s="1" t="s">
        <v>698</v>
      </c>
      <c r="B590" s="1">
        <v>151</v>
      </c>
      <c r="C590" s="1">
        <v>98</v>
      </c>
      <c r="D590" s="1">
        <v>18990542</v>
      </c>
      <c r="E590" s="1" t="s">
        <v>1703</v>
      </c>
      <c r="F590" s="1" t="s">
        <v>1097</v>
      </c>
      <c r="G590" s="1" t="s">
        <v>1704</v>
      </c>
      <c r="H590" s="1">
        <v>22264</v>
      </c>
      <c r="I590" s="1">
        <v>289</v>
      </c>
      <c r="J590" s="1" t="s">
        <v>19</v>
      </c>
      <c r="K590" s="1" t="s">
        <v>20</v>
      </c>
      <c r="L590" s="1">
        <v>70000000</v>
      </c>
      <c r="M590" s="1">
        <v>2002</v>
      </c>
      <c r="N590" s="1">
        <v>3</v>
      </c>
    </row>
    <row r="591" spans="1:14" x14ac:dyDescent="0.25">
      <c r="A591" s="2" t="s">
        <v>1705</v>
      </c>
      <c r="B591" s="2">
        <v>92</v>
      </c>
      <c r="C591" s="2">
        <v>91</v>
      </c>
      <c r="D591" s="2">
        <v>14294842</v>
      </c>
      <c r="E591" s="2" t="s">
        <v>746</v>
      </c>
      <c r="F591" s="2" t="s">
        <v>1706</v>
      </c>
      <c r="G591" s="2" t="s">
        <v>1707</v>
      </c>
      <c r="H591" s="2">
        <v>16761</v>
      </c>
      <c r="I591" s="2">
        <v>277</v>
      </c>
      <c r="J591" s="2" t="s">
        <v>19</v>
      </c>
      <c r="K591" s="2" t="s">
        <v>20</v>
      </c>
      <c r="L591" s="2">
        <v>70000000</v>
      </c>
      <c r="M591" s="2">
        <v>2002</v>
      </c>
      <c r="N591" s="2">
        <v>3.6</v>
      </c>
    </row>
    <row r="592" spans="1:14" x14ac:dyDescent="0.25">
      <c r="A592" s="1" t="s">
        <v>1708</v>
      </c>
      <c r="B592" s="1">
        <v>79</v>
      </c>
      <c r="C592" s="1">
        <v>97</v>
      </c>
      <c r="D592" s="1">
        <v>19819494</v>
      </c>
      <c r="E592" s="1" t="s">
        <v>268</v>
      </c>
      <c r="F592" s="1" t="s">
        <v>270</v>
      </c>
      <c r="G592" s="1" t="s">
        <v>1710</v>
      </c>
      <c r="H592" s="1">
        <v>26893</v>
      </c>
      <c r="I592" s="1">
        <v>126</v>
      </c>
      <c r="J592" s="1" t="s">
        <v>19</v>
      </c>
      <c r="K592" s="1" t="s">
        <v>20</v>
      </c>
      <c r="L592" s="1">
        <v>70000000</v>
      </c>
      <c r="M592" s="1">
        <v>1998</v>
      </c>
      <c r="N592" s="1">
        <v>5.8</v>
      </c>
    </row>
    <row r="593" spans="1:14" x14ac:dyDescent="0.25">
      <c r="A593" s="2" t="s">
        <v>1711</v>
      </c>
      <c r="B593" s="2">
        <v>81</v>
      </c>
      <c r="C593" s="2">
        <v>95</v>
      </c>
      <c r="D593" s="2">
        <v>13596911</v>
      </c>
      <c r="E593" s="2" t="s">
        <v>1712</v>
      </c>
      <c r="F593" s="2" t="s">
        <v>475</v>
      </c>
      <c r="G593" s="2" t="s">
        <v>1713</v>
      </c>
      <c r="H593" s="2">
        <v>25572</v>
      </c>
      <c r="I593" s="2">
        <v>123</v>
      </c>
      <c r="J593" s="2" t="s">
        <v>19</v>
      </c>
      <c r="K593" s="2" t="s">
        <v>20</v>
      </c>
      <c r="L593" s="2">
        <v>70000000</v>
      </c>
      <c r="M593" s="2">
        <v>2001</v>
      </c>
      <c r="N593" s="2">
        <v>6.2</v>
      </c>
    </row>
    <row r="594" spans="1:14" x14ac:dyDescent="0.25">
      <c r="A594" s="1" t="s">
        <v>832</v>
      </c>
      <c r="B594" s="1">
        <v>51</v>
      </c>
      <c r="C594" s="1">
        <v>88</v>
      </c>
      <c r="D594" s="1">
        <v>8460990</v>
      </c>
      <c r="E594" s="1" t="s">
        <v>1714</v>
      </c>
      <c r="F594" s="1" t="s">
        <v>1715</v>
      </c>
      <c r="G594" s="1" t="s">
        <v>1716</v>
      </c>
      <c r="H594" s="1">
        <v>5116</v>
      </c>
      <c r="I594" s="1">
        <v>54</v>
      </c>
      <c r="J594" s="1" t="s">
        <v>19</v>
      </c>
      <c r="K594" s="1" t="s">
        <v>20</v>
      </c>
      <c r="L594" s="1">
        <v>70000000</v>
      </c>
      <c r="M594" s="1">
        <v>2013</v>
      </c>
      <c r="N594" s="1">
        <v>5.6</v>
      </c>
    </row>
    <row r="595" spans="1:14" x14ac:dyDescent="0.25">
      <c r="A595" s="2" t="s">
        <v>854</v>
      </c>
      <c r="B595" s="2">
        <v>261</v>
      </c>
      <c r="C595" s="2">
        <v>133</v>
      </c>
      <c r="D595" s="2">
        <v>7097125</v>
      </c>
      <c r="E595" s="2" t="s">
        <v>613</v>
      </c>
      <c r="F595" s="2" t="s">
        <v>56</v>
      </c>
      <c r="G595" s="2" t="s">
        <v>1718</v>
      </c>
      <c r="H595" s="2">
        <v>38983</v>
      </c>
      <c r="I595" s="2">
        <v>207</v>
      </c>
      <c r="J595" s="2" t="s">
        <v>19</v>
      </c>
      <c r="K595" s="2" t="s">
        <v>20</v>
      </c>
      <c r="L595" s="2">
        <v>70000000</v>
      </c>
      <c r="M595" s="2">
        <v>2015</v>
      </c>
      <c r="N595" s="2">
        <v>5.4</v>
      </c>
    </row>
    <row r="596" spans="1:14" x14ac:dyDescent="0.25">
      <c r="A596" s="1" t="s">
        <v>1719</v>
      </c>
      <c r="B596" s="1">
        <v>197</v>
      </c>
      <c r="C596" s="1">
        <v>106</v>
      </c>
      <c r="D596" s="1">
        <v>37760080</v>
      </c>
      <c r="E596" s="1" t="s">
        <v>835</v>
      </c>
      <c r="F596" s="1" t="s">
        <v>325</v>
      </c>
      <c r="G596" s="1" t="s">
        <v>1720</v>
      </c>
      <c r="H596" s="1">
        <v>72868</v>
      </c>
      <c r="I596" s="1">
        <v>618</v>
      </c>
      <c r="J596" s="1" t="s">
        <v>19</v>
      </c>
      <c r="K596" s="1" t="s">
        <v>20</v>
      </c>
      <c r="L596" s="1">
        <v>70000000</v>
      </c>
      <c r="M596" s="1">
        <v>2004</v>
      </c>
      <c r="N596" s="1">
        <v>6.1</v>
      </c>
    </row>
    <row r="597" spans="1:14" x14ac:dyDescent="0.25">
      <c r="A597" s="2" t="s">
        <v>1721</v>
      </c>
      <c r="B597" s="2">
        <v>159</v>
      </c>
      <c r="C597" s="2">
        <v>116</v>
      </c>
      <c r="D597" s="2">
        <v>5851188</v>
      </c>
      <c r="E597" s="2" t="s">
        <v>1147</v>
      </c>
      <c r="F597" s="2" t="s">
        <v>1723</v>
      </c>
      <c r="G597" s="2" t="s">
        <v>1724</v>
      </c>
      <c r="H597" s="2">
        <v>31124</v>
      </c>
      <c r="I597" s="2">
        <v>313</v>
      </c>
      <c r="J597" s="2" t="s">
        <v>19</v>
      </c>
      <c r="K597" s="2" t="s">
        <v>31</v>
      </c>
      <c r="L597" s="2">
        <v>70000000</v>
      </c>
      <c r="M597" s="2">
        <v>2006</v>
      </c>
      <c r="N597" s="2">
        <v>4.2</v>
      </c>
    </row>
    <row r="598" spans="1:14" x14ac:dyDescent="0.25">
      <c r="A598" s="1" t="s">
        <v>1725</v>
      </c>
      <c r="B598" s="1">
        <v>286</v>
      </c>
      <c r="C598" s="1">
        <v>115</v>
      </c>
      <c r="D598" s="1">
        <v>25121291</v>
      </c>
      <c r="E598" s="1" t="s">
        <v>1727</v>
      </c>
      <c r="F598" s="1" t="s">
        <v>933</v>
      </c>
      <c r="G598" s="1" t="s">
        <v>1728</v>
      </c>
      <c r="H598" s="1">
        <v>177653</v>
      </c>
      <c r="I598" s="1">
        <v>279</v>
      </c>
      <c r="J598" s="1" t="s">
        <v>19</v>
      </c>
      <c r="K598" s="1" t="s">
        <v>20</v>
      </c>
      <c r="L598" s="1">
        <v>50000000</v>
      </c>
      <c r="M598" s="1">
        <v>2013</v>
      </c>
      <c r="N598" s="1">
        <v>6.7</v>
      </c>
    </row>
    <row r="599" spans="1:14" x14ac:dyDescent="0.25">
      <c r="A599" s="2" t="s">
        <v>1073</v>
      </c>
      <c r="B599" s="2">
        <v>156</v>
      </c>
      <c r="C599" s="2">
        <v>99</v>
      </c>
      <c r="D599" s="2">
        <v>18821279</v>
      </c>
      <c r="E599" s="2" t="s">
        <v>23</v>
      </c>
      <c r="F599" s="2" t="s">
        <v>1730</v>
      </c>
      <c r="G599" s="2" t="s">
        <v>1731</v>
      </c>
      <c r="H599" s="2">
        <v>44891</v>
      </c>
      <c r="I599" s="2">
        <v>202</v>
      </c>
      <c r="J599" s="2" t="s">
        <v>19</v>
      </c>
      <c r="K599" s="2" t="s">
        <v>20</v>
      </c>
      <c r="L599" s="2">
        <v>70000000</v>
      </c>
      <c r="M599" s="2">
        <v>2014</v>
      </c>
      <c r="N599" s="2">
        <v>4.2</v>
      </c>
    </row>
    <row r="600" spans="1:14" x14ac:dyDescent="0.25">
      <c r="A600" s="1" t="s">
        <v>1732</v>
      </c>
      <c r="B600" s="1">
        <v>176</v>
      </c>
      <c r="C600" s="1">
        <v>124</v>
      </c>
      <c r="D600" s="1">
        <v>118471320</v>
      </c>
      <c r="E600" s="1" t="s">
        <v>513</v>
      </c>
      <c r="F600" s="1" t="s">
        <v>270</v>
      </c>
      <c r="G600" s="1" t="s">
        <v>1733</v>
      </c>
      <c r="H600" s="1">
        <v>86504</v>
      </c>
      <c r="I600" s="1">
        <v>568</v>
      </c>
      <c r="J600" s="1" t="s">
        <v>19</v>
      </c>
      <c r="K600" s="1" t="s">
        <v>20</v>
      </c>
      <c r="L600" s="1">
        <v>68000000</v>
      </c>
      <c r="M600" s="1">
        <v>2002</v>
      </c>
      <c r="N600" s="1">
        <v>6.4</v>
      </c>
    </row>
    <row r="601" spans="1:14" x14ac:dyDescent="0.25">
      <c r="A601" s="2" t="s">
        <v>1735</v>
      </c>
      <c r="B601" s="2">
        <v>293</v>
      </c>
      <c r="C601" s="2">
        <v>124</v>
      </c>
      <c r="D601" s="2">
        <v>300523113</v>
      </c>
      <c r="E601" s="2" t="s">
        <v>605</v>
      </c>
      <c r="F601" s="2" t="s">
        <v>433</v>
      </c>
      <c r="G601" s="2" t="s">
        <v>1736</v>
      </c>
      <c r="H601" s="2">
        <v>184637</v>
      </c>
      <c r="I601" s="2">
        <v>498</v>
      </c>
      <c r="J601" s="2" t="s">
        <v>19</v>
      </c>
      <c r="K601" s="2" t="s">
        <v>20</v>
      </c>
      <c r="L601" s="2">
        <v>68000000</v>
      </c>
      <c r="M601" s="2">
        <v>2010</v>
      </c>
      <c r="N601" s="2">
        <v>4.9000000000000004</v>
      </c>
    </row>
    <row r="602" spans="1:14" x14ac:dyDescent="0.25">
      <c r="A602" s="1" t="s">
        <v>1018</v>
      </c>
      <c r="B602" s="1">
        <v>141</v>
      </c>
      <c r="C602" s="1">
        <v>124</v>
      </c>
      <c r="D602" s="1">
        <v>71069884</v>
      </c>
      <c r="E602" s="1" t="s">
        <v>1100</v>
      </c>
      <c r="F602" s="1" t="s">
        <v>913</v>
      </c>
      <c r="G602" s="1" t="s">
        <v>1737</v>
      </c>
      <c r="H602" s="1">
        <v>101899</v>
      </c>
      <c r="I602" s="1">
        <v>445</v>
      </c>
      <c r="J602" s="1" t="s">
        <v>19</v>
      </c>
      <c r="K602" s="1" t="s">
        <v>20</v>
      </c>
      <c r="L602" s="1">
        <v>68000000</v>
      </c>
      <c r="M602" s="1">
        <v>2001</v>
      </c>
      <c r="N602" s="1">
        <v>6.8</v>
      </c>
    </row>
    <row r="603" spans="1:14" x14ac:dyDescent="0.25">
      <c r="A603" s="2" t="s">
        <v>1477</v>
      </c>
      <c r="B603" s="2">
        <v>304</v>
      </c>
      <c r="C603" s="2">
        <v>87</v>
      </c>
      <c r="D603" s="2">
        <v>251501645</v>
      </c>
      <c r="E603" s="2" t="s">
        <v>1472</v>
      </c>
      <c r="F603" s="2" t="s">
        <v>301</v>
      </c>
      <c r="G603" s="2" t="s">
        <v>1738</v>
      </c>
      <c r="H603" s="2">
        <v>385943</v>
      </c>
      <c r="I603" s="2">
        <v>296</v>
      </c>
      <c r="J603" s="2" t="s">
        <v>19</v>
      </c>
      <c r="K603" s="2" t="s">
        <v>20</v>
      </c>
      <c r="L603" s="2">
        <v>69000000</v>
      </c>
      <c r="M603" s="2">
        <v>2010</v>
      </c>
      <c r="N603" s="2">
        <v>7.7</v>
      </c>
    </row>
    <row r="604" spans="1:14" x14ac:dyDescent="0.25">
      <c r="A604" s="1" t="s">
        <v>1739</v>
      </c>
      <c r="B604" s="1">
        <v>40</v>
      </c>
      <c r="C604" s="1">
        <v>105</v>
      </c>
      <c r="D604" s="1">
        <v>35324232</v>
      </c>
      <c r="E604" s="1" t="s">
        <v>1740</v>
      </c>
      <c r="F604" s="1" t="s">
        <v>1741</v>
      </c>
      <c r="G604" s="1" t="s">
        <v>1742</v>
      </c>
      <c r="H604" s="1">
        <v>32224</v>
      </c>
      <c r="I604" s="1">
        <v>62</v>
      </c>
      <c r="J604" s="1" t="s">
        <v>19</v>
      </c>
      <c r="K604" s="1" t="s">
        <v>20</v>
      </c>
      <c r="L604" s="1">
        <v>68000000</v>
      </c>
      <c r="M604" s="1">
        <v>1995</v>
      </c>
      <c r="N604" s="1">
        <v>5.6</v>
      </c>
    </row>
    <row r="605" spans="1:14" x14ac:dyDescent="0.25">
      <c r="A605" s="2" t="s">
        <v>1283</v>
      </c>
      <c r="B605" s="2">
        <v>280</v>
      </c>
      <c r="C605" s="2">
        <v>125</v>
      </c>
      <c r="D605" s="2">
        <v>81257500</v>
      </c>
      <c r="E605" s="2" t="s">
        <v>872</v>
      </c>
      <c r="F605" s="2" t="s">
        <v>138</v>
      </c>
      <c r="G605" s="2" t="s">
        <v>1743</v>
      </c>
      <c r="H605" s="2">
        <v>117739</v>
      </c>
      <c r="I605" s="2">
        <v>229</v>
      </c>
      <c r="J605" s="2" t="s">
        <v>19</v>
      </c>
      <c r="K605" s="2" t="s">
        <v>20</v>
      </c>
      <c r="L605" s="2">
        <v>68000000</v>
      </c>
      <c r="M605" s="2">
        <v>2015</v>
      </c>
      <c r="N605" s="2">
        <v>6.4</v>
      </c>
    </row>
    <row r="606" spans="1:14" x14ac:dyDescent="0.25">
      <c r="A606" s="1" t="s">
        <v>1744</v>
      </c>
      <c r="B606" s="1">
        <v>180</v>
      </c>
      <c r="C606" s="1">
        <v>141</v>
      </c>
      <c r="D606" s="1">
        <v>617840</v>
      </c>
      <c r="E606" s="1" t="s">
        <v>1745</v>
      </c>
      <c r="F606" s="1" t="s">
        <v>1746</v>
      </c>
      <c r="G606" s="1" t="s">
        <v>1747</v>
      </c>
      <c r="H606" s="1">
        <v>52496</v>
      </c>
      <c r="I606" s="1">
        <v>172</v>
      </c>
      <c r="J606" s="1" t="s">
        <v>19</v>
      </c>
      <c r="K606" s="1" t="s">
        <v>1748</v>
      </c>
      <c r="L606" s="1">
        <v>70000000</v>
      </c>
      <c r="M606" s="1">
        <v>2009</v>
      </c>
      <c r="N606" s="1">
        <v>7.2</v>
      </c>
    </row>
    <row r="607" spans="1:14" x14ac:dyDescent="0.25">
      <c r="A607" s="2" t="s">
        <v>1749</v>
      </c>
      <c r="B607" s="2">
        <v>125</v>
      </c>
      <c r="C607" s="2">
        <v>121</v>
      </c>
      <c r="D607" s="2">
        <v>29655590</v>
      </c>
      <c r="E607" s="2" t="s">
        <v>537</v>
      </c>
      <c r="F607" s="2" t="s">
        <v>445</v>
      </c>
      <c r="G607" s="2" t="s">
        <v>1750</v>
      </c>
      <c r="H607" s="2">
        <v>53970</v>
      </c>
      <c r="I607" s="2">
        <v>435</v>
      </c>
      <c r="J607" s="2" t="s">
        <v>19</v>
      </c>
      <c r="K607" s="2" t="s">
        <v>20</v>
      </c>
      <c r="L607" s="2">
        <v>65000000</v>
      </c>
      <c r="M607" s="2">
        <v>1999</v>
      </c>
      <c r="N607" s="2">
        <v>6</v>
      </c>
    </row>
    <row r="608" spans="1:14" x14ac:dyDescent="0.25">
      <c r="A608" s="1" t="s">
        <v>1711</v>
      </c>
      <c r="B608" s="1">
        <v>237</v>
      </c>
      <c r="C608" s="1">
        <v>111</v>
      </c>
      <c r="D608" s="1">
        <v>45045037</v>
      </c>
      <c r="E608" s="1" t="s">
        <v>877</v>
      </c>
      <c r="F608" s="1" t="s">
        <v>1751</v>
      </c>
      <c r="G608" s="1" t="s">
        <v>1752</v>
      </c>
      <c r="H608" s="1">
        <v>103230</v>
      </c>
      <c r="I608" s="1">
        <v>143</v>
      </c>
      <c r="J608" s="1" t="s">
        <v>19</v>
      </c>
      <c r="K608" s="1" t="s">
        <v>20</v>
      </c>
      <c r="L608" s="1">
        <v>36000000</v>
      </c>
      <c r="M608" s="1">
        <v>2011</v>
      </c>
      <c r="N608" s="1">
        <v>5.9</v>
      </c>
    </row>
    <row r="609" spans="1:14" x14ac:dyDescent="0.25">
      <c r="A609" s="2" t="s">
        <v>854</v>
      </c>
      <c r="B609" s="2">
        <v>209</v>
      </c>
      <c r="C609" s="2">
        <v>157</v>
      </c>
      <c r="D609" s="2">
        <v>28965197</v>
      </c>
      <c r="E609" s="2" t="s">
        <v>1753</v>
      </c>
      <c r="F609" s="2" t="s">
        <v>1222</v>
      </c>
      <c r="G609" s="2" t="s">
        <v>1754</v>
      </c>
      <c r="H609" s="2">
        <v>133526</v>
      </c>
      <c r="I609" s="2">
        <v>521</v>
      </c>
      <c r="J609" s="2" t="s">
        <v>19</v>
      </c>
      <c r="K609" s="2" t="s">
        <v>20</v>
      </c>
      <c r="L609" s="2">
        <v>68000000</v>
      </c>
      <c r="M609" s="2">
        <v>1999</v>
      </c>
      <c r="N609" s="2">
        <v>7.9</v>
      </c>
    </row>
    <row r="610" spans="1:14" x14ac:dyDescent="0.25">
      <c r="A610" s="2" t="s">
        <v>111</v>
      </c>
      <c r="B610" s="2">
        <v>238</v>
      </c>
      <c r="C610" s="2">
        <v>128</v>
      </c>
      <c r="D610" s="2">
        <v>39380442</v>
      </c>
      <c r="E610" s="2" t="s">
        <v>513</v>
      </c>
      <c r="F610" s="2" t="s">
        <v>130</v>
      </c>
      <c r="G610" s="2" t="s">
        <v>1756</v>
      </c>
      <c r="H610" s="2">
        <v>174248</v>
      </c>
      <c r="I610" s="2">
        <v>263</v>
      </c>
      <c r="J610" s="2" t="s">
        <v>19</v>
      </c>
      <c r="K610" s="2" t="s">
        <v>20</v>
      </c>
      <c r="L610" s="2">
        <v>70000000</v>
      </c>
      <c r="M610" s="2">
        <v>2008</v>
      </c>
      <c r="N610" s="2">
        <v>7.1</v>
      </c>
    </row>
    <row r="611" spans="1:14" x14ac:dyDescent="0.25">
      <c r="A611" s="2" t="s">
        <v>1116</v>
      </c>
      <c r="B611" s="2">
        <v>393</v>
      </c>
      <c r="C611" s="2">
        <v>105</v>
      </c>
      <c r="D611" s="2">
        <v>37516013</v>
      </c>
      <c r="E611" s="2" t="s">
        <v>1694</v>
      </c>
      <c r="F611" s="2" t="s">
        <v>949</v>
      </c>
      <c r="G611" s="2" t="s">
        <v>1757</v>
      </c>
      <c r="H611" s="2">
        <v>128629</v>
      </c>
      <c r="I611" s="2">
        <v>348</v>
      </c>
      <c r="J611" s="2" t="s">
        <v>19</v>
      </c>
      <c r="K611" s="2" t="s">
        <v>20</v>
      </c>
      <c r="L611" s="2">
        <v>69000000</v>
      </c>
      <c r="M611" s="2">
        <v>2012</v>
      </c>
      <c r="N611" s="2">
        <v>5.9</v>
      </c>
    </row>
    <row r="612" spans="1:14" x14ac:dyDescent="0.25">
      <c r="A612" s="1" t="s">
        <v>1258</v>
      </c>
      <c r="B612" s="1">
        <v>138</v>
      </c>
      <c r="C612" s="1">
        <v>113</v>
      </c>
      <c r="D612" s="1">
        <v>87704396</v>
      </c>
      <c r="E612" s="1" t="s">
        <v>843</v>
      </c>
      <c r="F612" s="1" t="s">
        <v>542</v>
      </c>
      <c r="G612" s="1" t="s">
        <v>1759</v>
      </c>
      <c r="H612" s="1">
        <v>88132</v>
      </c>
      <c r="I612" s="1">
        <v>274</v>
      </c>
      <c r="J612" s="1" t="s">
        <v>19</v>
      </c>
      <c r="K612" s="1" t="s">
        <v>20</v>
      </c>
      <c r="L612" s="1">
        <v>66000000</v>
      </c>
      <c r="M612" s="1">
        <v>1999</v>
      </c>
      <c r="N612" s="1">
        <v>6.2</v>
      </c>
    </row>
    <row r="613" spans="1:14" x14ac:dyDescent="0.25">
      <c r="A613" s="1" t="s">
        <v>1760</v>
      </c>
      <c r="B613" s="1">
        <v>142</v>
      </c>
      <c r="C613" s="1">
        <v>121</v>
      </c>
      <c r="D613" s="1">
        <v>83892374</v>
      </c>
      <c r="E613" s="1" t="s">
        <v>1140</v>
      </c>
      <c r="F613" s="1" t="s">
        <v>1603</v>
      </c>
      <c r="G613" s="1" t="s">
        <v>1762</v>
      </c>
      <c r="H613" s="1">
        <v>85720</v>
      </c>
      <c r="I613" s="1">
        <v>297</v>
      </c>
      <c r="J613" s="1" t="s">
        <v>19</v>
      </c>
      <c r="K613" s="1" t="s">
        <v>20</v>
      </c>
      <c r="L613" s="1">
        <v>66000000</v>
      </c>
      <c r="M613" s="1">
        <v>1998</v>
      </c>
      <c r="N613" s="1">
        <v>7</v>
      </c>
    </row>
    <row r="614" spans="1:14" x14ac:dyDescent="0.25">
      <c r="A614" s="2" t="s">
        <v>1763</v>
      </c>
      <c r="B614" s="2">
        <v>90</v>
      </c>
      <c r="C614" s="2">
        <v>102</v>
      </c>
      <c r="D614" s="2">
        <v>5932060</v>
      </c>
      <c r="E614" s="2" t="s">
        <v>1764</v>
      </c>
      <c r="F614" s="2" t="s">
        <v>254</v>
      </c>
      <c r="G614" s="2" t="s">
        <v>1765</v>
      </c>
      <c r="H614" s="2">
        <v>29285</v>
      </c>
      <c r="I614" s="2">
        <v>174</v>
      </c>
      <c r="J614" s="2" t="s">
        <v>19</v>
      </c>
      <c r="K614" s="2" t="s">
        <v>31</v>
      </c>
      <c r="L614" s="2">
        <v>35000000</v>
      </c>
      <c r="M614" s="2">
        <v>2007</v>
      </c>
      <c r="N614" s="2">
        <v>5.4</v>
      </c>
    </row>
    <row r="615" spans="1:14" x14ac:dyDescent="0.25">
      <c r="A615" s="1" t="s">
        <v>230</v>
      </c>
      <c r="B615" s="1">
        <v>219</v>
      </c>
      <c r="C615" s="1">
        <v>169</v>
      </c>
      <c r="D615" s="1">
        <v>216119491</v>
      </c>
      <c r="E615" s="1" t="s">
        <v>775</v>
      </c>
      <c r="F615" s="1" t="s">
        <v>193</v>
      </c>
      <c r="G615" s="1" t="s">
        <v>1766</v>
      </c>
      <c r="H615" s="1">
        <v>881236</v>
      </c>
      <c r="I615" s="1">
        <v>2277</v>
      </c>
      <c r="J615" s="1" t="s">
        <v>19</v>
      </c>
      <c r="K615" s="1" t="s">
        <v>20</v>
      </c>
      <c r="L615" s="1">
        <v>70000000</v>
      </c>
      <c r="M615" s="1">
        <v>1998</v>
      </c>
      <c r="N615" s="1">
        <v>8.6</v>
      </c>
    </row>
    <row r="616" spans="1:14" x14ac:dyDescent="0.25">
      <c r="A616" s="2" t="s">
        <v>1767</v>
      </c>
      <c r="B616" s="2">
        <v>327</v>
      </c>
      <c r="C616" s="2">
        <v>132</v>
      </c>
      <c r="D616" s="2">
        <v>43568507</v>
      </c>
      <c r="E616" s="2" t="s">
        <v>268</v>
      </c>
      <c r="F616" s="2" t="s">
        <v>456</v>
      </c>
      <c r="G616" s="2" t="s">
        <v>1768</v>
      </c>
      <c r="H616" s="2">
        <v>136954</v>
      </c>
      <c r="I616" s="2">
        <v>346</v>
      </c>
      <c r="J616" s="2" t="s">
        <v>19</v>
      </c>
      <c r="K616" s="2" t="s">
        <v>20</v>
      </c>
      <c r="L616" s="2">
        <v>66000000</v>
      </c>
      <c r="M616" s="2">
        <v>2014</v>
      </c>
      <c r="N616" s="2">
        <v>6.5</v>
      </c>
    </row>
    <row r="617" spans="1:14" x14ac:dyDescent="0.25">
      <c r="A617" s="1" t="s">
        <v>1215</v>
      </c>
      <c r="B617" s="1">
        <v>149</v>
      </c>
      <c r="C617" s="1">
        <v>127</v>
      </c>
      <c r="D617" s="1">
        <v>182805123</v>
      </c>
      <c r="E617" s="1" t="s">
        <v>1770</v>
      </c>
      <c r="F617" s="1" t="s">
        <v>142</v>
      </c>
      <c r="G617" s="1" t="s">
        <v>1771</v>
      </c>
      <c r="H617" s="1">
        <v>158864</v>
      </c>
      <c r="I617" s="1">
        <v>395</v>
      </c>
      <c r="J617" s="1" t="s">
        <v>19</v>
      </c>
      <c r="K617" s="1" t="s">
        <v>20</v>
      </c>
      <c r="L617" s="1">
        <v>70000000</v>
      </c>
      <c r="M617" s="1">
        <v>2000</v>
      </c>
      <c r="N617" s="1">
        <v>6.4</v>
      </c>
    </row>
    <row r="618" spans="1:14" x14ac:dyDescent="0.25">
      <c r="A618" s="2" t="s">
        <v>944</v>
      </c>
      <c r="B618" s="2">
        <v>193</v>
      </c>
      <c r="C618" s="2">
        <v>103</v>
      </c>
      <c r="D618" s="2">
        <v>176387405</v>
      </c>
      <c r="E618" s="2" t="s">
        <v>273</v>
      </c>
      <c r="F618" s="2" t="s">
        <v>1109</v>
      </c>
      <c r="G618" s="2" t="s">
        <v>1772</v>
      </c>
      <c r="H618" s="2">
        <v>328159</v>
      </c>
      <c r="I618" s="2">
        <v>467</v>
      </c>
      <c r="J618" s="2" t="s">
        <v>19</v>
      </c>
      <c r="K618" s="2" t="s">
        <v>20</v>
      </c>
      <c r="L618" s="2">
        <v>59000000</v>
      </c>
      <c r="M618" s="2">
        <v>2002</v>
      </c>
      <c r="N618" s="2">
        <v>7.6</v>
      </c>
    </row>
    <row r="619" spans="1:14" x14ac:dyDescent="0.25">
      <c r="A619" s="1" t="s">
        <v>1773</v>
      </c>
      <c r="B619" s="1">
        <v>175</v>
      </c>
      <c r="C619" s="1">
        <v>136</v>
      </c>
      <c r="D619" s="1">
        <v>33685268</v>
      </c>
      <c r="E619" s="1" t="s">
        <v>1562</v>
      </c>
      <c r="F619" s="1" t="s">
        <v>270</v>
      </c>
      <c r="G619" s="1" t="s">
        <v>1774</v>
      </c>
      <c r="H619" s="1">
        <v>75573</v>
      </c>
      <c r="I619" s="1">
        <v>662</v>
      </c>
      <c r="J619" s="1" t="s">
        <v>19</v>
      </c>
      <c r="K619" s="1" t="s">
        <v>20</v>
      </c>
      <c r="L619" s="1">
        <v>68000000</v>
      </c>
      <c r="M619" s="1">
        <v>2003</v>
      </c>
      <c r="N619" s="1">
        <v>5.5</v>
      </c>
    </row>
    <row r="620" spans="1:14" x14ac:dyDescent="0.25">
      <c r="A620" s="2" t="s">
        <v>230</v>
      </c>
      <c r="B620" s="2">
        <v>538</v>
      </c>
      <c r="C620" s="2">
        <v>150</v>
      </c>
      <c r="D620" s="2">
        <v>182204440</v>
      </c>
      <c r="E620" s="2" t="s">
        <v>1595</v>
      </c>
      <c r="F620" s="2" t="s">
        <v>37</v>
      </c>
      <c r="G620" s="2" t="s">
        <v>1775</v>
      </c>
      <c r="H620" s="2">
        <v>197412</v>
      </c>
      <c r="I620" s="2">
        <v>720</v>
      </c>
      <c r="J620" s="2" t="s">
        <v>19</v>
      </c>
      <c r="K620" s="2" t="s">
        <v>20</v>
      </c>
      <c r="L620" s="2">
        <v>65000000</v>
      </c>
      <c r="M620" s="2">
        <v>2012</v>
      </c>
      <c r="N620" s="2">
        <v>7.4</v>
      </c>
    </row>
    <row r="621" spans="1:14" x14ac:dyDescent="0.25">
      <c r="A621" s="1" t="s">
        <v>259</v>
      </c>
      <c r="B621" s="1">
        <v>313</v>
      </c>
      <c r="C621" s="1">
        <v>136</v>
      </c>
      <c r="D621" s="1">
        <v>171383253</v>
      </c>
      <c r="E621" s="1" t="s">
        <v>366</v>
      </c>
      <c r="F621" s="1" t="s">
        <v>336</v>
      </c>
      <c r="G621" s="1" t="s">
        <v>1776</v>
      </c>
      <c r="H621" s="1">
        <v>1217752</v>
      </c>
      <c r="I621" s="1">
        <v>3646</v>
      </c>
      <c r="J621" s="1" t="s">
        <v>19</v>
      </c>
      <c r="K621" s="1" t="s">
        <v>20</v>
      </c>
      <c r="L621" s="1">
        <v>63000000</v>
      </c>
      <c r="M621" s="1">
        <v>1999</v>
      </c>
      <c r="N621" s="1">
        <v>8.6999999999999993</v>
      </c>
    </row>
    <row r="622" spans="1:14" x14ac:dyDescent="0.25">
      <c r="A622" s="2" t="s">
        <v>475</v>
      </c>
      <c r="B622" s="2">
        <v>159</v>
      </c>
      <c r="C622" s="2">
        <v>140</v>
      </c>
      <c r="D622" s="2">
        <v>172071312</v>
      </c>
      <c r="E622" s="2" t="s">
        <v>1117</v>
      </c>
      <c r="F622" s="2" t="s">
        <v>193</v>
      </c>
      <c r="G622" s="2" t="s">
        <v>1778</v>
      </c>
      <c r="H622" s="2">
        <v>208817</v>
      </c>
      <c r="I622" s="2">
        <v>296</v>
      </c>
      <c r="J622" s="2" t="s">
        <v>19</v>
      </c>
      <c r="K622" s="2" t="s">
        <v>20</v>
      </c>
      <c r="L622" s="2">
        <v>62000000</v>
      </c>
      <c r="M622" s="2">
        <v>1995</v>
      </c>
      <c r="N622" s="2">
        <v>7.6</v>
      </c>
    </row>
    <row r="623" spans="1:14" x14ac:dyDescent="0.25">
      <c r="A623" s="2" t="s">
        <v>1780</v>
      </c>
      <c r="B623" s="2">
        <v>80</v>
      </c>
      <c r="C623" s="2">
        <v>104</v>
      </c>
      <c r="D623" s="2">
        <v>139225854</v>
      </c>
      <c r="E623" s="2" t="s">
        <v>298</v>
      </c>
      <c r="F623" s="2" t="s">
        <v>1782</v>
      </c>
      <c r="G623" s="2" t="s">
        <v>1783</v>
      </c>
      <c r="H623" s="2">
        <v>34561</v>
      </c>
      <c r="I623" s="2">
        <v>116</v>
      </c>
      <c r="J623" s="2" t="s">
        <v>19</v>
      </c>
      <c r="K623" s="2" t="s">
        <v>20</v>
      </c>
      <c r="L623" s="2">
        <v>60000000</v>
      </c>
      <c r="M623" s="2">
        <v>2002</v>
      </c>
      <c r="N623" s="2">
        <v>5.5</v>
      </c>
    </row>
    <row r="624" spans="1:14" x14ac:dyDescent="0.25">
      <c r="A624" s="1" t="s">
        <v>1784</v>
      </c>
      <c r="B624" s="1">
        <v>488</v>
      </c>
      <c r="C624" s="1">
        <v>158</v>
      </c>
      <c r="D624" s="1">
        <v>148775460</v>
      </c>
      <c r="E624" s="1" t="s">
        <v>1422</v>
      </c>
      <c r="F624" s="1" t="s">
        <v>160</v>
      </c>
      <c r="G624" s="1" t="s">
        <v>1785</v>
      </c>
      <c r="H624" s="1">
        <v>243834</v>
      </c>
      <c r="I624" s="1">
        <v>845</v>
      </c>
      <c r="J624" s="1" t="s">
        <v>19</v>
      </c>
      <c r="K624" s="1" t="s">
        <v>20</v>
      </c>
      <c r="L624" s="1">
        <v>61000000</v>
      </c>
      <c r="M624" s="1">
        <v>2012</v>
      </c>
      <c r="N624" s="1">
        <v>7.6</v>
      </c>
    </row>
    <row r="625" spans="1:14" x14ac:dyDescent="0.25">
      <c r="A625" s="2" t="s">
        <v>1786</v>
      </c>
      <c r="B625" s="2">
        <v>153</v>
      </c>
      <c r="C625" s="2">
        <v>119</v>
      </c>
      <c r="D625" s="2">
        <v>115731542</v>
      </c>
      <c r="E625" s="2" t="s">
        <v>753</v>
      </c>
      <c r="F625" s="2" t="s">
        <v>193</v>
      </c>
      <c r="G625" s="2" t="s">
        <v>1787</v>
      </c>
      <c r="H625" s="2">
        <v>151812</v>
      </c>
      <c r="I625" s="2">
        <v>556</v>
      </c>
      <c r="J625" s="2" t="s">
        <v>19</v>
      </c>
      <c r="K625" s="2" t="s">
        <v>20</v>
      </c>
      <c r="L625" s="2">
        <v>65000000</v>
      </c>
      <c r="M625" s="2">
        <v>1998</v>
      </c>
      <c r="N625" s="2">
        <v>6.5</v>
      </c>
    </row>
    <row r="626" spans="1:14" x14ac:dyDescent="0.25">
      <c r="A626" s="1" t="s">
        <v>915</v>
      </c>
      <c r="B626" s="1">
        <v>173</v>
      </c>
      <c r="C626" s="1">
        <v>106</v>
      </c>
      <c r="D626" s="1">
        <v>100468793</v>
      </c>
      <c r="E626" s="1" t="s">
        <v>872</v>
      </c>
      <c r="F626" s="1" t="s">
        <v>672</v>
      </c>
      <c r="G626" s="1" t="s">
        <v>1788</v>
      </c>
      <c r="H626" s="1">
        <v>212499</v>
      </c>
      <c r="I626" s="1">
        <v>277</v>
      </c>
      <c r="J626" s="1" t="s">
        <v>19</v>
      </c>
      <c r="K626" s="1" t="s">
        <v>20</v>
      </c>
      <c r="L626" s="1">
        <v>65000000</v>
      </c>
      <c r="M626" s="1">
        <v>2008</v>
      </c>
      <c r="N626" s="1">
        <v>6.9</v>
      </c>
    </row>
    <row r="627" spans="1:14" x14ac:dyDescent="0.25">
      <c r="A627" s="2" t="s">
        <v>188</v>
      </c>
      <c r="B627" s="2">
        <v>156</v>
      </c>
      <c r="C627" s="2">
        <v>136</v>
      </c>
      <c r="D627" s="2">
        <v>93771072</v>
      </c>
      <c r="E627" s="2" t="s">
        <v>1789</v>
      </c>
      <c r="F627" s="2" t="s">
        <v>429</v>
      </c>
      <c r="G627" s="2" t="s">
        <v>1790</v>
      </c>
      <c r="H627" s="2">
        <v>135404</v>
      </c>
      <c r="I627" s="2">
        <v>318</v>
      </c>
      <c r="J627" s="2" t="s">
        <v>19</v>
      </c>
      <c r="K627" s="2" t="s">
        <v>20</v>
      </c>
      <c r="L627" s="2">
        <v>65000000</v>
      </c>
      <c r="M627" s="2">
        <v>1998</v>
      </c>
      <c r="N627" s="2">
        <v>6.7</v>
      </c>
    </row>
    <row r="628" spans="1:14" x14ac:dyDescent="0.25">
      <c r="A628" s="1" t="s">
        <v>1295</v>
      </c>
      <c r="B628" s="1">
        <v>307</v>
      </c>
      <c r="C628" s="1">
        <v>95</v>
      </c>
      <c r="D628" s="1">
        <v>100448498</v>
      </c>
      <c r="E628" s="1" t="s">
        <v>1289</v>
      </c>
      <c r="F628" s="1" t="s">
        <v>55</v>
      </c>
      <c r="G628" s="1" t="s">
        <v>1791</v>
      </c>
      <c r="H628" s="1">
        <v>272789</v>
      </c>
      <c r="I628" s="1">
        <v>285</v>
      </c>
      <c r="J628" s="1" t="s">
        <v>19</v>
      </c>
      <c r="K628" s="1" t="s">
        <v>20</v>
      </c>
      <c r="L628" s="1">
        <v>65000000</v>
      </c>
      <c r="M628" s="1">
        <v>2010</v>
      </c>
      <c r="N628" s="1">
        <v>6.6</v>
      </c>
    </row>
    <row r="629" spans="1:14" x14ac:dyDescent="0.25">
      <c r="A629" s="2" t="s">
        <v>325</v>
      </c>
      <c r="B629" s="2">
        <v>322</v>
      </c>
      <c r="C629" s="2">
        <v>137</v>
      </c>
      <c r="D629" s="2">
        <v>115603980</v>
      </c>
      <c r="E629" s="2" t="s">
        <v>1793</v>
      </c>
      <c r="F629" s="2" t="s">
        <v>1794</v>
      </c>
      <c r="G629" s="2" t="s">
        <v>1795</v>
      </c>
      <c r="H629" s="2">
        <v>103589</v>
      </c>
      <c r="I629" s="2">
        <v>351</v>
      </c>
      <c r="J629" s="2" t="s">
        <v>19</v>
      </c>
      <c r="K629" s="2" t="s">
        <v>20</v>
      </c>
      <c r="L629" s="2">
        <v>65000000</v>
      </c>
      <c r="M629" s="2">
        <v>2014</v>
      </c>
      <c r="N629" s="2">
        <v>7.2</v>
      </c>
    </row>
    <row r="630" spans="1:14" x14ac:dyDescent="0.25">
      <c r="A630" s="1" t="s">
        <v>1796</v>
      </c>
      <c r="B630" s="1">
        <v>169</v>
      </c>
      <c r="C630" s="1">
        <v>130</v>
      </c>
      <c r="D630" s="1">
        <v>90454043</v>
      </c>
      <c r="E630" s="1" t="s">
        <v>28</v>
      </c>
      <c r="F630" s="1" t="s">
        <v>1796</v>
      </c>
      <c r="G630" s="1" t="s">
        <v>1797</v>
      </c>
      <c r="H630" s="1">
        <v>60165</v>
      </c>
      <c r="I630" s="1">
        <v>326</v>
      </c>
      <c r="J630" s="1" t="s">
        <v>19</v>
      </c>
      <c r="K630" s="1" t="s">
        <v>20</v>
      </c>
      <c r="L630" s="1">
        <v>65000000</v>
      </c>
      <c r="M630" s="1">
        <v>2000</v>
      </c>
      <c r="N630" s="1">
        <v>6.4</v>
      </c>
    </row>
    <row r="631" spans="1:14" x14ac:dyDescent="0.25">
      <c r="A631" s="2" t="s">
        <v>1073</v>
      </c>
      <c r="B631" s="2">
        <v>74</v>
      </c>
      <c r="C631" s="2">
        <v>124</v>
      </c>
      <c r="D631" s="2">
        <v>84049211</v>
      </c>
      <c r="E631" s="2" t="s">
        <v>28</v>
      </c>
      <c r="F631" s="2" t="s">
        <v>933</v>
      </c>
      <c r="G631" s="2" t="s">
        <v>1799</v>
      </c>
      <c r="H631" s="2">
        <v>96096</v>
      </c>
      <c r="I631" s="2">
        <v>172</v>
      </c>
      <c r="J631" s="2" t="s">
        <v>19</v>
      </c>
      <c r="K631" s="2" t="s">
        <v>20</v>
      </c>
      <c r="L631" s="2">
        <v>70000000</v>
      </c>
      <c r="M631" s="2">
        <v>1993</v>
      </c>
      <c r="N631" s="2">
        <v>6.4</v>
      </c>
    </row>
    <row r="632" spans="1:14" x14ac:dyDescent="0.25">
      <c r="A632" s="1" t="s">
        <v>713</v>
      </c>
      <c r="B632" s="1">
        <v>72</v>
      </c>
      <c r="C632" s="1">
        <v>108</v>
      </c>
      <c r="D632" s="1">
        <v>70450000</v>
      </c>
      <c r="E632" s="1" t="s">
        <v>201</v>
      </c>
      <c r="F632" s="1" t="s">
        <v>272</v>
      </c>
      <c r="G632" s="1" t="s">
        <v>1800</v>
      </c>
      <c r="H632" s="1">
        <v>77390</v>
      </c>
      <c r="I632" s="1">
        <v>189</v>
      </c>
      <c r="J632" s="1" t="s">
        <v>19</v>
      </c>
      <c r="K632" s="1" t="s">
        <v>20</v>
      </c>
      <c r="L632" s="1">
        <v>50000000</v>
      </c>
      <c r="M632" s="1">
        <v>1996</v>
      </c>
      <c r="N632" s="1">
        <v>6</v>
      </c>
    </row>
    <row r="633" spans="1:14" x14ac:dyDescent="0.25">
      <c r="A633" s="2" t="s">
        <v>395</v>
      </c>
      <c r="B633" s="2">
        <v>86</v>
      </c>
      <c r="C633" s="2">
        <v>104</v>
      </c>
      <c r="D633" s="2">
        <v>69688384</v>
      </c>
      <c r="E633" s="2" t="s">
        <v>298</v>
      </c>
      <c r="F633" s="2" t="s">
        <v>540</v>
      </c>
      <c r="G633" s="2" t="s">
        <v>1802</v>
      </c>
      <c r="H633" s="2">
        <v>34473</v>
      </c>
      <c r="I633" s="2">
        <v>139</v>
      </c>
      <c r="J633" s="2" t="s">
        <v>19</v>
      </c>
      <c r="K633" s="2" t="s">
        <v>20</v>
      </c>
      <c r="L633" s="2">
        <v>60000000</v>
      </c>
      <c r="M633" s="2">
        <v>2000</v>
      </c>
      <c r="N633" s="2">
        <v>6.1</v>
      </c>
    </row>
    <row r="634" spans="1:14" x14ac:dyDescent="0.25">
      <c r="A634" s="1" t="s">
        <v>427</v>
      </c>
      <c r="B634" s="1">
        <v>242</v>
      </c>
      <c r="C634" s="1">
        <v>129</v>
      </c>
      <c r="D634" s="1">
        <v>70236496</v>
      </c>
      <c r="E634" s="1" t="s">
        <v>1408</v>
      </c>
      <c r="F634" s="1" t="s">
        <v>396</v>
      </c>
      <c r="G634" s="1" t="s">
        <v>1805</v>
      </c>
      <c r="H634" s="1">
        <v>67395</v>
      </c>
      <c r="I634" s="1">
        <v>564</v>
      </c>
      <c r="J634" s="1" t="s">
        <v>19</v>
      </c>
      <c r="K634" s="1" t="s">
        <v>20</v>
      </c>
      <c r="L634" s="1">
        <v>63000000</v>
      </c>
      <c r="M634" s="1">
        <v>2006</v>
      </c>
      <c r="N634" s="1">
        <v>6</v>
      </c>
    </row>
    <row r="635" spans="1:14" x14ac:dyDescent="0.25">
      <c r="A635" s="2" t="s">
        <v>221</v>
      </c>
      <c r="B635" s="2">
        <v>141</v>
      </c>
      <c r="C635" s="2">
        <v>117</v>
      </c>
      <c r="D635" s="2">
        <v>63695760</v>
      </c>
      <c r="E635" s="2" t="s">
        <v>1671</v>
      </c>
      <c r="F635" s="2" t="s">
        <v>808</v>
      </c>
      <c r="G635" s="2" t="s">
        <v>1806</v>
      </c>
      <c r="H635" s="2">
        <v>61490</v>
      </c>
      <c r="I635" s="2">
        <v>264</v>
      </c>
      <c r="J635" s="2" t="s">
        <v>19</v>
      </c>
      <c r="K635" s="2" t="s">
        <v>20</v>
      </c>
      <c r="L635" s="2">
        <v>65000000</v>
      </c>
      <c r="M635" s="2">
        <v>2003</v>
      </c>
      <c r="N635" s="2">
        <v>6.4</v>
      </c>
    </row>
    <row r="636" spans="1:14" x14ac:dyDescent="0.25">
      <c r="A636" s="1" t="s">
        <v>1807</v>
      </c>
      <c r="B636" s="1">
        <v>313</v>
      </c>
      <c r="C636" s="1">
        <v>99</v>
      </c>
      <c r="D636" s="1">
        <v>59617068</v>
      </c>
      <c r="E636" s="1" t="s">
        <v>877</v>
      </c>
      <c r="F636" s="1" t="s">
        <v>1128</v>
      </c>
      <c r="G636" s="1" t="s">
        <v>1808</v>
      </c>
      <c r="H636" s="1">
        <v>213863</v>
      </c>
      <c r="I636" s="1">
        <v>310</v>
      </c>
      <c r="J636" s="1" t="s">
        <v>19</v>
      </c>
      <c r="K636" s="1" t="s">
        <v>20</v>
      </c>
      <c r="L636" s="1">
        <v>65000000</v>
      </c>
      <c r="M636" s="1">
        <v>2012</v>
      </c>
      <c r="N636" s="1">
        <v>6.4</v>
      </c>
    </row>
    <row r="637" spans="1:14" x14ac:dyDescent="0.25">
      <c r="A637" s="2" t="s">
        <v>1809</v>
      </c>
      <c r="B637" s="2">
        <v>280</v>
      </c>
      <c r="C637" s="2">
        <v>159</v>
      </c>
      <c r="D637" s="2">
        <v>55637680</v>
      </c>
      <c r="E637" s="2" t="s">
        <v>1001</v>
      </c>
      <c r="F637" s="2" t="s">
        <v>303</v>
      </c>
      <c r="G637" s="2" t="s">
        <v>1811</v>
      </c>
      <c r="H637" s="2">
        <v>227071</v>
      </c>
      <c r="I637" s="2">
        <v>1500</v>
      </c>
      <c r="J637" s="2" t="s">
        <v>19</v>
      </c>
      <c r="K637" s="2" t="s">
        <v>31</v>
      </c>
      <c r="L637" s="2">
        <v>65000000</v>
      </c>
      <c r="M637" s="2">
        <v>1999</v>
      </c>
      <c r="N637" s="2">
        <v>7.3</v>
      </c>
    </row>
    <row r="638" spans="1:14" x14ac:dyDescent="0.25">
      <c r="A638" s="1" t="s">
        <v>1812</v>
      </c>
      <c r="B638" s="1">
        <v>176</v>
      </c>
      <c r="C638" s="1">
        <v>118</v>
      </c>
      <c r="D638" s="1">
        <v>85911262</v>
      </c>
      <c r="E638" s="1" t="s">
        <v>1813</v>
      </c>
      <c r="F638" s="1" t="s">
        <v>1814</v>
      </c>
      <c r="G638" s="1" t="s">
        <v>1815</v>
      </c>
      <c r="H638" s="1">
        <v>24735</v>
      </c>
      <c r="I638" s="1">
        <v>213</v>
      </c>
      <c r="J638" s="1" t="s">
        <v>19</v>
      </c>
      <c r="K638" s="1" t="s">
        <v>20</v>
      </c>
      <c r="L638" s="1">
        <v>65000000</v>
      </c>
      <c r="M638" s="1">
        <v>2014</v>
      </c>
      <c r="N638" s="1">
        <v>5.2</v>
      </c>
    </row>
    <row r="639" spans="1:14" x14ac:dyDescent="0.25">
      <c r="A639" s="2" t="s">
        <v>1817</v>
      </c>
      <c r="B639" s="2">
        <v>279</v>
      </c>
      <c r="C639" s="2">
        <v>105</v>
      </c>
      <c r="D639" s="2">
        <v>53846915</v>
      </c>
      <c r="E639" s="2" t="s">
        <v>1540</v>
      </c>
      <c r="F639" s="2" t="s">
        <v>98</v>
      </c>
      <c r="G639" s="2" t="s">
        <v>1818</v>
      </c>
      <c r="H639" s="2">
        <v>149337</v>
      </c>
      <c r="I639" s="2">
        <v>221</v>
      </c>
      <c r="J639" s="2" t="s">
        <v>19</v>
      </c>
      <c r="K639" s="2" t="s">
        <v>20</v>
      </c>
      <c r="L639" s="2">
        <v>50100000</v>
      </c>
      <c r="M639" s="2">
        <v>2015</v>
      </c>
      <c r="N639" s="2">
        <v>6.6</v>
      </c>
    </row>
    <row r="640" spans="1:14" x14ac:dyDescent="0.25">
      <c r="A640" s="1" t="s">
        <v>196</v>
      </c>
      <c r="B640" s="1">
        <v>241</v>
      </c>
      <c r="C640" s="1">
        <v>103</v>
      </c>
      <c r="D640" s="1">
        <v>54758461</v>
      </c>
      <c r="E640" s="1" t="s">
        <v>758</v>
      </c>
      <c r="F640" s="1" t="s">
        <v>35</v>
      </c>
      <c r="G640" s="1" t="s">
        <v>1819</v>
      </c>
      <c r="H640" s="1">
        <v>147641</v>
      </c>
      <c r="I640" s="1">
        <v>238</v>
      </c>
      <c r="J640" s="1" t="s">
        <v>19</v>
      </c>
      <c r="K640" s="1" t="s">
        <v>20</v>
      </c>
      <c r="L640" s="1">
        <v>65000000</v>
      </c>
      <c r="M640" s="1">
        <v>2012</v>
      </c>
      <c r="N640" s="1">
        <v>6.3</v>
      </c>
    </row>
    <row r="641" spans="1:14" x14ac:dyDescent="0.25">
      <c r="A641" s="2" t="s">
        <v>1821</v>
      </c>
      <c r="B641" s="2">
        <v>185</v>
      </c>
      <c r="C641" s="2">
        <v>122</v>
      </c>
      <c r="D641" s="2">
        <v>52397389</v>
      </c>
      <c r="E641" s="2" t="s">
        <v>1823</v>
      </c>
      <c r="F641" s="2" t="s">
        <v>189</v>
      </c>
      <c r="G641" s="2" t="s">
        <v>1824</v>
      </c>
      <c r="H641" s="2">
        <v>132954</v>
      </c>
      <c r="I641" s="2">
        <v>514</v>
      </c>
      <c r="J641" s="2" t="s">
        <v>19</v>
      </c>
      <c r="K641" s="2" t="s">
        <v>20</v>
      </c>
      <c r="L641" s="2">
        <v>65000000</v>
      </c>
      <c r="M641" s="2">
        <v>2004</v>
      </c>
      <c r="N641" s="2">
        <v>5.9</v>
      </c>
    </row>
    <row r="642" spans="1:14" x14ac:dyDescent="0.25">
      <c r="A642" s="2" t="s">
        <v>1512</v>
      </c>
      <c r="B642" s="2">
        <v>117</v>
      </c>
      <c r="C642" s="2">
        <v>143</v>
      </c>
      <c r="D642" s="2">
        <v>38966057</v>
      </c>
      <c r="E642" s="2" t="s">
        <v>1289</v>
      </c>
      <c r="F642" s="2" t="s">
        <v>1826</v>
      </c>
      <c r="G642" s="2" t="s">
        <v>1827</v>
      </c>
      <c r="H642" s="2">
        <v>23940</v>
      </c>
      <c r="I642" s="2">
        <v>157</v>
      </c>
      <c r="J642" s="2" t="s">
        <v>19</v>
      </c>
      <c r="K642" s="2" t="s">
        <v>774</v>
      </c>
      <c r="L642" s="2">
        <v>65000000</v>
      </c>
      <c r="M642" s="2">
        <v>1998</v>
      </c>
      <c r="N642" s="2">
        <v>6.7</v>
      </c>
    </row>
    <row r="643" spans="1:14" x14ac:dyDescent="0.25">
      <c r="A643" s="1" t="s">
        <v>1200</v>
      </c>
      <c r="B643" s="1">
        <v>239</v>
      </c>
      <c r="C643" s="1">
        <v>96</v>
      </c>
      <c r="D643" s="1">
        <v>42345531</v>
      </c>
      <c r="E643" s="1" t="s">
        <v>1143</v>
      </c>
      <c r="F643" s="1" t="s">
        <v>1027</v>
      </c>
      <c r="G643" s="1" t="s">
        <v>1829</v>
      </c>
      <c r="H643" s="1">
        <v>104831</v>
      </c>
      <c r="I643" s="1">
        <v>423</v>
      </c>
      <c r="J643" s="1" t="s">
        <v>19</v>
      </c>
      <c r="K643" s="1" t="s">
        <v>432</v>
      </c>
      <c r="L643" s="1">
        <v>65000000</v>
      </c>
      <c r="M643" s="1">
        <v>2012</v>
      </c>
      <c r="N643" s="1">
        <v>5.4</v>
      </c>
    </row>
    <row r="644" spans="1:14" x14ac:dyDescent="0.25">
      <c r="A644" s="2" t="s">
        <v>1200</v>
      </c>
      <c r="B644" s="2">
        <v>230</v>
      </c>
      <c r="C644" s="2">
        <v>111</v>
      </c>
      <c r="D644" s="2">
        <v>36064910</v>
      </c>
      <c r="E644" s="2" t="s">
        <v>1405</v>
      </c>
      <c r="F644" s="2" t="s">
        <v>202</v>
      </c>
      <c r="G644" s="2" t="s">
        <v>1830</v>
      </c>
      <c r="H644" s="2">
        <v>166610</v>
      </c>
      <c r="I644" s="2">
        <v>211</v>
      </c>
      <c r="J644" s="2" t="s">
        <v>19</v>
      </c>
      <c r="K644" s="2" t="s">
        <v>20</v>
      </c>
      <c r="L644" s="2">
        <v>45000000</v>
      </c>
      <c r="M644" s="2">
        <v>2008</v>
      </c>
      <c r="N644" s="2">
        <v>6.4</v>
      </c>
    </row>
    <row r="645" spans="1:14" x14ac:dyDescent="0.25">
      <c r="A645" s="1" t="s">
        <v>1073</v>
      </c>
      <c r="B645" s="1">
        <v>94</v>
      </c>
      <c r="C645" s="1">
        <v>121</v>
      </c>
      <c r="D645" s="1">
        <v>33328051</v>
      </c>
      <c r="E645" s="1" t="s">
        <v>613</v>
      </c>
      <c r="F645" s="1" t="s">
        <v>1831</v>
      </c>
      <c r="G645" s="1" t="s">
        <v>1832</v>
      </c>
      <c r="H645" s="1">
        <v>60508</v>
      </c>
      <c r="I645" s="1">
        <v>285</v>
      </c>
      <c r="J645" s="1" t="s">
        <v>19</v>
      </c>
      <c r="K645" s="1" t="s">
        <v>20</v>
      </c>
      <c r="L645" s="1">
        <v>65000000</v>
      </c>
      <c r="M645" s="1">
        <v>1996</v>
      </c>
      <c r="N645" s="1">
        <v>6.7</v>
      </c>
    </row>
    <row r="646" spans="1:14" x14ac:dyDescent="0.25">
      <c r="A646" s="2" t="s">
        <v>1833</v>
      </c>
      <c r="B646" s="2">
        <v>134</v>
      </c>
      <c r="C646" s="2">
        <v>135</v>
      </c>
      <c r="D646" s="2">
        <v>32598931</v>
      </c>
      <c r="E646" s="2" t="s">
        <v>513</v>
      </c>
      <c r="F646" s="2" t="s">
        <v>1834</v>
      </c>
      <c r="G646" s="2" t="s">
        <v>1835</v>
      </c>
      <c r="H646" s="2">
        <v>49300</v>
      </c>
      <c r="I646" s="2">
        <v>265</v>
      </c>
      <c r="J646" s="2" t="s">
        <v>19</v>
      </c>
      <c r="K646" s="2" t="s">
        <v>20</v>
      </c>
      <c r="L646" s="2">
        <v>65000000</v>
      </c>
      <c r="M646" s="2">
        <v>2000</v>
      </c>
      <c r="N646" s="2">
        <v>6.2</v>
      </c>
    </row>
    <row r="647" spans="1:14" x14ac:dyDescent="0.25">
      <c r="A647" s="1" t="s">
        <v>151</v>
      </c>
      <c r="B647" s="1">
        <v>136</v>
      </c>
      <c r="C647" s="1">
        <v>101</v>
      </c>
      <c r="D647" s="1">
        <v>28045540</v>
      </c>
      <c r="E647" s="1" t="s">
        <v>97</v>
      </c>
      <c r="F647" s="1" t="s">
        <v>319</v>
      </c>
      <c r="G647" s="1" t="s">
        <v>1836</v>
      </c>
      <c r="H647" s="1">
        <v>67707</v>
      </c>
      <c r="I647" s="1">
        <v>202</v>
      </c>
      <c r="J647" s="1" t="s">
        <v>19</v>
      </c>
      <c r="K647" s="1" t="s">
        <v>20</v>
      </c>
      <c r="L647" s="1">
        <v>65000000</v>
      </c>
      <c r="M647" s="1">
        <v>2005</v>
      </c>
      <c r="N647" s="1">
        <v>6.1</v>
      </c>
    </row>
    <row r="648" spans="1:14" x14ac:dyDescent="0.25">
      <c r="A648" s="2" t="s">
        <v>383</v>
      </c>
      <c r="B648" s="2">
        <v>315</v>
      </c>
      <c r="C648" s="2">
        <v>151</v>
      </c>
      <c r="D648" s="2">
        <v>37023395</v>
      </c>
      <c r="E648" s="2" t="s">
        <v>1671</v>
      </c>
      <c r="F648" s="2" t="s">
        <v>205</v>
      </c>
      <c r="G648" s="2" t="s">
        <v>1838</v>
      </c>
      <c r="H648" s="2">
        <v>1347461</v>
      </c>
      <c r="I648" s="2">
        <v>2968</v>
      </c>
      <c r="J648" s="2" t="s">
        <v>19</v>
      </c>
      <c r="K648" s="2" t="s">
        <v>20</v>
      </c>
      <c r="L648" s="2">
        <v>63000000</v>
      </c>
      <c r="M648" s="2">
        <v>1999</v>
      </c>
      <c r="N648" s="2">
        <v>8.8000000000000007</v>
      </c>
    </row>
    <row r="649" spans="1:14" x14ac:dyDescent="0.25">
      <c r="A649" s="1" t="s">
        <v>196</v>
      </c>
      <c r="B649" s="1">
        <v>96</v>
      </c>
      <c r="C649" s="1">
        <v>131</v>
      </c>
      <c r="D649" s="1">
        <v>43532294</v>
      </c>
      <c r="E649" s="1" t="s">
        <v>1839</v>
      </c>
      <c r="F649" s="1" t="s">
        <v>374</v>
      </c>
      <c r="G649" s="1" t="s">
        <v>1840</v>
      </c>
      <c r="H649" s="1">
        <v>46951</v>
      </c>
      <c r="I649" s="1">
        <v>175</v>
      </c>
      <c r="J649" s="1" t="s">
        <v>19</v>
      </c>
      <c r="K649" s="1" t="s">
        <v>20</v>
      </c>
      <c r="L649" s="1">
        <v>65000000</v>
      </c>
      <c r="M649" s="1">
        <v>2006</v>
      </c>
      <c r="N649" s="1">
        <v>7.1</v>
      </c>
    </row>
    <row r="650" spans="1:14" x14ac:dyDescent="0.25">
      <c r="A650" s="1" t="s">
        <v>1841</v>
      </c>
      <c r="B650" s="1">
        <v>60</v>
      </c>
      <c r="C650" s="1">
        <v>100</v>
      </c>
      <c r="D650" s="1">
        <v>17218080</v>
      </c>
      <c r="E650" s="1" t="s">
        <v>851</v>
      </c>
      <c r="F650" s="1" t="s">
        <v>540</v>
      </c>
      <c r="G650" s="1" t="s">
        <v>1842</v>
      </c>
      <c r="H650" s="1">
        <v>43376</v>
      </c>
      <c r="I650" s="1">
        <v>249</v>
      </c>
      <c r="J650" s="1" t="s">
        <v>19</v>
      </c>
      <c r="K650" s="1" t="s">
        <v>20</v>
      </c>
      <c r="L650" s="1">
        <v>70000000</v>
      </c>
      <c r="M650" s="1">
        <v>1991</v>
      </c>
      <c r="N650" s="1">
        <v>5.7</v>
      </c>
    </row>
    <row r="651" spans="1:14" x14ac:dyDescent="0.25">
      <c r="A651" s="2" t="s">
        <v>1786</v>
      </c>
      <c r="B651" s="2">
        <v>60</v>
      </c>
      <c r="C651" s="2">
        <v>105</v>
      </c>
      <c r="D651" s="2">
        <v>10014234</v>
      </c>
      <c r="E651" s="2" t="s">
        <v>557</v>
      </c>
      <c r="F651" s="2" t="s">
        <v>1287</v>
      </c>
      <c r="G651" s="2" t="s">
        <v>1844</v>
      </c>
      <c r="H651" s="2">
        <v>8560</v>
      </c>
      <c r="I651" s="2">
        <v>69</v>
      </c>
      <c r="J651" s="2" t="s">
        <v>19</v>
      </c>
      <c r="K651" s="2" t="s">
        <v>774</v>
      </c>
      <c r="L651" s="2">
        <v>65000000</v>
      </c>
      <c r="M651" s="2">
        <v>2000</v>
      </c>
      <c r="N651" s="2">
        <v>5</v>
      </c>
    </row>
    <row r="652" spans="1:14" x14ac:dyDescent="0.25">
      <c r="A652" s="1" t="s">
        <v>1845</v>
      </c>
      <c r="B652" s="1">
        <v>308</v>
      </c>
      <c r="C652" s="1">
        <v>92</v>
      </c>
      <c r="D652" s="1">
        <v>19059018</v>
      </c>
      <c r="E652" s="1" t="s">
        <v>1847</v>
      </c>
      <c r="F652" s="1" t="s">
        <v>1848</v>
      </c>
      <c r="G652" s="1" t="s">
        <v>1849</v>
      </c>
      <c r="H652" s="1">
        <v>65709</v>
      </c>
      <c r="I652" s="1">
        <v>194</v>
      </c>
      <c r="J652" s="1" t="s">
        <v>19</v>
      </c>
      <c r="K652" s="1" t="s">
        <v>220</v>
      </c>
      <c r="L652" s="1">
        <v>65000000</v>
      </c>
      <c r="M652" s="1">
        <v>2014</v>
      </c>
      <c r="N652" s="1">
        <v>5.0999999999999996</v>
      </c>
    </row>
    <row r="653" spans="1:14" x14ac:dyDescent="0.25">
      <c r="A653" s="2" t="s">
        <v>1850</v>
      </c>
      <c r="B653" s="2">
        <v>127</v>
      </c>
      <c r="C653" s="2">
        <v>130</v>
      </c>
      <c r="D653" s="2">
        <v>1987287</v>
      </c>
      <c r="E653" s="2" t="s">
        <v>1007</v>
      </c>
      <c r="F653" s="2" t="s">
        <v>1851</v>
      </c>
      <c r="G653" s="2" t="s">
        <v>1852</v>
      </c>
      <c r="H653" s="2">
        <v>25474</v>
      </c>
      <c r="I653" s="2">
        <v>138</v>
      </c>
      <c r="J653" s="2" t="s">
        <v>19</v>
      </c>
      <c r="K653" s="2" t="s">
        <v>31</v>
      </c>
      <c r="L653" s="2">
        <v>50000000</v>
      </c>
      <c r="M653" s="2">
        <v>2005</v>
      </c>
      <c r="N653" s="2">
        <v>6.9</v>
      </c>
    </row>
    <row r="654" spans="1:14" x14ac:dyDescent="0.25">
      <c r="A654" s="1" t="s">
        <v>1760</v>
      </c>
      <c r="B654" s="1">
        <v>196</v>
      </c>
      <c r="C654" s="1">
        <v>100</v>
      </c>
      <c r="D654" s="1">
        <v>24407944</v>
      </c>
      <c r="E654" s="1" t="s">
        <v>1488</v>
      </c>
      <c r="F654" s="1" t="s">
        <v>421</v>
      </c>
      <c r="G654" s="1" t="s">
        <v>1853</v>
      </c>
      <c r="H654" s="1">
        <v>71202</v>
      </c>
      <c r="I654" s="1">
        <v>380</v>
      </c>
      <c r="J654" s="1" t="s">
        <v>19</v>
      </c>
      <c r="K654" s="1" t="s">
        <v>162</v>
      </c>
      <c r="L654" s="1">
        <v>43000000</v>
      </c>
      <c r="M654" s="1">
        <v>2005</v>
      </c>
      <c r="N654" s="1">
        <v>4.8</v>
      </c>
    </row>
    <row r="655" spans="1:14" x14ac:dyDescent="0.25">
      <c r="A655" s="2" t="s">
        <v>1854</v>
      </c>
      <c r="B655" s="2">
        <v>339</v>
      </c>
      <c r="C655" s="2">
        <v>102</v>
      </c>
      <c r="D655" s="2">
        <v>13750556</v>
      </c>
      <c r="E655" s="2" t="s">
        <v>201</v>
      </c>
      <c r="F655" s="2" t="s">
        <v>37</v>
      </c>
      <c r="G655" s="2" t="s">
        <v>1855</v>
      </c>
      <c r="H655" s="2">
        <v>111102</v>
      </c>
      <c r="I655" s="2">
        <v>239</v>
      </c>
      <c r="J655" s="2" t="s">
        <v>19</v>
      </c>
      <c r="K655" s="2" t="s">
        <v>20</v>
      </c>
      <c r="L655" s="2">
        <v>65000000</v>
      </c>
      <c r="M655" s="2">
        <v>2014</v>
      </c>
      <c r="N655" s="2">
        <v>6.5</v>
      </c>
    </row>
    <row r="656" spans="1:14" x14ac:dyDescent="0.25">
      <c r="A656" s="1" t="s">
        <v>1146</v>
      </c>
      <c r="B656" s="1">
        <v>96</v>
      </c>
      <c r="C656" s="1">
        <v>133</v>
      </c>
      <c r="D656" s="1">
        <v>31054924</v>
      </c>
      <c r="E656" s="1" t="s">
        <v>1856</v>
      </c>
      <c r="F656" s="1" t="s">
        <v>232</v>
      </c>
      <c r="G656" s="1" t="s">
        <v>1857</v>
      </c>
      <c r="H656" s="1">
        <v>17025</v>
      </c>
      <c r="I656" s="1">
        <v>290</v>
      </c>
      <c r="J656" s="1" t="s">
        <v>19</v>
      </c>
      <c r="K656" s="1" t="s">
        <v>20</v>
      </c>
      <c r="L656" s="1">
        <v>64000000</v>
      </c>
      <c r="M656" s="1">
        <v>1999</v>
      </c>
      <c r="N656" s="1">
        <v>5.0999999999999996</v>
      </c>
    </row>
    <row r="657" spans="1:14" x14ac:dyDescent="0.25">
      <c r="A657" s="2" t="s">
        <v>1859</v>
      </c>
      <c r="B657" s="2">
        <v>361</v>
      </c>
      <c r="C657" s="2">
        <v>121</v>
      </c>
      <c r="D657" s="2">
        <v>43247140</v>
      </c>
      <c r="E657" s="2" t="s">
        <v>1860</v>
      </c>
      <c r="F657" s="2" t="s">
        <v>1505</v>
      </c>
      <c r="G657" s="2" t="s">
        <v>1861</v>
      </c>
      <c r="H657" s="2">
        <v>134625</v>
      </c>
      <c r="I657" s="2">
        <v>265</v>
      </c>
      <c r="J657" s="2" t="s">
        <v>19</v>
      </c>
      <c r="K657" s="2" t="s">
        <v>31</v>
      </c>
      <c r="L657" s="2">
        <v>55000000</v>
      </c>
      <c r="M657" s="2">
        <v>2015</v>
      </c>
      <c r="N657" s="2">
        <v>7.1</v>
      </c>
    </row>
    <row r="658" spans="1:14" x14ac:dyDescent="0.25">
      <c r="A658" s="1" t="s">
        <v>965</v>
      </c>
      <c r="B658" s="1">
        <v>226</v>
      </c>
      <c r="C658" s="1">
        <v>147</v>
      </c>
      <c r="D658" s="1">
        <v>2208939</v>
      </c>
      <c r="E658" s="1" t="s">
        <v>1862</v>
      </c>
      <c r="F658" s="1" t="s">
        <v>1863</v>
      </c>
      <c r="G658" s="1" t="s">
        <v>1864</v>
      </c>
      <c r="H658" s="1">
        <v>190490</v>
      </c>
      <c r="I658" s="1">
        <v>482</v>
      </c>
      <c r="J658" s="1" t="s">
        <v>19</v>
      </c>
      <c r="K658" s="1" t="s">
        <v>432</v>
      </c>
      <c r="L658" s="1">
        <v>50000000</v>
      </c>
      <c r="M658" s="1">
        <v>2006</v>
      </c>
      <c r="N658" s="1">
        <v>7.5</v>
      </c>
    </row>
    <row r="659" spans="1:14" x14ac:dyDescent="0.25">
      <c r="A659" s="2" t="s">
        <v>1024</v>
      </c>
      <c r="B659" s="2">
        <v>194</v>
      </c>
      <c r="C659" s="2">
        <v>94</v>
      </c>
      <c r="D659" s="2">
        <v>213079163</v>
      </c>
      <c r="E659" s="2" t="s">
        <v>916</v>
      </c>
      <c r="F659" s="2" t="s">
        <v>675</v>
      </c>
      <c r="G659" s="2" t="s">
        <v>1865</v>
      </c>
      <c r="H659" s="2">
        <v>162909</v>
      </c>
      <c r="I659" s="2">
        <v>795</v>
      </c>
      <c r="J659" s="2" t="s">
        <v>19</v>
      </c>
      <c r="K659" s="2" t="s">
        <v>20</v>
      </c>
      <c r="L659" s="2">
        <v>63000000</v>
      </c>
      <c r="M659" s="2">
        <v>2002</v>
      </c>
      <c r="N659" s="2">
        <v>6.2</v>
      </c>
    </row>
    <row r="660" spans="1:14" x14ac:dyDescent="0.25">
      <c r="A660" s="1" t="s">
        <v>519</v>
      </c>
      <c r="B660" s="1">
        <v>138</v>
      </c>
      <c r="C660" s="1">
        <v>94</v>
      </c>
      <c r="D660" s="1">
        <v>19548064</v>
      </c>
      <c r="E660" s="1" t="s">
        <v>670</v>
      </c>
      <c r="F660" s="1" t="s">
        <v>396</v>
      </c>
      <c r="G660" s="1" t="s">
        <v>1866</v>
      </c>
      <c r="H660" s="1">
        <v>25681</v>
      </c>
      <c r="I660" s="1">
        <v>77</v>
      </c>
      <c r="J660" s="1" t="s">
        <v>19</v>
      </c>
      <c r="K660" s="1" t="s">
        <v>1867</v>
      </c>
      <c r="L660" s="1">
        <v>65000000</v>
      </c>
      <c r="M660" s="1">
        <v>2009</v>
      </c>
      <c r="N660" s="1">
        <v>6.3</v>
      </c>
    </row>
    <row r="661" spans="1:14" x14ac:dyDescent="0.25">
      <c r="A661" s="2" t="s">
        <v>230</v>
      </c>
      <c r="B661" s="2">
        <v>308</v>
      </c>
      <c r="C661" s="2">
        <v>127</v>
      </c>
      <c r="D661" s="2">
        <v>356784000</v>
      </c>
      <c r="E661" s="2" t="s">
        <v>635</v>
      </c>
      <c r="F661" s="2" t="s">
        <v>550</v>
      </c>
      <c r="G661" s="2" t="s">
        <v>1868</v>
      </c>
      <c r="H661" s="2">
        <v>613473</v>
      </c>
      <c r="I661" s="2">
        <v>895</v>
      </c>
      <c r="J661" s="2" t="s">
        <v>19</v>
      </c>
      <c r="K661" s="2" t="s">
        <v>20</v>
      </c>
      <c r="L661" s="2">
        <v>63000000</v>
      </c>
      <c r="M661" s="2">
        <v>1993</v>
      </c>
      <c r="N661" s="2">
        <v>8.1</v>
      </c>
    </row>
    <row r="662" spans="1:14" x14ac:dyDescent="0.25">
      <c r="A662" s="1" t="s">
        <v>1773</v>
      </c>
      <c r="B662" s="1">
        <v>40</v>
      </c>
      <c r="C662" s="1">
        <v>212</v>
      </c>
      <c r="D662" s="1">
        <v>25052000</v>
      </c>
      <c r="E662" s="1" t="s">
        <v>1869</v>
      </c>
      <c r="F662" s="1" t="s">
        <v>310</v>
      </c>
      <c r="G662" s="1" t="s">
        <v>1870</v>
      </c>
      <c r="H662" s="1">
        <v>35314</v>
      </c>
      <c r="I662" s="1">
        <v>145</v>
      </c>
      <c r="J662" s="1" t="s">
        <v>19</v>
      </c>
      <c r="K662" s="1" t="s">
        <v>20</v>
      </c>
      <c r="L662" s="1">
        <v>63000000</v>
      </c>
      <c r="M662" s="1">
        <v>1994</v>
      </c>
      <c r="N662" s="1">
        <v>6.6</v>
      </c>
    </row>
    <row r="663" spans="1:14" x14ac:dyDescent="0.25">
      <c r="A663" s="2" t="s">
        <v>647</v>
      </c>
      <c r="B663" s="2">
        <v>42</v>
      </c>
      <c r="C663" s="2">
        <v>141</v>
      </c>
      <c r="D663" s="2">
        <v>122012710</v>
      </c>
      <c r="E663" s="2" t="s">
        <v>268</v>
      </c>
      <c r="F663" s="2" t="s">
        <v>232</v>
      </c>
      <c r="G663" s="2" t="s">
        <v>1872</v>
      </c>
      <c r="H663" s="2">
        <v>69663</v>
      </c>
      <c r="I663" s="2">
        <v>133</v>
      </c>
      <c r="J663" s="2" t="s">
        <v>19</v>
      </c>
      <c r="K663" s="2" t="s">
        <v>20</v>
      </c>
      <c r="L663" s="2">
        <v>62000000</v>
      </c>
      <c r="M663" s="2">
        <v>1994</v>
      </c>
      <c r="N663" s="2">
        <v>6.9</v>
      </c>
    </row>
    <row r="664" spans="1:14" x14ac:dyDescent="0.25">
      <c r="A664" s="1" t="s">
        <v>1873</v>
      </c>
      <c r="B664" s="1">
        <v>68</v>
      </c>
      <c r="C664" s="1">
        <v>103</v>
      </c>
      <c r="D664" s="1">
        <v>72413</v>
      </c>
      <c r="E664" s="1" t="s">
        <v>113</v>
      </c>
      <c r="F664" s="1" t="s">
        <v>1874</v>
      </c>
      <c r="G664" s="1" t="s">
        <v>1875</v>
      </c>
      <c r="H664" s="1">
        <v>11584</v>
      </c>
      <c r="I664" s="1">
        <v>86</v>
      </c>
      <c r="J664" s="1" t="s">
        <v>1012</v>
      </c>
      <c r="K664" s="1" t="s">
        <v>497</v>
      </c>
      <c r="L664" s="1">
        <v>65000000</v>
      </c>
      <c r="M664" s="1">
        <v>2015</v>
      </c>
      <c r="N664" s="1">
        <v>6.1</v>
      </c>
    </row>
    <row r="665" spans="1:14" x14ac:dyDescent="0.25">
      <c r="A665" s="2" t="s">
        <v>1876</v>
      </c>
      <c r="B665" s="2">
        <v>78</v>
      </c>
      <c r="C665" s="2">
        <v>98</v>
      </c>
      <c r="D665" s="2">
        <v>58255287</v>
      </c>
      <c r="E665" s="2" t="s">
        <v>557</v>
      </c>
      <c r="F665" s="2" t="s">
        <v>863</v>
      </c>
      <c r="G665" s="2" t="s">
        <v>1878</v>
      </c>
      <c r="H665" s="2">
        <v>39471</v>
      </c>
      <c r="I665" s="2">
        <v>187</v>
      </c>
      <c r="J665" s="2" t="s">
        <v>19</v>
      </c>
      <c r="K665" s="2" t="s">
        <v>20</v>
      </c>
      <c r="L665" s="2">
        <v>64000000</v>
      </c>
      <c r="M665" s="2">
        <v>2006</v>
      </c>
      <c r="N665" s="2">
        <v>4.3</v>
      </c>
    </row>
    <row r="666" spans="1:14" x14ac:dyDescent="0.25">
      <c r="A666" s="1" t="s">
        <v>365</v>
      </c>
      <c r="B666" s="1">
        <v>178</v>
      </c>
      <c r="C666" s="1">
        <v>116</v>
      </c>
      <c r="D666" s="1">
        <v>77086030</v>
      </c>
      <c r="E666" s="1" t="s">
        <v>1880</v>
      </c>
      <c r="F666" s="1" t="s">
        <v>374</v>
      </c>
      <c r="G666" s="1" t="s">
        <v>1881</v>
      </c>
      <c r="H666" s="1">
        <v>65297</v>
      </c>
      <c r="I666" s="1">
        <v>602</v>
      </c>
      <c r="J666" s="1" t="s">
        <v>19</v>
      </c>
      <c r="K666" s="1" t="s">
        <v>774</v>
      </c>
      <c r="L666" s="1">
        <v>62000000</v>
      </c>
      <c r="M666" s="1">
        <v>2000</v>
      </c>
      <c r="N666" s="1">
        <v>6.6</v>
      </c>
    </row>
    <row r="667" spans="1:14" x14ac:dyDescent="0.25">
      <c r="A667" s="2" t="s">
        <v>1883</v>
      </c>
      <c r="B667" s="2">
        <v>75</v>
      </c>
      <c r="C667" s="2">
        <v>114</v>
      </c>
      <c r="D667" s="2">
        <v>65000000</v>
      </c>
      <c r="E667" s="2" t="s">
        <v>753</v>
      </c>
      <c r="F667" s="2" t="s">
        <v>1884</v>
      </c>
      <c r="G667" s="2" t="s">
        <v>1885</v>
      </c>
      <c r="H667" s="2">
        <v>43027</v>
      </c>
      <c r="I667" s="2">
        <v>214</v>
      </c>
      <c r="J667" s="2" t="s">
        <v>19</v>
      </c>
      <c r="K667" s="2" t="s">
        <v>20</v>
      </c>
      <c r="L667" s="2">
        <v>62000000</v>
      </c>
      <c r="M667" s="2">
        <v>1995</v>
      </c>
      <c r="N667" s="2">
        <v>6.8</v>
      </c>
    </row>
    <row r="668" spans="1:14" x14ac:dyDescent="0.25">
      <c r="A668" s="1" t="s">
        <v>1886</v>
      </c>
      <c r="B668" s="1">
        <v>150</v>
      </c>
      <c r="C668" s="1">
        <v>87</v>
      </c>
      <c r="D668" s="1">
        <v>32178777</v>
      </c>
      <c r="E668" s="1" t="s">
        <v>1888</v>
      </c>
      <c r="F668" s="1" t="s">
        <v>406</v>
      </c>
      <c r="G668" s="1" t="s">
        <v>1889</v>
      </c>
      <c r="H668" s="1">
        <v>43300</v>
      </c>
      <c r="I668" s="1">
        <v>250</v>
      </c>
      <c r="J668" s="1" t="s">
        <v>19</v>
      </c>
      <c r="K668" s="1" t="s">
        <v>20</v>
      </c>
      <c r="L668" s="1">
        <v>62000000</v>
      </c>
      <c r="M668" s="1">
        <v>2008</v>
      </c>
      <c r="N668" s="1">
        <v>3.8</v>
      </c>
    </row>
    <row r="669" spans="1:14" x14ac:dyDescent="0.25">
      <c r="A669" s="2" t="s">
        <v>1890</v>
      </c>
      <c r="B669" s="2">
        <v>113</v>
      </c>
      <c r="C669" s="2">
        <v>125</v>
      </c>
      <c r="D669" s="2">
        <v>15738632</v>
      </c>
      <c r="E669" s="2" t="s">
        <v>246</v>
      </c>
      <c r="F669" s="2" t="s">
        <v>1020</v>
      </c>
      <c r="G669" s="2" t="s">
        <v>1891</v>
      </c>
      <c r="H669" s="2">
        <v>38076</v>
      </c>
      <c r="I669" s="2">
        <v>399</v>
      </c>
      <c r="J669" s="2" t="s">
        <v>19</v>
      </c>
      <c r="K669" s="2" t="s">
        <v>20</v>
      </c>
      <c r="L669" s="2">
        <v>42000000</v>
      </c>
      <c r="M669" s="2">
        <v>2001</v>
      </c>
      <c r="N669" s="2">
        <v>5.9</v>
      </c>
    </row>
    <row r="670" spans="1:14" x14ac:dyDescent="0.25">
      <c r="A670" s="1" t="s">
        <v>922</v>
      </c>
      <c r="B670" s="1">
        <v>596</v>
      </c>
      <c r="C670" s="1">
        <v>187</v>
      </c>
      <c r="D670" s="1">
        <v>54116191</v>
      </c>
      <c r="E670" s="1" t="s">
        <v>1892</v>
      </c>
      <c r="F670" s="1" t="s">
        <v>1893</v>
      </c>
      <c r="G670" s="1" t="s">
        <v>1894</v>
      </c>
      <c r="H670" s="1">
        <v>272839</v>
      </c>
      <c r="I670" s="1">
        <v>1018</v>
      </c>
      <c r="J670" s="1" t="s">
        <v>19</v>
      </c>
      <c r="K670" s="1" t="s">
        <v>20</v>
      </c>
      <c r="L670" s="1">
        <v>44000000</v>
      </c>
      <c r="M670" s="1">
        <v>2015</v>
      </c>
      <c r="N670" s="1">
        <v>7.9</v>
      </c>
    </row>
    <row r="671" spans="1:14" x14ac:dyDescent="0.25">
      <c r="A671" s="2" t="s">
        <v>1895</v>
      </c>
      <c r="B671" s="2">
        <v>191</v>
      </c>
      <c r="C671" s="2">
        <v>93</v>
      </c>
      <c r="D671" s="2">
        <v>118153533</v>
      </c>
      <c r="E671" s="2" t="s">
        <v>1896</v>
      </c>
      <c r="F671" s="2" t="s">
        <v>672</v>
      </c>
      <c r="G671" s="2" t="s">
        <v>1897</v>
      </c>
      <c r="H671" s="2">
        <v>129995</v>
      </c>
      <c r="I671" s="2">
        <v>246</v>
      </c>
      <c r="J671" s="2" t="s">
        <v>19</v>
      </c>
      <c r="K671" s="2" t="s">
        <v>20</v>
      </c>
      <c r="L671" s="2">
        <v>61000000</v>
      </c>
      <c r="M671" s="2">
        <v>2007</v>
      </c>
      <c r="N671" s="2">
        <v>6.3</v>
      </c>
    </row>
    <row r="672" spans="1:14" x14ac:dyDescent="0.25">
      <c r="A672" s="1" t="s">
        <v>1898</v>
      </c>
      <c r="B672" s="1">
        <v>156</v>
      </c>
      <c r="C672" s="1">
        <v>95</v>
      </c>
      <c r="D672" s="1">
        <v>108012170</v>
      </c>
      <c r="E672" s="1" t="s">
        <v>165</v>
      </c>
      <c r="F672" s="1" t="s">
        <v>1589</v>
      </c>
      <c r="G672" s="1" t="s">
        <v>1899</v>
      </c>
      <c r="H672" s="1">
        <v>24089</v>
      </c>
      <c r="I672" s="1">
        <v>82</v>
      </c>
      <c r="J672" s="1" t="s">
        <v>19</v>
      </c>
      <c r="K672" s="1" t="s">
        <v>20</v>
      </c>
      <c r="L672" s="1">
        <v>63000000</v>
      </c>
      <c r="M672" s="1">
        <v>2011</v>
      </c>
      <c r="N672" s="1">
        <v>5.5</v>
      </c>
    </row>
    <row r="673" spans="1:14" x14ac:dyDescent="0.25">
      <c r="A673" s="2" t="s">
        <v>65</v>
      </c>
      <c r="B673" s="2">
        <v>460</v>
      </c>
      <c r="C673" s="2">
        <v>117</v>
      </c>
      <c r="D673" s="2">
        <v>210592590</v>
      </c>
      <c r="E673" s="2" t="s">
        <v>827</v>
      </c>
      <c r="F673" s="2" t="s">
        <v>362</v>
      </c>
      <c r="G673" s="2" t="s">
        <v>1900</v>
      </c>
      <c r="H673" s="2">
        <v>607235</v>
      </c>
      <c r="I673" s="2">
        <v>2073</v>
      </c>
      <c r="J673" s="2" t="s">
        <v>19</v>
      </c>
      <c r="K673" s="2" t="s">
        <v>20</v>
      </c>
      <c r="L673" s="2">
        <v>65000000</v>
      </c>
      <c r="M673" s="2">
        <v>2006</v>
      </c>
      <c r="N673" s="2">
        <v>7.7</v>
      </c>
    </row>
    <row r="674" spans="1:14" x14ac:dyDescent="0.25">
      <c r="A674" s="1" t="s">
        <v>1024</v>
      </c>
      <c r="B674" s="1">
        <v>141</v>
      </c>
      <c r="C674" s="1">
        <v>106</v>
      </c>
      <c r="D674" s="1">
        <v>279167575</v>
      </c>
      <c r="E674" s="1" t="s">
        <v>877</v>
      </c>
      <c r="F674" s="1" t="s">
        <v>913</v>
      </c>
      <c r="G674" s="1" t="s">
        <v>1901</v>
      </c>
      <c r="H674" s="1">
        <v>211296</v>
      </c>
      <c r="I674" s="1">
        <v>428</v>
      </c>
      <c r="J674" s="1" t="s">
        <v>19</v>
      </c>
      <c r="K674" s="1" t="s">
        <v>20</v>
      </c>
      <c r="L674" s="1">
        <v>80000000</v>
      </c>
      <c r="M674" s="1">
        <v>2004</v>
      </c>
      <c r="N674" s="1">
        <v>6.3</v>
      </c>
    </row>
    <row r="675" spans="1:14" x14ac:dyDescent="0.25">
      <c r="A675" s="2" t="s">
        <v>1902</v>
      </c>
      <c r="B675" s="2">
        <v>180</v>
      </c>
      <c r="C675" s="2">
        <v>115</v>
      </c>
      <c r="D675" s="2">
        <v>143151473</v>
      </c>
      <c r="E675" s="2" t="s">
        <v>1904</v>
      </c>
      <c r="F675" s="2" t="s">
        <v>1905</v>
      </c>
      <c r="G675" s="2" t="s">
        <v>1906</v>
      </c>
      <c r="H675" s="2">
        <v>116681</v>
      </c>
      <c r="I675" s="2">
        <v>320</v>
      </c>
      <c r="J675" s="2" t="s">
        <v>19</v>
      </c>
      <c r="K675" s="2" t="s">
        <v>20</v>
      </c>
      <c r="L675" s="2">
        <v>60000000</v>
      </c>
      <c r="M675" s="2">
        <v>2008</v>
      </c>
      <c r="N675" s="2">
        <v>7.1</v>
      </c>
    </row>
    <row r="676" spans="1:14" x14ac:dyDescent="0.25">
      <c r="A676" s="1" t="s">
        <v>1602</v>
      </c>
      <c r="B676" s="1">
        <v>186</v>
      </c>
      <c r="C676" s="1">
        <v>189</v>
      </c>
      <c r="D676" s="1">
        <v>136801374</v>
      </c>
      <c r="E676" s="1" t="s">
        <v>1907</v>
      </c>
      <c r="F676" s="1" t="s">
        <v>193</v>
      </c>
      <c r="G676" s="1" t="s">
        <v>1908</v>
      </c>
      <c r="H676" s="1">
        <v>782610</v>
      </c>
      <c r="I676" s="1">
        <v>1377</v>
      </c>
      <c r="J676" s="1" t="s">
        <v>19</v>
      </c>
      <c r="K676" s="1" t="s">
        <v>20</v>
      </c>
      <c r="L676" s="1">
        <v>60000000</v>
      </c>
      <c r="M676" s="1">
        <v>1999</v>
      </c>
      <c r="N676" s="1">
        <v>8.5</v>
      </c>
    </row>
    <row r="677" spans="1:14" x14ac:dyDescent="0.25">
      <c r="A677" s="1" t="s">
        <v>929</v>
      </c>
      <c r="B677" s="1">
        <v>161</v>
      </c>
      <c r="C677" s="1">
        <v>81</v>
      </c>
      <c r="D677" s="1">
        <v>135381507</v>
      </c>
      <c r="E677" s="1" t="s">
        <v>352</v>
      </c>
      <c r="F677" s="1" t="s">
        <v>942</v>
      </c>
      <c r="G677" s="1" t="s">
        <v>1909</v>
      </c>
      <c r="H677" s="1">
        <v>63912</v>
      </c>
      <c r="I677" s="1">
        <v>251</v>
      </c>
      <c r="J677" s="1" t="s">
        <v>19</v>
      </c>
      <c r="K677" s="1" t="s">
        <v>20</v>
      </c>
      <c r="L677" s="1">
        <v>150000000</v>
      </c>
      <c r="M677" s="1">
        <v>2005</v>
      </c>
      <c r="N677" s="1">
        <v>5.8</v>
      </c>
    </row>
    <row r="678" spans="1:14" x14ac:dyDescent="0.25">
      <c r="A678" s="2" t="s">
        <v>383</v>
      </c>
      <c r="B678" s="2">
        <v>568</v>
      </c>
      <c r="C678" s="2">
        <v>149</v>
      </c>
      <c r="D678" s="2">
        <v>167735396</v>
      </c>
      <c r="E678" s="2" t="s">
        <v>1110</v>
      </c>
      <c r="F678" s="2" t="s">
        <v>1910</v>
      </c>
      <c r="G678" s="2" t="s">
        <v>1911</v>
      </c>
      <c r="H678" s="2">
        <v>569841</v>
      </c>
      <c r="I678" s="2">
        <v>1127</v>
      </c>
      <c r="J678" s="2" t="s">
        <v>19</v>
      </c>
      <c r="K678" s="2" t="s">
        <v>20</v>
      </c>
      <c r="L678" s="2">
        <v>61000000</v>
      </c>
      <c r="M678" s="2">
        <v>2014</v>
      </c>
      <c r="N678" s="2">
        <v>8.1</v>
      </c>
    </row>
    <row r="679" spans="1:14" x14ac:dyDescent="0.25">
      <c r="A679" s="1" t="s">
        <v>302</v>
      </c>
      <c r="B679" s="1">
        <v>249</v>
      </c>
      <c r="C679" s="1">
        <v>119</v>
      </c>
      <c r="D679" s="1">
        <v>121468960</v>
      </c>
      <c r="E679" s="1" t="s">
        <v>628</v>
      </c>
      <c r="F679" s="1" t="s">
        <v>629</v>
      </c>
      <c r="G679" s="1" t="s">
        <v>1912</v>
      </c>
      <c r="H679" s="1">
        <v>407601</v>
      </c>
      <c r="I679" s="1">
        <v>849</v>
      </c>
      <c r="J679" s="1" t="s">
        <v>19</v>
      </c>
      <c r="K679" s="1" t="s">
        <v>20</v>
      </c>
      <c r="L679" s="1">
        <v>60000000</v>
      </c>
      <c r="M679" s="1">
        <v>2002</v>
      </c>
      <c r="N679" s="1">
        <v>7.9</v>
      </c>
    </row>
    <row r="680" spans="1:14" x14ac:dyDescent="0.25">
      <c r="A680" s="2" t="s">
        <v>188</v>
      </c>
      <c r="B680" s="2">
        <v>137</v>
      </c>
      <c r="C680" s="2">
        <v>130</v>
      </c>
      <c r="D680" s="2">
        <v>106635996</v>
      </c>
      <c r="E680" s="2" t="s">
        <v>28</v>
      </c>
      <c r="F680" s="2" t="s">
        <v>1500</v>
      </c>
      <c r="G680" s="2" t="s">
        <v>1913</v>
      </c>
      <c r="H680" s="2">
        <v>199025</v>
      </c>
      <c r="I680" s="2">
        <v>416</v>
      </c>
      <c r="J680" s="2" t="s">
        <v>19</v>
      </c>
      <c r="K680" s="2" t="s">
        <v>31</v>
      </c>
      <c r="L680" s="2">
        <v>58000000</v>
      </c>
      <c r="M680" s="2">
        <v>1995</v>
      </c>
      <c r="N680" s="2">
        <v>7.2</v>
      </c>
    </row>
    <row r="681" spans="1:14" x14ac:dyDescent="0.25">
      <c r="A681" s="1" t="s">
        <v>932</v>
      </c>
      <c r="B681" s="1">
        <v>113</v>
      </c>
      <c r="C681" s="1">
        <v>116</v>
      </c>
      <c r="D681" s="1">
        <v>102678089</v>
      </c>
      <c r="E681" s="1" t="s">
        <v>1001</v>
      </c>
      <c r="F681" s="1" t="s">
        <v>1803</v>
      </c>
      <c r="G681" s="1" t="s">
        <v>1914</v>
      </c>
      <c r="H681" s="1">
        <v>42705</v>
      </c>
      <c r="I681" s="1">
        <v>274</v>
      </c>
      <c r="J681" s="1" t="s">
        <v>19</v>
      </c>
      <c r="K681" s="1" t="s">
        <v>20</v>
      </c>
      <c r="L681" s="1">
        <v>95000000</v>
      </c>
      <c r="M681" s="1">
        <v>1999</v>
      </c>
      <c r="N681" s="1">
        <v>6.3</v>
      </c>
    </row>
    <row r="682" spans="1:14" x14ac:dyDescent="0.25">
      <c r="A682" s="2" t="s">
        <v>600</v>
      </c>
      <c r="B682" s="2">
        <v>213</v>
      </c>
      <c r="C682" s="2">
        <v>103</v>
      </c>
      <c r="D682" s="2">
        <v>125603360</v>
      </c>
      <c r="E682" s="2" t="s">
        <v>1164</v>
      </c>
      <c r="F682" s="2" t="s">
        <v>1170</v>
      </c>
      <c r="G682" s="2" t="s">
        <v>1915</v>
      </c>
      <c r="H682" s="2">
        <v>667983</v>
      </c>
      <c r="I682" s="2">
        <v>877</v>
      </c>
      <c r="J682" s="2" t="s">
        <v>19</v>
      </c>
      <c r="K682" s="2" t="s">
        <v>20</v>
      </c>
      <c r="L682" s="2">
        <v>60000000</v>
      </c>
      <c r="M682" s="2">
        <v>1998</v>
      </c>
      <c r="N682" s="2">
        <v>8.1</v>
      </c>
    </row>
    <row r="683" spans="1:14" x14ac:dyDescent="0.25">
      <c r="A683" s="1" t="s">
        <v>1916</v>
      </c>
      <c r="B683" s="1">
        <v>120</v>
      </c>
      <c r="C683" s="1">
        <v>99</v>
      </c>
      <c r="D683" s="1">
        <v>101217900</v>
      </c>
      <c r="E683" s="1" t="s">
        <v>1917</v>
      </c>
      <c r="F683" s="1" t="s">
        <v>529</v>
      </c>
      <c r="G683" s="1" t="s">
        <v>1918</v>
      </c>
      <c r="H683" s="1">
        <v>91093</v>
      </c>
      <c r="I683" s="1">
        <v>353</v>
      </c>
      <c r="J683" s="1" t="s">
        <v>19</v>
      </c>
      <c r="K683" s="1" t="s">
        <v>20</v>
      </c>
      <c r="L683" s="1">
        <v>70000000</v>
      </c>
      <c r="M683" s="1">
        <v>1998</v>
      </c>
      <c r="N683" s="1">
        <v>7</v>
      </c>
    </row>
    <row r="684" spans="1:14" x14ac:dyDescent="0.25">
      <c r="A684" s="2" t="s">
        <v>1590</v>
      </c>
      <c r="B684" s="2">
        <v>81</v>
      </c>
      <c r="C684" s="2">
        <v>92</v>
      </c>
      <c r="D684" s="2">
        <v>104148781</v>
      </c>
      <c r="E684" s="2" t="s">
        <v>1508</v>
      </c>
      <c r="F684" s="2" t="s">
        <v>1919</v>
      </c>
      <c r="G684" s="2" t="s">
        <v>1920</v>
      </c>
      <c r="H684" s="2">
        <v>49486</v>
      </c>
      <c r="I684" s="2">
        <v>116</v>
      </c>
      <c r="J684" s="2" t="s">
        <v>19</v>
      </c>
      <c r="K684" s="2" t="s">
        <v>20</v>
      </c>
      <c r="L684" s="2">
        <v>60000000</v>
      </c>
      <c r="M684" s="2">
        <v>2003</v>
      </c>
      <c r="N684" s="2">
        <v>5.5</v>
      </c>
    </row>
    <row r="685" spans="1:14" x14ac:dyDescent="0.25">
      <c r="A685" s="1" t="s">
        <v>1859</v>
      </c>
      <c r="B685" s="1">
        <v>265</v>
      </c>
      <c r="C685" s="1">
        <v>109</v>
      </c>
      <c r="D685" s="1">
        <v>75573300</v>
      </c>
      <c r="E685" s="1" t="s">
        <v>1740</v>
      </c>
      <c r="F685" s="1" t="s">
        <v>902</v>
      </c>
      <c r="G685" s="1" t="s">
        <v>1921</v>
      </c>
      <c r="H685" s="1">
        <v>156898</v>
      </c>
      <c r="I685" s="1">
        <v>172</v>
      </c>
      <c r="J685" s="1" t="s">
        <v>19</v>
      </c>
      <c r="K685" s="1" t="s">
        <v>20</v>
      </c>
      <c r="L685" s="1">
        <v>61000000</v>
      </c>
      <c r="M685" s="1">
        <v>2013</v>
      </c>
      <c r="N685" s="1">
        <v>6.7</v>
      </c>
    </row>
    <row r="686" spans="1:14" x14ac:dyDescent="0.25">
      <c r="A686" s="2" t="s">
        <v>986</v>
      </c>
      <c r="B686" s="2">
        <v>105</v>
      </c>
      <c r="C686" s="2">
        <v>87</v>
      </c>
      <c r="D686" s="2">
        <v>93375151</v>
      </c>
      <c r="E686" s="2" t="s">
        <v>1279</v>
      </c>
      <c r="F686" s="2" t="s">
        <v>1922</v>
      </c>
      <c r="G686" s="2" t="s">
        <v>1923</v>
      </c>
      <c r="H686" s="2">
        <v>46031</v>
      </c>
      <c r="I686" s="2">
        <v>235</v>
      </c>
      <c r="J686" s="2" t="s">
        <v>19</v>
      </c>
      <c r="K686" s="2" t="s">
        <v>20</v>
      </c>
      <c r="L686" s="2">
        <v>60000000</v>
      </c>
      <c r="M686" s="2">
        <v>2001</v>
      </c>
      <c r="N686" s="2">
        <v>5.2</v>
      </c>
    </row>
    <row r="687" spans="1:14" x14ac:dyDescent="0.25">
      <c r="A687" s="1" t="s">
        <v>1522</v>
      </c>
      <c r="B687" s="1">
        <v>155</v>
      </c>
      <c r="C687" s="1">
        <v>111</v>
      </c>
      <c r="D687" s="1">
        <v>106126012</v>
      </c>
      <c r="E687" s="1" t="s">
        <v>201</v>
      </c>
      <c r="F687" s="1" t="s">
        <v>202</v>
      </c>
      <c r="G687" s="1" t="s">
        <v>1925</v>
      </c>
      <c r="H687" s="1">
        <v>285623</v>
      </c>
      <c r="I687" s="1">
        <v>497</v>
      </c>
      <c r="J687" s="1" t="s">
        <v>19</v>
      </c>
      <c r="K687" s="1" t="s">
        <v>20</v>
      </c>
      <c r="L687" s="1">
        <v>60000000</v>
      </c>
      <c r="M687" s="1">
        <v>2003</v>
      </c>
      <c r="N687" s="1">
        <v>7</v>
      </c>
    </row>
    <row r="688" spans="1:14" x14ac:dyDescent="0.25">
      <c r="A688" s="2" t="s">
        <v>1926</v>
      </c>
      <c r="B688" s="2">
        <v>118</v>
      </c>
      <c r="C688" s="2">
        <v>101</v>
      </c>
      <c r="D688" s="2">
        <v>93307796</v>
      </c>
      <c r="E688" s="2" t="s">
        <v>877</v>
      </c>
      <c r="F688" s="2" t="s">
        <v>1376</v>
      </c>
      <c r="G688" s="2" t="s">
        <v>1928</v>
      </c>
      <c r="H688" s="2">
        <v>85673</v>
      </c>
      <c r="I688" s="2">
        <v>269</v>
      </c>
      <c r="J688" s="2" t="s">
        <v>19</v>
      </c>
      <c r="K688" s="2" t="s">
        <v>20</v>
      </c>
      <c r="L688" s="2">
        <v>60000000</v>
      </c>
      <c r="M688" s="2">
        <v>2002</v>
      </c>
      <c r="N688" s="2">
        <v>6.1</v>
      </c>
    </row>
    <row r="689" spans="1:14" x14ac:dyDescent="0.25">
      <c r="A689" s="1" t="s">
        <v>449</v>
      </c>
      <c r="B689" s="1">
        <v>131</v>
      </c>
      <c r="C689" s="1">
        <v>83</v>
      </c>
      <c r="D689" s="1">
        <v>90646554</v>
      </c>
      <c r="E689" s="1" t="s">
        <v>273</v>
      </c>
      <c r="F689" s="1" t="s">
        <v>933</v>
      </c>
      <c r="G689" s="1" t="s">
        <v>1930</v>
      </c>
      <c r="H689" s="1">
        <v>124641</v>
      </c>
      <c r="I689" s="1">
        <v>289</v>
      </c>
      <c r="J689" s="1" t="s">
        <v>19</v>
      </c>
      <c r="K689" s="1" t="s">
        <v>20</v>
      </c>
      <c r="L689" s="1">
        <v>105000000</v>
      </c>
      <c r="M689" s="1">
        <v>1998</v>
      </c>
      <c r="N689" s="1">
        <v>6.6</v>
      </c>
    </row>
    <row r="690" spans="1:14" x14ac:dyDescent="0.25">
      <c r="A690" s="2" t="s">
        <v>1931</v>
      </c>
      <c r="B690" s="2">
        <v>166</v>
      </c>
      <c r="C690" s="2">
        <v>113</v>
      </c>
      <c r="D690" s="2">
        <v>109176215</v>
      </c>
      <c r="E690" s="2" t="s">
        <v>872</v>
      </c>
      <c r="F690" s="2" t="s">
        <v>151</v>
      </c>
      <c r="G690" s="2" t="s">
        <v>1932</v>
      </c>
      <c r="H690" s="2">
        <v>83506</v>
      </c>
      <c r="I690" s="2">
        <v>144</v>
      </c>
      <c r="J690" s="2" t="s">
        <v>19</v>
      </c>
      <c r="K690" s="2" t="s">
        <v>20</v>
      </c>
      <c r="L690" s="2">
        <v>60000000</v>
      </c>
      <c r="M690" s="2">
        <v>2009</v>
      </c>
      <c r="N690" s="2">
        <v>5.5</v>
      </c>
    </row>
    <row r="691" spans="1:14" x14ac:dyDescent="0.25">
      <c r="A691" s="1" t="s">
        <v>909</v>
      </c>
      <c r="B691" s="1">
        <v>60</v>
      </c>
      <c r="C691" s="1">
        <v>107</v>
      </c>
      <c r="D691" s="1">
        <v>82670733</v>
      </c>
      <c r="E691" s="1" t="s">
        <v>1605</v>
      </c>
      <c r="F691" s="1" t="s">
        <v>303</v>
      </c>
      <c r="G691" s="1" t="s">
        <v>1934</v>
      </c>
      <c r="H691" s="1">
        <v>60476</v>
      </c>
      <c r="I691" s="1">
        <v>97</v>
      </c>
      <c r="J691" s="1" t="s">
        <v>19</v>
      </c>
      <c r="K691" s="1" t="s">
        <v>20</v>
      </c>
      <c r="L691" s="1">
        <v>60000000</v>
      </c>
      <c r="M691" s="1">
        <v>1990</v>
      </c>
      <c r="N691" s="1">
        <v>5.9</v>
      </c>
    </row>
    <row r="692" spans="1:14" x14ac:dyDescent="0.25">
      <c r="A692" s="2" t="s">
        <v>1320</v>
      </c>
      <c r="B692" s="2">
        <v>77</v>
      </c>
      <c r="C692" s="2">
        <v>94</v>
      </c>
      <c r="D692" s="2">
        <v>82569532</v>
      </c>
      <c r="E692" s="2" t="s">
        <v>1211</v>
      </c>
      <c r="F692" s="2" t="s">
        <v>607</v>
      </c>
      <c r="G692" s="2" t="s">
        <v>1936</v>
      </c>
      <c r="H692" s="2">
        <v>42737</v>
      </c>
      <c r="I692" s="2">
        <v>128</v>
      </c>
      <c r="J692" s="2" t="s">
        <v>19</v>
      </c>
      <c r="K692" s="2" t="s">
        <v>20</v>
      </c>
      <c r="L692" s="2">
        <v>60000000</v>
      </c>
      <c r="M692" s="2">
        <v>2005</v>
      </c>
      <c r="N692" s="2">
        <v>5.4</v>
      </c>
    </row>
    <row r="693" spans="1:14" x14ac:dyDescent="0.25">
      <c r="A693" s="1" t="s">
        <v>1938</v>
      </c>
      <c r="B693" s="1">
        <v>249</v>
      </c>
      <c r="C693" s="1">
        <v>132</v>
      </c>
      <c r="D693" s="1">
        <v>81687587</v>
      </c>
      <c r="E693" s="1" t="s">
        <v>1405</v>
      </c>
      <c r="F693" s="1" t="s">
        <v>1939</v>
      </c>
      <c r="G693" s="1" t="s">
        <v>1940</v>
      </c>
      <c r="H693" s="1">
        <v>138246</v>
      </c>
      <c r="I693" s="1">
        <v>360</v>
      </c>
      <c r="J693" s="1" t="s">
        <v>19</v>
      </c>
      <c r="K693" s="1" t="s">
        <v>20</v>
      </c>
      <c r="L693" s="1">
        <v>61000000</v>
      </c>
      <c r="M693" s="1">
        <v>2015</v>
      </c>
      <c r="N693" s="1">
        <v>6.4</v>
      </c>
    </row>
    <row r="694" spans="1:14" x14ac:dyDescent="0.25">
      <c r="A694" s="2" t="s">
        <v>1941</v>
      </c>
      <c r="B694" s="2">
        <v>213</v>
      </c>
      <c r="C694" s="2">
        <v>140</v>
      </c>
      <c r="D694" s="2">
        <v>80574010</v>
      </c>
      <c r="E694" s="2" t="s">
        <v>129</v>
      </c>
      <c r="F694" s="2" t="s">
        <v>45</v>
      </c>
      <c r="G694" s="2" t="s">
        <v>1942</v>
      </c>
      <c r="H694" s="2">
        <v>63493</v>
      </c>
      <c r="I694" s="2">
        <v>302</v>
      </c>
      <c r="J694" s="2" t="s">
        <v>19</v>
      </c>
      <c r="K694" s="2" t="s">
        <v>20</v>
      </c>
      <c r="L694" s="2">
        <v>60000000</v>
      </c>
      <c r="M694" s="2">
        <v>2010</v>
      </c>
      <c r="N694" s="2">
        <v>5.7</v>
      </c>
    </row>
    <row r="695" spans="1:14" x14ac:dyDescent="0.25">
      <c r="A695" s="1" t="s">
        <v>157</v>
      </c>
      <c r="B695" s="1">
        <v>121</v>
      </c>
      <c r="C695" s="1">
        <v>125</v>
      </c>
      <c r="D695" s="1">
        <v>75764085</v>
      </c>
      <c r="E695" s="1" t="s">
        <v>1274</v>
      </c>
      <c r="F695" s="1" t="s">
        <v>396</v>
      </c>
      <c r="G695" s="1" t="s">
        <v>1943</v>
      </c>
      <c r="H695" s="1">
        <v>85844</v>
      </c>
      <c r="I695" s="1">
        <v>322</v>
      </c>
      <c r="J695" s="1" t="s">
        <v>19</v>
      </c>
      <c r="K695" s="1" t="s">
        <v>20</v>
      </c>
      <c r="L695" s="1">
        <v>60000000</v>
      </c>
      <c r="M695" s="1">
        <v>2000</v>
      </c>
      <c r="N695" s="1">
        <v>6.7</v>
      </c>
    </row>
    <row r="696" spans="1:14" x14ac:dyDescent="0.25">
      <c r="A696" s="2" t="s">
        <v>676</v>
      </c>
      <c r="B696" s="2">
        <v>315</v>
      </c>
      <c r="C696" s="2">
        <v>111</v>
      </c>
      <c r="D696" s="2">
        <v>90356857</v>
      </c>
      <c r="E696" s="2" t="s">
        <v>246</v>
      </c>
      <c r="F696" s="2" t="s">
        <v>540</v>
      </c>
      <c r="G696" s="2" t="s">
        <v>1944</v>
      </c>
      <c r="H696" s="2">
        <v>238916</v>
      </c>
      <c r="I696" s="2">
        <v>328</v>
      </c>
      <c r="J696" s="2" t="s">
        <v>19</v>
      </c>
      <c r="K696" s="2" t="s">
        <v>20</v>
      </c>
      <c r="L696" s="2">
        <v>58000000</v>
      </c>
      <c r="M696" s="2">
        <v>2010</v>
      </c>
      <c r="N696" s="2">
        <v>7.1</v>
      </c>
    </row>
    <row r="697" spans="1:14" x14ac:dyDescent="0.25">
      <c r="A697" s="1" t="s">
        <v>427</v>
      </c>
      <c r="B697" s="1">
        <v>171</v>
      </c>
      <c r="C697" s="1">
        <v>156</v>
      </c>
      <c r="D697" s="1">
        <v>75530832</v>
      </c>
      <c r="E697" s="1" t="s">
        <v>1839</v>
      </c>
      <c r="F697" s="1" t="s">
        <v>1222</v>
      </c>
      <c r="G697" s="1" t="s">
        <v>1945</v>
      </c>
      <c r="H697" s="1">
        <v>97047</v>
      </c>
      <c r="I697" s="1">
        <v>452</v>
      </c>
      <c r="J697" s="1" t="s">
        <v>19</v>
      </c>
      <c r="K697" s="1" t="s">
        <v>20</v>
      </c>
      <c r="L697" s="1">
        <v>55000000</v>
      </c>
      <c r="M697" s="1">
        <v>1999</v>
      </c>
      <c r="N697" s="1">
        <v>6.8</v>
      </c>
    </row>
    <row r="698" spans="1:14" x14ac:dyDescent="0.25">
      <c r="A698" s="2" t="s">
        <v>1946</v>
      </c>
      <c r="B698" s="2">
        <v>96</v>
      </c>
      <c r="C698" s="2">
        <v>170</v>
      </c>
      <c r="D698" s="2">
        <v>75370763</v>
      </c>
      <c r="E698" s="2" t="s">
        <v>1947</v>
      </c>
      <c r="F698" s="2" t="s">
        <v>58</v>
      </c>
      <c r="G698" s="2" t="s">
        <v>1948</v>
      </c>
      <c r="H698" s="2">
        <v>32353</v>
      </c>
      <c r="I698" s="2">
        <v>263</v>
      </c>
      <c r="J698" s="2" t="s">
        <v>19</v>
      </c>
      <c r="K698" s="2" t="s">
        <v>20</v>
      </c>
      <c r="L698" s="2">
        <v>60000000</v>
      </c>
      <c r="M698" s="2">
        <v>1998</v>
      </c>
      <c r="N698" s="2">
        <v>6.5</v>
      </c>
    </row>
    <row r="699" spans="1:14" x14ac:dyDescent="0.25">
      <c r="A699" s="1" t="s">
        <v>854</v>
      </c>
      <c r="B699" s="1">
        <v>299</v>
      </c>
      <c r="C699" s="1">
        <v>120</v>
      </c>
      <c r="D699" s="1">
        <v>100003492</v>
      </c>
      <c r="E699" s="1" t="s">
        <v>1100</v>
      </c>
      <c r="F699" s="1" t="s">
        <v>303</v>
      </c>
      <c r="G699" s="1" t="s">
        <v>1949</v>
      </c>
      <c r="H699" s="1">
        <v>293662</v>
      </c>
      <c r="I699" s="1">
        <v>836</v>
      </c>
      <c r="J699" s="1" t="s">
        <v>19</v>
      </c>
      <c r="K699" s="1" t="s">
        <v>20</v>
      </c>
      <c r="L699" s="1">
        <v>65000000</v>
      </c>
      <c r="M699" s="1">
        <v>2004</v>
      </c>
      <c r="N699" s="1">
        <v>7.6</v>
      </c>
    </row>
    <row r="700" spans="1:14" x14ac:dyDescent="0.25">
      <c r="A700" s="2" t="s">
        <v>918</v>
      </c>
      <c r="B700" s="2">
        <v>167</v>
      </c>
      <c r="C700" s="2">
        <v>100</v>
      </c>
      <c r="D700" s="2">
        <v>90341670</v>
      </c>
      <c r="E700" s="2" t="s">
        <v>1005</v>
      </c>
      <c r="F700" s="2" t="s">
        <v>588</v>
      </c>
      <c r="G700" s="2" t="s">
        <v>1950</v>
      </c>
      <c r="H700" s="2">
        <v>102129</v>
      </c>
      <c r="I700" s="2">
        <v>432</v>
      </c>
      <c r="J700" s="2" t="s">
        <v>19</v>
      </c>
      <c r="K700" s="2" t="s">
        <v>20</v>
      </c>
      <c r="L700" s="2">
        <v>60000000</v>
      </c>
      <c r="M700" s="2">
        <v>2002</v>
      </c>
      <c r="N700" s="2">
        <v>5.5</v>
      </c>
    </row>
    <row r="701" spans="1:14" x14ac:dyDescent="0.25">
      <c r="A701" s="1" t="s">
        <v>1951</v>
      </c>
      <c r="B701" s="1">
        <v>125</v>
      </c>
      <c r="C701" s="1">
        <v>115</v>
      </c>
      <c r="D701" s="1">
        <v>74540762</v>
      </c>
      <c r="E701" s="1" t="s">
        <v>513</v>
      </c>
      <c r="F701" s="1" t="s">
        <v>1952</v>
      </c>
      <c r="G701" s="1" t="s">
        <v>1953</v>
      </c>
      <c r="H701" s="1">
        <v>48753</v>
      </c>
      <c r="I701" s="1">
        <v>323</v>
      </c>
      <c r="J701" s="1" t="s">
        <v>19</v>
      </c>
      <c r="K701" s="1" t="s">
        <v>20</v>
      </c>
      <c r="L701" s="1">
        <v>55000000</v>
      </c>
      <c r="M701" s="1">
        <v>2004</v>
      </c>
      <c r="N701" s="1">
        <v>6.5</v>
      </c>
    </row>
    <row r="702" spans="1:14" x14ac:dyDescent="0.25">
      <c r="A702" s="2" t="s">
        <v>494</v>
      </c>
      <c r="B702" s="2">
        <v>387</v>
      </c>
      <c r="C702" s="2">
        <v>130</v>
      </c>
      <c r="D702" s="2">
        <v>80033643</v>
      </c>
      <c r="E702" s="2" t="s">
        <v>648</v>
      </c>
      <c r="F702" s="2" t="s">
        <v>303</v>
      </c>
      <c r="G702" s="2" t="s">
        <v>1954</v>
      </c>
      <c r="H702" s="2">
        <v>226570</v>
      </c>
      <c r="I702" s="2">
        <v>448</v>
      </c>
      <c r="J702" s="2" t="s">
        <v>19</v>
      </c>
      <c r="K702" s="2" t="s">
        <v>20</v>
      </c>
      <c r="L702" s="2">
        <v>60000000</v>
      </c>
      <c r="M702" s="2">
        <v>2012</v>
      </c>
      <c r="N702" s="2">
        <v>7</v>
      </c>
    </row>
    <row r="703" spans="1:14" x14ac:dyDescent="0.25">
      <c r="A703" s="1" t="s">
        <v>1073</v>
      </c>
      <c r="B703" s="1">
        <v>199</v>
      </c>
      <c r="C703" s="1">
        <v>105</v>
      </c>
      <c r="D703" s="1">
        <v>73648142</v>
      </c>
      <c r="E703" s="1" t="s">
        <v>1405</v>
      </c>
      <c r="F703" s="1" t="s">
        <v>1097</v>
      </c>
      <c r="G703" s="1" t="s">
        <v>1955</v>
      </c>
      <c r="H703" s="1">
        <v>99043</v>
      </c>
      <c r="I703" s="1">
        <v>643</v>
      </c>
      <c r="J703" s="1" t="s">
        <v>19</v>
      </c>
      <c r="K703" s="1" t="s">
        <v>20</v>
      </c>
      <c r="L703" s="1">
        <v>60000000</v>
      </c>
      <c r="M703" s="1">
        <v>1999</v>
      </c>
      <c r="N703" s="1">
        <v>5.8</v>
      </c>
    </row>
    <row r="704" spans="1:14" x14ac:dyDescent="0.25">
      <c r="A704" s="2" t="s">
        <v>1957</v>
      </c>
      <c r="B704" s="2">
        <v>136</v>
      </c>
      <c r="C704" s="2">
        <v>111</v>
      </c>
      <c r="D704" s="2">
        <v>71844424</v>
      </c>
      <c r="E704" s="2" t="s">
        <v>1958</v>
      </c>
      <c r="F704" s="2" t="s">
        <v>1959</v>
      </c>
      <c r="G704" s="2" t="s">
        <v>1960</v>
      </c>
      <c r="H704" s="2">
        <v>33158</v>
      </c>
      <c r="I704" s="2">
        <v>223</v>
      </c>
      <c r="J704" s="2" t="s">
        <v>19</v>
      </c>
      <c r="K704" s="2" t="s">
        <v>20</v>
      </c>
      <c r="L704" s="2">
        <v>60000000</v>
      </c>
      <c r="M704" s="2">
        <v>2009</v>
      </c>
      <c r="N704" s="2">
        <v>7.3</v>
      </c>
    </row>
    <row r="705" spans="1:14" x14ac:dyDescent="0.25">
      <c r="A705" s="1" t="s">
        <v>807</v>
      </c>
      <c r="B705" s="1">
        <v>436</v>
      </c>
      <c r="C705" s="1">
        <v>106</v>
      </c>
      <c r="D705" s="1">
        <v>75638743</v>
      </c>
      <c r="E705" s="1" t="s">
        <v>1962</v>
      </c>
      <c r="F705" s="1" t="s">
        <v>629</v>
      </c>
      <c r="G705" s="1" t="s">
        <v>1963</v>
      </c>
      <c r="H705" s="1">
        <v>180479</v>
      </c>
      <c r="I705" s="1">
        <v>411</v>
      </c>
      <c r="J705" s="1" t="s">
        <v>19</v>
      </c>
      <c r="K705" s="1" t="s">
        <v>20</v>
      </c>
      <c r="L705" s="1">
        <v>60000000</v>
      </c>
      <c r="M705" s="1">
        <v>2011</v>
      </c>
      <c r="N705" s="1">
        <v>6.6</v>
      </c>
    </row>
    <row r="706" spans="1:14" x14ac:dyDescent="0.25">
      <c r="A706" s="2" t="s">
        <v>1964</v>
      </c>
      <c r="B706" s="2">
        <v>73</v>
      </c>
      <c r="C706" s="2">
        <v>89</v>
      </c>
      <c r="D706" s="2">
        <v>66734992</v>
      </c>
      <c r="E706" s="2" t="s">
        <v>730</v>
      </c>
      <c r="F706" s="2" t="s">
        <v>893</v>
      </c>
      <c r="G706" s="2" t="s">
        <v>1966</v>
      </c>
      <c r="H706" s="2">
        <v>23476</v>
      </c>
      <c r="I706" s="2">
        <v>181</v>
      </c>
      <c r="J706" s="2" t="s">
        <v>19</v>
      </c>
      <c r="K706" s="2" t="s">
        <v>20</v>
      </c>
      <c r="L706" s="2">
        <v>60000000</v>
      </c>
      <c r="M706" s="2">
        <v>2003</v>
      </c>
      <c r="N706" s="2">
        <v>4.4000000000000004</v>
      </c>
    </row>
    <row r="707" spans="1:14" x14ac:dyDescent="0.25">
      <c r="A707" s="1" t="s">
        <v>1564</v>
      </c>
      <c r="B707" s="1">
        <v>310</v>
      </c>
      <c r="C707" s="1">
        <v>100</v>
      </c>
      <c r="D707" s="1">
        <v>75280058</v>
      </c>
      <c r="E707" s="1" t="s">
        <v>1967</v>
      </c>
      <c r="F707" s="1" t="s">
        <v>1617</v>
      </c>
      <c r="G707" s="1" t="s">
        <v>1968</v>
      </c>
      <c r="H707" s="1">
        <v>143121</v>
      </c>
      <c r="I707" s="1">
        <v>279</v>
      </c>
      <c r="J707" s="1" t="s">
        <v>19</v>
      </c>
      <c r="K707" s="1" t="s">
        <v>20</v>
      </c>
      <c r="L707" s="1">
        <v>60000000</v>
      </c>
      <c r="M707" s="1">
        <v>2009</v>
      </c>
      <c r="N707" s="1">
        <v>7.7</v>
      </c>
    </row>
    <row r="708" spans="1:14" x14ac:dyDescent="0.25">
      <c r="A708" s="2" t="s">
        <v>508</v>
      </c>
      <c r="B708" s="2">
        <v>323</v>
      </c>
      <c r="C708" s="2">
        <v>91</v>
      </c>
      <c r="D708" s="2">
        <v>64505912</v>
      </c>
      <c r="E708" s="2" t="s">
        <v>1466</v>
      </c>
      <c r="F708" s="2" t="s">
        <v>1014</v>
      </c>
      <c r="G708" s="2" t="s">
        <v>1969</v>
      </c>
      <c r="H708" s="2">
        <v>163130</v>
      </c>
      <c r="I708" s="2">
        <v>1264</v>
      </c>
      <c r="J708" s="2" t="s">
        <v>19</v>
      </c>
      <c r="K708" s="2" t="s">
        <v>20</v>
      </c>
      <c r="L708" s="2">
        <v>48000000</v>
      </c>
      <c r="M708" s="2">
        <v>2008</v>
      </c>
      <c r="N708" s="2">
        <v>5</v>
      </c>
    </row>
    <row r="709" spans="1:14" x14ac:dyDescent="0.25">
      <c r="A709" s="1" t="s">
        <v>909</v>
      </c>
      <c r="B709" s="1">
        <v>171</v>
      </c>
      <c r="C709" s="1">
        <v>146</v>
      </c>
      <c r="D709" s="1">
        <v>77862546</v>
      </c>
      <c r="E709" s="1" t="s">
        <v>268</v>
      </c>
      <c r="F709" s="1" t="s">
        <v>902</v>
      </c>
      <c r="G709" s="1" t="s">
        <v>1970</v>
      </c>
      <c r="H709" s="1">
        <v>266310</v>
      </c>
      <c r="I709" s="1">
        <v>690</v>
      </c>
      <c r="J709" s="1" t="s">
        <v>19</v>
      </c>
      <c r="K709" s="1" t="s">
        <v>20</v>
      </c>
      <c r="L709" s="1">
        <v>70000000</v>
      </c>
      <c r="M709" s="1">
        <v>2004</v>
      </c>
      <c r="N709" s="1">
        <v>7.7</v>
      </c>
    </row>
    <row r="710" spans="1:14" x14ac:dyDescent="0.25">
      <c r="A710" s="2" t="s">
        <v>1971</v>
      </c>
      <c r="B710" s="2">
        <v>76</v>
      </c>
      <c r="C710" s="2">
        <v>98</v>
      </c>
      <c r="D710" s="2">
        <v>61112916</v>
      </c>
      <c r="E710" s="2" t="s">
        <v>298</v>
      </c>
      <c r="F710" s="2" t="s">
        <v>55</v>
      </c>
      <c r="G710" s="2" t="s">
        <v>1972</v>
      </c>
      <c r="H710" s="2">
        <v>14888</v>
      </c>
      <c r="I710" s="2">
        <v>83</v>
      </c>
      <c r="J710" s="2" t="s">
        <v>19</v>
      </c>
      <c r="K710" s="2" t="s">
        <v>20</v>
      </c>
      <c r="L710" s="2">
        <v>50000000</v>
      </c>
      <c r="M710" s="2">
        <v>2006</v>
      </c>
      <c r="N710" s="2">
        <v>4.4000000000000004</v>
      </c>
    </row>
    <row r="711" spans="1:14" x14ac:dyDescent="0.25">
      <c r="A711" s="1" t="s">
        <v>1295</v>
      </c>
      <c r="B711" s="1">
        <v>173</v>
      </c>
      <c r="C711" s="1">
        <v>101</v>
      </c>
      <c r="D711" s="1">
        <v>88200225</v>
      </c>
      <c r="E711" s="1" t="s">
        <v>557</v>
      </c>
      <c r="F711" s="1" t="s">
        <v>621</v>
      </c>
      <c r="G711" s="1" t="s">
        <v>1973</v>
      </c>
      <c r="H711" s="1">
        <v>120795</v>
      </c>
      <c r="I711" s="1">
        <v>308</v>
      </c>
      <c r="J711" s="1" t="s">
        <v>19</v>
      </c>
      <c r="K711" s="1" t="s">
        <v>20</v>
      </c>
      <c r="L711" s="1">
        <v>60000000</v>
      </c>
      <c r="M711" s="1">
        <v>2004</v>
      </c>
      <c r="N711" s="1">
        <v>6.1</v>
      </c>
    </row>
    <row r="712" spans="1:14" x14ac:dyDescent="0.25">
      <c r="A712" s="2" t="s">
        <v>1974</v>
      </c>
      <c r="B712" s="2">
        <v>81</v>
      </c>
      <c r="C712" s="2">
        <v>94</v>
      </c>
      <c r="D712" s="2">
        <v>60573641</v>
      </c>
      <c r="E712" s="2" t="s">
        <v>1508</v>
      </c>
      <c r="F712" s="2" t="s">
        <v>1717</v>
      </c>
      <c r="G712" s="2" t="s">
        <v>1975</v>
      </c>
      <c r="H712" s="2">
        <v>68406</v>
      </c>
      <c r="I712" s="2">
        <v>162</v>
      </c>
      <c r="J712" s="2" t="s">
        <v>19</v>
      </c>
      <c r="K712" s="2" t="s">
        <v>20</v>
      </c>
      <c r="L712" s="2">
        <v>60000000</v>
      </c>
      <c r="M712" s="2">
        <v>1996</v>
      </c>
      <c r="N712" s="2">
        <v>5.4</v>
      </c>
    </row>
    <row r="713" spans="1:14" x14ac:dyDescent="0.25">
      <c r="A713" s="1" t="s">
        <v>225</v>
      </c>
      <c r="B713" s="1">
        <v>242</v>
      </c>
      <c r="C713" s="1">
        <v>132</v>
      </c>
      <c r="D713" s="1">
        <v>59035104</v>
      </c>
      <c r="E713" s="1" t="s">
        <v>1976</v>
      </c>
      <c r="F713" s="1" t="s">
        <v>1977</v>
      </c>
      <c r="G713" s="1" t="s">
        <v>1978</v>
      </c>
      <c r="H713" s="1">
        <v>244566</v>
      </c>
      <c r="I713" s="1">
        <v>597</v>
      </c>
      <c r="J713" s="1" t="s">
        <v>19</v>
      </c>
      <c r="K713" s="1" t="s">
        <v>20</v>
      </c>
      <c r="L713" s="1">
        <v>66000000</v>
      </c>
      <c r="M713" s="1">
        <v>2004</v>
      </c>
      <c r="N713" s="1">
        <v>6.8</v>
      </c>
    </row>
    <row r="714" spans="1:14" x14ac:dyDescent="0.25">
      <c r="A714" s="2" t="s">
        <v>1979</v>
      </c>
      <c r="B714" s="2">
        <v>110</v>
      </c>
      <c r="C714" s="2">
        <v>115</v>
      </c>
      <c r="D714" s="2">
        <v>56702901</v>
      </c>
      <c r="E714" s="2" t="s">
        <v>1671</v>
      </c>
      <c r="F714" s="2" t="s">
        <v>883</v>
      </c>
      <c r="G714" s="2" t="s">
        <v>1980</v>
      </c>
      <c r="H714" s="2">
        <v>23302</v>
      </c>
      <c r="I714" s="2">
        <v>181</v>
      </c>
      <c r="J714" s="2" t="s">
        <v>19</v>
      </c>
      <c r="K714" s="2" t="s">
        <v>20</v>
      </c>
      <c r="L714" s="2">
        <v>60000000</v>
      </c>
      <c r="M714" s="2">
        <v>1998</v>
      </c>
      <c r="N714" s="2">
        <v>6.5</v>
      </c>
    </row>
    <row r="715" spans="1:14" x14ac:dyDescent="0.25">
      <c r="A715" s="1" t="s">
        <v>1981</v>
      </c>
      <c r="B715" s="1">
        <v>328</v>
      </c>
      <c r="C715" s="1">
        <v>92</v>
      </c>
      <c r="D715" s="1">
        <v>55994557</v>
      </c>
      <c r="E715" s="1" t="s">
        <v>165</v>
      </c>
      <c r="F715" s="1" t="s">
        <v>1256</v>
      </c>
      <c r="G715" s="1" t="s">
        <v>1982</v>
      </c>
      <c r="H715" s="1">
        <v>72287</v>
      </c>
      <c r="I715" s="1">
        <v>176</v>
      </c>
      <c r="J715" s="1" t="s">
        <v>19</v>
      </c>
      <c r="K715" s="1" t="s">
        <v>20</v>
      </c>
      <c r="L715" s="1">
        <v>60000000</v>
      </c>
      <c r="M715" s="1">
        <v>2012</v>
      </c>
      <c r="N715" s="1">
        <v>7</v>
      </c>
    </row>
    <row r="716" spans="1:14" x14ac:dyDescent="0.25">
      <c r="A716" s="2" t="s">
        <v>1721</v>
      </c>
      <c r="B716" s="2">
        <v>83</v>
      </c>
      <c r="C716" s="2">
        <v>124</v>
      </c>
      <c r="D716" s="2">
        <v>54910560</v>
      </c>
      <c r="E716" s="2" t="s">
        <v>1638</v>
      </c>
      <c r="F716" s="2" t="s">
        <v>47</v>
      </c>
      <c r="G716" s="2" t="s">
        <v>1983</v>
      </c>
      <c r="H716" s="2">
        <v>88225</v>
      </c>
      <c r="I716" s="2">
        <v>227</v>
      </c>
      <c r="J716" s="2" t="s">
        <v>19</v>
      </c>
      <c r="K716" s="2" t="s">
        <v>20</v>
      </c>
      <c r="L716" s="2">
        <v>60000000</v>
      </c>
      <c r="M716" s="2">
        <v>1997</v>
      </c>
      <c r="N716" s="2">
        <v>6.3</v>
      </c>
    </row>
    <row r="717" spans="1:14" x14ac:dyDescent="0.25">
      <c r="A717" s="1" t="s">
        <v>713</v>
      </c>
      <c r="B717" s="1">
        <v>196</v>
      </c>
      <c r="C717" s="1">
        <v>119</v>
      </c>
      <c r="D717" s="1">
        <v>53789313</v>
      </c>
      <c r="E717" s="1" t="s">
        <v>860</v>
      </c>
      <c r="F717" s="1" t="s">
        <v>892</v>
      </c>
      <c r="G717" s="1" t="s">
        <v>1985</v>
      </c>
      <c r="H717" s="1">
        <v>89816</v>
      </c>
      <c r="I717" s="1">
        <v>347</v>
      </c>
      <c r="J717" s="1" t="s">
        <v>19</v>
      </c>
      <c r="K717" s="1" t="s">
        <v>20</v>
      </c>
      <c r="L717" s="1">
        <v>60000000</v>
      </c>
      <c r="M717" s="1">
        <v>2003</v>
      </c>
      <c r="N717" s="1">
        <v>6.3</v>
      </c>
    </row>
    <row r="718" spans="1:14" x14ac:dyDescent="0.25">
      <c r="A718" s="2" t="s">
        <v>1986</v>
      </c>
      <c r="B718" s="2">
        <v>34</v>
      </c>
      <c r="C718" s="2">
        <v>124</v>
      </c>
      <c r="D718" s="2">
        <v>51045801</v>
      </c>
      <c r="E718" s="2" t="s">
        <v>129</v>
      </c>
      <c r="F718" s="2" t="s">
        <v>185</v>
      </c>
      <c r="G718" s="2" t="s">
        <v>1988</v>
      </c>
      <c r="H718" s="2">
        <v>11370</v>
      </c>
      <c r="I718" s="2">
        <v>54</v>
      </c>
      <c r="J718" s="2" t="s">
        <v>19</v>
      </c>
      <c r="K718" s="2" t="s">
        <v>20</v>
      </c>
      <c r="L718" s="2">
        <v>60000000</v>
      </c>
      <c r="M718" s="2">
        <v>1996</v>
      </c>
      <c r="N718" s="2">
        <v>6.1</v>
      </c>
    </row>
    <row r="719" spans="1:14" x14ac:dyDescent="0.25">
      <c r="A719" s="1" t="s">
        <v>1989</v>
      </c>
      <c r="B719" s="1">
        <v>118</v>
      </c>
      <c r="C719" s="1">
        <v>93</v>
      </c>
      <c r="D719" s="1">
        <v>50818750</v>
      </c>
      <c r="E719" s="1" t="s">
        <v>165</v>
      </c>
      <c r="F719" s="1" t="s">
        <v>651</v>
      </c>
      <c r="G719" s="1" t="s">
        <v>1990</v>
      </c>
      <c r="H719" s="1">
        <v>31209</v>
      </c>
      <c r="I719" s="1">
        <v>106</v>
      </c>
      <c r="J719" s="1" t="s">
        <v>19</v>
      </c>
      <c r="K719" s="1" t="s">
        <v>31</v>
      </c>
      <c r="L719" s="1">
        <v>60000000</v>
      </c>
      <c r="M719" s="1">
        <v>2008</v>
      </c>
      <c r="N719" s="1">
        <v>6.1</v>
      </c>
    </row>
    <row r="720" spans="1:14" x14ac:dyDescent="0.25">
      <c r="A720" s="1" t="s">
        <v>1993</v>
      </c>
      <c r="B720" s="1">
        <v>81</v>
      </c>
      <c r="C720" s="1">
        <v>98</v>
      </c>
      <c r="D720" s="1">
        <v>50189179</v>
      </c>
      <c r="E720" s="1" t="s">
        <v>992</v>
      </c>
      <c r="F720" s="1" t="s">
        <v>1887</v>
      </c>
      <c r="G720" s="1" t="s">
        <v>1994</v>
      </c>
      <c r="H720" s="1">
        <v>61966</v>
      </c>
      <c r="I720" s="1">
        <v>207</v>
      </c>
      <c r="J720" s="1" t="s">
        <v>19</v>
      </c>
      <c r="K720" s="1" t="s">
        <v>20</v>
      </c>
      <c r="L720" s="1">
        <v>60000000</v>
      </c>
      <c r="M720" s="1">
        <v>2002</v>
      </c>
      <c r="N720" s="1">
        <v>5.3</v>
      </c>
    </row>
    <row r="721" spans="1:14" x14ac:dyDescent="0.25">
      <c r="A721" s="2" t="s">
        <v>1995</v>
      </c>
      <c r="B721" s="2">
        <v>47</v>
      </c>
      <c r="C721" s="2">
        <v>92</v>
      </c>
      <c r="D721" s="2">
        <v>50024083</v>
      </c>
      <c r="E721" s="2" t="s">
        <v>34</v>
      </c>
      <c r="F721" s="2" t="s">
        <v>1996</v>
      </c>
      <c r="G721" s="2" t="s">
        <v>1997</v>
      </c>
      <c r="H721" s="2">
        <v>35918</v>
      </c>
      <c r="I721" s="2">
        <v>126</v>
      </c>
      <c r="J721" s="2" t="s">
        <v>19</v>
      </c>
      <c r="K721" s="2" t="s">
        <v>20</v>
      </c>
      <c r="L721" s="2">
        <v>60000000</v>
      </c>
      <c r="M721" s="2">
        <v>1995</v>
      </c>
      <c r="N721" s="2">
        <v>5.4</v>
      </c>
    </row>
    <row r="722" spans="1:14" x14ac:dyDescent="0.25">
      <c r="A722" s="1" t="s">
        <v>480</v>
      </c>
      <c r="B722" s="1">
        <v>313</v>
      </c>
      <c r="C722" s="1">
        <v>105</v>
      </c>
      <c r="D722" s="1">
        <v>50549107</v>
      </c>
      <c r="E722" s="1" t="s">
        <v>513</v>
      </c>
      <c r="F722" s="1" t="s">
        <v>1998</v>
      </c>
      <c r="G722" s="1" t="s">
        <v>1999</v>
      </c>
      <c r="H722" s="1">
        <v>99035</v>
      </c>
      <c r="I722" s="1">
        <v>289</v>
      </c>
      <c r="J722" s="1" t="s">
        <v>19</v>
      </c>
      <c r="K722" s="1" t="s">
        <v>20</v>
      </c>
      <c r="L722" s="1">
        <v>60000000</v>
      </c>
      <c r="M722" s="1">
        <v>2014</v>
      </c>
      <c r="N722" s="1">
        <v>6.2</v>
      </c>
    </row>
    <row r="723" spans="1:14" x14ac:dyDescent="0.25">
      <c r="A723" s="2" t="s">
        <v>2000</v>
      </c>
      <c r="B723" s="2">
        <v>315</v>
      </c>
      <c r="C723" s="2">
        <v>124</v>
      </c>
      <c r="D723" s="2">
        <v>56443482</v>
      </c>
      <c r="E723" s="2" t="s">
        <v>2001</v>
      </c>
      <c r="F723" s="2" t="s">
        <v>210</v>
      </c>
      <c r="G723" s="2" t="s">
        <v>2002</v>
      </c>
      <c r="H723" s="2">
        <v>75329</v>
      </c>
      <c r="I723" s="2">
        <v>256</v>
      </c>
      <c r="J723" s="2" t="s">
        <v>19</v>
      </c>
      <c r="K723" s="2" t="s">
        <v>20</v>
      </c>
      <c r="L723" s="2">
        <v>60000000</v>
      </c>
      <c r="M723" s="2">
        <v>2015</v>
      </c>
      <c r="N723" s="2">
        <v>6.6</v>
      </c>
    </row>
    <row r="724" spans="1:14" x14ac:dyDescent="0.25">
      <c r="A724" s="1" t="s">
        <v>2003</v>
      </c>
      <c r="B724" s="1">
        <v>225</v>
      </c>
      <c r="C724" s="1">
        <v>99</v>
      </c>
      <c r="D724" s="1">
        <v>62401264</v>
      </c>
      <c r="E724" s="1" t="s">
        <v>268</v>
      </c>
      <c r="F724" s="1" t="s">
        <v>362</v>
      </c>
      <c r="G724" s="1" t="s">
        <v>2004</v>
      </c>
      <c r="H724" s="1">
        <v>69484</v>
      </c>
      <c r="I724" s="1">
        <v>323</v>
      </c>
      <c r="J724" s="1" t="s">
        <v>19</v>
      </c>
      <c r="K724" s="1" t="s">
        <v>31</v>
      </c>
      <c r="L724" s="1">
        <v>60000000</v>
      </c>
      <c r="M724" s="1">
        <v>2016</v>
      </c>
      <c r="N724" s="1">
        <v>5.9</v>
      </c>
    </row>
    <row r="725" spans="1:14" x14ac:dyDescent="0.25">
      <c r="A725" s="2" t="s">
        <v>2005</v>
      </c>
      <c r="B725" s="2">
        <v>223</v>
      </c>
      <c r="C725" s="2">
        <v>116</v>
      </c>
      <c r="D725" s="2">
        <v>47748610</v>
      </c>
      <c r="E725" s="2" t="s">
        <v>2006</v>
      </c>
      <c r="F725" s="2" t="s">
        <v>2007</v>
      </c>
      <c r="G725" s="2" t="s">
        <v>2008</v>
      </c>
      <c r="H725" s="2">
        <v>170179</v>
      </c>
      <c r="I725" s="2">
        <v>656</v>
      </c>
      <c r="J725" s="2" t="s">
        <v>19</v>
      </c>
      <c r="K725" s="2" t="s">
        <v>20</v>
      </c>
      <c r="L725" s="2">
        <v>75000000</v>
      </c>
      <c r="M725" s="2">
        <v>1997</v>
      </c>
      <c r="N725" s="2">
        <v>6.3</v>
      </c>
    </row>
    <row r="726" spans="1:14" x14ac:dyDescent="0.25">
      <c r="A726" s="1" t="s">
        <v>1528</v>
      </c>
      <c r="B726" s="1">
        <v>198</v>
      </c>
      <c r="C726" s="1">
        <v>124</v>
      </c>
      <c r="D726" s="1">
        <v>46975183</v>
      </c>
      <c r="E726" s="1" t="s">
        <v>613</v>
      </c>
      <c r="F726" s="1" t="s">
        <v>2009</v>
      </c>
      <c r="G726" s="1" t="s">
        <v>2010</v>
      </c>
      <c r="H726" s="1">
        <v>256213</v>
      </c>
      <c r="I726" s="1">
        <v>338</v>
      </c>
      <c r="J726" s="1" t="s">
        <v>19</v>
      </c>
      <c r="K726" s="1" t="s">
        <v>20</v>
      </c>
      <c r="L726" s="1">
        <v>61000000</v>
      </c>
      <c r="M726" s="1">
        <v>2007</v>
      </c>
      <c r="N726" s="1">
        <v>7.2</v>
      </c>
    </row>
    <row r="727" spans="1:14" x14ac:dyDescent="0.25">
      <c r="A727" s="2" t="s">
        <v>2011</v>
      </c>
      <c r="B727" s="2">
        <v>219</v>
      </c>
      <c r="C727" s="2">
        <v>96</v>
      </c>
      <c r="D727" s="2">
        <v>50807639</v>
      </c>
      <c r="E727" s="2" t="s">
        <v>165</v>
      </c>
      <c r="F727" s="2" t="s">
        <v>2012</v>
      </c>
      <c r="G727" s="2" t="s">
        <v>2013</v>
      </c>
      <c r="H727" s="2">
        <v>40883</v>
      </c>
      <c r="I727" s="2">
        <v>122</v>
      </c>
      <c r="J727" s="2" t="s">
        <v>19</v>
      </c>
      <c r="K727" s="2" t="s">
        <v>20</v>
      </c>
      <c r="L727" s="2">
        <v>60000000</v>
      </c>
      <c r="M727" s="2">
        <v>2014</v>
      </c>
      <c r="N727" s="2">
        <v>6.8</v>
      </c>
    </row>
    <row r="728" spans="1:14" x14ac:dyDescent="0.25">
      <c r="A728" s="1" t="s">
        <v>2014</v>
      </c>
      <c r="B728" s="1">
        <v>92</v>
      </c>
      <c r="C728" s="1">
        <v>104</v>
      </c>
      <c r="D728" s="1">
        <v>46611204</v>
      </c>
      <c r="E728" s="1" t="s">
        <v>1274</v>
      </c>
      <c r="F728" s="1" t="s">
        <v>1109</v>
      </c>
      <c r="G728" s="1" t="s">
        <v>2016</v>
      </c>
      <c r="H728" s="1">
        <v>55749</v>
      </c>
      <c r="I728" s="1">
        <v>257</v>
      </c>
      <c r="J728" s="1" t="s">
        <v>19</v>
      </c>
      <c r="K728" s="1" t="s">
        <v>20</v>
      </c>
      <c r="L728" s="1">
        <v>48000000</v>
      </c>
      <c r="M728" s="1">
        <v>1998</v>
      </c>
      <c r="N728" s="1">
        <v>6.1</v>
      </c>
    </row>
    <row r="729" spans="1:14" x14ac:dyDescent="0.25">
      <c r="A729" s="2" t="s">
        <v>1087</v>
      </c>
      <c r="B729" s="2">
        <v>435</v>
      </c>
      <c r="C729" s="2">
        <v>100</v>
      </c>
      <c r="D729" s="2">
        <v>257756197</v>
      </c>
      <c r="E729" s="2" t="s">
        <v>569</v>
      </c>
      <c r="F729" s="2" t="s">
        <v>270</v>
      </c>
      <c r="G729" s="2" t="s">
        <v>2017</v>
      </c>
      <c r="H729" s="2">
        <v>246698</v>
      </c>
      <c r="I729" s="2">
        <v>471</v>
      </c>
      <c r="J729" s="2" t="s">
        <v>19</v>
      </c>
      <c r="K729" s="2" t="s">
        <v>220</v>
      </c>
      <c r="L729" s="2">
        <v>60000000</v>
      </c>
      <c r="M729" s="2">
        <v>2014</v>
      </c>
      <c r="N729" s="2">
        <v>7.8</v>
      </c>
    </row>
    <row r="730" spans="1:14" x14ac:dyDescent="0.25">
      <c r="A730" s="1" t="s">
        <v>2019</v>
      </c>
      <c r="B730" s="1">
        <v>111</v>
      </c>
      <c r="C730" s="1">
        <v>115</v>
      </c>
      <c r="D730" s="1">
        <v>48472213</v>
      </c>
      <c r="E730" s="1" t="s">
        <v>916</v>
      </c>
      <c r="F730" s="1" t="s">
        <v>2020</v>
      </c>
      <c r="G730" s="1" t="s">
        <v>2021</v>
      </c>
      <c r="H730" s="1">
        <v>51252</v>
      </c>
      <c r="I730" s="1">
        <v>156</v>
      </c>
      <c r="J730" s="1" t="s">
        <v>19</v>
      </c>
      <c r="K730" s="1" t="s">
        <v>20</v>
      </c>
      <c r="L730" s="1">
        <v>45000000</v>
      </c>
      <c r="M730" s="1">
        <v>2005</v>
      </c>
      <c r="N730" s="1">
        <v>5</v>
      </c>
    </row>
    <row r="731" spans="1:14" x14ac:dyDescent="0.25">
      <c r="A731" s="2" t="s">
        <v>1760</v>
      </c>
      <c r="B731" s="2">
        <v>138</v>
      </c>
      <c r="C731" s="2">
        <v>101</v>
      </c>
      <c r="D731" s="2">
        <v>43060566</v>
      </c>
      <c r="E731" s="2" t="s">
        <v>159</v>
      </c>
      <c r="F731" s="2" t="s">
        <v>33</v>
      </c>
      <c r="G731" s="2" t="s">
        <v>2023</v>
      </c>
      <c r="H731" s="2">
        <v>107859</v>
      </c>
      <c r="I731" s="2">
        <v>569</v>
      </c>
      <c r="J731" s="2" t="s">
        <v>19</v>
      </c>
      <c r="K731" s="2" t="s">
        <v>20</v>
      </c>
      <c r="L731" s="2">
        <v>60000000</v>
      </c>
      <c r="M731" s="2">
        <v>2002</v>
      </c>
      <c r="N731" s="2">
        <v>6.2</v>
      </c>
    </row>
    <row r="732" spans="1:14" x14ac:dyDescent="0.25">
      <c r="A732" s="1" t="s">
        <v>2024</v>
      </c>
      <c r="B732" s="1">
        <v>415</v>
      </c>
      <c r="C732" s="1">
        <v>113</v>
      </c>
      <c r="D732" s="1">
        <v>45996718</v>
      </c>
      <c r="E732" s="1" t="s">
        <v>268</v>
      </c>
      <c r="F732" s="1" t="s">
        <v>2025</v>
      </c>
      <c r="G732" s="1" t="s">
        <v>2026</v>
      </c>
      <c r="H732" s="1">
        <v>173530</v>
      </c>
      <c r="I732" s="1">
        <v>264</v>
      </c>
      <c r="J732" s="1" t="s">
        <v>19</v>
      </c>
      <c r="K732" s="1" t="s">
        <v>20</v>
      </c>
      <c r="L732" s="1">
        <v>60000000</v>
      </c>
      <c r="M732" s="1">
        <v>2013</v>
      </c>
      <c r="N732" s="1">
        <v>6.7</v>
      </c>
    </row>
    <row r="733" spans="1:14" x14ac:dyDescent="0.25">
      <c r="A733" s="2" t="s">
        <v>2027</v>
      </c>
      <c r="B733" s="2">
        <v>170</v>
      </c>
      <c r="C733" s="2">
        <v>100</v>
      </c>
      <c r="D733" s="2">
        <v>43337279</v>
      </c>
      <c r="E733" s="2" t="s">
        <v>2028</v>
      </c>
      <c r="F733" s="2" t="s">
        <v>180</v>
      </c>
      <c r="G733" s="2" t="s">
        <v>2029</v>
      </c>
      <c r="H733" s="2">
        <v>76770</v>
      </c>
      <c r="I733" s="2">
        <v>203</v>
      </c>
      <c r="J733" s="2" t="s">
        <v>19</v>
      </c>
      <c r="K733" s="2" t="s">
        <v>20</v>
      </c>
      <c r="L733" s="2">
        <v>60000000</v>
      </c>
      <c r="M733" s="2">
        <v>2009</v>
      </c>
      <c r="N733" s="2">
        <v>4.9000000000000004</v>
      </c>
    </row>
    <row r="734" spans="1:14" x14ac:dyDescent="0.25">
      <c r="A734" s="1" t="s">
        <v>1796</v>
      </c>
      <c r="B734" s="1">
        <v>306</v>
      </c>
      <c r="C734" s="1">
        <v>134</v>
      </c>
      <c r="D734" s="1">
        <v>37479778</v>
      </c>
      <c r="E734" s="1" t="s">
        <v>2031</v>
      </c>
      <c r="F734" s="1" t="s">
        <v>629</v>
      </c>
      <c r="G734" s="1" t="s">
        <v>2032</v>
      </c>
      <c r="H734" s="1">
        <v>124222</v>
      </c>
      <c r="I734" s="1">
        <v>259</v>
      </c>
      <c r="J734" s="1" t="s">
        <v>19</v>
      </c>
      <c r="K734" s="1" t="s">
        <v>20</v>
      </c>
      <c r="L734" s="1">
        <v>60000000</v>
      </c>
      <c r="M734" s="1">
        <v>2009</v>
      </c>
      <c r="N734" s="1">
        <v>7.4</v>
      </c>
    </row>
    <row r="735" spans="1:14" x14ac:dyDescent="0.25">
      <c r="A735" s="1" t="s">
        <v>702</v>
      </c>
      <c r="B735" s="1">
        <v>211</v>
      </c>
      <c r="C735" s="1">
        <v>125</v>
      </c>
      <c r="D735" s="1">
        <v>40559930</v>
      </c>
      <c r="E735" s="1" t="s">
        <v>2034</v>
      </c>
      <c r="F735" s="1" t="s">
        <v>808</v>
      </c>
      <c r="G735" s="1" t="s">
        <v>2035</v>
      </c>
      <c r="H735" s="1">
        <v>41727</v>
      </c>
      <c r="I735" s="1">
        <v>184</v>
      </c>
      <c r="J735" s="1" t="s">
        <v>19</v>
      </c>
      <c r="K735" s="1" t="s">
        <v>20</v>
      </c>
      <c r="L735" s="1">
        <v>60000000</v>
      </c>
      <c r="M735" s="1">
        <v>2009</v>
      </c>
      <c r="N735" s="1">
        <v>6.2</v>
      </c>
    </row>
    <row r="736" spans="1:14" x14ac:dyDescent="0.25">
      <c r="A736" s="2" t="s">
        <v>2037</v>
      </c>
      <c r="B736" s="2">
        <v>49</v>
      </c>
      <c r="C736" s="2">
        <v>94</v>
      </c>
      <c r="D736" s="2">
        <v>36830057</v>
      </c>
      <c r="E736" s="2" t="s">
        <v>1342</v>
      </c>
      <c r="F736" s="2" t="s">
        <v>2038</v>
      </c>
      <c r="G736" s="2" t="s">
        <v>2039</v>
      </c>
      <c r="H736" s="2">
        <v>10883</v>
      </c>
      <c r="I736" s="2">
        <v>73</v>
      </c>
      <c r="J736" s="2" t="s">
        <v>19</v>
      </c>
      <c r="K736" s="2" t="s">
        <v>20</v>
      </c>
      <c r="L736" s="2">
        <v>65000000</v>
      </c>
      <c r="M736" s="2">
        <v>1999</v>
      </c>
      <c r="N736" s="2">
        <v>4.9000000000000004</v>
      </c>
    </row>
    <row r="737" spans="1:14" x14ac:dyDescent="0.25">
      <c r="A737" s="1" t="s">
        <v>1636</v>
      </c>
      <c r="B737" s="1">
        <v>161</v>
      </c>
      <c r="C737" s="1">
        <v>107</v>
      </c>
      <c r="D737" s="1">
        <v>36279230</v>
      </c>
      <c r="E737" s="1" t="s">
        <v>201</v>
      </c>
      <c r="F737" s="1" t="s">
        <v>2040</v>
      </c>
      <c r="G737" s="1" t="s">
        <v>2041</v>
      </c>
      <c r="H737" s="1">
        <v>42144</v>
      </c>
      <c r="I737" s="1">
        <v>213</v>
      </c>
      <c r="J737" s="1" t="s">
        <v>19</v>
      </c>
      <c r="K737" s="1" t="s">
        <v>20</v>
      </c>
      <c r="L737" s="1">
        <v>60000000</v>
      </c>
      <c r="M737" s="1">
        <v>2006</v>
      </c>
      <c r="N737" s="1">
        <v>6.1</v>
      </c>
    </row>
    <row r="738" spans="1:14" x14ac:dyDescent="0.25">
      <c r="A738" s="2" t="s">
        <v>2042</v>
      </c>
      <c r="B738" s="2">
        <v>156</v>
      </c>
      <c r="C738" s="2">
        <v>91</v>
      </c>
      <c r="D738" s="2">
        <v>42194060</v>
      </c>
      <c r="E738" s="2" t="s">
        <v>352</v>
      </c>
      <c r="F738" s="2" t="s">
        <v>588</v>
      </c>
      <c r="G738" s="2" t="s">
        <v>2043</v>
      </c>
      <c r="H738" s="2">
        <v>41259</v>
      </c>
      <c r="I738" s="2">
        <v>72</v>
      </c>
      <c r="J738" s="2" t="s">
        <v>19</v>
      </c>
      <c r="K738" s="2" t="s">
        <v>1748</v>
      </c>
      <c r="L738" s="2">
        <v>70000000</v>
      </c>
      <c r="M738" s="2">
        <v>2009</v>
      </c>
      <c r="N738" s="2">
        <v>6.1</v>
      </c>
    </row>
    <row r="739" spans="1:14" x14ac:dyDescent="0.25">
      <c r="A739" s="1" t="s">
        <v>2044</v>
      </c>
      <c r="B739" s="1">
        <v>172</v>
      </c>
      <c r="C739" s="1">
        <v>116</v>
      </c>
      <c r="D739" s="1">
        <v>43119879</v>
      </c>
      <c r="E739" s="1" t="s">
        <v>137</v>
      </c>
      <c r="F739" s="1" t="s">
        <v>35</v>
      </c>
      <c r="G739" s="1" t="s">
        <v>2045</v>
      </c>
      <c r="H739" s="1">
        <v>58450</v>
      </c>
      <c r="I739" s="1">
        <v>842</v>
      </c>
      <c r="J739" s="1" t="s">
        <v>19</v>
      </c>
      <c r="K739" s="1" t="s">
        <v>20</v>
      </c>
      <c r="L739" s="1">
        <v>60000000</v>
      </c>
      <c r="M739" s="1">
        <v>2002</v>
      </c>
      <c r="N739" s="1">
        <v>6.4</v>
      </c>
    </row>
    <row r="740" spans="1:14" x14ac:dyDescent="0.25">
      <c r="A740" s="2" t="s">
        <v>2046</v>
      </c>
      <c r="B740" s="2">
        <v>161</v>
      </c>
      <c r="C740" s="2">
        <v>100</v>
      </c>
      <c r="D740" s="2">
        <v>35096190</v>
      </c>
      <c r="E740" s="2" t="s">
        <v>2047</v>
      </c>
      <c r="F740" s="2" t="s">
        <v>454</v>
      </c>
      <c r="G740" s="2" t="s">
        <v>2048</v>
      </c>
      <c r="H740" s="2">
        <v>76560</v>
      </c>
      <c r="I740" s="2">
        <v>322</v>
      </c>
      <c r="J740" s="2" t="s">
        <v>19</v>
      </c>
      <c r="K740" s="2" t="s">
        <v>20</v>
      </c>
      <c r="L740" s="2">
        <v>60000000</v>
      </c>
      <c r="M740" s="2">
        <v>2003</v>
      </c>
      <c r="N740" s="2">
        <v>6.3</v>
      </c>
    </row>
    <row r="741" spans="1:14" x14ac:dyDescent="0.25">
      <c r="A741" s="2" t="s">
        <v>188</v>
      </c>
      <c r="B741" s="2">
        <v>258</v>
      </c>
      <c r="C741" s="2">
        <v>117</v>
      </c>
      <c r="D741" s="2">
        <v>43290977</v>
      </c>
      <c r="E741" s="2" t="s">
        <v>1110</v>
      </c>
      <c r="F741" s="2" t="s">
        <v>2049</v>
      </c>
      <c r="G741" s="2" t="s">
        <v>2050</v>
      </c>
      <c r="H741" s="2">
        <v>75201</v>
      </c>
      <c r="I741" s="2">
        <v>256</v>
      </c>
      <c r="J741" s="2" t="s">
        <v>19</v>
      </c>
      <c r="K741" s="2" t="s">
        <v>31</v>
      </c>
      <c r="L741" s="2">
        <v>80000000</v>
      </c>
      <c r="M741" s="2">
        <v>2010</v>
      </c>
      <c r="N741" s="2">
        <v>6.6</v>
      </c>
    </row>
    <row r="742" spans="1:14" x14ac:dyDescent="0.25">
      <c r="A742" s="1" t="s">
        <v>950</v>
      </c>
      <c r="B742" s="1">
        <v>95</v>
      </c>
      <c r="C742" s="1">
        <v>110</v>
      </c>
      <c r="D742" s="1">
        <v>33927476</v>
      </c>
      <c r="E742" s="1" t="s">
        <v>2051</v>
      </c>
      <c r="F742" s="1" t="s">
        <v>2052</v>
      </c>
      <c r="G742" s="1" t="s">
        <v>2053</v>
      </c>
      <c r="H742" s="1">
        <v>19176</v>
      </c>
      <c r="I742" s="1">
        <v>165</v>
      </c>
      <c r="J742" s="1" t="s">
        <v>19</v>
      </c>
      <c r="K742" s="1" t="s">
        <v>31</v>
      </c>
      <c r="L742" s="1">
        <v>40000000</v>
      </c>
      <c r="M742" s="1">
        <v>1997</v>
      </c>
      <c r="N742" s="1">
        <v>5.7</v>
      </c>
    </row>
    <row r="743" spans="1:14" x14ac:dyDescent="0.25">
      <c r="A743" s="2" t="s">
        <v>2027</v>
      </c>
      <c r="B743" s="2">
        <v>105</v>
      </c>
      <c r="C743" s="2">
        <v>96</v>
      </c>
      <c r="D743" s="2">
        <v>32122249</v>
      </c>
      <c r="E743" s="2" t="s">
        <v>557</v>
      </c>
      <c r="F743" s="2" t="s">
        <v>913</v>
      </c>
      <c r="G743" s="2" t="s">
        <v>2054</v>
      </c>
      <c r="H743" s="2">
        <v>69319</v>
      </c>
      <c r="I743" s="2">
        <v>138</v>
      </c>
      <c r="J743" s="2" t="s">
        <v>19</v>
      </c>
      <c r="K743" s="2" t="s">
        <v>20</v>
      </c>
      <c r="L743" s="2">
        <v>60000000</v>
      </c>
      <c r="M743" s="2">
        <v>2002</v>
      </c>
      <c r="N743" s="2">
        <v>5.9</v>
      </c>
    </row>
    <row r="744" spans="1:14" x14ac:dyDescent="0.25">
      <c r="A744" s="1" t="s">
        <v>1986</v>
      </c>
      <c r="B744" s="1">
        <v>198</v>
      </c>
      <c r="C744" s="1">
        <v>101</v>
      </c>
      <c r="D744" s="1">
        <v>40076438</v>
      </c>
      <c r="E744" s="1" t="s">
        <v>613</v>
      </c>
      <c r="F744" s="1" t="s">
        <v>913</v>
      </c>
      <c r="G744" s="1" t="s">
        <v>2055</v>
      </c>
      <c r="H744" s="1">
        <v>73368</v>
      </c>
      <c r="I744" s="1">
        <v>248</v>
      </c>
      <c r="J744" s="1" t="s">
        <v>19</v>
      </c>
      <c r="K744" s="1" t="s">
        <v>20</v>
      </c>
      <c r="L744" s="1">
        <v>60000000</v>
      </c>
      <c r="M744" s="1">
        <v>2008</v>
      </c>
      <c r="N744" s="1">
        <v>6</v>
      </c>
    </row>
    <row r="745" spans="1:14" x14ac:dyDescent="0.25">
      <c r="A745" s="2" t="s">
        <v>2056</v>
      </c>
      <c r="B745" s="2">
        <v>79</v>
      </c>
      <c r="C745" s="2">
        <v>111</v>
      </c>
      <c r="D745" s="2">
        <v>32940507</v>
      </c>
      <c r="E745" s="2" t="s">
        <v>268</v>
      </c>
      <c r="F745" s="2" t="s">
        <v>540</v>
      </c>
      <c r="G745" s="2" t="s">
        <v>2057</v>
      </c>
      <c r="H745" s="2">
        <v>54314</v>
      </c>
      <c r="I745" s="2">
        <v>127</v>
      </c>
      <c r="J745" s="2" t="s">
        <v>19</v>
      </c>
      <c r="K745" s="2" t="s">
        <v>20</v>
      </c>
      <c r="L745" s="2">
        <v>60000000</v>
      </c>
      <c r="M745" s="2">
        <v>1998</v>
      </c>
      <c r="N745" s="2">
        <v>6.1</v>
      </c>
    </row>
    <row r="746" spans="1:14" x14ac:dyDescent="0.25">
      <c r="A746" s="1" t="s">
        <v>521</v>
      </c>
      <c r="B746" s="1">
        <v>210</v>
      </c>
      <c r="C746" s="1">
        <v>117</v>
      </c>
      <c r="D746" s="1">
        <v>31670931</v>
      </c>
      <c r="E746" s="1" t="s">
        <v>2058</v>
      </c>
      <c r="F746" s="1" t="s">
        <v>55</v>
      </c>
      <c r="G746" s="1" t="s">
        <v>2059</v>
      </c>
      <c r="H746" s="1">
        <v>44099</v>
      </c>
      <c r="I746" s="1">
        <v>143</v>
      </c>
      <c r="J746" s="1" t="s">
        <v>19</v>
      </c>
      <c r="K746" s="1" t="s">
        <v>31</v>
      </c>
      <c r="L746" s="1">
        <v>60000000</v>
      </c>
      <c r="M746" s="1">
        <v>2009</v>
      </c>
      <c r="N746" s="1">
        <v>6.7</v>
      </c>
    </row>
    <row r="747" spans="1:14" x14ac:dyDescent="0.25">
      <c r="A747" s="2" t="s">
        <v>1946</v>
      </c>
      <c r="B747" s="2">
        <v>125</v>
      </c>
      <c r="C747" s="2">
        <v>126</v>
      </c>
      <c r="D747" s="2">
        <v>30695227</v>
      </c>
      <c r="E747" s="2" t="s">
        <v>2060</v>
      </c>
      <c r="F747" s="2" t="s">
        <v>629</v>
      </c>
      <c r="G747" s="2" t="s">
        <v>2061</v>
      </c>
      <c r="H747" s="2">
        <v>45296</v>
      </c>
      <c r="I747" s="2">
        <v>267</v>
      </c>
      <c r="J747" s="2" t="s">
        <v>19</v>
      </c>
      <c r="K747" s="2" t="s">
        <v>20</v>
      </c>
      <c r="L747" s="2">
        <v>60000000</v>
      </c>
      <c r="M747" s="2">
        <v>2000</v>
      </c>
      <c r="N747" s="2">
        <v>6.7</v>
      </c>
    </row>
    <row r="748" spans="1:14" x14ac:dyDescent="0.25">
      <c r="A748" s="1" t="s">
        <v>1640</v>
      </c>
      <c r="B748" s="1">
        <v>149</v>
      </c>
      <c r="C748" s="1">
        <v>152</v>
      </c>
      <c r="D748" s="1">
        <v>32522352</v>
      </c>
      <c r="E748" s="1" t="s">
        <v>2062</v>
      </c>
      <c r="F748" s="1" t="s">
        <v>391</v>
      </c>
      <c r="G748" s="1" t="s">
        <v>2063</v>
      </c>
      <c r="H748" s="1">
        <v>207287</v>
      </c>
      <c r="I748" s="1">
        <v>822</v>
      </c>
      <c r="J748" s="1" t="s">
        <v>19</v>
      </c>
      <c r="K748" s="1" t="s">
        <v>20</v>
      </c>
      <c r="L748" s="1">
        <v>60000000</v>
      </c>
      <c r="M748" s="1">
        <v>2000</v>
      </c>
      <c r="N748" s="1">
        <v>7.9</v>
      </c>
    </row>
    <row r="749" spans="1:14" x14ac:dyDescent="0.25">
      <c r="A749" s="1" t="s">
        <v>531</v>
      </c>
      <c r="B749" s="1">
        <v>77</v>
      </c>
      <c r="C749" s="1">
        <v>101</v>
      </c>
      <c r="D749" s="1">
        <v>26082914</v>
      </c>
      <c r="E749" s="1" t="s">
        <v>1638</v>
      </c>
      <c r="F749" s="1" t="s">
        <v>2065</v>
      </c>
      <c r="G749" s="1" t="s">
        <v>2066</v>
      </c>
      <c r="H749" s="1">
        <v>51349</v>
      </c>
      <c r="I749" s="1">
        <v>213</v>
      </c>
      <c r="J749" s="1" t="s">
        <v>19</v>
      </c>
      <c r="K749" s="1" t="s">
        <v>20</v>
      </c>
      <c r="L749" s="1">
        <v>87000000</v>
      </c>
      <c r="M749" s="1">
        <v>2005</v>
      </c>
      <c r="N749" s="1">
        <v>4.3</v>
      </c>
    </row>
    <row r="750" spans="1:14" x14ac:dyDescent="0.25">
      <c r="A750" s="2" t="s">
        <v>2067</v>
      </c>
      <c r="B750" s="2">
        <v>225</v>
      </c>
      <c r="C750" s="2">
        <v>87</v>
      </c>
      <c r="D750" s="2">
        <v>29136626</v>
      </c>
      <c r="E750" s="2" t="s">
        <v>2068</v>
      </c>
      <c r="F750" s="2" t="s">
        <v>2069</v>
      </c>
      <c r="G750" s="2" t="s">
        <v>2070</v>
      </c>
      <c r="H750" s="2">
        <v>97089</v>
      </c>
      <c r="I750" s="2">
        <v>233</v>
      </c>
      <c r="J750" s="2" t="s">
        <v>19</v>
      </c>
      <c r="K750" s="2" t="s">
        <v>20</v>
      </c>
      <c r="L750" s="2">
        <v>60000000</v>
      </c>
      <c r="M750" s="2">
        <v>2011</v>
      </c>
      <c r="N750" s="2">
        <v>5.7</v>
      </c>
    </row>
    <row r="751" spans="1:14" x14ac:dyDescent="0.25">
      <c r="A751" s="1" t="s">
        <v>2071</v>
      </c>
      <c r="B751" s="1">
        <v>98</v>
      </c>
      <c r="C751" s="1">
        <v>85</v>
      </c>
      <c r="D751" s="1">
        <v>26288320</v>
      </c>
      <c r="E751" s="1" t="s">
        <v>2072</v>
      </c>
      <c r="F751" s="1" t="s">
        <v>205</v>
      </c>
      <c r="G751" s="1" t="s">
        <v>2073</v>
      </c>
      <c r="H751" s="1">
        <v>36144</v>
      </c>
      <c r="I751" s="1">
        <v>91</v>
      </c>
      <c r="J751" s="1" t="s">
        <v>19</v>
      </c>
      <c r="K751" s="1" t="s">
        <v>20</v>
      </c>
      <c r="L751" s="1">
        <v>60000000</v>
      </c>
      <c r="M751" s="1">
        <v>2003</v>
      </c>
      <c r="N751" s="1">
        <v>6.7</v>
      </c>
    </row>
    <row r="752" spans="1:14" x14ac:dyDescent="0.25">
      <c r="A752" s="2" t="s">
        <v>1200</v>
      </c>
      <c r="B752" s="2">
        <v>172</v>
      </c>
      <c r="C752" s="2">
        <v>130</v>
      </c>
      <c r="D752" s="2">
        <v>26616590</v>
      </c>
      <c r="E752" s="2" t="s">
        <v>2074</v>
      </c>
      <c r="F752" s="2" t="s">
        <v>1559</v>
      </c>
      <c r="G752" s="2" t="s">
        <v>2075</v>
      </c>
      <c r="H752" s="2">
        <v>120416</v>
      </c>
      <c r="I752" s="2">
        <v>857</v>
      </c>
      <c r="J752" s="2" t="s">
        <v>19</v>
      </c>
      <c r="K752" s="2" t="s">
        <v>31</v>
      </c>
      <c r="L752" s="2">
        <v>60000000</v>
      </c>
      <c r="M752" s="2">
        <v>1997</v>
      </c>
      <c r="N752" s="2">
        <v>6.7</v>
      </c>
    </row>
    <row r="753" spans="1:14" x14ac:dyDescent="0.25">
      <c r="A753" s="2" t="s">
        <v>297</v>
      </c>
      <c r="B753" s="2">
        <v>117</v>
      </c>
      <c r="C753" s="2">
        <v>104</v>
      </c>
      <c r="D753" s="2">
        <v>30063805</v>
      </c>
      <c r="E753" s="2" t="s">
        <v>2076</v>
      </c>
      <c r="F753" s="2" t="s">
        <v>573</v>
      </c>
      <c r="G753" s="2" t="s">
        <v>2077</v>
      </c>
      <c r="H753" s="2">
        <v>31788</v>
      </c>
      <c r="I753" s="2">
        <v>243</v>
      </c>
      <c r="J753" s="2" t="s">
        <v>19</v>
      </c>
      <c r="K753" s="2" t="s">
        <v>20</v>
      </c>
      <c r="L753" s="2">
        <v>60000000</v>
      </c>
      <c r="M753" s="2">
        <v>2002</v>
      </c>
      <c r="N753" s="2">
        <v>6.1</v>
      </c>
    </row>
    <row r="754" spans="1:14" x14ac:dyDescent="0.25">
      <c r="A754" s="1" t="s">
        <v>1160</v>
      </c>
      <c r="B754" s="1">
        <v>240</v>
      </c>
      <c r="C754" s="1">
        <v>121</v>
      </c>
      <c r="D754" s="1">
        <v>22518325</v>
      </c>
      <c r="E754" s="1" t="s">
        <v>1110</v>
      </c>
      <c r="F754" s="1" t="s">
        <v>58</v>
      </c>
      <c r="G754" s="1" t="s">
        <v>2079</v>
      </c>
      <c r="H754" s="1">
        <v>63363</v>
      </c>
      <c r="I754" s="1">
        <v>644</v>
      </c>
      <c r="J754" s="1" t="s">
        <v>19</v>
      </c>
      <c r="K754" s="1" t="s">
        <v>432</v>
      </c>
      <c r="L754" s="1">
        <v>50000000</v>
      </c>
      <c r="M754" s="1">
        <v>2006</v>
      </c>
      <c r="N754" s="1">
        <v>5.6</v>
      </c>
    </row>
    <row r="755" spans="1:14" x14ac:dyDescent="0.25">
      <c r="A755" s="2" t="s">
        <v>2080</v>
      </c>
      <c r="B755" s="2">
        <v>123</v>
      </c>
      <c r="C755" s="2">
        <v>140</v>
      </c>
      <c r="D755" s="2">
        <v>13082288</v>
      </c>
      <c r="E755" s="2" t="s">
        <v>2081</v>
      </c>
      <c r="F755" s="2" t="s">
        <v>45</v>
      </c>
      <c r="G755" s="2" t="s">
        <v>2082</v>
      </c>
      <c r="H755" s="2">
        <v>35565</v>
      </c>
      <c r="I755" s="2">
        <v>247</v>
      </c>
      <c r="J755" s="2" t="s">
        <v>19</v>
      </c>
      <c r="K755" s="2" t="s">
        <v>31</v>
      </c>
      <c r="L755" s="2">
        <v>60000000</v>
      </c>
      <c r="M755" s="2">
        <v>2006</v>
      </c>
      <c r="N755" s="2">
        <v>6.6</v>
      </c>
    </row>
    <row r="756" spans="1:14" x14ac:dyDescent="0.25">
      <c r="A756" s="1" t="s">
        <v>2083</v>
      </c>
      <c r="B756" s="1">
        <v>110</v>
      </c>
      <c r="C756" s="1">
        <v>131</v>
      </c>
      <c r="D756" s="1">
        <v>18208078</v>
      </c>
      <c r="E756" s="1" t="s">
        <v>513</v>
      </c>
      <c r="F756" s="1" t="s">
        <v>226</v>
      </c>
      <c r="G756" s="1" t="s">
        <v>2084</v>
      </c>
      <c r="H756" s="1">
        <v>57100</v>
      </c>
      <c r="I756" s="1">
        <v>281</v>
      </c>
      <c r="J756" s="1" t="s">
        <v>19</v>
      </c>
      <c r="K756" s="1" t="s">
        <v>20</v>
      </c>
      <c r="L756" s="1">
        <v>60000000</v>
      </c>
      <c r="M756" s="1">
        <v>2001</v>
      </c>
      <c r="N756" s="1">
        <v>6.9</v>
      </c>
    </row>
    <row r="757" spans="1:14" x14ac:dyDescent="0.25">
      <c r="A757" s="2" t="s">
        <v>2085</v>
      </c>
      <c r="B757" s="2">
        <v>100</v>
      </c>
      <c r="C757" s="2">
        <v>91</v>
      </c>
      <c r="D757" s="2">
        <v>14218868</v>
      </c>
      <c r="E757" s="2" t="s">
        <v>2074</v>
      </c>
      <c r="F757" s="2" t="s">
        <v>2086</v>
      </c>
      <c r="G757" s="2" t="s">
        <v>2087</v>
      </c>
      <c r="H757" s="2">
        <v>14596</v>
      </c>
      <c r="I757" s="2">
        <v>282</v>
      </c>
      <c r="J757" s="2" t="s">
        <v>19</v>
      </c>
      <c r="K757" s="2" t="s">
        <v>20</v>
      </c>
      <c r="L757" s="2">
        <v>65000000</v>
      </c>
      <c r="M757" s="2">
        <v>2000</v>
      </c>
      <c r="N757" s="2">
        <v>4.8</v>
      </c>
    </row>
    <row r="758" spans="1:14" x14ac:dyDescent="0.25">
      <c r="A758" s="1" t="s">
        <v>2088</v>
      </c>
      <c r="B758" s="1">
        <v>189</v>
      </c>
      <c r="C758" s="1">
        <v>118</v>
      </c>
      <c r="D758" s="1">
        <v>22451</v>
      </c>
      <c r="E758" s="1" t="s">
        <v>2089</v>
      </c>
      <c r="F758" s="1" t="s">
        <v>2090</v>
      </c>
      <c r="G758" s="1" t="s">
        <v>2091</v>
      </c>
      <c r="H758" s="1">
        <v>41288</v>
      </c>
      <c r="I758" s="1">
        <v>126</v>
      </c>
      <c r="J758" s="1" t="s">
        <v>19</v>
      </c>
      <c r="K758" s="1" t="s">
        <v>20</v>
      </c>
      <c r="L758" s="1">
        <v>60000000</v>
      </c>
      <c r="M758" s="1">
        <v>2014</v>
      </c>
      <c r="N758" s="1">
        <v>6.2</v>
      </c>
    </row>
    <row r="759" spans="1:14" x14ac:dyDescent="0.25">
      <c r="A759" s="2" t="s">
        <v>2093</v>
      </c>
      <c r="B759" s="2">
        <v>212</v>
      </c>
      <c r="C759" s="2">
        <v>130</v>
      </c>
      <c r="D759" s="2">
        <v>31165421</v>
      </c>
      <c r="E759" s="2" t="s">
        <v>2095</v>
      </c>
      <c r="F759" s="2" t="s">
        <v>102</v>
      </c>
      <c r="G759" s="2" t="s">
        <v>2096</v>
      </c>
      <c r="H759" s="2">
        <v>107028</v>
      </c>
      <c r="I759" s="2">
        <v>457</v>
      </c>
      <c r="J759" s="2" t="s">
        <v>19</v>
      </c>
      <c r="K759" s="2" t="s">
        <v>20</v>
      </c>
      <c r="L759" s="2">
        <v>60000000</v>
      </c>
      <c r="M759" s="2">
        <v>2013</v>
      </c>
      <c r="N759" s="2">
        <v>6</v>
      </c>
    </row>
    <row r="760" spans="1:14" x14ac:dyDescent="0.25">
      <c r="A760" s="1" t="s">
        <v>1971</v>
      </c>
      <c r="B760" s="1">
        <v>127</v>
      </c>
      <c r="C760" s="1">
        <v>90</v>
      </c>
      <c r="D760" s="1">
        <v>11802056</v>
      </c>
      <c r="E760" s="1" t="s">
        <v>2097</v>
      </c>
      <c r="F760" s="1" t="s">
        <v>757</v>
      </c>
      <c r="G760" s="1" t="s">
        <v>2098</v>
      </c>
      <c r="H760" s="1">
        <v>31640</v>
      </c>
      <c r="I760" s="1">
        <v>109</v>
      </c>
      <c r="J760" s="1" t="s">
        <v>19</v>
      </c>
      <c r="K760" s="1" t="s">
        <v>20</v>
      </c>
      <c r="L760" s="1">
        <v>60000000</v>
      </c>
      <c r="M760" s="1">
        <v>2008</v>
      </c>
      <c r="N760" s="1">
        <v>4.9000000000000004</v>
      </c>
    </row>
    <row r="761" spans="1:14" x14ac:dyDescent="0.25">
      <c r="A761" s="2" t="s">
        <v>2099</v>
      </c>
      <c r="B761" s="2">
        <v>196</v>
      </c>
      <c r="C761" s="2">
        <v>103</v>
      </c>
      <c r="D761" s="2">
        <v>25472967</v>
      </c>
      <c r="E761" s="2" t="s">
        <v>2100</v>
      </c>
      <c r="F761" s="2" t="s">
        <v>714</v>
      </c>
      <c r="G761" s="2" t="s">
        <v>2101</v>
      </c>
      <c r="H761" s="2">
        <v>44966</v>
      </c>
      <c r="I761" s="2">
        <v>411</v>
      </c>
      <c r="J761" s="2" t="s">
        <v>19</v>
      </c>
      <c r="K761" s="2" t="s">
        <v>20</v>
      </c>
      <c r="L761" s="2">
        <v>30000000</v>
      </c>
      <c r="M761" s="2">
        <v>2005</v>
      </c>
      <c r="N761" s="2">
        <v>5.6</v>
      </c>
    </row>
    <row r="762" spans="1:14" x14ac:dyDescent="0.25">
      <c r="A762" s="1" t="s">
        <v>475</v>
      </c>
      <c r="B762" s="1">
        <v>115</v>
      </c>
      <c r="C762" s="1">
        <v>122</v>
      </c>
      <c r="D762" s="1">
        <v>22362500</v>
      </c>
      <c r="E762" s="1" t="s">
        <v>1289</v>
      </c>
      <c r="F762" s="1" t="s">
        <v>374</v>
      </c>
      <c r="G762" s="1" t="s">
        <v>2102</v>
      </c>
      <c r="H762" s="1">
        <v>35599</v>
      </c>
      <c r="I762" s="1">
        <v>195</v>
      </c>
      <c r="J762" s="1" t="s">
        <v>19</v>
      </c>
      <c r="K762" s="1" t="s">
        <v>20</v>
      </c>
      <c r="L762" s="1">
        <v>55000000</v>
      </c>
      <c r="M762" s="1">
        <v>1999</v>
      </c>
      <c r="N762" s="1">
        <v>6.1</v>
      </c>
    </row>
    <row r="763" spans="1:14" x14ac:dyDescent="0.25">
      <c r="A763" s="2" t="s">
        <v>2103</v>
      </c>
      <c r="B763" s="2">
        <v>161</v>
      </c>
      <c r="C763" s="2">
        <v>106</v>
      </c>
      <c r="D763" s="2">
        <v>17281832</v>
      </c>
      <c r="E763" s="2" t="s">
        <v>120</v>
      </c>
      <c r="F763" s="2" t="s">
        <v>290</v>
      </c>
      <c r="G763" s="2" t="s">
        <v>2104</v>
      </c>
      <c r="H763" s="2">
        <v>60232</v>
      </c>
      <c r="I763" s="2">
        <v>110</v>
      </c>
      <c r="J763" s="2" t="s">
        <v>19</v>
      </c>
      <c r="K763" s="2" t="s">
        <v>432</v>
      </c>
      <c r="L763" s="2">
        <v>60000000</v>
      </c>
      <c r="M763" s="2">
        <v>2008</v>
      </c>
      <c r="N763" s="2">
        <v>6.1</v>
      </c>
    </row>
    <row r="764" spans="1:14" x14ac:dyDescent="0.25">
      <c r="A764" s="1" t="s">
        <v>1854</v>
      </c>
      <c r="B764" s="1">
        <v>223</v>
      </c>
      <c r="C764" s="1">
        <v>103</v>
      </c>
      <c r="D764" s="1">
        <v>19781879</v>
      </c>
      <c r="E764" s="1" t="s">
        <v>1488</v>
      </c>
      <c r="F764" s="1" t="s">
        <v>58</v>
      </c>
      <c r="G764" s="1" t="s">
        <v>2105</v>
      </c>
      <c r="H764" s="1">
        <v>53864</v>
      </c>
      <c r="I764" s="1">
        <v>290</v>
      </c>
      <c r="J764" s="1" t="s">
        <v>19</v>
      </c>
      <c r="K764" s="1" t="s">
        <v>20</v>
      </c>
      <c r="L764" s="1">
        <v>60000000</v>
      </c>
      <c r="M764" s="1">
        <v>2008</v>
      </c>
      <c r="N764" s="1">
        <v>4.8</v>
      </c>
    </row>
    <row r="765" spans="1:14" x14ac:dyDescent="0.25">
      <c r="A765" s="2" t="s">
        <v>2107</v>
      </c>
      <c r="B765" s="2">
        <v>181</v>
      </c>
      <c r="C765" s="2">
        <v>107</v>
      </c>
      <c r="D765" s="2">
        <v>7605668</v>
      </c>
      <c r="E765" s="2" t="s">
        <v>2109</v>
      </c>
      <c r="F765" s="2" t="s">
        <v>24</v>
      </c>
      <c r="G765" s="2" t="s">
        <v>2110</v>
      </c>
      <c r="H765" s="2">
        <v>47320</v>
      </c>
      <c r="I765" s="2">
        <v>188</v>
      </c>
      <c r="J765" s="2" t="s">
        <v>19</v>
      </c>
      <c r="K765" s="2" t="s">
        <v>31</v>
      </c>
      <c r="L765" s="2">
        <v>60000000</v>
      </c>
      <c r="M765" s="2">
        <v>2015</v>
      </c>
      <c r="N765" s="2">
        <v>5.5</v>
      </c>
    </row>
    <row r="766" spans="1:14" x14ac:dyDescent="0.25">
      <c r="A766" s="1" t="s">
        <v>2112</v>
      </c>
      <c r="B766" s="1">
        <v>140</v>
      </c>
      <c r="C766" s="1">
        <v>156</v>
      </c>
      <c r="D766" s="1">
        <v>4535117</v>
      </c>
      <c r="E766" s="1" t="s">
        <v>1005</v>
      </c>
      <c r="F766" s="1" t="s">
        <v>202</v>
      </c>
      <c r="G766" s="1" t="s">
        <v>2113</v>
      </c>
      <c r="H766" s="1">
        <v>38398</v>
      </c>
      <c r="I766" s="1">
        <v>368</v>
      </c>
      <c r="J766" s="1" t="s">
        <v>19</v>
      </c>
      <c r="K766" s="1" t="s">
        <v>432</v>
      </c>
      <c r="L766" s="1">
        <v>60000000</v>
      </c>
      <c r="M766" s="1">
        <v>2007</v>
      </c>
      <c r="N766" s="1">
        <v>3.8</v>
      </c>
    </row>
    <row r="767" spans="1:14" x14ac:dyDescent="0.25">
      <c r="A767" s="2" t="s">
        <v>188</v>
      </c>
      <c r="B767" s="2">
        <v>54</v>
      </c>
      <c r="C767" s="2">
        <v>127</v>
      </c>
      <c r="D767" s="2">
        <v>4426297</v>
      </c>
      <c r="E767" s="2" t="s">
        <v>660</v>
      </c>
      <c r="F767" s="2" t="s">
        <v>325</v>
      </c>
      <c r="G767" s="2" t="s">
        <v>2114</v>
      </c>
      <c r="H767" s="2">
        <v>22570</v>
      </c>
      <c r="I767" s="2">
        <v>156</v>
      </c>
      <c r="J767" s="2" t="s">
        <v>19</v>
      </c>
      <c r="K767" s="2" t="s">
        <v>20</v>
      </c>
      <c r="L767" s="2">
        <v>35000000</v>
      </c>
      <c r="M767" s="2">
        <v>2003</v>
      </c>
      <c r="N767" s="2">
        <v>6.5</v>
      </c>
    </row>
    <row r="768" spans="1:14" x14ac:dyDescent="0.25">
      <c r="A768" s="2" t="s">
        <v>2115</v>
      </c>
      <c r="B768" s="2">
        <v>81</v>
      </c>
      <c r="C768" s="2">
        <v>132</v>
      </c>
      <c r="D768" s="2">
        <v>10166502</v>
      </c>
      <c r="E768" s="2" t="s">
        <v>775</v>
      </c>
      <c r="F768" s="2" t="s">
        <v>45</v>
      </c>
      <c r="G768" s="2" t="s">
        <v>2116</v>
      </c>
      <c r="H768" s="2">
        <v>18209</v>
      </c>
      <c r="I768" s="2">
        <v>183</v>
      </c>
      <c r="J768" s="2" t="s">
        <v>2117</v>
      </c>
      <c r="K768" s="2" t="s">
        <v>20</v>
      </c>
      <c r="L768" s="2">
        <v>80000000</v>
      </c>
      <c r="M768" s="2">
        <v>2005</v>
      </c>
      <c r="N768" s="2">
        <v>6.7</v>
      </c>
    </row>
    <row r="769" spans="1:14" x14ac:dyDescent="0.25">
      <c r="A769" s="1" t="s">
        <v>2118</v>
      </c>
      <c r="B769" s="1">
        <v>579</v>
      </c>
      <c r="C769" s="1">
        <v>108</v>
      </c>
      <c r="D769" s="1">
        <v>363024263</v>
      </c>
      <c r="E769" s="1" t="s">
        <v>2120</v>
      </c>
      <c r="F769" s="1" t="s">
        <v>189</v>
      </c>
      <c r="G769" s="1" t="s">
        <v>2121</v>
      </c>
      <c r="H769" s="1">
        <v>479047</v>
      </c>
      <c r="I769" s="1">
        <v>1058</v>
      </c>
      <c r="J769" s="1" t="s">
        <v>19</v>
      </c>
      <c r="K769" s="1" t="s">
        <v>20</v>
      </c>
      <c r="L769" s="1">
        <v>58000000</v>
      </c>
      <c r="M769" s="1">
        <v>2016</v>
      </c>
      <c r="N769" s="1">
        <v>8.1</v>
      </c>
    </row>
    <row r="770" spans="1:14" x14ac:dyDescent="0.25">
      <c r="A770" s="2" t="s">
        <v>2122</v>
      </c>
      <c r="B770" s="2">
        <v>56</v>
      </c>
      <c r="C770" s="2">
        <v>114</v>
      </c>
      <c r="D770" s="2">
        <v>12065985</v>
      </c>
      <c r="E770" s="2" t="s">
        <v>1289</v>
      </c>
      <c r="F770" s="2" t="s">
        <v>858</v>
      </c>
      <c r="G770" s="2" t="s">
        <v>2123</v>
      </c>
      <c r="H770" s="2">
        <v>16260</v>
      </c>
      <c r="I770" s="2">
        <v>88</v>
      </c>
      <c r="J770" s="2" t="s">
        <v>19</v>
      </c>
      <c r="K770" s="2" t="s">
        <v>20</v>
      </c>
      <c r="L770" s="2">
        <v>60000000</v>
      </c>
      <c r="M770" s="2">
        <v>1998</v>
      </c>
      <c r="N770" s="2">
        <v>4.9000000000000004</v>
      </c>
    </row>
    <row r="771" spans="1:14" x14ac:dyDescent="0.25">
      <c r="A771" s="1" t="s">
        <v>1796</v>
      </c>
      <c r="B771" s="1">
        <v>490</v>
      </c>
      <c r="C771" s="1">
        <v>133</v>
      </c>
      <c r="D771" s="1">
        <v>350123553</v>
      </c>
      <c r="E771" s="1" t="s">
        <v>2125</v>
      </c>
      <c r="F771" s="1" t="s">
        <v>370</v>
      </c>
      <c r="G771" s="1" t="s">
        <v>2126</v>
      </c>
      <c r="H771" s="1">
        <v>325264</v>
      </c>
      <c r="I771" s="1">
        <v>916</v>
      </c>
      <c r="J771" s="1" t="s">
        <v>19</v>
      </c>
      <c r="K771" s="1" t="s">
        <v>20</v>
      </c>
      <c r="L771" s="1">
        <v>58800000</v>
      </c>
      <c r="M771" s="1">
        <v>2014</v>
      </c>
      <c r="N771" s="1">
        <v>7.3</v>
      </c>
    </row>
    <row r="772" spans="1:14" x14ac:dyDescent="0.25">
      <c r="A772" s="2" t="s">
        <v>275</v>
      </c>
      <c r="B772" s="2">
        <v>218</v>
      </c>
      <c r="C772" s="2">
        <v>103</v>
      </c>
      <c r="D772" s="2">
        <v>80021740</v>
      </c>
      <c r="E772" s="2" t="s">
        <v>2127</v>
      </c>
      <c r="F772" s="2" t="s">
        <v>2128</v>
      </c>
      <c r="G772" s="2" t="s">
        <v>2129</v>
      </c>
      <c r="H772" s="2">
        <v>47968</v>
      </c>
      <c r="I772" s="2">
        <v>154</v>
      </c>
      <c r="J772" s="2" t="s">
        <v>19</v>
      </c>
      <c r="K772" s="2" t="s">
        <v>20</v>
      </c>
      <c r="L772" s="2">
        <v>58000000</v>
      </c>
      <c r="M772" s="2">
        <v>2015</v>
      </c>
      <c r="N772" s="2">
        <v>6.4</v>
      </c>
    </row>
    <row r="773" spans="1:14" x14ac:dyDescent="0.25">
      <c r="A773" s="2" t="s">
        <v>1061</v>
      </c>
      <c r="B773" s="2">
        <v>142</v>
      </c>
      <c r="C773" s="2">
        <v>95</v>
      </c>
      <c r="D773" s="2">
        <v>48291624</v>
      </c>
      <c r="E773" s="2" t="s">
        <v>1770</v>
      </c>
      <c r="F773" s="2" t="s">
        <v>1017</v>
      </c>
      <c r="G773" s="2" t="s">
        <v>2130</v>
      </c>
      <c r="H773" s="2">
        <v>82819</v>
      </c>
      <c r="I773" s="2">
        <v>263</v>
      </c>
      <c r="J773" s="2" t="s">
        <v>19</v>
      </c>
      <c r="K773" s="2" t="s">
        <v>20</v>
      </c>
      <c r="L773" s="2">
        <v>58000000</v>
      </c>
      <c r="M773" s="2">
        <v>2005</v>
      </c>
      <c r="N773" s="2">
        <v>6.7</v>
      </c>
    </row>
    <row r="774" spans="1:14" x14ac:dyDescent="0.25">
      <c r="A774" s="1" t="s">
        <v>1974</v>
      </c>
      <c r="B774" s="1">
        <v>57</v>
      </c>
      <c r="C774" s="1">
        <v>90</v>
      </c>
      <c r="D774" s="1">
        <v>35231365</v>
      </c>
      <c r="E774" s="1" t="s">
        <v>2132</v>
      </c>
      <c r="F774" s="1" t="s">
        <v>2133</v>
      </c>
      <c r="G774" s="1" t="s">
        <v>2134</v>
      </c>
      <c r="H774" s="1">
        <v>15517</v>
      </c>
      <c r="I774" s="1">
        <v>85</v>
      </c>
      <c r="J774" s="1" t="s">
        <v>19</v>
      </c>
      <c r="K774" s="1" t="s">
        <v>20</v>
      </c>
      <c r="L774" s="1">
        <v>60000000</v>
      </c>
      <c r="M774" s="1">
        <v>2000</v>
      </c>
      <c r="N774" s="1">
        <v>3.6</v>
      </c>
    </row>
    <row r="775" spans="1:14" x14ac:dyDescent="0.25">
      <c r="A775" s="2" t="s">
        <v>2135</v>
      </c>
      <c r="B775" s="2">
        <v>84</v>
      </c>
      <c r="C775" s="2">
        <v>87</v>
      </c>
      <c r="D775" s="2">
        <v>53715611</v>
      </c>
      <c r="E775" s="2" t="s">
        <v>2137</v>
      </c>
      <c r="F775" s="2" t="s">
        <v>933</v>
      </c>
      <c r="G775" s="2" t="s">
        <v>2138</v>
      </c>
      <c r="H775" s="2">
        <v>92106</v>
      </c>
      <c r="I775" s="2">
        <v>171</v>
      </c>
      <c r="J775" s="2" t="s">
        <v>19</v>
      </c>
      <c r="K775" s="2" t="s">
        <v>20</v>
      </c>
      <c r="L775" s="2">
        <v>63000000</v>
      </c>
      <c r="M775" s="2">
        <v>1988</v>
      </c>
      <c r="N775" s="2">
        <v>5.7</v>
      </c>
    </row>
    <row r="776" spans="1:14" x14ac:dyDescent="0.25">
      <c r="A776" s="1" t="s">
        <v>1667</v>
      </c>
      <c r="B776" s="1">
        <v>186</v>
      </c>
      <c r="C776" s="1">
        <v>114</v>
      </c>
      <c r="D776" s="1">
        <v>31199215</v>
      </c>
      <c r="E776" s="1" t="s">
        <v>2139</v>
      </c>
      <c r="F776" s="1" t="s">
        <v>2140</v>
      </c>
      <c r="G776" s="1" t="s">
        <v>2141</v>
      </c>
      <c r="H776" s="1">
        <v>27664</v>
      </c>
      <c r="I776" s="1">
        <v>120</v>
      </c>
      <c r="J776" s="1" t="s">
        <v>19</v>
      </c>
      <c r="K776" s="1" t="s">
        <v>20</v>
      </c>
      <c r="L776" s="1">
        <v>58000000</v>
      </c>
      <c r="M776" s="1">
        <v>2008</v>
      </c>
      <c r="N776" s="1">
        <v>6</v>
      </c>
    </row>
    <row r="777" spans="1:14" x14ac:dyDescent="0.25">
      <c r="A777" s="1" t="s">
        <v>1926</v>
      </c>
      <c r="B777" s="1">
        <v>133</v>
      </c>
      <c r="C777" s="1">
        <v>103</v>
      </c>
      <c r="D777" s="1">
        <v>29580087</v>
      </c>
      <c r="E777" s="1" t="s">
        <v>753</v>
      </c>
      <c r="F777" s="1" t="s">
        <v>1505</v>
      </c>
      <c r="G777" s="1" t="s">
        <v>2143</v>
      </c>
      <c r="H777" s="1">
        <v>29523</v>
      </c>
      <c r="I777" s="1">
        <v>121</v>
      </c>
      <c r="J777" s="1" t="s">
        <v>19</v>
      </c>
      <c r="K777" s="1" t="s">
        <v>20</v>
      </c>
      <c r="L777" s="1">
        <v>58000000</v>
      </c>
      <c r="M777" s="1">
        <v>2009</v>
      </c>
      <c r="N777" s="1">
        <v>4.7</v>
      </c>
    </row>
    <row r="778" spans="1:14" x14ac:dyDescent="0.25">
      <c r="A778" s="2" t="s">
        <v>455</v>
      </c>
      <c r="B778" s="2">
        <v>246</v>
      </c>
      <c r="C778" s="2">
        <v>125</v>
      </c>
      <c r="D778" s="2">
        <v>44665963</v>
      </c>
      <c r="E778" s="2" t="s">
        <v>872</v>
      </c>
      <c r="F778" s="2" t="s">
        <v>466</v>
      </c>
      <c r="G778" s="2" t="s">
        <v>2144</v>
      </c>
      <c r="H778" s="2">
        <v>159931</v>
      </c>
      <c r="I778" s="2">
        <v>281</v>
      </c>
      <c r="J778" s="2" t="s">
        <v>19</v>
      </c>
      <c r="K778" s="2" t="s">
        <v>20</v>
      </c>
      <c r="L778" s="2">
        <v>58000000</v>
      </c>
      <c r="M778" s="2">
        <v>2013</v>
      </c>
      <c r="N778" s="2">
        <v>6.3</v>
      </c>
    </row>
    <row r="779" spans="1:14" x14ac:dyDescent="0.25">
      <c r="A779" s="1" t="s">
        <v>1200</v>
      </c>
      <c r="B779" s="1">
        <v>253</v>
      </c>
      <c r="C779" s="1">
        <v>97</v>
      </c>
      <c r="D779" s="1">
        <v>60128566</v>
      </c>
      <c r="E779" s="1" t="s">
        <v>1687</v>
      </c>
      <c r="F779" s="1" t="s">
        <v>1027</v>
      </c>
      <c r="G779" s="1" t="s">
        <v>2146</v>
      </c>
      <c r="H779" s="1">
        <v>131447</v>
      </c>
      <c r="I779" s="1">
        <v>410</v>
      </c>
      <c r="J779" s="1" t="s">
        <v>19</v>
      </c>
      <c r="K779" s="1" t="s">
        <v>432</v>
      </c>
      <c r="L779" s="1">
        <v>60000000</v>
      </c>
      <c r="M779" s="1">
        <v>2010</v>
      </c>
      <c r="N779" s="1">
        <v>5.9</v>
      </c>
    </row>
    <row r="780" spans="1:14" x14ac:dyDescent="0.25">
      <c r="A780" s="2" t="s">
        <v>2147</v>
      </c>
      <c r="B780" s="2">
        <v>144</v>
      </c>
      <c r="C780" s="2">
        <v>125</v>
      </c>
      <c r="D780" s="2">
        <v>49875589</v>
      </c>
      <c r="E780" s="2" t="s">
        <v>601</v>
      </c>
      <c r="F780" s="2" t="s">
        <v>1059</v>
      </c>
      <c r="G780" s="2" t="s">
        <v>2149</v>
      </c>
      <c r="H780" s="2">
        <v>28807</v>
      </c>
      <c r="I780" s="2">
        <v>273</v>
      </c>
      <c r="J780" s="2" t="s">
        <v>19</v>
      </c>
      <c r="K780" s="2" t="s">
        <v>20</v>
      </c>
      <c r="L780" s="2">
        <v>58000000</v>
      </c>
      <c r="M780" s="2">
        <v>2012</v>
      </c>
      <c r="N780" s="2">
        <v>5.9</v>
      </c>
    </row>
    <row r="781" spans="1:14" x14ac:dyDescent="0.25">
      <c r="A781" s="2" t="s">
        <v>1833</v>
      </c>
      <c r="B781" s="2">
        <v>117</v>
      </c>
      <c r="C781" s="2">
        <v>136</v>
      </c>
      <c r="D781" s="2">
        <v>60984028</v>
      </c>
      <c r="E781" s="2" t="s">
        <v>1001</v>
      </c>
      <c r="F781" s="2" t="s">
        <v>336</v>
      </c>
      <c r="G781" s="2" t="s">
        <v>2150</v>
      </c>
      <c r="H781" s="2">
        <v>259519</v>
      </c>
      <c r="I781" s="2">
        <v>431</v>
      </c>
      <c r="J781" s="2" t="s">
        <v>19</v>
      </c>
      <c r="K781" s="2" t="s">
        <v>20</v>
      </c>
      <c r="L781" s="2">
        <v>57000000</v>
      </c>
      <c r="M781" s="2">
        <v>1997</v>
      </c>
      <c r="N781" s="2">
        <v>7.5</v>
      </c>
    </row>
    <row r="782" spans="1:14" x14ac:dyDescent="0.25">
      <c r="A782" s="1" t="s">
        <v>2151</v>
      </c>
      <c r="B782" s="1">
        <v>157</v>
      </c>
      <c r="C782" s="1">
        <v>116</v>
      </c>
      <c r="D782" s="1">
        <v>36931089</v>
      </c>
      <c r="E782" s="1" t="s">
        <v>872</v>
      </c>
      <c r="F782" s="1" t="s">
        <v>1129</v>
      </c>
      <c r="G782" s="1" t="s">
        <v>2153</v>
      </c>
      <c r="H782" s="1">
        <v>70681</v>
      </c>
      <c r="I782" s="1">
        <v>198</v>
      </c>
      <c r="J782" s="1" t="s">
        <v>19</v>
      </c>
      <c r="K782" s="1" t="s">
        <v>20</v>
      </c>
      <c r="L782" s="1">
        <v>70000000</v>
      </c>
      <c r="M782" s="1">
        <v>2012</v>
      </c>
      <c r="N782" s="1">
        <v>5.6</v>
      </c>
    </row>
    <row r="783" spans="1:14" x14ac:dyDescent="0.25">
      <c r="A783" s="2" t="s">
        <v>289</v>
      </c>
      <c r="B783" s="2">
        <v>60</v>
      </c>
      <c r="C783" s="2">
        <v>103</v>
      </c>
      <c r="D783" s="2">
        <v>51317350</v>
      </c>
      <c r="E783" s="2" t="s">
        <v>23</v>
      </c>
      <c r="F783" s="2" t="s">
        <v>310</v>
      </c>
      <c r="G783" s="2" t="s">
        <v>2155</v>
      </c>
      <c r="H783" s="2">
        <v>78343</v>
      </c>
      <c r="I783" s="2">
        <v>139</v>
      </c>
      <c r="J783" s="2" t="s">
        <v>19</v>
      </c>
      <c r="K783" s="2" t="s">
        <v>20</v>
      </c>
      <c r="L783" s="2">
        <v>57000000</v>
      </c>
      <c r="M783" s="2">
        <v>1996</v>
      </c>
      <c r="N783" s="2">
        <v>6.4</v>
      </c>
    </row>
    <row r="784" spans="1:14" x14ac:dyDescent="0.25">
      <c r="A784" s="1" t="s">
        <v>157</v>
      </c>
      <c r="B784" s="1">
        <v>117</v>
      </c>
      <c r="C784" s="1">
        <v>97</v>
      </c>
      <c r="D784" s="1">
        <v>28328132</v>
      </c>
      <c r="E784" s="1" t="s">
        <v>2156</v>
      </c>
      <c r="F784" s="1" t="s">
        <v>285</v>
      </c>
      <c r="G784" s="1" t="s">
        <v>2157</v>
      </c>
      <c r="H784" s="1">
        <v>38298</v>
      </c>
      <c r="I784" s="1">
        <v>147</v>
      </c>
      <c r="J784" s="1" t="s">
        <v>19</v>
      </c>
      <c r="K784" s="1" t="s">
        <v>20</v>
      </c>
      <c r="L784" s="1">
        <v>58000000</v>
      </c>
      <c r="M784" s="1">
        <v>2004</v>
      </c>
      <c r="N784" s="1">
        <v>6.3</v>
      </c>
    </row>
    <row r="785" spans="1:14" x14ac:dyDescent="0.25">
      <c r="A785" s="2" t="s">
        <v>2158</v>
      </c>
      <c r="B785" s="2">
        <v>287</v>
      </c>
      <c r="C785" s="2">
        <v>96</v>
      </c>
      <c r="D785" s="2">
        <v>51774002</v>
      </c>
      <c r="E785" s="2" t="s">
        <v>726</v>
      </c>
      <c r="F785" s="2" t="s">
        <v>396</v>
      </c>
      <c r="G785" s="2" t="s">
        <v>2159</v>
      </c>
      <c r="H785" s="2">
        <v>87745</v>
      </c>
      <c r="I785" s="2">
        <v>331</v>
      </c>
      <c r="J785" s="2" t="s">
        <v>19</v>
      </c>
      <c r="K785" s="2" t="s">
        <v>20</v>
      </c>
      <c r="L785" s="2">
        <v>57000000</v>
      </c>
      <c r="M785" s="2">
        <v>2011</v>
      </c>
      <c r="N785" s="2">
        <v>4.3</v>
      </c>
    </row>
    <row r="786" spans="1:14" x14ac:dyDescent="0.25">
      <c r="A786" s="1" t="s">
        <v>2161</v>
      </c>
      <c r="B786" s="1">
        <v>96</v>
      </c>
      <c r="C786" s="1">
        <v>131</v>
      </c>
      <c r="D786" s="1">
        <v>25528495</v>
      </c>
      <c r="E786" s="1" t="s">
        <v>2162</v>
      </c>
      <c r="F786" s="1" t="s">
        <v>33</v>
      </c>
      <c r="G786" s="1" t="s">
        <v>2163</v>
      </c>
      <c r="H786" s="1">
        <v>28099</v>
      </c>
      <c r="I786" s="1">
        <v>220</v>
      </c>
      <c r="J786" s="1" t="s">
        <v>19</v>
      </c>
      <c r="K786" s="1" t="s">
        <v>31</v>
      </c>
      <c r="L786" s="1">
        <v>57000000</v>
      </c>
      <c r="M786" s="1">
        <v>2001</v>
      </c>
      <c r="N786" s="1">
        <v>5.9</v>
      </c>
    </row>
    <row r="787" spans="1:14" x14ac:dyDescent="0.25">
      <c r="A787" s="1" t="s">
        <v>1320</v>
      </c>
      <c r="B787" s="1">
        <v>125</v>
      </c>
      <c r="C787" s="1">
        <v>95</v>
      </c>
      <c r="D787" s="1">
        <v>113006880</v>
      </c>
      <c r="E787" s="1" t="s">
        <v>2165</v>
      </c>
      <c r="F787" s="1" t="s">
        <v>204</v>
      </c>
      <c r="G787" s="1" t="s">
        <v>2166</v>
      </c>
      <c r="H787" s="1">
        <v>66308</v>
      </c>
      <c r="I787" s="1">
        <v>225</v>
      </c>
      <c r="J787" s="1" t="s">
        <v>19</v>
      </c>
      <c r="K787" s="1" t="s">
        <v>162</v>
      </c>
      <c r="L787" s="1">
        <v>56000000</v>
      </c>
      <c r="M787" s="1">
        <v>2005</v>
      </c>
      <c r="N787" s="1">
        <v>5.5</v>
      </c>
    </row>
    <row r="788" spans="1:14" x14ac:dyDescent="0.25">
      <c r="A788" s="2" t="s">
        <v>2167</v>
      </c>
      <c r="B788" s="2">
        <v>117</v>
      </c>
      <c r="C788" s="2">
        <v>86</v>
      </c>
      <c r="D788" s="2">
        <v>45860039</v>
      </c>
      <c r="E788" s="2" t="s">
        <v>2168</v>
      </c>
      <c r="F788" s="2" t="s">
        <v>588</v>
      </c>
      <c r="G788" s="2" t="s">
        <v>2169</v>
      </c>
      <c r="H788" s="2">
        <v>53118</v>
      </c>
      <c r="I788" s="2">
        <v>221</v>
      </c>
      <c r="J788" s="2" t="s">
        <v>19</v>
      </c>
      <c r="K788" s="2" t="s">
        <v>20</v>
      </c>
      <c r="L788" s="2">
        <v>56000000</v>
      </c>
      <c r="M788" s="2">
        <v>2004</v>
      </c>
      <c r="N788" s="2">
        <v>6.2</v>
      </c>
    </row>
    <row r="789" spans="1:14" x14ac:dyDescent="0.25">
      <c r="A789" s="1" t="s">
        <v>253</v>
      </c>
      <c r="B789" s="1">
        <v>149</v>
      </c>
      <c r="C789" s="1">
        <v>142</v>
      </c>
      <c r="D789" s="1">
        <v>329691196</v>
      </c>
      <c r="E789" s="1" t="s">
        <v>1289</v>
      </c>
      <c r="F789" s="1" t="s">
        <v>193</v>
      </c>
      <c r="G789" s="1" t="s">
        <v>2170</v>
      </c>
      <c r="H789" s="1">
        <v>1251222</v>
      </c>
      <c r="I789" s="1">
        <v>1398</v>
      </c>
      <c r="J789" s="1" t="s">
        <v>19</v>
      </c>
      <c r="K789" s="1" t="s">
        <v>20</v>
      </c>
      <c r="L789" s="1">
        <v>55000000</v>
      </c>
      <c r="M789" s="1">
        <v>1994</v>
      </c>
      <c r="N789" s="1">
        <v>8.8000000000000007</v>
      </c>
    </row>
    <row r="790" spans="1:14" x14ac:dyDescent="0.25">
      <c r="A790" s="2" t="s">
        <v>1898</v>
      </c>
      <c r="B790" s="2">
        <v>131</v>
      </c>
      <c r="C790" s="2">
        <v>92</v>
      </c>
      <c r="D790" s="2">
        <v>217326336</v>
      </c>
      <c r="E790" s="2" t="s">
        <v>1648</v>
      </c>
      <c r="F790" s="2" t="s">
        <v>1124</v>
      </c>
      <c r="G790" s="2" t="s">
        <v>2171</v>
      </c>
      <c r="H790" s="2">
        <v>57276</v>
      </c>
      <c r="I790" s="2">
        <v>146</v>
      </c>
      <c r="J790" s="2" t="s">
        <v>19</v>
      </c>
      <c r="K790" s="2" t="s">
        <v>20</v>
      </c>
      <c r="L790" s="2">
        <v>60000000</v>
      </c>
      <c r="M790" s="2">
        <v>2007</v>
      </c>
      <c r="N790" s="2">
        <v>5.2</v>
      </c>
    </row>
    <row r="791" spans="1:14" x14ac:dyDescent="0.25">
      <c r="A791" s="1" t="s">
        <v>1024</v>
      </c>
      <c r="B791" s="1">
        <v>150</v>
      </c>
      <c r="C791" s="1">
        <v>108</v>
      </c>
      <c r="D791" s="1">
        <v>166225040</v>
      </c>
      <c r="E791" s="1" t="s">
        <v>872</v>
      </c>
      <c r="F791" s="1" t="s">
        <v>913</v>
      </c>
      <c r="G791" s="1" t="s">
        <v>2172</v>
      </c>
      <c r="H791" s="1">
        <v>260442</v>
      </c>
      <c r="I791" s="1">
        <v>507</v>
      </c>
      <c r="J791" s="1" t="s">
        <v>19</v>
      </c>
      <c r="K791" s="1" t="s">
        <v>20</v>
      </c>
      <c r="L791" s="1">
        <v>55000000</v>
      </c>
      <c r="M791" s="1">
        <v>2000</v>
      </c>
      <c r="N791" s="1">
        <v>7</v>
      </c>
    </row>
    <row r="792" spans="1:14" x14ac:dyDescent="0.25">
      <c r="A792" s="2" t="s">
        <v>2173</v>
      </c>
      <c r="B792" s="2">
        <v>92</v>
      </c>
      <c r="C792" s="2">
        <v>84</v>
      </c>
      <c r="D792" s="2">
        <v>141600000</v>
      </c>
      <c r="E792" s="2" t="s">
        <v>2174</v>
      </c>
      <c r="F792" s="2" t="s">
        <v>33</v>
      </c>
      <c r="G792" s="2" t="s">
        <v>2175</v>
      </c>
      <c r="H792" s="2">
        <v>119675</v>
      </c>
      <c r="I792" s="2">
        <v>216</v>
      </c>
      <c r="J792" s="2" t="s">
        <v>19</v>
      </c>
      <c r="K792" s="2" t="s">
        <v>20</v>
      </c>
      <c r="L792" s="2">
        <v>55000000</v>
      </c>
      <c r="M792" s="2">
        <v>1995</v>
      </c>
      <c r="N792" s="2">
        <v>6.6</v>
      </c>
    </row>
    <row r="793" spans="1:14" x14ac:dyDescent="0.25">
      <c r="A793" s="1" t="s">
        <v>581</v>
      </c>
      <c r="B793" s="1">
        <v>169</v>
      </c>
      <c r="C793" s="1">
        <v>188</v>
      </c>
      <c r="D793" s="1">
        <v>134218018</v>
      </c>
      <c r="E793" s="1" t="s">
        <v>2178</v>
      </c>
      <c r="F793" s="1" t="s">
        <v>70</v>
      </c>
      <c r="G793" s="1" t="s">
        <v>2179</v>
      </c>
      <c r="H793" s="1">
        <v>126357</v>
      </c>
      <c r="I793" s="1">
        <v>497</v>
      </c>
      <c r="J793" s="1" t="s">
        <v>19</v>
      </c>
      <c r="K793" s="1" t="s">
        <v>20</v>
      </c>
      <c r="L793" s="1">
        <v>55000000</v>
      </c>
      <c r="M793" s="1">
        <v>1978</v>
      </c>
      <c r="N793" s="1">
        <v>7.3</v>
      </c>
    </row>
    <row r="794" spans="1:14" x14ac:dyDescent="0.25">
      <c r="A794" s="2" t="s">
        <v>297</v>
      </c>
      <c r="B794" s="2">
        <v>57</v>
      </c>
      <c r="C794" s="2">
        <v>95</v>
      </c>
      <c r="D794" s="2">
        <v>128769345</v>
      </c>
      <c r="E794" s="2" t="s">
        <v>1262</v>
      </c>
      <c r="F794" s="2" t="s">
        <v>450</v>
      </c>
      <c r="G794" s="2" t="s">
        <v>2180</v>
      </c>
      <c r="H794" s="2">
        <v>86556</v>
      </c>
      <c r="I794" s="2">
        <v>99</v>
      </c>
      <c r="J794" s="2" t="s">
        <v>19</v>
      </c>
      <c r="K794" s="2" t="s">
        <v>20</v>
      </c>
      <c r="L794" s="2">
        <v>54000000</v>
      </c>
      <c r="M794" s="2">
        <v>1996</v>
      </c>
      <c r="N794" s="2">
        <v>5.6</v>
      </c>
    </row>
    <row r="795" spans="1:14" x14ac:dyDescent="0.25">
      <c r="A795" s="1" t="s">
        <v>1545</v>
      </c>
      <c r="B795" s="1">
        <v>171</v>
      </c>
      <c r="C795" s="1">
        <v>118</v>
      </c>
      <c r="D795" s="1">
        <v>177575142</v>
      </c>
      <c r="E795" s="1" t="s">
        <v>877</v>
      </c>
      <c r="F795" s="1" t="s">
        <v>98</v>
      </c>
      <c r="G795" s="1" t="s">
        <v>2181</v>
      </c>
      <c r="H795" s="1">
        <v>244840</v>
      </c>
      <c r="I795" s="1">
        <v>372</v>
      </c>
      <c r="J795" s="1" t="s">
        <v>19</v>
      </c>
      <c r="K795" s="1" t="s">
        <v>20</v>
      </c>
      <c r="L795" s="1">
        <v>70000000</v>
      </c>
      <c r="M795" s="1">
        <v>2005</v>
      </c>
      <c r="N795" s="1">
        <v>6.6</v>
      </c>
    </row>
    <row r="796" spans="1:14" x14ac:dyDescent="0.25">
      <c r="A796" s="2" t="s">
        <v>2182</v>
      </c>
      <c r="B796" s="2">
        <v>53</v>
      </c>
      <c r="C796" s="2">
        <v>92</v>
      </c>
      <c r="D796" s="2">
        <v>105263257</v>
      </c>
      <c r="E796" s="2" t="s">
        <v>2183</v>
      </c>
      <c r="F796" s="2" t="s">
        <v>290</v>
      </c>
      <c r="G796" s="2" t="s">
        <v>2184</v>
      </c>
      <c r="H796" s="2">
        <v>56168</v>
      </c>
      <c r="I796" s="2">
        <v>103</v>
      </c>
      <c r="J796" s="2" t="s">
        <v>19</v>
      </c>
      <c r="K796" s="2" t="s">
        <v>20</v>
      </c>
      <c r="L796" s="2">
        <v>55000000</v>
      </c>
      <c r="M796" s="2">
        <v>1997</v>
      </c>
      <c r="N796" s="2">
        <v>5.4</v>
      </c>
    </row>
    <row r="797" spans="1:14" x14ac:dyDescent="0.25">
      <c r="A797" s="1" t="s">
        <v>2185</v>
      </c>
      <c r="B797" s="1">
        <v>153</v>
      </c>
      <c r="C797" s="1">
        <v>74</v>
      </c>
      <c r="D797" s="1">
        <v>104354205</v>
      </c>
      <c r="E797" s="1" t="s">
        <v>877</v>
      </c>
      <c r="F797" s="1" t="s">
        <v>2186</v>
      </c>
      <c r="G797" s="1" t="s">
        <v>2187</v>
      </c>
      <c r="H797" s="1">
        <v>162331</v>
      </c>
      <c r="I797" s="1">
        <v>332</v>
      </c>
      <c r="J797" s="1" t="s">
        <v>19</v>
      </c>
      <c r="K797" s="1" t="s">
        <v>20</v>
      </c>
      <c r="L797" s="1">
        <v>55000000</v>
      </c>
      <c r="M797" s="1">
        <v>2003</v>
      </c>
      <c r="N797" s="1">
        <v>6.3</v>
      </c>
    </row>
    <row r="798" spans="1:14" x14ac:dyDescent="0.25">
      <c r="A798" s="2" t="s">
        <v>627</v>
      </c>
      <c r="B798" s="2">
        <v>491</v>
      </c>
      <c r="C798" s="2">
        <v>134</v>
      </c>
      <c r="D798" s="2">
        <v>107100855</v>
      </c>
      <c r="E798" s="2" t="s">
        <v>1753</v>
      </c>
      <c r="F798" s="2" t="s">
        <v>193</v>
      </c>
      <c r="G798" s="2" t="s">
        <v>2188</v>
      </c>
      <c r="H798" s="2">
        <v>323353</v>
      </c>
      <c r="I798" s="2">
        <v>527</v>
      </c>
      <c r="J798" s="2" t="s">
        <v>19</v>
      </c>
      <c r="K798" s="2" t="s">
        <v>20</v>
      </c>
      <c r="L798" s="2">
        <v>55000000</v>
      </c>
      <c r="M798" s="2">
        <v>2013</v>
      </c>
      <c r="N798" s="2">
        <v>7.9</v>
      </c>
    </row>
    <row r="799" spans="1:14" x14ac:dyDescent="0.25">
      <c r="A799" s="1" t="s">
        <v>455</v>
      </c>
      <c r="B799" s="1">
        <v>247</v>
      </c>
      <c r="C799" s="1">
        <v>101</v>
      </c>
      <c r="D799" s="1">
        <v>98711404</v>
      </c>
      <c r="E799" s="1" t="s">
        <v>2034</v>
      </c>
      <c r="F799" s="1" t="s">
        <v>175</v>
      </c>
      <c r="G799" s="1" t="s">
        <v>2189</v>
      </c>
      <c r="H799" s="1">
        <v>127571</v>
      </c>
      <c r="I799" s="1">
        <v>207</v>
      </c>
      <c r="J799" s="1" t="s">
        <v>19</v>
      </c>
      <c r="K799" s="1" t="s">
        <v>20</v>
      </c>
      <c r="L799" s="1">
        <v>55000000</v>
      </c>
      <c r="M799" s="1">
        <v>2010</v>
      </c>
      <c r="N799" s="1">
        <v>6.3</v>
      </c>
    </row>
    <row r="800" spans="1:14" x14ac:dyDescent="0.25">
      <c r="A800" s="2" t="s">
        <v>977</v>
      </c>
      <c r="B800" s="2">
        <v>26</v>
      </c>
      <c r="C800" s="2">
        <v>100</v>
      </c>
      <c r="D800" s="2">
        <v>100328194</v>
      </c>
      <c r="E800" s="2" t="s">
        <v>298</v>
      </c>
      <c r="F800" s="2" t="s">
        <v>405</v>
      </c>
      <c r="G800" s="2" t="s">
        <v>2190</v>
      </c>
      <c r="H800" s="2">
        <v>85903</v>
      </c>
      <c r="I800" s="2">
        <v>92</v>
      </c>
      <c r="J800" s="2" t="s">
        <v>19</v>
      </c>
      <c r="K800" s="2" t="s">
        <v>20</v>
      </c>
      <c r="L800" s="2">
        <v>50000000</v>
      </c>
      <c r="M800" s="2">
        <v>1995</v>
      </c>
      <c r="N800" s="2">
        <v>6</v>
      </c>
    </row>
    <row r="801" spans="1:14" x14ac:dyDescent="0.25">
      <c r="A801" s="1" t="s">
        <v>1528</v>
      </c>
      <c r="B801" s="1">
        <v>292</v>
      </c>
      <c r="C801" s="1">
        <v>132</v>
      </c>
      <c r="D801" s="1">
        <v>101530738</v>
      </c>
      <c r="E801" s="1" t="s">
        <v>201</v>
      </c>
      <c r="F801" s="1" t="s">
        <v>902</v>
      </c>
      <c r="G801" s="1" t="s">
        <v>2191</v>
      </c>
      <c r="H801" s="1">
        <v>229574</v>
      </c>
      <c r="I801" s="1">
        <v>436</v>
      </c>
      <c r="J801" s="1" t="s">
        <v>19</v>
      </c>
      <c r="K801" s="1" t="s">
        <v>20</v>
      </c>
      <c r="L801" s="1">
        <v>55000000</v>
      </c>
      <c r="M801" s="1">
        <v>2014</v>
      </c>
      <c r="N801" s="1">
        <v>7.2</v>
      </c>
    </row>
    <row r="802" spans="1:14" x14ac:dyDescent="0.25">
      <c r="A802" s="2" t="s">
        <v>2193</v>
      </c>
      <c r="B802" s="2">
        <v>114</v>
      </c>
      <c r="C802" s="2">
        <v>105</v>
      </c>
      <c r="D802" s="2">
        <v>93815117</v>
      </c>
      <c r="E802" s="2" t="s">
        <v>753</v>
      </c>
      <c r="F802" s="2" t="s">
        <v>1230</v>
      </c>
      <c r="G802" s="2" t="s">
        <v>2194</v>
      </c>
      <c r="H802" s="2">
        <v>68417</v>
      </c>
      <c r="I802" s="2">
        <v>242</v>
      </c>
      <c r="J802" s="2" t="s">
        <v>19</v>
      </c>
      <c r="K802" s="2" t="s">
        <v>20</v>
      </c>
      <c r="L802" s="2">
        <v>55000000</v>
      </c>
      <c r="M802" s="2">
        <v>2002</v>
      </c>
      <c r="N802" s="2">
        <v>5.0999999999999996</v>
      </c>
    </row>
    <row r="803" spans="1:14" x14ac:dyDescent="0.25">
      <c r="A803" s="1" t="s">
        <v>909</v>
      </c>
      <c r="B803" s="1">
        <v>82</v>
      </c>
      <c r="C803" s="1">
        <v>123</v>
      </c>
      <c r="D803" s="1">
        <v>91400000</v>
      </c>
      <c r="E803" s="1" t="s">
        <v>995</v>
      </c>
      <c r="F803" s="1" t="s">
        <v>902</v>
      </c>
      <c r="G803" s="1" t="s">
        <v>2195</v>
      </c>
      <c r="H803" s="1">
        <v>81026</v>
      </c>
      <c r="I803" s="1">
        <v>194</v>
      </c>
      <c r="J803" s="1" t="s">
        <v>19</v>
      </c>
      <c r="K803" s="1" t="s">
        <v>20</v>
      </c>
      <c r="L803" s="1">
        <v>53000000</v>
      </c>
      <c r="M803" s="1">
        <v>1995</v>
      </c>
      <c r="N803" s="1">
        <v>7.3</v>
      </c>
    </row>
    <row r="804" spans="1:14" x14ac:dyDescent="0.25">
      <c r="A804" s="2" t="s">
        <v>2197</v>
      </c>
      <c r="B804" s="2">
        <v>201</v>
      </c>
      <c r="C804" s="2">
        <v>117</v>
      </c>
      <c r="D804" s="2">
        <v>162586036</v>
      </c>
      <c r="E804" s="2" t="s">
        <v>817</v>
      </c>
      <c r="F804" s="2" t="s">
        <v>98</v>
      </c>
      <c r="G804" s="2" t="s">
        <v>2199</v>
      </c>
      <c r="H804" s="2">
        <v>338383</v>
      </c>
      <c r="I804" s="2">
        <v>611</v>
      </c>
      <c r="J804" s="2" t="s">
        <v>19</v>
      </c>
      <c r="K804" s="2" t="s">
        <v>20</v>
      </c>
      <c r="L804" s="2">
        <v>55000000</v>
      </c>
      <c r="M804" s="2">
        <v>2006</v>
      </c>
      <c r="N804" s="2">
        <v>8</v>
      </c>
    </row>
    <row r="805" spans="1:14" x14ac:dyDescent="0.25">
      <c r="A805" s="1" t="s">
        <v>676</v>
      </c>
      <c r="B805" s="1">
        <v>231</v>
      </c>
      <c r="C805" s="1">
        <v>98</v>
      </c>
      <c r="D805" s="1">
        <v>89706988</v>
      </c>
      <c r="E805" s="1" t="s">
        <v>1001</v>
      </c>
      <c r="F805" s="1" t="s">
        <v>2200</v>
      </c>
      <c r="G805" s="1" t="s">
        <v>2201</v>
      </c>
      <c r="H805" s="1">
        <v>126746</v>
      </c>
      <c r="I805" s="1">
        <v>600</v>
      </c>
      <c r="J805" s="1" t="s">
        <v>19</v>
      </c>
      <c r="K805" s="1" t="s">
        <v>20</v>
      </c>
      <c r="L805" s="1">
        <v>55000000</v>
      </c>
      <c r="M805" s="1">
        <v>2005</v>
      </c>
      <c r="N805" s="1">
        <v>6.2</v>
      </c>
    </row>
    <row r="806" spans="1:14" x14ac:dyDescent="0.25">
      <c r="A806" s="2" t="s">
        <v>1539</v>
      </c>
      <c r="B806" s="2">
        <v>55</v>
      </c>
      <c r="C806" s="2">
        <v>128</v>
      </c>
      <c r="D806" s="2">
        <v>83000000</v>
      </c>
      <c r="E806" s="2" t="s">
        <v>1962</v>
      </c>
      <c r="F806" s="2" t="s">
        <v>731</v>
      </c>
      <c r="G806" s="2" t="s">
        <v>2204</v>
      </c>
      <c r="H806" s="2">
        <v>36587</v>
      </c>
      <c r="I806" s="2">
        <v>95</v>
      </c>
      <c r="J806" s="2" t="s">
        <v>19</v>
      </c>
      <c r="K806" s="2" t="s">
        <v>20</v>
      </c>
      <c r="L806" s="2">
        <v>55000000</v>
      </c>
      <c r="M806" s="2">
        <v>1994</v>
      </c>
      <c r="N806" s="2">
        <v>6</v>
      </c>
    </row>
    <row r="807" spans="1:14" x14ac:dyDescent="0.25">
      <c r="A807" s="1" t="s">
        <v>977</v>
      </c>
      <c r="B807" s="1">
        <v>110</v>
      </c>
      <c r="C807" s="1">
        <v>114</v>
      </c>
      <c r="D807" s="1">
        <v>78745923</v>
      </c>
      <c r="E807" s="1" t="s">
        <v>385</v>
      </c>
      <c r="F807" s="1" t="s">
        <v>396</v>
      </c>
      <c r="G807" s="1" t="s">
        <v>2205</v>
      </c>
      <c r="H807" s="1">
        <v>94407</v>
      </c>
      <c r="I807" s="1">
        <v>322</v>
      </c>
      <c r="J807" s="1" t="s">
        <v>19</v>
      </c>
      <c r="K807" s="1" t="s">
        <v>432</v>
      </c>
      <c r="L807" s="1">
        <v>55000000</v>
      </c>
      <c r="M807" s="1">
        <v>1998</v>
      </c>
      <c r="N807" s="1">
        <v>6.7</v>
      </c>
    </row>
    <row r="808" spans="1:14" x14ac:dyDescent="0.25">
      <c r="A808" s="2" t="s">
        <v>922</v>
      </c>
      <c r="B808" s="2">
        <v>354</v>
      </c>
      <c r="C808" s="2">
        <v>111</v>
      </c>
      <c r="D808" s="2">
        <v>70098138</v>
      </c>
      <c r="E808" s="2" t="s">
        <v>707</v>
      </c>
      <c r="F808" s="2" t="s">
        <v>2206</v>
      </c>
      <c r="G808" s="2" t="s">
        <v>2207</v>
      </c>
      <c r="H808" s="2">
        <v>735784</v>
      </c>
      <c r="I808" s="2">
        <v>2105</v>
      </c>
      <c r="J808" s="2" t="s">
        <v>19</v>
      </c>
      <c r="K808" s="2" t="s">
        <v>20</v>
      </c>
      <c r="L808" s="2">
        <v>30000000</v>
      </c>
      <c r="M808" s="2">
        <v>2003</v>
      </c>
      <c r="N808" s="2">
        <v>8.1</v>
      </c>
    </row>
    <row r="809" spans="1:14" x14ac:dyDescent="0.25">
      <c r="A809" s="1" t="s">
        <v>1018</v>
      </c>
      <c r="B809" s="1">
        <v>140</v>
      </c>
      <c r="C809" s="1">
        <v>85</v>
      </c>
      <c r="D809" s="1">
        <v>66365290</v>
      </c>
      <c r="E809" s="1" t="s">
        <v>872</v>
      </c>
      <c r="F809" s="1" t="s">
        <v>55</v>
      </c>
      <c r="G809" s="1" t="s">
        <v>2208</v>
      </c>
      <c r="H809" s="1">
        <v>56874</v>
      </c>
      <c r="I809" s="1">
        <v>358</v>
      </c>
      <c r="J809" s="1" t="s">
        <v>19</v>
      </c>
      <c r="K809" s="1" t="s">
        <v>20</v>
      </c>
      <c r="L809" s="1">
        <v>55000000</v>
      </c>
      <c r="M809" s="1">
        <v>1999</v>
      </c>
      <c r="N809" s="1">
        <v>6.4</v>
      </c>
    </row>
    <row r="810" spans="1:14" x14ac:dyDescent="0.25">
      <c r="A810" s="1" t="s">
        <v>922</v>
      </c>
      <c r="B810" s="1">
        <v>304</v>
      </c>
      <c r="C810" s="1">
        <v>137</v>
      </c>
      <c r="D810" s="1">
        <v>66207920</v>
      </c>
      <c r="E810" s="1" t="s">
        <v>268</v>
      </c>
      <c r="F810" s="1" t="s">
        <v>358</v>
      </c>
      <c r="G810" s="1" t="s">
        <v>2209</v>
      </c>
      <c r="H810" s="1">
        <v>512749</v>
      </c>
      <c r="I810" s="1">
        <v>935</v>
      </c>
      <c r="J810" s="1" t="s">
        <v>19</v>
      </c>
      <c r="K810" s="1" t="s">
        <v>20</v>
      </c>
      <c r="L810" s="1">
        <v>30000000</v>
      </c>
      <c r="M810" s="1">
        <v>2004</v>
      </c>
      <c r="N810" s="1">
        <v>8</v>
      </c>
    </row>
    <row r="811" spans="1:14" x14ac:dyDescent="0.25">
      <c r="A811" s="2" t="s">
        <v>1179</v>
      </c>
      <c r="B811" s="2">
        <v>45</v>
      </c>
      <c r="C811" s="2">
        <v>97</v>
      </c>
      <c r="D811" s="2">
        <v>63408614</v>
      </c>
      <c r="E811" s="2" t="s">
        <v>246</v>
      </c>
      <c r="F811" s="2" t="s">
        <v>933</v>
      </c>
      <c r="G811" s="2" t="s">
        <v>2211</v>
      </c>
      <c r="H811" s="2">
        <v>75365</v>
      </c>
      <c r="I811" s="2">
        <v>149</v>
      </c>
      <c r="J811" s="2" t="s">
        <v>19</v>
      </c>
      <c r="K811" s="2" t="s">
        <v>20</v>
      </c>
      <c r="L811" s="2">
        <v>55000000</v>
      </c>
      <c r="M811" s="2">
        <v>1989</v>
      </c>
      <c r="N811" s="2">
        <v>6.3</v>
      </c>
    </row>
    <row r="812" spans="1:14" x14ac:dyDescent="0.25">
      <c r="A812" s="1" t="s">
        <v>253</v>
      </c>
      <c r="B812" s="1">
        <v>49</v>
      </c>
      <c r="C812" s="1">
        <v>104</v>
      </c>
      <c r="D812" s="1">
        <v>58422650</v>
      </c>
      <c r="E812" s="1" t="s">
        <v>492</v>
      </c>
      <c r="F812" s="1" t="s">
        <v>540</v>
      </c>
      <c r="G812" s="1" t="s">
        <v>2212</v>
      </c>
      <c r="H812" s="1">
        <v>78974</v>
      </c>
      <c r="I812" s="1">
        <v>173</v>
      </c>
      <c r="J812" s="1" t="s">
        <v>19</v>
      </c>
      <c r="K812" s="1" t="s">
        <v>20</v>
      </c>
      <c r="L812" s="1">
        <v>55000000</v>
      </c>
      <c r="M812" s="1">
        <v>1992</v>
      </c>
      <c r="N812" s="1">
        <v>6.4</v>
      </c>
    </row>
    <row r="813" spans="1:14" x14ac:dyDescent="0.25">
      <c r="A813" s="2" t="s">
        <v>2213</v>
      </c>
      <c r="B813" s="2">
        <v>146</v>
      </c>
      <c r="C813" s="2">
        <v>110</v>
      </c>
      <c r="D813" s="2">
        <v>56932305</v>
      </c>
      <c r="E813" s="2" t="s">
        <v>2214</v>
      </c>
      <c r="F813" s="2" t="s">
        <v>2030</v>
      </c>
      <c r="G813" s="2" t="s">
        <v>2215</v>
      </c>
      <c r="H813" s="2">
        <v>96690</v>
      </c>
      <c r="I813" s="2">
        <v>293</v>
      </c>
      <c r="J813" s="2" t="s">
        <v>19</v>
      </c>
      <c r="K813" s="2" t="s">
        <v>20</v>
      </c>
      <c r="L813" s="2">
        <v>55000000</v>
      </c>
      <c r="M813" s="2">
        <v>2000</v>
      </c>
      <c r="N813" s="2">
        <v>6.6</v>
      </c>
    </row>
    <row r="814" spans="1:14" x14ac:dyDescent="0.25">
      <c r="A814" s="1" t="s">
        <v>2044</v>
      </c>
      <c r="B814" s="1">
        <v>60</v>
      </c>
      <c r="C814" s="1">
        <v>133</v>
      </c>
      <c r="D814" s="1">
        <v>68750000</v>
      </c>
      <c r="E814" s="1" t="s">
        <v>28</v>
      </c>
      <c r="F814" s="1" t="s">
        <v>250</v>
      </c>
      <c r="G814" s="1" t="s">
        <v>2216</v>
      </c>
      <c r="H814" s="1">
        <v>40858</v>
      </c>
      <c r="I814" s="1">
        <v>144</v>
      </c>
      <c r="J814" s="1" t="s">
        <v>19</v>
      </c>
      <c r="K814" s="1" t="s">
        <v>20</v>
      </c>
      <c r="L814" s="1">
        <v>55000000</v>
      </c>
      <c r="M814" s="1">
        <v>1996</v>
      </c>
      <c r="N814" s="1">
        <v>6.4</v>
      </c>
    </row>
    <row r="815" spans="1:14" x14ac:dyDescent="0.25">
      <c r="A815" s="2" t="s">
        <v>1061</v>
      </c>
      <c r="B815" s="2">
        <v>189</v>
      </c>
      <c r="C815" s="2">
        <v>94</v>
      </c>
      <c r="D815" s="2">
        <v>68218041</v>
      </c>
      <c r="E815" s="2" t="s">
        <v>298</v>
      </c>
      <c r="F815" s="2" t="s">
        <v>2217</v>
      </c>
      <c r="G815" s="2" t="s">
        <v>2218</v>
      </c>
      <c r="H815" s="2">
        <v>67191</v>
      </c>
      <c r="I815" s="2">
        <v>108</v>
      </c>
      <c r="J815" s="2" t="s">
        <v>19</v>
      </c>
      <c r="K815" s="2" t="s">
        <v>20</v>
      </c>
      <c r="L815" s="2">
        <v>55000000</v>
      </c>
      <c r="M815" s="2">
        <v>2011</v>
      </c>
      <c r="N815" s="2">
        <v>6</v>
      </c>
    </row>
    <row r="816" spans="1:14" x14ac:dyDescent="0.25">
      <c r="A816" s="1" t="s">
        <v>523</v>
      </c>
      <c r="B816" s="1">
        <v>206</v>
      </c>
      <c r="C816" s="1">
        <v>104</v>
      </c>
      <c r="D816" s="1">
        <v>25040293</v>
      </c>
      <c r="E816" s="1" t="s">
        <v>23</v>
      </c>
      <c r="F816" s="1" t="s">
        <v>292</v>
      </c>
      <c r="G816" s="1" t="s">
        <v>2220</v>
      </c>
      <c r="H816" s="1">
        <v>88049</v>
      </c>
      <c r="I816" s="1">
        <v>279</v>
      </c>
      <c r="J816" s="1" t="s">
        <v>19</v>
      </c>
      <c r="K816" s="1" t="s">
        <v>20</v>
      </c>
      <c r="L816" s="1">
        <v>55000000</v>
      </c>
      <c r="M816" s="1">
        <v>2008</v>
      </c>
      <c r="N816" s="1">
        <v>6.6</v>
      </c>
    </row>
    <row r="817" spans="1:14" x14ac:dyDescent="0.25">
      <c r="A817" s="2" t="s">
        <v>2221</v>
      </c>
      <c r="B817" s="2">
        <v>118</v>
      </c>
      <c r="C817" s="2">
        <v>91</v>
      </c>
      <c r="D817" s="2">
        <v>55747724</v>
      </c>
      <c r="E817" s="2" t="s">
        <v>273</v>
      </c>
      <c r="F817" s="2" t="s">
        <v>278</v>
      </c>
      <c r="G817" s="2" t="s">
        <v>2223</v>
      </c>
      <c r="H817" s="2">
        <v>18042</v>
      </c>
      <c r="I817" s="2">
        <v>73</v>
      </c>
      <c r="J817" s="2" t="s">
        <v>19</v>
      </c>
      <c r="K817" s="2" t="s">
        <v>20</v>
      </c>
      <c r="L817" s="2">
        <v>55000000</v>
      </c>
      <c r="M817" s="2">
        <v>2013</v>
      </c>
      <c r="N817" s="2">
        <v>5.9</v>
      </c>
    </row>
    <row r="818" spans="1:14" x14ac:dyDescent="0.25">
      <c r="A818" s="1" t="s">
        <v>383</v>
      </c>
      <c r="B818" s="1">
        <v>210</v>
      </c>
      <c r="C818" s="1">
        <v>145</v>
      </c>
      <c r="D818" s="1">
        <v>55473600</v>
      </c>
      <c r="E818" s="1" t="s">
        <v>2006</v>
      </c>
      <c r="F818" s="1" t="s">
        <v>2224</v>
      </c>
      <c r="G818" s="1" t="s">
        <v>2225</v>
      </c>
      <c r="H818" s="1">
        <v>207686</v>
      </c>
      <c r="I818" s="1">
        <v>776</v>
      </c>
      <c r="J818" s="1" t="s">
        <v>19</v>
      </c>
      <c r="K818" s="1" t="s">
        <v>20</v>
      </c>
      <c r="L818" s="1">
        <v>50000000</v>
      </c>
      <c r="M818" s="1">
        <v>1992</v>
      </c>
      <c r="N818" s="1">
        <v>6.4</v>
      </c>
    </row>
    <row r="819" spans="1:14" x14ac:dyDescent="0.25">
      <c r="A819" s="2" t="s">
        <v>2226</v>
      </c>
      <c r="B819" s="2">
        <v>76</v>
      </c>
      <c r="C819" s="2">
        <v>135</v>
      </c>
      <c r="D819" s="2">
        <v>49994804</v>
      </c>
      <c r="E819" s="2" t="s">
        <v>2227</v>
      </c>
      <c r="F819" s="2" t="s">
        <v>2228</v>
      </c>
      <c r="G819" s="2" t="s">
        <v>2229</v>
      </c>
      <c r="H819" s="2">
        <v>29205</v>
      </c>
      <c r="I819" s="2">
        <v>194</v>
      </c>
      <c r="J819" s="2" t="s">
        <v>19</v>
      </c>
      <c r="K819" s="2" t="s">
        <v>20</v>
      </c>
      <c r="L819" s="2">
        <v>55000000</v>
      </c>
      <c r="M819" s="2">
        <v>1996</v>
      </c>
      <c r="N819" s="2">
        <v>6.3</v>
      </c>
    </row>
    <row r="820" spans="1:14" x14ac:dyDescent="0.25">
      <c r="A820" s="1" t="s">
        <v>2230</v>
      </c>
      <c r="B820" s="1">
        <v>149</v>
      </c>
      <c r="C820" s="1">
        <v>122</v>
      </c>
      <c r="D820" s="1">
        <v>41609593</v>
      </c>
      <c r="E820" s="1" t="s">
        <v>1638</v>
      </c>
      <c r="F820" s="1" t="s">
        <v>913</v>
      </c>
      <c r="G820" s="1" t="s">
        <v>2231</v>
      </c>
      <c r="H820" s="1">
        <v>145422</v>
      </c>
      <c r="I820" s="1">
        <v>572</v>
      </c>
      <c r="J820" s="1" t="s">
        <v>19</v>
      </c>
      <c r="K820" s="1" t="s">
        <v>31</v>
      </c>
      <c r="L820" s="1">
        <v>55000000</v>
      </c>
      <c r="M820" s="1">
        <v>1998</v>
      </c>
      <c r="N820" s="1">
        <v>7.3</v>
      </c>
    </row>
    <row r="821" spans="1:14" x14ac:dyDescent="0.25">
      <c r="A821" s="2" t="s">
        <v>1372</v>
      </c>
      <c r="B821" s="2">
        <v>62</v>
      </c>
      <c r="C821" s="2">
        <v>110</v>
      </c>
      <c r="D821" s="2">
        <v>38553833</v>
      </c>
      <c r="E821" s="2" t="s">
        <v>2232</v>
      </c>
      <c r="F821" s="2" t="s">
        <v>81</v>
      </c>
      <c r="G821" s="2" t="s">
        <v>2233</v>
      </c>
      <c r="H821" s="2">
        <v>46239</v>
      </c>
      <c r="I821" s="2">
        <v>155</v>
      </c>
      <c r="J821" s="2" t="s">
        <v>19</v>
      </c>
      <c r="K821" s="2" t="s">
        <v>20</v>
      </c>
      <c r="L821" s="2">
        <v>55000000</v>
      </c>
      <c r="M821" s="2">
        <v>1996</v>
      </c>
      <c r="N821" s="2">
        <v>6.8</v>
      </c>
    </row>
    <row r="822" spans="1:14" x14ac:dyDescent="0.25">
      <c r="A822" s="1" t="s">
        <v>2234</v>
      </c>
      <c r="B822" s="1">
        <v>224</v>
      </c>
      <c r="C822" s="1">
        <v>95</v>
      </c>
      <c r="D822" s="1">
        <v>76137505</v>
      </c>
      <c r="E822" s="1" t="s">
        <v>444</v>
      </c>
      <c r="F822" s="1" t="s">
        <v>238</v>
      </c>
      <c r="G822" s="1" t="s">
        <v>2236</v>
      </c>
      <c r="H822" s="1">
        <v>49207</v>
      </c>
      <c r="I822" s="1">
        <v>174</v>
      </c>
      <c r="J822" s="1" t="s">
        <v>19</v>
      </c>
      <c r="K822" s="1" t="s">
        <v>31</v>
      </c>
      <c r="L822" s="1">
        <v>55000000</v>
      </c>
      <c r="M822" s="1">
        <v>2014</v>
      </c>
      <c r="N822" s="1">
        <v>7.2</v>
      </c>
    </row>
    <row r="823" spans="1:14" x14ac:dyDescent="0.25">
      <c r="A823" s="2" t="s">
        <v>2238</v>
      </c>
      <c r="B823" s="2">
        <v>265</v>
      </c>
      <c r="C823" s="2">
        <v>102</v>
      </c>
      <c r="D823" s="2">
        <v>34350553</v>
      </c>
      <c r="E823" s="2" t="s">
        <v>992</v>
      </c>
      <c r="F823" s="2" t="s">
        <v>1089</v>
      </c>
      <c r="G823" s="2" t="s">
        <v>2239</v>
      </c>
      <c r="H823" s="2">
        <v>104066</v>
      </c>
      <c r="I823" s="2">
        <v>207</v>
      </c>
      <c r="J823" s="2" t="s">
        <v>19</v>
      </c>
      <c r="K823" s="2" t="s">
        <v>20</v>
      </c>
      <c r="L823" s="2">
        <v>68000000</v>
      </c>
      <c r="M823" s="2">
        <v>2012</v>
      </c>
      <c r="N823" s="2">
        <v>5.7</v>
      </c>
    </row>
    <row r="824" spans="1:14" x14ac:dyDescent="0.25">
      <c r="A824" s="1" t="s">
        <v>2240</v>
      </c>
      <c r="B824" s="1">
        <v>135</v>
      </c>
      <c r="C824" s="1">
        <v>94</v>
      </c>
      <c r="D824" s="1">
        <v>34238611</v>
      </c>
      <c r="E824" s="1" t="s">
        <v>268</v>
      </c>
      <c r="F824" s="1" t="s">
        <v>884</v>
      </c>
      <c r="G824" s="1" t="s">
        <v>2241</v>
      </c>
      <c r="H824" s="1">
        <v>35830</v>
      </c>
      <c r="I824" s="1">
        <v>321</v>
      </c>
      <c r="J824" s="1" t="s">
        <v>19</v>
      </c>
      <c r="K824" s="1" t="s">
        <v>20</v>
      </c>
      <c r="L824" s="1">
        <v>55000000</v>
      </c>
      <c r="M824" s="1">
        <v>2003</v>
      </c>
      <c r="N824" s="1">
        <v>6</v>
      </c>
    </row>
    <row r="825" spans="1:14" x14ac:dyDescent="0.25">
      <c r="A825" s="2" t="s">
        <v>395</v>
      </c>
      <c r="B825" s="2">
        <v>100</v>
      </c>
      <c r="C825" s="2">
        <v>126</v>
      </c>
      <c r="D825" s="2">
        <v>34098563</v>
      </c>
      <c r="E825" s="2" t="s">
        <v>1962</v>
      </c>
      <c r="F825" s="2" t="s">
        <v>429</v>
      </c>
      <c r="G825" s="2" t="s">
        <v>2242</v>
      </c>
      <c r="H825" s="2">
        <v>27191</v>
      </c>
      <c r="I825" s="2">
        <v>232</v>
      </c>
      <c r="J825" s="2" t="s">
        <v>19</v>
      </c>
      <c r="K825" s="2" t="s">
        <v>20</v>
      </c>
      <c r="L825" s="2">
        <v>55000000</v>
      </c>
      <c r="M825" s="2">
        <v>1999</v>
      </c>
      <c r="N825" s="2">
        <v>6.5</v>
      </c>
    </row>
    <row r="826" spans="1:14" x14ac:dyDescent="0.25">
      <c r="A826" s="1" t="s">
        <v>1711</v>
      </c>
      <c r="B826" s="1">
        <v>123</v>
      </c>
      <c r="C826" s="1">
        <v>118</v>
      </c>
      <c r="D826" s="1">
        <v>33828318</v>
      </c>
      <c r="E826" s="1" t="s">
        <v>872</v>
      </c>
      <c r="F826" s="1" t="s">
        <v>629</v>
      </c>
      <c r="G826" s="1" t="s">
        <v>2243</v>
      </c>
      <c r="H826" s="1">
        <v>44453</v>
      </c>
      <c r="I826" s="1">
        <v>154</v>
      </c>
      <c r="J826" s="1" t="s">
        <v>19</v>
      </c>
      <c r="K826" s="1" t="s">
        <v>20</v>
      </c>
      <c r="L826" s="1">
        <v>55000000</v>
      </c>
      <c r="M826" s="1">
        <v>2003</v>
      </c>
      <c r="N826" s="1">
        <v>5.8</v>
      </c>
    </row>
    <row r="827" spans="1:14" x14ac:dyDescent="0.25">
      <c r="A827" s="2" t="s">
        <v>2245</v>
      </c>
      <c r="B827" s="2">
        <v>164</v>
      </c>
      <c r="C827" s="2">
        <v>99</v>
      </c>
      <c r="D827" s="2">
        <v>33472850</v>
      </c>
      <c r="E827" s="2" t="s">
        <v>1896</v>
      </c>
      <c r="F827" s="2" t="s">
        <v>672</v>
      </c>
      <c r="G827" s="2" t="s">
        <v>2246</v>
      </c>
      <c r="H827" s="2">
        <v>67005</v>
      </c>
      <c r="I827" s="2">
        <v>119</v>
      </c>
      <c r="J827" s="2" t="s">
        <v>19</v>
      </c>
      <c r="K827" s="2" t="s">
        <v>20</v>
      </c>
      <c r="L827" s="2">
        <v>55000000</v>
      </c>
      <c r="M827" s="2">
        <v>2008</v>
      </c>
      <c r="N827" s="2">
        <v>5.8</v>
      </c>
    </row>
    <row r="828" spans="1:14" x14ac:dyDescent="0.25">
      <c r="A828" s="1" t="s">
        <v>2247</v>
      </c>
      <c r="B828" s="1">
        <v>238</v>
      </c>
      <c r="C828" s="1">
        <v>88</v>
      </c>
      <c r="D828" s="1">
        <v>31051126</v>
      </c>
      <c r="E828" s="1" t="s">
        <v>273</v>
      </c>
      <c r="F828" s="1" t="s">
        <v>285</v>
      </c>
      <c r="G828" s="1" t="s">
        <v>2248</v>
      </c>
      <c r="H828" s="1">
        <v>36877</v>
      </c>
      <c r="I828" s="1">
        <v>101</v>
      </c>
      <c r="J828" s="1" t="s">
        <v>19</v>
      </c>
      <c r="K828" s="1" t="s">
        <v>31</v>
      </c>
      <c r="L828" s="1">
        <v>55000000</v>
      </c>
      <c r="M828" s="1">
        <v>2012</v>
      </c>
      <c r="N828" s="1">
        <v>6.7</v>
      </c>
    </row>
    <row r="829" spans="1:14" x14ac:dyDescent="0.25">
      <c r="A829" s="2" t="s">
        <v>1796</v>
      </c>
      <c r="B829" s="2">
        <v>264</v>
      </c>
      <c r="C829" s="2">
        <v>141</v>
      </c>
      <c r="D829" s="2">
        <v>35707327</v>
      </c>
      <c r="E829" s="2" t="s">
        <v>1110</v>
      </c>
      <c r="F829" s="2" t="s">
        <v>325</v>
      </c>
      <c r="G829" s="2" t="s">
        <v>2249</v>
      </c>
      <c r="H829" s="2">
        <v>199056</v>
      </c>
      <c r="I829" s="2">
        <v>387</v>
      </c>
      <c r="J829" s="2" t="s">
        <v>19</v>
      </c>
      <c r="K829" s="2" t="s">
        <v>20</v>
      </c>
      <c r="L829" s="2">
        <v>55000000</v>
      </c>
      <c r="M829" s="2">
        <v>2008</v>
      </c>
      <c r="N829" s="2">
        <v>7.8</v>
      </c>
    </row>
    <row r="830" spans="1:14" x14ac:dyDescent="0.25">
      <c r="A830" s="1" t="s">
        <v>1245</v>
      </c>
      <c r="B830" s="1">
        <v>47</v>
      </c>
      <c r="C830" s="1">
        <v>107</v>
      </c>
      <c r="D830" s="1">
        <v>20550712</v>
      </c>
      <c r="E830" s="1" t="s">
        <v>740</v>
      </c>
      <c r="F830" s="1" t="s">
        <v>336</v>
      </c>
      <c r="G830" s="1" t="s">
        <v>2250</v>
      </c>
      <c r="H830" s="1">
        <v>40346</v>
      </c>
      <c r="I830" s="1">
        <v>95</v>
      </c>
      <c r="J830" s="1" t="s">
        <v>19</v>
      </c>
      <c r="K830" s="1" t="s">
        <v>20</v>
      </c>
      <c r="L830" s="1">
        <v>50000000</v>
      </c>
      <c r="M830" s="1">
        <v>1996</v>
      </c>
      <c r="N830" s="1">
        <v>5.6</v>
      </c>
    </row>
    <row r="831" spans="1:14" x14ac:dyDescent="0.25">
      <c r="A831" s="2" t="s">
        <v>909</v>
      </c>
      <c r="B831" s="2">
        <v>50</v>
      </c>
      <c r="C831" s="2">
        <v>116</v>
      </c>
      <c r="D831" s="2">
        <v>18573791</v>
      </c>
      <c r="E831" s="2" t="s">
        <v>2251</v>
      </c>
      <c r="F831" s="2" t="s">
        <v>913</v>
      </c>
      <c r="G831" s="2" t="s">
        <v>2252</v>
      </c>
      <c r="H831" s="2">
        <v>38533</v>
      </c>
      <c r="I831" s="2">
        <v>89</v>
      </c>
      <c r="J831" s="2" t="s">
        <v>19</v>
      </c>
      <c r="K831" s="2" t="s">
        <v>20</v>
      </c>
      <c r="L831" s="2">
        <v>55000000</v>
      </c>
      <c r="M831" s="2">
        <v>1996</v>
      </c>
      <c r="N831" s="2">
        <v>5.8</v>
      </c>
    </row>
    <row r="832" spans="1:14" x14ac:dyDescent="0.25">
      <c r="A832" s="1" t="s">
        <v>706</v>
      </c>
      <c r="B832" s="1">
        <v>153</v>
      </c>
      <c r="C832" s="1">
        <v>143</v>
      </c>
      <c r="D832" s="1">
        <v>51225796</v>
      </c>
      <c r="E832" s="1" t="s">
        <v>2253</v>
      </c>
      <c r="F832" s="1" t="s">
        <v>362</v>
      </c>
      <c r="G832" s="1" t="s">
        <v>2254</v>
      </c>
      <c r="H832" s="1">
        <v>96654</v>
      </c>
      <c r="I832" s="1">
        <v>2047</v>
      </c>
      <c r="J832" s="1" t="s">
        <v>19</v>
      </c>
      <c r="K832" s="1" t="s">
        <v>31</v>
      </c>
      <c r="L832" s="1">
        <v>70000000</v>
      </c>
      <c r="M832" s="1">
        <v>2004</v>
      </c>
      <c r="N832" s="1">
        <v>7.4</v>
      </c>
    </row>
    <row r="833" spans="1:14" x14ac:dyDescent="0.25">
      <c r="A833" s="2" t="s">
        <v>2256</v>
      </c>
      <c r="B833" s="2">
        <v>202</v>
      </c>
      <c r="C833" s="2">
        <v>114</v>
      </c>
      <c r="D833" s="2">
        <v>16264475</v>
      </c>
      <c r="E833" s="2" t="s">
        <v>1595</v>
      </c>
      <c r="F833" s="2" t="s">
        <v>262</v>
      </c>
      <c r="G833" s="2" t="s">
        <v>2257</v>
      </c>
      <c r="H833" s="2">
        <v>54787</v>
      </c>
      <c r="I833" s="2">
        <v>216</v>
      </c>
      <c r="J833" s="2" t="s">
        <v>19</v>
      </c>
      <c r="K833" s="2" t="s">
        <v>31</v>
      </c>
      <c r="L833" s="2">
        <v>55000000</v>
      </c>
      <c r="M833" s="2">
        <v>2007</v>
      </c>
      <c r="N833" s="2">
        <v>6.9</v>
      </c>
    </row>
    <row r="834" spans="1:14" x14ac:dyDescent="0.25">
      <c r="A834" s="1" t="s">
        <v>2258</v>
      </c>
      <c r="B834" s="1">
        <v>178</v>
      </c>
      <c r="C834" s="1">
        <v>93</v>
      </c>
      <c r="D834" s="1">
        <v>25857987</v>
      </c>
      <c r="E834" s="1" t="s">
        <v>366</v>
      </c>
      <c r="F834" s="1" t="s">
        <v>436</v>
      </c>
      <c r="G834" s="1" t="s">
        <v>2259</v>
      </c>
      <c r="H834" s="1">
        <v>110614</v>
      </c>
      <c r="I834" s="1">
        <v>532</v>
      </c>
      <c r="J834" s="1" t="s">
        <v>19</v>
      </c>
      <c r="K834" s="1" t="s">
        <v>20</v>
      </c>
      <c r="L834" s="1">
        <v>62000000</v>
      </c>
      <c r="M834" s="1">
        <v>2005</v>
      </c>
      <c r="N834" s="1">
        <v>5.5</v>
      </c>
    </row>
    <row r="835" spans="1:14" x14ac:dyDescent="0.25">
      <c r="A835" s="2" t="s">
        <v>2260</v>
      </c>
      <c r="B835" s="2">
        <v>84</v>
      </c>
      <c r="C835" s="2">
        <v>280</v>
      </c>
      <c r="D835" s="2">
        <v>12870569</v>
      </c>
      <c r="E835" s="2" t="s">
        <v>1022</v>
      </c>
      <c r="F835" s="2" t="s">
        <v>2261</v>
      </c>
      <c r="G835" s="2" t="s">
        <v>2262</v>
      </c>
      <c r="H835" s="2">
        <v>13215</v>
      </c>
      <c r="I835" s="2">
        <v>497</v>
      </c>
      <c r="J835" s="2" t="s">
        <v>19</v>
      </c>
      <c r="K835" s="2" t="s">
        <v>20</v>
      </c>
      <c r="L835" s="2">
        <v>56000000</v>
      </c>
      <c r="M835" s="2">
        <v>2003</v>
      </c>
      <c r="N835" s="2">
        <v>6.3</v>
      </c>
    </row>
    <row r="836" spans="1:14" x14ac:dyDescent="0.25">
      <c r="A836" s="1" t="s">
        <v>2263</v>
      </c>
      <c r="B836" s="1">
        <v>44</v>
      </c>
      <c r="C836" s="1">
        <v>100</v>
      </c>
      <c r="D836" s="1">
        <v>11466088</v>
      </c>
      <c r="E836" s="1" t="s">
        <v>34</v>
      </c>
      <c r="F836" s="1" t="s">
        <v>1625</v>
      </c>
      <c r="G836" s="1" t="s">
        <v>2265</v>
      </c>
      <c r="H836" s="1">
        <v>8983</v>
      </c>
      <c r="I836" s="1">
        <v>84</v>
      </c>
      <c r="J836" s="1" t="s">
        <v>19</v>
      </c>
      <c r="K836" s="1" t="s">
        <v>20</v>
      </c>
      <c r="L836" s="1">
        <v>71000000</v>
      </c>
      <c r="M836" s="1">
        <v>1997</v>
      </c>
      <c r="N836" s="1">
        <v>4.7</v>
      </c>
    </row>
    <row r="837" spans="1:14" x14ac:dyDescent="0.25">
      <c r="A837" s="2" t="s">
        <v>2266</v>
      </c>
      <c r="B837" s="2">
        <v>93</v>
      </c>
      <c r="C837" s="2">
        <v>107</v>
      </c>
      <c r="D837" s="2">
        <v>16088610</v>
      </c>
      <c r="E837" s="2" t="s">
        <v>2267</v>
      </c>
      <c r="F837" s="2" t="s">
        <v>625</v>
      </c>
      <c r="G837" s="2" t="s">
        <v>2268</v>
      </c>
      <c r="H837" s="2">
        <v>10417</v>
      </c>
      <c r="I837" s="2">
        <v>39</v>
      </c>
      <c r="J837" s="2" t="s">
        <v>19</v>
      </c>
      <c r="K837" s="2" t="s">
        <v>20</v>
      </c>
      <c r="L837" s="2">
        <v>55000000</v>
      </c>
      <c r="M837" s="2">
        <v>2009</v>
      </c>
      <c r="N837" s="2">
        <v>5.6</v>
      </c>
    </row>
    <row r="838" spans="1:14" x14ac:dyDescent="0.25">
      <c r="A838" s="1" t="s">
        <v>402</v>
      </c>
      <c r="B838" s="1">
        <v>277</v>
      </c>
      <c r="C838" s="1">
        <v>119</v>
      </c>
      <c r="D838" s="1">
        <v>51178893</v>
      </c>
      <c r="E838" s="1" t="s">
        <v>2270</v>
      </c>
      <c r="F838" s="1" t="s">
        <v>524</v>
      </c>
      <c r="G838" s="1" t="s">
        <v>2271</v>
      </c>
      <c r="H838" s="1">
        <v>24285</v>
      </c>
      <c r="I838" s="1">
        <v>110</v>
      </c>
      <c r="J838" s="1" t="s">
        <v>19</v>
      </c>
      <c r="K838" s="1" t="s">
        <v>20</v>
      </c>
      <c r="L838" s="1">
        <v>50000000</v>
      </c>
      <c r="M838" s="1">
        <v>2014</v>
      </c>
      <c r="N838" s="1">
        <v>6.4</v>
      </c>
    </row>
    <row r="839" spans="1:14" x14ac:dyDescent="0.25">
      <c r="A839" s="2" t="s">
        <v>1655</v>
      </c>
      <c r="B839" s="2">
        <v>76</v>
      </c>
      <c r="C839" s="2">
        <v>95</v>
      </c>
      <c r="D839" s="2">
        <v>6768055</v>
      </c>
      <c r="E839" s="2" t="s">
        <v>1502</v>
      </c>
      <c r="F839" s="2" t="s">
        <v>172</v>
      </c>
      <c r="G839" s="2" t="s">
        <v>2272</v>
      </c>
      <c r="H839" s="2">
        <v>11148</v>
      </c>
      <c r="I839" s="2">
        <v>229</v>
      </c>
      <c r="J839" s="2" t="s">
        <v>19</v>
      </c>
      <c r="K839" s="2" t="s">
        <v>31</v>
      </c>
      <c r="L839" s="2">
        <v>57000000</v>
      </c>
      <c r="M839" s="2">
        <v>2004</v>
      </c>
      <c r="N839" s="2">
        <v>4.2</v>
      </c>
    </row>
    <row r="840" spans="1:14" x14ac:dyDescent="0.25">
      <c r="A840" s="1" t="s">
        <v>2273</v>
      </c>
      <c r="B840" s="1">
        <v>197</v>
      </c>
      <c r="C840" s="1">
        <v>119</v>
      </c>
      <c r="D840" s="1">
        <v>39440655</v>
      </c>
      <c r="E840" s="1" t="s">
        <v>2275</v>
      </c>
      <c r="F840" s="1" t="s">
        <v>1905</v>
      </c>
      <c r="G840" s="1" t="s">
        <v>2276</v>
      </c>
      <c r="H840" s="1">
        <v>61680</v>
      </c>
      <c r="I840" s="1">
        <v>222</v>
      </c>
      <c r="J840" s="1" t="s">
        <v>19</v>
      </c>
      <c r="K840" s="1" t="s">
        <v>20</v>
      </c>
      <c r="L840" s="1">
        <v>55000000</v>
      </c>
      <c r="M840" s="1">
        <v>2010</v>
      </c>
      <c r="N840" s="1">
        <v>6.4</v>
      </c>
    </row>
    <row r="841" spans="1:14" x14ac:dyDescent="0.25">
      <c r="A841" s="2" t="s">
        <v>2005</v>
      </c>
      <c r="B841" s="2">
        <v>186</v>
      </c>
      <c r="C841" s="2">
        <v>133</v>
      </c>
      <c r="D841" s="2">
        <v>6167817</v>
      </c>
      <c r="E841" s="2" t="s">
        <v>2277</v>
      </c>
      <c r="F841" s="2" t="s">
        <v>2278</v>
      </c>
      <c r="G841" s="2" t="s">
        <v>2279</v>
      </c>
      <c r="H841" s="2">
        <v>62607</v>
      </c>
      <c r="I841" s="2">
        <v>239</v>
      </c>
      <c r="J841" s="2" t="s">
        <v>773</v>
      </c>
      <c r="K841" s="2" t="s">
        <v>774</v>
      </c>
      <c r="L841" s="2">
        <v>47000000</v>
      </c>
      <c r="M841" s="2">
        <v>2004</v>
      </c>
      <c r="N841" s="2">
        <v>7.7</v>
      </c>
    </row>
    <row r="842" spans="1:14" x14ac:dyDescent="0.25">
      <c r="A842" s="1" t="s">
        <v>225</v>
      </c>
      <c r="B842" s="1">
        <v>224</v>
      </c>
      <c r="C842" s="1">
        <v>117</v>
      </c>
      <c r="D842" s="1">
        <v>81645152</v>
      </c>
      <c r="E842" s="1" t="s">
        <v>1143</v>
      </c>
      <c r="F842" s="1" t="s">
        <v>2284</v>
      </c>
      <c r="G842" s="1" t="s">
        <v>2285</v>
      </c>
      <c r="H842" s="1">
        <v>158267</v>
      </c>
      <c r="I842" s="1">
        <v>559</v>
      </c>
      <c r="J842" s="1" t="s">
        <v>19</v>
      </c>
      <c r="K842" s="1" t="s">
        <v>20</v>
      </c>
      <c r="L842" s="1">
        <v>54000000</v>
      </c>
      <c r="M842" s="1">
        <v>2002</v>
      </c>
      <c r="N842" s="1">
        <v>6.7</v>
      </c>
    </row>
    <row r="843" spans="1:14" x14ac:dyDescent="0.25">
      <c r="A843" s="2" t="s">
        <v>2197</v>
      </c>
      <c r="B843" s="2">
        <v>202</v>
      </c>
      <c r="C843" s="2">
        <v>123</v>
      </c>
      <c r="D843" s="2">
        <v>69951824</v>
      </c>
      <c r="E843" s="2" t="s">
        <v>129</v>
      </c>
      <c r="F843" s="2" t="s">
        <v>98</v>
      </c>
      <c r="G843" s="2" t="s">
        <v>2286</v>
      </c>
      <c r="H843" s="2">
        <v>232710</v>
      </c>
      <c r="I843" s="2">
        <v>599</v>
      </c>
      <c r="J843" s="2" t="s">
        <v>19</v>
      </c>
      <c r="K843" s="2" t="s">
        <v>20</v>
      </c>
      <c r="L843" s="2">
        <v>55000000</v>
      </c>
      <c r="M843" s="2">
        <v>2008</v>
      </c>
      <c r="N843" s="2">
        <v>7.7</v>
      </c>
    </row>
    <row r="844" spans="1:14" x14ac:dyDescent="0.25">
      <c r="A844" s="1" t="s">
        <v>2085</v>
      </c>
      <c r="B844" s="1">
        <v>279</v>
      </c>
      <c r="C844" s="1">
        <v>92</v>
      </c>
      <c r="D844" s="1">
        <v>9483821</v>
      </c>
      <c r="E844" s="1" t="s">
        <v>34</v>
      </c>
      <c r="F844" s="1" t="s">
        <v>933</v>
      </c>
      <c r="G844" s="1" t="s">
        <v>2287</v>
      </c>
      <c r="H844" s="1">
        <v>39247</v>
      </c>
      <c r="I844" s="1">
        <v>131</v>
      </c>
      <c r="J844" s="1" t="s">
        <v>19</v>
      </c>
      <c r="K844" s="1" t="s">
        <v>20</v>
      </c>
      <c r="L844" s="1">
        <v>55000000</v>
      </c>
      <c r="M844" s="1">
        <v>2012</v>
      </c>
      <c r="N844" s="1">
        <v>5.7</v>
      </c>
    </row>
    <row r="845" spans="1:14" x14ac:dyDescent="0.25">
      <c r="A845" s="2" t="s">
        <v>2289</v>
      </c>
      <c r="B845" s="2">
        <v>110</v>
      </c>
      <c r="C845" s="2">
        <v>170</v>
      </c>
      <c r="D845" s="2">
        <v>66676062</v>
      </c>
      <c r="E845" s="2" t="s">
        <v>1007</v>
      </c>
      <c r="F845" s="2" t="s">
        <v>1222</v>
      </c>
      <c r="G845" s="2" t="s">
        <v>2290</v>
      </c>
      <c r="H845" s="2">
        <v>267980</v>
      </c>
      <c r="I845" s="2">
        <v>545</v>
      </c>
      <c r="J845" s="2" t="s">
        <v>19</v>
      </c>
      <c r="K845" s="2" t="s">
        <v>20</v>
      </c>
      <c r="L845" s="2">
        <v>54000000</v>
      </c>
      <c r="M845" s="2">
        <v>1990</v>
      </c>
      <c r="N845" s="2">
        <v>7.6</v>
      </c>
    </row>
    <row r="846" spans="1:14" x14ac:dyDescent="0.25">
      <c r="A846" s="1" t="s">
        <v>1640</v>
      </c>
      <c r="B846" s="1">
        <v>190</v>
      </c>
      <c r="C846" s="1">
        <v>123</v>
      </c>
      <c r="D846" s="1">
        <v>26838389</v>
      </c>
      <c r="E846" s="1" t="s">
        <v>753</v>
      </c>
      <c r="F846" s="1" t="s">
        <v>22</v>
      </c>
      <c r="G846" s="1" t="s">
        <v>2291</v>
      </c>
      <c r="H846" s="1">
        <v>58658</v>
      </c>
      <c r="I846" s="1">
        <v>495</v>
      </c>
      <c r="J846" s="1" t="s">
        <v>19</v>
      </c>
      <c r="K846" s="1" t="s">
        <v>20</v>
      </c>
      <c r="L846" s="1">
        <v>57000000</v>
      </c>
      <c r="M846" s="1">
        <v>2005</v>
      </c>
      <c r="N846" s="1">
        <v>6.4</v>
      </c>
    </row>
    <row r="847" spans="1:14" x14ac:dyDescent="0.25">
      <c r="A847" s="2" t="s">
        <v>132</v>
      </c>
      <c r="B847" s="2">
        <v>136</v>
      </c>
      <c r="C847" s="2">
        <v>110</v>
      </c>
      <c r="D847" s="2">
        <v>75604320</v>
      </c>
      <c r="E847" s="2" t="s">
        <v>877</v>
      </c>
      <c r="F847" s="2" t="s">
        <v>2292</v>
      </c>
      <c r="G847" s="2" t="s">
        <v>2293</v>
      </c>
      <c r="H847" s="2">
        <v>68417</v>
      </c>
      <c r="I847" s="2">
        <v>195</v>
      </c>
      <c r="J847" s="2" t="s">
        <v>19</v>
      </c>
      <c r="K847" s="2" t="s">
        <v>20</v>
      </c>
      <c r="L847" s="2">
        <v>54000000</v>
      </c>
      <c r="M847" s="2">
        <v>2006</v>
      </c>
      <c r="N847" s="2">
        <v>5.6</v>
      </c>
    </row>
    <row r="848" spans="1:14" x14ac:dyDescent="0.25">
      <c r="A848" s="1" t="s">
        <v>2295</v>
      </c>
      <c r="B848" s="1">
        <v>121</v>
      </c>
      <c r="C848" s="1">
        <v>116</v>
      </c>
      <c r="D848" s="1">
        <v>108200000</v>
      </c>
      <c r="E848" s="1" t="s">
        <v>332</v>
      </c>
      <c r="F848" s="1" t="s">
        <v>2177</v>
      </c>
      <c r="G848" s="1" t="s">
        <v>2296</v>
      </c>
      <c r="H848" s="1">
        <v>76331</v>
      </c>
      <c r="I848" s="1">
        <v>269</v>
      </c>
      <c r="J848" s="1" t="s">
        <v>19</v>
      </c>
      <c r="K848" s="1" t="s">
        <v>20</v>
      </c>
      <c r="L848" s="1">
        <v>54000000</v>
      </c>
      <c r="M848" s="1">
        <v>1980</v>
      </c>
      <c r="N848" s="1">
        <v>6.8</v>
      </c>
    </row>
    <row r="849" spans="1:14" x14ac:dyDescent="0.25">
      <c r="A849" s="2" t="s">
        <v>1243</v>
      </c>
      <c r="B849" s="2">
        <v>131</v>
      </c>
      <c r="C849" s="2">
        <v>121</v>
      </c>
      <c r="D849" s="2">
        <v>5660084</v>
      </c>
      <c r="E849" s="2" t="s">
        <v>2047</v>
      </c>
      <c r="F849" s="2" t="s">
        <v>2297</v>
      </c>
      <c r="G849" s="2" t="s">
        <v>2298</v>
      </c>
      <c r="H849" s="2">
        <v>41620</v>
      </c>
      <c r="I849" s="2">
        <v>418</v>
      </c>
      <c r="J849" s="2" t="s">
        <v>19</v>
      </c>
      <c r="K849" s="2" t="s">
        <v>20</v>
      </c>
      <c r="L849" s="2">
        <v>54000000</v>
      </c>
      <c r="M849" s="2">
        <v>2003</v>
      </c>
      <c r="N849" s="2">
        <v>2.4</v>
      </c>
    </row>
    <row r="850" spans="1:14" x14ac:dyDescent="0.25">
      <c r="A850" s="1" t="s">
        <v>1979</v>
      </c>
      <c r="B850" s="1">
        <v>127</v>
      </c>
      <c r="C850" s="1">
        <v>128</v>
      </c>
      <c r="D850" s="1">
        <v>7221458</v>
      </c>
      <c r="E850" s="1" t="s">
        <v>1962</v>
      </c>
      <c r="F850" s="1" t="s">
        <v>128</v>
      </c>
      <c r="G850" s="1" t="s">
        <v>2299</v>
      </c>
      <c r="H850" s="1">
        <v>20740</v>
      </c>
      <c r="I850" s="1">
        <v>178</v>
      </c>
      <c r="J850" s="1" t="s">
        <v>19</v>
      </c>
      <c r="K850" s="1" t="s">
        <v>432</v>
      </c>
      <c r="L850" s="1">
        <v>55000000</v>
      </c>
      <c r="M850" s="1">
        <v>2006</v>
      </c>
      <c r="N850" s="1">
        <v>6.2</v>
      </c>
    </row>
    <row r="851" spans="1:14" x14ac:dyDescent="0.25">
      <c r="A851" s="2" t="s">
        <v>1461</v>
      </c>
      <c r="B851" s="2">
        <v>160</v>
      </c>
      <c r="C851" s="2">
        <v>99</v>
      </c>
      <c r="D851" s="2">
        <v>70327868</v>
      </c>
      <c r="E851" s="2" t="s">
        <v>201</v>
      </c>
      <c r="F851" s="2" t="s">
        <v>33</v>
      </c>
      <c r="G851" s="2" t="s">
        <v>2300</v>
      </c>
      <c r="H851" s="2">
        <v>58416</v>
      </c>
      <c r="I851" s="2">
        <v>301</v>
      </c>
      <c r="J851" s="2" t="s">
        <v>19</v>
      </c>
      <c r="K851" s="2" t="s">
        <v>432</v>
      </c>
      <c r="L851" s="2">
        <v>46000000</v>
      </c>
      <c r="M851" s="2">
        <v>2000</v>
      </c>
      <c r="N851" s="2">
        <v>5.9</v>
      </c>
    </row>
    <row r="852" spans="1:14" x14ac:dyDescent="0.25">
      <c r="A852" s="1" t="s">
        <v>1553</v>
      </c>
      <c r="B852" s="1">
        <v>78</v>
      </c>
      <c r="C852" s="1">
        <v>94</v>
      </c>
      <c r="D852" s="1">
        <v>58297830</v>
      </c>
      <c r="E852" s="1" t="s">
        <v>2301</v>
      </c>
      <c r="F852" s="1" t="s">
        <v>49</v>
      </c>
      <c r="G852" s="1" t="s">
        <v>2302</v>
      </c>
      <c r="H852" s="1">
        <v>86347</v>
      </c>
      <c r="I852" s="1">
        <v>191</v>
      </c>
      <c r="J852" s="1" t="s">
        <v>19</v>
      </c>
      <c r="K852" s="1" t="s">
        <v>20</v>
      </c>
      <c r="L852" s="1">
        <v>50000000</v>
      </c>
      <c r="M852" s="1">
        <v>1997</v>
      </c>
      <c r="N852" s="1">
        <v>7.1</v>
      </c>
    </row>
    <row r="853" spans="1:14" x14ac:dyDescent="0.25">
      <c r="A853" s="2" t="s">
        <v>218</v>
      </c>
      <c r="B853" s="2">
        <v>209</v>
      </c>
      <c r="C853" s="2">
        <v>127</v>
      </c>
      <c r="D853" s="2">
        <v>57386369</v>
      </c>
      <c r="E853" s="2" t="s">
        <v>1422</v>
      </c>
      <c r="F853" s="2" t="s">
        <v>234</v>
      </c>
      <c r="G853" s="2" t="s">
        <v>2303</v>
      </c>
      <c r="H853" s="2">
        <v>224013</v>
      </c>
      <c r="I853" s="2">
        <v>2319</v>
      </c>
      <c r="J853" s="2" t="s">
        <v>19</v>
      </c>
      <c r="K853" s="2" t="s">
        <v>20</v>
      </c>
      <c r="L853" s="2">
        <v>52500000</v>
      </c>
      <c r="M853" s="2">
        <v>2001</v>
      </c>
      <c r="N853" s="2">
        <v>7.6</v>
      </c>
    </row>
    <row r="854" spans="1:14" x14ac:dyDescent="0.25">
      <c r="A854" s="1" t="s">
        <v>2056</v>
      </c>
      <c r="B854" s="1">
        <v>98</v>
      </c>
      <c r="C854" s="1">
        <v>89</v>
      </c>
      <c r="D854" s="1">
        <v>45207112</v>
      </c>
      <c r="E854" s="1" t="s">
        <v>1147</v>
      </c>
      <c r="F854" s="1" t="s">
        <v>166</v>
      </c>
      <c r="G854" s="1" t="s">
        <v>2304</v>
      </c>
      <c r="H854" s="1">
        <v>21283</v>
      </c>
      <c r="I854" s="1">
        <v>190</v>
      </c>
      <c r="J854" s="1" t="s">
        <v>19</v>
      </c>
      <c r="K854" s="1" t="s">
        <v>20</v>
      </c>
      <c r="L854" s="1">
        <v>53000000</v>
      </c>
      <c r="M854" s="1">
        <v>2001</v>
      </c>
      <c r="N854" s="1">
        <v>5.5</v>
      </c>
    </row>
    <row r="855" spans="1:14" x14ac:dyDescent="0.25">
      <c r="A855" s="2" t="s">
        <v>2305</v>
      </c>
      <c r="B855" s="2">
        <v>391</v>
      </c>
      <c r="C855" s="2">
        <v>123</v>
      </c>
      <c r="D855" s="2">
        <v>62563543</v>
      </c>
      <c r="E855" s="2" t="s">
        <v>901</v>
      </c>
      <c r="F855" s="2" t="s">
        <v>24</v>
      </c>
      <c r="G855" s="2" t="s">
        <v>2306</v>
      </c>
      <c r="H855" s="2">
        <v>115216</v>
      </c>
      <c r="I855" s="2">
        <v>289</v>
      </c>
      <c r="J855" s="2" t="s">
        <v>19</v>
      </c>
      <c r="K855" s="2" t="s">
        <v>20</v>
      </c>
      <c r="L855" s="2">
        <v>53000000</v>
      </c>
      <c r="M855" s="2">
        <v>2015</v>
      </c>
      <c r="N855" s="2">
        <v>7</v>
      </c>
    </row>
    <row r="856" spans="1:14" x14ac:dyDescent="0.25">
      <c r="A856" s="1" t="s">
        <v>1796</v>
      </c>
      <c r="B856" s="1">
        <v>279</v>
      </c>
      <c r="C856" s="1">
        <v>135</v>
      </c>
      <c r="D856" s="1">
        <v>33574332</v>
      </c>
      <c r="E856" s="1" t="s">
        <v>1022</v>
      </c>
      <c r="F856" s="1" t="s">
        <v>200</v>
      </c>
      <c r="G856" s="1" t="s">
        <v>2307</v>
      </c>
      <c r="H856" s="1">
        <v>101221</v>
      </c>
      <c r="I856" s="1">
        <v>415</v>
      </c>
      <c r="J856" s="1" t="s">
        <v>19</v>
      </c>
      <c r="K856" s="1" t="s">
        <v>20</v>
      </c>
      <c r="L856" s="1">
        <v>90000000</v>
      </c>
      <c r="M856" s="1">
        <v>2006</v>
      </c>
      <c r="N856" s="1">
        <v>7.1</v>
      </c>
    </row>
    <row r="857" spans="1:14" x14ac:dyDescent="0.25">
      <c r="A857" s="2" t="s">
        <v>1522</v>
      </c>
      <c r="B857" s="2">
        <v>216</v>
      </c>
      <c r="C857" s="2">
        <v>118</v>
      </c>
      <c r="D857" s="2">
        <v>73343413</v>
      </c>
      <c r="E857" s="2" t="s">
        <v>1100</v>
      </c>
      <c r="F857" s="2" t="s">
        <v>362</v>
      </c>
      <c r="G857" s="2" t="s">
        <v>2308</v>
      </c>
      <c r="H857" s="2">
        <v>217480</v>
      </c>
      <c r="I857" s="2">
        <v>429</v>
      </c>
      <c r="J857" s="2" t="s">
        <v>19</v>
      </c>
      <c r="K857" s="2" t="s">
        <v>20</v>
      </c>
      <c r="L857" s="2">
        <v>50000000</v>
      </c>
      <c r="M857" s="2">
        <v>2009</v>
      </c>
      <c r="N857" s="2">
        <v>7.4</v>
      </c>
    </row>
    <row r="858" spans="1:14" x14ac:dyDescent="0.25">
      <c r="A858" s="1" t="s">
        <v>2309</v>
      </c>
      <c r="B858" s="1">
        <v>250</v>
      </c>
      <c r="C858" s="1">
        <v>189</v>
      </c>
      <c r="D858" s="1">
        <v>25031037</v>
      </c>
      <c r="E858" s="1" t="s">
        <v>2310</v>
      </c>
      <c r="F858" s="1" t="s">
        <v>922</v>
      </c>
      <c r="G858" s="1" t="s">
        <v>2311</v>
      </c>
      <c r="H858" s="1">
        <v>155496</v>
      </c>
      <c r="I858" s="1">
        <v>532</v>
      </c>
      <c r="J858" s="1" t="s">
        <v>19</v>
      </c>
      <c r="K858" s="1" t="s">
        <v>20</v>
      </c>
      <c r="L858" s="1">
        <v>53000000</v>
      </c>
      <c r="M858" s="1">
        <v>2007</v>
      </c>
      <c r="N858" s="1">
        <v>7.6</v>
      </c>
    </row>
    <row r="859" spans="1:14" x14ac:dyDescent="0.25">
      <c r="A859" s="2" t="s">
        <v>1375</v>
      </c>
      <c r="B859" s="2">
        <v>78</v>
      </c>
      <c r="C859" s="2">
        <v>172</v>
      </c>
      <c r="D859" s="2">
        <v>22843047</v>
      </c>
      <c r="E859" s="2" t="s">
        <v>2313</v>
      </c>
      <c r="F859" s="2" t="s">
        <v>502</v>
      </c>
      <c r="G859" s="2" t="s">
        <v>2314</v>
      </c>
      <c r="H859" s="2">
        <v>6082</v>
      </c>
      <c r="I859" s="2">
        <v>207</v>
      </c>
      <c r="J859" s="2" t="s">
        <v>19</v>
      </c>
      <c r="K859" s="2" t="s">
        <v>20</v>
      </c>
      <c r="L859" s="2">
        <v>55000000</v>
      </c>
      <c r="M859" s="2">
        <v>1998</v>
      </c>
      <c r="N859" s="2">
        <v>5.9</v>
      </c>
    </row>
    <row r="860" spans="1:14" x14ac:dyDescent="0.25">
      <c r="A860" s="1" t="s">
        <v>2316</v>
      </c>
      <c r="B860" s="1">
        <v>106</v>
      </c>
      <c r="C860" s="1">
        <v>124</v>
      </c>
      <c r="D860" s="1">
        <v>5755286</v>
      </c>
      <c r="E860" s="1" t="s">
        <v>2317</v>
      </c>
      <c r="F860" s="1" t="s">
        <v>55</v>
      </c>
      <c r="G860" s="1" t="s">
        <v>2318</v>
      </c>
      <c r="H860" s="1">
        <v>18310</v>
      </c>
      <c r="I860" s="1">
        <v>63</v>
      </c>
      <c r="J860" s="1" t="s">
        <v>19</v>
      </c>
      <c r="K860" s="1" t="s">
        <v>20</v>
      </c>
      <c r="L860" s="1">
        <v>55000000</v>
      </c>
      <c r="M860" s="1">
        <v>2007</v>
      </c>
      <c r="N860" s="1">
        <v>5.9</v>
      </c>
    </row>
    <row r="861" spans="1:14" x14ac:dyDescent="0.25">
      <c r="A861" s="2" t="s">
        <v>230</v>
      </c>
      <c r="B861" s="2">
        <v>194</v>
      </c>
      <c r="C861" s="2">
        <v>141</v>
      </c>
      <c r="D861" s="2">
        <v>164435221</v>
      </c>
      <c r="E861" s="2" t="s">
        <v>901</v>
      </c>
      <c r="F861" s="2" t="s">
        <v>130</v>
      </c>
      <c r="G861" s="2" t="s">
        <v>2319</v>
      </c>
      <c r="H861" s="2">
        <v>525801</v>
      </c>
      <c r="I861" s="2">
        <v>667</v>
      </c>
      <c r="J861" s="2" t="s">
        <v>19</v>
      </c>
      <c r="K861" s="2" t="s">
        <v>20</v>
      </c>
      <c r="L861" s="2">
        <v>52000000</v>
      </c>
      <c r="M861" s="2">
        <v>2002</v>
      </c>
      <c r="N861" s="2">
        <v>8</v>
      </c>
    </row>
    <row r="862" spans="1:14" x14ac:dyDescent="0.25">
      <c r="A862" s="1" t="s">
        <v>1171</v>
      </c>
      <c r="B862" s="1">
        <v>558</v>
      </c>
      <c r="C862" s="1">
        <v>157</v>
      </c>
      <c r="D862" s="1">
        <v>95720716</v>
      </c>
      <c r="E862" s="1" t="s">
        <v>1408</v>
      </c>
      <c r="F862" s="1" t="s">
        <v>748</v>
      </c>
      <c r="G862" s="1" t="s">
        <v>2320</v>
      </c>
      <c r="H862" s="1">
        <v>216032</v>
      </c>
      <c r="I862" s="1">
        <v>640</v>
      </c>
      <c r="J862" s="1" t="s">
        <v>19</v>
      </c>
      <c r="K862" s="1" t="s">
        <v>20</v>
      </c>
      <c r="L862" s="1">
        <v>40000000</v>
      </c>
      <c r="M862" s="1">
        <v>2012</v>
      </c>
      <c r="N862" s="1">
        <v>7.4</v>
      </c>
    </row>
    <row r="863" spans="1:14" x14ac:dyDescent="0.25">
      <c r="A863" s="2" t="s">
        <v>633</v>
      </c>
      <c r="B863" s="2">
        <v>183</v>
      </c>
      <c r="C863" s="2">
        <v>106</v>
      </c>
      <c r="D863" s="2">
        <v>118683135</v>
      </c>
      <c r="E863" s="2" t="s">
        <v>753</v>
      </c>
      <c r="F863" s="2" t="s">
        <v>151</v>
      </c>
      <c r="G863" s="2" t="s">
        <v>2321</v>
      </c>
      <c r="H863" s="2">
        <v>102167</v>
      </c>
      <c r="I863" s="2">
        <v>483</v>
      </c>
      <c r="J863" s="2" t="s">
        <v>19</v>
      </c>
      <c r="K863" s="2" t="s">
        <v>20</v>
      </c>
      <c r="L863" s="2">
        <v>52000000</v>
      </c>
      <c r="M863" s="2">
        <v>2006</v>
      </c>
      <c r="N863" s="2">
        <v>5.8</v>
      </c>
    </row>
    <row r="864" spans="1:14" x14ac:dyDescent="0.25">
      <c r="A864" s="1" t="s">
        <v>2322</v>
      </c>
      <c r="B864" s="1">
        <v>238</v>
      </c>
      <c r="C864" s="1">
        <v>108</v>
      </c>
      <c r="D864" s="1">
        <v>143704210</v>
      </c>
      <c r="E864" s="1" t="s">
        <v>2323</v>
      </c>
      <c r="F864" s="1" t="s">
        <v>254</v>
      </c>
      <c r="G864" s="1" t="s">
        <v>2324</v>
      </c>
      <c r="H864" s="1">
        <v>145974</v>
      </c>
      <c r="I864" s="1">
        <v>611</v>
      </c>
      <c r="J864" s="1" t="s">
        <v>19</v>
      </c>
      <c r="K864" s="1" t="s">
        <v>20</v>
      </c>
      <c r="L864" s="1">
        <v>52000000</v>
      </c>
      <c r="M864" s="1">
        <v>2008</v>
      </c>
      <c r="N864" s="1">
        <v>6.3</v>
      </c>
    </row>
    <row r="865" spans="1:14" x14ac:dyDescent="0.25">
      <c r="A865" s="2" t="s">
        <v>1623</v>
      </c>
      <c r="B865" s="2">
        <v>186</v>
      </c>
      <c r="C865" s="2">
        <v>125</v>
      </c>
      <c r="D865" s="2">
        <v>110476776</v>
      </c>
      <c r="E865" s="2" t="s">
        <v>877</v>
      </c>
      <c r="F865" s="2" t="s">
        <v>370</v>
      </c>
      <c r="G865" s="2" t="s">
        <v>2325</v>
      </c>
      <c r="H865" s="2">
        <v>95437</v>
      </c>
      <c r="I865" s="2">
        <v>211</v>
      </c>
      <c r="J865" s="2" t="s">
        <v>19</v>
      </c>
      <c r="K865" s="2" t="s">
        <v>20</v>
      </c>
      <c r="L865" s="2">
        <v>52000000</v>
      </c>
      <c r="M865" s="2">
        <v>2010</v>
      </c>
      <c r="N865" s="2">
        <v>5.7</v>
      </c>
    </row>
    <row r="866" spans="1:14" x14ac:dyDescent="0.25">
      <c r="A866" s="1" t="s">
        <v>2326</v>
      </c>
      <c r="B866" s="1">
        <v>144</v>
      </c>
      <c r="C866" s="1">
        <v>107</v>
      </c>
      <c r="D866" s="1">
        <v>80270227</v>
      </c>
      <c r="E866" s="1" t="s">
        <v>851</v>
      </c>
      <c r="F866" s="1" t="s">
        <v>2327</v>
      </c>
      <c r="G866" s="1" t="s">
        <v>2328</v>
      </c>
      <c r="H866" s="1">
        <v>66382</v>
      </c>
      <c r="I866" s="1">
        <v>612</v>
      </c>
      <c r="J866" s="1" t="s">
        <v>19</v>
      </c>
      <c r="K866" s="1" t="s">
        <v>20</v>
      </c>
      <c r="L866" s="1">
        <v>50000000</v>
      </c>
      <c r="M866" s="1">
        <v>2005</v>
      </c>
      <c r="N866" s="1">
        <v>5.0999999999999996</v>
      </c>
    </row>
    <row r="867" spans="1:14" x14ac:dyDescent="0.25">
      <c r="A867" s="2" t="s">
        <v>2329</v>
      </c>
      <c r="B867" s="2">
        <v>156</v>
      </c>
      <c r="C867" s="2">
        <v>215</v>
      </c>
      <c r="D867" s="2">
        <v>36385763</v>
      </c>
      <c r="E867" s="2" t="s">
        <v>1664</v>
      </c>
      <c r="F867" s="2" t="s">
        <v>367</v>
      </c>
      <c r="G867" s="2" t="s">
        <v>2330</v>
      </c>
      <c r="H867" s="2">
        <v>138941</v>
      </c>
      <c r="I867" s="2">
        <v>1448</v>
      </c>
      <c r="J867" s="2" t="s">
        <v>19</v>
      </c>
      <c r="K867" s="2" t="s">
        <v>20</v>
      </c>
      <c r="L867" s="2">
        <v>52000000</v>
      </c>
      <c r="M867" s="2">
        <v>1998</v>
      </c>
      <c r="N867" s="2">
        <v>7.6</v>
      </c>
    </row>
    <row r="868" spans="1:14" x14ac:dyDescent="0.25">
      <c r="A868" s="1" t="s">
        <v>2331</v>
      </c>
      <c r="B868" s="1">
        <v>215</v>
      </c>
      <c r="C868" s="1">
        <v>118</v>
      </c>
      <c r="D868" s="1">
        <v>37035845</v>
      </c>
      <c r="E868" s="1" t="s">
        <v>1396</v>
      </c>
      <c r="F868" s="1" t="s">
        <v>189</v>
      </c>
      <c r="G868" s="1" t="s">
        <v>2332</v>
      </c>
      <c r="H868" s="1">
        <v>136680</v>
      </c>
      <c r="I868" s="1">
        <v>149</v>
      </c>
      <c r="J868" s="1" t="s">
        <v>19</v>
      </c>
      <c r="K868" s="1" t="s">
        <v>20</v>
      </c>
      <c r="L868" s="1">
        <v>52000000</v>
      </c>
      <c r="M868" s="1">
        <v>2011</v>
      </c>
      <c r="N868" s="1">
        <v>6.4</v>
      </c>
    </row>
    <row r="869" spans="1:14" x14ac:dyDescent="0.25">
      <c r="A869" s="2" t="s">
        <v>2333</v>
      </c>
      <c r="B869" s="2">
        <v>140</v>
      </c>
      <c r="C869" s="2">
        <v>118</v>
      </c>
      <c r="D869" s="2">
        <v>34580635</v>
      </c>
      <c r="E869" s="2" t="s">
        <v>2001</v>
      </c>
      <c r="F869" s="2" t="s">
        <v>2334</v>
      </c>
      <c r="G869" s="2" t="s">
        <v>2335</v>
      </c>
      <c r="H869" s="2">
        <v>100743</v>
      </c>
      <c r="I869" s="2">
        <v>549</v>
      </c>
      <c r="J869" s="2" t="s">
        <v>19</v>
      </c>
      <c r="K869" s="2" t="s">
        <v>31</v>
      </c>
      <c r="L869" s="2">
        <v>52000000</v>
      </c>
      <c r="M869" s="2">
        <v>1999</v>
      </c>
      <c r="N869" s="2">
        <v>7.4</v>
      </c>
    </row>
    <row r="870" spans="1:14" x14ac:dyDescent="0.25">
      <c r="A870" s="1" t="s">
        <v>281</v>
      </c>
      <c r="B870" s="1">
        <v>133</v>
      </c>
      <c r="C870" s="1">
        <v>178</v>
      </c>
      <c r="D870" s="1">
        <v>42438300</v>
      </c>
      <c r="E870" s="1" t="s">
        <v>901</v>
      </c>
      <c r="F870" s="1" t="s">
        <v>913</v>
      </c>
      <c r="G870" s="1" t="s">
        <v>2336</v>
      </c>
      <c r="H870" s="1">
        <v>333542</v>
      </c>
      <c r="I870" s="1">
        <v>533</v>
      </c>
      <c r="J870" s="1" t="s">
        <v>19</v>
      </c>
      <c r="K870" s="1" t="s">
        <v>20</v>
      </c>
      <c r="L870" s="1">
        <v>52000000</v>
      </c>
      <c r="M870" s="1">
        <v>1995</v>
      </c>
      <c r="N870" s="1">
        <v>8.1999999999999993</v>
      </c>
    </row>
    <row r="871" spans="1:14" x14ac:dyDescent="0.25">
      <c r="A871" s="2" t="s">
        <v>2337</v>
      </c>
      <c r="B871" s="2">
        <v>203</v>
      </c>
      <c r="C871" s="2">
        <v>92</v>
      </c>
      <c r="D871" s="2">
        <v>23324666</v>
      </c>
      <c r="E871" s="2" t="s">
        <v>34</v>
      </c>
      <c r="F871" s="2" t="s">
        <v>2338</v>
      </c>
      <c r="G871" s="2" t="s">
        <v>2339</v>
      </c>
      <c r="H871" s="2">
        <v>97775</v>
      </c>
      <c r="I871" s="2">
        <v>211</v>
      </c>
      <c r="J871" s="2" t="s">
        <v>19</v>
      </c>
      <c r="K871" s="2" t="s">
        <v>774</v>
      </c>
      <c r="L871" s="2">
        <v>52000000</v>
      </c>
      <c r="M871" s="2">
        <v>2010</v>
      </c>
      <c r="N871" s="2">
        <v>6.5</v>
      </c>
    </row>
    <row r="872" spans="1:14" x14ac:dyDescent="0.25">
      <c r="A872" s="1" t="s">
        <v>2340</v>
      </c>
      <c r="B872" s="1">
        <v>127</v>
      </c>
      <c r="C872" s="1">
        <v>104</v>
      </c>
      <c r="D872" s="1">
        <v>23020488</v>
      </c>
      <c r="E872" s="1" t="s">
        <v>677</v>
      </c>
      <c r="F872" s="1" t="s">
        <v>419</v>
      </c>
      <c r="G872" s="1" t="s">
        <v>2341</v>
      </c>
      <c r="H872" s="1">
        <v>42324</v>
      </c>
      <c r="I872" s="1">
        <v>180</v>
      </c>
      <c r="J872" s="1" t="s">
        <v>19</v>
      </c>
      <c r="K872" s="1" t="s">
        <v>20</v>
      </c>
      <c r="L872" s="1">
        <v>52000000</v>
      </c>
      <c r="M872" s="1">
        <v>2003</v>
      </c>
      <c r="N872" s="1">
        <v>5.5</v>
      </c>
    </row>
    <row r="873" spans="1:14" x14ac:dyDescent="0.25">
      <c r="A873" s="2" t="s">
        <v>1711</v>
      </c>
      <c r="B873" s="2">
        <v>155</v>
      </c>
      <c r="C873" s="2">
        <v>116</v>
      </c>
      <c r="D873" s="2">
        <v>90567722</v>
      </c>
      <c r="E873" s="2" t="s">
        <v>872</v>
      </c>
      <c r="F873" s="2" t="s">
        <v>2086</v>
      </c>
      <c r="G873" s="2" t="s">
        <v>2343</v>
      </c>
      <c r="H873" s="2">
        <v>185878</v>
      </c>
      <c r="I873" s="2">
        <v>481</v>
      </c>
      <c r="J873" s="2" t="s">
        <v>19</v>
      </c>
      <c r="K873" s="2" t="s">
        <v>20</v>
      </c>
      <c r="L873" s="2">
        <v>51000000</v>
      </c>
      <c r="M873" s="2">
        <v>2000</v>
      </c>
      <c r="N873" s="2">
        <v>6.5</v>
      </c>
    </row>
    <row r="874" spans="1:14" x14ac:dyDescent="0.25">
      <c r="A874" s="1" t="s">
        <v>2344</v>
      </c>
      <c r="B874" s="1">
        <v>98</v>
      </c>
      <c r="C874" s="1">
        <v>90</v>
      </c>
      <c r="D874" s="1">
        <v>72601713</v>
      </c>
      <c r="E874" s="1" t="s">
        <v>1472</v>
      </c>
      <c r="F874" s="1" t="s">
        <v>2345</v>
      </c>
      <c r="G874" s="1" t="s">
        <v>2346</v>
      </c>
      <c r="H874" s="1">
        <v>21396</v>
      </c>
      <c r="I874" s="1">
        <v>155</v>
      </c>
      <c r="J874" s="1" t="s">
        <v>19</v>
      </c>
      <c r="K874" s="1" t="s">
        <v>432</v>
      </c>
      <c r="L874" s="1">
        <v>51000000</v>
      </c>
      <c r="M874" s="1">
        <v>2006</v>
      </c>
      <c r="N874" s="1">
        <v>5.6</v>
      </c>
    </row>
    <row r="875" spans="1:14" x14ac:dyDescent="0.25">
      <c r="A875" s="1" t="s">
        <v>118</v>
      </c>
      <c r="B875" s="1">
        <v>299</v>
      </c>
      <c r="C875" s="1">
        <v>130</v>
      </c>
      <c r="D875" s="1">
        <v>296623634</v>
      </c>
      <c r="E875" s="1" t="s">
        <v>605</v>
      </c>
      <c r="F875" s="1" t="s">
        <v>433</v>
      </c>
      <c r="G875" s="1" t="s">
        <v>2349</v>
      </c>
      <c r="H875" s="1">
        <v>220758</v>
      </c>
      <c r="I875" s="1">
        <v>919</v>
      </c>
      <c r="J875" s="1" t="s">
        <v>19</v>
      </c>
      <c r="K875" s="1" t="s">
        <v>20</v>
      </c>
      <c r="L875" s="1">
        <v>50000000</v>
      </c>
      <c r="M875" s="1">
        <v>2009</v>
      </c>
      <c r="N875" s="1">
        <v>4.5999999999999996</v>
      </c>
    </row>
    <row r="876" spans="1:14" x14ac:dyDescent="0.25">
      <c r="A876" s="2" t="s">
        <v>85</v>
      </c>
      <c r="B876" s="2">
        <v>212</v>
      </c>
      <c r="C876" s="2">
        <v>90</v>
      </c>
      <c r="D876" s="2">
        <v>267652016</v>
      </c>
      <c r="E876" s="2" t="s">
        <v>165</v>
      </c>
      <c r="F876" s="2" t="s">
        <v>2350</v>
      </c>
      <c r="G876" s="2" t="s">
        <v>2351</v>
      </c>
      <c r="H876" s="2">
        <v>467113</v>
      </c>
      <c r="I876" s="2">
        <v>945</v>
      </c>
      <c r="J876" s="2" t="s">
        <v>19</v>
      </c>
      <c r="K876" s="2" t="s">
        <v>20</v>
      </c>
      <c r="L876" s="2">
        <v>60000000</v>
      </c>
      <c r="M876" s="2">
        <v>2001</v>
      </c>
      <c r="N876" s="2">
        <v>7.9</v>
      </c>
    </row>
    <row r="877" spans="1:14" x14ac:dyDescent="0.25">
      <c r="A877" s="1" t="s">
        <v>2352</v>
      </c>
      <c r="B877" s="1">
        <v>413</v>
      </c>
      <c r="C877" s="1">
        <v>106</v>
      </c>
      <c r="D877" s="1">
        <v>62453315</v>
      </c>
      <c r="E877" s="1" t="s">
        <v>2353</v>
      </c>
      <c r="F877" s="1" t="s">
        <v>629</v>
      </c>
      <c r="G877" s="1" t="s">
        <v>2354</v>
      </c>
      <c r="H877" s="1">
        <v>200035</v>
      </c>
      <c r="I877" s="1">
        <v>407</v>
      </c>
      <c r="J877" s="1" t="s">
        <v>19</v>
      </c>
      <c r="K877" s="1" t="s">
        <v>20</v>
      </c>
      <c r="L877" s="1">
        <v>50200000</v>
      </c>
      <c r="M877" s="1">
        <v>2011</v>
      </c>
      <c r="N877" s="1">
        <v>7.1</v>
      </c>
    </row>
    <row r="878" spans="1:14" x14ac:dyDescent="0.25">
      <c r="A878" s="2" t="s">
        <v>306</v>
      </c>
      <c r="B878" s="2">
        <v>67</v>
      </c>
      <c r="C878" s="2">
        <v>155</v>
      </c>
      <c r="D878" s="2">
        <v>165500000</v>
      </c>
      <c r="E878" s="2" t="s">
        <v>125</v>
      </c>
      <c r="F878" s="2" t="s">
        <v>62</v>
      </c>
      <c r="G878" s="2" t="s">
        <v>2356</v>
      </c>
      <c r="H878" s="2">
        <v>145257</v>
      </c>
      <c r="I878" s="2">
        <v>322</v>
      </c>
      <c r="J878" s="2" t="s">
        <v>19</v>
      </c>
      <c r="K878" s="2" t="s">
        <v>20</v>
      </c>
      <c r="L878" s="2">
        <v>48000000</v>
      </c>
      <c r="M878" s="2">
        <v>1991</v>
      </c>
      <c r="N878" s="2">
        <v>6.9</v>
      </c>
    </row>
    <row r="879" spans="1:14" x14ac:dyDescent="0.25">
      <c r="A879" s="1" t="s">
        <v>1640</v>
      </c>
      <c r="B879" s="1">
        <v>109</v>
      </c>
      <c r="C879" s="1">
        <v>139</v>
      </c>
      <c r="D879" s="1">
        <v>153620822</v>
      </c>
      <c r="E879" s="1" t="s">
        <v>2139</v>
      </c>
      <c r="F879" s="1" t="s">
        <v>303</v>
      </c>
      <c r="G879" s="1" t="s">
        <v>2357</v>
      </c>
      <c r="H879" s="1">
        <v>189923</v>
      </c>
      <c r="I879" s="1">
        <v>318</v>
      </c>
      <c r="J879" s="1" t="s">
        <v>19</v>
      </c>
      <c r="K879" s="1" t="s">
        <v>20</v>
      </c>
      <c r="L879" s="1">
        <v>50000000</v>
      </c>
      <c r="M879" s="1">
        <v>1996</v>
      </c>
      <c r="N879" s="1">
        <v>7.3</v>
      </c>
    </row>
    <row r="880" spans="1:14" x14ac:dyDescent="0.25">
      <c r="A880" s="2" t="s">
        <v>1283</v>
      </c>
      <c r="B880" s="2">
        <v>457</v>
      </c>
      <c r="C880" s="2">
        <v>112</v>
      </c>
      <c r="D880" s="2">
        <v>218628680</v>
      </c>
      <c r="E880" s="2" t="s">
        <v>1396</v>
      </c>
      <c r="F880" s="2" t="s">
        <v>175</v>
      </c>
      <c r="G880" s="2" t="s">
        <v>2359</v>
      </c>
      <c r="H880" s="2">
        <v>471644</v>
      </c>
      <c r="I880" s="2">
        <v>623</v>
      </c>
      <c r="J880" s="2" t="s">
        <v>19</v>
      </c>
      <c r="K880" s="2" t="s">
        <v>20</v>
      </c>
      <c r="L880" s="2">
        <v>50000000</v>
      </c>
      <c r="M880" s="2">
        <v>2012</v>
      </c>
      <c r="N880" s="2">
        <v>7</v>
      </c>
    </row>
    <row r="881" spans="1:14" x14ac:dyDescent="0.25">
      <c r="A881" s="1" t="s">
        <v>752</v>
      </c>
      <c r="B881" s="1">
        <v>156</v>
      </c>
      <c r="C881" s="1">
        <v>139</v>
      </c>
      <c r="D881" s="1">
        <v>147637474</v>
      </c>
      <c r="E881" s="1" t="s">
        <v>753</v>
      </c>
      <c r="F881" s="1" t="s">
        <v>2360</v>
      </c>
      <c r="G881" s="1" t="s">
        <v>2361</v>
      </c>
      <c r="H881" s="1">
        <v>224671</v>
      </c>
      <c r="I881" s="1">
        <v>470</v>
      </c>
      <c r="J881" s="1" t="s">
        <v>19</v>
      </c>
      <c r="K881" s="1" t="s">
        <v>20</v>
      </c>
      <c r="L881" s="1">
        <v>50000000</v>
      </c>
      <c r="M881" s="1">
        <v>1997</v>
      </c>
      <c r="N881" s="1">
        <v>7.7</v>
      </c>
    </row>
    <row r="882" spans="1:14" x14ac:dyDescent="0.25">
      <c r="A882" s="2" t="s">
        <v>297</v>
      </c>
      <c r="B882" s="2">
        <v>55</v>
      </c>
      <c r="C882" s="2">
        <v>115</v>
      </c>
      <c r="D882" s="2">
        <v>135014968</v>
      </c>
      <c r="E882" s="2" t="s">
        <v>2362</v>
      </c>
      <c r="F882" s="2" t="s">
        <v>457</v>
      </c>
      <c r="G882" s="2" t="s">
        <v>2363</v>
      </c>
      <c r="H882" s="2">
        <v>80580</v>
      </c>
      <c r="I882" s="2">
        <v>375</v>
      </c>
      <c r="J882" s="2" t="s">
        <v>19</v>
      </c>
      <c r="K882" s="2" t="s">
        <v>20</v>
      </c>
      <c r="L882" s="2">
        <v>50000000</v>
      </c>
      <c r="M882" s="2">
        <v>1998</v>
      </c>
      <c r="N882" s="2">
        <v>6.7</v>
      </c>
    </row>
    <row r="883" spans="1:14" x14ac:dyDescent="0.25">
      <c r="A883" s="1" t="s">
        <v>915</v>
      </c>
      <c r="B883" s="1">
        <v>272</v>
      </c>
      <c r="C883" s="1">
        <v>143</v>
      </c>
      <c r="D883" s="1">
        <v>2175312</v>
      </c>
      <c r="E883" s="1" t="s">
        <v>872</v>
      </c>
      <c r="F883" s="1" t="s">
        <v>232</v>
      </c>
      <c r="G883" s="1" t="s">
        <v>2364</v>
      </c>
      <c r="H883" s="1">
        <v>131227</v>
      </c>
      <c r="I883" s="1">
        <v>346</v>
      </c>
      <c r="J883" s="1" t="s">
        <v>19</v>
      </c>
      <c r="K883" s="1" t="s">
        <v>20</v>
      </c>
      <c r="L883" s="1">
        <v>50000000</v>
      </c>
      <c r="M883" s="1">
        <v>2013</v>
      </c>
      <c r="N883" s="1">
        <v>6.3</v>
      </c>
    </row>
    <row r="884" spans="1:14" x14ac:dyDescent="0.25">
      <c r="A884" s="2" t="s">
        <v>1395</v>
      </c>
      <c r="B884" s="2">
        <v>117</v>
      </c>
      <c r="C884" s="2">
        <v>96</v>
      </c>
      <c r="D884" s="2">
        <v>126203320</v>
      </c>
      <c r="E884" s="2" t="s">
        <v>877</v>
      </c>
      <c r="F884" s="2" t="s">
        <v>166</v>
      </c>
      <c r="G884" s="2" t="s">
        <v>2365</v>
      </c>
      <c r="H884" s="2">
        <v>110432</v>
      </c>
      <c r="I884" s="2">
        <v>309</v>
      </c>
      <c r="J884" s="2" t="s">
        <v>19</v>
      </c>
      <c r="K884" s="2" t="s">
        <v>20</v>
      </c>
      <c r="L884" s="2">
        <v>50000000</v>
      </c>
      <c r="M884" s="2">
        <v>2002</v>
      </c>
      <c r="N884" s="2">
        <v>5.8</v>
      </c>
    </row>
    <row r="885" spans="1:14" x14ac:dyDescent="0.25">
      <c r="A885" s="1" t="s">
        <v>212</v>
      </c>
      <c r="B885" s="1">
        <v>539</v>
      </c>
      <c r="C885" s="1">
        <v>112</v>
      </c>
      <c r="D885" s="1">
        <v>126975169</v>
      </c>
      <c r="E885" s="1" t="s">
        <v>2366</v>
      </c>
      <c r="F885" s="1" t="s">
        <v>2367</v>
      </c>
      <c r="G885" s="1" t="s">
        <v>2368</v>
      </c>
      <c r="H885" s="1">
        <v>287822</v>
      </c>
      <c r="I885" s="1">
        <v>849</v>
      </c>
      <c r="J885" s="1" t="s">
        <v>19</v>
      </c>
      <c r="K885" s="1" t="s">
        <v>20</v>
      </c>
      <c r="L885" s="1">
        <v>50000000</v>
      </c>
      <c r="M885" s="1">
        <v>2011</v>
      </c>
      <c r="N885" s="1">
        <v>7.1</v>
      </c>
    </row>
    <row r="886" spans="1:14" x14ac:dyDescent="0.25">
      <c r="A886" s="2" t="s">
        <v>807</v>
      </c>
      <c r="B886" s="2">
        <v>169</v>
      </c>
      <c r="C886" s="2">
        <v>131</v>
      </c>
      <c r="D886" s="2">
        <v>125548685</v>
      </c>
      <c r="E886" s="2" t="s">
        <v>817</v>
      </c>
      <c r="F886" s="2" t="s">
        <v>808</v>
      </c>
      <c r="G886" s="2" t="s">
        <v>2369</v>
      </c>
      <c r="H886" s="2">
        <v>135246</v>
      </c>
      <c r="I886" s="2">
        <v>498</v>
      </c>
      <c r="J886" s="2" t="s">
        <v>19</v>
      </c>
      <c r="K886" s="2" t="s">
        <v>20</v>
      </c>
      <c r="L886" s="2">
        <v>52000000</v>
      </c>
      <c r="M886" s="2">
        <v>2000</v>
      </c>
      <c r="N886" s="2">
        <v>7.3</v>
      </c>
    </row>
    <row r="887" spans="1:14" x14ac:dyDescent="0.25">
      <c r="A887" s="1" t="s">
        <v>2037</v>
      </c>
      <c r="B887" s="1">
        <v>140</v>
      </c>
      <c r="C887" s="1">
        <v>116</v>
      </c>
      <c r="D887" s="1">
        <v>105807520</v>
      </c>
      <c r="E887" s="1" t="s">
        <v>877</v>
      </c>
      <c r="F887" s="1" t="s">
        <v>374</v>
      </c>
      <c r="G887" s="1" t="s">
        <v>2370</v>
      </c>
      <c r="H887" s="1">
        <v>156717</v>
      </c>
      <c r="I887" s="1">
        <v>357</v>
      </c>
      <c r="J887" s="1" t="s">
        <v>19</v>
      </c>
      <c r="K887" s="1" t="s">
        <v>20</v>
      </c>
      <c r="L887" s="1">
        <v>50000000</v>
      </c>
      <c r="M887" s="1">
        <v>2003</v>
      </c>
      <c r="N887" s="1">
        <v>6.4</v>
      </c>
    </row>
    <row r="888" spans="1:14" x14ac:dyDescent="0.25">
      <c r="A888" s="2" t="s">
        <v>1087</v>
      </c>
      <c r="B888" s="2">
        <v>330</v>
      </c>
      <c r="C888" s="2">
        <v>112</v>
      </c>
      <c r="D888" s="2">
        <v>191616238</v>
      </c>
      <c r="E888" s="2" t="s">
        <v>916</v>
      </c>
      <c r="F888" s="2" t="s">
        <v>260</v>
      </c>
      <c r="G888" s="2" t="s">
        <v>2373</v>
      </c>
      <c r="H888" s="2">
        <v>258186</v>
      </c>
      <c r="I888" s="2">
        <v>322</v>
      </c>
      <c r="J888" s="2" t="s">
        <v>19</v>
      </c>
      <c r="K888" s="2" t="s">
        <v>20</v>
      </c>
      <c r="L888" s="2">
        <v>50000000</v>
      </c>
      <c r="M888" s="2">
        <v>2014</v>
      </c>
      <c r="N888" s="2">
        <v>7.1</v>
      </c>
    </row>
    <row r="889" spans="1:14" x14ac:dyDescent="0.25">
      <c r="A889" s="1" t="s">
        <v>2374</v>
      </c>
      <c r="B889" s="1">
        <v>120</v>
      </c>
      <c r="C889" s="1">
        <v>123</v>
      </c>
      <c r="D889" s="1">
        <v>105264608</v>
      </c>
      <c r="E889" s="1" t="s">
        <v>2375</v>
      </c>
      <c r="F889" s="1" t="s">
        <v>205</v>
      </c>
      <c r="G889" s="1" t="s">
        <v>2376</v>
      </c>
      <c r="H889" s="1">
        <v>239752</v>
      </c>
      <c r="I889" s="1">
        <v>406</v>
      </c>
      <c r="J889" s="1" t="s">
        <v>19</v>
      </c>
      <c r="K889" s="1" t="s">
        <v>20</v>
      </c>
      <c r="L889" s="1">
        <v>60000000</v>
      </c>
      <c r="M889" s="1">
        <v>1994</v>
      </c>
      <c r="N889" s="1">
        <v>7.6</v>
      </c>
    </row>
    <row r="890" spans="1:14" x14ac:dyDescent="0.25">
      <c r="A890" s="2" t="s">
        <v>633</v>
      </c>
      <c r="B890" s="2">
        <v>190</v>
      </c>
      <c r="C890" s="2">
        <v>104</v>
      </c>
      <c r="D890" s="2">
        <v>97680195</v>
      </c>
      <c r="E890" s="2" t="s">
        <v>877</v>
      </c>
      <c r="F890" s="2" t="s">
        <v>370</v>
      </c>
      <c r="G890" s="2" t="s">
        <v>2377</v>
      </c>
      <c r="H890" s="2">
        <v>271691</v>
      </c>
      <c r="I890" s="2">
        <v>243</v>
      </c>
      <c r="J890" s="2" t="s">
        <v>19</v>
      </c>
      <c r="K890" s="2" t="s">
        <v>20</v>
      </c>
      <c r="L890" s="2">
        <v>70000000</v>
      </c>
      <c r="M890" s="2">
        <v>2008</v>
      </c>
      <c r="N890" s="2">
        <v>6.8</v>
      </c>
    </row>
    <row r="891" spans="1:14" x14ac:dyDescent="0.25">
      <c r="A891" s="1" t="s">
        <v>2378</v>
      </c>
      <c r="B891" s="1">
        <v>177</v>
      </c>
      <c r="C891" s="1">
        <v>107</v>
      </c>
      <c r="D891" s="1">
        <v>126088877</v>
      </c>
      <c r="E891" s="1" t="s">
        <v>916</v>
      </c>
      <c r="F891" s="1" t="s">
        <v>588</v>
      </c>
      <c r="G891" s="1" t="s">
        <v>2379</v>
      </c>
      <c r="H891" s="1">
        <v>33354</v>
      </c>
      <c r="I891" s="1">
        <v>110</v>
      </c>
      <c r="J891" s="1" t="s">
        <v>19</v>
      </c>
      <c r="K891" s="1" t="s">
        <v>20</v>
      </c>
      <c r="L891" s="1">
        <v>50000000</v>
      </c>
      <c r="M891" s="1">
        <v>2016</v>
      </c>
      <c r="N891" s="1">
        <v>6.6</v>
      </c>
    </row>
    <row r="892" spans="1:14" x14ac:dyDescent="0.25">
      <c r="A892" s="2" t="s">
        <v>673</v>
      </c>
      <c r="B892" s="2">
        <v>65</v>
      </c>
      <c r="C892" s="2">
        <v>124</v>
      </c>
      <c r="D892" s="2">
        <v>91030827</v>
      </c>
      <c r="E892" s="2" t="s">
        <v>1289</v>
      </c>
      <c r="F892" s="2" t="s">
        <v>808</v>
      </c>
      <c r="G892" s="2" t="s">
        <v>2381</v>
      </c>
      <c r="H892" s="2">
        <v>46482</v>
      </c>
      <c r="I892" s="2">
        <v>252</v>
      </c>
      <c r="J892" s="2" t="s">
        <v>19</v>
      </c>
      <c r="K892" s="2" t="s">
        <v>20</v>
      </c>
      <c r="L892" s="2">
        <v>50000000</v>
      </c>
      <c r="M892" s="2">
        <v>1998</v>
      </c>
      <c r="N892" s="2">
        <v>6.7</v>
      </c>
    </row>
    <row r="893" spans="1:14" x14ac:dyDescent="0.25">
      <c r="A893" s="1" t="s">
        <v>2151</v>
      </c>
      <c r="B893" s="1">
        <v>145</v>
      </c>
      <c r="C893" s="1">
        <v>96</v>
      </c>
      <c r="D893" s="1">
        <v>150315155</v>
      </c>
      <c r="E893" s="1" t="s">
        <v>1508</v>
      </c>
      <c r="F893" s="1" t="s">
        <v>672</v>
      </c>
      <c r="G893" s="1" t="s">
        <v>2382</v>
      </c>
      <c r="H893" s="1">
        <v>54010</v>
      </c>
      <c r="I893" s="1">
        <v>130</v>
      </c>
      <c r="J893" s="1" t="s">
        <v>19</v>
      </c>
      <c r="K893" s="1" t="s">
        <v>20</v>
      </c>
      <c r="L893" s="1">
        <v>50000000</v>
      </c>
      <c r="M893" s="1">
        <v>2015</v>
      </c>
      <c r="N893" s="1">
        <v>6.1</v>
      </c>
    </row>
    <row r="894" spans="1:14" x14ac:dyDescent="0.25">
      <c r="A894" s="2" t="s">
        <v>91</v>
      </c>
      <c r="B894" s="2">
        <v>321</v>
      </c>
      <c r="C894" s="2">
        <v>125</v>
      </c>
      <c r="D894" s="2">
        <v>127997349</v>
      </c>
      <c r="E894" s="2" t="s">
        <v>2383</v>
      </c>
      <c r="F894" s="2" t="s">
        <v>24</v>
      </c>
      <c r="G894" s="2" t="s">
        <v>2384</v>
      </c>
      <c r="H894" s="2">
        <v>101178</v>
      </c>
      <c r="I894" s="2">
        <v>779</v>
      </c>
      <c r="J894" s="2" t="s">
        <v>19</v>
      </c>
      <c r="K894" s="2" t="s">
        <v>20</v>
      </c>
      <c r="L894" s="2">
        <v>50000000</v>
      </c>
      <c r="M894" s="2">
        <v>2014</v>
      </c>
      <c r="N894" s="2">
        <v>6</v>
      </c>
    </row>
    <row r="895" spans="1:14" x14ac:dyDescent="0.25">
      <c r="A895" s="1" t="s">
        <v>2385</v>
      </c>
      <c r="B895" s="1">
        <v>230</v>
      </c>
      <c r="C895" s="1">
        <v>129</v>
      </c>
      <c r="D895" s="1">
        <v>88504640</v>
      </c>
      <c r="E895" s="1" t="s">
        <v>1110</v>
      </c>
      <c r="F895" s="1" t="s">
        <v>902</v>
      </c>
      <c r="G895" s="1" t="s">
        <v>2386</v>
      </c>
      <c r="H895" s="1">
        <v>273108</v>
      </c>
      <c r="I895" s="1">
        <v>646</v>
      </c>
      <c r="J895" s="1" t="s">
        <v>19</v>
      </c>
      <c r="K895" s="1" t="s">
        <v>20</v>
      </c>
      <c r="L895" s="1">
        <v>45000000</v>
      </c>
      <c r="M895" s="1">
        <v>2006</v>
      </c>
      <c r="N895" s="1">
        <v>7.6</v>
      </c>
    </row>
    <row r="896" spans="1:14" x14ac:dyDescent="0.25">
      <c r="A896" s="2" t="s">
        <v>2387</v>
      </c>
      <c r="B896" s="2">
        <v>143</v>
      </c>
      <c r="C896" s="2">
        <v>90</v>
      </c>
      <c r="D896" s="2">
        <v>81517441</v>
      </c>
      <c r="E896" s="2" t="s">
        <v>268</v>
      </c>
      <c r="F896" s="2" t="s">
        <v>2389</v>
      </c>
      <c r="G896" s="2" t="s">
        <v>2390</v>
      </c>
      <c r="H896" s="2">
        <v>111368</v>
      </c>
      <c r="I896" s="2">
        <v>394</v>
      </c>
      <c r="J896" s="2" t="s">
        <v>19</v>
      </c>
      <c r="K896" s="2" t="s">
        <v>20</v>
      </c>
      <c r="L896" s="2">
        <v>50000000</v>
      </c>
      <c r="M896" s="2">
        <v>1999</v>
      </c>
      <c r="N896" s="2">
        <v>7.1</v>
      </c>
    </row>
    <row r="897" spans="1:14" x14ac:dyDescent="0.25">
      <c r="A897" s="1" t="s">
        <v>2391</v>
      </c>
      <c r="B897" s="1">
        <v>55</v>
      </c>
      <c r="C897" s="1">
        <v>109</v>
      </c>
      <c r="D897" s="1">
        <v>81022333</v>
      </c>
      <c r="E897" s="1" t="s">
        <v>760</v>
      </c>
      <c r="F897" s="1" t="s">
        <v>2392</v>
      </c>
      <c r="G897" s="1" t="s">
        <v>2393</v>
      </c>
      <c r="H897" s="1">
        <v>34471</v>
      </c>
      <c r="I897" s="1">
        <v>147</v>
      </c>
      <c r="J897" s="1" t="s">
        <v>19</v>
      </c>
      <c r="K897" s="1" t="s">
        <v>20</v>
      </c>
      <c r="L897" s="1">
        <v>50000000</v>
      </c>
      <c r="M897" s="1">
        <v>1995</v>
      </c>
      <c r="N897" s="1">
        <v>5</v>
      </c>
    </row>
    <row r="898" spans="1:14" x14ac:dyDescent="0.25">
      <c r="A898" s="1" t="s">
        <v>571</v>
      </c>
      <c r="B898" s="1">
        <v>279</v>
      </c>
      <c r="C898" s="1">
        <v>121</v>
      </c>
      <c r="D898" s="1">
        <v>79948113</v>
      </c>
      <c r="E898" s="1" t="s">
        <v>1140</v>
      </c>
      <c r="F898" s="1" t="s">
        <v>396</v>
      </c>
      <c r="G898" s="1" t="s">
        <v>2394</v>
      </c>
      <c r="H898" s="1">
        <v>186879</v>
      </c>
      <c r="I898" s="1">
        <v>791</v>
      </c>
      <c r="J898" s="1" t="s">
        <v>19</v>
      </c>
      <c r="K898" s="1" t="s">
        <v>20</v>
      </c>
      <c r="L898" s="1">
        <v>50000000</v>
      </c>
      <c r="M898" s="1">
        <v>2009</v>
      </c>
      <c r="N898" s="1">
        <v>6.2</v>
      </c>
    </row>
    <row r="899" spans="1:14" x14ac:dyDescent="0.25">
      <c r="A899" s="2" t="s">
        <v>2213</v>
      </c>
      <c r="B899" s="2">
        <v>143</v>
      </c>
      <c r="C899" s="2">
        <v>95</v>
      </c>
      <c r="D899" s="2">
        <v>88658172</v>
      </c>
      <c r="E899" s="2" t="s">
        <v>877</v>
      </c>
      <c r="F899" s="2" t="s">
        <v>370</v>
      </c>
      <c r="G899" s="2" t="s">
        <v>2395</v>
      </c>
      <c r="H899" s="2">
        <v>58412</v>
      </c>
      <c r="I899" s="2">
        <v>242</v>
      </c>
      <c r="J899" s="2" t="s">
        <v>19</v>
      </c>
      <c r="K899" s="2" t="s">
        <v>20</v>
      </c>
      <c r="L899" s="2">
        <v>50000000</v>
      </c>
      <c r="M899" s="2">
        <v>2006</v>
      </c>
      <c r="N899" s="2">
        <v>5.6</v>
      </c>
    </row>
    <row r="900" spans="1:14" x14ac:dyDescent="0.25">
      <c r="A900" s="2" t="s">
        <v>1817</v>
      </c>
      <c r="B900" s="2">
        <v>310</v>
      </c>
      <c r="C900" s="2">
        <v>118</v>
      </c>
      <c r="D900" s="2">
        <v>84244877</v>
      </c>
      <c r="E900" s="2" t="s">
        <v>753</v>
      </c>
      <c r="F900" s="2" t="s">
        <v>2025</v>
      </c>
      <c r="G900" s="2" t="s">
        <v>2398</v>
      </c>
      <c r="H900" s="2">
        <v>375456</v>
      </c>
      <c r="I900" s="2">
        <v>292</v>
      </c>
      <c r="J900" s="2" t="s">
        <v>19</v>
      </c>
      <c r="K900" s="2" t="s">
        <v>20</v>
      </c>
      <c r="L900" s="2">
        <v>50000000</v>
      </c>
      <c r="M900" s="2">
        <v>2011</v>
      </c>
      <c r="N900" s="2">
        <v>7.4</v>
      </c>
    </row>
    <row r="901" spans="1:14" x14ac:dyDescent="0.25">
      <c r="A901" s="1" t="s">
        <v>2399</v>
      </c>
      <c r="B901" s="1">
        <v>116</v>
      </c>
      <c r="C901" s="1">
        <v>80</v>
      </c>
      <c r="D901" s="1">
        <v>75367693</v>
      </c>
      <c r="E901" s="1" t="s">
        <v>444</v>
      </c>
      <c r="F901" s="1" t="s">
        <v>314</v>
      </c>
      <c r="G901" s="1" t="s">
        <v>2400</v>
      </c>
      <c r="H901" s="1">
        <v>58961</v>
      </c>
      <c r="I901" s="1">
        <v>232</v>
      </c>
      <c r="J901" s="1" t="s">
        <v>19</v>
      </c>
      <c r="K901" s="1" t="s">
        <v>20</v>
      </c>
      <c r="L901" s="1">
        <v>35000000</v>
      </c>
      <c r="M901" s="1">
        <v>2004</v>
      </c>
      <c r="N901" s="1">
        <v>5</v>
      </c>
    </row>
    <row r="902" spans="1:14" x14ac:dyDescent="0.25">
      <c r="A902" s="2" t="s">
        <v>2401</v>
      </c>
      <c r="B902" s="2">
        <v>105</v>
      </c>
      <c r="C902" s="2">
        <v>99</v>
      </c>
      <c r="D902" s="2">
        <v>73701902</v>
      </c>
      <c r="E902" s="2" t="s">
        <v>1508</v>
      </c>
      <c r="F902" s="2" t="s">
        <v>907</v>
      </c>
      <c r="G902" s="2" t="s">
        <v>2402</v>
      </c>
      <c r="H902" s="2">
        <v>27548</v>
      </c>
      <c r="I902" s="2">
        <v>209</v>
      </c>
      <c r="J902" s="2" t="s">
        <v>19</v>
      </c>
      <c r="K902" s="2" t="s">
        <v>20</v>
      </c>
      <c r="L902" s="2">
        <v>60000000</v>
      </c>
      <c r="M902" s="2">
        <v>2004</v>
      </c>
      <c r="N902" s="2">
        <v>5.2</v>
      </c>
    </row>
    <row r="903" spans="1:14" x14ac:dyDescent="0.25">
      <c r="A903" s="1" t="s">
        <v>2403</v>
      </c>
      <c r="B903" s="1">
        <v>419</v>
      </c>
      <c r="C903" s="1">
        <v>133</v>
      </c>
      <c r="D903" s="1">
        <v>75605492</v>
      </c>
      <c r="E903" s="1" t="s">
        <v>855</v>
      </c>
      <c r="F903" s="1" t="s">
        <v>391</v>
      </c>
      <c r="G903" s="1" t="s">
        <v>2404</v>
      </c>
      <c r="H903" s="1">
        <v>283563</v>
      </c>
      <c r="I903" s="1">
        <v>312</v>
      </c>
      <c r="J903" s="1" t="s">
        <v>19</v>
      </c>
      <c r="K903" s="1" t="s">
        <v>20</v>
      </c>
      <c r="L903" s="1">
        <v>50000000</v>
      </c>
      <c r="M903" s="1">
        <v>2011</v>
      </c>
      <c r="N903" s="1">
        <v>7.6</v>
      </c>
    </row>
    <row r="904" spans="1:14" x14ac:dyDescent="0.25">
      <c r="A904" s="2" t="s">
        <v>398</v>
      </c>
      <c r="B904" s="2">
        <v>64</v>
      </c>
      <c r="C904" s="2">
        <v>127</v>
      </c>
      <c r="D904" s="2">
        <v>67823573</v>
      </c>
      <c r="E904" s="2" t="s">
        <v>513</v>
      </c>
      <c r="F904" s="2" t="s">
        <v>71</v>
      </c>
      <c r="G904" s="2" t="s">
        <v>2405</v>
      </c>
      <c r="H904" s="2">
        <v>91176</v>
      </c>
      <c r="I904" s="2">
        <v>130</v>
      </c>
      <c r="J904" s="2" t="s">
        <v>19</v>
      </c>
      <c r="K904" s="2" t="s">
        <v>20</v>
      </c>
      <c r="L904" s="2">
        <v>50000000</v>
      </c>
      <c r="M904" s="2">
        <v>1995</v>
      </c>
      <c r="N904" s="2">
        <v>6.6</v>
      </c>
    </row>
    <row r="905" spans="1:14" x14ac:dyDescent="0.25">
      <c r="A905" s="1" t="s">
        <v>2406</v>
      </c>
      <c r="B905" s="1">
        <v>359</v>
      </c>
      <c r="C905" s="1">
        <v>106</v>
      </c>
      <c r="D905" s="1">
        <v>91439400</v>
      </c>
      <c r="E905" s="1" t="s">
        <v>628</v>
      </c>
      <c r="F905" s="1" t="s">
        <v>138</v>
      </c>
      <c r="G905" s="1" t="s">
        <v>2407</v>
      </c>
      <c r="H905" s="1">
        <v>200647</v>
      </c>
      <c r="I905" s="1">
        <v>384</v>
      </c>
      <c r="J905" s="1" t="s">
        <v>19</v>
      </c>
      <c r="K905" s="1" t="s">
        <v>31</v>
      </c>
      <c r="L905" s="1">
        <v>50000000</v>
      </c>
      <c r="M905" s="1">
        <v>2014</v>
      </c>
      <c r="N905" s="1">
        <v>7</v>
      </c>
    </row>
    <row r="906" spans="1:14" x14ac:dyDescent="0.25">
      <c r="A906" s="2" t="s">
        <v>2409</v>
      </c>
      <c r="B906" s="2">
        <v>166</v>
      </c>
      <c r="C906" s="2">
        <v>98</v>
      </c>
      <c r="D906" s="2">
        <v>67128202</v>
      </c>
      <c r="E906" s="2" t="s">
        <v>2410</v>
      </c>
      <c r="F906" s="2" t="s">
        <v>588</v>
      </c>
      <c r="G906" s="2" t="s">
        <v>2411</v>
      </c>
      <c r="H906" s="2">
        <v>43328</v>
      </c>
      <c r="I906" s="2">
        <v>110</v>
      </c>
      <c r="J906" s="2" t="s">
        <v>19</v>
      </c>
      <c r="K906" s="2" t="s">
        <v>20</v>
      </c>
      <c r="L906" s="2">
        <v>65000000</v>
      </c>
      <c r="M906" s="2">
        <v>2009</v>
      </c>
      <c r="N906" s="2">
        <v>5.7</v>
      </c>
    </row>
    <row r="907" spans="1:14" x14ac:dyDescent="0.25">
      <c r="A907" s="1" t="s">
        <v>2412</v>
      </c>
      <c r="B907" s="1">
        <v>525</v>
      </c>
      <c r="C907" s="1">
        <v>132</v>
      </c>
      <c r="D907" s="1">
        <v>70496802</v>
      </c>
      <c r="E907" s="1" t="s">
        <v>513</v>
      </c>
      <c r="F907" s="1" t="s">
        <v>470</v>
      </c>
      <c r="G907" s="1" t="s">
        <v>2413</v>
      </c>
      <c r="H907" s="1">
        <v>791783</v>
      </c>
      <c r="I907" s="1">
        <v>2042</v>
      </c>
      <c r="J907" s="1" t="s">
        <v>19</v>
      </c>
      <c r="K907" s="1" t="s">
        <v>20</v>
      </c>
      <c r="L907" s="1">
        <v>54000000</v>
      </c>
      <c r="M907" s="1">
        <v>2005</v>
      </c>
      <c r="N907" s="1">
        <v>8.1999999999999993</v>
      </c>
    </row>
    <row r="908" spans="1:14" x14ac:dyDescent="0.25">
      <c r="A908" s="2" t="s">
        <v>2331</v>
      </c>
      <c r="B908" s="2">
        <v>165</v>
      </c>
      <c r="C908" s="2">
        <v>114</v>
      </c>
      <c r="D908" s="2">
        <v>60470220</v>
      </c>
      <c r="E908" s="2" t="s">
        <v>851</v>
      </c>
      <c r="F908" s="2" t="s">
        <v>2415</v>
      </c>
      <c r="G908" s="2" t="s">
        <v>2416</v>
      </c>
      <c r="H908" s="2">
        <v>81444</v>
      </c>
      <c r="I908" s="2">
        <v>192</v>
      </c>
      <c r="J908" s="2" t="s">
        <v>19</v>
      </c>
      <c r="K908" s="2" t="s">
        <v>20</v>
      </c>
      <c r="L908" s="2">
        <v>50000000</v>
      </c>
      <c r="M908" s="2">
        <v>2003</v>
      </c>
      <c r="N908" s="2">
        <v>6.2</v>
      </c>
    </row>
    <row r="909" spans="1:14" x14ac:dyDescent="0.25">
      <c r="A909" s="2" t="s">
        <v>2417</v>
      </c>
      <c r="B909" s="2">
        <v>87</v>
      </c>
      <c r="C909" s="2">
        <v>78</v>
      </c>
      <c r="D909" s="2">
        <v>58336565</v>
      </c>
      <c r="E909" s="2" t="s">
        <v>273</v>
      </c>
      <c r="F909" s="2" t="s">
        <v>672</v>
      </c>
      <c r="G909" s="2" t="s">
        <v>2418</v>
      </c>
      <c r="H909" s="2">
        <v>12845</v>
      </c>
      <c r="I909" s="2">
        <v>118</v>
      </c>
      <c r="J909" s="2" t="s">
        <v>19</v>
      </c>
      <c r="K909" s="2" t="s">
        <v>20</v>
      </c>
      <c r="L909" s="2">
        <v>50000000</v>
      </c>
      <c r="M909" s="2">
        <v>2006</v>
      </c>
      <c r="N909" s="2">
        <v>6.6</v>
      </c>
    </row>
    <row r="910" spans="1:14" x14ac:dyDescent="0.25">
      <c r="A910" s="1" t="s">
        <v>2419</v>
      </c>
      <c r="B910" s="1">
        <v>117</v>
      </c>
      <c r="C910" s="1">
        <v>101</v>
      </c>
      <c r="D910" s="1">
        <v>66002004</v>
      </c>
      <c r="E910" s="1" t="s">
        <v>2420</v>
      </c>
      <c r="F910" s="1" t="s">
        <v>2408</v>
      </c>
      <c r="G910" s="1" t="s">
        <v>2421</v>
      </c>
      <c r="H910" s="1">
        <v>36431</v>
      </c>
      <c r="I910" s="1">
        <v>168</v>
      </c>
      <c r="J910" s="1" t="s">
        <v>19</v>
      </c>
      <c r="K910" s="1" t="s">
        <v>20</v>
      </c>
      <c r="L910" s="1">
        <v>50000000</v>
      </c>
      <c r="M910" s="1">
        <v>2005</v>
      </c>
      <c r="N910" s="1">
        <v>4.7</v>
      </c>
    </row>
    <row r="911" spans="1:14" x14ac:dyDescent="0.25">
      <c r="A911" s="2" t="s">
        <v>2423</v>
      </c>
      <c r="B911" s="2">
        <v>113</v>
      </c>
      <c r="C911" s="2">
        <v>113</v>
      </c>
      <c r="D911" s="2">
        <v>54997476</v>
      </c>
      <c r="E911" s="2" t="s">
        <v>1110</v>
      </c>
      <c r="F911" s="2" t="s">
        <v>250</v>
      </c>
      <c r="G911" s="2" t="s">
        <v>2425</v>
      </c>
      <c r="H911" s="2">
        <v>40362</v>
      </c>
      <c r="I911" s="2">
        <v>248</v>
      </c>
      <c r="J911" s="2" t="s">
        <v>19</v>
      </c>
      <c r="K911" s="2" t="s">
        <v>20</v>
      </c>
      <c r="L911" s="2">
        <v>50000000</v>
      </c>
      <c r="M911" s="2">
        <v>2001</v>
      </c>
      <c r="N911" s="2">
        <v>6.3</v>
      </c>
    </row>
    <row r="912" spans="1:14" x14ac:dyDescent="0.25">
      <c r="A912" s="1" t="s">
        <v>2426</v>
      </c>
      <c r="B912" s="1">
        <v>349</v>
      </c>
      <c r="C912" s="1">
        <v>98</v>
      </c>
      <c r="D912" s="1">
        <v>55682070</v>
      </c>
      <c r="E912" s="1" t="s">
        <v>1694</v>
      </c>
      <c r="F912" s="1" t="s">
        <v>495</v>
      </c>
      <c r="G912" s="1" t="s">
        <v>2427</v>
      </c>
      <c r="H912" s="1">
        <v>159868</v>
      </c>
      <c r="I912" s="1">
        <v>304</v>
      </c>
      <c r="J912" s="1" t="s">
        <v>19</v>
      </c>
      <c r="K912" s="1" t="s">
        <v>432</v>
      </c>
      <c r="L912" s="1">
        <v>50000000</v>
      </c>
      <c r="M912" s="1">
        <v>2013</v>
      </c>
      <c r="N912" s="1">
        <v>6.1</v>
      </c>
    </row>
    <row r="913" spans="1:14" x14ac:dyDescent="0.25">
      <c r="A913" s="2" t="s">
        <v>2428</v>
      </c>
      <c r="B913" s="2">
        <v>152</v>
      </c>
      <c r="C913" s="2">
        <v>124</v>
      </c>
      <c r="D913" s="2">
        <v>52752475</v>
      </c>
      <c r="E913" s="2" t="s">
        <v>1962</v>
      </c>
      <c r="F913" s="2" t="s">
        <v>2429</v>
      </c>
      <c r="G913" s="2" t="s">
        <v>2430</v>
      </c>
      <c r="H913" s="2">
        <v>63067</v>
      </c>
      <c r="I913" s="2">
        <v>533</v>
      </c>
      <c r="J913" s="2" t="s">
        <v>19</v>
      </c>
      <c r="K913" s="2" t="s">
        <v>20</v>
      </c>
      <c r="L913" s="2">
        <v>50000000</v>
      </c>
      <c r="M913" s="2">
        <v>2002</v>
      </c>
      <c r="N913" s="2">
        <v>6.7</v>
      </c>
    </row>
    <row r="914" spans="1:14" x14ac:dyDescent="0.25">
      <c r="A914" s="1" t="s">
        <v>1333</v>
      </c>
      <c r="B914" s="1">
        <v>288</v>
      </c>
      <c r="C914" s="1">
        <v>109</v>
      </c>
      <c r="D914" s="1">
        <v>55092830</v>
      </c>
      <c r="E914" s="1" t="s">
        <v>137</v>
      </c>
      <c r="F914" s="1" t="s">
        <v>2431</v>
      </c>
      <c r="G914" s="1" t="s">
        <v>2432</v>
      </c>
      <c r="H914" s="1">
        <v>195043</v>
      </c>
      <c r="I914" s="1">
        <v>329</v>
      </c>
      <c r="J914" s="1" t="s">
        <v>19</v>
      </c>
      <c r="K914" s="1" t="s">
        <v>20</v>
      </c>
      <c r="L914" s="1">
        <v>60000000</v>
      </c>
      <c r="M914" s="1">
        <v>2011</v>
      </c>
      <c r="N914" s="1">
        <v>6.1</v>
      </c>
    </row>
    <row r="915" spans="1:14" x14ac:dyDescent="0.25">
      <c r="A915" s="2" t="s">
        <v>2433</v>
      </c>
      <c r="B915" s="2">
        <v>358</v>
      </c>
      <c r="C915" s="2">
        <v>128</v>
      </c>
      <c r="D915" s="2">
        <v>50815288</v>
      </c>
      <c r="E915" s="2" t="s">
        <v>1962</v>
      </c>
      <c r="F915" s="2" t="s">
        <v>629</v>
      </c>
      <c r="G915" s="2" t="s">
        <v>2434</v>
      </c>
      <c r="H915" s="2">
        <v>109188</v>
      </c>
      <c r="I915" s="2">
        <v>625</v>
      </c>
      <c r="J915" s="2" t="s">
        <v>19</v>
      </c>
      <c r="K915" s="2" t="s">
        <v>20</v>
      </c>
      <c r="L915" s="2">
        <v>50000000</v>
      </c>
      <c r="M915" s="2">
        <v>2005</v>
      </c>
      <c r="N915" s="2">
        <v>7</v>
      </c>
    </row>
    <row r="916" spans="1:14" x14ac:dyDescent="0.25">
      <c r="A916" s="1" t="s">
        <v>169</v>
      </c>
      <c r="B916" s="1">
        <v>204</v>
      </c>
      <c r="C916" s="1">
        <v>144</v>
      </c>
      <c r="D916" s="1">
        <v>52822418</v>
      </c>
      <c r="E916" s="1" t="s">
        <v>995</v>
      </c>
      <c r="F916" s="1" t="s">
        <v>533</v>
      </c>
      <c r="G916" s="1" t="s">
        <v>2435</v>
      </c>
      <c r="H916" s="1">
        <v>47764</v>
      </c>
      <c r="I916" s="1">
        <v>219</v>
      </c>
      <c r="J916" s="1" t="s">
        <v>19</v>
      </c>
      <c r="K916" s="1" t="s">
        <v>20</v>
      </c>
      <c r="L916" s="1">
        <v>50000000</v>
      </c>
      <c r="M916" s="1">
        <v>2016</v>
      </c>
      <c r="N916" s="1">
        <v>7.4</v>
      </c>
    </row>
    <row r="917" spans="1:14" x14ac:dyDescent="0.25">
      <c r="A917" s="2" t="s">
        <v>2436</v>
      </c>
      <c r="B917" s="2">
        <v>156</v>
      </c>
      <c r="C917" s="2">
        <v>95</v>
      </c>
      <c r="D917" s="2">
        <v>50150619</v>
      </c>
      <c r="E917" s="2" t="s">
        <v>1618</v>
      </c>
      <c r="F917" s="2" t="s">
        <v>260</v>
      </c>
      <c r="G917" s="2" t="s">
        <v>2437</v>
      </c>
      <c r="H917" s="2">
        <v>45580</v>
      </c>
      <c r="I917" s="2">
        <v>102</v>
      </c>
      <c r="J917" s="2" t="s">
        <v>19</v>
      </c>
      <c r="K917" s="2" t="s">
        <v>20</v>
      </c>
      <c r="L917" s="2">
        <v>50000000</v>
      </c>
      <c r="M917" s="2">
        <v>2014</v>
      </c>
      <c r="N917" s="2">
        <v>7.3</v>
      </c>
    </row>
    <row r="918" spans="1:14" x14ac:dyDescent="0.25">
      <c r="A918" s="1" t="s">
        <v>2439</v>
      </c>
      <c r="B918" s="1">
        <v>171</v>
      </c>
      <c r="C918" s="1">
        <v>105</v>
      </c>
      <c r="D918" s="1">
        <v>48745150</v>
      </c>
      <c r="E918" s="1" t="s">
        <v>809</v>
      </c>
      <c r="F918" s="1" t="s">
        <v>299</v>
      </c>
      <c r="G918" s="1" t="s">
        <v>2440</v>
      </c>
      <c r="H918" s="1">
        <v>50170</v>
      </c>
      <c r="I918" s="1">
        <v>306</v>
      </c>
      <c r="J918" s="1" t="s">
        <v>19</v>
      </c>
      <c r="K918" s="1" t="s">
        <v>20</v>
      </c>
      <c r="L918" s="1">
        <v>50000000</v>
      </c>
      <c r="M918" s="1">
        <v>2006</v>
      </c>
      <c r="N918" s="1">
        <v>5.8</v>
      </c>
    </row>
    <row r="919" spans="1:14" x14ac:dyDescent="0.25">
      <c r="A919" s="2" t="s">
        <v>1796</v>
      </c>
      <c r="B919" s="2">
        <v>76</v>
      </c>
      <c r="C919" s="2">
        <v>121</v>
      </c>
      <c r="D919" s="2">
        <v>50007168</v>
      </c>
      <c r="E919" s="2" t="s">
        <v>268</v>
      </c>
      <c r="F919" s="2" t="s">
        <v>1796</v>
      </c>
      <c r="G919" s="2" t="s">
        <v>2442</v>
      </c>
      <c r="H919" s="2">
        <v>39529</v>
      </c>
      <c r="I919" s="2">
        <v>142</v>
      </c>
      <c r="J919" s="2" t="s">
        <v>19</v>
      </c>
      <c r="K919" s="2" t="s">
        <v>20</v>
      </c>
      <c r="L919" s="2">
        <v>50000000</v>
      </c>
      <c r="M919" s="2">
        <v>1997</v>
      </c>
      <c r="N919" s="2">
        <v>6.7</v>
      </c>
    </row>
    <row r="920" spans="1:14" x14ac:dyDescent="0.25">
      <c r="A920" s="1" t="s">
        <v>111</v>
      </c>
      <c r="B920" s="1">
        <v>97</v>
      </c>
      <c r="C920" s="1">
        <v>125</v>
      </c>
      <c r="D920" s="1">
        <v>48154732</v>
      </c>
      <c r="E920" s="1" t="s">
        <v>775</v>
      </c>
      <c r="F920" s="1" t="s">
        <v>1410</v>
      </c>
      <c r="G920" s="1" t="s">
        <v>2443</v>
      </c>
      <c r="H920" s="1">
        <v>60326</v>
      </c>
      <c r="I920" s="1">
        <v>142</v>
      </c>
      <c r="J920" s="1" t="s">
        <v>19</v>
      </c>
      <c r="K920" s="1" t="s">
        <v>20</v>
      </c>
      <c r="L920" s="1">
        <v>50000000</v>
      </c>
      <c r="M920" s="1">
        <v>1997</v>
      </c>
      <c r="N920" s="1">
        <v>5.8</v>
      </c>
    </row>
    <row r="921" spans="1:14" x14ac:dyDescent="0.25">
      <c r="A921" s="2" t="s">
        <v>383</v>
      </c>
      <c r="B921" s="2">
        <v>157</v>
      </c>
      <c r="C921" s="2">
        <v>129</v>
      </c>
      <c r="D921" s="2">
        <v>48265581</v>
      </c>
      <c r="E921" s="2" t="s">
        <v>1001</v>
      </c>
      <c r="F921" s="2" t="s">
        <v>2388</v>
      </c>
      <c r="G921" s="2" t="s">
        <v>2444</v>
      </c>
      <c r="H921" s="2">
        <v>261069</v>
      </c>
      <c r="I921" s="2">
        <v>506</v>
      </c>
      <c r="J921" s="2" t="s">
        <v>19</v>
      </c>
      <c r="K921" s="2" t="s">
        <v>20</v>
      </c>
      <c r="L921" s="2">
        <v>50000000</v>
      </c>
      <c r="M921" s="2">
        <v>1997</v>
      </c>
      <c r="N921" s="2">
        <v>7.8</v>
      </c>
    </row>
    <row r="922" spans="1:14" x14ac:dyDescent="0.25">
      <c r="A922" s="1" t="s">
        <v>2445</v>
      </c>
      <c r="B922" s="1">
        <v>267</v>
      </c>
      <c r="C922" s="1">
        <v>132</v>
      </c>
      <c r="D922" s="1">
        <v>46982632</v>
      </c>
      <c r="E922" s="1" t="s">
        <v>2446</v>
      </c>
      <c r="F922" s="1" t="s">
        <v>1654</v>
      </c>
      <c r="G922" s="1" t="s">
        <v>2447</v>
      </c>
      <c r="H922" s="1">
        <v>172792</v>
      </c>
      <c r="I922" s="1">
        <v>1740</v>
      </c>
      <c r="J922" s="1" t="s">
        <v>19</v>
      </c>
      <c r="K922" s="1" t="s">
        <v>162</v>
      </c>
      <c r="L922" s="1">
        <v>50000000</v>
      </c>
      <c r="M922" s="1">
        <v>2006</v>
      </c>
      <c r="N922" s="1">
        <v>6.6</v>
      </c>
    </row>
    <row r="923" spans="1:14" x14ac:dyDescent="0.25">
      <c r="A923" s="2" t="s">
        <v>2449</v>
      </c>
      <c r="B923" s="2">
        <v>118</v>
      </c>
      <c r="C923" s="2">
        <v>118</v>
      </c>
      <c r="D923" s="2">
        <v>44737059</v>
      </c>
      <c r="E923" s="2" t="s">
        <v>1896</v>
      </c>
      <c r="F923" s="2" t="s">
        <v>336</v>
      </c>
      <c r="G923" s="2" t="s">
        <v>2450</v>
      </c>
      <c r="H923" s="2">
        <v>48322</v>
      </c>
      <c r="I923" s="2">
        <v>261</v>
      </c>
      <c r="J923" s="2" t="s">
        <v>19</v>
      </c>
      <c r="K923" s="2" t="s">
        <v>20</v>
      </c>
      <c r="L923" s="2">
        <v>50000000</v>
      </c>
      <c r="M923" s="2">
        <v>2000</v>
      </c>
      <c r="N923" s="2">
        <v>6.5</v>
      </c>
    </row>
    <row r="924" spans="1:14" x14ac:dyDescent="0.25">
      <c r="A924" s="1" t="s">
        <v>2452</v>
      </c>
      <c r="B924" s="1">
        <v>291</v>
      </c>
      <c r="C924" s="1">
        <v>113</v>
      </c>
      <c r="D924" s="1">
        <v>56724080</v>
      </c>
      <c r="E924" s="1" t="s">
        <v>872</v>
      </c>
      <c r="F924" s="1" t="s">
        <v>2186</v>
      </c>
      <c r="G924" s="1" t="s">
        <v>2454</v>
      </c>
      <c r="H924" s="1">
        <v>172112</v>
      </c>
      <c r="I924" s="1">
        <v>181</v>
      </c>
      <c r="J924" s="1" t="s">
        <v>19</v>
      </c>
      <c r="K924" s="1" t="s">
        <v>20</v>
      </c>
      <c r="L924" s="1">
        <v>50000000</v>
      </c>
      <c r="M924" s="1">
        <v>2012</v>
      </c>
      <c r="N924" s="1">
        <v>6.7</v>
      </c>
    </row>
    <row r="925" spans="1:14" x14ac:dyDescent="0.25">
      <c r="A925" s="2" t="s">
        <v>1522</v>
      </c>
      <c r="B925" s="2">
        <v>68</v>
      </c>
      <c r="C925" s="2">
        <v>140</v>
      </c>
      <c r="D925" s="2">
        <v>44484065</v>
      </c>
      <c r="E925" s="2" t="s">
        <v>613</v>
      </c>
      <c r="F925" s="2" t="s">
        <v>71</v>
      </c>
      <c r="G925" s="2" t="s">
        <v>2455</v>
      </c>
      <c r="H925" s="2">
        <v>107227</v>
      </c>
      <c r="I925" s="2">
        <v>279</v>
      </c>
      <c r="J925" s="2" t="s">
        <v>19</v>
      </c>
      <c r="K925" s="2" t="s">
        <v>432</v>
      </c>
      <c r="L925" s="2">
        <v>50000000</v>
      </c>
      <c r="M925" s="2">
        <v>1998</v>
      </c>
      <c r="N925" s="2">
        <v>7.3</v>
      </c>
    </row>
    <row r="926" spans="1:14" x14ac:dyDescent="0.25">
      <c r="A926" s="1" t="s">
        <v>2456</v>
      </c>
      <c r="B926" s="1">
        <v>228</v>
      </c>
      <c r="C926" s="1">
        <v>89</v>
      </c>
      <c r="D926" s="1">
        <v>47553512</v>
      </c>
      <c r="E926" s="1" t="s">
        <v>34</v>
      </c>
      <c r="F926" s="1" t="s">
        <v>1792</v>
      </c>
      <c r="G926" s="1" t="s">
        <v>2457</v>
      </c>
      <c r="H926" s="1">
        <v>54101</v>
      </c>
      <c r="I926" s="1">
        <v>210</v>
      </c>
      <c r="J926" s="1" t="s">
        <v>19</v>
      </c>
      <c r="K926" s="1" t="s">
        <v>20</v>
      </c>
      <c r="L926" s="1">
        <v>50000000</v>
      </c>
      <c r="M926" s="1">
        <v>2014</v>
      </c>
      <c r="N926" s="1">
        <v>5.8</v>
      </c>
    </row>
    <row r="927" spans="1:14" x14ac:dyDescent="0.25">
      <c r="A927" s="2" t="s">
        <v>2458</v>
      </c>
      <c r="B927" s="2">
        <v>36</v>
      </c>
      <c r="C927" s="2">
        <v>104</v>
      </c>
      <c r="D927" s="2">
        <v>42610000</v>
      </c>
      <c r="E927" s="2" t="s">
        <v>246</v>
      </c>
      <c r="F927" s="2" t="s">
        <v>2106</v>
      </c>
      <c r="G927" s="2" t="s">
        <v>2459</v>
      </c>
      <c r="H927" s="2">
        <v>60293</v>
      </c>
      <c r="I927" s="2">
        <v>114</v>
      </c>
      <c r="J927" s="2" t="s">
        <v>19</v>
      </c>
      <c r="K927" s="2" t="s">
        <v>20</v>
      </c>
      <c r="L927" s="2">
        <v>55000000</v>
      </c>
      <c r="M927" s="2">
        <v>1994</v>
      </c>
      <c r="N927" s="2">
        <v>5.5</v>
      </c>
    </row>
    <row r="928" spans="1:14" x14ac:dyDescent="0.25">
      <c r="A928" s="1" t="s">
        <v>1419</v>
      </c>
      <c r="B928" s="1">
        <v>105</v>
      </c>
      <c r="C928" s="1">
        <v>106</v>
      </c>
      <c r="D928" s="1">
        <v>41482207</v>
      </c>
      <c r="E928" s="1" t="s">
        <v>492</v>
      </c>
      <c r="F928" s="1" t="s">
        <v>121</v>
      </c>
      <c r="G928" s="1" t="s">
        <v>2461</v>
      </c>
      <c r="H928" s="1">
        <v>68428</v>
      </c>
      <c r="I928" s="1">
        <v>148</v>
      </c>
      <c r="J928" s="1" t="s">
        <v>19</v>
      </c>
      <c r="K928" s="1" t="s">
        <v>20</v>
      </c>
      <c r="L928" s="1">
        <v>50000000</v>
      </c>
      <c r="M928" s="1">
        <v>1990</v>
      </c>
      <c r="N928" s="1">
        <v>6.3</v>
      </c>
    </row>
    <row r="929" spans="1:14" x14ac:dyDescent="0.25">
      <c r="A929" s="2" t="s">
        <v>2331</v>
      </c>
      <c r="B929" s="2">
        <v>276</v>
      </c>
      <c r="C929" s="2">
        <v>141</v>
      </c>
      <c r="D929" s="2">
        <v>47105085</v>
      </c>
      <c r="E929" s="2" t="s">
        <v>1007</v>
      </c>
      <c r="F929" s="2" t="s">
        <v>55</v>
      </c>
      <c r="G929" s="2" t="s">
        <v>2463</v>
      </c>
      <c r="H929" s="2">
        <v>136973</v>
      </c>
      <c r="I929" s="2">
        <v>275</v>
      </c>
      <c r="J929" s="2" t="s">
        <v>19</v>
      </c>
      <c r="K929" s="2" t="s">
        <v>20</v>
      </c>
      <c r="L929" s="2">
        <v>50000000</v>
      </c>
      <c r="M929" s="2">
        <v>2014</v>
      </c>
      <c r="N929" s="2">
        <v>7.4</v>
      </c>
    </row>
    <row r="930" spans="1:14" x14ac:dyDescent="0.25">
      <c r="A930" s="1" t="s">
        <v>1303</v>
      </c>
      <c r="B930" s="1">
        <v>93</v>
      </c>
      <c r="C930" s="1">
        <v>124</v>
      </c>
      <c r="D930" s="1">
        <v>41256277</v>
      </c>
      <c r="E930" s="1" t="s">
        <v>34</v>
      </c>
      <c r="F930" s="1" t="s">
        <v>479</v>
      </c>
      <c r="G930" s="1" t="s">
        <v>2464</v>
      </c>
      <c r="H930" s="1">
        <v>46451</v>
      </c>
      <c r="I930" s="1">
        <v>156</v>
      </c>
      <c r="J930" s="1" t="s">
        <v>19</v>
      </c>
      <c r="K930" s="1" t="s">
        <v>20</v>
      </c>
      <c r="L930" s="1">
        <v>50000000</v>
      </c>
      <c r="M930" s="1">
        <v>1997</v>
      </c>
      <c r="N930" s="1">
        <v>5.9</v>
      </c>
    </row>
    <row r="931" spans="1:14" x14ac:dyDescent="0.25">
      <c r="A931" s="2" t="s">
        <v>2465</v>
      </c>
      <c r="B931" s="2">
        <v>191</v>
      </c>
      <c r="C931" s="2">
        <v>98</v>
      </c>
      <c r="D931" s="2">
        <v>50740078</v>
      </c>
      <c r="E931" s="2" t="s">
        <v>1143</v>
      </c>
      <c r="F931" s="2" t="s">
        <v>1027</v>
      </c>
      <c r="G931" s="2" t="s">
        <v>2466</v>
      </c>
      <c r="H931" s="2">
        <v>151580</v>
      </c>
      <c r="I931" s="2">
        <v>672</v>
      </c>
      <c r="J931" s="2" t="s">
        <v>19</v>
      </c>
      <c r="K931" s="2" t="s">
        <v>432</v>
      </c>
      <c r="L931" s="2">
        <v>45000000</v>
      </c>
      <c r="M931" s="2">
        <v>2004</v>
      </c>
      <c r="N931" s="2">
        <v>6.2</v>
      </c>
    </row>
    <row r="932" spans="1:14" x14ac:dyDescent="0.25">
      <c r="A932" s="1" t="s">
        <v>2468</v>
      </c>
      <c r="B932" s="1">
        <v>143</v>
      </c>
      <c r="C932" s="1">
        <v>108</v>
      </c>
      <c r="D932" s="1">
        <v>40203020</v>
      </c>
      <c r="E932" s="1" t="s">
        <v>753</v>
      </c>
      <c r="F932" s="1" t="s">
        <v>254</v>
      </c>
      <c r="G932" s="1" t="s">
        <v>2469</v>
      </c>
      <c r="H932" s="1">
        <v>74315</v>
      </c>
      <c r="I932" s="1">
        <v>259</v>
      </c>
      <c r="J932" s="1" t="s">
        <v>19</v>
      </c>
      <c r="K932" s="1" t="s">
        <v>31</v>
      </c>
      <c r="L932" s="1">
        <v>40000000</v>
      </c>
      <c r="M932" s="1">
        <v>2004</v>
      </c>
      <c r="N932" s="1">
        <v>5.9</v>
      </c>
    </row>
    <row r="933" spans="1:14" x14ac:dyDescent="0.25">
      <c r="A933" s="2" t="s">
        <v>2471</v>
      </c>
      <c r="B933" s="2">
        <v>124</v>
      </c>
      <c r="C933" s="2">
        <v>114</v>
      </c>
      <c r="D933" s="2">
        <v>40905277</v>
      </c>
      <c r="E933" s="2" t="s">
        <v>2472</v>
      </c>
      <c r="F933" s="2" t="s">
        <v>902</v>
      </c>
      <c r="G933" s="2" t="s">
        <v>2473</v>
      </c>
      <c r="H933" s="2">
        <v>45895</v>
      </c>
      <c r="I933" s="2">
        <v>157</v>
      </c>
      <c r="J933" s="2" t="s">
        <v>19</v>
      </c>
      <c r="K933" s="2" t="s">
        <v>20</v>
      </c>
      <c r="L933" s="2">
        <v>50000000</v>
      </c>
      <c r="M933" s="2">
        <v>2003</v>
      </c>
      <c r="N933" s="2">
        <v>6.5</v>
      </c>
    </row>
    <row r="934" spans="1:14" x14ac:dyDescent="0.25">
      <c r="A934" s="1" t="s">
        <v>2474</v>
      </c>
      <c r="B934" s="1">
        <v>47</v>
      </c>
      <c r="C934" s="1">
        <v>101</v>
      </c>
      <c r="D934" s="1">
        <v>38590500</v>
      </c>
      <c r="E934" s="1" t="s">
        <v>28</v>
      </c>
      <c r="F934" s="1" t="s">
        <v>1572</v>
      </c>
      <c r="G934" s="1" t="s">
        <v>2476</v>
      </c>
      <c r="H934" s="1">
        <v>17997</v>
      </c>
      <c r="I934" s="1">
        <v>140</v>
      </c>
      <c r="J934" s="1" t="s">
        <v>19</v>
      </c>
      <c r="K934" s="1" t="s">
        <v>20</v>
      </c>
      <c r="L934" s="1">
        <v>50000000</v>
      </c>
      <c r="M934" s="1">
        <v>1994</v>
      </c>
      <c r="N934" s="1">
        <v>4.4000000000000004</v>
      </c>
    </row>
    <row r="935" spans="1:14" x14ac:dyDescent="0.25">
      <c r="A935" s="2" t="s">
        <v>2309</v>
      </c>
      <c r="B935" s="2">
        <v>66</v>
      </c>
      <c r="C935" s="2">
        <v>93</v>
      </c>
      <c r="D935" s="2">
        <v>39177541</v>
      </c>
      <c r="E935" s="2" t="s">
        <v>86</v>
      </c>
      <c r="F935" s="2" t="s">
        <v>607</v>
      </c>
      <c r="G935" s="2" t="s">
        <v>2477</v>
      </c>
      <c r="H935" s="2">
        <v>20310</v>
      </c>
      <c r="I935" s="2">
        <v>177</v>
      </c>
      <c r="J935" s="2" t="s">
        <v>19</v>
      </c>
      <c r="K935" s="2" t="s">
        <v>20</v>
      </c>
      <c r="L935" s="2">
        <v>50000000</v>
      </c>
      <c r="M935" s="2">
        <v>2005</v>
      </c>
      <c r="N935" s="2">
        <v>3.5</v>
      </c>
    </row>
    <row r="936" spans="1:14" x14ac:dyDescent="0.25">
      <c r="A936" s="1" t="s">
        <v>2478</v>
      </c>
      <c r="B936" s="1">
        <v>118</v>
      </c>
      <c r="C936" s="1">
        <v>119</v>
      </c>
      <c r="D936" s="1">
        <v>39778599</v>
      </c>
      <c r="E936" s="1" t="s">
        <v>955</v>
      </c>
      <c r="F936" s="1" t="s">
        <v>130</v>
      </c>
      <c r="G936" s="1" t="s">
        <v>2479</v>
      </c>
      <c r="H936" s="1">
        <v>176169</v>
      </c>
      <c r="I936" s="1">
        <v>548</v>
      </c>
      <c r="J936" s="1" t="s">
        <v>19</v>
      </c>
      <c r="K936" s="1" t="s">
        <v>20</v>
      </c>
      <c r="L936" s="1">
        <v>50000000</v>
      </c>
      <c r="M936" s="1">
        <v>2000</v>
      </c>
      <c r="N936" s="1">
        <v>6.6</v>
      </c>
    </row>
    <row r="937" spans="1:14" x14ac:dyDescent="0.25">
      <c r="A937" s="2" t="s">
        <v>1623</v>
      </c>
      <c r="B937" s="2">
        <v>93</v>
      </c>
      <c r="C937" s="2">
        <v>119</v>
      </c>
      <c r="D937" s="2">
        <v>37486138</v>
      </c>
      <c r="E937" s="2" t="s">
        <v>753</v>
      </c>
      <c r="F937" s="2" t="s">
        <v>1084</v>
      </c>
      <c r="G937" s="2" t="s">
        <v>2480</v>
      </c>
      <c r="H937" s="2">
        <v>30890</v>
      </c>
      <c r="I937" s="2">
        <v>106</v>
      </c>
      <c r="J937" s="2" t="s">
        <v>19</v>
      </c>
      <c r="K937" s="2" t="s">
        <v>20</v>
      </c>
      <c r="L937" s="2">
        <v>50000000</v>
      </c>
      <c r="M937" s="2">
        <v>2004</v>
      </c>
      <c r="N937" s="2">
        <v>6</v>
      </c>
    </row>
    <row r="938" spans="1:14" x14ac:dyDescent="0.25">
      <c r="A938" s="1" t="s">
        <v>2412</v>
      </c>
      <c r="B938" s="1">
        <v>235</v>
      </c>
      <c r="C938" s="1">
        <v>99</v>
      </c>
      <c r="D938" s="1">
        <v>38105077</v>
      </c>
      <c r="E938" s="1" t="s">
        <v>201</v>
      </c>
      <c r="F938" s="1" t="s">
        <v>2481</v>
      </c>
      <c r="G938" s="1" t="s">
        <v>2482</v>
      </c>
      <c r="H938" s="1">
        <v>58349</v>
      </c>
      <c r="I938" s="1">
        <v>194</v>
      </c>
      <c r="J938" s="1" t="s">
        <v>19</v>
      </c>
      <c r="K938" s="1" t="s">
        <v>20</v>
      </c>
      <c r="L938" s="1">
        <v>40000000</v>
      </c>
      <c r="M938" s="1">
        <v>2009</v>
      </c>
      <c r="N938" s="1">
        <v>6.4</v>
      </c>
    </row>
    <row r="939" spans="1:14" x14ac:dyDescent="0.25">
      <c r="A939" s="2" t="s">
        <v>44</v>
      </c>
      <c r="B939" s="2">
        <v>113</v>
      </c>
      <c r="C939" s="2">
        <v>137</v>
      </c>
      <c r="D939" s="2">
        <v>35168395</v>
      </c>
      <c r="E939" s="2" t="s">
        <v>2317</v>
      </c>
      <c r="F939" s="2" t="s">
        <v>47</v>
      </c>
      <c r="G939" s="2" t="s">
        <v>2483</v>
      </c>
      <c r="H939" s="2">
        <v>26034</v>
      </c>
      <c r="I939" s="2">
        <v>226</v>
      </c>
      <c r="J939" s="2" t="s">
        <v>19</v>
      </c>
      <c r="K939" s="2" t="s">
        <v>20</v>
      </c>
      <c r="L939" s="2">
        <v>50000000</v>
      </c>
      <c r="M939" s="2">
        <v>1999</v>
      </c>
      <c r="N939" s="2">
        <v>6.5</v>
      </c>
    </row>
    <row r="940" spans="1:14" x14ac:dyDescent="0.25">
      <c r="A940" s="2" t="s">
        <v>2484</v>
      </c>
      <c r="B940" s="2">
        <v>51</v>
      </c>
      <c r="C940" s="2">
        <v>117</v>
      </c>
      <c r="D940" s="2">
        <v>32800000</v>
      </c>
      <c r="E940" s="2" t="s">
        <v>2485</v>
      </c>
      <c r="F940" s="2" t="s">
        <v>731</v>
      </c>
      <c r="G940" s="2" t="s">
        <v>2486</v>
      </c>
      <c r="H940" s="2">
        <v>34896</v>
      </c>
      <c r="I940" s="2">
        <v>118</v>
      </c>
      <c r="J940" s="2" t="s">
        <v>19</v>
      </c>
      <c r="K940" s="2" t="s">
        <v>20</v>
      </c>
      <c r="L940" s="2">
        <v>40000000</v>
      </c>
      <c r="M940" s="2">
        <v>1996</v>
      </c>
      <c r="N940" s="2">
        <v>4.3</v>
      </c>
    </row>
    <row r="941" spans="1:14" x14ac:dyDescent="0.25">
      <c r="A941" s="1" t="s">
        <v>2213</v>
      </c>
      <c r="B941" s="1">
        <v>98</v>
      </c>
      <c r="C941" s="1">
        <v>87</v>
      </c>
      <c r="D941" s="1">
        <v>33643461</v>
      </c>
      <c r="E941" s="1" t="s">
        <v>1508</v>
      </c>
      <c r="F941" s="1" t="s">
        <v>108</v>
      </c>
      <c r="G941" s="1" t="s">
        <v>2487</v>
      </c>
      <c r="H941" s="1">
        <v>11257</v>
      </c>
      <c r="I941" s="1">
        <v>65</v>
      </c>
      <c r="J941" s="1" t="s">
        <v>19</v>
      </c>
      <c r="K941" s="1" t="s">
        <v>20</v>
      </c>
      <c r="L941" s="1">
        <v>50000000</v>
      </c>
      <c r="M941" s="1">
        <v>2010</v>
      </c>
      <c r="N941" s="1">
        <v>4.2</v>
      </c>
    </row>
    <row r="942" spans="1:14" x14ac:dyDescent="0.25">
      <c r="A942" s="2" t="s">
        <v>1796</v>
      </c>
      <c r="B942" s="2">
        <v>315</v>
      </c>
      <c r="C942" s="2">
        <v>129</v>
      </c>
      <c r="D942" s="2">
        <v>32741596</v>
      </c>
      <c r="E942" s="2" t="s">
        <v>2489</v>
      </c>
      <c r="F942" s="2" t="s">
        <v>629</v>
      </c>
      <c r="G942" s="2" t="s">
        <v>2490</v>
      </c>
      <c r="H942" s="2">
        <v>80140</v>
      </c>
      <c r="I942" s="2">
        <v>323</v>
      </c>
      <c r="J942" s="2" t="s">
        <v>19</v>
      </c>
      <c r="K942" s="2" t="s">
        <v>20</v>
      </c>
      <c r="L942" s="2">
        <v>50000000</v>
      </c>
      <c r="M942" s="2">
        <v>2010</v>
      </c>
      <c r="N942" s="2">
        <v>6.5</v>
      </c>
    </row>
    <row r="943" spans="1:14" x14ac:dyDescent="0.25">
      <c r="A943" s="1" t="s">
        <v>2491</v>
      </c>
      <c r="B943" s="1">
        <v>136</v>
      </c>
      <c r="C943" s="1">
        <v>115</v>
      </c>
      <c r="D943" s="1">
        <v>31874869</v>
      </c>
      <c r="E943" s="1" t="s">
        <v>1147</v>
      </c>
      <c r="F943" s="1" t="s">
        <v>2025</v>
      </c>
      <c r="G943" s="1" t="s">
        <v>2492</v>
      </c>
      <c r="H943" s="1">
        <v>43574</v>
      </c>
      <c r="I943" s="1">
        <v>302</v>
      </c>
      <c r="J943" s="1" t="s">
        <v>19</v>
      </c>
      <c r="K943" s="1" t="s">
        <v>20</v>
      </c>
      <c r="L943" s="1">
        <v>50000000</v>
      </c>
      <c r="M943" s="1">
        <v>2002</v>
      </c>
      <c r="N943" s="1">
        <v>6.1</v>
      </c>
    </row>
    <row r="944" spans="1:14" x14ac:dyDescent="0.25">
      <c r="A944" s="2" t="s">
        <v>581</v>
      </c>
      <c r="B944" s="2">
        <v>61</v>
      </c>
      <c r="C944" s="2">
        <v>132</v>
      </c>
      <c r="D944" s="2">
        <v>30306268</v>
      </c>
      <c r="E944" s="2" t="s">
        <v>201</v>
      </c>
      <c r="F944" s="2" t="s">
        <v>2493</v>
      </c>
      <c r="G944" s="2" t="s">
        <v>2494</v>
      </c>
      <c r="H944" s="2">
        <v>62981</v>
      </c>
      <c r="I944" s="2">
        <v>84</v>
      </c>
      <c r="J944" s="2" t="s">
        <v>19</v>
      </c>
      <c r="K944" s="2" t="s">
        <v>774</v>
      </c>
      <c r="L944" s="2">
        <v>50000000</v>
      </c>
      <c r="M944" s="2">
        <v>1995</v>
      </c>
      <c r="N944" s="2">
        <v>6.3</v>
      </c>
    </row>
    <row r="945" spans="1:14" x14ac:dyDescent="0.25">
      <c r="A945" s="1" t="s">
        <v>2495</v>
      </c>
      <c r="B945" s="1">
        <v>209</v>
      </c>
      <c r="C945" s="1">
        <v>131</v>
      </c>
      <c r="D945" s="1">
        <v>27667947</v>
      </c>
      <c r="E945" s="1" t="s">
        <v>1100</v>
      </c>
      <c r="F945" s="1" t="s">
        <v>1236</v>
      </c>
      <c r="G945" s="1" t="s">
        <v>2496</v>
      </c>
      <c r="H945" s="1">
        <v>86374</v>
      </c>
      <c r="I945" s="1">
        <v>392</v>
      </c>
      <c r="J945" s="1" t="s">
        <v>19</v>
      </c>
      <c r="K945" s="1" t="s">
        <v>31</v>
      </c>
      <c r="L945" s="1">
        <v>50000000</v>
      </c>
      <c r="M945" s="1">
        <v>2007</v>
      </c>
      <c r="N945" s="1">
        <v>6.2</v>
      </c>
    </row>
    <row r="946" spans="1:14" x14ac:dyDescent="0.25">
      <c r="A946" s="2" t="s">
        <v>1883</v>
      </c>
      <c r="B946" s="2">
        <v>99</v>
      </c>
      <c r="C946" s="2">
        <v>95</v>
      </c>
      <c r="D946" s="2">
        <v>27067160</v>
      </c>
      <c r="E946" s="2" t="s">
        <v>753</v>
      </c>
      <c r="F946" s="2" t="s">
        <v>540</v>
      </c>
      <c r="G946" s="2" t="s">
        <v>2497</v>
      </c>
      <c r="H946" s="2">
        <v>18404</v>
      </c>
      <c r="I946" s="2">
        <v>150</v>
      </c>
      <c r="J946" s="2" t="s">
        <v>19</v>
      </c>
      <c r="K946" s="2" t="s">
        <v>20</v>
      </c>
      <c r="L946" s="2">
        <v>50000000</v>
      </c>
      <c r="M946" s="2">
        <v>1999</v>
      </c>
      <c r="N946" s="2">
        <v>5.9</v>
      </c>
    </row>
    <row r="947" spans="1:14" x14ac:dyDescent="0.25">
      <c r="A947" s="1" t="s">
        <v>2498</v>
      </c>
      <c r="B947" s="1">
        <v>298</v>
      </c>
      <c r="C947" s="1">
        <v>125</v>
      </c>
      <c r="D947" s="1">
        <v>26616999</v>
      </c>
      <c r="E947" s="1" t="s">
        <v>873</v>
      </c>
      <c r="F947" s="1" t="s">
        <v>2499</v>
      </c>
      <c r="G947" s="1" t="s">
        <v>2500</v>
      </c>
      <c r="H947" s="1">
        <v>92461</v>
      </c>
      <c r="I947" s="1">
        <v>347</v>
      </c>
      <c r="J947" s="1" t="s">
        <v>19</v>
      </c>
      <c r="K947" s="1" t="s">
        <v>20</v>
      </c>
      <c r="L947" s="1">
        <v>40000000</v>
      </c>
      <c r="M947" s="1">
        <v>2013</v>
      </c>
      <c r="N947" s="1">
        <v>5.9</v>
      </c>
    </row>
    <row r="948" spans="1:14" x14ac:dyDescent="0.25">
      <c r="A948" s="2" t="s">
        <v>698</v>
      </c>
      <c r="B948" s="2">
        <v>131</v>
      </c>
      <c r="C948" s="2">
        <v>98</v>
      </c>
      <c r="D948" s="2">
        <v>26536120</v>
      </c>
      <c r="E948" s="2" t="s">
        <v>613</v>
      </c>
      <c r="F948" s="2" t="s">
        <v>884</v>
      </c>
      <c r="G948" s="2" t="s">
        <v>2501</v>
      </c>
      <c r="H948" s="2">
        <v>49926</v>
      </c>
      <c r="I948" s="2">
        <v>286</v>
      </c>
      <c r="J948" s="2" t="s">
        <v>19</v>
      </c>
      <c r="K948" s="2" t="s">
        <v>432</v>
      </c>
      <c r="L948" s="2">
        <v>50000000</v>
      </c>
      <c r="M948" s="2">
        <v>2003</v>
      </c>
      <c r="N948" s="2">
        <v>6.5</v>
      </c>
    </row>
    <row r="949" spans="1:14" x14ac:dyDescent="0.25">
      <c r="A949" s="1" t="s">
        <v>1796</v>
      </c>
      <c r="B949" s="1">
        <v>146</v>
      </c>
      <c r="C949" s="1">
        <v>110</v>
      </c>
      <c r="D949" s="1">
        <v>26199517</v>
      </c>
      <c r="E949" s="1" t="s">
        <v>613</v>
      </c>
      <c r="F949" s="1" t="s">
        <v>1796</v>
      </c>
      <c r="G949" s="1" t="s">
        <v>2502</v>
      </c>
      <c r="H949" s="1">
        <v>34356</v>
      </c>
      <c r="I949" s="1">
        <v>260</v>
      </c>
      <c r="J949" s="1" t="s">
        <v>19</v>
      </c>
      <c r="K949" s="1" t="s">
        <v>20</v>
      </c>
      <c r="L949" s="1">
        <v>50000000</v>
      </c>
      <c r="M949" s="1">
        <v>2002</v>
      </c>
      <c r="N949" s="1">
        <v>6.4</v>
      </c>
    </row>
    <row r="950" spans="1:14" x14ac:dyDescent="0.25">
      <c r="A950" s="2" t="s">
        <v>965</v>
      </c>
      <c r="B950" s="2">
        <v>245</v>
      </c>
      <c r="C950" s="2">
        <v>118</v>
      </c>
      <c r="D950" s="2">
        <v>25450527</v>
      </c>
      <c r="E950" s="2" t="s">
        <v>613</v>
      </c>
      <c r="F950" s="2" t="s">
        <v>126</v>
      </c>
      <c r="G950" s="2" t="s">
        <v>2503</v>
      </c>
      <c r="H950" s="2">
        <v>80196</v>
      </c>
      <c r="I950" s="2">
        <v>190</v>
      </c>
      <c r="J950" s="2" t="s">
        <v>19</v>
      </c>
      <c r="K950" s="2" t="s">
        <v>20</v>
      </c>
      <c r="L950" s="2">
        <v>50000000</v>
      </c>
      <c r="M950" s="2">
        <v>2009</v>
      </c>
      <c r="N950" s="2">
        <v>6.5</v>
      </c>
    </row>
    <row r="951" spans="1:14" x14ac:dyDescent="0.25">
      <c r="A951" s="1" t="s">
        <v>2504</v>
      </c>
      <c r="B951" s="1">
        <v>104</v>
      </c>
      <c r="C951" s="1">
        <v>101</v>
      </c>
      <c r="D951" s="1">
        <v>25407250</v>
      </c>
      <c r="E951" s="1" t="s">
        <v>137</v>
      </c>
      <c r="F951" s="1" t="s">
        <v>166</v>
      </c>
      <c r="G951" s="1" t="s">
        <v>2505</v>
      </c>
      <c r="H951" s="1">
        <v>54021</v>
      </c>
      <c r="I951" s="1">
        <v>227</v>
      </c>
      <c r="J951" s="1" t="s">
        <v>19</v>
      </c>
      <c r="K951" s="1" t="s">
        <v>20</v>
      </c>
      <c r="L951" s="1">
        <v>50000000</v>
      </c>
      <c r="M951" s="1">
        <v>1996</v>
      </c>
      <c r="N951" s="1">
        <v>5.7</v>
      </c>
    </row>
    <row r="952" spans="1:14" x14ac:dyDescent="0.25">
      <c r="A952" s="1" t="s">
        <v>343</v>
      </c>
      <c r="B952" s="1">
        <v>162</v>
      </c>
      <c r="C952" s="1">
        <v>90</v>
      </c>
      <c r="D952" s="1">
        <v>23159305</v>
      </c>
      <c r="E952" s="1" t="s">
        <v>347</v>
      </c>
      <c r="F952" s="1" t="s">
        <v>204</v>
      </c>
      <c r="G952" s="1" t="s">
        <v>2506</v>
      </c>
      <c r="H952" s="1">
        <v>128455</v>
      </c>
      <c r="I952" s="1">
        <v>514</v>
      </c>
      <c r="J952" s="1" t="s">
        <v>19</v>
      </c>
      <c r="K952" s="1" t="s">
        <v>20</v>
      </c>
      <c r="L952" s="1">
        <v>70000000</v>
      </c>
      <c r="M952" s="1">
        <v>1999</v>
      </c>
      <c r="N952" s="1">
        <v>8</v>
      </c>
    </row>
    <row r="953" spans="1:14" x14ac:dyDescent="0.25">
      <c r="A953" s="2" t="s">
        <v>2508</v>
      </c>
      <c r="B953" s="2">
        <v>259</v>
      </c>
      <c r="C953" s="2">
        <v>119</v>
      </c>
      <c r="D953" s="2">
        <v>24006726</v>
      </c>
      <c r="E953" s="2" t="s">
        <v>2509</v>
      </c>
      <c r="F953" s="2" t="s">
        <v>314</v>
      </c>
      <c r="G953" s="2" t="s">
        <v>2510</v>
      </c>
      <c r="H953" s="2">
        <v>139535</v>
      </c>
      <c r="I953" s="2">
        <v>632</v>
      </c>
      <c r="J953" s="2" t="s">
        <v>19</v>
      </c>
      <c r="K953" s="2" t="s">
        <v>20</v>
      </c>
      <c r="L953" s="2">
        <v>50000000</v>
      </c>
      <c r="M953" s="2">
        <v>2004</v>
      </c>
      <c r="N953" s="2">
        <v>7.3</v>
      </c>
    </row>
    <row r="954" spans="1:14" x14ac:dyDescent="0.25">
      <c r="A954" s="1" t="s">
        <v>1184</v>
      </c>
      <c r="B954" s="1">
        <v>79</v>
      </c>
      <c r="C954" s="1">
        <v>139</v>
      </c>
      <c r="D954" s="1">
        <v>20389967</v>
      </c>
      <c r="E954" s="1" t="s">
        <v>2511</v>
      </c>
      <c r="F954" s="1" t="s">
        <v>374</v>
      </c>
      <c r="G954" s="1" t="s">
        <v>2512</v>
      </c>
      <c r="H954" s="1">
        <v>3077</v>
      </c>
      <c r="I954" s="1">
        <v>47</v>
      </c>
      <c r="J954" s="1" t="s">
        <v>19</v>
      </c>
      <c r="K954" s="1" t="s">
        <v>20</v>
      </c>
      <c r="L954" s="1">
        <v>50000000</v>
      </c>
      <c r="M954" s="1">
        <v>2016</v>
      </c>
      <c r="N954" s="1">
        <v>6.7</v>
      </c>
    </row>
    <row r="955" spans="1:14" x14ac:dyDescent="0.25">
      <c r="A955" s="2" t="s">
        <v>2226</v>
      </c>
      <c r="B955" s="2">
        <v>141</v>
      </c>
      <c r="C955" s="2">
        <v>130</v>
      </c>
      <c r="D955" s="2">
        <v>19593740</v>
      </c>
      <c r="E955" s="2" t="s">
        <v>1100</v>
      </c>
      <c r="F955" s="2" t="s">
        <v>71</v>
      </c>
      <c r="G955" s="2" t="s">
        <v>2513</v>
      </c>
      <c r="H955" s="2">
        <v>88270</v>
      </c>
      <c r="I955" s="2">
        <v>420</v>
      </c>
      <c r="J955" s="2" t="s">
        <v>19</v>
      </c>
      <c r="K955" s="2" t="s">
        <v>20</v>
      </c>
      <c r="L955" s="2">
        <v>50000000</v>
      </c>
      <c r="M955" s="2">
        <v>2003</v>
      </c>
      <c r="N955" s="2">
        <v>7.5</v>
      </c>
    </row>
    <row r="956" spans="1:14" x14ac:dyDescent="0.25">
      <c r="A956" s="1" t="s">
        <v>2122</v>
      </c>
      <c r="B956" s="1">
        <v>59</v>
      </c>
      <c r="C956" s="1">
        <v>100</v>
      </c>
      <c r="D956" s="1">
        <v>19118247</v>
      </c>
      <c r="E956" s="1" t="s">
        <v>1106</v>
      </c>
      <c r="F956" s="1" t="s">
        <v>1523</v>
      </c>
      <c r="G956" s="1" t="s">
        <v>2514</v>
      </c>
      <c r="H956" s="1">
        <v>19829</v>
      </c>
      <c r="I956" s="1">
        <v>94</v>
      </c>
      <c r="J956" s="1" t="s">
        <v>19</v>
      </c>
      <c r="K956" s="1" t="s">
        <v>20</v>
      </c>
      <c r="L956" s="1">
        <v>40000000</v>
      </c>
      <c r="M956" s="1">
        <v>2005</v>
      </c>
      <c r="N956" s="1">
        <v>5.4</v>
      </c>
    </row>
    <row r="957" spans="1:14" x14ac:dyDescent="0.25">
      <c r="A957" s="2" t="s">
        <v>2406</v>
      </c>
      <c r="B957" s="2">
        <v>236</v>
      </c>
      <c r="C957" s="2">
        <v>114</v>
      </c>
      <c r="D957" s="2">
        <v>26442251</v>
      </c>
      <c r="E957" s="2" t="s">
        <v>268</v>
      </c>
      <c r="F957" s="2" t="s">
        <v>138</v>
      </c>
      <c r="G957" s="2" t="s">
        <v>2515</v>
      </c>
      <c r="H957" s="2">
        <v>76010</v>
      </c>
      <c r="I957" s="2">
        <v>205</v>
      </c>
      <c r="J957" s="2" t="s">
        <v>19</v>
      </c>
      <c r="K957" s="2" t="s">
        <v>20</v>
      </c>
      <c r="L957" s="2">
        <v>50000000</v>
      </c>
      <c r="M957" s="2">
        <v>2015</v>
      </c>
      <c r="N957" s="2">
        <v>6.6</v>
      </c>
    </row>
    <row r="958" spans="1:14" x14ac:dyDescent="0.25">
      <c r="A958" s="1" t="s">
        <v>2516</v>
      </c>
      <c r="B958" s="1">
        <v>356</v>
      </c>
      <c r="C958" s="1">
        <v>96</v>
      </c>
      <c r="D958" s="1">
        <v>17114882</v>
      </c>
      <c r="E958" s="1" t="s">
        <v>1147</v>
      </c>
      <c r="F958" s="1" t="s">
        <v>1410</v>
      </c>
      <c r="G958" s="1" t="s">
        <v>2517</v>
      </c>
      <c r="H958" s="1">
        <v>189249</v>
      </c>
      <c r="I958" s="1">
        <v>398</v>
      </c>
      <c r="J958" s="1" t="s">
        <v>19</v>
      </c>
      <c r="K958" s="1" t="s">
        <v>20</v>
      </c>
      <c r="L958" s="1">
        <v>25000000</v>
      </c>
      <c r="M958" s="1">
        <v>2007</v>
      </c>
      <c r="N958" s="1">
        <v>7.7</v>
      </c>
    </row>
    <row r="959" spans="1:14" x14ac:dyDescent="0.25">
      <c r="A959" s="2" t="s">
        <v>2518</v>
      </c>
      <c r="B959" s="2">
        <v>120</v>
      </c>
      <c r="C959" s="2">
        <v>110</v>
      </c>
      <c r="D959" s="2">
        <v>18472363</v>
      </c>
      <c r="E959" s="2" t="s">
        <v>1638</v>
      </c>
      <c r="F959" s="2" t="s">
        <v>200</v>
      </c>
      <c r="G959" s="2" t="s">
        <v>2519</v>
      </c>
      <c r="H959" s="2">
        <v>63599</v>
      </c>
      <c r="I959" s="2">
        <v>208</v>
      </c>
      <c r="J959" s="2" t="s">
        <v>19</v>
      </c>
      <c r="K959" s="2" t="s">
        <v>20</v>
      </c>
      <c r="L959" s="2">
        <v>50000000</v>
      </c>
      <c r="M959" s="2">
        <v>2005</v>
      </c>
      <c r="N959" s="2">
        <v>5.8</v>
      </c>
    </row>
    <row r="960" spans="1:14" x14ac:dyDescent="0.25">
      <c r="A960" s="1" t="s">
        <v>1026</v>
      </c>
      <c r="B960" s="1">
        <v>111</v>
      </c>
      <c r="C960" s="1">
        <v>158</v>
      </c>
      <c r="D960" s="1">
        <v>14131298</v>
      </c>
      <c r="E960" s="1" t="s">
        <v>1680</v>
      </c>
      <c r="F960" s="1" t="s">
        <v>2520</v>
      </c>
      <c r="G960" s="1" t="s">
        <v>2521</v>
      </c>
      <c r="H960" s="1">
        <v>55889</v>
      </c>
      <c r="I960" s="1">
        <v>390</v>
      </c>
      <c r="J960" s="1" t="s">
        <v>19</v>
      </c>
      <c r="K960" s="1" t="s">
        <v>774</v>
      </c>
      <c r="L960" s="1">
        <v>390000000</v>
      </c>
      <c r="M960" s="1">
        <v>1999</v>
      </c>
      <c r="N960" s="1">
        <v>6.4</v>
      </c>
    </row>
    <row r="961" spans="1:14" x14ac:dyDescent="0.25">
      <c r="A961" s="2" t="s">
        <v>2522</v>
      </c>
      <c r="B961" s="2">
        <v>208</v>
      </c>
      <c r="C961" s="2">
        <v>102</v>
      </c>
      <c r="D961" s="2">
        <v>21557240</v>
      </c>
      <c r="E961" s="2" t="s">
        <v>2523</v>
      </c>
      <c r="F961" s="2" t="s">
        <v>470</v>
      </c>
      <c r="G961" s="2" t="s">
        <v>2524</v>
      </c>
      <c r="H961" s="2">
        <v>85237</v>
      </c>
      <c r="I961" s="2">
        <v>274</v>
      </c>
      <c r="J961" s="2" t="s">
        <v>19</v>
      </c>
      <c r="K961" s="2" t="s">
        <v>20</v>
      </c>
      <c r="L961" s="2">
        <v>49900000</v>
      </c>
      <c r="M961" s="2">
        <v>2011</v>
      </c>
      <c r="N961" s="2">
        <v>5.6</v>
      </c>
    </row>
    <row r="962" spans="1:14" x14ac:dyDescent="0.25">
      <c r="A962" s="1" t="s">
        <v>2525</v>
      </c>
      <c r="B962" s="1">
        <v>174</v>
      </c>
      <c r="C962" s="1">
        <v>84</v>
      </c>
      <c r="D962" s="1">
        <v>21283440</v>
      </c>
      <c r="E962" s="1" t="s">
        <v>1001</v>
      </c>
      <c r="F962" s="1" t="s">
        <v>126</v>
      </c>
      <c r="G962" s="1" t="s">
        <v>2527</v>
      </c>
      <c r="H962" s="1">
        <v>46239</v>
      </c>
      <c r="I962" s="1">
        <v>137</v>
      </c>
      <c r="J962" s="1" t="s">
        <v>19</v>
      </c>
      <c r="K962" s="1" t="s">
        <v>20</v>
      </c>
      <c r="L962" s="1">
        <v>55000000</v>
      </c>
      <c r="M962" s="1">
        <v>2011</v>
      </c>
      <c r="N962" s="1">
        <v>6</v>
      </c>
    </row>
    <row r="963" spans="1:14" x14ac:dyDescent="0.25">
      <c r="A963" s="2" t="s">
        <v>2528</v>
      </c>
      <c r="B963" s="2">
        <v>59</v>
      </c>
      <c r="C963" s="2">
        <v>115</v>
      </c>
      <c r="D963" s="2">
        <v>10556196</v>
      </c>
      <c r="E963" s="2" t="s">
        <v>1100</v>
      </c>
      <c r="F963" s="2" t="s">
        <v>2078</v>
      </c>
      <c r="G963" s="2" t="s">
        <v>2529</v>
      </c>
      <c r="H963" s="2">
        <v>16562</v>
      </c>
      <c r="I963" s="2">
        <v>73</v>
      </c>
      <c r="J963" s="2" t="s">
        <v>19</v>
      </c>
      <c r="K963" s="2" t="s">
        <v>20</v>
      </c>
      <c r="L963" s="2">
        <v>50000000</v>
      </c>
      <c r="M963" s="2">
        <v>1997</v>
      </c>
      <c r="N963" s="2">
        <v>6.2</v>
      </c>
    </row>
    <row r="964" spans="1:14" x14ac:dyDescent="0.25">
      <c r="A964" s="1" t="s">
        <v>2530</v>
      </c>
      <c r="B964" s="1">
        <v>22</v>
      </c>
      <c r="C964" s="1">
        <v>99</v>
      </c>
      <c r="D964" s="1">
        <v>16671505</v>
      </c>
      <c r="E964" s="1" t="s">
        <v>2531</v>
      </c>
      <c r="F964" s="1" t="s">
        <v>185</v>
      </c>
      <c r="G964" s="1" t="s">
        <v>2532</v>
      </c>
      <c r="H964" s="1">
        <v>33186</v>
      </c>
      <c r="I964" s="1">
        <v>78</v>
      </c>
      <c r="J964" s="1" t="s">
        <v>19</v>
      </c>
      <c r="K964" s="1" t="s">
        <v>20</v>
      </c>
      <c r="L964" s="1">
        <v>50000000</v>
      </c>
      <c r="M964" s="1">
        <v>1994</v>
      </c>
      <c r="N964" s="1">
        <v>5.9</v>
      </c>
    </row>
    <row r="965" spans="1:14" x14ac:dyDescent="0.25">
      <c r="A965" s="2" t="s">
        <v>331</v>
      </c>
      <c r="B965" s="2">
        <v>34</v>
      </c>
      <c r="C965" s="2">
        <v>135</v>
      </c>
      <c r="D965" s="2">
        <v>10400000</v>
      </c>
      <c r="E965" s="2" t="s">
        <v>129</v>
      </c>
      <c r="F965" s="2" t="s">
        <v>258</v>
      </c>
      <c r="G965" s="2" t="s">
        <v>2533</v>
      </c>
      <c r="H965" s="2">
        <v>12037</v>
      </c>
      <c r="I965" s="2">
        <v>90</v>
      </c>
      <c r="J965" s="2" t="s">
        <v>19</v>
      </c>
      <c r="K965" s="2" t="s">
        <v>20</v>
      </c>
      <c r="L965" s="2">
        <v>50000000</v>
      </c>
      <c r="M965" s="2">
        <v>1995</v>
      </c>
      <c r="N965" s="2">
        <v>5.0999999999999996</v>
      </c>
    </row>
    <row r="966" spans="1:14" x14ac:dyDescent="0.25">
      <c r="A966" s="1" t="s">
        <v>302</v>
      </c>
      <c r="B966" s="1">
        <v>214</v>
      </c>
      <c r="C966" s="1">
        <v>108</v>
      </c>
      <c r="D966" s="1">
        <v>9528092</v>
      </c>
      <c r="E966" s="1" t="s">
        <v>1753</v>
      </c>
      <c r="F966" s="1" t="s">
        <v>126</v>
      </c>
      <c r="G966" s="1" t="s">
        <v>2534</v>
      </c>
      <c r="H966" s="1">
        <v>38513</v>
      </c>
      <c r="I966" s="1">
        <v>127</v>
      </c>
      <c r="J966" s="1" t="s">
        <v>19</v>
      </c>
      <c r="K966" s="1" t="s">
        <v>20</v>
      </c>
      <c r="L966" s="1">
        <v>22000000</v>
      </c>
      <c r="M966" s="1">
        <v>2010</v>
      </c>
      <c r="N966" s="1">
        <v>6.8</v>
      </c>
    </row>
    <row r="967" spans="1:14" x14ac:dyDescent="0.25">
      <c r="A967" s="1" t="s">
        <v>909</v>
      </c>
      <c r="B967" s="1">
        <v>186</v>
      </c>
      <c r="C967" s="1">
        <v>127</v>
      </c>
      <c r="D967" s="1">
        <v>10137232</v>
      </c>
      <c r="E967" s="1" t="s">
        <v>2537</v>
      </c>
      <c r="F967" s="1" t="s">
        <v>2538</v>
      </c>
      <c r="G967" s="1" t="s">
        <v>2539</v>
      </c>
      <c r="H967" s="1">
        <v>58015</v>
      </c>
      <c r="I967" s="1">
        <v>374</v>
      </c>
      <c r="J967" s="1" t="s">
        <v>19</v>
      </c>
      <c r="K967" s="1" t="s">
        <v>774</v>
      </c>
      <c r="L967" s="1">
        <v>50000000</v>
      </c>
      <c r="M967" s="1">
        <v>2005</v>
      </c>
      <c r="N967" s="1">
        <v>6</v>
      </c>
    </row>
    <row r="968" spans="1:14" x14ac:dyDescent="0.25">
      <c r="A968" s="2" t="s">
        <v>2240</v>
      </c>
      <c r="B968" s="2">
        <v>50</v>
      </c>
      <c r="C968" s="2">
        <v>107</v>
      </c>
      <c r="D968" s="2">
        <v>9795017</v>
      </c>
      <c r="E968" s="2" t="s">
        <v>1100</v>
      </c>
      <c r="F968" s="2" t="s">
        <v>1490</v>
      </c>
      <c r="G968" s="2" t="s">
        <v>2540</v>
      </c>
      <c r="H968" s="2">
        <v>9227</v>
      </c>
      <c r="I968" s="2">
        <v>70</v>
      </c>
      <c r="J968" s="2" t="s">
        <v>19</v>
      </c>
      <c r="K968" s="2" t="s">
        <v>20</v>
      </c>
      <c r="L968" s="2">
        <v>50000000</v>
      </c>
      <c r="M968" s="2">
        <v>1995</v>
      </c>
      <c r="N968" s="2">
        <v>5.0999999999999996</v>
      </c>
    </row>
    <row r="969" spans="1:14" x14ac:dyDescent="0.25">
      <c r="A969" s="1" t="s">
        <v>2158</v>
      </c>
      <c r="B969" s="1">
        <v>180</v>
      </c>
      <c r="C969" s="1">
        <v>95</v>
      </c>
      <c r="D969" s="1">
        <v>20488579</v>
      </c>
      <c r="E969" s="1" t="s">
        <v>1405</v>
      </c>
      <c r="F969" s="1" t="s">
        <v>362</v>
      </c>
      <c r="G969" s="1" t="s">
        <v>2541</v>
      </c>
      <c r="H969" s="1">
        <v>113483</v>
      </c>
      <c r="I969" s="1">
        <v>245</v>
      </c>
      <c r="J969" s="1" t="s">
        <v>19</v>
      </c>
      <c r="K969" s="1" t="s">
        <v>20</v>
      </c>
      <c r="L969" s="1">
        <v>50000000</v>
      </c>
      <c r="M969" s="1">
        <v>2009</v>
      </c>
      <c r="N969" s="1">
        <v>5.8</v>
      </c>
    </row>
    <row r="970" spans="1:14" x14ac:dyDescent="0.25">
      <c r="A970" s="2" t="s">
        <v>2542</v>
      </c>
      <c r="B970" s="2">
        <v>231</v>
      </c>
      <c r="C970" s="2">
        <v>124</v>
      </c>
      <c r="D970" s="2">
        <v>19445217</v>
      </c>
      <c r="E970" s="2" t="s">
        <v>385</v>
      </c>
      <c r="F970" s="2" t="s">
        <v>2543</v>
      </c>
      <c r="G970" s="2" t="s">
        <v>2544</v>
      </c>
      <c r="H970" s="2">
        <v>67796</v>
      </c>
      <c r="I970" s="2">
        <v>258</v>
      </c>
      <c r="J970" s="2" t="s">
        <v>19</v>
      </c>
      <c r="K970" s="2" t="s">
        <v>20</v>
      </c>
      <c r="L970" s="2">
        <v>60000000</v>
      </c>
      <c r="M970" s="2">
        <v>2013</v>
      </c>
      <c r="N970" s="2">
        <v>6.2</v>
      </c>
    </row>
    <row r="971" spans="1:14" x14ac:dyDescent="0.25">
      <c r="A971" s="1" t="s">
        <v>2545</v>
      </c>
      <c r="B971" s="1">
        <v>105</v>
      </c>
      <c r="C971" s="1">
        <v>109</v>
      </c>
      <c r="D971" s="1">
        <v>8355815</v>
      </c>
      <c r="E971" s="1" t="s">
        <v>2485</v>
      </c>
      <c r="F971" s="1" t="s">
        <v>457</v>
      </c>
      <c r="G971" s="1" t="s">
        <v>2546</v>
      </c>
      <c r="H971" s="1">
        <v>34730</v>
      </c>
      <c r="I971" s="1">
        <v>341</v>
      </c>
      <c r="J971" s="1" t="s">
        <v>19</v>
      </c>
      <c r="K971" s="1" t="s">
        <v>31</v>
      </c>
      <c r="L971" s="1">
        <v>55000000</v>
      </c>
      <c r="M971" s="1">
        <v>2002</v>
      </c>
      <c r="N971" s="1">
        <v>6.4</v>
      </c>
    </row>
    <row r="972" spans="1:14" x14ac:dyDescent="0.25">
      <c r="A972" s="2" t="s">
        <v>1093</v>
      </c>
      <c r="B972" s="2">
        <v>226</v>
      </c>
      <c r="C972" s="2">
        <v>102</v>
      </c>
      <c r="D972" s="2">
        <v>28837115</v>
      </c>
      <c r="E972" s="2" t="s">
        <v>872</v>
      </c>
      <c r="F972" s="2" t="s">
        <v>1027</v>
      </c>
      <c r="G972" s="2" t="s">
        <v>2547</v>
      </c>
      <c r="H972" s="2">
        <v>34964</v>
      </c>
      <c r="I972" s="2">
        <v>150</v>
      </c>
      <c r="J972" s="2" t="s">
        <v>19</v>
      </c>
      <c r="K972" s="2" t="s">
        <v>20</v>
      </c>
      <c r="L972" s="2">
        <v>50000000</v>
      </c>
      <c r="M972" s="2">
        <v>2016</v>
      </c>
      <c r="N972" s="2">
        <v>4.8</v>
      </c>
    </row>
    <row r="973" spans="1:14" x14ac:dyDescent="0.25">
      <c r="A973" s="1" t="s">
        <v>2548</v>
      </c>
      <c r="B973" s="1">
        <v>75</v>
      </c>
      <c r="C973" s="1">
        <v>88</v>
      </c>
      <c r="D973" s="1">
        <v>6471394</v>
      </c>
      <c r="E973" s="1" t="s">
        <v>557</v>
      </c>
      <c r="F973" s="1" t="s">
        <v>270</v>
      </c>
      <c r="G973" s="1" t="s">
        <v>2550</v>
      </c>
      <c r="H973" s="1">
        <v>15880</v>
      </c>
      <c r="I973" s="1">
        <v>93</v>
      </c>
      <c r="J973" s="1" t="s">
        <v>19</v>
      </c>
      <c r="K973" s="1" t="s">
        <v>20</v>
      </c>
      <c r="L973" s="1">
        <v>50000000</v>
      </c>
      <c r="M973" s="1">
        <v>2004</v>
      </c>
      <c r="N973" s="1">
        <v>4.9000000000000004</v>
      </c>
    </row>
    <row r="974" spans="1:14" x14ac:dyDescent="0.25">
      <c r="A974" s="2" t="s">
        <v>1512</v>
      </c>
      <c r="B974" s="2">
        <v>82</v>
      </c>
      <c r="C974" s="2">
        <v>87</v>
      </c>
      <c r="D974" s="2">
        <v>6291602</v>
      </c>
      <c r="E974" s="2" t="s">
        <v>2551</v>
      </c>
      <c r="F974" s="2" t="s">
        <v>142</v>
      </c>
      <c r="G974" s="2" t="s">
        <v>2552</v>
      </c>
      <c r="H974" s="2">
        <v>8070</v>
      </c>
      <c r="I974" s="2">
        <v>91</v>
      </c>
      <c r="J974" s="2" t="s">
        <v>19</v>
      </c>
      <c r="K974" s="2" t="s">
        <v>20</v>
      </c>
      <c r="L974" s="2">
        <v>50000000</v>
      </c>
      <c r="M974" s="2">
        <v>2000</v>
      </c>
      <c r="N974" s="2">
        <v>5.6</v>
      </c>
    </row>
    <row r="975" spans="1:14" x14ac:dyDescent="0.25">
      <c r="A975" s="1" t="s">
        <v>2553</v>
      </c>
      <c r="B975" s="1">
        <v>296</v>
      </c>
      <c r="C975" s="1">
        <v>104</v>
      </c>
      <c r="D975" s="1">
        <v>10706786</v>
      </c>
      <c r="E975" s="1" t="s">
        <v>726</v>
      </c>
      <c r="F975" s="1" t="s">
        <v>396</v>
      </c>
      <c r="G975" s="1" t="s">
        <v>2554</v>
      </c>
      <c r="H975" s="1">
        <v>81800</v>
      </c>
      <c r="I975" s="1">
        <v>211</v>
      </c>
      <c r="J975" s="1" t="s">
        <v>19</v>
      </c>
      <c r="K975" s="1" t="s">
        <v>20</v>
      </c>
      <c r="L975" s="1">
        <v>50000000</v>
      </c>
      <c r="M975" s="1">
        <v>2011</v>
      </c>
      <c r="N975" s="1">
        <v>5.5</v>
      </c>
    </row>
    <row r="976" spans="1:14" x14ac:dyDescent="0.25">
      <c r="A976" s="2" t="s">
        <v>1686</v>
      </c>
      <c r="B976" s="2">
        <v>103</v>
      </c>
      <c r="C976" s="2">
        <v>96</v>
      </c>
      <c r="D976" s="2">
        <v>8742261</v>
      </c>
      <c r="E976" s="2" t="s">
        <v>613</v>
      </c>
      <c r="F976" s="2" t="s">
        <v>1652</v>
      </c>
      <c r="G976" s="2" t="s">
        <v>2555</v>
      </c>
      <c r="H976" s="2">
        <v>19824</v>
      </c>
      <c r="I976" s="2">
        <v>179</v>
      </c>
      <c r="J976" s="2" t="s">
        <v>19</v>
      </c>
      <c r="K976" s="2" t="s">
        <v>162</v>
      </c>
      <c r="L976" s="2">
        <v>18000000</v>
      </c>
      <c r="M976" s="2">
        <v>2009</v>
      </c>
      <c r="N976" s="2">
        <v>3.7</v>
      </c>
    </row>
    <row r="977" spans="1:14" x14ac:dyDescent="0.25">
      <c r="A977" s="1" t="s">
        <v>2556</v>
      </c>
      <c r="B977" s="1">
        <v>98</v>
      </c>
      <c r="C977" s="1">
        <v>85</v>
      </c>
      <c r="D977" s="1">
        <v>43905746</v>
      </c>
      <c r="E977" s="1" t="s">
        <v>1405</v>
      </c>
      <c r="F977" s="1" t="s">
        <v>202</v>
      </c>
      <c r="G977" s="1" t="s">
        <v>2557</v>
      </c>
      <c r="H977" s="1">
        <v>77684</v>
      </c>
      <c r="I977" s="1">
        <v>294</v>
      </c>
      <c r="J977" s="1" t="s">
        <v>19</v>
      </c>
      <c r="K977" s="1" t="s">
        <v>20</v>
      </c>
      <c r="L977" s="1">
        <v>49000000</v>
      </c>
      <c r="M977" s="1">
        <v>2001</v>
      </c>
      <c r="N977" s="1">
        <v>5.9</v>
      </c>
    </row>
    <row r="978" spans="1:14" x14ac:dyDescent="0.25">
      <c r="A978" s="1" t="s">
        <v>1073</v>
      </c>
      <c r="B978" s="1">
        <v>48</v>
      </c>
      <c r="C978" s="1">
        <v>104</v>
      </c>
      <c r="D978" s="1">
        <v>21413502</v>
      </c>
      <c r="E978" s="1" t="s">
        <v>2559</v>
      </c>
      <c r="F978" s="1" t="s">
        <v>2264</v>
      </c>
      <c r="G978" s="1" t="s">
        <v>2560</v>
      </c>
      <c r="H978" s="1">
        <v>14429</v>
      </c>
      <c r="I978" s="1">
        <v>113</v>
      </c>
      <c r="J978" s="1" t="s">
        <v>19</v>
      </c>
      <c r="K978" s="1" t="s">
        <v>20</v>
      </c>
      <c r="L978" s="1">
        <v>40000000</v>
      </c>
      <c r="M978" s="1">
        <v>1990</v>
      </c>
      <c r="N978" s="1">
        <v>6.3</v>
      </c>
    </row>
    <row r="979" spans="1:14" x14ac:dyDescent="0.25">
      <c r="A979" s="1" t="s">
        <v>807</v>
      </c>
      <c r="B979" s="1">
        <v>223</v>
      </c>
      <c r="C979" s="1">
        <v>190</v>
      </c>
      <c r="D979" s="1">
        <v>124107476</v>
      </c>
      <c r="E979" s="1" t="s">
        <v>1100</v>
      </c>
      <c r="F979" s="1" t="s">
        <v>424</v>
      </c>
      <c r="G979" s="1" t="s">
        <v>2564</v>
      </c>
      <c r="H979" s="1">
        <v>170684</v>
      </c>
      <c r="I979" s="1">
        <v>867</v>
      </c>
      <c r="J979" s="1" t="s">
        <v>19</v>
      </c>
      <c r="K979" s="1" t="s">
        <v>20</v>
      </c>
      <c r="L979" s="1">
        <v>48000000</v>
      </c>
      <c r="M979" s="1">
        <v>2000</v>
      </c>
      <c r="N979" s="1">
        <v>7.6</v>
      </c>
    </row>
    <row r="980" spans="1:14" x14ac:dyDescent="0.25">
      <c r="A980" s="2" t="s">
        <v>230</v>
      </c>
      <c r="B980" s="2">
        <v>149</v>
      </c>
      <c r="C980" s="2">
        <v>127</v>
      </c>
      <c r="D980" s="2">
        <v>197171806</v>
      </c>
      <c r="E980" s="2" t="s">
        <v>23</v>
      </c>
      <c r="F980" s="2" t="s">
        <v>232</v>
      </c>
      <c r="G980" s="2" t="s">
        <v>2565</v>
      </c>
      <c r="H980" s="2">
        <v>515306</v>
      </c>
      <c r="I980" s="2">
        <v>477</v>
      </c>
      <c r="J980" s="2" t="s">
        <v>19</v>
      </c>
      <c r="K980" s="2" t="s">
        <v>20</v>
      </c>
      <c r="L980" s="2">
        <v>48000000</v>
      </c>
      <c r="M980" s="2">
        <v>1989</v>
      </c>
      <c r="N980" s="2">
        <v>8.3000000000000007</v>
      </c>
    </row>
    <row r="981" spans="1:14" x14ac:dyDescent="0.25">
      <c r="A981" s="2" t="s">
        <v>739</v>
      </c>
      <c r="B981" s="2">
        <v>371</v>
      </c>
      <c r="C981" s="2">
        <v>120</v>
      </c>
      <c r="D981" s="2">
        <v>31569268</v>
      </c>
      <c r="E981" s="2" t="s">
        <v>2566</v>
      </c>
      <c r="F981" s="2" t="s">
        <v>160</v>
      </c>
      <c r="G981" s="2" t="s">
        <v>2567</v>
      </c>
      <c r="H981" s="2">
        <v>172965</v>
      </c>
      <c r="I981" s="2">
        <v>627</v>
      </c>
      <c r="J981" s="2" t="s">
        <v>19</v>
      </c>
      <c r="K981" s="2" t="s">
        <v>20</v>
      </c>
      <c r="L981" s="2">
        <v>49000000</v>
      </c>
      <c r="M981" s="2">
        <v>2015</v>
      </c>
      <c r="N981" s="2">
        <v>6.9</v>
      </c>
    </row>
    <row r="982" spans="1:14" x14ac:dyDescent="0.25">
      <c r="A982" s="1" t="s">
        <v>647</v>
      </c>
      <c r="B982" s="1">
        <v>75</v>
      </c>
      <c r="C982" s="1">
        <v>118</v>
      </c>
      <c r="D982" s="1">
        <v>66488090</v>
      </c>
      <c r="E982" s="1" t="s">
        <v>1110</v>
      </c>
      <c r="F982" s="1" t="s">
        <v>902</v>
      </c>
      <c r="G982" s="1" t="s">
        <v>2568</v>
      </c>
      <c r="H982" s="1">
        <v>120202</v>
      </c>
      <c r="I982" s="1">
        <v>397</v>
      </c>
      <c r="J982" s="1" t="s">
        <v>19</v>
      </c>
      <c r="K982" s="1" t="s">
        <v>20</v>
      </c>
      <c r="L982" s="1">
        <v>48000000</v>
      </c>
      <c r="M982" s="1">
        <v>1999</v>
      </c>
      <c r="N982" s="1">
        <v>6.7</v>
      </c>
    </row>
    <row r="983" spans="1:14" x14ac:dyDescent="0.25">
      <c r="A983" s="2" t="s">
        <v>383</v>
      </c>
      <c r="B983" s="2">
        <v>233</v>
      </c>
      <c r="C983" s="2">
        <v>112</v>
      </c>
      <c r="D983" s="2">
        <v>95308367</v>
      </c>
      <c r="E983" s="2" t="s">
        <v>1100</v>
      </c>
      <c r="F983" s="2" t="s">
        <v>319</v>
      </c>
      <c r="G983" s="2" t="s">
        <v>2569</v>
      </c>
      <c r="H983" s="2">
        <v>206104</v>
      </c>
      <c r="I983" s="2">
        <v>850</v>
      </c>
      <c r="J983" s="2" t="s">
        <v>19</v>
      </c>
      <c r="K983" s="2" t="s">
        <v>20</v>
      </c>
      <c r="L983" s="2">
        <v>48000000</v>
      </c>
      <c r="M983" s="2">
        <v>2002</v>
      </c>
      <c r="N983" s="2">
        <v>6.8</v>
      </c>
    </row>
    <row r="984" spans="1:14" x14ac:dyDescent="0.25">
      <c r="A984" s="2" t="s">
        <v>2000</v>
      </c>
      <c r="B984" s="2">
        <v>150</v>
      </c>
      <c r="C984" s="2">
        <v>114</v>
      </c>
      <c r="D984" s="2">
        <v>60652036</v>
      </c>
      <c r="E984" s="2" t="s">
        <v>2572</v>
      </c>
      <c r="F984" s="2" t="s">
        <v>142</v>
      </c>
      <c r="G984" s="2" t="s">
        <v>2573</v>
      </c>
      <c r="H984" s="2">
        <v>137854</v>
      </c>
      <c r="I984" s="2">
        <v>560</v>
      </c>
      <c r="J984" s="2" t="s">
        <v>19</v>
      </c>
      <c r="K984" s="2" t="s">
        <v>20</v>
      </c>
      <c r="L984" s="2">
        <v>48000000</v>
      </c>
      <c r="M984" s="2">
        <v>1999</v>
      </c>
      <c r="N984" s="2">
        <v>7.1</v>
      </c>
    </row>
    <row r="985" spans="1:14" x14ac:dyDescent="0.25">
      <c r="A985" s="1" t="s">
        <v>1209</v>
      </c>
      <c r="B985" s="1">
        <v>172</v>
      </c>
      <c r="C985" s="1">
        <v>137</v>
      </c>
      <c r="D985" s="1">
        <v>1206135</v>
      </c>
      <c r="E985" s="1" t="s">
        <v>1100</v>
      </c>
      <c r="F985" s="1" t="s">
        <v>35</v>
      </c>
      <c r="G985" s="1" t="s">
        <v>2574</v>
      </c>
      <c r="H985" s="1">
        <v>40568</v>
      </c>
      <c r="I985" s="1">
        <v>185</v>
      </c>
      <c r="J985" s="1" t="s">
        <v>19</v>
      </c>
      <c r="K985" s="1" t="s">
        <v>2575</v>
      </c>
      <c r="L985" s="1">
        <v>50000000</v>
      </c>
      <c r="M985" s="1">
        <v>2015</v>
      </c>
      <c r="N985" s="1">
        <v>6.4</v>
      </c>
    </row>
    <row r="986" spans="1:14" x14ac:dyDescent="0.25">
      <c r="A986" s="2" t="s">
        <v>1542</v>
      </c>
      <c r="B986" s="2">
        <v>103</v>
      </c>
      <c r="C986" s="2">
        <v>112</v>
      </c>
      <c r="D986" s="2">
        <v>56607223</v>
      </c>
      <c r="E986" s="2" t="s">
        <v>2028</v>
      </c>
      <c r="F986" s="2" t="s">
        <v>2576</v>
      </c>
      <c r="G986" s="2" t="s">
        <v>2577</v>
      </c>
      <c r="H986" s="2">
        <v>93367</v>
      </c>
      <c r="I986" s="2">
        <v>497</v>
      </c>
      <c r="J986" s="2" t="s">
        <v>19</v>
      </c>
      <c r="K986" s="2" t="s">
        <v>162</v>
      </c>
      <c r="L986" s="2">
        <v>48000000</v>
      </c>
      <c r="M986" s="2">
        <v>2001</v>
      </c>
      <c r="N986" s="2">
        <v>6.4</v>
      </c>
    </row>
    <row r="987" spans="1:14" x14ac:dyDescent="0.25">
      <c r="A987" s="1" t="s">
        <v>2103</v>
      </c>
      <c r="B987" s="1">
        <v>140</v>
      </c>
      <c r="C987" s="1">
        <v>120</v>
      </c>
      <c r="D987" s="1">
        <v>50173190</v>
      </c>
      <c r="E987" s="1" t="s">
        <v>2578</v>
      </c>
      <c r="F987" s="1" t="s">
        <v>71</v>
      </c>
      <c r="G987" s="1" t="s">
        <v>2579</v>
      </c>
      <c r="H987" s="1">
        <v>148490</v>
      </c>
      <c r="I987" s="1">
        <v>537</v>
      </c>
      <c r="J987" s="1" t="s">
        <v>19</v>
      </c>
      <c r="K987" s="1" t="s">
        <v>20</v>
      </c>
      <c r="L987" s="1">
        <v>48000000</v>
      </c>
      <c r="M987" s="1">
        <v>2001</v>
      </c>
      <c r="N987" s="1">
        <v>7.4</v>
      </c>
    </row>
    <row r="988" spans="1:14" x14ac:dyDescent="0.25">
      <c r="A988" s="2" t="s">
        <v>756</v>
      </c>
      <c r="B988" s="2">
        <v>125</v>
      </c>
      <c r="C988" s="2">
        <v>123</v>
      </c>
      <c r="D988" s="2">
        <v>47095453</v>
      </c>
      <c r="E988" s="2" t="s">
        <v>1770</v>
      </c>
      <c r="F988" s="2" t="s">
        <v>160</v>
      </c>
      <c r="G988" s="2" t="s">
        <v>2580</v>
      </c>
      <c r="H988" s="2">
        <v>64595</v>
      </c>
      <c r="I988" s="2">
        <v>316</v>
      </c>
      <c r="J988" s="2" t="s">
        <v>19</v>
      </c>
      <c r="K988" s="2" t="s">
        <v>20</v>
      </c>
      <c r="L988" s="2">
        <v>48000000</v>
      </c>
      <c r="M988" s="2">
        <v>2001</v>
      </c>
      <c r="N988" s="2">
        <v>6.4</v>
      </c>
    </row>
    <row r="989" spans="1:14" x14ac:dyDescent="0.25">
      <c r="A989" s="1" t="s">
        <v>2027</v>
      </c>
      <c r="B989" s="1">
        <v>125</v>
      </c>
      <c r="C989" s="1">
        <v>93</v>
      </c>
      <c r="D989" s="1">
        <v>37879996</v>
      </c>
      <c r="E989" s="1" t="s">
        <v>1770</v>
      </c>
      <c r="F989" s="1" t="s">
        <v>290</v>
      </c>
      <c r="G989" s="1" t="s">
        <v>2582</v>
      </c>
      <c r="H989" s="1">
        <v>81888</v>
      </c>
      <c r="I989" s="1">
        <v>254</v>
      </c>
      <c r="J989" s="1" t="s">
        <v>19</v>
      </c>
      <c r="K989" s="1" t="s">
        <v>20</v>
      </c>
      <c r="L989" s="1">
        <v>48000000</v>
      </c>
      <c r="M989" s="1">
        <v>2000</v>
      </c>
      <c r="N989" s="1">
        <v>6</v>
      </c>
    </row>
    <row r="990" spans="1:14" x14ac:dyDescent="0.25">
      <c r="A990" s="2" t="s">
        <v>2289</v>
      </c>
      <c r="B990" s="2">
        <v>36</v>
      </c>
      <c r="C990" s="2">
        <v>123</v>
      </c>
      <c r="D990" s="2">
        <v>25900000</v>
      </c>
      <c r="E990" s="2" t="s">
        <v>2583</v>
      </c>
      <c r="F990" s="2" t="s">
        <v>396</v>
      </c>
      <c r="G990" s="2" t="s">
        <v>2584</v>
      </c>
      <c r="H990" s="2">
        <v>12771</v>
      </c>
      <c r="I990" s="2">
        <v>84</v>
      </c>
      <c r="J990" s="2" t="s">
        <v>19</v>
      </c>
      <c r="K990" s="2" t="s">
        <v>20</v>
      </c>
      <c r="L990" s="2">
        <v>58000000</v>
      </c>
      <c r="M990" s="2">
        <v>1984</v>
      </c>
      <c r="N990" s="2">
        <v>6.5</v>
      </c>
    </row>
    <row r="991" spans="1:14" x14ac:dyDescent="0.25">
      <c r="A991" s="1" t="s">
        <v>756</v>
      </c>
      <c r="B991" s="1">
        <v>295</v>
      </c>
      <c r="C991" s="1">
        <v>122</v>
      </c>
      <c r="D991" s="1">
        <v>53574088</v>
      </c>
      <c r="E991" s="1" t="s">
        <v>2586</v>
      </c>
      <c r="F991" s="1" t="s">
        <v>33</v>
      </c>
      <c r="G991" s="1" t="s">
        <v>2587</v>
      </c>
      <c r="H991" s="1">
        <v>237872</v>
      </c>
      <c r="I991" s="1">
        <v>560</v>
      </c>
      <c r="J991" s="1" t="s">
        <v>19</v>
      </c>
      <c r="K991" s="1" t="s">
        <v>20</v>
      </c>
      <c r="L991" s="1">
        <v>55000000</v>
      </c>
      <c r="M991" s="1">
        <v>2007</v>
      </c>
      <c r="N991" s="1">
        <v>7.8</v>
      </c>
    </row>
    <row r="992" spans="1:14" x14ac:dyDescent="0.25">
      <c r="A992" s="2" t="s">
        <v>2589</v>
      </c>
      <c r="B992" s="2">
        <v>222</v>
      </c>
      <c r="C992" s="2">
        <v>115</v>
      </c>
      <c r="D992" s="2">
        <v>89253340</v>
      </c>
      <c r="E992" s="2" t="s">
        <v>34</v>
      </c>
      <c r="F992" s="2" t="s">
        <v>138</v>
      </c>
      <c r="G992" s="2" t="s">
        <v>2590</v>
      </c>
      <c r="H992" s="2">
        <v>133436</v>
      </c>
      <c r="I992" s="2">
        <v>323</v>
      </c>
      <c r="J992" s="2" t="s">
        <v>19</v>
      </c>
      <c r="K992" s="2" t="s">
        <v>774</v>
      </c>
      <c r="L992" s="2">
        <v>48000000</v>
      </c>
      <c r="M992" s="2">
        <v>2014</v>
      </c>
      <c r="N992" s="2">
        <v>6</v>
      </c>
    </row>
    <row r="993" spans="1:14" x14ac:dyDescent="0.25">
      <c r="A993" s="1" t="s">
        <v>807</v>
      </c>
      <c r="B993" s="1">
        <v>158</v>
      </c>
      <c r="C993" s="1">
        <v>123</v>
      </c>
      <c r="D993" s="1">
        <v>37339525</v>
      </c>
      <c r="E993" s="1" t="s">
        <v>2472</v>
      </c>
      <c r="F993" s="1" t="s">
        <v>153</v>
      </c>
      <c r="G993" s="1" t="s">
        <v>2591</v>
      </c>
      <c r="H993" s="1">
        <v>71708</v>
      </c>
      <c r="I993" s="1">
        <v>307</v>
      </c>
      <c r="J993" s="1" t="s">
        <v>19</v>
      </c>
      <c r="K993" s="1" t="s">
        <v>20</v>
      </c>
      <c r="L993" s="1">
        <v>48000000</v>
      </c>
      <c r="M993" s="1">
        <v>1998</v>
      </c>
      <c r="N993" s="1">
        <v>7</v>
      </c>
    </row>
    <row r="994" spans="1:14" x14ac:dyDescent="0.25">
      <c r="A994" s="2" t="s">
        <v>1093</v>
      </c>
      <c r="B994" s="2">
        <v>72</v>
      </c>
      <c r="C994" s="2">
        <v>96</v>
      </c>
      <c r="D994" s="2">
        <v>60154431</v>
      </c>
      <c r="E994" s="2" t="s">
        <v>2592</v>
      </c>
      <c r="F994" s="2" t="s">
        <v>503</v>
      </c>
      <c r="G994" s="2" t="s">
        <v>2593</v>
      </c>
      <c r="H994" s="2">
        <v>122347</v>
      </c>
      <c r="I994" s="2">
        <v>345</v>
      </c>
      <c r="J994" s="2" t="s">
        <v>19</v>
      </c>
      <c r="K994" s="2" t="s">
        <v>20</v>
      </c>
      <c r="L994" s="2">
        <v>47000000</v>
      </c>
      <c r="M994" s="2">
        <v>1996</v>
      </c>
      <c r="N994" s="2">
        <v>6</v>
      </c>
    </row>
    <row r="995" spans="1:14" x14ac:dyDescent="0.25">
      <c r="A995" s="2" t="s">
        <v>876</v>
      </c>
      <c r="B995" s="2">
        <v>72</v>
      </c>
      <c r="C995" s="2">
        <v>105</v>
      </c>
      <c r="D995" s="2">
        <v>103738726</v>
      </c>
      <c r="E995" s="2" t="s">
        <v>2598</v>
      </c>
      <c r="F995" s="2" t="s">
        <v>2599</v>
      </c>
      <c r="G995" s="2" t="s">
        <v>2600</v>
      </c>
      <c r="H995" s="2">
        <v>47819</v>
      </c>
      <c r="I995" s="2">
        <v>164</v>
      </c>
      <c r="J995" s="2" t="s">
        <v>19</v>
      </c>
      <c r="K995" s="2" t="s">
        <v>20</v>
      </c>
      <c r="L995" s="2">
        <v>100000000</v>
      </c>
      <c r="M995" s="2">
        <v>1990</v>
      </c>
      <c r="N995" s="2">
        <v>6.1</v>
      </c>
    </row>
    <row r="996" spans="1:14" x14ac:dyDescent="0.25">
      <c r="A996" s="1" t="s">
        <v>698</v>
      </c>
      <c r="B996" s="1">
        <v>152</v>
      </c>
      <c r="C996" s="1">
        <v>113</v>
      </c>
      <c r="D996" s="1">
        <v>69304264</v>
      </c>
      <c r="E996" s="1" t="s">
        <v>2601</v>
      </c>
      <c r="F996" s="1" t="s">
        <v>951</v>
      </c>
      <c r="G996" s="1" t="s">
        <v>2602</v>
      </c>
      <c r="H996" s="1">
        <v>73068</v>
      </c>
      <c r="I996" s="1">
        <v>419</v>
      </c>
      <c r="J996" s="1" t="s">
        <v>19</v>
      </c>
      <c r="K996" s="1" t="s">
        <v>20</v>
      </c>
      <c r="L996" s="1">
        <v>48000000</v>
      </c>
      <c r="M996" s="1">
        <v>1999</v>
      </c>
      <c r="N996" s="1">
        <v>6.8</v>
      </c>
    </row>
    <row r="997" spans="1:14" x14ac:dyDescent="0.25">
      <c r="A997" s="2" t="s">
        <v>2603</v>
      </c>
      <c r="B997" s="2">
        <v>89</v>
      </c>
      <c r="C997" s="2">
        <v>132</v>
      </c>
      <c r="D997" s="2">
        <v>29781453</v>
      </c>
      <c r="E997" s="2" t="s">
        <v>2001</v>
      </c>
      <c r="F997" s="2" t="s">
        <v>1033</v>
      </c>
      <c r="G997" s="2" t="s">
        <v>2605</v>
      </c>
      <c r="H997" s="2">
        <v>22447</v>
      </c>
      <c r="I997" s="2">
        <v>210</v>
      </c>
      <c r="J997" s="2" t="s">
        <v>19</v>
      </c>
      <c r="K997" s="2" t="s">
        <v>20</v>
      </c>
      <c r="L997" s="2">
        <v>48000000</v>
      </c>
      <c r="M997" s="2">
        <v>2001</v>
      </c>
      <c r="N997" s="2">
        <v>6.4</v>
      </c>
    </row>
    <row r="998" spans="1:14" x14ac:dyDescent="0.25">
      <c r="A998" s="1" t="s">
        <v>2607</v>
      </c>
      <c r="B998" s="1">
        <v>93</v>
      </c>
      <c r="C998" s="1">
        <v>75</v>
      </c>
      <c r="D998" s="1">
        <v>15519841</v>
      </c>
      <c r="E998" s="1" t="s">
        <v>165</v>
      </c>
      <c r="F998" s="1" t="s">
        <v>1268</v>
      </c>
      <c r="G998" s="1" t="s">
        <v>2608</v>
      </c>
      <c r="H998" s="1">
        <v>8693</v>
      </c>
      <c r="I998" s="1">
        <v>71</v>
      </c>
      <c r="J998" s="1" t="s">
        <v>19</v>
      </c>
      <c r="K998" s="1" t="s">
        <v>20</v>
      </c>
      <c r="L998" s="1">
        <v>47000000</v>
      </c>
      <c r="M998" s="1">
        <v>2006</v>
      </c>
      <c r="N998" s="1">
        <v>4.5</v>
      </c>
    </row>
    <row r="999" spans="1:14" x14ac:dyDescent="0.25">
      <c r="A999" s="2" t="s">
        <v>2609</v>
      </c>
      <c r="B999" s="2">
        <v>46</v>
      </c>
      <c r="C999" s="2">
        <v>108</v>
      </c>
      <c r="D999" s="2">
        <v>5600000</v>
      </c>
      <c r="E999" s="2" t="s">
        <v>1661</v>
      </c>
      <c r="F999" s="2" t="s">
        <v>808</v>
      </c>
      <c r="G999" s="2" t="s">
        <v>2610</v>
      </c>
      <c r="H999" s="2">
        <v>11913</v>
      </c>
      <c r="I999" s="2">
        <v>97</v>
      </c>
      <c r="J999" s="2" t="s">
        <v>19</v>
      </c>
      <c r="K999" s="2" t="s">
        <v>20</v>
      </c>
      <c r="L999" s="2">
        <v>47000000</v>
      </c>
      <c r="M999" s="2">
        <v>1996</v>
      </c>
      <c r="N999" s="2">
        <v>5.8</v>
      </c>
    </row>
    <row r="1000" spans="1:14" x14ac:dyDescent="0.25">
      <c r="A1000" s="1" t="s">
        <v>2611</v>
      </c>
      <c r="B1000" s="1">
        <v>84</v>
      </c>
      <c r="C1000" s="1">
        <v>105</v>
      </c>
      <c r="D1000" s="1">
        <v>126805112</v>
      </c>
      <c r="E1000" s="1" t="s">
        <v>877</v>
      </c>
      <c r="F1000" s="1" t="s">
        <v>808</v>
      </c>
      <c r="G1000" s="1" t="s">
        <v>2612</v>
      </c>
      <c r="H1000" s="1">
        <v>98199</v>
      </c>
      <c r="I1000" s="1">
        <v>169</v>
      </c>
      <c r="J1000" s="1" t="s">
        <v>19</v>
      </c>
      <c r="K1000" s="1" t="s">
        <v>20</v>
      </c>
      <c r="L1000" s="1">
        <v>46000000</v>
      </c>
      <c r="M1000" s="1">
        <v>1997</v>
      </c>
      <c r="N1000" s="1">
        <v>6.3</v>
      </c>
    </row>
    <row r="1001" spans="1:14" x14ac:dyDescent="0.25">
      <c r="A1001" s="2" t="s">
        <v>2401</v>
      </c>
      <c r="B1001" s="2">
        <v>142</v>
      </c>
      <c r="C1001" s="2">
        <v>102</v>
      </c>
      <c r="D1001" s="2">
        <v>93607673</v>
      </c>
      <c r="E1001" s="2" t="s">
        <v>877</v>
      </c>
      <c r="F1001" s="2" t="s">
        <v>808</v>
      </c>
      <c r="G1001" s="2" t="s">
        <v>2613</v>
      </c>
      <c r="H1001" s="2">
        <v>47573</v>
      </c>
      <c r="I1001" s="2">
        <v>343</v>
      </c>
      <c r="J1001" s="2" t="s">
        <v>19</v>
      </c>
      <c r="K1001" s="2" t="s">
        <v>20</v>
      </c>
      <c r="L1001" s="2">
        <v>48000000</v>
      </c>
      <c r="M1001" s="2">
        <v>2001</v>
      </c>
      <c r="N1001" s="2">
        <v>5.7</v>
      </c>
    </row>
    <row r="1002" spans="1:14" x14ac:dyDescent="0.25">
      <c r="A1002" s="1" t="s">
        <v>32</v>
      </c>
      <c r="B1002" s="1">
        <v>185</v>
      </c>
      <c r="C1002" s="1">
        <v>118</v>
      </c>
      <c r="D1002" s="1">
        <v>67263182</v>
      </c>
      <c r="E1002" s="1" t="s">
        <v>1001</v>
      </c>
      <c r="F1002" s="1" t="s">
        <v>1222</v>
      </c>
      <c r="G1002" s="1" t="s">
        <v>2614</v>
      </c>
      <c r="H1002" s="1">
        <v>218771</v>
      </c>
      <c r="I1002" s="1">
        <v>651</v>
      </c>
      <c r="J1002" s="1" t="s">
        <v>19</v>
      </c>
      <c r="K1002" s="1" t="s">
        <v>20</v>
      </c>
      <c r="L1002" s="1">
        <v>46000000</v>
      </c>
      <c r="M1002" s="1">
        <v>2002</v>
      </c>
      <c r="N1002" s="1">
        <v>7.2</v>
      </c>
    </row>
    <row r="1003" spans="1:14" x14ac:dyDescent="0.25">
      <c r="A1003" s="2" t="s">
        <v>1655</v>
      </c>
      <c r="B1003" s="2">
        <v>143</v>
      </c>
      <c r="C1003" s="2">
        <v>111</v>
      </c>
      <c r="D1003" s="2">
        <v>92001027</v>
      </c>
      <c r="E1003" s="2" t="s">
        <v>2615</v>
      </c>
      <c r="F1003" s="2" t="s">
        <v>1656</v>
      </c>
      <c r="G1003" s="2" t="s">
        <v>2616</v>
      </c>
      <c r="H1003" s="2">
        <v>97838</v>
      </c>
      <c r="I1003" s="2">
        <v>286</v>
      </c>
      <c r="J1003" s="2" t="s">
        <v>19</v>
      </c>
      <c r="K1003" s="2" t="s">
        <v>20</v>
      </c>
      <c r="L1003" s="2">
        <v>45000000</v>
      </c>
      <c r="M1003" s="2">
        <v>1996</v>
      </c>
      <c r="N1003" s="2">
        <v>7.6</v>
      </c>
    </row>
    <row r="1004" spans="1:14" x14ac:dyDescent="0.25">
      <c r="A1004" s="1" t="s">
        <v>2221</v>
      </c>
      <c r="B1004" s="1">
        <v>178</v>
      </c>
      <c r="C1004" s="1">
        <v>81</v>
      </c>
      <c r="D1004" s="1">
        <v>10539414</v>
      </c>
      <c r="E1004" s="1" t="s">
        <v>2617</v>
      </c>
      <c r="F1004" s="1" t="s">
        <v>265</v>
      </c>
      <c r="G1004" s="1" t="s">
        <v>2618</v>
      </c>
      <c r="H1004" s="1">
        <v>45729</v>
      </c>
      <c r="I1004" s="1">
        <v>176</v>
      </c>
      <c r="J1004" s="1" t="s">
        <v>19</v>
      </c>
      <c r="K1004" s="1" t="s">
        <v>20</v>
      </c>
      <c r="L1004" s="1">
        <v>47000000</v>
      </c>
      <c r="M1004" s="1">
        <v>2010</v>
      </c>
      <c r="N1004" s="1">
        <v>4.7</v>
      </c>
    </row>
    <row r="1005" spans="1:14" x14ac:dyDescent="0.25">
      <c r="A1005" s="2" t="s">
        <v>560</v>
      </c>
      <c r="B1005" s="2">
        <v>65</v>
      </c>
      <c r="C1005" s="2">
        <v>116</v>
      </c>
      <c r="D1005" s="2">
        <v>58918501</v>
      </c>
      <c r="E1005" s="2" t="s">
        <v>2619</v>
      </c>
      <c r="F1005" s="2" t="s">
        <v>902</v>
      </c>
      <c r="G1005" s="2" t="s">
        <v>2620</v>
      </c>
      <c r="H1005" s="2">
        <v>40126</v>
      </c>
      <c r="I1005" s="2">
        <v>107</v>
      </c>
      <c r="J1005" s="2" t="s">
        <v>19</v>
      </c>
      <c r="K1005" s="2" t="s">
        <v>20</v>
      </c>
      <c r="L1005" s="2">
        <v>46000000</v>
      </c>
      <c r="M1005" s="2">
        <v>1996</v>
      </c>
      <c r="N1005" s="2">
        <v>6.6</v>
      </c>
    </row>
    <row r="1006" spans="1:14" x14ac:dyDescent="0.25">
      <c r="A1006" s="1" t="s">
        <v>297</v>
      </c>
      <c r="B1006" s="1">
        <v>73</v>
      </c>
      <c r="C1006" s="1">
        <v>86</v>
      </c>
      <c r="D1006" s="1">
        <v>181395380</v>
      </c>
      <c r="E1006" s="1" t="s">
        <v>1770</v>
      </c>
      <c r="F1006" s="1" t="s">
        <v>1826</v>
      </c>
      <c r="G1006" s="1" t="s">
        <v>2621</v>
      </c>
      <c r="H1006" s="1">
        <v>220392</v>
      </c>
      <c r="I1006" s="1">
        <v>243</v>
      </c>
      <c r="J1006" s="1" t="s">
        <v>19</v>
      </c>
      <c r="K1006" s="1" t="s">
        <v>20</v>
      </c>
      <c r="L1006" s="1">
        <v>45000000</v>
      </c>
      <c r="M1006" s="1">
        <v>1997</v>
      </c>
      <c r="N1006" s="1">
        <v>6.8</v>
      </c>
    </row>
    <row r="1007" spans="1:14" x14ac:dyDescent="0.25">
      <c r="A1007" s="2" t="s">
        <v>2622</v>
      </c>
      <c r="B1007" s="2">
        <v>72</v>
      </c>
      <c r="C1007" s="2">
        <v>127</v>
      </c>
      <c r="D1007" s="2">
        <v>14946229</v>
      </c>
      <c r="E1007" s="2" t="s">
        <v>2623</v>
      </c>
      <c r="F1007" s="2" t="s">
        <v>1431</v>
      </c>
      <c r="G1007" s="2" t="s">
        <v>2624</v>
      </c>
      <c r="H1007" s="2">
        <v>2581</v>
      </c>
      <c r="I1007" s="2">
        <v>29</v>
      </c>
      <c r="J1007" s="2" t="s">
        <v>19</v>
      </c>
      <c r="K1007" s="2" t="s">
        <v>31</v>
      </c>
      <c r="L1007" s="2">
        <v>25000000</v>
      </c>
      <c r="M1007" s="2">
        <v>2016</v>
      </c>
      <c r="N1007" s="2">
        <v>7.3</v>
      </c>
    </row>
    <row r="1008" spans="1:14" x14ac:dyDescent="0.25">
      <c r="A1008" s="2" t="s">
        <v>1974</v>
      </c>
      <c r="B1008" s="2">
        <v>35</v>
      </c>
      <c r="C1008" s="2">
        <v>91</v>
      </c>
      <c r="D1008" s="2">
        <v>130512915</v>
      </c>
      <c r="E1008" s="2" t="s">
        <v>298</v>
      </c>
      <c r="F1008" s="2" t="s">
        <v>1470</v>
      </c>
      <c r="G1008" s="2" t="s">
        <v>2627</v>
      </c>
      <c r="H1008" s="2">
        <v>60884</v>
      </c>
      <c r="I1008" s="2">
        <v>85</v>
      </c>
      <c r="J1008" s="2" t="s">
        <v>19</v>
      </c>
      <c r="K1008" s="2" t="s">
        <v>20</v>
      </c>
      <c r="L1008" s="2">
        <v>45000000</v>
      </c>
      <c r="M1008" s="2">
        <v>1994</v>
      </c>
      <c r="N1008" s="2">
        <v>4.8</v>
      </c>
    </row>
    <row r="1009" spans="1:14" x14ac:dyDescent="0.25">
      <c r="A1009" s="1" t="s">
        <v>2589</v>
      </c>
      <c r="B1009" s="1">
        <v>358</v>
      </c>
      <c r="C1009" s="1">
        <v>98</v>
      </c>
      <c r="D1009" s="1">
        <v>139852971</v>
      </c>
      <c r="E1009" s="1" t="s">
        <v>201</v>
      </c>
      <c r="F1009" s="1" t="s">
        <v>138</v>
      </c>
      <c r="G1009" s="1" t="s">
        <v>2628</v>
      </c>
      <c r="H1009" s="1">
        <v>238671</v>
      </c>
      <c r="I1009" s="1">
        <v>461</v>
      </c>
      <c r="J1009" s="1" t="s">
        <v>19</v>
      </c>
      <c r="K1009" s="1" t="s">
        <v>774</v>
      </c>
      <c r="L1009" s="1">
        <v>45000000</v>
      </c>
      <c r="M1009" s="1">
        <v>2012</v>
      </c>
      <c r="N1009" s="1">
        <v>6.3</v>
      </c>
    </row>
    <row r="1010" spans="1:14" x14ac:dyDescent="0.25">
      <c r="A1010" s="2" t="s">
        <v>2629</v>
      </c>
      <c r="B1010" s="2">
        <v>151</v>
      </c>
      <c r="C1010" s="2">
        <v>84</v>
      </c>
      <c r="D1010" s="2">
        <v>110000082</v>
      </c>
      <c r="E1010" s="2" t="s">
        <v>872</v>
      </c>
      <c r="F1010" s="2" t="s">
        <v>2630</v>
      </c>
      <c r="G1010" s="2" t="s">
        <v>2631</v>
      </c>
      <c r="H1010" s="2">
        <v>111526</v>
      </c>
      <c r="I1010" s="2">
        <v>347</v>
      </c>
      <c r="J1010" s="2" t="s">
        <v>19</v>
      </c>
      <c r="K1010" s="2" t="s">
        <v>20</v>
      </c>
      <c r="L1010" s="2">
        <v>48000000</v>
      </c>
      <c r="M1010" s="2">
        <v>2003</v>
      </c>
      <c r="N1010" s="2">
        <v>5.5</v>
      </c>
    </row>
    <row r="1011" spans="1:14" x14ac:dyDescent="0.25">
      <c r="A1011" s="1" t="s">
        <v>2037</v>
      </c>
      <c r="B1011" s="1">
        <v>140</v>
      </c>
      <c r="C1011" s="1">
        <v>109</v>
      </c>
      <c r="D1011" s="1">
        <v>106807667</v>
      </c>
      <c r="E1011" s="1" t="s">
        <v>2632</v>
      </c>
      <c r="F1011" s="1" t="s">
        <v>2633</v>
      </c>
      <c r="G1011" s="1" t="s">
        <v>2634</v>
      </c>
      <c r="H1011" s="1">
        <v>137377</v>
      </c>
      <c r="I1011" s="1">
        <v>370</v>
      </c>
      <c r="J1011" s="1" t="s">
        <v>19</v>
      </c>
      <c r="K1011" s="1" t="s">
        <v>20</v>
      </c>
      <c r="L1011" s="1">
        <v>45000000</v>
      </c>
      <c r="M1011" s="1">
        <v>2000</v>
      </c>
      <c r="N1011" s="1">
        <v>6.2</v>
      </c>
    </row>
    <row r="1012" spans="1:14" x14ac:dyDescent="0.25">
      <c r="A1012" s="2" t="s">
        <v>1363</v>
      </c>
      <c r="B1012" s="2">
        <v>201</v>
      </c>
      <c r="C1012" s="2">
        <v>93</v>
      </c>
      <c r="D1012" s="2">
        <v>101702060</v>
      </c>
      <c r="E1012" s="2" t="s">
        <v>2635</v>
      </c>
      <c r="F1012" s="2" t="s">
        <v>394</v>
      </c>
      <c r="G1012" s="2" t="s">
        <v>2636</v>
      </c>
      <c r="H1012" s="2">
        <v>85323</v>
      </c>
      <c r="I1012" s="2">
        <v>212</v>
      </c>
      <c r="J1012" s="2" t="s">
        <v>19</v>
      </c>
      <c r="K1012" s="2" t="s">
        <v>20</v>
      </c>
      <c r="L1012" s="2">
        <v>45000000</v>
      </c>
      <c r="M1012" s="2">
        <v>2008</v>
      </c>
      <c r="N1012" s="2">
        <v>5.8</v>
      </c>
    </row>
    <row r="1013" spans="1:14" x14ac:dyDescent="0.25">
      <c r="A1013" s="1" t="s">
        <v>1623</v>
      </c>
      <c r="B1013" s="1">
        <v>77</v>
      </c>
      <c r="C1013" s="1">
        <v>113</v>
      </c>
      <c r="D1013" s="1">
        <v>95149435</v>
      </c>
      <c r="E1013" s="1" t="s">
        <v>1370</v>
      </c>
      <c r="F1013" s="1" t="s">
        <v>156</v>
      </c>
      <c r="G1013" s="1" t="s">
        <v>2637</v>
      </c>
      <c r="H1013" s="1">
        <v>53687</v>
      </c>
      <c r="I1013" s="1">
        <v>152</v>
      </c>
      <c r="J1013" s="1" t="s">
        <v>19</v>
      </c>
      <c r="K1013" s="1" t="s">
        <v>20</v>
      </c>
      <c r="L1013" s="1">
        <v>40000000</v>
      </c>
      <c r="M1013" s="1">
        <v>2004</v>
      </c>
      <c r="N1013" s="1">
        <v>5.7</v>
      </c>
    </row>
    <row r="1014" spans="1:14" x14ac:dyDescent="0.25">
      <c r="A1014" s="2" t="s">
        <v>1168</v>
      </c>
      <c r="B1014" s="2">
        <v>43</v>
      </c>
      <c r="C1014" s="2">
        <v>141</v>
      </c>
      <c r="D1014" s="2">
        <v>100768056</v>
      </c>
      <c r="E1014" s="2" t="s">
        <v>1110</v>
      </c>
      <c r="F1014" s="2" t="s">
        <v>902</v>
      </c>
      <c r="G1014" s="2" t="s">
        <v>2638</v>
      </c>
      <c r="H1014" s="2">
        <v>59569</v>
      </c>
      <c r="I1014" s="2">
        <v>89</v>
      </c>
      <c r="J1014" s="2" t="s">
        <v>19</v>
      </c>
      <c r="K1014" s="2" t="s">
        <v>20</v>
      </c>
      <c r="L1014" s="2">
        <v>45000000</v>
      </c>
      <c r="M1014" s="2">
        <v>1993</v>
      </c>
      <c r="N1014" s="2">
        <v>6.5</v>
      </c>
    </row>
    <row r="1015" spans="1:14" x14ac:dyDescent="0.25">
      <c r="A1015" s="1" t="s">
        <v>706</v>
      </c>
      <c r="B1015" s="1">
        <v>39</v>
      </c>
      <c r="C1015" s="1">
        <v>119</v>
      </c>
      <c r="D1015" s="1">
        <v>92115211</v>
      </c>
      <c r="E1015" s="1" t="s">
        <v>1110</v>
      </c>
      <c r="F1015" s="1" t="s">
        <v>2581</v>
      </c>
      <c r="G1015" s="1" t="s">
        <v>2639</v>
      </c>
      <c r="H1015" s="1">
        <v>45798</v>
      </c>
      <c r="I1015" s="1">
        <v>94</v>
      </c>
      <c r="J1015" s="1" t="s">
        <v>19</v>
      </c>
      <c r="K1015" s="1" t="s">
        <v>20</v>
      </c>
      <c r="L1015" s="1">
        <v>45000000</v>
      </c>
      <c r="M1015" s="1">
        <v>1994</v>
      </c>
      <c r="N1015" s="1">
        <v>6.7</v>
      </c>
    </row>
    <row r="1016" spans="1:14" x14ac:dyDescent="0.25">
      <c r="A1016" s="2" t="s">
        <v>1883</v>
      </c>
      <c r="B1016" s="2">
        <v>207</v>
      </c>
      <c r="C1016" s="2">
        <v>97</v>
      </c>
      <c r="D1016" s="2">
        <v>93452056</v>
      </c>
      <c r="E1016" s="2" t="s">
        <v>2509</v>
      </c>
      <c r="F1016" s="2" t="s">
        <v>270</v>
      </c>
      <c r="G1016" s="2" t="s">
        <v>2641</v>
      </c>
      <c r="H1016" s="2">
        <v>184795</v>
      </c>
      <c r="I1016" s="2">
        <v>310</v>
      </c>
      <c r="J1016" s="2" t="s">
        <v>19</v>
      </c>
      <c r="K1016" s="2" t="s">
        <v>20</v>
      </c>
      <c r="L1016" s="2">
        <v>45000000</v>
      </c>
      <c r="M1016" s="2">
        <v>2007</v>
      </c>
      <c r="N1016" s="2">
        <v>7.4</v>
      </c>
    </row>
    <row r="1017" spans="1:14" x14ac:dyDescent="0.25">
      <c r="A1017" s="1" t="s">
        <v>647</v>
      </c>
      <c r="B1017" s="1">
        <v>47</v>
      </c>
      <c r="C1017" s="1">
        <v>117</v>
      </c>
      <c r="D1017" s="1">
        <v>83287363</v>
      </c>
      <c r="E1017" s="1" t="s">
        <v>34</v>
      </c>
      <c r="F1017" s="1" t="s">
        <v>232</v>
      </c>
      <c r="G1017" s="1" t="s">
        <v>2642</v>
      </c>
      <c r="H1017" s="1">
        <v>81442</v>
      </c>
      <c r="I1017" s="1">
        <v>137</v>
      </c>
      <c r="J1017" s="1" t="s">
        <v>19</v>
      </c>
      <c r="K1017" s="1" t="s">
        <v>20</v>
      </c>
      <c r="L1017" s="1">
        <v>45000000</v>
      </c>
      <c r="M1017" s="1">
        <v>1992</v>
      </c>
      <c r="N1017" s="1">
        <v>6.9</v>
      </c>
    </row>
    <row r="1018" spans="1:14" x14ac:dyDescent="0.25">
      <c r="A1018" s="2" t="s">
        <v>1530</v>
      </c>
      <c r="B1018" s="2">
        <v>132</v>
      </c>
      <c r="C1018" s="2">
        <v>101</v>
      </c>
      <c r="D1018" s="2">
        <v>82931301</v>
      </c>
      <c r="E1018" s="2" t="s">
        <v>877</v>
      </c>
      <c r="F1018" s="2" t="s">
        <v>816</v>
      </c>
      <c r="G1018" s="2" t="s">
        <v>2643</v>
      </c>
      <c r="H1018" s="2">
        <v>43358</v>
      </c>
      <c r="I1018" s="2">
        <v>228</v>
      </c>
      <c r="J1018" s="2" t="s">
        <v>19</v>
      </c>
      <c r="K1018" s="2" t="s">
        <v>432</v>
      </c>
      <c r="L1018" s="2">
        <v>60000000</v>
      </c>
      <c r="M1018" s="2">
        <v>2005</v>
      </c>
      <c r="N1018" s="2">
        <v>5.5</v>
      </c>
    </row>
    <row r="1019" spans="1:14" x14ac:dyDescent="0.25">
      <c r="A1019" s="1" t="s">
        <v>2644</v>
      </c>
      <c r="B1019" s="1">
        <v>454</v>
      </c>
      <c r="C1019" s="1">
        <v>153</v>
      </c>
      <c r="D1019" s="1">
        <v>60962878</v>
      </c>
      <c r="E1019" s="1" t="s">
        <v>1110</v>
      </c>
      <c r="F1019" s="1" t="s">
        <v>160</v>
      </c>
      <c r="G1019" s="1" t="s">
        <v>2645</v>
      </c>
      <c r="H1019" s="1">
        <v>383591</v>
      </c>
      <c r="I1019" s="1">
        <v>620</v>
      </c>
      <c r="J1019" s="1" t="s">
        <v>19</v>
      </c>
      <c r="K1019" s="1" t="s">
        <v>20</v>
      </c>
      <c r="L1019" s="1">
        <v>46000000</v>
      </c>
      <c r="M1019" s="1">
        <v>2013</v>
      </c>
      <c r="N1019" s="1">
        <v>8.1</v>
      </c>
    </row>
    <row r="1020" spans="1:14" x14ac:dyDescent="0.25">
      <c r="A1020" s="2" t="s">
        <v>1528</v>
      </c>
      <c r="B1020" s="2">
        <v>109</v>
      </c>
      <c r="C1020" s="2">
        <v>122</v>
      </c>
      <c r="D1020" s="2">
        <v>76261036</v>
      </c>
      <c r="E1020" s="2" t="s">
        <v>1100</v>
      </c>
      <c r="F1020" s="2" t="s">
        <v>902</v>
      </c>
      <c r="G1020" s="2" t="s">
        <v>2646</v>
      </c>
      <c r="H1020" s="2">
        <v>305929</v>
      </c>
      <c r="I1020" s="2">
        <v>633</v>
      </c>
      <c r="J1020" s="2" t="s">
        <v>19</v>
      </c>
      <c r="K1020" s="2" t="s">
        <v>20</v>
      </c>
      <c r="L1020" s="2">
        <v>45000000</v>
      </c>
      <c r="M1020" s="2">
        <v>2001</v>
      </c>
      <c r="N1020" s="2">
        <v>7.7</v>
      </c>
    </row>
    <row r="1021" spans="1:14" x14ac:dyDescent="0.25">
      <c r="A1021" s="1" t="s">
        <v>555</v>
      </c>
      <c r="B1021" s="1">
        <v>213</v>
      </c>
      <c r="C1021" s="1">
        <v>102</v>
      </c>
      <c r="D1021" s="1">
        <v>71423726</v>
      </c>
      <c r="E1021" s="1" t="s">
        <v>979</v>
      </c>
      <c r="F1021" s="1" t="s">
        <v>62</v>
      </c>
      <c r="G1021" s="1" t="s">
        <v>2647</v>
      </c>
      <c r="H1021" s="1">
        <v>123558</v>
      </c>
      <c r="I1021" s="1">
        <v>609</v>
      </c>
      <c r="J1021" s="1" t="s">
        <v>19</v>
      </c>
      <c r="K1021" s="1" t="s">
        <v>20</v>
      </c>
      <c r="L1021" s="1">
        <v>45000000</v>
      </c>
      <c r="M1021" s="1">
        <v>1999</v>
      </c>
      <c r="N1021" s="1">
        <v>7.3</v>
      </c>
    </row>
    <row r="1022" spans="1:14" x14ac:dyDescent="0.25">
      <c r="A1022" s="2" t="s">
        <v>1876</v>
      </c>
      <c r="B1022" s="2">
        <v>127</v>
      </c>
      <c r="C1022" s="2">
        <v>83</v>
      </c>
      <c r="D1022" s="2">
        <v>71277420</v>
      </c>
      <c r="E1022" s="2" t="s">
        <v>872</v>
      </c>
      <c r="F1022" s="2" t="s">
        <v>1822</v>
      </c>
      <c r="G1022" s="2" t="s">
        <v>2648</v>
      </c>
      <c r="H1022" s="2">
        <v>119590</v>
      </c>
      <c r="I1022" s="2">
        <v>548</v>
      </c>
      <c r="J1022" s="2" t="s">
        <v>19</v>
      </c>
      <c r="K1022" s="2" t="s">
        <v>20</v>
      </c>
      <c r="L1022" s="2">
        <v>45000000</v>
      </c>
      <c r="M1022" s="2">
        <v>2001</v>
      </c>
      <c r="N1022" s="2">
        <v>5.2</v>
      </c>
    </row>
    <row r="1023" spans="1:14" x14ac:dyDescent="0.25">
      <c r="A1023" s="1" t="s">
        <v>402</v>
      </c>
      <c r="B1023" s="1">
        <v>398</v>
      </c>
      <c r="C1023" s="1">
        <v>103</v>
      </c>
      <c r="D1023" s="1">
        <v>88625922</v>
      </c>
      <c r="E1023" s="1" t="s">
        <v>2649</v>
      </c>
      <c r="F1023" s="1" t="s">
        <v>1858</v>
      </c>
      <c r="G1023" s="1" t="s">
        <v>2650</v>
      </c>
      <c r="H1023" s="1">
        <v>75176</v>
      </c>
      <c r="I1023" s="1">
        <v>252</v>
      </c>
      <c r="J1023" s="1" t="s">
        <v>19</v>
      </c>
      <c r="K1023" s="1" t="s">
        <v>20</v>
      </c>
      <c r="L1023" s="1">
        <v>45000000</v>
      </c>
      <c r="M1023" s="1">
        <v>2011</v>
      </c>
      <c r="N1023" s="1">
        <v>7.1</v>
      </c>
    </row>
    <row r="1024" spans="1:14" x14ac:dyDescent="0.25">
      <c r="A1024" s="2" t="s">
        <v>1475</v>
      </c>
      <c r="B1024" s="2">
        <v>184</v>
      </c>
      <c r="C1024" s="2">
        <v>110</v>
      </c>
      <c r="D1024" s="2">
        <v>70001065</v>
      </c>
      <c r="E1024" s="2" t="s">
        <v>2651</v>
      </c>
      <c r="F1024" s="2" t="s">
        <v>1156</v>
      </c>
      <c r="G1024" s="2" t="s">
        <v>2652</v>
      </c>
      <c r="H1024" s="2">
        <v>191437</v>
      </c>
      <c r="I1024" s="2">
        <v>582</v>
      </c>
      <c r="J1024" s="2" t="s">
        <v>19</v>
      </c>
      <c r="K1024" s="2" t="s">
        <v>20</v>
      </c>
      <c r="L1024" s="2">
        <v>45000000</v>
      </c>
      <c r="M1024" s="2">
        <v>1998</v>
      </c>
      <c r="N1024" s="2">
        <v>7.1</v>
      </c>
    </row>
    <row r="1025" spans="1:14" x14ac:dyDescent="0.25">
      <c r="A1025" s="1" t="s">
        <v>2653</v>
      </c>
      <c r="B1025" s="1">
        <v>127</v>
      </c>
      <c r="C1025" s="1">
        <v>136</v>
      </c>
      <c r="D1025" s="1">
        <v>67253092</v>
      </c>
      <c r="E1025" s="1" t="s">
        <v>1839</v>
      </c>
      <c r="F1025" s="1" t="s">
        <v>260</v>
      </c>
      <c r="G1025" s="1" t="s">
        <v>2654</v>
      </c>
      <c r="H1025" s="1">
        <v>92702</v>
      </c>
      <c r="I1025" s="1">
        <v>209</v>
      </c>
      <c r="J1025" s="1" t="s">
        <v>19</v>
      </c>
      <c r="K1025" s="1" t="s">
        <v>20</v>
      </c>
      <c r="L1025" s="1">
        <v>30000000</v>
      </c>
      <c r="M1025" s="1">
        <v>2005</v>
      </c>
      <c r="N1025" s="1">
        <v>7.2</v>
      </c>
    </row>
    <row r="1026" spans="1:14" x14ac:dyDescent="0.25">
      <c r="A1026" s="2" t="s">
        <v>2656</v>
      </c>
      <c r="B1026" s="2">
        <v>167</v>
      </c>
      <c r="C1026" s="2">
        <v>91</v>
      </c>
      <c r="D1026" s="2">
        <v>66790248</v>
      </c>
      <c r="E1026" s="2" t="s">
        <v>1962</v>
      </c>
      <c r="F1026" s="2" t="s">
        <v>1146</v>
      </c>
      <c r="G1026" s="2" t="s">
        <v>2657</v>
      </c>
      <c r="H1026" s="2">
        <v>57281</v>
      </c>
      <c r="I1026" s="2">
        <v>350</v>
      </c>
      <c r="J1026" s="2" t="s">
        <v>19</v>
      </c>
      <c r="K1026" s="2" t="s">
        <v>20</v>
      </c>
      <c r="L1026" s="2">
        <v>45000000</v>
      </c>
      <c r="M1026" s="2">
        <v>2002</v>
      </c>
      <c r="N1026" s="2">
        <v>6.5</v>
      </c>
    </row>
    <row r="1027" spans="1:14" x14ac:dyDescent="0.25">
      <c r="A1027" s="1" t="s">
        <v>2658</v>
      </c>
      <c r="B1027" s="1">
        <v>119</v>
      </c>
      <c r="C1027" s="1">
        <v>89</v>
      </c>
      <c r="D1027" s="1">
        <v>65557989</v>
      </c>
      <c r="E1027" s="1" t="s">
        <v>2660</v>
      </c>
      <c r="F1027" s="1" t="s">
        <v>1035</v>
      </c>
      <c r="G1027" s="1" t="s">
        <v>2661</v>
      </c>
      <c r="H1027" s="1">
        <v>73539</v>
      </c>
      <c r="I1027" s="1">
        <v>271</v>
      </c>
      <c r="J1027" s="1" t="s">
        <v>19</v>
      </c>
      <c r="K1027" s="1" t="s">
        <v>20</v>
      </c>
      <c r="L1027" s="1">
        <v>45000000</v>
      </c>
      <c r="M1027" s="1">
        <v>1997</v>
      </c>
      <c r="N1027" s="1">
        <v>4.5999999999999996</v>
      </c>
    </row>
    <row r="1028" spans="1:14" x14ac:dyDescent="0.25">
      <c r="A1028" s="2" t="s">
        <v>1964</v>
      </c>
      <c r="B1028" s="2">
        <v>155</v>
      </c>
      <c r="C1028" s="2">
        <v>107</v>
      </c>
      <c r="D1028" s="2">
        <v>60786269</v>
      </c>
      <c r="E1028" s="2" t="s">
        <v>2662</v>
      </c>
      <c r="F1028" s="2" t="s">
        <v>2604</v>
      </c>
      <c r="G1028" s="2" t="s">
        <v>2663</v>
      </c>
      <c r="H1028" s="2">
        <v>90539</v>
      </c>
      <c r="I1028" s="2">
        <v>379</v>
      </c>
      <c r="J1028" s="2" t="s">
        <v>19</v>
      </c>
      <c r="K1028" s="2" t="s">
        <v>20</v>
      </c>
      <c r="L1028" s="2">
        <v>45000000</v>
      </c>
      <c r="M1028" s="2">
        <v>2000</v>
      </c>
      <c r="N1028" s="2">
        <v>5.6</v>
      </c>
    </row>
    <row r="1029" spans="1:14" x14ac:dyDescent="0.25">
      <c r="A1029" s="1" t="s">
        <v>2561</v>
      </c>
      <c r="B1029" s="1">
        <v>218</v>
      </c>
      <c r="C1029" s="1">
        <v>129</v>
      </c>
      <c r="D1029" s="1">
        <v>59365105</v>
      </c>
      <c r="E1029" s="1" t="s">
        <v>753</v>
      </c>
      <c r="F1029" s="1" t="s">
        <v>254</v>
      </c>
      <c r="G1029" s="1" t="s">
        <v>2664</v>
      </c>
      <c r="H1029" s="1">
        <v>318634</v>
      </c>
      <c r="I1029" s="1">
        <v>1004</v>
      </c>
      <c r="J1029" s="1" t="s">
        <v>19</v>
      </c>
      <c r="K1029" s="1" t="s">
        <v>31</v>
      </c>
      <c r="L1029" s="1">
        <v>45000000</v>
      </c>
      <c r="M1029" s="1">
        <v>2003</v>
      </c>
      <c r="N1029" s="1">
        <v>7.7</v>
      </c>
    </row>
    <row r="1030" spans="1:14" x14ac:dyDescent="0.25">
      <c r="A1030" s="2" t="s">
        <v>183</v>
      </c>
      <c r="B1030" s="2">
        <v>117</v>
      </c>
      <c r="C1030" s="2">
        <v>95</v>
      </c>
      <c r="D1030" s="2">
        <v>162792677</v>
      </c>
      <c r="E1030" s="2" t="s">
        <v>165</v>
      </c>
      <c r="F1030" s="2" t="s">
        <v>71</v>
      </c>
      <c r="G1030" s="2" t="s">
        <v>2666</v>
      </c>
      <c r="H1030" s="2">
        <v>211226</v>
      </c>
      <c r="I1030" s="2">
        <v>317</v>
      </c>
      <c r="J1030" s="2" t="s">
        <v>19</v>
      </c>
      <c r="K1030" s="2" t="s">
        <v>20</v>
      </c>
      <c r="L1030" s="2">
        <v>120000000</v>
      </c>
      <c r="M1030" s="2">
        <v>1998</v>
      </c>
      <c r="N1030" s="2">
        <v>7.2</v>
      </c>
    </row>
    <row r="1031" spans="1:14" x14ac:dyDescent="0.25">
      <c r="A1031" s="1" t="s">
        <v>1339</v>
      </c>
      <c r="B1031" s="1">
        <v>208</v>
      </c>
      <c r="C1031" s="1">
        <v>122</v>
      </c>
      <c r="D1031" s="1">
        <v>31598308</v>
      </c>
      <c r="E1031" s="1" t="s">
        <v>1498</v>
      </c>
      <c r="F1031" s="1" t="s">
        <v>24</v>
      </c>
      <c r="G1031" s="1" t="s">
        <v>2667</v>
      </c>
      <c r="H1031" s="1">
        <v>124765</v>
      </c>
      <c r="I1031" s="1">
        <v>541</v>
      </c>
      <c r="J1031" s="1" t="s">
        <v>19</v>
      </c>
      <c r="K1031" s="1" t="s">
        <v>20</v>
      </c>
      <c r="L1031" s="1">
        <v>35000000</v>
      </c>
      <c r="M1031" s="1">
        <v>2001</v>
      </c>
      <c r="N1031" s="1">
        <v>6.8</v>
      </c>
    </row>
    <row r="1032" spans="1:14" x14ac:dyDescent="0.25">
      <c r="A1032" s="2" t="s">
        <v>2658</v>
      </c>
      <c r="B1032" s="2">
        <v>38</v>
      </c>
      <c r="C1032" s="2">
        <v>110</v>
      </c>
      <c r="D1032" s="2">
        <v>57362581</v>
      </c>
      <c r="E1032" s="2" t="s">
        <v>2668</v>
      </c>
      <c r="F1032" s="2" t="s">
        <v>933</v>
      </c>
      <c r="G1032" s="2" t="s">
        <v>2669</v>
      </c>
      <c r="H1032" s="2">
        <v>50148</v>
      </c>
      <c r="I1032" s="2">
        <v>116</v>
      </c>
      <c r="J1032" s="2" t="s">
        <v>19</v>
      </c>
      <c r="K1032" s="2" t="s">
        <v>2670</v>
      </c>
      <c r="L1032" s="2">
        <v>45000000</v>
      </c>
      <c r="M1032" s="2">
        <v>1994</v>
      </c>
      <c r="N1032" s="2">
        <v>5.4</v>
      </c>
    </row>
    <row r="1033" spans="1:14" x14ac:dyDescent="0.25">
      <c r="A1033" s="1" t="s">
        <v>1556</v>
      </c>
      <c r="B1033" s="1">
        <v>48</v>
      </c>
      <c r="C1033" s="1">
        <v>135</v>
      </c>
      <c r="D1033" s="1">
        <v>53854588</v>
      </c>
      <c r="E1033" s="1" t="s">
        <v>2139</v>
      </c>
      <c r="F1033" s="1" t="s">
        <v>614</v>
      </c>
      <c r="G1033" s="1" t="s">
        <v>2671</v>
      </c>
      <c r="H1033" s="1">
        <v>37911</v>
      </c>
      <c r="I1033" s="1">
        <v>73</v>
      </c>
      <c r="J1033" s="1" t="s">
        <v>19</v>
      </c>
      <c r="K1033" s="1" t="s">
        <v>20</v>
      </c>
      <c r="L1033" s="1">
        <v>45000000</v>
      </c>
      <c r="M1033" s="1">
        <v>1996</v>
      </c>
      <c r="N1033" s="1">
        <v>6.3</v>
      </c>
    </row>
    <row r="1034" spans="1:14" x14ac:dyDescent="0.25">
      <c r="A1034" s="1" t="s">
        <v>2185</v>
      </c>
      <c r="B1034" s="1">
        <v>94</v>
      </c>
      <c r="C1034" s="1">
        <v>95</v>
      </c>
      <c r="D1034" s="1">
        <v>52580895</v>
      </c>
      <c r="E1034" s="1" t="s">
        <v>2672</v>
      </c>
      <c r="F1034" s="1" t="s">
        <v>394</v>
      </c>
      <c r="G1034" s="1" t="s">
        <v>2673</v>
      </c>
      <c r="H1034" s="1">
        <v>30255</v>
      </c>
      <c r="I1034" s="1">
        <v>118</v>
      </c>
      <c r="J1034" s="1" t="s">
        <v>19</v>
      </c>
      <c r="K1034" s="1" t="s">
        <v>20</v>
      </c>
      <c r="L1034" s="1">
        <v>45000000</v>
      </c>
      <c r="M1034" s="1">
        <v>2005</v>
      </c>
      <c r="N1034" s="1">
        <v>5.6</v>
      </c>
    </row>
    <row r="1035" spans="1:14" x14ac:dyDescent="0.25">
      <c r="A1035" s="2" t="s">
        <v>2674</v>
      </c>
      <c r="B1035" s="2">
        <v>276</v>
      </c>
      <c r="C1035" s="2">
        <v>109</v>
      </c>
      <c r="D1035" s="2">
        <v>51019112</v>
      </c>
      <c r="E1035" s="2" t="s">
        <v>979</v>
      </c>
      <c r="F1035" s="2" t="s">
        <v>1014</v>
      </c>
      <c r="G1035" s="2" t="s">
        <v>2675</v>
      </c>
      <c r="H1035" s="2">
        <v>155745</v>
      </c>
      <c r="I1035" s="2">
        <v>1053</v>
      </c>
      <c r="J1035" s="2" t="s">
        <v>19</v>
      </c>
      <c r="K1035" s="2" t="s">
        <v>20</v>
      </c>
      <c r="L1035" s="2">
        <v>50000000</v>
      </c>
      <c r="M1035" s="2">
        <v>2005</v>
      </c>
      <c r="N1035" s="2">
        <v>6.8</v>
      </c>
    </row>
    <row r="1036" spans="1:14" x14ac:dyDescent="0.25">
      <c r="A1036" s="1" t="s">
        <v>2676</v>
      </c>
      <c r="B1036" s="1">
        <v>59</v>
      </c>
      <c r="C1036" s="1">
        <v>93</v>
      </c>
      <c r="D1036" s="1">
        <v>48114556</v>
      </c>
      <c r="E1036" s="1" t="s">
        <v>1322</v>
      </c>
      <c r="F1036" s="1" t="s">
        <v>2453</v>
      </c>
      <c r="G1036" s="1" t="s">
        <v>2677</v>
      </c>
      <c r="H1036" s="1">
        <v>9380</v>
      </c>
      <c r="I1036" s="1">
        <v>91</v>
      </c>
      <c r="J1036" s="1" t="s">
        <v>19</v>
      </c>
      <c r="K1036" s="1" t="s">
        <v>20</v>
      </c>
      <c r="L1036" s="1">
        <v>26000000</v>
      </c>
      <c r="M1036" s="1">
        <v>2004</v>
      </c>
      <c r="N1036" s="1">
        <v>4.3</v>
      </c>
    </row>
    <row r="1037" spans="1:14" x14ac:dyDescent="0.25">
      <c r="A1037" s="2" t="s">
        <v>2678</v>
      </c>
      <c r="B1037" s="2">
        <v>216</v>
      </c>
      <c r="C1037" s="2">
        <v>94</v>
      </c>
      <c r="D1037" s="2">
        <v>50648679</v>
      </c>
      <c r="E1037" s="2" t="s">
        <v>1143</v>
      </c>
      <c r="F1037" s="2" t="s">
        <v>1027</v>
      </c>
      <c r="G1037" s="2" t="s">
        <v>2679</v>
      </c>
      <c r="H1037" s="2">
        <v>149549</v>
      </c>
      <c r="I1037" s="2">
        <v>348</v>
      </c>
      <c r="J1037" s="2" t="s">
        <v>19</v>
      </c>
      <c r="K1037" s="2" t="s">
        <v>774</v>
      </c>
      <c r="L1037" s="2">
        <v>45000000</v>
      </c>
      <c r="M1037" s="2">
        <v>2007</v>
      </c>
      <c r="N1037" s="2">
        <v>6.3</v>
      </c>
    </row>
    <row r="1038" spans="1:14" x14ac:dyDescent="0.25">
      <c r="A1038" s="1" t="s">
        <v>850</v>
      </c>
      <c r="B1038" s="1">
        <v>173</v>
      </c>
      <c r="C1038" s="1">
        <v>117</v>
      </c>
      <c r="D1038" s="1">
        <v>46280507</v>
      </c>
      <c r="E1038" s="1" t="s">
        <v>877</v>
      </c>
      <c r="F1038" s="1" t="s">
        <v>1122</v>
      </c>
      <c r="G1038" s="1" t="s">
        <v>2680</v>
      </c>
      <c r="H1038" s="1">
        <v>87165</v>
      </c>
      <c r="I1038" s="1">
        <v>184</v>
      </c>
      <c r="J1038" s="1" t="s">
        <v>19</v>
      </c>
      <c r="K1038" s="1" t="s">
        <v>20</v>
      </c>
      <c r="L1038" s="1">
        <v>40000000</v>
      </c>
      <c r="M1038" s="1">
        <v>2014</v>
      </c>
      <c r="N1038" s="1">
        <v>6.5</v>
      </c>
    </row>
    <row r="1039" spans="1:14" x14ac:dyDescent="0.25">
      <c r="A1039" s="2" t="s">
        <v>2193</v>
      </c>
      <c r="B1039" s="2">
        <v>99</v>
      </c>
      <c r="C1039" s="2">
        <v>112</v>
      </c>
      <c r="D1039" s="2">
        <v>38360195</v>
      </c>
      <c r="E1039" s="2" t="s">
        <v>2509</v>
      </c>
      <c r="F1039" s="2" t="s">
        <v>1097</v>
      </c>
      <c r="G1039" s="2" t="s">
        <v>2682</v>
      </c>
      <c r="H1039" s="2">
        <v>21215</v>
      </c>
      <c r="I1039" s="2">
        <v>116</v>
      </c>
      <c r="J1039" s="2" t="s">
        <v>19</v>
      </c>
      <c r="K1039" s="2" t="s">
        <v>20</v>
      </c>
      <c r="L1039" s="2">
        <v>45000000</v>
      </c>
      <c r="M1039" s="2">
        <v>2006</v>
      </c>
      <c r="N1039" s="2">
        <v>6.4</v>
      </c>
    </row>
    <row r="1040" spans="1:14" x14ac:dyDescent="0.25">
      <c r="A1040" s="1" t="s">
        <v>2316</v>
      </c>
      <c r="B1040" s="1">
        <v>42</v>
      </c>
      <c r="C1040" s="1">
        <v>111</v>
      </c>
      <c r="D1040" s="1">
        <v>46815748</v>
      </c>
      <c r="E1040" s="1" t="s">
        <v>1638</v>
      </c>
      <c r="F1040" s="1" t="s">
        <v>1219</v>
      </c>
      <c r="G1040" s="1" t="s">
        <v>2683</v>
      </c>
      <c r="H1040" s="1">
        <v>32544</v>
      </c>
      <c r="I1040" s="1">
        <v>69</v>
      </c>
      <c r="J1040" s="1" t="s">
        <v>19</v>
      </c>
      <c r="K1040" s="1" t="s">
        <v>20</v>
      </c>
      <c r="L1040" s="1">
        <v>45000000</v>
      </c>
      <c r="M1040" s="1">
        <v>1994</v>
      </c>
      <c r="N1040" s="1">
        <v>6.3</v>
      </c>
    </row>
    <row r="1041" spans="1:14" x14ac:dyDescent="0.25">
      <c r="A1041" s="2" t="s">
        <v>1018</v>
      </c>
      <c r="B1041" s="2">
        <v>25</v>
      </c>
      <c r="C1041" s="2">
        <v>96</v>
      </c>
      <c r="D1041" s="2">
        <v>35617599</v>
      </c>
      <c r="E1041" s="2" t="s">
        <v>2684</v>
      </c>
      <c r="F1041" s="2" t="s">
        <v>459</v>
      </c>
      <c r="G1041" s="2" t="s">
        <v>2685</v>
      </c>
      <c r="H1041" s="2">
        <v>20688</v>
      </c>
      <c r="I1041" s="2">
        <v>47</v>
      </c>
      <c r="J1041" s="2" t="s">
        <v>19</v>
      </c>
      <c r="K1041" s="2" t="s">
        <v>20</v>
      </c>
      <c r="L1041" s="2">
        <v>45000000</v>
      </c>
      <c r="M1041" s="2">
        <v>1995</v>
      </c>
      <c r="N1041" s="2">
        <v>5.9</v>
      </c>
    </row>
    <row r="1042" spans="1:14" x14ac:dyDescent="0.25">
      <c r="A1042" s="1" t="s">
        <v>427</v>
      </c>
      <c r="B1042" s="1">
        <v>339</v>
      </c>
      <c r="C1042" s="1">
        <v>141</v>
      </c>
      <c r="D1042" s="1">
        <v>47307550</v>
      </c>
      <c r="E1042" s="1" t="s">
        <v>1100</v>
      </c>
      <c r="F1042" s="1" t="s">
        <v>2686</v>
      </c>
      <c r="G1042" s="1" t="s">
        <v>2687</v>
      </c>
      <c r="H1042" s="1">
        <v>104301</v>
      </c>
      <c r="I1042" s="1">
        <v>269</v>
      </c>
      <c r="J1042" s="1" t="s">
        <v>19</v>
      </c>
      <c r="K1042" s="1" t="s">
        <v>20</v>
      </c>
      <c r="L1042" s="1">
        <v>45000000</v>
      </c>
      <c r="M1042" s="1">
        <v>2012</v>
      </c>
      <c r="N1042" s="1">
        <v>6.5</v>
      </c>
    </row>
    <row r="1043" spans="1:14" x14ac:dyDescent="0.25">
      <c r="A1043" s="2" t="s">
        <v>2688</v>
      </c>
      <c r="B1043" s="2">
        <v>127</v>
      </c>
      <c r="C1043" s="2">
        <v>94</v>
      </c>
      <c r="D1043" s="2">
        <v>32003620</v>
      </c>
      <c r="E1043" s="2" t="s">
        <v>201</v>
      </c>
      <c r="F1043" s="2" t="s">
        <v>556</v>
      </c>
      <c r="G1043" s="2" t="s">
        <v>2689</v>
      </c>
      <c r="H1043" s="2">
        <v>79141</v>
      </c>
      <c r="I1043" s="2">
        <v>355</v>
      </c>
      <c r="J1043" s="2" t="s">
        <v>19</v>
      </c>
      <c r="K1043" s="2" t="s">
        <v>20</v>
      </c>
      <c r="L1043" s="2">
        <v>25000000</v>
      </c>
      <c r="M1043" s="2">
        <v>2004</v>
      </c>
      <c r="N1043" s="2">
        <v>6.5</v>
      </c>
    </row>
    <row r="1044" spans="1:14" x14ac:dyDescent="0.25">
      <c r="A1044" s="1" t="s">
        <v>2690</v>
      </c>
      <c r="B1044" s="1">
        <v>122</v>
      </c>
      <c r="C1044" s="1">
        <v>87</v>
      </c>
      <c r="D1044" s="1">
        <v>27972410</v>
      </c>
      <c r="E1044" s="1" t="s">
        <v>851</v>
      </c>
      <c r="F1044" s="1" t="s">
        <v>1758</v>
      </c>
      <c r="G1044" s="1" t="s">
        <v>2691</v>
      </c>
      <c r="H1044" s="1">
        <v>114692</v>
      </c>
      <c r="I1044" s="1">
        <v>285</v>
      </c>
      <c r="J1044" s="1" t="s">
        <v>19</v>
      </c>
      <c r="K1044" s="1" t="s">
        <v>31</v>
      </c>
      <c r="L1044" s="1">
        <v>35000000</v>
      </c>
      <c r="M1044" s="1">
        <v>2003</v>
      </c>
      <c r="N1044" s="1">
        <v>6.1</v>
      </c>
    </row>
    <row r="1045" spans="1:14" x14ac:dyDescent="0.25">
      <c r="A1045" s="2" t="s">
        <v>2692</v>
      </c>
      <c r="B1045" s="2">
        <v>105</v>
      </c>
      <c r="C1045" s="2">
        <v>88</v>
      </c>
      <c r="D1045" s="2">
        <v>28133159</v>
      </c>
      <c r="E1045" s="2" t="s">
        <v>165</v>
      </c>
      <c r="F1045" s="2" t="s">
        <v>396</v>
      </c>
      <c r="G1045" s="2" t="s">
        <v>2693</v>
      </c>
      <c r="H1045" s="2">
        <v>30055</v>
      </c>
      <c r="I1045" s="2">
        <v>70</v>
      </c>
      <c r="J1045" s="2" t="s">
        <v>19</v>
      </c>
      <c r="K1045" s="2" t="s">
        <v>20</v>
      </c>
      <c r="L1045" s="2">
        <v>50000000</v>
      </c>
      <c r="M1045" s="2">
        <v>2006</v>
      </c>
      <c r="N1045" s="2">
        <v>5.9</v>
      </c>
    </row>
    <row r="1046" spans="1:14" x14ac:dyDescent="0.25">
      <c r="A1046" s="1" t="s">
        <v>2694</v>
      </c>
      <c r="B1046" s="1">
        <v>144</v>
      </c>
      <c r="C1046" s="1">
        <v>177</v>
      </c>
      <c r="D1046" s="1">
        <v>27400000</v>
      </c>
      <c r="E1046" s="1" t="s">
        <v>41</v>
      </c>
      <c r="F1046" s="1" t="s">
        <v>1347</v>
      </c>
      <c r="G1046" s="1" t="s">
        <v>2695</v>
      </c>
      <c r="H1046" s="1">
        <v>97087</v>
      </c>
      <c r="I1046" s="1">
        <v>569</v>
      </c>
      <c r="J1046" s="1" t="s">
        <v>19</v>
      </c>
      <c r="K1046" s="1" t="s">
        <v>20</v>
      </c>
      <c r="L1046" s="1">
        <v>40000000</v>
      </c>
      <c r="M1046" s="1">
        <v>1984</v>
      </c>
      <c r="N1046" s="1">
        <v>6.6</v>
      </c>
    </row>
    <row r="1047" spans="1:14" x14ac:dyDescent="0.25">
      <c r="A1047" s="2" t="s">
        <v>2696</v>
      </c>
      <c r="B1047" s="2">
        <v>156</v>
      </c>
      <c r="C1047" s="2">
        <v>133</v>
      </c>
      <c r="D1047" s="2">
        <v>24343673</v>
      </c>
      <c r="E1047" s="2" t="s">
        <v>2697</v>
      </c>
      <c r="F1047" s="2" t="s">
        <v>966</v>
      </c>
      <c r="G1047" s="2" t="s">
        <v>2698</v>
      </c>
      <c r="H1047" s="2">
        <v>91860</v>
      </c>
      <c r="I1047" s="2">
        <v>524</v>
      </c>
      <c r="J1047" s="2" t="s">
        <v>19</v>
      </c>
      <c r="K1047" s="2" t="s">
        <v>20</v>
      </c>
      <c r="L1047" s="2">
        <v>45000000</v>
      </c>
      <c r="M1047" s="2">
        <v>2007</v>
      </c>
      <c r="N1047" s="2">
        <v>7.4</v>
      </c>
    </row>
    <row r="1048" spans="1:14" x14ac:dyDescent="0.25">
      <c r="A1048" s="1" t="s">
        <v>27</v>
      </c>
      <c r="B1048" s="1">
        <v>323</v>
      </c>
      <c r="C1048" s="1">
        <v>119</v>
      </c>
      <c r="D1048" s="1">
        <v>22877808</v>
      </c>
      <c r="E1048" s="1" t="s">
        <v>129</v>
      </c>
      <c r="F1048" s="1" t="s">
        <v>130</v>
      </c>
      <c r="G1048" s="1" t="s">
        <v>2700</v>
      </c>
      <c r="H1048" s="1">
        <v>152591</v>
      </c>
      <c r="I1048" s="1">
        <v>414</v>
      </c>
      <c r="J1048" s="1" t="s">
        <v>19</v>
      </c>
      <c r="K1048" s="1" t="s">
        <v>20</v>
      </c>
      <c r="L1048" s="1">
        <v>35000000</v>
      </c>
      <c r="M1048" s="1">
        <v>2008</v>
      </c>
      <c r="N1048" s="1">
        <v>7.3</v>
      </c>
    </row>
    <row r="1049" spans="1:14" x14ac:dyDescent="0.25">
      <c r="A1049" s="2" t="s">
        <v>581</v>
      </c>
      <c r="B1049" s="2">
        <v>199</v>
      </c>
      <c r="C1049" s="2">
        <v>102</v>
      </c>
      <c r="D1049" s="2">
        <v>36883539</v>
      </c>
      <c r="E1049" s="2" t="s">
        <v>268</v>
      </c>
      <c r="F1049" s="2" t="s">
        <v>540</v>
      </c>
      <c r="G1049" s="2" t="s">
        <v>2701</v>
      </c>
      <c r="H1049" s="2">
        <v>112769</v>
      </c>
      <c r="I1049" s="2">
        <v>305</v>
      </c>
      <c r="J1049" s="2" t="s">
        <v>19</v>
      </c>
      <c r="K1049" s="2" t="s">
        <v>432</v>
      </c>
      <c r="L1049" s="2">
        <v>52000000</v>
      </c>
      <c r="M1049" s="2">
        <v>2006</v>
      </c>
      <c r="N1049" s="2">
        <v>6.6</v>
      </c>
    </row>
    <row r="1050" spans="1:14" x14ac:dyDescent="0.25">
      <c r="A1050" s="1" t="s">
        <v>2702</v>
      </c>
      <c r="B1050" s="1">
        <v>164</v>
      </c>
      <c r="C1050" s="1">
        <v>101</v>
      </c>
      <c r="D1050" s="1">
        <v>22531698</v>
      </c>
      <c r="E1050" s="1" t="s">
        <v>137</v>
      </c>
      <c r="F1050" s="1" t="s">
        <v>204</v>
      </c>
      <c r="G1050" s="1" t="s">
        <v>2703</v>
      </c>
      <c r="H1050" s="1">
        <v>81523</v>
      </c>
      <c r="I1050" s="1">
        <v>214</v>
      </c>
      <c r="J1050" s="1" t="s">
        <v>19</v>
      </c>
      <c r="K1050" s="1" t="s">
        <v>774</v>
      </c>
      <c r="L1050" s="1">
        <v>70000000</v>
      </c>
      <c r="M1050" s="1">
        <v>2008</v>
      </c>
      <c r="N1050" s="1">
        <v>5.6</v>
      </c>
    </row>
    <row r="1051" spans="1:14" x14ac:dyDescent="0.25">
      <c r="A1051" s="2" t="s">
        <v>2705</v>
      </c>
      <c r="B1051" s="2">
        <v>39</v>
      </c>
      <c r="C1051" s="2">
        <v>91</v>
      </c>
      <c r="D1051" s="2">
        <v>20400913</v>
      </c>
      <c r="E1051" s="2" t="s">
        <v>1740</v>
      </c>
      <c r="F1051" s="2" t="s">
        <v>2706</v>
      </c>
      <c r="G1051" s="2" t="s">
        <v>2707</v>
      </c>
      <c r="H1051" s="2">
        <v>15455</v>
      </c>
      <c r="I1051" s="2">
        <v>80</v>
      </c>
      <c r="J1051" s="2" t="s">
        <v>19</v>
      </c>
      <c r="K1051" s="2" t="s">
        <v>20</v>
      </c>
      <c r="L1051" s="2">
        <v>45000000</v>
      </c>
      <c r="M1051" s="2">
        <v>1996</v>
      </c>
      <c r="N1051" s="2">
        <v>5.3</v>
      </c>
    </row>
    <row r="1052" spans="1:14" x14ac:dyDescent="0.25">
      <c r="A1052" s="1" t="s">
        <v>2027</v>
      </c>
      <c r="B1052" s="1">
        <v>43</v>
      </c>
      <c r="C1052" s="1">
        <v>117</v>
      </c>
      <c r="D1052" s="1">
        <v>20101861</v>
      </c>
      <c r="E1052" s="1" t="s">
        <v>1262</v>
      </c>
      <c r="F1052" s="1" t="s">
        <v>2708</v>
      </c>
      <c r="G1052" s="1" t="s">
        <v>2709</v>
      </c>
      <c r="H1052" s="1">
        <v>24757</v>
      </c>
      <c r="I1052" s="1">
        <v>81</v>
      </c>
      <c r="J1052" s="1" t="s">
        <v>19</v>
      </c>
      <c r="K1052" s="1" t="s">
        <v>20</v>
      </c>
      <c r="L1052" s="1">
        <v>45000000</v>
      </c>
      <c r="M1052" s="1">
        <v>1996</v>
      </c>
      <c r="N1052" s="1">
        <v>6</v>
      </c>
    </row>
    <row r="1053" spans="1:14" x14ac:dyDescent="0.25">
      <c r="A1053" s="2" t="s">
        <v>2710</v>
      </c>
      <c r="B1053" s="2">
        <v>82</v>
      </c>
      <c r="C1053" s="2">
        <v>86</v>
      </c>
      <c r="D1053" s="2">
        <v>25200412</v>
      </c>
      <c r="E1053" s="2" t="s">
        <v>2711</v>
      </c>
      <c r="F1053" s="2" t="s">
        <v>2712</v>
      </c>
      <c r="G1053" s="2" t="s">
        <v>2713</v>
      </c>
      <c r="H1053" s="2">
        <v>16580</v>
      </c>
      <c r="I1053" s="2">
        <v>55</v>
      </c>
      <c r="J1053" s="2" t="s">
        <v>19</v>
      </c>
      <c r="K1053" s="2" t="s">
        <v>20</v>
      </c>
      <c r="L1053" s="2">
        <v>45000000</v>
      </c>
      <c r="M1053" s="2">
        <v>2009</v>
      </c>
      <c r="N1053" s="2">
        <v>5.4</v>
      </c>
    </row>
    <row r="1054" spans="1:14" x14ac:dyDescent="0.25">
      <c r="A1054" s="1" t="s">
        <v>2714</v>
      </c>
      <c r="B1054" s="1">
        <v>150</v>
      </c>
      <c r="C1054" s="1">
        <v>124</v>
      </c>
      <c r="D1054" s="1">
        <v>19719930</v>
      </c>
      <c r="E1054" s="1" t="s">
        <v>1110</v>
      </c>
      <c r="F1054" s="1" t="s">
        <v>2715</v>
      </c>
      <c r="G1054" s="1" t="s">
        <v>2716</v>
      </c>
      <c r="H1054" s="1">
        <v>42621</v>
      </c>
      <c r="I1054" s="1">
        <v>531</v>
      </c>
      <c r="J1054" s="1" t="s">
        <v>19</v>
      </c>
      <c r="K1054" s="1" t="s">
        <v>20</v>
      </c>
      <c r="L1054" s="1">
        <v>45000000</v>
      </c>
      <c r="M1054" s="1">
        <v>2001</v>
      </c>
      <c r="N1054" s="1">
        <v>6.8</v>
      </c>
    </row>
    <row r="1055" spans="1:14" x14ac:dyDescent="0.25">
      <c r="A1055" s="2" t="s">
        <v>2717</v>
      </c>
      <c r="B1055" s="2">
        <v>168</v>
      </c>
      <c r="C1055" s="2">
        <v>134</v>
      </c>
      <c r="D1055" s="2">
        <v>19377727</v>
      </c>
      <c r="E1055" s="2" t="s">
        <v>2718</v>
      </c>
      <c r="F1055" s="2" t="s">
        <v>1020</v>
      </c>
      <c r="G1055" s="2" t="s">
        <v>2719</v>
      </c>
      <c r="H1055" s="2">
        <v>35140</v>
      </c>
      <c r="I1055" s="2">
        <v>409</v>
      </c>
      <c r="J1055" s="2" t="s">
        <v>19</v>
      </c>
      <c r="K1055" s="2" t="s">
        <v>20</v>
      </c>
      <c r="L1055" s="2">
        <v>45000000</v>
      </c>
      <c r="M1055" s="2">
        <v>2005</v>
      </c>
      <c r="N1055" s="2">
        <v>6.4</v>
      </c>
    </row>
    <row r="1056" spans="1:14" x14ac:dyDescent="0.25">
      <c r="A1056" s="1" t="s">
        <v>1270</v>
      </c>
      <c r="B1056" s="1">
        <v>432</v>
      </c>
      <c r="C1056" s="1">
        <v>95</v>
      </c>
      <c r="D1056" s="1">
        <v>13401683</v>
      </c>
      <c r="E1056" s="1" t="s">
        <v>366</v>
      </c>
      <c r="F1056" s="1" t="s">
        <v>1271</v>
      </c>
      <c r="G1056" s="1" t="s">
        <v>1272</v>
      </c>
      <c r="H1056" s="1">
        <v>203461</v>
      </c>
      <c r="I1056" s="1">
        <v>588</v>
      </c>
      <c r="J1056" s="1" t="s">
        <v>19</v>
      </c>
      <c r="K1056" s="1" t="s">
        <v>31</v>
      </c>
      <c r="L1056" s="1">
        <v>35000000</v>
      </c>
      <c r="M1056" s="1">
        <v>2012</v>
      </c>
      <c r="N1056" s="1">
        <v>7.1</v>
      </c>
    </row>
    <row r="1057" spans="1:14" x14ac:dyDescent="0.25">
      <c r="A1057" s="2" t="s">
        <v>2720</v>
      </c>
      <c r="B1057" s="2">
        <v>60</v>
      </c>
      <c r="C1057" s="2">
        <v>100</v>
      </c>
      <c r="D1057" s="2">
        <v>17300889</v>
      </c>
      <c r="E1057" s="2" t="s">
        <v>1233</v>
      </c>
      <c r="F1057" s="2" t="s">
        <v>335</v>
      </c>
      <c r="G1057" s="2" t="s">
        <v>2721</v>
      </c>
      <c r="H1057" s="2">
        <v>27648</v>
      </c>
      <c r="I1057" s="2">
        <v>148</v>
      </c>
      <c r="J1057" s="2" t="s">
        <v>19</v>
      </c>
      <c r="K1057" s="2" t="s">
        <v>220</v>
      </c>
      <c r="L1057" s="2">
        <v>45000000</v>
      </c>
      <c r="M1057" s="2">
        <v>1996</v>
      </c>
      <c r="N1057" s="2">
        <v>4.9000000000000004</v>
      </c>
    </row>
    <row r="1058" spans="1:14" x14ac:dyDescent="0.25">
      <c r="A1058" s="1" t="s">
        <v>2723</v>
      </c>
      <c r="B1058" s="1">
        <v>85</v>
      </c>
      <c r="C1058" s="1">
        <v>220</v>
      </c>
      <c r="D1058" s="1">
        <v>15527125</v>
      </c>
      <c r="E1058" s="1" t="s">
        <v>1947</v>
      </c>
      <c r="F1058" s="1" t="s">
        <v>629</v>
      </c>
      <c r="G1058" s="1" t="s">
        <v>2725</v>
      </c>
      <c r="H1058" s="1">
        <v>11388</v>
      </c>
      <c r="I1058" s="1">
        <v>183</v>
      </c>
      <c r="J1058" s="1" t="s">
        <v>19</v>
      </c>
      <c r="K1058" s="1" t="s">
        <v>20</v>
      </c>
      <c r="L1058" s="1">
        <v>57000000</v>
      </c>
      <c r="M1058" s="1">
        <v>2000</v>
      </c>
      <c r="N1058" s="1">
        <v>5.8</v>
      </c>
    </row>
    <row r="1059" spans="1:14" x14ac:dyDescent="0.25">
      <c r="A1059" s="2" t="s">
        <v>427</v>
      </c>
      <c r="B1059" s="2">
        <v>83</v>
      </c>
      <c r="C1059" s="2">
        <v>212</v>
      </c>
      <c r="D1059" s="2">
        <v>13560960</v>
      </c>
      <c r="E1059" s="2" t="s">
        <v>2726</v>
      </c>
      <c r="F1059" s="2" t="s">
        <v>429</v>
      </c>
      <c r="G1059" s="2" t="s">
        <v>2727</v>
      </c>
      <c r="H1059" s="2">
        <v>23996</v>
      </c>
      <c r="I1059" s="2">
        <v>161</v>
      </c>
      <c r="J1059" s="2" t="s">
        <v>19</v>
      </c>
      <c r="K1059" s="2" t="s">
        <v>20</v>
      </c>
      <c r="L1059" s="2">
        <v>50000000</v>
      </c>
      <c r="M1059" s="2">
        <v>1995</v>
      </c>
      <c r="N1059" s="2">
        <v>7.1</v>
      </c>
    </row>
    <row r="1060" spans="1:14" x14ac:dyDescent="0.25">
      <c r="A1060" s="1" t="s">
        <v>1850</v>
      </c>
      <c r="B1060" s="1">
        <v>343</v>
      </c>
      <c r="C1060" s="1">
        <v>128</v>
      </c>
      <c r="D1060" s="1">
        <v>15523168</v>
      </c>
      <c r="E1060" s="1" t="s">
        <v>477</v>
      </c>
      <c r="F1060" s="1" t="s">
        <v>1717</v>
      </c>
      <c r="G1060" s="1" t="s">
        <v>2728</v>
      </c>
      <c r="H1060" s="1">
        <v>132423</v>
      </c>
      <c r="I1060" s="1">
        <v>349</v>
      </c>
      <c r="J1060" s="1" t="s">
        <v>19</v>
      </c>
      <c r="K1060" s="1" t="s">
        <v>774</v>
      </c>
      <c r="L1060" s="1">
        <v>45000000</v>
      </c>
      <c r="M1060" s="1">
        <v>2010</v>
      </c>
      <c r="N1060" s="1">
        <v>7.2</v>
      </c>
    </row>
    <row r="1061" spans="1:14" x14ac:dyDescent="0.25">
      <c r="A1061" s="2" t="s">
        <v>309</v>
      </c>
      <c r="B1061" s="2">
        <v>106</v>
      </c>
      <c r="C1061" s="2">
        <v>106</v>
      </c>
      <c r="D1061" s="2">
        <v>11146409</v>
      </c>
      <c r="E1061" s="2" t="s">
        <v>1687</v>
      </c>
      <c r="F1061" s="2" t="s">
        <v>372</v>
      </c>
      <c r="G1061" s="2" t="s">
        <v>2729</v>
      </c>
      <c r="H1061" s="2">
        <v>26551</v>
      </c>
      <c r="I1061" s="2">
        <v>273</v>
      </c>
      <c r="J1061" s="2" t="s">
        <v>19</v>
      </c>
      <c r="K1061" s="2" t="s">
        <v>20</v>
      </c>
      <c r="L1061" s="2">
        <v>45000000</v>
      </c>
      <c r="M1061" s="2">
        <v>1998</v>
      </c>
      <c r="N1061" s="2">
        <v>6</v>
      </c>
    </row>
    <row r="1062" spans="1:14" x14ac:dyDescent="0.25">
      <c r="A1062" s="1" t="s">
        <v>2385</v>
      </c>
      <c r="B1062" s="1">
        <v>158</v>
      </c>
      <c r="C1062" s="1">
        <v>160</v>
      </c>
      <c r="D1062" s="1">
        <v>7916887</v>
      </c>
      <c r="E1062" s="1" t="s">
        <v>2731</v>
      </c>
      <c r="F1062" s="1" t="s">
        <v>37</v>
      </c>
      <c r="G1062" s="1" t="s">
        <v>2732</v>
      </c>
      <c r="H1062" s="1">
        <v>15697</v>
      </c>
      <c r="I1062" s="1">
        <v>182</v>
      </c>
      <c r="J1062" s="1" t="s">
        <v>19</v>
      </c>
      <c r="K1062" s="1" t="s">
        <v>20</v>
      </c>
      <c r="L1062" s="1">
        <v>45000000</v>
      </c>
      <c r="M1062" s="1">
        <v>2008</v>
      </c>
      <c r="N1062" s="1">
        <v>6</v>
      </c>
    </row>
    <row r="1063" spans="1:14" x14ac:dyDescent="0.25">
      <c r="A1063" s="2" t="s">
        <v>1009</v>
      </c>
      <c r="B1063" s="2">
        <v>189</v>
      </c>
      <c r="C1063" s="2">
        <v>114</v>
      </c>
      <c r="D1063" s="2">
        <v>6565495</v>
      </c>
      <c r="E1063" s="2" t="s">
        <v>129</v>
      </c>
      <c r="F1063" s="2" t="s">
        <v>1236</v>
      </c>
      <c r="G1063" s="2" t="s">
        <v>2734</v>
      </c>
      <c r="H1063" s="2">
        <v>36455</v>
      </c>
      <c r="I1063" s="2">
        <v>229</v>
      </c>
      <c r="J1063" s="2" t="s">
        <v>1012</v>
      </c>
      <c r="K1063" s="2" t="s">
        <v>497</v>
      </c>
      <c r="L1063" s="2">
        <v>45000000</v>
      </c>
      <c r="M1063" s="2">
        <v>2006</v>
      </c>
      <c r="N1063" s="2">
        <v>7</v>
      </c>
    </row>
    <row r="1064" spans="1:14" x14ac:dyDescent="0.25">
      <c r="A1064" s="1" t="s">
        <v>2735</v>
      </c>
      <c r="B1064" s="1">
        <v>125</v>
      </c>
      <c r="C1064" s="1">
        <v>99</v>
      </c>
      <c r="D1064" s="1">
        <v>15279680</v>
      </c>
      <c r="E1064" s="1" t="s">
        <v>201</v>
      </c>
      <c r="F1064" s="1" t="s">
        <v>396</v>
      </c>
      <c r="G1064" s="1" t="s">
        <v>2736</v>
      </c>
      <c r="H1064" s="1">
        <v>48245</v>
      </c>
      <c r="I1064" s="1">
        <v>154</v>
      </c>
      <c r="J1064" s="1" t="s">
        <v>19</v>
      </c>
      <c r="K1064" s="1" t="s">
        <v>20</v>
      </c>
      <c r="L1064" s="1">
        <v>40000000</v>
      </c>
      <c r="M1064" s="1">
        <v>2008</v>
      </c>
      <c r="N1064" s="1">
        <v>5.4</v>
      </c>
    </row>
    <row r="1065" spans="1:14" x14ac:dyDescent="0.25">
      <c r="A1065" s="2" t="s">
        <v>95</v>
      </c>
      <c r="B1065" s="2">
        <v>87</v>
      </c>
      <c r="C1065" s="2">
        <v>74</v>
      </c>
      <c r="D1065" s="2">
        <v>7262288</v>
      </c>
      <c r="E1065" s="2" t="s">
        <v>2737</v>
      </c>
      <c r="F1065" s="2" t="s">
        <v>1014</v>
      </c>
      <c r="G1065" s="2" t="s">
        <v>2738</v>
      </c>
      <c r="H1065" s="2">
        <v>17307</v>
      </c>
      <c r="I1065" s="2">
        <v>186</v>
      </c>
      <c r="J1065" s="2" t="s">
        <v>19</v>
      </c>
      <c r="K1065" s="2" t="s">
        <v>20</v>
      </c>
      <c r="L1065" s="2">
        <v>40000000</v>
      </c>
      <c r="M1065" s="2">
        <v>2002</v>
      </c>
      <c r="N1065" s="2">
        <v>6.5</v>
      </c>
    </row>
    <row r="1066" spans="1:14" x14ac:dyDescent="0.25">
      <c r="A1066" s="1" t="s">
        <v>221</v>
      </c>
      <c r="B1066" s="1">
        <v>115</v>
      </c>
      <c r="C1066" s="1">
        <v>139</v>
      </c>
      <c r="D1066" s="1">
        <v>4584886</v>
      </c>
      <c r="E1066" s="1" t="s">
        <v>129</v>
      </c>
      <c r="F1066" s="1" t="s">
        <v>2740</v>
      </c>
      <c r="G1066" s="1" t="s">
        <v>2741</v>
      </c>
      <c r="H1066" s="1">
        <v>19114</v>
      </c>
      <c r="I1066" s="1">
        <v>115</v>
      </c>
      <c r="J1066" s="1" t="s">
        <v>19</v>
      </c>
      <c r="K1066" s="1" t="s">
        <v>20</v>
      </c>
      <c r="L1066" s="1">
        <v>45000000</v>
      </c>
      <c r="M1066" s="1">
        <v>2007</v>
      </c>
      <c r="N1066" s="1">
        <v>6.4</v>
      </c>
    </row>
    <row r="1067" spans="1:14" x14ac:dyDescent="0.25">
      <c r="A1067" s="1" t="s">
        <v>2743</v>
      </c>
      <c r="B1067" s="1">
        <v>24</v>
      </c>
      <c r="C1067" s="1">
        <v>103</v>
      </c>
      <c r="D1067" s="1">
        <v>2154540</v>
      </c>
      <c r="E1067" s="1" t="s">
        <v>34</v>
      </c>
      <c r="F1067" s="1" t="s">
        <v>2744</v>
      </c>
      <c r="G1067" s="1" t="s">
        <v>2745</v>
      </c>
      <c r="H1067" s="1">
        <v>3803</v>
      </c>
      <c r="I1067" s="1">
        <v>41</v>
      </c>
      <c r="J1067" s="1" t="s">
        <v>19</v>
      </c>
      <c r="K1067" s="1" t="s">
        <v>20</v>
      </c>
      <c r="L1067" s="1">
        <v>45000000</v>
      </c>
      <c r="M1067" s="1">
        <v>1997</v>
      </c>
      <c r="N1067" s="1">
        <v>4.9000000000000004</v>
      </c>
    </row>
    <row r="1068" spans="1:14" x14ac:dyDescent="0.25">
      <c r="A1068" s="2" t="s">
        <v>2746</v>
      </c>
      <c r="B1068" s="2">
        <v>152</v>
      </c>
      <c r="C1068" s="2">
        <v>101</v>
      </c>
      <c r="D1068" s="2">
        <v>8129455</v>
      </c>
      <c r="E1068" s="2" t="s">
        <v>730</v>
      </c>
      <c r="F1068" s="2" t="s">
        <v>2747</v>
      </c>
      <c r="G1068" s="2" t="s">
        <v>2748</v>
      </c>
      <c r="H1068" s="2">
        <v>89568</v>
      </c>
      <c r="I1068" s="2">
        <v>142</v>
      </c>
      <c r="J1068" s="2" t="s">
        <v>19</v>
      </c>
      <c r="K1068" s="2" t="s">
        <v>20</v>
      </c>
      <c r="L1068" s="2">
        <v>45000000</v>
      </c>
      <c r="M1068" s="2">
        <v>2011</v>
      </c>
      <c r="N1068" s="2">
        <v>6.3</v>
      </c>
    </row>
    <row r="1069" spans="1:14" x14ac:dyDescent="0.25">
      <c r="A1069" s="2" t="s">
        <v>2749</v>
      </c>
      <c r="B1069" s="2">
        <v>656</v>
      </c>
      <c r="C1069" s="2">
        <v>130</v>
      </c>
      <c r="D1069" s="2">
        <v>136019448</v>
      </c>
      <c r="E1069" s="2" t="s">
        <v>2750</v>
      </c>
      <c r="F1069" s="2" t="s">
        <v>2751</v>
      </c>
      <c r="G1069" s="2" t="s">
        <v>2752</v>
      </c>
      <c r="H1069" s="2">
        <v>452465</v>
      </c>
      <c r="I1069" s="2">
        <v>695</v>
      </c>
      <c r="J1069" s="2" t="s">
        <v>19</v>
      </c>
      <c r="K1069" s="2" t="s">
        <v>20</v>
      </c>
      <c r="L1069" s="2">
        <v>44500000</v>
      </c>
      <c r="M1069" s="2">
        <v>2012</v>
      </c>
      <c r="N1069" s="2">
        <v>7.7</v>
      </c>
    </row>
    <row r="1070" spans="1:14" x14ac:dyDescent="0.25">
      <c r="A1070" s="1" t="s">
        <v>1245</v>
      </c>
      <c r="B1070" s="1">
        <v>119</v>
      </c>
      <c r="C1070" s="1">
        <v>130</v>
      </c>
      <c r="D1070" s="1">
        <v>183875760</v>
      </c>
      <c r="E1070" s="1" t="s">
        <v>2754</v>
      </c>
      <c r="F1070" s="1" t="s">
        <v>232</v>
      </c>
      <c r="G1070" s="1" t="s">
        <v>2755</v>
      </c>
      <c r="H1070" s="1">
        <v>213668</v>
      </c>
      <c r="I1070" s="1">
        <v>270</v>
      </c>
      <c r="J1070" s="1" t="s">
        <v>19</v>
      </c>
      <c r="K1070" s="1" t="s">
        <v>20</v>
      </c>
      <c r="L1070" s="1">
        <v>44000000</v>
      </c>
      <c r="M1070" s="1">
        <v>1993</v>
      </c>
      <c r="N1070" s="1">
        <v>7.8</v>
      </c>
    </row>
    <row r="1071" spans="1:14" x14ac:dyDescent="0.25">
      <c r="A1071" s="2" t="s">
        <v>1545</v>
      </c>
      <c r="B1071" s="2">
        <v>161</v>
      </c>
      <c r="C1071" s="2">
        <v>110</v>
      </c>
      <c r="D1071" s="2">
        <v>67061228</v>
      </c>
      <c r="E1071" s="2" t="s">
        <v>758</v>
      </c>
      <c r="F1071" s="2" t="s">
        <v>362</v>
      </c>
      <c r="G1071" s="2" t="s">
        <v>2756</v>
      </c>
      <c r="H1071" s="2">
        <v>96565</v>
      </c>
      <c r="I1071" s="2">
        <v>135</v>
      </c>
      <c r="J1071" s="2" t="s">
        <v>19</v>
      </c>
      <c r="K1071" s="2" t="s">
        <v>20</v>
      </c>
      <c r="L1071" s="2">
        <v>40000000</v>
      </c>
      <c r="M1071" s="2">
        <v>2010</v>
      </c>
      <c r="N1071" s="2">
        <v>5.5</v>
      </c>
    </row>
    <row r="1072" spans="1:14" x14ac:dyDescent="0.25">
      <c r="A1072" s="1" t="s">
        <v>1539</v>
      </c>
      <c r="B1072" s="1">
        <v>73</v>
      </c>
      <c r="C1072" s="1">
        <v>147</v>
      </c>
      <c r="D1072" s="1">
        <v>53300852</v>
      </c>
      <c r="E1072" s="1" t="s">
        <v>1100</v>
      </c>
      <c r="F1072" s="1" t="s">
        <v>913</v>
      </c>
      <c r="G1072" s="1" t="s">
        <v>2757</v>
      </c>
      <c r="H1072" s="1">
        <v>154487</v>
      </c>
      <c r="I1072" s="1">
        <v>259</v>
      </c>
      <c r="J1072" s="1" t="s">
        <v>19</v>
      </c>
      <c r="K1072" s="1" t="s">
        <v>20</v>
      </c>
      <c r="L1072" s="1">
        <v>44000000</v>
      </c>
      <c r="M1072" s="1">
        <v>1996</v>
      </c>
      <c r="N1072" s="1">
        <v>7.5</v>
      </c>
    </row>
    <row r="1073" spans="1:14" x14ac:dyDescent="0.25">
      <c r="A1073" s="2" t="s">
        <v>2743</v>
      </c>
      <c r="B1073" s="2">
        <v>96</v>
      </c>
      <c r="C1073" s="2">
        <v>96</v>
      </c>
      <c r="D1073" s="2">
        <v>150415432</v>
      </c>
      <c r="E1073" s="2" t="s">
        <v>2137</v>
      </c>
      <c r="F1073" s="2" t="s">
        <v>933</v>
      </c>
      <c r="G1073" s="2" t="s">
        <v>2758</v>
      </c>
      <c r="H1073" s="2">
        <v>117606</v>
      </c>
      <c r="I1073" s="2">
        <v>217</v>
      </c>
      <c r="J1073" s="2" t="s">
        <v>19</v>
      </c>
      <c r="K1073" s="2" t="s">
        <v>20</v>
      </c>
      <c r="L1073" s="2">
        <v>44000000</v>
      </c>
      <c r="M1073" s="2">
        <v>1985</v>
      </c>
      <c r="N1073" s="2">
        <v>6.4</v>
      </c>
    </row>
    <row r="1074" spans="1:14" x14ac:dyDescent="0.25">
      <c r="A1074" s="1" t="s">
        <v>2760</v>
      </c>
      <c r="B1074" s="1">
        <v>28</v>
      </c>
      <c r="C1074" s="1">
        <v>118</v>
      </c>
      <c r="D1074" s="1">
        <v>44834712</v>
      </c>
      <c r="E1074" s="1" t="s">
        <v>1962</v>
      </c>
      <c r="F1074" s="1" t="s">
        <v>37</v>
      </c>
      <c r="G1074" s="1" t="s">
        <v>2761</v>
      </c>
      <c r="H1074" s="1">
        <v>13995</v>
      </c>
      <c r="I1074" s="1">
        <v>62</v>
      </c>
      <c r="J1074" s="1" t="s">
        <v>19</v>
      </c>
      <c r="K1074" s="1" t="s">
        <v>20</v>
      </c>
      <c r="L1074" s="1">
        <v>44000000</v>
      </c>
      <c r="M1074" s="1">
        <v>1996</v>
      </c>
      <c r="N1074" s="1">
        <v>5.6</v>
      </c>
    </row>
    <row r="1075" spans="1:14" x14ac:dyDescent="0.25">
      <c r="A1075" s="2" t="s">
        <v>2762</v>
      </c>
      <c r="B1075" s="2">
        <v>105</v>
      </c>
      <c r="C1075" s="2">
        <v>88</v>
      </c>
      <c r="D1075" s="2">
        <v>84300000</v>
      </c>
      <c r="E1075" s="2" t="s">
        <v>2763</v>
      </c>
      <c r="F1075" s="2" t="s">
        <v>2764</v>
      </c>
      <c r="G1075" s="2" t="s">
        <v>2765</v>
      </c>
      <c r="H1075" s="2">
        <v>90360</v>
      </c>
      <c r="I1075" s="2">
        <v>147</v>
      </c>
      <c r="J1075" s="2" t="s">
        <v>19</v>
      </c>
      <c r="K1075" s="2" t="s">
        <v>20</v>
      </c>
      <c r="L1075" s="2">
        <v>2600000</v>
      </c>
      <c r="M1075" s="2">
        <v>1940</v>
      </c>
      <c r="N1075" s="2">
        <v>7.5</v>
      </c>
    </row>
    <row r="1076" spans="1:14" x14ac:dyDescent="0.25">
      <c r="A1076" s="1" t="s">
        <v>2766</v>
      </c>
      <c r="B1076" s="1">
        <v>102</v>
      </c>
      <c r="C1076" s="1">
        <v>325</v>
      </c>
      <c r="D1076" s="1">
        <v>1500000</v>
      </c>
      <c r="E1076" s="1" t="s">
        <v>2767</v>
      </c>
      <c r="F1076" s="1" t="s">
        <v>181</v>
      </c>
      <c r="G1076" s="1" t="s">
        <v>2768</v>
      </c>
      <c r="H1076" s="1">
        <v>9830</v>
      </c>
      <c r="I1076" s="1">
        <v>189</v>
      </c>
      <c r="J1076" s="1" t="s">
        <v>19</v>
      </c>
      <c r="K1076" s="1" t="s">
        <v>20</v>
      </c>
      <c r="L1076" s="1">
        <v>44000000</v>
      </c>
      <c r="M1076" s="1">
        <v>1980</v>
      </c>
      <c r="N1076" s="1">
        <v>6.8</v>
      </c>
    </row>
    <row r="1077" spans="1:14" x14ac:dyDescent="0.25">
      <c r="A1077" s="2" t="s">
        <v>847</v>
      </c>
      <c r="B1077" s="2">
        <v>206</v>
      </c>
      <c r="C1077" s="2">
        <v>102</v>
      </c>
      <c r="D1077" s="2">
        <v>62318875</v>
      </c>
      <c r="E1077" s="2" t="s">
        <v>159</v>
      </c>
      <c r="F1077" s="2" t="s">
        <v>172</v>
      </c>
      <c r="G1077" s="2" t="s">
        <v>2770</v>
      </c>
      <c r="H1077" s="2">
        <v>156225</v>
      </c>
      <c r="I1077" s="2">
        <v>502</v>
      </c>
      <c r="J1077" s="2" t="s">
        <v>19</v>
      </c>
      <c r="K1077" s="2" t="s">
        <v>20</v>
      </c>
      <c r="L1077" s="2">
        <v>50000000</v>
      </c>
      <c r="M1077" s="2">
        <v>2006</v>
      </c>
      <c r="N1077" s="2">
        <v>6.8</v>
      </c>
    </row>
    <row r="1078" spans="1:14" x14ac:dyDescent="0.25">
      <c r="A1078" s="1" t="s">
        <v>2771</v>
      </c>
      <c r="B1078" s="1">
        <v>159</v>
      </c>
      <c r="C1078" s="1">
        <v>110</v>
      </c>
      <c r="D1078" s="1">
        <v>5773519</v>
      </c>
      <c r="E1078" s="1" t="s">
        <v>1562</v>
      </c>
      <c r="F1078" s="1" t="s">
        <v>60</v>
      </c>
      <c r="G1078" s="1" t="s">
        <v>2772</v>
      </c>
      <c r="H1078" s="1">
        <v>28618</v>
      </c>
      <c r="I1078" s="1">
        <v>91</v>
      </c>
      <c r="J1078" s="1" t="s">
        <v>19</v>
      </c>
      <c r="K1078" s="1" t="s">
        <v>20</v>
      </c>
      <c r="L1078" s="1">
        <v>40000000</v>
      </c>
      <c r="M1078" s="1">
        <v>2015</v>
      </c>
      <c r="N1078" s="1">
        <v>6</v>
      </c>
    </row>
    <row r="1079" spans="1:14" x14ac:dyDescent="0.25">
      <c r="A1079" s="2" t="s">
        <v>2774</v>
      </c>
      <c r="B1079" s="2">
        <v>137</v>
      </c>
      <c r="C1079" s="2">
        <v>136</v>
      </c>
      <c r="D1079" s="2">
        <v>51768623</v>
      </c>
      <c r="E1079" s="2" t="s">
        <v>1671</v>
      </c>
      <c r="F1079" s="2" t="s">
        <v>1234</v>
      </c>
      <c r="G1079" s="2" t="s">
        <v>2775</v>
      </c>
      <c r="H1079" s="2">
        <v>73006</v>
      </c>
      <c r="I1079" s="2">
        <v>297</v>
      </c>
      <c r="J1079" s="2" t="s">
        <v>19</v>
      </c>
      <c r="K1079" s="2" t="s">
        <v>20</v>
      </c>
      <c r="L1079" s="2">
        <v>43000000</v>
      </c>
      <c r="M1079" s="2">
        <v>2000</v>
      </c>
      <c r="N1079" s="2">
        <v>7.3</v>
      </c>
    </row>
    <row r="1080" spans="1:14" x14ac:dyDescent="0.25">
      <c r="A1080" s="1" t="s">
        <v>1612</v>
      </c>
      <c r="B1080" s="1">
        <v>116</v>
      </c>
      <c r="C1080" s="1">
        <v>103</v>
      </c>
      <c r="D1080" s="1">
        <v>37035515</v>
      </c>
      <c r="E1080" s="1" t="s">
        <v>1289</v>
      </c>
      <c r="F1080" s="1" t="s">
        <v>166</v>
      </c>
      <c r="G1080" s="1" t="s">
        <v>2777</v>
      </c>
      <c r="H1080" s="1">
        <v>34597</v>
      </c>
      <c r="I1080" s="1">
        <v>194</v>
      </c>
      <c r="J1080" s="1" t="s">
        <v>19</v>
      </c>
      <c r="K1080" s="1" t="s">
        <v>20</v>
      </c>
      <c r="L1080" s="1">
        <v>43000000</v>
      </c>
      <c r="M1080" s="1">
        <v>2000</v>
      </c>
      <c r="N1080" s="1">
        <v>6</v>
      </c>
    </row>
    <row r="1081" spans="1:14" x14ac:dyDescent="0.25">
      <c r="A1081" s="2" t="s">
        <v>610</v>
      </c>
      <c r="B1081" s="2">
        <v>177</v>
      </c>
      <c r="C1081" s="2">
        <v>103</v>
      </c>
      <c r="D1081" s="2">
        <v>24520892</v>
      </c>
      <c r="E1081" s="2" t="s">
        <v>268</v>
      </c>
      <c r="F1081" s="2" t="s">
        <v>270</v>
      </c>
      <c r="G1081" s="2" t="s">
        <v>2778</v>
      </c>
      <c r="H1081" s="2">
        <v>85198</v>
      </c>
      <c r="I1081" s="2">
        <v>303</v>
      </c>
      <c r="J1081" s="2" t="s">
        <v>19</v>
      </c>
      <c r="K1081" s="2" t="s">
        <v>774</v>
      </c>
      <c r="L1081" s="2">
        <v>45000000</v>
      </c>
      <c r="M1081" s="2">
        <v>2005</v>
      </c>
      <c r="N1081" s="2">
        <v>7</v>
      </c>
    </row>
    <row r="1082" spans="1:14" x14ac:dyDescent="0.25">
      <c r="A1082" s="1" t="s">
        <v>2779</v>
      </c>
      <c r="B1082" s="1">
        <v>99</v>
      </c>
      <c r="C1082" s="1">
        <v>90</v>
      </c>
      <c r="D1082" s="1">
        <v>24430272</v>
      </c>
      <c r="E1082" s="1" t="s">
        <v>877</v>
      </c>
      <c r="F1082" s="1" t="s">
        <v>2780</v>
      </c>
      <c r="G1082" s="1" t="s">
        <v>2781</v>
      </c>
      <c r="H1082" s="1">
        <v>46158</v>
      </c>
      <c r="I1082" s="1">
        <v>403</v>
      </c>
      <c r="J1082" s="1" t="s">
        <v>19</v>
      </c>
      <c r="K1082" s="1" t="s">
        <v>20</v>
      </c>
      <c r="L1082" s="1">
        <v>43000000</v>
      </c>
      <c r="M1082" s="1">
        <v>2002</v>
      </c>
      <c r="N1082" s="1">
        <v>5.0999999999999996</v>
      </c>
    </row>
    <row r="1083" spans="1:14" x14ac:dyDescent="0.25">
      <c r="A1083" s="2" t="s">
        <v>1146</v>
      </c>
      <c r="B1083" s="2">
        <v>56</v>
      </c>
      <c r="C1083" s="2">
        <v>154</v>
      </c>
      <c r="D1083" s="2">
        <v>158348400</v>
      </c>
      <c r="E1083" s="2" t="s">
        <v>1001</v>
      </c>
      <c r="F1083" s="2" t="s">
        <v>303</v>
      </c>
      <c r="G1083" s="2" t="s">
        <v>2782</v>
      </c>
      <c r="H1083" s="2">
        <v>88844</v>
      </c>
      <c r="I1083" s="2">
        <v>142</v>
      </c>
      <c r="J1083" s="2" t="s">
        <v>19</v>
      </c>
      <c r="K1083" s="2" t="s">
        <v>20</v>
      </c>
      <c r="L1083" s="2">
        <v>42000000</v>
      </c>
      <c r="M1083" s="2">
        <v>1993</v>
      </c>
      <c r="N1083" s="2">
        <v>6.8</v>
      </c>
    </row>
    <row r="1084" spans="1:14" x14ac:dyDescent="0.25">
      <c r="A1084" s="1" t="s">
        <v>2784</v>
      </c>
      <c r="B1084" s="1">
        <v>117</v>
      </c>
      <c r="C1084" s="1">
        <v>99</v>
      </c>
      <c r="D1084" s="1">
        <v>31136950</v>
      </c>
      <c r="E1084" s="1" t="s">
        <v>385</v>
      </c>
      <c r="F1084" s="1" t="s">
        <v>2785</v>
      </c>
      <c r="G1084" s="1" t="s">
        <v>2786</v>
      </c>
      <c r="H1084" s="1">
        <v>47364</v>
      </c>
      <c r="I1084" s="1">
        <v>75</v>
      </c>
      <c r="J1084" s="1" t="s">
        <v>19</v>
      </c>
      <c r="K1084" s="1" t="s">
        <v>20</v>
      </c>
      <c r="L1084" s="1">
        <v>44000000</v>
      </c>
      <c r="M1084" s="1">
        <v>2010</v>
      </c>
      <c r="N1084" s="1">
        <v>6.5</v>
      </c>
    </row>
    <row r="1085" spans="1:14" x14ac:dyDescent="0.25">
      <c r="A1085" s="2" t="s">
        <v>932</v>
      </c>
      <c r="B1085" s="2">
        <v>252</v>
      </c>
      <c r="C1085" s="2">
        <v>93</v>
      </c>
      <c r="D1085" s="2">
        <v>29113588</v>
      </c>
      <c r="E1085" s="2" t="s">
        <v>201</v>
      </c>
      <c r="F1085" s="2" t="s">
        <v>202</v>
      </c>
      <c r="G1085" s="2" t="s">
        <v>2787</v>
      </c>
      <c r="H1085" s="2">
        <v>117999</v>
      </c>
      <c r="I1085" s="2">
        <v>181</v>
      </c>
      <c r="J1085" s="2" t="s">
        <v>19</v>
      </c>
      <c r="K1085" s="2" t="s">
        <v>20</v>
      </c>
      <c r="L1085" s="2">
        <v>40000000</v>
      </c>
      <c r="M1085" s="2">
        <v>2011</v>
      </c>
      <c r="N1085" s="2">
        <v>6.6</v>
      </c>
    </row>
    <row r="1086" spans="1:14" x14ac:dyDescent="0.25">
      <c r="A1086" s="1" t="s">
        <v>1087</v>
      </c>
      <c r="B1086" s="1">
        <v>375</v>
      </c>
      <c r="C1086" s="1">
        <v>109</v>
      </c>
      <c r="D1086" s="1">
        <v>138447667</v>
      </c>
      <c r="E1086" s="1" t="s">
        <v>916</v>
      </c>
      <c r="F1086" s="1" t="s">
        <v>260</v>
      </c>
      <c r="G1086" s="1" t="s">
        <v>2789</v>
      </c>
      <c r="H1086" s="1">
        <v>408302</v>
      </c>
      <c r="I1086" s="1">
        <v>345</v>
      </c>
      <c r="J1086" s="1" t="s">
        <v>19</v>
      </c>
      <c r="K1086" s="1" t="s">
        <v>20</v>
      </c>
      <c r="L1086" s="1">
        <v>42000000</v>
      </c>
      <c r="M1086" s="1">
        <v>2012</v>
      </c>
      <c r="N1086" s="1">
        <v>7.2</v>
      </c>
    </row>
    <row r="1087" spans="1:14" x14ac:dyDescent="0.25">
      <c r="A1087" s="2" t="s">
        <v>2656</v>
      </c>
      <c r="B1087" s="2">
        <v>150</v>
      </c>
      <c r="C1087" s="2">
        <v>124</v>
      </c>
      <c r="D1087" s="2">
        <v>116006080</v>
      </c>
      <c r="E1087" s="2" t="s">
        <v>753</v>
      </c>
      <c r="F1087" s="2" t="s">
        <v>808</v>
      </c>
      <c r="G1087" s="2" t="s">
        <v>2790</v>
      </c>
      <c r="H1087" s="2">
        <v>203269</v>
      </c>
      <c r="I1087" s="2">
        <v>602</v>
      </c>
      <c r="J1087" s="2" t="s">
        <v>19</v>
      </c>
      <c r="K1087" s="2" t="s">
        <v>31</v>
      </c>
      <c r="L1087" s="2">
        <v>42000000</v>
      </c>
      <c r="M1087" s="2">
        <v>1999</v>
      </c>
      <c r="N1087" s="2">
        <v>7</v>
      </c>
    </row>
    <row r="1088" spans="1:14" x14ac:dyDescent="0.25">
      <c r="A1088" s="1" t="s">
        <v>2247</v>
      </c>
      <c r="B1088" s="1">
        <v>187</v>
      </c>
      <c r="C1088" s="1">
        <v>84</v>
      </c>
      <c r="D1088" s="1">
        <v>106793915</v>
      </c>
      <c r="E1088" s="1" t="s">
        <v>484</v>
      </c>
      <c r="F1088" s="1" t="s">
        <v>1241</v>
      </c>
      <c r="G1088" s="1" t="s">
        <v>2791</v>
      </c>
      <c r="H1088" s="1">
        <v>140499</v>
      </c>
      <c r="I1088" s="1">
        <v>358</v>
      </c>
      <c r="J1088" s="1" t="s">
        <v>19</v>
      </c>
      <c r="K1088" s="1" t="s">
        <v>31</v>
      </c>
      <c r="L1088" s="1">
        <v>45000000</v>
      </c>
      <c r="M1088" s="1">
        <v>2000</v>
      </c>
      <c r="N1088" s="1">
        <v>7</v>
      </c>
    </row>
    <row r="1089" spans="1:14" x14ac:dyDescent="0.25">
      <c r="A1089" s="2" t="s">
        <v>2792</v>
      </c>
      <c r="B1089" s="2">
        <v>108</v>
      </c>
      <c r="C1089" s="2">
        <v>90</v>
      </c>
      <c r="D1089" s="2">
        <v>87856565</v>
      </c>
      <c r="E1089" s="2" t="s">
        <v>877</v>
      </c>
      <c r="F1089" s="2" t="s">
        <v>391</v>
      </c>
      <c r="G1089" s="2" t="s">
        <v>2793</v>
      </c>
      <c r="H1089" s="2">
        <v>106909</v>
      </c>
      <c r="I1089" s="2">
        <v>268</v>
      </c>
      <c r="J1089" s="2" t="s">
        <v>19</v>
      </c>
      <c r="K1089" s="2" t="s">
        <v>20</v>
      </c>
      <c r="L1089" s="2">
        <v>42000000</v>
      </c>
      <c r="M1089" s="2">
        <v>2004</v>
      </c>
      <c r="N1089" s="2">
        <v>5.9</v>
      </c>
    </row>
    <row r="1090" spans="1:14" x14ac:dyDescent="0.25">
      <c r="A1090" s="1" t="s">
        <v>2794</v>
      </c>
      <c r="B1090" s="1">
        <v>21</v>
      </c>
      <c r="C1090" s="1">
        <v>117</v>
      </c>
      <c r="D1090" s="1">
        <v>70100000</v>
      </c>
      <c r="E1090" s="1" t="s">
        <v>753</v>
      </c>
      <c r="F1090" s="1" t="s">
        <v>1879</v>
      </c>
      <c r="G1090" s="1" t="s">
        <v>2795</v>
      </c>
      <c r="H1090" s="1">
        <v>20183</v>
      </c>
      <c r="I1090" s="1">
        <v>41</v>
      </c>
      <c r="J1090" s="1" t="s">
        <v>19</v>
      </c>
      <c r="K1090" s="1" t="s">
        <v>20</v>
      </c>
      <c r="L1090" s="1">
        <v>40000000</v>
      </c>
      <c r="M1090" s="1">
        <v>1992</v>
      </c>
      <c r="N1090" s="1">
        <v>5.4</v>
      </c>
    </row>
    <row r="1091" spans="1:14" x14ac:dyDescent="0.25">
      <c r="A1091" s="2" t="s">
        <v>536</v>
      </c>
      <c r="B1091" s="2">
        <v>270</v>
      </c>
      <c r="C1091" s="2">
        <v>123</v>
      </c>
      <c r="D1091" s="2">
        <v>159578352</v>
      </c>
      <c r="E1091" s="2" t="s">
        <v>916</v>
      </c>
      <c r="F1091" s="2" t="s">
        <v>1287</v>
      </c>
      <c r="G1091" s="2" t="s">
        <v>2796</v>
      </c>
      <c r="H1091" s="2">
        <v>133177</v>
      </c>
      <c r="I1091" s="2">
        <v>380</v>
      </c>
      <c r="J1091" s="2" t="s">
        <v>19</v>
      </c>
      <c r="K1091" s="2" t="s">
        <v>20</v>
      </c>
      <c r="L1091" s="2">
        <v>43000000</v>
      </c>
      <c r="M1091" s="2">
        <v>2013</v>
      </c>
      <c r="N1091" s="2">
        <v>6.6</v>
      </c>
    </row>
    <row r="1092" spans="1:14" x14ac:dyDescent="0.25">
      <c r="A1092" s="1" t="s">
        <v>2797</v>
      </c>
      <c r="B1092" s="1">
        <v>72</v>
      </c>
      <c r="C1092" s="1">
        <v>251</v>
      </c>
      <c r="D1092" s="1">
        <v>57750000</v>
      </c>
      <c r="E1092" s="1" t="s">
        <v>2799</v>
      </c>
      <c r="F1092" s="1" t="s">
        <v>1603</v>
      </c>
      <c r="G1092" s="1" t="s">
        <v>2800</v>
      </c>
      <c r="H1092" s="1">
        <v>21554</v>
      </c>
      <c r="I1092" s="1">
        <v>192</v>
      </c>
      <c r="J1092" s="1" t="s">
        <v>19</v>
      </c>
      <c r="K1092" s="1" t="s">
        <v>31</v>
      </c>
      <c r="L1092" s="1">
        <v>31115000</v>
      </c>
      <c r="M1092" s="1">
        <v>1963</v>
      </c>
      <c r="N1092" s="1">
        <v>7</v>
      </c>
    </row>
    <row r="1093" spans="1:14" x14ac:dyDescent="0.25">
      <c r="A1093" s="2" t="s">
        <v>850</v>
      </c>
      <c r="B1093" s="2">
        <v>154</v>
      </c>
      <c r="C1093" s="2">
        <v>105</v>
      </c>
      <c r="D1093" s="2">
        <v>45290318</v>
      </c>
      <c r="E1093" s="2" t="s">
        <v>1587</v>
      </c>
      <c r="F1093" s="2" t="s">
        <v>285</v>
      </c>
      <c r="G1093" s="2" t="s">
        <v>2801</v>
      </c>
      <c r="H1093" s="2">
        <v>74169</v>
      </c>
      <c r="I1093" s="2">
        <v>112</v>
      </c>
      <c r="J1093" s="2" t="s">
        <v>19</v>
      </c>
      <c r="K1093" s="2" t="s">
        <v>20</v>
      </c>
      <c r="L1093" s="2">
        <v>42000000</v>
      </c>
      <c r="M1093" s="2">
        <v>2012</v>
      </c>
      <c r="N1093" s="2">
        <v>6.5</v>
      </c>
    </row>
    <row r="1094" spans="1:14" x14ac:dyDescent="0.25">
      <c r="A1094" s="1" t="s">
        <v>2471</v>
      </c>
      <c r="B1094" s="1">
        <v>114</v>
      </c>
      <c r="C1094" s="1">
        <v>115</v>
      </c>
      <c r="D1094" s="1">
        <v>41543207</v>
      </c>
      <c r="E1094" s="1" t="s">
        <v>1110</v>
      </c>
      <c r="F1094" s="1" t="s">
        <v>270</v>
      </c>
      <c r="G1094" s="1" t="s">
        <v>2802</v>
      </c>
      <c r="H1094" s="1">
        <v>30077</v>
      </c>
      <c r="I1094" s="1">
        <v>175</v>
      </c>
      <c r="J1094" s="1" t="s">
        <v>19</v>
      </c>
      <c r="K1094" s="1" t="s">
        <v>20</v>
      </c>
      <c r="L1094" s="1">
        <v>42000000</v>
      </c>
      <c r="M1094" s="1">
        <v>2002</v>
      </c>
      <c r="N1094" s="1">
        <v>6.3</v>
      </c>
    </row>
    <row r="1095" spans="1:14" x14ac:dyDescent="0.25">
      <c r="A1095" s="2" t="s">
        <v>2803</v>
      </c>
      <c r="B1095" s="2">
        <v>27</v>
      </c>
      <c r="C1095" s="2">
        <v>122</v>
      </c>
      <c r="D1095" s="2">
        <v>41252428</v>
      </c>
      <c r="E1095" s="2" t="s">
        <v>753</v>
      </c>
      <c r="F1095" s="2" t="s">
        <v>181</v>
      </c>
      <c r="G1095" s="2" t="s">
        <v>2804</v>
      </c>
      <c r="H1095" s="2">
        <v>11453</v>
      </c>
      <c r="I1095" s="2">
        <v>71</v>
      </c>
      <c r="J1095" s="2" t="s">
        <v>19</v>
      </c>
      <c r="K1095" s="2" t="s">
        <v>20</v>
      </c>
      <c r="L1095" s="2">
        <v>42000000</v>
      </c>
      <c r="M1095" s="2">
        <v>1996</v>
      </c>
      <c r="N1095" s="2">
        <v>6.5</v>
      </c>
    </row>
    <row r="1096" spans="1:14" x14ac:dyDescent="0.25">
      <c r="A1096" s="1" t="s">
        <v>2805</v>
      </c>
      <c r="B1096" s="1">
        <v>166</v>
      </c>
      <c r="C1096" s="1">
        <v>119</v>
      </c>
      <c r="D1096" s="1">
        <v>35228696</v>
      </c>
      <c r="E1096" s="1" t="s">
        <v>2806</v>
      </c>
      <c r="F1096" s="1" t="s">
        <v>1225</v>
      </c>
      <c r="G1096" s="1" t="s">
        <v>2807</v>
      </c>
      <c r="H1096" s="1">
        <v>63677</v>
      </c>
      <c r="I1096" s="1">
        <v>460</v>
      </c>
      <c r="J1096" s="1" t="s">
        <v>19</v>
      </c>
      <c r="K1096" s="1" t="s">
        <v>20</v>
      </c>
      <c r="L1096" s="1">
        <v>32000000</v>
      </c>
      <c r="M1096" s="1">
        <v>2002</v>
      </c>
      <c r="N1096" s="1">
        <v>6.5</v>
      </c>
    </row>
    <row r="1097" spans="1:14" x14ac:dyDescent="0.25">
      <c r="A1097" s="2" t="s">
        <v>1807</v>
      </c>
      <c r="B1097" s="2">
        <v>288</v>
      </c>
      <c r="C1097" s="2">
        <v>81</v>
      </c>
      <c r="D1097" s="2">
        <v>59992760</v>
      </c>
      <c r="E1097" s="2" t="s">
        <v>872</v>
      </c>
      <c r="F1097" s="2" t="s">
        <v>2808</v>
      </c>
      <c r="G1097" s="2" t="s">
        <v>2809</v>
      </c>
      <c r="H1097" s="2">
        <v>119622</v>
      </c>
      <c r="I1097" s="2">
        <v>396</v>
      </c>
      <c r="J1097" s="2" t="s">
        <v>19</v>
      </c>
      <c r="K1097" s="2" t="s">
        <v>20</v>
      </c>
      <c r="L1097" s="2">
        <v>42000000</v>
      </c>
      <c r="M1097" s="2">
        <v>2009</v>
      </c>
      <c r="N1097" s="2">
        <v>5.8</v>
      </c>
    </row>
    <row r="1098" spans="1:14" x14ac:dyDescent="0.25">
      <c r="A1098" s="1" t="s">
        <v>2810</v>
      </c>
      <c r="B1098" s="1">
        <v>117</v>
      </c>
      <c r="C1098" s="1">
        <v>133</v>
      </c>
      <c r="D1098" s="1">
        <v>34667015</v>
      </c>
      <c r="E1098" s="1" t="s">
        <v>28</v>
      </c>
      <c r="F1098" s="1" t="s">
        <v>2811</v>
      </c>
      <c r="G1098" s="1" t="s">
        <v>2812</v>
      </c>
      <c r="H1098" s="1">
        <v>74009</v>
      </c>
      <c r="I1098" s="1">
        <v>317</v>
      </c>
      <c r="J1098" s="1" t="s">
        <v>19</v>
      </c>
      <c r="K1098" s="1" t="s">
        <v>31</v>
      </c>
      <c r="L1098" s="1">
        <v>32000000</v>
      </c>
      <c r="M1098" s="1">
        <v>1989</v>
      </c>
      <c r="N1098" s="1">
        <v>6.6</v>
      </c>
    </row>
    <row r="1099" spans="1:14" x14ac:dyDescent="0.25">
      <c r="A1099" s="2" t="s">
        <v>2813</v>
      </c>
      <c r="B1099" s="2">
        <v>291</v>
      </c>
      <c r="C1099" s="2">
        <v>100</v>
      </c>
      <c r="D1099" s="2">
        <v>37652565</v>
      </c>
      <c r="E1099" s="2" t="s">
        <v>1345</v>
      </c>
      <c r="F1099" s="2" t="s">
        <v>258</v>
      </c>
      <c r="G1099" s="2" t="s">
        <v>2814</v>
      </c>
      <c r="H1099" s="2">
        <v>91151</v>
      </c>
      <c r="I1099" s="2">
        <v>283</v>
      </c>
      <c r="J1099" s="2" t="s">
        <v>19</v>
      </c>
      <c r="K1099" s="2" t="s">
        <v>20</v>
      </c>
      <c r="L1099" s="2">
        <v>42000000</v>
      </c>
      <c r="M1099" s="2">
        <v>2011</v>
      </c>
      <c r="N1099" s="2">
        <v>5.4</v>
      </c>
    </row>
    <row r="1100" spans="1:14" x14ac:dyDescent="0.25">
      <c r="A1100" s="1" t="s">
        <v>2815</v>
      </c>
      <c r="B1100" s="1">
        <v>151</v>
      </c>
      <c r="C1100" s="1">
        <v>120</v>
      </c>
      <c r="D1100" s="1">
        <v>24375436</v>
      </c>
      <c r="E1100" s="1" t="s">
        <v>268</v>
      </c>
      <c r="F1100" s="1" t="s">
        <v>913</v>
      </c>
      <c r="G1100" s="1" t="s">
        <v>2816</v>
      </c>
      <c r="H1100" s="1">
        <v>42547</v>
      </c>
      <c r="I1100" s="1">
        <v>265</v>
      </c>
      <c r="J1100" s="1" t="s">
        <v>19</v>
      </c>
      <c r="K1100" s="1" t="s">
        <v>20</v>
      </c>
      <c r="L1100" s="1">
        <v>42000000</v>
      </c>
      <c r="M1100" s="1">
        <v>2001</v>
      </c>
      <c r="N1100" s="1">
        <v>6.1</v>
      </c>
    </row>
    <row r="1101" spans="1:14" x14ac:dyDescent="0.25">
      <c r="A1101" s="2" t="s">
        <v>2817</v>
      </c>
      <c r="B1101" s="2">
        <v>36</v>
      </c>
      <c r="C1101" s="2">
        <v>104</v>
      </c>
      <c r="D1101" s="2">
        <v>20915465</v>
      </c>
      <c r="E1101" s="2" t="s">
        <v>2711</v>
      </c>
      <c r="F1101" s="2" t="s">
        <v>1230</v>
      </c>
      <c r="G1101" s="2" t="s">
        <v>2819</v>
      </c>
      <c r="H1101" s="2">
        <v>38203</v>
      </c>
      <c r="I1101" s="2">
        <v>290</v>
      </c>
      <c r="J1101" s="2" t="s">
        <v>19</v>
      </c>
      <c r="K1101" s="2" t="s">
        <v>31</v>
      </c>
      <c r="L1101" s="2">
        <v>42000000</v>
      </c>
      <c r="M1101" s="2">
        <v>1993</v>
      </c>
      <c r="N1101" s="2">
        <v>4</v>
      </c>
    </row>
    <row r="1102" spans="1:14" x14ac:dyDescent="0.25">
      <c r="A1102" s="1" t="s">
        <v>2498</v>
      </c>
      <c r="B1102" s="1">
        <v>168</v>
      </c>
      <c r="C1102" s="1">
        <v>122</v>
      </c>
      <c r="D1102" s="1">
        <v>24127895</v>
      </c>
      <c r="E1102" s="1" t="s">
        <v>1100</v>
      </c>
      <c r="F1102" s="1" t="s">
        <v>396</v>
      </c>
      <c r="G1102" s="1" t="s">
        <v>2820</v>
      </c>
      <c r="H1102" s="1">
        <v>248123</v>
      </c>
      <c r="I1102" s="1">
        <v>437</v>
      </c>
      <c r="J1102" s="1" t="s">
        <v>19</v>
      </c>
      <c r="K1102" s="1" t="s">
        <v>20</v>
      </c>
      <c r="L1102" s="1">
        <v>50000000</v>
      </c>
      <c r="M1102" s="1">
        <v>2005</v>
      </c>
      <c r="N1102" s="1">
        <v>7.6</v>
      </c>
    </row>
    <row r="1103" spans="1:14" x14ac:dyDescent="0.25">
      <c r="A1103" s="2" t="s">
        <v>1009</v>
      </c>
      <c r="B1103" s="2">
        <v>283</v>
      </c>
      <c r="C1103" s="2">
        <v>80</v>
      </c>
      <c r="D1103" s="2">
        <v>84961</v>
      </c>
      <c r="E1103" s="2" t="s">
        <v>699</v>
      </c>
      <c r="F1103" s="2" t="s">
        <v>292</v>
      </c>
      <c r="G1103" s="2" t="s">
        <v>2822</v>
      </c>
      <c r="H1103" s="2">
        <v>149414</v>
      </c>
      <c r="I1103" s="2">
        <v>841</v>
      </c>
      <c r="J1103" s="2" t="s">
        <v>1012</v>
      </c>
      <c r="K1103" s="2" t="s">
        <v>497</v>
      </c>
      <c r="L1103" s="2">
        <v>31000000</v>
      </c>
      <c r="M1103" s="2">
        <v>2002</v>
      </c>
      <c r="N1103" s="2">
        <v>7.9</v>
      </c>
    </row>
    <row r="1104" spans="1:14" x14ac:dyDescent="0.25">
      <c r="A1104" s="1" t="s">
        <v>2824</v>
      </c>
      <c r="B1104" s="1">
        <v>127</v>
      </c>
      <c r="C1104" s="1">
        <v>91</v>
      </c>
      <c r="D1104" s="1">
        <v>26404753</v>
      </c>
      <c r="E1104" s="1" t="s">
        <v>811</v>
      </c>
      <c r="F1104" s="1" t="s">
        <v>2818</v>
      </c>
      <c r="G1104" s="1" t="s">
        <v>2826</v>
      </c>
      <c r="H1104" s="1">
        <v>34203</v>
      </c>
      <c r="I1104" s="1">
        <v>169</v>
      </c>
      <c r="J1104" s="1" t="s">
        <v>19</v>
      </c>
      <c r="K1104" s="1" t="s">
        <v>20</v>
      </c>
      <c r="L1104" s="1">
        <v>40000000</v>
      </c>
      <c r="M1104" s="1">
        <v>2012</v>
      </c>
      <c r="N1104" s="1">
        <v>5.3</v>
      </c>
    </row>
    <row r="1105" spans="1:14" x14ac:dyDescent="0.25">
      <c r="A1105" s="2" t="s">
        <v>2827</v>
      </c>
      <c r="B1105" s="2">
        <v>293</v>
      </c>
      <c r="C1105" s="2">
        <v>112</v>
      </c>
      <c r="D1105" s="2">
        <v>6105175</v>
      </c>
      <c r="E1105" s="2" t="s">
        <v>872</v>
      </c>
      <c r="F1105" s="2" t="s">
        <v>45</v>
      </c>
      <c r="G1105" s="2" t="s">
        <v>2828</v>
      </c>
      <c r="H1105" s="2">
        <v>247020</v>
      </c>
      <c r="I1105" s="2">
        <v>835</v>
      </c>
      <c r="J1105" s="2" t="s">
        <v>19</v>
      </c>
      <c r="K1105" s="2" t="s">
        <v>20</v>
      </c>
      <c r="L1105" s="2">
        <v>44000000</v>
      </c>
      <c r="M1105" s="2">
        <v>2014</v>
      </c>
      <c r="N1105" s="2">
        <v>6.6</v>
      </c>
    </row>
    <row r="1106" spans="1:14" x14ac:dyDescent="0.25">
      <c r="A1106" s="1" t="s">
        <v>2829</v>
      </c>
      <c r="B1106" s="1">
        <v>95</v>
      </c>
      <c r="C1106" s="1">
        <v>100</v>
      </c>
      <c r="D1106" s="1">
        <v>5664251</v>
      </c>
      <c r="E1106" s="1" t="s">
        <v>2831</v>
      </c>
      <c r="F1106" s="1" t="s">
        <v>2342</v>
      </c>
      <c r="G1106" s="1" t="s">
        <v>2832</v>
      </c>
      <c r="H1106" s="1">
        <v>22309</v>
      </c>
      <c r="I1106" s="1">
        <v>102</v>
      </c>
      <c r="J1106" s="1" t="s">
        <v>19</v>
      </c>
      <c r="K1106" s="1" t="s">
        <v>105</v>
      </c>
      <c r="L1106" s="1">
        <v>45000000</v>
      </c>
      <c r="M1106" s="1">
        <v>2010</v>
      </c>
      <c r="N1106" s="1">
        <v>6.3</v>
      </c>
    </row>
    <row r="1107" spans="1:14" x14ac:dyDescent="0.25">
      <c r="A1107" s="1" t="s">
        <v>2005</v>
      </c>
      <c r="B1107" s="1">
        <v>213</v>
      </c>
      <c r="C1107" s="1">
        <v>105</v>
      </c>
      <c r="D1107" s="1">
        <v>1260917</v>
      </c>
      <c r="E1107" s="1" t="s">
        <v>916</v>
      </c>
      <c r="F1107" s="1" t="s">
        <v>145</v>
      </c>
      <c r="G1107" s="1" t="s">
        <v>2835</v>
      </c>
      <c r="H1107" s="1">
        <v>24657</v>
      </c>
      <c r="I1107" s="1">
        <v>71</v>
      </c>
      <c r="J1107" s="1" t="s">
        <v>773</v>
      </c>
      <c r="K1107" s="1" t="s">
        <v>774</v>
      </c>
      <c r="L1107" s="1">
        <v>27000000</v>
      </c>
      <c r="M1107" s="1">
        <v>2009</v>
      </c>
      <c r="N1107" s="1">
        <v>7.2</v>
      </c>
    </row>
    <row r="1108" spans="1:14" x14ac:dyDescent="0.25">
      <c r="A1108" s="2" t="s">
        <v>2316</v>
      </c>
      <c r="B1108" s="2">
        <v>119</v>
      </c>
      <c r="C1108" s="2">
        <v>110</v>
      </c>
      <c r="D1108" s="2">
        <v>116724075</v>
      </c>
      <c r="E1108" s="2" t="s">
        <v>2836</v>
      </c>
      <c r="F1108" s="2" t="s">
        <v>815</v>
      </c>
      <c r="G1108" s="2" t="s">
        <v>2837</v>
      </c>
      <c r="H1108" s="2">
        <v>187181</v>
      </c>
      <c r="I1108" s="2">
        <v>564</v>
      </c>
      <c r="J1108" s="2" t="s">
        <v>19</v>
      </c>
      <c r="K1108" s="2" t="s">
        <v>20</v>
      </c>
      <c r="L1108" s="2">
        <v>41000000</v>
      </c>
      <c r="M1108" s="2">
        <v>2002</v>
      </c>
      <c r="N1108" s="2">
        <v>7</v>
      </c>
    </row>
    <row r="1109" spans="1:14" x14ac:dyDescent="0.25">
      <c r="A1109" s="2" t="s">
        <v>2387</v>
      </c>
      <c r="B1109" s="2">
        <v>167</v>
      </c>
      <c r="C1109" s="2">
        <v>144</v>
      </c>
      <c r="D1109" s="2">
        <v>56083966</v>
      </c>
      <c r="E1109" s="2" t="s">
        <v>46</v>
      </c>
      <c r="F1109" s="2" t="s">
        <v>267</v>
      </c>
      <c r="G1109" s="2" t="s">
        <v>2838</v>
      </c>
      <c r="H1109" s="2">
        <v>137003</v>
      </c>
      <c r="I1109" s="2">
        <v>658</v>
      </c>
      <c r="J1109" s="2" t="s">
        <v>19</v>
      </c>
      <c r="K1109" s="2" t="s">
        <v>20</v>
      </c>
      <c r="L1109" s="2">
        <v>65000000</v>
      </c>
      <c r="M1109" s="2">
        <v>2001</v>
      </c>
      <c r="N1109" s="2">
        <v>6.9</v>
      </c>
    </row>
    <row r="1110" spans="1:14" x14ac:dyDescent="0.25">
      <c r="A1110" s="1" t="s">
        <v>2840</v>
      </c>
      <c r="B1110" s="1">
        <v>98</v>
      </c>
      <c r="C1110" s="1">
        <v>108</v>
      </c>
      <c r="D1110" s="1">
        <v>22108977</v>
      </c>
      <c r="E1110" s="1" t="s">
        <v>677</v>
      </c>
      <c r="F1110" s="1" t="s">
        <v>2841</v>
      </c>
      <c r="G1110" s="1" t="s">
        <v>2842</v>
      </c>
      <c r="H1110" s="1">
        <v>29861</v>
      </c>
      <c r="I1110" s="1">
        <v>132</v>
      </c>
      <c r="J1110" s="1" t="s">
        <v>19</v>
      </c>
      <c r="K1110" s="1" t="s">
        <v>1867</v>
      </c>
      <c r="L1110" s="1">
        <v>41000000</v>
      </c>
      <c r="M1110" s="1">
        <v>2003</v>
      </c>
      <c r="N1110" s="1">
        <v>5.2</v>
      </c>
    </row>
    <row r="1111" spans="1:14" x14ac:dyDescent="0.25">
      <c r="A1111" s="2" t="s">
        <v>508</v>
      </c>
      <c r="B1111" s="2">
        <v>234</v>
      </c>
      <c r="C1111" s="2">
        <v>107</v>
      </c>
      <c r="D1111" s="2">
        <v>293501675</v>
      </c>
      <c r="E1111" s="2" t="s">
        <v>1001</v>
      </c>
      <c r="F1111" s="2" t="s">
        <v>540</v>
      </c>
      <c r="G1111" s="2" t="s">
        <v>2843</v>
      </c>
      <c r="H1111" s="2">
        <v>704766</v>
      </c>
      <c r="I1111" s="2">
        <v>2073</v>
      </c>
      <c r="J1111" s="2" t="s">
        <v>19</v>
      </c>
      <c r="K1111" s="2" t="s">
        <v>20</v>
      </c>
      <c r="L1111" s="2">
        <v>40000000</v>
      </c>
      <c r="M1111" s="2">
        <v>1999</v>
      </c>
      <c r="N1111" s="2">
        <v>8.1</v>
      </c>
    </row>
    <row r="1112" spans="1:14" x14ac:dyDescent="0.25">
      <c r="A1112" s="1" t="s">
        <v>2844</v>
      </c>
      <c r="B1112" s="1">
        <v>258</v>
      </c>
      <c r="C1112" s="1">
        <v>102</v>
      </c>
      <c r="D1112" s="1">
        <v>18600911</v>
      </c>
      <c r="E1112" s="1" t="s">
        <v>201</v>
      </c>
      <c r="F1112" s="1" t="s">
        <v>2699</v>
      </c>
      <c r="G1112" s="1" t="s">
        <v>2845</v>
      </c>
      <c r="H1112" s="1">
        <v>125198</v>
      </c>
      <c r="I1112" s="1">
        <v>153</v>
      </c>
      <c r="J1112" s="1" t="s">
        <v>19</v>
      </c>
      <c r="K1112" s="1" t="s">
        <v>20</v>
      </c>
      <c r="L1112" s="1">
        <v>42000000</v>
      </c>
      <c r="M1112" s="1">
        <v>2012</v>
      </c>
      <c r="N1112" s="1">
        <v>6.6</v>
      </c>
    </row>
    <row r="1113" spans="1:14" x14ac:dyDescent="0.25">
      <c r="A1113" s="2" t="s">
        <v>1902</v>
      </c>
      <c r="B1113" s="2">
        <v>108</v>
      </c>
      <c r="C1113" s="2">
        <v>100</v>
      </c>
      <c r="D1113" s="2">
        <v>7204138</v>
      </c>
      <c r="E1113" s="2" t="s">
        <v>872</v>
      </c>
      <c r="F1113" s="2" t="s">
        <v>2681</v>
      </c>
      <c r="G1113" s="2" t="s">
        <v>2846</v>
      </c>
      <c r="H1113" s="2">
        <v>34809</v>
      </c>
      <c r="I1113" s="2">
        <v>125</v>
      </c>
      <c r="J1113" s="2" t="s">
        <v>19</v>
      </c>
      <c r="K1113" s="2" t="s">
        <v>20</v>
      </c>
      <c r="L1113" s="2">
        <v>41000000</v>
      </c>
      <c r="M1113" s="2">
        <v>2011</v>
      </c>
      <c r="N1113" s="2">
        <v>6.2</v>
      </c>
    </row>
    <row r="1114" spans="1:14" x14ac:dyDescent="0.25">
      <c r="A1114" s="1" t="s">
        <v>2847</v>
      </c>
      <c r="B1114" s="1">
        <v>81</v>
      </c>
      <c r="C1114" s="1">
        <v>126</v>
      </c>
      <c r="D1114" s="1">
        <v>90800000</v>
      </c>
      <c r="E1114" s="1" t="s">
        <v>2848</v>
      </c>
      <c r="F1114" s="1" t="s">
        <v>2759</v>
      </c>
      <c r="G1114" s="1" t="s">
        <v>2849</v>
      </c>
      <c r="H1114" s="1">
        <v>126907</v>
      </c>
      <c r="I1114" s="1">
        <v>235</v>
      </c>
      <c r="J1114" s="1" t="s">
        <v>19</v>
      </c>
      <c r="K1114" s="1" t="s">
        <v>20</v>
      </c>
      <c r="L1114" s="1">
        <v>8000000</v>
      </c>
      <c r="M1114" s="1">
        <v>1984</v>
      </c>
      <c r="N1114" s="1">
        <v>7.2</v>
      </c>
    </row>
    <row r="1115" spans="1:14" x14ac:dyDescent="0.25">
      <c r="A1115" s="2" t="s">
        <v>2000</v>
      </c>
      <c r="B1115" s="2">
        <v>538</v>
      </c>
      <c r="C1115" s="2">
        <v>138</v>
      </c>
      <c r="D1115" s="2">
        <v>150117807</v>
      </c>
      <c r="E1115" s="2" t="s">
        <v>1007</v>
      </c>
      <c r="F1115" s="2" t="s">
        <v>210</v>
      </c>
      <c r="G1115" s="2" t="s">
        <v>2850</v>
      </c>
      <c r="H1115" s="2">
        <v>358416</v>
      </c>
      <c r="I1115" s="2">
        <v>751</v>
      </c>
      <c r="J1115" s="2" t="s">
        <v>19</v>
      </c>
      <c r="K1115" s="2" t="s">
        <v>20</v>
      </c>
      <c r="L1115" s="2">
        <v>40000000</v>
      </c>
      <c r="M1115" s="2">
        <v>2013</v>
      </c>
      <c r="N1115" s="2">
        <v>7.3</v>
      </c>
    </row>
    <row r="1116" spans="1:14" x14ac:dyDescent="0.25">
      <c r="A1116" s="1" t="s">
        <v>2851</v>
      </c>
      <c r="B1116" s="1">
        <v>224</v>
      </c>
      <c r="C1116" s="1">
        <v>108</v>
      </c>
      <c r="D1116" s="1">
        <v>163947053</v>
      </c>
      <c r="E1116" s="1" t="s">
        <v>753</v>
      </c>
      <c r="F1116" s="1" t="s">
        <v>189</v>
      </c>
      <c r="G1116" s="1" t="s">
        <v>2852</v>
      </c>
      <c r="H1116" s="1">
        <v>227824</v>
      </c>
      <c r="I1116" s="1">
        <v>273</v>
      </c>
      <c r="J1116" s="1" t="s">
        <v>19</v>
      </c>
      <c r="K1116" s="1" t="s">
        <v>20</v>
      </c>
      <c r="L1116" s="1">
        <v>40000000</v>
      </c>
      <c r="M1116" s="1">
        <v>2009</v>
      </c>
      <c r="N1116" s="1">
        <v>6.7</v>
      </c>
    </row>
    <row r="1117" spans="1:14" x14ac:dyDescent="0.25">
      <c r="A1117" s="2" t="s">
        <v>2853</v>
      </c>
      <c r="B1117" s="2">
        <v>129</v>
      </c>
      <c r="C1117" s="2">
        <v>105</v>
      </c>
      <c r="D1117" s="2">
        <v>116735231</v>
      </c>
      <c r="E1117" s="2" t="s">
        <v>1147</v>
      </c>
      <c r="F1117" s="2" t="s">
        <v>213</v>
      </c>
      <c r="G1117" s="2" t="s">
        <v>2854</v>
      </c>
      <c r="H1117" s="2">
        <v>56646</v>
      </c>
      <c r="I1117" s="2">
        <v>336</v>
      </c>
      <c r="J1117" s="2" t="s">
        <v>19</v>
      </c>
      <c r="K1117" s="2" t="s">
        <v>20</v>
      </c>
      <c r="L1117" s="2">
        <v>70000000</v>
      </c>
      <c r="M1117" s="2">
        <v>1999</v>
      </c>
      <c r="N1117" s="2">
        <v>6.4</v>
      </c>
    </row>
    <row r="1118" spans="1:14" x14ac:dyDescent="0.25">
      <c r="A1118" s="1" t="s">
        <v>253</v>
      </c>
      <c r="B1118" s="1">
        <v>125</v>
      </c>
      <c r="C1118" s="1">
        <v>108</v>
      </c>
      <c r="D1118" s="1">
        <v>118500000</v>
      </c>
      <c r="E1118" s="1" t="s">
        <v>979</v>
      </c>
      <c r="F1118" s="1" t="s">
        <v>1825</v>
      </c>
      <c r="G1118" s="1" t="s">
        <v>2856</v>
      </c>
      <c r="H1118" s="1">
        <v>340085</v>
      </c>
      <c r="I1118" s="1">
        <v>327</v>
      </c>
      <c r="J1118" s="1" t="s">
        <v>19</v>
      </c>
      <c r="K1118" s="1" t="s">
        <v>20</v>
      </c>
      <c r="L1118" s="1">
        <v>40000000</v>
      </c>
      <c r="M1118" s="1">
        <v>1989</v>
      </c>
      <c r="N1118" s="1">
        <v>7.8</v>
      </c>
    </row>
    <row r="1119" spans="1:14" x14ac:dyDescent="0.25">
      <c r="A1119" s="2" t="s">
        <v>1026</v>
      </c>
      <c r="B1119" s="2">
        <v>433</v>
      </c>
      <c r="C1119" s="2">
        <v>89</v>
      </c>
      <c r="D1119" s="2">
        <v>126546825</v>
      </c>
      <c r="E1119" s="2" t="s">
        <v>1405</v>
      </c>
      <c r="F1119" s="2" t="s">
        <v>58</v>
      </c>
      <c r="G1119" s="2" t="s">
        <v>2858</v>
      </c>
      <c r="H1119" s="2">
        <v>327367</v>
      </c>
      <c r="I1119" s="2">
        <v>918</v>
      </c>
      <c r="J1119" s="2" t="s">
        <v>19</v>
      </c>
      <c r="K1119" s="2" t="s">
        <v>774</v>
      </c>
      <c r="L1119" s="2">
        <v>40000000</v>
      </c>
      <c r="M1119" s="2">
        <v>2014</v>
      </c>
      <c r="N1119" s="2">
        <v>6.4</v>
      </c>
    </row>
    <row r="1120" spans="1:14" x14ac:dyDescent="0.25">
      <c r="A1120" s="1" t="s">
        <v>2859</v>
      </c>
      <c r="B1120" s="1">
        <v>362</v>
      </c>
      <c r="C1120" s="1">
        <v>129</v>
      </c>
      <c r="D1120" s="1">
        <v>166147885</v>
      </c>
      <c r="E1120" s="1" t="s">
        <v>129</v>
      </c>
      <c r="F1120" s="1" t="s">
        <v>748</v>
      </c>
      <c r="G1120" s="1" t="s">
        <v>2860</v>
      </c>
      <c r="H1120" s="1">
        <v>220020</v>
      </c>
      <c r="I1120" s="1">
        <v>1360</v>
      </c>
      <c r="J1120" s="1" t="s">
        <v>19</v>
      </c>
      <c r="K1120" s="1" t="s">
        <v>20</v>
      </c>
      <c r="L1120" s="1">
        <v>40000000</v>
      </c>
      <c r="M1120" s="1">
        <v>2015</v>
      </c>
      <c r="N1120" s="1">
        <v>4.0999999999999996</v>
      </c>
    </row>
    <row r="1121" spans="1:14" x14ac:dyDescent="0.25">
      <c r="A1121" s="2" t="s">
        <v>2309</v>
      </c>
      <c r="B1121" s="2">
        <v>93</v>
      </c>
      <c r="C1121" s="2">
        <v>84</v>
      </c>
      <c r="D1121" s="2">
        <v>111760631</v>
      </c>
      <c r="E1121" s="2" t="s">
        <v>1502</v>
      </c>
      <c r="F1121" s="2" t="s">
        <v>933</v>
      </c>
      <c r="G1121" s="2" t="s">
        <v>2861</v>
      </c>
      <c r="H1121" s="2">
        <v>40227</v>
      </c>
      <c r="I1121" s="2">
        <v>188</v>
      </c>
      <c r="J1121" s="2" t="s">
        <v>19</v>
      </c>
      <c r="K1121" s="2" t="s">
        <v>20</v>
      </c>
      <c r="L1121" s="2">
        <v>38000000</v>
      </c>
      <c r="M1121" s="2">
        <v>2003</v>
      </c>
      <c r="N1121" s="2">
        <v>4.0999999999999996</v>
      </c>
    </row>
    <row r="1122" spans="1:14" x14ac:dyDescent="0.25">
      <c r="A1122" s="1" t="s">
        <v>706</v>
      </c>
      <c r="B1122" s="1">
        <v>71</v>
      </c>
      <c r="C1122" s="1">
        <v>149</v>
      </c>
      <c r="D1122" s="1">
        <v>108706165</v>
      </c>
      <c r="E1122" s="1" t="s">
        <v>1100</v>
      </c>
      <c r="F1122" s="1" t="s">
        <v>71</v>
      </c>
      <c r="G1122" s="1" t="s">
        <v>2862</v>
      </c>
      <c r="H1122" s="1">
        <v>99558</v>
      </c>
      <c r="I1122" s="1">
        <v>236</v>
      </c>
      <c r="J1122" s="1" t="s">
        <v>19</v>
      </c>
      <c r="K1122" s="1" t="s">
        <v>20</v>
      </c>
      <c r="L1122" s="1">
        <v>40000000</v>
      </c>
      <c r="M1122" s="1">
        <v>1996</v>
      </c>
      <c r="N1122" s="1">
        <v>7.4</v>
      </c>
    </row>
    <row r="1123" spans="1:14" x14ac:dyDescent="0.25">
      <c r="A1123" s="2" t="s">
        <v>455</v>
      </c>
      <c r="B1123" s="2">
        <v>104</v>
      </c>
      <c r="C1123" s="2">
        <v>94</v>
      </c>
      <c r="D1123" s="2">
        <v>138614544</v>
      </c>
      <c r="E1123" s="2" t="s">
        <v>1508</v>
      </c>
      <c r="F1123" s="2" t="s">
        <v>1935</v>
      </c>
      <c r="G1123" s="2" t="s">
        <v>2863</v>
      </c>
      <c r="H1123" s="2">
        <v>75152</v>
      </c>
      <c r="I1123" s="2">
        <v>288</v>
      </c>
      <c r="J1123" s="2" t="s">
        <v>19</v>
      </c>
      <c r="K1123" s="2" t="s">
        <v>20</v>
      </c>
      <c r="L1123" s="2">
        <v>40000000</v>
      </c>
      <c r="M1123" s="2">
        <v>2003</v>
      </c>
      <c r="N1123" s="2">
        <v>5.8</v>
      </c>
    </row>
    <row r="1124" spans="1:14" x14ac:dyDescent="0.25">
      <c r="A1124" s="1" t="s">
        <v>135</v>
      </c>
      <c r="B1124" s="1">
        <v>319</v>
      </c>
      <c r="C1124" s="1">
        <v>121</v>
      </c>
      <c r="D1124" s="1">
        <v>125069696</v>
      </c>
      <c r="E1124" s="1" t="s">
        <v>2864</v>
      </c>
      <c r="F1124" s="1" t="s">
        <v>2865</v>
      </c>
      <c r="G1124" s="1" t="s">
        <v>2866</v>
      </c>
      <c r="H1124" s="1">
        <v>203963</v>
      </c>
      <c r="I1124" s="1">
        <v>420</v>
      </c>
      <c r="J1124" s="1" t="s">
        <v>19</v>
      </c>
      <c r="K1124" s="1" t="s">
        <v>20</v>
      </c>
      <c r="L1124" s="1">
        <v>40000000</v>
      </c>
      <c r="M1124" s="1">
        <v>2013</v>
      </c>
      <c r="N1124" s="1">
        <v>7.6</v>
      </c>
    </row>
    <row r="1125" spans="1:14" x14ac:dyDescent="0.25">
      <c r="A1125" s="2" t="s">
        <v>2603</v>
      </c>
      <c r="B1125" s="2">
        <v>41</v>
      </c>
      <c r="C1125" s="2">
        <v>128</v>
      </c>
      <c r="D1125" s="2">
        <v>107458785</v>
      </c>
      <c r="E1125" s="2" t="s">
        <v>2867</v>
      </c>
      <c r="F1125" s="2" t="s">
        <v>193</v>
      </c>
      <c r="G1125" s="2" t="s">
        <v>2868</v>
      </c>
      <c r="H1125" s="2">
        <v>71754</v>
      </c>
      <c r="I1125" s="2">
        <v>166</v>
      </c>
      <c r="J1125" s="2" t="s">
        <v>19</v>
      </c>
      <c r="K1125" s="2" t="s">
        <v>20</v>
      </c>
      <c r="L1125" s="2">
        <v>40000000</v>
      </c>
      <c r="M1125" s="2">
        <v>1992</v>
      </c>
      <c r="N1125" s="2">
        <v>7.2</v>
      </c>
    </row>
    <row r="1126" spans="1:14" x14ac:dyDescent="0.25">
      <c r="A1126" s="1" t="s">
        <v>199</v>
      </c>
      <c r="B1126" s="1">
        <v>300</v>
      </c>
      <c r="C1126" s="1">
        <v>134</v>
      </c>
      <c r="D1126" s="1">
        <v>102310175</v>
      </c>
      <c r="E1126" s="1" t="s">
        <v>1498</v>
      </c>
      <c r="F1126" s="1" t="s">
        <v>2869</v>
      </c>
      <c r="G1126" s="1" t="s">
        <v>2870</v>
      </c>
      <c r="H1126" s="1">
        <v>64989</v>
      </c>
      <c r="I1126" s="1">
        <v>279</v>
      </c>
      <c r="J1126" s="1" t="s">
        <v>19</v>
      </c>
      <c r="K1126" s="1" t="s">
        <v>20</v>
      </c>
      <c r="L1126" s="1">
        <v>40000000</v>
      </c>
      <c r="M1126" s="1">
        <v>2016</v>
      </c>
      <c r="N1126" s="1">
        <v>7.8</v>
      </c>
    </row>
    <row r="1127" spans="1:14" x14ac:dyDescent="0.25">
      <c r="A1127" s="2" t="s">
        <v>383</v>
      </c>
      <c r="B1127" s="2">
        <v>556</v>
      </c>
      <c r="C1127" s="2">
        <v>120</v>
      </c>
      <c r="D1127" s="2">
        <v>96917897</v>
      </c>
      <c r="E1127" s="2" t="s">
        <v>817</v>
      </c>
      <c r="F1127" s="2" t="s">
        <v>107</v>
      </c>
      <c r="G1127" s="2" t="s">
        <v>2871</v>
      </c>
      <c r="H1127" s="2">
        <v>479453</v>
      </c>
      <c r="I1127" s="2">
        <v>696</v>
      </c>
      <c r="J1127" s="2" t="s">
        <v>19</v>
      </c>
      <c r="K1127" s="2" t="s">
        <v>20</v>
      </c>
      <c r="L1127" s="2">
        <v>40000000</v>
      </c>
      <c r="M1127" s="2">
        <v>2010</v>
      </c>
      <c r="N1127" s="2">
        <v>7.7</v>
      </c>
    </row>
    <row r="1128" spans="1:14" x14ac:dyDescent="0.25">
      <c r="A1128" s="1" t="s">
        <v>2872</v>
      </c>
      <c r="B1128" s="1">
        <v>161</v>
      </c>
      <c r="C1128" s="1">
        <v>129</v>
      </c>
      <c r="D1128" s="1">
        <v>93952276</v>
      </c>
      <c r="E1128" s="1" t="s">
        <v>753</v>
      </c>
      <c r="F1128" s="1" t="s">
        <v>2873</v>
      </c>
      <c r="G1128" s="1" t="s">
        <v>2874</v>
      </c>
      <c r="H1128" s="1">
        <v>132048</v>
      </c>
      <c r="I1128" s="1">
        <v>203</v>
      </c>
      <c r="J1128" s="1" t="s">
        <v>19</v>
      </c>
      <c r="K1128" s="1" t="s">
        <v>20</v>
      </c>
      <c r="L1128" s="1">
        <v>40000000</v>
      </c>
      <c r="M1128" s="1">
        <v>2009</v>
      </c>
      <c r="N1128" s="1">
        <v>6.4</v>
      </c>
    </row>
    <row r="1129" spans="1:14" x14ac:dyDescent="0.25">
      <c r="A1129" s="2" t="s">
        <v>2629</v>
      </c>
      <c r="B1129" s="2">
        <v>151</v>
      </c>
      <c r="C1129" s="2">
        <v>89</v>
      </c>
      <c r="D1129" s="2">
        <v>90703745</v>
      </c>
      <c r="E1129" s="2" t="s">
        <v>872</v>
      </c>
      <c r="F1129" s="2" t="s">
        <v>2875</v>
      </c>
      <c r="G1129" s="2" t="s">
        <v>2876</v>
      </c>
      <c r="H1129" s="2">
        <v>93748</v>
      </c>
      <c r="I1129" s="2">
        <v>410</v>
      </c>
      <c r="J1129" s="2" t="s">
        <v>19</v>
      </c>
      <c r="K1129" s="2" t="s">
        <v>20</v>
      </c>
      <c r="L1129" s="2">
        <v>45000000</v>
      </c>
      <c r="M1129" s="2">
        <v>2006</v>
      </c>
      <c r="N1129" s="2">
        <v>5.0999999999999996</v>
      </c>
    </row>
    <row r="1130" spans="1:14" x14ac:dyDescent="0.25">
      <c r="A1130" s="1" t="s">
        <v>2877</v>
      </c>
      <c r="B1130" s="1">
        <v>212</v>
      </c>
      <c r="C1130" s="1">
        <v>116</v>
      </c>
      <c r="D1130" s="1">
        <v>89138076</v>
      </c>
      <c r="E1130" s="1" t="s">
        <v>2396</v>
      </c>
      <c r="F1130" s="1" t="s">
        <v>2878</v>
      </c>
      <c r="G1130" s="1" t="s">
        <v>2879</v>
      </c>
      <c r="H1130" s="1">
        <v>98535</v>
      </c>
      <c r="I1130" s="1">
        <v>734</v>
      </c>
      <c r="J1130" s="1" t="s">
        <v>19</v>
      </c>
      <c r="K1130" s="1" t="s">
        <v>20</v>
      </c>
      <c r="L1130" s="1">
        <v>40000000</v>
      </c>
      <c r="M1130" s="1">
        <v>2000</v>
      </c>
      <c r="N1130" s="1">
        <v>5.5</v>
      </c>
    </row>
    <row r="1131" spans="1:14" x14ac:dyDescent="0.25">
      <c r="A1131" s="2" t="s">
        <v>253</v>
      </c>
      <c r="B1131" s="2">
        <v>111</v>
      </c>
      <c r="C1131" s="2">
        <v>118</v>
      </c>
      <c r="D1131" s="2">
        <v>87666629</v>
      </c>
      <c r="E1131" s="2" t="s">
        <v>2880</v>
      </c>
      <c r="F1131" s="2" t="s">
        <v>1825</v>
      </c>
      <c r="G1131" s="2" t="s">
        <v>2881</v>
      </c>
      <c r="H1131" s="2">
        <v>283480</v>
      </c>
      <c r="I1131" s="2">
        <v>263</v>
      </c>
      <c r="J1131" s="2" t="s">
        <v>19</v>
      </c>
      <c r="K1131" s="2" t="s">
        <v>20</v>
      </c>
      <c r="L1131" s="2">
        <v>40000000</v>
      </c>
      <c r="M1131" s="2">
        <v>1990</v>
      </c>
      <c r="N1131" s="2">
        <v>7.4</v>
      </c>
    </row>
    <row r="1132" spans="1:14" x14ac:dyDescent="0.25">
      <c r="A1132" s="1" t="s">
        <v>2882</v>
      </c>
      <c r="B1132" s="1">
        <v>173</v>
      </c>
      <c r="C1132" s="1">
        <v>107</v>
      </c>
      <c r="D1132" s="1">
        <v>90353764</v>
      </c>
      <c r="E1132" s="1" t="s">
        <v>557</v>
      </c>
      <c r="F1132" s="1" t="s">
        <v>672</v>
      </c>
      <c r="G1132" s="1" t="s">
        <v>2883</v>
      </c>
      <c r="H1132" s="1">
        <v>85629</v>
      </c>
      <c r="I1132" s="1">
        <v>144</v>
      </c>
      <c r="J1132" s="1" t="s">
        <v>19</v>
      </c>
      <c r="K1132" s="1" t="s">
        <v>20</v>
      </c>
      <c r="L1132" s="1">
        <v>40000000</v>
      </c>
      <c r="M1132" s="1">
        <v>2015</v>
      </c>
      <c r="N1132" s="1">
        <v>6</v>
      </c>
    </row>
    <row r="1133" spans="1:14" x14ac:dyDescent="0.25">
      <c r="A1133" s="2" t="s">
        <v>2289</v>
      </c>
      <c r="B1133" s="2">
        <v>181</v>
      </c>
      <c r="C1133" s="2">
        <v>155</v>
      </c>
      <c r="D1133" s="2">
        <v>82522790</v>
      </c>
      <c r="E1133" s="2" t="s">
        <v>2884</v>
      </c>
      <c r="F1133" s="2" t="s">
        <v>336</v>
      </c>
      <c r="G1133" s="2" t="s">
        <v>2885</v>
      </c>
      <c r="H1133" s="2">
        <v>143835</v>
      </c>
      <c r="I1133" s="2">
        <v>654</v>
      </c>
      <c r="J1133" s="2" t="s">
        <v>19</v>
      </c>
      <c r="K1133" s="2" t="s">
        <v>20</v>
      </c>
      <c r="L1133" s="2">
        <v>40000000</v>
      </c>
      <c r="M1133" s="2">
        <v>1992</v>
      </c>
      <c r="N1133" s="2">
        <v>7.5</v>
      </c>
    </row>
    <row r="1134" spans="1:14" x14ac:dyDescent="0.25">
      <c r="A1134" s="1" t="s">
        <v>1786</v>
      </c>
      <c r="B1134" s="1">
        <v>252</v>
      </c>
      <c r="C1134" s="1">
        <v>123</v>
      </c>
      <c r="D1134" s="1">
        <v>94125426</v>
      </c>
      <c r="E1134" s="1" t="s">
        <v>2886</v>
      </c>
      <c r="F1134" s="1" t="s">
        <v>1219</v>
      </c>
      <c r="G1134" s="1" t="s">
        <v>2887</v>
      </c>
      <c r="H1134" s="1">
        <v>79264</v>
      </c>
      <c r="I1134" s="1">
        <v>277</v>
      </c>
      <c r="J1134" s="1" t="s">
        <v>19</v>
      </c>
      <c r="K1134" s="1" t="s">
        <v>20</v>
      </c>
      <c r="L1134" s="1">
        <v>40000000</v>
      </c>
      <c r="M1134" s="1">
        <v>2009</v>
      </c>
      <c r="N1134" s="1">
        <v>7</v>
      </c>
    </row>
    <row r="1135" spans="1:14" x14ac:dyDescent="0.25">
      <c r="A1135" s="2" t="s">
        <v>2387</v>
      </c>
      <c r="B1135" s="2">
        <v>216</v>
      </c>
      <c r="C1135" s="2">
        <v>128</v>
      </c>
      <c r="D1135" s="2">
        <v>95001343</v>
      </c>
      <c r="E1135" s="2" t="s">
        <v>855</v>
      </c>
      <c r="F1135" s="2" t="s">
        <v>232</v>
      </c>
      <c r="G1135" s="2" t="s">
        <v>2888</v>
      </c>
      <c r="H1135" s="2">
        <v>66511</v>
      </c>
      <c r="I1135" s="2">
        <v>200</v>
      </c>
      <c r="J1135" s="2" t="s">
        <v>19</v>
      </c>
      <c r="K1135" s="2" t="s">
        <v>20</v>
      </c>
      <c r="L1135" s="2">
        <v>40000000</v>
      </c>
      <c r="M1135" s="2">
        <v>2013</v>
      </c>
      <c r="N1135" s="2">
        <v>7.5</v>
      </c>
    </row>
    <row r="1136" spans="1:14" x14ac:dyDescent="0.25">
      <c r="A1136" s="1" t="s">
        <v>1336</v>
      </c>
      <c r="B1136" s="1">
        <v>203</v>
      </c>
      <c r="C1136" s="1">
        <v>139</v>
      </c>
      <c r="D1136" s="1">
        <v>81292135</v>
      </c>
      <c r="E1136" s="1" t="s">
        <v>1100</v>
      </c>
      <c r="F1136" s="1" t="s">
        <v>391</v>
      </c>
      <c r="G1136" s="1" t="s">
        <v>2889</v>
      </c>
      <c r="H1136" s="1">
        <v>137891</v>
      </c>
      <c r="I1136" s="1">
        <v>696</v>
      </c>
      <c r="J1136" s="1" t="s">
        <v>19</v>
      </c>
      <c r="K1136" s="1" t="s">
        <v>20</v>
      </c>
      <c r="L1136" s="1">
        <v>40000000</v>
      </c>
      <c r="M1136" s="1">
        <v>1999</v>
      </c>
      <c r="N1136" s="1">
        <v>7.3</v>
      </c>
    </row>
    <row r="1137" spans="1:14" x14ac:dyDescent="0.25">
      <c r="A1137" s="2" t="s">
        <v>1711</v>
      </c>
      <c r="B1137" s="2">
        <v>218</v>
      </c>
      <c r="C1137" s="2">
        <v>109</v>
      </c>
      <c r="D1137" s="2">
        <v>86208010</v>
      </c>
      <c r="E1137" s="2" t="s">
        <v>872</v>
      </c>
      <c r="F1137" s="2" t="s">
        <v>314</v>
      </c>
      <c r="G1137" s="2" t="s">
        <v>2890</v>
      </c>
      <c r="H1137" s="2">
        <v>97045</v>
      </c>
      <c r="I1137" s="2">
        <v>285</v>
      </c>
      <c r="J1137" s="2" t="s">
        <v>19</v>
      </c>
      <c r="K1137" s="2" t="s">
        <v>20</v>
      </c>
      <c r="L1137" s="2">
        <v>35000000</v>
      </c>
      <c r="M1137" s="2">
        <v>2014</v>
      </c>
      <c r="N1137" s="2">
        <v>5.7</v>
      </c>
    </row>
    <row r="1138" spans="1:14" x14ac:dyDescent="0.25">
      <c r="A1138" s="1" t="s">
        <v>2391</v>
      </c>
      <c r="B1138" s="1">
        <v>118</v>
      </c>
      <c r="C1138" s="1">
        <v>120</v>
      </c>
      <c r="D1138" s="1">
        <v>81593527</v>
      </c>
      <c r="E1138" s="1" t="s">
        <v>1607</v>
      </c>
      <c r="F1138" s="1" t="s">
        <v>200</v>
      </c>
      <c r="G1138" s="1" t="s">
        <v>2891</v>
      </c>
      <c r="H1138" s="1">
        <v>48806</v>
      </c>
      <c r="I1138" s="1">
        <v>263</v>
      </c>
      <c r="J1138" s="1" t="s">
        <v>19</v>
      </c>
      <c r="K1138" s="1" t="s">
        <v>20</v>
      </c>
      <c r="L1138" s="1">
        <v>40000000</v>
      </c>
      <c r="M1138" s="1">
        <v>2006</v>
      </c>
      <c r="N1138" s="1">
        <v>7.3</v>
      </c>
    </row>
    <row r="1139" spans="1:14" x14ac:dyDescent="0.25">
      <c r="A1139" s="2" t="s">
        <v>1215</v>
      </c>
      <c r="B1139" s="2">
        <v>241</v>
      </c>
      <c r="C1139" s="2">
        <v>121</v>
      </c>
      <c r="D1139" s="2">
        <v>75274748</v>
      </c>
      <c r="E1139" s="2" t="s">
        <v>1289</v>
      </c>
      <c r="F1139" s="2" t="s">
        <v>913</v>
      </c>
      <c r="G1139" s="2" t="s">
        <v>2892</v>
      </c>
      <c r="H1139" s="2">
        <v>130661</v>
      </c>
      <c r="I1139" s="2">
        <v>304</v>
      </c>
      <c r="J1139" s="2" t="s">
        <v>19</v>
      </c>
      <c r="K1139" s="2" t="s">
        <v>20</v>
      </c>
      <c r="L1139" s="2">
        <v>35000000</v>
      </c>
      <c r="M1139" s="2">
        <v>2015</v>
      </c>
      <c r="N1139" s="2">
        <v>7.2</v>
      </c>
    </row>
    <row r="1140" spans="1:14" x14ac:dyDescent="0.25">
      <c r="A1140" s="1" t="s">
        <v>719</v>
      </c>
      <c r="B1140" s="1">
        <v>119</v>
      </c>
      <c r="C1140" s="1">
        <v>102</v>
      </c>
      <c r="D1140" s="1">
        <v>90835030</v>
      </c>
      <c r="E1140" s="1" t="s">
        <v>1106</v>
      </c>
      <c r="F1140" s="1" t="s">
        <v>2108</v>
      </c>
      <c r="G1140" s="1" t="s">
        <v>2893</v>
      </c>
      <c r="H1140" s="1">
        <v>28621</v>
      </c>
      <c r="I1140" s="1">
        <v>58</v>
      </c>
      <c r="J1140" s="1" t="s">
        <v>19</v>
      </c>
      <c r="K1140" s="1" t="s">
        <v>20</v>
      </c>
      <c r="L1140" s="1">
        <v>40000000</v>
      </c>
      <c r="M1140" s="1">
        <v>2016</v>
      </c>
      <c r="N1140" s="1">
        <v>5.9</v>
      </c>
    </row>
    <row r="1141" spans="1:14" x14ac:dyDescent="0.25">
      <c r="A1141" s="2" t="s">
        <v>854</v>
      </c>
      <c r="B1141" s="2">
        <v>89</v>
      </c>
      <c r="C1141" s="2">
        <v>117</v>
      </c>
      <c r="D1141" s="2">
        <v>72455275</v>
      </c>
      <c r="E1141" s="2" t="s">
        <v>2894</v>
      </c>
      <c r="F1141" s="2" t="s">
        <v>18</v>
      </c>
      <c r="G1141" s="2" t="s">
        <v>2895</v>
      </c>
      <c r="H1141" s="2">
        <v>113068</v>
      </c>
      <c r="I1141" s="2">
        <v>382</v>
      </c>
      <c r="J1141" s="2" t="s">
        <v>19</v>
      </c>
      <c r="K1141" s="2" t="s">
        <v>20</v>
      </c>
      <c r="L1141" s="2">
        <v>40000000</v>
      </c>
      <c r="M1141" s="2">
        <v>1992</v>
      </c>
      <c r="N1141" s="2">
        <v>7.8</v>
      </c>
    </row>
    <row r="1142" spans="1:14" x14ac:dyDescent="0.25">
      <c r="A1142" s="1" t="s">
        <v>1833</v>
      </c>
      <c r="B1142" s="1">
        <v>209</v>
      </c>
      <c r="C1142" s="1">
        <v>178</v>
      </c>
      <c r="D1142" s="1">
        <v>75305995</v>
      </c>
      <c r="E1142" s="1" t="s">
        <v>2058</v>
      </c>
      <c r="F1142" s="1" t="s">
        <v>1492</v>
      </c>
      <c r="G1142" s="1" t="s">
        <v>2897</v>
      </c>
      <c r="H1142" s="1">
        <v>110394</v>
      </c>
      <c r="I1142" s="1">
        <v>433</v>
      </c>
      <c r="J1142" s="1" t="s">
        <v>19</v>
      </c>
      <c r="K1142" s="1" t="s">
        <v>20</v>
      </c>
      <c r="L1142" s="1">
        <v>40000000</v>
      </c>
      <c r="M1142" s="1">
        <v>2004</v>
      </c>
      <c r="N1142" s="1">
        <v>7.7</v>
      </c>
    </row>
    <row r="1143" spans="1:14" x14ac:dyDescent="0.25">
      <c r="A1143" s="2" t="s">
        <v>1854</v>
      </c>
      <c r="B1143" s="2">
        <v>374</v>
      </c>
      <c r="C1143" s="2">
        <v>147</v>
      </c>
      <c r="D1143" s="2">
        <v>74098862</v>
      </c>
      <c r="E1143" s="2" t="s">
        <v>809</v>
      </c>
      <c r="F1143" s="2" t="s">
        <v>543</v>
      </c>
      <c r="G1143" s="2" t="s">
        <v>2898</v>
      </c>
      <c r="H1143" s="2">
        <v>656640</v>
      </c>
      <c r="I1143" s="2">
        <v>1732</v>
      </c>
      <c r="J1143" s="2" t="s">
        <v>19</v>
      </c>
      <c r="K1143" s="2" t="s">
        <v>20</v>
      </c>
      <c r="L1143" s="2">
        <v>40000000</v>
      </c>
      <c r="M1143" s="2">
        <v>2005</v>
      </c>
      <c r="N1143" s="2">
        <v>8.1</v>
      </c>
    </row>
    <row r="1144" spans="1:14" x14ac:dyDescent="0.25">
      <c r="A1144" s="1" t="s">
        <v>1270</v>
      </c>
      <c r="B1144" s="1">
        <v>235</v>
      </c>
      <c r="C1144" s="1">
        <v>90</v>
      </c>
      <c r="D1144" s="1">
        <v>72266306</v>
      </c>
      <c r="E1144" s="1" t="s">
        <v>1110</v>
      </c>
      <c r="F1144" s="1" t="s">
        <v>310</v>
      </c>
      <c r="G1144" s="1" t="s">
        <v>2899</v>
      </c>
      <c r="H1144" s="1">
        <v>127528</v>
      </c>
      <c r="I1144" s="1">
        <v>422</v>
      </c>
      <c r="J1144" s="1" t="s">
        <v>19</v>
      </c>
      <c r="K1144" s="1" t="s">
        <v>20</v>
      </c>
      <c r="L1144" s="1">
        <v>40000000</v>
      </c>
      <c r="M1144" s="1">
        <v>2008</v>
      </c>
      <c r="N1144" s="1">
        <v>6.6</v>
      </c>
    </row>
    <row r="1145" spans="1:14" x14ac:dyDescent="0.25">
      <c r="A1145" s="2" t="s">
        <v>2792</v>
      </c>
      <c r="B1145" s="2">
        <v>215</v>
      </c>
      <c r="C1145" s="2">
        <v>105</v>
      </c>
      <c r="D1145" s="2">
        <v>71347010</v>
      </c>
      <c r="E1145" s="2" t="s">
        <v>877</v>
      </c>
      <c r="F1145" s="2" t="s">
        <v>47</v>
      </c>
      <c r="G1145" s="2" t="s">
        <v>2900</v>
      </c>
      <c r="H1145" s="2">
        <v>166194</v>
      </c>
      <c r="I1145" s="2">
        <v>215</v>
      </c>
      <c r="J1145" s="2" t="s">
        <v>19</v>
      </c>
      <c r="K1145" s="2" t="s">
        <v>20</v>
      </c>
      <c r="L1145" s="2">
        <v>40000000</v>
      </c>
      <c r="M1145" s="2">
        <v>2009</v>
      </c>
      <c r="N1145" s="2">
        <v>7.1</v>
      </c>
    </row>
    <row r="1146" spans="1:14" x14ac:dyDescent="0.25">
      <c r="A1146" s="1" t="s">
        <v>1711</v>
      </c>
      <c r="B1146" s="1">
        <v>109</v>
      </c>
      <c r="C1146" s="1">
        <v>114</v>
      </c>
      <c r="D1146" s="1">
        <v>70836296</v>
      </c>
      <c r="E1146" s="1" t="s">
        <v>1274</v>
      </c>
      <c r="F1146" s="1" t="s">
        <v>926</v>
      </c>
      <c r="G1146" s="1" t="s">
        <v>2901</v>
      </c>
      <c r="H1146" s="1">
        <v>109445</v>
      </c>
      <c r="I1146" s="1">
        <v>426</v>
      </c>
      <c r="J1146" s="1" t="s">
        <v>19</v>
      </c>
      <c r="K1146" s="1" t="s">
        <v>20</v>
      </c>
      <c r="L1146" s="1">
        <v>40000000</v>
      </c>
      <c r="M1146" s="1">
        <v>2001</v>
      </c>
      <c r="N1146" s="1">
        <v>5.9</v>
      </c>
    </row>
    <row r="1147" spans="1:14" x14ac:dyDescent="0.25">
      <c r="A1147" s="2" t="s">
        <v>427</v>
      </c>
      <c r="B1147" s="2">
        <v>125</v>
      </c>
      <c r="C1147" s="2">
        <v>206</v>
      </c>
      <c r="D1147" s="2">
        <v>70405498</v>
      </c>
      <c r="E1147" s="2" t="s">
        <v>1408</v>
      </c>
      <c r="F1147" s="2" t="s">
        <v>2902</v>
      </c>
      <c r="G1147" s="2" t="s">
        <v>2903</v>
      </c>
      <c r="H1147" s="2">
        <v>113472</v>
      </c>
      <c r="I1147" s="2">
        <v>442</v>
      </c>
      <c r="J1147" s="2" t="s">
        <v>19</v>
      </c>
      <c r="K1147" s="2" t="s">
        <v>774</v>
      </c>
      <c r="L1147" s="2">
        <v>40000000</v>
      </c>
      <c r="M1147" s="2">
        <v>1991</v>
      </c>
      <c r="N1147" s="2">
        <v>8</v>
      </c>
    </row>
    <row r="1148" spans="1:14" x14ac:dyDescent="0.25">
      <c r="A1148" s="1" t="s">
        <v>2347</v>
      </c>
      <c r="B1148" s="1">
        <v>65</v>
      </c>
      <c r="C1148" s="1">
        <v>99</v>
      </c>
      <c r="D1148" s="1">
        <v>70163652</v>
      </c>
      <c r="E1148" s="1" t="s">
        <v>557</v>
      </c>
      <c r="F1148" s="1" t="s">
        <v>283</v>
      </c>
      <c r="G1148" s="1" t="s">
        <v>2905</v>
      </c>
      <c r="H1148" s="1">
        <v>31968</v>
      </c>
      <c r="I1148" s="1">
        <v>82</v>
      </c>
      <c r="J1148" s="1" t="s">
        <v>19</v>
      </c>
      <c r="K1148" s="1" t="s">
        <v>20</v>
      </c>
      <c r="L1148" s="1">
        <v>40000000</v>
      </c>
      <c r="M1148" s="1">
        <v>2006</v>
      </c>
      <c r="N1148" s="1">
        <v>4.5999999999999996</v>
      </c>
    </row>
    <row r="1149" spans="1:14" x14ac:dyDescent="0.25">
      <c r="A1149" s="2" t="s">
        <v>21</v>
      </c>
      <c r="B1149" s="2">
        <v>125</v>
      </c>
      <c r="C1149" s="2">
        <v>123</v>
      </c>
      <c r="D1149" s="2">
        <v>66808615</v>
      </c>
      <c r="E1149" s="2" t="s">
        <v>2906</v>
      </c>
      <c r="F1149" s="2" t="s">
        <v>47</v>
      </c>
      <c r="G1149" s="2" t="s">
        <v>2907</v>
      </c>
      <c r="H1149" s="2">
        <v>87351</v>
      </c>
      <c r="I1149" s="2">
        <v>344</v>
      </c>
      <c r="J1149" s="2" t="s">
        <v>19</v>
      </c>
      <c r="K1149" s="2" t="s">
        <v>20</v>
      </c>
      <c r="L1149" s="2">
        <v>34000000</v>
      </c>
      <c r="M1149" s="2">
        <v>2001</v>
      </c>
      <c r="N1149" s="2">
        <v>6.1</v>
      </c>
    </row>
    <row r="1150" spans="1:14" x14ac:dyDescent="0.25">
      <c r="A1150" s="2" t="s">
        <v>2784</v>
      </c>
      <c r="B1150" s="2">
        <v>191</v>
      </c>
      <c r="C1150" s="2">
        <v>102</v>
      </c>
      <c r="D1150" s="2">
        <v>64149837</v>
      </c>
      <c r="E1150" s="2" t="s">
        <v>2908</v>
      </c>
      <c r="F1150" s="2" t="s">
        <v>2909</v>
      </c>
      <c r="G1150" s="2" t="s">
        <v>2910</v>
      </c>
      <c r="H1150" s="2">
        <v>146899</v>
      </c>
      <c r="I1150" s="2">
        <v>185</v>
      </c>
      <c r="J1150" s="2" t="s">
        <v>19</v>
      </c>
      <c r="K1150" s="2" t="s">
        <v>20</v>
      </c>
      <c r="L1150" s="2">
        <v>20000000</v>
      </c>
      <c r="M1150" s="2">
        <v>2009</v>
      </c>
      <c r="N1150" s="2">
        <v>6.4</v>
      </c>
    </row>
    <row r="1151" spans="1:14" x14ac:dyDescent="0.25">
      <c r="A1151" s="1" t="s">
        <v>2911</v>
      </c>
      <c r="B1151" s="1">
        <v>191</v>
      </c>
      <c r="C1151" s="1">
        <v>109</v>
      </c>
      <c r="D1151" s="1">
        <v>83906114</v>
      </c>
      <c r="E1151" s="1" t="s">
        <v>877</v>
      </c>
      <c r="F1151" s="1" t="s">
        <v>614</v>
      </c>
      <c r="G1151" s="1" t="s">
        <v>2912</v>
      </c>
      <c r="H1151" s="1">
        <v>104481</v>
      </c>
      <c r="I1151" s="1">
        <v>189</v>
      </c>
      <c r="J1151" s="1" t="s">
        <v>19</v>
      </c>
      <c r="K1151" s="1" t="s">
        <v>20</v>
      </c>
      <c r="L1151" s="1">
        <v>40000000</v>
      </c>
      <c r="M1151" s="1">
        <v>2014</v>
      </c>
      <c r="N1151" s="1">
        <v>6</v>
      </c>
    </row>
    <row r="1152" spans="1:14" x14ac:dyDescent="0.25">
      <c r="A1152" s="2" t="s">
        <v>2688</v>
      </c>
      <c r="B1152" s="2">
        <v>221</v>
      </c>
      <c r="C1152" s="2">
        <v>82</v>
      </c>
      <c r="D1152" s="2">
        <v>66466372</v>
      </c>
      <c r="E1152" s="2" t="s">
        <v>2914</v>
      </c>
      <c r="F1152" s="2" t="s">
        <v>2915</v>
      </c>
      <c r="G1152" s="2" t="s">
        <v>2916</v>
      </c>
      <c r="H1152" s="2">
        <v>75345</v>
      </c>
      <c r="I1152" s="2">
        <v>290</v>
      </c>
      <c r="J1152" s="2" t="s">
        <v>19</v>
      </c>
      <c r="K1152" s="2" t="s">
        <v>20</v>
      </c>
      <c r="L1152" s="2">
        <v>40000000</v>
      </c>
      <c r="M1152" s="2">
        <v>2009</v>
      </c>
      <c r="N1152" s="2">
        <v>5.2</v>
      </c>
    </row>
    <row r="1153" spans="1:14" x14ac:dyDescent="0.25">
      <c r="A1153" s="1" t="s">
        <v>230</v>
      </c>
      <c r="B1153" s="1">
        <v>459</v>
      </c>
      <c r="C1153" s="1">
        <v>142</v>
      </c>
      <c r="D1153" s="1">
        <v>72306065</v>
      </c>
      <c r="E1153" s="1" t="s">
        <v>1408</v>
      </c>
      <c r="F1153" s="1" t="s">
        <v>193</v>
      </c>
      <c r="G1153" s="1" t="s">
        <v>2917</v>
      </c>
      <c r="H1153" s="1">
        <v>178118</v>
      </c>
      <c r="I1153" s="1">
        <v>355</v>
      </c>
      <c r="J1153" s="1" t="s">
        <v>19</v>
      </c>
      <c r="K1153" s="1" t="s">
        <v>20</v>
      </c>
      <c r="L1153" s="1">
        <v>40000000</v>
      </c>
      <c r="M1153" s="1">
        <v>2015</v>
      </c>
      <c r="N1153" s="1">
        <v>7.6</v>
      </c>
    </row>
    <row r="1154" spans="1:14" x14ac:dyDescent="0.25">
      <c r="A1154" s="2" t="s">
        <v>1063</v>
      </c>
      <c r="B1154" s="2">
        <v>131</v>
      </c>
      <c r="C1154" s="2">
        <v>106</v>
      </c>
      <c r="D1154" s="2">
        <v>59068786</v>
      </c>
      <c r="E1154" s="2" t="s">
        <v>995</v>
      </c>
      <c r="F1154" s="2" t="s">
        <v>2918</v>
      </c>
      <c r="G1154" s="2" t="s">
        <v>2919</v>
      </c>
      <c r="H1154" s="2">
        <v>86902</v>
      </c>
      <c r="I1154" s="2">
        <v>411</v>
      </c>
      <c r="J1154" s="2" t="s">
        <v>19</v>
      </c>
      <c r="K1154" s="2" t="s">
        <v>20</v>
      </c>
      <c r="L1154" s="2">
        <v>40000000</v>
      </c>
      <c r="M1154" s="2">
        <v>2001</v>
      </c>
      <c r="N1154" s="2">
        <v>6.4</v>
      </c>
    </row>
    <row r="1155" spans="1:14" x14ac:dyDescent="0.25">
      <c r="A1155" s="2" t="s">
        <v>875</v>
      </c>
      <c r="B1155" s="2">
        <v>118</v>
      </c>
      <c r="C1155" s="2">
        <v>106</v>
      </c>
      <c r="D1155" s="2">
        <v>57887882</v>
      </c>
      <c r="E1155" s="2" t="s">
        <v>753</v>
      </c>
      <c r="F1155" s="2" t="s">
        <v>642</v>
      </c>
      <c r="G1155" s="2" t="s">
        <v>2922</v>
      </c>
      <c r="H1155" s="2">
        <v>35508</v>
      </c>
      <c r="I1155" s="2">
        <v>211</v>
      </c>
      <c r="J1155" s="2" t="s">
        <v>19</v>
      </c>
      <c r="K1155" s="2" t="s">
        <v>20</v>
      </c>
      <c r="L1155" s="2">
        <v>50000000</v>
      </c>
      <c r="M1155" s="2">
        <v>2004</v>
      </c>
      <c r="N1155" s="2">
        <v>6.1</v>
      </c>
    </row>
    <row r="1156" spans="1:14" x14ac:dyDescent="0.25">
      <c r="A1156" s="1" t="s">
        <v>1419</v>
      </c>
      <c r="B1156" s="1">
        <v>100</v>
      </c>
      <c r="C1156" s="1">
        <v>108</v>
      </c>
      <c r="D1156" s="1">
        <v>53955614</v>
      </c>
      <c r="E1156" s="1" t="s">
        <v>1502</v>
      </c>
      <c r="F1156" s="1" t="s">
        <v>49</v>
      </c>
      <c r="G1156" s="1" t="s">
        <v>2923</v>
      </c>
      <c r="H1156" s="1">
        <v>77415</v>
      </c>
      <c r="I1156" s="1">
        <v>139</v>
      </c>
      <c r="J1156" s="1" t="s">
        <v>19</v>
      </c>
      <c r="K1156" s="1" t="s">
        <v>20</v>
      </c>
      <c r="L1156" s="1">
        <v>40000000</v>
      </c>
      <c r="M1156" s="1">
        <v>1998</v>
      </c>
      <c r="N1156" s="1">
        <v>6.1</v>
      </c>
    </row>
    <row r="1157" spans="1:14" x14ac:dyDescent="0.25">
      <c r="A1157" s="2" t="s">
        <v>2924</v>
      </c>
      <c r="B1157" s="2">
        <v>70</v>
      </c>
      <c r="C1157" s="2">
        <v>98</v>
      </c>
      <c r="D1157" s="2">
        <v>54967359</v>
      </c>
      <c r="E1157" s="2" t="s">
        <v>2651</v>
      </c>
      <c r="F1157" s="2" t="s">
        <v>2925</v>
      </c>
      <c r="G1157" s="2" t="s">
        <v>2926</v>
      </c>
      <c r="H1157" s="2">
        <v>52805</v>
      </c>
      <c r="I1157" s="2">
        <v>209</v>
      </c>
      <c r="J1157" s="2" t="s">
        <v>19</v>
      </c>
      <c r="K1157" s="2" t="s">
        <v>20</v>
      </c>
      <c r="L1157" s="2">
        <v>40000000</v>
      </c>
      <c r="M1157" s="2">
        <v>1997</v>
      </c>
      <c r="N1157" s="2">
        <v>5.2</v>
      </c>
    </row>
    <row r="1158" spans="1:14" x14ac:dyDescent="0.25">
      <c r="A1158" s="1" t="s">
        <v>306</v>
      </c>
      <c r="B1158" s="1">
        <v>138</v>
      </c>
      <c r="C1158" s="1">
        <v>131</v>
      </c>
      <c r="D1158" s="1">
        <v>54228104</v>
      </c>
      <c r="E1158" s="1" t="s">
        <v>2927</v>
      </c>
      <c r="F1158" s="1" t="s">
        <v>67</v>
      </c>
      <c r="G1158" s="1" t="s">
        <v>2928</v>
      </c>
      <c r="H1158" s="1">
        <v>104991</v>
      </c>
      <c r="I1158" s="1">
        <v>544</v>
      </c>
      <c r="J1158" s="1" t="s">
        <v>19</v>
      </c>
      <c r="K1158" s="1" t="s">
        <v>31</v>
      </c>
      <c r="L1158" s="1">
        <v>35000000</v>
      </c>
      <c r="M1158" s="1">
        <v>2002</v>
      </c>
      <c r="N1158" s="1">
        <v>7.7</v>
      </c>
    </row>
    <row r="1159" spans="1:14" x14ac:dyDescent="0.25">
      <c r="A1159" s="2" t="s">
        <v>2622</v>
      </c>
      <c r="B1159" s="2">
        <v>274</v>
      </c>
      <c r="C1159" s="2">
        <v>118</v>
      </c>
      <c r="D1159" s="2">
        <v>57981889</v>
      </c>
      <c r="E1159" s="2" t="s">
        <v>1100</v>
      </c>
      <c r="F1159" s="2" t="s">
        <v>374</v>
      </c>
      <c r="G1159" s="2" t="s">
        <v>2929</v>
      </c>
      <c r="H1159" s="2">
        <v>173848</v>
      </c>
      <c r="I1159" s="2">
        <v>203</v>
      </c>
      <c r="J1159" s="2" t="s">
        <v>19</v>
      </c>
      <c r="K1159" s="2" t="s">
        <v>20</v>
      </c>
      <c r="L1159" s="2">
        <v>40000000</v>
      </c>
      <c r="M1159" s="2">
        <v>2011</v>
      </c>
      <c r="N1159" s="2">
        <v>7.3</v>
      </c>
    </row>
    <row r="1160" spans="1:14" x14ac:dyDescent="0.25">
      <c r="A1160" s="1" t="s">
        <v>2406</v>
      </c>
      <c r="B1160" s="1">
        <v>349</v>
      </c>
      <c r="C1160" s="1">
        <v>113</v>
      </c>
      <c r="D1160" s="1">
        <v>61094903</v>
      </c>
      <c r="E1160" s="1" t="s">
        <v>628</v>
      </c>
      <c r="F1160" s="1" t="s">
        <v>138</v>
      </c>
      <c r="G1160" s="1" t="s">
        <v>2930</v>
      </c>
      <c r="H1160" s="1">
        <v>210542</v>
      </c>
      <c r="I1160" s="1">
        <v>332</v>
      </c>
      <c r="J1160" s="1" t="s">
        <v>19</v>
      </c>
      <c r="K1160" s="1" t="s">
        <v>31</v>
      </c>
      <c r="L1160" s="1">
        <v>30000000</v>
      </c>
      <c r="M1160" s="1">
        <v>2011</v>
      </c>
      <c r="N1160" s="1">
        <v>6.9</v>
      </c>
    </row>
    <row r="1161" spans="1:14" x14ac:dyDescent="0.25">
      <c r="A1161" s="2" t="s">
        <v>32</v>
      </c>
      <c r="B1161" s="2">
        <v>341</v>
      </c>
      <c r="C1161" s="2">
        <v>130</v>
      </c>
      <c r="D1161" s="2">
        <v>53082743</v>
      </c>
      <c r="E1161" s="2" t="s">
        <v>1140</v>
      </c>
      <c r="F1161" s="2" t="s">
        <v>33</v>
      </c>
      <c r="G1161" s="2" t="s">
        <v>2932</v>
      </c>
      <c r="H1161" s="2">
        <v>844052</v>
      </c>
      <c r="I1161" s="2">
        <v>1100</v>
      </c>
      <c r="J1161" s="2" t="s">
        <v>19</v>
      </c>
      <c r="K1161" s="2" t="s">
        <v>20</v>
      </c>
      <c r="L1161" s="2">
        <v>40000000</v>
      </c>
      <c r="M1161" s="2">
        <v>2006</v>
      </c>
      <c r="N1161" s="2">
        <v>8.5</v>
      </c>
    </row>
    <row r="1162" spans="1:14" x14ac:dyDescent="0.25">
      <c r="A1162" s="1" t="s">
        <v>2151</v>
      </c>
      <c r="B1162" s="1">
        <v>196</v>
      </c>
      <c r="C1162" s="1">
        <v>116</v>
      </c>
      <c r="D1162" s="1">
        <v>54414716</v>
      </c>
      <c r="E1162" s="1" t="s">
        <v>557</v>
      </c>
      <c r="F1162" s="1" t="s">
        <v>71</v>
      </c>
      <c r="G1162" s="1" t="s">
        <v>2933</v>
      </c>
      <c r="H1162" s="1">
        <v>114294</v>
      </c>
      <c r="I1162" s="1">
        <v>187</v>
      </c>
      <c r="J1162" s="1" t="s">
        <v>19</v>
      </c>
      <c r="K1162" s="1" t="s">
        <v>20</v>
      </c>
      <c r="L1162" s="1">
        <v>42000000</v>
      </c>
      <c r="M1162" s="1">
        <v>2014</v>
      </c>
      <c r="N1162" s="1">
        <v>6.3</v>
      </c>
    </row>
    <row r="1163" spans="1:14" x14ac:dyDescent="0.25">
      <c r="A1163" s="2" t="s">
        <v>2934</v>
      </c>
      <c r="B1163" s="2">
        <v>83</v>
      </c>
      <c r="C1163" s="2">
        <v>89</v>
      </c>
      <c r="D1163" s="2">
        <v>57011847</v>
      </c>
      <c r="E1163" s="2" t="s">
        <v>352</v>
      </c>
      <c r="F1163" s="2" t="s">
        <v>290</v>
      </c>
      <c r="G1163" s="2" t="s">
        <v>2935</v>
      </c>
      <c r="H1163" s="2">
        <v>20615</v>
      </c>
      <c r="I1163" s="2">
        <v>44</v>
      </c>
      <c r="J1163" s="2" t="s">
        <v>19</v>
      </c>
      <c r="K1163" s="2" t="s">
        <v>20</v>
      </c>
      <c r="L1163" s="2">
        <v>40000000</v>
      </c>
      <c r="M1163" s="2">
        <v>2013</v>
      </c>
      <c r="N1163" s="2">
        <v>5.9</v>
      </c>
    </row>
    <row r="1164" spans="1:14" x14ac:dyDescent="0.25">
      <c r="A1164" s="1" t="s">
        <v>1594</v>
      </c>
      <c r="B1164" s="1">
        <v>283</v>
      </c>
      <c r="C1164" s="1">
        <v>139</v>
      </c>
      <c r="D1164" s="1">
        <v>50859889</v>
      </c>
      <c r="E1164" s="1" t="s">
        <v>400</v>
      </c>
      <c r="F1164" s="1" t="s">
        <v>2936</v>
      </c>
      <c r="G1164" s="1" t="s">
        <v>2937</v>
      </c>
      <c r="H1164" s="1">
        <v>236000</v>
      </c>
      <c r="I1164" s="1">
        <v>1043</v>
      </c>
      <c r="J1164" s="1" t="s">
        <v>2938</v>
      </c>
      <c r="K1164" s="1" t="s">
        <v>20</v>
      </c>
      <c r="L1164" s="1">
        <v>40000000</v>
      </c>
      <c r="M1164" s="1">
        <v>2006</v>
      </c>
      <c r="N1164" s="1">
        <v>7.8</v>
      </c>
    </row>
    <row r="1165" spans="1:14" x14ac:dyDescent="0.25">
      <c r="A1165" s="2" t="s">
        <v>2810</v>
      </c>
      <c r="B1165" s="2">
        <v>105</v>
      </c>
      <c r="C1165" s="2">
        <v>130</v>
      </c>
      <c r="D1165" s="2">
        <v>51185897</v>
      </c>
      <c r="E1165" s="2" t="s">
        <v>28</v>
      </c>
      <c r="F1165" s="2" t="s">
        <v>804</v>
      </c>
      <c r="G1165" s="2" t="s">
        <v>2939</v>
      </c>
      <c r="H1165" s="2">
        <v>69457</v>
      </c>
      <c r="I1165" s="2">
        <v>271</v>
      </c>
      <c r="J1165" s="2" t="s">
        <v>19</v>
      </c>
      <c r="K1165" s="2" t="s">
        <v>31</v>
      </c>
      <c r="L1165" s="2">
        <v>30000000</v>
      </c>
      <c r="M1165" s="2">
        <v>1987</v>
      </c>
      <c r="N1165" s="2">
        <v>6.7</v>
      </c>
    </row>
    <row r="1166" spans="1:14" x14ac:dyDescent="0.25">
      <c r="A1166" s="1" t="s">
        <v>2940</v>
      </c>
      <c r="B1166" s="1">
        <v>351</v>
      </c>
      <c r="C1166" s="1">
        <v>107</v>
      </c>
      <c r="D1166" s="1">
        <v>52000688</v>
      </c>
      <c r="E1166" s="1" t="s">
        <v>137</v>
      </c>
      <c r="F1166" s="1" t="s">
        <v>2941</v>
      </c>
      <c r="G1166" s="1" t="s">
        <v>2942</v>
      </c>
      <c r="H1166" s="1">
        <v>171418</v>
      </c>
      <c r="I1166" s="1">
        <v>619</v>
      </c>
      <c r="J1166" s="1" t="s">
        <v>19</v>
      </c>
      <c r="K1166" s="1" t="s">
        <v>20</v>
      </c>
      <c r="L1166" s="1">
        <v>40000000</v>
      </c>
      <c r="M1166" s="1">
        <v>2010</v>
      </c>
      <c r="N1166" s="1">
        <v>6.4</v>
      </c>
    </row>
    <row r="1167" spans="1:14" x14ac:dyDescent="0.25">
      <c r="A1167" s="2" t="s">
        <v>1360</v>
      </c>
      <c r="B1167" s="2">
        <v>16</v>
      </c>
      <c r="C1167" s="2">
        <v>116</v>
      </c>
      <c r="D1167" s="2">
        <v>49851591</v>
      </c>
      <c r="E1167" s="2" t="s">
        <v>2047</v>
      </c>
      <c r="F1167" s="2" t="s">
        <v>447</v>
      </c>
      <c r="G1167" s="2" t="s">
        <v>2943</v>
      </c>
      <c r="H1167" s="2">
        <v>7900</v>
      </c>
      <c r="I1167" s="2">
        <v>34</v>
      </c>
      <c r="J1167" s="2" t="s">
        <v>19</v>
      </c>
      <c r="K1167" s="2" t="s">
        <v>20</v>
      </c>
      <c r="L1167" s="2">
        <v>40000000</v>
      </c>
      <c r="M1167" s="2">
        <v>1986</v>
      </c>
      <c r="N1167" s="2">
        <v>5.9</v>
      </c>
    </row>
    <row r="1168" spans="1:14" x14ac:dyDescent="0.25">
      <c r="A1168" s="1" t="s">
        <v>2107</v>
      </c>
      <c r="B1168" s="1">
        <v>195</v>
      </c>
      <c r="C1168" s="1">
        <v>96</v>
      </c>
      <c r="D1168" s="1">
        <v>47781388</v>
      </c>
      <c r="E1168" s="1" t="s">
        <v>477</v>
      </c>
      <c r="F1168" s="1" t="s">
        <v>24</v>
      </c>
      <c r="G1168" s="1" t="s">
        <v>2944</v>
      </c>
      <c r="H1168" s="1">
        <v>147504</v>
      </c>
      <c r="I1168" s="1">
        <v>531</v>
      </c>
      <c r="J1168" s="1" t="s">
        <v>19</v>
      </c>
      <c r="K1168" s="1" t="s">
        <v>20</v>
      </c>
      <c r="L1168" s="1">
        <v>40000000</v>
      </c>
      <c r="M1168" s="1">
        <v>2004</v>
      </c>
      <c r="N1168" s="1">
        <v>6.6</v>
      </c>
    </row>
    <row r="1169" spans="1:14" x14ac:dyDescent="0.25">
      <c r="A1169" s="2" t="s">
        <v>2945</v>
      </c>
      <c r="B1169" s="2">
        <v>175</v>
      </c>
      <c r="C1169" s="2">
        <v>99</v>
      </c>
      <c r="D1169" s="2">
        <v>52320979</v>
      </c>
      <c r="E1169" s="2" t="s">
        <v>385</v>
      </c>
      <c r="F1169" s="2" t="s">
        <v>336</v>
      </c>
      <c r="G1169" s="2" t="s">
        <v>2946</v>
      </c>
      <c r="H1169" s="2">
        <v>114321</v>
      </c>
      <c r="I1169" s="2">
        <v>548</v>
      </c>
      <c r="J1169" s="2" t="s">
        <v>19</v>
      </c>
      <c r="K1169" s="2" t="s">
        <v>20</v>
      </c>
      <c r="L1169" s="2">
        <v>40000000</v>
      </c>
      <c r="M1169" s="2">
        <v>2006</v>
      </c>
      <c r="N1169" s="2">
        <v>6.8</v>
      </c>
    </row>
    <row r="1170" spans="1:14" x14ac:dyDescent="0.25">
      <c r="A1170" s="1" t="s">
        <v>2103</v>
      </c>
      <c r="B1170" s="1">
        <v>193</v>
      </c>
      <c r="C1170" s="1">
        <v>104</v>
      </c>
      <c r="D1170" s="1">
        <v>47806295</v>
      </c>
      <c r="E1170" s="1" t="s">
        <v>1498</v>
      </c>
      <c r="F1170" s="1" t="s">
        <v>2947</v>
      </c>
      <c r="G1170" s="1" t="s">
        <v>2948</v>
      </c>
      <c r="H1170" s="1">
        <v>87447</v>
      </c>
      <c r="I1170" s="1">
        <v>371</v>
      </c>
      <c r="J1170" s="1" t="s">
        <v>19</v>
      </c>
      <c r="K1170" s="1" t="s">
        <v>20</v>
      </c>
      <c r="L1170" s="1">
        <v>43000000</v>
      </c>
      <c r="M1170" s="1">
        <v>2005</v>
      </c>
      <c r="N1170" s="1">
        <v>6.5</v>
      </c>
    </row>
    <row r="1171" spans="1:14" x14ac:dyDescent="0.25">
      <c r="A1171" s="2" t="s">
        <v>2949</v>
      </c>
      <c r="B1171" s="2">
        <v>169</v>
      </c>
      <c r="C1171" s="2">
        <v>105</v>
      </c>
      <c r="D1171" s="2">
        <v>51853450</v>
      </c>
      <c r="E1171" s="2" t="s">
        <v>2267</v>
      </c>
      <c r="F1171" s="2" t="s">
        <v>421</v>
      </c>
      <c r="G1171" s="2" t="s">
        <v>2950</v>
      </c>
      <c r="H1171" s="2">
        <v>37398</v>
      </c>
      <c r="I1171" s="2">
        <v>110</v>
      </c>
      <c r="J1171" s="2" t="s">
        <v>19</v>
      </c>
      <c r="K1171" s="2" t="s">
        <v>20</v>
      </c>
      <c r="L1171" s="2">
        <v>25000000</v>
      </c>
      <c r="M1171" s="2">
        <v>2012</v>
      </c>
      <c r="N1171" s="2">
        <v>6.6</v>
      </c>
    </row>
    <row r="1172" spans="1:14" x14ac:dyDescent="0.25">
      <c r="A1172" s="1" t="s">
        <v>2951</v>
      </c>
      <c r="B1172" s="1">
        <v>128</v>
      </c>
      <c r="C1172" s="1">
        <v>101</v>
      </c>
      <c r="D1172" s="1">
        <v>46012734</v>
      </c>
      <c r="E1172" s="1" t="s">
        <v>877</v>
      </c>
      <c r="F1172" s="1" t="s">
        <v>2952</v>
      </c>
      <c r="G1172" s="1" t="s">
        <v>2953</v>
      </c>
      <c r="H1172" s="1">
        <v>54421</v>
      </c>
      <c r="I1172" s="1">
        <v>101</v>
      </c>
      <c r="J1172" s="1" t="s">
        <v>19</v>
      </c>
      <c r="K1172" s="1" t="s">
        <v>20</v>
      </c>
      <c r="L1172" s="1">
        <v>40000000</v>
      </c>
      <c r="M1172" s="1">
        <v>2008</v>
      </c>
      <c r="N1172" s="1">
        <v>5.8</v>
      </c>
    </row>
    <row r="1173" spans="1:14" x14ac:dyDescent="0.25">
      <c r="A1173" s="2" t="s">
        <v>1796</v>
      </c>
      <c r="B1173" s="2">
        <v>249</v>
      </c>
      <c r="C1173" s="2">
        <v>134</v>
      </c>
      <c r="D1173" s="2">
        <v>47034272</v>
      </c>
      <c r="E1173" s="2" t="s">
        <v>2954</v>
      </c>
      <c r="F1173" s="2" t="s">
        <v>2955</v>
      </c>
      <c r="G1173" s="2" t="s">
        <v>2956</v>
      </c>
      <c r="H1173" s="2">
        <v>25465</v>
      </c>
      <c r="I1173" s="2">
        <v>190</v>
      </c>
      <c r="J1173" s="2" t="s">
        <v>19</v>
      </c>
      <c r="K1173" s="2" t="s">
        <v>20</v>
      </c>
      <c r="L1173" s="2">
        <v>40000000</v>
      </c>
      <c r="M1173" s="2">
        <v>2014</v>
      </c>
      <c r="N1173" s="2">
        <v>6.9</v>
      </c>
    </row>
    <row r="1174" spans="1:14" x14ac:dyDescent="0.25">
      <c r="A1174" s="1" t="s">
        <v>2289</v>
      </c>
      <c r="B1174" s="1">
        <v>91</v>
      </c>
      <c r="C1174" s="1">
        <v>135</v>
      </c>
      <c r="D1174" s="1">
        <v>45856732</v>
      </c>
      <c r="E1174" s="1" t="s">
        <v>1100</v>
      </c>
      <c r="F1174" s="1" t="s">
        <v>629</v>
      </c>
      <c r="G1174" s="1" t="s">
        <v>2957</v>
      </c>
      <c r="H1174" s="1">
        <v>46221</v>
      </c>
      <c r="I1174" s="1">
        <v>141</v>
      </c>
      <c r="J1174" s="1" t="s">
        <v>19</v>
      </c>
      <c r="K1174" s="1" t="s">
        <v>20</v>
      </c>
      <c r="L1174" s="1">
        <v>40000000</v>
      </c>
      <c r="M1174" s="1">
        <v>1997</v>
      </c>
      <c r="N1174" s="1">
        <v>7.1</v>
      </c>
    </row>
    <row r="1175" spans="1:14" x14ac:dyDescent="0.25">
      <c r="A1175" s="2" t="s">
        <v>2702</v>
      </c>
      <c r="B1175" s="2">
        <v>207</v>
      </c>
      <c r="C1175" s="2">
        <v>98</v>
      </c>
      <c r="D1175" s="2">
        <v>59588068</v>
      </c>
      <c r="E1175" s="2" t="s">
        <v>1498</v>
      </c>
      <c r="F1175" s="2" t="s">
        <v>55</v>
      </c>
      <c r="G1175" s="2" t="s">
        <v>2958</v>
      </c>
      <c r="H1175" s="2">
        <v>89557</v>
      </c>
      <c r="I1175" s="2">
        <v>376</v>
      </c>
      <c r="J1175" s="2" t="s">
        <v>19</v>
      </c>
      <c r="K1175" s="2" t="s">
        <v>20</v>
      </c>
      <c r="L1175" s="2">
        <v>40000000</v>
      </c>
      <c r="M1175" s="2">
        <v>2003</v>
      </c>
      <c r="N1175" s="2">
        <v>5.8</v>
      </c>
    </row>
    <row r="1176" spans="1:14" x14ac:dyDescent="0.25">
      <c r="A1176" s="1" t="s">
        <v>230</v>
      </c>
      <c r="B1176" s="1">
        <v>77</v>
      </c>
      <c r="C1176" s="1">
        <v>155</v>
      </c>
      <c r="D1176" s="1">
        <v>44175394</v>
      </c>
      <c r="E1176" s="1" t="s">
        <v>2959</v>
      </c>
      <c r="F1176" s="1" t="s">
        <v>429</v>
      </c>
      <c r="G1176" s="1" t="s">
        <v>2960</v>
      </c>
      <c r="H1176" s="1">
        <v>56509</v>
      </c>
      <c r="I1176" s="1">
        <v>227</v>
      </c>
      <c r="J1176" s="1" t="s">
        <v>19</v>
      </c>
      <c r="K1176" s="1" t="s">
        <v>20</v>
      </c>
      <c r="L1176" s="1">
        <v>36000000</v>
      </c>
      <c r="M1176" s="1">
        <v>1997</v>
      </c>
      <c r="N1176" s="1">
        <v>7.2</v>
      </c>
    </row>
    <row r="1177" spans="1:14" x14ac:dyDescent="0.25">
      <c r="A1177" s="2" t="s">
        <v>698</v>
      </c>
      <c r="B1177" s="2">
        <v>25</v>
      </c>
      <c r="C1177" s="2">
        <v>106</v>
      </c>
      <c r="D1177" s="2">
        <v>45500797</v>
      </c>
      <c r="E1177" s="2" t="s">
        <v>1190</v>
      </c>
      <c r="F1177" s="2" t="s">
        <v>2961</v>
      </c>
      <c r="G1177" s="2" t="s">
        <v>2962</v>
      </c>
      <c r="H1177" s="2">
        <v>17443</v>
      </c>
      <c r="I1177" s="2">
        <v>56</v>
      </c>
      <c r="J1177" s="2" t="s">
        <v>19</v>
      </c>
      <c r="K1177" s="2" t="s">
        <v>20</v>
      </c>
      <c r="L1177" s="2">
        <v>40000000</v>
      </c>
      <c r="M1177" s="2">
        <v>1992</v>
      </c>
      <c r="N1177" s="2">
        <v>6</v>
      </c>
    </row>
    <row r="1178" spans="1:14" x14ac:dyDescent="0.25">
      <c r="A1178" s="1" t="s">
        <v>2963</v>
      </c>
      <c r="B1178" s="1">
        <v>211</v>
      </c>
      <c r="C1178" s="1">
        <v>102</v>
      </c>
      <c r="D1178" s="1">
        <v>41797066</v>
      </c>
      <c r="E1178" s="1" t="s">
        <v>1143</v>
      </c>
      <c r="F1178" s="1" t="s">
        <v>2965</v>
      </c>
      <c r="G1178" s="1" t="s">
        <v>2966</v>
      </c>
      <c r="H1178" s="1">
        <v>92789</v>
      </c>
      <c r="I1178" s="1">
        <v>998</v>
      </c>
      <c r="J1178" s="1" t="s">
        <v>19</v>
      </c>
      <c r="K1178" s="1" t="s">
        <v>20</v>
      </c>
      <c r="L1178" s="1">
        <v>40000000</v>
      </c>
      <c r="M1178" s="1">
        <v>2007</v>
      </c>
      <c r="N1178" s="1">
        <v>4.7</v>
      </c>
    </row>
    <row r="1179" spans="1:14" x14ac:dyDescent="0.25">
      <c r="A1179" s="2" t="s">
        <v>2037</v>
      </c>
      <c r="B1179" s="2">
        <v>19</v>
      </c>
      <c r="C1179" s="2">
        <v>95</v>
      </c>
      <c r="D1179" s="2">
        <v>38087756</v>
      </c>
      <c r="E1179" s="2" t="s">
        <v>1508</v>
      </c>
      <c r="F1179" s="2" t="s">
        <v>2968</v>
      </c>
      <c r="G1179" s="2" t="s">
        <v>2969</v>
      </c>
      <c r="H1179" s="2">
        <v>49612</v>
      </c>
      <c r="I1179" s="2">
        <v>39</v>
      </c>
      <c r="J1179" s="2" t="s">
        <v>19</v>
      </c>
      <c r="K1179" s="2" t="s">
        <v>20</v>
      </c>
      <c r="L1179" s="2">
        <v>40000000</v>
      </c>
      <c r="M1179" s="2">
        <v>1994</v>
      </c>
      <c r="N1179" s="2">
        <v>5.2</v>
      </c>
    </row>
    <row r="1180" spans="1:14" x14ac:dyDescent="0.25">
      <c r="A1180" s="1" t="s">
        <v>2475</v>
      </c>
      <c r="B1180" s="1">
        <v>101</v>
      </c>
      <c r="C1180" s="1">
        <v>103</v>
      </c>
      <c r="D1180" s="1">
        <v>37752931</v>
      </c>
      <c r="E1180" s="1" t="s">
        <v>129</v>
      </c>
      <c r="F1180" s="1" t="s">
        <v>47</v>
      </c>
      <c r="G1180" s="1" t="s">
        <v>2970</v>
      </c>
      <c r="H1180" s="1">
        <v>20201</v>
      </c>
      <c r="I1180" s="1">
        <v>180</v>
      </c>
      <c r="J1180" s="1" t="s">
        <v>19</v>
      </c>
      <c r="K1180" s="1" t="s">
        <v>20</v>
      </c>
      <c r="L1180" s="1">
        <v>40000000</v>
      </c>
      <c r="M1180" s="1">
        <v>2000</v>
      </c>
      <c r="N1180" s="1">
        <v>5.5</v>
      </c>
    </row>
    <row r="1181" spans="1:14" x14ac:dyDescent="0.25">
      <c r="A1181" s="1" t="s">
        <v>2972</v>
      </c>
      <c r="B1181" s="1">
        <v>342</v>
      </c>
      <c r="C1181" s="1">
        <v>109</v>
      </c>
      <c r="D1181" s="1">
        <v>37371385</v>
      </c>
      <c r="E1181" s="1" t="s">
        <v>979</v>
      </c>
      <c r="F1181" s="1" t="s">
        <v>2973</v>
      </c>
      <c r="G1181" s="1" t="s">
        <v>2974</v>
      </c>
      <c r="H1181" s="1">
        <v>192462</v>
      </c>
      <c r="I1181" s="1">
        <v>334</v>
      </c>
      <c r="J1181" s="1" t="s">
        <v>19</v>
      </c>
      <c r="K1181" s="1" t="s">
        <v>20</v>
      </c>
      <c r="L1181" s="1">
        <v>40000000</v>
      </c>
      <c r="M1181" s="1">
        <v>2011</v>
      </c>
      <c r="N1181" s="1">
        <v>7</v>
      </c>
    </row>
    <row r="1182" spans="1:14" x14ac:dyDescent="0.25">
      <c r="A1182" s="2" t="s">
        <v>2851</v>
      </c>
      <c r="B1182" s="2">
        <v>147</v>
      </c>
      <c r="C1182" s="2">
        <v>95</v>
      </c>
      <c r="D1182" s="2">
        <v>37101011</v>
      </c>
      <c r="E1182" s="2" t="s">
        <v>1289</v>
      </c>
      <c r="F1182" s="2" t="s">
        <v>1924</v>
      </c>
      <c r="G1182" s="2" t="s">
        <v>2975</v>
      </c>
      <c r="H1182" s="2">
        <v>30394</v>
      </c>
      <c r="I1182" s="2">
        <v>103</v>
      </c>
      <c r="J1182" s="2" t="s">
        <v>19</v>
      </c>
      <c r="K1182" s="2" t="s">
        <v>20</v>
      </c>
      <c r="L1182" s="2">
        <v>40000000</v>
      </c>
      <c r="M1182" s="2">
        <v>2012</v>
      </c>
      <c r="N1182" s="2">
        <v>5.8</v>
      </c>
    </row>
    <row r="1183" spans="1:14" x14ac:dyDescent="0.25">
      <c r="A1183" s="1" t="s">
        <v>2877</v>
      </c>
      <c r="B1183" s="1">
        <v>420</v>
      </c>
      <c r="C1183" s="1">
        <v>111</v>
      </c>
      <c r="D1183" s="1">
        <v>38176892</v>
      </c>
      <c r="E1183" s="1" t="s">
        <v>2396</v>
      </c>
      <c r="F1183" s="1" t="s">
        <v>2018</v>
      </c>
      <c r="G1183" s="1" t="s">
        <v>2976</v>
      </c>
      <c r="H1183" s="1">
        <v>104119</v>
      </c>
      <c r="I1183" s="1">
        <v>518</v>
      </c>
      <c r="J1183" s="1" t="s">
        <v>19</v>
      </c>
      <c r="K1183" s="1" t="s">
        <v>20</v>
      </c>
      <c r="L1183" s="1">
        <v>40000000</v>
      </c>
      <c r="M1183" s="1">
        <v>2011</v>
      </c>
      <c r="N1183" s="1">
        <v>6.2</v>
      </c>
    </row>
    <row r="1184" spans="1:14" x14ac:dyDescent="0.25">
      <c r="A1184" s="2" t="s">
        <v>706</v>
      </c>
      <c r="B1184" s="2">
        <v>138</v>
      </c>
      <c r="C1184" s="2">
        <v>123</v>
      </c>
      <c r="D1184" s="2">
        <v>36283504</v>
      </c>
      <c r="E1184" s="2" t="s">
        <v>477</v>
      </c>
      <c r="F1184" s="2" t="s">
        <v>396</v>
      </c>
      <c r="G1184" s="2" t="s">
        <v>2977</v>
      </c>
      <c r="H1184" s="2">
        <v>104564</v>
      </c>
      <c r="I1184" s="2">
        <v>587</v>
      </c>
      <c r="J1184" s="2" t="s">
        <v>19</v>
      </c>
      <c r="K1184" s="2" t="s">
        <v>432</v>
      </c>
      <c r="L1184" s="2">
        <v>40000000</v>
      </c>
      <c r="M1184" s="2">
        <v>1999</v>
      </c>
      <c r="N1184" s="2">
        <v>6.5</v>
      </c>
    </row>
    <row r="1185" spans="1:14" x14ac:dyDescent="0.25">
      <c r="A1185" s="1" t="s">
        <v>427</v>
      </c>
      <c r="B1185" s="1">
        <v>82</v>
      </c>
      <c r="C1185" s="1">
        <v>140</v>
      </c>
      <c r="D1185" s="1">
        <v>35183792</v>
      </c>
      <c r="E1185" s="1" t="s">
        <v>2954</v>
      </c>
      <c r="F1185" s="1" t="s">
        <v>976</v>
      </c>
      <c r="G1185" s="1" t="s">
        <v>2978</v>
      </c>
      <c r="H1185" s="1">
        <v>68159</v>
      </c>
      <c r="I1185" s="1">
        <v>209</v>
      </c>
      <c r="J1185" s="1" t="s">
        <v>19</v>
      </c>
      <c r="K1185" s="1" t="s">
        <v>20</v>
      </c>
      <c r="L1185" s="1">
        <v>38000000</v>
      </c>
      <c r="M1185" s="1">
        <v>1991</v>
      </c>
      <c r="N1185" s="1">
        <v>7.2</v>
      </c>
    </row>
    <row r="1186" spans="1:14" x14ac:dyDescent="0.25">
      <c r="A1186" s="2" t="s">
        <v>2979</v>
      </c>
      <c r="B1186" s="2">
        <v>201</v>
      </c>
      <c r="C1186" s="2">
        <v>94</v>
      </c>
      <c r="D1186" s="2">
        <v>38543473</v>
      </c>
      <c r="E1186" s="2" t="s">
        <v>872</v>
      </c>
      <c r="F1186" s="2" t="s">
        <v>2192</v>
      </c>
      <c r="G1186" s="2" t="s">
        <v>2980</v>
      </c>
      <c r="H1186" s="2">
        <v>84382</v>
      </c>
      <c r="I1186" s="2">
        <v>158</v>
      </c>
      <c r="J1186" s="2" t="s">
        <v>19</v>
      </c>
      <c r="K1186" s="2" t="s">
        <v>20</v>
      </c>
      <c r="L1186" s="2">
        <v>40000000</v>
      </c>
      <c r="M1186" s="2">
        <v>2014</v>
      </c>
      <c r="N1186" s="2">
        <v>5.0999999999999996</v>
      </c>
    </row>
    <row r="1187" spans="1:14" x14ac:dyDescent="0.25">
      <c r="A1187" s="1" t="s">
        <v>2982</v>
      </c>
      <c r="B1187" s="1">
        <v>82</v>
      </c>
      <c r="C1187" s="1">
        <v>94</v>
      </c>
      <c r="D1187" s="1">
        <v>36037909</v>
      </c>
      <c r="E1187" s="1" t="s">
        <v>1289</v>
      </c>
      <c r="F1187" s="1" t="s">
        <v>1521</v>
      </c>
      <c r="G1187" s="1" t="s">
        <v>2983</v>
      </c>
      <c r="H1187" s="1">
        <v>10132</v>
      </c>
      <c r="I1187" s="1">
        <v>130</v>
      </c>
      <c r="J1187" s="1" t="s">
        <v>19</v>
      </c>
      <c r="K1187" s="1" t="s">
        <v>432</v>
      </c>
      <c r="L1187" s="1">
        <v>60000000</v>
      </c>
      <c r="M1187" s="1">
        <v>2000</v>
      </c>
      <c r="N1187" s="1">
        <v>4.7</v>
      </c>
    </row>
    <row r="1188" spans="1:14" x14ac:dyDescent="0.25">
      <c r="A1188" s="2" t="s">
        <v>2456</v>
      </c>
      <c r="B1188" s="2">
        <v>277</v>
      </c>
      <c r="C1188" s="2">
        <v>92</v>
      </c>
      <c r="D1188" s="2">
        <v>42575718</v>
      </c>
      <c r="E1188" s="2" t="s">
        <v>2914</v>
      </c>
      <c r="F1188" s="2" t="s">
        <v>2984</v>
      </c>
      <c r="G1188" s="2" t="s">
        <v>2985</v>
      </c>
      <c r="H1188" s="2">
        <v>83788</v>
      </c>
      <c r="I1188" s="2">
        <v>227</v>
      </c>
      <c r="J1188" s="2" t="s">
        <v>19</v>
      </c>
      <c r="K1188" s="2" t="s">
        <v>20</v>
      </c>
      <c r="L1188" s="2">
        <v>40000000</v>
      </c>
      <c r="M1188" s="2">
        <v>2011</v>
      </c>
      <c r="N1188" s="2">
        <v>5.9</v>
      </c>
    </row>
    <row r="1189" spans="1:14" x14ac:dyDescent="0.25">
      <c r="A1189" s="1" t="s">
        <v>2986</v>
      </c>
      <c r="B1189" s="1">
        <v>90</v>
      </c>
      <c r="C1189" s="1">
        <v>102</v>
      </c>
      <c r="D1189" s="1">
        <v>33864342</v>
      </c>
      <c r="E1189" s="1" t="s">
        <v>2047</v>
      </c>
      <c r="F1189" s="1" t="s">
        <v>307</v>
      </c>
      <c r="G1189" s="1" t="s">
        <v>2987</v>
      </c>
      <c r="H1189" s="1">
        <v>29968</v>
      </c>
      <c r="I1189" s="1">
        <v>117</v>
      </c>
      <c r="J1189" s="1" t="s">
        <v>19</v>
      </c>
      <c r="K1189" s="1" t="s">
        <v>31</v>
      </c>
      <c r="L1189" s="1">
        <v>40000000</v>
      </c>
      <c r="M1189" s="1">
        <v>1999</v>
      </c>
      <c r="N1189" s="1">
        <v>5.8</v>
      </c>
    </row>
    <row r="1190" spans="1:14" x14ac:dyDescent="0.25">
      <c r="A1190" s="2" t="s">
        <v>1303</v>
      </c>
      <c r="B1190" s="2">
        <v>157</v>
      </c>
      <c r="C1190" s="2">
        <v>123</v>
      </c>
      <c r="D1190" s="2">
        <v>33508922</v>
      </c>
      <c r="E1190" s="2" t="s">
        <v>1671</v>
      </c>
      <c r="F1190" s="2" t="s">
        <v>71</v>
      </c>
      <c r="G1190" s="2" t="s">
        <v>2988</v>
      </c>
      <c r="H1190" s="2">
        <v>95860</v>
      </c>
      <c r="I1190" s="2">
        <v>660</v>
      </c>
      <c r="J1190" s="2" t="s">
        <v>19</v>
      </c>
      <c r="K1190" s="2" t="s">
        <v>20</v>
      </c>
      <c r="L1190" s="2">
        <v>40000000</v>
      </c>
      <c r="M1190" s="2">
        <v>2000</v>
      </c>
      <c r="N1190" s="2">
        <v>7.2</v>
      </c>
    </row>
    <row r="1191" spans="1:14" x14ac:dyDescent="0.25">
      <c r="A1191" s="1" t="s">
        <v>1711</v>
      </c>
      <c r="B1191" s="1">
        <v>124</v>
      </c>
      <c r="C1191" s="1">
        <v>104</v>
      </c>
      <c r="D1191" s="1">
        <v>42071069</v>
      </c>
      <c r="E1191" s="1" t="s">
        <v>2139</v>
      </c>
      <c r="F1191" s="1" t="s">
        <v>2990</v>
      </c>
      <c r="G1191" s="1" t="s">
        <v>2991</v>
      </c>
      <c r="H1191" s="1">
        <v>36223</v>
      </c>
      <c r="I1191" s="1">
        <v>208</v>
      </c>
      <c r="J1191" s="1" t="s">
        <v>19</v>
      </c>
      <c r="K1191" s="1" t="s">
        <v>20</v>
      </c>
      <c r="L1191" s="1">
        <v>30000000</v>
      </c>
      <c r="M1191" s="1">
        <v>2005</v>
      </c>
      <c r="N1191" s="1">
        <v>6.2</v>
      </c>
    </row>
    <row r="1192" spans="1:14" x14ac:dyDescent="0.25">
      <c r="A1192" s="1" t="s">
        <v>1395</v>
      </c>
      <c r="B1192" s="1">
        <v>146</v>
      </c>
      <c r="C1192" s="1">
        <v>102</v>
      </c>
      <c r="D1192" s="1">
        <v>32853640</v>
      </c>
      <c r="E1192" s="1" t="s">
        <v>1289</v>
      </c>
      <c r="F1192" s="1" t="s">
        <v>642</v>
      </c>
      <c r="G1192" s="1" t="s">
        <v>2992</v>
      </c>
      <c r="H1192" s="1">
        <v>50199</v>
      </c>
      <c r="I1192" s="1">
        <v>101</v>
      </c>
      <c r="J1192" s="1" t="s">
        <v>19</v>
      </c>
      <c r="K1192" s="1" t="s">
        <v>20</v>
      </c>
      <c r="L1192" s="1">
        <v>40000000</v>
      </c>
      <c r="M1192" s="1">
        <v>2008</v>
      </c>
      <c r="N1192" s="1">
        <v>5.7</v>
      </c>
    </row>
    <row r="1193" spans="1:14" x14ac:dyDescent="0.25">
      <c r="A1193" s="2" t="s">
        <v>1283</v>
      </c>
      <c r="B1193" s="2">
        <v>303</v>
      </c>
      <c r="C1193" s="2">
        <v>136</v>
      </c>
      <c r="D1193" s="2">
        <v>42615685</v>
      </c>
      <c r="E1193" s="2" t="s">
        <v>2142</v>
      </c>
      <c r="F1193" s="2" t="s">
        <v>138</v>
      </c>
      <c r="G1193" s="2" t="s">
        <v>2993</v>
      </c>
      <c r="H1193" s="2">
        <v>136093</v>
      </c>
      <c r="I1193" s="2">
        <v>416</v>
      </c>
      <c r="J1193" s="2" t="s">
        <v>19</v>
      </c>
      <c r="K1193" s="2" t="s">
        <v>20</v>
      </c>
      <c r="L1193" s="2">
        <v>40000000</v>
      </c>
      <c r="M1193" s="2">
        <v>2014</v>
      </c>
      <c r="N1193" s="2">
        <v>6.1</v>
      </c>
    </row>
    <row r="1194" spans="1:14" x14ac:dyDescent="0.25">
      <c r="A1194" s="1" t="s">
        <v>2678</v>
      </c>
      <c r="B1194" s="1">
        <v>70</v>
      </c>
      <c r="C1194" s="1">
        <v>93</v>
      </c>
      <c r="D1194" s="1">
        <v>32055248</v>
      </c>
      <c r="E1194" s="1" t="s">
        <v>2994</v>
      </c>
      <c r="F1194" s="1" t="s">
        <v>1470</v>
      </c>
      <c r="G1194" s="1" t="s">
        <v>2995</v>
      </c>
      <c r="H1194" s="1">
        <v>18723</v>
      </c>
      <c r="I1194" s="1">
        <v>146</v>
      </c>
      <c r="J1194" s="1" t="s">
        <v>19</v>
      </c>
      <c r="K1194" s="1" t="s">
        <v>20</v>
      </c>
      <c r="L1194" s="1">
        <v>25000000</v>
      </c>
      <c r="M1194" s="1">
        <v>1994</v>
      </c>
      <c r="N1194" s="1">
        <v>6</v>
      </c>
    </row>
    <row r="1195" spans="1:14" x14ac:dyDescent="0.25">
      <c r="A1195" s="2" t="s">
        <v>2996</v>
      </c>
      <c r="B1195" s="2">
        <v>283</v>
      </c>
      <c r="C1195" s="2">
        <v>129</v>
      </c>
      <c r="D1195" s="2">
        <v>31836745</v>
      </c>
      <c r="E1195" s="2" t="s">
        <v>2997</v>
      </c>
      <c r="F1195" s="2" t="s">
        <v>193</v>
      </c>
      <c r="G1195" s="2" t="s">
        <v>2998</v>
      </c>
      <c r="H1195" s="2">
        <v>81298</v>
      </c>
      <c r="I1195" s="2">
        <v>341</v>
      </c>
      <c r="J1195" s="2" t="s">
        <v>19</v>
      </c>
      <c r="K1195" s="2" t="s">
        <v>20</v>
      </c>
      <c r="L1195" s="2">
        <v>40000000</v>
      </c>
      <c r="M1195" s="2">
        <v>2011</v>
      </c>
      <c r="N1195" s="2">
        <v>6.9</v>
      </c>
    </row>
    <row r="1196" spans="1:14" x14ac:dyDescent="0.25">
      <c r="A1196" s="1" t="s">
        <v>2656</v>
      </c>
      <c r="B1196" s="1">
        <v>212</v>
      </c>
      <c r="C1196" s="1">
        <v>107</v>
      </c>
      <c r="D1196" s="1">
        <v>30993544</v>
      </c>
      <c r="E1196" s="1" t="s">
        <v>753</v>
      </c>
      <c r="F1196" s="1" t="s">
        <v>2999</v>
      </c>
      <c r="G1196" s="1" t="s">
        <v>3000</v>
      </c>
      <c r="H1196" s="1">
        <v>58871</v>
      </c>
      <c r="I1196" s="1">
        <v>156</v>
      </c>
      <c r="J1196" s="1" t="s">
        <v>19</v>
      </c>
      <c r="K1196" s="1" t="s">
        <v>20</v>
      </c>
      <c r="L1196" s="1">
        <v>40000000</v>
      </c>
      <c r="M1196" s="1">
        <v>2010</v>
      </c>
      <c r="N1196" s="1">
        <v>6.5</v>
      </c>
    </row>
    <row r="1197" spans="1:14" x14ac:dyDescent="0.25">
      <c r="A1197" s="2" t="s">
        <v>2525</v>
      </c>
      <c r="B1197" s="2">
        <v>98</v>
      </c>
      <c r="C1197" s="2">
        <v>117</v>
      </c>
      <c r="D1197" s="2">
        <v>30981850</v>
      </c>
      <c r="E1197" s="2" t="s">
        <v>3001</v>
      </c>
      <c r="F1197" s="2" t="s">
        <v>1726</v>
      </c>
      <c r="G1197" s="2" t="s">
        <v>3002</v>
      </c>
      <c r="H1197" s="2">
        <v>35834</v>
      </c>
      <c r="I1197" s="2">
        <v>284</v>
      </c>
      <c r="J1197" s="2" t="s">
        <v>19</v>
      </c>
      <c r="K1197" s="2" t="s">
        <v>20</v>
      </c>
      <c r="L1197" s="2">
        <v>40000000</v>
      </c>
      <c r="M1197" s="2">
        <v>2005</v>
      </c>
      <c r="N1197" s="2">
        <v>5</v>
      </c>
    </row>
    <row r="1198" spans="1:14" x14ac:dyDescent="0.25">
      <c r="A1198" s="1" t="s">
        <v>3003</v>
      </c>
      <c r="B1198" s="1">
        <v>110</v>
      </c>
      <c r="C1198" s="1">
        <v>116</v>
      </c>
      <c r="D1198" s="1">
        <v>30199105</v>
      </c>
      <c r="E1198" s="1" t="s">
        <v>1638</v>
      </c>
      <c r="F1198" s="1" t="s">
        <v>1490</v>
      </c>
      <c r="G1198" s="1" t="s">
        <v>3004</v>
      </c>
      <c r="H1198" s="1">
        <v>25346</v>
      </c>
      <c r="I1198" s="1">
        <v>167</v>
      </c>
      <c r="J1198" s="1" t="s">
        <v>19</v>
      </c>
      <c r="K1198" s="1" t="s">
        <v>20</v>
      </c>
      <c r="L1198" s="1">
        <v>40000000</v>
      </c>
      <c r="M1198" s="1">
        <v>2000</v>
      </c>
      <c r="N1198" s="1">
        <v>5.7</v>
      </c>
    </row>
    <row r="1199" spans="1:14" x14ac:dyDescent="0.25">
      <c r="A1199" s="2" t="s">
        <v>673</v>
      </c>
      <c r="B1199" s="2">
        <v>146</v>
      </c>
      <c r="C1199" s="2">
        <v>135</v>
      </c>
      <c r="D1199" s="2">
        <v>29077547</v>
      </c>
      <c r="E1199" s="2" t="s">
        <v>1422</v>
      </c>
      <c r="F1199" s="2" t="s">
        <v>543</v>
      </c>
      <c r="G1199" s="2" t="s">
        <v>3005</v>
      </c>
      <c r="H1199" s="2">
        <v>41685</v>
      </c>
      <c r="I1199" s="2">
        <v>754</v>
      </c>
      <c r="J1199" s="2" t="s">
        <v>19</v>
      </c>
      <c r="K1199" s="2" t="s">
        <v>20</v>
      </c>
      <c r="L1199" s="2">
        <v>40000000</v>
      </c>
      <c r="M1199" s="2">
        <v>2005</v>
      </c>
      <c r="N1199" s="2">
        <v>7</v>
      </c>
    </row>
    <row r="1200" spans="1:14" x14ac:dyDescent="0.25">
      <c r="A1200" s="1" t="s">
        <v>918</v>
      </c>
      <c r="B1200" s="1">
        <v>100</v>
      </c>
      <c r="C1200" s="1">
        <v>107</v>
      </c>
      <c r="D1200" s="1">
        <v>29374178</v>
      </c>
      <c r="E1200" s="1" t="s">
        <v>3006</v>
      </c>
      <c r="F1200" s="1" t="s">
        <v>949</v>
      </c>
      <c r="G1200" s="1" t="s">
        <v>3007</v>
      </c>
      <c r="H1200" s="1">
        <v>12093</v>
      </c>
      <c r="I1200" s="1">
        <v>188</v>
      </c>
      <c r="J1200" s="1" t="s">
        <v>19</v>
      </c>
      <c r="K1200" s="1" t="s">
        <v>20</v>
      </c>
      <c r="L1200" s="1">
        <v>40000000</v>
      </c>
      <c r="M1200" s="1">
        <v>2000</v>
      </c>
      <c r="N1200" s="1">
        <v>5.0999999999999996</v>
      </c>
    </row>
    <row r="1201" spans="1:14" x14ac:dyDescent="0.25">
      <c r="A1201" s="2" t="s">
        <v>2182</v>
      </c>
      <c r="B1201" s="2">
        <v>62</v>
      </c>
      <c r="C1201" s="2">
        <v>90</v>
      </c>
      <c r="D1201" s="2">
        <v>28535768</v>
      </c>
      <c r="E1201" s="2" t="s">
        <v>872</v>
      </c>
      <c r="F1201" s="2" t="s">
        <v>1991</v>
      </c>
      <c r="G1201" s="2" t="s">
        <v>3008</v>
      </c>
      <c r="H1201" s="2">
        <v>10446</v>
      </c>
      <c r="I1201" s="2">
        <v>105</v>
      </c>
      <c r="J1201" s="2" t="s">
        <v>19</v>
      </c>
      <c r="K1201" s="2" t="s">
        <v>20</v>
      </c>
      <c r="L1201" s="2">
        <v>40000000</v>
      </c>
      <c r="M1201" s="2">
        <v>1999</v>
      </c>
      <c r="N1201" s="2">
        <v>5.3</v>
      </c>
    </row>
    <row r="1202" spans="1:14" x14ac:dyDescent="0.25">
      <c r="A1202" s="1" t="s">
        <v>2230</v>
      </c>
      <c r="B1202" s="1">
        <v>70</v>
      </c>
      <c r="C1202" s="1">
        <v>99</v>
      </c>
      <c r="D1202" s="1">
        <v>27663982</v>
      </c>
      <c r="E1202" s="1" t="s">
        <v>2074</v>
      </c>
      <c r="F1202" s="1" t="s">
        <v>70</v>
      </c>
      <c r="G1202" s="1" t="s">
        <v>3009</v>
      </c>
      <c r="H1202" s="1">
        <v>26051</v>
      </c>
      <c r="I1202" s="1">
        <v>164</v>
      </c>
      <c r="J1202" s="1" t="s">
        <v>19</v>
      </c>
      <c r="K1202" s="1" t="s">
        <v>20</v>
      </c>
      <c r="L1202" s="1">
        <v>40000000</v>
      </c>
      <c r="M1202" s="1">
        <v>1996</v>
      </c>
      <c r="N1202" s="1">
        <v>4.4000000000000004</v>
      </c>
    </row>
    <row r="1203" spans="1:14" x14ac:dyDescent="0.25">
      <c r="A1203" s="2" t="s">
        <v>950</v>
      </c>
      <c r="B1203" s="2">
        <v>107</v>
      </c>
      <c r="C1203" s="2">
        <v>104</v>
      </c>
      <c r="D1203" s="2">
        <v>27053815</v>
      </c>
      <c r="E1203" s="2" t="s">
        <v>46</v>
      </c>
      <c r="F1203" s="2" t="s">
        <v>3010</v>
      </c>
      <c r="G1203" s="2" t="s">
        <v>3011</v>
      </c>
      <c r="H1203" s="2">
        <v>12856</v>
      </c>
      <c r="I1203" s="2">
        <v>291</v>
      </c>
      <c r="J1203" s="2" t="s">
        <v>19</v>
      </c>
      <c r="K1203" s="2" t="s">
        <v>432</v>
      </c>
      <c r="L1203" s="2">
        <v>40000000</v>
      </c>
      <c r="M1203" s="2">
        <v>2001</v>
      </c>
      <c r="N1203" s="2">
        <v>4.7</v>
      </c>
    </row>
    <row r="1204" spans="1:14" x14ac:dyDescent="0.25">
      <c r="A1204" s="1" t="s">
        <v>3012</v>
      </c>
      <c r="B1204" s="1">
        <v>169</v>
      </c>
      <c r="C1204" s="1">
        <v>115</v>
      </c>
      <c r="D1204" s="1">
        <v>26814957</v>
      </c>
      <c r="E1204" s="1" t="s">
        <v>2799</v>
      </c>
      <c r="F1204" s="1" t="s">
        <v>470</v>
      </c>
      <c r="G1204" s="1" t="s">
        <v>3013</v>
      </c>
      <c r="H1204" s="1">
        <v>84357</v>
      </c>
      <c r="I1204" s="1">
        <v>252</v>
      </c>
      <c r="J1204" s="1" t="s">
        <v>19</v>
      </c>
      <c r="K1204" s="1" t="s">
        <v>31</v>
      </c>
      <c r="L1204" s="1">
        <v>35000000</v>
      </c>
      <c r="M1204" s="1">
        <v>2008</v>
      </c>
      <c r="N1204" s="1">
        <v>6.7</v>
      </c>
    </row>
    <row r="1205" spans="1:14" x14ac:dyDescent="0.25">
      <c r="A1205" s="2" t="s">
        <v>3014</v>
      </c>
      <c r="B1205" s="2">
        <v>94</v>
      </c>
      <c r="C1205" s="2">
        <v>119</v>
      </c>
      <c r="D1205" s="2">
        <v>25178165</v>
      </c>
      <c r="E1205" s="2" t="s">
        <v>129</v>
      </c>
      <c r="F1205" s="2" t="s">
        <v>336</v>
      </c>
      <c r="G1205" s="2" t="s">
        <v>3015</v>
      </c>
      <c r="H1205" s="2">
        <v>70292</v>
      </c>
      <c r="I1205" s="2">
        <v>274</v>
      </c>
      <c r="J1205" s="2" t="s">
        <v>19</v>
      </c>
      <c r="K1205" s="2" t="s">
        <v>20</v>
      </c>
      <c r="L1205" s="2">
        <v>40000000</v>
      </c>
      <c r="M1205" s="2">
        <v>2001</v>
      </c>
      <c r="N1205" s="2">
        <v>6.7</v>
      </c>
    </row>
    <row r="1206" spans="1:14" x14ac:dyDescent="0.25">
      <c r="A1206" s="1" t="s">
        <v>1372</v>
      </c>
      <c r="B1206" s="1">
        <v>190</v>
      </c>
      <c r="C1206" s="1">
        <v>99</v>
      </c>
      <c r="D1206" s="1">
        <v>25117498</v>
      </c>
      <c r="E1206" s="1" t="s">
        <v>2571</v>
      </c>
      <c r="F1206" s="1" t="s">
        <v>1693</v>
      </c>
      <c r="G1206" s="1" t="s">
        <v>3016</v>
      </c>
      <c r="H1206" s="1">
        <v>37412</v>
      </c>
      <c r="I1206" s="1">
        <v>178</v>
      </c>
      <c r="J1206" s="1" t="s">
        <v>19</v>
      </c>
      <c r="K1206" s="1" t="s">
        <v>20</v>
      </c>
      <c r="L1206" s="1">
        <v>40000000</v>
      </c>
      <c r="M1206" s="1">
        <v>2007</v>
      </c>
      <c r="N1206" s="1">
        <v>5.7</v>
      </c>
    </row>
    <row r="1207" spans="1:14" x14ac:dyDescent="0.25">
      <c r="A1207" s="2" t="s">
        <v>281</v>
      </c>
      <c r="B1207" s="2">
        <v>112</v>
      </c>
      <c r="C1207" s="2">
        <v>112</v>
      </c>
      <c r="D1207" s="2">
        <v>32645</v>
      </c>
      <c r="E1207" s="2" t="s">
        <v>2472</v>
      </c>
      <c r="F1207" s="2" t="s">
        <v>913</v>
      </c>
      <c r="G1207" s="2" t="s">
        <v>3017</v>
      </c>
      <c r="H1207" s="2">
        <v>67797</v>
      </c>
      <c r="I1207" s="2">
        <v>223</v>
      </c>
      <c r="J1207" s="2" t="s">
        <v>19</v>
      </c>
      <c r="K1207" s="2" t="s">
        <v>20</v>
      </c>
      <c r="L1207" s="2">
        <v>500000</v>
      </c>
      <c r="M1207" s="2">
        <v>1973</v>
      </c>
      <c r="N1207" s="2">
        <v>7.4</v>
      </c>
    </row>
    <row r="1208" spans="1:14" x14ac:dyDescent="0.25">
      <c r="A1208" s="1" t="s">
        <v>2603</v>
      </c>
      <c r="B1208" s="1">
        <v>12</v>
      </c>
      <c r="C1208" s="1">
        <v>128</v>
      </c>
      <c r="D1208" s="1">
        <v>24332324</v>
      </c>
      <c r="E1208" s="1" t="s">
        <v>1289</v>
      </c>
      <c r="F1208" s="1" t="s">
        <v>538</v>
      </c>
      <c r="G1208" s="1" t="s">
        <v>3019</v>
      </c>
      <c r="H1208" s="1">
        <v>13830</v>
      </c>
      <c r="I1208" s="1">
        <v>61</v>
      </c>
      <c r="J1208" s="1" t="s">
        <v>19</v>
      </c>
      <c r="K1208" s="1" t="s">
        <v>20</v>
      </c>
      <c r="L1208" s="1">
        <v>40000000</v>
      </c>
      <c r="M1208" s="1">
        <v>1994</v>
      </c>
      <c r="N1208" s="1">
        <v>6.1</v>
      </c>
    </row>
    <row r="1209" spans="1:14" x14ac:dyDescent="0.25">
      <c r="A1209" s="2" t="s">
        <v>2589</v>
      </c>
      <c r="B1209" s="2">
        <v>201</v>
      </c>
      <c r="C1209" s="2">
        <v>112</v>
      </c>
      <c r="D1209" s="2">
        <v>36665854</v>
      </c>
      <c r="E1209" s="2" t="s">
        <v>268</v>
      </c>
      <c r="F1209" s="2" t="s">
        <v>645</v>
      </c>
      <c r="G1209" s="2" t="s">
        <v>3020</v>
      </c>
      <c r="H1209" s="2">
        <v>76498</v>
      </c>
      <c r="I1209" s="2">
        <v>203</v>
      </c>
      <c r="J1209" s="2" t="s">
        <v>19</v>
      </c>
      <c r="K1209" s="2" t="s">
        <v>774</v>
      </c>
      <c r="L1209" s="2">
        <v>40000000</v>
      </c>
      <c r="M1209" s="2">
        <v>2011</v>
      </c>
      <c r="N1209" s="2">
        <v>6.4</v>
      </c>
    </row>
    <row r="1210" spans="1:14" x14ac:dyDescent="0.25">
      <c r="A1210" s="1" t="s">
        <v>3021</v>
      </c>
      <c r="B1210" s="1">
        <v>34</v>
      </c>
      <c r="C1210" s="1">
        <v>86</v>
      </c>
      <c r="D1210" s="1">
        <v>22717758</v>
      </c>
      <c r="E1210" s="1" t="s">
        <v>3022</v>
      </c>
      <c r="F1210" s="1" t="s">
        <v>258</v>
      </c>
      <c r="G1210" s="1" t="s">
        <v>3023</v>
      </c>
      <c r="H1210" s="1">
        <v>11156</v>
      </c>
      <c r="I1210" s="1">
        <v>67</v>
      </c>
      <c r="J1210" s="1" t="s">
        <v>19</v>
      </c>
      <c r="K1210" s="1" t="s">
        <v>20</v>
      </c>
      <c r="L1210" s="1">
        <v>40000000</v>
      </c>
      <c r="M1210" s="1">
        <v>1998</v>
      </c>
      <c r="N1210" s="1">
        <v>6.2</v>
      </c>
    </row>
    <row r="1211" spans="1:14" x14ac:dyDescent="0.25">
      <c r="A1211" s="2" t="s">
        <v>1721</v>
      </c>
      <c r="B1211" s="2">
        <v>104</v>
      </c>
      <c r="C1211" s="2">
        <v>108</v>
      </c>
      <c r="D1211" s="2">
        <v>22433915</v>
      </c>
      <c r="E1211" s="2" t="s">
        <v>1110</v>
      </c>
      <c r="F1211" s="2" t="s">
        <v>913</v>
      </c>
      <c r="G1211" s="2" t="s">
        <v>3024</v>
      </c>
      <c r="H1211" s="2">
        <v>21319</v>
      </c>
      <c r="I1211" s="2">
        <v>166</v>
      </c>
      <c r="J1211" s="2" t="s">
        <v>19</v>
      </c>
      <c r="K1211" s="2" t="s">
        <v>20</v>
      </c>
      <c r="L1211" s="2">
        <v>60000000</v>
      </c>
      <c r="M1211" s="2">
        <v>2002</v>
      </c>
      <c r="N1211" s="2">
        <v>6.2</v>
      </c>
    </row>
    <row r="1212" spans="1:14" x14ac:dyDescent="0.25">
      <c r="A1212" s="1" t="s">
        <v>3026</v>
      </c>
      <c r="B1212" s="1">
        <v>55</v>
      </c>
      <c r="C1212" s="1">
        <v>128</v>
      </c>
      <c r="D1212" s="1">
        <v>22326247</v>
      </c>
      <c r="E1212" s="1" t="s">
        <v>129</v>
      </c>
      <c r="F1212" s="1" t="s">
        <v>3027</v>
      </c>
      <c r="G1212" s="1" t="s">
        <v>3028</v>
      </c>
      <c r="H1212" s="1">
        <v>11232</v>
      </c>
      <c r="I1212" s="1">
        <v>106</v>
      </c>
      <c r="J1212" s="1" t="s">
        <v>19</v>
      </c>
      <c r="K1212" s="1" t="s">
        <v>20</v>
      </c>
      <c r="L1212" s="1">
        <v>60000000</v>
      </c>
      <c r="M1212" s="1">
        <v>1999</v>
      </c>
      <c r="N1212" s="1">
        <v>5.9</v>
      </c>
    </row>
    <row r="1213" spans="1:14" x14ac:dyDescent="0.25">
      <c r="A1213" s="2" t="s">
        <v>3029</v>
      </c>
      <c r="B1213" s="2">
        <v>86</v>
      </c>
      <c r="C1213" s="2">
        <v>84</v>
      </c>
      <c r="D1213" s="2">
        <v>21176322</v>
      </c>
      <c r="E1213" s="2" t="s">
        <v>916</v>
      </c>
      <c r="F1213" s="2" t="s">
        <v>3030</v>
      </c>
      <c r="G1213" s="2" t="s">
        <v>3031</v>
      </c>
      <c r="H1213" s="2">
        <v>23747</v>
      </c>
      <c r="I1213" s="2">
        <v>207</v>
      </c>
      <c r="J1213" s="2" t="s">
        <v>19</v>
      </c>
      <c r="K1213" s="2" t="s">
        <v>20</v>
      </c>
      <c r="L1213" s="2">
        <v>40000000</v>
      </c>
      <c r="M1213" s="2">
        <v>2004</v>
      </c>
      <c r="N1213" s="2">
        <v>4</v>
      </c>
    </row>
    <row r="1214" spans="1:14" x14ac:dyDescent="0.25">
      <c r="A1214" s="1" t="s">
        <v>2056</v>
      </c>
      <c r="B1214" s="1">
        <v>50</v>
      </c>
      <c r="C1214" s="1">
        <v>111</v>
      </c>
      <c r="D1214" s="1">
        <v>20300000</v>
      </c>
      <c r="E1214" s="1" t="s">
        <v>1962</v>
      </c>
      <c r="F1214" s="1" t="s">
        <v>1222</v>
      </c>
      <c r="G1214" s="1" t="s">
        <v>3032</v>
      </c>
      <c r="H1214" s="1">
        <v>16741</v>
      </c>
      <c r="I1214" s="1">
        <v>60</v>
      </c>
      <c r="J1214" s="1" t="s">
        <v>19</v>
      </c>
      <c r="K1214" s="1" t="s">
        <v>20</v>
      </c>
      <c r="L1214" s="1">
        <v>40000000</v>
      </c>
      <c r="M1214" s="1">
        <v>1996</v>
      </c>
      <c r="N1214" s="1">
        <v>6.2</v>
      </c>
    </row>
    <row r="1215" spans="1:14" x14ac:dyDescent="0.25">
      <c r="A1215" s="2" t="s">
        <v>694</v>
      </c>
      <c r="B1215" s="2">
        <v>181</v>
      </c>
      <c r="C1215" s="2">
        <v>131</v>
      </c>
      <c r="D1215" s="2">
        <v>20302961</v>
      </c>
      <c r="E1215" s="2" t="s">
        <v>1671</v>
      </c>
      <c r="F1215" s="2" t="s">
        <v>3033</v>
      </c>
      <c r="G1215" s="2" t="s">
        <v>3034</v>
      </c>
      <c r="H1215" s="2">
        <v>49874</v>
      </c>
      <c r="I1215" s="2">
        <v>450</v>
      </c>
      <c r="J1215" s="2" t="s">
        <v>19</v>
      </c>
      <c r="K1215" s="2" t="s">
        <v>774</v>
      </c>
      <c r="L1215" s="2">
        <v>45000000</v>
      </c>
      <c r="M1215" s="2">
        <v>1995</v>
      </c>
      <c r="N1215" s="2">
        <v>4.5999999999999996</v>
      </c>
    </row>
    <row r="1216" spans="1:14" x14ac:dyDescent="0.25">
      <c r="A1216" s="1" t="s">
        <v>3035</v>
      </c>
      <c r="B1216" s="1">
        <v>260</v>
      </c>
      <c r="C1216" s="1">
        <v>123</v>
      </c>
      <c r="D1216" s="1">
        <v>15962471</v>
      </c>
      <c r="E1216" s="1" t="s">
        <v>2799</v>
      </c>
      <c r="F1216" s="1" t="s">
        <v>49</v>
      </c>
      <c r="G1216" s="1" t="s">
        <v>3036</v>
      </c>
      <c r="H1216" s="1">
        <v>79892</v>
      </c>
      <c r="I1216" s="1">
        <v>619</v>
      </c>
      <c r="J1216" s="1" t="s">
        <v>19</v>
      </c>
      <c r="K1216" s="1" t="s">
        <v>20</v>
      </c>
      <c r="L1216" s="1">
        <v>40000000</v>
      </c>
      <c r="M1216" s="1">
        <v>2006</v>
      </c>
      <c r="N1216" s="1">
        <v>6.4</v>
      </c>
    </row>
    <row r="1217" spans="1:14" x14ac:dyDescent="0.25">
      <c r="A1217" s="2" t="s">
        <v>2491</v>
      </c>
      <c r="B1217" s="2">
        <v>40</v>
      </c>
      <c r="C1217" s="2">
        <v>101</v>
      </c>
      <c r="D1217" s="2">
        <v>14942422</v>
      </c>
      <c r="E1217" s="2" t="s">
        <v>201</v>
      </c>
      <c r="F1217" s="2" t="s">
        <v>396</v>
      </c>
      <c r="G1217" s="2" t="s">
        <v>3037</v>
      </c>
      <c r="H1217" s="2">
        <v>14226</v>
      </c>
      <c r="I1217" s="2">
        <v>60</v>
      </c>
      <c r="J1217" s="2" t="s">
        <v>19</v>
      </c>
      <c r="K1217" s="2" t="s">
        <v>20</v>
      </c>
      <c r="L1217" s="2">
        <v>40000000</v>
      </c>
      <c r="M1217" s="2">
        <v>1995</v>
      </c>
      <c r="N1217" s="2">
        <v>5.9</v>
      </c>
    </row>
    <row r="1218" spans="1:14" x14ac:dyDescent="0.25">
      <c r="A1218" s="1" t="s">
        <v>3038</v>
      </c>
      <c r="B1218" s="1">
        <v>102</v>
      </c>
      <c r="C1218" s="1">
        <v>102</v>
      </c>
      <c r="D1218" s="1">
        <v>14967182</v>
      </c>
      <c r="E1218" s="1" t="s">
        <v>268</v>
      </c>
      <c r="F1218" s="1" t="s">
        <v>933</v>
      </c>
      <c r="G1218" s="1" t="s">
        <v>3039</v>
      </c>
      <c r="H1218" s="1">
        <v>27305</v>
      </c>
      <c r="I1218" s="1">
        <v>284</v>
      </c>
      <c r="J1218" s="1" t="s">
        <v>19</v>
      </c>
      <c r="K1218" s="1" t="s">
        <v>20</v>
      </c>
      <c r="L1218" s="1">
        <v>40000000</v>
      </c>
      <c r="M1218" s="1">
        <v>2000</v>
      </c>
      <c r="N1218" s="1">
        <v>5.0999999999999996</v>
      </c>
    </row>
    <row r="1219" spans="1:14" x14ac:dyDescent="0.25">
      <c r="A1219" s="2" t="s">
        <v>3040</v>
      </c>
      <c r="B1219" s="2">
        <v>371</v>
      </c>
      <c r="C1219" s="2">
        <v>114</v>
      </c>
      <c r="D1219" s="2">
        <v>18996755</v>
      </c>
      <c r="E1219" s="2" t="s">
        <v>1962</v>
      </c>
      <c r="F1219" s="2" t="s">
        <v>126</v>
      </c>
      <c r="G1219" s="2" t="s">
        <v>3042</v>
      </c>
      <c r="H1219" s="2">
        <v>145270</v>
      </c>
      <c r="I1219" s="2">
        <v>322</v>
      </c>
      <c r="J1219" s="2" t="s">
        <v>19</v>
      </c>
      <c r="K1219" s="2" t="s">
        <v>1748</v>
      </c>
      <c r="L1219" s="2">
        <v>45000000</v>
      </c>
      <c r="M1219" s="2">
        <v>2012</v>
      </c>
      <c r="N1219" s="2">
        <v>7.6</v>
      </c>
    </row>
    <row r="1220" spans="1:14" x14ac:dyDescent="0.25">
      <c r="A1220" s="1" t="s">
        <v>3043</v>
      </c>
      <c r="B1220" s="1">
        <v>49</v>
      </c>
      <c r="C1220" s="1">
        <v>107</v>
      </c>
      <c r="D1220" s="1">
        <v>14375181</v>
      </c>
      <c r="E1220" s="1" t="s">
        <v>3044</v>
      </c>
      <c r="F1220" s="1" t="s">
        <v>3045</v>
      </c>
      <c r="G1220" s="1" t="s">
        <v>3046</v>
      </c>
      <c r="H1220" s="1">
        <v>8692</v>
      </c>
      <c r="I1220" s="1">
        <v>126</v>
      </c>
      <c r="J1220" s="1" t="s">
        <v>19</v>
      </c>
      <c r="K1220" s="1" t="s">
        <v>20</v>
      </c>
      <c r="L1220" s="1">
        <v>51000000</v>
      </c>
      <c r="M1220" s="1">
        <v>1987</v>
      </c>
      <c r="N1220" s="1">
        <v>4.2</v>
      </c>
    </row>
    <row r="1221" spans="1:14" x14ac:dyDescent="0.25">
      <c r="A1221" s="2" t="s">
        <v>2508</v>
      </c>
      <c r="B1221" s="2">
        <v>335</v>
      </c>
      <c r="C1221" s="2">
        <v>87</v>
      </c>
      <c r="D1221" s="2">
        <v>20999103</v>
      </c>
      <c r="E1221" s="2" t="s">
        <v>3048</v>
      </c>
      <c r="F1221" s="2" t="s">
        <v>314</v>
      </c>
      <c r="G1221" s="2" t="s">
        <v>3049</v>
      </c>
      <c r="H1221" s="2">
        <v>139114</v>
      </c>
      <c r="I1221" s="2">
        <v>245</v>
      </c>
      <c r="J1221" s="2" t="s">
        <v>19</v>
      </c>
      <c r="K1221" s="2" t="s">
        <v>20</v>
      </c>
      <c r="L1221" s="2">
        <v>40000000</v>
      </c>
      <c r="M1221" s="2">
        <v>2009</v>
      </c>
      <c r="N1221" s="2">
        <v>7.8</v>
      </c>
    </row>
    <row r="1222" spans="1:14" x14ac:dyDescent="0.25">
      <c r="A1222" s="1" t="s">
        <v>2122</v>
      </c>
      <c r="B1222" s="1">
        <v>86</v>
      </c>
      <c r="C1222" s="1">
        <v>103</v>
      </c>
      <c r="D1222" s="1">
        <v>14448589</v>
      </c>
      <c r="E1222" s="1" t="s">
        <v>877</v>
      </c>
      <c r="F1222" s="1" t="s">
        <v>325</v>
      </c>
      <c r="G1222" s="1" t="s">
        <v>3050</v>
      </c>
      <c r="H1222" s="1">
        <v>19364</v>
      </c>
      <c r="I1222" s="1">
        <v>128</v>
      </c>
      <c r="J1222" s="1" t="s">
        <v>19</v>
      </c>
      <c r="K1222" s="1" t="s">
        <v>20</v>
      </c>
      <c r="L1222" s="1">
        <v>40000000</v>
      </c>
      <c r="M1222" s="1">
        <v>2002</v>
      </c>
      <c r="N1222" s="1">
        <v>5.8</v>
      </c>
    </row>
    <row r="1223" spans="1:14" x14ac:dyDescent="0.25">
      <c r="A1223" s="2" t="s">
        <v>2504</v>
      </c>
      <c r="B1223" s="2">
        <v>40</v>
      </c>
      <c r="C1223" s="2">
        <v>99</v>
      </c>
      <c r="D1223" s="2">
        <v>14358033</v>
      </c>
      <c r="E1223" s="2" t="s">
        <v>3051</v>
      </c>
      <c r="F1223" s="2" t="s">
        <v>3052</v>
      </c>
      <c r="G1223" s="2" t="s">
        <v>3053</v>
      </c>
      <c r="H1223" s="2">
        <v>17365</v>
      </c>
      <c r="I1223" s="2">
        <v>66</v>
      </c>
      <c r="J1223" s="2" t="s">
        <v>19</v>
      </c>
      <c r="K1223" s="2" t="s">
        <v>20</v>
      </c>
      <c r="L1223" s="2">
        <v>40000000</v>
      </c>
      <c r="M1223" s="2">
        <v>1992</v>
      </c>
      <c r="N1223" s="2">
        <v>5.9</v>
      </c>
    </row>
    <row r="1224" spans="1:14" x14ac:dyDescent="0.25">
      <c r="A1224" s="1" t="s">
        <v>2005</v>
      </c>
      <c r="B1224" s="1">
        <v>242</v>
      </c>
      <c r="C1224" s="1">
        <v>122</v>
      </c>
      <c r="D1224" s="1">
        <v>33201661</v>
      </c>
      <c r="E1224" s="1" t="s">
        <v>877</v>
      </c>
      <c r="F1224" s="1" t="s">
        <v>2702</v>
      </c>
      <c r="G1224" s="1" t="s">
        <v>3054</v>
      </c>
      <c r="H1224" s="1">
        <v>534262</v>
      </c>
      <c r="I1224" s="1">
        <v>1314</v>
      </c>
      <c r="J1224" s="1" t="s">
        <v>773</v>
      </c>
      <c r="K1224" s="1" t="s">
        <v>774</v>
      </c>
      <c r="L1224" s="1">
        <v>77000000</v>
      </c>
      <c r="M1224" s="1">
        <v>2001</v>
      </c>
      <c r="N1224" s="1">
        <v>8.4</v>
      </c>
    </row>
    <row r="1225" spans="1:14" x14ac:dyDescent="0.25">
      <c r="A1225" s="2" t="s">
        <v>3055</v>
      </c>
      <c r="B1225" s="2">
        <v>70</v>
      </c>
      <c r="C1225" s="2">
        <v>91</v>
      </c>
      <c r="D1225" s="2">
        <v>14018364</v>
      </c>
      <c r="E1225" s="2" t="s">
        <v>3057</v>
      </c>
      <c r="F1225" s="2" t="s">
        <v>3058</v>
      </c>
      <c r="G1225" s="2" t="s">
        <v>3059</v>
      </c>
      <c r="H1225" s="2">
        <v>17722</v>
      </c>
      <c r="I1225" s="2">
        <v>111</v>
      </c>
      <c r="J1225" s="2" t="s">
        <v>19</v>
      </c>
      <c r="K1225" s="2" t="s">
        <v>20</v>
      </c>
      <c r="L1225" s="2">
        <v>30000000</v>
      </c>
      <c r="M1225" s="2">
        <v>2004</v>
      </c>
      <c r="N1225" s="2">
        <v>4.8</v>
      </c>
    </row>
    <row r="1226" spans="1:14" x14ac:dyDescent="0.25">
      <c r="A1226" s="1" t="s">
        <v>3060</v>
      </c>
      <c r="B1226" s="1">
        <v>135</v>
      </c>
      <c r="C1226" s="1">
        <v>103</v>
      </c>
      <c r="D1226" s="1">
        <v>13395939</v>
      </c>
      <c r="E1226" s="1" t="s">
        <v>753</v>
      </c>
      <c r="F1226" s="1" t="s">
        <v>2739</v>
      </c>
      <c r="G1226" s="1" t="s">
        <v>3061</v>
      </c>
      <c r="H1226" s="1">
        <v>43442</v>
      </c>
      <c r="I1226" s="1">
        <v>146</v>
      </c>
      <c r="J1226" s="1" t="s">
        <v>19</v>
      </c>
      <c r="K1226" s="1" t="s">
        <v>31</v>
      </c>
      <c r="L1226" s="1">
        <v>60000000</v>
      </c>
      <c r="M1226" s="1">
        <v>2004</v>
      </c>
      <c r="N1226" s="1">
        <v>6.2</v>
      </c>
    </row>
    <row r="1227" spans="1:14" x14ac:dyDescent="0.25">
      <c r="A1227" s="2" t="s">
        <v>2872</v>
      </c>
      <c r="B1227" s="2">
        <v>125</v>
      </c>
      <c r="C1227" s="2">
        <v>107</v>
      </c>
      <c r="D1227" s="2">
        <v>20113965</v>
      </c>
      <c r="E1227" s="2" t="s">
        <v>2886</v>
      </c>
      <c r="F1227" s="2" t="s">
        <v>1278</v>
      </c>
      <c r="G1227" s="2" t="s">
        <v>3062</v>
      </c>
      <c r="H1227" s="2">
        <v>15231</v>
      </c>
      <c r="I1227" s="2">
        <v>66</v>
      </c>
      <c r="J1227" s="2" t="s">
        <v>19</v>
      </c>
      <c r="K1227" s="2" t="s">
        <v>20</v>
      </c>
      <c r="L1227" s="2">
        <v>40000000</v>
      </c>
      <c r="M1227" s="2">
        <v>2012</v>
      </c>
      <c r="N1227" s="2">
        <v>6.5</v>
      </c>
    </row>
    <row r="1228" spans="1:14" x14ac:dyDescent="0.25">
      <c r="A1228" s="1" t="s">
        <v>3063</v>
      </c>
      <c r="B1228" s="1">
        <v>54</v>
      </c>
      <c r="C1228" s="1">
        <v>106</v>
      </c>
      <c r="D1228" s="1">
        <v>13376506</v>
      </c>
      <c r="E1228" s="1" t="s">
        <v>1671</v>
      </c>
      <c r="F1228" s="1" t="s">
        <v>2706</v>
      </c>
      <c r="G1228" s="1" t="s">
        <v>3064</v>
      </c>
      <c r="H1228" s="1">
        <v>10413</v>
      </c>
      <c r="I1228" s="1">
        <v>111</v>
      </c>
      <c r="J1228" s="1" t="s">
        <v>19</v>
      </c>
      <c r="K1228" s="1" t="s">
        <v>20</v>
      </c>
      <c r="L1228" s="1">
        <v>40000000</v>
      </c>
      <c r="M1228" s="1">
        <v>1999</v>
      </c>
      <c r="N1228" s="1">
        <v>6.3</v>
      </c>
    </row>
    <row r="1229" spans="1:14" x14ac:dyDescent="0.25">
      <c r="A1229" s="2" t="s">
        <v>3065</v>
      </c>
      <c r="B1229" s="2">
        <v>104</v>
      </c>
      <c r="C1229" s="2">
        <v>101</v>
      </c>
      <c r="D1229" s="2">
        <v>13208023</v>
      </c>
      <c r="E1229" s="2" t="s">
        <v>3067</v>
      </c>
      <c r="F1229" s="2" t="s">
        <v>1170</v>
      </c>
      <c r="G1229" s="2" t="s">
        <v>3068</v>
      </c>
      <c r="H1229" s="2">
        <v>17309</v>
      </c>
      <c r="I1229" s="2">
        <v>388</v>
      </c>
      <c r="J1229" s="2" t="s">
        <v>19</v>
      </c>
      <c r="K1229" s="2" t="s">
        <v>31</v>
      </c>
      <c r="L1229" s="2">
        <v>42000000</v>
      </c>
      <c r="M1229" s="2">
        <v>2002</v>
      </c>
      <c r="N1229" s="2">
        <v>3.3</v>
      </c>
    </row>
    <row r="1230" spans="1:14" x14ac:dyDescent="0.25">
      <c r="A1230" s="1" t="s">
        <v>911</v>
      </c>
      <c r="B1230" s="1">
        <v>157</v>
      </c>
      <c r="C1230" s="1">
        <v>109</v>
      </c>
      <c r="D1230" s="1">
        <v>13838130</v>
      </c>
      <c r="E1230" s="1" t="s">
        <v>1005</v>
      </c>
      <c r="F1230" s="1" t="s">
        <v>394</v>
      </c>
      <c r="G1230" s="1" t="s">
        <v>3069</v>
      </c>
      <c r="H1230" s="1">
        <v>35990</v>
      </c>
      <c r="I1230" s="1">
        <v>157</v>
      </c>
      <c r="J1230" s="1" t="s">
        <v>19</v>
      </c>
      <c r="K1230" s="1" t="s">
        <v>20</v>
      </c>
      <c r="L1230" s="1">
        <v>40000000</v>
      </c>
      <c r="M1230" s="1">
        <v>2009</v>
      </c>
      <c r="N1230" s="1">
        <v>5.9</v>
      </c>
    </row>
    <row r="1231" spans="1:14" x14ac:dyDescent="0.25">
      <c r="A1231" s="1" t="s">
        <v>2545</v>
      </c>
      <c r="B1231" s="1">
        <v>78</v>
      </c>
      <c r="C1231" s="1">
        <v>89</v>
      </c>
      <c r="D1231" s="1">
        <v>9652000</v>
      </c>
      <c r="E1231" s="1" t="s">
        <v>872</v>
      </c>
      <c r="F1231" s="1" t="s">
        <v>733</v>
      </c>
      <c r="G1231" s="1" t="s">
        <v>3070</v>
      </c>
      <c r="H1231" s="1">
        <v>46205</v>
      </c>
      <c r="I1231" s="1">
        <v>147</v>
      </c>
      <c r="J1231" s="1" t="s">
        <v>19</v>
      </c>
      <c r="K1231" s="1" t="s">
        <v>20</v>
      </c>
      <c r="L1231" s="1">
        <v>40000000</v>
      </c>
      <c r="M1231" s="1">
        <v>2003</v>
      </c>
      <c r="N1231" s="1">
        <v>5.8</v>
      </c>
    </row>
    <row r="1232" spans="1:14" x14ac:dyDescent="0.25">
      <c r="A1232" s="1" t="s">
        <v>3072</v>
      </c>
      <c r="B1232" s="1">
        <v>32</v>
      </c>
      <c r="C1232" s="1">
        <v>119</v>
      </c>
      <c r="D1232" s="1">
        <v>7000000</v>
      </c>
      <c r="E1232" s="1" t="s">
        <v>400</v>
      </c>
      <c r="F1232" s="1" t="s">
        <v>2507</v>
      </c>
      <c r="G1232" s="1" t="s">
        <v>3074</v>
      </c>
      <c r="H1232" s="1">
        <v>2933</v>
      </c>
      <c r="I1232" s="1">
        <v>70</v>
      </c>
      <c r="J1232" s="1" t="s">
        <v>19</v>
      </c>
      <c r="K1232" s="1" t="s">
        <v>31</v>
      </c>
      <c r="L1232" s="1">
        <v>36000000</v>
      </c>
      <c r="M1232" s="1">
        <v>1980</v>
      </c>
      <c r="N1232" s="1">
        <v>4.7</v>
      </c>
    </row>
    <row r="1233" spans="1:14" x14ac:dyDescent="0.25">
      <c r="A1233" s="2" t="s">
        <v>3075</v>
      </c>
      <c r="B1233" s="2">
        <v>75</v>
      </c>
      <c r="C1233" s="2">
        <v>83</v>
      </c>
      <c r="D1233" s="2">
        <v>10431220</v>
      </c>
      <c r="E1233" s="2" t="s">
        <v>366</v>
      </c>
      <c r="F1233" s="2" t="s">
        <v>2925</v>
      </c>
      <c r="G1233" s="2" t="s">
        <v>3076</v>
      </c>
      <c r="H1233" s="2">
        <v>24216</v>
      </c>
      <c r="I1233" s="2">
        <v>162</v>
      </c>
      <c r="J1233" s="2" t="s">
        <v>19</v>
      </c>
      <c r="K1233" s="2" t="s">
        <v>20</v>
      </c>
      <c r="L1233" s="2">
        <v>24000000</v>
      </c>
      <c r="M1233" s="2">
        <v>1999</v>
      </c>
      <c r="N1233" s="2">
        <v>4.0999999999999996</v>
      </c>
    </row>
    <row r="1234" spans="1:14" x14ac:dyDescent="0.25">
      <c r="A1234" s="1" t="s">
        <v>3077</v>
      </c>
      <c r="B1234" s="1">
        <v>219</v>
      </c>
      <c r="C1234" s="1">
        <v>108</v>
      </c>
      <c r="D1234" s="1">
        <v>10326062</v>
      </c>
      <c r="E1234" s="1" t="s">
        <v>3078</v>
      </c>
      <c r="F1234" s="1" t="s">
        <v>2284</v>
      </c>
      <c r="G1234" s="1" t="s">
        <v>3079</v>
      </c>
      <c r="H1234" s="1">
        <v>121432</v>
      </c>
      <c r="I1234" s="1">
        <v>310</v>
      </c>
      <c r="J1234" s="1" t="s">
        <v>19</v>
      </c>
      <c r="K1234" s="1" t="s">
        <v>432</v>
      </c>
      <c r="L1234" s="1">
        <v>33000000</v>
      </c>
      <c r="M1234" s="1">
        <v>2009</v>
      </c>
      <c r="N1234" s="1">
        <v>6.8</v>
      </c>
    </row>
    <row r="1235" spans="1:14" x14ac:dyDescent="0.25">
      <c r="A1235" s="2" t="s">
        <v>2423</v>
      </c>
      <c r="B1235" s="2">
        <v>83</v>
      </c>
      <c r="C1235" s="2">
        <v>102</v>
      </c>
      <c r="D1235" s="2">
        <v>6114237</v>
      </c>
      <c r="E1235" s="2" t="s">
        <v>1140</v>
      </c>
      <c r="F1235" s="2" t="s">
        <v>2007</v>
      </c>
      <c r="G1235" s="2" t="s">
        <v>3080</v>
      </c>
      <c r="H1235" s="2">
        <v>19986</v>
      </c>
      <c r="I1235" s="2">
        <v>207</v>
      </c>
      <c r="J1235" s="2" t="s">
        <v>19</v>
      </c>
      <c r="K1235" s="2" t="s">
        <v>20</v>
      </c>
      <c r="L1235" s="2">
        <v>40000000</v>
      </c>
      <c r="M1235" s="2">
        <v>2001</v>
      </c>
      <c r="N1235" s="2">
        <v>6.2</v>
      </c>
    </row>
    <row r="1236" spans="1:14" x14ac:dyDescent="0.25">
      <c r="A1236" s="1" t="s">
        <v>3003</v>
      </c>
      <c r="B1236" s="1">
        <v>53</v>
      </c>
      <c r="C1236" s="1">
        <v>93</v>
      </c>
      <c r="D1236" s="1">
        <v>4835968</v>
      </c>
      <c r="E1236" s="1" t="s">
        <v>28</v>
      </c>
      <c r="F1236" s="1" t="s">
        <v>949</v>
      </c>
      <c r="G1236" s="1" t="s">
        <v>3082</v>
      </c>
      <c r="H1236" s="1">
        <v>4821</v>
      </c>
      <c r="I1236" s="1">
        <v>82</v>
      </c>
      <c r="J1236" s="1" t="s">
        <v>19</v>
      </c>
      <c r="K1236" s="1" t="s">
        <v>31</v>
      </c>
      <c r="L1236" s="1">
        <v>40000000</v>
      </c>
      <c r="M1236" s="1">
        <v>2002</v>
      </c>
      <c r="N1236" s="1">
        <v>4.5</v>
      </c>
    </row>
    <row r="1237" spans="1:14" x14ac:dyDescent="0.25">
      <c r="A1237" s="2" t="s">
        <v>3083</v>
      </c>
      <c r="B1237" s="2">
        <v>61</v>
      </c>
      <c r="C1237" s="2">
        <v>84</v>
      </c>
      <c r="D1237" s="2">
        <v>4777007</v>
      </c>
      <c r="E1237" s="2" t="s">
        <v>3084</v>
      </c>
      <c r="F1237" s="2" t="s">
        <v>3081</v>
      </c>
      <c r="G1237" s="2" t="s">
        <v>3085</v>
      </c>
      <c r="H1237" s="2">
        <v>15130</v>
      </c>
      <c r="I1237" s="2">
        <v>98</v>
      </c>
      <c r="J1237" s="2" t="s">
        <v>19</v>
      </c>
      <c r="K1237" s="2" t="s">
        <v>774</v>
      </c>
      <c r="L1237" s="2">
        <v>40000000</v>
      </c>
      <c r="M1237" s="2">
        <v>2001</v>
      </c>
      <c r="N1237" s="2">
        <v>5.8</v>
      </c>
    </row>
    <row r="1238" spans="1:14" x14ac:dyDescent="0.25">
      <c r="A1238" s="1" t="s">
        <v>2478</v>
      </c>
      <c r="B1238" s="1">
        <v>308</v>
      </c>
      <c r="C1238" s="1">
        <v>107</v>
      </c>
      <c r="D1238" s="1">
        <v>3675072</v>
      </c>
      <c r="E1238" s="1" t="s">
        <v>635</v>
      </c>
      <c r="F1238" s="1" t="s">
        <v>134</v>
      </c>
      <c r="G1238" s="1" t="s">
        <v>3086</v>
      </c>
      <c r="H1238" s="1">
        <v>190132</v>
      </c>
      <c r="I1238" s="1">
        <v>801</v>
      </c>
      <c r="J1238" s="1" t="s">
        <v>19</v>
      </c>
      <c r="K1238" s="1" t="s">
        <v>31</v>
      </c>
      <c r="L1238" s="1">
        <v>26000000</v>
      </c>
      <c r="M1238" s="1">
        <v>2007</v>
      </c>
      <c r="N1238" s="1">
        <v>7.3</v>
      </c>
    </row>
    <row r="1239" spans="1:14" x14ac:dyDescent="0.25">
      <c r="A1239" s="2" t="s">
        <v>1971</v>
      </c>
      <c r="B1239" s="2">
        <v>70</v>
      </c>
      <c r="C1239" s="2">
        <v>91</v>
      </c>
      <c r="D1239" s="2">
        <v>18438149</v>
      </c>
      <c r="E1239" s="2" t="s">
        <v>1289</v>
      </c>
      <c r="F1239" s="2" t="s">
        <v>3087</v>
      </c>
      <c r="G1239" s="2" t="s">
        <v>3088</v>
      </c>
      <c r="H1239" s="2">
        <v>30842</v>
      </c>
      <c r="I1239" s="2">
        <v>93</v>
      </c>
      <c r="J1239" s="2" t="s">
        <v>19</v>
      </c>
      <c r="K1239" s="2" t="s">
        <v>20</v>
      </c>
      <c r="L1239" s="2">
        <v>40000000</v>
      </c>
      <c r="M1239" s="2">
        <v>2012</v>
      </c>
      <c r="N1239" s="2">
        <v>5.9</v>
      </c>
    </row>
    <row r="1240" spans="1:14" x14ac:dyDescent="0.25">
      <c r="A1240" s="1" t="s">
        <v>3089</v>
      </c>
      <c r="B1240" s="1">
        <v>41</v>
      </c>
      <c r="C1240" s="1">
        <v>94</v>
      </c>
      <c r="D1240" s="1">
        <v>511920</v>
      </c>
      <c r="E1240" s="1" t="s">
        <v>3090</v>
      </c>
      <c r="F1240" s="1" t="s">
        <v>405</v>
      </c>
      <c r="G1240" s="1" t="s">
        <v>3091</v>
      </c>
      <c r="H1240" s="1">
        <v>2458</v>
      </c>
      <c r="I1240" s="1">
        <v>26</v>
      </c>
      <c r="J1240" s="1" t="s">
        <v>19</v>
      </c>
      <c r="K1240" s="1" t="s">
        <v>20</v>
      </c>
      <c r="L1240" s="1">
        <v>40000000</v>
      </c>
      <c r="M1240" s="1">
        <v>2008</v>
      </c>
      <c r="N1240" s="1">
        <v>4.4000000000000004</v>
      </c>
    </row>
    <row r="1241" spans="1:14" x14ac:dyDescent="0.25">
      <c r="A1241" s="2" t="s">
        <v>2337</v>
      </c>
      <c r="B1241" s="2">
        <v>224</v>
      </c>
      <c r="C1241" s="2">
        <v>115</v>
      </c>
      <c r="D1241" s="2">
        <v>10640645</v>
      </c>
      <c r="E1241" s="2" t="s">
        <v>613</v>
      </c>
      <c r="F1241" s="2" t="s">
        <v>231</v>
      </c>
      <c r="G1241" s="2" t="s">
        <v>3092</v>
      </c>
      <c r="H1241" s="2">
        <v>28429</v>
      </c>
      <c r="I1241" s="2">
        <v>110</v>
      </c>
      <c r="J1241" s="2" t="s">
        <v>19</v>
      </c>
      <c r="K1241" s="2" t="s">
        <v>20</v>
      </c>
      <c r="L1241" s="2">
        <v>40000000</v>
      </c>
      <c r="M1241" s="2">
        <v>2015</v>
      </c>
      <c r="N1241" s="2">
        <v>5.8</v>
      </c>
    </row>
    <row r="1242" spans="1:14" x14ac:dyDescent="0.25">
      <c r="A1242" s="1" t="s">
        <v>3093</v>
      </c>
      <c r="B1242" s="1">
        <v>66</v>
      </c>
      <c r="C1242" s="1">
        <v>93</v>
      </c>
      <c r="D1242" s="1">
        <v>652526</v>
      </c>
      <c r="E1242" s="1" t="s">
        <v>3094</v>
      </c>
      <c r="F1242" s="1" t="s">
        <v>2431</v>
      </c>
      <c r="G1242" s="1" t="s">
        <v>3095</v>
      </c>
      <c r="H1242" s="1">
        <v>20201</v>
      </c>
      <c r="I1242" s="1">
        <v>187</v>
      </c>
      <c r="J1242" s="1" t="s">
        <v>19</v>
      </c>
      <c r="K1242" s="1" t="s">
        <v>432</v>
      </c>
      <c r="L1242" s="1">
        <v>40000000</v>
      </c>
      <c r="M1242" s="1">
        <v>2006</v>
      </c>
      <c r="N1242" s="1">
        <v>5.0999999999999996</v>
      </c>
    </row>
    <row r="1243" spans="1:14" x14ac:dyDescent="0.25">
      <c r="A1243" s="2" t="s">
        <v>1333</v>
      </c>
      <c r="B1243" s="2">
        <v>253</v>
      </c>
      <c r="C1243" s="2">
        <v>105</v>
      </c>
      <c r="D1243" s="2">
        <v>80050171</v>
      </c>
      <c r="E1243" s="2" t="s">
        <v>1001</v>
      </c>
      <c r="F1243" s="2" t="s">
        <v>3096</v>
      </c>
      <c r="G1243" s="2" t="s">
        <v>3097</v>
      </c>
      <c r="H1243" s="2">
        <v>186982</v>
      </c>
      <c r="I1243" s="2">
        <v>491</v>
      </c>
      <c r="J1243" s="2" t="s">
        <v>19</v>
      </c>
      <c r="K1243" s="2" t="s">
        <v>20</v>
      </c>
      <c r="L1243" s="2">
        <v>20000000</v>
      </c>
      <c r="M1243" s="2">
        <v>2007</v>
      </c>
      <c r="N1243" s="2">
        <v>6.9</v>
      </c>
    </row>
    <row r="1244" spans="1:14" x14ac:dyDescent="0.25">
      <c r="A1244" s="1" t="s">
        <v>2103</v>
      </c>
      <c r="B1244" s="1">
        <v>79</v>
      </c>
      <c r="C1244" s="1">
        <v>107</v>
      </c>
      <c r="D1244" s="1">
        <v>7564000</v>
      </c>
      <c r="E1244" s="1" t="s">
        <v>2485</v>
      </c>
      <c r="F1244" s="1" t="s">
        <v>325</v>
      </c>
      <c r="G1244" s="1" t="s">
        <v>3098</v>
      </c>
      <c r="H1244" s="1">
        <v>54650</v>
      </c>
      <c r="I1244" s="1">
        <v>223</v>
      </c>
      <c r="J1244" s="1" t="s">
        <v>19</v>
      </c>
      <c r="K1244" s="1" t="s">
        <v>20</v>
      </c>
      <c r="L1244" s="1">
        <v>20000000</v>
      </c>
      <c r="M1244" s="1">
        <v>1995</v>
      </c>
      <c r="N1244" s="1">
        <v>6.2</v>
      </c>
    </row>
    <row r="1245" spans="1:14" x14ac:dyDescent="0.25">
      <c r="A1245" s="2" t="s">
        <v>3099</v>
      </c>
      <c r="B1245" s="2">
        <v>94</v>
      </c>
      <c r="C1245" s="2">
        <v>101</v>
      </c>
      <c r="D1245" s="2">
        <v>876671</v>
      </c>
      <c r="E1245" s="2" t="s">
        <v>3100</v>
      </c>
      <c r="F1245" s="2" t="s">
        <v>3101</v>
      </c>
      <c r="G1245" s="2" t="s">
        <v>3102</v>
      </c>
      <c r="H1245" s="2">
        <v>22010</v>
      </c>
      <c r="I1245" s="2">
        <v>90</v>
      </c>
      <c r="J1245" s="2" t="s">
        <v>19</v>
      </c>
      <c r="K1245" s="2" t="s">
        <v>20</v>
      </c>
      <c r="L1245" s="2">
        <v>25000000</v>
      </c>
      <c r="M1245" s="2">
        <v>2007</v>
      </c>
      <c r="N1245" s="2">
        <v>6.9</v>
      </c>
    </row>
    <row r="1246" spans="1:14" x14ac:dyDescent="0.25">
      <c r="A1246" s="1" t="s">
        <v>2046</v>
      </c>
      <c r="B1246" s="1">
        <v>77</v>
      </c>
      <c r="C1246" s="1">
        <v>111</v>
      </c>
      <c r="D1246" s="1">
        <v>2869369</v>
      </c>
      <c r="E1246" s="1" t="s">
        <v>1396</v>
      </c>
      <c r="F1246" s="1" t="s">
        <v>1324</v>
      </c>
      <c r="G1246" s="1" t="s">
        <v>3103</v>
      </c>
      <c r="H1246" s="1">
        <v>65474</v>
      </c>
      <c r="I1246" s="1">
        <v>211</v>
      </c>
      <c r="J1246" s="1" t="s">
        <v>19</v>
      </c>
      <c r="K1246" s="1" t="s">
        <v>31</v>
      </c>
      <c r="L1246" s="1">
        <v>30000000</v>
      </c>
      <c r="M1246" s="1">
        <v>1994</v>
      </c>
      <c r="N1246" s="1">
        <v>7.3</v>
      </c>
    </row>
    <row r="1247" spans="1:14" x14ac:dyDescent="0.25">
      <c r="A1247" s="2" t="s">
        <v>3105</v>
      </c>
      <c r="B1247" s="2">
        <v>106</v>
      </c>
      <c r="C1247" s="2">
        <v>113</v>
      </c>
      <c r="D1247" s="2">
        <v>128978</v>
      </c>
      <c r="E1247" s="2" t="s">
        <v>420</v>
      </c>
      <c r="F1247" s="2" t="s">
        <v>292</v>
      </c>
      <c r="G1247" s="2" t="s">
        <v>3107</v>
      </c>
      <c r="H1247" s="2">
        <v>22897</v>
      </c>
      <c r="I1247" s="2">
        <v>61</v>
      </c>
      <c r="J1247" s="2" t="s">
        <v>1012</v>
      </c>
      <c r="K1247" s="2" t="s">
        <v>1867</v>
      </c>
      <c r="L1247" s="2">
        <v>40000000</v>
      </c>
      <c r="M1247" s="2">
        <v>2007</v>
      </c>
      <c r="N1247" s="2">
        <v>7.1</v>
      </c>
    </row>
    <row r="1248" spans="1:14" x14ac:dyDescent="0.25">
      <c r="A1248" s="1" t="s">
        <v>1047</v>
      </c>
      <c r="B1248" s="1">
        <v>30</v>
      </c>
      <c r="C1248" s="1">
        <v>112</v>
      </c>
      <c r="D1248" s="1">
        <v>77231</v>
      </c>
      <c r="E1248" s="1" t="s">
        <v>1022</v>
      </c>
      <c r="F1248" s="1" t="s">
        <v>1804</v>
      </c>
      <c r="G1248" s="1" t="s">
        <v>3109</v>
      </c>
      <c r="H1248" s="1">
        <v>3322</v>
      </c>
      <c r="I1248" s="1">
        <v>32</v>
      </c>
      <c r="J1248" s="1" t="s">
        <v>3110</v>
      </c>
      <c r="K1248" s="1" t="s">
        <v>774</v>
      </c>
      <c r="L1248" s="1">
        <v>25000000</v>
      </c>
      <c r="M1248" s="1">
        <v>2005</v>
      </c>
      <c r="N1248" s="1">
        <v>6</v>
      </c>
    </row>
    <row r="1249" spans="1:14" x14ac:dyDescent="0.25">
      <c r="A1249" s="2" t="s">
        <v>3111</v>
      </c>
      <c r="B1249" s="2">
        <v>488</v>
      </c>
      <c r="C1249" s="2">
        <v>126</v>
      </c>
      <c r="D1249" s="2">
        <v>4563029</v>
      </c>
      <c r="E1249" s="2" t="s">
        <v>740</v>
      </c>
      <c r="F1249" s="2" t="s">
        <v>134</v>
      </c>
      <c r="G1249" s="2" t="s">
        <v>3112</v>
      </c>
      <c r="H1249" s="2">
        <v>181472</v>
      </c>
      <c r="I1249" s="2">
        <v>514</v>
      </c>
      <c r="J1249" s="2" t="s">
        <v>19</v>
      </c>
      <c r="K1249" s="2" t="s">
        <v>2626</v>
      </c>
      <c r="L1249" s="2">
        <v>39200000</v>
      </c>
      <c r="M1249" s="2">
        <v>2013</v>
      </c>
      <c r="N1249" s="2">
        <v>7</v>
      </c>
    </row>
    <row r="1250" spans="1:14" x14ac:dyDescent="0.25">
      <c r="A1250" s="1" t="s">
        <v>571</v>
      </c>
      <c r="B1250" s="1">
        <v>118</v>
      </c>
      <c r="C1250" s="1">
        <v>98</v>
      </c>
      <c r="D1250" s="1">
        <v>50693162</v>
      </c>
      <c r="E1250" s="1" t="s">
        <v>3115</v>
      </c>
      <c r="F1250" s="1" t="s">
        <v>976</v>
      </c>
      <c r="G1250" s="1" t="s">
        <v>3116</v>
      </c>
      <c r="H1250" s="1">
        <v>136580</v>
      </c>
      <c r="I1250" s="1">
        <v>545</v>
      </c>
      <c r="J1250" s="1" t="s">
        <v>19</v>
      </c>
      <c r="K1250" s="1" t="s">
        <v>20</v>
      </c>
      <c r="L1250" s="1">
        <v>23000000</v>
      </c>
      <c r="M1250" s="1">
        <v>1994</v>
      </c>
      <c r="N1250" s="1">
        <v>7.6</v>
      </c>
    </row>
    <row r="1251" spans="1:14" x14ac:dyDescent="0.25">
      <c r="A1251" s="2" t="s">
        <v>3117</v>
      </c>
      <c r="B1251" s="2">
        <v>44</v>
      </c>
      <c r="C1251" s="2">
        <v>159</v>
      </c>
      <c r="D1251" s="2">
        <v>6498000</v>
      </c>
      <c r="E1251" s="2" t="s">
        <v>3118</v>
      </c>
      <c r="F1251" s="2" t="s">
        <v>3119</v>
      </c>
      <c r="G1251" s="2" t="s">
        <v>3120</v>
      </c>
      <c r="H1251" s="2">
        <v>62756</v>
      </c>
      <c r="I1251" s="2">
        <v>410</v>
      </c>
      <c r="J1251" s="2" t="s">
        <v>3121</v>
      </c>
      <c r="K1251" s="2" t="s">
        <v>2597</v>
      </c>
      <c r="L1251" s="2">
        <v>18026148</v>
      </c>
      <c r="M1251" s="2">
        <v>2015</v>
      </c>
      <c r="N1251" s="2">
        <v>8.4</v>
      </c>
    </row>
    <row r="1252" spans="1:14" x14ac:dyDescent="0.25">
      <c r="A1252" s="1" t="s">
        <v>676</v>
      </c>
      <c r="B1252" s="1">
        <v>214</v>
      </c>
      <c r="C1252" s="1">
        <v>107</v>
      </c>
      <c r="D1252" s="1">
        <v>63411478</v>
      </c>
      <c r="E1252" s="1" t="s">
        <v>3122</v>
      </c>
      <c r="F1252" s="1" t="s">
        <v>3123</v>
      </c>
      <c r="G1252" s="1" t="s">
        <v>3124</v>
      </c>
      <c r="H1252" s="1">
        <v>114925</v>
      </c>
      <c r="I1252" s="1">
        <v>234</v>
      </c>
      <c r="J1252" s="1" t="s">
        <v>19</v>
      </c>
      <c r="K1252" s="1" t="s">
        <v>20</v>
      </c>
      <c r="L1252" s="1">
        <v>39000000</v>
      </c>
      <c r="M1252" s="1">
        <v>2009</v>
      </c>
      <c r="N1252" s="1">
        <v>7.1</v>
      </c>
    </row>
    <row r="1253" spans="1:14" x14ac:dyDescent="0.25">
      <c r="A1253" s="1" t="s">
        <v>289</v>
      </c>
      <c r="B1253" s="1">
        <v>187</v>
      </c>
      <c r="C1253" s="1">
        <v>106</v>
      </c>
      <c r="D1253" s="1">
        <v>144512310</v>
      </c>
      <c r="E1253" s="1" t="s">
        <v>201</v>
      </c>
      <c r="F1253" s="1" t="s">
        <v>200</v>
      </c>
      <c r="G1253" s="1" t="s">
        <v>381</v>
      </c>
      <c r="H1253" s="1">
        <v>272227</v>
      </c>
      <c r="I1253" s="1">
        <v>988</v>
      </c>
      <c r="J1253" s="1" t="s">
        <v>19</v>
      </c>
      <c r="K1253" s="1" t="s">
        <v>20</v>
      </c>
      <c r="L1253" s="1">
        <v>38000000</v>
      </c>
      <c r="M1253" s="1">
        <v>2001</v>
      </c>
      <c r="N1253" s="1">
        <v>6.7</v>
      </c>
    </row>
    <row r="1254" spans="1:14" x14ac:dyDescent="0.25">
      <c r="A1254" s="2" t="s">
        <v>154</v>
      </c>
      <c r="B1254" s="2">
        <v>370</v>
      </c>
      <c r="C1254" s="2">
        <v>87</v>
      </c>
      <c r="D1254" s="2">
        <v>35287788</v>
      </c>
      <c r="E1254" s="2" t="s">
        <v>3125</v>
      </c>
      <c r="F1254" s="2" t="s">
        <v>1603</v>
      </c>
      <c r="G1254" s="2" t="s">
        <v>3126</v>
      </c>
      <c r="H1254" s="2">
        <v>73886</v>
      </c>
      <c r="I1254" s="2">
        <v>165</v>
      </c>
      <c r="J1254" s="2" t="s">
        <v>19</v>
      </c>
      <c r="K1254" s="2" t="s">
        <v>20</v>
      </c>
      <c r="L1254" s="2">
        <v>39000000</v>
      </c>
      <c r="M1254" s="2">
        <v>2012</v>
      </c>
      <c r="N1254" s="2">
        <v>7</v>
      </c>
    </row>
    <row r="1255" spans="1:14" x14ac:dyDescent="0.25">
      <c r="A1255" s="1" t="s">
        <v>54</v>
      </c>
      <c r="B1255" s="1">
        <v>276</v>
      </c>
      <c r="C1255" s="1">
        <v>119</v>
      </c>
      <c r="D1255" s="1">
        <v>25335935</v>
      </c>
      <c r="E1255" s="1" t="s">
        <v>137</v>
      </c>
      <c r="F1255" s="1" t="s">
        <v>805</v>
      </c>
      <c r="G1255" s="1" t="s">
        <v>3127</v>
      </c>
      <c r="H1255" s="1">
        <v>242599</v>
      </c>
      <c r="I1255" s="1">
        <v>1594</v>
      </c>
      <c r="J1255" s="1" t="s">
        <v>19</v>
      </c>
      <c r="K1255" s="1" t="s">
        <v>20</v>
      </c>
      <c r="L1255" s="1">
        <v>40000000</v>
      </c>
      <c r="M1255" s="1">
        <v>2005</v>
      </c>
      <c r="N1255" s="1">
        <v>8</v>
      </c>
    </row>
    <row r="1256" spans="1:14" x14ac:dyDescent="0.25">
      <c r="A1256" s="2" t="s">
        <v>2224</v>
      </c>
      <c r="B1256" s="2">
        <v>76</v>
      </c>
      <c r="C1256" s="2">
        <v>110</v>
      </c>
      <c r="D1256" s="2">
        <v>5881504</v>
      </c>
      <c r="E1256" s="2" t="s">
        <v>3128</v>
      </c>
      <c r="F1256" s="2" t="s">
        <v>2739</v>
      </c>
      <c r="G1256" s="2" t="s">
        <v>3129</v>
      </c>
      <c r="H1256" s="2">
        <v>5917</v>
      </c>
      <c r="I1256" s="2">
        <v>50</v>
      </c>
      <c r="J1256" s="2" t="s">
        <v>19</v>
      </c>
      <c r="K1256" s="2" t="s">
        <v>20</v>
      </c>
      <c r="L1256" s="2">
        <v>39000000</v>
      </c>
      <c r="M1256" s="2">
        <v>2004</v>
      </c>
      <c r="N1256" s="2">
        <v>5.3</v>
      </c>
    </row>
    <row r="1257" spans="1:14" x14ac:dyDescent="0.25">
      <c r="A1257" s="1" t="s">
        <v>2295</v>
      </c>
      <c r="B1257" s="1">
        <v>95</v>
      </c>
      <c r="C1257" s="1">
        <v>125</v>
      </c>
      <c r="D1257" s="1">
        <v>60000000</v>
      </c>
      <c r="E1257" s="1" t="s">
        <v>992</v>
      </c>
      <c r="F1257" s="1" t="s">
        <v>2177</v>
      </c>
      <c r="G1257" s="1" t="s">
        <v>3130</v>
      </c>
      <c r="H1257" s="1">
        <v>49934</v>
      </c>
      <c r="I1257" s="1">
        <v>224</v>
      </c>
      <c r="J1257" s="1" t="s">
        <v>19</v>
      </c>
      <c r="K1257" s="1" t="s">
        <v>31</v>
      </c>
      <c r="L1257" s="1">
        <v>39000000</v>
      </c>
      <c r="M1257" s="1">
        <v>1983</v>
      </c>
      <c r="N1257" s="1">
        <v>4.9000000000000004</v>
      </c>
    </row>
    <row r="1258" spans="1:14" x14ac:dyDescent="0.25">
      <c r="A1258" s="2" t="s">
        <v>1260</v>
      </c>
      <c r="B1258" s="2">
        <v>211</v>
      </c>
      <c r="C1258" s="2">
        <v>113</v>
      </c>
      <c r="D1258" s="2">
        <v>29802761</v>
      </c>
      <c r="E1258" s="2" t="s">
        <v>1896</v>
      </c>
      <c r="F1258" s="2" t="s">
        <v>913</v>
      </c>
      <c r="G1258" s="2" t="s">
        <v>3131</v>
      </c>
      <c r="H1258" s="2">
        <v>46480</v>
      </c>
      <c r="I1258" s="2">
        <v>115</v>
      </c>
      <c r="J1258" s="2" t="s">
        <v>19</v>
      </c>
      <c r="K1258" s="2" t="s">
        <v>20</v>
      </c>
      <c r="L1258" s="2">
        <v>40000000</v>
      </c>
      <c r="M1258" s="2">
        <v>2013</v>
      </c>
      <c r="N1258" s="2">
        <v>6.4</v>
      </c>
    </row>
    <row r="1259" spans="1:14" x14ac:dyDescent="0.25">
      <c r="A1259" s="1" t="s">
        <v>713</v>
      </c>
      <c r="B1259" s="1">
        <v>160</v>
      </c>
      <c r="C1259" s="1">
        <v>150</v>
      </c>
      <c r="D1259" s="1">
        <v>626809</v>
      </c>
      <c r="E1259" s="1" t="s">
        <v>601</v>
      </c>
      <c r="F1259" s="1" t="s">
        <v>3106</v>
      </c>
      <c r="G1259" s="1" t="s">
        <v>3132</v>
      </c>
      <c r="H1259" s="1">
        <v>36894</v>
      </c>
      <c r="I1259" s="1">
        <v>105</v>
      </c>
      <c r="J1259" s="1" t="s">
        <v>1012</v>
      </c>
      <c r="K1259" s="1" t="s">
        <v>497</v>
      </c>
      <c r="L1259" s="1">
        <v>553632000</v>
      </c>
      <c r="M1259" s="1">
        <v>2008</v>
      </c>
      <c r="N1259" s="1">
        <v>7.4</v>
      </c>
    </row>
    <row r="1260" spans="1:14" x14ac:dyDescent="0.25">
      <c r="A1260" s="2" t="s">
        <v>1545</v>
      </c>
      <c r="B1260" s="2">
        <v>97</v>
      </c>
      <c r="C1260" s="2">
        <v>108</v>
      </c>
      <c r="D1260" s="2">
        <v>127214072</v>
      </c>
      <c r="E1260" s="2" t="s">
        <v>877</v>
      </c>
      <c r="F1260" s="2" t="s">
        <v>1334</v>
      </c>
      <c r="G1260" s="2" t="s">
        <v>3134</v>
      </c>
      <c r="H1260" s="2">
        <v>83786</v>
      </c>
      <c r="I1260" s="2">
        <v>392</v>
      </c>
      <c r="J1260" s="2" t="s">
        <v>19</v>
      </c>
      <c r="K1260" s="2" t="s">
        <v>20</v>
      </c>
      <c r="L1260" s="2">
        <v>38000000</v>
      </c>
      <c r="M1260" s="2">
        <v>2002</v>
      </c>
      <c r="N1260" s="2">
        <v>6.1</v>
      </c>
    </row>
    <row r="1261" spans="1:14" x14ac:dyDescent="0.25">
      <c r="A1261" s="1" t="s">
        <v>1530</v>
      </c>
      <c r="B1261" s="1">
        <v>174</v>
      </c>
      <c r="C1261" s="1">
        <v>96</v>
      </c>
      <c r="D1261" s="1">
        <v>88915214</v>
      </c>
      <c r="E1261" s="1" t="s">
        <v>877</v>
      </c>
      <c r="F1261" s="1" t="s">
        <v>362</v>
      </c>
      <c r="G1261" s="1" t="s">
        <v>3135</v>
      </c>
      <c r="H1261" s="1">
        <v>163665</v>
      </c>
      <c r="I1261" s="1">
        <v>169</v>
      </c>
      <c r="J1261" s="1" t="s">
        <v>19</v>
      </c>
      <c r="K1261" s="1" t="s">
        <v>20</v>
      </c>
      <c r="L1261" s="1">
        <v>38000000</v>
      </c>
      <c r="M1261" s="1">
        <v>2009</v>
      </c>
      <c r="N1261" s="1">
        <v>6.5</v>
      </c>
    </row>
    <row r="1262" spans="1:14" x14ac:dyDescent="0.25">
      <c r="A1262" s="2" t="s">
        <v>3136</v>
      </c>
      <c r="B1262" s="2">
        <v>23</v>
      </c>
      <c r="C1262" s="2">
        <v>93</v>
      </c>
      <c r="D1262" s="2">
        <v>30400000</v>
      </c>
      <c r="E1262" s="2" t="s">
        <v>872</v>
      </c>
      <c r="F1262" s="2" t="s">
        <v>1448</v>
      </c>
      <c r="G1262" s="2" t="s">
        <v>3137</v>
      </c>
      <c r="H1262" s="2">
        <v>17810</v>
      </c>
      <c r="I1262" s="2">
        <v>73</v>
      </c>
      <c r="J1262" s="2" t="s">
        <v>19</v>
      </c>
      <c r="K1262" s="2" t="s">
        <v>20</v>
      </c>
      <c r="L1262" s="2">
        <v>39000000</v>
      </c>
      <c r="M1262" s="2">
        <v>1996</v>
      </c>
      <c r="N1262" s="2">
        <v>5.7</v>
      </c>
    </row>
    <row r="1263" spans="1:14" x14ac:dyDescent="0.25">
      <c r="A1263" s="1" t="s">
        <v>2309</v>
      </c>
      <c r="B1263" s="1">
        <v>103</v>
      </c>
      <c r="C1263" s="1">
        <v>100</v>
      </c>
      <c r="D1263" s="1">
        <v>85570368</v>
      </c>
      <c r="E1263" s="1" t="s">
        <v>1502</v>
      </c>
      <c r="F1263" s="1" t="s">
        <v>166</v>
      </c>
      <c r="G1263" s="1" t="s">
        <v>3138</v>
      </c>
      <c r="H1263" s="1">
        <v>44885</v>
      </c>
      <c r="I1263" s="1">
        <v>107</v>
      </c>
      <c r="J1263" s="1" t="s">
        <v>19</v>
      </c>
      <c r="K1263" s="1" t="s">
        <v>20</v>
      </c>
      <c r="L1263" s="1">
        <v>38000000</v>
      </c>
      <c r="M1263" s="1">
        <v>2002</v>
      </c>
      <c r="N1263" s="1">
        <v>5.0999999999999996</v>
      </c>
    </row>
    <row r="1264" spans="1:14" x14ac:dyDescent="0.25">
      <c r="A1264" s="2" t="s">
        <v>3140</v>
      </c>
      <c r="B1264" s="2">
        <v>98</v>
      </c>
      <c r="C1264" s="2">
        <v>118</v>
      </c>
      <c r="D1264" s="2">
        <v>75668868</v>
      </c>
      <c r="E1264" s="2" t="s">
        <v>835</v>
      </c>
      <c r="F1264" s="2" t="s">
        <v>1656</v>
      </c>
      <c r="G1264" s="2" t="s">
        <v>3141</v>
      </c>
      <c r="H1264" s="2">
        <v>60504</v>
      </c>
      <c r="I1264" s="2">
        <v>249</v>
      </c>
      <c r="J1264" s="2" t="s">
        <v>19</v>
      </c>
      <c r="K1264" s="2" t="s">
        <v>20</v>
      </c>
      <c r="L1264" s="2">
        <v>35000000</v>
      </c>
      <c r="M1264" s="2">
        <v>1994</v>
      </c>
      <c r="N1264" s="2">
        <v>6.6</v>
      </c>
    </row>
    <row r="1265" spans="1:14" x14ac:dyDescent="0.25">
      <c r="A1265" s="1" t="s">
        <v>3142</v>
      </c>
      <c r="B1265" s="1">
        <v>273</v>
      </c>
      <c r="C1265" s="1">
        <v>122</v>
      </c>
      <c r="D1265" s="1">
        <v>6594136</v>
      </c>
      <c r="E1265" s="1" t="s">
        <v>3143</v>
      </c>
      <c r="F1265" s="1" t="s">
        <v>2821</v>
      </c>
      <c r="G1265" s="1" t="s">
        <v>3144</v>
      </c>
      <c r="H1265" s="1">
        <v>24557</v>
      </c>
      <c r="I1265" s="1">
        <v>111</v>
      </c>
      <c r="J1265" s="1" t="s">
        <v>1012</v>
      </c>
      <c r="K1265" s="1" t="s">
        <v>1867</v>
      </c>
      <c r="L1265" s="1">
        <v>38600000</v>
      </c>
      <c r="M1265" s="1">
        <v>2013</v>
      </c>
      <c r="N1265" s="1">
        <v>6.5</v>
      </c>
    </row>
    <row r="1266" spans="1:14" x14ac:dyDescent="0.25">
      <c r="A1266" s="2" t="s">
        <v>390</v>
      </c>
      <c r="B1266" s="2">
        <v>279</v>
      </c>
      <c r="C1266" s="2">
        <v>120</v>
      </c>
      <c r="D1266" s="2">
        <v>58700247</v>
      </c>
      <c r="E1266" s="2" t="s">
        <v>129</v>
      </c>
      <c r="F1266" s="2" t="s">
        <v>433</v>
      </c>
      <c r="G1266" s="2" t="s">
        <v>3145</v>
      </c>
      <c r="H1266" s="2">
        <v>95367</v>
      </c>
      <c r="I1266" s="2">
        <v>260</v>
      </c>
      <c r="J1266" s="2" t="s">
        <v>19</v>
      </c>
      <c r="K1266" s="2" t="s">
        <v>20</v>
      </c>
      <c r="L1266" s="2">
        <v>38000000</v>
      </c>
      <c r="M1266" s="2">
        <v>2011</v>
      </c>
      <c r="N1266" s="2">
        <v>6.9</v>
      </c>
    </row>
    <row r="1267" spans="1:14" x14ac:dyDescent="0.25">
      <c r="A1267" s="1" t="s">
        <v>3146</v>
      </c>
      <c r="B1267" s="1">
        <v>65</v>
      </c>
      <c r="C1267" s="1">
        <v>146</v>
      </c>
      <c r="D1267" s="1">
        <v>50668906</v>
      </c>
      <c r="E1267" s="1" t="s">
        <v>855</v>
      </c>
      <c r="F1267" s="1" t="s">
        <v>902</v>
      </c>
      <c r="G1267" s="1" t="s">
        <v>3147</v>
      </c>
      <c r="H1267" s="1">
        <v>76016</v>
      </c>
      <c r="I1267" s="1">
        <v>265</v>
      </c>
      <c r="J1267" s="1" t="s">
        <v>19</v>
      </c>
      <c r="K1267" s="1" t="s">
        <v>20</v>
      </c>
      <c r="L1267" s="1">
        <v>38000000</v>
      </c>
      <c r="M1267" s="1">
        <v>1999</v>
      </c>
      <c r="N1267" s="1">
        <v>7.6</v>
      </c>
    </row>
    <row r="1268" spans="1:14" x14ac:dyDescent="0.25">
      <c r="A1268" s="2" t="s">
        <v>416</v>
      </c>
      <c r="B1268" s="2">
        <v>98</v>
      </c>
      <c r="C1268" s="2">
        <v>115</v>
      </c>
      <c r="D1268" s="2">
        <v>39177215</v>
      </c>
      <c r="E1268" s="2" t="s">
        <v>1100</v>
      </c>
      <c r="F1268" s="2" t="s">
        <v>1858</v>
      </c>
      <c r="G1268" s="2" t="s">
        <v>3149</v>
      </c>
      <c r="H1268" s="2">
        <v>30667</v>
      </c>
      <c r="I1268" s="2">
        <v>234</v>
      </c>
      <c r="J1268" s="2" t="s">
        <v>19</v>
      </c>
      <c r="K1268" s="2" t="s">
        <v>20</v>
      </c>
      <c r="L1268" s="2">
        <v>38000000</v>
      </c>
      <c r="M1268" s="2">
        <v>2002</v>
      </c>
      <c r="N1268" s="2">
        <v>5.6</v>
      </c>
    </row>
    <row r="1269" spans="1:14" x14ac:dyDescent="0.25">
      <c r="A1269" s="1" t="s">
        <v>3150</v>
      </c>
      <c r="B1269" s="1">
        <v>116</v>
      </c>
      <c r="C1269" s="1">
        <v>123</v>
      </c>
      <c r="D1269" s="1">
        <v>40334024</v>
      </c>
      <c r="E1269" s="1" t="s">
        <v>2047</v>
      </c>
      <c r="F1269" s="1" t="s">
        <v>351</v>
      </c>
      <c r="G1269" s="1" t="s">
        <v>3151</v>
      </c>
      <c r="H1269" s="1">
        <v>44168</v>
      </c>
      <c r="I1269" s="1">
        <v>216</v>
      </c>
      <c r="J1269" s="1" t="s">
        <v>19</v>
      </c>
      <c r="K1269" s="1" t="s">
        <v>20</v>
      </c>
      <c r="L1269" s="1">
        <v>35000000</v>
      </c>
      <c r="M1269" s="1">
        <v>2001</v>
      </c>
      <c r="N1269" s="1">
        <v>6.2</v>
      </c>
    </row>
    <row r="1270" spans="1:14" x14ac:dyDescent="0.25">
      <c r="A1270" s="2" t="s">
        <v>2409</v>
      </c>
      <c r="B1270" s="2">
        <v>76</v>
      </c>
      <c r="C1270" s="2">
        <v>94</v>
      </c>
      <c r="D1270" s="2">
        <v>71038190</v>
      </c>
      <c r="E1270" s="2" t="s">
        <v>916</v>
      </c>
      <c r="F1270" s="2" t="s">
        <v>3152</v>
      </c>
      <c r="G1270" s="2" t="s">
        <v>3153</v>
      </c>
      <c r="H1270" s="2">
        <v>23473</v>
      </c>
      <c r="I1270" s="2">
        <v>123</v>
      </c>
      <c r="J1270" s="2" t="s">
        <v>19</v>
      </c>
      <c r="K1270" s="2" t="s">
        <v>20</v>
      </c>
      <c r="L1270" s="2">
        <v>30000000</v>
      </c>
      <c r="M1270" s="2">
        <v>2015</v>
      </c>
      <c r="N1270" s="2">
        <v>4.4000000000000004</v>
      </c>
    </row>
    <row r="1271" spans="1:14" x14ac:dyDescent="0.25">
      <c r="A1271" s="1" t="s">
        <v>3154</v>
      </c>
      <c r="B1271" s="1">
        <v>106</v>
      </c>
      <c r="C1271" s="1">
        <v>102</v>
      </c>
      <c r="D1271" s="1">
        <v>24044532</v>
      </c>
      <c r="E1271" s="1" t="s">
        <v>129</v>
      </c>
      <c r="F1271" s="1" t="s">
        <v>3155</v>
      </c>
      <c r="G1271" s="1" t="s">
        <v>3156</v>
      </c>
      <c r="H1271" s="1">
        <v>19686</v>
      </c>
      <c r="I1271" s="1">
        <v>180</v>
      </c>
      <c r="J1271" s="1" t="s">
        <v>19</v>
      </c>
      <c r="K1271" s="1" t="s">
        <v>20</v>
      </c>
      <c r="L1271" s="1">
        <v>38000000</v>
      </c>
      <c r="M1271" s="1">
        <v>2001</v>
      </c>
      <c r="N1271" s="1">
        <v>5.6</v>
      </c>
    </row>
    <row r="1272" spans="1:14" x14ac:dyDescent="0.25">
      <c r="A1272" s="2" t="s">
        <v>2019</v>
      </c>
      <c r="B1272" s="2">
        <v>55</v>
      </c>
      <c r="C1272" s="2">
        <v>98</v>
      </c>
      <c r="D1272" s="2">
        <v>22770864</v>
      </c>
      <c r="E1272" s="2" t="s">
        <v>1289</v>
      </c>
      <c r="F1272" s="2" t="s">
        <v>1717</v>
      </c>
      <c r="G1272" s="2" t="s">
        <v>3157</v>
      </c>
      <c r="H1272" s="2">
        <v>8433</v>
      </c>
      <c r="I1272" s="2">
        <v>85</v>
      </c>
      <c r="J1272" s="2" t="s">
        <v>19</v>
      </c>
      <c r="K1272" s="2" t="s">
        <v>20</v>
      </c>
      <c r="L1272" s="2">
        <v>38000000</v>
      </c>
      <c r="M1272" s="2">
        <v>2001</v>
      </c>
      <c r="N1272" s="2">
        <v>5.5</v>
      </c>
    </row>
    <row r="1273" spans="1:14" x14ac:dyDescent="0.25">
      <c r="A1273" s="1" t="s">
        <v>1850</v>
      </c>
      <c r="B1273" s="1">
        <v>172</v>
      </c>
      <c r="C1273" s="1">
        <v>133</v>
      </c>
      <c r="D1273" s="1">
        <v>18653746</v>
      </c>
      <c r="E1273" s="1" t="s">
        <v>477</v>
      </c>
      <c r="F1273" s="1" t="s">
        <v>24</v>
      </c>
      <c r="G1273" s="1" t="s">
        <v>3158</v>
      </c>
      <c r="H1273" s="1">
        <v>137722</v>
      </c>
      <c r="I1273" s="1">
        <v>638</v>
      </c>
      <c r="J1273" s="1" t="s">
        <v>19</v>
      </c>
      <c r="K1273" s="1" t="s">
        <v>1748</v>
      </c>
      <c r="L1273" s="1">
        <v>38000000</v>
      </c>
      <c r="M1273" s="1">
        <v>1999</v>
      </c>
      <c r="N1273" s="1">
        <v>6.7</v>
      </c>
    </row>
    <row r="1274" spans="1:14" x14ac:dyDescent="0.25">
      <c r="A1274" s="2" t="s">
        <v>416</v>
      </c>
      <c r="B1274" s="2">
        <v>47</v>
      </c>
      <c r="C1274" s="2">
        <v>118</v>
      </c>
      <c r="D1274" s="2">
        <v>17305211</v>
      </c>
      <c r="E1274" s="2" t="s">
        <v>1110</v>
      </c>
      <c r="F1274" s="2" t="s">
        <v>47</v>
      </c>
      <c r="G1274" s="2" t="s">
        <v>3159</v>
      </c>
      <c r="H1274" s="2">
        <v>14066</v>
      </c>
      <c r="I1274" s="2">
        <v>75</v>
      </c>
      <c r="J1274" s="2" t="s">
        <v>19</v>
      </c>
      <c r="K1274" s="2" t="s">
        <v>20</v>
      </c>
      <c r="L1274" s="2">
        <v>38000000</v>
      </c>
      <c r="M1274" s="2">
        <v>1996</v>
      </c>
      <c r="N1274" s="2">
        <v>6.1</v>
      </c>
    </row>
    <row r="1275" spans="1:14" x14ac:dyDescent="0.25">
      <c r="A1275" s="1" t="s">
        <v>2122</v>
      </c>
      <c r="B1275" s="1">
        <v>107</v>
      </c>
      <c r="C1275" s="1">
        <v>105</v>
      </c>
      <c r="D1275" s="1">
        <v>16991902</v>
      </c>
      <c r="E1275" s="1" t="s">
        <v>2836</v>
      </c>
      <c r="F1275" s="1" t="s">
        <v>3160</v>
      </c>
      <c r="G1275" s="1" t="s">
        <v>3161</v>
      </c>
      <c r="H1275" s="1">
        <v>34592</v>
      </c>
      <c r="I1275" s="1">
        <v>191</v>
      </c>
      <c r="J1275" s="1" t="s">
        <v>19</v>
      </c>
      <c r="K1275" s="1" t="s">
        <v>20</v>
      </c>
      <c r="L1275" s="1">
        <v>57000000</v>
      </c>
      <c r="M1275" s="1">
        <v>2001</v>
      </c>
      <c r="N1275" s="1">
        <v>6.2</v>
      </c>
    </row>
    <row r="1276" spans="1:14" x14ac:dyDescent="0.25">
      <c r="A1276" s="2" t="s">
        <v>3162</v>
      </c>
      <c r="B1276" s="2">
        <v>323</v>
      </c>
      <c r="C1276" s="2">
        <v>109</v>
      </c>
      <c r="D1276" s="2">
        <v>47536959</v>
      </c>
      <c r="E1276" s="2" t="s">
        <v>1671</v>
      </c>
      <c r="F1276" s="2" t="s">
        <v>2536</v>
      </c>
      <c r="G1276" s="2" t="s">
        <v>3163</v>
      </c>
      <c r="H1276" s="2">
        <v>86955</v>
      </c>
      <c r="I1276" s="2">
        <v>275</v>
      </c>
      <c r="J1276" s="2" t="s">
        <v>19</v>
      </c>
      <c r="K1276" s="2" t="s">
        <v>20</v>
      </c>
      <c r="L1276" s="2">
        <v>10000000</v>
      </c>
      <c r="M1276" s="2">
        <v>2009</v>
      </c>
      <c r="N1276" s="2">
        <v>7.3</v>
      </c>
    </row>
    <row r="1277" spans="1:14" x14ac:dyDescent="0.25">
      <c r="A1277" s="1" t="s">
        <v>111</v>
      </c>
      <c r="B1277" s="1">
        <v>37</v>
      </c>
      <c r="C1277" s="1">
        <v>129</v>
      </c>
      <c r="D1277" s="1">
        <v>10300000</v>
      </c>
      <c r="E1277" s="1" t="s">
        <v>3166</v>
      </c>
      <c r="F1277" s="1" t="s">
        <v>181</v>
      </c>
      <c r="G1277" s="1" t="s">
        <v>3167</v>
      </c>
      <c r="H1277" s="1">
        <v>17859</v>
      </c>
      <c r="I1277" s="1">
        <v>89</v>
      </c>
      <c r="J1277" s="1" t="s">
        <v>19</v>
      </c>
      <c r="K1277" s="1" t="s">
        <v>20</v>
      </c>
      <c r="L1277" s="1">
        <v>38000000</v>
      </c>
      <c r="M1277" s="1">
        <v>1996</v>
      </c>
      <c r="N1277" s="1">
        <v>6.6</v>
      </c>
    </row>
    <row r="1278" spans="1:14" x14ac:dyDescent="0.25">
      <c r="A1278" s="2" t="s">
        <v>2504</v>
      </c>
      <c r="B1278" s="2">
        <v>297</v>
      </c>
      <c r="C1278" s="2">
        <v>109</v>
      </c>
      <c r="D1278" s="2">
        <v>13782838</v>
      </c>
      <c r="E1278" s="2" t="s">
        <v>3168</v>
      </c>
      <c r="F1278" s="2" t="s">
        <v>2783</v>
      </c>
      <c r="G1278" s="2" t="s">
        <v>3169</v>
      </c>
      <c r="H1278" s="2">
        <v>258078</v>
      </c>
      <c r="I1278" s="2">
        <v>911</v>
      </c>
      <c r="J1278" s="2" t="s">
        <v>19</v>
      </c>
      <c r="K1278" s="2" t="s">
        <v>20</v>
      </c>
      <c r="L1278" s="2">
        <v>15000000</v>
      </c>
      <c r="M1278" s="2">
        <v>1982</v>
      </c>
      <c r="N1278" s="2">
        <v>8.1999999999999993</v>
      </c>
    </row>
    <row r="1279" spans="1:14" x14ac:dyDescent="0.25">
      <c r="A1279" s="1" t="s">
        <v>742</v>
      </c>
      <c r="B1279" s="1">
        <v>302</v>
      </c>
      <c r="C1279" s="1">
        <v>127</v>
      </c>
      <c r="D1279" s="1">
        <v>41997790</v>
      </c>
      <c r="E1279" s="1" t="s">
        <v>1405</v>
      </c>
      <c r="F1279" s="1" t="s">
        <v>204</v>
      </c>
      <c r="G1279" s="1" t="s">
        <v>3171</v>
      </c>
      <c r="H1279" s="1">
        <v>125305</v>
      </c>
      <c r="I1279" s="1">
        <v>343</v>
      </c>
      <c r="J1279" s="1" t="s">
        <v>19</v>
      </c>
      <c r="K1279" s="1" t="s">
        <v>20</v>
      </c>
      <c r="L1279" s="1">
        <v>38000000</v>
      </c>
      <c r="M1279" s="1">
        <v>2013</v>
      </c>
      <c r="N1279" s="1">
        <v>6.4</v>
      </c>
    </row>
    <row r="1280" spans="1:14" x14ac:dyDescent="0.25">
      <c r="A1280" s="2" t="s">
        <v>3172</v>
      </c>
      <c r="B1280" s="2">
        <v>38</v>
      </c>
      <c r="C1280" s="2">
        <v>118</v>
      </c>
      <c r="D1280" s="2">
        <v>6482195</v>
      </c>
      <c r="E1280" s="2" t="s">
        <v>1147</v>
      </c>
      <c r="F1280" s="2" t="s">
        <v>3173</v>
      </c>
      <c r="G1280" s="2" t="s">
        <v>3174</v>
      </c>
      <c r="H1280" s="2">
        <v>9740</v>
      </c>
      <c r="I1280" s="2">
        <v>81</v>
      </c>
      <c r="J1280" s="2" t="s">
        <v>19</v>
      </c>
      <c r="K1280" s="2" t="s">
        <v>20</v>
      </c>
      <c r="L1280" s="2">
        <v>37000000</v>
      </c>
      <c r="M1280" s="2">
        <v>1997</v>
      </c>
      <c r="N1280" s="2">
        <v>6.4</v>
      </c>
    </row>
    <row r="1281" spans="1:14" x14ac:dyDescent="0.25">
      <c r="A1281" s="1" t="s">
        <v>3175</v>
      </c>
      <c r="B1281" s="1">
        <v>31</v>
      </c>
      <c r="C1281" s="1">
        <v>110</v>
      </c>
      <c r="D1281" s="1">
        <v>623374</v>
      </c>
      <c r="E1281" s="1" t="s">
        <v>3177</v>
      </c>
      <c r="F1281" s="1" t="s">
        <v>1139</v>
      </c>
      <c r="G1281" s="1" t="s">
        <v>3178</v>
      </c>
      <c r="H1281" s="1">
        <v>4757</v>
      </c>
      <c r="I1281" s="1">
        <v>67</v>
      </c>
      <c r="J1281" s="1" t="s">
        <v>19</v>
      </c>
      <c r="K1281" s="1" t="s">
        <v>20</v>
      </c>
      <c r="L1281" s="1">
        <v>38000000</v>
      </c>
      <c r="M1281" s="1">
        <v>2001</v>
      </c>
      <c r="N1281" s="1">
        <v>5.2</v>
      </c>
    </row>
    <row r="1282" spans="1:14" x14ac:dyDescent="0.25">
      <c r="A1282" s="2" t="s">
        <v>1536</v>
      </c>
      <c r="B1282" s="2">
        <v>118</v>
      </c>
      <c r="C1282" s="2">
        <v>90</v>
      </c>
      <c r="D1282" s="2">
        <v>7871693</v>
      </c>
      <c r="E1282" s="2" t="s">
        <v>3180</v>
      </c>
      <c r="F1282" s="2" t="s">
        <v>314</v>
      </c>
      <c r="G1282" s="2" t="s">
        <v>3181</v>
      </c>
      <c r="H1282" s="2">
        <v>52908</v>
      </c>
      <c r="I1282" s="2">
        <v>102</v>
      </c>
      <c r="J1282" s="2" t="s">
        <v>19</v>
      </c>
      <c r="K1282" s="2" t="s">
        <v>20</v>
      </c>
      <c r="L1282" s="2">
        <v>55000000</v>
      </c>
      <c r="M1282" s="2">
        <v>2008</v>
      </c>
      <c r="N1282" s="2">
        <v>6.5</v>
      </c>
    </row>
    <row r="1283" spans="1:14" x14ac:dyDescent="0.25">
      <c r="A1283" s="1" t="s">
        <v>3182</v>
      </c>
      <c r="B1283" s="1">
        <v>546</v>
      </c>
      <c r="C1283" s="1">
        <v>144</v>
      </c>
      <c r="D1283" s="1">
        <v>16377274</v>
      </c>
      <c r="E1283" s="1" t="s">
        <v>1671</v>
      </c>
      <c r="F1283" s="1" t="s">
        <v>3183</v>
      </c>
      <c r="G1283" s="1" t="s">
        <v>3184</v>
      </c>
      <c r="H1283" s="1">
        <v>105144</v>
      </c>
      <c r="I1283" s="1">
        <v>405</v>
      </c>
      <c r="J1283" s="1" t="s">
        <v>19</v>
      </c>
      <c r="K1283" s="1" t="s">
        <v>20</v>
      </c>
      <c r="L1283" s="1">
        <v>32000000</v>
      </c>
      <c r="M1283" s="1">
        <v>2012</v>
      </c>
      <c r="N1283" s="1">
        <v>7.1</v>
      </c>
    </row>
    <row r="1284" spans="1:14" x14ac:dyDescent="0.25">
      <c r="A1284" s="1" t="s">
        <v>2423</v>
      </c>
      <c r="B1284" s="1">
        <v>86</v>
      </c>
      <c r="C1284" s="1">
        <v>130</v>
      </c>
      <c r="D1284" s="1">
        <v>9589875</v>
      </c>
      <c r="E1284" s="1" t="s">
        <v>855</v>
      </c>
      <c r="F1284" s="1" t="s">
        <v>310</v>
      </c>
      <c r="G1284" s="1" t="s">
        <v>3186</v>
      </c>
      <c r="H1284" s="1">
        <v>16673</v>
      </c>
      <c r="I1284" s="1">
        <v>45</v>
      </c>
      <c r="J1284" s="1" t="s">
        <v>19</v>
      </c>
      <c r="K1284" s="1" t="s">
        <v>20</v>
      </c>
      <c r="L1284" s="1">
        <v>40000000</v>
      </c>
      <c r="M1284" s="1">
        <v>2008</v>
      </c>
      <c r="N1284" s="1">
        <v>7.3</v>
      </c>
    </row>
    <row r="1285" spans="1:14" x14ac:dyDescent="0.25">
      <c r="A1285" s="2" t="s">
        <v>3187</v>
      </c>
      <c r="B1285" s="2">
        <v>194</v>
      </c>
      <c r="C1285" s="2">
        <v>112</v>
      </c>
      <c r="D1285" s="2">
        <v>34912982</v>
      </c>
      <c r="E1285" s="2" t="s">
        <v>137</v>
      </c>
      <c r="F1285" s="2" t="s">
        <v>283</v>
      </c>
      <c r="G1285" s="2" t="s">
        <v>3188</v>
      </c>
      <c r="H1285" s="2">
        <v>55617</v>
      </c>
      <c r="I1285" s="2">
        <v>266</v>
      </c>
      <c r="J1285" s="2" t="s">
        <v>19</v>
      </c>
      <c r="K1285" s="2" t="s">
        <v>20</v>
      </c>
      <c r="L1285" s="2">
        <v>38000000</v>
      </c>
      <c r="M1285" s="2">
        <v>2016</v>
      </c>
      <c r="N1285" s="2">
        <v>5.2</v>
      </c>
    </row>
    <row r="1286" spans="1:14" x14ac:dyDescent="0.25">
      <c r="A1286" s="1" t="s">
        <v>3189</v>
      </c>
      <c r="B1286" s="1">
        <v>437</v>
      </c>
      <c r="C1286" s="1">
        <v>133</v>
      </c>
      <c r="D1286" s="1">
        <v>109712885</v>
      </c>
      <c r="E1286" s="1" t="s">
        <v>1839</v>
      </c>
      <c r="F1286" s="1" t="s">
        <v>933</v>
      </c>
      <c r="G1286" s="1" t="s">
        <v>3190</v>
      </c>
      <c r="H1286" s="1">
        <v>146708</v>
      </c>
      <c r="I1286" s="1">
        <v>362</v>
      </c>
      <c r="J1286" s="1" t="s">
        <v>19</v>
      </c>
      <c r="K1286" s="1" t="s">
        <v>20</v>
      </c>
      <c r="L1286" s="1">
        <v>35000000</v>
      </c>
      <c r="M1286" s="1">
        <v>2015</v>
      </c>
      <c r="N1286" s="1">
        <v>7.7</v>
      </c>
    </row>
    <row r="1287" spans="1:14" x14ac:dyDescent="0.25">
      <c r="A1287" s="2" t="s">
        <v>2749</v>
      </c>
      <c r="B1287" s="2">
        <v>378</v>
      </c>
      <c r="C1287" s="2">
        <v>150</v>
      </c>
      <c r="D1287" s="2">
        <v>92173235</v>
      </c>
      <c r="E1287" s="2" t="s">
        <v>1100</v>
      </c>
      <c r="F1287" s="2" t="s">
        <v>495</v>
      </c>
      <c r="G1287" s="2" t="s">
        <v>3191</v>
      </c>
      <c r="H1287" s="2">
        <v>280228</v>
      </c>
      <c r="I1287" s="2">
        <v>420</v>
      </c>
      <c r="J1287" s="2" t="s">
        <v>19</v>
      </c>
      <c r="K1287" s="2" t="s">
        <v>20</v>
      </c>
      <c r="L1287" s="2">
        <v>37000000</v>
      </c>
      <c r="M1287" s="2">
        <v>2010</v>
      </c>
      <c r="N1287" s="2">
        <v>7.6</v>
      </c>
    </row>
    <row r="1288" spans="1:14" x14ac:dyDescent="0.25">
      <c r="A1288" s="1" t="s">
        <v>3192</v>
      </c>
      <c r="B1288" s="1">
        <v>170</v>
      </c>
      <c r="C1288" s="1">
        <v>110</v>
      </c>
      <c r="D1288" s="1">
        <v>41102171</v>
      </c>
      <c r="E1288" s="1" t="s">
        <v>753</v>
      </c>
      <c r="F1288" s="1" t="s">
        <v>1256</v>
      </c>
      <c r="G1288" s="1" t="s">
        <v>3193</v>
      </c>
      <c r="H1288" s="1">
        <v>57266</v>
      </c>
      <c r="I1288" s="1">
        <v>89</v>
      </c>
      <c r="J1288" s="1" t="s">
        <v>19</v>
      </c>
      <c r="K1288" s="1" t="s">
        <v>20</v>
      </c>
      <c r="L1288" s="1">
        <v>40000000</v>
      </c>
      <c r="M1288" s="1">
        <v>2012</v>
      </c>
      <c r="N1288" s="1">
        <v>5.7</v>
      </c>
    </row>
    <row r="1289" spans="1:14" x14ac:dyDescent="0.25">
      <c r="A1289" s="2" t="s">
        <v>3194</v>
      </c>
      <c r="B1289" s="2">
        <v>341</v>
      </c>
      <c r="C1289" s="2">
        <v>96</v>
      </c>
      <c r="D1289" s="2">
        <v>60338891</v>
      </c>
      <c r="E1289" s="2" t="s">
        <v>1289</v>
      </c>
      <c r="F1289" s="2" t="s">
        <v>47</v>
      </c>
      <c r="G1289" s="2" t="s">
        <v>3195</v>
      </c>
      <c r="H1289" s="2">
        <v>248468</v>
      </c>
      <c r="I1289" s="2">
        <v>545</v>
      </c>
      <c r="J1289" s="2" t="s">
        <v>19</v>
      </c>
      <c r="K1289" s="2" t="s">
        <v>20</v>
      </c>
      <c r="L1289" s="2">
        <v>37000000</v>
      </c>
      <c r="M1289" s="2">
        <v>2008</v>
      </c>
      <c r="N1289" s="2">
        <v>7</v>
      </c>
    </row>
    <row r="1290" spans="1:14" x14ac:dyDescent="0.25">
      <c r="A1290" s="1" t="s">
        <v>3196</v>
      </c>
      <c r="B1290" s="1">
        <v>139</v>
      </c>
      <c r="C1290" s="1">
        <v>96</v>
      </c>
      <c r="D1290" s="1">
        <v>48006503</v>
      </c>
      <c r="E1290" s="1" t="s">
        <v>442</v>
      </c>
      <c r="F1290" s="1" t="s">
        <v>362</v>
      </c>
      <c r="G1290" s="1" t="s">
        <v>3197</v>
      </c>
      <c r="H1290" s="1">
        <v>28109</v>
      </c>
      <c r="I1290" s="1">
        <v>110</v>
      </c>
      <c r="J1290" s="1" t="s">
        <v>19</v>
      </c>
      <c r="K1290" s="1" t="s">
        <v>20</v>
      </c>
      <c r="L1290" s="1">
        <v>37000000</v>
      </c>
      <c r="M1290" s="1">
        <v>2008</v>
      </c>
      <c r="N1290" s="1">
        <v>6</v>
      </c>
    </row>
    <row r="1291" spans="1:14" x14ac:dyDescent="0.25">
      <c r="A1291" s="2" t="s">
        <v>475</v>
      </c>
      <c r="B1291" s="2">
        <v>393</v>
      </c>
      <c r="C1291" s="2">
        <v>123</v>
      </c>
      <c r="D1291" s="2">
        <v>26903709</v>
      </c>
      <c r="E1291" s="2" t="s">
        <v>3198</v>
      </c>
      <c r="F1291" s="2" t="s">
        <v>56</v>
      </c>
      <c r="G1291" s="2" t="s">
        <v>3199</v>
      </c>
      <c r="H1291" s="2">
        <v>312629</v>
      </c>
      <c r="I1291" s="2">
        <v>475</v>
      </c>
      <c r="J1291" s="2" t="s">
        <v>19</v>
      </c>
      <c r="K1291" s="2" t="s">
        <v>31</v>
      </c>
      <c r="L1291" s="2">
        <v>38000000</v>
      </c>
      <c r="M1291" s="2">
        <v>2013</v>
      </c>
      <c r="N1291" s="2">
        <v>8.1</v>
      </c>
    </row>
    <row r="1292" spans="1:14" x14ac:dyDescent="0.25">
      <c r="A1292" s="1" t="s">
        <v>3182</v>
      </c>
      <c r="B1292" s="1">
        <v>224</v>
      </c>
      <c r="C1292" s="1">
        <v>188</v>
      </c>
      <c r="D1292" s="1">
        <v>22450975</v>
      </c>
      <c r="E1292" s="1" t="s">
        <v>1671</v>
      </c>
      <c r="F1292" s="1" t="s">
        <v>3200</v>
      </c>
      <c r="G1292" s="1" t="s">
        <v>3201</v>
      </c>
      <c r="H1292" s="1">
        <v>241030</v>
      </c>
      <c r="I1292" s="1">
        <v>1437</v>
      </c>
      <c r="J1292" s="1" t="s">
        <v>19</v>
      </c>
      <c r="K1292" s="1" t="s">
        <v>20</v>
      </c>
      <c r="L1292" s="1">
        <v>37000000</v>
      </c>
      <c r="M1292" s="1">
        <v>1999</v>
      </c>
      <c r="N1292" s="1">
        <v>8</v>
      </c>
    </row>
    <row r="1293" spans="1:14" x14ac:dyDescent="0.25">
      <c r="A1293" s="2" t="s">
        <v>3203</v>
      </c>
      <c r="B1293" s="2">
        <v>203</v>
      </c>
      <c r="C1293" s="2">
        <v>107</v>
      </c>
      <c r="D1293" s="2">
        <v>44867349</v>
      </c>
      <c r="E1293" s="2" t="s">
        <v>916</v>
      </c>
      <c r="F1293" s="2" t="s">
        <v>540</v>
      </c>
      <c r="G1293" s="2" t="s">
        <v>3204</v>
      </c>
      <c r="H1293" s="2">
        <v>75347</v>
      </c>
      <c r="I1293" s="2">
        <v>176</v>
      </c>
      <c r="J1293" s="2" t="s">
        <v>19</v>
      </c>
      <c r="K1293" s="2" t="s">
        <v>20</v>
      </c>
      <c r="L1293" s="2">
        <v>37000000</v>
      </c>
      <c r="M1293" s="2">
        <v>2010</v>
      </c>
      <c r="N1293" s="2">
        <v>5.6</v>
      </c>
    </row>
    <row r="1294" spans="1:14" x14ac:dyDescent="0.25">
      <c r="A1294" s="1" t="s">
        <v>3205</v>
      </c>
      <c r="B1294" s="1">
        <v>148</v>
      </c>
      <c r="C1294" s="1">
        <v>110</v>
      </c>
      <c r="D1294" s="1">
        <v>46813366</v>
      </c>
      <c r="E1294" s="1" t="s">
        <v>877</v>
      </c>
      <c r="F1294" s="1" t="s">
        <v>2018</v>
      </c>
      <c r="G1294" s="1" t="s">
        <v>3206</v>
      </c>
      <c r="H1294" s="1">
        <v>39440</v>
      </c>
      <c r="I1294" s="1">
        <v>83</v>
      </c>
      <c r="J1294" s="1" t="s">
        <v>19</v>
      </c>
      <c r="K1294" s="1" t="s">
        <v>20</v>
      </c>
      <c r="L1294" s="1">
        <v>38000000</v>
      </c>
      <c r="M1294" s="1">
        <v>2016</v>
      </c>
      <c r="N1294" s="1">
        <v>6.1</v>
      </c>
    </row>
    <row r="1295" spans="1:14" x14ac:dyDescent="0.25">
      <c r="A1295" s="2" t="s">
        <v>3207</v>
      </c>
      <c r="B1295" s="2">
        <v>131</v>
      </c>
      <c r="C1295" s="2">
        <v>113</v>
      </c>
      <c r="D1295" s="2">
        <v>72279690</v>
      </c>
      <c r="E1295" s="2" t="s">
        <v>3208</v>
      </c>
      <c r="F1295" s="2" t="s">
        <v>270</v>
      </c>
      <c r="G1295" s="2" t="s">
        <v>3209</v>
      </c>
      <c r="H1295" s="2">
        <v>17948</v>
      </c>
      <c r="I1295" s="2">
        <v>86</v>
      </c>
      <c r="J1295" s="2" t="s">
        <v>19</v>
      </c>
      <c r="K1295" s="2" t="s">
        <v>20</v>
      </c>
      <c r="L1295" s="2">
        <v>37000000</v>
      </c>
      <c r="M1295" s="2">
        <v>2011</v>
      </c>
      <c r="N1295" s="2">
        <v>6.9</v>
      </c>
    </row>
    <row r="1296" spans="1:14" x14ac:dyDescent="0.25">
      <c r="A1296" s="1" t="s">
        <v>2813</v>
      </c>
      <c r="B1296" s="1">
        <v>350</v>
      </c>
      <c r="C1296" s="1">
        <v>122</v>
      </c>
      <c r="D1296" s="1">
        <v>191449475</v>
      </c>
      <c r="E1296" s="1" t="s">
        <v>385</v>
      </c>
      <c r="F1296" s="1" t="s">
        <v>319</v>
      </c>
      <c r="G1296" s="1" t="s">
        <v>3210</v>
      </c>
      <c r="H1296" s="1">
        <v>348007</v>
      </c>
      <c r="I1296" s="1">
        <v>1535</v>
      </c>
      <c r="J1296" s="1" t="s">
        <v>19</v>
      </c>
      <c r="K1296" s="1" t="s">
        <v>20</v>
      </c>
      <c r="L1296" s="1">
        <v>37000000</v>
      </c>
      <c r="M1296" s="1">
        <v>2008</v>
      </c>
      <c r="N1296" s="1">
        <v>5.2</v>
      </c>
    </row>
    <row r="1297" spans="1:14" x14ac:dyDescent="0.25">
      <c r="A1297" s="2" t="s">
        <v>2911</v>
      </c>
      <c r="B1297" s="2">
        <v>129</v>
      </c>
      <c r="C1297" s="2">
        <v>116</v>
      </c>
      <c r="D1297" s="2">
        <v>71026631</v>
      </c>
      <c r="E1297" s="2" t="s">
        <v>1100</v>
      </c>
      <c r="F1297" s="2" t="s">
        <v>902</v>
      </c>
      <c r="G1297" s="2" t="s">
        <v>3212</v>
      </c>
      <c r="H1297" s="2">
        <v>98899</v>
      </c>
      <c r="I1297" s="2">
        <v>394</v>
      </c>
      <c r="J1297" s="2" t="s">
        <v>19</v>
      </c>
      <c r="K1297" s="2" t="s">
        <v>20</v>
      </c>
      <c r="L1297" s="2">
        <v>36000000</v>
      </c>
      <c r="M1297" s="2">
        <v>2002</v>
      </c>
      <c r="N1297" s="2">
        <v>7</v>
      </c>
    </row>
    <row r="1298" spans="1:14" x14ac:dyDescent="0.25">
      <c r="A1298" s="1" t="s">
        <v>1341</v>
      </c>
      <c r="B1298" s="1">
        <v>40</v>
      </c>
      <c r="C1298" s="1">
        <v>93</v>
      </c>
      <c r="D1298" s="1">
        <v>68208190</v>
      </c>
      <c r="E1298" s="1" t="s">
        <v>246</v>
      </c>
      <c r="F1298" s="1" t="s">
        <v>1996</v>
      </c>
      <c r="G1298" s="1" t="s">
        <v>3213</v>
      </c>
      <c r="H1298" s="1">
        <v>60572</v>
      </c>
      <c r="I1298" s="1">
        <v>144</v>
      </c>
      <c r="J1298" s="1" t="s">
        <v>19</v>
      </c>
      <c r="K1298" s="1" t="s">
        <v>20</v>
      </c>
      <c r="L1298" s="1">
        <v>65000000</v>
      </c>
      <c r="M1298" s="1">
        <v>1999</v>
      </c>
      <c r="N1298" s="1">
        <v>6.3</v>
      </c>
    </row>
    <row r="1299" spans="1:14" x14ac:dyDescent="0.25">
      <c r="A1299" s="2" t="s">
        <v>2378</v>
      </c>
      <c r="B1299" s="2">
        <v>289</v>
      </c>
      <c r="C1299" s="2">
        <v>118</v>
      </c>
      <c r="D1299" s="2">
        <v>150368971</v>
      </c>
      <c r="E1299" s="2" t="s">
        <v>557</v>
      </c>
      <c r="F1299" s="2" t="s">
        <v>3214</v>
      </c>
      <c r="G1299" s="2" t="s">
        <v>3215</v>
      </c>
      <c r="H1299" s="2">
        <v>316671</v>
      </c>
      <c r="I1299" s="2">
        <v>301</v>
      </c>
      <c r="J1299" s="2" t="s">
        <v>19</v>
      </c>
      <c r="K1299" s="2" t="s">
        <v>20</v>
      </c>
      <c r="L1299" s="2">
        <v>37000000</v>
      </c>
      <c r="M1299" s="2">
        <v>2013</v>
      </c>
      <c r="N1299" s="2">
        <v>7</v>
      </c>
    </row>
    <row r="1300" spans="1:14" x14ac:dyDescent="0.25">
      <c r="A1300" s="2" t="s">
        <v>365</v>
      </c>
      <c r="B1300" s="2">
        <v>72</v>
      </c>
      <c r="C1300" s="2">
        <v>93</v>
      </c>
      <c r="D1300" s="2">
        <v>50129186</v>
      </c>
      <c r="E1300" s="2" t="s">
        <v>613</v>
      </c>
      <c r="F1300" s="2" t="s">
        <v>1779</v>
      </c>
      <c r="G1300" s="2" t="s">
        <v>3217</v>
      </c>
      <c r="H1300" s="2">
        <v>38399</v>
      </c>
      <c r="I1300" s="2">
        <v>218</v>
      </c>
      <c r="J1300" s="2" t="s">
        <v>19</v>
      </c>
      <c r="K1300" s="2" t="s">
        <v>20</v>
      </c>
      <c r="L1300" s="2">
        <v>36000000</v>
      </c>
      <c r="M1300" s="2">
        <v>1997</v>
      </c>
      <c r="N1300" s="2">
        <v>6.9</v>
      </c>
    </row>
    <row r="1301" spans="1:14" x14ac:dyDescent="0.25">
      <c r="A1301" s="1" t="s">
        <v>3218</v>
      </c>
      <c r="B1301" s="1">
        <v>89</v>
      </c>
      <c r="C1301" s="1">
        <v>121</v>
      </c>
      <c r="D1301" s="1">
        <v>55500000</v>
      </c>
      <c r="E1301" s="1" t="s">
        <v>28</v>
      </c>
      <c r="F1301" s="1" t="s">
        <v>3219</v>
      </c>
      <c r="G1301" s="1" t="s">
        <v>3220</v>
      </c>
      <c r="H1301" s="1">
        <v>48636</v>
      </c>
      <c r="I1301" s="1">
        <v>214</v>
      </c>
      <c r="J1301" s="1" t="s">
        <v>19</v>
      </c>
      <c r="K1301" s="1" t="s">
        <v>31</v>
      </c>
      <c r="L1301" s="1">
        <v>36000000</v>
      </c>
      <c r="M1301" s="1">
        <v>1983</v>
      </c>
      <c r="N1301" s="1">
        <v>6.2</v>
      </c>
    </row>
    <row r="1302" spans="1:14" x14ac:dyDescent="0.25">
      <c r="A1302" s="2" t="s">
        <v>3221</v>
      </c>
      <c r="B1302" s="2">
        <v>265</v>
      </c>
      <c r="C1302" s="2">
        <v>101</v>
      </c>
      <c r="D1302" s="2">
        <v>50213619</v>
      </c>
      <c r="E1302" s="2" t="s">
        <v>2551</v>
      </c>
      <c r="F1302" s="2" t="s">
        <v>3223</v>
      </c>
      <c r="G1302" s="2" t="s">
        <v>3224</v>
      </c>
      <c r="H1302" s="2">
        <v>139184</v>
      </c>
      <c r="I1302" s="2">
        <v>243</v>
      </c>
      <c r="J1302" s="2" t="s">
        <v>19</v>
      </c>
      <c r="K1302" s="2" t="s">
        <v>20</v>
      </c>
      <c r="L1302" s="2">
        <v>36000000</v>
      </c>
      <c r="M1302" s="2">
        <v>2010</v>
      </c>
      <c r="N1302" s="2">
        <v>6.4</v>
      </c>
    </row>
    <row r="1303" spans="1:14" x14ac:dyDescent="0.25">
      <c r="A1303" s="1" t="s">
        <v>3207</v>
      </c>
      <c r="B1303" s="1">
        <v>54</v>
      </c>
      <c r="C1303" s="1">
        <v>107</v>
      </c>
      <c r="D1303" s="1">
        <v>42019483</v>
      </c>
      <c r="E1303" s="1" t="s">
        <v>3208</v>
      </c>
      <c r="F1303" s="1" t="s">
        <v>270</v>
      </c>
      <c r="G1303" s="1" t="s">
        <v>3225</v>
      </c>
      <c r="H1303" s="1">
        <v>6069</v>
      </c>
      <c r="I1303" s="1">
        <v>33</v>
      </c>
      <c r="J1303" s="1" t="s">
        <v>19</v>
      </c>
      <c r="K1303" s="1" t="s">
        <v>20</v>
      </c>
      <c r="L1303" s="1">
        <v>36000000</v>
      </c>
      <c r="M1303" s="1">
        <v>2014</v>
      </c>
      <c r="N1303" s="1">
        <v>6.4</v>
      </c>
    </row>
    <row r="1304" spans="1:14" x14ac:dyDescent="0.25">
      <c r="A1304" s="2" t="s">
        <v>2230</v>
      </c>
      <c r="B1304" s="2">
        <v>126</v>
      </c>
      <c r="C1304" s="2">
        <v>124</v>
      </c>
      <c r="D1304" s="2">
        <v>23360779</v>
      </c>
      <c r="E1304" s="2" t="s">
        <v>3226</v>
      </c>
      <c r="F1304" s="2" t="s">
        <v>436</v>
      </c>
      <c r="G1304" s="2" t="s">
        <v>3227</v>
      </c>
      <c r="H1304" s="2">
        <v>31113</v>
      </c>
      <c r="I1304" s="2">
        <v>212</v>
      </c>
      <c r="J1304" s="2" t="s">
        <v>19</v>
      </c>
      <c r="K1304" s="2" t="s">
        <v>20</v>
      </c>
      <c r="L1304" s="2">
        <v>34000000</v>
      </c>
      <c r="M1304" s="2">
        <v>2000</v>
      </c>
      <c r="N1304" s="2">
        <v>5.7</v>
      </c>
    </row>
    <row r="1305" spans="1:14" x14ac:dyDescent="0.25">
      <c r="A1305" s="1" t="s">
        <v>1522</v>
      </c>
      <c r="B1305" s="1">
        <v>110</v>
      </c>
      <c r="C1305" s="1">
        <v>109</v>
      </c>
      <c r="D1305" s="1">
        <v>26183197</v>
      </c>
      <c r="E1305" s="1" t="s">
        <v>268</v>
      </c>
      <c r="F1305" s="1" t="s">
        <v>204</v>
      </c>
      <c r="G1305" s="1" t="s">
        <v>3228</v>
      </c>
      <c r="H1305" s="1">
        <v>38348</v>
      </c>
      <c r="I1305" s="1">
        <v>135</v>
      </c>
      <c r="J1305" s="1" t="s">
        <v>19</v>
      </c>
      <c r="K1305" s="1" t="s">
        <v>20</v>
      </c>
      <c r="L1305" s="1">
        <v>36000000</v>
      </c>
      <c r="M1305" s="1">
        <v>2003</v>
      </c>
      <c r="N1305" s="1">
        <v>6.1</v>
      </c>
    </row>
    <row r="1306" spans="1:14" x14ac:dyDescent="0.25">
      <c r="A1306" s="2" t="s">
        <v>1640</v>
      </c>
      <c r="B1306" s="2">
        <v>138</v>
      </c>
      <c r="C1306" s="2">
        <v>105</v>
      </c>
      <c r="D1306" s="2">
        <v>20991497</v>
      </c>
      <c r="E1306" s="2" t="s">
        <v>753</v>
      </c>
      <c r="F1306" s="2" t="s">
        <v>108</v>
      </c>
      <c r="G1306" s="2" t="s">
        <v>3229</v>
      </c>
      <c r="H1306" s="2">
        <v>39778</v>
      </c>
      <c r="I1306" s="2">
        <v>172</v>
      </c>
      <c r="J1306" s="2" t="s">
        <v>19</v>
      </c>
      <c r="K1306" s="2" t="s">
        <v>20</v>
      </c>
      <c r="L1306" s="2">
        <v>37000000</v>
      </c>
      <c r="M1306" s="2">
        <v>2015</v>
      </c>
      <c r="N1306" s="2">
        <v>5.4</v>
      </c>
    </row>
    <row r="1307" spans="1:14" x14ac:dyDescent="0.25">
      <c r="A1307" s="1" t="s">
        <v>1883</v>
      </c>
      <c r="B1307" s="1">
        <v>31</v>
      </c>
      <c r="C1307" s="1">
        <v>130</v>
      </c>
      <c r="D1307" s="1">
        <v>13052741</v>
      </c>
      <c r="E1307" s="1" t="s">
        <v>2959</v>
      </c>
      <c r="F1307" s="1" t="s">
        <v>2706</v>
      </c>
      <c r="G1307" s="1" t="s">
        <v>3230</v>
      </c>
      <c r="H1307" s="1">
        <v>8531</v>
      </c>
      <c r="I1307" s="1">
        <v>57</v>
      </c>
      <c r="J1307" s="1" t="s">
        <v>19</v>
      </c>
      <c r="K1307" s="1" t="s">
        <v>20</v>
      </c>
      <c r="L1307" s="1">
        <v>36000000</v>
      </c>
      <c r="M1307" s="1">
        <v>1996</v>
      </c>
      <c r="N1307" s="1">
        <v>6.7</v>
      </c>
    </row>
    <row r="1308" spans="1:14" x14ac:dyDescent="0.25">
      <c r="A1308" s="2" t="s">
        <v>3231</v>
      </c>
      <c r="B1308" s="2">
        <v>95</v>
      </c>
      <c r="C1308" s="2">
        <v>127</v>
      </c>
      <c r="D1308" s="2">
        <v>14378353</v>
      </c>
      <c r="E1308" s="2" t="s">
        <v>1610</v>
      </c>
      <c r="F1308" s="2" t="s">
        <v>535</v>
      </c>
      <c r="G1308" s="2" t="s">
        <v>3232</v>
      </c>
      <c r="H1308" s="2">
        <v>12375</v>
      </c>
      <c r="I1308" s="2">
        <v>194</v>
      </c>
      <c r="J1308" s="2" t="s">
        <v>19</v>
      </c>
      <c r="K1308" s="2" t="s">
        <v>20</v>
      </c>
      <c r="L1308" s="2">
        <v>36000000</v>
      </c>
      <c r="M1308" s="2">
        <v>1999</v>
      </c>
      <c r="N1308" s="2">
        <v>6.8</v>
      </c>
    </row>
    <row r="1309" spans="1:14" x14ac:dyDescent="0.25">
      <c r="A1309" s="1" t="s">
        <v>1725</v>
      </c>
      <c r="B1309" s="1">
        <v>267</v>
      </c>
      <c r="C1309" s="1">
        <v>114</v>
      </c>
      <c r="D1309" s="1">
        <v>33037754</v>
      </c>
      <c r="E1309" s="1" t="s">
        <v>2806</v>
      </c>
      <c r="F1309" s="1" t="s">
        <v>429</v>
      </c>
      <c r="G1309" s="1" t="s">
        <v>3233</v>
      </c>
      <c r="H1309" s="1">
        <v>75864</v>
      </c>
      <c r="I1309" s="1">
        <v>197</v>
      </c>
      <c r="J1309" s="1" t="s">
        <v>19</v>
      </c>
      <c r="K1309" s="1" t="s">
        <v>20</v>
      </c>
      <c r="L1309" s="1">
        <v>37000000</v>
      </c>
      <c r="M1309" s="1">
        <v>2011</v>
      </c>
      <c r="N1309" s="1">
        <v>6</v>
      </c>
    </row>
    <row r="1310" spans="1:14" x14ac:dyDescent="0.25">
      <c r="A1310" s="2" t="s">
        <v>2498</v>
      </c>
      <c r="B1310" s="2">
        <v>175</v>
      </c>
      <c r="C1310" s="2">
        <v>106</v>
      </c>
      <c r="D1310" s="2">
        <v>12339633</v>
      </c>
      <c r="E1310" s="2" t="s">
        <v>1355</v>
      </c>
      <c r="F1310" s="2" t="s">
        <v>3234</v>
      </c>
      <c r="G1310" s="2" t="s">
        <v>3235</v>
      </c>
      <c r="H1310" s="2">
        <v>220591</v>
      </c>
      <c r="I1310" s="2">
        <v>641</v>
      </c>
      <c r="J1310" s="2" t="s">
        <v>19</v>
      </c>
      <c r="K1310" s="2" t="s">
        <v>20</v>
      </c>
      <c r="L1310" s="2">
        <v>36000000</v>
      </c>
      <c r="M1310" s="2">
        <v>1997</v>
      </c>
      <c r="N1310" s="2">
        <v>7.8</v>
      </c>
    </row>
    <row r="1311" spans="1:14" x14ac:dyDescent="0.25">
      <c r="A1311" s="1" t="s">
        <v>2484</v>
      </c>
      <c r="B1311" s="1">
        <v>63</v>
      </c>
      <c r="C1311" s="1">
        <v>95</v>
      </c>
      <c r="D1311" s="1">
        <v>2954405</v>
      </c>
      <c r="E1311" s="1" t="s">
        <v>3236</v>
      </c>
      <c r="F1311" s="1" t="s">
        <v>1987</v>
      </c>
      <c r="G1311" s="1" t="s">
        <v>3237</v>
      </c>
      <c r="H1311" s="1">
        <v>1977</v>
      </c>
      <c r="I1311" s="1">
        <v>64</v>
      </c>
      <c r="J1311" s="1" t="s">
        <v>19</v>
      </c>
      <c r="K1311" s="1" t="s">
        <v>20</v>
      </c>
      <c r="L1311" s="1">
        <v>36000000</v>
      </c>
      <c r="M1311" s="1">
        <v>2000</v>
      </c>
      <c r="N1311" s="1">
        <v>5.3</v>
      </c>
    </row>
    <row r="1312" spans="1:14" x14ac:dyDescent="0.25">
      <c r="A1312" s="2" t="s">
        <v>771</v>
      </c>
      <c r="B1312" s="2">
        <v>85</v>
      </c>
      <c r="C1312" s="2">
        <v>81</v>
      </c>
      <c r="D1312" s="2">
        <v>30105968</v>
      </c>
      <c r="E1312" s="2" t="s">
        <v>352</v>
      </c>
      <c r="F1312" s="2" t="s">
        <v>2422</v>
      </c>
      <c r="G1312" s="2" t="s">
        <v>3238</v>
      </c>
      <c r="H1312" s="2">
        <v>8860</v>
      </c>
      <c r="I1312" s="2">
        <v>45</v>
      </c>
      <c r="J1312" s="2" t="s">
        <v>19</v>
      </c>
      <c r="K1312" s="2" t="s">
        <v>20</v>
      </c>
      <c r="L1312" s="2">
        <v>37000000</v>
      </c>
      <c r="M1312" s="2">
        <v>2008</v>
      </c>
      <c r="N1312" s="2">
        <v>4.5</v>
      </c>
    </row>
    <row r="1313" spans="1:14" x14ac:dyDescent="0.25">
      <c r="A1313" s="1" t="s">
        <v>3239</v>
      </c>
      <c r="B1313" s="1">
        <v>44</v>
      </c>
      <c r="C1313" s="1">
        <v>95</v>
      </c>
      <c r="D1313" s="1">
        <v>37788228</v>
      </c>
      <c r="E1313" s="1" t="s">
        <v>872</v>
      </c>
      <c r="F1313" s="1" t="s">
        <v>452</v>
      </c>
      <c r="G1313" s="1" t="s">
        <v>3240</v>
      </c>
      <c r="H1313" s="1">
        <v>15046</v>
      </c>
      <c r="I1313" s="1">
        <v>80</v>
      </c>
      <c r="J1313" s="1" t="s">
        <v>19</v>
      </c>
      <c r="K1313" s="1" t="s">
        <v>20</v>
      </c>
      <c r="L1313" s="1">
        <v>35200000</v>
      </c>
      <c r="M1313" s="1">
        <v>2003</v>
      </c>
      <c r="N1313" s="1">
        <v>5.4</v>
      </c>
    </row>
    <row r="1314" spans="1:14" x14ac:dyDescent="0.25">
      <c r="A1314" s="2" t="s">
        <v>1295</v>
      </c>
      <c r="B1314" s="2">
        <v>334</v>
      </c>
      <c r="C1314" s="2">
        <v>108</v>
      </c>
      <c r="D1314" s="2">
        <v>277313371</v>
      </c>
      <c r="E1314" s="2" t="s">
        <v>872</v>
      </c>
      <c r="F1314" s="2" t="s">
        <v>370</v>
      </c>
      <c r="G1314" s="2" t="s">
        <v>3241</v>
      </c>
      <c r="H1314" s="2">
        <v>583341</v>
      </c>
      <c r="I1314" s="2">
        <v>626</v>
      </c>
      <c r="J1314" s="2" t="s">
        <v>19</v>
      </c>
      <c r="K1314" s="2" t="s">
        <v>20</v>
      </c>
      <c r="L1314" s="2">
        <v>35000000</v>
      </c>
      <c r="M1314" s="2">
        <v>2009</v>
      </c>
      <c r="N1314" s="2">
        <v>7.8</v>
      </c>
    </row>
    <row r="1315" spans="1:14" x14ac:dyDescent="0.25">
      <c r="A1315" s="1" t="s">
        <v>3242</v>
      </c>
      <c r="B1315" s="1">
        <v>78</v>
      </c>
      <c r="C1315" s="1">
        <v>105</v>
      </c>
      <c r="D1315" s="1">
        <v>2126511</v>
      </c>
      <c r="E1315" s="1" t="s">
        <v>3243</v>
      </c>
      <c r="F1315" s="1" t="s">
        <v>1297</v>
      </c>
      <c r="G1315" s="1" t="s">
        <v>3244</v>
      </c>
      <c r="H1315" s="1">
        <v>21912</v>
      </c>
      <c r="I1315" s="1">
        <v>45</v>
      </c>
      <c r="J1315" s="1" t="s">
        <v>3245</v>
      </c>
      <c r="K1315" s="1" t="s">
        <v>1867</v>
      </c>
      <c r="L1315" s="1">
        <v>36000000</v>
      </c>
      <c r="M1315" s="1">
        <v>2015</v>
      </c>
      <c r="N1315" s="1">
        <v>7.2</v>
      </c>
    </row>
    <row r="1316" spans="1:14" x14ac:dyDescent="0.25">
      <c r="A1316" s="2" t="s">
        <v>1024</v>
      </c>
      <c r="B1316" s="2">
        <v>199</v>
      </c>
      <c r="C1316" s="2">
        <v>95</v>
      </c>
      <c r="D1316" s="2">
        <v>205399422</v>
      </c>
      <c r="E1316" s="2" t="s">
        <v>730</v>
      </c>
      <c r="F1316" s="2" t="s">
        <v>2493</v>
      </c>
      <c r="G1316" s="2" t="s">
        <v>3246</v>
      </c>
      <c r="H1316" s="2">
        <v>181225</v>
      </c>
      <c r="I1316" s="2">
        <v>784</v>
      </c>
      <c r="J1316" s="2" t="s">
        <v>19</v>
      </c>
      <c r="K1316" s="2" t="s">
        <v>20</v>
      </c>
      <c r="L1316" s="2">
        <v>33000000</v>
      </c>
      <c r="M1316" s="2">
        <v>1999</v>
      </c>
      <c r="N1316" s="2">
        <v>6.6</v>
      </c>
    </row>
    <row r="1317" spans="1:14" x14ac:dyDescent="0.25">
      <c r="A1317" s="1" t="s">
        <v>154</v>
      </c>
      <c r="B1317" s="1">
        <v>186</v>
      </c>
      <c r="C1317" s="1">
        <v>126</v>
      </c>
      <c r="D1317" s="1">
        <v>251188924</v>
      </c>
      <c r="E1317" s="1" t="s">
        <v>75</v>
      </c>
      <c r="F1317" s="1" t="s">
        <v>708</v>
      </c>
      <c r="G1317" s="1" t="s">
        <v>3247</v>
      </c>
      <c r="H1317" s="1">
        <v>269033</v>
      </c>
      <c r="I1317" s="1">
        <v>817</v>
      </c>
      <c r="J1317" s="1" t="s">
        <v>19</v>
      </c>
      <c r="K1317" s="1" t="s">
        <v>20</v>
      </c>
      <c r="L1317" s="1">
        <v>35000000</v>
      </c>
      <c r="M1317" s="1">
        <v>1989</v>
      </c>
      <c r="N1317" s="1">
        <v>7.6</v>
      </c>
    </row>
    <row r="1318" spans="1:14" x14ac:dyDescent="0.25">
      <c r="A1318" s="2" t="s">
        <v>331</v>
      </c>
      <c r="B1318" s="2">
        <v>77</v>
      </c>
      <c r="C1318" s="2">
        <v>102</v>
      </c>
      <c r="D1318" s="2">
        <v>1068392</v>
      </c>
      <c r="E1318" s="2" t="s">
        <v>3249</v>
      </c>
      <c r="F1318" s="2" t="s">
        <v>645</v>
      </c>
      <c r="G1318" s="2" t="s">
        <v>3250</v>
      </c>
      <c r="H1318" s="2">
        <v>3865</v>
      </c>
      <c r="I1318" s="2">
        <v>53</v>
      </c>
      <c r="J1318" s="2" t="s">
        <v>19</v>
      </c>
      <c r="K1318" s="2" t="s">
        <v>1748</v>
      </c>
      <c r="L1318" s="2">
        <v>36000000</v>
      </c>
      <c r="M1318" s="2">
        <v>2011</v>
      </c>
      <c r="N1318" s="2">
        <v>5.9</v>
      </c>
    </row>
    <row r="1319" spans="1:14" x14ac:dyDescent="0.25">
      <c r="A1319" s="1" t="s">
        <v>581</v>
      </c>
      <c r="B1319" s="1">
        <v>68</v>
      </c>
      <c r="C1319" s="1">
        <v>121</v>
      </c>
      <c r="D1319" s="1">
        <v>144731527</v>
      </c>
      <c r="E1319" s="1" t="s">
        <v>201</v>
      </c>
      <c r="F1319" s="1" t="s">
        <v>582</v>
      </c>
      <c r="G1319" s="1" t="s">
        <v>3251</v>
      </c>
      <c r="H1319" s="1">
        <v>128010</v>
      </c>
      <c r="I1319" s="1">
        <v>136</v>
      </c>
      <c r="J1319" s="1" t="s">
        <v>19</v>
      </c>
      <c r="K1319" s="1" t="s">
        <v>20</v>
      </c>
      <c r="L1319" s="1">
        <v>35000000</v>
      </c>
      <c r="M1319" s="1">
        <v>1992</v>
      </c>
      <c r="N1319" s="1">
        <v>6.7</v>
      </c>
    </row>
    <row r="1320" spans="1:14" x14ac:dyDescent="0.25">
      <c r="A1320" s="2" t="s">
        <v>1066</v>
      </c>
      <c r="B1320" s="2">
        <v>261</v>
      </c>
      <c r="C1320" s="2">
        <v>129</v>
      </c>
      <c r="D1320" s="2">
        <v>255950375</v>
      </c>
      <c r="E1320" s="2" t="s">
        <v>855</v>
      </c>
      <c r="F1320" s="2" t="s">
        <v>3253</v>
      </c>
      <c r="G1320" s="2" t="s">
        <v>3254</v>
      </c>
      <c r="H1320" s="2">
        <v>223127</v>
      </c>
      <c r="I1320" s="2">
        <v>420</v>
      </c>
      <c r="J1320" s="2" t="s">
        <v>19</v>
      </c>
      <c r="K1320" s="2" t="s">
        <v>20</v>
      </c>
      <c r="L1320" s="2">
        <v>29000000</v>
      </c>
      <c r="M1320" s="2">
        <v>2009</v>
      </c>
      <c r="N1320" s="2">
        <v>7.7</v>
      </c>
    </row>
    <row r="1321" spans="1:14" x14ac:dyDescent="0.25">
      <c r="A1321" s="2" t="s">
        <v>2309</v>
      </c>
      <c r="B1321" s="2">
        <v>122</v>
      </c>
      <c r="C1321" s="2">
        <v>88</v>
      </c>
      <c r="D1321" s="2">
        <v>112692062</v>
      </c>
      <c r="E1321" s="2" t="s">
        <v>1502</v>
      </c>
      <c r="F1321" s="2" t="s">
        <v>2706</v>
      </c>
      <c r="G1321" s="2" t="s">
        <v>3257</v>
      </c>
      <c r="H1321" s="2">
        <v>84325</v>
      </c>
      <c r="I1321" s="2">
        <v>205</v>
      </c>
      <c r="J1321" s="2" t="s">
        <v>19</v>
      </c>
      <c r="K1321" s="2" t="s">
        <v>20</v>
      </c>
      <c r="L1321" s="2">
        <v>35000000</v>
      </c>
      <c r="M1321" s="2">
        <v>2001</v>
      </c>
      <c r="N1321" s="2">
        <v>5.4</v>
      </c>
    </row>
    <row r="1322" spans="1:14" x14ac:dyDescent="0.25">
      <c r="A1322" s="1" t="s">
        <v>1315</v>
      </c>
      <c r="B1322" s="1">
        <v>340</v>
      </c>
      <c r="C1322" s="1">
        <v>106</v>
      </c>
      <c r="D1322" s="1">
        <v>117528646</v>
      </c>
      <c r="E1322" s="1" t="s">
        <v>557</v>
      </c>
      <c r="F1322" s="1" t="s">
        <v>71</v>
      </c>
      <c r="G1322" s="1" t="s">
        <v>3258</v>
      </c>
      <c r="H1322" s="1">
        <v>353442</v>
      </c>
      <c r="I1322" s="1">
        <v>387</v>
      </c>
      <c r="J1322" s="1" t="s">
        <v>19</v>
      </c>
      <c r="K1322" s="1" t="s">
        <v>20</v>
      </c>
      <c r="L1322" s="1">
        <v>35000000</v>
      </c>
      <c r="M1322" s="1">
        <v>2011</v>
      </c>
      <c r="N1322" s="1">
        <v>6.9</v>
      </c>
    </row>
    <row r="1323" spans="1:14" x14ac:dyDescent="0.25">
      <c r="A1323" s="2" t="s">
        <v>3194</v>
      </c>
      <c r="B1323" s="2">
        <v>493</v>
      </c>
      <c r="C1323" s="2">
        <v>110</v>
      </c>
      <c r="D1323" s="2">
        <v>171031347</v>
      </c>
      <c r="E1323" s="2" t="s">
        <v>2767</v>
      </c>
      <c r="F1323" s="2" t="s">
        <v>629</v>
      </c>
      <c r="G1323" s="2" t="s">
        <v>3259</v>
      </c>
      <c r="H1323" s="2">
        <v>240962</v>
      </c>
      <c r="I1323" s="2">
        <v>724</v>
      </c>
      <c r="J1323" s="2" t="s">
        <v>19</v>
      </c>
      <c r="K1323" s="2" t="s">
        <v>20</v>
      </c>
      <c r="L1323" s="2">
        <v>38000000</v>
      </c>
      <c r="M1323" s="2">
        <v>2010</v>
      </c>
      <c r="N1323" s="2">
        <v>7.7</v>
      </c>
    </row>
    <row r="1324" spans="1:14" x14ac:dyDescent="0.25">
      <c r="A1324" s="1" t="s">
        <v>1902</v>
      </c>
      <c r="B1324" s="1">
        <v>208</v>
      </c>
      <c r="C1324" s="1">
        <v>109</v>
      </c>
      <c r="D1324" s="1">
        <v>124732962</v>
      </c>
      <c r="E1324" s="1" t="s">
        <v>753</v>
      </c>
      <c r="F1324" s="1" t="s">
        <v>1219</v>
      </c>
      <c r="G1324" s="1" t="s">
        <v>3260</v>
      </c>
      <c r="H1324" s="1">
        <v>286178</v>
      </c>
      <c r="I1324" s="1">
        <v>631</v>
      </c>
      <c r="J1324" s="1" t="s">
        <v>19</v>
      </c>
      <c r="K1324" s="1" t="s">
        <v>20</v>
      </c>
      <c r="L1324" s="1">
        <v>35000000</v>
      </c>
      <c r="M1324" s="1">
        <v>2006</v>
      </c>
      <c r="N1324" s="1">
        <v>6.8</v>
      </c>
    </row>
    <row r="1325" spans="1:14" x14ac:dyDescent="0.25">
      <c r="A1325" s="2" t="s">
        <v>3261</v>
      </c>
      <c r="B1325" s="2">
        <v>134</v>
      </c>
      <c r="C1325" s="2">
        <v>143</v>
      </c>
      <c r="D1325" s="2">
        <v>82300000</v>
      </c>
      <c r="E1325" s="2" t="s">
        <v>734</v>
      </c>
      <c r="F1325" s="2" t="s">
        <v>566</v>
      </c>
      <c r="G1325" s="2" t="s">
        <v>3262</v>
      </c>
      <c r="H1325" s="2">
        <v>63330</v>
      </c>
      <c r="I1325" s="2">
        <v>405</v>
      </c>
      <c r="J1325" s="2" t="s">
        <v>19</v>
      </c>
      <c r="K1325" s="2" t="s">
        <v>20</v>
      </c>
      <c r="L1325" s="2">
        <v>35000000</v>
      </c>
      <c r="M1325" s="2">
        <v>1979</v>
      </c>
      <c r="N1325" s="2">
        <v>6.4</v>
      </c>
    </row>
    <row r="1326" spans="1:14" x14ac:dyDescent="0.25">
      <c r="A1326" s="1" t="s">
        <v>1315</v>
      </c>
      <c r="B1326" s="1">
        <v>275</v>
      </c>
      <c r="C1326" s="1">
        <v>120</v>
      </c>
      <c r="D1326" s="1">
        <v>134455175</v>
      </c>
      <c r="E1326" s="1" t="s">
        <v>557</v>
      </c>
      <c r="F1326" s="1" t="s">
        <v>151</v>
      </c>
      <c r="G1326" s="1" t="s">
        <v>3264</v>
      </c>
      <c r="H1326" s="1">
        <v>97664</v>
      </c>
      <c r="I1326" s="1">
        <v>232</v>
      </c>
      <c r="J1326" s="1" t="s">
        <v>19</v>
      </c>
      <c r="K1326" s="1" t="s">
        <v>20</v>
      </c>
      <c r="L1326" s="1">
        <v>35000000</v>
      </c>
      <c r="M1326" s="1">
        <v>2013</v>
      </c>
      <c r="N1326" s="1">
        <v>5.7</v>
      </c>
    </row>
    <row r="1327" spans="1:14" x14ac:dyDescent="0.25">
      <c r="A1327" s="2" t="s">
        <v>281</v>
      </c>
      <c r="B1327" s="2">
        <v>120</v>
      </c>
      <c r="C1327" s="2">
        <v>128</v>
      </c>
      <c r="D1327" s="2">
        <v>79100000</v>
      </c>
      <c r="E1327" s="2" t="s">
        <v>809</v>
      </c>
      <c r="F1327" s="2" t="s">
        <v>913</v>
      </c>
      <c r="G1327" s="2" t="s">
        <v>3265</v>
      </c>
      <c r="H1327" s="2">
        <v>127503</v>
      </c>
      <c r="I1327" s="2">
        <v>261</v>
      </c>
      <c r="J1327" s="2" t="s">
        <v>19</v>
      </c>
      <c r="K1327" s="2" t="s">
        <v>20</v>
      </c>
      <c r="L1327" s="2">
        <v>35000000</v>
      </c>
      <c r="M1327" s="2">
        <v>1991</v>
      </c>
      <c r="N1327" s="2">
        <v>7.3</v>
      </c>
    </row>
    <row r="1328" spans="1:14" x14ac:dyDescent="0.25">
      <c r="A1328" s="1" t="s">
        <v>1530</v>
      </c>
      <c r="B1328" s="1">
        <v>144</v>
      </c>
      <c r="C1328" s="1">
        <v>123</v>
      </c>
      <c r="D1328" s="1">
        <v>81159365</v>
      </c>
      <c r="E1328" s="1" t="s">
        <v>1100</v>
      </c>
      <c r="F1328" s="1" t="s">
        <v>71</v>
      </c>
      <c r="G1328" s="1" t="s">
        <v>3266</v>
      </c>
      <c r="H1328" s="1">
        <v>191470</v>
      </c>
      <c r="I1328" s="1">
        <v>278</v>
      </c>
      <c r="J1328" s="1" t="s">
        <v>19</v>
      </c>
      <c r="K1328" s="1" t="s">
        <v>20</v>
      </c>
      <c r="L1328" s="1">
        <v>35000000</v>
      </c>
      <c r="M1328" s="1">
        <v>2008</v>
      </c>
      <c r="N1328" s="1">
        <v>6.8</v>
      </c>
    </row>
    <row r="1329" spans="1:14" x14ac:dyDescent="0.25">
      <c r="A1329" s="2" t="s">
        <v>1583</v>
      </c>
      <c r="B1329" s="2">
        <v>332</v>
      </c>
      <c r="C1329" s="2">
        <v>129</v>
      </c>
      <c r="D1329" s="2">
        <v>110008260</v>
      </c>
      <c r="E1329" s="2" t="s">
        <v>877</v>
      </c>
      <c r="F1329" s="2" t="s">
        <v>3267</v>
      </c>
      <c r="G1329" s="2" t="s">
        <v>3268</v>
      </c>
      <c r="H1329" s="2">
        <v>94241</v>
      </c>
      <c r="I1329" s="2">
        <v>309</v>
      </c>
      <c r="J1329" s="2" t="s">
        <v>19</v>
      </c>
      <c r="K1329" s="2" t="s">
        <v>379</v>
      </c>
      <c r="L1329" s="2">
        <v>35000000</v>
      </c>
      <c r="M1329" s="2">
        <v>2015</v>
      </c>
      <c r="N1329" s="2">
        <v>6.3</v>
      </c>
    </row>
    <row r="1330" spans="1:14" x14ac:dyDescent="0.25">
      <c r="A1330" s="1" t="s">
        <v>3269</v>
      </c>
      <c r="B1330" s="1">
        <v>104</v>
      </c>
      <c r="C1330" s="1">
        <v>105</v>
      </c>
      <c r="D1330" s="1">
        <v>67962333</v>
      </c>
      <c r="E1330" s="1" t="s">
        <v>877</v>
      </c>
      <c r="F1330" s="1" t="s">
        <v>452</v>
      </c>
      <c r="G1330" s="1" t="s">
        <v>3270</v>
      </c>
      <c r="H1330" s="1">
        <v>33887</v>
      </c>
      <c r="I1330" s="1">
        <v>160</v>
      </c>
      <c r="J1330" s="1" t="s">
        <v>19</v>
      </c>
      <c r="K1330" s="1" t="s">
        <v>20</v>
      </c>
      <c r="L1330" s="1">
        <v>35000000</v>
      </c>
      <c r="M1330" s="1">
        <v>2005</v>
      </c>
      <c r="N1330" s="1">
        <v>5.9</v>
      </c>
    </row>
    <row r="1331" spans="1:14" x14ac:dyDescent="0.25">
      <c r="A1331" s="2" t="s">
        <v>1336</v>
      </c>
      <c r="B1331" s="2">
        <v>116</v>
      </c>
      <c r="C1331" s="2">
        <v>162</v>
      </c>
      <c r="D1331" s="2">
        <v>78651430</v>
      </c>
      <c r="E1331" s="2" t="s">
        <v>2595</v>
      </c>
      <c r="F1331" s="2" t="s">
        <v>254</v>
      </c>
      <c r="G1331" s="2" t="s">
        <v>3271</v>
      </c>
      <c r="H1331" s="2">
        <v>142067</v>
      </c>
      <c r="I1331" s="2">
        <v>457</v>
      </c>
      <c r="J1331" s="2" t="s">
        <v>19</v>
      </c>
      <c r="K1331" s="2" t="s">
        <v>20</v>
      </c>
      <c r="L1331" s="2">
        <v>27000000</v>
      </c>
      <c r="M1331" s="2">
        <v>1996</v>
      </c>
      <c r="N1331" s="2">
        <v>7.4</v>
      </c>
    </row>
    <row r="1332" spans="1:14" x14ac:dyDescent="0.25">
      <c r="A1332" s="1" t="s">
        <v>2316</v>
      </c>
      <c r="B1332" s="1">
        <v>177</v>
      </c>
      <c r="C1332" s="1">
        <v>138</v>
      </c>
      <c r="D1332" s="1">
        <v>64604977</v>
      </c>
      <c r="E1332" s="1" t="s">
        <v>1110</v>
      </c>
      <c r="F1332" s="1" t="s">
        <v>71</v>
      </c>
      <c r="G1332" s="1" t="s">
        <v>3272</v>
      </c>
      <c r="H1332" s="1">
        <v>414219</v>
      </c>
      <c r="I1332" s="1">
        <v>625</v>
      </c>
      <c r="J1332" s="1" t="s">
        <v>19</v>
      </c>
      <c r="K1332" s="1" t="s">
        <v>20</v>
      </c>
      <c r="L1332" s="1">
        <v>35000000</v>
      </c>
      <c r="M1332" s="1">
        <v>1997</v>
      </c>
      <c r="N1332" s="1">
        <v>8.3000000000000007</v>
      </c>
    </row>
    <row r="1333" spans="1:14" x14ac:dyDescent="0.25">
      <c r="A1333" s="2" t="s">
        <v>340</v>
      </c>
      <c r="B1333" s="2">
        <v>127</v>
      </c>
      <c r="C1333" s="2">
        <v>100</v>
      </c>
      <c r="D1333" s="2">
        <v>63939454</v>
      </c>
      <c r="E1333" s="2" t="s">
        <v>3273</v>
      </c>
      <c r="F1333" s="2" t="s">
        <v>1185</v>
      </c>
      <c r="G1333" s="2" t="s">
        <v>3274</v>
      </c>
      <c r="H1333" s="2">
        <v>61321</v>
      </c>
      <c r="I1333" s="2">
        <v>217</v>
      </c>
      <c r="J1333" s="2" t="s">
        <v>19</v>
      </c>
      <c r="K1333" s="2" t="s">
        <v>20</v>
      </c>
      <c r="L1333" s="2">
        <v>35000000</v>
      </c>
      <c r="M1333" s="2">
        <v>2005</v>
      </c>
      <c r="N1333" s="2">
        <v>6.2</v>
      </c>
    </row>
    <row r="1334" spans="1:14" x14ac:dyDescent="0.25">
      <c r="A1334" s="1" t="s">
        <v>1018</v>
      </c>
      <c r="B1334" s="1">
        <v>83</v>
      </c>
      <c r="C1334" s="1">
        <v>90</v>
      </c>
      <c r="D1334" s="1">
        <v>63826569</v>
      </c>
      <c r="E1334" s="1" t="s">
        <v>872</v>
      </c>
      <c r="F1334" s="1" t="s">
        <v>1532</v>
      </c>
      <c r="G1334" s="1" t="s">
        <v>3275</v>
      </c>
      <c r="H1334" s="1">
        <v>32416</v>
      </c>
      <c r="I1334" s="1">
        <v>138</v>
      </c>
      <c r="J1334" s="1" t="s">
        <v>19</v>
      </c>
      <c r="K1334" s="1" t="s">
        <v>20</v>
      </c>
      <c r="L1334" s="1">
        <v>35000000</v>
      </c>
      <c r="M1334" s="1">
        <v>1997</v>
      </c>
      <c r="N1334" s="1">
        <v>6.3</v>
      </c>
    </row>
    <row r="1335" spans="1:14" x14ac:dyDescent="0.25">
      <c r="A1335" s="2" t="s">
        <v>785</v>
      </c>
      <c r="B1335" s="2">
        <v>97</v>
      </c>
      <c r="C1335" s="2">
        <v>108</v>
      </c>
      <c r="D1335" s="2">
        <v>60054449</v>
      </c>
      <c r="E1335" s="2" t="s">
        <v>1143</v>
      </c>
      <c r="F1335" s="2" t="s">
        <v>3277</v>
      </c>
      <c r="G1335" s="2" t="s">
        <v>3278</v>
      </c>
      <c r="H1335" s="2">
        <v>61018</v>
      </c>
      <c r="I1335" s="2">
        <v>140</v>
      </c>
      <c r="J1335" s="2" t="s">
        <v>19</v>
      </c>
      <c r="K1335" s="2" t="s">
        <v>20</v>
      </c>
      <c r="L1335" s="2">
        <v>35000000</v>
      </c>
      <c r="M1335" s="2">
        <v>1995</v>
      </c>
      <c r="N1335" s="2">
        <v>5.8</v>
      </c>
    </row>
    <row r="1336" spans="1:14" x14ac:dyDescent="0.25">
      <c r="A1336" s="1" t="s">
        <v>2877</v>
      </c>
      <c r="B1336" s="1">
        <v>256</v>
      </c>
      <c r="C1336" s="1">
        <v>101</v>
      </c>
      <c r="D1336" s="1">
        <v>26505000</v>
      </c>
      <c r="E1336" s="1" t="s">
        <v>2914</v>
      </c>
      <c r="F1336" s="1" t="s">
        <v>24</v>
      </c>
      <c r="G1336" s="1" t="s">
        <v>3280</v>
      </c>
      <c r="H1336" s="1">
        <v>149285</v>
      </c>
      <c r="I1336" s="1">
        <v>668</v>
      </c>
      <c r="J1336" s="1" t="s">
        <v>19</v>
      </c>
      <c r="K1336" s="1" t="s">
        <v>20</v>
      </c>
      <c r="L1336" s="1">
        <v>1800000</v>
      </c>
      <c r="M1336" s="1">
        <v>1984</v>
      </c>
      <c r="N1336" s="1">
        <v>7.5</v>
      </c>
    </row>
    <row r="1337" spans="1:14" x14ac:dyDescent="0.25">
      <c r="A1337" s="2" t="s">
        <v>1250</v>
      </c>
      <c r="B1337" s="2">
        <v>225</v>
      </c>
      <c r="C1337" s="2">
        <v>109</v>
      </c>
      <c r="D1337" s="2">
        <v>61280963</v>
      </c>
      <c r="E1337" s="2" t="s">
        <v>2074</v>
      </c>
      <c r="F1337" s="2" t="s">
        <v>2203</v>
      </c>
      <c r="G1337" s="2" t="s">
        <v>3281</v>
      </c>
      <c r="H1337" s="2">
        <v>79877</v>
      </c>
      <c r="I1337" s="2">
        <v>677</v>
      </c>
      <c r="J1337" s="2" t="s">
        <v>19</v>
      </c>
      <c r="K1337" s="2" t="s">
        <v>20</v>
      </c>
      <c r="L1337" s="2">
        <v>33000000</v>
      </c>
      <c r="M1337" s="2">
        <v>2000</v>
      </c>
      <c r="N1337" s="2">
        <v>6.3</v>
      </c>
    </row>
    <row r="1338" spans="1:14" x14ac:dyDescent="0.25">
      <c r="A1338" s="1" t="s">
        <v>1650</v>
      </c>
      <c r="B1338" s="1">
        <v>83</v>
      </c>
      <c r="C1338" s="1">
        <v>132</v>
      </c>
      <c r="D1338" s="1">
        <v>56876365</v>
      </c>
      <c r="E1338" s="1" t="s">
        <v>75</v>
      </c>
      <c r="F1338" s="1" t="s">
        <v>130</v>
      </c>
      <c r="G1338" s="1" t="s">
        <v>3282</v>
      </c>
      <c r="H1338" s="1">
        <v>125219</v>
      </c>
      <c r="I1338" s="1">
        <v>244</v>
      </c>
      <c r="J1338" s="1" t="s">
        <v>19</v>
      </c>
      <c r="K1338" s="1" t="s">
        <v>20</v>
      </c>
      <c r="L1338" s="1">
        <v>35000000</v>
      </c>
      <c r="M1338" s="1">
        <v>1998</v>
      </c>
      <c r="N1338" s="1">
        <v>6.4</v>
      </c>
    </row>
    <row r="1339" spans="1:14" x14ac:dyDescent="0.25">
      <c r="A1339" s="2" t="s">
        <v>1650</v>
      </c>
      <c r="B1339" s="2">
        <v>160</v>
      </c>
      <c r="C1339" s="2">
        <v>123</v>
      </c>
      <c r="D1339" s="2">
        <v>59699513</v>
      </c>
      <c r="E1339" s="2" t="s">
        <v>3283</v>
      </c>
      <c r="F1339" s="2" t="s">
        <v>703</v>
      </c>
      <c r="G1339" s="2" t="s">
        <v>3284</v>
      </c>
      <c r="H1339" s="2">
        <v>20827</v>
      </c>
      <c r="I1339" s="2">
        <v>136</v>
      </c>
      <c r="J1339" s="2" t="s">
        <v>19</v>
      </c>
      <c r="K1339" s="2" t="s">
        <v>20</v>
      </c>
      <c r="L1339" s="2">
        <v>35000000</v>
      </c>
      <c r="M1339" s="2">
        <v>2010</v>
      </c>
      <c r="N1339" s="2">
        <v>7.2</v>
      </c>
    </row>
    <row r="1340" spans="1:14" x14ac:dyDescent="0.25">
      <c r="A1340" s="1" t="s">
        <v>3285</v>
      </c>
      <c r="B1340" s="1">
        <v>191</v>
      </c>
      <c r="C1340" s="1">
        <v>87</v>
      </c>
      <c r="D1340" s="1">
        <v>54132596</v>
      </c>
      <c r="E1340" s="1" t="s">
        <v>487</v>
      </c>
      <c r="F1340" s="1" t="s">
        <v>134</v>
      </c>
      <c r="G1340" s="1" t="s">
        <v>3286</v>
      </c>
      <c r="H1340" s="1">
        <v>53786</v>
      </c>
      <c r="I1340" s="1">
        <v>211</v>
      </c>
      <c r="J1340" s="1" t="s">
        <v>19</v>
      </c>
      <c r="K1340" s="1" t="s">
        <v>1867</v>
      </c>
      <c r="L1340" s="1">
        <v>34000000</v>
      </c>
      <c r="M1340" s="1">
        <v>2007</v>
      </c>
      <c r="N1340" s="1">
        <v>6.3</v>
      </c>
    </row>
    <row r="1341" spans="1:14" x14ac:dyDescent="0.25">
      <c r="A1341" s="2" t="s">
        <v>3287</v>
      </c>
      <c r="B1341" s="2">
        <v>74</v>
      </c>
      <c r="C1341" s="2">
        <v>109</v>
      </c>
      <c r="D1341" s="2">
        <v>52277485</v>
      </c>
      <c r="E1341" s="2" t="s">
        <v>855</v>
      </c>
      <c r="F1341" s="2" t="s">
        <v>665</v>
      </c>
      <c r="G1341" s="2" t="s">
        <v>3288</v>
      </c>
      <c r="H1341" s="2">
        <v>32370</v>
      </c>
      <c r="I1341" s="2">
        <v>196</v>
      </c>
      <c r="J1341" s="2" t="s">
        <v>19</v>
      </c>
      <c r="K1341" s="2" t="s">
        <v>20</v>
      </c>
      <c r="L1341" s="2">
        <v>35000000</v>
      </c>
      <c r="M1341" s="2">
        <v>2003</v>
      </c>
      <c r="N1341" s="2">
        <v>6.9</v>
      </c>
    </row>
    <row r="1342" spans="1:14" x14ac:dyDescent="0.25">
      <c r="A1342" s="1" t="s">
        <v>1812</v>
      </c>
      <c r="B1342" s="1">
        <v>238</v>
      </c>
      <c r="C1342" s="1">
        <v>109</v>
      </c>
      <c r="D1342" s="1">
        <v>55802754</v>
      </c>
      <c r="E1342" s="1" t="s">
        <v>877</v>
      </c>
      <c r="F1342" s="1" t="s">
        <v>175</v>
      </c>
      <c r="G1342" s="1" t="s">
        <v>3289</v>
      </c>
      <c r="H1342" s="1">
        <v>270228</v>
      </c>
      <c r="I1342" s="1">
        <v>194</v>
      </c>
      <c r="J1342" s="1" t="s">
        <v>19</v>
      </c>
      <c r="K1342" s="1" t="s">
        <v>20</v>
      </c>
      <c r="L1342" s="1">
        <v>35000000</v>
      </c>
      <c r="M1342" s="1">
        <v>2011</v>
      </c>
      <c r="N1342" s="1">
        <v>6.6</v>
      </c>
    </row>
    <row r="1343" spans="1:14" x14ac:dyDescent="0.25">
      <c r="A1343" s="2" t="s">
        <v>2920</v>
      </c>
      <c r="B1343" s="2">
        <v>177</v>
      </c>
      <c r="C1343" s="2">
        <v>92</v>
      </c>
      <c r="D1343" s="2">
        <v>55291815</v>
      </c>
      <c r="E1343" s="2" t="s">
        <v>872</v>
      </c>
      <c r="F1343" s="2" t="s">
        <v>283</v>
      </c>
      <c r="G1343" s="2" t="s">
        <v>3290</v>
      </c>
      <c r="H1343" s="2">
        <v>28041</v>
      </c>
      <c r="I1343" s="2">
        <v>111</v>
      </c>
      <c r="J1343" s="2" t="s">
        <v>19</v>
      </c>
      <c r="K1343" s="2" t="s">
        <v>20</v>
      </c>
      <c r="L1343" s="2">
        <v>35000000</v>
      </c>
      <c r="M1343" s="2">
        <v>2016</v>
      </c>
      <c r="N1343" s="2">
        <v>6</v>
      </c>
    </row>
    <row r="1344" spans="1:14" x14ac:dyDescent="0.25">
      <c r="A1344" s="1" t="s">
        <v>1066</v>
      </c>
      <c r="B1344" s="1">
        <v>405</v>
      </c>
      <c r="C1344" s="1">
        <v>125</v>
      </c>
      <c r="D1344" s="1">
        <v>83299761</v>
      </c>
      <c r="E1344" s="1" t="s">
        <v>3291</v>
      </c>
      <c r="F1344" s="1" t="s">
        <v>193</v>
      </c>
      <c r="G1344" s="1" t="s">
        <v>3292</v>
      </c>
      <c r="H1344" s="1">
        <v>117719</v>
      </c>
      <c r="I1344" s="1">
        <v>306</v>
      </c>
      <c r="J1344" s="1" t="s">
        <v>19</v>
      </c>
      <c r="K1344" s="1" t="s">
        <v>20</v>
      </c>
      <c r="L1344" s="1">
        <v>35000000</v>
      </c>
      <c r="M1344" s="1">
        <v>2013</v>
      </c>
      <c r="N1344" s="1">
        <v>7.5</v>
      </c>
    </row>
    <row r="1345" spans="1:14" x14ac:dyDescent="0.25">
      <c r="A1345" s="2" t="s">
        <v>2385</v>
      </c>
      <c r="B1345" s="2">
        <v>61</v>
      </c>
      <c r="C1345" s="2">
        <v>202</v>
      </c>
      <c r="D1345" s="2">
        <v>48169908</v>
      </c>
      <c r="E1345" s="2" t="s">
        <v>2799</v>
      </c>
      <c r="F1345" s="2" t="s">
        <v>902</v>
      </c>
      <c r="G1345" s="2" t="s">
        <v>3293</v>
      </c>
      <c r="H1345" s="2">
        <v>63923</v>
      </c>
      <c r="I1345" s="2">
        <v>156</v>
      </c>
      <c r="J1345" s="2" t="s">
        <v>19</v>
      </c>
      <c r="K1345" s="2" t="s">
        <v>20</v>
      </c>
      <c r="L1345" s="2">
        <v>33000000</v>
      </c>
      <c r="M1345" s="2">
        <v>1992</v>
      </c>
      <c r="N1345" s="2">
        <v>7.7</v>
      </c>
    </row>
    <row r="1346" spans="1:14" x14ac:dyDescent="0.25">
      <c r="A1346" s="1" t="s">
        <v>1583</v>
      </c>
      <c r="B1346" s="1">
        <v>285</v>
      </c>
      <c r="C1346" s="1">
        <v>134</v>
      </c>
      <c r="D1346" s="1">
        <v>67523385</v>
      </c>
      <c r="E1346" s="1" t="s">
        <v>872</v>
      </c>
      <c r="F1346" s="1" t="s">
        <v>3294</v>
      </c>
      <c r="G1346" s="1" t="s">
        <v>3295</v>
      </c>
      <c r="H1346" s="1">
        <v>104005</v>
      </c>
      <c r="I1346" s="1">
        <v>248</v>
      </c>
      <c r="J1346" s="1" t="s">
        <v>19</v>
      </c>
      <c r="K1346" s="1" t="s">
        <v>20</v>
      </c>
      <c r="L1346" s="1">
        <v>35000000</v>
      </c>
      <c r="M1346" s="1">
        <v>2012</v>
      </c>
      <c r="N1346" s="1">
        <v>6.2</v>
      </c>
    </row>
    <row r="1347" spans="1:14" x14ac:dyDescent="0.25">
      <c r="A1347" s="2" t="s">
        <v>1120</v>
      </c>
      <c r="B1347" s="2">
        <v>124</v>
      </c>
      <c r="C1347" s="2">
        <v>88</v>
      </c>
      <c r="D1347" s="2">
        <v>49474048</v>
      </c>
      <c r="E1347" s="2" t="s">
        <v>1508</v>
      </c>
      <c r="F1347" s="2" t="s">
        <v>457</v>
      </c>
      <c r="G1347" s="2" t="s">
        <v>3296</v>
      </c>
      <c r="H1347" s="2">
        <v>31191</v>
      </c>
      <c r="I1347" s="2">
        <v>120</v>
      </c>
      <c r="J1347" s="2" t="s">
        <v>19</v>
      </c>
      <c r="K1347" s="2" t="s">
        <v>20</v>
      </c>
      <c r="L1347" s="2">
        <v>35000000</v>
      </c>
      <c r="M1347" s="2">
        <v>2009</v>
      </c>
      <c r="N1347" s="2">
        <v>5.4</v>
      </c>
    </row>
    <row r="1348" spans="1:14" x14ac:dyDescent="0.25">
      <c r="A1348" s="1" t="s">
        <v>3297</v>
      </c>
      <c r="B1348" s="1">
        <v>164</v>
      </c>
      <c r="C1348" s="1">
        <v>92</v>
      </c>
      <c r="D1348" s="1">
        <v>45802315</v>
      </c>
      <c r="E1348" s="1" t="s">
        <v>159</v>
      </c>
      <c r="F1348" s="1" t="s">
        <v>3298</v>
      </c>
      <c r="G1348" s="1" t="s">
        <v>3299</v>
      </c>
      <c r="H1348" s="1">
        <v>119974</v>
      </c>
      <c r="I1348" s="1">
        <v>169</v>
      </c>
      <c r="J1348" s="1" t="s">
        <v>19</v>
      </c>
      <c r="K1348" s="1" t="s">
        <v>20</v>
      </c>
      <c r="L1348" s="1">
        <v>35000000</v>
      </c>
      <c r="M1348" s="1">
        <v>2009</v>
      </c>
      <c r="N1348" s="1">
        <v>6.6</v>
      </c>
    </row>
    <row r="1349" spans="1:14" x14ac:dyDescent="0.25">
      <c r="A1349" s="2" t="s">
        <v>2872</v>
      </c>
      <c r="B1349" s="2">
        <v>120</v>
      </c>
      <c r="C1349" s="2">
        <v>91</v>
      </c>
      <c r="D1349" s="2">
        <v>43792641</v>
      </c>
      <c r="E1349" s="2" t="s">
        <v>877</v>
      </c>
      <c r="F1349" s="2" t="s">
        <v>457</v>
      </c>
      <c r="G1349" s="2" t="s">
        <v>3302</v>
      </c>
      <c r="H1349" s="2">
        <v>32157</v>
      </c>
      <c r="I1349" s="2">
        <v>119</v>
      </c>
      <c r="J1349" s="2" t="s">
        <v>19</v>
      </c>
      <c r="K1349" s="2" t="s">
        <v>20</v>
      </c>
      <c r="L1349" s="2">
        <v>35000000</v>
      </c>
      <c r="M1349" s="2">
        <v>2007</v>
      </c>
      <c r="N1349" s="2">
        <v>5.3</v>
      </c>
    </row>
    <row r="1350" spans="1:14" x14ac:dyDescent="0.25">
      <c r="A1350" s="1" t="s">
        <v>1127</v>
      </c>
      <c r="B1350" s="1">
        <v>90</v>
      </c>
      <c r="C1350" s="1">
        <v>75</v>
      </c>
      <c r="D1350" s="1">
        <v>57651794</v>
      </c>
      <c r="E1350" s="1" t="s">
        <v>1888</v>
      </c>
      <c r="F1350" s="1" t="s">
        <v>1020</v>
      </c>
      <c r="G1350" s="1" t="s">
        <v>3303</v>
      </c>
      <c r="H1350" s="1">
        <v>40651</v>
      </c>
      <c r="I1350" s="1">
        <v>209</v>
      </c>
      <c r="J1350" s="1" t="s">
        <v>19</v>
      </c>
      <c r="K1350" s="1" t="s">
        <v>20</v>
      </c>
      <c r="L1350" s="1">
        <v>33000000</v>
      </c>
      <c r="M1350" s="1">
        <v>2006</v>
      </c>
      <c r="N1350" s="1">
        <v>5.6</v>
      </c>
    </row>
    <row r="1351" spans="1:14" x14ac:dyDescent="0.25">
      <c r="A1351" s="2" t="s">
        <v>3304</v>
      </c>
      <c r="B1351" s="2">
        <v>120</v>
      </c>
      <c r="C1351" s="2">
        <v>98</v>
      </c>
      <c r="D1351" s="2">
        <v>43894863</v>
      </c>
      <c r="E1351" s="2" t="s">
        <v>877</v>
      </c>
      <c r="F1351" s="2" t="s">
        <v>1987</v>
      </c>
      <c r="G1351" s="2" t="s">
        <v>3305</v>
      </c>
      <c r="H1351" s="2">
        <v>25883</v>
      </c>
      <c r="I1351" s="2">
        <v>262</v>
      </c>
      <c r="J1351" s="2" t="s">
        <v>19</v>
      </c>
      <c r="K1351" s="2" t="s">
        <v>20</v>
      </c>
      <c r="L1351" s="2">
        <v>30000000</v>
      </c>
      <c r="M1351" s="2">
        <v>2005</v>
      </c>
      <c r="N1351" s="2">
        <v>5.9</v>
      </c>
    </row>
    <row r="1352" spans="1:14" x14ac:dyDescent="0.25">
      <c r="A1352" s="1" t="s">
        <v>221</v>
      </c>
      <c r="B1352" s="1">
        <v>117</v>
      </c>
      <c r="C1352" s="1">
        <v>147</v>
      </c>
      <c r="D1352" s="1">
        <v>41954997</v>
      </c>
      <c r="E1352" s="1" t="s">
        <v>901</v>
      </c>
      <c r="F1352" s="1" t="s">
        <v>24</v>
      </c>
      <c r="G1352" s="1" t="s">
        <v>3306</v>
      </c>
      <c r="H1352" s="1">
        <v>225122</v>
      </c>
      <c r="I1352" s="1">
        <v>234</v>
      </c>
      <c r="J1352" s="1" t="s">
        <v>19</v>
      </c>
      <c r="K1352" s="1" t="s">
        <v>20</v>
      </c>
      <c r="L1352" s="1">
        <v>35000000</v>
      </c>
      <c r="M1352" s="1">
        <v>1997</v>
      </c>
      <c r="N1352" s="1">
        <v>7.8</v>
      </c>
    </row>
    <row r="1353" spans="1:14" x14ac:dyDescent="0.25">
      <c r="A1353" s="2" t="s">
        <v>1200</v>
      </c>
      <c r="B1353" s="2">
        <v>226</v>
      </c>
      <c r="C1353" s="2">
        <v>100</v>
      </c>
      <c r="D1353" s="2">
        <v>39532308</v>
      </c>
      <c r="E1353" s="2" t="s">
        <v>2006</v>
      </c>
      <c r="F1353" s="2" t="s">
        <v>1027</v>
      </c>
      <c r="G1353" s="2" t="s">
        <v>3307</v>
      </c>
      <c r="H1353" s="2">
        <v>198701</v>
      </c>
      <c r="I1353" s="2">
        <v>1138</v>
      </c>
      <c r="J1353" s="2" t="s">
        <v>19</v>
      </c>
      <c r="K1353" s="2" t="s">
        <v>31</v>
      </c>
      <c r="L1353" s="2">
        <v>33000000</v>
      </c>
      <c r="M1353" s="2">
        <v>2002</v>
      </c>
      <c r="N1353" s="2">
        <v>6.7</v>
      </c>
    </row>
    <row r="1354" spans="1:14" x14ac:dyDescent="0.25">
      <c r="A1354" s="1" t="s">
        <v>3308</v>
      </c>
      <c r="B1354" s="1">
        <v>223</v>
      </c>
      <c r="C1354" s="1">
        <v>120</v>
      </c>
      <c r="D1354" s="1">
        <v>76600000</v>
      </c>
      <c r="E1354" s="1" t="s">
        <v>3309</v>
      </c>
      <c r="F1354" s="1" t="s">
        <v>3310</v>
      </c>
      <c r="G1354" s="1" t="s">
        <v>3311</v>
      </c>
      <c r="H1354" s="1">
        <v>105446</v>
      </c>
      <c r="I1354" s="1">
        <v>321</v>
      </c>
      <c r="J1354" s="1" t="s">
        <v>19</v>
      </c>
      <c r="K1354" s="1" t="s">
        <v>20</v>
      </c>
      <c r="L1354" s="1">
        <v>10700000</v>
      </c>
      <c r="M1354" s="1">
        <v>1982</v>
      </c>
      <c r="N1354" s="1">
        <v>7.4</v>
      </c>
    </row>
    <row r="1355" spans="1:14" x14ac:dyDescent="0.25">
      <c r="A1355" s="2" t="s">
        <v>3194</v>
      </c>
      <c r="B1355" s="2">
        <v>193</v>
      </c>
      <c r="C1355" s="2">
        <v>104</v>
      </c>
      <c r="D1355" s="2">
        <v>39692139</v>
      </c>
      <c r="E1355" s="2" t="s">
        <v>2737</v>
      </c>
      <c r="F1355" s="2" t="s">
        <v>47</v>
      </c>
      <c r="G1355" s="2" t="s">
        <v>3312</v>
      </c>
      <c r="H1355" s="2">
        <v>84131</v>
      </c>
      <c r="I1355" s="2">
        <v>400</v>
      </c>
      <c r="J1355" s="2" t="s">
        <v>19</v>
      </c>
      <c r="K1355" s="2" t="s">
        <v>20</v>
      </c>
      <c r="L1355" s="2">
        <v>35000000</v>
      </c>
      <c r="M1355" s="2">
        <v>2004</v>
      </c>
      <c r="N1355" s="2">
        <v>6.2</v>
      </c>
    </row>
    <row r="1356" spans="1:14" x14ac:dyDescent="0.25">
      <c r="A1356" s="1" t="s">
        <v>1063</v>
      </c>
      <c r="B1356" s="1">
        <v>228</v>
      </c>
      <c r="C1356" s="1">
        <v>103</v>
      </c>
      <c r="D1356" s="1">
        <v>40687294</v>
      </c>
      <c r="E1356" s="1" t="s">
        <v>613</v>
      </c>
      <c r="F1356" s="1" t="s">
        <v>175</v>
      </c>
      <c r="G1356" s="1" t="s">
        <v>3314</v>
      </c>
      <c r="H1356" s="1">
        <v>107772</v>
      </c>
      <c r="I1356" s="1">
        <v>398</v>
      </c>
      <c r="J1356" s="1" t="s">
        <v>19</v>
      </c>
      <c r="K1356" s="1" t="s">
        <v>162</v>
      </c>
      <c r="L1356" s="1">
        <v>35000000</v>
      </c>
      <c r="M1356" s="1">
        <v>2008</v>
      </c>
      <c r="N1356" s="1">
        <v>5.4</v>
      </c>
    </row>
    <row r="1357" spans="1:14" x14ac:dyDescent="0.25">
      <c r="A1357" s="2" t="s">
        <v>2498</v>
      </c>
      <c r="B1357" s="2">
        <v>360</v>
      </c>
      <c r="C1357" s="2">
        <v>109</v>
      </c>
      <c r="D1357" s="2">
        <v>37553932</v>
      </c>
      <c r="E1357" s="2" t="s">
        <v>1405</v>
      </c>
      <c r="F1357" s="2" t="s">
        <v>2090</v>
      </c>
      <c r="G1357" s="2" t="s">
        <v>3315</v>
      </c>
      <c r="H1357" s="2">
        <v>304318</v>
      </c>
      <c r="I1357" s="2">
        <v>463</v>
      </c>
      <c r="J1357" s="2" t="s">
        <v>19</v>
      </c>
      <c r="K1357" s="2" t="s">
        <v>20</v>
      </c>
      <c r="L1357" s="2">
        <v>40000000</v>
      </c>
      <c r="M1357" s="2">
        <v>2011</v>
      </c>
      <c r="N1357" s="2">
        <v>6.7</v>
      </c>
    </row>
    <row r="1358" spans="1:14" x14ac:dyDescent="0.25">
      <c r="A1358" s="1" t="s">
        <v>3316</v>
      </c>
      <c r="B1358" s="1">
        <v>148</v>
      </c>
      <c r="C1358" s="1">
        <v>104</v>
      </c>
      <c r="D1358" s="1">
        <v>37481242</v>
      </c>
      <c r="E1358" s="1" t="s">
        <v>877</v>
      </c>
      <c r="F1358" s="1" t="s">
        <v>3317</v>
      </c>
      <c r="G1358" s="1" t="s">
        <v>3318</v>
      </c>
      <c r="H1358" s="1">
        <v>40654</v>
      </c>
      <c r="I1358" s="1">
        <v>97</v>
      </c>
      <c r="J1358" s="1" t="s">
        <v>19</v>
      </c>
      <c r="K1358" s="1" t="s">
        <v>20</v>
      </c>
      <c r="L1358" s="1">
        <v>35000000</v>
      </c>
      <c r="M1358" s="1">
        <v>2010</v>
      </c>
      <c r="N1358" s="1">
        <v>5.3</v>
      </c>
    </row>
    <row r="1359" spans="1:14" x14ac:dyDescent="0.25">
      <c r="A1359" s="2" t="s">
        <v>3319</v>
      </c>
      <c r="B1359" s="2">
        <v>128</v>
      </c>
      <c r="C1359" s="2">
        <v>112</v>
      </c>
      <c r="D1359" s="2">
        <v>39026186</v>
      </c>
      <c r="E1359" s="2" t="s">
        <v>753</v>
      </c>
      <c r="F1359" s="2" t="s">
        <v>3321</v>
      </c>
      <c r="G1359" s="2" t="s">
        <v>3322</v>
      </c>
      <c r="H1359" s="2">
        <v>48019</v>
      </c>
      <c r="I1359" s="2">
        <v>153</v>
      </c>
      <c r="J1359" s="2" t="s">
        <v>19</v>
      </c>
      <c r="K1359" s="2" t="s">
        <v>20</v>
      </c>
      <c r="L1359" s="2">
        <v>35000000</v>
      </c>
      <c r="M1359" s="2">
        <v>2011</v>
      </c>
      <c r="N1359" s="2">
        <v>5.9</v>
      </c>
    </row>
    <row r="1360" spans="1:14" x14ac:dyDescent="0.25">
      <c r="A1360" s="2" t="s">
        <v>3324</v>
      </c>
      <c r="B1360" s="2">
        <v>46</v>
      </c>
      <c r="C1360" s="2">
        <v>95</v>
      </c>
      <c r="D1360" s="2">
        <v>33422806</v>
      </c>
      <c r="E1360" s="2" t="s">
        <v>2523</v>
      </c>
      <c r="F1360" s="2" t="s">
        <v>81</v>
      </c>
      <c r="G1360" s="2" t="s">
        <v>3325</v>
      </c>
      <c r="H1360" s="2">
        <v>30771</v>
      </c>
      <c r="I1360" s="2">
        <v>164</v>
      </c>
      <c r="J1360" s="2" t="s">
        <v>19</v>
      </c>
      <c r="K1360" s="2" t="s">
        <v>20</v>
      </c>
      <c r="L1360" s="2">
        <v>50000000</v>
      </c>
      <c r="M1360" s="2">
        <v>2001</v>
      </c>
      <c r="N1360" s="2">
        <v>4.8</v>
      </c>
    </row>
    <row r="1361" spans="1:14" x14ac:dyDescent="0.25">
      <c r="A1361" s="2" t="s">
        <v>3328</v>
      </c>
      <c r="B1361" s="2">
        <v>63</v>
      </c>
      <c r="C1361" s="2">
        <v>102</v>
      </c>
      <c r="D1361" s="2">
        <v>33423521</v>
      </c>
      <c r="E1361" s="2" t="s">
        <v>591</v>
      </c>
      <c r="F1361" s="2" t="s">
        <v>594</v>
      </c>
      <c r="G1361" s="2" t="s">
        <v>3329</v>
      </c>
      <c r="H1361" s="2">
        <v>53115</v>
      </c>
      <c r="I1361" s="2">
        <v>282</v>
      </c>
      <c r="J1361" s="2" t="s">
        <v>19</v>
      </c>
      <c r="K1361" s="2" t="s">
        <v>379</v>
      </c>
      <c r="L1361" s="2">
        <v>35000000</v>
      </c>
      <c r="M1361" s="2">
        <v>1994</v>
      </c>
      <c r="N1361" s="2">
        <v>3.8</v>
      </c>
    </row>
    <row r="1362" spans="1:14" x14ac:dyDescent="0.25">
      <c r="A1362" s="1" t="s">
        <v>1850</v>
      </c>
      <c r="B1362" s="1">
        <v>193</v>
      </c>
      <c r="C1362" s="1">
        <v>150</v>
      </c>
      <c r="D1362" s="1">
        <v>32519322</v>
      </c>
      <c r="E1362" s="1" t="s">
        <v>3249</v>
      </c>
      <c r="F1362" s="1" t="s">
        <v>3330</v>
      </c>
      <c r="G1362" s="1" t="s">
        <v>3331</v>
      </c>
      <c r="H1362" s="1">
        <v>497946</v>
      </c>
      <c r="I1362" s="1">
        <v>761</v>
      </c>
      <c r="J1362" s="1" t="s">
        <v>19</v>
      </c>
      <c r="K1362" s="1" t="s">
        <v>774</v>
      </c>
      <c r="L1362" s="1">
        <v>35000000</v>
      </c>
      <c r="M1362" s="1">
        <v>2002</v>
      </c>
      <c r="N1362" s="1">
        <v>8.5</v>
      </c>
    </row>
    <row r="1363" spans="1:14" x14ac:dyDescent="0.25">
      <c r="A1363" s="1" t="s">
        <v>2813</v>
      </c>
      <c r="B1363" s="1">
        <v>122</v>
      </c>
      <c r="C1363" s="1">
        <v>101</v>
      </c>
      <c r="D1363" s="1">
        <v>37617947</v>
      </c>
      <c r="E1363" s="1" t="s">
        <v>2684</v>
      </c>
      <c r="F1363" s="1" t="s">
        <v>3332</v>
      </c>
      <c r="G1363" s="1" t="s">
        <v>3333</v>
      </c>
      <c r="H1363" s="1">
        <v>8143</v>
      </c>
      <c r="I1363" s="1">
        <v>203</v>
      </c>
      <c r="J1363" s="1" t="s">
        <v>19</v>
      </c>
      <c r="K1363" s="1" t="s">
        <v>20</v>
      </c>
      <c r="L1363" s="1">
        <v>30000000</v>
      </c>
      <c r="M1363" s="1">
        <v>2006</v>
      </c>
      <c r="N1363" s="1">
        <v>6.8</v>
      </c>
    </row>
    <row r="1364" spans="1:14" x14ac:dyDescent="0.25">
      <c r="A1364" s="2" t="s">
        <v>2406</v>
      </c>
      <c r="B1364" s="2">
        <v>228</v>
      </c>
      <c r="C1364" s="2">
        <v>108</v>
      </c>
      <c r="D1364" s="2">
        <v>32048809</v>
      </c>
      <c r="E1364" s="2" t="s">
        <v>2914</v>
      </c>
      <c r="F1364" s="2" t="s">
        <v>2655</v>
      </c>
      <c r="G1364" s="2" t="s">
        <v>3334</v>
      </c>
      <c r="H1364" s="2">
        <v>94456</v>
      </c>
      <c r="I1364" s="2">
        <v>576</v>
      </c>
      <c r="J1364" s="2" t="s">
        <v>19</v>
      </c>
      <c r="K1364" s="2" t="s">
        <v>220</v>
      </c>
      <c r="L1364" s="2">
        <v>30000000</v>
      </c>
      <c r="M1364" s="2">
        <v>2005</v>
      </c>
      <c r="N1364" s="2">
        <v>5.3</v>
      </c>
    </row>
    <row r="1365" spans="1:14" x14ac:dyDescent="0.25">
      <c r="A1365" s="1" t="s">
        <v>1512</v>
      </c>
      <c r="B1365" s="1">
        <v>212</v>
      </c>
      <c r="C1365" s="1">
        <v>98</v>
      </c>
      <c r="D1365" s="1">
        <v>33987757</v>
      </c>
      <c r="E1365" s="1" t="s">
        <v>129</v>
      </c>
      <c r="F1365" s="1" t="s">
        <v>470</v>
      </c>
      <c r="G1365" s="1" t="s">
        <v>3335</v>
      </c>
      <c r="H1365" s="1">
        <v>168314</v>
      </c>
      <c r="I1365" s="1">
        <v>903</v>
      </c>
      <c r="J1365" s="1" t="s">
        <v>19</v>
      </c>
      <c r="K1365" s="1" t="s">
        <v>20</v>
      </c>
      <c r="L1365" s="1">
        <v>27000000</v>
      </c>
      <c r="M1365" s="1">
        <v>2004</v>
      </c>
      <c r="N1365" s="1">
        <v>7.3</v>
      </c>
    </row>
    <row r="1366" spans="1:14" x14ac:dyDescent="0.25">
      <c r="A1366" s="2" t="s">
        <v>1796</v>
      </c>
      <c r="B1366" s="2">
        <v>392</v>
      </c>
      <c r="C1366" s="2">
        <v>137</v>
      </c>
      <c r="D1366" s="2">
        <v>37304950</v>
      </c>
      <c r="E1366" s="2" t="s">
        <v>901</v>
      </c>
      <c r="F1366" s="2" t="s">
        <v>130</v>
      </c>
      <c r="G1366" s="2" t="s">
        <v>3336</v>
      </c>
      <c r="H1366" s="2">
        <v>102728</v>
      </c>
      <c r="I1366" s="2">
        <v>279</v>
      </c>
      <c r="J1366" s="2" t="s">
        <v>19</v>
      </c>
      <c r="K1366" s="2" t="s">
        <v>20</v>
      </c>
      <c r="L1366" s="2">
        <v>35000000</v>
      </c>
      <c r="M1366" s="2">
        <v>2011</v>
      </c>
      <c r="N1366" s="2">
        <v>6.6</v>
      </c>
    </row>
    <row r="1367" spans="1:14" x14ac:dyDescent="0.25">
      <c r="A1367" s="1" t="s">
        <v>3337</v>
      </c>
      <c r="B1367" s="1">
        <v>208</v>
      </c>
      <c r="C1367" s="1">
        <v>112</v>
      </c>
      <c r="D1367" s="1">
        <v>30691439</v>
      </c>
      <c r="E1367" s="1" t="s">
        <v>2396</v>
      </c>
      <c r="F1367" s="1" t="s">
        <v>384</v>
      </c>
      <c r="G1367" s="1" t="s">
        <v>3338</v>
      </c>
      <c r="H1367" s="1">
        <v>86205</v>
      </c>
      <c r="I1367" s="1">
        <v>232</v>
      </c>
      <c r="J1367" s="1" t="s">
        <v>19</v>
      </c>
      <c r="K1367" s="1" t="s">
        <v>20</v>
      </c>
      <c r="L1367" s="1">
        <v>35000000</v>
      </c>
      <c r="M1367" s="1">
        <v>2008</v>
      </c>
      <c r="N1367" s="1">
        <v>6.2</v>
      </c>
    </row>
    <row r="1368" spans="1:14" x14ac:dyDescent="0.25">
      <c r="A1368" s="2" t="s">
        <v>3339</v>
      </c>
      <c r="B1368" s="2">
        <v>137</v>
      </c>
      <c r="C1368" s="2">
        <v>101</v>
      </c>
      <c r="D1368" s="2">
        <v>30307804</v>
      </c>
      <c r="E1368" s="2" t="s">
        <v>2375</v>
      </c>
      <c r="F1368" s="2" t="s">
        <v>3340</v>
      </c>
      <c r="G1368" s="2" t="s">
        <v>3341</v>
      </c>
      <c r="H1368" s="2">
        <v>43991</v>
      </c>
      <c r="I1368" s="2">
        <v>695</v>
      </c>
      <c r="J1368" s="2" t="s">
        <v>19</v>
      </c>
      <c r="K1368" s="2" t="s">
        <v>20</v>
      </c>
      <c r="L1368" s="2">
        <v>35000000</v>
      </c>
      <c r="M1368" s="2">
        <v>2002</v>
      </c>
      <c r="N1368" s="2">
        <v>5.2</v>
      </c>
    </row>
    <row r="1369" spans="1:14" x14ac:dyDescent="0.25">
      <c r="A1369" s="1" t="s">
        <v>1372</v>
      </c>
      <c r="B1369" s="1">
        <v>119</v>
      </c>
      <c r="C1369" s="1">
        <v>103</v>
      </c>
      <c r="D1369" s="1">
        <v>30669413</v>
      </c>
      <c r="E1369" s="1" t="s">
        <v>2006</v>
      </c>
      <c r="F1369" s="1" t="s">
        <v>805</v>
      </c>
      <c r="G1369" s="1" t="s">
        <v>3342</v>
      </c>
      <c r="H1369" s="1">
        <v>105478</v>
      </c>
      <c r="I1369" s="1">
        <v>291</v>
      </c>
      <c r="J1369" s="1" t="s">
        <v>19</v>
      </c>
      <c r="K1369" s="1" t="s">
        <v>20</v>
      </c>
      <c r="L1369" s="1">
        <v>35000000</v>
      </c>
      <c r="M1369" s="1">
        <v>1990</v>
      </c>
      <c r="N1369" s="1">
        <v>6.2</v>
      </c>
    </row>
    <row r="1370" spans="1:14" x14ac:dyDescent="0.25">
      <c r="A1370" s="2" t="s">
        <v>1699</v>
      </c>
      <c r="B1370" s="2">
        <v>195</v>
      </c>
      <c r="C1370" s="2">
        <v>101</v>
      </c>
      <c r="D1370" s="2">
        <v>28687835</v>
      </c>
      <c r="E1370" s="2" t="s">
        <v>1100</v>
      </c>
      <c r="F1370" s="2" t="s">
        <v>1952</v>
      </c>
      <c r="G1370" s="2" t="s">
        <v>3343</v>
      </c>
      <c r="H1370" s="2">
        <v>40964</v>
      </c>
      <c r="I1370" s="2">
        <v>245</v>
      </c>
      <c r="J1370" s="2" t="s">
        <v>19</v>
      </c>
      <c r="K1370" s="2" t="s">
        <v>20</v>
      </c>
      <c r="L1370" s="2">
        <v>35000000</v>
      </c>
      <c r="M1370" s="2">
        <v>2008</v>
      </c>
      <c r="N1370" s="2">
        <v>6.2</v>
      </c>
    </row>
    <row r="1371" spans="1:14" x14ac:dyDescent="0.25">
      <c r="A1371" s="1" t="s">
        <v>3344</v>
      </c>
      <c r="B1371" s="1">
        <v>95</v>
      </c>
      <c r="C1371" s="1">
        <v>112</v>
      </c>
      <c r="D1371" s="1">
        <v>26494611</v>
      </c>
      <c r="E1371" s="1" t="s">
        <v>3345</v>
      </c>
      <c r="F1371" s="1" t="s">
        <v>290</v>
      </c>
      <c r="G1371" s="1" t="s">
        <v>3346</v>
      </c>
      <c r="H1371" s="1">
        <v>48621</v>
      </c>
      <c r="I1371" s="1">
        <v>239</v>
      </c>
      <c r="J1371" s="1" t="s">
        <v>19</v>
      </c>
      <c r="K1371" s="1" t="s">
        <v>20</v>
      </c>
      <c r="L1371" s="1">
        <v>35000000</v>
      </c>
      <c r="M1371" s="1">
        <v>1999</v>
      </c>
      <c r="N1371" s="1">
        <v>6.6</v>
      </c>
    </row>
    <row r="1372" spans="1:14" x14ac:dyDescent="0.25">
      <c r="A1372" s="1" t="s">
        <v>3203</v>
      </c>
      <c r="B1372" s="1">
        <v>164</v>
      </c>
      <c r="C1372" s="1">
        <v>102</v>
      </c>
      <c r="D1372" s="1">
        <v>25266129</v>
      </c>
      <c r="E1372" s="1" t="s">
        <v>753</v>
      </c>
      <c r="F1372" s="1" t="s">
        <v>625</v>
      </c>
      <c r="G1372" s="1" t="s">
        <v>3347</v>
      </c>
      <c r="H1372" s="1">
        <v>54346</v>
      </c>
      <c r="I1372" s="1">
        <v>358</v>
      </c>
      <c r="J1372" s="1" t="s">
        <v>19</v>
      </c>
      <c r="K1372" s="1" t="s">
        <v>20</v>
      </c>
      <c r="L1372" s="1">
        <v>35000000</v>
      </c>
      <c r="M1372" s="1">
        <v>2004</v>
      </c>
      <c r="N1372" s="1">
        <v>6.2</v>
      </c>
    </row>
    <row r="1373" spans="1:14" x14ac:dyDescent="0.25">
      <c r="A1373" s="2" t="s">
        <v>289</v>
      </c>
      <c r="B1373" s="2">
        <v>211</v>
      </c>
      <c r="C1373" s="2">
        <v>101</v>
      </c>
      <c r="D1373" s="2">
        <v>25863915</v>
      </c>
      <c r="E1373" s="2" t="s">
        <v>648</v>
      </c>
      <c r="F1373" s="2" t="s">
        <v>3348</v>
      </c>
      <c r="G1373" s="2" t="s">
        <v>3349</v>
      </c>
      <c r="H1373" s="2">
        <v>28257</v>
      </c>
      <c r="I1373" s="2">
        <v>151</v>
      </c>
      <c r="J1373" s="2" t="s">
        <v>19</v>
      </c>
      <c r="K1373" s="2" t="s">
        <v>20</v>
      </c>
      <c r="L1373" s="2">
        <v>35000000</v>
      </c>
      <c r="M1373" s="2">
        <v>2012</v>
      </c>
      <c r="N1373" s="2">
        <v>5.0999999999999996</v>
      </c>
    </row>
    <row r="1374" spans="1:14" x14ac:dyDescent="0.25">
      <c r="A1374" s="1" t="s">
        <v>1796</v>
      </c>
      <c r="B1374" s="1">
        <v>91</v>
      </c>
      <c r="C1374" s="1">
        <v>155</v>
      </c>
      <c r="D1374" s="1">
        <v>25078937</v>
      </c>
      <c r="E1374" s="1" t="s">
        <v>1110</v>
      </c>
      <c r="F1374" s="1" t="s">
        <v>71</v>
      </c>
      <c r="G1374" s="1" t="s">
        <v>3350</v>
      </c>
      <c r="H1374" s="1">
        <v>31751</v>
      </c>
      <c r="I1374" s="1">
        <v>216</v>
      </c>
      <c r="J1374" s="1" t="s">
        <v>19</v>
      </c>
      <c r="K1374" s="1" t="s">
        <v>20</v>
      </c>
      <c r="L1374" s="1">
        <v>30000000</v>
      </c>
      <c r="M1374" s="1">
        <v>1997</v>
      </c>
      <c r="N1374" s="1">
        <v>6.6</v>
      </c>
    </row>
    <row r="1375" spans="1:14" x14ac:dyDescent="0.25">
      <c r="A1375" s="1" t="s">
        <v>3351</v>
      </c>
      <c r="B1375" s="1">
        <v>97</v>
      </c>
      <c r="C1375" s="1">
        <v>109</v>
      </c>
      <c r="D1375" s="1">
        <v>28995450</v>
      </c>
      <c r="E1375" s="1" t="s">
        <v>298</v>
      </c>
      <c r="F1375" s="1" t="s">
        <v>2773</v>
      </c>
      <c r="G1375" s="1" t="s">
        <v>3353</v>
      </c>
      <c r="H1375" s="1">
        <v>19230</v>
      </c>
      <c r="I1375" s="1">
        <v>59</v>
      </c>
      <c r="J1375" s="1" t="s">
        <v>19</v>
      </c>
      <c r="K1375" s="1" t="s">
        <v>31</v>
      </c>
      <c r="L1375" s="1">
        <v>35000000</v>
      </c>
      <c r="M1375" s="1">
        <v>2010</v>
      </c>
      <c r="N1375" s="1">
        <v>6.1</v>
      </c>
    </row>
    <row r="1376" spans="1:14" x14ac:dyDescent="0.25">
      <c r="A1376" s="2" t="s">
        <v>2545</v>
      </c>
      <c r="B1376" s="2">
        <v>32</v>
      </c>
      <c r="C1376" s="2">
        <v>140</v>
      </c>
      <c r="D1376" s="2">
        <v>24276500</v>
      </c>
      <c r="E1376" s="2" t="s">
        <v>901</v>
      </c>
      <c r="F1376" s="2" t="s">
        <v>3354</v>
      </c>
      <c r="G1376" s="2" t="s">
        <v>3355</v>
      </c>
      <c r="H1376" s="2">
        <v>17124</v>
      </c>
      <c r="I1376" s="2">
        <v>68</v>
      </c>
      <c r="J1376" s="2" t="s">
        <v>19</v>
      </c>
      <c r="K1376" s="2" t="s">
        <v>20</v>
      </c>
      <c r="L1376" s="2">
        <v>35000000</v>
      </c>
      <c r="M1376" s="2">
        <v>1992</v>
      </c>
      <c r="N1376" s="2">
        <v>6.6</v>
      </c>
    </row>
    <row r="1377" spans="1:14" x14ac:dyDescent="0.25">
      <c r="A1377" s="1" t="s">
        <v>3356</v>
      </c>
      <c r="B1377" s="1">
        <v>270</v>
      </c>
      <c r="C1377" s="1">
        <v>108</v>
      </c>
      <c r="D1377" s="1">
        <v>20981633</v>
      </c>
      <c r="E1377" s="1" t="s">
        <v>1140</v>
      </c>
      <c r="F1377" s="1" t="s">
        <v>1761</v>
      </c>
      <c r="G1377" s="1" t="s">
        <v>3357</v>
      </c>
      <c r="H1377" s="1">
        <v>78256</v>
      </c>
      <c r="I1377" s="1">
        <v>492</v>
      </c>
      <c r="J1377" s="1" t="s">
        <v>19</v>
      </c>
      <c r="K1377" s="1" t="s">
        <v>20</v>
      </c>
      <c r="L1377" s="1">
        <v>30000000</v>
      </c>
      <c r="M1377" s="1">
        <v>2008</v>
      </c>
      <c r="N1377" s="1">
        <v>5.9</v>
      </c>
    </row>
    <row r="1378" spans="1:14" x14ac:dyDescent="0.25">
      <c r="A1378" s="2" t="s">
        <v>3359</v>
      </c>
      <c r="B1378" s="2">
        <v>89</v>
      </c>
      <c r="C1378" s="2">
        <v>96</v>
      </c>
      <c r="D1378" s="2">
        <v>22913677</v>
      </c>
      <c r="E1378" s="2" t="s">
        <v>1322</v>
      </c>
      <c r="F1378" s="2" t="s">
        <v>156</v>
      </c>
      <c r="G1378" s="2" t="s">
        <v>3360</v>
      </c>
      <c r="H1378" s="2">
        <v>47800</v>
      </c>
      <c r="I1378" s="2">
        <v>244</v>
      </c>
      <c r="J1378" s="2" t="s">
        <v>19</v>
      </c>
      <c r="K1378" s="2" t="s">
        <v>20</v>
      </c>
      <c r="L1378" s="2">
        <v>35000000</v>
      </c>
      <c r="M1378" s="2">
        <v>2004</v>
      </c>
      <c r="N1378" s="2">
        <v>6.3</v>
      </c>
    </row>
    <row r="1379" spans="1:14" x14ac:dyDescent="0.25">
      <c r="A1379" s="1" t="s">
        <v>3361</v>
      </c>
      <c r="B1379" s="1">
        <v>219</v>
      </c>
      <c r="C1379" s="1">
        <v>123</v>
      </c>
      <c r="D1379" s="1">
        <v>34531832</v>
      </c>
      <c r="E1379" s="1" t="s">
        <v>855</v>
      </c>
      <c r="F1379" s="1" t="s">
        <v>98</v>
      </c>
      <c r="G1379" s="1" t="s">
        <v>3362</v>
      </c>
      <c r="H1379" s="1">
        <v>44788</v>
      </c>
      <c r="I1379" s="1">
        <v>138</v>
      </c>
      <c r="J1379" s="1" t="s">
        <v>19</v>
      </c>
      <c r="K1379" s="1" t="s">
        <v>31</v>
      </c>
      <c r="L1379" s="1">
        <v>35000000</v>
      </c>
      <c r="M1379" s="1">
        <v>2015</v>
      </c>
      <c r="N1379" s="1">
        <v>7.1</v>
      </c>
    </row>
    <row r="1380" spans="1:14" x14ac:dyDescent="0.25">
      <c r="A1380" s="2" t="s">
        <v>1461</v>
      </c>
      <c r="B1380" s="2">
        <v>180</v>
      </c>
      <c r="C1380" s="2">
        <v>106</v>
      </c>
      <c r="D1380" s="2">
        <v>28064226</v>
      </c>
      <c r="E1380" s="2" t="s">
        <v>628</v>
      </c>
      <c r="F1380" s="2" t="s">
        <v>3363</v>
      </c>
      <c r="G1380" s="2" t="s">
        <v>3364</v>
      </c>
      <c r="H1380" s="2">
        <v>65044</v>
      </c>
      <c r="I1380" s="2">
        <v>173</v>
      </c>
      <c r="J1380" s="2" t="s">
        <v>19</v>
      </c>
      <c r="K1380" s="2" t="s">
        <v>20</v>
      </c>
      <c r="L1380" s="2">
        <v>35000000</v>
      </c>
      <c r="M1380" s="2">
        <v>2011</v>
      </c>
      <c r="N1380" s="2">
        <v>5</v>
      </c>
    </row>
    <row r="1381" spans="1:14" x14ac:dyDescent="0.25">
      <c r="A1381" s="1" t="s">
        <v>3365</v>
      </c>
      <c r="B1381" s="1">
        <v>93</v>
      </c>
      <c r="C1381" s="1">
        <v>76</v>
      </c>
      <c r="D1381" s="1">
        <v>19447478</v>
      </c>
      <c r="E1381" s="1" t="s">
        <v>3366</v>
      </c>
      <c r="F1381" s="1" t="s">
        <v>234</v>
      </c>
      <c r="G1381" s="1" t="s">
        <v>3367</v>
      </c>
      <c r="H1381" s="1">
        <v>15788</v>
      </c>
      <c r="I1381" s="1">
        <v>80</v>
      </c>
      <c r="J1381" s="1" t="s">
        <v>19</v>
      </c>
      <c r="K1381" s="1" t="s">
        <v>31</v>
      </c>
      <c r="L1381" s="1">
        <v>35000000</v>
      </c>
      <c r="M1381" s="1">
        <v>2005</v>
      </c>
      <c r="N1381" s="1">
        <v>5.6</v>
      </c>
    </row>
    <row r="1382" spans="1:14" x14ac:dyDescent="0.25">
      <c r="A1382" s="2" t="s">
        <v>2316</v>
      </c>
      <c r="B1382" s="2">
        <v>173</v>
      </c>
      <c r="C1382" s="2">
        <v>107</v>
      </c>
      <c r="D1382" s="2">
        <v>19389454</v>
      </c>
      <c r="E1382" s="2" t="s">
        <v>1289</v>
      </c>
      <c r="F1382" s="2" t="s">
        <v>55</v>
      </c>
      <c r="G1382" s="2" t="s">
        <v>3368</v>
      </c>
      <c r="H1382" s="2">
        <v>54643</v>
      </c>
      <c r="I1382" s="2">
        <v>335</v>
      </c>
      <c r="J1382" s="2" t="s">
        <v>19</v>
      </c>
      <c r="K1382" s="2" t="s">
        <v>20</v>
      </c>
      <c r="L1382" s="2">
        <v>55000000</v>
      </c>
      <c r="M1382" s="2">
        <v>2000</v>
      </c>
      <c r="N1382" s="2">
        <v>7.4</v>
      </c>
    </row>
    <row r="1383" spans="1:14" x14ac:dyDescent="0.25">
      <c r="A1383" s="1" t="s">
        <v>3369</v>
      </c>
      <c r="B1383" s="1">
        <v>121</v>
      </c>
      <c r="C1383" s="1">
        <v>82</v>
      </c>
      <c r="D1383" s="1">
        <v>25871834</v>
      </c>
      <c r="E1383" s="1" t="s">
        <v>3370</v>
      </c>
      <c r="F1383" s="1" t="s">
        <v>3371</v>
      </c>
      <c r="G1383" s="1" t="s">
        <v>3372</v>
      </c>
      <c r="H1383" s="1">
        <v>52052</v>
      </c>
      <c r="I1383" s="1">
        <v>173</v>
      </c>
      <c r="J1383" s="1" t="s">
        <v>19</v>
      </c>
      <c r="K1383" s="1" t="s">
        <v>20</v>
      </c>
      <c r="L1383" s="1">
        <v>35000000</v>
      </c>
      <c r="M1383" s="1">
        <v>2008</v>
      </c>
      <c r="N1383" s="1">
        <v>4.5</v>
      </c>
    </row>
    <row r="1384" spans="1:14" x14ac:dyDescent="0.25">
      <c r="A1384" s="2" t="s">
        <v>3373</v>
      </c>
      <c r="B1384" s="2">
        <v>298</v>
      </c>
      <c r="C1384" s="2">
        <v>109</v>
      </c>
      <c r="D1384" s="2">
        <v>19692608</v>
      </c>
      <c r="E1384" s="2" t="s">
        <v>1100</v>
      </c>
      <c r="F1384" s="2" t="s">
        <v>3374</v>
      </c>
      <c r="G1384" s="2" t="s">
        <v>3375</v>
      </c>
      <c r="H1384" s="2">
        <v>63548</v>
      </c>
      <c r="I1384" s="2">
        <v>134</v>
      </c>
      <c r="J1384" s="2" t="s">
        <v>19</v>
      </c>
      <c r="K1384" s="2" t="s">
        <v>20</v>
      </c>
      <c r="L1384" s="2">
        <v>35000000</v>
      </c>
      <c r="M1384" s="2">
        <v>2013</v>
      </c>
      <c r="N1384" s="2">
        <v>6.2</v>
      </c>
    </row>
    <row r="1385" spans="1:14" x14ac:dyDescent="0.25">
      <c r="A1385" s="1" t="s">
        <v>2877</v>
      </c>
      <c r="B1385" s="1">
        <v>158</v>
      </c>
      <c r="C1385" s="1">
        <v>99</v>
      </c>
      <c r="D1385" s="1">
        <v>19294901</v>
      </c>
      <c r="E1385" s="1" t="s">
        <v>3376</v>
      </c>
      <c r="F1385" s="1" t="s">
        <v>3377</v>
      </c>
      <c r="G1385" s="1" t="s">
        <v>3378</v>
      </c>
      <c r="H1385" s="1">
        <v>26126</v>
      </c>
      <c r="I1385" s="1">
        <v>325</v>
      </c>
      <c r="J1385" s="1" t="s">
        <v>19</v>
      </c>
      <c r="K1385" s="1" t="s">
        <v>20</v>
      </c>
      <c r="L1385" s="1">
        <v>35000000</v>
      </c>
      <c r="M1385" s="1">
        <v>2005</v>
      </c>
      <c r="N1385" s="1">
        <v>5</v>
      </c>
    </row>
    <row r="1386" spans="1:14" x14ac:dyDescent="0.25">
      <c r="A1386" s="2" t="s">
        <v>2107</v>
      </c>
      <c r="B1386" s="2">
        <v>248</v>
      </c>
      <c r="C1386" s="2">
        <v>91</v>
      </c>
      <c r="D1386" s="2">
        <v>20275446</v>
      </c>
      <c r="E1386" s="2" t="s">
        <v>201</v>
      </c>
      <c r="F1386" s="2" t="s">
        <v>37</v>
      </c>
      <c r="G1386" s="2" t="s">
        <v>3379</v>
      </c>
      <c r="H1386" s="2">
        <v>95274</v>
      </c>
      <c r="I1386" s="2">
        <v>178</v>
      </c>
      <c r="J1386" s="2" t="s">
        <v>19</v>
      </c>
      <c r="K1386" s="2" t="s">
        <v>20</v>
      </c>
      <c r="L1386" s="2">
        <v>35000000</v>
      </c>
      <c r="M1386" s="2">
        <v>2012</v>
      </c>
      <c r="N1386" s="2">
        <v>6.5</v>
      </c>
    </row>
    <row r="1387" spans="1:14" x14ac:dyDescent="0.25">
      <c r="A1387" s="1" t="s">
        <v>2851</v>
      </c>
      <c r="B1387" s="1">
        <v>155</v>
      </c>
      <c r="C1387" s="1">
        <v>87</v>
      </c>
      <c r="D1387" s="1">
        <v>34507079</v>
      </c>
      <c r="E1387" s="1" t="s">
        <v>916</v>
      </c>
      <c r="F1387" s="1" t="s">
        <v>3380</v>
      </c>
      <c r="G1387" s="1" t="s">
        <v>3381</v>
      </c>
      <c r="H1387" s="1">
        <v>34948</v>
      </c>
      <c r="I1387" s="1">
        <v>118</v>
      </c>
      <c r="J1387" s="1" t="s">
        <v>19</v>
      </c>
      <c r="K1387" s="1" t="s">
        <v>20</v>
      </c>
      <c r="L1387" s="1">
        <v>35000000</v>
      </c>
      <c r="M1387" s="1">
        <v>2015</v>
      </c>
      <c r="N1387" s="1">
        <v>5.0999999999999996</v>
      </c>
    </row>
    <row r="1388" spans="1:14" x14ac:dyDescent="0.25">
      <c r="A1388" s="2" t="s">
        <v>2256</v>
      </c>
      <c r="B1388" s="2">
        <v>105</v>
      </c>
      <c r="C1388" s="2">
        <v>125</v>
      </c>
      <c r="D1388" s="2">
        <v>18306166</v>
      </c>
      <c r="E1388" s="2" t="s">
        <v>660</v>
      </c>
      <c r="F1388" s="2" t="s">
        <v>372</v>
      </c>
      <c r="G1388" s="2" t="s">
        <v>3382</v>
      </c>
      <c r="H1388" s="2">
        <v>28130</v>
      </c>
      <c r="I1388" s="2">
        <v>215</v>
      </c>
      <c r="J1388" s="2" t="s">
        <v>19</v>
      </c>
      <c r="K1388" s="2" t="s">
        <v>31</v>
      </c>
      <c r="L1388" s="2">
        <v>35000000</v>
      </c>
      <c r="M1388" s="2">
        <v>2002</v>
      </c>
      <c r="N1388" s="2">
        <v>6.5</v>
      </c>
    </row>
    <row r="1389" spans="1:14" x14ac:dyDescent="0.25">
      <c r="A1389" s="1" t="s">
        <v>1833</v>
      </c>
      <c r="B1389" s="1">
        <v>224</v>
      </c>
      <c r="C1389" s="1">
        <v>118</v>
      </c>
      <c r="D1389" s="1">
        <v>17609982</v>
      </c>
      <c r="E1389" s="1" t="s">
        <v>843</v>
      </c>
      <c r="F1389" s="1" t="s">
        <v>202</v>
      </c>
      <c r="G1389" s="1" t="s">
        <v>3383</v>
      </c>
      <c r="H1389" s="1">
        <v>90046</v>
      </c>
      <c r="I1389" s="1">
        <v>141</v>
      </c>
      <c r="J1389" s="1" t="s">
        <v>19</v>
      </c>
      <c r="K1389" s="1" t="s">
        <v>20</v>
      </c>
      <c r="L1389" s="1">
        <v>35000000</v>
      </c>
      <c r="M1389" s="1">
        <v>2013</v>
      </c>
      <c r="N1389" s="1">
        <v>6.2</v>
      </c>
    </row>
    <row r="1390" spans="1:14" x14ac:dyDescent="0.25">
      <c r="A1390" s="2" t="s">
        <v>2439</v>
      </c>
      <c r="B1390" s="2">
        <v>129</v>
      </c>
      <c r="C1390" s="2">
        <v>98</v>
      </c>
      <c r="D1390" s="2">
        <v>16831505</v>
      </c>
      <c r="E1390" s="2" t="s">
        <v>1888</v>
      </c>
      <c r="F1390" s="2" t="s">
        <v>49</v>
      </c>
      <c r="G1390" s="2" t="s">
        <v>3384</v>
      </c>
      <c r="H1390" s="2">
        <v>51842</v>
      </c>
      <c r="I1390" s="2">
        <v>173</v>
      </c>
      <c r="J1390" s="2" t="s">
        <v>19</v>
      </c>
      <c r="K1390" s="2" t="s">
        <v>31</v>
      </c>
      <c r="L1390" s="2">
        <v>31000000</v>
      </c>
      <c r="M1390" s="2">
        <v>2004</v>
      </c>
      <c r="N1390" s="2">
        <v>6.3</v>
      </c>
    </row>
    <row r="1391" spans="1:14" x14ac:dyDescent="0.25">
      <c r="A1391" s="1" t="s">
        <v>2779</v>
      </c>
      <c r="B1391" s="1">
        <v>101</v>
      </c>
      <c r="C1391" s="1">
        <v>92</v>
      </c>
      <c r="D1391" s="1">
        <v>17596256</v>
      </c>
      <c r="E1391" s="1" t="s">
        <v>1508</v>
      </c>
      <c r="F1391" s="1" t="s">
        <v>290</v>
      </c>
      <c r="G1391" s="1" t="s">
        <v>3385</v>
      </c>
      <c r="H1391" s="1">
        <v>12399</v>
      </c>
      <c r="I1391" s="1">
        <v>84</v>
      </c>
      <c r="J1391" s="1" t="s">
        <v>19</v>
      </c>
      <c r="K1391" s="1" t="s">
        <v>20</v>
      </c>
      <c r="L1391" s="1">
        <v>35000000</v>
      </c>
      <c r="M1391" s="1">
        <v>2010</v>
      </c>
      <c r="N1391" s="1">
        <v>3.8</v>
      </c>
    </row>
    <row r="1392" spans="1:14" x14ac:dyDescent="0.25">
      <c r="A1392" s="2" t="s">
        <v>1946</v>
      </c>
      <c r="B1392" s="2">
        <v>227</v>
      </c>
      <c r="C1392" s="2">
        <v>92</v>
      </c>
      <c r="D1392" s="2">
        <v>14998070</v>
      </c>
      <c r="E1392" s="2" t="s">
        <v>3386</v>
      </c>
      <c r="F1392" s="2" t="s">
        <v>1219</v>
      </c>
      <c r="G1392" s="2" t="s">
        <v>3387</v>
      </c>
      <c r="H1392" s="2">
        <v>41170</v>
      </c>
      <c r="I1392" s="2">
        <v>298</v>
      </c>
      <c r="J1392" s="2" t="s">
        <v>19</v>
      </c>
      <c r="K1392" s="2" t="s">
        <v>20</v>
      </c>
      <c r="L1392" s="2">
        <v>35000000</v>
      </c>
      <c r="M1392" s="2">
        <v>2007</v>
      </c>
      <c r="N1392" s="2">
        <v>6.2</v>
      </c>
    </row>
    <row r="1393" spans="1:14" x14ac:dyDescent="0.25">
      <c r="A1393" s="1" t="s">
        <v>1173</v>
      </c>
      <c r="B1393" s="1">
        <v>13</v>
      </c>
      <c r="C1393" s="1">
        <v>115</v>
      </c>
      <c r="D1393" s="1">
        <v>14587732</v>
      </c>
      <c r="E1393" s="1" t="s">
        <v>995</v>
      </c>
      <c r="F1393" s="1" t="s">
        <v>3388</v>
      </c>
      <c r="G1393" s="1" t="s">
        <v>3389</v>
      </c>
      <c r="H1393" s="1">
        <v>4795</v>
      </c>
      <c r="I1393" s="1">
        <v>39</v>
      </c>
      <c r="J1393" s="1" t="s">
        <v>19</v>
      </c>
      <c r="K1393" s="1" t="s">
        <v>20</v>
      </c>
      <c r="L1393" s="1">
        <v>35000000</v>
      </c>
      <c r="M1393" s="1">
        <v>1991</v>
      </c>
      <c r="N1393" s="1">
        <v>5.7</v>
      </c>
    </row>
    <row r="1394" spans="1:14" x14ac:dyDescent="0.25">
      <c r="A1394" s="2" t="s">
        <v>2979</v>
      </c>
      <c r="B1394" s="2">
        <v>171</v>
      </c>
      <c r="C1394" s="2">
        <v>120</v>
      </c>
      <c r="D1394" s="2">
        <v>18317151</v>
      </c>
      <c r="E1394" s="2" t="s">
        <v>2921</v>
      </c>
      <c r="F1394" s="2" t="s">
        <v>1460</v>
      </c>
      <c r="G1394" s="2" t="s">
        <v>3390</v>
      </c>
      <c r="H1394" s="2">
        <v>55630</v>
      </c>
      <c r="I1394" s="2">
        <v>200</v>
      </c>
      <c r="J1394" s="2" t="s">
        <v>19</v>
      </c>
      <c r="K1394" s="2" t="s">
        <v>20</v>
      </c>
      <c r="L1394" s="2">
        <v>35000000</v>
      </c>
      <c r="M1394" s="2">
        <v>2007</v>
      </c>
      <c r="N1394" s="2">
        <v>6.7</v>
      </c>
    </row>
    <row r="1395" spans="1:14" x14ac:dyDescent="0.25">
      <c r="A1395" s="1" t="s">
        <v>3391</v>
      </c>
      <c r="B1395" s="1">
        <v>119</v>
      </c>
      <c r="C1395" s="1">
        <v>111</v>
      </c>
      <c r="D1395" s="1">
        <v>11405825</v>
      </c>
      <c r="E1395" s="1" t="s">
        <v>1671</v>
      </c>
      <c r="F1395" s="1" t="s">
        <v>71</v>
      </c>
      <c r="G1395" s="1" t="s">
        <v>3392</v>
      </c>
      <c r="H1395" s="1">
        <v>28542</v>
      </c>
      <c r="I1395" s="1">
        <v>208</v>
      </c>
      <c r="J1395" s="1" t="s">
        <v>19</v>
      </c>
      <c r="K1395" s="1" t="s">
        <v>20</v>
      </c>
      <c r="L1395" s="1">
        <v>35000000</v>
      </c>
      <c r="M1395" s="1">
        <v>2001</v>
      </c>
      <c r="N1395" s="1">
        <v>6.8</v>
      </c>
    </row>
    <row r="1396" spans="1:14" x14ac:dyDescent="0.25">
      <c r="A1396" s="2" t="s">
        <v>1341</v>
      </c>
      <c r="B1396" s="2">
        <v>44</v>
      </c>
      <c r="C1396" s="2">
        <v>94</v>
      </c>
      <c r="D1396" s="2">
        <v>13264986</v>
      </c>
      <c r="E1396" s="2" t="s">
        <v>3393</v>
      </c>
      <c r="F1396" s="2" t="s">
        <v>2526</v>
      </c>
      <c r="G1396" s="2" t="s">
        <v>3394</v>
      </c>
      <c r="H1396" s="2">
        <v>12077</v>
      </c>
      <c r="I1396" s="2">
        <v>162</v>
      </c>
      <c r="J1396" s="2" t="s">
        <v>19</v>
      </c>
      <c r="K1396" s="2" t="s">
        <v>20</v>
      </c>
      <c r="L1396" s="2">
        <v>35000000</v>
      </c>
      <c r="M1396" s="2">
        <v>2001</v>
      </c>
      <c r="N1396" s="2">
        <v>6</v>
      </c>
    </row>
    <row r="1397" spans="1:14" x14ac:dyDescent="0.25">
      <c r="A1397" s="1" t="s">
        <v>3395</v>
      </c>
      <c r="B1397" s="1">
        <v>188</v>
      </c>
      <c r="C1397" s="1">
        <v>100</v>
      </c>
      <c r="D1397" s="1">
        <v>10991381</v>
      </c>
      <c r="E1397" s="1" t="s">
        <v>2799</v>
      </c>
      <c r="F1397" s="1" t="s">
        <v>3396</v>
      </c>
      <c r="G1397" s="1" t="s">
        <v>3397</v>
      </c>
      <c r="H1397" s="1">
        <v>44931</v>
      </c>
      <c r="I1397" s="1">
        <v>100</v>
      </c>
      <c r="J1397" s="1" t="s">
        <v>19</v>
      </c>
      <c r="K1397" s="1" t="s">
        <v>31</v>
      </c>
      <c r="L1397" s="1">
        <v>35000000</v>
      </c>
      <c r="M1397" s="1">
        <v>2009</v>
      </c>
      <c r="N1397" s="1">
        <v>7.3</v>
      </c>
    </row>
    <row r="1398" spans="1:14" x14ac:dyDescent="0.25">
      <c r="A1398" s="2" t="s">
        <v>881</v>
      </c>
      <c r="B1398" s="2">
        <v>166</v>
      </c>
      <c r="C1398" s="2">
        <v>101</v>
      </c>
      <c r="D1398" s="2">
        <v>10268846</v>
      </c>
      <c r="E1398" s="2" t="s">
        <v>648</v>
      </c>
      <c r="F1398" s="2" t="s">
        <v>1139</v>
      </c>
      <c r="G1398" s="2" t="s">
        <v>3399</v>
      </c>
      <c r="H1398" s="2">
        <v>31918</v>
      </c>
      <c r="I1398" s="2">
        <v>142</v>
      </c>
      <c r="J1398" s="2" t="s">
        <v>19</v>
      </c>
      <c r="K1398" s="2" t="s">
        <v>20</v>
      </c>
      <c r="L1398" s="2">
        <v>35000000</v>
      </c>
      <c r="M1398" s="2">
        <v>2009</v>
      </c>
      <c r="N1398" s="2">
        <v>5.5</v>
      </c>
    </row>
    <row r="1399" spans="1:14" x14ac:dyDescent="0.25">
      <c r="A1399" s="1" t="s">
        <v>2329</v>
      </c>
      <c r="B1399" s="1">
        <v>584</v>
      </c>
      <c r="C1399" s="1">
        <v>139</v>
      </c>
      <c r="D1399" s="1">
        <v>13303319</v>
      </c>
      <c r="E1399" s="1" t="s">
        <v>2489</v>
      </c>
      <c r="F1399" s="1" t="s">
        <v>205</v>
      </c>
      <c r="G1399" s="1" t="s">
        <v>3400</v>
      </c>
      <c r="H1399" s="1">
        <v>136367</v>
      </c>
      <c r="I1399" s="1">
        <v>975</v>
      </c>
      <c r="J1399" s="1" t="s">
        <v>19</v>
      </c>
      <c r="K1399" s="1" t="s">
        <v>20</v>
      </c>
      <c r="L1399" s="1">
        <v>32000000</v>
      </c>
      <c r="M1399" s="1">
        <v>2011</v>
      </c>
      <c r="N1399" s="1">
        <v>6.7</v>
      </c>
    </row>
    <row r="1400" spans="1:14" x14ac:dyDescent="0.25">
      <c r="A1400" s="2" t="s">
        <v>3401</v>
      </c>
      <c r="B1400" s="2">
        <v>67</v>
      </c>
      <c r="C1400" s="2">
        <v>91</v>
      </c>
      <c r="D1400" s="2">
        <v>10076136</v>
      </c>
      <c r="E1400" s="2" t="s">
        <v>906</v>
      </c>
      <c r="F1400" s="2" t="s">
        <v>3402</v>
      </c>
      <c r="G1400" s="2" t="s">
        <v>3403</v>
      </c>
      <c r="H1400" s="2">
        <v>11512</v>
      </c>
      <c r="I1400" s="2">
        <v>141</v>
      </c>
      <c r="J1400" s="2" t="s">
        <v>19</v>
      </c>
      <c r="K1400" s="2" t="s">
        <v>3404</v>
      </c>
      <c r="L1400" s="2">
        <v>35000000</v>
      </c>
      <c r="M1400" s="2">
        <v>1998</v>
      </c>
      <c r="N1400" s="2">
        <v>4.8</v>
      </c>
    </row>
    <row r="1401" spans="1:14" x14ac:dyDescent="0.25">
      <c r="A1401" s="1" t="s">
        <v>294</v>
      </c>
      <c r="B1401" s="1">
        <v>233</v>
      </c>
      <c r="C1401" s="1">
        <v>109</v>
      </c>
      <c r="D1401" s="1">
        <v>10499968</v>
      </c>
      <c r="E1401" s="1" t="s">
        <v>268</v>
      </c>
      <c r="F1401" s="1" t="s">
        <v>209</v>
      </c>
      <c r="G1401" s="1" t="s">
        <v>3405</v>
      </c>
      <c r="H1401" s="1">
        <v>47498</v>
      </c>
      <c r="I1401" s="1">
        <v>212</v>
      </c>
      <c r="J1401" s="1" t="s">
        <v>19</v>
      </c>
      <c r="K1401" s="1" t="s">
        <v>20</v>
      </c>
      <c r="L1401" s="1">
        <v>35000000</v>
      </c>
      <c r="M1401" s="1">
        <v>2014</v>
      </c>
      <c r="N1401" s="1">
        <v>5.7</v>
      </c>
    </row>
    <row r="1402" spans="1:14" x14ac:dyDescent="0.25">
      <c r="A1402" s="2" t="s">
        <v>2387</v>
      </c>
      <c r="B1402" s="2">
        <v>112</v>
      </c>
      <c r="C1402" s="2">
        <v>102</v>
      </c>
      <c r="D1402" s="2">
        <v>7659747</v>
      </c>
      <c r="E1402" s="2" t="s">
        <v>628</v>
      </c>
      <c r="F1402" s="2" t="s">
        <v>267</v>
      </c>
      <c r="G1402" s="2" t="s">
        <v>3406</v>
      </c>
      <c r="H1402" s="2">
        <v>14962</v>
      </c>
      <c r="I1402" s="2">
        <v>204</v>
      </c>
      <c r="J1402" s="2" t="s">
        <v>19</v>
      </c>
      <c r="K1402" s="2" t="s">
        <v>20</v>
      </c>
      <c r="L1402" s="2">
        <v>38000000</v>
      </c>
      <c r="M1402" s="2">
        <v>2003</v>
      </c>
      <c r="N1402" s="2">
        <v>5.0999999999999996</v>
      </c>
    </row>
    <row r="1403" spans="1:14" x14ac:dyDescent="0.25">
      <c r="A1403" s="1" t="s">
        <v>3408</v>
      </c>
      <c r="B1403" s="1">
        <v>151</v>
      </c>
      <c r="C1403" s="1">
        <v>103</v>
      </c>
      <c r="D1403" s="1">
        <v>7948159</v>
      </c>
      <c r="E1403" s="1" t="s">
        <v>268</v>
      </c>
      <c r="F1403" s="1" t="s">
        <v>2535</v>
      </c>
      <c r="G1403" s="1" t="s">
        <v>3409</v>
      </c>
      <c r="H1403" s="1">
        <v>48999</v>
      </c>
      <c r="I1403" s="1">
        <v>280</v>
      </c>
      <c r="J1403" s="1" t="s">
        <v>19</v>
      </c>
      <c r="K1403" s="1" t="s">
        <v>20</v>
      </c>
      <c r="L1403" s="1">
        <v>35000000</v>
      </c>
      <c r="M1403" s="1">
        <v>2008</v>
      </c>
      <c r="N1403" s="1">
        <v>6</v>
      </c>
    </row>
    <row r="1404" spans="1:14" x14ac:dyDescent="0.25">
      <c r="A1404" s="2" t="s">
        <v>2399</v>
      </c>
      <c r="B1404" s="2">
        <v>63</v>
      </c>
      <c r="C1404" s="2">
        <v>83</v>
      </c>
      <c r="D1404" s="2">
        <v>11631245</v>
      </c>
      <c r="E1404" s="2" t="s">
        <v>3410</v>
      </c>
      <c r="F1404" s="2" t="s">
        <v>2094</v>
      </c>
      <c r="G1404" s="2" t="s">
        <v>3411</v>
      </c>
      <c r="H1404" s="2">
        <v>15015</v>
      </c>
      <c r="I1404" s="2">
        <v>113</v>
      </c>
      <c r="J1404" s="2" t="s">
        <v>19</v>
      </c>
      <c r="K1404" s="2" t="s">
        <v>20</v>
      </c>
      <c r="L1404" s="2">
        <v>35000000</v>
      </c>
      <c r="M1404" s="2">
        <v>2006</v>
      </c>
      <c r="N1404" s="2">
        <v>4.2</v>
      </c>
    </row>
    <row r="1405" spans="1:14" x14ac:dyDescent="0.25">
      <c r="A1405" s="1" t="s">
        <v>253</v>
      </c>
      <c r="B1405" s="1">
        <v>335</v>
      </c>
      <c r="C1405" s="1">
        <v>123</v>
      </c>
      <c r="D1405" s="1">
        <v>10137502</v>
      </c>
      <c r="E1405" s="1" t="s">
        <v>3412</v>
      </c>
      <c r="F1405" s="1" t="s">
        <v>37</v>
      </c>
      <c r="G1405" s="1" t="s">
        <v>3413</v>
      </c>
      <c r="H1405" s="1">
        <v>77394</v>
      </c>
      <c r="I1405" s="1">
        <v>195</v>
      </c>
      <c r="J1405" s="1" t="s">
        <v>19</v>
      </c>
      <c r="K1405" s="1" t="s">
        <v>20</v>
      </c>
      <c r="L1405" s="1">
        <v>35000000</v>
      </c>
      <c r="M1405" s="1">
        <v>2015</v>
      </c>
      <c r="N1405" s="1">
        <v>7.4</v>
      </c>
    </row>
    <row r="1406" spans="1:14" x14ac:dyDescent="0.25">
      <c r="A1406" s="2" t="s">
        <v>3414</v>
      </c>
      <c r="B1406" s="2">
        <v>24</v>
      </c>
      <c r="C1406" s="2">
        <v>101</v>
      </c>
      <c r="D1406" s="2">
        <v>6448817</v>
      </c>
      <c r="E1406" s="2" t="s">
        <v>23</v>
      </c>
      <c r="F1406" s="2" t="s">
        <v>3415</v>
      </c>
      <c r="G1406" s="2" t="s">
        <v>3416</v>
      </c>
      <c r="H1406" s="2">
        <v>2189</v>
      </c>
      <c r="I1406" s="2">
        <v>31</v>
      </c>
      <c r="J1406" s="2" t="s">
        <v>19</v>
      </c>
      <c r="K1406" s="2" t="s">
        <v>20</v>
      </c>
      <c r="L1406" s="2">
        <v>35000000</v>
      </c>
      <c r="M1406" s="2">
        <v>1997</v>
      </c>
      <c r="N1406" s="2">
        <v>4.5999999999999996</v>
      </c>
    </row>
    <row r="1407" spans="1:14" x14ac:dyDescent="0.25">
      <c r="A1407" s="1" t="s">
        <v>111</v>
      </c>
      <c r="B1407" s="1">
        <v>147</v>
      </c>
      <c r="C1407" s="1">
        <v>117</v>
      </c>
      <c r="D1407" s="1">
        <v>7458269</v>
      </c>
      <c r="E1407" s="1" t="s">
        <v>753</v>
      </c>
      <c r="F1407" s="1" t="s">
        <v>800</v>
      </c>
      <c r="G1407" s="1" t="s">
        <v>3417</v>
      </c>
      <c r="H1407" s="1">
        <v>70698</v>
      </c>
      <c r="I1407" s="1">
        <v>196</v>
      </c>
      <c r="J1407" s="1" t="s">
        <v>19</v>
      </c>
      <c r="K1407" s="1" t="s">
        <v>20</v>
      </c>
      <c r="L1407" s="1">
        <v>35000000</v>
      </c>
      <c r="M1407" s="1">
        <v>2006</v>
      </c>
      <c r="N1407" s="1">
        <v>6.9</v>
      </c>
    </row>
    <row r="1408" spans="1:14" x14ac:dyDescent="0.25">
      <c r="A1408" s="1" t="s">
        <v>581</v>
      </c>
      <c r="B1408" s="1">
        <v>10</v>
      </c>
      <c r="C1408" s="1">
        <v>114</v>
      </c>
      <c r="D1408" s="1">
        <v>4651977</v>
      </c>
      <c r="E1408" s="1" t="s">
        <v>1671</v>
      </c>
      <c r="F1408" s="1" t="s">
        <v>805</v>
      </c>
      <c r="G1408" s="1" t="s">
        <v>3418</v>
      </c>
      <c r="H1408" s="1">
        <v>10410</v>
      </c>
      <c r="I1408" s="1">
        <v>71</v>
      </c>
      <c r="J1408" s="1" t="s">
        <v>19</v>
      </c>
      <c r="K1408" s="1" t="s">
        <v>20</v>
      </c>
      <c r="L1408" s="1">
        <v>35000000</v>
      </c>
      <c r="M1408" s="1">
        <v>1992</v>
      </c>
      <c r="N1408" s="1">
        <v>6.9</v>
      </c>
    </row>
    <row r="1409" spans="1:14" x14ac:dyDescent="0.25">
      <c r="A1409" s="2" t="s">
        <v>1833</v>
      </c>
      <c r="B1409" s="2">
        <v>12</v>
      </c>
      <c r="C1409" s="2">
        <v>330</v>
      </c>
      <c r="D1409" s="2">
        <v>4496583</v>
      </c>
      <c r="E1409" s="2" t="s">
        <v>1007</v>
      </c>
      <c r="F1409" s="2" t="s">
        <v>272</v>
      </c>
      <c r="G1409" s="2" t="s">
        <v>3419</v>
      </c>
      <c r="H1409" s="2">
        <v>23181</v>
      </c>
      <c r="I1409" s="2">
        <v>129</v>
      </c>
      <c r="J1409" s="2" t="s">
        <v>19</v>
      </c>
      <c r="K1409" s="2" t="s">
        <v>20</v>
      </c>
      <c r="L1409" s="2">
        <v>35000000</v>
      </c>
      <c r="M1409" s="2">
        <v>1993</v>
      </c>
      <c r="N1409" s="2">
        <v>8</v>
      </c>
    </row>
    <row r="1410" spans="1:14" x14ac:dyDescent="0.25">
      <c r="A1410" s="1" t="s">
        <v>3420</v>
      </c>
      <c r="B1410" s="1">
        <v>50</v>
      </c>
      <c r="C1410" s="1">
        <v>121</v>
      </c>
      <c r="D1410" s="1">
        <v>2221994</v>
      </c>
      <c r="E1410" s="1" t="s">
        <v>740</v>
      </c>
      <c r="F1410" s="1" t="s">
        <v>234</v>
      </c>
      <c r="G1410" s="1" t="s">
        <v>3421</v>
      </c>
      <c r="H1410" s="1">
        <v>11747</v>
      </c>
      <c r="I1410" s="1">
        <v>99</v>
      </c>
      <c r="J1410" s="1" t="s">
        <v>19</v>
      </c>
      <c r="K1410" s="1" t="s">
        <v>3422</v>
      </c>
      <c r="L1410" s="1">
        <v>35000000</v>
      </c>
      <c r="M1410" s="1">
        <v>1997</v>
      </c>
      <c r="N1410" s="1">
        <v>6.4</v>
      </c>
    </row>
    <row r="1411" spans="1:14" x14ac:dyDescent="0.25">
      <c r="A1411" s="2" t="s">
        <v>1160</v>
      </c>
      <c r="B1411" s="2">
        <v>149</v>
      </c>
      <c r="C1411" s="2">
        <v>114</v>
      </c>
      <c r="D1411" s="2">
        <v>6592103</v>
      </c>
      <c r="E1411" s="2" t="s">
        <v>1110</v>
      </c>
      <c r="F1411" s="2" t="s">
        <v>1575</v>
      </c>
      <c r="G1411" s="2" t="s">
        <v>3423</v>
      </c>
      <c r="H1411" s="2">
        <v>28584</v>
      </c>
      <c r="I1411" s="2">
        <v>232</v>
      </c>
      <c r="J1411" s="2" t="s">
        <v>19</v>
      </c>
      <c r="K1411" s="2" t="s">
        <v>774</v>
      </c>
      <c r="L1411" s="2">
        <v>35000000</v>
      </c>
      <c r="M1411" s="2">
        <v>2002</v>
      </c>
      <c r="N1411" s="2">
        <v>6.3</v>
      </c>
    </row>
    <row r="1412" spans="1:14" x14ac:dyDescent="0.25">
      <c r="A1412" s="1" t="s">
        <v>584</v>
      </c>
      <c r="B1412" s="1">
        <v>95</v>
      </c>
      <c r="C1412" s="1">
        <v>148</v>
      </c>
      <c r="D1412" s="1">
        <v>630779</v>
      </c>
      <c r="E1412" s="1" t="s">
        <v>3425</v>
      </c>
      <c r="F1412" s="1" t="s">
        <v>3426</v>
      </c>
      <c r="G1412" s="1" t="s">
        <v>3427</v>
      </c>
      <c r="H1412" s="1">
        <v>11101</v>
      </c>
      <c r="I1412" s="1">
        <v>159</v>
      </c>
      <c r="J1412" s="1" t="s">
        <v>19</v>
      </c>
      <c r="K1412" s="1" t="s">
        <v>20</v>
      </c>
      <c r="L1412" s="1">
        <v>35000000</v>
      </c>
      <c r="M1412" s="1">
        <v>1999</v>
      </c>
      <c r="N1412" s="1">
        <v>6.8</v>
      </c>
    </row>
    <row r="1413" spans="1:14" x14ac:dyDescent="0.25">
      <c r="A1413" s="2" t="s">
        <v>1938</v>
      </c>
      <c r="B1413" s="2">
        <v>297</v>
      </c>
      <c r="C1413" s="2">
        <v>113</v>
      </c>
      <c r="D1413" s="2">
        <v>102413606</v>
      </c>
      <c r="E1413" s="2" t="s">
        <v>860</v>
      </c>
      <c r="F1413" s="2" t="s">
        <v>1939</v>
      </c>
      <c r="G1413" s="2" t="s">
        <v>3430</v>
      </c>
      <c r="H1413" s="2">
        <v>310903</v>
      </c>
      <c r="I1413" s="2">
        <v>524</v>
      </c>
      <c r="J1413" s="2" t="s">
        <v>19</v>
      </c>
      <c r="K1413" s="2" t="s">
        <v>20</v>
      </c>
      <c r="L1413" s="2">
        <v>34000000</v>
      </c>
      <c r="M1413" s="2">
        <v>2014</v>
      </c>
      <c r="N1413" s="2">
        <v>6.8</v>
      </c>
    </row>
    <row r="1414" spans="1:14" x14ac:dyDescent="0.25">
      <c r="A1414" s="1" t="s">
        <v>3431</v>
      </c>
      <c r="B1414" s="1">
        <v>90</v>
      </c>
      <c r="C1414" s="1">
        <v>91</v>
      </c>
      <c r="D1414" s="1">
        <v>10214013</v>
      </c>
      <c r="E1414" s="1" t="s">
        <v>872</v>
      </c>
      <c r="F1414" s="1" t="s">
        <v>81</v>
      </c>
      <c r="G1414" s="1" t="s">
        <v>3432</v>
      </c>
      <c r="H1414" s="1">
        <v>23072</v>
      </c>
      <c r="I1414" s="1">
        <v>89</v>
      </c>
      <c r="J1414" s="1" t="s">
        <v>19</v>
      </c>
      <c r="K1414" s="1" t="s">
        <v>20</v>
      </c>
      <c r="L1414" s="1">
        <v>35000000</v>
      </c>
      <c r="M1414" s="1">
        <v>2015</v>
      </c>
      <c r="N1414" s="1">
        <v>5.4</v>
      </c>
    </row>
    <row r="1415" spans="1:14" x14ac:dyDescent="0.25">
      <c r="A1415" s="2" t="s">
        <v>281</v>
      </c>
      <c r="B1415" s="2">
        <v>56</v>
      </c>
      <c r="C1415" s="2">
        <v>139</v>
      </c>
      <c r="D1415" s="2">
        <v>32000000</v>
      </c>
      <c r="E1415" s="2" t="s">
        <v>129</v>
      </c>
      <c r="F1415" s="2" t="s">
        <v>1183</v>
      </c>
      <c r="G1415" s="2" t="s">
        <v>3433</v>
      </c>
      <c r="H1415" s="2">
        <v>36267</v>
      </c>
      <c r="I1415" s="2">
        <v>150</v>
      </c>
      <c r="J1415" s="2" t="s">
        <v>19</v>
      </c>
      <c r="K1415" s="2" t="s">
        <v>20</v>
      </c>
      <c r="L1415" s="2">
        <v>30000000</v>
      </c>
      <c r="M1415" s="2">
        <v>1993</v>
      </c>
      <c r="N1415" s="2">
        <v>7.2</v>
      </c>
    </row>
    <row r="1416" spans="1:14" x14ac:dyDescent="0.25">
      <c r="A1416" s="1" t="s">
        <v>650</v>
      </c>
      <c r="B1416" s="1">
        <v>274</v>
      </c>
      <c r="C1416" s="1">
        <v>96</v>
      </c>
      <c r="D1416" s="1">
        <v>10139254</v>
      </c>
      <c r="E1416" s="1" t="s">
        <v>967</v>
      </c>
      <c r="F1416" s="1" t="s">
        <v>160</v>
      </c>
      <c r="G1416" s="1" t="s">
        <v>3435</v>
      </c>
      <c r="H1416" s="1">
        <v>190990</v>
      </c>
      <c r="I1416" s="1">
        <v>915</v>
      </c>
      <c r="J1416" s="1" t="s">
        <v>19</v>
      </c>
      <c r="K1416" s="1" t="s">
        <v>20</v>
      </c>
      <c r="L1416" s="1">
        <v>35000000</v>
      </c>
      <c r="M1416" s="1">
        <v>2006</v>
      </c>
      <c r="N1416" s="1">
        <v>7.3</v>
      </c>
    </row>
    <row r="1417" spans="1:14" x14ac:dyDescent="0.25">
      <c r="A1417" s="2" t="s">
        <v>3436</v>
      </c>
      <c r="B1417" s="2">
        <v>68</v>
      </c>
      <c r="C1417" s="2">
        <v>102</v>
      </c>
      <c r="D1417" s="2">
        <v>11227940</v>
      </c>
      <c r="E1417" s="2" t="s">
        <v>3437</v>
      </c>
      <c r="F1417" s="2" t="s">
        <v>1387</v>
      </c>
      <c r="G1417" s="2" t="s">
        <v>3438</v>
      </c>
      <c r="H1417" s="2">
        <v>8367</v>
      </c>
      <c r="I1417" s="2">
        <v>94</v>
      </c>
      <c r="J1417" s="2" t="s">
        <v>19</v>
      </c>
      <c r="K1417" s="2" t="s">
        <v>20</v>
      </c>
      <c r="L1417" s="2">
        <v>34000000</v>
      </c>
      <c r="M1417" s="2">
        <v>1999</v>
      </c>
      <c r="N1417" s="2">
        <v>5.2</v>
      </c>
    </row>
    <row r="1418" spans="1:14" x14ac:dyDescent="0.25">
      <c r="A1418" s="1" t="s">
        <v>932</v>
      </c>
      <c r="B1418" s="1">
        <v>98</v>
      </c>
      <c r="C1418" s="1">
        <v>96</v>
      </c>
      <c r="D1418" s="1">
        <v>183125</v>
      </c>
      <c r="E1418" s="1" t="s">
        <v>268</v>
      </c>
      <c r="F1418" s="1" t="s">
        <v>396</v>
      </c>
      <c r="G1418" s="1" t="s">
        <v>3439</v>
      </c>
      <c r="H1418" s="1">
        <v>36914</v>
      </c>
      <c r="I1418" s="1">
        <v>86</v>
      </c>
      <c r="J1418" s="1" t="s">
        <v>19</v>
      </c>
      <c r="K1418" s="1" t="s">
        <v>20</v>
      </c>
      <c r="L1418" s="1">
        <v>35000000</v>
      </c>
      <c r="M1418" s="1">
        <v>2012</v>
      </c>
      <c r="N1418" s="1">
        <v>5.5</v>
      </c>
    </row>
    <row r="1419" spans="1:14" x14ac:dyDescent="0.25">
      <c r="A1419" s="2" t="s">
        <v>3440</v>
      </c>
      <c r="B1419" s="2">
        <v>256</v>
      </c>
      <c r="C1419" s="2">
        <v>101</v>
      </c>
      <c r="D1419" s="2">
        <v>15081783</v>
      </c>
      <c r="E1419" s="2" t="s">
        <v>356</v>
      </c>
      <c r="F1419" s="2" t="s">
        <v>3441</v>
      </c>
      <c r="G1419" s="2" t="s">
        <v>3442</v>
      </c>
      <c r="H1419" s="2">
        <v>85589</v>
      </c>
      <c r="I1419" s="2">
        <v>144</v>
      </c>
      <c r="J1419" s="2" t="s">
        <v>378</v>
      </c>
      <c r="K1419" s="2" t="s">
        <v>379</v>
      </c>
      <c r="L1419" s="2">
        <v>34000000</v>
      </c>
      <c r="M1419" s="2">
        <v>2008</v>
      </c>
      <c r="N1419" s="2">
        <v>7.7</v>
      </c>
    </row>
    <row r="1420" spans="1:14" x14ac:dyDescent="0.25">
      <c r="A1420" s="1" t="s">
        <v>3443</v>
      </c>
      <c r="B1420" s="1">
        <v>117</v>
      </c>
      <c r="C1420" s="1">
        <v>128</v>
      </c>
      <c r="D1420" s="1">
        <v>37432299</v>
      </c>
      <c r="E1420" s="1" t="s">
        <v>129</v>
      </c>
      <c r="F1420" s="1" t="s">
        <v>3444</v>
      </c>
      <c r="G1420" s="1" t="s">
        <v>3445</v>
      </c>
      <c r="H1420" s="1">
        <v>50041</v>
      </c>
      <c r="I1420" s="1">
        <v>116</v>
      </c>
      <c r="J1420" s="1" t="s">
        <v>19</v>
      </c>
      <c r="K1420" s="1" t="s">
        <v>20</v>
      </c>
      <c r="L1420" s="1">
        <v>34000000</v>
      </c>
      <c r="M1420" s="1">
        <v>2015</v>
      </c>
      <c r="N1420" s="1">
        <v>7.1</v>
      </c>
    </row>
    <row r="1421" spans="1:14" x14ac:dyDescent="0.25">
      <c r="A1421" s="2" t="s">
        <v>3446</v>
      </c>
      <c r="B1421" s="2">
        <v>107</v>
      </c>
      <c r="C1421" s="2">
        <v>109</v>
      </c>
      <c r="D1421" s="2">
        <v>10654581</v>
      </c>
      <c r="E1421" s="2" t="s">
        <v>1355</v>
      </c>
      <c r="F1421" s="2" t="s">
        <v>24</v>
      </c>
      <c r="G1421" s="2" t="s">
        <v>3447</v>
      </c>
      <c r="H1421" s="2">
        <v>45497</v>
      </c>
      <c r="I1421" s="2">
        <v>260</v>
      </c>
      <c r="J1421" s="2" t="s">
        <v>19</v>
      </c>
      <c r="K1421" s="2" t="s">
        <v>20</v>
      </c>
      <c r="L1421" s="2">
        <v>34000000</v>
      </c>
      <c r="M1421" s="2">
        <v>1999</v>
      </c>
      <c r="N1421" s="2">
        <v>5.3</v>
      </c>
    </row>
    <row r="1422" spans="1:14" x14ac:dyDescent="0.25">
      <c r="A1422" s="1" t="s">
        <v>3448</v>
      </c>
      <c r="B1422" s="1">
        <v>52</v>
      </c>
      <c r="C1422" s="1">
        <v>114</v>
      </c>
      <c r="D1422" s="1">
        <v>6543194</v>
      </c>
      <c r="E1422" s="1" t="s">
        <v>1190</v>
      </c>
      <c r="F1422" s="1" t="s">
        <v>1326</v>
      </c>
      <c r="G1422" s="1" t="s">
        <v>3449</v>
      </c>
      <c r="H1422" s="1">
        <v>3740</v>
      </c>
      <c r="I1422" s="1">
        <v>61</v>
      </c>
      <c r="J1422" s="1" t="s">
        <v>19</v>
      </c>
      <c r="K1422" s="1" t="s">
        <v>20</v>
      </c>
      <c r="L1422" s="1">
        <v>34000000</v>
      </c>
      <c r="M1422" s="1">
        <v>2000</v>
      </c>
      <c r="N1422" s="1">
        <v>5.6</v>
      </c>
    </row>
    <row r="1423" spans="1:14" x14ac:dyDescent="0.25">
      <c r="A1423" s="2" t="s">
        <v>2197</v>
      </c>
      <c r="B1423" s="2">
        <v>135</v>
      </c>
      <c r="C1423" s="2">
        <v>105</v>
      </c>
      <c r="D1423" s="2">
        <v>13101142</v>
      </c>
      <c r="E1423" s="2" t="s">
        <v>1888</v>
      </c>
      <c r="F1423" s="2" t="s">
        <v>362</v>
      </c>
      <c r="G1423" s="2" t="s">
        <v>3450</v>
      </c>
      <c r="H1423" s="2">
        <v>23916</v>
      </c>
      <c r="I1423" s="2">
        <v>50</v>
      </c>
      <c r="J1423" s="2" t="s">
        <v>19</v>
      </c>
      <c r="K1423" s="2" t="s">
        <v>20</v>
      </c>
      <c r="L1423" s="2">
        <v>35000000</v>
      </c>
      <c r="M1423" s="2">
        <v>2012</v>
      </c>
      <c r="N1423" s="2">
        <v>5.7</v>
      </c>
    </row>
    <row r="1424" spans="1:14" x14ac:dyDescent="0.25">
      <c r="A1424" s="1" t="s">
        <v>3012</v>
      </c>
      <c r="B1424" s="1">
        <v>211</v>
      </c>
      <c r="C1424" s="1">
        <v>141</v>
      </c>
      <c r="D1424" s="1">
        <v>8324748</v>
      </c>
      <c r="E1424" s="1" t="s">
        <v>2726</v>
      </c>
      <c r="F1424" s="1" t="s">
        <v>3451</v>
      </c>
      <c r="G1424" s="1" t="s">
        <v>3452</v>
      </c>
      <c r="H1424" s="1">
        <v>21223</v>
      </c>
      <c r="I1424" s="1">
        <v>108</v>
      </c>
      <c r="J1424" s="1" t="s">
        <v>19</v>
      </c>
      <c r="K1424" s="1" t="s">
        <v>31</v>
      </c>
      <c r="L1424" s="1">
        <v>35000000</v>
      </c>
      <c r="M1424" s="1">
        <v>2013</v>
      </c>
      <c r="N1424" s="1">
        <v>7.1</v>
      </c>
    </row>
    <row r="1425" spans="1:14" x14ac:dyDescent="0.25">
      <c r="A1425" s="1" t="s">
        <v>1883</v>
      </c>
      <c r="B1425" s="1">
        <v>81</v>
      </c>
      <c r="C1425" s="1">
        <v>138</v>
      </c>
      <c r="D1425" s="1">
        <v>141340178</v>
      </c>
      <c r="E1425" s="1" t="s">
        <v>1962</v>
      </c>
      <c r="F1425" s="1" t="s">
        <v>303</v>
      </c>
      <c r="G1425" s="1" t="s">
        <v>3453</v>
      </c>
      <c r="H1425" s="1">
        <v>181879</v>
      </c>
      <c r="I1425" s="1">
        <v>319</v>
      </c>
      <c r="J1425" s="1" t="s">
        <v>19</v>
      </c>
      <c r="K1425" s="1" t="s">
        <v>20</v>
      </c>
      <c r="L1425" s="1">
        <v>40000000</v>
      </c>
      <c r="M1425" s="1">
        <v>1992</v>
      </c>
      <c r="N1425" s="1">
        <v>7.6</v>
      </c>
    </row>
    <row r="1426" spans="1:14" x14ac:dyDescent="0.25">
      <c r="A1426" s="2" t="s">
        <v>1686</v>
      </c>
      <c r="B1426" s="2">
        <v>107</v>
      </c>
      <c r="C1426" s="2">
        <v>101</v>
      </c>
      <c r="D1426" s="2">
        <v>51758599</v>
      </c>
      <c r="E1426" s="2" t="s">
        <v>1740</v>
      </c>
      <c r="F1426" s="2" t="s">
        <v>2925</v>
      </c>
      <c r="G1426" s="2" t="s">
        <v>3454</v>
      </c>
      <c r="H1426" s="2">
        <v>27580</v>
      </c>
      <c r="I1426" s="2">
        <v>232</v>
      </c>
      <c r="J1426" s="2" t="s">
        <v>19</v>
      </c>
      <c r="K1426" s="2" t="s">
        <v>20</v>
      </c>
      <c r="L1426" s="2">
        <v>33000000</v>
      </c>
      <c r="M1426" s="2">
        <v>2001</v>
      </c>
      <c r="N1426" s="2">
        <v>5.5</v>
      </c>
    </row>
    <row r="1427" spans="1:14" x14ac:dyDescent="0.25">
      <c r="A1427" s="1" t="s">
        <v>829</v>
      </c>
      <c r="B1427" s="1">
        <v>100</v>
      </c>
      <c r="C1427" s="1">
        <v>99</v>
      </c>
      <c r="D1427" s="1">
        <v>117559438</v>
      </c>
      <c r="E1427" s="1" t="s">
        <v>916</v>
      </c>
      <c r="F1427" s="1" t="s">
        <v>2904</v>
      </c>
      <c r="G1427" s="1" t="s">
        <v>3455</v>
      </c>
      <c r="H1427" s="1">
        <v>66941</v>
      </c>
      <c r="I1427" s="1">
        <v>148</v>
      </c>
      <c r="J1427" s="1" t="s">
        <v>19</v>
      </c>
      <c r="K1427" s="1" t="s">
        <v>20</v>
      </c>
      <c r="L1427" s="1">
        <v>30000000</v>
      </c>
      <c r="M1427" s="1">
        <v>2000</v>
      </c>
      <c r="N1427" s="1">
        <v>5.0999999999999996</v>
      </c>
    </row>
    <row r="1428" spans="1:14" x14ac:dyDescent="0.25">
      <c r="A1428" s="2" t="s">
        <v>3456</v>
      </c>
      <c r="B1428" s="2">
        <v>60</v>
      </c>
      <c r="C1428" s="2">
        <v>85</v>
      </c>
      <c r="D1428" s="2">
        <v>4091</v>
      </c>
      <c r="E1428" s="2" t="s">
        <v>165</v>
      </c>
      <c r="F1428" s="2" t="s">
        <v>3457</v>
      </c>
      <c r="G1428" s="2" t="s">
        <v>3458</v>
      </c>
      <c r="H1428" s="2">
        <v>4265</v>
      </c>
      <c r="I1428" s="2">
        <v>16</v>
      </c>
      <c r="J1428" s="2" t="s">
        <v>19</v>
      </c>
      <c r="K1428" s="2" t="s">
        <v>333</v>
      </c>
      <c r="L1428" s="2">
        <v>34000000</v>
      </c>
      <c r="M1428" s="2">
        <v>2013</v>
      </c>
      <c r="N1428" s="2">
        <v>6.3</v>
      </c>
    </row>
    <row r="1429" spans="1:14" x14ac:dyDescent="0.25">
      <c r="A1429" s="1" t="s">
        <v>3459</v>
      </c>
      <c r="B1429" s="1">
        <v>195</v>
      </c>
      <c r="C1429" s="1">
        <v>89</v>
      </c>
      <c r="D1429" s="1">
        <v>21426805</v>
      </c>
      <c r="E1429" s="1" t="s">
        <v>206</v>
      </c>
      <c r="F1429" s="1" t="s">
        <v>1746</v>
      </c>
      <c r="G1429" s="1" t="s">
        <v>3460</v>
      </c>
      <c r="H1429" s="1">
        <v>49312</v>
      </c>
      <c r="I1429" s="1">
        <v>211</v>
      </c>
      <c r="J1429" s="1" t="s">
        <v>19</v>
      </c>
      <c r="K1429" s="1" t="s">
        <v>20</v>
      </c>
      <c r="L1429" s="1">
        <v>30000000</v>
      </c>
      <c r="M1429" s="1">
        <v>2011</v>
      </c>
      <c r="N1429" s="1">
        <v>4.9000000000000004</v>
      </c>
    </row>
    <row r="1430" spans="1:14" x14ac:dyDescent="0.25">
      <c r="A1430" s="2" t="s">
        <v>3461</v>
      </c>
      <c r="B1430" s="2">
        <v>121</v>
      </c>
      <c r="C1430" s="2">
        <v>99</v>
      </c>
      <c r="D1430" s="2">
        <v>35057332</v>
      </c>
      <c r="E1430" s="2" t="s">
        <v>3462</v>
      </c>
      <c r="F1430" s="2" t="s">
        <v>3463</v>
      </c>
      <c r="G1430" s="2" t="s">
        <v>3464</v>
      </c>
      <c r="H1430" s="2">
        <v>45394</v>
      </c>
      <c r="I1430" s="2">
        <v>72</v>
      </c>
      <c r="J1430" s="2" t="s">
        <v>19</v>
      </c>
      <c r="K1430" s="2" t="s">
        <v>20</v>
      </c>
      <c r="L1430" s="2">
        <v>33000000</v>
      </c>
      <c r="M1430" s="2">
        <v>2012</v>
      </c>
      <c r="N1430" s="2">
        <v>6.5</v>
      </c>
    </row>
    <row r="1431" spans="1:14" x14ac:dyDescent="0.25">
      <c r="A1431" s="1" t="s">
        <v>2688</v>
      </c>
      <c r="B1431" s="1">
        <v>285</v>
      </c>
      <c r="C1431" s="1">
        <v>105</v>
      </c>
      <c r="D1431" s="1">
        <v>34014398</v>
      </c>
      <c r="E1431" s="1" t="s">
        <v>3465</v>
      </c>
      <c r="F1431" s="1" t="s">
        <v>3279</v>
      </c>
      <c r="G1431" s="1" t="s">
        <v>3466</v>
      </c>
      <c r="H1431" s="1">
        <v>115649</v>
      </c>
      <c r="I1431" s="1">
        <v>1033</v>
      </c>
      <c r="J1431" s="1" t="s">
        <v>19</v>
      </c>
      <c r="K1431" s="1" t="s">
        <v>432</v>
      </c>
      <c r="L1431" s="1">
        <v>33000000</v>
      </c>
      <c r="M1431" s="1">
        <v>2006</v>
      </c>
      <c r="N1431" s="1">
        <v>5.6</v>
      </c>
    </row>
    <row r="1432" spans="1:14" x14ac:dyDescent="0.25">
      <c r="A1432" s="2" t="s">
        <v>3467</v>
      </c>
      <c r="B1432" s="2">
        <v>103</v>
      </c>
      <c r="C1432" s="2">
        <v>97</v>
      </c>
      <c r="D1432" s="2">
        <v>28927720</v>
      </c>
      <c r="E1432" s="2" t="s">
        <v>2283</v>
      </c>
      <c r="F1432" s="2" t="s">
        <v>336</v>
      </c>
      <c r="G1432" s="2" t="s">
        <v>3468</v>
      </c>
      <c r="H1432" s="2">
        <v>22220</v>
      </c>
      <c r="I1432" s="2">
        <v>181</v>
      </c>
      <c r="J1432" s="2" t="s">
        <v>19</v>
      </c>
      <c r="K1432" s="2" t="s">
        <v>20</v>
      </c>
      <c r="L1432" s="2">
        <v>33000000</v>
      </c>
      <c r="M1432" s="2">
        <v>2000</v>
      </c>
      <c r="N1432" s="2">
        <v>5.3</v>
      </c>
    </row>
    <row r="1433" spans="1:14" x14ac:dyDescent="0.25">
      <c r="A1433" s="1" t="s">
        <v>3469</v>
      </c>
      <c r="B1433" s="1">
        <v>192</v>
      </c>
      <c r="C1433" s="1">
        <v>140</v>
      </c>
      <c r="D1433" s="1">
        <v>33682273</v>
      </c>
      <c r="E1433" s="1" t="s">
        <v>268</v>
      </c>
      <c r="F1433" s="1" t="s">
        <v>3211</v>
      </c>
      <c r="G1433" s="1" t="s">
        <v>3471</v>
      </c>
      <c r="H1433" s="1">
        <v>124242</v>
      </c>
      <c r="I1433" s="1">
        <v>622</v>
      </c>
      <c r="J1433" s="1" t="s">
        <v>19</v>
      </c>
      <c r="K1433" s="1" t="s">
        <v>20</v>
      </c>
      <c r="L1433" s="1">
        <v>33000000</v>
      </c>
      <c r="M1433" s="1">
        <v>2004</v>
      </c>
      <c r="N1433" s="1">
        <v>6.5</v>
      </c>
    </row>
    <row r="1434" spans="1:14" x14ac:dyDescent="0.25">
      <c r="A1434" s="2" t="s">
        <v>3472</v>
      </c>
      <c r="B1434" s="2">
        <v>90</v>
      </c>
      <c r="C1434" s="2">
        <v>118</v>
      </c>
      <c r="D1434" s="2">
        <v>4280577</v>
      </c>
      <c r="E1434" s="2" t="s">
        <v>2317</v>
      </c>
      <c r="F1434" s="2" t="s">
        <v>1559</v>
      </c>
      <c r="G1434" s="2" t="s">
        <v>3473</v>
      </c>
      <c r="H1434" s="2">
        <v>50919</v>
      </c>
      <c r="I1434" s="2">
        <v>114</v>
      </c>
      <c r="J1434" s="2" t="s">
        <v>19</v>
      </c>
      <c r="K1434" s="2" t="s">
        <v>20</v>
      </c>
      <c r="L1434" s="2">
        <v>10000000</v>
      </c>
      <c r="M1434" s="2">
        <v>2005</v>
      </c>
      <c r="N1434" s="2">
        <v>6.8</v>
      </c>
    </row>
    <row r="1435" spans="1:14" x14ac:dyDescent="0.25">
      <c r="A1435" s="1" t="s">
        <v>3474</v>
      </c>
      <c r="B1435" s="1">
        <v>258</v>
      </c>
      <c r="C1435" s="1">
        <v>94</v>
      </c>
      <c r="D1435" s="1">
        <v>17120019</v>
      </c>
      <c r="E1435" s="1" t="s">
        <v>201</v>
      </c>
      <c r="F1435" s="1" t="s">
        <v>202</v>
      </c>
      <c r="G1435" s="1" t="s">
        <v>3475</v>
      </c>
      <c r="H1435" s="1">
        <v>83097</v>
      </c>
      <c r="I1435" s="1">
        <v>134</v>
      </c>
      <c r="J1435" s="1" t="s">
        <v>19</v>
      </c>
      <c r="K1435" s="1" t="s">
        <v>20</v>
      </c>
      <c r="L1435" s="1">
        <v>30000000</v>
      </c>
      <c r="M1435" s="1">
        <v>2012</v>
      </c>
      <c r="N1435" s="1">
        <v>6.5</v>
      </c>
    </row>
    <row r="1436" spans="1:14" x14ac:dyDescent="0.25">
      <c r="A1436" s="2" t="s">
        <v>221</v>
      </c>
      <c r="B1436" s="2">
        <v>56</v>
      </c>
      <c r="C1436" s="2">
        <v>124</v>
      </c>
      <c r="D1436" s="2">
        <v>8406264</v>
      </c>
      <c r="E1436" s="2" t="s">
        <v>753</v>
      </c>
      <c r="F1436" s="2" t="s">
        <v>325</v>
      </c>
      <c r="G1436" s="2" t="s">
        <v>3477</v>
      </c>
      <c r="H1436" s="2">
        <v>24826</v>
      </c>
      <c r="I1436" s="2">
        <v>175</v>
      </c>
      <c r="J1436" s="2" t="s">
        <v>19</v>
      </c>
      <c r="K1436" s="2" t="s">
        <v>20</v>
      </c>
      <c r="L1436" s="2">
        <v>38000000</v>
      </c>
      <c r="M1436" s="2">
        <v>1999</v>
      </c>
      <c r="N1436" s="2">
        <v>6</v>
      </c>
    </row>
    <row r="1437" spans="1:14" x14ac:dyDescent="0.25">
      <c r="A1437" s="1" t="s">
        <v>3478</v>
      </c>
      <c r="B1437" s="1">
        <v>197</v>
      </c>
      <c r="C1437" s="1">
        <v>134</v>
      </c>
      <c r="D1437" s="1">
        <v>309125409</v>
      </c>
      <c r="E1437" s="1" t="s">
        <v>15</v>
      </c>
      <c r="F1437" s="1" t="s">
        <v>232</v>
      </c>
      <c r="G1437" s="1" t="s">
        <v>3479</v>
      </c>
      <c r="H1437" s="1">
        <v>681857</v>
      </c>
      <c r="I1437" s="1">
        <v>647</v>
      </c>
      <c r="J1437" s="1" t="s">
        <v>19</v>
      </c>
      <c r="K1437" s="1" t="s">
        <v>20</v>
      </c>
      <c r="L1437" s="1">
        <v>32500000</v>
      </c>
      <c r="M1437" s="1">
        <v>1983</v>
      </c>
      <c r="N1437" s="1">
        <v>8.4</v>
      </c>
    </row>
    <row r="1438" spans="1:14" x14ac:dyDescent="0.25">
      <c r="A1438" s="2" t="s">
        <v>3480</v>
      </c>
      <c r="B1438" s="2">
        <v>254</v>
      </c>
      <c r="C1438" s="2">
        <v>113</v>
      </c>
      <c r="D1438" s="2">
        <v>10955425</v>
      </c>
      <c r="E1438" s="2" t="s">
        <v>1405</v>
      </c>
      <c r="F1438" s="2" t="s">
        <v>3481</v>
      </c>
      <c r="G1438" s="2" t="s">
        <v>3482</v>
      </c>
      <c r="H1438" s="2">
        <v>62770</v>
      </c>
      <c r="I1438" s="2">
        <v>396</v>
      </c>
      <c r="J1438" s="2" t="s">
        <v>19</v>
      </c>
      <c r="K1438" s="2" t="s">
        <v>31</v>
      </c>
      <c r="L1438" s="2">
        <v>30000000</v>
      </c>
      <c r="M1438" s="2">
        <v>2008</v>
      </c>
      <c r="N1438" s="2">
        <v>6</v>
      </c>
    </row>
    <row r="1439" spans="1:14" x14ac:dyDescent="0.25">
      <c r="A1439" s="1" t="s">
        <v>2996</v>
      </c>
      <c r="B1439" s="1">
        <v>299</v>
      </c>
      <c r="C1439" s="1">
        <v>124</v>
      </c>
      <c r="D1439" s="1">
        <v>34180954</v>
      </c>
      <c r="E1439" s="1" t="s">
        <v>129</v>
      </c>
      <c r="F1439" s="1" t="s">
        <v>128</v>
      </c>
      <c r="G1439" s="1" t="s">
        <v>3483</v>
      </c>
      <c r="H1439" s="1">
        <v>189812</v>
      </c>
      <c r="I1439" s="1">
        <v>370</v>
      </c>
      <c r="J1439" s="1" t="s">
        <v>19</v>
      </c>
      <c r="K1439" s="1" t="s">
        <v>20</v>
      </c>
      <c r="L1439" s="1">
        <v>32000000</v>
      </c>
      <c r="M1439" s="1">
        <v>2008</v>
      </c>
      <c r="N1439" s="1">
        <v>7.6</v>
      </c>
    </row>
    <row r="1440" spans="1:14" x14ac:dyDescent="0.25">
      <c r="A1440" s="1" t="s">
        <v>151</v>
      </c>
      <c r="B1440" s="1">
        <v>152</v>
      </c>
      <c r="C1440" s="1">
        <v>97</v>
      </c>
      <c r="D1440" s="1">
        <v>173381405</v>
      </c>
      <c r="E1440" s="1" t="s">
        <v>1322</v>
      </c>
      <c r="F1440" s="1" t="s">
        <v>87</v>
      </c>
      <c r="G1440" s="1" t="s">
        <v>3485</v>
      </c>
      <c r="H1440" s="1">
        <v>147597</v>
      </c>
      <c r="I1440" s="1">
        <v>395</v>
      </c>
      <c r="J1440" s="1" t="s">
        <v>19</v>
      </c>
      <c r="K1440" s="1" t="s">
        <v>20</v>
      </c>
      <c r="L1440" s="1">
        <v>33000000</v>
      </c>
      <c r="M1440" s="1">
        <v>2003</v>
      </c>
      <c r="N1440" s="1">
        <v>6.9</v>
      </c>
    </row>
    <row r="1441" spans="1:14" x14ac:dyDescent="0.25">
      <c r="A1441" s="2" t="s">
        <v>395</v>
      </c>
      <c r="B1441" s="2">
        <v>53</v>
      </c>
      <c r="C1441" s="2">
        <v>123</v>
      </c>
      <c r="D1441" s="2">
        <v>104632573</v>
      </c>
      <c r="E1441" s="2" t="s">
        <v>3122</v>
      </c>
      <c r="F1441" s="2" t="s">
        <v>883</v>
      </c>
      <c r="G1441" s="2" t="s">
        <v>3487</v>
      </c>
      <c r="H1441" s="2">
        <v>63839</v>
      </c>
      <c r="I1441" s="2">
        <v>118</v>
      </c>
      <c r="J1441" s="2" t="s">
        <v>19</v>
      </c>
      <c r="K1441" s="2" t="s">
        <v>20</v>
      </c>
      <c r="L1441" s="2">
        <v>32000000</v>
      </c>
      <c r="M1441" s="2">
        <v>1996</v>
      </c>
      <c r="N1441" s="2">
        <v>6.4</v>
      </c>
    </row>
    <row r="1442" spans="1:14" x14ac:dyDescent="0.25">
      <c r="A1442" s="1" t="s">
        <v>1974</v>
      </c>
      <c r="B1442" s="1">
        <v>67</v>
      </c>
      <c r="C1442" s="1">
        <v>99</v>
      </c>
      <c r="D1442" s="1">
        <v>81150692</v>
      </c>
      <c r="E1442" s="1" t="s">
        <v>3488</v>
      </c>
      <c r="F1442" s="1" t="s">
        <v>767</v>
      </c>
      <c r="G1442" s="1" t="s">
        <v>3489</v>
      </c>
      <c r="H1442" s="1">
        <v>20219</v>
      </c>
      <c r="I1442" s="1">
        <v>100</v>
      </c>
      <c r="J1442" s="1" t="s">
        <v>19</v>
      </c>
      <c r="K1442" s="1" t="s">
        <v>162</v>
      </c>
      <c r="L1442" s="1">
        <v>35000000</v>
      </c>
      <c r="M1442" s="1">
        <v>2002</v>
      </c>
      <c r="N1442" s="1">
        <v>5.0999999999999996</v>
      </c>
    </row>
    <row r="1443" spans="1:14" x14ac:dyDescent="0.25">
      <c r="A1443" s="2" t="s">
        <v>581</v>
      </c>
      <c r="B1443" s="2">
        <v>88</v>
      </c>
      <c r="C1443" s="2">
        <v>101</v>
      </c>
      <c r="D1443" s="2">
        <v>60328558</v>
      </c>
      <c r="E1443" s="2" t="s">
        <v>3490</v>
      </c>
      <c r="F1443" s="2" t="s">
        <v>314</v>
      </c>
      <c r="G1443" s="2" t="s">
        <v>3491</v>
      </c>
      <c r="H1443" s="2">
        <v>61396</v>
      </c>
      <c r="I1443" s="2">
        <v>159</v>
      </c>
      <c r="J1443" s="2" t="s">
        <v>19</v>
      </c>
      <c r="K1443" s="2" t="s">
        <v>20</v>
      </c>
      <c r="L1443" s="2">
        <v>32000000</v>
      </c>
      <c r="M1443" s="2">
        <v>1988</v>
      </c>
      <c r="N1443" s="2">
        <v>7</v>
      </c>
    </row>
    <row r="1444" spans="1:14" x14ac:dyDescent="0.25">
      <c r="A1444" s="1" t="s">
        <v>3492</v>
      </c>
      <c r="B1444" s="1">
        <v>163</v>
      </c>
      <c r="C1444" s="1">
        <v>92</v>
      </c>
      <c r="D1444" s="1">
        <v>80197993</v>
      </c>
      <c r="E1444" s="1" t="s">
        <v>3493</v>
      </c>
      <c r="F1444" s="1" t="s">
        <v>2438</v>
      </c>
      <c r="G1444" s="1" t="s">
        <v>3494</v>
      </c>
      <c r="H1444" s="1">
        <v>65551</v>
      </c>
      <c r="I1444" s="1">
        <v>441</v>
      </c>
      <c r="J1444" s="1" t="s">
        <v>19</v>
      </c>
      <c r="K1444" s="1" t="s">
        <v>432</v>
      </c>
      <c r="L1444" s="1">
        <v>32000000</v>
      </c>
      <c r="M1444" s="1">
        <v>2006</v>
      </c>
      <c r="N1444" s="1">
        <v>5.7</v>
      </c>
    </row>
    <row r="1445" spans="1:14" x14ac:dyDescent="0.25">
      <c r="A1445" s="2" t="s">
        <v>536</v>
      </c>
      <c r="B1445" s="2">
        <v>371</v>
      </c>
      <c r="C1445" s="2">
        <v>131</v>
      </c>
      <c r="D1445" s="2">
        <v>169076745</v>
      </c>
      <c r="E1445" s="2" t="s">
        <v>877</v>
      </c>
      <c r="F1445" s="2" t="s">
        <v>2235</v>
      </c>
      <c r="G1445" s="2" t="s">
        <v>3496</v>
      </c>
      <c r="H1445" s="2">
        <v>218711</v>
      </c>
      <c r="I1445" s="2">
        <v>485</v>
      </c>
      <c r="J1445" s="2" t="s">
        <v>19</v>
      </c>
      <c r="K1445" s="2" t="s">
        <v>20</v>
      </c>
      <c r="L1445" s="2">
        <v>32500000</v>
      </c>
      <c r="M1445" s="2">
        <v>2011</v>
      </c>
      <c r="N1445" s="2">
        <v>6.8</v>
      </c>
    </row>
    <row r="1446" spans="1:14" x14ac:dyDescent="0.25">
      <c r="A1446" s="1" t="s">
        <v>2827</v>
      </c>
      <c r="B1446" s="1">
        <v>418</v>
      </c>
      <c r="C1446" s="1">
        <v>107</v>
      </c>
      <c r="D1446" s="1">
        <v>101470202</v>
      </c>
      <c r="E1446" s="1" t="s">
        <v>1396</v>
      </c>
      <c r="F1446" s="1" t="s">
        <v>260</v>
      </c>
      <c r="G1446" s="1" t="s">
        <v>3497</v>
      </c>
      <c r="H1446" s="1">
        <v>310540</v>
      </c>
      <c r="I1446" s="1">
        <v>669</v>
      </c>
      <c r="J1446" s="1" t="s">
        <v>19</v>
      </c>
      <c r="K1446" s="1" t="s">
        <v>20</v>
      </c>
      <c r="L1446" s="1">
        <v>32000000</v>
      </c>
      <c r="M1446" s="1">
        <v>2013</v>
      </c>
      <c r="N1446" s="1">
        <v>6.7</v>
      </c>
    </row>
    <row r="1447" spans="1:14" x14ac:dyDescent="0.25">
      <c r="A1447" s="2" t="s">
        <v>3498</v>
      </c>
      <c r="B1447" s="2">
        <v>131</v>
      </c>
      <c r="C1447" s="2">
        <v>103</v>
      </c>
      <c r="D1447" s="2">
        <v>50041732</v>
      </c>
      <c r="E1447" s="2" t="s">
        <v>2914</v>
      </c>
      <c r="F1447" s="2" t="s">
        <v>2904</v>
      </c>
      <c r="G1447" s="2" t="s">
        <v>3499</v>
      </c>
      <c r="H1447" s="2">
        <v>54390</v>
      </c>
      <c r="I1447" s="2">
        <v>398</v>
      </c>
      <c r="J1447" s="2" t="s">
        <v>19</v>
      </c>
      <c r="K1447" s="2" t="s">
        <v>20</v>
      </c>
      <c r="L1447" s="2">
        <v>29000000</v>
      </c>
      <c r="M1447" s="2">
        <v>1999</v>
      </c>
      <c r="N1447" s="2">
        <v>6.2</v>
      </c>
    </row>
    <row r="1448" spans="1:14" x14ac:dyDescent="0.25">
      <c r="A1448" s="1" t="s">
        <v>3443</v>
      </c>
      <c r="B1448" s="1">
        <v>98</v>
      </c>
      <c r="C1448" s="1">
        <v>129</v>
      </c>
      <c r="D1448" s="1">
        <v>48814909</v>
      </c>
      <c r="E1448" s="1" t="s">
        <v>817</v>
      </c>
      <c r="F1448" s="1" t="s">
        <v>913</v>
      </c>
      <c r="G1448" s="1" t="s">
        <v>3500</v>
      </c>
      <c r="H1448" s="1">
        <v>89424</v>
      </c>
      <c r="I1448" s="1">
        <v>224</v>
      </c>
      <c r="J1448" s="1" t="s">
        <v>19</v>
      </c>
      <c r="K1448" s="1" t="s">
        <v>20</v>
      </c>
      <c r="L1448" s="1">
        <v>32000000</v>
      </c>
      <c r="M1448" s="1">
        <v>2000</v>
      </c>
      <c r="N1448" s="1">
        <v>7.2</v>
      </c>
    </row>
    <row r="1449" spans="1:14" x14ac:dyDescent="0.25">
      <c r="A1449" s="2" t="s">
        <v>3501</v>
      </c>
      <c r="B1449" s="2">
        <v>119</v>
      </c>
      <c r="C1449" s="2">
        <v>107</v>
      </c>
      <c r="D1449" s="2">
        <v>57744720</v>
      </c>
      <c r="E1449" s="2" t="s">
        <v>201</v>
      </c>
      <c r="F1449" s="2" t="s">
        <v>200</v>
      </c>
      <c r="G1449" s="2" t="s">
        <v>3502</v>
      </c>
      <c r="H1449" s="2">
        <v>46961</v>
      </c>
      <c r="I1449" s="2">
        <v>132</v>
      </c>
      <c r="J1449" s="2" t="s">
        <v>19</v>
      </c>
      <c r="K1449" s="2" t="s">
        <v>20</v>
      </c>
      <c r="L1449" s="2">
        <v>20000000</v>
      </c>
      <c r="M1449" s="2">
        <v>2010</v>
      </c>
      <c r="N1449" s="2">
        <v>6.2</v>
      </c>
    </row>
    <row r="1450" spans="1:14" x14ac:dyDescent="0.25">
      <c r="A1450" s="1" t="s">
        <v>3503</v>
      </c>
      <c r="B1450" s="1">
        <v>133</v>
      </c>
      <c r="C1450" s="1">
        <v>89</v>
      </c>
      <c r="D1450" s="1">
        <v>21784432</v>
      </c>
      <c r="E1450" s="1" t="s">
        <v>872</v>
      </c>
      <c r="F1450" s="1" t="s">
        <v>457</v>
      </c>
      <c r="G1450" s="1" t="s">
        <v>3504</v>
      </c>
      <c r="H1450" s="1">
        <v>37493</v>
      </c>
      <c r="I1450" s="1">
        <v>108</v>
      </c>
      <c r="J1450" s="1" t="s">
        <v>19</v>
      </c>
      <c r="K1450" s="1" t="s">
        <v>20</v>
      </c>
      <c r="L1450" s="1">
        <v>35000000</v>
      </c>
      <c r="M1450" s="1">
        <v>2013</v>
      </c>
      <c r="N1450" s="1">
        <v>5.6</v>
      </c>
    </row>
    <row r="1451" spans="1:14" x14ac:dyDescent="0.25">
      <c r="A1451" s="2" t="s">
        <v>2347</v>
      </c>
      <c r="B1451" s="2">
        <v>88</v>
      </c>
      <c r="C1451" s="2">
        <v>113</v>
      </c>
      <c r="D1451" s="2">
        <v>37911876</v>
      </c>
      <c r="E1451" s="2" t="s">
        <v>916</v>
      </c>
      <c r="F1451" s="2" t="s">
        <v>1108</v>
      </c>
      <c r="G1451" s="2" t="s">
        <v>3505</v>
      </c>
      <c r="H1451" s="2">
        <v>19671</v>
      </c>
      <c r="I1451" s="2">
        <v>47</v>
      </c>
      <c r="J1451" s="2" t="s">
        <v>19</v>
      </c>
      <c r="K1451" s="2" t="s">
        <v>20</v>
      </c>
      <c r="L1451" s="2">
        <v>32000000</v>
      </c>
      <c r="M1451" s="2">
        <v>2011</v>
      </c>
      <c r="N1451" s="2">
        <v>4.4000000000000004</v>
      </c>
    </row>
    <row r="1452" spans="1:14" x14ac:dyDescent="0.25">
      <c r="A1452" s="1" t="s">
        <v>409</v>
      </c>
      <c r="B1452" s="1">
        <v>522</v>
      </c>
      <c r="C1452" s="1">
        <v>93</v>
      </c>
      <c r="D1452" s="1">
        <v>54696902</v>
      </c>
      <c r="E1452" s="1" t="s">
        <v>2366</v>
      </c>
      <c r="F1452" s="1" t="s">
        <v>223</v>
      </c>
      <c r="G1452" s="1" t="s">
        <v>3506</v>
      </c>
      <c r="H1452" s="1">
        <v>379462</v>
      </c>
      <c r="I1452" s="1">
        <v>571</v>
      </c>
      <c r="J1452" s="1" t="s">
        <v>19</v>
      </c>
      <c r="K1452" s="1" t="s">
        <v>20</v>
      </c>
      <c r="L1452" s="1">
        <v>32000000</v>
      </c>
      <c r="M1452" s="1">
        <v>2011</v>
      </c>
      <c r="N1452" s="1">
        <v>7.5</v>
      </c>
    </row>
    <row r="1453" spans="1:14" x14ac:dyDescent="0.25">
      <c r="A1453" s="2" t="s">
        <v>2391</v>
      </c>
      <c r="B1453" s="2">
        <v>43</v>
      </c>
      <c r="C1453" s="2">
        <v>120</v>
      </c>
      <c r="D1453" s="2">
        <v>36733909</v>
      </c>
      <c r="E1453" s="2" t="s">
        <v>3412</v>
      </c>
      <c r="F1453" s="2" t="s">
        <v>3507</v>
      </c>
      <c r="G1453" s="2" t="s">
        <v>3508</v>
      </c>
      <c r="H1453" s="2">
        <v>38949</v>
      </c>
      <c r="I1453" s="2">
        <v>112</v>
      </c>
      <c r="J1453" s="2" t="s">
        <v>19</v>
      </c>
      <c r="K1453" s="2" t="s">
        <v>20</v>
      </c>
      <c r="L1453" s="2">
        <v>32000000</v>
      </c>
      <c r="M1453" s="2">
        <v>1993</v>
      </c>
      <c r="N1453" s="2">
        <v>7.1</v>
      </c>
    </row>
    <row r="1454" spans="1:14" x14ac:dyDescent="0.25">
      <c r="A1454" s="1" t="s">
        <v>706</v>
      </c>
      <c r="B1454" s="1">
        <v>224</v>
      </c>
      <c r="C1454" s="1">
        <v>98</v>
      </c>
      <c r="D1454" s="1">
        <v>35063732</v>
      </c>
      <c r="E1454" s="1" t="s">
        <v>477</v>
      </c>
      <c r="F1454" s="1" t="s">
        <v>653</v>
      </c>
      <c r="G1454" s="1" t="s">
        <v>3509</v>
      </c>
      <c r="H1454" s="1">
        <v>164608</v>
      </c>
      <c r="I1454" s="1">
        <v>383</v>
      </c>
      <c r="J1454" s="1" t="s">
        <v>19</v>
      </c>
      <c r="K1454" s="1" t="s">
        <v>20</v>
      </c>
      <c r="L1454" s="1">
        <v>32000000</v>
      </c>
      <c r="M1454" s="1">
        <v>2007</v>
      </c>
      <c r="N1454" s="1">
        <v>6.4</v>
      </c>
    </row>
    <row r="1455" spans="1:14" x14ac:dyDescent="0.25">
      <c r="A1455" s="2" t="s">
        <v>2005</v>
      </c>
      <c r="B1455" s="2">
        <v>122</v>
      </c>
      <c r="C1455" s="2">
        <v>105</v>
      </c>
      <c r="D1455" s="2">
        <v>99462</v>
      </c>
      <c r="E1455" s="2" t="s">
        <v>3511</v>
      </c>
      <c r="F1455" s="2" t="s">
        <v>410</v>
      </c>
      <c r="G1455" s="2" t="s">
        <v>3512</v>
      </c>
      <c r="H1455" s="2">
        <v>11347</v>
      </c>
      <c r="I1455" s="2">
        <v>28</v>
      </c>
      <c r="J1455" s="2" t="s">
        <v>19</v>
      </c>
      <c r="K1455" s="2" t="s">
        <v>774</v>
      </c>
      <c r="L1455" s="2">
        <v>33000000</v>
      </c>
      <c r="M1455" s="2">
        <v>2013</v>
      </c>
      <c r="N1455" s="2">
        <v>7.1</v>
      </c>
    </row>
    <row r="1456" spans="1:14" x14ac:dyDescent="0.25">
      <c r="A1456" s="2" t="s">
        <v>3087</v>
      </c>
      <c r="B1456" s="2">
        <v>75</v>
      </c>
      <c r="C1456" s="2">
        <v>98</v>
      </c>
      <c r="D1456" s="2">
        <v>32701088</v>
      </c>
      <c r="E1456" s="2" t="s">
        <v>3515</v>
      </c>
      <c r="F1456" s="2" t="s">
        <v>3516</v>
      </c>
      <c r="G1456" s="2" t="s">
        <v>3517</v>
      </c>
      <c r="H1456" s="2">
        <v>10018</v>
      </c>
      <c r="I1456" s="2">
        <v>108</v>
      </c>
      <c r="J1456" s="2" t="s">
        <v>19</v>
      </c>
      <c r="K1456" s="2" t="s">
        <v>20</v>
      </c>
      <c r="L1456" s="2">
        <v>32000000</v>
      </c>
      <c r="M1456" s="2">
        <v>2005</v>
      </c>
      <c r="N1456" s="2">
        <v>6.9</v>
      </c>
    </row>
    <row r="1457" spans="1:14" x14ac:dyDescent="0.25">
      <c r="A1457" s="1" t="s">
        <v>2516</v>
      </c>
      <c r="B1457" s="1">
        <v>441</v>
      </c>
      <c r="C1457" s="1">
        <v>96</v>
      </c>
      <c r="D1457" s="1">
        <v>31493782</v>
      </c>
      <c r="E1457" s="1" t="s">
        <v>1100</v>
      </c>
      <c r="F1457" s="1" t="s">
        <v>1410</v>
      </c>
      <c r="G1457" s="1" t="s">
        <v>3518</v>
      </c>
      <c r="H1457" s="1">
        <v>186606</v>
      </c>
      <c r="I1457" s="1">
        <v>1125</v>
      </c>
      <c r="J1457" s="1" t="s">
        <v>19</v>
      </c>
      <c r="K1457" s="1" t="s">
        <v>20</v>
      </c>
      <c r="L1457" s="1">
        <v>32000000</v>
      </c>
      <c r="M1457" s="1">
        <v>2005</v>
      </c>
      <c r="N1457" s="1">
        <v>7.5</v>
      </c>
    </row>
    <row r="1458" spans="1:14" x14ac:dyDescent="0.25">
      <c r="A1458" s="2" t="s">
        <v>610</v>
      </c>
      <c r="B1458" s="2">
        <v>163</v>
      </c>
      <c r="C1458" s="2">
        <v>87</v>
      </c>
      <c r="D1458" s="2">
        <v>43095600</v>
      </c>
      <c r="E1458" s="2" t="s">
        <v>201</v>
      </c>
      <c r="F1458" s="2" t="s">
        <v>202</v>
      </c>
      <c r="G1458" s="2" t="s">
        <v>3519</v>
      </c>
      <c r="H1458" s="2">
        <v>156267</v>
      </c>
      <c r="I1458" s="2">
        <v>340</v>
      </c>
      <c r="J1458" s="2" t="s">
        <v>19</v>
      </c>
      <c r="K1458" s="2" t="s">
        <v>774</v>
      </c>
      <c r="L1458" s="2">
        <v>32000000</v>
      </c>
      <c r="M1458" s="2">
        <v>2005</v>
      </c>
      <c r="N1458" s="2">
        <v>6.3</v>
      </c>
    </row>
    <row r="1459" spans="1:14" x14ac:dyDescent="0.25">
      <c r="A1459" s="1" t="s">
        <v>44</v>
      </c>
      <c r="B1459" s="1">
        <v>63</v>
      </c>
      <c r="C1459" s="1">
        <v>107</v>
      </c>
      <c r="D1459" s="1">
        <v>18636537</v>
      </c>
      <c r="E1459" s="1" t="s">
        <v>3520</v>
      </c>
      <c r="F1459" s="1" t="s">
        <v>130</v>
      </c>
      <c r="G1459" s="1" t="s">
        <v>3521</v>
      </c>
      <c r="H1459" s="1">
        <v>69197</v>
      </c>
      <c r="I1459" s="1">
        <v>216</v>
      </c>
      <c r="J1459" s="1" t="s">
        <v>19</v>
      </c>
      <c r="K1459" s="1" t="s">
        <v>379</v>
      </c>
      <c r="L1459" s="1">
        <v>32000000</v>
      </c>
      <c r="M1459" s="1">
        <v>1995</v>
      </c>
      <c r="N1459" s="1">
        <v>6.4</v>
      </c>
    </row>
    <row r="1460" spans="1:14" x14ac:dyDescent="0.25">
      <c r="A1460" s="2" t="s">
        <v>2690</v>
      </c>
      <c r="B1460" s="2">
        <v>90</v>
      </c>
      <c r="C1460" s="2">
        <v>90</v>
      </c>
      <c r="D1460" s="2">
        <v>17848322</v>
      </c>
      <c r="E1460" s="2" t="s">
        <v>877</v>
      </c>
      <c r="F1460" s="2" t="s">
        <v>1585</v>
      </c>
      <c r="G1460" s="2" t="s">
        <v>3522</v>
      </c>
      <c r="H1460" s="2">
        <v>18771</v>
      </c>
      <c r="I1460" s="2">
        <v>102</v>
      </c>
      <c r="J1460" s="2" t="s">
        <v>19</v>
      </c>
      <c r="K1460" s="2" t="s">
        <v>3523</v>
      </c>
      <c r="L1460" s="2">
        <v>28000000</v>
      </c>
      <c r="M1460" s="2">
        <v>2004</v>
      </c>
      <c r="N1460" s="2">
        <v>5.9</v>
      </c>
    </row>
    <row r="1461" spans="1:14" x14ac:dyDescent="0.25">
      <c r="A1461" s="1" t="s">
        <v>281</v>
      </c>
      <c r="B1461" s="1">
        <v>163</v>
      </c>
      <c r="C1461" s="1">
        <v>121</v>
      </c>
      <c r="D1461" s="1">
        <v>16640210</v>
      </c>
      <c r="E1461" s="1" t="s">
        <v>1962</v>
      </c>
      <c r="F1461" s="1" t="s">
        <v>396</v>
      </c>
      <c r="G1461" s="1" t="s">
        <v>3524</v>
      </c>
      <c r="H1461" s="1">
        <v>53028</v>
      </c>
      <c r="I1461" s="1">
        <v>382</v>
      </c>
      <c r="J1461" s="1" t="s">
        <v>19</v>
      </c>
      <c r="K1461" s="1" t="s">
        <v>20</v>
      </c>
      <c r="L1461" s="1">
        <v>55000000</v>
      </c>
      <c r="M1461" s="1">
        <v>1999</v>
      </c>
      <c r="N1461" s="1">
        <v>6.8</v>
      </c>
    </row>
    <row r="1462" spans="1:14" x14ac:dyDescent="0.25">
      <c r="A1462" s="2" t="s">
        <v>3526</v>
      </c>
      <c r="B1462" s="2">
        <v>197</v>
      </c>
      <c r="C1462" s="2">
        <v>119</v>
      </c>
      <c r="D1462" s="2">
        <v>13763130</v>
      </c>
      <c r="E1462" s="2" t="s">
        <v>746</v>
      </c>
      <c r="F1462" s="2" t="s">
        <v>439</v>
      </c>
      <c r="G1462" s="2" t="s">
        <v>3527</v>
      </c>
      <c r="H1462" s="2">
        <v>87768</v>
      </c>
      <c r="I1462" s="2">
        <v>187</v>
      </c>
      <c r="J1462" s="2" t="s">
        <v>19</v>
      </c>
      <c r="K1462" s="2" t="s">
        <v>20</v>
      </c>
      <c r="L1462" s="2">
        <v>32000000</v>
      </c>
      <c r="M1462" s="2">
        <v>2010</v>
      </c>
      <c r="N1462" s="2">
        <v>6.3</v>
      </c>
    </row>
    <row r="1463" spans="1:14" x14ac:dyDescent="0.25">
      <c r="A1463" s="1" t="s">
        <v>3528</v>
      </c>
      <c r="B1463" s="1">
        <v>93</v>
      </c>
      <c r="C1463" s="1">
        <v>107</v>
      </c>
      <c r="D1463" s="1">
        <v>10956379</v>
      </c>
      <c r="E1463" s="1" t="s">
        <v>3529</v>
      </c>
      <c r="F1463" s="1" t="s">
        <v>2086</v>
      </c>
      <c r="G1463" s="1" t="s">
        <v>3530</v>
      </c>
      <c r="H1463" s="1">
        <v>21506</v>
      </c>
      <c r="I1463" s="1">
        <v>364</v>
      </c>
      <c r="J1463" s="1" t="s">
        <v>19</v>
      </c>
      <c r="K1463" s="1" t="s">
        <v>2626</v>
      </c>
      <c r="L1463" s="1">
        <v>35000000</v>
      </c>
      <c r="M1463" s="1">
        <v>2007</v>
      </c>
      <c r="N1463" s="1">
        <v>3.6</v>
      </c>
    </row>
    <row r="1464" spans="1:14" x14ac:dyDescent="0.25">
      <c r="A1464" s="2" t="s">
        <v>3146</v>
      </c>
      <c r="B1464" s="2">
        <v>15</v>
      </c>
      <c r="C1464" s="2">
        <v>110</v>
      </c>
      <c r="D1464" s="2">
        <v>4357000</v>
      </c>
      <c r="E1464" s="2" t="s">
        <v>298</v>
      </c>
      <c r="F1464" s="2" t="s">
        <v>1133</v>
      </c>
      <c r="G1464" s="2" t="s">
        <v>3531</v>
      </c>
      <c r="H1464" s="2">
        <v>5176</v>
      </c>
      <c r="I1464" s="2">
        <v>30</v>
      </c>
      <c r="J1464" s="2" t="s">
        <v>19</v>
      </c>
      <c r="K1464" s="2" t="s">
        <v>20</v>
      </c>
      <c r="L1464" s="2">
        <v>30000000</v>
      </c>
      <c r="M1464" s="2">
        <v>1996</v>
      </c>
      <c r="N1464" s="2">
        <v>5.3</v>
      </c>
    </row>
    <row r="1465" spans="1:14" x14ac:dyDescent="0.25">
      <c r="A1465" s="1" t="s">
        <v>3532</v>
      </c>
      <c r="B1465" s="1">
        <v>260</v>
      </c>
      <c r="C1465" s="1">
        <v>100</v>
      </c>
      <c r="D1465" s="1">
        <v>22525921</v>
      </c>
      <c r="E1465" s="1" t="s">
        <v>872</v>
      </c>
      <c r="F1465" s="1" t="s">
        <v>166</v>
      </c>
      <c r="G1465" s="1" t="s">
        <v>3533</v>
      </c>
      <c r="H1465" s="1">
        <v>60596</v>
      </c>
      <c r="I1465" s="1">
        <v>158</v>
      </c>
      <c r="J1465" s="1" t="s">
        <v>19</v>
      </c>
      <c r="K1465" s="1" t="s">
        <v>20</v>
      </c>
      <c r="L1465" s="1">
        <v>30000000</v>
      </c>
      <c r="M1465" s="1">
        <v>2013</v>
      </c>
      <c r="N1465" s="1">
        <v>5.9</v>
      </c>
    </row>
    <row r="1466" spans="1:14" x14ac:dyDescent="0.25">
      <c r="A1466" s="2" t="s">
        <v>929</v>
      </c>
      <c r="B1466" s="2">
        <v>18</v>
      </c>
      <c r="C1466" s="2">
        <v>75</v>
      </c>
      <c r="D1466" s="2">
        <v>3562749</v>
      </c>
      <c r="E1466" s="2" t="s">
        <v>3534</v>
      </c>
      <c r="F1466" s="2" t="s">
        <v>3535</v>
      </c>
      <c r="G1466" s="2" t="s">
        <v>3536</v>
      </c>
      <c r="H1466" s="2">
        <v>5600</v>
      </c>
      <c r="I1466" s="2">
        <v>49</v>
      </c>
      <c r="J1466" s="2" t="s">
        <v>19</v>
      </c>
      <c r="K1466" s="2" t="s">
        <v>20</v>
      </c>
      <c r="L1466" s="2">
        <v>32000000</v>
      </c>
      <c r="M1466" s="2">
        <v>1997</v>
      </c>
      <c r="N1466" s="2">
        <v>6.9</v>
      </c>
    </row>
    <row r="1467" spans="1:14" x14ac:dyDescent="0.25">
      <c r="A1467" s="1" t="s">
        <v>3537</v>
      </c>
      <c r="B1467" s="1">
        <v>70</v>
      </c>
      <c r="C1467" s="1">
        <v>132</v>
      </c>
      <c r="D1467" s="1">
        <v>2899970</v>
      </c>
      <c r="E1467" s="1" t="s">
        <v>1671</v>
      </c>
      <c r="F1467" s="1" t="s">
        <v>314</v>
      </c>
      <c r="G1467" s="1" t="s">
        <v>3538</v>
      </c>
      <c r="H1467" s="1">
        <v>8039</v>
      </c>
      <c r="I1467" s="1">
        <v>161</v>
      </c>
      <c r="J1467" s="1" t="s">
        <v>19</v>
      </c>
      <c r="K1467" s="1" t="s">
        <v>20</v>
      </c>
      <c r="L1467" s="1">
        <v>32000000</v>
      </c>
      <c r="M1467" s="1">
        <v>1999</v>
      </c>
      <c r="N1467" s="1">
        <v>6.9</v>
      </c>
    </row>
    <row r="1468" spans="1:14" x14ac:dyDescent="0.25">
      <c r="A1468" s="2" t="s">
        <v>807</v>
      </c>
      <c r="B1468" s="2">
        <v>183</v>
      </c>
      <c r="C1468" s="2">
        <v>105</v>
      </c>
      <c r="D1468" s="2">
        <v>1304837</v>
      </c>
      <c r="E1468" s="2" t="s">
        <v>1001</v>
      </c>
      <c r="F1468" s="2" t="s">
        <v>657</v>
      </c>
      <c r="G1468" s="2" t="s">
        <v>3539</v>
      </c>
      <c r="H1468" s="2">
        <v>21481</v>
      </c>
      <c r="I1468" s="2">
        <v>175</v>
      </c>
      <c r="J1468" s="2" t="s">
        <v>19</v>
      </c>
      <c r="K1468" s="2" t="s">
        <v>20</v>
      </c>
      <c r="L1468" s="2">
        <v>32000000</v>
      </c>
      <c r="M1468" s="2">
        <v>2006</v>
      </c>
      <c r="N1468" s="2">
        <v>6.1</v>
      </c>
    </row>
    <row r="1469" spans="1:14" x14ac:dyDescent="0.25">
      <c r="A1469" s="2" t="s">
        <v>2289</v>
      </c>
      <c r="B1469" s="2">
        <v>261</v>
      </c>
      <c r="C1469" s="2">
        <v>289</v>
      </c>
      <c r="D1469" s="2">
        <v>78800000</v>
      </c>
      <c r="E1469" s="2" t="s">
        <v>1664</v>
      </c>
      <c r="F1469" s="2" t="s">
        <v>232</v>
      </c>
      <c r="G1469" s="2" t="s">
        <v>3540</v>
      </c>
      <c r="H1469" s="2">
        <v>450676</v>
      </c>
      <c r="I1469" s="2">
        <v>983</v>
      </c>
      <c r="J1469" s="2" t="s">
        <v>19</v>
      </c>
      <c r="K1469" s="2" t="s">
        <v>20</v>
      </c>
      <c r="L1469" s="2">
        <v>31500000</v>
      </c>
      <c r="M1469" s="2">
        <v>1979</v>
      </c>
      <c r="N1469" s="2">
        <v>8.5</v>
      </c>
    </row>
    <row r="1470" spans="1:14" x14ac:dyDescent="0.25">
      <c r="A1470" s="1" t="s">
        <v>3541</v>
      </c>
      <c r="B1470" s="1">
        <v>167</v>
      </c>
      <c r="C1470" s="1">
        <v>102</v>
      </c>
      <c r="D1470" s="1">
        <v>17797316</v>
      </c>
      <c r="E1470" s="1" t="s">
        <v>877</v>
      </c>
      <c r="F1470" s="1" t="s">
        <v>2145</v>
      </c>
      <c r="G1470" s="1" t="s">
        <v>3542</v>
      </c>
      <c r="H1470" s="1">
        <v>50523</v>
      </c>
      <c r="I1470" s="1">
        <v>113</v>
      </c>
      <c r="J1470" s="1" t="s">
        <v>19</v>
      </c>
      <c r="K1470" s="1" t="s">
        <v>20</v>
      </c>
      <c r="L1470" s="1">
        <v>32000000</v>
      </c>
      <c r="M1470" s="1">
        <v>2010</v>
      </c>
      <c r="N1470" s="1">
        <v>6.3</v>
      </c>
    </row>
    <row r="1471" spans="1:14" x14ac:dyDescent="0.25">
      <c r="A1471" s="2" t="s">
        <v>2122</v>
      </c>
      <c r="B1471" s="2">
        <v>42</v>
      </c>
      <c r="C1471" s="2">
        <v>143</v>
      </c>
      <c r="D1471" s="2">
        <v>82528097</v>
      </c>
      <c r="E1471" s="2" t="s">
        <v>2836</v>
      </c>
      <c r="F1471" s="2" t="s">
        <v>1927</v>
      </c>
      <c r="G1471" s="2" t="s">
        <v>3543</v>
      </c>
      <c r="H1471" s="2">
        <v>30230</v>
      </c>
      <c r="I1471" s="2">
        <v>154</v>
      </c>
      <c r="J1471" s="2" t="s">
        <v>19</v>
      </c>
      <c r="K1471" s="2" t="s">
        <v>20</v>
      </c>
      <c r="L1471" s="2">
        <v>6500000</v>
      </c>
      <c r="M1471" s="2">
        <v>1995</v>
      </c>
      <c r="N1471" s="2">
        <v>7.3</v>
      </c>
    </row>
    <row r="1472" spans="1:14" x14ac:dyDescent="0.25">
      <c r="A1472" s="1" t="s">
        <v>3544</v>
      </c>
      <c r="B1472" s="1">
        <v>130</v>
      </c>
      <c r="C1472" s="1">
        <v>113</v>
      </c>
      <c r="D1472" s="1">
        <v>14268533</v>
      </c>
      <c r="E1472" s="1" t="s">
        <v>3545</v>
      </c>
      <c r="F1472" s="1" t="s">
        <v>258</v>
      </c>
      <c r="G1472" s="1" t="s">
        <v>3546</v>
      </c>
      <c r="H1472" s="1">
        <v>17319</v>
      </c>
      <c r="I1472" s="1">
        <v>100</v>
      </c>
      <c r="J1472" s="1" t="s">
        <v>19</v>
      </c>
      <c r="K1472" s="1" t="s">
        <v>31</v>
      </c>
      <c r="L1472" s="1">
        <v>31500000</v>
      </c>
      <c r="M1472" s="1">
        <v>2016</v>
      </c>
      <c r="N1472" s="1">
        <v>6.3</v>
      </c>
    </row>
    <row r="1473" spans="1:14" x14ac:dyDescent="0.25">
      <c r="A1473" s="2" t="s">
        <v>1146</v>
      </c>
      <c r="B1473" s="2">
        <v>66</v>
      </c>
      <c r="C1473" s="2">
        <v>161</v>
      </c>
      <c r="D1473" s="2">
        <v>87100000</v>
      </c>
      <c r="E1473" s="2" t="s">
        <v>2886</v>
      </c>
      <c r="F1473" s="2" t="s">
        <v>1219</v>
      </c>
      <c r="G1473" s="2" t="s">
        <v>3547</v>
      </c>
      <c r="H1473" s="2">
        <v>52339</v>
      </c>
      <c r="I1473" s="2">
        <v>200</v>
      </c>
      <c r="J1473" s="2" t="s">
        <v>19</v>
      </c>
      <c r="K1473" s="2" t="s">
        <v>20</v>
      </c>
      <c r="L1473" s="2">
        <v>31000000</v>
      </c>
      <c r="M1473" s="2">
        <v>1985</v>
      </c>
      <c r="N1473" s="2">
        <v>7.2</v>
      </c>
    </row>
    <row r="1474" spans="1:14" x14ac:dyDescent="0.25">
      <c r="A1474" s="1" t="s">
        <v>253</v>
      </c>
      <c r="B1474" s="1">
        <v>449</v>
      </c>
      <c r="C1474" s="1">
        <v>138</v>
      </c>
      <c r="D1474" s="1">
        <v>93749203</v>
      </c>
      <c r="E1474" s="1" t="s">
        <v>1962</v>
      </c>
      <c r="F1474" s="1" t="s">
        <v>902</v>
      </c>
      <c r="G1474" s="1" t="s">
        <v>3548</v>
      </c>
      <c r="H1474" s="1">
        <v>264047</v>
      </c>
      <c r="I1474" s="1">
        <v>491</v>
      </c>
      <c r="J1474" s="1" t="s">
        <v>19</v>
      </c>
      <c r="K1474" s="1" t="s">
        <v>20</v>
      </c>
      <c r="L1474" s="1">
        <v>31000000</v>
      </c>
      <c r="M1474" s="1">
        <v>2012</v>
      </c>
      <c r="N1474" s="1">
        <v>7.3</v>
      </c>
    </row>
    <row r="1475" spans="1:14" x14ac:dyDescent="0.25">
      <c r="A1475" s="2" t="s">
        <v>3549</v>
      </c>
      <c r="B1475" s="2">
        <v>121</v>
      </c>
      <c r="C1475" s="2">
        <v>126</v>
      </c>
      <c r="D1475" s="2">
        <v>62700000</v>
      </c>
      <c r="E1475" s="2" t="s">
        <v>137</v>
      </c>
      <c r="F1475" s="2" t="s">
        <v>599</v>
      </c>
      <c r="G1475" s="2" t="s">
        <v>3550</v>
      </c>
      <c r="H1475" s="2">
        <v>69534</v>
      </c>
      <c r="I1475" s="2">
        <v>294</v>
      </c>
      <c r="J1475" s="2" t="s">
        <v>19</v>
      </c>
      <c r="K1475" s="2" t="s">
        <v>31</v>
      </c>
      <c r="L1475" s="2">
        <v>34000000</v>
      </c>
      <c r="M1475" s="2">
        <v>1979</v>
      </c>
      <c r="N1475" s="2">
        <v>6.3</v>
      </c>
    </row>
    <row r="1476" spans="1:14" x14ac:dyDescent="0.25">
      <c r="A1476" s="1" t="s">
        <v>2508</v>
      </c>
      <c r="B1476" s="1">
        <v>536</v>
      </c>
      <c r="C1476" s="1">
        <v>99</v>
      </c>
      <c r="D1476" s="1">
        <v>59073773</v>
      </c>
      <c r="E1476" s="1" t="s">
        <v>3551</v>
      </c>
      <c r="F1476" s="1" t="s">
        <v>314</v>
      </c>
      <c r="G1476" s="1" t="s">
        <v>3552</v>
      </c>
      <c r="H1476" s="1">
        <v>475518</v>
      </c>
      <c r="I1476" s="1">
        <v>644</v>
      </c>
      <c r="J1476" s="1" t="s">
        <v>19</v>
      </c>
      <c r="K1476" s="1" t="s">
        <v>20</v>
      </c>
      <c r="L1476" s="1">
        <v>25000000</v>
      </c>
      <c r="M1476" s="1">
        <v>2014</v>
      </c>
      <c r="N1476" s="1">
        <v>8.1</v>
      </c>
    </row>
    <row r="1477" spans="1:14" x14ac:dyDescent="0.25">
      <c r="A1477" s="2" t="s">
        <v>3231</v>
      </c>
      <c r="B1477" s="2">
        <v>135</v>
      </c>
      <c r="C1477" s="2">
        <v>101</v>
      </c>
      <c r="D1477" s="2">
        <v>24185781</v>
      </c>
      <c r="E1477" s="2" t="s">
        <v>3553</v>
      </c>
      <c r="F1477" s="2" t="s">
        <v>429</v>
      </c>
      <c r="G1477" s="2" t="s">
        <v>3554</v>
      </c>
      <c r="H1477" s="2">
        <v>30339</v>
      </c>
      <c r="I1477" s="2">
        <v>268</v>
      </c>
      <c r="J1477" s="2" t="s">
        <v>19</v>
      </c>
      <c r="K1477" s="2" t="s">
        <v>20</v>
      </c>
      <c r="L1477" s="2">
        <v>31000000</v>
      </c>
      <c r="M1477" s="2">
        <v>2001</v>
      </c>
      <c r="N1477" s="2">
        <v>6.9</v>
      </c>
    </row>
    <row r="1478" spans="1:14" x14ac:dyDescent="0.25">
      <c r="A1478" s="1" t="s">
        <v>2391</v>
      </c>
      <c r="B1478" s="1">
        <v>74</v>
      </c>
      <c r="C1478" s="1">
        <v>103</v>
      </c>
      <c r="D1478" s="1">
        <v>53133888</v>
      </c>
      <c r="E1478" s="1" t="s">
        <v>3556</v>
      </c>
      <c r="F1478" s="1" t="s">
        <v>2841</v>
      </c>
      <c r="G1478" s="1" t="s">
        <v>3557</v>
      </c>
      <c r="H1478" s="1">
        <v>50389</v>
      </c>
      <c r="I1478" s="1">
        <v>136</v>
      </c>
      <c r="J1478" s="1" t="s">
        <v>19</v>
      </c>
      <c r="K1478" s="1" t="s">
        <v>20</v>
      </c>
      <c r="L1478" s="1">
        <v>31000000</v>
      </c>
      <c r="M1478" s="1">
        <v>1990</v>
      </c>
      <c r="N1478" s="1">
        <v>6.3</v>
      </c>
    </row>
    <row r="1479" spans="1:14" x14ac:dyDescent="0.25">
      <c r="A1479" s="2" t="s">
        <v>1699</v>
      </c>
      <c r="B1479" s="2">
        <v>168</v>
      </c>
      <c r="C1479" s="2">
        <v>118</v>
      </c>
      <c r="D1479" s="2">
        <v>44983704</v>
      </c>
      <c r="E1479" s="2" t="s">
        <v>3558</v>
      </c>
      <c r="F1479" s="2" t="s">
        <v>310</v>
      </c>
      <c r="G1479" s="2" t="s">
        <v>3559</v>
      </c>
      <c r="H1479" s="2">
        <v>81866</v>
      </c>
      <c r="I1479" s="2">
        <v>510</v>
      </c>
      <c r="J1479" s="2" t="s">
        <v>19</v>
      </c>
      <c r="K1479" s="2" t="s">
        <v>20</v>
      </c>
      <c r="L1479" s="2">
        <v>31000000</v>
      </c>
      <c r="M1479" s="2">
        <v>2000</v>
      </c>
      <c r="N1479" s="2">
        <v>7.3</v>
      </c>
    </row>
    <row r="1480" spans="1:14" x14ac:dyDescent="0.25">
      <c r="A1480" s="1" t="s">
        <v>536</v>
      </c>
      <c r="B1480" s="1">
        <v>464</v>
      </c>
      <c r="C1480" s="1">
        <v>116</v>
      </c>
      <c r="D1480" s="1">
        <v>118099659</v>
      </c>
      <c r="E1480" s="1" t="s">
        <v>537</v>
      </c>
      <c r="F1480" s="1" t="s">
        <v>538</v>
      </c>
      <c r="G1480" s="1" t="s">
        <v>539</v>
      </c>
      <c r="H1480" s="1">
        <v>69790</v>
      </c>
      <c r="I1480" s="1">
        <v>1211</v>
      </c>
      <c r="J1480" s="1" t="s">
        <v>19</v>
      </c>
      <c r="K1480" s="1" t="s">
        <v>20</v>
      </c>
      <c r="L1480" s="1">
        <v>144000000</v>
      </c>
      <c r="M1480" s="1">
        <v>2016</v>
      </c>
      <c r="N1480" s="1">
        <v>5.5</v>
      </c>
    </row>
    <row r="1481" spans="1:14" x14ac:dyDescent="0.25">
      <c r="A1481" s="2" t="s">
        <v>3560</v>
      </c>
      <c r="B1481" s="2">
        <v>204</v>
      </c>
      <c r="C1481" s="2">
        <v>99</v>
      </c>
      <c r="D1481" s="2">
        <v>58879132</v>
      </c>
      <c r="E1481" s="2" t="s">
        <v>2028</v>
      </c>
      <c r="F1481" s="2" t="s">
        <v>56</v>
      </c>
      <c r="G1481" s="2" t="s">
        <v>3561</v>
      </c>
      <c r="H1481" s="2">
        <v>66123</v>
      </c>
      <c r="I1481" s="2">
        <v>219</v>
      </c>
      <c r="J1481" s="2" t="s">
        <v>19</v>
      </c>
      <c r="K1481" s="2" t="s">
        <v>20</v>
      </c>
      <c r="L1481" s="2">
        <v>31000000</v>
      </c>
      <c r="M1481" s="2">
        <v>2015</v>
      </c>
      <c r="N1481" s="2">
        <v>6.1</v>
      </c>
    </row>
    <row r="1482" spans="1:14" x14ac:dyDescent="0.25">
      <c r="A1482" s="1" t="s">
        <v>95</v>
      </c>
      <c r="B1482" s="1">
        <v>96</v>
      </c>
      <c r="C1482" s="1">
        <v>105</v>
      </c>
      <c r="D1482" s="1">
        <v>72077000</v>
      </c>
      <c r="E1482" s="1" t="s">
        <v>2737</v>
      </c>
      <c r="F1482" s="1" t="s">
        <v>272</v>
      </c>
      <c r="G1482" s="1" t="s">
        <v>3562</v>
      </c>
      <c r="H1482" s="1">
        <v>62986</v>
      </c>
      <c r="I1482" s="1">
        <v>150</v>
      </c>
      <c r="J1482" s="1" t="s">
        <v>19</v>
      </c>
      <c r="K1482" s="1" t="s">
        <v>20</v>
      </c>
      <c r="L1482" s="1">
        <v>30250000</v>
      </c>
      <c r="M1482" s="1">
        <v>1995</v>
      </c>
      <c r="N1482" s="1">
        <v>6.9</v>
      </c>
    </row>
    <row r="1483" spans="1:14" x14ac:dyDescent="0.25">
      <c r="A1483" s="2" t="s">
        <v>91</v>
      </c>
      <c r="B1483" s="2">
        <v>223</v>
      </c>
      <c r="C1483" s="2">
        <v>113</v>
      </c>
      <c r="D1483" s="2">
        <v>170684505</v>
      </c>
      <c r="E1483" s="2" t="s">
        <v>3563</v>
      </c>
      <c r="F1483" s="2" t="s">
        <v>1998</v>
      </c>
      <c r="G1483" s="2" t="s">
        <v>3564</v>
      </c>
      <c r="H1483" s="2">
        <v>172080</v>
      </c>
      <c r="I1483" s="2">
        <v>1017</v>
      </c>
      <c r="J1483" s="2" t="s">
        <v>19</v>
      </c>
      <c r="K1483" s="2" t="s">
        <v>20</v>
      </c>
      <c r="L1483" s="2">
        <v>45000000</v>
      </c>
      <c r="M1483" s="2">
        <v>2002</v>
      </c>
      <c r="N1483" s="2">
        <v>7.2</v>
      </c>
    </row>
    <row r="1484" spans="1:14" x14ac:dyDescent="0.25">
      <c r="A1484" s="1" t="s">
        <v>1127</v>
      </c>
      <c r="B1484" s="1">
        <v>112</v>
      </c>
      <c r="C1484" s="1">
        <v>93</v>
      </c>
      <c r="D1484" s="1">
        <v>163479795</v>
      </c>
      <c r="E1484" s="1" t="s">
        <v>1289</v>
      </c>
      <c r="F1484" s="1" t="s">
        <v>166</v>
      </c>
      <c r="G1484" s="1" t="s">
        <v>3565</v>
      </c>
      <c r="H1484" s="1">
        <v>161858</v>
      </c>
      <c r="I1484" s="1">
        <v>289</v>
      </c>
      <c r="J1484" s="1" t="s">
        <v>19</v>
      </c>
      <c r="K1484" s="1" t="s">
        <v>20</v>
      </c>
      <c r="L1484" s="1">
        <v>34200000</v>
      </c>
      <c r="M1484" s="1">
        <v>1999</v>
      </c>
      <c r="N1484" s="1">
        <v>6.4</v>
      </c>
    </row>
    <row r="1485" spans="1:14" x14ac:dyDescent="0.25">
      <c r="A1485" s="2" t="s">
        <v>3567</v>
      </c>
      <c r="B1485" s="2">
        <v>142</v>
      </c>
      <c r="C1485" s="2">
        <v>108</v>
      </c>
      <c r="D1485" s="2">
        <v>145096820</v>
      </c>
      <c r="E1485" s="2" t="s">
        <v>872</v>
      </c>
      <c r="F1485" s="2" t="s">
        <v>2186</v>
      </c>
      <c r="G1485" s="2" t="s">
        <v>3568</v>
      </c>
      <c r="H1485" s="2">
        <v>200260</v>
      </c>
      <c r="I1485" s="2">
        <v>431</v>
      </c>
      <c r="J1485" s="2" t="s">
        <v>19</v>
      </c>
      <c r="K1485" s="2" t="s">
        <v>20</v>
      </c>
      <c r="L1485" s="2">
        <v>30000000</v>
      </c>
      <c r="M1485" s="2">
        <v>2001</v>
      </c>
      <c r="N1485" s="2">
        <v>6.4</v>
      </c>
    </row>
    <row r="1486" spans="1:14" x14ac:dyDescent="0.25">
      <c r="A1486" s="1" t="s">
        <v>183</v>
      </c>
      <c r="B1486" s="1">
        <v>166</v>
      </c>
      <c r="C1486" s="1">
        <v>74</v>
      </c>
      <c r="D1486" s="1">
        <v>191796233</v>
      </c>
      <c r="E1486" s="1" t="s">
        <v>165</v>
      </c>
      <c r="F1486" s="1" t="s">
        <v>193</v>
      </c>
      <c r="G1486" s="1" t="s">
        <v>3569</v>
      </c>
      <c r="H1486" s="1">
        <v>623757</v>
      </c>
      <c r="I1486" s="1">
        <v>391</v>
      </c>
      <c r="J1486" s="1" t="s">
        <v>19</v>
      </c>
      <c r="K1486" s="1" t="s">
        <v>20</v>
      </c>
      <c r="L1486" s="1">
        <v>30000000</v>
      </c>
      <c r="M1486" s="1">
        <v>1995</v>
      </c>
      <c r="N1486" s="1">
        <v>8.3000000000000007</v>
      </c>
    </row>
    <row r="1487" spans="1:14" x14ac:dyDescent="0.25">
      <c r="A1487" s="2" t="s">
        <v>842</v>
      </c>
      <c r="B1487" s="2">
        <v>114</v>
      </c>
      <c r="C1487" s="2">
        <v>116</v>
      </c>
      <c r="D1487" s="2">
        <v>121248145</v>
      </c>
      <c r="E1487" s="2" t="s">
        <v>1638</v>
      </c>
      <c r="F1487" s="2" t="s">
        <v>336</v>
      </c>
      <c r="G1487" s="2" t="s">
        <v>3570</v>
      </c>
      <c r="H1487" s="2">
        <v>260981</v>
      </c>
      <c r="I1487" s="2">
        <v>373</v>
      </c>
      <c r="J1487" s="2" t="s">
        <v>19</v>
      </c>
      <c r="K1487" s="2" t="s">
        <v>20</v>
      </c>
      <c r="L1487" s="2">
        <v>25000000</v>
      </c>
      <c r="M1487" s="2">
        <v>1994</v>
      </c>
      <c r="N1487" s="2">
        <v>7.2</v>
      </c>
    </row>
    <row r="1488" spans="1:14" x14ac:dyDescent="0.25">
      <c r="A1488" s="1" t="s">
        <v>3571</v>
      </c>
      <c r="B1488" s="1">
        <v>214</v>
      </c>
      <c r="C1488" s="1">
        <v>104</v>
      </c>
      <c r="D1488" s="1">
        <v>125014030</v>
      </c>
      <c r="E1488" s="1" t="s">
        <v>129</v>
      </c>
      <c r="F1488" s="1" t="s">
        <v>260</v>
      </c>
      <c r="G1488" s="1" t="s">
        <v>3572</v>
      </c>
      <c r="H1488" s="1">
        <v>145852</v>
      </c>
      <c r="I1488" s="1">
        <v>164</v>
      </c>
      <c r="J1488" s="1" t="s">
        <v>19</v>
      </c>
      <c r="K1488" s="1" t="s">
        <v>20</v>
      </c>
      <c r="L1488" s="1">
        <v>30000000</v>
      </c>
      <c r="M1488" s="1">
        <v>2012</v>
      </c>
      <c r="N1488" s="1">
        <v>6.8</v>
      </c>
    </row>
    <row r="1489" spans="1:14" x14ac:dyDescent="0.25">
      <c r="A1489" s="2" t="s">
        <v>3573</v>
      </c>
      <c r="B1489" s="2">
        <v>126</v>
      </c>
      <c r="C1489" s="2">
        <v>106</v>
      </c>
      <c r="D1489" s="2">
        <v>11854694</v>
      </c>
      <c r="E1489" s="2" t="s">
        <v>1671</v>
      </c>
      <c r="F1489" s="2" t="s">
        <v>232</v>
      </c>
      <c r="G1489" s="2" t="s">
        <v>3574</v>
      </c>
      <c r="H1489" s="2">
        <v>14281</v>
      </c>
      <c r="I1489" s="2">
        <v>64</v>
      </c>
      <c r="J1489" s="2" t="s">
        <v>19</v>
      </c>
      <c r="K1489" s="2" t="s">
        <v>20</v>
      </c>
      <c r="L1489" s="2">
        <v>31000000</v>
      </c>
      <c r="M1489" s="2">
        <v>2010</v>
      </c>
      <c r="N1489" s="2">
        <v>6.5</v>
      </c>
    </row>
    <row r="1490" spans="1:14" x14ac:dyDescent="0.25">
      <c r="A1490" s="1" t="s">
        <v>3474</v>
      </c>
      <c r="B1490" s="1">
        <v>157</v>
      </c>
      <c r="C1490" s="1">
        <v>120</v>
      </c>
      <c r="D1490" s="1">
        <v>115648585</v>
      </c>
      <c r="E1490" s="1" t="s">
        <v>855</v>
      </c>
      <c r="F1490" s="1" t="s">
        <v>2025</v>
      </c>
      <c r="G1490" s="1" t="s">
        <v>3575</v>
      </c>
      <c r="H1490" s="1">
        <v>160776</v>
      </c>
      <c r="I1490" s="1">
        <v>402</v>
      </c>
      <c r="J1490" s="1" t="s">
        <v>19</v>
      </c>
      <c r="K1490" s="1" t="s">
        <v>20</v>
      </c>
      <c r="L1490" s="1">
        <v>30000000</v>
      </c>
      <c r="M1490" s="1">
        <v>2000</v>
      </c>
      <c r="N1490" s="1">
        <v>7.8</v>
      </c>
    </row>
    <row r="1491" spans="1:14" x14ac:dyDescent="0.25">
      <c r="A1491" s="2" t="s">
        <v>698</v>
      </c>
      <c r="B1491" s="2">
        <v>104</v>
      </c>
      <c r="C1491" s="2">
        <v>135</v>
      </c>
      <c r="D1491" s="2">
        <v>122012643</v>
      </c>
      <c r="E1491" s="2" t="s">
        <v>28</v>
      </c>
      <c r="F1491" s="2" t="s">
        <v>703</v>
      </c>
      <c r="G1491" s="2" t="s">
        <v>3576</v>
      </c>
      <c r="H1491" s="2">
        <v>143696</v>
      </c>
      <c r="I1491" s="2">
        <v>241</v>
      </c>
      <c r="J1491" s="2" t="s">
        <v>19</v>
      </c>
      <c r="K1491" s="2" t="s">
        <v>20</v>
      </c>
      <c r="L1491" s="2">
        <v>30000000</v>
      </c>
      <c r="M1491" s="2">
        <v>1990</v>
      </c>
      <c r="N1491" s="2">
        <v>7.6</v>
      </c>
    </row>
    <row r="1492" spans="1:14" x14ac:dyDescent="0.25">
      <c r="A1492" s="1" t="s">
        <v>3162</v>
      </c>
      <c r="B1492" s="1">
        <v>304</v>
      </c>
      <c r="C1492" s="1">
        <v>132</v>
      </c>
      <c r="D1492" s="1">
        <v>116631310</v>
      </c>
      <c r="E1492" s="1" t="s">
        <v>817</v>
      </c>
      <c r="F1492" s="1" t="s">
        <v>2431</v>
      </c>
      <c r="G1492" s="1" t="s">
        <v>3577</v>
      </c>
      <c r="H1492" s="1">
        <v>87665</v>
      </c>
      <c r="I1492" s="1">
        <v>323</v>
      </c>
      <c r="J1492" s="1" t="s">
        <v>19</v>
      </c>
      <c r="K1492" s="1" t="s">
        <v>20</v>
      </c>
      <c r="L1492" s="1">
        <v>30000000</v>
      </c>
      <c r="M1492" s="1">
        <v>2013</v>
      </c>
      <c r="N1492" s="1">
        <v>7.2</v>
      </c>
    </row>
    <row r="1493" spans="1:14" x14ac:dyDescent="0.25">
      <c r="A1493" s="2" t="s">
        <v>2378</v>
      </c>
      <c r="B1493" s="2">
        <v>191</v>
      </c>
      <c r="C1493" s="2">
        <v>92</v>
      </c>
      <c r="D1493" s="2">
        <v>114324072</v>
      </c>
      <c r="E1493" s="2" t="s">
        <v>1896</v>
      </c>
      <c r="F1493" s="2" t="s">
        <v>1589</v>
      </c>
      <c r="G1493" s="2" t="s">
        <v>3578</v>
      </c>
      <c r="H1493" s="2">
        <v>185338</v>
      </c>
      <c r="I1493" s="2">
        <v>392</v>
      </c>
      <c r="J1493" s="2" t="s">
        <v>19</v>
      </c>
      <c r="K1493" s="2" t="s">
        <v>20</v>
      </c>
      <c r="L1493" s="2">
        <v>20000000</v>
      </c>
      <c r="M1493" s="2">
        <v>2004</v>
      </c>
      <c r="N1493" s="2">
        <v>6.7</v>
      </c>
    </row>
    <row r="1494" spans="1:14" x14ac:dyDescent="0.25">
      <c r="A1494" s="1" t="s">
        <v>95</v>
      </c>
      <c r="B1494" s="1">
        <v>55</v>
      </c>
      <c r="C1494" s="1">
        <v>99</v>
      </c>
      <c r="D1494" s="1">
        <v>113502246</v>
      </c>
      <c r="E1494" s="1" t="s">
        <v>1396</v>
      </c>
      <c r="F1494" s="1" t="s">
        <v>1919</v>
      </c>
      <c r="G1494" s="1" t="s">
        <v>3579</v>
      </c>
      <c r="H1494" s="1">
        <v>96607</v>
      </c>
      <c r="I1494" s="1">
        <v>125</v>
      </c>
      <c r="J1494" s="1" t="s">
        <v>19</v>
      </c>
      <c r="K1494" s="1" t="s">
        <v>20</v>
      </c>
      <c r="L1494" s="1">
        <v>38000000</v>
      </c>
      <c r="M1494" s="1">
        <v>1991</v>
      </c>
      <c r="N1494" s="1">
        <v>6.8</v>
      </c>
    </row>
    <row r="1495" spans="1:14" x14ac:dyDescent="0.25">
      <c r="A1495" s="2" t="s">
        <v>2344</v>
      </c>
      <c r="B1495" s="2">
        <v>59</v>
      </c>
      <c r="C1495" s="2">
        <v>90</v>
      </c>
      <c r="D1495" s="2">
        <v>108360000</v>
      </c>
      <c r="E1495" s="2" t="s">
        <v>2028</v>
      </c>
      <c r="F1495" s="2" t="s">
        <v>417</v>
      </c>
      <c r="G1495" s="2" t="s">
        <v>3580</v>
      </c>
      <c r="H1495" s="2">
        <v>160321</v>
      </c>
      <c r="I1495" s="2">
        <v>178</v>
      </c>
      <c r="J1495" s="2" t="s">
        <v>19</v>
      </c>
      <c r="K1495" s="2" t="s">
        <v>20</v>
      </c>
      <c r="L1495" s="2">
        <v>30000000</v>
      </c>
      <c r="M1495" s="2">
        <v>1995</v>
      </c>
      <c r="N1495" s="2">
        <v>6.3</v>
      </c>
    </row>
    <row r="1496" spans="1:14" x14ac:dyDescent="0.25">
      <c r="A1496" s="1" t="s">
        <v>1623</v>
      </c>
      <c r="B1496" s="1">
        <v>108</v>
      </c>
      <c r="C1496" s="1">
        <v>111</v>
      </c>
      <c r="D1496" s="1">
        <v>108244774</v>
      </c>
      <c r="E1496" s="1" t="s">
        <v>1370</v>
      </c>
      <c r="F1496" s="1" t="s">
        <v>156</v>
      </c>
      <c r="G1496" s="1" t="s">
        <v>3581</v>
      </c>
      <c r="H1496" s="1">
        <v>94049</v>
      </c>
      <c r="I1496" s="1">
        <v>301</v>
      </c>
      <c r="J1496" s="1" t="s">
        <v>19</v>
      </c>
      <c r="K1496" s="1" t="s">
        <v>20</v>
      </c>
      <c r="L1496" s="1">
        <v>37000000</v>
      </c>
      <c r="M1496" s="1">
        <v>2001</v>
      </c>
      <c r="N1496" s="1">
        <v>6.2</v>
      </c>
    </row>
    <row r="1497" spans="1:14" x14ac:dyDescent="0.25">
      <c r="A1497" s="2" t="s">
        <v>3344</v>
      </c>
      <c r="B1497" s="2">
        <v>50</v>
      </c>
      <c r="C1497" s="2">
        <v>103</v>
      </c>
      <c r="D1497" s="2">
        <v>105444419</v>
      </c>
      <c r="E1497" s="2" t="s">
        <v>872</v>
      </c>
      <c r="F1497" s="2" t="s">
        <v>1987</v>
      </c>
      <c r="G1497" s="2" t="s">
        <v>3583</v>
      </c>
      <c r="H1497" s="2">
        <v>31817</v>
      </c>
      <c r="I1497" s="2">
        <v>117</v>
      </c>
      <c r="J1497" s="2" t="s">
        <v>19</v>
      </c>
      <c r="K1497" s="2" t="s">
        <v>20</v>
      </c>
      <c r="L1497" s="2">
        <v>26000000</v>
      </c>
      <c r="M1497" s="2">
        <v>1996</v>
      </c>
      <c r="N1497" s="2">
        <v>6.2</v>
      </c>
    </row>
    <row r="1498" spans="1:14" x14ac:dyDescent="0.25">
      <c r="A1498" s="1" t="s">
        <v>383</v>
      </c>
      <c r="B1498" s="1">
        <v>216</v>
      </c>
      <c r="C1498" s="1">
        <v>127</v>
      </c>
      <c r="D1498" s="1">
        <v>100125340</v>
      </c>
      <c r="E1498" s="1" t="s">
        <v>1110</v>
      </c>
      <c r="F1498" s="1" t="s">
        <v>270</v>
      </c>
      <c r="G1498" s="1" t="s">
        <v>3584</v>
      </c>
      <c r="H1498" s="1">
        <v>1023511</v>
      </c>
      <c r="I1498" s="1">
        <v>1080</v>
      </c>
      <c r="J1498" s="1" t="s">
        <v>19</v>
      </c>
      <c r="K1498" s="1" t="s">
        <v>20</v>
      </c>
      <c r="L1498" s="1">
        <v>33000000</v>
      </c>
      <c r="M1498" s="1">
        <v>1995</v>
      </c>
      <c r="N1498" s="1">
        <v>8.6</v>
      </c>
    </row>
    <row r="1499" spans="1:14" x14ac:dyDescent="0.25">
      <c r="A1499" s="2" t="s">
        <v>739</v>
      </c>
      <c r="B1499" s="2">
        <v>472</v>
      </c>
      <c r="C1499" s="2">
        <v>112</v>
      </c>
      <c r="D1499" s="2">
        <v>115646235</v>
      </c>
      <c r="E1499" s="2" t="s">
        <v>1405</v>
      </c>
      <c r="F1499" s="2" t="s">
        <v>323</v>
      </c>
      <c r="G1499" s="2" t="s">
        <v>3585</v>
      </c>
      <c r="H1499" s="2">
        <v>531737</v>
      </c>
      <c r="I1499" s="2">
        <v>1262</v>
      </c>
      <c r="J1499" s="2" t="s">
        <v>19</v>
      </c>
      <c r="K1499" s="2" t="s">
        <v>3586</v>
      </c>
      <c r="L1499" s="2">
        <v>30000000</v>
      </c>
      <c r="M1499" s="2">
        <v>2009</v>
      </c>
      <c r="N1499" s="2">
        <v>8</v>
      </c>
    </row>
    <row r="1500" spans="1:14" x14ac:dyDescent="0.25">
      <c r="A1500" s="1" t="s">
        <v>3587</v>
      </c>
      <c r="B1500" s="1">
        <v>89</v>
      </c>
      <c r="C1500" s="1">
        <v>87</v>
      </c>
      <c r="D1500" s="1">
        <v>85416609</v>
      </c>
      <c r="E1500" s="1" t="s">
        <v>165</v>
      </c>
      <c r="F1500" s="1" t="s">
        <v>58</v>
      </c>
      <c r="G1500" s="1" t="s">
        <v>3588</v>
      </c>
      <c r="H1500" s="1">
        <v>58906</v>
      </c>
      <c r="I1500" s="1">
        <v>186</v>
      </c>
      <c r="J1500" s="1" t="s">
        <v>19</v>
      </c>
      <c r="K1500" s="1" t="s">
        <v>20</v>
      </c>
      <c r="L1500" s="1">
        <v>30000000</v>
      </c>
      <c r="M1500" s="1">
        <v>2004</v>
      </c>
      <c r="N1500" s="1">
        <v>7</v>
      </c>
    </row>
    <row r="1501" spans="1:14" x14ac:dyDescent="0.25">
      <c r="A1501" s="2" t="s">
        <v>1796</v>
      </c>
      <c r="B1501" s="2">
        <v>229</v>
      </c>
      <c r="C1501" s="2">
        <v>138</v>
      </c>
      <c r="D1501" s="2">
        <v>90135191</v>
      </c>
      <c r="E1501" s="2" t="s">
        <v>1110</v>
      </c>
      <c r="F1501" s="2" t="s">
        <v>3025</v>
      </c>
      <c r="G1501" s="2" t="s">
        <v>3589</v>
      </c>
      <c r="H1501" s="2">
        <v>338415</v>
      </c>
      <c r="I1501" s="2">
        <v>935</v>
      </c>
      <c r="J1501" s="2" t="s">
        <v>19</v>
      </c>
      <c r="K1501" s="2" t="s">
        <v>20</v>
      </c>
      <c r="L1501" s="2">
        <v>25000000</v>
      </c>
      <c r="M1501" s="2">
        <v>2003</v>
      </c>
      <c r="N1501" s="2">
        <v>8</v>
      </c>
    </row>
    <row r="1502" spans="1:14" x14ac:dyDescent="0.25">
      <c r="A1502" s="1" t="s">
        <v>1796</v>
      </c>
      <c r="B1502" s="1">
        <v>268</v>
      </c>
      <c r="C1502" s="1">
        <v>132</v>
      </c>
      <c r="D1502" s="1">
        <v>100422786</v>
      </c>
      <c r="E1502" s="1" t="s">
        <v>1839</v>
      </c>
      <c r="F1502" s="1" t="s">
        <v>1796</v>
      </c>
      <c r="G1502" s="1" t="s">
        <v>3590</v>
      </c>
      <c r="H1502" s="1">
        <v>482064</v>
      </c>
      <c r="I1502" s="1">
        <v>1106</v>
      </c>
      <c r="J1502" s="1" t="s">
        <v>19</v>
      </c>
      <c r="K1502" s="1" t="s">
        <v>20</v>
      </c>
      <c r="L1502" s="1">
        <v>30000000</v>
      </c>
      <c r="M1502" s="1">
        <v>2004</v>
      </c>
      <c r="N1502" s="1">
        <v>8.1</v>
      </c>
    </row>
    <row r="1503" spans="1:14" x14ac:dyDescent="0.25">
      <c r="A1503" s="2" t="s">
        <v>2027</v>
      </c>
      <c r="B1503" s="2">
        <v>145</v>
      </c>
      <c r="C1503" s="2">
        <v>103</v>
      </c>
      <c r="D1503" s="2">
        <v>106694016</v>
      </c>
      <c r="E1503" s="2" t="s">
        <v>557</v>
      </c>
      <c r="F1503" s="2" t="s">
        <v>913</v>
      </c>
      <c r="G1503" s="2" t="s">
        <v>3591</v>
      </c>
      <c r="H1503" s="2">
        <v>123940</v>
      </c>
      <c r="I1503" s="2">
        <v>337</v>
      </c>
      <c r="J1503" s="2" t="s">
        <v>19</v>
      </c>
      <c r="K1503" s="2" t="s">
        <v>20</v>
      </c>
      <c r="L1503" s="2">
        <v>30000000</v>
      </c>
      <c r="M1503" s="2">
        <v>1999</v>
      </c>
      <c r="N1503" s="2">
        <v>6.7</v>
      </c>
    </row>
    <row r="1504" spans="1:14" x14ac:dyDescent="0.25">
      <c r="A1504" s="1" t="s">
        <v>2911</v>
      </c>
      <c r="B1504" s="1">
        <v>177</v>
      </c>
      <c r="C1504" s="1">
        <v>123</v>
      </c>
      <c r="D1504" s="1">
        <v>64286</v>
      </c>
      <c r="E1504" s="1" t="s">
        <v>129</v>
      </c>
      <c r="F1504" s="1" t="s">
        <v>2025</v>
      </c>
      <c r="G1504" s="1" t="s">
        <v>3592</v>
      </c>
      <c r="H1504" s="1">
        <v>396396</v>
      </c>
      <c r="I1504" s="1">
        <v>1111</v>
      </c>
      <c r="J1504" s="1" t="s">
        <v>19</v>
      </c>
      <c r="K1504" s="1" t="s">
        <v>20</v>
      </c>
      <c r="L1504" s="1">
        <v>29000000</v>
      </c>
      <c r="M1504" s="1">
        <v>2004</v>
      </c>
      <c r="N1504" s="1">
        <v>7.9</v>
      </c>
    </row>
    <row r="1505" spans="1:14" x14ac:dyDescent="0.25">
      <c r="A1505" s="2" t="s">
        <v>2851</v>
      </c>
      <c r="B1505" s="2">
        <v>175</v>
      </c>
      <c r="C1505" s="2">
        <v>111</v>
      </c>
      <c r="D1505" s="2">
        <v>76806312</v>
      </c>
      <c r="E1505" s="2" t="s">
        <v>877</v>
      </c>
      <c r="F1505" s="2" t="s">
        <v>142</v>
      </c>
      <c r="G1505" s="2" t="s">
        <v>3593</v>
      </c>
      <c r="H1505" s="2">
        <v>124501</v>
      </c>
      <c r="I1505" s="2">
        <v>154</v>
      </c>
      <c r="J1505" s="2" t="s">
        <v>19</v>
      </c>
      <c r="K1505" s="2" t="s">
        <v>20</v>
      </c>
      <c r="L1505" s="2">
        <v>30000000</v>
      </c>
      <c r="M1505" s="2">
        <v>2008</v>
      </c>
      <c r="N1505" s="2">
        <v>6.1</v>
      </c>
    </row>
    <row r="1506" spans="1:14" x14ac:dyDescent="0.25">
      <c r="A1506" s="1" t="s">
        <v>875</v>
      </c>
      <c r="B1506" s="1">
        <v>131</v>
      </c>
      <c r="C1506" s="1">
        <v>102</v>
      </c>
      <c r="D1506" s="1">
        <v>79566871</v>
      </c>
      <c r="E1506" s="1" t="s">
        <v>3594</v>
      </c>
      <c r="F1506" s="1" t="s">
        <v>3139</v>
      </c>
      <c r="G1506" s="1" t="s">
        <v>3595</v>
      </c>
      <c r="H1506" s="1">
        <v>31760</v>
      </c>
      <c r="I1506" s="1">
        <v>140</v>
      </c>
      <c r="J1506" s="1" t="s">
        <v>19</v>
      </c>
      <c r="K1506" s="1" t="s">
        <v>20</v>
      </c>
      <c r="L1506" s="1">
        <v>30000000</v>
      </c>
      <c r="M1506" s="1">
        <v>2009</v>
      </c>
      <c r="N1506" s="1">
        <v>4.2</v>
      </c>
    </row>
    <row r="1507" spans="1:14" x14ac:dyDescent="0.25">
      <c r="A1507" s="2" t="s">
        <v>3596</v>
      </c>
      <c r="B1507" s="2">
        <v>41</v>
      </c>
      <c r="C1507" s="2">
        <v>78</v>
      </c>
      <c r="D1507" s="2">
        <v>76501438</v>
      </c>
      <c r="E1507" s="2" t="s">
        <v>1034</v>
      </c>
      <c r="F1507" s="2" t="s">
        <v>1194</v>
      </c>
      <c r="G1507" s="2" t="s">
        <v>3597</v>
      </c>
      <c r="H1507" s="2">
        <v>8146</v>
      </c>
      <c r="I1507" s="2">
        <v>49</v>
      </c>
      <c r="J1507" s="2" t="s">
        <v>19</v>
      </c>
      <c r="K1507" s="2" t="s">
        <v>432</v>
      </c>
      <c r="L1507" s="2">
        <v>30000000</v>
      </c>
      <c r="M1507" s="2">
        <v>2000</v>
      </c>
      <c r="N1507" s="2">
        <v>6.1</v>
      </c>
    </row>
    <row r="1508" spans="1:14" x14ac:dyDescent="0.25">
      <c r="A1508" s="1" t="s">
        <v>2803</v>
      </c>
      <c r="B1508" s="1">
        <v>30</v>
      </c>
      <c r="C1508" s="1">
        <v>132</v>
      </c>
      <c r="D1508" s="1">
        <v>74787599</v>
      </c>
      <c r="E1508" s="1" t="s">
        <v>129</v>
      </c>
      <c r="F1508" s="1" t="s">
        <v>1622</v>
      </c>
      <c r="G1508" s="1" t="s">
        <v>3598</v>
      </c>
      <c r="H1508" s="1">
        <v>12549</v>
      </c>
      <c r="I1508" s="1">
        <v>109</v>
      </c>
      <c r="J1508" s="1" t="s">
        <v>19</v>
      </c>
      <c r="K1508" s="1" t="s">
        <v>20</v>
      </c>
      <c r="L1508" s="1">
        <v>30000000</v>
      </c>
      <c r="M1508" s="1">
        <v>1991</v>
      </c>
      <c r="N1508" s="1">
        <v>6.6</v>
      </c>
    </row>
    <row r="1509" spans="1:14" x14ac:dyDescent="0.25">
      <c r="A1509" s="2" t="s">
        <v>560</v>
      </c>
      <c r="B1509" s="2">
        <v>57</v>
      </c>
      <c r="C1509" s="2">
        <v>133</v>
      </c>
      <c r="D1509" s="2">
        <v>66528842</v>
      </c>
      <c r="E1509" s="2" t="s">
        <v>3425</v>
      </c>
      <c r="F1509" s="2" t="s">
        <v>429</v>
      </c>
      <c r="G1509" s="2" t="s">
        <v>3599</v>
      </c>
      <c r="H1509" s="2">
        <v>112175</v>
      </c>
      <c r="I1509" s="2">
        <v>329</v>
      </c>
      <c r="J1509" s="2" t="s">
        <v>19</v>
      </c>
      <c r="K1509" s="2" t="s">
        <v>20</v>
      </c>
      <c r="L1509" s="2">
        <v>30000000</v>
      </c>
      <c r="M1509" s="2">
        <v>1994</v>
      </c>
      <c r="N1509" s="2">
        <v>7.5</v>
      </c>
    </row>
    <row r="1510" spans="1:14" x14ac:dyDescent="0.25">
      <c r="A1510" s="1" t="s">
        <v>3600</v>
      </c>
      <c r="B1510" s="1">
        <v>391</v>
      </c>
      <c r="C1510" s="1">
        <v>108</v>
      </c>
      <c r="D1510" s="1">
        <v>83813460</v>
      </c>
      <c r="E1510" s="1" t="s">
        <v>129</v>
      </c>
      <c r="F1510" s="1" t="s">
        <v>47</v>
      </c>
      <c r="G1510" s="1" t="s">
        <v>3601</v>
      </c>
      <c r="H1510" s="1">
        <v>270238</v>
      </c>
      <c r="I1510" s="1">
        <v>452</v>
      </c>
      <c r="J1510" s="1" t="s">
        <v>19</v>
      </c>
      <c r="K1510" s="1" t="s">
        <v>20</v>
      </c>
      <c r="L1510" s="1">
        <v>25000000</v>
      </c>
      <c r="M1510" s="1">
        <v>2009</v>
      </c>
      <c r="N1510" s="1">
        <v>7.4</v>
      </c>
    </row>
    <row r="1511" spans="1:14" x14ac:dyDescent="0.25">
      <c r="A1511" s="2" t="s">
        <v>3602</v>
      </c>
      <c r="B1511" s="2">
        <v>217</v>
      </c>
      <c r="C1511" s="2">
        <v>125</v>
      </c>
      <c r="D1511" s="2">
        <v>65010106</v>
      </c>
      <c r="E1511" s="2" t="s">
        <v>1289</v>
      </c>
      <c r="F1511" s="2" t="s">
        <v>3555</v>
      </c>
      <c r="G1511" s="2" t="s">
        <v>3603</v>
      </c>
      <c r="H1511" s="2">
        <v>107557</v>
      </c>
      <c r="I1511" s="2">
        <v>612</v>
      </c>
      <c r="J1511" s="2" t="s">
        <v>19</v>
      </c>
      <c r="K1511" s="2" t="s">
        <v>20</v>
      </c>
      <c r="L1511" s="2">
        <v>30000000</v>
      </c>
      <c r="M1511" s="2">
        <v>2002</v>
      </c>
      <c r="N1511" s="2">
        <v>7.2</v>
      </c>
    </row>
    <row r="1512" spans="1:14" x14ac:dyDescent="0.25">
      <c r="A1512" s="1" t="s">
        <v>3604</v>
      </c>
      <c r="B1512" s="1">
        <v>452</v>
      </c>
      <c r="C1512" s="1">
        <v>98</v>
      </c>
      <c r="D1512" s="1">
        <v>66359959</v>
      </c>
      <c r="E1512" s="1" t="s">
        <v>3605</v>
      </c>
      <c r="F1512" s="1" t="s">
        <v>3606</v>
      </c>
      <c r="G1512" s="1" t="s">
        <v>3607</v>
      </c>
      <c r="H1512" s="1">
        <v>184641</v>
      </c>
      <c r="I1512" s="1">
        <v>326</v>
      </c>
      <c r="J1512" s="1" t="s">
        <v>19</v>
      </c>
      <c r="K1512" s="1" t="s">
        <v>20</v>
      </c>
      <c r="L1512" s="1">
        <v>35000000</v>
      </c>
      <c r="M1512" s="1">
        <v>2013</v>
      </c>
      <c r="N1512" s="1">
        <v>6.9</v>
      </c>
    </row>
    <row r="1513" spans="1:14" x14ac:dyDescent="0.25">
      <c r="A1513" s="2" t="s">
        <v>3608</v>
      </c>
      <c r="B1513" s="2">
        <v>589</v>
      </c>
      <c r="C1513" s="2">
        <v>119</v>
      </c>
      <c r="D1513" s="2">
        <v>66468315</v>
      </c>
      <c r="E1513" s="2" t="s">
        <v>2566</v>
      </c>
      <c r="F1513" s="2" t="s">
        <v>37</v>
      </c>
      <c r="G1513" s="2" t="s">
        <v>3609</v>
      </c>
      <c r="H1513" s="2">
        <v>428916</v>
      </c>
      <c r="I1513" s="2">
        <v>667</v>
      </c>
      <c r="J1513" s="2" t="s">
        <v>19</v>
      </c>
      <c r="K1513" s="2" t="s">
        <v>20</v>
      </c>
      <c r="L1513" s="2">
        <v>30000000</v>
      </c>
      <c r="M1513" s="2">
        <v>2012</v>
      </c>
      <c r="N1513" s="2">
        <v>7.4</v>
      </c>
    </row>
    <row r="1514" spans="1:14" x14ac:dyDescent="0.25">
      <c r="A1514" s="1" t="s">
        <v>118</v>
      </c>
      <c r="B1514" s="1">
        <v>61</v>
      </c>
      <c r="C1514" s="1">
        <v>87</v>
      </c>
      <c r="D1514" s="1">
        <v>64172251</v>
      </c>
      <c r="E1514" s="1" t="s">
        <v>1396</v>
      </c>
      <c r="F1514" s="1" t="s">
        <v>863</v>
      </c>
      <c r="G1514" s="1" t="s">
        <v>3610</v>
      </c>
      <c r="H1514" s="1">
        <v>19079</v>
      </c>
      <c r="I1514" s="1">
        <v>122</v>
      </c>
      <c r="J1514" s="1" t="s">
        <v>19</v>
      </c>
      <c r="K1514" s="1" t="s">
        <v>20</v>
      </c>
      <c r="L1514" s="1">
        <v>30000000</v>
      </c>
      <c r="M1514" s="1">
        <v>2001</v>
      </c>
      <c r="N1514" s="1">
        <v>5.4</v>
      </c>
    </row>
    <row r="1515" spans="1:14" x14ac:dyDescent="0.25">
      <c r="A1515" s="2" t="s">
        <v>3611</v>
      </c>
      <c r="B1515" s="2">
        <v>79</v>
      </c>
      <c r="C1515" s="2">
        <v>91</v>
      </c>
      <c r="D1515" s="2">
        <v>66600000</v>
      </c>
      <c r="E1515" s="2" t="s">
        <v>1904</v>
      </c>
      <c r="F1515" s="2" t="s">
        <v>1924</v>
      </c>
      <c r="G1515" s="2" t="s">
        <v>3612</v>
      </c>
      <c r="H1515" s="2">
        <v>94435</v>
      </c>
      <c r="I1515" s="2">
        <v>182</v>
      </c>
      <c r="J1515" s="2" t="s">
        <v>19</v>
      </c>
      <c r="K1515" s="2" t="s">
        <v>220</v>
      </c>
      <c r="L1515" s="2">
        <v>30000000</v>
      </c>
      <c r="M1515" s="2">
        <v>1995</v>
      </c>
      <c r="N1515" s="2">
        <v>6.8</v>
      </c>
    </row>
    <row r="1516" spans="1:14" x14ac:dyDescent="0.25">
      <c r="A1516" s="1" t="s">
        <v>1902</v>
      </c>
      <c r="B1516" s="1">
        <v>234</v>
      </c>
      <c r="C1516" s="1">
        <v>100</v>
      </c>
      <c r="D1516" s="1">
        <v>63536011</v>
      </c>
      <c r="E1516" s="1" t="s">
        <v>753</v>
      </c>
      <c r="F1516" s="1" t="s">
        <v>1219</v>
      </c>
      <c r="G1516" s="1" t="s">
        <v>3613</v>
      </c>
      <c r="H1516" s="1">
        <v>34258</v>
      </c>
      <c r="I1516" s="1">
        <v>178</v>
      </c>
      <c r="J1516" s="1" t="s">
        <v>19</v>
      </c>
      <c r="K1516" s="1" t="s">
        <v>20</v>
      </c>
      <c r="L1516" s="1">
        <v>30000000</v>
      </c>
      <c r="M1516" s="1">
        <v>2012</v>
      </c>
      <c r="N1516" s="1">
        <v>6.3</v>
      </c>
    </row>
    <row r="1517" spans="1:14" x14ac:dyDescent="0.25">
      <c r="A1517" s="2" t="s">
        <v>2920</v>
      </c>
      <c r="B1517" s="2">
        <v>253</v>
      </c>
      <c r="C1517" s="2">
        <v>118</v>
      </c>
      <c r="D1517" s="2">
        <v>62877175</v>
      </c>
      <c r="E1517" s="2" t="s">
        <v>753</v>
      </c>
      <c r="F1517" s="2" t="s">
        <v>175</v>
      </c>
      <c r="G1517" s="2" t="s">
        <v>3614</v>
      </c>
      <c r="H1517" s="2">
        <v>217507</v>
      </c>
      <c r="I1517" s="2">
        <v>325</v>
      </c>
      <c r="J1517" s="2" t="s">
        <v>19</v>
      </c>
      <c r="K1517" s="2" t="s">
        <v>20</v>
      </c>
      <c r="L1517" s="2">
        <v>30000000</v>
      </c>
      <c r="M1517" s="2">
        <v>2008</v>
      </c>
      <c r="N1517" s="2">
        <v>7.2</v>
      </c>
    </row>
    <row r="1518" spans="1:14" x14ac:dyDescent="0.25">
      <c r="A1518" s="2" t="s">
        <v>1461</v>
      </c>
      <c r="B1518" s="2">
        <v>123</v>
      </c>
      <c r="C1518" s="2">
        <v>109</v>
      </c>
      <c r="D1518" s="2">
        <v>74484168</v>
      </c>
      <c r="E1518" s="2" t="s">
        <v>613</v>
      </c>
      <c r="F1518" s="2" t="s">
        <v>1637</v>
      </c>
      <c r="G1518" s="2" t="s">
        <v>3617</v>
      </c>
      <c r="H1518" s="2">
        <v>109894</v>
      </c>
      <c r="I1518" s="2">
        <v>340</v>
      </c>
      <c r="J1518" s="2" t="s">
        <v>19</v>
      </c>
      <c r="K1518" s="2" t="s">
        <v>20</v>
      </c>
      <c r="L1518" s="2">
        <v>45000000</v>
      </c>
      <c r="M1518" s="2">
        <v>2005</v>
      </c>
      <c r="N1518" s="2">
        <v>6.9</v>
      </c>
    </row>
    <row r="1519" spans="1:14" x14ac:dyDescent="0.25">
      <c r="A1519" s="1" t="s">
        <v>3619</v>
      </c>
      <c r="B1519" s="1">
        <v>145</v>
      </c>
      <c r="C1519" s="1">
        <v>99</v>
      </c>
      <c r="D1519" s="1">
        <v>60269340</v>
      </c>
      <c r="E1519" s="1" t="s">
        <v>877</v>
      </c>
      <c r="F1519" s="1" t="s">
        <v>2269</v>
      </c>
      <c r="G1519" s="1" t="s">
        <v>3620</v>
      </c>
      <c r="H1519" s="1">
        <v>34079</v>
      </c>
      <c r="I1519" s="1">
        <v>97</v>
      </c>
      <c r="J1519" s="1" t="s">
        <v>19</v>
      </c>
      <c r="K1519" s="1" t="s">
        <v>20</v>
      </c>
      <c r="L1519" s="1">
        <v>30000000</v>
      </c>
      <c r="M1519" s="1">
        <v>2008</v>
      </c>
      <c r="N1519" s="1">
        <v>6</v>
      </c>
    </row>
    <row r="1520" spans="1:14" x14ac:dyDescent="0.25">
      <c r="A1520" s="2" t="s">
        <v>3621</v>
      </c>
      <c r="B1520" s="2">
        <v>65</v>
      </c>
      <c r="C1520" s="2">
        <v>114</v>
      </c>
      <c r="D1520" s="2">
        <v>60033780</v>
      </c>
      <c r="E1520" s="2" t="s">
        <v>129</v>
      </c>
      <c r="F1520" s="2" t="s">
        <v>1858</v>
      </c>
      <c r="G1520" s="2" t="s">
        <v>3622</v>
      </c>
      <c r="H1520" s="2">
        <v>18973</v>
      </c>
      <c r="I1520" s="2">
        <v>162</v>
      </c>
      <c r="J1520" s="2" t="s">
        <v>19</v>
      </c>
      <c r="K1520" s="2" t="s">
        <v>20</v>
      </c>
      <c r="L1520" s="2">
        <v>30000000</v>
      </c>
      <c r="M1520" s="2">
        <v>1998</v>
      </c>
      <c r="N1520" s="2">
        <v>5.9</v>
      </c>
    </row>
    <row r="1521" spans="1:14" x14ac:dyDescent="0.25">
      <c r="A1521" s="1" t="s">
        <v>1302</v>
      </c>
      <c r="B1521" s="1">
        <v>152</v>
      </c>
      <c r="C1521" s="1">
        <v>89</v>
      </c>
      <c r="D1521" s="1">
        <v>58715510</v>
      </c>
      <c r="E1521" s="1" t="s">
        <v>877</v>
      </c>
      <c r="F1521" s="1" t="s">
        <v>156</v>
      </c>
      <c r="G1521" s="1" t="s">
        <v>3623</v>
      </c>
      <c r="H1521" s="1">
        <v>79094</v>
      </c>
      <c r="I1521" s="1">
        <v>129</v>
      </c>
      <c r="J1521" s="1" t="s">
        <v>19</v>
      </c>
      <c r="K1521" s="1" t="s">
        <v>20</v>
      </c>
      <c r="L1521" s="1">
        <v>30000000</v>
      </c>
      <c r="M1521" s="1">
        <v>2009</v>
      </c>
      <c r="N1521" s="1">
        <v>5.4</v>
      </c>
    </row>
    <row r="1522" spans="1:14" x14ac:dyDescent="0.25">
      <c r="A1522" s="2" t="s">
        <v>1395</v>
      </c>
      <c r="B1522" s="2">
        <v>94</v>
      </c>
      <c r="C1522" s="2">
        <v>95</v>
      </c>
      <c r="D1522" s="2">
        <v>58156435</v>
      </c>
      <c r="E1522" s="2" t="s">
        <v>1267</v>
      </c>
      <c r="F1522" s="2" t="s">
        <v>3624</v>
      </c>
      <c r="G1522" s="2" t="s">
        <v>3625</v>
      </c>
      <c r="H1522" s="2">
        <v>37479</v>
      </c>
      <c r="I1522" s="2">
        <v>152</v>
      </c>
      <c r="J1522" s="2" t="s">
        <v>19</v>
      </c>
      <c r="K1522" s="2" t="s">
        <v>20</v>
      </c>
      <c r="L1522" s="2">
        <v>19000000</v>
      </c>
      <c r="M1522" s="2">
        <v>2004</v>
      </c>
      <c r="N1522" s="2">
        <v>5.9</v>
      </c>
    </row>
    <row r="1523" spans="1:14" x14ac:dyDescent="0.25">
      <c r="A1523" s="1" t="s">
        <v>1302</v>
      </c>
      <c r="B1523" s="1">
        <v>119</v>
      </c>
      <c r="C1523" s="1">
        <v>98</v>
      </c>
      <c r="D1523" s="1">
        <v>56044241</v>
      </c>
      <c r="E1523" s="1" t="s">
        <v>1770</v>
      </c>
      <c r="F1523" s="1" t="s">
        <v>421</v>
      </c>
      <c r="G1523" s="1" t="s">
        <v>3626</v>
      </c>
      <c r="H1523" s="1">
        <v>122187</v>
      </c>
      <c r="I1523" s="1">
        <v>339</v>
      </c>
      <c r="J1523" s="1" t="s">
        <v>19</v>
      </c>
      <c r="K1523" s="1" t="s">
        <v>20</v>
      </c>
      <c r="L1523" s="1">
        <v>37000000</v>
      </c>
      <c r="M1523" s="1">
        <v>2004</v>
      </c>
      <c r="N1523" s="1">
        <v>6.1</v>
      </c>
    </row>
    <row r="1524" spans="1:14" x14ac:dyDescent="0.25">
      <c r="A1524" s="2" t="s">
        <v>1929</v>
      </c>
      <c r="B1524" s="2">
        <v>487</v>
      </c>
      <c r="C1524" s="2">
        <v>94</v>
      </c>
      <c r="D1524" s="2">
        <v>56816662</v>
      </c>
      <c r="E1524" s="2" t="s">
        <v>1770</v>
      </c>
      <c r="F1524" s="2" t="s">
        <v>2198</v>
      </c>
      <c r="G1524" s="2" t="s">
        <v>3627</v>
      </c>
      <c r="H1524" s="2">
        <v>301149</v>
      </c>
      <c r="I1524" s="2">
        <v>509</v>
      </c>
      <c r="J1524" s="2" t="s">
        <v>19</v>
      </c>
      <c r="K1524" s="2" t="s">
        <v>1748</v>
      </c>
      <c r="L1524" s="2">
        <v>17000000</v>
      </c>
      <c r="M1524" s="2">
        <v>2011</v>
      </c>
      <c r="N1524" s="2">
        <v>7.7</v>
      </c>
    </row>
    <row r="1525" spans="1:14" x14ac:dyDescent="0.25">
      <c r="A1525" s="1" t="s">
        <v>3628</v>
      </c>
      <c r="B1525" s="1">
        <v>121</v>
      </c>
      <c r="C1525" s="1">
        <v>85</v>
      </c>
      <c r="D1525" s="1">
        <v>64238770</v>
      </c>
      <c r="E1525" s="1" t="s">
        <v>273</v>
      </c>
      <c r="F1525" s="1" t="s">
        <v>138</v>
      </c>
      <c r="G1525" s="1" t="s">
        <v>3629</v>
      </c>
      <c r="H1525" s="1">
        <v>19547</v>
      </c>
      <c r="I1525" s="1">
        <v>64</v>
      </c>
      <c r="J1525" s="1" t="s">
        <v>19</v>
      </c>
      <c r="K1525" s="1" t="s">
        <v>162</v>
      </c>
      <c r="L1525" s="1">
        <v>42000000</v>
      </c>
      <c r="M1525" s="1">
        <v>2014</v>
      </c>
      <c r="N1525" s="1">
        <v>5.8</v>
      </c>
    </row>
    <row r="1526" spans="1:14" x14ac:dyDescent="0.25">
      <c r="A1526" s="2" t="s">
        <v>3630</v>
      </c>
      <c r="B1526" s="2">
        <v>147</v>
      </c>
      <c r="C1526" s="2">
        <v>124</v>
      </c>
      <c r="D1526" s="2">
        <v>52937130</v>
      </c>
      <c r="E1526" s="2" t="s">
        <v>901</v>
      </c>
      <c r="F1526" s="2" t="s">
        <v>24</v>
      </c>
      <c r="G1526" s="2" t="s">
        <v>3631</v>
      </c>
      <c r="H1526" s="2">
        <v>198066</v>
      </c>
      <c r="I1526" s="2">
        <v>426</v>
      </c>
      <c r="J1526" s="2" t="s">
        <v>19</v>
      </c>
      <c r="K1526" s="2" t="s">
        <v>20</v>
      </c>
      <c r="L1526" s="2">
        <v>30000000</v>
      </c>
      <c r="M1526" s="2">
        <v>2001</v>
      </c>
      <c r="N1526" s="2">
        <v>7.6</v>
      </c>
    </row>
    <row r="1527" spans="1:14" x14ac:dyDescent="0.25">
      <c r="A1527" s="1" t="s">
        <v>3154</v>
      </c>
      <c r="B1527" s="1">
        <v>85</v>
      </c>
      <c r="C1527" s="1">
        <v>131</v>
      </c>
      <c r="D1527" s="1">
        <v>52799004</v>
      </c>
      <c r="E1527" s="1" t="s">
        <v>129</v>
      </c>
      <c r="F1527" s="1" t="s">
        <v>256</v>
      </c>
      <c r="G1527" s="1" t="s">
        <v>3632</v>
      </c>
      <c r="H1527" s="1">
        <v>28942</v>
      </c>
      <c r="I1527" s="1">
        <v>223</v>
      </c>
      <c r="J1527" s="1" t="s">
        <v>19</v>
      </c>
      <c r="K1527" s="1" t="s">
        <v>20</v>
      </c>
      <c r="L1527" s="1">
        <v>55000000</v>
      </c>
      <c r="M1527" s="1">
        <v>1999</v>
      </c>
      <c r="N1527" s="1">
        <v>6.1</v>
      </c>
    </row>
    <row r="1528" spans="1:14" x14ac:dyDescent="0.25">
      <c r="A1528" s="2" t="s">
        <v>3633</v>
      </c>
      <c r="B1528" s="2">
        <v>98</v>
      </c>
      <c r="C1528" s="2">
        <v>107</v>
      </c>
      <c r="D1528" s="2">
        <v>55210049</v>
      </c>
      <c r="E1528" s="2" t="s">
        <v>137</v>
      </c>
      <c r="F1528" s="2" t="s">
        <v>566</v>
      </c>
      <c r="G1528" s="2" t="s">
        <v>3634</v>
      </c>
      <c r="H1528" s="2">
        <v>43743</v>
      </c>
      <c r="I1528" s="2">
        <v>293</v>
      </c>
      <c r="J1528" s="2" t="s">
        <v>19</v>
      </c>
      <c r="K1528" s="2" t="s">
        <v>20</v>
      </c>
      <c r="L1528" s="2">
        <v>27800000</v>
      </c>
      <c r="M1528" s="2">
        <v>1989</v>
      </c>
      <c r="N1528" s="2">
        <v>5.4</v>
      </c>
    </row>
    <row r="1529" spans="1:14" x14ac:dyDescent="0.25">
      <c r="A1529" s="1" t="s">
        <v>2710</v>
      </c>
      <c r="B1529" s="1">
        <v>39</v>
      </c>
      <c r="C1529" s="1">
        <v>99</v>
      </c>
      <c r="D1529" s="1">
        <v>51432423</v>
      </c>
      <c r="E1529" s="1" t="s">
        <v>3635</v>
      </c>
      <c r="F1529" s="1" t="s">
        <v>3636</v>
      </c>
      <c r="G1529" s="1" t="s">
        <v>3637</v>
      </c>
      <c r="H1529" s="1">
        <v>15074</v>
      </c>
      <c r="I1529" s="1">
        <v>72</v>
      </c>
      <c r="J1529" s="1" t="s">
        <v>19</v>
      </c>
      <c r="K1529" s="1" t="s">
        <v>20</v>
      </c>
      <c r="L1529" s="1">
        <v>30000000</v>
      </c>
      <c r="M1529" s="1">
        <v>2002</v>
      </c>
      <c r="N1529" s="1">
        <v>5.0999999999999996</v>
      </c>
    </row>
    <row r="1530" spans="1:14" x14ac:dyDescent="0.25">
      <c r="A1530" s="2" t="s">
        <v>1260</v>
      </c>
      <c r="B1530" s="2">
        <v>43</v>
      </c>
      <c r="C1530" s="2">
        <v>83</v>
      </c>
      <c r="D1530" s="2">
        <v>51109400</v>
      </c>
      <c r="E1530" s="2" t="s">
        <v>557</v>
      </c>
      <c r="F1530" s="2" t="s">
        <v>3535</v>
      </c>
      <c r="G1530" s="2" t="s">
        <v>3638</v>
      </c>
      <c r="H1530" s="2">
        <v>76850</v>
      </c>
      <c r="I1530" s="2">
        <v>85</v>
      </c>
      <c r="J1530" s="2" t="s">
        <v>19</v>
      </c>
      <c r="K1530" s="2" t="s">
        <v>20</v>
      </c>
      <c r="L1530" s="2">
        <v>30000000</v>
      </c>
      <c r="M1530" s="2">
        <v>1994</v>
      </c>
      <c r="N1530" s="2">
        <v>6.4</v>
      </c>
    </row>
    <row r="1531" spans="1:14" x14ac:dyDescent="0.25">
      <c r="A1531" s="1" t="s">
        <v>2810</v>
      </c>
      <c r="B1531" s="1">
        <v>108</v>
      </c>
      <c r="C1531" s="1">
        <v>131</v>
      </c>
      <c r="D1531" s="1">
        <v>50300000</v>
      </c>
      <c r="E1531" s="1" t="s">
        <v>28</v>
      </c>
      <c r="F1531" s="1" t="s">
        <v>3639</v>
      </c>
      <c r="G1531" s="1" t="s">
        <v>3640</v>
      </c>
      <c r="H1531" s="1">
        <v>68565</v>
      </c>
      <c r="I1531" s="1">
        <v>300</v>
      </c>
      <c r="J1531" s="1" t="s">
        <v>19</v>
      </c>
      <c r="K1531" s="1" t="s">
        <v>31</v>
      </c>
      <c r="L1531" s="1">
        <v>30000000</v>
      </c>
      <c r="M1531" s="1">
        <v>1985</v>
      </c>
      <c r="N1531" s="1">
        <v>6.3</v>
      </c>
    </row>
    <row r="1532" spans="1:14" x14ac:dyDescent="0.25">
      <c r="A1532" s="2" t="s">
        <v>3641</v>
      </c>
      <c r="B1532" s="2">
        <v>209</v>
      </c>
      <c r="C1532" s="2">
        <v>85</v>
      </c>
      <c r="D1532" s="2">
        <v>56068547</v>
      </c>
      <c r="E1532" s="2" t="s">
        <v>3642</v>
      </c>
      <c r="F1532" s="2" t="s">
        <v>3643</v>
      </c>
      <c r="G1532" s="2" t="s">
        <v>3644</v>
      </c>
      <c r="H1532" s="2">
        <v>98160</v>
      </c>
      <c r="I1532" s="2">
        <v>307</v>
      </c>
      <c r="J1532" s="2" t="s">
        <v>19</v>
      </c>
      <c r="K1532" s="2" t="s">
        <v>31</v>
      </c>
      <c r="L1532" s="2">
        <v>30000000</v>
      </c>
      <c r="M1532" s="2">
        <v>2005</v>
      </c>
      <c r="N1532" s="2">
        <v>7.5</v>
      </c>
    </row>
    <row r="1533" spans="1:14" x14ac:dyDescent="0.25">
      <c r="A1533" s="1" t="s">
        <v>2542</v>
      </c>
      <c r="B1533" s="1">
        <v>131</v>
      </c>
      <c r="C1533" s="1">
        <v>126</v>
      </c>
      <c r="D1533" s="1">
        <v>53680848</v>
      </c>
      <c r="E1533" s="1" t="s">
        <v>129</v>
      </c>
      <c r="F1533" s="1" t="s">
        <v>362</v>
      </c>
      <c r="G1533" s="1" t="s">
        <v>3645</v>
      </c>
      <c r="H1533" s="1">
        <v>167967</v>
      </c>
      <c r="I1533" s="1">
        <v>243</v>
      </c>
      <c r="J1533" s="1" t="s">
        <v>19</v>
      </c>
      <c r="K1533" s="1" t="s">
        <v>20</v>
      </c>
      <c r="L1533" s="1">
        <v>30000000</v>
      </c>
      <c r="M1533" s="1">
        <v>2007</v>
      </c>
      <c r="N1533" s="1">
        <v>7.1</v>
      </c>
    </row>
    <row r="1534" spans="1:14" x14ac:dyDescent="0.25">
      <c r="A1534" s="1" t="s">
        <v>521</v>
      </c>
      <c r="B1534" s="1">
        <v>316</v>
      </c>
      <c r="C1534" s="1">
        <v>123</v>
      </c>
      <c r="D1534" s="1">
        <v>50921738</v>
      </c>
      <c r="E1534" s="1" t="s">
        <v>2277</v>
      </c>
      <c r="F1534" s="1" t="s">
        <v>214</v>
      </c>
      <c r="G1534" s="1" t="s">
        <v>3647</v>
      </c>
      <c r="H1534" s="1">
        <v>192930</v>
      </c>
      <c r="I1534" s="1">
        <v>581</v>
      </c>
      <c r="J1534" s="1" t="s">
        <v>19</v>
      </c>
      <c r="K1534" s="1" t="s">
        <v>31</v>
      </c>
      <c r="L1534" s="1">
        <v>30000000</v>
      </c>
      <c r="M1534" s="1">
        <v>2007</v>
      </c>
      <c r="N1534" s="1">
        <v>7.8</v>
      </c>
    </row>
    <row r="1535" spans="1:14" x14ac:dyDescent="0.25">
      <c r="A1535" s="2" t="s">
        <v>1302</v>
      </c>
      <c r="B1535" s="2">
        <v>159</v>
      </c>
      <c r="C1535" s="2">
        <v>105</v>
      </c>
      <c r="D1535" s="2">
        <v>53021560</v>
      </c>
      <c r="E1535" s="2" t="s">
        <v>753</v>
      </c>
      <c r="F1535" s="2" t="s">
        <v>1293</v>
      </c>
      <c r="G1535" s="2" t="s">
        <v>3648</v>
      </c>
      <c r="H1535" s="2">
        <v>74630</v>
      </c>
      <c r="I1535" s="2">
        <v>156</v>
      </c>
      <c r="J1535" s="2" t="s">
        <v>19</v>
      </c>
      <c r="K1535" s="2" t="s">
        <v>20</v>
      </c>
      <c r="L1535" s="2">
        <v>30000000</v>
      </c>
      <c r="M1535" s="2">
        <v>2010</v>
      </c>
      <c r="N1535" s="2">
        <v>6.5</v>
      </c>
    </row>
    <row r="1536" spans="1:14" x14ac:dyDescent="0.25">
      <c r="A1536" s="1" t="s">
        <v>111</v>
      </c>
      <c r="B1536" s="1">
        <v>63</v>
      </c>
      <c r="C1536" s="1">
        <v>125</v>
      </c>
      <c r="D1536" s="1">
        <v>45645204</v>
      </c>
      <c r="E1536" s="1" t="s">
        <v>201</v>
      </c>
      <c r="F1536" s="1" t="s">
        <v>625</v>
      </c>
      <c r="G1536" s="1" t="s">
        <v>3649</v>
      </c>
      <c r="H1536" s="1">
        <v>39306</v>
      </c>
      <c r="I1536" s="1">
        <v>119</v>
      </c>
      <c r="J1536" s="1" t="s">
        <v>19</v>
      </c>
      <c r="K1536" s="1" t="s">
        <v>20</v>
      </c>
      <c r="L1536" s="1">
        <v>30000000</v>
      </c>
      <c r="M1536" s="1">
        <v>1989</v>
      </c>
      <c r="N1536" s="1">
        <v>6.6</v>
      </c>
    </row>
    <row r="1537" spans="1:14" x14ac:dyDescent="0.25">
      <c r="A1537" s="1" t="s">
        <v>154</v>
      </c>
      <c r="B1537" s="1">
        <v>267</v>
      </c>
      <c r="C1537" s="1">
        <v>77</v>
      </c>
      <c r="D1537" s="1">
        <v>53337608</v>
      </c>
      <c r="E1537" s="1" t="s">
        <v>3651</v>
      </c>
      <c r="F1537" s="1" t="s">
        <v>24</v>
      </c>
      <c r="G1537" s="1" t="s">
        <v>3652</v>
      </c>
      <c r="H1537" s="1">
        <v>188785</v>
      </c>
      <c r="I1537" s="1">
        <v>467</v>
      </c>
      <c r="J1537" s="1" t="s">
        <v>19</v>
      </c>
      <c r="K1537" s="1" t="s">
        <v>20</v>
      </c>
      <c r="L1537" s="1">
        <v>40000000</v>
      </c>
      <c r="M1537" s="1">
        <v>2005</v>
      </c>
      <c r="N1537" s="1">
        <v>7.4</v>
      </c>
    </row>
    <row r="1538" spans="1:14" x14ac:dyDescent="0.25">
      <c r="A1538" s="1" t="s">
        <v>2644</v>
      </c>
      <c r="B1538" s="1">
        <v>478</v>
      </c>
      <c r="C1538" s="1">
        <v>121</v>
      </c>
      <c r="D1538" s="1">
        <v>46875468</v>
      </c>
      <c r="E1538" s="1" t="s">
        <v>613</v>
      </c>
      <c r="F1538" s="1" t="s">
        <v>3654</v>
      </c>
      <c r="G1538" s="1" t="s">
        <v>3655</v>
      </c>
      <c r="H1538" s="1">
        <v>196217</v>
      </c>
      <c r="I1538" s="1">
        <v>461</v>
      </c>
      <c r="J1538" s="1" t="s">
        <v>19</v>
      </c>
      <c r="K1538" s="1" t="s">
        <v>20</v>
      </c>
      <c r="L1538" s="1">
        <v>30000000</v>
      </c>
      <c r="M1538" s="1">
        <v>2015</v>
      </c>
      <c r="N1538" s="1">
        <v>7.6</v>
      </c>
    </row>
    <row r="1539" spans="1:14" x14ac:dyDescent="0.25">
      <c r="A1539" s="2" t="s">
        <v>1528</v>
      </c>
      <c r="B1539" s="2">
        <v>305</v>
      </c>
      <c r="C1539" s="2">
        <v>124</v>
      </c>
      <c r="D1539" s="2">
        <v>52418902</v>
      </c>
      <c r="E1539" s="2" t="s">
        <v>1839</v>
      </c>
      <c r="F1539" s="2" t="s">
        <v>223</v>
      </c>
      <c r="G1539" s="2" t="s">
        <v>3656</v>
      </c>
      <c r="H1539" s="2">
        <v>147128</v>
      </c>
      <c r="I1539" s="2">
        <v>277</v>
      </c>
      <c r="J1539" s="2" t="s">
        <v>19</v>
      </c>
      <c r="K1539" s="2" t="s">
        <v>20</v>
      </c>
      <c r="L1539" s="2">
        <v>30000000</v>
      </c>
      <c r="M1539" s="2">
        <v>2015</v>
      </c>
      <c r="N1539" s="2">
        <v>7.5</v>
      </c>
    </row>
    <row r="1540" spans="1:14" x14ac:dyDescent="0.25">
      <c r="A1540" s="1" t="s">
        <v>44</v>
      </c>
      <c r="B1540" s="1">
        <v>397</v>
      </c>
      <c r="C1540" s="1">
        <v>99</v>
      </c>
      <c r="D1540" s="1">
        <v>42057340</v>
      </c>
      <c r="E1540" s="1" t="s">
        <v>2571</v>
      </c>
      <c r="F1540" s="1" t="s">
        <v>2049</v>
      </c>
      <c r="G1540" s="1" t="s">
        <v>3657</v>
      </c>
      <c r="H1540" s="1">
        <v>158354</v>
      </c>
      <c r="I1540" s="1">
        <v>691</v>
      </c>
      <c r="J1540" s="1" t="s">
        <v>19</v>
      </c>
      <c r="K1540" s="1" t="s">
        <v>20</v>
      </c>
      <c r="L1540" s="1">
        <v>30000000</v>
      </c>
      <c r="M1540" s="1">
        <v>2009</v>
      </c>
      <c r="N1540" s="1">
        <v>6.6</v>
      </c>
    </row>
    <row r="1541" spans="1:14" x14ac:dyDescent="0.25">
      <c r="A1541" s="2" t="s">
        <v>3658</v>
      </c>
      <c r="B1541" s="2">
        <v>214</v>
      </c>
      <c r="C1541" s="2">
        <v>112</v>
      </c>
      <c r="D1541" s="2">
        <v>42478175</v>
      </c>
      <c r="E1541" s="2" t="s">
        <v>385</v>
      </c>
      <c r="F1541" s="2" t="s">
        <v>232</v>
      </c>
      <c r="G1541" s="2" t="s">
        <v>3659</v>
      </c>
      <c r="H1541" s="2">
        <v>93767</v>
      </c>
      <c r="I1541" s="2">
        <v>209</v>
      </c>
      <c r="J1541" s="2" t="s">
        <v>19</v>
      </c>
      <c r="K1541" s="2" t="s">
        <v>20</v>
      </c>
      <c r="L1541" s="2">
        <v>25000000</v>
      </c>
      <c r="M1541" s="2">
        <v>2015</v>
      </c>
      <c r="N1541" s="2">
        <v>7.2</v>
      </c>
    </row>
    <row r="1542" spans="1:14" x14ac:dyDescent="0.25">
      <c r="A1542" s="1" t="s">
        <v>3660</v>
      </c>
      <c r="B1542" s="1">
        <v>82</v>
      </c>
      <c r="C1542" s="1">
        <v>111</v>
      </c>
      <c r="D1542" s="1">
        <v>41407470</v>
      </c>
      <c r="E1542" s="1" t="s">
        <v>1904</v>
      </c>
      <c r="F1542" s="1" t="s">
        <v>1133</v>
      </c>
      <c r="G1542" s="1" t="s">
        <v>3661</v>
      </c>
      <c r="H1542" s="1">
        <v>43378</v>
      </c>
      <c r="I1542" s="1">
        <v>292</v>
      </c>
      <c r="J1542" s="1" t="s">
        <v>19</v>
      </c>
      <c r="K1542" s="1" t="s">
        <v>20</v>
      </c>
      <c r="L1542" s="1">
        <v>30000000</v>
      </c>
      <c r="M1542" s="1">
        <v>2003</v>
      </c>
      <c r="N1542" s="1">
        <v>7.6</v>
      </c>
    </row>
    <row r="1543" spans="1:14" x14ac:dyDescent="0.25">
      <c r="A1543" s="2" t="s">
        <v>587</v>
      </c>
      <c r="B1543" s="2">
        <v>138</v>
      </c>
      <c r="C1543" s="2">
        <v>107</v>
      </c>
      <c r="D1543" s="2">
        <v>42385520</v>
      </c>
      <c r="E1543" s="2" t="s">
        <v>3462</v>
      </c>
      <c r="F1543" s="2" t="s">
        <v>1937</v>
      </c>
      <c r="G1543" s="2" t="s">
        <v>3663</v>
      </c>
      <c r="H1543" s="2">
        <v>47297</v>
      </c>
      <c r="I1543" s="2">
        <v>86</v>
      </c>
      <c r="J1543" s="2" t="s">
        <v>19</v>
      </c>
      <c r="K1543" s="2" t="s">
        <v>20</v>
      </c>
      <c r="L1543" s="2">
        <v>30000000</v>
      </c>
      <c r="M1543" s="2">
        <v>2010</v>
      </c>
      <c r="N1543" s="2">
        <v>6.2</v>
      </c>
    </row>
    <row r="1544" spans="1:14" x14ac:dyDescent="0.25">
      <c r="A1544" s="1" t="s">
        <v>2518</v>
      </c>
      <c r="B1544" s="1">
        <v>69</v>
      </c>
      <c r="C1544" s="1">
        <v>104</v>
      </c>
      <c r="D1544" s="1">
        <v>40118420</v>
      </c>
      <c r="E1544" s="1" t="s">
        <v>2317</v>
      </c>
      <c r="F1544" s="1" t="s">
        <v>2451</v>
      </c>
      <c r="G1544" s="1" t="s">
        <v>3664</v>
      </c>
      <c r="H1544" s="1">
        <v>26066</v>
      </c>
      <c r="I1544" s="1">
        <v>216</v>
      </c>
      <c r="J1544" s="1" t="s">
        <v>19</v>
      </c>
      <c r="K1544" s="1" t="s">
        <v>20</v>
      </c>
      <c r="L1544" s="1">
        <v>30000000</v>
      </c>
      <c r="M1544" s="1">
        <v>2002</v>
      </c>
      <c r="N1544" s="1">
        <v>5.6</v>
      </c>
    </row>
    <row r="1545" spans="1:14" x14ac:dyDescent="0.25">
      <c r="A1545" s="2" t="s">
        <v>74</v>
      </c>
      <c r="B1545" s="2">
        <v>253</v>
      </c>
      <c r="C1545" s="2">
        <v>113</v>
      </c>
      <c r="D1545" s="2">
        <v>40137776</v>
      </c>
      <c r="E1545" s="2" t="s">
        <v>1274</v>
      </c>
      <c r="F1545" s="2" t="s">
        <v>672</v>
      </c>
      <c r="G1545" s="2" t="s">
        <v>3665</v>
      </c>
      <c r="H1545" s="2">
        <v>186977</v>
      </c>
      <c r="I1545" s="2">
        <v>529</v>
      </c>
      <c r="J1545" s="2" t="s">
        <v>19</v>
      </c>
      <c r="K1545" s="2" t="s">
        <v>20</v>
      </c>
      <c r="L1545" s="2">
        <v>38000000</v>
      </c>
      <c r="M1545" s="2">
        <v>2006</v>
      </c>
      <c r="N1545" s="2">
        <v>7.6</v>
      </c>
    </row>
    <row r="1546" spans="1:14" x14ac:dyDescent="0.25">
      <c r="A1546" s="1" t="s">
        <v>1735</v>
      </c>
      <c r="B1546" s="1">
        <v>304</v>
      </c>
      <c r="C1546" s="1">
        <v>113</v>
      </c>
      <c r="D1546" s="1">
        <v>39568996</v>
      </c>
      <c r="E1546" s="1" t="s">
        <v>2914</v>
      </c>
      <c r="F1546" s="1" t="s">
        <v>1485</v>
      </c>
      <c r="G1546" s="1" t="s">
        <v>3666</v>
      </c>
      <c r="H1546" s="1">
        <v>138435</v>
      </c>
      <c r="I1546" s="1">
        <v>527</v>
      </c>
      <c r="J1546" s="1" t="s">
        <v>19</v>
      </c>
      <c r="K1546" s="1" t="s">
        <v>20</v>
      </c>
      <c r="L1546" s="1">
        <v>32000000</v>
      </c>
      <c r="M1546" s="1">
        <v>2007</v>
      </c>
      <c r="N1546" s="1">
        <v>6.6</v>
      </c>
    </row>
    <row r="1547" spans="1:14" x14ac:dyDescent="0.25">
      <c r="A1547" s="2" t="s">
        <v>3667</v>
      </c>
      <c r="B1547" s="2">
        <v>634</v>
      </c>
      <c r="C1547" s="2">
        <v>95</v>
      </c>
      <c r="D1547" s="2">
        <v>42043633</v>
      </c>
      <c r="E1547" s="2" t="s">
        <v>1345</v>
      </c>
      <c r="F1547" s="2" t="s">
        <v>56</v>
      </c>
      <c r="G1547" s="2" t="s">
        <v>3668</v>
      </c>
      <c r="H1547" s="2">
        <v>277172</v>
      </c>
      <c r="I1547" s="2">
        <v>986</v>
      </c>
      <c r="J1547" s="2" t="s">
        <v>19</v>
      </c>
      <c r="K1547" s="2" t="s">
        <v>20</v>
      </c>
      <c r="L1547" s="2">
        <v>30000000</v>
      </c>
      <c r="M1547" s="2">
        <v>2012</v>
      </c>
      <c r="N1547" s="2">
        <v>7</v>
      </c>
    </row>
    <row r="1548" spans="1:14" x14ac:dyDescent="0.25">
      <c r="A1548" s="1" t="s">
        <v>3669</v>
      </c>
      <c r="B1548" s="1">
        <v>111</v>
      </c>
      <c r="C1548" s="1">
        <v>86</v>
      </c>
      <c r="D1548" s="1">
        <v>38232624</v>
      </c>
      <c r="E1548" s="1" t="s">
        <v>872</v>
      </c>
      <c r="F1548" s="1" t="s">
        <v>1321</v>
      </c>
      <c r="G1548" s="1" t="s">
        <v>3670</v>
      </c>
      <c r="H1548" s="1">
        <v>88518</v>
      </c>
      <c r="I1548" s="1">
        <v>409</v>
      </c>
      <c r="J1548" s="1" t="s">
        <v>19</v>
      </c>
      <c r="K1548" s="1" t="s">
        <v>20</v>
      </c>
      <c r="L1548" s="1">
        <v>30000000</v>
      </c>
      <c r="M1548" s="1">
        <v>2008</v>
      </c>
      <c r="N1548" s="1">
        <v>2.7</v>
      </c>
    </row>
    <row r="1549" spans="1:14" x14ac:dyDescent="0.25">
      <c r="A1549" s="2" t="s">
        <v>1243</v>
      </c>
      <c r="B1549" s="2">
        <v>77</v>
      </c>
      <c r="C1549" s="2">
        <v>126</v>
      </c>
      <c r="D1549" s="2">
        <v>38413606</v>
      </c>
      <c r="E1549" s="2" t="s">
        <v>246</v>
      </c>
      <c r="F1549" s="2" t="s">
        <v>913</v>
      </c>
      <c r="G1549" s="2" t="s">
        <v>3672</v>
      </c>
      <c r="H1549" s="2">
        <v>54042</v>
      </c>
      <c r="I1549" s="2">
        <v>215</v>
      </c>
      <c r="J1549" s="2" t="s">
        <v>19</v>
      </c>
      <c r="K1549" s="2" t="s">
        <v>20</v>
      </c>
      <c r="L1549" s="2">
        <v>30000000</v>
      </c>
      <c r="M1549" s="2">
        <v>1988</v>
      </c>
      <c r="N1549" s="2">
        <v>7.6</v>
      </c>
    </row>
    <row r="1550" spans="1:14" x14ac:dyDescent="0.25">
      <c r="A1550" s="1" t="s">
        <v>1313</v>
      </c>
      <c r="B1550" s="1">
        <v>120</v>
      </c>
      <c r="C1550" s="1">
        <v>101</v>
      </c>
      <c r="D1550" s="1">
        <v>38122105</v>
      </c>
      <c r="E1550" s="1" t="s">
        <v>746</v>
      </c>
      <c r="F1550" s="1" t="s">
        <v>3671</v>
      </c>
      <c r="G1550" s="1" t="s">
        <v>3673</v>
      </c>
      <c r="H1550" s="1">
        <v>112669</v>
      </c>
      <c r="I1550" s="1">
        <v>226</v>
      </c>
      <c r="J1550" s="1" t="s">
        <v>19</v>
      </c>
      <c r="K1550" s="1" t="s">
        <v>20</v>
      </c>
      <c r="L1550" s="1">
        <v>27000000</v>
      </c>
      <c r="M1550" s="1">
        <v>1987</v>
      </c>
      <c r="N1550" s="1">
        <v>6.6</v>
      </c>
    </row>
    <row r="1551" spans="1:14" x14ac:dyDescent="0.25">
      <c r="A1551" s="2" t="s">
        <v>1018</v>
      </c>
      <c r="B1551" s="2">
        <v>63</v>
      </c>
      <c r="C1551" s="2">
        <v>102</v>
      </c>
      <c r="D1551" s="2">
        <v>38747385</v>
      </c>
      <c r="E1551" s="2" t="s">
        <v>3674</v>
      </c>
      <c r="F1551" s="2" t="s">
        <v>314</v>
      </c>
      <c r="G1551" s="2" t="s">
        <v>3675</v>
      </c>
      <c r="H1551" s="2">
        <v>49349</v>
      </c>
      <c r="I1551" s="2">
        <v>165</v>
      </c>
      <c r="J1551" s="2" t="s">
        <v>19</v>
      </c>
      <c r="K1551" s="2" t="s">
        <v>20</v>
      </c>
      <c r="L1551" s="2">
        <v>25000000</v>
      </c>
      <c r="M1551" s="2">
        <v>1986</v>
      </c>
      <c r="N1551" s="2">
        <v>6.9</v>
      </c>
    </row>
    <row r="1552" spans="1:14" x14ac:dyDescent="0.25">
      <c r="A1552" s="1" t="s">
        <v>521</v>
      </c>
      <c r="B1552" s="1">
        <v>417</v>
      </c>
      <c r="C1552" s="1">
        <v>111</v>
      </c>
      <c r="D1552" s="1">
        <v>40247512</v>
      </c>
      <c r="E1552" s="1" t="s">
        <v>513</v>
      </c>
      <c r="F1552" s="1" t="s">
        <v>3677</v>
      </c>
      <c r="G1552" s="1" t="s">
        <v>3678</v>
      </c>
      <c r="H1552" s="1">
        <v>159198</v>
      </c>
      <c r="I1552" s="1">
        <v>438</v>
      </c>
      <c r="J1552" s="1" t="s">
        <v>19</v>
      </c>
      <c r="K1552" s="1" t="s">
        <v>20</v>
      </c>
      <c r="L1552" s="1">
        <v>30000000</v>
      </c>
      <c r="M1552" s="1">
        <v>2011</v>
      </c>
      <c r="N1552" s="1">
        <v>6.8</v>
      </c>
    </row>
    <row r="1553" spans="1:14" x14ac:dyDescent="0.25">
      <c r="A1553" s="1" t="s">
        <v>3679</v>
      </c>
      <c r="B1553" s="1">
        <v>59</v>
      </c>
      <c r="C1553" s="1">
        <v>95</v>
      </c>
      <c r="D1553" s="1">
        <v>35927406</v>
      </c>
      <c r="E1553" s="1" t="s">
        <v>159</v>
      </c>
      <c r="F1553" s="1" t="s">
        <v>2154</v>
      </c>
      <c r="G1553" s="1" t="s">
        <v>3680</v>
      </c>
      <c r="H1553" s="1">
        <v>36363</v>
      </c>
      <c r="I1553" s="1">
        <v>256</v>
      </c>
      <c r="J1553" s="1" t="s">
        <v>19</v>
      </c>
      <c r="K1553" s="1" t="s">
        <v>20</v>
      </c>
      <c r="L1553" s="1">
        <v>30000000</v>
      </c>
      <c r="M1553" s="1">
        <v>1997</v>
      </c>
      <c r="N1553" s="1">
        <v>3.7</v>
      </c>
    </row>
    <row r="1554" spans="1:14" x14ac:dyDescent="0.25">
      <c r="A1554" s="2" t="s">
        <v>193</v>
      </c>
      <c r="B1554" s="2">
        <v>218</v>
      </c>
      <c r="C1554" s="2">
        <v>98</v>
      </c>
      <c r="D1554" s="2">
        <v>35565975</v>
      </c>
      <c r="E1554" s="2" t="s">
        <v>753</v>
      </c>
      <c r="F1554" s="2" t="s">
        <v>193</v>
      </c>
      <c r="G1554" s="2" t="s">
        <v>3681</v>
      </c>
      <c r="H1554" s="2">
        <v>49205</v>
      </c>
      <c r="I1554" s="2">
        <v>184</v>
      </c>
      <c r="J1554" s="2" t="s">
        <v>19</v>
      </c>
      <c r="K1554" s="2" t="s">
        <v>20</v>
      </c>
      <c r="L1554" s="2">
        <v>30000000</v>
      </c>
      <c r="M1554" s="2">
        <v>2011</v>
      </c>
      <c r="N1554" s="2">
        <v>6.1</v>
      </c>
    </row>
    <row r="1555" spans="1:14" x14ac:dyDescent="0.25">
      <c r="A1555" s="1" t="s">
        <v>3682</v>
      </c>
      <c r="B1555" s="1">
        <v>359</v>
      </c>
      <c r="C1555" s="1">
        <v>100</v>
      </c>
      <c r="D1555" s="1">
        <v>35266619</v>
      </c>
      <c r="E1555" s="1" t="s">
        <v>2375</v>
      </c>
      <c r="F1555" s="1" t="s">
        <v>283</v>
      </c>
      <c r="G1555" s="1" t="s">
        <v>3683</v>
      </c>
      <c r="H1555" s="1">
        <v>108242</v>
      </c>
      <c r="I1555" s="1">
        <v>371</v>
      </c>
      <c r="J1555" s="1" t="s">
        <v>19</v>
      </c>
      <c r="K1555" s="1" t="s">
        <v>20</v>
      </c>
      <c r="L1555" s="1">
        <v>30000000</v>
      </c>
      <c r="M1555" s="1">
        <v>2013</v>
      </c>
      <c r="N1555" s="1">
        <v>5.9</v>
      </c>
    </row>
    <row r="1556" spans="1:14" x14ac:dyDescent="0.25">
      <c r="A1556" s="2" t="s">
        <v>3684</v>
      </c>
      <c r="B1556" s="2">
        <v>101</v>
      </c>
      <c r="C1556" s="2">
        <v>118</v>
      </c>
      <c r="D1556" s="2">
        <v>34703228</v>
      </c>
      <c r="E1556" s="2" t="s">
        <v>2836</v>
      </c>
      <c r="F1556" s="2" t="s">
        <v>665</v>
      </c>
      <c r="G1556" s="2" t="s">
        <v>3686</v>
      </c>
      <c r="H1556" s="2">
        <v>21767</v>
      </c>
      <c r="I1556" s="2">
        <v>127</v>
      </c>
      <c r="J1556" s="2" t="s">
        <v>19</v>
      </c>
      <c r="K1556" s="2" t="s">
        <v>20</v>
      </c>
      <c r="L1556" s="2">
        <v>30000000</v>
      </c>
      <c r="M1556" s="2">
        <v>2006</v>
      </c>
      <c r="N1556" s="2">
        <v>6.7</v>
      </c>
    </row>
    <row r="1557" spans="1:14" x14ac:dyDescent="0.25">
      <c r="A1557" s="2" t="s">
        <v>3687</v>
      </c>
      <c r="B1557" s="2">
        <v>85</v>
      </c>
      <c r="C1557" s="2">
        <v>125</v>
      </c>
      <c r="D1557" s="2">
        <v>38432823</v>
      </c>
      <c r="E1557" s="2" t="s">
        <v>3689</v>
      </c>
      <c r="F1557" s="2" t="s">
        <v>588</v>
      </c>
      <c r="G1557" s="2" t="s">
        <v>3690</v>
      </c>
      <c r="H1557" s="2">
        <v>33067</v>
      </c>
      <c r="I1557" s="2">
        <v>134</v>
      </c>
      <c r="J1557" s="2" t="s">
        <v>19</v>
      </c>
      <c r="K1557" s="2" t="s">
        <v>20</v>
      </c>
      <c r="L1557" s="2">
        <v>30000000</v>
      </c>
      <c r="M1557" s="2">
        <v>2006</v>
      </c>
      <c r="N1557" s="2">
        <v>6.9</v>
      </c>
    </row>
    <row r="1558" spans="1:14" x14ac:dyDescent="0.25">
      <c r="A1558" s="1" t="s">
        <v>2182</v>
      </c>
      <c r="B1558" s="1">
        <v>64</v>
      </c>
      <c r="C1558" s="1">
        <v>94</v>
      </c>
      <c r="D1558" s="1">
        <v>32095318</v>
      </c>
      <c r="E1558" s="1" t="s">
        <v>557</v>
      </c>
      <c r="F1558" s="1" t="s">
        <v>452</v>
      </c>
      <c r="G1558" s="1" t="s">
        <v>3691</v>
      </c>
      <c r="H1558" s="1">
        <v>12466</v>
      </c>
      <c r="I1558" s="1">
        <v>84</v>
      </c>
      <c r="J1558" s="1" t="s">
        <v>19</v>
      </c>
      <c r="K1558" s="1" t="s">
        <v>20</v>
      </c>
      <c r="L1558" s="1">
        <v>45000000</v>
      </c>
      <c r="M1558" s="1">
        <v>2001</v>
      </c>
      <c r="N1558" s="1">
        <v>5.5</v>
      </c>
    </row>
    <row r="1559" spans="1:14" x14ac:dyDescent="0.25">
      <c r="A1559" s="2" t="s">
        <v>3692</v>
      </c>
      <c r="B1559" s="2">
        <v>263</v>
      </c>
      <c r="C1559" s="2">
        <v>79</v>
      </c>
      <c r="D1559" s="2">
        <v>31743332</v>
      </c>
      <c r="E1559" s="2" t="s">
        <v>3693</v>
      </c>
      <c r="F1559" s="2" t="s">
        <v>1603</v>
      </c>
      <c r="G1559" s="2" t="s">
        <v>3694</v>
      </c>
      <c r="H1559" s="2">
        <v>111117</v>
      </c>
      <c r="I1559" s="2">
        <v>245</v>
      </c>
      <c r="J1559" s="2" t="s">
        <v>19</v>
      </c>
      <c r="K1559" s="2" t="s">
        <v>20</v>
      </c>
      <c r="L1559" s="2">
        <v>30000000</v>
      </c>
      <c r="M1559" s="2">
        <v>2009</v>
      </c>
      <c r="N1559" s="2">
        <v>7.1</v>
      </c>
    </row>
    <row r="1560" spans="1:14" x14ac:dyDescent="0.25">
      <c r="A1560" s="1" t="s">
        <v>807</v>
      </c>
      <c r="B1560" s="1">
        <v>450</v>
      </c>
      <c r="C1560" s="1">
        <v>106</v>
      </c>
      <c r="D1560" s="1">
        <v>32154410</v>
      </c>
      <c r="E1560" s="1" t="s">
        <v>1100</v>
      </c>
      <c r="F1560" s="1" t="s">
        <v>260</v>
      </c>
      <c r="G1560" s="1" t="s">
        <v>3695</v>
      </c>
      <c r="H1560" s="1">
        <v>148327</v>
      </c>
      <c r="I1560" s="1">
        <v>274</v>
      </c>
      <c r="J1560" s="1" t="s">
        <v>19</v>
      </c>
      <c r="K1560" s="1" t="s">
        <v>20</v>
      </c>
      <c r="L1560" s="1">
        <v>30000000</v>
      </c>
      <c r="M1560" s="1">
        <v>2013</v>
      </c>
      <c r="N1560" s="1">
        <v>7.1</v>
      </c>
    </row>
    <row r="1561" spans="1:14" x14ac:dyDescent="0.25">
      <c r="A1561" s="1" t="s">
        <v>3696</v>
      </c>
      <c r="B1561" s="1">
        <v>162</v>
      </c>
      <c r="C1561" s="1">
        <v>63</v>
      </c>
      <c r="D1561" s="1">
        <v>26687172</v>
      </c>
      <c r="E1561" s="1" t="s">
        <v>685</v>
      </c>
      <c r="F1561" s="1" t="s">
        <v>364</v>
      </c>
      <c r="G1561" s="1" t="s">
        <v>3697</v>
      </c>
      <c r="H1561" s="1">
        <v>15600</v>
      </c>
      <c r="I1561" s="1">
        <v>55</v>
      </c>
      <c r="J1561" s="1" t="s">
        <v>19</v>
      </c>
      <c r="K1561" s="1" t="s">
        <v>20</v>
      </c>
      <c r="L1561" s="1">
        <v>30000000</v>
      </c>
      <c r="M1561" s="1">
        <v>2011</v>
      </c>
      <c r="N1561" s="1">
        <v>7.3</v>
      </c>
    </row>
    <row r="1562" spans="1:14" x14ac:dyDescent="0.25">
      <c r="A1562" s="2" t="s">
        <v>3698</v>
      </c>
      <c r="B1562" s="2">
        <v>85</v>
      </c>
      <c r="C1562" s="2">
        <v>85</v>
      </c>
      <c r="D1562" s="2">
        <v>26096584</v>
      </c>
      <c r="E1562" s="2" t="s">
        <v>872</v>
      </c>
      <c r="F1562" s="2" t="s">
        <v>1329</v>
      </c>
      <c r="G1562" s="2" t="s">
        <v>3699</v>
      </c>
      <c r="H1562" s="2">
        <v>30651</v>
      </c>
      <c r="I1562" s="2">
        <v>267</v>
      </c>
      <c r="J1562" s="2" t="s">
        <v>19</v>
      </c>
      <c r="K1562" s="2" t="s">
        <v>20</v>
      </c>
      <c r="L1562" s="2">
        <v>19000000</v>
      </c>
      <c r="M1562" s="2">
        <v>2003</v>
      </c>
      <c r="N1562" s="2">
        <v>3.4</v>
      </c>
    </row>
    <row r="1563" spans="1:14" x14ac:dyDescent="0.25">
      <c r="A1563" s="1" t="s">
        <v>876</v>
      </c>
      <c r="B1563" s="1">
        <v>110</v>
      </c>
      <c r="C1563" s="1">
        <v>108</v>
      </c>
      <c r="D1563" s="1">
        <v>26525834</v>
      </c>
      <c r="E1563" s="1" t="s">
        <v>753</v>
      </c>
      <c r="F1563" s="1" t="s">
        <v>876</v>
      </c>
      <c r="G1563" s="1" t="s">
        <v>3700</v>
      </c>
      <c r="H1563" s="1">
        <v>21998</v>
      </c>
      <c r="I1563" s="1">
        <v>227</v>
      </c>
      <c r="J1563" s="1" t="s">
        <v>19</v>
      </c>
      <c r="K1563" s="1" t="s">
        <v>20</v>
      </c>
      <c r="L1563" s="1">
        <v>30000000</v>
      </c>
      <c r="M1563" s="1">
        <v>1998</v>
      </c>
      <c r="N1563" s="1">
        <v>6.8</v>
      </c>
    </row>
    <row r="1564" spans="1:14" x14ac:dyDescent="0.25">
      <c r="A1564" s="2" t="s">
        <v>1691</v>
      </c>
      <c r="B1564" s="2">
        <v>165</v>
      </c>
      <c r="C1564" s="2">
        <v>139</v>
      </c>
      <c r="D1564" s="2">
        <v>30513940</v>
      </c>
      <c r="E1564" s="2" t="s">
        <v>2058</v>
      </c>
      <c r="F1564" s="2" t="s">
        <v>3701</v>
      </c>
      <c r="G1564" s="2" t="s">
        <v>3702</v>
      </c>
      <c r="H1564" s="2">
        <v>15843</v>
      </c>
      <c r="I1564" s="2">
        <v>104</v>
      </c>
      <c r="J1564" s="2" t="s">
        <v>19</v>
      </c>
      <c r="K1564" s="2" t="s">
        <v>20</v>
      </c>
      <c r="L1564" s="2">
        <v>30000000</v>
      </c>
      <c r="M1564" s="2">
        <v>2014</v>
      </c>
      <c r="N1564" s="2">
        <v>6.9</v>
      </c>
    </row>
    <row r="1565" spans="1:14" x14ac:dyDescent="0.25">
      <c r="A1565" s="1" t="s">
        <v>2471</v>
      </c>
      <c r="B1565" s="1">
        <v>64</v>
      </c>
      <c r="C1565" s="1">
        <v>127</v>
      </c>
      <c r="D1565" s="1">
        <v>23209440</v>
      </c>
      <c r="E1565" s="1" t="s">
        <v>1671</v>
      </c>
      <c r="F1565" s="1" t="s">
        <v>1219</v>
      </c>
      <c r="G1565" s="1" t="s">
        <v>3704</v>
      </c>
      <c r="H1565" s="1">
        <v>9283</v>
      </c>
      <c r="I1565" s="1">
        <v>112</v>
      </c>
      <c r="J1565" s="1" t="s">
        <v>19</v>
      </c>
      <c r="K1565" s="1" t="s">
        <v>20</v>
      </c>
      <c r="L1565" s="1">
        <v>30000000</v>
      </c>
      <c r="M1565" s="1">
        <v>1998</v>
      </c>
      <c r="N1565" s="1">
        <v>7</v>
      </c>
    </row>
    <row r="1566" spans="1:14" x14ac:dyDescent="0.25">
      <c r="A1566" s="2" t="s">
        <v>3705</v>
      </c>
      <c r="B1566" s="2">
        <v>44</v>
      </c>
      <c r="C1566" s="2">
        <v>106</v>
      </c>
      <c r="D1566" s="2">
        <v>24048000</v>
      </c>
      <c r="E1566" s="2" t="s">
        <v>746</v>
      </c>
      <c r="F1566" s="2" t="s">
        <v>902</v>
      </c>
      <c r="G1566" s="2" t="s">
        <v>3706</v>
      </c>
      <c r="H1566" s="2">
        <v>23579</v>
      </c>
      <c r="I1566" s="2">
        <v>88</v>
      </c>
      <c r="J1566" s="2" t="s">
        <v>19</v>
      </c>
      <c r="K1566" s="2" t="s">
        <v>20</v>
      </c>
      <c r="L1566" s="2">
        <v>30000000</v>
      </c>
      <c r="M1566" s="2">
        <v>1995</v>
      </c>
      <c r="N1566" s="2">
        <v>5.5</v>
      </c>
    </row>
    <row r="1567" spans="1:14" x14ac:dyDescent="0.25">
      <c r="A1567" s="1" t="s">
        <v>1360</v>
      </c>
      <c r="B1567" s="1">
        <v>147</v>
      </c>
      <c r="C1567" s="1">
        <v>95</v>
      </c>
      <c r="D1567" s="1">
        <v>22526144</v>
      </c>
      <c r="E1567" s="1" t="s">
        <v>1262</v>
      </c>
      <c r="F1567" s="1" t="s">
        <v>276</v>
      </c>
      <c r="G1567" s="1" t="s">
        <v>3707</v>
      </c>
      <c r="H1567" s="1">
        <v>53884</v>
      </c>
      <c r="I1567" s="1">
        <v>203</v>
      </c>
      <c r="J1567" s="1" t="s">
        <v>19</v>
      </c>
      <c r="K1567" s="1" t="s">
        <v>20</v>
      </c>
      <c r="L1567" s="1">
        <v>30000000</v>
      </c>
      <c r="M1567" s="1">
        <v>2006</v>
      </c>
      <c r="N1567" s="1">
        <v>5.0999999999999996</v>
      </c>
    </row>
    <row r="1568" spans="1:14" x14ac:dyDescent="0.25">
      <c r="A1568" s="2" t="s">
        <v>1354</v>
      </c>
      <c r="B1568" s="2">
        <v>242</v>
      </c>
      <c r="C1568" s="2">
        <v>118</v>
      </c>
      <c r="D1568" s="2">
        <v>30523568</v>
      </c>
      <c r="E1568" s="2" t="s">
        <v>1498</v>
      </c>
      <c r="F1568" s="2" t="s">
        <v>2108</v>
      </c>
      <c r="G1568" s="2" t="s">
        <v>3708</v>
      </c>
      <c r="H1568" s="2">
        <v>54447</v>
      </c>
      <c r="I1568" s="2">
        <v>201</v>
      </c>
      <c r="J1568" s="2" t="s">
        <v>19</v>
      </c>
      <c r="K1568" s="2" t="s">
        <v>20</v>
      </c>
      <c r="L1568" s="2">
        <v>30000000</v>
      </c>
      <c r="M1568" s="2">
        <v>2014</v>
      </c>
      <c r="N1568" s="2">
        <v>6.2</v>
      </c>
    </row>
    <row r="1569" spans="1:14" x14ac:dyDescent="0.25">
      <c r="A1569" s="1" t="s">
        <v>3709</v>
      </c>
      <c r="B1569" s="1">
        <v>244</v>
      </c>
      <c r="C1569" s="1">
        <v>108</v>
      </c>
      <c r="D1569" s="1">
        <v>23070045</v>
      </c>
      <c r="E1569" s="1" t="s">
        <v>955</v>
      </c>
      <c r="F1569" s="1" t="s">
        <v>720</v>
      </c>
      <c r="G1569" s="1" t="s">
        <v>3711</v>
      </c>
      <c r="H1569" s="1">
        <v>47003</v>
      </c>
      <c r="I1569" s="1">
        <v>215</v>
      </c>
      <c r="J1569" s="1" t="s">
        <v>19</v>
      </c>
      <c r="K1569" s="1" t="s">
        <v>20</v>
      </c>
      <c r="L1569" s="1">
        <v>30000000</v>
      </c>
      <c r="M1569" s="1">
        <v>2011</v>
      </c>
      <c r="N1569" s="1">
        <v>5.9</v>
      </c>
    </row>
    <row r="1570" spans="1:14" x14ac:dyDescent="0.25">
      <c r="A1570" s="2" t="s">
        <v>3712</v>
      </c>
      <c r="B1570" s="2">
        <v>73</v>
      </c>
      <c r="C1570" s="2">
        <v>105</v>
      </c>
      <c r="D1570" s="2">
        <v>20422207</v>
      </c>
      <c r="E1570" s="2" t="s">
        <v>753</v>
      </c>
      <c r="F1570" s="2" t="s">
        <v>1071</v>
      </c>
      <c r="G1570" s="2" t="s">
        <v>3713</v>
      </c>
      <c r="H1570" s="2">
        <v>15052</v>
      </c>
      <c r="I1570" s="2">
        <v>116</v>
      </c>
      <c r="J1570" s="2" t="s">
        <v>19</v>
      </c>
      <c r="K1570" s="2" t="s">
        <v>20</v>
      </c>
      <c r="L1570" s="2">
        <v>35000000</v>
      </c>
      <c r="M1570" s="2">
        <v>2004</v>
      </c>
      <c r="N1570" s="2">
        <v>5.2</v>
      </c>
    </row>
    <row r="1571" spans="1:14" x14ac:dyDescent="0.25">
      <c r="A1571" s="1" t="s">
        <v>2920</v>
      </c>
      <c r="B1571" s="1">
        <v>232</v>
      </c>
      <c r="C1571" s="1">
        <v>131</v>
      </c>
      <c r="D1571" s="1">
        <v>28644770</v>
      </c>
      <c r="E1571" s="1" t="s">
        <v>877</v>
      </c>
      <c r="F1571" s="1" t="s">
        <v>2018</v>
      </c>
      <c r="G1571" s="1" t="s">
        <v>3714</v>
      </c>
      <c r="H1571" s="1">
        <v>78974</v>
      </c>
      <c r="I1571" s="1">
        <v>141</v>
      </c>
      <c r="J1571" s="1" t="s">
        <v>19</v>
      </c>
      <c r="K1571" s="1" t="s">
        <v>20</v>
      </c>
      <c r="L1571" s="1">
        <v>30000000</v>
      </c>
      <c r="M1571" s="1">
        <v>2012</v>
      </c>
      <c r="N1571" s="1">
        <v>6.2</v>
      </c>
    </row>
    <row r="1572" spans="1:14" x14ac:dyDescent="0.25">
      <c r="A1572" s="2" t="s">
        <v>3715</v>
      </c>
      <c r="B1572" s="2">
        <v>63</v>
      </c>
      <c r="C1572" s="2">
        <v>104</v>
      </c>
      <c r="D1572" s="2">
        <v>21800302</v>
      </c>
      <c r="E1572" s="2" t="s">
        <v>2139</v>
      </c>
      <c r="F1572" s="2" t="s">
        <v>452</v>
      </c>
      <c r="G1572" s="2" t="s">
        <v>3716</v>
      </c>
      <c r="H1572" s="2">
        <v>12164</v>
      </c>
      <c r="I1572" s="2">
        <v>63</v>
      </c>
      <c r="J1572" s="2" t="s">
        <v>19</v>
      </c>
      <c r="K1572" s="2" t="s">
        <v>20</v>
      </c>
      <c r="L1572" s="2">
        <v>30000000</v>
      </c>
      <c r="M1572" s="2">
        <v>2004</v>
      </c>
      <c r="N1572" s="2">
        <v>5.5</v>
      </c>
    </row>
    <row r="1573" spans="1:14" x14ac:dyDescent="0.25">
      <c r="A1573" s="1" t="s">
        <v>3717</v>
      </c>
      <c r="B1573" s="1">
        <v>239</v>
      </c>
      <c r="C1573" s="1">
        <v>133</v>
      </c>
      <c r="D1573" s="1">
        <v>21129348</v>
      </c>
      <c r="E1573" s="1" t="s">
        <v>2472</v>
      </c>
      <c r="F1573" s="1" t="s">
        <v>180</v>
      </c>
      <c r="G1573" s="1" t="s">
        <v>3719</v>
      </c>
      <c r="H1573" s="1">
        <v>146364</v>
      </c>
      <c r="I1573" s="1">
        <v>237</v>
      </c>
      <c r="J1573" s="1" t="s">
        <v>19</v>
      </c>
      <c r="K1573" s="1" t="s">
        <v>20</v>
      </c>
      <c r="L1573" s="1">
        <v>35000000</v>
      </c>
      <c r="M1573" s="1">
        <v>2010</v>
      </c>
      <c r="N1573" s="1">
        <v>7.4</v>
      </c>
    </row>
    <row r="1574" spans="1:14" x14ac:dyDescent="0.25">
      <c r="A1574" s="2" t="s">
        <v>3720</v>
      </c>
      <c r="B1574" s="2">
        <v>158</v>
      </c>
      <c r="C1574" s="2">
        <v>94</v>
      </c>
      <c r="D1574" s="2">
        <v>18500966</v>
      </c>
      <c r="E1574" s="2" t="s">
        <v>1143</v>
      </c>
      <c r="F1574" s="2" t="s">
        <v>1027</v>
      </c>
      <c r="G1574" s="2" t="s">
        <v>3722</v>
      </c>
      <c r="H1574" s="2">
        <v>70341</v>
      </c>
      <c r="I1574" s="2">
        <v>830</v>
      </c>
      <c r="J1574" s="2" t="s">
        <v>19</v>
      </c>
      <c r="K1574" s="2" t="s">
        <v>20</v>
      </c>
      <c r="L1574" s="2">
        <v>30000000</v>
      </c>
      <c r="M1574" s="2">
        <v>2006</v>
      </c>
      <c r="N1574" s="2">
        <v>4.4000000000000004</v>
      </c>
    </row>
    <row r="1575" spans="1:14" x14ac:dyDescent="0.25">
      <c r="A1575" s="1" t="s">
        <v>3723</v>
      </c>
      <c r="B1575" s="1">
        <v>152</v>
      </c>
      <c r="C1575" s="1">
        <v>109</v>
      </c>
      <c r="D1575" s="1">
        <v>19976073</v>
      </c>
      <c r="E1575" s="1" t="s">
        <v>268</v>
      </c>
      <c r="F1575" s="1" t="s">
        <v>447</v>
      </c>
      <c r="G1575" s="1" t="s">
        <v>3724</v>
      </c>
      <c r="H1575" s="1">
        <v>65979</v>
      </c>
      <c r="I1575" s="1">
        <v>220</v>
      </c>
      <c r="J1575" s="1" t="s">
        <v>19</v>
      </c>
      <c r="K1575" s="1" t="s">
        <v>20</v>
      </c>
      <c r="L1575" s="1">
        <v>20000000</v>
      </c>
      <c r="M1575" s="1">
        <v>2005</v>
      </c>
      <c r="N1575" s="1">
        <v>6.3</v>
      </c>
    </row>
    <row r="1576" spans="1:14" x14ac:dyDescent="0.25">
      <c r="A1576" s="2" t="s">
        <v>1528</v>
      </c>
      <c r="B1576" s="2">
        <v>105</v>
      </c>
      <c r="C1576" s="2">
        <v>96</v>
      </c>
      <c r="D1576" s="2">
        <v>18967571</v>
      </c>
      <c r="E1576" s="2" t="s">
        <v>201</v>
      </c>
      <c r="F1576" s="2" t="s">
        <v>3027</v>
      </c>
      <c r="G1576" s="2" t="s">
        <v>3725</v>
      </c>
      <c r="H1576" s="2">
        <v>23345</v>
      </c>
      <c r="I1576" s="2">
        <v>167</v>
      </c>
      <c r="J1576" s="2" t="s">
        <v>19</v>
      </c>
      <c r="K1576" s="2" t="s">
        <v>20</v>
      </c>
      <c r="L1576" s="2">
        <v>30000000</v>
      </c>
      <c r="M1576" s="2">
        <v>1998</v>
      </c>
      <c r="N1576" s="2">
        <v>6.1</v>
      </c>
    </row>
    <row r="1577" spans="1:14" x14ac:dyDescent="0.25">
      <c r="A1577" s="1" t="s">
        <v>3726</v>
      </c>
      <c r="B1577" s="1">
        <v>36</v>
      </c>
      <c r="C1577" s="1">
        <v>105</v>
      </c>
      <c r="D1577" s="1">
        <v>17100000</v>
      </c>
      <c r="E1577" s="1" t="s">
        <v>3727</v>
      </c>
      <c r="F1577" s="1" t="s">
        <v>285</v>
      </c>
      <c r="G1577" s="1" t="s">
        <v>3728</v>
      </c>
      <c r="H1577" s="1">
        <v>7073</v>
      </c>
      <c r="I1577" s="1">
        <v>29</v>
      </c>
      <c r="J1577" s="1" t="s">
        <v>19</v>
      </c>
      <c r="K1577" s="1" t="s">
        <v>20</v>
      </c>
      <c r="L1577" s="1">
        <v>25000000</v>
      </c>
      <c r="M1577" s="1">
        <v>1996</v>
      </c>
      <c r="N1577" s="1">
        <v>5.3</v>
      </c>
    </row>
    <row r="1578" spans="1:14" x14ac:dyDescent="0.25">
      <c r="A1578" s="2" t="s">
        <v>3729</v>
      </c>
      <c r="B1578" s="2">
        <v>181</v>
      </c>
      <c r="C1578" s="2">
        <v>99</v>
      </c>
      <c r="D1578" s="2">
        <v>17266505</v>
      </c>
      <c r="E1578" s="2" t="s">
        <v>3731</v>
      </c>
      <c r="F1578" s="2" t="s">
        <v>58</v>
      </c>
      <c r="G1578" s="2" t="s">
        <v>3732</v>
      </c>
      <c r="H1578" s="2">
        <v>43764</v>
      </c>
      <c r="I1578" s="2">
        <v>291</v>
      </c>
      <c r="J1578" s="2" t="s">
        <v>19</v>
      </c>
      <c r="K1578" s="2" t="s">
        <v>20</v>
      </c>
      <c r="L1578" s="2">
        <v>30000000</v>
      </c>
      <c r="M1578" s="2">
        <v>2002</v>
      </c>
      <c r="N1578" s="2">
        <v>5.4</v>
      </c>
    </row>
    <row r="1579" spans="1:14" x14ac:dyDescent="0.25">
      <c r="A1579" s="1" t="s">
        <v>560</v>
      </c>
      <c r="B1579" s="1">
        <v>219</v>
      </c>
      <c r="C1579" s="1">
        <v>112</v>
      </c>
      <c r="D1579" s="1">
        <v>32357532</v>
      </c>
      <c r="E1579" s="1" t="s">
        <v>753</v>
      </c>
      <c r="F1579" s="1" t="s">
        <v>223</v>
      </c>
      <c r="G1579" s="1" t="s">
        <v>3733</v>
      </c>
      <c r="H1579" s="1">
        <v>143368</v>
      </c>
      <c r="I1579" s="1">
        <v>215</v>
      </c>
      <c r="J1579" s="1" t="s">
        <v>19</v>
      </c>
      <c r="K1579" s="1" t="s">
        <v>20</v>
      </c>
      <c r="L1579" s="1">
        <v>30000000</v>
      </c>
      <c r="M1579" s="1">
        <v>2010</v>
      </c>
      <c r="N1579" s="1">
        <v>6.7</v>
      </c>
    </row>
    <row r="1580" spans="1:14" x14ac:dyDescent="0.25">
      <c r="A1580" s="2" t="s">
        <v>1986</v>
      </c>
      <c r="B1580" s="2">
        <v>158</v>
      </c>
      <c r="C1580" s="2">
        <v>108</v>
      </c>
      <c r="D1580" s="2">
        <v>16930884</v>
      </c>
      <c r="E1580" s="2" t="s">
        <v>1110</v>
      </c>
      <c r="F1580" s="2" t="s">
        <v>1222</v>
      </c>
      <c r="G1580" s="2" t="s">
        <v>3734</v>
      </c>
      <c r="H1580" s="2">
        <v>65628</v>
      </c>
      <c r="I1580" s="2">
        <v>262</v>
      </c>
      <c r="J1580" s="2" t="s">
        <v>19</v>
      </c>
      <c r="K1580" s="2" t="s">
        <v>20</v>
      </c>
      <c r="L1580" s="2">
        <v>30000000</v>
      </c>
      <c r="M1580" s="2">
        <v>2007</v>
      </c>
      <c r="N1580" s="2">
        <v>5.9</v>
      </c>
    </row>
    <row r="1581" spans="1:14" x14ac:dyDescent="0.25">
      <c r="A1581" s="1" t="s">
        <v>3735</v>
      </c>
      <c r="B1581" s="1">
        <v>155</v>
      </c>
      <c r="C1581" s="1">
        <v>126</v>
      </c>
      <c r="D1581" s="1">
        <v>18324242</v>
      </c>
      <c r="E1581" s="1" t="s">
        <v>1671</v>
      </c>
      <c r="F1581" s="1" t="s">
        <v>495</v>
      </c>
      <c r="G1581" s="1" t="s">
        <v>3736</v>
      </c>
      <c r="H1581" s="1">
        <v>32815</v>
      </c>
      <c r="I1581" s="1">
        <v>214</v>
      </c>
      <c r="J1581" s="1" t="s">
        <v>19</v>
      </c>
      <c r="K1581" s="1" t="s">
        <v>20</v>
      </c>
      <c r="L1581" s="1">
        <v>35000000</v>
      </c>
      <c r="M1581" s="1">
        <v>2005</v>
      </c>
      <c r="N1581" s="1">
        <v>7.3</v>
      </c>
    </row>
    <row r="1582" spans="1:14" x14ac:dyDescent="0.25">
      <c r="A1582" s="2" t="s">
        <v>2449</v>
      </c>
      <c r="B1582" s="2">
        <v>74</v>
      </c>
      <c r="C1582" s="2">
        <v>98</v>
      </c>
      <c r="D1582" s="2">
        <v>16323969</v>
      </c>
      <c r="E1582" s="2" t="s">
        <v>2737</v>
      </c>
      <c r="F1582" s="2" t="s">
        <v>540</v>
      </c>
      <c r="G1582" s="2" t="s">
        <v>3737</v>
      </c>
      <c r="H1582" s="2">
        <v>45775</v>
      </c>
      <c r="I1582" s="2">
        <v>112</v>
      </c>
      <c r="J1582" s="2" t="s">
        <v>19</v>
      </c>
      <c r="K1582" s="2" t="s">
        <v>20</v>
      </c>
      <c r="L1582" s="2">
        <v>40000000</v>
      </c>
      <c r="M1582" s="2">
        <v>2004</v>
      </c>
      <c r="N1582" s="2">
        <v>5.5</v>
      </c>
    </row>
    <row r="1583" spans="1:14" x14ac:dyDescent="0.25">
      <c r="A1583" s="1" t="s">
        <v>3738</v>
      </c>
      <c r="B1583" s="1">
        <v>368</v>
      </c>
      <c r="C1583" s="1">
        <v>104</v>
      </c>
      <c r="D1583" s="1">
        <v>16999046</v>
      </c>
      <c r="E1583" s="1" t="s">
        <v>440</v>
      </c>
      <c r="F1583" s="1" t="s">
        <v>3740</v>
      </c>
      <c r="G1583" s="1" t="s">
        <v>3741</v>
      </c>
      <c r="H1583" s="1">
        <v>79517</v>
      </c>
      <c r="I1583" s="1">
        <v>354</v>
      </c>
      <c r="J1583" s="1" t="s">
        <v>19</v>
      </c>
      <c r="K1583" s="1" t="s">
        <v>162</v>
      </c>
      <c r="L1583" s="1">
        <v>26000000</v>
      </c>
      <c r="M1583" s="1">
        <v>2009</v>
      </c>
      <c r="N1583" s="1">
        <v>5.8</v>
      </c>
    </row>
    <row r="1584" spans="1:14" x14ac:dyDescent="0.25">
      <c r="A1584" s="2" t="s">
        <v>3742</v>
      </c>
      <c r="B1584" s="2">
        <v>81</v>
      </c>
      <c r="C1584" s="2">
        <v>110</v>
      </c>
      <c r="D1584" s="2">
        <v>16295774</v>
      </c>
      <c r="E1584" s="2" t="s">
        <v>2120</v>
      </c>
      <c r="F1584" s="2" t="s">
        <v>1825</v>
      </c>
      <c r="G1584" s="2" t="s">
        <v>3743</v>
      </c>
      <c r="H1584" s="2">
        <v>33669</v>
      </c>
      <c r="I1584" s="2">
        <v>269</v>
      </c>
      <c r="J1584" s="2" t="s">
        <v>19</v>
      </c>
      <c r="K1584" s="2" t="s">
        <v>20</v>
      </c>
      <c r="L1584" s="2">
        <v>35000000</v>
      </c>
      <c r="M1584" s="2">
        <v>1986</v>
      </c>
      <c r="N1584" s="2">
        <v>4.5999999999999996</v>
      </c>
    </row>
    <row r="1585" spans="1:14" x14ac:dyDescent="0.25">
      <c r="A1585" s="1" t="s">
        <v>3744</v>
      </c>
      <c r="B1585" s="1">
        <v>154</v>
      </c>
      <c r="C1585" s="1">
        <v>130</v>
      </c>
      <c r="D1585" s="1">
        <v>15709385</v>
      </c>
      <c r="E1585" s="1" t="s">
        <v>1100</v>
      </c>
      <c r="F1585" s="1" t="s">
        <v>748</v>
      </c>
      <c r="G1585" s="1" t="s">
        <v>3745</v>
      </c>
      <c r="H1585" s="1">
        <v>53053</v>
      </c>
      <c r="I1585" s="1">
        <v>132</v>
      </c>
      <c r="J1585" s="1" t="s">
        <v>19</v>
      </c>
      <c r="K1585" s="1" t="s">
        <v>20</v>
      </c>
      <c r="L1585" s="1">
        <v>30000000</v>
      </c>
      <c r="M1585" s="1">
        <v>2008</v>
      </c>
      <c r="N1585" s="1">
        <v>6.7</v>
      </c>
    </row>
    <row r="1586" spans="1:14" x14ac:dyDescent="0.25">
      <c r="A1586" s="2" t="s">
        <v>3746</v>
      </c>
      <c r="B1586" s="2">
        <v>140</v>
      </c>
      <c r="C1586" s="2">
        <v>93</v>
      </c>
      <c r="D1586" s="2">
        <v>14888028</v>
      </c>
      <c r="E1586" s="2" t="s">
        <v>3747</v>
      </c>
      <c r="F1586" s="2" t="s">
        <v>3748</v>
      </c>
      <c r="G1586" s="2" t="s">
        <v>3749</v>
      </c>
      <c r="H1586" s="2">
        <v>28606</v>
      </c>
      <c r="I1586" s="2">
        <v>262</v>
      </c>
      <c r="J1586" s="2" t="s">
        <v>19</v>
      </c>
      <c r="K1586" s="2" t="s">
        <v>20</v>
      </c>
      <c r="L1586" s="2">
        <v>30000000</v>
      </c>
      <c r="M1586" s="2">
        <v>2005</v>
      </c>
      <c r="N1586" s="2">
        <v>5.0999999999999996</v>
      </c>
    </row>
    <row r="1587" spans="1:14" x14ac:dyDescent="0.25">
      <c r="A1587" s="1" t="s">
        <v>1883</v>
      </c>
      <c r="B1587" s="1">
        <v>73</v>
      </c>
      <c r="C1587" s="1">
        <v>96</v>
      </c>
      <c r="D1587" s="1">
        <v>14208384</v>
      </c>
      <c r="E1587" s="1" t="s">
        <v>877</v>
      </c>
      <c r="F1587" s="1" t="s">
        <v>1387</v>
      </c>
      <c r="G1587" s="1" t="s">
        <v>3750</v>
      </c>
      <c r="H1587" s="1">
        <v>11520</v>
      </c>
      <c r="I1587" s="1">
        <v>105</v>
      </c>
      <c r="J1587" s="1" t="s">
        <v>19</v>
      </c>
      <c r="K1587" s="1" t="s">
        <v>20</v>
      </c>
      <c r="L1587" s="1">
        <v>30000000</v>
      </c>
      <c r="M1587" s="1">
        <v>2003</v>
      </c>
      <c r="N1587" s="1">
        <v>5.6</v>
      </c>
    </row>
    <row r="1588" spans="1:14" x14ac:dyDescent="0.25">
      <c r="A1588" s="2" t="s">
        <v>2771</v>
      </c>
      <c r="B1588" s="2">
        <v>98</v>
      </c>
      <c r="C1588" s="2">
        <v>114</v>
      </c>
      <c r="D1588" s="2">
        <v>12831121</v>
      </c>
      <c r="E1588" s="2" t="s">
        <v>1610</v>
      </c>
      <c r="F1588" s="2" t="s">
        <v>3751</v>
      </c>
      <c r="G1588" s="2" t="s">
        <v>3752</v>
      </c>
      <c r="H1588" s="2">
        <v>44979</v>
      </c>
      <c r="I1588" s="2">
        <v>298</v>
      </c>
      <c r="J1588" s="2" t="s">
        <v>19</v>
      </c>
      <c r="K1588" s="2" t="s">
        <v>20</v>
      </c>
      <c r="L1588" s="2">
        <v>30000000</v>
      </c>
      <c r="M1588" s="2">
        <v>2004</v>
      </c>
      <c r="N1588" s="2">
        <v>7</v>
      </c>
    </row>
    <row r="1589" spans="1:14" x14ac:dyDescent="0.25">
      <c r="A1589" s="1" t="s">
        <v>1755</v>
      </c>
      <c r="B1589" s="1">
        <v>358</v>
      </c>
      <c r="C1589" s="1">
        <v>106</v>
      </c>
      <c r="D1589" s="1">
        <v>18298649</v>
      </c>
      <c r="E1589" s="1" t="s">
        <v>3376</v>
      </c>
      <c r="F1589" s="1" t="s">
        <v>3753</v>
      </c>
      <c r="G1589" s="1" t="s">
        <v>3754</v>
      </c>
      <c r="H1589" s="1">
        <v>85024</v>
      </c>
      <c r="I1589" s="1">
        <v>242</v>
      </c>
      <c r="J1589" s="1" t="s">
        <v>19</v>
      </c>
      <c r="K1589" s="1" t="s">
        <v>20</v>
      </c>
      <c r="L1589" s="1">
        <v>30000000</v>
      </c>
      <c r="M1589" s="1">
        <v>2011</v>
      </c>
      <c r="N1589" s="1">
        <v>6.4</v>
      </c>
    </row>
    <row r="1590" spans="1:14" x14ac:dyDescent="0.25">
      <c r="A1590" s="2" t="s">
        <v>2329</v>
      </c>
      <c r="B1590" s="2">
        <v>222</v>
      </c>
      <c r="C1590" s="2">
        <v>150</v>
      </c>
      <c r="D1590" s="2">
        <v>12712093</v>
      </c>
      <c r="E1590" s="2" t="s">
        <v>2799</v>
      </c>
      <c r="F1590" s="2" t="s">
        <v>33</v>
      </c>
      <c r="G1590" s="2" t="s">
        <v>3756</v>
      </c>
      <c r="H1590" s="2">
        <v>70771</v>
      </c>
      <c r="I1590" s="2">
        <v>671</v>
      </c>
      <c r="J1590" s="2" t="s">
        <v>19</v>
      </c>
      <c r="K1590" s="2" t="s">
        <v>20</v>
      </c>
      <c r="L1590" s="2">
        <v>30000000</v>
      </c>
      <c r="M1590" s="2">
        <v>2005</v>
      </c>
      <c r="N1590" s="2">
        <v>6.7</v>
      </c>
    </row>
    <row r="1591" spans="1:14" x14ac:dyDescent="0.25">
      <c r="A1591" s="1" t="s">
        <v>3757</v>
      </c>
      <c r="B1591" s="1">
        <v>85</v>
      </c>
      <c r="C1591" s="1">
        <v>100</v>
      </c>
      <c r="D1591" s="1">
        <v>11576087</v>
      </c>
      <c r="E1591" s="1" t="s">
        <v>41</v>
      </c>
      <c r="F1591" s="1" t="s">
        <v>1956</v>
      </c>
      <c r="G1591" s="1" t="s">
        <v>3758</v>
      </c>
      <c r="H1591" s="1">
        <v>14747</v>
      </c>
      <c r="I1591" s="1">
        <v>338</v>
      </c>
      <c r="J1591" s="1" t="s">
        <v>19</v>
      </c>
      <c r="K1591" s="1" t="s">
        <v>20</v>
      </c>
      <c r="L1591" s="1">
        <v>30000000</v>
      </c>
      <c r="M1591" s="1">
        <v>1999</v>
      </c>
      <c r="N1591" s="1">
        <v>4.0999999999999996</v>
      </c>
    </row>
    <row r="1592" spans="1:14" x14ac:dyDescent="0.25">
      <c r="A1592" s="2" t="s">
        <v>2374</v>
      </c>
      <c r="B1592" s="2">
        <v>62</v>
      </c>
      <c r="C1592" s="2">
        <v>100</v>
      </c>
      <c r="D1592" s="2">
        <v>11900000</v>
      </c>
      <c r="E1592" s="2" t="s">
        <v>1040</v>
      </c>
      <c r="F1592" s="2" t="s">
        <v>55</v>
      </c>
      <c r="G1592" s="2" t="s">
        <v>3759</v>
      </c>
      <c r="H1592" s="2">
        <v>11003</v>
      </c>
      <c r="I1592" s="2">
        <v>148</v>
      </c>
      <c r="J1592" s="2" t="s">
        <v>19</v>
      </c>
      <c r="K1592" s="2" t="s">
        <v>20</v>
      </c>
      <c r="L1592" s="2">
        <v>30000000</v>
      </c>
      <c r="M1592" s="2">
        <v>1999</v>
      </c>
      <c r="N1592" s="2">
        <v>5.5</v>
      </c>
    </row>
    <row r="1593" spans="1:14" x14ac:dyDescent="0.25">
      <c r="A1593" s="1" t="s">
        <v>2556</v>
      </c>
      <c r="B1593" s="1">
        <v>130</v>
      </c>
      <c r="C1593" s="1">
        <v>100</v>
      </c>
      <c r="D1593" s="1">
        <v>9353573</v>
      </c>
      <c r="E1593" s="1" t="s">
        <v>159</v>
      </c>
      <c r="F1593" s="1" t="s">
        <v>2967</v>
      </c>
      <c r="G1593" s="1" t="s">
        <v>3760</v>
      </c>
      <c r="H1593" s="1">
        <v>56451</v>
      </c>
      <c r="I1593" s="1">
        <v>524</v>
      </c>
      <c r="J1593" s="1" t="s">
        <v>19</v>
      </c>
      <c r="K1593" s="1" t="s">
        <v>20</v>
      </c>
      <c r="L1593" s="1">
        <v>45000000</v>
      </c>
      <c r="M1593" s="1">
        <v>2009</v>
      </c>
      <c r="N1593" s="1">
        <v>2.7</v>
      </c>
    </row>
    <row r="1594" spans="1:14" x14ac:dyDescent="0.25">
      <c r="A1594" s="2" t="s">
        <v>3761</v>
      </c>
      <c r="B1594" s="2">
        <v>376</v>
      </c>
      <c r="C1594" s="2">
        <v>107</v>
      </c>
      <c r="D1594" s="2">
        <v>12026670</v>
      </c>
      <c r="E1594" s="2" t="s">
        <v>201</v>
      </c>
      <c r="F1594" s="2" t="s">
        <v>3615</v>
      </c>
      <c r="G1594" s="2" t="s">
        <v>3762</v>
      </c>
      <c r="H1594" s="2">
        <v>114241</v>
      </c>
      <c r="I1594" s="2">
        <v>258</v>
      </c>
      <c r="J1594" s="2" t="s">
        <v>19</v>
      </c>
      <c r="K1594" s="2" t="s">
        <v>20</v>
      </c>
      <c r="L1594" s="2">
        <v>45000000</v>
      </c>
      <c r="M1594" s="2">
        <v>2013</v>
      </c>
      <c r="N1594" s="2">
        <v>6.4</v>
      </c>
    </row>
    <row r="1595" spans="1:14" x14ac:dyDescent="0.25">
      <c r="A1595" s="1" t="s">
        <v>3763</v>
      </c>
      <c r="B1595" s="1">
        <v>130</v>
      </c>
      <c r="C1595" s="1">
        <v>102</v>
      </c>
      <c r="D1595" s="1">
        <v>14334645</v>
      </c>
      <c r="E1595" s="1" t="s">
        <v>1562</v>
      </c>
      <c r="F1595" s="1" t="s">
        <v>913</v>
      </c>
      <c r="G1595" s="1" t="s">
        <v>3764</v>
      </c>
      <c r="H1595" s="1">
        <v>22449</v>
      </c>
      <c r="I1595" s="1">
        <v>191</v>
      </c>
      <c r="J1595" s="1" t="s">
        <v>19</v>
      </c>
      <c r="K1595" s="1" t="s">
        <v>20</v>
      </c>
      <c r="L1595" s="1">
        <v>25000000</v>
      </c>
      <c r="M1595" s="1">
        <v>2004</v>
      </c>
      <c r="N1595" s="1">
        <v>4.8</v>
      </c>
    </row>
    <row r="1596" spans="1:14" x14ac:dyDescent="0.25">
      <c r="A1596" s="2" t="s">
        <v>3765</v>
      </c>
      <c r="B1596" s="2">
        <v>65</v>
      </c>
      <c r="C1596" s="2">
        <v>101</v>
      </c>
      <c r="D1596" s="2">
        <v>12189514</v>
      </c>
      <c r="E1596" s="2" t="s">
        <v>877</v>
      </c>
      <c r="F1596" s="2" t="s">
        <v>1393</v>
      </c>
      <c r="G1596" s="2" t="s">
        <v>3766</v>
      </c>
      <c r="H1596" s="2">
        <v>30092</v>
      </c>
      <c r="I1596" s="2">
        <v>129</v>
      </c>
      <c r="J1596" s="2" t="s">
        <v>19</v>
      </c>
      <c r="K1596" s="2" t="s">
        <v>20</v>
      </c>
      <c r="L1596" s="2">
        <v>23000000</v>
      </c>
      <c r="M1596" s="2">
        <v>2004</v>
      </c>
      <c r="N1596" s="2">
        <v>6.1</v>
      </c>
    </row>
    <row r="1597" spans="1:14" x14ac:dyDescent="0.25">
      <c r="A1597" s="1" t="s">
        <v>3767</v>
      </c>
      <c r="B1597" s="1">
        <v>77</v>
      </c>
      <c r="C1597" s="1">
        <v>86</v>
      </c>
      <c r="D1597" s="1">
        <v>10134754</v>
      </c>
      <c r="E1597" s="1" t="s">
        <v>1472</v>
      </c>
      <c r="F1597" s="1" t="s">
        <v>278</v>
      </c>
      <c r="G1597" s="1" t="s">
        <v>3768</v>
      </c>
      <c r="H1597" s="1">
        <v>9682</v>
      </c>
      <c r="I1597" s="1">
        <v>38</v>
      </c>
      <c r="J1597" s="1" t="s">
        <v>19</v>
      </c>
      <c r="K1597" s="1" t="s">
        <v>20</v>
      </c>
      <c r="L1597" s="1">
        <v>30000000</v>
      </c>
      <c r="M1597" s="1">
        <v>2011</v>
      </c>
      <c r="N1597" s="1">
        <v>4.8</v>
      </c>
    </row>
    <row r="1598" spans="1:14" x14ac:dyDescent="0.25">
      <c r="A1598" s="2" t="s">
        <v>3391</v>
      </c>
      <c r="B1598" s="2">
        <v>107</v>
      </c>
      <c r="C1598" s="2">
        <v>108</v>
      </c>
      <c r="D1598" s="2">
        <v>8535575</v>
      </c>
      <c r="E1598" s="2" t="s">
        <v>1671</v>
      </c>
      <c r="F1598" s="2" t="s">
        <v>270</v>
      </c>
      <c r="G1598" s="2" t="s">
        <v>3769</v>
      </c>
      <c r="H1598" s="2">
        <v>24033</v>
      </c>
      <c r="I1598" s="2">
        <v>152</v>
      </c>
      <c r="J1598" s="2" t="s">
        <v>19</v>
      </c>
      <c r="K1598" s="2" t="s">
        <v>20</v>
      </c>
      <c r="L1598" s="2">
        <v>30000000</v>
      </c>
      <c r="M1598" s="2">
        <v>2005</v>
      </c>
      <c r="N1598" s="2">
        <v>7</v>
      </c>
    </row>
    <row r="1599" spans="1:14" x14ac:dyDescent="0.25">
      <c r="A1599" s="1" t="s">
        <v>1399</v>
      </c>
      <c r="B1599" s="1">
        <v>292</v>
      </c>
      <c r="C1599" s="1">
        <v>123</v>
      </c>
      <c r="D1599" s="1">
        <v>7689458</v>
      </c>
      <c r="E1599" s="1" t="s">
        <v>3770</v>
      </c>
      <c r="F1599" s="1" t="s">
        <v>107</v>
      </c>
      <c r="G1599" s="1" t="s">
        <v>3771</v>
      </c>
      <c r="H1599" s="1">
        <v>126307</v>
      </c>
      <c r="I1599" s="1">
        <v>210</v>
      </c>
      <c r="J1599" s="1" t="s">
        <v>19</v>
      </c>
      <c r="K1599" s="1" t="s">
        <v>31</v>
      </c>
      <c r="L1599" s="1">
        <v>40000000</v>
      </c>
      <c r="M1599" s="1">
        <v>2009</v>
      </c>
      <c r="N1599" s="1">
        <v>6.8</v>
      </c>
    </row>
    <row r="1600" spans="1:14" x14ac:dyDescent="0.25">
      <c r="A1600" s="2" t="s">
        <v>2622</v>
      </c>
      <c r="B1600" s="2">
        <v>184</v>
      </c>
      <c r="C1600" s="2">
        <v>88</v>
      </c>
      <c r="D1600" s="2">
        <v>19316646</v>
      </c>
      <c r="E1600" s="2" t="s">
        <v>809</v>
      </c>
      <c r="F1600" s="2" t="s">
        <v>406</v>
      </c>
      <c r="G1600" s="2" t="s">
        <v>3777</v>
      </c>
      <c r="H1600" s="2">
        <v>52069</v>
      </c>
      <c r="I1600" s="2">
        <v>95</v>
      </c>
      <c r="J1600" s="2" t="s">
        <v>19</v>
      </c>
      <c r="K1600" s="2" t="s">
        <v>20</v>
      </c>
      <c r="L1600" s="2">
        <v>30000000</v>
      </c>
      <c r="M1600" s="2">
        <v>2013</v>
      </c>
      <c r="N1600" s="2">
        <v>5.6</v>
      </c>
    </row>
    <row r="1601" spans="1:14" x14ac:dyDescent="0.25">
      <c r="A1601" s="1" t="s">
        <v>2690</v>
      </c>
      <c r="B1601" s="1">
        <v>123</v>
      </c>
      <c r="C1601" s="1">
        <v>109</v>
      </c>
      <c r="D1601" s="1">
        <v>10965209</v>
      </c>
      <c r="E1601" s="1" t="s">
        <v>268</v>
      </c>
      <c r="F1601" s="1" t="s">
        <v>164</v>
      </c>
      <c r="G1601" s="1" t="s">
        <v>3778</v>
      </c>
      <c r="H1601" s="1">
        <v>25558</v>
      </c>
      <c r="I1601" s="1">
        <v>221</v>
      </c>
      <c r="J1601" s="1" t="s">
        <v>19</v>
      </c>
      <c r="K1601" s="1" t="s">
        <v>20</v>
      </c>
      <c r="L1601" s="1">
        <v>30000000</v>
      </c>
      <c r="M1601" s="1">
        <v>2001</v>
      </c>
      <c r="N1601" s="1">
        <v>6.1</v>
      </c>
    </row>
    <row r="1602" spans="1:14" x14ac:dyDescent="0.25">
      <c r="A1602" s="2" t="s">
        <v>560</v>
      </c>
      <c r="B1602" s="2">
        <v>60</v>
      </c>
      <c r="C1602" s="2">
        <v>122</v>
      </c>
      <c r="D1602" s="2">
        <v>26830000</v>
      </c>
      <c r="E1602" s="2" t="s">
        <v>1022</v>
      </c>
      <c r="F1602" s="2" t="s">
        <v>902</v>
      </c>
      <c r="G1602" s="2" t="s">
        <v>3779</v>
      </c>
      <c r="H1602" s="2">
        <v>101888</v>
      </c>
      <c r="I1602" s="2">
        <v>365</v>
      </c>
      <c r="J1602" s="2" t="s">
        <v>19</v>
      </c>
      <c r="K1602" s="2" t="s">
        <v>20</v>
      </c>
      <c r="L1602" s="2">
        <v>18000000</v>
      </c>
      <c r="M1602" s="2">
        <v>1989</v>
      </c>
      <c r="N1602" s="2">
        <v>7.9</v>
      </c>
    </row>
    <row r="1603" spans="1:14" x14ac:dyDescent="0.25">
      <c r="A1603" s="1" t="s">
        <v>3780</v>
      </c>
      <c r="B1603" s="1">
        <v>111</v>
      </c>
      <c r="C1603" s="1">
        <v>251</v>
      </c>
      <c r="D1603" s="1">
        <v>5300000</v>
      </c>
      <c r="E1603" s="1" t="s">
        <v>1007</v>
      </c>
      <c r="F1603" s="1" t="s">
        <v>913</v>
      </c>
      <c r="G1603" s="1" t="s">
        <v>3781</v>
      </c>
      <c r="H1603" s="1">
        <v>221000</v>
      </c>
      <c r="I1603" s="1">
        <v>495</v>
      </c>
      <c r="J1603" s="1" t="s">
        <v>19</v>
      </c>
      <c r="K1603" s="1" t="s">
        <v>3185</v>
      </c>
      <c r="L1603" s="1">
        <v>30000000</v>
      </c>
      <c r="M1603" s="1">
        <v>1984</v>
      </c>
      <c r="N1603" s="1">
        <v>8.4</v>
      </c>
    </row>
    <row r="1604" spans="1:14" x14ac:dyDescent="0.25">
      <c r="A1604" s="2" t="s">
        <v>3782</v>
      </c>
      <c r="B1604" s="2">
        <v>217</v>
      </c>
      <c r="C1604" s="2">
        <v>118</v>
      </c>
      <c r="D1604" s="2">
        <v>10880926</v>
      </c>
      <c r="E1604" s="2" t="s">
        <v>268</v>
      </c>
      <c r="F1604" s="2" t="s">
        <v>411</v>
      </c>
      <c r="G1604" s="2" t="s">
        <v>3783</v>
      </c>
      <c r="H1604" s="2">
        <v>54147</v>
      </c>
      <c r="I1604" s="2">
        <v>127</v>
      </c>
      <c r="J1604" s="2" t="s">
        <v>19</v>
      </c>
      <c r="K1604" s="2" t="s">
        <v>20</v>
      </c>
      <c r="L1604" s="2">
        <v>30000000</v>
      </c>
      <c r="M1604" s="2">
        <v>2013</v>
      </c>
      <c r="N1604" s="2">
        <v>6.5</v>
      </c>
    </row>
    <row r="1605" spans="1:14" x14ac:dyDescent="0.25">
      <c r="A1605" s="1" t="s">
        <v>3784</v>
      </c>
      <c r="B1605" s="1">
        <v>117</v>
      </c>
      <c r="C1605" s="1">
        <v>131</v>
      </c>
      <c r="D1605" s="1">
        <v>3752725</v>
      </c>
      <c r="E1605" s="1" t="s">
        <v>129</v>
      </c>
      <c r="F1605" s="1" t="s">
        <v>1222</v>
      </c>
      <c r="G1605" s="1" t="s">
        <v>3785</v>
      </c>
      <c r="H1605" s="1">
        <v>29715</v>
      </c>
      <c r="I1605" s="1">
        <v>161</v>
      </c>
      <c r="J1605" s="1" t="s">
        <v>19</v>
      </c>
      <c r="K1605" s="1" t="s">
        <v>20</v>
      </c>
      <c r="L1605" s="1">
        <v>18000000</v>
      </c>
      <c r="M1605" s="1">
        <v>2004</v>
      </c>
      <c r="N1605" s="1">
        <v>7.1</v>
      </c>
    </row>
    <row r="1606" spans="1:14" x14ac:dyDescent="0.25">
      <c r="A1606" s="2" t="s">
        <v>2374</v>
      </c>
      <c r="B1606" s="2">
        <v>105</v>
      </c>
      <c r="C1606" s="2">
        <v>109</v>
      </c>
      <c r="D1606" s="2">
        <v>3517797</v>
      </c>
      <c r="E1606" s="2" t="s">
        <v>2668</v>
      </c>
      <c r="F1606" s="2" t="s">
        <v>3786</v>
      </c>
      <c r="G1606" s="2" t="s">
        <v>3787</v>
      </c>
      <c r="H1606" s="2">
        <v>9004</v>
      </c>
      <c r="I1606" s="2">
        <v>103</v>
      </c>
      <c r="J1606" s="2" t="s">
        <v>19</v>
      </c>
      <c r="K1606" s="2" t="s">
        <v>774</v>
      </c>
      <c r="L1606" s="2">
        <v>25000000</v>
      </c>
      <c r="M1606" s="2">
        <v>2002</v>
      </c>
      <c r="N1606" s="2">
        <v>6.6</v>
      </c>
    </row>
    <row r="1607" spans="1:14" x14ac:dyDescent="0.25">
      <c r="A1607" s="2" t="s">
        <v>3611</v>
      </c>
      <c r="B1607" s="2">
        <v>124</v>
      </c>
      <c r="C1607" s="2">
        <v>88</v>
      </c>
      <c r="D1607" s="2">
        <v>2975649</v>
      </c>
      <c r="E1607" s="2" t="s">
        <v>2886</v>
      </c>
      <c r="F1607" s="2" t="s">
        <v>1457</v>
      </c>
      <c r="G1607" s="2" t="s">
        <v>3789</v>
      </c>
      <c r="H1607" s="2">
        <v>23864</v>
      </c>
      <c r="I1607" s="2">
        <v>142</v>
      </c>
      <c r="J1607" s="2" t="s">
        <v>19</v>
      </c>
      <c r="K1607" s="2" t="s">
        <v>31</v>
      </c>
      <c r="L1607" s="2">
        <v>30000000</v>
      </c>
      <c r="M1607" s="2">
        <v>2006</v>
      </c>
      <c r="N1607" s="2">
        <v>7</v>
      </c>
    </row>
    <row r="1608" spans="1:14" x14ac:dyDescent="0.25">
      <c r="A1608" s="1" t="s">
        <v>3790</v>
      </c>
      <c r="B1608" s="1">
        <v>90</v>
      </c>
      <c r="C1608" s="1">
        <v>103</v>
      </c>
      <c r="D1608" s="1">
        <v>668171</v>
      </c>
      <c r="E1608" s="1" t="s">
        <v>3115</v>
      </c>
      <c r="F1608" s="1" t="s">
        <v>2830</v>
      </c>
      <c r="G1608" s="1" t="s">
        <v>3791</v>
      </c>
      <c r="H1608" s="1">
        <v>8215</v>
      </c>
      <c r="I1608" s="1">
        <v>132</v>
      </c>
      <c r="J1608" s="1" t="s">
        <v>1012</v>
      </c>
      <c r="K1608" s="1" t="s">
        <v>497</v>
      </c>
      <c r="L1608" s="1">
        <v>60000000</v>
      </c>
      <c r="M1608" s="1">
        <v>2005</v>
      </c>
      <c r="N1608" s="1">
        <v>5.6</v>
      </c>
    </row>
    <row r="1609" spans="1:14" x14ac:dyDescent="0.25">
      <c r="A1609" s="2" t="s">
        <v>3792</v>
      </c>
      <c r="B1609" s="2">
        <v>110</v>
      </c>
      <c r="C1609" s="2">
        <v>87</v>
      </c>
      <c r="D1609" s="2">
        <v>480314</v>
      </c>
      <c r="E1609" s="2" t="s">
        <v>75</v>
      </c>
      <c r="F1609" s="2" t="s">
        <v>3320</v>
      </c>
      <c r="G1609" s="2" t="s">
        <v>3793</v>
      </c>
      <c r="H1609" s="2">
        <v>38503</v>
      </c>
      <c r="I1609" s="2">
        <v>180</v>
      </c>
      <c r="J1609" s="2" t="s">
        <v>19</v>
      </c>
      <c r="K1609" s="2" t="s">
        <v>20</v>
      </c>
      <c r="L1609" s="2">
        <v>21000000</v>
      </c>
      <c r="M1609" s="2">
        <v>2006</v>
      </c>
      <c r="N1609" s="2">
        <v>4.8</v>
      </c>
    </row>
    <row r="1610" spans="1:14" x14ac:dyDescent="0.25">
      <c r="A1610" s="1" t="s">
        <v>3795</v>
      </c>
      <c r="B1610" s="1">
        <v>273</v>
      </c>
      <c r="C1610" s="1">
        <v>160</v>
      </c>
      <c r="D1610" s="1">
        <v>3904982</v>
      </c>
      <c r="E1610" s="1" t="s">
        <v>3796</v>
      </c>
      <c r="F1610" s="1" t="s">
        <v>205</v>
      </c>
      <c r="G1610" s="1" t="s">
        <v>3797</v>
      </c>
      <c r="H1610" s="1">
        <v>136104</v>
      </c>
      <c r="I1610" s="1">
        <v>415</v>
      </c>
      <c r="J1610" s="1" t="s">
        <v>19</v>
      </c>
      <c r="K1610" s="1" t="s">
        <v>20</v>
      </c>
      <c r="L1610" s="1">
        <v>30000000</v>
      </c>
      <c r="M1610" s="1">
        <v>2007</v>
      </c>
      <c r="N1610" s="1">
        <v>7.5</v>
      </c>
    </row>
    <row r="1611" spans="1:14" x14ac:dyDescent="0.25">
      <c r="A1611" s="2" t="s">
        <v>3798</v>
      </c>
      <c r="B1611" s="2">
        <v>63</v>
      </c>
      <c r="C1611" s="2">
        <v>121</v>
      </c>
      <c r="D1611" s="2">
        <v>127437</v>
      </c>
      <c r="E1611" s="2" t="s">
        <v>601</v>
      </c>
      <c r="F1611" s="2" t="s">
        <v>173</v>
      </c>
      <c r="G1611" s="2" t="s">
        <v>3799</v>
      </c>
      <c r="H1611" s="2">
        <v>4670</v>
      </c>
      <c r="I1611" s="2">
        <v>27</v>
      </c>
      <c r="J1611" s="2" t="s">
        <v>1012</v>
      </c>
      <c r="K1611" s="2" t="s">
        <v>497</v>
      </c>
      <c r="L1611" s="2">
        <v>18000000</v>
      </c>
      <c r="M1611" s="2">
        <v>2011</v>
      </c>
      <c r="N1611" s="2">
        <v>6</v>
      </c>
    </row>
    <row r="1612" spans="1:14" x14ac:dyDescent="0.25">
      <c r="A1612" s="1" t="s">
        <v>74</v>
      </c>
      <c r="B1612" s="1">
        <v>134</v>
      </c>
      <c r="C1612" s="1">
        <v>129</v>
      </c>
      <c r="D1612" s="1">
        <v>537580</v>
      </c>
      <c r="E1612" s="1" t="s">
        <v>3802</v>
      </c>
      <c r="F1612" s="1" t="s">
        <v>362</v>
      </c>
      <c r="G1612" s="1" t="s">
        <v>3803</v>
      </c>
      <c r="H1612" s="1">
        <v>52972</v>
      </c>
      <c r="I1612" s="1">
        <v>124</v>
      </c>
      <c r="J1612" s="1" t="s">
        <v>19</v>
      </c>
      <c r="K1612" s="1" t="s">
        <v>20</v>
      </c>
      <c r="L1612" s="1">
        <v>30000000</v>
      </c>
      <c r="M1612" s="1">
        <v>2011</v>
      </c>
      <c r="N1612" s="1">
        <v>6.8</v>
      </c>
    </row>
    <row r="1613" spans="1:14" x14ac:dyDescent="0.25">
      <c r="A1613" s="1" t="s">
        <v>3807</v>
      </c>
      <c r="B1613" s="1">
        <v>221</v>
      </c>
      <c r="C1613" s="1">
        <v>115</v>
      </c>
      <c r="D1613" s="1">
        <v>183436380</v>
      </c>
      <c r="E1613" s="1" t="s">
        <v>2921</v>
      </c>
      <c r="F1613" s="1" t="s">
        <v>1256</v>
      </c>
      <c r="G1613" s="1" t="s">
        <v>3808</v>
      </c>
      <c r="H1613" s="1">
        <v>97697</v>
      </c>
      <c r="I1613" s="1">
        <v>185</v>
      </c>
      <c r="J1613" s="1" t="s">
        <v>19</v>
      </c>
      <c r="K1613" s="1" t="s">
        <v>20</v>
      </c>
      <c r="L1613" s="1">
        <v>29000000</v>
      </c>
      <c r="M1613" s="1">
        <v>2015</v>
      </c>
      <c r="N1613" s="1">
        <v>6.5</v>
      </c>
    </row>
    <row r="1614" spans="1:14" x14ac:dyDescent="0.25">
      <c r="A1614" s="2" t="s">
        <v>756</v>
      </c>
      <c r="B1614" s="2">
        <v>291</v>
      </c>
      <c r="C1614" s="2">
        <v>153</v>
      </c>
      <c r="D1614" s="2">
        <v>119518352</v>
      </c>
      <c r="E1614" s="2" t="s">
        <v>3809</v>
      </c>
      <c r="F1614" s="2" t="s">
        <v>637</v>
      </c>
      <c r="G1614" s="2" t="s">
        <v>3810</v>
      </c>
      <c r="H1614" s="2">
        <v>188637</v>
      </c>
      <c r="I1614" s="2">
        <v>815</v>
      </c>
      <c r="J1614" s="2" t="s">
        <v>19</v>
      </c>
      <c r="K1614" s="2" t="s">
        <v>20</v>
      </c>
      <c r="L1614" s="2">
        <v>28000000</v>
      </c>
      <c r="M1614" s="2">
        <v>2005</v>
      </c>
      <c r="N1614" s="2">
        <v>7.9</v>
      </c>
    </row>
    <row r="1615" spans="1:14" x14ac:dyDescent="0.25">
      <c r="A1615" s="2" t="s">
        <v>3812</v>
      </c>
      <c r="B1615" s="2">
        <v>148</v>
      </c>
      <c r="C1615" s="2">
        <v>128</v>
      </c>
      <c r="D1615" s="2">
        <v>37036404</v>
      </c>
      <c r="E1615" s="2" t="s">
        <v>753</v>
      </c>
      <c r="F1615" s="2" t="s">
        <v>1769</v>
      </c>
      <c r="G1615" s="2" t="s">
        <v>3813</v>
      </c>
      <c r="H1615" s="2">
        <v>44816</v>
      </c>
      <c r="I1615" s="2">
        <v>259</v>
      </c>
      <c r="J1615" s="2" t="s">
        <v>19</v>
      </c>
      <c r="K1615" s="2" t="s">
        <v>20</v>
      </c>
      <c r="L1615" s="2">
        <v>30000000</v>
      </c>
      <c r="M1615" s="2">
        <v>2000</v>
      </c>
      <c r="N1615" s="2">
        <v>6.4</v>
      </c>
    </row>
    <row r="1616" spans="1:14" x14ac:dyDescent="0.25">
      <c r="A1616" s="1" t="s">
        <v>2399</v>
      </c>
      <c r="B1616" s="1">
        <v>42</v>
      </c>
      <c r="C1616" s="1">
        <v>89</v>
      </c>
      <c r="D1616" s="1">
        <v>22359293</v>
      </c>
      <c r="E1616" s="1" t="s">
        <v>442</v>
      </c>
      <c r="F1616" s="1" t="s">
        <v>234</v>
      </c>
      <c r="G1616" s="1" t="s">
        <v>3814</v>
      </c>
      <c r="H1616" s="1">
        <v>16222</v>
      </c>
      <c r="I1616" s="1">
        <v>39</v>
      </c>
      <c r="J1616" s="1" t="s">
        <v>19</v>
      </c>
      <c r="K1616" s="1" t="s">
        <v>31</v>
      </c>
      <c r="L1616" s="1">
        <v>29000000</v>
      </c>
      <c r="M1616" s="1">
        <v>1997</v>
      </c>
      <c r="N1616" s="1">
        <v>5.8</v>
      </c>
    </row>
    <row r="1617" spans="1:14" x14ac:dyDescent="0.25">
      <c r="A1617" s="2" t="s">
        <v>475</v>
      </c>
      <c r="B1617" s="2">
        <v>302</v>
      </c>
      <c r="C1617" s="2">
        <v>122</v>
      </c>
      <c r="D1617" s="2">
        <v>18593156</v>
      </c>
      <c r="E1617" s="2" t="s">
        <v>1671</v>
      </c>
      <c r="F1617" s="2" t="s">
        <v>655</v>
      </c>
      <c r="G1617" s="2" t="s">
        <v>3815</v>
      </c>
      <c r="H1617" s="2">
        <v>88682</v>
      </c>
      <c r="I1617" s="2">
        <v>241</v>
      </c>
      <c r="J1617" s="2" t="s">
        <v>19</v>
      </c>
      <c r="K1617" s="2" t="s">
        <v>20</v>
      </c>
      <c r="L1617" s="2">
        <v>35000000</v>
      </c>
      <c r="M1617" s="2">
        <v>2008</v>
      </c>
      <c r="N1617" s="2">
        <v>7.7</v>
      </c>
    </row>
    <row r="1618" spans="1:14" x14ac:dyDescent="0.25">
      <c r="A1618" s="2" t="s">
        <v>2794</v>
      </c>
      <c r="B1618" s="2">
        <v>64</v>
      </c>
      <c r="C1618" s="2">
        <v>99</v>
      </c>
      <c r="D1618" s="2">
        <v>16930185</v>
      </c>
      <c r="E1618" s="2" t="s">
        <v>877</v>
      </c>
      <c r="F1618" s="2" t="s">
        <v>2909</v>
      </c>
      <c r="G1618" s="2" t="s">
        <v>3816</v>
      </c>
      <c r="H1618" s="2">
        <v>14315</v>
      </c>
      <c r="I1618" s="2">
        <v>101</v>
      </c>
      <c r="J1618" s="2" t="s">
        <v>19</v>
      </c>
      <c r="K1618" s="2" t="s">
        <v>432</v>
      </c>
      <c r="L1618" s="2">
        <v>29000000</v>
      </c>
      <c r="M1618" s="2">
        <v>2002</v>
      </c>
      <c r="N1618" s="2">
        <v>5.3</v>
      </c>
    </row>
    <row r="1619" spans="1:14" x14ac:dyDescent="0.25">
      <c r="A1619" s="1" t="s">
        <v>2064</v>
      </c>
      <c r="B1619" s="1">
        <v>154</v>
      </c>
      <c r="C1619" s="1">
        <v>99</v>
      </c>
      <c r="D1619" s="1">
        <v>63034755</v>
      </c>
      <c r="E1619" s="1" t="s">
        <v>872</v>
      </c>
      <c r="F1619" s="1" t="s">
        <v>87</v>
      </c>
      <c r="G1619" s="1" t="s">
        <v>3817</v>
      </c>
      <c r="H1619" s="1">
        <v>16984</v>
      </c>
      <c r="I1619" s="1">
        <v>96</v>
      </c>
      <c r="J1619" s="1" t="s">
        <v>19</v>
      </c>
      <c r="K1619" s="1" t="s">
        <v>20</v>
      </c>
      <c r="L1619" s="1">
        <v>29000000</v>
      </c>
      <c r="M1619" s="1">
        <v>2016</v>
      </c>
      <c r="N1619" s="1">
        <v>5.3</v>
      </c>
    </row>
    <row r="1620" spans="1:14" x14ac:dyDescent="0.25">
      <c r="A1620" s="2" t="s">
        <v>3818</v>
      </c>
      <c r="B1620" s="2">
        <v>17</v>
      </c>
      <c r="C1620" s="2">
        <v>147</v>
      </c>
      <c r="D1620" s="2">
        <v>5899797</v>
      </c>
      <c r="E1620" s="2" t="s">
        <v>2726</v>
      </c>
      <c r="F1620" s="2" t="s">
        <v>902</v>
      </c>
      <c r="G1620" s="2" t="s">
        <v>3819</v>
      </c>
      <c r="H1620" s="2">
        <v>9913</v>
      </c>
      <c r="I1620" s="2">
        <v>51</v>
      </c>
      <c r="J1620" s="2" t="s">
        <v>19</v>
      </c>
      <c r="K1620" s="2" t="s">
        <v>31</v>
      </c>
      <c r="L1620" s="2">
        <v>29000000</v>
      </c>
      <c r="M1620" s="2">
        <v>1987</v>
      </c>
      <c r="N1620" s="2">
        <v>7.5</v>
      </c>
    </row>
    <row r="1621" spans="1:14" x14ac:dyDescent="0.25">
      <c r="A1621" s="1" t="s">
        <v>1773</v>
      </c>
      <c r="B1621" s="1">
        <v>65</v>
      </c>
      <c r="C1621" s="1">
        <v>112</v>
      </c>
      <c r="D1621" s="1">
        <v>4554569</v>
      </c>
      <c r="E1621" s="1" t="s">
        <v>1289</v>
      </c>
      <c r="F1621" s="1" t="s">
        <v>1014</v>
      </c>
      <c r="G1621" s="1" t="s">
        <v>3820</v>
      </c>
      <c r="H1621" s="1">
        <v>8134</v>
      </c>
      <c r="I1621" s="1">
        <v>123</v>
      </c>
      <c r="J1621" s="1" t="s">
        <v>19</v>
      </c>
      <c r="K1621" s="1" t="s">
        <v>20</v>
      </c>
      <c r="L1621" s="1">
        <v>28000000</v>
      </c>
      <c r="M1621" s="1">
        <v>1999</v>
      </c>
      <c r="N1621" s="1">
        <v>6.9</v>
      </c>
    </row>
    <row r="1622" spans="1:14" x14ac:dyDescent="0.25">
      <c r="A1622" s="2" t="s">
        <v>3821</v>
      </c>
      <c r="B1622" s="2">
        <v>148</v>
      </c>
      <c r="C1622" s="2">
        <v>88</v>
      </c>
      <c r="D1622" s="2">
        <v>17016190</v>
      </c>
      <c r="E1622" s="2" t="s">
        <v>3556</v>
      </c>
      <c r="F1622" s="2" t="s">
        <v>384</v>
      </c>
      <c r="G1622" s="2" t="s">
        <v>3822</v>
      </c>
      <c r="H1622" s="2">
        <v>28632</v>
      </c>
      <c r="I1622" s="2">
        <v>214</v>
      </c>
      <c r="J1622" s="2" t="s">
        <v>19</v>
      </c>
      <c r="K1622" s="2" t="s">
        <v>3823</v>
      </c>
      <c r="L1622" s="2">
        <v>12000000</v>
      </c>
      <c r="M1622" s="2">
        <v>2004</v>
      </c>
      <c r="N1622" s="2">
        <v>4.9000000000000004</v>
      </c>
    </row>
    <row r="1623" spans="1:14" x14ac:dyDescent="0.25">
      <c r="A1623" s="1" t="s">
        <v>3824</v>
      </c>
      <c r="B1623" s="1">
        <v>161</v>
      </c>
      <c r="C1623" s="1">
        <v>94</v>
      </c>
      <c r="D1623" s="1">
        <v>6301131</v>
      </c>
      <c r="E1623" s="1" t="s">
        <v>1140</v>
      </c>
      <c r="F1623" s="1" t="s">
        <v>1324</v>
      </c>
      <c r="G1623" s="1" t="s">
        <v>3825</v>
      </c>
      <c r="H1623" s="1">
        <v>92850</v>
      </c>
      <c r="I1623" s="1">
        <v>263</v>
      </c>
      <c r="J1623" s="1" t="s">
        <v>19</v>
      </c>
      <c r="K1623" s="1" t="s">
        <v>20</v>
      </c>
      <c r="L1623" s="1">
        <v>29000000</v>
      </c>
      <c r="M1623" s="1">
        <v>2005</v>
      </c>
      <c r="N1623" s="1">
        <v>7.1</v>
      </c>
    </row>
    <row r="1624" spans="1:14" x14ac:dyDescent="0.25">
      <c r="A1624" s="2" t="s">
        <v>866</v>
      </c>
      <c r="B1624" s="2">
        <v>124</v>
      </c>
      <c r="C1624" s="2">
        <v>90</v>
      </c>
      <c r="D1624" s="2">
        <v>217350219</v>
      </c>
      <c r="E1624" s="2" t="s">
        <v>51</v>
      </c>
      <c r="F1624" s="2" t="s">
        <v>457</v>
      </c>
      <c r="G1624" s="2" t="s">
        <v>3826</v>
      </c>
      <c r="H1624" s="2">
        <v>260939</v>
      </c>
      <c r="I1624" s="2">
        <v>244</v>
      </c>
      <c r="J1624" s="2" t="s">
        <v>19</v>
      </c>
      <c r="K1624" s="2" t="s">
        <v>20</v>
      </c>
      <c r="L1624" s="2">
        <v>28000000</v>
      </c>
      <c r="M1624" s="2">
        <v>1992</v>
      </c>
      <c r="N1624" s="2">
        <v>8</v>
      </c>
    </row>
    <row r="1625" spans="1:14" x14ac:dyDescent="0.25">
      <c r="A1625" s="1" t="s">
        <v>1522</v>
      </c>
      <c r="B1625" s="1">
        <v>349</v>
      </c>
      <c r="C1625" s="1">
        <v>167</v>
      </c>
      <c r="D1625" s="1">
        <v>161029270</v>
      </c>
      <c r="E1625" s="1" t="s">
        <v>3827</v>
      </c>
      <c r="F1625" s="1" t="s">
        <v>1113</v>
      </c>
      <c r="G1625" s="1" t="s">
        <v>3828</v>
      </c>
      <c r="H1625" s="1">
        <v>119928</v>
      </c>
      <c r="I1625" s="1">
        <v>331</v>
      </c>
      <c r="J1625" s="1" t="s">
        <v>19</v>
      </c>
      <c r="K1625" s="1" t="s">
        <v>20</v>
      </c>
      <c r="L1625" s="1">
        <v>28000000</v>
      </c>
      <c r="M1625" s="1">
        <v>2015</v>
      </c>
      <c r="N1625" s="1">
        <v>7.9</v>
      </c>
    </row>
    <row r="1626" spans="1:14" x14ac:dyDescent="0.25">
      <c r="A1626" s="2" t="s">
        <v>230</v>
      </c>
      <c r="B1626" s="2">
        <v>148</v>
      </c>
      <c r="C1626" s="2">
        <v>118</v>
      </c>
      <c r="D1626" s="2">
        <v>179870271</v>
      </c>
      <c r="E1626" s="2" t="s">
        <v>75</v>
      </c>
      <c r="F1626" s="2" t="s">
        <v>232</v>
      </c>
      <c r="G1626" s="2" t="s">
        <v>3829</v>
      </c>
      <c r="H1626" s="2">
        <v>329969</v>
      </c>
      <c r="I1626" s="2">
        <v>524</v>
      </c>
      <c r="J1626" s="2" t="s">
        <v>19</v>
      </c>
      <c r="K1626" s="2" t="s">
        <v>20</v>
      </c>
      <c r="L1626" s="2">
        <v>28000000</v>
      </c>
      <c r="M1626" s="2">
        <v>1984</v>
      </c>
      <c r="N1626" s="2">
        <v>7.6</v>
      </c>
    </row>
    <row r="1627" spans="1:14" x14ac:dyDescent="0.25">
      <c r="A1627" s="1" t="s">
        <v>3830</v>
      </c>
      <c r="B1627" s="1">
        <v>45</v>
      </c>
      <c r="C1627" s="1">
        <v>83</v>
      </c>
      <c r="D1627" s="1">
        <v>100491683</v>
      </c>
      <c r="E1627" s="1" t="s">
        <v>3831</v>
      </c>
      <c r="F1627" s="1" t="s">
        <v>1194</v>
      </c>
      <c r="G1627" s="1" t="s">
        <v>3832</v>
      </c>
      <c r="H1627" s="1">
        <v>14005</v>
      </c>
      <c r="I1627" s="1">
        <v>67</v>
      </c>
      <c r="J1627" s="1" t="s">
        <v>19</v>
      </c>
      <c r="K1627" s="1" t="s">
        <v>20</v>
      </c>
      <c r="L1627" s="1">
        <v>24000000</v>
      </c>
      <c r="M1627" s="1">
        <v>1998</v>
      </c>
      <c r="N1627" s="1">
        <v>5.9</v>
      </c>
    </row>
    <row r="1628" spans="1:14" x14ac:dyDescent="0.25">
      <c r="A1628" s="2" t="s">
        <v>531</v>
      </c>
      <c r="B1628" s="2">
        <v>133</v>
      </c>
      <c r="C1628" s="2">
        <v>104</v>
      </c>
      <c r="D1628" s="2">
        <v>74058698</v>
      </c>
      <c r="E1628" s="2" t="s">
        <v>1100</v>
      </c>
      <c r="F1628" s="2" t="s">
        <v>270</v>
      </c>
      <c r="G1628" s="2" t="s">
        <v>3833</v>
      </c>
      <c r="H1628" s="2">
        <v>59232</v>
      </c>
      <c r="I1628" s="2">
        <v>317</v>
      </c>
      <c r="J1628" s="2" t="s">
        <v>19</v>
      </c>
      <c r="K1628" s="2" t="s">
        <v>20</v>
      </c>
      <c r="L1628" s="2">
        <v>60000000</v>
      </c>
      <c r="M1628" s="2">
        <v>2001</v>
      </c>
      <c r="N1628" s="2">
        <v>6.3</v>
      </c>
    </row>
    <row r="1629" spans="1:14" x14ac:dyDescent="0.25">
      <c r="A1629" s="2" t="s">
        <v>2309</v>
      </c>
      <c r="B1629" s="2">
        <v>178</v>
      </c>
      <c r="C1629" s="2">
        <v>102</v>
      </c>
      <c r="D1629" s="2">
        <v>55845943</v>
      </c>
      <c r="E1629" s="2" t="s">
        <v>201</v>
      </c>
      <c r="F1629" s="2" t="s">
        <v>24</v>
      </c>
      <c r="G1629" s="2" t="s">
        <v>3834</v>
      </c>
      <c r="H1629" s="2">
        <v>130094</v>
      </c>
      <c r="I1629" s="2">
        <v>471</v>
      </c>
      <c r="J1629" s="2" t="s">
        <v>19</v>
      </c>
      <c r="K1629" s="2" t="s">
        <v>20</v>
      </c>
      <c r="L1629" s="2">
        <v>29000000</v>
      </c>
      <c r="M1629" s="2">
        <v>2003</v>
      </c>
      <c r="N1629" s="2">
        <v>6.4</v>
      </c>
    </row>
    <row r="1630" spans="1:14" x14ac:dyDescent="0.25">
      <c r="A1630" s="1" t="s">
        <v>698</v>
      </c>
      <c r="B1630" s="1">
        <v>233</v>
      </c>
      <c r="C1630" s="1">
        <v>131</v>
      </c>
      <c r="D1630" s="1">
        <v>81350242</v>
      </c>
      <c r="E1630" s="1" t="s">
        <v>34</v>
      </c>
      <c r="F1630" s="1" t="s">
        <v>62</v>
      </c>
      <c r="G1630" s="1" t="s">
        <v>3835</v>
      </c>
      <c r="H1630" s="1">
        <v>592582</v>
      </c>
      <c r="I1630" s="1">
        <v>722</v>
      </c>
      <c r="J1630" s="1" t="s">
        <v>19</v>
      </c>
      <c r="K1630" s="1" t="s">
        <v>20</v>
      </c>
      <c r="L1630" s="1">
        <v>28000000</v>
      </c>
      <c r="M1630" s="1">
        <v>1988</v>
      </c>
      <c r="N1630" s="1">
        <v>8.1999999999999993</v>
      </c>
    </row>
    <row r="1631" spans="1:14" x14ac:dyDescent="0.25">
      <c r="A1631" s="2" t="s">
        <v>3484</v>
      </c>
      <c r="B1631" s="2">
        <v>173</v>
      </c>
      <c r="C1631" s="2">
        <v>101</v>
      </c>
      <c r="D1631" s="2">
        <v>67266300</v>
      </c>
      <c r="E1631" s="2" t="s">
        <v>872</v>
      </c>
      <c r="F1631" s="2" t="s">
        <v>355</v>
      </c>
      <c r="G1631" s="2" t="s">
        <v>3836</v>
      </c>
      <c r="H1631" s="2">
        <v>195255</v>
      </c>
      <c r="I1631" s="2">
        <v>170</v>
      </c>
      <c r="J1631" s="2" t="s">
        <v>19</v>
      </c>
      <c r="K1631" s="2" t="s">
        <v>432</v>
      </c>
      <c r="L1631" s="2">
        <v>28000000</v>
      </c>
      <c r="M1631" s="2">
        <v>2008</v>
      </c>
      <c r="N1631" s="2">
        <v>6.9</v>
      </c>
    </row>
    <row r="1632" spans="1:14" x14ac:dyDescent="0.25">
      <c r="A1632" s="1" t="s">
        <v>915</v>
      </c>
      <c r="B1632" s="1">
        <v>426</v>
      </c>
      <c r="C1632" s="1">
        <v>130</v>
      </c>
      <c r="D1632" s="1">
        <v>70235322</v>
      </c>
      <c r="E1632" s="1" t="s">
        <v>1513</v>
      </c>
      <c r="F1632" s="1" t="s">
        <v>2025</v>
      </c>
      <c r="G1632" s="1" t="s">
        <v>3837</v>
      </c>
      <c r="H1632" s="1">
        <v>182983</v>
      </c>
      <c r="I1632" s="1">
        <v>374</v>
      </c>
      <c r="J1632" s="1" t="s">
        <v>19</v>
      </c>
      <c r="K1632" s="1" t="s">
        <v>20</v>
      </c>
      <c r="L1632" s="1">
        <v>28000000</v>
      </c>
      <c r="M1632" s="1">
        <v>2015</v>
      </c>
      <c r="N1632" s="1">
        <v>7.8</v>
      </c>
    </row>
    <row r="1633" spans="1:14" x14ac:dyDescent="0.25">
      <c r="A1633" s="2" t="s">
        <v>584</v>
      </c>
      <c r="B1633" s="2">
        <v>210</v>
      </c>
      <c r="C1633" s="2">
        <v>120</v>
      </c>
      <c r="D1633" s="2">
        <v>7443007</v>
      </c>
      <c r="E1633" s="2" t="s">
        <v>2562</v>
      </c>
      <c r="F1633" s="2" t="s">
        <v>1241</v>
      </c>
      <c r="G1633" s="2" t="s">
        <v>3838</v>
      </c>
      <c r="H1633" s="2">
        <v>24663</v>
      </c>
      <c r="I1633" s="2">
        <v>71</v>
      </c>
      <c r="J1633" s="2" t="s">
        <v>19</v>
      </c>
      <c r="K1633" s="2" t="s">
        <v>20</v>
      </c>
      <c r="L1633" s="2">
        <v>30000000</v>
      </c>
      <c r="M1633" s="2">
        <v>2009</v>
      </c>
      <c r="N1633" s="2">
        <v>6.7</v>
      </c>
    </row>
    <row r="1634" spans="1:14" x14ac:dyDescent="0.25">
      <c r="A1634" s="1" t="s">
        <v>3744</v>
      </c>
      <c r="B1634" s="1">
        <v>129</v>
      </c>
      <c r="C1634" s="1">
        <v>135</v>
      </c>
      <c r="D1634" s="1">
        <v>64371181</v>
      </c>
      <c r="E1634" s="1" t="s">
        <v>2031</v>
      </c>
      <c r="F1634" s="1" t="s">
        <v>3839</v>
      </c>
      <c r="G1634" s="1" t="s">
        <v>3840</v>
      </c>
      <c r="H1634" s="1">
        <v>36636</v>
      </c>
      <c r="I1634" s="1">
        <v>289</v>
      </c>
      <c r="J1634" s="1" t="s">
        <v>19</v>
      </c>
      <c r="K1634" s="1" t="s">
        <v>20</v>
      </c>
      <c r="L1634" s="1">
        <v>28000000</v>
      </c>
      <c r="M1634" s="1">
        <v>2004</v>
      </c>
      <c r="N1634" s="1">
        <v>7.5</v>
      </c>
    </row>
    <row r="1635" spans="1:14" x14ac:dyDescent="0.25">
      <c r="A1635" s="2" t="s">
        <v>65</v>
      </c>
      <c r="B1635" s="2">
        <v>287</v>
      </c>
      <c r="C1635" s="2">
        <v>110</v>
      </c>
      <c r="D1635" s="2">
        <v>58885635</v>
      </c>
      <c r="E1635" s="2" t="s">
        <v>2310</v>
      </c>
      <c r="F1635" s="2" t="s">
        <v>524</v>
      </c>
      <c r="G1635" s="2" t="s">
        <v>3841</v>
      </c>
      <c r="H1635" s="2">
        <v>194422</v>
      </c>
      <c r="I1635" s="2">
        <v>1057</v>
      </c>
      <c r="J1635" s="2" t="s">
        <v>19</v>
      </c>
      <c r="K1635" s="2" t="s">
        <v>20</v>
      </c>
      <c r="L1635" s="2">
        <v>26000000</v>
      </c>
      <c r="M1635" s="2">
        <v>2004</v>
      </c>
      <c r="N1635" s="2">
        <v>7.4</v>
      </c>
    </row>
    <row r="1636" spans="1:14" x14ac:dyDescent="0.25">
      <c r="A1636" s="1" t="s">
        <v>1320</v>
      </c>
      <c r="B1636" s="1">
        <v>108</v>
      </c>
      <c r="C1636" s="1">
        <v>103</v>
      </c>
      <c r="D1636" s="1">
        <v>60400856</v>
      </c>
      <c r="E1636" s="1" t="s">
        <v>877</v>
      </c>
      <c r="F1636" s="1" t="s">
        <v>374</v>
      </c>
      <c r="G1636" s="1" t="s">
        <v>3842</v>
      </c>
      <c r="H1636" s="1">
        <v>61317</v>
      </c>
      <c r="I1636" s="1">
        <v>229</v>
      </c>
      <c r="J1636" s="1" t="s">
        <v>19</v>
      </c>
      <c r="K1636" s="1" t="s">
        <v>432</v>
      </c>
      <c r="L1636" s="1">
        <v>35000000</v>
      </c>
      <c r="M1636" s="1">
        <v>2001</v>
      </c>
      <c r="N1636" s="1">
        <v>5.2</v>
      </c>
    </row>
    <row r="1637" spans="1:14" x14ac:dyDescent="0.25">
      <c r="A1637" s="1" t="s">
        <v>2508</v>
      </c>
      <c r="B1637" s="1">
        <v>220</v>
      </c>
      <c r="C1637" s="1">
        <v>110</v>
      </c>
      <c r="D1637" s="1">
        <v>52353636</v>
      </c>
      <c r="E1637" s="1" t="s">
        <v>1289</v>
      </c>
      <c r="F1637" s="1" t="s">
        <v>314</v>
      </c>
      <c r="G1637" s="1" t="s">
        <v>3844</v>
      </c>
      <c r="H1637" s="1">
        <v>209133</v>
      </c>
      <c r="I1637" s="1">
        <v>962</v>
      </c>
      <c r="J1637" s="1" t="s">
        <v>19</v>
      </c>
      <c r="K1637" s="1" t="s">
        <v>20</v>
      </c>
      <c r="L1637" s="1">
        <v>21000000</v>
      </c>
      <c r="M1637" s="1">
        <v>2001</v>
      </c>
      <c r="N1637" s="1">
        <v>7.6</v>
      </c>
    </row>
    <row r="1638" spans="1:14" x14ac:dyDescent="0.25">
      <c r="A1638" s="2" t="s">
        <v>756</v>
      </c>
      <c r="B1638" s="2">
        <v>136</v>
      </c>
      <c r="C1638" s="2">
        <v>91</v>
      </c>
      <c r="D1638" s="2">
        <v>51475962</v>
      </c>
      <c r="E1638" s="2" t="s">
        <v>477</v>
      </c>
      <c r="F1638" s="2" t="s">
        <v>2751</v>
      </c>
      <c r="G1638" s="2" t="s">
        <v>3845</v>
      </c>
      <c r="H1638" s="2">
        <v>177828</v>
      </c>
      <c r="I1638" s="2">
        <v>714</v>
      </c>
      <c r="J1638" s="2" t="s">
        <v>19</v>
      </c>
      <c r="K1638" s="2" t="s">
        <v>20</v>
      </c>
      <c r="L1638" s="2">
        <v>30000000</v>
      </c>
      <c r="M1638" s="2">
        <v>2003</v>
      </c>
      <c r="N1638" s="2">
        <v>7.3</v>
      </c>
    </row>
    <row r="1639" spans="1:14" x14ac:dyDescent="0.25">
      <c r="A1639" s="1" t="s">
        <v>395</v>
      </c>
      <c r="B1639" s="1">
        <v>222</v>
      </c>
      <c r="C1639" s="1">
        <v>105</v>
      </c>
      <c r="D1639" s="1">
        <v>63910583</v>
      </c>
      <c r="E1639" s="1" t="s">
        <v>877</v>
      </c>
      <c r="F1639" s="1" t="s">
        <v>913</v>
      </c>
      <c r="G1639" s="1" t="s">
        <v>3846</v>
      </c>
      <c r="H1639" s="1">
        <v>106755</v>
      </c>
      <c r="I1639" s="1">
        <v>173</v>
      </c>
      <c r="J1639" s="1" t="s">
        <v>19</v>
      </c>
      <c r="K1639" s="1" t="s">
        <v>20</v>
      </c>
      <c r="L1639" s="1">
        <v>28000000</v>
      </c>
      <c r="M1639" s="1">
        <v>2013</v>
      </c>
      <c r="N1639" s="1">
        <v>6.6</v>
      </c>
    </row>
    <row r="1640" spans="1:14" x14ac:dyDescent="0.25">
      <c r="A1640" s="2" t="s">
        <v>2810</v>
      </c>
      <c r="B1640" s="2">
        <v>112</v>
      </c>
      <c r="C1640" s="2">
        <v>127</v>
      </c>
      <c r="D1640" s="2">
        <v>62300000</v>
      </c>
      <c r="E1640" s="2" t="s">
        <v>28</v>
      </c>
      <c r="F1640" s="2" t="s">
        <v>528</v>
      </c>
      <c r="G1640" s="2" t="s">
        <v>3848</v>
      </c>
      <c r="H1640" s="2">
        <v>72085</v>
      </c>
      <c r="I1640" s="2">
        <v>263</v>
      </c>
      <c r="J1640" s="2" t="s">
        <v>19</v>
      </c>
      <c r="K1640" s="2" t="s">
        <v>31</v>
      </c>
      <c r="L1640" s="2">
        <v>28000000</v>
      </c>
      <c r="M1640" s="2">
        <v>1981</v>
      </c>
      <c r="N1640" s="2">
        <v>6.8</v>
      </c>
    </row>
    <row r="1641" spans="1:14" x14ac:dyDescent="0.25">
      <c r="A1641" s="1" t="s">
        <v>875</v>
      </c>
      <c r="B1641" s="1">
        <v>122</v>
      </c>
      <c r="C1641" s="1">
        <v>82</v>
      </c>
      <c r="D1641" s="1">
        <v>49968653</v>
      </c>
      <c r="E1641" s="1" t="s">
        <v>877</v>
      </c>
      <c r="F1641" s="1" t="s">
        <v>3849</v>
      </c>
      <c r="G1641" s="1" t="s">
        <v>3850</v>
      </c>
      <c r="H1641" s="1">
        <v>85423</v>
      </c>
      <c r="I1641" s="1">
        <v>374</v>
      </c>
      <c r="J1641" s="1" t="s">
        <v>19</v>
      </c>
      <c r="K1641" s="1" t="s">
        <v>20</v>
      </c>
      <c r="L1641" s="1">
        <v>28000000</v>
      </c>
      <c r="M1641" s="1">
        <v>2001</v>
      </c>
      <c r="N1641" s="1">
        <v>6.9</v>
      </c>
    </row>
    <row r="1642" spans="1:14" x14ac:dyDescent="0.25">
      <c r="A1642" s="2" t="s">
        <v>950</v>
      </c>
      <c r="B1642" s="2">
        <v>62</v>
      </c>
      <c r="C1642" s="2">
        <v>99</v>
      </c>
      <c r="D1642" s="2">
        <v>44450000</v>
      </c>
      <c r="E1642" s="2" t="s">
        <v>746</v>
      </c>
      <c r="F1642" s="2" t="s">
        <v>3851</v>
      </c>
      <c r="G1642" s="2" t="s">
        <v>3852</v>
      </c>
      <c r="H1642" s="2">
        <v>44394</v>
      </c>
      <c r="I1642" s="2">
        <v>115</v>
      </c>
      <c r="J1642" s="2" t="s">
        <v>19</v>
      </c>
      <c r="K1642" s="2" t="s">
        <v>162</v>
      </c>
      <c r="L1642" s="2">
        <v>27000000</v>
      </c>
      <c r="M1642" s="2">
        <v>1994</v>
      </c>
      <c r="N1642" s="2">
        <v>5.8</v>
      </c>
    </row>
    <row r="1643" spans="1:14" x14ac:dyDescent="0.25">
      <c r="A1643" s="1" t="s">
        <v>1093</v>
      </c>
      <c r="B1643" s="1">
        <v>135</v>
      </c>
      <c r="C1643" s="1">
        <v>90</v>
      </c>
      <c r="D1643" s="1">
        <v>45162741</v>
      </c>
      <c r="E1643" s="1" t="s">
        <v>872</v>
      </c>
      <c r="F1643" s="1" t="s">
        <v>1027</v>
      </c>
      <c r="G1643" s="1" t="s">
        <v>3853</v>
      </c>
      <c r="H1643" s="1">
        <v>201084</v>
      </c>
      <c r="I1643" s="1">
        <v>523</v>
      </c>
      <c r="J1643" s="1" t="s">
        <v>19</v>
      </c>
      <c r="K1643" s="1" t="s">
        <v>432</v>
      </c>
      <c r="L1643" s="1">
        <v>28000000</v>
      </c>
      <c r="M1643" s="1">
        <v>2001</v>
      </c>
      <c r="N1643" s="1">
        <v>6.6</v>
      </c>
    </row>
    <row r="1644" spans="1:14" x14ac:dyDescent="0.25">
      <c r="A1644" s="2" t="s">
        <v>3391</v>
      </c>
      <c r="B1644" s="2">
        <v>184</v>
      </c>
      <c r="C1644" s="2">
        <v>115</v>
      </c>
      <c r="D1644" s="2">
        <v>71346930</v>
      </c>
      <c r="E1644" s="2" t="s">
        <v>3854</v>
      </c>
      <c r="F1644" s="2" t="s">
        <v>3855</v>
      </c>
      <c r="G1644" s="2" t="s">
        <v>3856</v>
      </c>
      <c r="H1644" s="2">
        <v>78008</v>
      </c>
      <c r="I1644" s="2">
        <v>160</v>
      </c>
      <c r="J1644" s="2" t="s">
        <v>19</v>
      </c>
      <c r="K1644" s="2" t="s">
        <v>20</v>
      </c>
      <c r="L1644" s="2">
        <v>28000000</v>
      </c>
      <c r="M1644" s="2">
        <v>2013</v>
      </c>
      <c r="N1644" s="2">
        <v>6.7</v>
      </c>
    </row>
    <row r="1645" spans="1:14" x14ac:dyDescent="0.25">
      <c r="A1645" s="1" t="s">
        <v>1957</v>
      </c>
      <c r="B1645" s="1">
        <v>36</v>
      </c>
      <c r="C1645" s="1">
        <v>96</v>
      </c>
      <c r="D1645" s="1">
        <v>39514713</v>
      </c>
      <c r="E1645" s="1" t="s">
        <v>298</v>
      </c>
      <c r="F1645" s="1" t="s">
        <v>1810</v>
      </c>
      <c r="G1645" s="1" t="s">
        <v>3857</v>
      </c>
      <c r="H1645" s="1">
        <v>60494</v>
      </c>
      <c r="I1645" s="1">
        <v>132</v>
      </c>
      <c r="J1645" s="1" t="s">
        <v>19</v>
      </c>
      <c r="K1645" s="1" t="s">
        <v>20</v>
      </c>
      <c r="L1645" s="1">
        <v>28000000</v>
      </c>
      <c r="M1645" s="1">
        <v>1993</v>
      </c>
      <c r="N1645" s="1">
        <v>6.7</v>
      </c>
    </row>
    <row r="1646" spans="1:14" x14ac:dyDescent="0.25">
      <c r="A1646" s="2" t="s">
        <v>3231</v>
      </c>
      <c r="B1646" s="2">
        <v>171</v>
      </c>
      <c r="C1646" s="2">
        <v>104</v>
      </c>
      <c r="D1646" s="2">
        <v>43097652</v>
      </c>
      <c r="E1646" s="2" t="s">
        <v>753</v>
      </c>
      <c r="F1646" s="2" t="s">
        <v>474</v>
      </c>
      <c r="G1646" s="2" t="s">
        <v>3858</v>
      </c>
      <c r="H1646" s="2">
        <v>59068</v>
      </c>
      <c r="I1646" s="2">
        <v>128</v>
      </c>
      <c r="J1646" s="2" t="s">
        <v>19</v>
      </c>
      <c r="K1646" s="2" t="s">
        <v>20</v>
      </c>
      <c r="L1646" s="2">
        <v>28000000</v>
      </c>
      <c r="M1646" s="2">
        <v>2007</v>
      </c>
      <c r="N1646" s="2">
        <v>6.3</v>
      </c>
    </row>
    <row r="1647" spans="1:14" x14ac:dyDescent="0.25">
      <c r="A1647" s="1" t="s">
        <v>388</v>
      </c>
      <c r="B1647" s="1">
        <v>447</v>
      </c>
      <c r="C1647" s="1">
        <v>117</v>
      </c>
      <c r="D1647" s="1">
        <v>48043505</v>
      </c>
      <c r="E1647" s="1" t="s">
        <v>1106</v>
      </c>
      <c r="F1647" s="1" t="s">
        <v>3859</v>
      </c>
      <c r="G1647" s="1" t="s">
        <v>3860</v>
      </c>
      <c r="H1647" s="1">
        <v>435864</v>
      </c>
      <c r="I1647" s="1">
        <v>801</v>
      </c>
      <c r="J1647" s="1" t="s">
        <v>19</v>
      </c>
      <c r="K1647" s="1" t="s">
        <v>31</v>
      </c>
      <c r="L1647" s="1">
        <v>30000000</v>
      </c>
      <c r="M1647" s="1">
        <v>2010</v>
      </c>
      <c r="N1647" s="1">
        <v>7.7</v>
      </c>
    </row>
    <row r="1648" spans="1:14" x14ac:dyDescent="0.25">
      <c r="A1648" s="2" t="s">
        <v>2024</v>
      </c>
      <c r="B1648" s="2">
        <v>220</v>
      </c>
      <c r="C1648" s="2">
        <v>83</v>
      </c>
      <c r="D1648" s="2">
        <v>37053924</v>
      </c>
      <c r="E1648" s="2" t="s">
        <v>916</v>
      </c>
      <c r="F1648" s="2" t="s">
        <v>1992</v>
      </c>
      <c r="G1648" s="2" t="s">
        <v>3861</v>
      </c>
      <c r="H1648" s="2">
        <v>77935</v>
      </c>
      <c r="I1648" s="2">
        <v>122</v>
      </c>
      <c r="J1648" s="2" t="s">
        <v>19</v>
      </c>
      <c r="K1648" s="2" t="s">
        <v>432</v>
      </c>
      <c r="L1648" s="2">
        <v>28000000</v>
      </c>
      <c r="M1648" s="2">
        <v>2011</v>
      </c>
      <c r="N1648" s="2">
        <v>6.1</v>
      </c>
    </row>
    <row r="1649" spans="1:14" x14ac:dyDescent="0.25">
      <c r="A1649" s="1" t="s">
        <v>2553</v>
      </c>
      <c r="B1649" s="1">
        <v>122</v>
      </c>
      <c r="C1649" s="1">
        <v>99</v>
      </c>
      <c r="D1649" s="1">
        <v>33000377</v>
      </c>
      <c r="E1649" s="1" t="s">
        <v>3862</v>
      </c>
      <c r="F1649" s="1" t="s">
        <v>362</v>
      </c>
      <c r="G1649" s="1" t="s">
        <v>3863</v>
      </c>
      <c r="H1649" s="1">
        <v>27378</v>
      </c>
      <c r="I1649" s="1">
        <v>365</v>
      </c>
      <c r="J1649" s="1" t="s">
        <v>19</v>
      </c>
      <c r="K1649" s="1" t="s">
        <v>20</v>
      </c>
      <c r="L1649" s="1">
        <v>28000000</v>
      </c>
      <c r="M1649" s="1">
        <v>2000</v>
      </c>
      <c r="N1649" s="1">
        <v>4.9000000000000004</v>
      </c>
    </row>
    <row r="1650" spans="1:14" x14ac:dyDescent="0.25">
      <c r="A1650" s="2" t="s">
        <v>3864</v>
      </c>
      <c r="B1650" s="2">
        <v>119</v>
      </c>
      <c r="C1650" s="2">
        <v>81</v>
      </c>
      <c r="D1650" s="2">
        <v>66950483</v>
      </c>
      <c r="E1650" s="2" t="s">
        <v>1508</v>
      </c>
      <c r="F1650" s="2" t="s">
        <v>1122</v>
      </c>
      <c r="G1650" s="2" t="s">
        <v>3865</v>
      </c>
      <c r="H1650" s="2">
        <v>29738</v>
      </c>
      <c r="I1650" s="2">
        <v>85</v>
      </c>
      <c r="J1650" s="2" t="s">
        <v>19</v>
      </c>
      <c r="K1650" s="2" t="s">
        <v>20</v>
      </c>
      <c r="L1650" s="2">
        <v>28000000</v>
      </c>
      <c r="M1650" s="2">
        <v>2014</v>
      </c>
      <c r="N1650" s="2">
        <v>6.2</v>
      </c>
    </row>
    <row r="1651" spans="1:14" x14ac:dyDescent="0.25">
      <c r="A1651" s="1" t="s">
        <v>521</v>
      </c>
      <c r="B1651" s="1">
        <v>177</v>
      </c>
      <c r="C1651" s="1">
        <v>135</v>
      </c>
      <c r="D1651" s="1">
        <v>38372662</v>
      </c>
      <c r="E1651" s="1" t="s">
        <v>129</v>
      </c>
      <c r="F1651" s="1" t="s">
        <v>3866</v>
      </c>
      <c r="G1651" s="1" t="s">
        <v>3867</v>
      </c>
      <c r="H1651" s="1">
        <v>193455</v>
      </c>
      <c r="I1651" s="1">
        <v>1058</v>
      </c>
      <c r="J1651" s="1" t="s">
        <v>19</v>
      </c>
      <c r="K1651" s="1" t="s">
        <v>774</v>
      </c>
      <c r="L1651" s="1">
        <v>28000000</v>
      </c>
      <c r="M1651" s="1">
        <v>2005</v>
      </c>
      <c r="N1651" s="1">
        <v>7.8</v>
      </c>
    </row>
    <row r="1652" spans="1:14" x14ac:dyDescent="0.25">
      <c r="A1652" s="2" t="s">
        <v>111</v>
      </c>
      <c r="B1652" s="2">
        <v>302</v>
      </c>
      <c r="C1652" s="2">
        <v>117</v>
      </c>
      <c r="D1652" s="2">
        <v>27000000</v>
      </c>
      <c r="E1652" s="2" t="s">
        <v>1466</v>
      </c>
      <c r="F1652" s="2" t="s">
        <v>232</v>
      </c>
      <c r="G1652" s="2" t="s">
        <v>3869</v>
      </c>
      <c r="H1652" s="2">
        <v>461609</v>
      </c>
      <c r="I1652" s="2">
        <v>1168</v>
      </c>
      <c r="J1652" s="2" t="s">
        <v>19</v>
      </c>
      <c r="K1652" s="2" t="s">
        <v>20</v>
      </c>
      <c r="L1652" s="2">
        <v>28000000</v>
      </c>
      <c r="M1652" s="2">
        <v>1982</v>
      </c>
      <c r="N1652" s="2">
        <v>8.1999999999999993</v>
      </c>
    </row>
    <row r="1653" spans="1:14" x14ac:dyDescent="0.25">
      <c r="A1653" s="1" t="s">
        <v>1721</v>
      </c>
      <c r="B1653" s="1">
        <v>44</v>
      </c>
      <c r="C1653" s="1">
        <v>139</v>
      </c>
      <c r="D1653" s="1">
        <v>31600000</v>
      </c>
      <c r="E1653" s="1" t="s">
        <v>3870</v>
      </c>
      <c r="F1653" s="1" t="s">
        <v>138</v>
      </c>
      <c r="G1653" s="1" t="s">
        <v>3871</v>
      </c>
      <c r="H1653" s="1">
        <v>34427</v>
      </c>
      <c r="I1653" s="1">
        <v>126</v>
      </c>
      <c r="J1653" s="1" t="s">
        <v>19</v>
      </c>
      <c r="K1653" s="1" t="s">
        <v>20</v>
      </c>
      <c r="L1653" s="1">
        <v>28000000</v>
      </c>
      <c r="M1653" s="1">
        <v>1995</v>
      </c>
      <c r="N1653" s="1">
        <v>6.9</v>
      </c>
    </row>
    <row r="1654" spans="1:14" x14ac:dyDescent="0.25">
      <c r="A1654" s="2" t="s">
        <v>196</v>
      </c>
      <c r="B1654" s="2">
        <v>211</v>
      </c>
      <c r="C1654" s="2">
        <v>123</v>
      </c>
      <c r="D1654" s="2">
        <v>30688364</v>
      </c>
      <c r="E1654" s="2" t="s">
        <v>513</v>
      </c>
      <c r="F1654" s="2" t="s">
        <v>884</v>
      </c>
      <c r="G1654" s="2" t="s">
        <v>3872</v>
      </c>
      <c r="H1654" s="2">
        <v>69355</v>
      </c>
      <c r="I1654" s="2">
        <v>211</v>
      </c>
      <c r="J1654" s="2" t="s">
        <v>19</v>
      </c>
      <c r="K1654" s="2" t="s">
        <v>20</v>
      </c>
      <c r="L1654" s="2">
        <v>28000000</v>
      </c>
      <c r="M1654" s="2">
        <v>2014</v>
      </c>
      <c r="N1654" s="2">
        <v>6.2</v>
      </c>
    </row>
    <row r="1655" spans="1:14" x14ac:dyDescent="0.25">
      <c r="A1655" s="1" t="s">
        <v>3873</v>
      </c>
      <c r="B1655" s="1">
        <v>222</v>
      </c>
      <c r="C1655" s="1">
        <v>117</v>
      </c>
      <c r="D1655" s="1">
        <v>28563179</v>
      </c>
      <c r="E1655" s="1" t="s">
        <v>1100</v>
      </c>
      <c r="F1655" s="1" t="s">
        <v>883</v>
      </c>
      <c r="G1655" s="1" t="s">
        <v>3874</v>
      </c>
      <c r="H1655" s="1">
        <v>72693</v>
      </c>
      <c r="I1655" s="1">
        <v>199</v>
      </c>
      <c r="J1655" s="1" t="s">
        <v>19</v>
      </c>
      <c r="K1655" s="1" t="s">
        <v>20</v>
      </c>
      <c r="L1655" s="1">
        <v>21000000</v>
      </c>
      <c r="M1655" s="1">
        <v>2007</v>
      </c>
      <c r="N1655" s="1">
        <v>6.9</v>
      </c>
    </row>
    <row r="1656" spans="1:14" x14ac:dyDescent="0.25">
      <c r="A1656" s="2" t="s">
        <v>3876</v>
      </c>
      <c r="B1656" s="2">
        <v>100</v>
      </c>
      <c r="C1656" s="2">
        <v>97</v>
      </c>
      <c r="D1656" s="2">
        <v>16779636</v>
      </c>
      <c r="E1656" s="2" t="s">
        <v>2100</v>
      </c>
      <c r="F1656" s="2" t="s">
        <v>1734</v>
      </c>
      <c r="G1656" s="2" t="s">
        <v>3877</v>
      </c>
      <c r="H1656" s="2">
        <v>9338</v>
      </c>
      <c r="I1656" s="2">
        <v>167</v>
      </c>
      <c r="J1656" s="2" t="s">
        <v>19</v>
      </c>
      <c r="K1656" s="2" t="s">
        <v>20</v>
      </c>
      <c r="L1656" s="2">
        <v>28000000</v>
      </c>
      <c r="M1656" s="2">
        <v>2000</v>
      </c>
      <c r="N1656" s="2">
        <v>4.8</v>
      </c>
    </row>
    <row r="1657" spans="1:14" x14ac:dyDescent="0.25">
      <c r="A1657" s="1" t="s">
        <v>1439</v>
      </c>
      <c r="B1657" s="1">
        <v>100</v>
      </c>
      <c r="C1657" s="1">
        <v>81</v>
      </c>
      <c r="D1657" s="1">
        <v>10762178</v>
      </c>
      <c r="E1657" s="1" t="s">
        <v>38</v>
      </c>
      <c r="F1657" s="1" t="s">
        <v>1439</v>
      </c>
      <c r="G1657" s="1" t="s">
        <v>3878</v>
      </c>
      <c r="H1657" s="1">
        <v>10369</v>
      </c>
      <c r="I1657" s="1">
        <v>153</v>
      </c>
      <c r="J1657" s="1" t="s">
        <v>19</v>
      </c>
      <c r="K1657" s="1" t="s">
        <v>774</v>
      </c>
      <c r="L1657" s="1">
        <v>160000000</v>
      </c>
      <c r="M1657" s="1">
        <v>2001</v>
      </c>
      <c r="N1657" s="1">
        <v>8</v>
      </c>
    </row>
    <row r="1658" spans="1:14" x14ac:dyDescent="0.25">
      <c r="A1658" s="2" t="s">
        <v>2037</v>
      </c>
      <c r="B1658" s="2">
        <v>98</v>
      </c>
      <c r="C1658" s="2">
        <v>103</v>
      </c>
      <c r="D1658" s="2">
        <v>17324744</v>
      </c>
      <c r="E1658" s="2" t="s">
        <v>1770</v>
      </c>
      <c r="F1658" s="2" t="s">
        <v>3879</v>
      </c>
      <c r="G1658" s="2" t="s">
        <v>3880</v>
      </c>
      <c r="H1658" s="2">
        <v>44103</v>
      </c>
      <c r="I1658" s="2">
        <v>149</v>
      </c>
      <c r="J1658" s="2" t="s">
        <v>19</v>
      </c>
      <c r="K1658" s="2" t="s">
        <v>20</v>
      </c>
      <c r="L1658" s="2">
        <v>28000000</v>
      </c>
      <c r="M1658" s="2">
        <v>2006</v>
      </c>
      <c r="N1658" s="2">
        <v>5.3</v>
      </c>
    </row>
    <row r="1659" spans="1:14" x14ac:dyDescent="0.25">
      <c r="A1659" s="1" t="s">
        <v>1024</v>
      </c>
      <c r="B1659" s="1">
        <v>74</v>
      </c>
      <c r="C1659" s="1">
        <v>119</v>
      </c>
      <c r="D1659" s="1">
        <v>8888143</v>
      </c>
      <c r="E1659" s="1" t="s">
        <v>2867</v>
      </c>
      <c r="F1659" s="1" t="s">
        <v>116</v>
      </c>
      <c r="G1659" s="1" t="s">
        <v>3881</v>
      </c>
      <c r="H1659" s="1">
        <v>22250</v>
      </c>
      <c r="I1659" s="1">
        <v>123</v>
      </c>
      <c r="J1659" s="1" t="s">
        <v>19</v>
      </c>
      <c r="K1659" s="1" t="s">
        <v>162</v>
      </c>
      <c r="L1659" s="1">
        <v>28000000</v>
      </c>
      <c r="M1659" s="1">
        <v>1999</v>
      </c>
      <c r="N1659" s="1">
        <v>6.7</v>
      </c>
    </row>
    <row r="1660" spans="1:14" x14ac:dyDescent="0.25">
      <c r="A1660" s="2" t="s">
        <v>1974</v>
      </c>
      <c r="B1660" s="2">
        <v>97</v>
      </c>
      <c r="C1660" s="2">
        <v>94</v>
      </c>
      <c r="D1660" s="2">
        <v>24268828</v>
      </c>
      <c r="E1660" s="2" t="s">
        <v>3882</v>
      </c>
      <c r="F1660" s="2" t="s">
        <v>2217</v>
      </c>
      <c r="G1660" s="2" t="s">
        <v>3883</v>
      </c>
      <c r="H1660" s="2">
        <v>29971</v>
      </c>
      <c r="I1660" s="2">
        <v>71</v>
      </c>
      <c r="J1660" s="2" t="s">
        <v>19</v>
      </c>
      <c r="K1660" s="2" t="s">
        <v>20</v>
      </c>
      <c r="L1660" s="2">
        <v>28000000</v>
      </c>
      <c r="M1660" s="2">
        <v>2010</v>
      </c>
      <c r="N1660" s="2">
        <v>5.4</v>
      </c>
    </row>
    <row r="1661" spans="1:14" x14ac:dyDescent="0.25">
      <c r="A1661" s="1" t="s">
        <v>3326</v>
      </c>
      <c r="B1661" s="1">
        <v>21</v>
      </c>
      <c r="C1661" s="1">
        <v>89</v>
      </c>
      <c r="D1661" s="1">
        <v>8119205</v>
      </c>
      <c r="E1661" s="1" t="s">
        <v>298</v>
      </c>
      <c r="F1661" s="1" t="s">
        <v>3884</v>
      </c>
      <c r="G1661" s="1" t="s">
        <v>3885</v>
      </c>
      <c r="H1661" s="1">
        <v>4288</v>
      </c>
      <c r="I1661" s="1">
        <v>21</v>
      </c>
      <c r="J1661" s="1" t="s">
        <v>19</v>
      </c>
      <c r="K1661" s="1" t="s">
        <v>20</v>
      </c>
      <c r="L1661" s="1">
        <v>28000000</v>
      </c>
      <c r="M1661" s="1">
        <v>1997</v>
      </c>
      <c r="N1661" s="1">
        <v>5.4</v>
      </c>
    </row>
    <row r="1662" spans="1:14" x14ac:dyDescent="0.25">
      <c r="A1662" s="2" t="s">
        <v>2504</v>
      </c>
      <c r="B1662" s="2">
        <v>156</v>
      </c>
      <c r="C1662" s="2">
        <v>98</v>
      </c>
      <c r="D1662" s="2">
        <v>8434601</v>
      </c>
      <c r="E1662" s="2" t="s">
        <v>2006</v>
      </c>
      <c r="F1662" s="2" t="s">
        <v>202</v>
      </c>
      <c r="G1662" s="2" t="s">
        <v>3886</v>
      </c>
      <c r="H1662" s="2">
        <v>43006</v>
      </c>
      <c r="I1662" s="2">
        <v>460</v>
      </c>
      <c r="J1662" s="2" t="s">
        <v>19</v>
      </c>
      <c r="K1662" s="2" t="s">
        <v>20</v>
      </c>
      <c r="L1662" s="2">
        <v>28000000</v>
      </c>
      <c r="M1662" s="2">
        <v>2001</v>
      </c>
      <c r="N1662" s="2">
        <v>4.9000000000000004</v>
      </c>
    </row>
    <row r="1663" spans="1:14" x14ac:dyDescent="0.25">
      <c r="A1663" s="1" t="s">
        <v>2522</v>
      </c>
      <c r="B1663" s="1">
        <v>125</v>
      </c>
      <c r="C1663" s="1">
        <v>107</v>
      </c>
      <c r="D1663" s="1">
        <v>6998324</v>
      </c>
      <c r="E1663" s="1" t="s">
        <v>1289</v>
      </c>
      <c r="F1663" s="1" t="s">
        <v>3887</v>
      </c>
      <c r="G1663" s="1" t="s">
        <v>3888</v>
      </c>
      <c r="H1663" s="1">
        <v>11476</v>
      </c>
      <c r="I1663" s="1">
        <v>50</v>
      </c>
      <c r="J1663" s="1" t="s">
        <v>19</v>
      </c>
      <c r="K1663" s="1" t="s">
        <v>20</v>
      </c>
      <c r="L1663" s="1">
        <v>28000000</v>
      </c>
      <c r="M1663" s="1">
        <v>2015</v>
      </c>
      <c r="N1663" s="1">
        <v>6.1</v>
      </c>
    </row>
    <row r="1664" spans="1:14" x14ac:dyDescent="0.25">
      <c r="A1664" s="2" t="s">
        <v>2784</v>
      </c>
      <c r="B1664" s="2">
        <v>225</v>
      </c>
      <c r="C1664" s="2">
        <v>108</v>
      </c>
      <c r="D1664" s="2">
        <v>10907291</v>
      </c>
      <c r="E1664" s="2" t="s">
        <v>3889</v>
      </c>
      <c r="F1664" s="2" t="s">
        <v>415</v>
      </c>
      <c r="G1664" s="2" t="s">
        <v>3890</v>
      </c>
      <c r="H1664" s="2">
        <v>23775</v>
      </c>
      <c r="I1664" s="2">
        <v>134</v>
      </c>
      <c r="J1664" s="2" t="s">
        <v>19</v>
      </c>
      <c r="K1664" s="2" t="s">
        <v>20</v>
      </c>
      <c r="L1664" s="2">
        <v>28000000</v>
      </c>
      <c r="M1664" s="2">
        <v>2016</v>
      </c>
      <c r="N1664" s="2">
        <v>5.8</v>
      </c>
    </row>
    <row r="1665" spans="1:14" x14ac:dyDescent="0.25">
      <c r="A1665" s="1" t="s">
        <v>281</v>
      </c>
      <c r="B1665" s="1">
        <v>85</v>
      </c>
      <c r="C1665" s="1">
        <v>134</v>
      </c>
      <c r="D1665" s="1">
        <v>5532301</v>
      </c>
      <c r="E1665" s="1" t="s">
        <v>1595</v>
      </c>
      <c r="F1665" s="1" t="s">
        <v>3891</v>
      </c>
      <c r="G1665" s="1" t="s">
        <v>3892</v>
      </c>
      <c r="H1665" s="1">
        <v>21606</v>
      </c>
      <c r="I1665" s="1">
        <v>117</v>
      </c>
      <c r="J1665" s="1" t="s">
        <v>19</v>
      </c>
      <c r="K1665" s="1" t="s">
        <v>20</v>
      </c>
      <c r="L1665" s="1">
        <v>28000000</v>
      </c>
      <c r="M1665" s="1">
        <v>1997</v>
      </c>
      <c r="N1665" s="1">
        <v>7</v>
      </c>
    </row>
    <row r="1666" spans="1:14" x14ac:dyDescent="0.25">
      <c r="A1666" s="2" t="s">
        <v>3893</v>
      </c>
      <c r="B1666" s="2">
        <v>135</v>
      </c>
      <c r="C1666" s="2">
        <v>110</v>
      </c>
      <c r="D1666" s="2">
        <v>2775593</v>
      </c>
      <c r="E1666" s="2" t="s">
        <v>753</v>
      </c>
      <c r="F1666" s="2" t="s">
        <v>820</v>
      </c>
      <c r="G1666" s="2" t="s">
        <v>3894</v>
      </c>
      <c r="H1666" s="2">
        <v>61269</v>
      </c>
      <c r="I1666" s="2">
        <v>98</v>
      </c>
      <c r="J1666" s="2" t="s">
        <v>19</v>
      </c>
      <c r="K1666" s="2" t="s">
        <v>31</v>
      </c>
      <c r="L1666" s="2">
        <v>27000000</v>
      </c>
      <c r="M1666" s="2">
        <v>2008</v>
      </c>
      <c r="N1666" s="2">
        <v>6.5</v>
      </c>
    </row>
    <row r="1667" spans="1:14" x14ac:dyDescent="0.25">
      <c r="A1667" s="1" t="s">
        <v>3895</v>
      </c>
      <c r="B1667" s="1">
        <v>350</v>
      </c>
      <c r="C1667" s="1">
        <v>103</v>
      </c>
      <c r="D1667" s="1">
        <v>28751715</v>
      </c>
      <c r="E1667" s="1" t="s">
        <v>916</v>
      </c>
      <c r="F1667" s="1" t="s">
        <v>283</v>
      </c>
      <c r="G1667" s="1" t="s">
        <v>3897</v>
      </c>
      <c r="H1667" s="1">
        <v>202967</v>
      </c>
      <c r="I1667" s="1">
        <v>378</v>
      </c>
      <c r="J1667" s="1" t="s">
        <v>19</v>
      </c>
      <c r="K1667" s="1" t="s">
        <v>20</v>
      </c>
      <c r="L1667" s="1">
        <v>28000000</v>
      </c>
      <c r="M1667" s="1">
        <v>2013</v>
      </c>
      <c r="N1667" s="1">
        <v>6.6</v>
      </c>
    </row>
    <row r="1668" spans="1:14" x14ac:dyDescent="0.25">
      <c r="A1668" s="1" t="s">
        <v>3898</v>
      </c>
      <c r="B1668" s="1">
        <v>177</v>
      </c>
      <c r="C1668" s="1">
        <v>100</v>
      </c>
      <c r="D1668" s="1">
        <v>20285518</v>
      </c>
      <c r="E1668" s="1" t="s">
        <v>268</v>
      </c>
      <c r="F1668" s="1" t="s">
        <v>200</v>
      </c>
      <c r="G1668" s="1" t="s">
        <v>3899</v>
      </c>
      <c r="H1668" s="1">
        <v>32103</v>
      </c>
      <c r="I1668" s="1">
        <v>112</v>
      </c>
      <c r="J1668" s="1" t="s">
        <v>19</v>
      </c>
      <c r="K1668" s="1" t="s">
        <v>774</v>
      </c>
      <c r="L1668" s="1">
        <v>28000000</v>
      </c>
      <c r="M1668" s="1">
        <v>2014</v>
      </c>
      <c r="N1668" s="1">
        <v>5.7</v>
      </c>
    </row>
    <row r="1669" spans="1:14" x14ac:dyDescent="0.25">
      <c r="A1669" s="2" t="s">
        <v>2810</v>
      </c>
      <c r="B1669" s="2">
        <v>106</v>
      </c>
      <c r="C1669" s="2">
        <v>131</v>
      </c>
      <c r="D1669" s="2">
        <v>67900000</v>
      </c>
      <c r="E1669" s="2" t="s">
        <v>28</v>
      </c>
      <c r="F1669" s="2" t="s">
        <v>3900</v>
      </c>
      <c r="G1669" s="2" t="s">
        <v>3901</v>
      </c>
      <c r="H1669" s="2">
        <v>74374</v>
      </c>
      <c r="I1669" s="2">
        <v>225</v>
      </c>
      <c r="J1669" s="2" t="s">
        <v>19</v>
      </c>
      <c r="K1669" s="2" t="s">
        <v>31</v>
      </c>
      <c r="L1669" s="2">
        <v>27500000</v>
      </c>
      <c r="M1669" s="2">
        <v>1983</v>
      </c>
      <c r="N1669" s="2">
        <v>6.6</v>
      </c>
    </row>
    <row r="1670" spans="1:14" x14ac:dyDescent="0.25">
      <c r="A1670" s="1" t="s">
        <v>1583</v>
      </c>
      <c r="B1670" s="1">
        <v>251</v>
      </c>
      <c r="C1670" s="1">
        <v>133</v>
      </c>
      <c r="D1670" s="1">
        <v>148734225</v>
      </c>
      <c r="E1670" s="1" t="s">
        <v>877</v>
      </c>
      <c r="F1670" s="1" t="s">
        <v>2027</v>
      </c>
      <c r="G1670" s="1" t="s">
        <v>3903</v>
      </c>
      <c r="H1670" s="1">
        <v>298590</v>
      </c>
      <c r="I1670" s="1">
        <v>559</v>
      </c>
      <c r="J1670" s="1" t="s">
        <v>19</v>
      </c>
      <c r="K1670" s="1" t="s">
        <v>20</v>
      </c>
      <c r="L1670" s="1">
        <v>30000000</v>
      </c>
      <c r="M1670" s="1">
        <v>2007</v>
      </c>
      <c r="N1670" s="1">
        <v>7</v>
      </c>
    </row>
    <row r="1671" spans="1:14" x14ac:dyDescent="0.25">
      <c r="A1671" s="2" t="s">
        <v>2911</v>
      </c>
      <c r="B1671" s="2">
        <v>148</v>
      </c>
      <c r="C1671" s="2">
        <v>109</v>
      </c>
      <c r="D1671" s="2">
        <v>49185998</v>
      </c>
      <c r="E1671" s="2" t="s">
        <v>1671</v>
      </c>
      <c r="F1671" s="2" t="s">
        <v>844</v>
      </c>
      <c r="G1671" s="2" t="s">
        <v>3904</v>
      </c>
      <c r="H1671" s="2">
        <v>74476</v>
      </c>
      <c r="I1671" s="2">
        <v>184</v>
      </c>
      <c r="J1671" s="2" t="s">
        <v>19</v>
      </c>
      <c r="K1671" s="2" t="s">
        <v>20</v>
      </c>
      <c r="L1671" s="2">
        <v>30000000</v>
      </c>
      <c r="M1671" s="2">
        <v>2009</v>
      </c>
      <c r="N1671" s="2">
        <v>7.4</v>
      </c>
    </row>
    <row r="1672" spans="1:14" x14ac:dyDescent="0.25">
      <c r="A1672" s="1" t="s">
        <v>3071</v>
      </c>
      <c r="B1672" s="1">
        <v>76</v>
      </c>
      <c r="C1672" s="1">
        <v>114</v>
      </c>
      <c r="D1672" s="1">
        <v>42168445</v>
      </c>
      <c r="E1672" s="1" t="s">
        <v>753</v>
      </c>
      <c r="F1672" s="1" t="s">
        <v>2536</v>
      </c>
      <c r="G1672" s="1" t="s">
        <v>3905</v>
      </c>
      <c r="H1672" s="1">
        <v>10791</v>
      </c>
      <c r="I1672" s="1">
        <v>39</v>
      </c>
      <c r="J1672" s="1" t="s">
        <v>19</v>
      </c>
      <c r="K1672" s="1" t="s">
        <v>20</v>
      </c>
      <c r="L1672" s="1">
        <v>35000000</v>
      </c>
      <c r="M1672" s="1">
        <v>2008</v>
      </c>
      <c r="N1672" s="1">
        <v>5.3</v>
      </c>
    </row>
    <row r="1673" spans="1:14" x14ac:dyDescent="0.25">
      <c r="A1673" s="2" t="s">
        <v>3906</v>
      </c>
      <c r="B1673" s="2">
        <v>52</v>
      </c>
      <c r="C1673" s="2">
        <v>164</v>
      </c>
      <c r="D1673" s="2">
        <v>26400000</v>
      </c>
      <c r="E1673" s="2" t="s">
        <v>1117</v>
      </c>
      <c r="F1673" s="2" t="s">
        <v>3907</v>
      </c>
      <c r="G1673" s="2" t="s">
        <v>3908</v>
      </c>
      <c r="H1673" s="2">
        <v>12980</v>
      </c>
      <c r="I1673" s="2">
        <v>89</v>
      </c>
      <c r="J1673" s="2" t="s">
        <v>19</v>
      </c>
      <c r="K1673" s="2" t="s">
        <v>31</v>
      </c>
      <c r="L1673" s="2">
        <v>16000000</v>
      </c>
      <c r="M1673" s="2">
        <v>1984</v>
      </c>
      <c r="N1673" s="2">
        <v>7.4</v>
      </c>
    </row>
    <row r="1674" spans="1:14" x14ac:dyDescent="0.25">
      <c r="A1674" s="1" t="s">
        <v>3909</v>
      </c>
      <c r="B1674" s="1">
        <v>220</v>
      </c>
      <c r="C1674" s="1">
        <v>92</v>
      </c>
      <c r="D1674" s="1">
        <v>17508670</v>
      </c>
      <c r="E1674" s="1" t="s">
        <v>2472</v>
      </c>
      <c r="F1674" s="1" t="s">
        <v>3910</v>
      </c>
      <c r="G1674" s="1" t="s">
        <v>3911</v>
      </c>
      <c r="H1674" s="1">
        <v>64625</v>
      </c>
      <c r="I1674" s="1">
        <v>281</v>
      </c>
      <c r="J1674" s="1" t="s">
        <v>19</v>
      </c>
      <c r="K1674" s="1" t="s">
        <v>31</v>
      </c>
      <c r="L1674" s="1">
        <v>15000000</v>
      </c>
      <c r="M1674" s="1">
        <v>2006</v>
      </c>
      <c r="N1674" s="1">
        <v>7.4</v>
      </c>
    </row>
    <row r="1675" spans="1:14" x14ac:dyDescent="0.25">
      <c r="A1675" s="2" t="s">
        <v>460</v>
      </c>
      <c r="B1675" s="2">
        <v>131</v>
      </c>
      <c r="C1675" s="2">
        <v>122</v>
      </c>
      <c r="D1675" s="2">
        <v>9664316</v>
      </c>
      <c r="E1675" s="2" t="s">
        <v>1962</v>
      </c>
      <c r="F1675" s="2" t="s">
        <v>47</v>
      </c>
      <c r="G1675" s="2" t="s">
        <v>3912</v>
      </c>
      <c r="H1675" s="2">
        <v>47203</v>
      </c>
      <c r="I1675" s="2">
        <v>197</v>
      </c>
      <c r="J1675" s="2" t="s">
        <v>19</v>
      </c>
      <c r="K1675" s="2" t="s">
        <v>20</v>
      </c>
      <c r="L1675" s="2">
        <v>27500000</v>
      </c>
      <c r="M1675" s="2">
        <v>2007</v>
      </c>
      <c r="N1675" s="2">
        <v>6.8</v>
      </c>
    </row>
    <row r="1676" spans="1:14" x14ac:dyDescent="0.25">
      <c r="A1676" s="2" t="s">
        <v>3913</v>
      </c>
      <c r="B1676" s="2">
        <v>112</v>
      </c>
      <c r="C1676" s="2">
        <v>110</v>
      </c>
      <c r="D1676" s="2">
        <v>74888996</v>
      </c>
      <c r="E1676" s="2" t="s">
        <v>137</v>
      </c>
      <c r="F1676" s="2" t="s">
        <v>566</v>
      </c>
      <c r="G1676" s="2" t="s">
        <v>3914</v>
      </c>
      <c r="H1676" s="2">
        <v>55513</v>
      </c>
      <c r="I1676" s="2">
        <v>188</v>
      </c>
      <c r="J1676" s="2" t="s">
        <v>19</v>
      </c>
      <c r="K1676" s="2" t="s">
        <v>20</v>
      </c>
      <c r="L1676" s="2">
        <v>30000000</v>
      </c>
      <c r="M1676" s="2">
        <v>1991</v>
      </c>
      <c r="N1676" s="2">
        <v>7.2</v>
      </c>
    </row>
    <row r="1677" spans="1:14" x14ac:dyDescent="0.25">
      <c r="A1677" s="1" t="s">
        <v>3915</v>
      </c>
      <c r="B1677" s="1">
        <v>93</v>
      </c>
      <c r="C1677" s="1">
        <v>116</v>
      </c>
      <c r="D1677" s="1">
        <v>69586544</v>
      </c>
      <c r="E1677" s="1" t="s">
        <v>1671</v>
      </c>
      <c r="F1677" s="1" t="s">
        <v>3434</v>
      </c>
      <c r="G1677" s="1" t="s">
        <v>3916</v>
      </c>
      <c r="H1677" s="1">
        <v>15352</v>
      </c>
      <c r="I1677" s="1">
        <v>199</v>
      </c>
      <c r="J1677" s="1" t="s">
        <v>19</v>
      </c>
      <c r="K1677" s="1" t="s">
        <v>20</v>
      </c>
      <c r="L1677" s="1">
        <v>27000000</v>
      </c>
      <c r="M1677" s="1">
        <v>2002</v>
      </c>
      <c r="N1677" s="1">
        <v>6</v>
      </c>
    </row>
    <row r="1678" spans="1:14" x14ac:dyDescent="0.25">
      <c r="A1678" s="2" t="s">
        <v>151</v>
      </c>
      <c r="B1678" s="2">
        <v>370</v>
      </c>
      <c r="C1678" s="2">
        <v>106</v>
      </c>
      <c r="D1678" s="2">
        <v>362645141</v>
      </c>
      <c r="E1678" s="2" t="s">
        <v>315</v>
      </c>
      <c r="F1678" s="2" t="s">
        <v>58</v>
      </c>
      <c r="G1678" s="2" t="s">
        <v>316</v>
      </c>
      <c r="H1678" s="2">
        <v>106221</v>
      </c>
      <c r="I1678" s="2">
        <v>398</v>
      </c>
      <c r="J1678" s="2" t="s">
        <v>19</v>
      </c>
      <c r="K1678" s="2" t="s">
        <v>31</v>
      </c>
      <c r="L1678" s="2">
        <v>175000000</v>
      </c>
      <c r="M1678" s="2">
        <v>2016</v>
      </c>
      <c r="N1678" s="2">
        <v>7.8</v>
      </c>
    </row>
    <row r="1679" spans="1:14" x14ac:dyDescent="0.25">
      <c r="A1679" s="1" t="s">
        <v>2423</v>
      </c>
      <c r="B1679" s="1">
        <v>83</v>
      </c>
      <c r="C1679" s="1">
        <v>115</v>
      </c>
      <c r="D1679" s="1">
        <v>60491560</v>
      </c>
      <c r="E1679" s="1" t="s">
        <v>1110</v>
      </c>
      <c r="F1679" s="1" t="s">
        <v>270</v>
      </c>
      <c r="G1679" s="1" t="s">
        <v>3918</v>
      </c>
      <c r="H1679" s="1">
        <v>50653</v>
      </c>
      <c r="I1679" s="1">
        <v>143</v>
      </c>
      <c r="J1679" s="1" t="s">
        <v>19</v>
      </c>
      <c r="K1679" s="1" t="s">
        <v>20</v>
      </c>
      <c r="L1679" s="1">
        <v>27000000</v>
      </c>
      <c r="M1679" s="1">
        <v>1997</v>
      </c>
      <c r="N1679" s="1">
        <v>6.6</v>
      </c>
    </row>
    <row r="1680" spans="1:14" x14ac:dyDescent="0.25">
      <c r="A1680" s="2" t="s">
        <v>2458</v>
      </c>
      <c r="B1680" s="2">
        <v>125</v>
      </c>
      <c r="C1680" s="2">
        <v>148</v>
      </c>
      <c r="D1680" s="2">
        <v>54200000</v>
      </c>
      <c r="E1680" s="2" t="s">
        <v>3920</v>
      </c>
      <c r="F1680" s="2" t="s">
        <v>3513</v>
      </c>
      <c r="G1680" s="2" t="s">
        <v>3921</v>
      </c>
      <c r="H1680" s="2">
        <v>142448</v>
      </c>
      <c r="I1680" s="2">
        <v>319</v>
      </c>
      <c r="J1680" s="2" t="s">
        <v>19</v>
      </c>
      <c r="K1680" s="2" t="s">
        <v>20</v>
      </c>
      <c r="L1680" s="2">
        <v>27000000</v>
      </c>
      <c r="M1680" s="2">
        <v>1980</v>
      </c>
      <c r="N1680" s="2">
        <v>7.9</v>
      </c>
    </row>
    <row r="1681" spans="1:14" x14ac:dyDescent="0.25">
      <c r="A1681" s="2" t="s">
        <v>1669</v>
      </c>
      <c r="B1681" s="2">
        <v>98</v>
      </c>
      <c r="C1681" s="2">
        <v>118</v>
      </c>
      <c r="D1681" s="2">
        <v>30920167</v>
      </c>
      <c r="E1681" s="2" t="s">
        <v>2921</v>
      </c>
      <c r="F1681" s="2" t="s">
        <v>3923</v>
      </c>
      <c r="G1681" s="2" t="s">
        <v>3924</v>
      </c>
      <c r="H1681" s="2">
        <v>6476</v>
      </c>
      <c r="I1681" s="2">
        <v>71</v>
      </c>
      <c r="J1681" s="2" t="s">
        <v>19</v>
      </c>
      <c r="K1681" s="2" t="s">
        <v>20</v>
      </c>
      <c r="L1681" s="2">
        <v>25000000</v>
      </c>
      <c r="M1681" s="2">
        <v>2012</v>
      </c>
      <c r="N1681" s="2">
        <v>5.7</v>
      </c>
    </row>
    <row r="1682" spans="1:14" x14ac:dyDescent="0.25">
      <c r="A1682" s="1" t="s">
        <v>118</v>
      </c>
      <c r="B1682" s="1">
        <v>158</v>
      </c>
      <c r="C1682" s="1">
        <v>101</v>
      </c>
      <c r="D1682" s="1">
        <v>40566655</v>
      </c>
      <c r="E1682" s="1" t="s">
        <v>753</v>
      </c>
      <c r="F1682" s="1" t="s">
        <v>3925</v>
      </c>
      <c r="G1682" s="1" t="s">
        <v>3926</v>
      </c>
      <c r="H1682" s="1">
        <v>144021</v>
      </c>
      <c r="I1682" s="1">
        <v>391</v>
      </c>
      <c r="J1682" s="1" t="s">
        <v>19</v>
      </c>
      <c r="K1682" s="1" t="s">
        <v>31</v>
      </c>
      <c r="L1682" s="1">
        <v>30000000</v>
      </c>
      <c r="M1682" s="1">
        <v>2002</v>
      </c>
      <c r="N1682" s="1">
        <v>7.1</v>
      </c>
    </row>
    <row r="1683" spans="1:14" x14ac:dyDescent="0.25">
      <c r="A1683" s="2" t="s">
        <v>3175</v>
      </c>
      <c r="B1683" s="2">
        <v>152</v>
      </c>
      <c r="C1683" s="2">
        <v>82</v>
      </c>
      <c r="D1683" s="2">
        <v>31768374</v>
      </c>
      <c r="E1683" s="2" t="s">
        <v>3731</v>
      </c>
      <c r="F1683" s="2" t="s">
        <v>250</v>
      </c>
      <c r="G1683" s="2" t="s">
        <v>3927</v>
      </c>
      <c r="H1683" s="2">
        <v>42761</v>
      </c>
      <c r="I1683" s="2">
        <v>366</v>
      </c>
      <c r="J1683" s="2" t="s">
        <v>19</v>
      </c>
      <c r="K1683" s="2" t="s">
        <v>20</v>
      </c>
      <c r="L1683" s="2">
        <v>27000000</v>
      </c>
      <c r="M1683" s="2">
        <v>1999</v>
      </c>
      <c r="N1683" s="2">
        <v>5.6</v>
      </c>
    </row>
    <row r="1684" spans="1:14" x14ac:dyDescent="0.25">
      <c r="A1684" s="1" t="s">
        <v>2771</v>
      </c>
      <c r="B1684" s="1">
        <v>202</v>
      </c>
      <c r="C1684" s="1">
        <v>110</v>
      </c>
      <c r="D1684" s="1">
        <v>22494487</v>
      </c>
      <c r="E1684" s="1" t="s">
        <v>1110</v>
      </c>
      <c r="F1684" s="1" t="s">
        <v>540</v>
      </c>
      <c r="G1684" s="1" t="s">
        <v>3928</v>
      </c>
      <c r="H1684" s="1">
        <v>262153</v>
      </c>
      <c r="I1684" s="1">
        <v>507</v>
      </c>
      <c r="J1684" s="1" t="s">
        <v>19</v>
      </c>
      <c r="K1684" s="1" t="s">
        <v>432</v>
      </c>
      <c r="L1684" s="1">
        <v>27000000</v>
      </c>
      <c r="M1684" s="1">
        <v>2006</v>
      </c>
      <c r="N1684" s="1">
        <v>7.8</v>
      </c>
    </row>
    <row r="1685" spans="1:14" x14ac:dyDescent="0.25">
      <c r="A1685" s="2" t="s">
        <v>3929</v>
      </c>
      <c r="B1685" s="2">
        <v>80</v>
      </c>
      <c r="C1685" s="2">
        <v>193</v>
      </c>
      <c r="D1685" s="2">
        <v>21500000</v>
      </c>
      <c r="E1685" s="2" t="s">
        <v>1117</v>
      </c>
      <c r="F1685" s="2" t="s">
        <v>310</v>
      </c>
      <c r="G1685" s="2" t="s">
        <v>3930</v>
      </c>
      <c r="H1685" s="2">
        <v>45271</v>
      </c>
      <c r="I1685" s="2">
        <v>170</v>
      </c>
      <c r="J1685" s="2" t="s">
        <v>19</v>
      </c>
      <c r="K1685" s="2" t="s">
        <v>20</v>
      </c>
      <c r="L1685" s="2">
        <v>27000000</v>
      </c>
      <c r="M1685" s="2">
        <v>1983</v>
      </c>
      <c r="N1685" s="2">
        <v>7.9</v>
      </c>
    </row>
    <row r="1686" spans="1:14" x14ac:dyDescent="0.25">
      <c r="A1686" s="1" t="s">
        <v>249</v>
      </c>
      <c r="B1686" s="1">
        <v>288</v>
      </c>
      <c r="C1686" s="1">
        <v>130</v>
      </c>
      <c r="D1686" s="1">
        <v>4463292</v>
      </c>
      <c r="E1686" s="1" t="s">
        <v>1408</v>
      </c>
      <c r="F1686" s="1" t="s">
        <v>1293</v>
      </c>
      <c r="G1686" s="1" t="s">
        <v>3931</v>
      </c>
      <c r="H1686" s="1">
        <v>34488</v>
      </c>
      <c r="I1686" s="1">
        <v>136</v>
      </c>
      <c r="J1686" s="1" t="s">
        <v>19</v>
      </c>
      <c r="K1686" s="1" t="s">
        <v>31</v>
      </c>
      <c r="L1686" s="1">
        <v>30000000</v>
      </c>
      <c r="M1686" s="1">
        <v>2011</v>
      </c>
      <c r="N1686" s="1">
        <v>6.9</v>
      </c>
    </row>
    <row r="1687" spans="1:14" x14ac:dyDescent="0.25">
      <c r="A1687" s="1" t="s">
        <v>571</v>
      </c>
      <c r="B1687" s="1">
        <v>222</v>
      </c>
      <c r="C1687" s="1">
        <v>111</v>
      </c>
      <c r="D1687" s="1">
        <v>14337579</v>
      </c>
      <c r="E1687" s="1" t="s">
        <v>3933</v>
      </c>
      <c r="F1687" s="1" t="s">
        <v>949</v>
      </c>
      <c r="G1687" s="1" t="s">
        <v>3934</v>
      </c>
      <c r="H1687" s="1">
        <v>156929</v>
      </c>
      <c r="I1687" s="1">
        <v>624</v>
      </c>
      <c r="J1687" s="1" t="s">
        <v>19</v>
      </c>
      <c r="K1687" s="1" t="s">
        <v>220</v>
      </c>
      <c r="L1687" s="1">
        <v>27000000</v>
      </c>
      <c r="M1687" s="1">
        <v>1998</v>
      </c>
      <c r="N1687" s="1">
        <v>7.7</v>
      </c>
    </row>
    <row r="1688" spans="1:14" x14ac:dyDescent="0.25">
      <c r="A1688" s="2" t="s">
        <v>3935</v>
      </c>
      <c r="B1688" s="2">
        <v>194</v>
      </c>
      <c r="C1688" s="2">
        <v>110</v>
      </c>
      <c r="D1688" s="2">
        <v>13823741</v>
      </c>
      <c r="E1688" s="2" t="s">
        <v>2799</v>
      </c>
      <c r="F1688" s="2" t="s">
        <v>411</v>
      </c>
      <c r="G1688" s="2" t="s">
        <v>3936</v>
      </c>
      <c r="H1688" s="2">
        <v>61777</v>
      </c>
      <c r="I1688" s="2">
        <v>140</v>
      </c>
      <c r="J1688" s="2" t="s">
        <v>19</v>
      </c>
      <c r="K1688" s="2" t="s">
        <v>31</v>
      </c>
      <c r="L1688" s="2">
        <v>13500000</v>
      </c>
      <c r="M1688" s="2">
        <v>2008</v>
      </c>
      <c r="N1688" s="2">
        <v>6.9</v>
      </c>
    </row>
    <row r="1689" spans="1:14" x14ac:dyDescent="0.25">
      <c r="A1689" s="1" t="s">
        <v>3937</v>
      </c>
      <c r="B1689" s="1">
        <v>63</v>
      </c>
      <c r="C1689" s="1">
        <v>123</v>
      </c>
      <c r="D1689" s="1">
        <v>10297897</v>
      </c>
      <c r="E1689" s="1" t="s">
        <v>3939</v>
      </c>
      <c r="F1689" s="1" t="s">
        <v>374</v>
      </c>
      <c r="G1689" s="1" t="s">
        <v>3940</v>
      </c>
      <c r="H1689" s="1">
        <v>8309</v>
      </c>
      <c r="I1689" s="1">
        <v>39</v>
      </c>
      <c r="J1689" s="1" t="s">
        <v>19</v>
      </c>
      <c r="K1689" s="1" t="s">
        <v>20</v>
      </c>
      <c r="L1689" s="1">
        <v>27000000</v>
      </c>
      <c r="M1689" s="1">
        <v>1998</v>
      </c>
      <c r="N1689" s="1">
        <v>6</v>
      </c>
    </row>
    <row r="1690" spans="1:14" x14ac:dyDescent="0.25">
      <c r="A1690" s="2" t="s">
        <v>3077</v>
      </c>
      <c r="B1690" s="2">
        <v>167</v>
      </c>
      <c r="C1690" s="2">
        <v>109</v>
      </c>
      <c r="D1690" s="2">
        <v>13248477</v>
      </c>
      <c r="E1690" s="2" t="s">
        <v>1498</v>
      </c>
      <c r="F1690" s="2" t="s">
        <v>370</v>
      </c>
      <c r="G1690" s="2" t="s">
        <v>3941</v>
      </c>
      <c r="H1690" s="2">
        <v>60555</v>
      </c>
      <c r="I1690" s="2">
        <v>174</v>
      </c>
      <c r="J1690" s="2" t="s">
        <v>19</v>
      </c>
      <c r="K1690" s="2" t="s">
        <v>20</v>
      </c>
      <c r="L1690" s="2">
        <v>27000000</v>
      </c>
      <c r="M1690" s="2">
        <v>2009</v>
      </c>
      <c r="N1690" s="2">
        <v>6.2</v>
      </c>
    </row>
    <row r="1691" spans="1:14" x14ac:dyDescent="0.25">
      <c r="A1691" s="1" t="s">
        <v>3942</v>
      </c>
      <c r="B1691" s="1">
        <v>101</v>
      </c>
      <c r="C1691" s="1">
        <v>99</v>
      </c>
      <c r="D1691" s="1">
        <v>8712564</v>
      </c>
      <c r="E1691" s="1" t="s">
        <v>1110</v>
      </c>
      <c r="F1691" s="1" t="s">
        <v>84</v>
      </c>
      <c r="G1691" s="1" t="s">
        <v>3943</v>
      </c>
      <c r="H1691" s="1">
        <v>16555</v>
      </c>
      <c r="I1691" s="1">
        <v>139</v>
      </c>
      <c r="J1691" s="1" t="s">
        <v>19</v>
      </c>
      <c r="K1691" s="1" t="s">
        <v>20</v>
      </c>
      <c r="L1691" s="1">
        <v>27000000</v>
      </c>
      <c r="M1691" s="1">
        <v>2004</v>
      </c>
      <c r="N1691" s="1">
        <v>5.9</v>
      </c>
    </row>
    <row r="1692" spans="1:14" x14ac:dyDescent="0.25">
      <c r="A1692" s="2" t="s">
        <v>3944</v>
      </c>
      <c r="B1692" s="2">
        <v>118</v>
      </c>
      <c r="C1692" s="2">
        <v>106</v>
      </c>
      <c r="D1692" s="2">
        <v>7486906</v>
      </c>
      <c r="E1692" s="2" t="s">
        <v>1904</v>
      </c>
      <c r="F1692" s="2" t="s">
        <v>250</v>
      </c>
      <c r="G1692" s="2" t="s">
        <v>3945</v>
      </c>
      <c r="H1692" s="2">
        <v>17436</v>
      </c>
      <c r="I1692" s="2">
        <v>71</v>
      </c>
      <c r="J1692" s="2" t="s">
        <v>19</v>
      </c>
      <c r="K1692" s="2" t="s">
        <v>20</v>
      </c>
      <c r="L1692" s="2">
        <v>27000000</v>
      </c>
      <c r="M1692" s="2">
        <v>2007</v>
      </c>
      <c r="N1692" s="2">
        <v>6.8</v>
      </c>
    </row>
    <row r="1693" spans="1:14" x14ac:dyDescent="0.25">
      <c r="A1693" s="1" t="s">
        <v>2309</v>
      </c>
      <c r="B1693" s="1">
        <v>76</v>
      </c>
      <c r="C1693" s="1">
        <v>89</v>
      </c>
      <c r="D1693" s="1">
        <v>38536376</v>
      </c>
      <c r="E1693" s="1" t="s">
        <v>1502</v>
      </c>
      <c r="F1693" s="1" t="s">
        <v>2706</v>
      </c>
      <c r="G1693" s="1" t="s">
        <v>3946</v>
      </c>
      <c r="H1693" s="1">
        <v>15866</v>
      </c>
      <c r="I1693" s="1">
        <v>83</v>
      </c>
      <c r="J1693" s="1" t="s">
        <v>19</v>
      </c>
      <c r="K1693" s="1" t="s">
        <v>20</v>
      </c>
      <c r="L1693" s="1">
        <v>27000000</v>
      </c>
      <c r="M1693" s="1">
        <v>2011</v>
      </c>
      <c r="N1693" s="1">
        <v>3.6</v>
      </c>
    </row>
    <row r="1694" spans="1:14" x14ac:dyDescent="0.25">
      <c r="A1694" s="2" t="s">
        <v>3947</v>
      </c>
      <c r="B1694" s="2">
        <v>268</v>
      </c>
      <c r="C1694" s="2">
        <v>98</v>
      </c>
      <c r="D1694" s="2">
        <v>41008532</v>
      </c>
      <c r="E1694" s="2" t="s">
        <v>1100</v>
      </c>
      <c r="F1694" s="2" t="s">
        <v>808</v>
      </c>
      <c r="G1694" s="2" t="s">
        <v>3948</v>
      </c>
      <c r="H1694" s="2">
        <v>19611</v>
      </c>
      <c r="I1694" s="2">
        <v>103</v>
      </c>
      <c r="J1694" s="2" t="s">
        <v>19</v>
      </c>
      <c r="K1694" s="2" t="s">
        <v>20</v>
      </c>
      <c r="L1694" s="2">
        <v>27000000</v>
      </c>
      <c r="M1694" s="2">
        <v>2016</v>
      </c>
      <c r="N1694" s="2">
        <v>6.7</v>
      </c>
    </row>
    <row r="1695" spans="1:14" x14ac:dyDescent="0.25">
      <c r="A1695" s="1" t="s">
        <v>3414</v>
      </c>
      <c r="B1695" s="1">
        <v>95</v>
      </c>
      <c r="C1695" s="1">
        <v>93</v>
      </c>
      <c r="D1695" s="1">
        <v>5204007</v>
      </c>
      <c r="E1695" s="1" t="s">
        <v>246</v>
      </c>
      <c r="F1695" s="1" t="s">
        <v>1837</v>
      </c>
      <c r="G1695" s="1" t="s">
        <v>3949</v>
      </c>
      <c r="H1695" s="1">
        <v>42876</v>
      </c>
      <c r="I1695" s="1">
        <v>167</v>
      </c>
      <c r="J1695" s="1" t="s">
        <v>19</v>
      </c>
      <c r="K1695" s="1" t="s">
        <v>31</v>
      </c>
      <c r="L1695" s="1">
        <v>28000000</v>
      </c>
      <c r="M1695" s="1">
        <v>2001</v>
      </c>
      <c r="N1695" s="1">
        <v>6.3</v>
      </c>
    </row>
    <row r="1696" spans="1:14" x14ac:dyDescent="0.25">
      <c r="A1696" s="2" t="s">
        <v>706</v>
      </c>
      <c r="B1696" s="2">
        <v>78</v>
      </c>
      <c r="C1696" s="2">
        <v>112</v>
      </c>
      <c r="D1696" s="2">
        <v>4485485</v>
      </c>
      <c r="E1696" s="2" t="s">
        <v>3950</v>
      </c>
      <c r="F1696" s="2" t="s">
        <v>913</v>
      </c>
      <c r="G1696" s="2" t="s">
        <v>3951</v>
      </c>
      <c r="H1696" s="2">
        <v>14612</v>
      </c>
      <c r="I1696" s="2">
        <v>105</v>
      </c>
      <c r="J1696" s="2" t="s">
        <v>19</v>
      </c>
      <c r="K1696" s="2" t="s">
        <v>20</v>
      </c>
      <c r="L1696" s="2">
        <v>15000000</v>
      </c>
      <c r="M1696" s="2">
        <v>1999</v>
      </c>
      <c r="N1696" s="2">
        <v>6.4</v>
      </c>
    </row>
    <row r="1697" spans="1:14" x14ac:dyDescent="0.25">
      <c r="A1697" s="1" t="s">
        <v>1073</v>
      </c>
      <c r="B1697" s="1">
        <v>127</v>
      </c>
      <c r="C1697" s="1">
        <v>101</v>
      </c>
      <c r="D1697" s="1">
        <v>4476235</v>
      </c>
      <c r="E1697" s="1" t="s">
        <v>2283</v>
      </c>
      <c r="F1697" s="1" t="s">
        <v>1097</v>
      </c>
      <c r="G1697" s="1" t="s">
        <v>3952</v>
      </c>
      <c r="H1697" s="1">
        <v>49405</v>
      </c>
      <c r="I1697" s="1">
        <v>226</v>
      </c>
      <c r="J1697" s="1" t="s">
        <v>19</v>
      </c>
      <c r="K1697" s="1" t="s">
        <v>20</v>
      </c>
      <c r="L1697" s="1">
        <v>27000000</v>
      </c>
      <c r="M1697" s="1">
        <v>2004</v>
      </c>
      <c r="N1697" s="1">
        <v>6.4</v>
      </c>
    </row>
    <row r="1698" spans="1:14" x14ac:dyDescent="0.25">
      <c r="A1698" s="2" t="s">
        <v>1539</v>
      </c>
      <c r="B1698" s="2">
        <v>137</v>
      </c>
      <c r="C1698" s="2">
        <v>104</v>
      </c>
      <c r="D1698" s="2">
        <v>1089365</v>
      </c>
      <c r="E1698" s="2" t="s">
        <v>1289</v>
      </c>
      <c r="F1698" s="2" t="s">
        <v>913</v>
      </c>
      <c r="G1698" s="2" t="s">
        <v>3953</v>
      </c>
      <c r="H1698" s="2">
        <v>23767</v>
      </c>
      <c r="I1698" s="2">
        <v>111</v>
      </c>
      <c r="J1698" s="2" t="s">
        <v>19</v>
      </c>
      <c r="K1698" s="2" t="s">
        <v>20</v>
      </c>
      <c r="L1698" s="2">
        <v>25000000</v>
      </c>
      <c r="M1698" s="2">
        <v>2008</v>
      </c>
      <c r="N1698" s="2">
        <v>5.7</v>
      </c>
    </row>
    <row r="1699" spans="1:14" x14ac:dyDescent="0.25">
      <c r="A1699" s="1" t="s">
        <v>3146</v>
      </c>
      <c r="B1699" s="1">
        <v>54</v>
      </c>
      <c r="C1699" s="1">
        <v>120</v>
      </c>
      <c r="D1699" s="1">
        <v>763044</v>
      </c>
      <c r="E1699" s="1" t="s">
        <v>1962</v>
      </c>
      <c r="F1699" s="1" t="s">
        <v>1723</v>
      </c>
      <c r="G1699" s="1" t="s">
        <v>3954</v>
      </c>
      <c r="H1699" s="1">
        <v>4257</v>
      </c>
      <c r="I1699" s="1">
        <v>52</v>
      </c>
      <c r="J1699" s="1" t="s">
        <v>19</v>
      </c>
      <c r="K1699" s="1" t="s">
        <v>162</v>
      </c>
      <c r="L1699" s="1">
        <v>23000000</v>
      </c>
      <c r="M1699" s="1">
        <v>2003</v>
      </c>
      <c r="N1699" s="1">
        <v>6.2</v>
      </c>
    </row>
    <row r="1700" spans="1:14" x14ac:dyDescent="0.25">
      <c r="A1700" s="1" t="s">
        <v>1590</v>
      </c>
      <c r="B1700" s="1">
        <v>167</v>
      </c>
      <c r="C1700" s="1">
        <v>91</v>
      </c>
      <c r="D1700" s="1">
        <v>20819129</v>
      </c>
      <c r="E1700" s="1" t="s">
        <v>916</v>
      </c>
      <c r="F1700" s="1" t="s">
        <v>895</v>
      </c>
      <c r="G1700" s="1" t="s">
        <v>3955</v>
      </c>
      <c r="H1700" s="1">
        <v>84209</v>
      </c>
      <c r="I1700" s="1">
        <v>201</v>
      </c>
      <c r="J1700" s="1" t="s">
        <v>19</v>
      </c>
      <c r="K1700" s="1" t="s">
        <v>20</v>
      </c>
      <c r="L1700" s="1">
        <v>26000000</v>
      </c>
      <c r="M1700" s="1">
        <v>2009</v>
      </c>
      <c r="N1700" s="1">
        <v>5.2</v>
      </c>
    </row>
    <row r="1701" spans="1:14" x14ac:dyDescent="0.25">
      <c r="A1701" s="2" t="s">
        <v>1061</v>
      </c>
      <c r="B1701" s="2">
        <v>129</v>
      </c>
      <c r="C1701" s="2">
        <v>97</v>
      </c>
      <c r="D1701" s="2">
        <v>110222438</v>
      </c>
      <c r="E1701" s="2" t="s">
        <v>3956</v>
      </c>
      <c r="F1701" s="2" t="s">
        <v>907</v>
      </c>
      <c r="G1701" s="2" t="s">
        <v>3957</v>
      </c>
      <c r="H1701" s="2">
        <v>96693</v>
      </c>
      <c r="I1701" s="2">
        <v>271</v>
      </c>
      <c r="J1701" s="2" t="s">
        <v>19</v>
      </c>
      <c r="K1701" s="2" t="s">
        <v>20</v>
      </c>
      <c r="L1701" s="2">
        <v>26000000</v>
      </c>
      <c r="M1701" s="2">
        <v>2003</v>
      </c>
      <c r="N1701" s="2">
        <v>6.1</v>
      </c>
    </row>
    <row r="1702" spans="1:14" x14ac:dyDescent="0.25">
      <c r="A1702" s="1" t="s">
        <v>1583</v>
      </c>
      <c r="B1702" s="1">
        <v>217</v>
      </c>
      <c r="C1702" s="1">
        <v>133</v>
      </c>
      <c r="D1702" s="1">
        <v>109243478</v>
      </c>
      <c r="E1702" s="1" t="s">
        <v>877</v>
      </c>
      <c r="F1702" s="1" t="s">
        <v>301</v>
      </c>
      <c r="G1702" s="1" t="s">
        <v>3958</v>
      </c>
      <c r="H1702" s="1">
        <v>313797</v>
      </c>
      <c r="I1702" s="1">
        <v>546</v>
      </c>
      <c r="J1702" s="1" t="s">
        <v>19</v>
      </c>
      <c r="K1702" s="1" t="s">
        <v>20</v>
      </c>
      <c r="L1702" s="1">
        <v>26000000</v>
      </c>
      <c r="M1702" s="1">
        <v>2005</v>
      </c>
      <c r="N1702" s="1">
        <v>7.1</v>
      </c>
    </row>
    <row r="1703" spans="1:14" x14ac:dyDescent="0.25">
      <c r="A1703" s="2" t="s">
        <v>2161</v>
      </c>
      <c r="B1703" s="2">
        <v>134</v>
      </c>
      <c r="C1703" s="2">
        <v>123</v>
      </c>
      <c r="D1703" s="2">
        <v>100241322</v>
      </c>
      <c r="E1703" s="2" t="s">
        <v>753</v>
      </c>
      <c r="F1703" s="2" t="s">
        <v>81</v>
      </c>
      <c r="G1703" s="2" t="s">
        <v>3960</v>
      </c>
      <c r="H1703" s="2">
        <v>175524</v>
      </c>
      <c r="I1703" s="2">
        <v>752</v>
      </c>
      <c r="J1703" s="2" t="s">
        <v>19</v>
      </c>
      <c r="K1703" s="2" t="s">
        <v>20</v>
      </c>
      <c r="L1703" s="2">
        <v>25000000</v>
      </c>
      <c r="M1703" s="2">
        <v>1998</v>
      </c>
      <c r="N1703" s="2">
        <v>7.2</v>
      </c>
    </row>
    <row r="1704" spans="1:14" x14ac:dyDescent="0.25">
      <c r="A1704" s="1" t="s">
        <v>3961</v>
      </c>
      <c r="B1704" s="1">
        <v>253</v>
      </c>
      <c r="C1704" s="1">
        <v>114</v>
      </c>
      <c r="D1704" s="1">
        <v>25977365</v>
      </c>
      <c r="E1704" s="1" t="s">
        <v>1110</v>
      </c>
      <c r="F1704" s="1" t="s">
        <v>138</v>
      </c>
      <c r="G1704" s="1" t="s">
        <v>3962</v>
      </c>
      <c r="H1704" s="1">
        <v>87950</v>
      </c>
      <c r="I1704" s="1">
        <v>207</v>
      </c>
      <c r="J1704" s="1" t="s">
        <v>19</v>
      </c>
      <c r="K1704" s="1" t="s">
        <v>20</v>
      </c>
      <c r="L1704" s="1">
        <v>28000000</v>
      </c>
      <c r="M1704" s="1">
        <v>2014</v>
      </c>
      <c r="N1704" s="1">
        <v>6.5</v>
      </c>
    </row>
    <row r="1705" spans="1:14" x14ac:dyDescent="0.25">
      <c r="A1705" s="2" t="s">
        <v>1360</v>
      </c>
      <c r="B1705" s="2">
        <v>46</v>
      </c>
      <c r="C1705" s="2">
        <v>111</v>
      </c>
      <c r="D1705" s="2">
        <v>91457688</v>
      </c>
      <c r="E1705" s="2" t="s">
        <v>916</v>
      </c>
      <c r="F1705" s="2" t="s">
        <v>1417</v>
      </c>
      <c r="G1705" s="2" t="s">
        <v>3963</v>
      </c>
      <c r="H1705" s="2">
        <v>107801</v>
      </c>
      <c r="I1705" s="2">
        <v>109</v>
      </c>
      <c r="J1705" s="2" t="s">
        <v>19</v>
      </c>
      <c r="K1705" s="2" t="s">
        <v>20</v>
      </c>
      <c r="L1705" s="2">
        <v>26000000</v>
      </c>
      <c r="M1705" s="2">
        <v>1990</v>
      </c>
      <c r="N1705" s="2">
        <v>6</v>
      </c>
    </row>
    <row r="1706" spans="1:14" x14ac:dyDescent="0.25">
      <c r="A1706" s="1" t="s">
        <v>2522</v>
      </c>
      <c r="B1706" s="1">
        <v>232</v>
      </c>
      <c r="C1706" s="1">
        <v>117</v>
      </c>
      <c r="D1706" s="1">
        <v>87341380</v>
      </c>
      <c r="E1706" s="1" t="s">
        <v>916</v>
      </c>
      <c r="F1706" s="1" t="s">
        <v>45</v>
      </c>
      <c r="G1706" s="1" t="s">
        <v>3964</v>
      </c>
      <c r="H1706" s="1">
        <v>255257</v>
      </c>
      <c r="I1706" s="1">
        <v>374</v>
      </c>
      <c r="J1706" s="1" t="s">
        <v>19</v>
      </c>
      <c r="K1706" s="1" t="s">
        <v>20</v>
      </c>
      <c r="L1706" s="1">
        <v>27000000</v>
      </c>
      <c r="M1706" s="1">
        <v>2008</v>
      </c>
      <c r="N1706" s="1">
        <v>7</v>
      </c>
    </row>
    <row r="1707" spans="1:14" x14ac:dyDescent="0.25">
      <c r="A1707" s="2" t="s">
        <v>1545</v>
      </c>
      <c r="B1707" s="2">
        <v>92</v>
      </c>
      <c r="C1707" s="2">
        <v>121</v>
      </c>
      <c r="D1707" s="2">
        <v>65703412</v>
      </c>
      <c r="E1707" s="2" t="s">
        <v>753</v>
      </c>
      <c r="F1707" s="2" t="s">
        <v>1919</v>
      </c>
      <c r="G1707" s="2" t="s">
        <v>3965</v>
      </c>
      <c r="H1707" s="2">
        <v>57958</v>
      </c>
      <c r="I1707" s="2">
        <v>345</v>
      </c>
      <c r="J1707" s="2" t="s">
        <v>19</v>
      </c>
      <c r="K1707" s="2" t="s">
        <v>20</v>
      </c>
      <c r="L1707" s="2">
        <v>26000000</v>
      </c>
      <c r="M1707" s="2">
        <v>1998</v>
      </c>
      <c r="N1707" s="2">
        <v>7</v>
      </c>
    </row>
    <row r="1708" spans="1:14" x14ac:dyDescent="0.25">
      <c r="A1708" s="1" t="s">
        <v>1427</v>
      </c>
      <c r="B1708" s="1">
        <v>153</v>
      </c>
      <c r="C1708" s="1">
        <v>139</v>
      </c>
      <c r="D1708" s="1">
        <v>58328680</v>
      </c>
      <c r="E1708" s="1" t="s">
        <v>1947</v>
      </c>
      <c r="F1708" s="1" t="s">
        <v>883</v>
      </c>
      <c r="G1708" s="1" t="s">
        <v>3966</v>
      </c>
      <c r="H1708" s="1">
        <v>54096</v>
      </c>
      <c r="I1708" s="1">
        <v>494</v>
      </c>
      <c r="J1708" s="1" t="s">
        <v>19</v>
      </c>
      <c r="K1708" s="1" t="s">
        <v>20</v>
      </c>
      <c r="L1708" s="1">
        <v>22000000</v>
      </c>
      <c r="M1708" s="1">
        <v>2003</v>
      </c>
      <c r="N1708" s="1">
        <v>7.5</v>
      </c>
    </row>
    <row r="1709" spans="1:14" x14ac:dyDescent="0.25">
      <c r="A1709" s="2" t="s">
        <v>706</v>
      </c>
      <c r="B1709" s="2">
        <v>49</v>
      </c>
      <c r="C1709" s="2">
        <v>115</v>
      </c>
      <c r="D1709" s="2">
        <v>61490000</v>
      </c>
      <c r="E1709" s="2" t="s">
        <v>1562</v>
      </c>
      <c r="F1709" s="2" t="s">
        <v>808</v>
      </c>
      <c r="G1709" s="2" t="s">
        <v>3967</v>
      </c>
      <c r="H1709" s="2">
        <v>62037</v>
      </c>
      <c r="I1709" s="2">
        <v>148</v>
      </c>
      <c r="J1709" s="2" t="s">
        <v>19</v>
      </c>
      <c r="K1709" s="2" t="s">
        <v>20</v>
      </c>
      <c r="L1709" s="2">
        <v>26000000</v>
      </c>
      <c r="M1709" s="2">
        <v>1990</v>
      </c>
      <c r="N1709" s="2">
        <v>6.6</v>
      </c>
    </row>
    <row r="1710" spans="1:14" x14ac:dyDescent="0.25">
      <c r="A1710" s="2" t="s">
        <v>3818</v>
      </c>
      <c r="B1710" s="2">
        <v>56</v>
      </c>
      <c r="C1710" s="2">
        <v>175</v>
      </c>
      <c r="D1710" s="2">
        <v>50800000</v>
      </c>
      <c r="E1710" s="2" t="s">
        <v>1022</v>
      </c>
      <c r="F1710" s="2" t="s">
        <v>3968</v>
      </c>
      <c r="G1710" s="2" t="s">
        <v>3969</v>
      </c>
      <c r="H1710" s="2">
        <v>40277</v>
      </c>
      <c r="I1710" s="2">
        <v>210</v>
      </c>
      <c r="J1710" s="2" t="s">
        <v>19</v>
      </c>
      <c r="K1710" s="2" t="s">
        <v>20</v>
      </c>
      <c r="L1710" s="2">
        <v>26000000</v>
      </c>
      <c r="M1710" s="2">
        <v>1977</v>
      </c>
      <c r="N1710" s="2">
        <v>7.4</v>
      </c>
    </row>
    <row r="1711" spans="1:14" x14ac:dyDescent="0.25">
      <c r="A1711" s="1" t="s">
        <v>2877</v>
      </c>
      <c r="B1711" s="1">
        <v>224</v>
      </c>
      <c r="C1711" s="1">
        <v>85</v>
      </c>
      <c r="D1711" s="1">
        <v>57859105</v>
      </c>
      <c r="E1711" s="1" t="s">
        <v>477</v>
      </c>
      <c r="F1711" s="1" t="s">
        <v>3970</v>
      </c>
      <c r="G1711" s="1" t="s">
        <v>3971</v>
      </c>
      <c r="H1711" s="1">
        <v>94108</v>
      </c>
      <c r="I1711" s="1">
        <v>673</v>
      </c>
      <c r="J1711" s="1" t="s">
        <v>19</v>
      </c>
      <c r="K1711" s="1" t="s">
        <v>20</v>
      </c>
      <c r="L1711" s="1">
        <v>26000000</v>
      </c>
      <c r="M1711" s="1">
        <v>2005</v>
      </c>
      <c r="N1711" s="1">
        <v>6.5</v>
      </c>
    </row>
    <row r="1712" spans="1:14" x14ac:dyDescent="0.25">
      <c r="A1712" s="2" t="s">
        <v>2688</v>
      </c>
      <c r="B1712" s="2">
        <v>175</v>
      </c>
      <c r="C1712" s="2">
        <v>90</v>
      </c>
      <c r="D1712" s="2">
        <v>46455802</v>
      </c>
      <c r="E1712" s="2" t="s">
        <v>2571</v>
      </c>
      <c r="F1712" s="2" t="s">
        <v>3794</v>
      </c>
      <c r="G1712" s="2" t="s">
        <v>3972</v>
      </c>
      <c r="H1712" s="2">
        <v>120786</v>
      </c>
      <c r="I1712" s="2">
        <v>472</v>
      </c>
      <c r="J1712" s="2" t="s">
        <v>19</v>
      </c>
      <c r="K1712" s="2" t="s">
        <v>20</v>
      </c>
      <c r="L1712" s="2">
        <v>26000000</v>
      </c>
      <c r="M1712" s="2">
        <v>2003</v>
      </c>
      <c r="N1712" s="2">
        <v>6.2</v>
      </c>
    </row>
    <row r="1713" spans="1:14" x14ac:dyDescent="0.25">
      <c r="A1713" s="1" t="s">
        <v>2046</v>
      </c>
      <c r="B1713" s="1">
        <v>197</v>
      </c>
      <c r="C1713" s="1">
        <v>107</v>
      </c>
      <c r="D1713" s="1">
        <v>45506619</v>
      </c>
      <c r="E1713" s="1" t="s">
        <v>3973</v>
      </c>
      <c r="F1713" s="1" t="s">
        <v>1071</v>
      </c>
      <c r="G1713" s="1" t="s">
        <v>3974</v>
      </c>
      <c r="H1713" s="1">
        <v>225102</v>
      </c>
      <c r="I1713" s="1">
        <v>862</v>
      </c>
      <c r="J1713" s="1" t="s">
        <v>19</v>
      </c>
      <c r="K1713" s="1" t="s">
        <v>31</v>
      </c>
      <c r="L1713" s="1">
        <v>26000000</v>
      </c>
      <c r="M1713" s="1">
        <v>2000</v>
      </c>
      <c r="N1713" s="1">
        <v>7.8</v>
      </c>
    </row>
    <row r="1714" spans="1:14" x14ac:dyDescent="0.25">
      <c r="A1714" s="2" t="s">
        <v>2067</v>
      </c>
      <c r="B1714" s="2">
        <v>226</v>
      </c>
      <c r="C1714" s="2">
        <v>100</v>
      </c>
      <c r="D1714" s="2">
        <v>40168080</v>
      </c>
      <c r="E1714" s="2" t="s">
        <v>1694</v>
      </c>
      <c r="F1714" s="2" t="s">
        <v>310</v>
      </c>
      <c r="G1714" s="2" t="s">
        <v>3975</v>
      </c>
      <c r="H1714" s="2">
        <v>80870</v>
      </c>
      <c r="I1714" s="2">
        <v>315</v>
      </c>
      <c r="J1714" s="2" t="s">
        <v>19</v>
      </c>
      <c r="K1714" s="2" t="s">
        <v>20</v>
      </c>
      <c r="L1714" s="2">
        <v>26000000</v>
      </c>
      <c r="M1714" s="2">
        <v>2010</v>
      </c>
      <c r="N1714" s="2">
        <v>5.2</v>
      </c>
    </row>
    <row r="1715" spans="1:14" x14ac:dyDescent="0.25">
      <c r="A1715" s="1" t="s">
        <v>169</v>
      </c>
      <c r="B1715" s="1">
        <v>335</v>
      </c>
      <c r="C1715" s="1">
        <v>129</v>
      </c>
      <c r="D1715" s="1">
        <v>49874933</v>
      </c>
      <c r="E1715" s="1" t="s">
        <v>3950</v>
      </c>
      <c r="F1715" s="1" t="s">
        <v>588</v>
      </c>
      <c r="G1715" s="1" t="s">
        <v>3976</v>
      </c>
      <c r="H1715" s="1">
        <v>161168</v>
      </c>
      <c r="I1715" s="1">
        <v>287</v>
      </c>
      <c r="J1715" s="1" t="s">
        <v>19</v>
      </c>
      <c r="K1715" s="1" t="s">
        <v>20</v>
      </c>
      <c r="L1715" s="1">
        <v>26000000</v>
      </c>
      <c r="M1715" s="1">
        <v>2013</v>
      </c>
      <c r="N1715" s="1">
        <v>6.5</v>
      </c>
    </row>
    <row r="1716" spans="1:14" x14ac:dyDescent="0.25">
      <c r="A1716" s="2" t="s">
        <v>911</v>
      </c>
      <c r="B1716" s="2">
        <v>157</v>
      </c>
      <c r="C1716" s="2">
        <v>109</v>
      </c>
      <c r="D1716" s="2">
        <v>45489752</v>
      </c>
      <c r="E1716" s="2" t="s">
        <v>753</v>
      </c>
      <c r="F1716" s="2" t="s">
        <v>58</v>
      </c>
      <c r="G1716" s="2" t="s">
        <v>3977</v>
      </c>
      <c r="H1716" s="2">
        <v>48973</v>
      </c>
      <c r="I1716" s="2">
        <v>214</v>
      </c>
      <c r="J1716" s="2" t="s">
        <v>19</v>
      </c>
      <c r="K1716" s="2" t="s">
        <v>20</v>
      </c>
      <c r="L1716" s="2">
        <v>26000000</v>
      </c>
      <c r="M1716" s="2">
        <v>2004</v>
      </c>
      <c r="N1716" s="2">
        <v>6.5</v>
      </c>
    </row>
    <row r="1717" spans="1:14" x14ac:dyDescent="0.25">
      <c r="A1717" s="1" t="s">
        <v>1655</v>
      </c>
      <c r="B1717" s="1">
        <v>69</v>
      </c>
      <c r="C1717" s="1">
        <v>94</v>
      </c>
      <c r="D1717" s="1">
        <v>36985501</v>
      </c>
      <c r="E1717" s="1" t="s">
        <v>3978</v>
      </c>
      <c r="F1717" s="1" t="s">
        <v>1490</v>
      </c>
      <c r="G1717" s="1" t="s">
        <v>3979</v>
      </c>
      <c r="H1717" s="1">
        <v>11212</v>
      </c>
      <c r="I1717" s="1">
        <v>94</v>
      </c>
      <c r="J1717" s="1" t="s">
        <v>19</v>
      </c>
      <c r="K1717" s="1" t="s">
        <v>20</v>
      </c>
      <c r="L1717" s="1">
        <v>26000000</v>
      </c>
      <c r="M1717" s="1">
        <v>2002</v>
      </c>
      <c r="N1717" s="1">
        <v>5.2</v>
      </c>
    </row>
    <row r="1718" spans="1:14" x14ac:dyDescent="0.25">
      <c r="A1718" s="2" t="s">
        <v>1773</v>
      </c>
      <c r="B1718" s="2">
        <v>46</v>
      </c>
      <c r="C1718" s="2">
        <v>133</v>
      </c>
      <c r="D1718" s="2">
        <v>33200000</v>
      </c>
      <c r="E1718" s="2" t="s">
        <v>3980</v>
      </c>
      <c r="F1718" s="2" t="s">
        <v>703</v>
      </c>
      <c r="G1718" s="2" t="s">
        <v>3981</v>
      </c>
      <c r="H1718" s="2">
        <v>28247</v>
      </c>
      <c r="I1718" s="2">
        <v>149</v>
      </c>
      <c r="J1718" s="2" t="s">
        <v>19</v>
      </c>
      <c r="K1718" s="2" t="s">
        <v>20</v>
      </c>
      <c r="L1718" s="2">
        <v>26000000</v>
      </c>
      <c r="M1718" s="2">
        <v>1985</v>
      </c>
      <c r="N1718" s="2">
        <v>7.2</v>
      </c>
    </row>
    <row r="1719" spans="1:14" x14ac:dyDescent="0.25">
      <c r="A1719" s="1" t="s">
        <v>2525</v>
      </c>
      <c r="B1719" s="1">
        <v>217</v>
      </c>
      <c r="C1719" s="1">
        <v>105</v>
      </c>
      <c r="D1719" s="1">
        <v>28501651</v>
      </c>
      <c r="E1719" s="1" t="s">
        <v>1962</v>
      </c>
      <c r="F1719" s="1" t="s">
        <v>470</v>
      </c>
      <c r="G1719" s="1" t="s">
        <v>3982</v>
      </c>
      <c r="H1719" s="1">
        <v>88035</v>
      </c>
      <c r="I1719" s="1">
        <v>201</v>
      </c>
      <c r="J1719" s="1" t="s">
        <v>19</v>
      </c>
      <c r="K1719" s="1" t="s">
        <v>20</v>
      </c>
      <c r="L1719" s="1">
        <v>26000000</v>
      </c>
      <c r="M1719" s="1">
        <v>2009</v>
      </c>
      <c r="N1719" s="1">
        <v>7.1</v>
      </c>
    </row>
    <row r="1720" spans="1:14" x14ac:dyDescent="0.25">
      <c r="A1720" s="2" t="s">
        <v>3983</v>
      </c>
      <c r="B1720" s="2">
        <v>55</v>
      </c>
      <c r="C1720" s="2">
        <v>100</v>
      </c>
      <c r="D1720" s="2">
        <v>23222861</v>
      </c>
      <c r="E1720" s="2" t="s">
        <v>3984</v>
      </c>
      <c r="F1720" s="2" t="s">
        <v>2753</v>
      </c>
      <c r="G1720" s="2" t="s">
        <v>3985</v>
      </c>
      <c r="H1720" s="2">
        <v>11092</v>
      </c>
      <c r="I1720" s="2">
        <v>44</v>
      </c>
      <c r="J1720" s="2" t="s">
        <v>19</v>
      </c>
      <c r="K1720" s="2" t="s">
        <v>20</v>
      </c>
      <c r="L1720" s="2">
        <v>26000000</v>
      </c>
      <c r="M1720" s="2">
        <v>2004</v>
      </c>
      <c r="N1720" s="2">
        <v>4.5</v>
      </c>
    </row>
    <row r="1721" spans="1:14" x14ac:dyDescent="0.25">
      <c r="A1721" s="1" t="s">
        <v>1623</v>
      </c>
      <c r="B1721" s="1">
        <v>200</v>
      </c>
      <c r="C1721" s="1">
        <v>113</v>
      </c>
      <c r="D1721" s="1">
        <v>54540525</v>
      </c>
      <c r="E1721" s="1" t="s">
        <v>877</v>
      </c>
      <c r="F1721" s="1" t="s">
        <v>913</v>
      </c>
      <c r="G1721" s="1" t="s">
        <v>3986</v>
      </c>
      <c r="H1721" s="1">
        <v>66579</v>
      </c>
      <c r="I1721" s="1">
        <v>134</v>
      </c>
      <c r="J1721" s="1" t="s">
        <v>19</v>
      </c>
      <c r="K1721" s="1" t="s">
        <v>20</v>
      </c>
      <c r="L1721" s="1">
        <v>56000000</v>
      </c>
      <c r="M1721" s="1">
        <v>2011</v>
      </c>
      <c r="N1721" s="1">
        <v>5.7</v>
      </c>
    </row>
    <row r="1722" spans="1:14" x14ac:dyDescent="0.25">
      <c r="A1722" s="2" t="s">
        <v>3987</v>
      </c>
      <c r="B1722" s="2">
        <v>93</v>
      </c>
      <c r="C1722" s="2">
        <v>118</v>
      </c>
      <c r="D1722" s="2">
        <v>16252765</v>
      </c>
      <c r="E1722" s="2" t="s">
        <v>1610</v>
      </c>
      <c r="F1722" s="2" t="s">
        <v>325</v>
      </c>
      <c r="G1722" s="2" t="s">
        <v>3988</v>
      </c>
      <c r="H1722" s="2">
        <v>44913</v>
      </c>
      <c r="I1722" s="2">
        <v>181</v>
      </c>
      <c r="J1722" s="2" t="s">
        <v>19</v>
      </c>
      <c r="K1722" s="2" t="s">
        <v>774</v>
      </c>
      <c r="L1722" s="2">
        <v>42000000</v>
      </c>
      <c r="M1722" s="2">
        <v>2001</v>
      </c>
      <c r="N1722" s="2">
        <v>6</v>
      </c>
    </row>
    <row r="1723" spans="1:14" x14ac:dyDescent="0.25">
      <c r="A1723" s="1" t="s">
        <v>2412</v>
      </c>
      <c r="B1723" s="1">
        <v>265</v>
      </c>
      <c r="C1723" s="1">
        <v>110</v>
      </c>
      <c r="D1723" s="1">
        <v>16005978</v>
      </c>
      <c r="E1723" s="1" t="s">
        <v>1147</v>
      </c>
      <c r="F1723" s="1" t="s">
        <v>3989</v>
      </c>
      <c r="G1723" s="1" t="s">
        <v>3990</v>
      </c>
      <c r="H1723" s="1">
        <v>72886</v>
      </c>
      <c r="I1723" s="1">
        <v>190</v>
      </c>
      <c r="J1723" s="1" t="s">
        <v>19</v>
      </c>
      <c r="K1723" s="1" t="s">
        <v>20</v>
      </c>
      <c r="L1723" s="1">
        <v>26000000</v>
      </c>
      <c r="M1723" s="1">
        <v>2012</v>
      </c>
      <c r="N1723" s="1">
        <v>6.4</v>
      </c>
    </row>
    <row r="1724" spans="1:14" x14ac:dyDescent="0.25">
      <c r="A1724" s="2" t="s">
        <v>2037</v>
      </c>
      <c r="B1724" s="2">
        <v>82</v>
      </c>
      <c r="C1724" s="2">
        <v>110</v>
      </c>
      <c r="D1724" s="2">
        <v>14469428</v>
      </c>
      <c r="E1724" s="2" t="s">
        <v>877</v>
      </c>
      <c r="F1724" s="2" t="s">
        <v>505</v>
      </c>
      <c r="G1724" s="2" t="s">
        <v>3991</v>
      </c>
      <c r="H1724" s="2">
        <v>10667</v>
      </c>
      <c r="I1724" s="2">
        <v>95</v>
      </c>
      <c r="J1724" s="2" t="s">
        <v>19</v>
      </c>
      <c r="K1724" s="2" t="s">
        <v>20</v>
      </c>
      <c r="L1724" s="2">
        <v>26000000</v>
      </c>
      <c r="M1724" s="2">
        <v>2004</v>
      </c>
      <c r="N1724" s="2">
        <v>5.2</v>
      </c>
    </row>
    <row r="1725" spans="1:14" x14ac:dyDescent="0.25">
      <c r="A1725" s="1" t="s">
        <v>3992</v>
      </c>
      <c r="B1725" s="1">
        <v>32</v>
      </c>
      <c r="C1725" s="1">
        <v>99</v>
      </c>
      <c r="D1725" s="1">
        <v>13829734</v>
      </c>
      <c r="E1725" s="1" t="s">
        <v>3993</v>
      </c>
      <c r="F1725" s="1" t="s">
        <v>2160</v>
      </c>
      <c r="G1725" s="1" t="s">
        <v>3994</v>
      </c>
      <c r="H1725" s="1">
        <v>16194</v>
      </c>
      <c r="I1725" s="1">
        <v>79</v>
      </c>
      <c r="J1725" s="1" t="s">
        <v>19</v>
      </c>
      <c r="K1725" s="1" t="s">
        <v>162</v>
      </c>
      <c r="L1725" s="1">
        <v>26000000</v>
      </c>
      <c r="M1725" s="1">
        <v>1994</v>
      </c>
      <c r="N1725" s="1">
        <v>4.3</v>
      </c>
    </row>
    <row r="1726" spans="1:14" x14ac:dyDescent="0.25">
      <c r="A1726" s="2" t="s">
        <v>3995</v>
      </c>
      <c r="B1726" s="2">
        <v>42</v>
      </c>
      <c r="C1726" s="2">
        <v>101</v>
      </c>
      <c r="D1726" s="2">
        <v>1075288</v>
      </c>
      <c r="E1726" s="2" t="s">
        <v>1100</v>
      </c>
      <c r="F1726" s="2" t="s">
        <v>1403</v>
      </c>
      <c r="G1726" s="2" t="s">
        <v>3996</v>
      </c>
      <c r="H1726" s="2">
        <v>7772</v>
      </c>
      <c r="I1726" s="2">
        <v>55</v>
      </c>
      <c r="J1726" s="2" t="s">
        <v>19</v>
      </c>
      <c r="K1726" s="2" t="s">
        <v>20</v>
      </c>
      <c r="L1726" s="2">
        <v>22000000</v>
      </c>
      <c r="M1726" s="2">
        <v>1996</v>
      </c>
      <c r="N1726" s="2">
        <v>6.1</v>
      </c>
    </row>
    <row r="1727" spans="1:14" x14ac:dyDescent="0.25">
      <c r="A1727" s="2" t="s">
        <v>1929</v>
      </c>
      <c r="B1727" s="2">
        <v>116</v>
      </c>
      <c r="C1727" s="2">
        <v>103</v>
      </c>
      <c r="D1727" s="2">
        <v>7496522</v>
      </c>
      <c r="E1727" s="2" t="s">
        <v>3997</v>
      </c>
      <c r="F1727" s="2" t="s">
        <v>1929</v>
      </c>
      <c r="G1727" s="2" t="s">
        <v>3998</v>
      </c>
      <c r="H1727" s="2">
        <v>31798</v>
      </c>
      <c r="I1727" s="2">
        <v>178</v>
      </c>
      <c r="J1727" s="2" t="s">
        <v>19</v>
      </c>
      <c r="K1727" s="2" t="s">
        <v>20</v>
      </c>
      <c r="L1727" s="2">
        <v>26000000</v>
      </c>
      <c r="M1727" s="2">
        <v>2001</v>
      </c>
      <c r="N1727" s="2">
        <v>6.8</v>
      </c>
    </row>
    <row r="1728" spans="1:14" x14ac:dyDescent="0.25">
      <c r="A1728" s="2" t="s">
        <v>3999</v>
      </c>
      <c r="B1728" s="2">
        <v>23</v>
      </c>
      <c r="C1728" s="2">
        <v>95</v>
      </c>
      <c r="D1728" s="2">
        <v>20047715</v>
      </c>
      <c r="E1728" s="2" t="s">
        <v>4000</v>
      </c>
      <c r="F1728" s="2" t="s">
        <v>4001</v>
      </c>
      <c r="G1728" s="2" t="s">
        <v>4002</v>
      </c>
      <c r="H1728" s="2">
        <v>8008</v>
      </c>
      <c r="I1728" s="2">
        <v>26</v>
      </c>
      <c r="J1728" s="2" t="s">
        <v>19</v>
      </c>
      <c r="K1728" s="2" t="s">
        <v>20</v>
      </c>
      <c r="L1728" s="2">
        <v>25530000</v>
      </c>
      <c r="M1728" s="2">
        <v>1996</v>
      </c>
      <c r="N1728" s="2">
        <v>5.2</v>
      </c>
    </row>
    <row r="1729" spans="1:14" x14ac:dyDescent="0.25">
      <c r="A1729" s="1" t="s">
        <v>1250</v>
      </c>
      <c r="B1729" s="1">
        <v>178</v>
      </c>
      <c r="C1729" s="1">
        <v>117</v>
      </c>
      <c r="D1729" s="1">
        <v>12276810</v>
      </c>
      <c r="E1729" s="1" t="s">
        <v>860</v>
      </c>
      <c r="F1729" s="1" t="s">
        <v>189</v>
      </c>
      <c r="G1729" s="1" t="s">
        <v>4003</v>
      </c>
      <c r="H1729" s="1">
        <v>57674</v>
      </c>
      <c r="I1729" s="1">
        <v>126</v>
      </c>
      <c r="J1729" s="1" t="s">
        <v>19</v>
      </c>
      <c r="K1729" s="1" t="s">
        <v>20</v>
      </c>
      <c r="L1729" s="1">
        <v>26000000</v>
      </c>
      <c r="M1729" s="1">
        <v>2015</v>
      </c>
      <c r="N1729" s="1">
        <v>6.5</v>
      </c>
    </row>
    <row r="1730" spans="1:14" x14ac:dyDescent="0.25">
      <c r="A1730" s="2" t="s">
        <v>4004</v>
      </c>
      <c r="B1730" s="2">
        <v>226</v>
      </c>
      <c r="C1730" s="2">
        <v>129</v>
      </c>
      <c r="D1730" s="2">
        <v>33565375</v>
      </c>
      <c r="E1730" s="2" t="s">
        <v>1610</v>
      </c>
      <c r="F1730" s="2" t="s">
        <v>800</v>
      </c>
      <c r="G1730" s="2" t="s">
        <v>4005</v>
      </c>
      <c r="H1730" s="2">
        <v>111351</v>
      </c>
      <c r="I1730" s="2">
        <v>568</v>
      </c>
      <c r="J1730" s="2" t="s">
        <v>19</v>
      </c>
      <c r="K1730" s="2" t="s">
        <v>31</v>
      </c>
      <c r="L1730" s="2">
        <v>15000000</v>
      </c>
      <c r="M1730" s="2">
        <v>2005</v>
      </c>
      <c r="N1730" s="2">
        <v>7.5</v>
      </c>
    </row>
    <row r="1731" spans="1:14" x14ac:dyDescent="0.25">
      <c r="A1731" s="1" t="s">
        <v>1594</v>
      </c>
      <c r="B1731" s="1">
        <v>406</v>
      </c>
      <c r="C1731" s="1">
        <v>120</v>
      </c>
      <c r="D1731" s="1">
        <v>499263</v>
      </c>
      <c r="E1731" s="1" t="s">
        <v>1671</v>
      </c>
      <c r="F1731" s="1" t="s">
        <v>4006</v>
      </c>
      <c r="G1731" s="1" t="s">
        <v>4007</v>
      </c>
      <c r="H1731" s="1">
        <v>179235</v>
      </c>
      <c r="I1731" s="1">
        <v>2814</v>
      </c>
      <c r="J1731" s="1" t="s">
        <v>4008</v>
      </c>
      <c r="K1731" s="1" t="s">
        <v>20</v>
      </c>
      <c r="L1731" s="1">
        <v>30000000</v>
      </c>
      <c r="M1731" s="1">
        <v>2004</v>
      </c>
      <c r="N1731" s="1">
        <v>7.1</v>
      </c>
    </row>
    <row r="1732" spans="1:14" x14ac:dyDescent="0.25">
      <c r="A1732" s="2" t="s">
        <v>673</v>
      </c>
      <c r="B1732" s="2">
        <v>57</v>
      </c>
      <c r="C1732" s="2">
        <v>125</v>
      </c>
      <c r="D1732" s="2">
        <v>219200000</v>
      </c>
      <c r="E1732" s="2" t="s">
        <v>3922</v>
      </c>
      <c r="F1732" s="2" t="s">
        <v>457</v>
      </c>
      <c r="G1732" s="2" t="s">
        <v>4009</v>
      </c>
      <c r="H1732" s="2">
        <v>181380</v>
      </c>
      <c r="I1732" s="2">
        <v>223</v>
      </c>
      <c r="J1732" s="2" t="s">
        <v>19</v>
      </c>
      <c r="K1732" s="2" t="s">
        <v>20</v>
      </c>
      <c r="L1732" s="2">
        <v>25000000</v>
      </c>
      <c r="M1732" s="2">
        <v>1993</v>
      </c>
      <c r="N1732" s="2">
        <v>6.9</v>
      </c>
    </row>
    <row r="1733" spans="1:14" x14ac:dyDescent="0.25">
      <c r="A1733" s="1" t="s">
        <v>1539</v>
      </c>
      <c r="B1733" s="1">
        <v>100</v>
      </c>
      <c r="C1733" s="1">
        <v>133</v>
      </c>
      <c r="D1733" s="1">
        <v>172825435</v>
      </c>
      <c r="E1733" s="1" t="s">
        <v>1671</v>
      </c>
      <c r="F1733" s="1" t="s">
        <v>303</v>
      </c>
      <c r="G1733" s="1" t="s">
        <v>4010</v>
      </c>
      <c r="H1733" s="1">
        <v>383784</v>
      </c>
      <c r="I1733" s="1">
        <v>331</v>
      </c>
      <c r="J1733" s="1" t="s">
        <v>19</v>
      </c>
      <c r="K1733" s="1" t="s">
        <v>20</v>
      </c>
      <c r="L1733" s="1">
        <v>25000000</v>
      </c>
      <c r="M1733" s="1">
        <v>1988</v>
      </c>
      <c r="N1733" s="1">
        <v>8</v>
      </c>
    </row>
    <row r="1734" spans="1:14" x14ac:dyDescent="0.25">
      <c r="A1734" s="2" t="s">
        <v>1796</v>
      </c>
      <c r="B1734" s="2">
        <v>366</v>
      </c>
      <c r="C1734" s="2">
        <v>116</v>
      </c>
      <c r="D1734" s="2">
        <v>148085755</v>
      </c>
      <c r="E1734" s="2" t="s">
        <v>1671</v>
      </c>
      <c r="F1734" s="2" t="s">
        <v>1796</v>
      </c>
      <c r="G1734" s="2" t="s">
        <v>4012</v>
      </c>
      <c r="H1734" s="2">
        <v>561773</v>
      </c>
      <c r="I1734" s="2">
        <v>871</v>
      </c>
      <c r="J1734" s="2" t="s">
        <v>19</v>
      </c>
      <c r="K1734" s="2" t="s">
        <v>20</v>
      </c>
      <c r="L1734" s="2">
        <v>33000000</v>
      </c>
      <c r="M1734" s="2">
        <v>2008</v>
      </c>
      <c r="N1734" s="2">
        <v>8.1999999999999993</v>
      </c>
    </row>
    <row r="1735" spans="1:14" x14ac:dyDescent="0.25">
      <c r="A1735" s="1" t="s">
        <v>427</v>
      </c>
      <c r="B1735" s="1">
        <v>242</v>
      </c>
      <c r="C1735" s="1">
        <v>129</v>
      </c>
      <c r="D1735" s="1">
        <v>25517500</v>
      </c>
      <c r="E1735" s="1" t="s">
        <v>2726</v>
      </c>
      <c r="F1735" s="1" t="s">
        <v>655</v>
      </c>
      <c r="G1735" s="1" t="s">
        <v>4013</v>
      </c>
      <c r="H1735" s="1">
        <v>40941</v>
      </c>
      <c r="I1735" s="1">
        <v>320</v>
      </c>
      <c r="J1735" s="1" t="s">
        <v>19</v>
      </c>
      <c r="K1735" s="1" t="s">
        <v>20</v>
      </c>
      <c r="L1735" s="1">
        <v>25100000</v>
      </c>
      <c r="M1735" s="1">
        <v>2008</v>
      </c>
      <c r="N1735" s="1">
        <v>6.4</v>
      </c>
    </row>
    <row r="1736" spans="1:14" x14ac:dyDescent="0.25">
      <c r="A1736" s="2" t="s">
        <v>2337</v>
      </c>
      <c r="B1736" s="2">
        <v>309</v>
      </c>
      <c r="C1736" s="2">
        <v>93</v>
      </c>
      <c r="D1736" s="2">
        <v>145000989</v>
      </c>
      <c r="E1736" s="2" t="s">
        <v>34</v>
      </c>
      <c r="F1736" s="2" t="s">
        <v>138</v>
      </c>
      <c r="G1736" s="2" t="s">
        <v>4014</v>
      </c>
      <c r="H1736" s="2">
        <v>483756</v>
      </c>
      <c r="I1736" s="2">
        <v>974</v>
      </c>
      <c r="J1736" s="2" t="s">
        <v>19</v>
      </c>
      <c r="K1736" s="2" t="s">
        <v>774</v>
      </c>
      <c r="L1736" s="2">
        <v>25000000</v>
      </c>
      <c r="M1736" s="2">
        <v>2008</v>
      </c>
      <c r="N1736" s="2">
        <v>7.9</v>
      </c>
    </row>
    <row r="1737" spans="1:14" x14ac:dyDescent="0.25">
      <c r="A1737" s="1" t="s">
        <v>4015</v>
      </c>
      <c r="B1737" s="1">
        <v>85</v>
      </c>
      <c r="C1737" s="1">
        <v>118</v>
      </c>
      <c r="D1737" s="1">
        <v>26761283</v>
      </c>
      <c r="E1737" s="1" t="s">
        <v>129</v>
      </c>
      <c r="F1737" s="1" t="s">
        <v>4016</v>
      </c>
      <c r="G1737" s="1" t="s">
        <v>4017</v>
      </c>
      <c r="H1737" s="1">
        <v>43084</v>
      </c>
      <c r="I1737" s="1">
        <v>99</v>
      </c>
      <c r="J1737" s="1" t="s">
        <v>19</v>
      </c>
      <c r="K1737" s="1" t="s">
        <v>20</v>
      </c>
      <c r="L1737" s="1">
        <v>26000000</v>
      </c>
      <c r="M1737" s="1">
        <v>2014</v>
      </c>
      <c r="N1737" s="1">
        <v>6.7</v>
      </c>
    </row>
    <row r="1738" spans="1:14" x14ac:dyDescent="0.25">
      <c r="A1738" s="2" t="s">
        <v>1166</v>
      </c>
      <c r="B1738" s="2">
        <v>48</v>
      </c>
      <c r="C1738" s="2">
        <v>129</v>
      </c>
      <c r="D1738" s="2">
        <v>121945720</v>
      </c>
      <c r="E1738" s="2" t="s">
        <v>4018</v>
      </c>
      <c r="F1738" s="2" t="s">
        <v>1858</v>
      </c>
      <c r="G1738" s="2" t="s">
        <v>4019</v>
      </c>
      <c r="H1738" s="2">
        <v>89972</v>
      </c>
      <c r="I1738" s="2">
        <v>126</v>
      </c>
      <c r="J1738" s="2" t="s">
        <v>19</v>
      </c>
      <c r="K1738" s="2" t="s">
        <v>20</v>
      </c>
      <c r="L1738" s="2">
        <v>25000000</v>
      </c>
      <c r="M1738" s="2">
        <v>1992</v>
      </c>
      <c r="N1738" s="2">
        <v>6.1</v>
      </c>
    </row>
    <row r="1739" spans="1:14" x14ac:dyDescent="0.25">
      <c r="A1739" s="1" t="s">
        <v>230</v>
      </c>
      <c r="B1739" s="1">
        <v>174</v>
      </c>
      <c r="C1739" s="1">
        <v>185</v>
      </c>
      <c r="D1739" s="1">
        <v>96067179</v>
      </c>
      <c r="E1739" s="1" t="s">
        <v>2726</v>
      </c>
      <c r="F1739" s="1" t="s">
        <v>138</v>
      </c>
      <c r="G1739" s="1" t="s">
        <v>4020</v>
      </c>
      <c r="H1739" s="1">
        <v>865020</v>
      </c>
      <c r="I1739" s="1">
        <v>1273</v>
      </c>
      <c r="J1739" s="1" t="s">
        <v>19</v>
      </c>
      <c r="K1739" s="1" t="s">
        <v>20</v>
      </c>
      <c r="L1739" s="1">
        <v>22000000</v>
      </c>
      <c r="M1739" s="1">
        <v>1993</v>
      </c>
      <c r="N1739" s="1">
        <v>8.9</v>
      </c>
    </row>
    <row r="1740" spans="1:14" x14ac:dyDescent="0.25">
      <c r="A1740" s="2" t="s">
        <v>1691</v>
      </c>
      <c r="B1740" s="2">
        <v>373</v>
      </c>
      <c r="C1740" s="2">
        <v>146</v>
      </c>
      <c r="D1740" s="2">
        <v>169705587</v>
      </c>
      <c r="E1740" s="2" t="s">
        <v>1671</v>
      </c>
      <c r="F1740" s="2" t="s">
        <v>108</v>
      </c>
      <c r="G1740" s="2" t="s">
        <v>4021</v>
      </c>
      <c r="H1740" s="2">
        <v>318955</v>
      </c>
      <c r="I1740" s="2">
        <v>460</v>
      </c>
      <c r="J1740" s="2" t="s">
        <v>19</v>
      </c>
      <c r="K1740" s="2" t="s">
        <v>20</v>
      </c>
      <c r="L1740" s="2">
        <v>25000000</v>
      </c>
      <c r="M1740" s="2">
        <v>2011</v>
      </c>
      <c r="N1740" s="2">
        <v>8.1</v>
      </c>
    </row>
    <row r="1741" spans="1:14" x14ac:dyDescent="0.25">
      <c r="A1741" s="1" t="s">
        <v>604</v>
      </c>
      <c r="B1741" s="1">
        <v>224</v>
      </c>
      <c r="C1741" s="1">
        <v>128</v>
      </c>
      <c r="D1741" s="1">
        <v>3254172</v>
      </c>
      <c r="E1741" s="1" t="s">
        <v>1753</v>
      </c>
      <c r="F1741" s="1" t="s">
        <v>214</v>
      </c>
      <c r="G1741" s="1" t="s">
        <v>4022</v>
      </c>
      <c r="H1741" s="1">
        <v>29282</v>
      </c>
      <c r="I1741" s="1">
        <v>105</v>
      </c>
      <c r="J1741" s="1" t="s">
        <v>19</v>
      </c>
      <c r="K1741" s="1" t="s">
        <v>20</v>
      </c>
      <c r="L1741" s="1">
        <v>28000000</v>
      </c>
      <c r="M1741" s="1">
        <v>2013</v>
      </c>
      <c r="N1741" s="1">
        <v>6.2</v>
      </c>
    </row>
    <row r="1742" spans="1:14" x14ac:dyDescent="0.25">
      <c r="A1742" s="2" t="s">
        <v>829</v>
      </c>
      <c r="B1742" s="2">
        <v>94</v>
      </c>
      <c r="C1742" s="2">
        <v>93</v>
      </c>
      <c r="D1742" s="2">
        <v>84185387</v>
      </c>
      <c r="E1742" s="2" t="s">
        <v>4023</v>
      </c>
      <c r="F1742" s="2" t="s">
        <v>1268</v>
      </c>
      <c r="G1742" s="2" t="s">
        <v>4024</v>
      </c>
      <c r="H1742" s="2">
        <v>33180</v>
      </c>
      <c r="I1742" s="2">
        <v>149</v>
      </c>
      <c r="J1742" s="2" t="s">
        <v>19</v>
      </c>
      <c r="K1742" s="2" t="s">
        <v>20</v>
      </c>
      <c r="L1742" s="2">
        <v>80000000</v>
      </c>
      <c r="M1742" s="2">
        <v>2004</v>
      </c>
      <c r="N1742" s="2">
        <v>4.9000000000000004</v>
      </c>
    </row>
    <row r="1743" spans="1:14" x14ac:dyDescent="0.25">
      <c r="A1743" s="2" t="s">
        <v>3414</v>
      </c>
      <c r="B1743" s="2">
        <v>273</v>
      </c>
      <c r="C1743" s="2">
        <v>97</v>
      </c>
      <c r="D1743" s="2">
        <v>82163317</v>
      </c>
      <c r="E1743" s="2" t="s">
        <v>2310</v>
      </c>
      <c r="F1743" s="2" t="s">
        <v>4026</v>
      </c>
      <c r="G1743" s="2" t="s">
        <v>4027</v>
      </c>
      <c r="H1743" s="2">
        <v>89101</v>
      </c>
      <c r="I1743" s="2">
        <v>885</v>
      </c>
      <c r="J1743" s="2" t="s">
        <v>19</v>
      </c>
      <c r="K1743" s="2" t="s">
        <v>20</v>
      </c>
      <c r="L1743" s="2">
        <v>30000000</v>
      </c>
      <c r="M1743" s="2">
        <v>2003</v>
      </c>
      <c r="N1743" s="2">
        <v>5.8</v>
      </c>
    </row>
    <row r="1744" spans="1:14" x14ac:dyDescent="0.25">
      <c r="A1744" s="2" t="s">
        <v>2692</v>
      </c>
      <c r="B1744" s="2">
        <v>66</v>
      </c>
      <c r="C1744" s="2">
        <v>82</v>
      </c>
      <c r="D1744" s="2">
        <v>80920948</v>
      </c>
      <c r="E1744" s="2" t="s">
        <v>277</v>
      </c>
      <c r="F1744" s="2" t="s">
        <v>529</v>
      </c>
      <c r="G1744" s="2" t="s">
        <v>4029</v>
      </c>
      <c r="H1744" s="2">
        <v>23943</v>
      </c>
      <c r="I1744" s="2">
        <v>118</v>
      </c>
      <c r="J1744" s="2" t="s">
        <v>19</v>
      </c>
      <c r="K1744" s="2" t="s">
        <v>20</v>
      </c>
      <c r="L1744" s="2">
        <v>30000000</v>
      </c>
      <c r="M1744" s="2">
        <v>2001</v>
      </c>
      <c r="N1744" s="2">
        <v>6</v>
      </c>
    </row>
    <row r="1745" spans="1:14" x14ac:dyDescent="0.25">
      <c r="A1745" s="1" t="s">
        <v>328</v>
      </c>
      <c r="B1745" s="1">
        <v>459</v>
      </c>
      <c r="C1745" s="1">
        <v>85</v>
      </c>
      <c r="D1745" s="1">
        <v>80034302</v>
      </c>
      <c r="E1745" s="1" t="s">
        <v>1687</v>
      </c>
      <c r="F1745" s="1" t="s">
        <v>399</v>
      </c>
      <c r="G1745" s="1" t="s">
        <v>4031</v>
      </c>
      <c r="H1745" s="1">
        <v>296787</v>
      </c>
      <c r="I1745" s="1">
        <v>2192</v>
      </c>
      <c r="J1745" s="1" t="s">
        <v>19</v>
      </c>
      <c r="K1745" s="1" t="s">
        <v>20</v>
      </c>
      <c r="L1745" s="1">
        <v>25000000</v>
      </c>
      <c r="M1745" s="1">
        <v>2008</v>
      </c>
      <c r="N1745" s="1">
        <v>7</v>
      </c>
    </row>
    <row r="1746" spans="1:14" x14ac:dyDescent="0.25">
      <c r="A1746" s="2" t="s">
        <v>4032</v>
      </c>
      <c r="B1746" s="2">
        <v>68</v>
      </c>
      <c r="C1746" s="2">
        <v>88</v>
      </c>
      <c r="D1746" s="2">
        <v>78656813</v>
      </c>
      <c r="E1746" s="2" t="s">
        <v>1502</v>
      </c>
      <c r="F1746" s="2" t="s">
        <v>4034</v>
      </c>
      <c r="G1746" s="2" t="s">
        <v>4035</v>
      </c>
      <c r="H1746" s="2">
        <v>42765</v>
      </c>
      <c r="I1746" s="2">
        <v>93</v>
      </c>
      <c r="J1746" s="2" t="s">
        <v>19</v>
      </c>
      <c r="K1746" s="2" t="s">
        <v>20</v>
      </c>
      <c r="L1746" s="2">
        <v>25000000</v>
      </c>
      <c r="M1746" s="2">
        <v>1991</v>
      </c>
      <c r="N1746" s="2">
        <v>6</v>
      </c>
    </row>
    <row r="1747" spans="1:14" x14ac:dyDescent="0.25">
      <c r="A1747" s="1" t="s">
        <v>1160</v>
      </c>
      <c r="B1747" s="1">
        <v>123</v>
      </c>
      <c r="C1747" s="1">
        <v>119</v>
      </c>
      <c r="D1747" s="1">
        <v>76270454</v>
      </c>
      <c r="E1747" s="1" t="s">
        <v>1100</v>
      </c>
      <c r="F1747" s="1" t="s">
        <v>913</v>
      </c>
      <c r="G1747" s="1" t="s">
        <v>4036</v>
      </c>
      <c r="H1747" s="1">
        <v>219008</v>
      </c>
      <c r="I1747" s="1">
        <v>418</v>
      </c>
      <c r="J1747" s="1" t="s">
        <v>19</v>
      </c>
      <c r="K1747" s="1" t="s">
        <v>20</v>
      </c>
      <c r="L1747" s="1">
        <v>25000000</v>
      </c>
      <c r="M1747" s="1">
        <v>1987</v>
      </c>
      <c r="N1747" s="1">
        <v>7.9</v>
      </c>
    </row>
    <row r="1748" spans="1:14" x14ac:dyDescent="0.25">
      <c r="A1748" s="2" t="s">
        <v>3194</v>
      </c>
      <c r="B1748" s="2">
        <v>488</v>
      </c>
      <c r="C1748" s="2">
        <v>122</v>
      </c>
      <c r="D1748" s="2">
        <v>74273505</v>
      </c>
      <c r="E1748" s="2" t="s">
        <v>1100</v>
      </c>
      <c r="F1748" s="2" t="s">
        <v>236</v>
      </c>
      <c r="G1748" s="2" t="s">
        <v>4037</v>
      </c>
      <c r="H1748" s="2">
        <v>612060</v>
      </c>
      <c r="I1748" s="2">
        <v>1518</v>
      </c>
      <c r="J1748" s="2" t="s">
        <v>19</v>
      </c>
      <c r="K1748" s="2" t="s">
        <v>20</v>
      </c>
      <c r="L1748" s="2">
        <v>25000000</v>
      </c>
      <c r="M1748" s="2">
        <v>2007</v>
      </c>
      <c r="N1748" s="2">
        <v>8.1</v>
      </c>
    </row>
    <row r="1749" spans="1:14" x14ac:dyDescent="0.25">
      <c r="A1749" s="1" t="s">
        <v>719</v>
      </c>
      <c r="B1749" s="1">
        <v>146</v>
      </c>
      <c r="C1749" s="1">
        <v>99</v>
      </c>
      <c r="D1749" s="1">
        <v>134141530</v>
      </c>
      <c r="E1749" s="1" t="s">
        <v>2632</v>
      </c>
      <c r="F1749" s="1" t="s">
        <v>1176</v>
      </c>
      <c r="G1749" s="1" t="s">
        <v>4038</v>
      </c>
      <c r="H1749" s="1">
        <v>75903</v>
      </c>
      <c r="I1749" s="1">
        <v>109</v>
      </c>
      <c r="J1749" s="1" t="s">
        <v>19</v>
      </c>
      <c r="K1749" s="1" t="s">
        <v>20</v>
      </c>
      <c r="L1749" s="1">
        <v>25000000</v>
      </c>
      <c r="M1749" s="1">
        <v>2014</v>
      </c>
      <c r="N1749" s="1">
        <v>6.2</v>
      </c>
    </row>
    <row r="1750" spans="1:14" x14ac:dyDescent="0.25">
      <c r="A1750" s="2" t="s">
        <v>4039</v>
      </c>
      <c r="B1750" s="2">
        <v>168</v>
      </c>
      <c r="C1750" s="2">
        <v>97</v>
      </c>
      <c r="D1750" s="2">
        <v>71500556</v>
      </c>
      <c r="E1750" s="2" t="s">
        <v>753</v>
      </c>
      <c r="F1750" s="2" t="s">
        <v>254</v>
      </c>
      <c r="G1750" s="2" t="s">
        <v>4040</v>
      </c>
      <c r="H1750" s="2">
        <v>171568</v>
      </c>
      <c r="I1750" s="2">
        <v>571</v>
      </c>
      <c r="J1750" s="2" t="s">
        <v>19</v>
      </c>
      <c r="K1750" s="2" t="s">
        <v>31</v>
      </c>
      <c r="L1750" s="2">
        <v>26000000</v>
      </c>
      <c r="M1750" s="2">
        <v>2001</v>
      </c>
      <c r="N1750" s="2">
        <v>6.7</v>
      </c>
    </row>
    <row r="1751" spans="1:14" x14ac:dyDescent="0.25">
      <c r="A1751" s="1" t="s">
        <v>3391</v>
      </c>
      <c r="B1751" s="1">
        <v>152</v>
      </c>
      <c r="C1751" s="1">
        <v>121</v>
      </c>
      <c r="D1751" s="1">
        <v>71309760</v>
      </c>
      <c r="E1751" s="1" t="s">
        <v>129</v>
      </c>
      <c r="F1751" s="1" t="s">
        <v>1558</v>
      </c>
      <c r="G1751" s="1" t="s">
        <v>4041</v>
      </c>
      <c r="H1751" s="1">
        <v>150308</v>
      </c>
      <c r="I1751" s="1">
        <v>498</v>
      </c>
      <c r="J1751" s="1" t="s">
        <v>19</v>
      </c>
      <c r="K1751" s="1" t="s">
        <v>31</v>
      </c>
      <c r="L1751" s="1">
        <v>25000000</v>
      </c>
      <c r="M1751" s="1">
        <v>2000</v>
      </c>
      <c r="N1751" s="1">
        <v>7.3</v>
      </c>
    </row>
    <row r="1752" spans="1:14" x14ac:dyDescent="0.25">
      <c r="A1752" s="2" t="s">
        <v>4042</v>
      </c>
      <c r="B1752" s="2">
        <v>133</v>
      </c>
      <c r="C1752" s="2">
        <v>95</v>
      </c>
      <c r="D1752" s="2">
        <v>89808372</v>
      </c>
      <c r="E1752" s="2" t="s">
        <v>872</v>
      </c>
      <c r="F1752" s="2" t="s">
        <v>2441</v>
      </c>
      <c r="G1752" s="2" t="s">
        <v>4043</v>
      </c>
      <c r="H1752" s="2">
        <v>46417</v>
      </c>
      <c r="I1752" s="2">
        <v>297</v>
      </c>
      <c r="J1752" s="2" t="s">
        <v>19</v>
      </c>
      <c r="K1752" s="2" t="s">
        <v>20</v>
      </c>
      <c r="L1752" s="2">
        <v>45000000</v>
      </c>
      <c r="M1752" s="2">
        <v>2003</v>
      </c>
      <c r="N1752" s="2">
        <v>4.5999999999999996</v>
      </c>
    </row>
    <row r="1753" spans="1:14" x14ac:dyDescent="0.25">
      <c r="A1753" s="1" t="s">
        <v>2409</v>
      </c>
      <c r="B1753" s="1">
        <v>139</v>
      </c>
      <c r="C1753" s="1">
        <v>105</v>
      </c>
      <c r="D1753" s="1">
        <v>77264926</v>
      </c>
      <c r="E1753" s="1" t="s">
        <v>1508</v>
      </c>
      <c r="F1753" s="1" t="s">
        <v>1327</v>
      </c>
      <c r="G1753" s="1" t="s">
        <v>4044</v>
      </c>
      <c r="H1753" s="1">
        <v>21176</v>
      </c>
      <c r="I1753" s="1">
        <v>107</v>
      </c>
      <c r="J1753" s="1" t="s">
        <v>19</v>
      </c>
      <c r="K1753" s="1" t="s">
        <v>20</v>
      </c>
      <c r="L1753" s="1">
        <v>25000000</v>
      </c>
      <c r="M1753" s="1">
        <v>2012</v>
      </c>
      <c r="N1753" s="1">
        <v>6.1</v>
      </c>
    </row>
    <row r="1754" spans="1:14" x14ac:dyDescent="0.25">
      <c r="A1754" s="2" t="s">
        <v>1360</v>
      </c>
      <c r="B1754" s="2">
        <v>245</v>
      </c>
      <c r="C1754" s="2">
        <v>108</v>
      </c>
      <c r="D1754" s="2">
        <v>70625986</v>
      </c>
      <c r="E1754" s="2" t="s">
        <v>877</v>
      </c>
      <c r="F1754" s="2" t="s">
        <v>470</v>
      </c>
      <c r="G1754" s="2" t="s">
        <v>4045</v>
      </c>
      <c r="H1754" s="2">
        <v>168717</v>
      </c>
      <c r="I1754" s="2">
        <v>178</v>
      </c>
      <c r="J1754" s="2" t="s">
        <v>19</v>
      </c>
      <c r="K1754" s="2" t="s">
        <v>20</v>
      </c>
      <c r="L1754" s="2">
        <v>25000000</v>
      </c>
      <c r="M1754" s="2">
        <v>2011</v>
      </c>
      <c r="N1754" s="2">
        <v>6.2</v>
      </c>
    </row>
    <row r="1755" spans="1:14" x14ac:dyDescent="0.25">
      <c r="A1755" s="1" t="s">
        <v>2743</v>
      </c>
      <c r="B1755" s="1">
        <v>84</v>
      </c>
      <c r="C1755" s="1">
        <v>134</v>
      </c>
      <c r="D1755" s="1">
        <v>56505065</v>
      </c>
      <c r="E1755" s="1" t="s">
        <v>4047</v>
      </c>
      <c r="F1755" s="1" t="s">
        <v>1490</v>
      </c>
      <c r="G1755" s="1" t="s">
        <v>4048</v>
      </c>
      <c r="H1755" s="1">
        <v>95241</v>
      </c>
      <c r="I1755" s="1">
        <v>439</v>
      </c>
      <c r="J1755" s="1" t="s">
        <v>19</v>
      </c>
      <c r="K1755" s="1" t="s">
        <v>20</v>
      </c>
      <c r="L1755" s="1">
        <v>25000000</v>
      </c>
      <c r="M1755" s="1">
        <v>1993</v>
      </c>
      <c r="N1755" s="1">
        <v>7.8</v>
      </c>
    </row>
    <row r="1756" spans="1:14" x14ac:dyDescent="0.25">
      <c r="A1756" s="2" t="s">
        <v>1686</v>
      </c>
      <c r="B1756" s="2">
        <v>70</v>
      </c>
      <c r="C1756" s="2">
        <v>115</v>
      </c>
      <c r="D1756" s="2">
        <v>55973336</v>
      </c>
      <c r="E1756" s="2" t="s">
        <v>201</v>
      </c>
      <c r="F1756" s="2" t="s">
        <v>292</v>
      </c>
      <c r="G1756" s="2" t="s">
        <v>4049</v>
      </c>
      <c r="H1756" s="2">
        <v>57040</v>
      </c>
      <c r="I1756" s="2">
        <v>365</v>
      </c>
      <c r="J1756" s="2" t="s">
        <v>19</v>
      </c>
      <c r="K1756" s="2" t="s">
        <v>20</v>
      </c>
      <c r="L1756" s="2">
        <v>25000000</v>
      </c>
      <c r="M1756" s="2">
        <v>2000</v>
      </c>
      <c r="N1756" s="2">
        <v>6.1</v>
      </c>
    </row>
    <row r="1757" spans="1:14" x14ac:dyDescent="0.25">
      <c r="A1757" s="2" t="s">
        <v>2556</v>
      </c>
      <c r="B1757" s="2">
        <v>216</v>
      </c>
      <c r="C1757" s="2">
        <v>86</v>
      </c>
      <c r="D1757" s="2">
        <v>54098051</v>
      </c>
      <c r="E1757" s="2" t="s">
        <v>2914</v>
      </c>
      <c r="F1757" s="2" t="s">
        <v>4051</v>
      </c>
      <c r="G1757" s="2" t="s">
        <v>4052</v>
      </c>
      <c r="H1757" s="2">
        <v>102861</v>
      </c>
      <c r="I1757" s="2">
        <v>571</v>
      </c>
      <c r="J1757" s="2" t="s">
        <v>19</v>
      </c>
      <c r="K1757" s="2" t="s">
        <v>432</v>
      </c>
      <c r="L1757" s="2">
        <v>25000000</v>
      </c>
      <c r="M1757" s="2">
        <v>2006</v>
      </c>
      <c r="N1757" s="2">
        <v>5.8</v>
      </c>
    </row>
    <row r="1758" spans="1:14" x14ac:dyDescent="0.25">
      <c r="A1758" s="1" t="s">
        <v>3231</v>
      </c>
      <c r="B1758" s="1">
        <v>170</v>
      </c>
      <c r="C1758" s="1">
        <v>101</v>
      </c>
      <c r="D1758" s="1">
        <v>60443237</v>
      </c>
      <c r="E1758" s="1" t="s">
        <v>129</v>
      </c>
      <c r="F1758" s="1" t="s">
        <v>912</v>
      </c>
      <c r="G1758" s="1" t="s">
        <v>4053</v>
      </c>
      <c r="H1758" s="1">
        <v>76882</v>
      </c>
      <c r="I1758" s="1">
        <v>106</v>
      </c>
      <c r="J1758" s="1" t="s">
        <v>19</v>
      </c>
      <c r="K1758" s="1" t="s">
        <v>20</v>
      </c>
      <c r="L1758" s="1">
        <v>25000000</v>
      </c>
      <c r="M1758" s="1">
        <v>2012</v>
      </c>
      <c r="N1758" s="1">
        <v>6.5</v>
      </c>
    </row>
    <row r="1759" spans="1:14" x14ac:dyDescent="0.25">
      <c r="A1759" s="2" t="s">
        <v>4054</v>
      </c>
      <c r="B1759" s="2">
        <v>181</v>
      </c>
      <c r="C1759" s="2">
        <v>96</v>
      </c>
      <c r="D1759" s="2">
        <v>82234139</v>
      </c>
      <c r="E1759" s="2" t="s">
        <v>315</v>
      </c>
      <c r="F1759" s="2" t="s">
        <v>394</v>
      </c>
      <c r="G1759" s="2" t="s">
        <v>4055</v>
      </c>
      <c r="H1759" s="2">
        <v>110390</v>
      </c>
      <c r="I1759" s="2">
        <v>522</v>
      </c>
      <c r="J1759" s="2" t="s">
        <v>19</v>
      </c>
      <c r="K1759" s="2" t="s">
        <v>20</v>
      </c>
      <c r="L1759" s="2">
        <v>17000000</v>
      </c>
      <c r="M1759" s="2">
        <v>2007</v>
      </c>
      <c r="N1759" s="2">
        <v>7.2</v>
      </c>
    </row>
    <row r="1760" spans="1:14" x14ac:dyDescent="0.25">
      <c r="A1760" s="1" t="s">
        <v>74</v>
      </c>
      <c r="B1760" s="1">
        <v>226</v>
      </c>
      <c r="C1760" s="1">
        <v>101</v>
      </c>
      <c r="D1760" s="1">
        <v>51676606</v>
      </c>
      <c r="E1760" s="1" t="s">
        <v>4056</v>
      </c>
      <c r="F1760" s="1" t="s">
        <v>24</v>
      </c>
      <c r="G1760" s="1" t="s">
        <v>4057</v>
      </c>
      <c r="H1760" s="1">
        <v>174591</v>
      </c>
      <c r="I1760" s="1">
        <v>632</v>
      </c>
      <c r="J1760" s="1" t="s">
        <v>19</v>
      </c>
      <c r="K1760" s="1" t="s">
        <v>20</v>
      </c>
      <c r="L1760" s="1">
        <v>25000000</v>
      </c>
      <c r="M1760" s="1">
        <v>2004</v>
      </c>
      <c r="N1760" s="1">
        <v>7.8</v>
      </c>
    </row>
    <row r="1761" spans="1:14" x14ac:dyDescent="0.25">
      <c r="A1761" s="2" t="s">
        <v>4058</v>
      </c>
      <c r="B1761" s="2">
        <v>24</v>
      </c>
      <c r="C1761" s="2">
        <v>100</v>
      </c>
      <c r="D1761" s="2">
        <v>52528330</v>
      </c>
      <c r="E1761" s="2" t="s">
        <v>1289</v>
      </c>
      <c r="F1761" s="2" t="s">
        <v>1927</v>
      </c>
      <c r="G1761" s="2" t="s">
        <v>4059</v>
      </c>
      <c r="H1761" s="2">
        <v>4265</v>
      </c>
      <c r="I1761" s="2">
        <v>27</v>
      </c>
      <c r="J1761" s="2" t="s">
        <v>19</v>
      </c>
      <c r="K1761" s="2" t="s">
        <v>20</v>
      </c>
      <c r="L1761" s="2">
        <v>25000000</v>
      </c>
      <c r="M1761" s="2">
        <v>2013</v>
      </c>
      <c r="N1761" s="2">
        <v>4.7</v>
      </c>
    </row>
    <row r="1762" spans="1:14" x14ac:dyDescent="0.25">
      <c r="A1762" s="1" t="s">
        <v>4060</v>
      </c>
      <c r="B1762" s="1">
        <v>408</v>
      </c>
      <c r="C1762" s="1">
        <v>117</v>
      </c>
      <c r="D1762" s="1">
        <v>51533608</v>
      </c>
      <c r="E1762" s="1" t="s">
        <v>400</v>
      </c>
      <c r="F1762" s="1" t="s">
        <v>138</v>
      </c>
      <c r="G1762" s="1" t="s">
        <v>4061</v>
      </c>
      <c r="H1762" s="1">
        <v>203111</v>
      </c>
      <c r="I1762" s="1">
        <v>755</v>
      </c>
      <c r="J1762" s="1" t="s">
        <v>19</v>
      </c>
      <c r="K1762" s="1" t="s">
        <v>20</v>
      </c>
      <c r="L1762" s="1">
        <v>25000000</v>
      </c>
      <c r="M1762" s="1">
        <v>2011</v>
      </c>
      <c r="N1762" s="1">
        <v>6.8</v>
      </c>
    </row>
    <row r="1763" spans="1:14" x14ac:dyDescent="0.25">
      <c r="A1763" s="2" t="s">
        <v>4062</v>
      </c>
      <c r="B1763" s="2">
        <v>180</v>
      </c>
      <c r="C1763" s="2">
        <v>101</v>
      </c>
      <c r="D1763" s="2">
        <v>51097664</v>
      </c>
      <c r="E1763" s="2" t="s">
        <v>2806</v>
      </c>
      <c r="F1763" s="2" t="s">
        <v>913</v>
      </c>
      <c r="G1763" s="2" t="s">
        <v>4063</v>
      </c>
      <c r="H1763" s="2">
        <v>70205</v>
      </c>
      <c r="I1763" s="2">
        <v>450</v>
      </c>
      <c r="J1763" s="2" t="s">
        <v>19</v>
      </c>
      <c r="K1763" s="2" t="s">
        <v>20</v>
      </c>
      <c r="L1763" s="2">
        <v>30000000</v>
      </c>
      <c r="M1763" s="2">
        <v>2005</v>
      </c>
      <c r="N1763" s="2">
        <v>5.9</v>
      </c>
    </row>
    <row r="1764" spans="1:14" x14ac:dyDescent="0.25">
      <c r="A1764" s="1" t="s">
        <v>915</v>
      </c>
      <c r="B1764" s="1">
        <v>181</v>
      </c>
      <c r="C1764" s="1">
        <v>98</v>
      </c>
      <c r="D1764" s="1">
        <v>84136909</v>
      </c>
      <c r="E1764" s="1" t="s">
        <v>872</v>
      </c>
      <c r="F1764" s="1" t="s">
        <v>4064</v>
      </c>
      <c r="G1764" s="1" t="s">
        <v>4065</v>
      </c>
      <c r="H1764" s="1">
        <v>267921</v>
      </c>
      <c r="I1764" s="1">
        <v>577</v>
      </c>
      <c r="J1764" s="1" t="s">
        <v>19</v>
      </c>
      <c r="K1764" s="1" t="s">
        <v>20</v>
      </c>
      <c r="L1764" s="1">
        <v>26000000</v>
      </c>
      <c r="M1764" s="1">
        <v>2004</v>
      </c>
      <c r="N1764" s="1">
        <v>7.2</v>
      </c>
    </row>
    <row r="1765" spans="1:14" x14ac:dyDescent="0.25">
      <c r="A1765" s="2" t="s">
        <v>281</v>
      </c>
      <c r="B1765" s="2">
        <v>192</v>
      </c>
      <c r="C1765" s="2">
        <v>146</v>
      </c>
      <c r="D1765" s="2">
        <v>46836394</v>
      </c>
      <c r="E1765" s="2" t="s">
        <v>901</v>
      </c>
      <c r="F1765" s="2" t="s">
        <v>913</v>
      </c>
      <c r="G1765" s="2" t="s">
        <v>4066</v>
      </c>
      <c r="H1765" s="2">
        <v>728685</v>
      </c>
      <c r="I1765" s="2">
        <v>989</v>
      </c>
      <c r="J1765" s="2" t="s">
        <v>19</v>
      </c>
      <c r="K1765" s="2" t="s">
        <v>20</v>
      </c>
      <c r="L1765" s="2">
        <v>25000000</v>
      </c>
      <c r="M1765" s="2">
        <v>1990</v>
      </c>
      <c r="N1765" s="2">
        <v>8.6999999999999993</v>
      </c>
    </row>
    <row r="1766" spans="1:14" x14ac:dyDescent="0.25">
      <c r="A1766" s="1" t="s">
        <v>2093</v>
      </c>
      <c r="B1766" s="1">
        <v>79</v>
      </c>
      <c r="C1766" s="1">
        <v>102</v>
      </c>
      <c r="D1766" s="1">
        <v>47285499</v>
      </c>
      <c r="E1766" s="1" t="s">
        <v>4067</v>
      </c>
      <c r="F1766" s="1" t="s">
        <v>2753</v>
      </c>
      <c r="G1766" s="1" t="s">
        <v>4068</v>
      </c>
      <c r="H1766" s="1">
        <v>26755</v>
      </c>
      <c r="I1766" s="1">
        <v>104</v>
      </c>
      <c r="J1766" s="1" t="s">
        <v>19</v>
      </c>
      <c r="K1766" s="1" t="s">
        <v>20</v>
      </c>
      <c r="L1766" s="1">
        <v>26000000</v>
      </c>
      <c r="M1766" s="1">
        <v>2003</v>
      </c>
      <c r="N1766" s="1">
        <v>5</v>
      </c>
    </row>
    <row r="1767" spans="1:14" x14ac:dyDescent="0.25">
      <c r="A1767" s="2" t="s">
        <v>3192</v>
      </c>
      <c r="B1767" s="2">
        <v>128</v>
      </c>
      <c r="C1767" s="2">
        <v>97</v>
      </c>
      <c r="D1767" s="2">
        <v>47124400</v>
      </c>
      <c r="E1767" s="2" t="s">
        <v>298</v>
      </c>
      <c r="F1767" s="2" t="s">
        <v>254</v>
      </c>
      <c r="G1767" s="2" t="s">
        <v>4070</v>
      </c>
      <c r="H1767" s="2">
        <v>49676</v>
      </c>
      <c r="I1767" s="2">
        <v>181</v>
      </c>
      <c r="J1767" s="2" t="s">
        <v>19</v>
      </c>
      <c r="K1767" s="2" t="s">
        <v>20</v>
      </c>
      <c r="L1767" s="2">
        <v>25000000</v>
      </c>
      <c r="M1767" s="2">
        <v>2005</v>
      </c>
      <c r="N1767" s="2">
        <v>6.6</v>
      </c>
    </row>
    <row r="1768" spans="1:14" x14ac:dyDescent="0.25">
      <c r="A1768" s="1" t="s">
        <v>1160</v>
      </c>
      <c r="B1768" s="1">
        <v>147</v>
      </c>
      <c r="C1768" s="1">
        <v>142</v>
      </c>
      <c r="D1768" s="1">
        <v>44700000</v>
      </c>
      <c r="E1768" s="1" t="s">
        <v>1007</v>
      </c>
      <c r="F1768" s="1" t="s">
        <v>1222</v>
      </c>
      <c r="G1768" s="1" t="s">
        <v>4071</v>
      </c>
      <c r="H1768" s="1">
        <v>537442</v>
      </c>
      <c r="I1768" s="1">
        <v>851</v>
      </c>
      <c r="J1768" s="1" t="s">
        <v>19</v>
      </c>
      <c r="K1768" s="1" t="s">
        <v>20</v>
      </c>
      <c r="L1768" s="1">
        <v>25000000</v>
      </c>
      <c r="M1768" s="1">
        <v>1983</v>
      </c>
      <c r="N1768" s="1">
        <v>8.3000000000000007</v>
      </c>
    </row>
    <row r="1769" spans="1:14" x14ac:dyDescent="0.25">
      <c r="A1769" s="2" t="s">
        <v>2344</v>
      </c>
      <c r="B1769" s="2">
        <v>49</v>
      </c>
      <c r="C1769" s="2">
        <v>98</v>
      </c>
      <c r="D1769" s="2">
        <v>44455658</v>
      </c>
      <c r="E1769" s="2" t="s">
        <v>730</v>
      </c>
      <c r="F1769" s="2" t="s">
        <v>858</v>
      </c>
      <c r="G1769" s="2" t="s">
        <v>4072</v>
      </c>
      <c r="H1769" s="2">
        <v>36253</v>
      </c>
      <c r="I1769" s="2">
        <v>92</v>
      </c>
      <c r="J1769" s="2" t="s">
        <v>19</v>
      </c>
      <c r="K1769" s="2" t="s">
        <v>20</v>
      </c>
      <c r="L1769" s="2">
        <v>25000000</v>
      </c>
      <c r="M1769" s="2">
        <v>1997</v>
      </c>
      <c r="N1769" s="2">
        <v>6.7</v>
      </c>
    </row>
    <row r="1770" spans="1:14" x14ac:dyDescent="0.25">
      <c r="A1770" s="1" t="s">
        <v>4073</v>
      </c>
      <c r="B1770" s="1">
        <v>75</v>
      </c>
      <c r="C1770" s="1">
        <v>219</v>
      </c>
      <c r="D1770" s="1">
        <v>43984230</v>
      </c>
      <c r="E1770" s="1" t="s">
        <v>2726</v>
      </c>
      <c r="F1770" s="1" t="s">
        <v>335</v>
      </c>
      <c r="G1770" s="1" t="s">
        <v>4074</v>
      </c>
      <c r="H1770" s="1">
        <v>70274</v>
      </c>
      <c r="I1770" s="1">
        <v>133</v>
      </c>
      <c r="J1770" s="1" t="s">
        <v>19</v>
      </c>
      <c r="K1770" s="1" t="s">
        <v>497</v>
      </c>
      <c r="L1770" s="1">
        <v>23000000</v>
      </c>
      <c r="M1770" s="1">
        <v>1987</v>
      </c>
      <c r="N1770" s="1">
        <v>7.8</v>
      </c>
    </row>
    <row r="1771" spans="1:14" x14ac:dyDescent="0.25">
      <c r="A1771" s="2" t="s">
        <v>1859</v>
      </c>
      <c r="B1771" s="2">
        <v>270</v>
      </c>
      <c r="C1771" s="2">
        <v>109</v>
      </c>
      <c r="D1771" s="2">
        <v>66489425</v>
      </c>
      <c r="E1771" s="2" t="s">
        <v>268</v>
      </c>
      <c r="F1771" s="2" t="s">
        <v>47</v>
      </c>
      <c r="G1771" s="2" t="s">
        <v>4075</v>
      </c>
      <c r="H1771" s="2">
        <v>101977</v>
      </c>
      <c r="I1771" s="2">
        <v>161</v>
      </c>
      <c r="J1771" s="2" t="s">
        <v>19</v>
      </c>
      <c r="K1771" s="2" t="s">
        <v>20</v>
      </c>
      <c r="L1771" s="2">
        <v>25000000</v>
      </c>
      <c r="M1771" s="2">
        <v>2012</v>
      </c>
      <c r="N1771" s="2">
        <v>6.5</v>
      </c>
    </row>
    <row r="1772" spans="1:14" x14ac:dyDescent="0.25">
      <c r="A1772" s="1" t="s">
        <v>157</v>
      </c>
      <c r="B1772" s="1">
        <v>29</v>
      </c>
      <c r="C1772" s="1">
        <v>97</v>
      </c>
      <c r="D1772" s="1">
        <v>41067398</v>
      </c>
      <c r="E1772" s="1" t="s">
        <v>246</v>
      </c>
      <c r="F1772" s="1" t="s">
        <v>1421</v>
      </c>
      <c r="G1772" s="1" t="s">
        <v>4076</v>
      </c>
      <c r="H1772" s="1">
        <v>22748</v>
      </c>
      <c r="I1772" s="1">
        <v>41</v>
      </c>
      <c r="J1772" s="1" t="s">
        <v>19</v>
      </c>
      <c r="K1772" s="1" t="s">
        <v>20</v>
      </c>
      <c r="L1772" s="1">
        <v>25000000</v>
      </c>
      <c r="M1772" s="1">
        <v>1997</v>
      </c>
      <c r="N1772" s="1">
        <v>6.1</v>
      </c>
    </row>
    <row r="1773" spans="1:14" x14ac:dyDescent="0.25">
      <c r="A1773" s="2" t="s">
        <v>3182</v>
      </c>
      <c r="B1773" s="2">
        <v>398</v>
      </c>
      <c r="C1773" s="2">
        <v>158</v>
      </c>
      <c r="D1773" s="2">
        <v>40218903</v>
      </c>
      <c r="E1773" s="2" t="s">
        <v>1671</v>
      </c>
      <c r="F1773" s="2" t="s">
        <v>3202</v>
      </c>
      <c r="G1773" s="2" t="s">
        <v>4077</v>
      </c>
      <c r="H1773" s="2">
        <v>372990</v>
      </c>
      <c r="I1773" s="2">
        <v>1107</v>
      </c>
      <c r="J1773" s="2" t="s">
        <v>19</v>
      </c>
      <c r="K1773" s="2" t="s">
        <v>20</v>
      </c>
      <c r="L1773" s="2">
        <v>25000000</v>
      </c>
      <c r="M1773" s="2">
        <v>2007</v>
      </c>
      <c r="N1773" s="2">
        <v>8.1</v>
      </c>
    </row>
    <row r="1774" spans="1:14" x14ac:dyDescent="0.25">
      <c r="A1774" s="1" t="s">
        <v>4078</v>
      </c>
      <c r="B1774" s="1">
        <v>38</v>
      </c>
      <c r="C1774" s="1">
        <v>85</v>
      </c>
      <c r="D1774" s="1">
        <v>39880476</v>
      </c>
      <c r="E1774" s="1" t="s">
        <v>165</v>
      </c>
      <c r="F1774" s="1" t="s">
        <v>665</v>
      </c>
      <c r="G1774" s="1" t="s">
        <v>4079</v>
      </c>
      <c r="H1774" s="1">
        <v>12218</v>
      </c>
      <c r="I1774" s="1">
        <v>33</v>
      </c>
      <c r="J1774" s="1" t="s">
        <v>19</v>
      </c>
      <c r="K1774" s="1" t="s">
        <v>20</v>
      </c>
      <c r="L1774" s="1">
        <v>25000000</v>
      </c>
      <c r="M1774" s="1">
        <v>2002</v>
      </c>
      <c r="N1774" s="1">
        <v>5.2</v>
      </c>
    </row>
    <row r="1775" spans="1:14" x14ac:dyDescent="0.25">
      <c r="A1775" s="2" t="s">
        <v>4080</v>
      </c>
      <c r="B1775" s="2">
        <v>45</v>
      </c>
      <c r="C1775" s="2">
        <v>80</v>
      </c>
      <c r="D1775" s="2">
        <v>39399750</v>
      </c>
      <c r="E1775" s="2" t="s">
        <v>465</v>
      </c>
      <c r="F1775" s="2" t="s">
        <v>1194</v>
      </c>
      <c r="G1775" s="2" t="s">
        <v>4081</v>
      </c>
      <c r="H1775" s="2">
        <v>5674</v>
      </c>
      <c r="I1775" s="2">
        <v>35</v>
      </c>
      <c r="J1775" s="2" t="s">
        <v>19</v>
      </c>
      <c r="K1775" s="2" t="s">
        <v>20</v>
      </c>
      <c r="L1775" s="2">
        <v>25000000</v>
      </c>
      <c r="M1775" s="2">
        <v>2003</v>
      </c>
      <c r="N1775" s="2">
        <v>5.6</v>
      </c>
    </row>
    <row r="1776" spans="1:14" x14ac:dyDescent="0.25">
      <c r="A1776" s="1" t="s">
        <v>3071</v>
      </c>
      <c r="B1776" s="1">
        <v>81</v>
      </c>
      <c r="C1776" s="1">
        <v>86</v>
      </c>
      <c r="D1776" s="1">
        <v>38230435</v>
      </c>
      <c r="E1776" s="1" t="s">
        <v>1106</v>
      </c>
      <c r="F1776" s="1" t="s">
        <v>1332</v>
      </c>
      <c r="G1776" s="1" t="s">
        <v>4083</v>
      </c>
      <c r="H1776" s="1">
        <v>29661</v>
      </c>
      <c r="I1776" s="1">
        <v>179</v>
      </c>
      <c r="J1776" s="1" t="s">
        <v>19</v>
      </c>
      <c r="K1776" s="1" t="s">
        <v>20</v>
      </c>
      <c r="L1776" s="1">
        <v>25000000</v>
      </c>
      <c r="M1776" s="1">
        <v>2002</v>
      </c>
      <c r="N1776" s="1">
        <v>5.8</v>
      </c>
    </row>
    <row r="1777" spans="1:14" x14ac:dyDescent="0.25">
      <c r="A1777" s="2" t="s">
        <v>2872</v>
      </c>
      <c r="B1777" s="2">
        <v>88</v>
      </c>
      <c r="C1777" s="2">
        <v>119</v>
      </c>
      <c r="D1777" s="2">
        <v>39008741</v>
      </c>
      <c r="E1777" s="2" t="s">
        <v>3922</v>
      </c>
      <c r="F1777" s="2" t="s">
        <v>399</v>
      </c>
      <c r="G1777" s="2" t="s">
        <v>4084</v>
      </c>
      <c r="H1777" s="2">
        <v>44838</v>
      </c>
      <c r="I1777" s="2">
        <v>223</v>
      </c>
      <c r="J1777" s="2" t="s">
        <v>19</v>
      </c>
      <c r="K1777" s="2" t="s">
        <v>20</v>
      </c>
      <c r="L1777" s="2">
        <v>25000000</v>
      </c>
      <c r="M1777" s="2">
        <v>2005</v>
      </c>
      <c r="N1777" s="2">
        <v>6.6</v>
      </c>
    </row>
    <row r="1778" spans="1:14" x14ac:dyDescent="0.25">
      <c r="A1778" s="1" t="s">
        <v>4085</v>
      </c>
      <c r="B1778" s="1">
        <v>116</v>
      </c>
      <c r="C1778" s="1">
        <v>98</v>
      </c>
      <c r="D1778" s="1">
        <v>36833473</v>
      </c>
      <c r="E1778" s="1" t="s">
        <v>268</v>
      </c>
      <c r="F1778" s="1" t="s">
        <v>292</v>
      </c>
      <c r="G1778" s="1" t="s">
        <v>4086</v>
      </c>
      <c r="H1778" s="1">
        <v>53126</v>
      </c>
      <c r="I1778" s="1">
        <v>254</v>
      </c>
      <c r="J1778" s="1" t="s">
        <v>19</v>
      </c>
      <c r="K1778" s="1" t="s">
        <v>774</v>
      </c>
      <c r="L1778" s="1">
        <v>25000000</v>
      </c>
      <c r="M1778" s="1">
        <v>2001</v>
      </c>
      <c r="N1778" s="1">
        <v>6.6</v>
      </c>
    </row>
    <row r="1779" spans="1:14" x14ac:dyDescent="0.25">
      <c r="A1779" s="2" t="s">
        <v>4087</v>
      </c>
      <c r="B1779" s="2">
        <v>129</v>
      </c>
      <c r="C1779" s="2">
        <v>97</v>
      </c>
      <c r="D1779" s="2">
        <v>48237389</v>
      </c>
      <c r="E1779" s="2" t="s">
        <v>877</v>
      </c>
      <c r="F1779" s="2" t="s">
        <v>108</v>
      </c>
      <c r="G1779" s="2" t="s">
        <v>4088</v>
      </c>
      <c r="H1779" s="2">
        <v>63969</v>
      </c>
      <c r="I1779" s="2">
        <v>126</v>
      </c>
      <c r="J1779" s="2" t="s">
        <v>19</v>
      </c>
      <c r="K1779" s="2" t="s">
        <v>20</v>
      </c>
      <c r="L1779" s="2">
        <v>25000000</v>
      </c>
      <c r="M1779" s="2">
        <v>2008</v>
      </c>
      <c r="N1779" s="2">
        <v>5.5</v>
      </c>
    </row>
    <row r="1780" spans="1:14" x14ac:dyDescent="0.25">
      <c r="A1780" s="2" t="s">
        <v>1755</v>
      </c>
      <c r="B1780" s="2">
        <v>151</v>
      </c>
      <c r="C1780" s="2">
        <v>124</v>
      </c>
      <c r="D1780" s="2">
        <v>36447959</v>
      </c>
      <c r="E1780" s="2" t="s">
        <v>855</v>
      </c>
      <c r="F1780" s="2" t="s">
        <v>341</v>
      </c>
      <c r="G1780" s="2" t="s">
        <v>4090</v>
      </c>
      <c r="H1780" s="2">
        <v>35833</v>
      </c>
      <c r="I1780" s="2">
        <v>96</v>
      </c>
      <c r="J1780" s="2" t="s">
        <v>19</v>
      </c>
      <c r="K1780" s="2" t="s">
        <v>20</v>
      </c>
      <c r="L1780" s="2">
        <v>25000000</v>
      </c>
      <c r="M1780" s="2">
        <v>2014</v>
      </c>
      <c r="N1780" s="2">
        <v>7</v>
      </c>
    </row>
    <row r="1781" spans="1:14" x14ac:dyDescent="0.25">
      <c r="A1781" s="1" t="s">
        <v>647</v>
      </c>
      <c r="B1781" s="1">
        <v>198</v>
      </c>
      <c r="C1781" s="1">
        <v>97</v>
      </c>
      <c r="D1781" s="1">
        <v>45089048</v>
      </c>
      <c r="E1781" s="1" t="s">
        <v>2558</v>
      </c>
      <c r="F1781" s="1" t="s">
        <v>181</v>
      </c>
      <c r="G1781" s="1" t="s">
        <v>4091</v>
      </c>
      <c r="H1781" s="1">
        <v>86251</v>
      </c>
      <c r="I1781" s="1">
        <v>260</v>
      </c>
      <c r="J1781" s="1" t="s">
        <v>19</v>
      </c>
      <c r="K1781" s="1" t="s">
        <v>3586</v>
      </c>
      <c r="L1781" s="1">
        <v>25000000</v>
      </c>
      <c r="M1781" s="1">
        <v>2014</v>
      </c>
      <c r="N1781" s="1">
        <v>6.5</v>
      </c>
    </row>
    <row r="1782" spans="1:14" x14ac:dyDescent="0.25">
      <c r="A1782" s="2" t="s">
        <v>3055</v>
      </c>
      <c r="B1782" s="2">
        <v>66</v>
      </c>
      <c r="C1782" s="2">
        <v>105</v>
      </c>
      <c r="D1782" s="2">
        <v>35990505</v>
      </c>
      <c r="E1782" s="2" t="s">
        <v>3922</v>
      </c>
      <c r="F1782" s="2" t="s">
        <v>254</v>
      </c>
      <c r="G1782" s="2" t="s">
        <v>4093</v>
      </c>
      <c r="H1782" s="2">
        <v>48095</v>
      </c>
      <c r="I1782" s="2">
        <v>194</v>
      </c>
      <c r="J1782" s="2" t="s">
        <v>19</v>
      </c>
      <c r="K1782" s="2" t="s">
        <v>20</v>
      </c>
      <c r="L1782" s="2">
        <v>20000000</v>
      </c>
      <c r="M1782" s="2">
        <v>2003</v>
      </c>
      <c r="N1782" s="2">
        <v>5.8</v>
      </c>
    </row>
    <row r="1783" spans="1:14" x14ac:dyDescent="0.25">
      <c r="A1783" s="1" t="s">
        <v>4094</v>
      </c>
      <c r="B1783" s="1">
        <v>167</v>
      </c>
      <c r="C1783" s="1">
        <v>104</v>
      </c>
      <c r="D1783" s="1">
        <v>35143332</v>
      </c>
      <c r="E1783" s="1" t="s">
        <v>2914</v>
      </c>
      <c r="F1783" s="1" t="s">
        <v>3358</v>
      </c>
      <c r="G1783" s="1" t="s">
        <v>4095</v>
      </c>
      <c r="H1783" s="1">
        <v>45102</v>
      </c>
      <c r="I1783" s="1">
        <v>316</v>
      </c>
      <c r="J1783" s="1" t="s">
        <v>19</v>
      </c>
      <c r="K1783" s="1" t="s">
        <v>20</v>
      </c>
      <c r="L1783" s="1">
        <v>17000000</v>
      </c>
      <c r="M1783" s="1">
        <v>2003</v>
      </c>
      <c r="N1783" s="1">
        <v>5.6</v>
      </c>
    </row>
    <row r="1784" spans="1:14" x14ac:dyDescent="0.25">
      <c r="A1784" s="2" t="s">
        <v>4096</v>
      </c>
      <c r="B1784" s="2">
        <v>127</v>
      </c>
      <c r="C1784" s="2">
        <v>101</v>
      </c>
      <c r="D1784" s="2">
        <v>35000629</v>
      </c>
      <c r="E1784" s="2" t="s">
        <v>877</v>
      </c>
      <c r="F1784" s="2" t="s">
        <v>3030</v>
      </c>
      <c r="G1784" s="2" t="s">
        <v>4097</v>
      </c>
      <c r="H1784" s="2">
        <v>74622</v>
      </c>
      <c r="I1784" s="2">
        <v>150</v>
      </c>
      <c r="J1784" s="2" t="s">
        <v>19</v>
      </c>
      <c r="K1784" s="2" t="s">
        <v>20</v>
      </c>
      <c r="L1784" s="2">
        <v>25000000</v>
      </c>
      <c r="M1784" s="2">
        <v>2007</v>
      </c>
      <c r="N1784" s="2">
        <v>5.6</v>
      </c>
    </row>
    <row r="1785" spans="1:14" x14ac:dyDescent="0.25">
      <c r="A1785" s="1" t="s">
        <v>1686</v>
      </c>
      <c r="B1785" s="1">
        <v>109</v>
      </c>
      <c r="C1785" s="1">
        <v>101</v>
      </c>
      <c r="D1785" s="1">
        <v>34604054</v>
      </c>
      <c r="E1785" s="1" t="s">
        <v>268</v>
      </c>
      <c r="F1785" s="1" t="s">
        <v>292</v>
      </c>
      <c r="G1785" s="1" t="s">
        <v>4098</v>
      </c>
      <c r="H1785" s="1">
        <v>34942</v>
      </c>
      <c r="I1785" s="1">
        <v>185</v>
      </c>
      <c r="J1785" s="1" t="s">
        <v>19</v>
      </c>
      <c r="K1785" s="1" t="s">
        <v>20</v>
      </c>
      <c r="L1785" s="1">
        <v>30000000</v>
      </c>
      <c r="M1785" s="1">
        <v>2003</v>
      </c>
      <c r="N1785" s="1">
        <v>5.8</v>
      </c>
    </row>
    <row r="1786" spans="1:14" x14ac:dyDescent="0.25">
      <c r="A1786" s="2" t="s">
        <v>2996</v>
      </c>
      <c r="B1786" s="2">
        <v>174</v>
      </c>
      <c r="C1786" s="2">
        <v>114</v>
      </c>
      <c r="D1786" s="2">
        <v>41597830</v>
      </c>
      <c r="E1786" s="2" t="s">
        <v>129</v>
      </c>
      <c r="F1786" s="2" t="s">
        <v>1219</v>
      </c>
      <c r="G1786" s="2" t="s">
        <v>4099</v>
      </c>
      <c r="H1786" s="2">
        <v>102123</v>
      </c>
      <c r="I1786" s="2">
        <v>660</v>
      </c>
      <c r="J1786" s="2" t="s">
        <v>19</v>
      </c>
      <c r="K1786" s="2" t="s">
        <v>20</v>
      </c>
      <c r="L1786" s="2">
        <v>25000000</v>
      </c>
      <c r="M1786" s="2">
        <v>2002</v>
      </c>
      <c r="N1786" s="2">
        <v>7.6</v>
      </c>
    </row>
    <row r="1787" spans="1:14" x14ac:dyDescent="0.25">
      <c r="A1787" s="1" t="s">
        <v>2409</v>
      </c>
      <c r="B1787" s="1">
        <v>91</v>
      </c>
      <c r="C1787" s="1">
        <v>105</v>
      </c>
      <c r="D1787" s="1">
        <v>33687630</v>
      </c>
      <c r="E1787" s="1" t="s">
        <v>877</v>
      </c>
      <c r="F1787" s="1" t="s">
        <v>260</v>
      </c>
      <c r="G1787" s="1" t="s">
        <v>4100</v>
      </c>
      <c r="H1787" s="1">
        <v>116762</v>
      </c>
      <c r="I1787" s="1">
        <v>261</v>
      </c>
      <c r="J1787" s="1" t="s">
        <v>19</v>
      </c>
      <c r="K1787" s="1" t="s">
        <v>20</v>
      </c>
      <c r="L1787" s="1">
        <v>20000000</v>
      </c>
      <c r="M1787" s="1">
        <v>2006</v>
      </c>
      <c r="N1787" s="1">
        <v>6.4</v>
      </c>
    </row>
    <row r="1788" spans="1:14" x14ac:dyDescent="0.25">
      <c r="A1788" s="2" t="s">
        <v>4102</v>
      </c>
      <c r="B1788" s="2">
        <v>151</v>
      </c>
      <c r="C1788" s="2">
        <v>90</v>
      </c>
      <c r="D1788" s="2">
        <v>32553210</v>
      </c>
      <c r="E1788" s="2" t="s">
        <v>1508</v>
      </c>
      <c r="F1788" s="2" t="s">
        <v>4103</v>
      </c>
      <c r="G1788" s="2" t="s">
        <v>4104</v>
      </c>
      <c r="H1788" s="2">
        <v>88714</v>
      </c>
      <c r="I1788" s="2">
        <v>235</v>
      </c>
      <c r="J1788" s="2" t="s">
        <v>19</v>
      </c>
      <c r="K1788" s="2" t="s">
        <v>31</v>
      </c>
      <c r="L1788" s="2">
        <v>25000000</v>
      </c>
      <c r="M1788" s="2">
        <v>2007</v>
      </c>
      <c r="N1788" s="2">
        <v>6.3</v>
      </c>
    </row>
    <row r="1789" spans="1:14" x14ac:dyDescent="0.25">
      <c r="A1789" s="1" t="s">
        <v>4105</v>
      </c>
      <c r="B1789" s="1">
        <v>94</v>
      </c>
      <c r="C1789" s="1">
        <v>97</v>
      </c>
      <c r="D1789" s="1">
        <v>31526393</v>
      </c>
      <c r="E1789" s="1" t="s">
        <v>2660</v>
      </c>
      <c r="F1789" s="1" t="s">
        <v>4106</v>
      </c>
      <c r="G1789" s="1" t="s">
        <v>4107</v>
      </c>
      <c r="H1789" s="1">
        <v>22243</v>
      </c>
      <c r="I1789" s="1">
        <v>144</v>
      </c>
      <c r="J1789" s="1" t="s">
        <v>19</v>
      </c>
      <c r="K1789" s="1" t="s">
        <v>20</v>
      </c>
      <c r="L1789" s="1">
        <v>25000000</v>
      </c>
      <c r="M1789" s="1">
        <v>2004</v>
      </c>
      <c r="N1789" s="1">
        <v>4.5999999999999996</v>
      </c>
    </row>
    <row r="1790" spans="1:14" x14ac:dyDescent="0.25">
      <c r="A1790" s="2" t="s">
        <v>4108</v>
      </c>
      <c r="B1790" s="2">
        <v>91</v>
      </c>
      <c r="C1790" s="2">
        <v>144</v>
      </c>
      <c r="D1790" s="2">
        <v>41229</v>
      </c>
      <c r="E1790" s="2" t="s">
        <v>1100</v>
      </c>
      <c r="F1790" s="2" t="s">
        <v>175</v>
      </c>
      <c r="G1790" s="2" t="s">
        <v>4109</v>
      </c>
      <c r="H1790" s="2">
        <v>14612</v>
      </c>
      <c r="I1790" s="2">
        <v>41</v>
      </c>
      <c r="J1790" s="2" t="s">
        <v>19</v>
      </c>
      <c r="K1790" s="2" t="s">
        <v>774</v>
      </c>
      <c r="L1790" s="2">
        <v>25500000</v>
      </c>
      <c r="M1790" s="2">
        <v>2013</v>
      </c>
      <c r="N1790" s="2">
        <v>6.5</v>
      </c>
    </row>
    <row r="1791" spans="1:14" x14ac:dyDescent="0.25">
      <c r="A1791" s="1" t="s">
        <v>4110</v>
      </c>
      <c r="B1791" s="1">
        <v>148</v>
      </c>
      <c r="C1791" s="1">
        <v>114</v>
      </c>
      <c r="D1791" s="1">
        <v>31655091</v>
      </c>
      <c r="E1791" s="1" t="s">
        <v>2836</v>
      </c>
      <c r="F1791" s="1" t="s">
        <v>457</v>
      </c>
      <c r="G1791" s="1" t="s">
        <v>4111</v>
      </c>
      <c r="H1791" s="1">
        <v>87331</v>
      </c>
      <c r="I1791" s="1">
        <v>364</v>
      </c>
      <c r="J1791" s="1" t="s">
        <v>19</v>
      </c>
      <c r="K1791" s="1" t="s">
        <v>20</v>
      </c>
      <c r="L1791" s="1">
        <v>30000000</v>
      </c>
      <c r="M1791" s="1">
        <v>2007</v>
      </c>
      <c r="N1791" s="1">
        <v>7.5</v>
      </c>
    </row>
    <row r="1792" spans="1:14" x14ac:dyDescent="0.25">
      <c r="A1792" s="2" t="s">
        <v>2256</v>
      </c>
      <c r="B1792" s="2">
        <v>141</v>
      </c>
      <c r="C1792" s="2">
        <v>124</v>
      </c>
      <c r="D1792" s="2">
        <v>30012990</v>
      </c>
      <c r="E1792" s="2" t="s">
        <v>2726</v>
      </c>
      <c r="F1792" s="2" t="s">
        <v>4112</v>
      </c>
      <c r="G1792" s="2" t="s">
        <v>4113</v>
      </c>
      <c r="H1792" s="2">
        <v>75973</v>
      </c>
      <c r="I1792" s="2">
        <v>409</v>
      </c>
      <c r="J1792" s="2" t="s">
        <v>19</v>
      </c>
      <c r="K1792" s="2" t="s">
        <v>31</v>
      </c>
      <c r="L1792" s="2">
        <v>25000000</v>
      </c>
      <c r="M1792" s="2">
        <v>1998</v>
      </c>
      <c r="N1792" s="2">
        <v>7.5</v>
      </c>
    </row>
    <row r="1793" spans="1:14" x14ac:dyDescent="0.25">
      <c r="A1793" s="1" t="s">
        <v>3414</v>
      </c>
      <c r="B1793" s="1">
        <v>114</v>
      </c>
      <c r="C1793" s="1">
        <v>89</v>
      </c>
      <c r="D1793" s="1">
        <v>32368960</v>
      </c>
      <c r="E1793" s="1" t="s">
        <v>4114</v>
      </c>
      <c r="F1793" s="1" t="s">
        <v>4115</v>
      </c>
      <c r="G1793" s="1" t="s">
        <v>4116</v>
      </c>
      <c r="H1793" s="1">
        <v>39768</v>
      </c>
      <c r="I1793" s="1">
        <v>292</v>
      </c>
      <c r="J1793" s="1" t="s">
        <v>19</v>
      </c>
      <c r="K1793" s="1" t="s">
        <v>162</v>
      </c>
      <c r="L1793" s="1">
        <v>25000000</v>
      </c>
      <c r="M1793" s="1">
        <v>1998</v>
      </c>
      <c r="N1793" s="1">
        <v>5.3</v>
      </c>
    </row>
    <row r="1794" spans="1:14" x14ac:dyDescent="0.25">
      <c r="A1794" s="2" t="s">
        <v>4117</v>
      </c>
      <c r="B1794" s="2">
        <v>79</v>
      </c>
      <c r="C1794" s="2">
        <v>160</v>
      </c>
      <c r="D1794" s="2">
        <v>14500000</v>
      </c>
      <c r="E1794" s="2" t="s">
        <v>562</v>
      </c>
      <c r="F1794" s="2" t="s">
        <v>4118</v>
      </c>
      <c r="G1794" s="2" t="s">
        <v>4119</v>
      </c>
      <c r="H1794" s="2">
        <v>25019</v>
      </c>
      <c r="I1794" s="2">
        <v>159</v>
      </c>
      <c r="J1794" s="2" t="s">
        <v>19</v>
      </c>
      <c r="K1794" s="2" t="s">
        <v>379</v>
      </c>
      <c r="L1794" s="2">
        <v>25000000</v>
      </c>
      <c r="M1794" s="2">
        <v>1970</v>
      </c>
      <c r="N1794" s="2">
        <v>7.5</v>
      </c>
    </row>
    <row r="1795" spans="1:14" x14ac:dyDescent="0.25">
      <c r="A1795" s="1" t="s">
        <v>4120</v>
      </c>
      <c r="B1795" s="1">
        <v>33</v>
      </c>
      <c r="C1795" s="1">
        <v>93</v>
      </c>
      <c r="D1795" s="1">
        <v>29247405</v>
      </c>
      <c r="E1795" s="1" t="s">
        <v>4121</v>
      </c>
      <c r="F1795" s="1" t="s">
        <v>384</v>
      </c>
      <c r="G1795" s="1" t="s">
        <v>4122</v>
      </c>
      <c r="H1795" s="1">
        <v>28377</v>
      </c>
      <c r="I1795" s="1">
        <v>261</v>
      </c>
      <c r="J1795" s="1" t="s">
        <v>19</v>
      </c>
      <c r="K1795" s="1" t="s">
        <v>31</v>
      </c>
      <c r="L1795" s="1">
        <v>25000000</v>
      </c>
      <c r="M1795" s="1">
        <v>1997</v>
      </c>
      <c r="N1795" s="1">
        <v>3.3</v>
      </c>
    </row>
    <row r="1796" spans="1:14" x14ac:dyDescent="0.25">
      <c r="A1796" s="1" t="s">
        <v>4124</v>
      </c>
      <c r="B1796" s="1">
        <v>83</v>
      </c>
      <c r="C1796" s="1">
        <v>88</v>
      </c>
      <c r="D1796" s="1">
        <v>25615792</v>
      </c>
      <c r="E1796" s="1" t="s">
        <v>4126</v>
      </c>
      <c r="F1796" s="1" t="s">
        <v>348</v>
      </c>
      <c r="G1796" s="1" t="s">
        <v>4127</v>
      </c>
      <c r="H1796" s="1">
        <v>10161</v>
      </c>
      <c r="I1796" s="1">
        <v>50</v>
      </c>
      <c r="J1796" s="1" t="s">
        <v>19</v>
      </c>
      <c r="K1796" s="1" t="s">
        <v>20</v>
      </c>
      <c r="L1796" s="1">
        <v>25000000</v>
      </c>
      <c r="M1796" s="1">
        <v>2009</v>
      </c>
      <c r="N1796" s="1">
        <v>3.5</v>
      </c>
    </row>
    <row r="1797" spans="1:14" x14ac:dyDescent="0.25">
      <c r="A1797" s="2" t="s">
        <v>1602</v>
      </c>
      <c r="B1797" s="2">
        <v>199</v>
      </c>
      <c r="C1797" s="2">
        <v>142</v>
      </c>
      <c r="D1797" s="2">
        <v>28341469</v>
      </c>
      <c r="E1797" s="2" t="s">
        <v>1007</v>
      </c>
      <c r="F1797" s="2" t="s">
        <v>270</v>
      </c>
      <c r="G1797" s="2" t="s">
        <v>4128</v>
      </c>
      <c r="H1797" s="2">
        <v>1689764</v>
      </c>
      <c r="I1797" s="2">
        <v>4144</v>
      </c>
      <c r="J1797" s="2" t="s">
        <v>19</v>
      </c>
      <c r="K1797" s="2" t="s">
        <v>20</v>
      </c>
      <c r="L1797" s="2">
        <v>25000000</v>
      </c>
      <c r="M1797" s="2">
        <v>1994</v>
      </c>
      <c r="N1797" s="2">
        <v>9.3000000000000007</v>
      </c>
    </row>
    <row r="1798" spans="1:14" x14ac:dyDescent="0.25">
      <c r="A1798" s="1" t="s">
        <v>2720</v>
      </c>
      <c r="B1798" s="1">
        <v>71</v>
      </c>
      <c r="C1798" s="1">
        <v>92</v>
      </c>
      <c r="D1798" s="1">
        <v>25590119</v>
      </c>
      <c r="E1798" s="1" t="s">
        <v>4129</v>
      </c>
      <c r="F1798" s="1" t="s">
        <v>4130</v>
      </c>
      <c r="G1798" s="1" t="s">
        <v>4131</v>
      </c>
      <c r="H1798" s="1">
        <v>19699</v>
      </c>
      <c r="I1798" s="1">
        <v>119</v>
      </c>
      <c r="J1798" s="1" t="s">
        <v>19</v>
      </c>
      <c r="K1798" s="1" t="s">
        <v>220</v>
      </c>
      <c r="L1798" s="1">
        <v>21150000</v>
      </c>
      <c r="M1798" s="1">
        <v>2001</v>
      </c>
      <c r="N1798" s="1">
        <v>4.8</v>
      </c>
    </row>
    <row r="1799" spans="1:14" x14ac:dyDescent="0.25">
      <c r="A1799" s="2" t="s">
        <v>1711</v>
      </c>
      <c r="B1799" s="2">
        <v>62</v>
      </c>
      <c r="C1799" s="2">
        <v>117</v>
      </c>
      <c r="D1799" s="2">
        <v>24944213</v>
      </c>
      <c r="E1799" s="2" t="s">
        <v>1896</v>
      </c>
      <c r="F1799" s="2" t="s">
        <v>314</v>
      </c>
      <c r="G1799" s="2" t="s">
        <v>4132</v>
      </c>
      <c r="H1799" s="2">
        <v>63459</v>
      </c>
      <c r="I1799" s="2">
        <v>185</v>
      </c>
      <c r="J1799" s="2" t="s">
        <v>19</v>
      </c>
      <c r="K1799" s="2" t="s">
        <v>20</v>
      </c>
      <c r="L1799" s="2">
        <v>27000000</v>
      </c>
      <c r="M1799" s="2">
        <v>1996</v>
      </c>
      <c r="N1799" s="2">
        <v>6.9</v>
      </c>
    </row>
    <row r="1800" spans="1:14" x14ac:dyDescent="0.25">
      <c r="A1800" s="1" t="s">
        <v>1058</v>
      </c>
      <c r="B1800" s="1">
        <v>175</v>
      </c>
      <c r="C1800" s="1">
        <v>111</v>
      </c>
      <c r="D1800" s="1">
        <v>33631221</v>
      </c>
      <c r="E1800" s="1" t="s">
        <v>1100</v>
      </c>
      <c r="F1800" s="1" t="s">
        <v>3535</v>
      </c>
      <c r="G1800" s="1" t="s">
        <v>4133</v>
      </c>
      <c r="H1800" s="1">
        <v>48559</v>
      </c>
      <c r="I1800" s="1">
        <v>145</v>
      </c>
      <c r="J1800" s="1" t="s">
        <v>19</v>
      </c>
      <c r="K1800" s="1" t="s">
        <v>20</v>
      </c>
      <c r="L1800" s="1">
        <v>25000000</v>
      </c>
      <c r="M1800" s="1">
        <v>2014</v>
      </c>
      <c r="N1800" s="1">
        <v>6</v>
      </c>
    </row>
    <row r="1801" spans="1:14" x14ac:dyDescent="0.25">
      <c r="A1801" s="2" t="s">
        <v>4134</v>
      </c>
      <c r="B1801" s="2">
        <v>322</v>
      </c>
      <c r="C1801" s="2">
        <v>121</v>
      </c>
      <c r="D1801" s="2">
        <v>37738400</v>
      </c>
      <c r="E1801" s="2" t="s">
        <v>1671</v>
      </c>
      <c r="F1801" s="2" t="s">
        <v>214</v>
      </c>
      <c r="G1801" s="2" t="s">
        <v>4135</v>
      </c>
      <c r="H1801" s="2">
        <v>67797</v>
      </c>
      <c r="I1801" s="2">
        <v>285</v>
      </c>
      <c r="J1801" s="2" t="s">
        <v>19</v>
      </c>
      <c r="K1801" s="2" t="s">
        <v>20</v>
      </c>
      <c r="L1801" s="2">
        <v>25000000</v>
      </c>
      <c r="M1801" s="2">
        <v>2013</v>
      </c>
      <c r="N1801" s="2">
        <v>7.3</v>
      </c>
    </row>
    <row r="1802" spans="1:14" x14ac:dyDescent="0.25">
      <c r="A1802" s="2" t="s">
        <v>4136</v>
      </c>
      <c r="B1802" s="2">
        <v>112</v>
      </c>
      <c r="C1802" s="2">
        <v>107</v>
      </c>
      <c r="D1802" s="2">
        <v>21835784</v>
      </c>
      <c r="E1802" s="2" t="s">
        <v>753</v>
      </c>
      <c r="F1802" s="2" t="s">
        <v>3255</v>
      </c>
      <c r="G1802" s="2" t="s">
        <v>4137</v>
      </c>
      <c r="H1802" s="2">
        <v>58297</v>
      </c>
      <c r="I1802" s="2">
        <v>161</v>
      </c>
      <c r="J1802" s="2" t="s">
        <v>19</v>
      </c>
      <c r="K1802" s="2" t="s">
        <v>20</v>
      </c>
      <c r="L1802" s="2">
        <v>30000000</v>
      </c>
      <c r="M1802" s="2">
        <v>2005</v>
      </c>
      <c r="N1802" s="2">
        <v>6.6</v>
      </c>
    </row>
    <row r="1803" spans="1:14" x14ac:dyDescent="0.25">
      <c r="A1803" s="1" t="s">
        <v>1689</v>
      </c>
      <c r="B1803" s="1">
        <v>216</v>
      </c>
      <c r="C1803" s="1">
        <v>106</v>
      </c>
      <c r="D1803" s="1">
        <v>15785632</v>
      </c>
      <c r="E1803" s="1" t="s">
        <v>4138</v>
      </c>
      <c r="F1803" s="1" t="s">
        <v>160</v>
      </c>
      <c r="G1803" s="1" t="s">
        <v>4139</v>
      </c>
      <c r="H1803" s="1">
        <v>32507</v>
      </c>
      <c r="I1803" s="1">
        <v>119</v>
      </c>
      <c r="J1803" s="1" t="s">
        <v>19</v>
      </c>
      <c r="K1803" s="1" t="s">
        <v>31</v>
      </c>
      <c r="L1803" s="1">
        <v>23000000</v>
      </c>
      <c r="M1803" s="1">
        <v>2016</v>
      </c>
      <c r="N1803" s="1">
        <v>7.5</v>
      </c>
    </row>
    <row r="1804" spans="1:14" x14ac:dyDescent="0.25">
      <c r="A1804" s="2" t="s">
        <v>2385</v>
      </c>
      <c r="B1804" s="2">
        <v>48</v>
      </c>
      <c r="C1804" s="2">
        <v>136</v>
      </c>
      <c r="D1804" s="2">
        <v>21554585</v>
      </c>
      <c r="E1804" s="2" t="s">
        <v>1839</v>
      </c>
      <c r="F1804" s="2" t="s">
        <v>902</v>
      </c>
      <c r="G1804" s="2" t="s">
        <v>4140</v>
      </c>
      <c r="H1804" s="2">
        <v>36108</v>
      </c>
      <c r="I1804" s="2">
        <v>109</v>
      </c>
      <c r="J1804" s="2" t="s">
        <v>19</v>
      </c>
      <c r="K1804" s="2" t="s">
        <v>20</v>
      </c>
      <c r="L1804" s="2">
        <v>25000000</v>
      </c>
      <c r="M1804" s="2">
        <v>1998</v>
      </c>
      <c r="N1804" s="2">
        <v>6.9</v>
      </c>
    </row>
    <row r="1805" spans="1:14" x14ac:dyDescent="0.25">
      <c r="A1805" s="1" t="s">
        <v>4141</v>
      </c>
      <c r="B1805" s="1">
        <v>44</v>
      </c>
      <c r="C1805" s="1">
        <v>97</v>
      </c>
      <c r="D1805" s="1">
        <v>22200000</v>
      </c>
      <c r="E1805" s="1" t="s">
        <v>753</v>
      </c>
      <c r="F1805" s="1" t="s">
        <v>24</v>
      </c>
      <c r="G1805" s="1" t="s">
        <v>4142</v>
      </c>
      <c r="H1805" s="1">
        <v>41310</v>
      </c>
      <c r="I1805" s="1">
        <v>117</v>
      </c>
      <c r="J1805" s="1" t="s">
        <v>19</v>
      </c>
      <c r="K1805" s="1" t="s">
        <v>20</v>
      </c>
      <c r="L1805" s="1">
        <v>25000000</v>
      </c>
      <c r="M1805" s="1">
        <v>1994</v>
      </c>
      <c r="N1805" s="1">
        <v>6.8</v>
      </c>
    </row>
    <row r="1806" spans="1:14" x14ac:dyDescent="0.25">
      <c r="A1806" s="1" t="s">
        <v>3391</v>
      </c>
      <c r="B1806" s="1">
        <v>162</v>
      </c>
      <c r="C1806" s="1">
        <v>108</v>
      </c>
      <c r="D1806" s="1">
        <v>80014842</v>
      </c>
      <c r="E1806" s="1" t="s">
        <v>2595</v>
      </c>
      <c r="F1806" s="1" t="s">
        <v>260</v>
      </c>
      <c r="G1806" s="1" t="s">
        <v>4143</v>
      </c>
      <c r="H1806" s="1">
        <v>104356</v>
      </c>
      <c r="I1806" s="1">
        <v>186</v>
      </c>
      <c r="J1806" s="1" t="s">
        <v>19</v>
      </c>
      <c r="K1806" s="1" t="s">
        <v>20</v>
      </c>
      <c r="L1806" s="1">
        <v>25000000</v>
      </c>
      <c r="M1806" s="1">
        <v>2010</v>
      </c>
      <c r="N1806" s="1">
        <v>6.3</v>
      </c>
    </row>
    <row r="1807" spans="1:14" x14ac:dyDescent="0.25">
      <c r="A1807" s="2" t="s">
        <v>4144</v>
      </c>
      <c r="B1807" s="2">
        <v>213</v>
      </c>
      <c r="C1807" s="2">
        <v>97</v>
      </c>
      <c r="D1807" s="2">
        <v>23527955</v>
      </c>
      <c r="E1807" s="2" t="s">
        <v>613</v>
      </c>
      <c r="F1807" s="2" t="s">
        <v>134</v>
      </c>
      <c r="G1807" s="2" t="s">
        <v>4145</v>
      </c>
      <c r="H1807" s="2">
        <v>74691</v>
      </c>
      <c r="I1807" s="2">
        <v>165</v>
      </c>
      <c r="J1807" s="2" t="s">
        <v>19</v>
      </c>
      <c r="K1807" s="2" t="s">
        <v>20</v>
      </c>
      <c r="L1807" s="2">
        <v>25000000</v>
      </c>
      <c r="M1807" s="2">
        <v>2010</v>
      </c>
      <c r="N1807" s="2">
        <v>6.4</v>
      </c>
    </row>
    <row r="1808" spans="1:14" x14ac:dyDescent="0.25">
      <c r="A1808" s="1" t="s">
        <v>4147</v>
      </c>
      <c r="B1808" s="1">
        <v>298</v>
      </c>
      <c r="C1808" s="1">
        <v>99</v>
      </c>
      <c r="D1808" s="1">
        <v>24042490</v>
      </c>
      <c r="E1808" s="1" t="s">
        <v>4148</v>
      </c>
      <c r="F1808" s="1" t="s">
        <v>1327</v>
      </c>
      <c r="G1808" s="1" t="s">
        <v>4149</v>
      </c>
      <c r="H1808" s="1">
        <v>40776</v>
      </c>
      <c r="I1808" s="1">
        <v>250</v>
      </c>
      <c r="J1808" s="1" t="s">
        <v>19</v>
      </c>
      <c r="K1808" s="1" t="s">
        <v>20</v>
      </c>
      <c r="L1808" s="1">
        <v>25000000</v>
      </c>
      <c r="M1808" s="1">
        <v>2010</v>
      </c>
      <c r="N1808" s="1">
        <v>5.6</v>
      </c>
    </row>
    <row r="1809" spans="1:14" x14ac:dyDescent="0.25">
      <c r="A1809" s="2" t="s">
        <v>4150</v>
      </c>
      <c r="B1809" s="2">
        <v>119</v>
      </c>
      <c r="C1809" s="2">
        <v>103</v>
      </c>
      <c r="D1809" s="2">
        <v>22466994</v>
      </c>
      <c r="E1809" s="2" t="s">
        <v>201</v>
      </c>
      <c r="F1809" s="2" t="s">
        <v>202</v>
      </c>
      <c r="G1809" s="2" t="s">
        <v>4151</v>
      </c>
      <c r="H1809" s="2">
        <v>72673</v>
      </c>
      <c r="I1809" s="2">
        <v>166</v>
      </c>
      <c r="J1809" s="2" t="s">
        <v>19</v>
      </c>
      <c r="K1809" s="2" t="s">
        <v>20</v>
      </c>
      <c r="L1809" s="2">
        <v>25000000</v>
      </c>
      <c r="M1809" s="2">
        <v>2007</v>
      </c>
      <c r="N1809" s="2">
        <v>6.3</v>
      </c>
    </row>
    <row r="1810" spans="1:14" x14ac:dyDescent="0.25">
      <c r="A1810" s="1" t="s">
        <v>3182</v>
      </c>
      <c r="B1810" s="1">
        <v>251</v>
      </c>
      <c r="C1810" s="1">
        <v>95</v>
      </c>
      <c r="D1810" s="1">
        <v>17791031</v>
      </c>
      <c r="E1810" s="1" t="s">
        <v>4152</v>
      </c>
      <c r="F1810" s="1" t="s">
        <v>1129</v>
      </c>
      <c r="G1810" s="1" t="s">
        <v>4153</v>
      </c>
      <c r="H1810" s="1">
        <v>109855</v>
      </c>
      <c r="I1810" s="1">
        <v>888</v>
      </c>
      <c r="J1810" s="1" t="s">
        <v>19</v>
      </c>
      <c r="K1810" s="1" t="s">
        <v>20</v>
      </c>
      <c r="L1810" s="1">
        <v>25000000</v>
      </c>
      <c r="M1810" s="1">
        <v>2002</v>
      </c>
      <c r="N1810" s="1">
        <v>7.3</v>
      </c>
    </row>
    <row r="1811" spans="1:14" x14ac:dyDescent="0.25">
      <c r="A1811" s="2" t="s">
        <v>4154</v>
      </c>
      <c r="B1811" s="2">
        <v>92</v>
      </c>
      <c r="C1811" s="2">
        <v>93</v>
      </c>
      <c r="D1811" s="2">
        <v>17718223</v>
      </c>
      <c r="E1811" s="2" t="s">
        <v>872</v>
      </c>
      <c r="F1811" s="2" t="s">
        <v>629</v>
      </c>
      <c r="G1811" s="2" t="s">
        <v>4156</v>
      </c>
      <c r="H1811" s="2">
        <v>162067</v>
      </c>
      <c r="I1811" s="2">
        <v>316</v>
      </c>
      <c r="J1811" s="2" t="s">
        <v>19</v>
      </c>
      <c r="K1811" s="2" t="s">
        <v>20</v>
      </c>
      <c r="L1811" s="2">
        <v>25000000</v>
      </c>
      <c r="M1811" s="2">
        <v>2004</v>
      </c>
      <c r="N1811" s="2">
        <v>6.6</v>
      </c>
    </row>
    <row r="1812" spans="1:14" x14ac:dyDescent="0.25">
      <c r="A1812" s="1" t="s">
        <v>4157</v>
      </c>
      <c r="B1812" s="1">
        <v>58</v>
      </c>
      <c r="C1812" s="1">
        <v>98</v>
      </c>
      <c r="D1812" s="1">
        <v>15361537</v>
      </c>
      <c r="E1812" s="1" t="s">
        <v>201</v>
      </c>
      <c r="F1812" s="1" t="s">
        <v>4158</v>
      </c>
      <c r="G1812" s="1" t="s">
        <v>4159</v>
      </c>
      <c r="H1812" s="1">
        <v>12263</v>
      </c>
      <c r="I1812" s="1">
        <v>132</v>
      </c>
      <c r="J1812" s="1" t="s">
        <v>19</v>
      </c>
      <c r="K1812" s="1" t="s">
        <v>432</v>
      </c>
      <c r="L1812" s="1">
        <v>13000000</v>
      </c>
      <c r="M1812" s="1">
        <v>2002</v>
      </c>
      <c r="N1812" s="1">
        <v>4.5999999999999996</v>
      </c>
    </row>
    <row r="1813" spans="1:14" x14ac:dyDescent="0.25">
      <c r="A1813" s="2" t="s">
        <v>536</v>
      </c>
      <c r="B1813" s="2">
        <v>73</v>
      </c>
      <c r="C1813" s="2">
        <v>90</v>
      </c>
      <c r="D1813" s="2">
        <v>16647384</v>
      </c>
      <c r="E1813" s="2" t="s">
        <v>4160</v>
      </c>
      <c r="F1813" s="2" t="s">
        <v>4161</v>
      </c>
      <c r="G1813" s="2" t="s">
        <v>4162</v>
      </c>
      <c r="H1813" s="2">
        <v>8398</v>
      </c>
      <c r="I1813" s="2">
        <v>56</v>
      </c>
      <c r="J1813" s="2" t="s">
        <v>19</v>
      </c>
      <c r="K1813" s="2" t="s">
        <v>20</v>
      </c>
      <c r="L1813" s="2">
        <v>26000000</v>
      </c>
      <c r="M1813" s="2">
        <v>2006</v>
      </c>
      <c r="N1813" s="2">
        <v>5.0999999999999996</v>
      </c>
    </row>
    <row r="1814" spans="1:14" x14ac:dyDescent="0.25">
      <c r="A1814" s="1" t="s">
        <v>4163</v>
      </c>
      <c r="B1814" s="1">
        <v>28</v>
      </c>
      <c r="C1814" s="1">
        <v>107</v>
      </c>
      <c r="D1814" s="1">
        <v>16118077</v>
      </c>
      <c r="E1814" s="1" t="s">
        <v>1671</v>
      </c>
      <c r="F1814" s="1" t="s">
        <v>2015</v>
      </c>
      <c r="G1814" s="1" t="s">
        <v>4164</v>
      </c>
      <c r="H1814" s="1">
        <v>5817</v>
      </c>
      <c r="I1814" s="1">
        <v>37</v>
      </c>
      <c r="J1814" s="1" t="s">
        <v>19</v>
      </c>
      <c r="K1814" s="1" t="s">
        <v>20</v>
      </c>
      <c r="L1814" s="1">
        <v>25000000</v>
      </c>
      <c r="M1814" s="1">
        <v>1988</v>
      </c>
      <c r="N1814" s="1">
        <v>5.6</v>
      </c>
    </row>
    <row r="1815" spans="1:14" x14ac:dyDescent="0.25">
      <c r="A1815" s="2" t="s">
        <v>4165</v>
      </c>
      <c r="B1815" s="2">
        <v>19</v>
      </c>
      <c r="C1815" s="2">
        <v>90</v>
      </c>
      <c r="D1815" s="2">
        <v>15091542</v>
      </c>
      <c r="E1815" s="2" t="s">
        <v>4166</v>
      </c>
      <c r="F1815" s="2" t="s">
        <v>1603</v>
      </c>
      <c r="G1815" s="2" t="s">
        <v>4167</v>
      </c>
      <c r="H1815" s="2">
        <v>4086</v>
      </c>
      <c r="I1815" s="2">
        <v>22</v>
      </c>
      <c r="J1815" s="2" t="s">
        <v>4169</v>
      </c>
      <c r="K1815" s="2" t="s">
        <v>31</v>
      </c>
      <c r="L1815" s="2">
        <v>25000000</v>
      </c>
      <c r="M1815" s="2">
        <v>1996</v>
      </c>
      <c r="N1815" s="2">
        <v>5.3</v>
      </c>
    </row>
    <row r="1816" spans="1:14" x14ac:dyDescent="0.25">
      <c r="A1816" s="2" t="s">
        <v>4171</v>
      </c>
      <c r="B1816" s="2">
        <v>287</v>
      </c>
      <c r="C1816" s="2">
        <v>115</v>
      </c>
      <c r="D1816" s="2">
        <v>15045676</v>
      </c>
      <c r="E1816" s="2" t="s">
        <v>1643</v>
      </c>
      <c r="F1816" s="2" t="s">
        <v>73</v>
      </c>
      <c r="G1816" s="2" t="s">
        <v>4172</v>
      </c>
      <c r="H1816" s="2">
        <v>76303</v>
      </c>
      <c r="I1816" s="2">
        <v>376</v>
      </c>
      <c r="J1816" s="2" t="s">
        <v>19</v>
      </c>
      <c r="K1816" s="2" t="s">
        <v>20</v>
      </c>
      <c r="L1816" s="2">
        <v>16000000</v>
      </c>
      <c r="M1816" s="2">
        <v>2009</v>
      </c>
      <c r="N1816" s="2">
        <v>5.6</v>
      </c>
    </row>
    <row r="1817" spans="1:14" x14ac:dyDescent="0.25">
      <c r="A1817" s="1" t="s">
        <v>4173</v>
      </c>
      <c r="B1817" s="1">
        <v>233</v>
      </c>
      <c r="C1817" s="1">
        <v>93</v>
      </c>
      <c r="D1817" s="1">
        <v>17427926</v>
      </c>
      <c r="E1817" s="1" t="s">
        <v>2914</v>
      </c>
      <c r="F1817" s="1" t="s">
        <v>4101</v>
      </c>
      <c r="G1817" s="1" t="s">
        <v>4174</v>
      </c>
      <c r="H1817" s="1">
        <v>60062</v>
      </c>
      <c r="I1817" s="1">
        <v>351</v>
      </c>
      <c r="J1817" s="1" t="s">
        <v>19</v>
      </c>
      <c r="K1817" s="1" t="s">
        <v>20</v>
      </c>
      <c r="L1817" s="1">
        <v>8000000</v>
      </c>
      <c r="M1817" s="1">
        <v>2008</v>
      </c>
      <c r="N1817" s="1">
        <v>5.9</v>
      </c>
    </row>
    <row r="1818" spans="1:14" x14ac:dyDescent="0.25">
      <c r="A1818" s="2" t="s">
        <v>4175</v>
      </c>
      <c r="B1818" s="2">
        <v>86</v>
      </c>
      <c r="C1818" s="2">
        <v>99</v>
      </c>
      <c r="D1818" s="2">
        <v>14983572</v>
      </c>
      <c r="E1818" s="2" t="s">
        <v>753</v>
      </c>
      <c r="F1818" s="2" t="s">
        <v>1677</v>
      </c>
      <c r="G1818" s="2" t="s">
        <v>4176</v>
      </c>
      <c r="H1818" s="2">
        <v>9361</v>
      </c>
      <c r="I1818" s="2">
        <v>162</v>
      </c>
      <c r="J1818" s="2" t="s">
        <v>19</v>
      </c>
      <c r="K1818" s="2" t="s">
        <v>20</v>
      </c>
      <c r="L1818" s="2">
        <v>25000000</v>
      </c>
      <c r="M1818" s="2">
        <v>2000</v>
      </c>
      <c r="N1818" s="2">
        <v>4.7</v>
      </c>
    </row>
    <row r="1819" spans="1:14" x14ac:dyDescent="0.25">
      <c r="A1819" s="1" t="s">
        <v>2877</v>
      </c>
      <c r="B1819" s="1">
        <v>160</v>
      </c>
      <c r="C1819" s="1">
        <v>107</v>
      </c>
      <c r="D1819" s="1">
        <v>14637490</v>
      </c>
      <c r="E1819" s="1" t="s">
        <v>1498</v>
      </c>
      <c r="F1819" s="1" t="s">
        <v>888</v>
      </c>
      <c r="G1819" s="1" t="s">
        <v>4177</v>
      </c>
      <c r="H1819" s="1">
        <v>16411</v>
      </c>
      <c r="I1819" s="1">
        <v>136</v>
      </c>
      <c r="J1819" s="1" t="s">
        <v>19</v>
      </c>
      <c r="K1819" s="1" t="s">
        <v>20</v>
      </c>
      <c r="L1819" s="1">
        <v>25000000</v>
      </c>
      <c r="M1819" s="1">
        <v>2010</v>
      </c>
      <c r="N1819" s="1">
        <v>4.8</v>
      </c>
    </row>
    <row r="1820" spans="1:14" x14ac:dyDescent="0.25">
      <c r="A1820" s="2" t="s">
        <v>3319</v>
      </c>
      <c r="B1820" s="2">
        <v>126</v>
      </c>
      <c r="C1820" s="2">
        <v>110</v>
      </c>
      <c r="D1820" s="2">
        <v>14589444</v>
      </c>
      <c r="E1820" s="2" t="s">
        <v>753</v>
      </c>
      <c r="F1820" s="2" t="s">
        <v>4178</v>
      </c>
      <c r="G1820" s="2" t="s">
        <v>4179</v>
      </c>
      <c r="H1820" s="2">
        <v>171151</v>
      </c>
      <c r="I1820" s="2">
        <v>513</v>
      </c>
      <c r="J1820" s="2" t="s">
        <v>19</v>
      </c>
      <c r="K1820" s="2" t="s">
        <v>20</v>
      </c>
      <c r="L1820" s="2">
        <v>25000000</v>
      </c>
      <c r="M1820" s="2">
        <v>2004</v>
      </c>
      <c r="N1820" s="2">
        <v>6.8</v>
      </c>
    </row>
    <row r="1821" spans="1:14" x14ac:dyDescent="0.25">
      <c r="A1821" s="1" t="s">
        <v>4180</v>
      </c>
      <c r="B1821" s="1">
        <v>50</v>
      </c>
      <c r="C1821" s="1">
        <v>101</v>
      </c>
      <c r="D1821" s="1">
        <v>14095303</v>
      </c>
      <c r="E1821" s="1" t="s">
        <v>1357</v>
      </c>
      <c r="F1821" s="1" t="s">
        <v>3277</v>
      </c>
      <c r="G1821" s="1" t="s">
        <v>4181</v>
      </c>
      <c r="H1821" s="1">
        <v>15814</v>
      </c>
      <c r="I1821" s="1">
        <v>68</v>
      </c>
      <c r="J1821" s="1" t="s">
        <v>19</v>
      </c>
      <c r="K1821" s="1" t="s">
        <v>20</v>
      </c>
      <c r="L1821" s="1">
        <v>25000000</v>
      </c>
      <c r="M1821" s="1">
        <v>1996</v>
      </c>
      <c r="N1821" s="1">
        <v>5.4</v>
      </c>
    </row>
    <row r="1822" spans="1:14" x14ac:dyDescent="0.25">
      <c r="A1822" s="2" t="s">
        <v>4182</v>
      </c>
      <c r="B1822" s="2">
        <v>52</v>
      </c>
      <c r="C1822" s="2">
        <v>85</v>
      </c>
      <c r="D1822" s="2">
        <v>13973532</v>
      </c>
      <c r="E1822" s="2" t="s">
        <v>557</v>
      </c>
      <c r="F1822" s="2" t="s">
        <v>3902</v>
      </c>
      <c r="G1822" s="2" t="s">
        <v>4183</v>
      </c>
      <c r="H1822" s="2">
        <v>11211</v>
      </c>
      <c r="I1822" s="2">
        <v>92</v>
      </c>
      <c r="J1822" s="2" t="s">
        <v>19</v>
      </c>
      <c r="K1822" s="2" t="s">
        <v>20</v>
      </c>
      <c r="L1822" s="2">
        <v>25000000</v>
      </c>
      <c r="M1822" s="2">
        <v>2002</v>
      </c>
      <c r="N1822" s="2">
        <v>5.0999999999999996</v>
      </c>
    </row>
    <row r="1823" spans="1:14" x14ac:dyDescent="0.25">
      <c r="A1823" s="1" t="s">
        <v>2387</v>
      </c>
      <c r="B1823" s="1">
        <v>260</v>
      </c>
      <c r="C1823" s="1">
        <v>132</v>
      </c>
      <c r="D1823" s="1">
        <v>1865774</v>
      </c>
      <c r="E1823" s="1" t="s">
        <v>4184</v>
      </c>
      <c r="F1823" s="1" t="s">
        <v>35</v>
      </c>
      <c r="G1823" s="1" t="s">
        <v>4185</v>
      </c>
      <c r="H1823" s="1">
        <v>87682</v>
      </c>
      <c r="I1823" s="1">
        <v>174</v>
      </c>
      <c r="J1823" s="1" t="s">
        <v>19</v>
      </c>
      <c r="K1823" s="1" t="s">
        <v>31</v>
      </c>
      <c r="L1823" s="1">
        <v>30000000</v>
      </c>
      <c r="M1823" s="1">
        <v>2015</v>
      </c>
      <c r="N1823" s="1">
        <v>7</v>
      </c>
    </row>
    <row r="1824" spans="1:14" x14ac:dyDescent="0.25">
      <c r="A1824" s="1" t="s">
        <v>2688</v>
      </c>
      <c r="B1824" s="1">
        <v>231</v>
      </c>
      <c r="C1824" s="1">
        <v>90</v>
      </c>
      <c r="D1824" s="1">
        <v>18860403</v>
      </c>
      <c r="E1824" s="1" t="s">
        <v>2571</v>
      </c>
      <c r="F1824" s="1" t="s">
        <v>110</v>
      </c>
      <c r="G1824" s="1" t="s">
        <v>4187</v>
      </c>
      <c r="H1824" s="1">
        <v>20823</v>
      </c>
      <c r="I1824" s="1">
        <v>130</v>
      </c>
      <c r="J1824" s="1" t="s">
        <v>19</v>
      </c>
      <c r="K1824" s="1" t="s">
        <v>20</v>
      </c>
      <c r="L1824" s="1">
        <v>25000000</v>
      </c>
      <c r="M1824" s="1">
        <v>2011</v>
      </c>
      <c r="N1824" s="1">
        <v>4</v>
      </c>
    </row>
    <row r="1825" spans="1:14" x14ac:dyDescent="0.25">
      <c r="A1825" s="2" t="s">
        <v>2226</v>
      </c>
      <c r="B1825" s="2">
        <v>99</v>
      </c>
      <c r="C1825" s="2">
        <v>145</v>
      </c>
      <c r="D1825" s="2">
        <v>13038660</v>
      </c>
      <c r="E1825" s="2" t="s">
        <v>1671</v>
      </c>
      <c r="F1825" s="2" t="s">
        <v>1457</v>
      </c>
      <c r="G1825" s="2" t="s">
        <v>4188</v>
      </c>
      <c r="H1825" s="2">
        <v>16995</v>
      </c>
      <c r="I1825" s="2">
        <v>163</v>
      </c>
      <c r="J1825" s="2" t="s">
        <v>19</v>
      </c>
      <c r="K1825" s="2" t="s">
        <v>20</v>
      </c>
      <c r="L1825" s="2">
        <v>25000000</v>
      </c>
      <c r="M1825" s="2">
        <v>1999</v>
      </c>
      <c r="N1825" s="2">
        <v>7.3</v>
      </c>
    </row>
    <row r="1826" spans="1:14" x14ac:dyDescent="0.25">
      <c r="A1826" s="1" t="s">
        <v>1360</v>
      </c>
      <c r="B1826" s="1">
        <v>159</v>
      </c>
      <c r="C1826" s="1">
        <v>110</v>
      </c>
      <c r="D1826" s="1">
        <v>28831145</v>
      </c>
      <c r="E1826" s="1" t="s">
        <v>1839</v>
      </c>
      <c r="F1826" s="1" t="s">
        <v>421</v>
      </c>
      <c r="G1826" s="1" t="s">
        <v>4189</v>
      </c>
      <c r="H1826" s="1">
        <v>39357</v>
      </c>
      <c r="I1826" s="1">
        <v>113</v>
      </c>
      <c r="J1826" s="1" t="s">
        <v>19</v>
      </c>
      <c r="K1826" s="1" t="s">
        <v>20</v>
      </c>
      <c r="L1826" s="1">
        <v>25000000</v>
      </c>
      <c r="M1826" s="1">
        <v>2014</v>
      </c>
      <c r="N1826" s="1">
        <v>6.8</v>
      </c>
    </row>
    <row r="1827" spans="1:14" x14ac:dyDescent="0.25">
      <c r="A1827" s="2" t="s">
        <v>1946</v>
      </c>
      <c r="B1827" s="2">
        <v>199</v>
      </c>
      <c r="C1827" s="2">
        <v>122</v>
      </c>
      <c r="D1827" s="2">
        <v>11538204</v>
      </c>
      <c r="E1827" s="2" t="s">
        <v>4191</v>
      </c>
      <c r="F1827" s="2" t="s">
        <v>256</v>
      </c>
      <c r="G1827" s="2" t="s">
        <v>4192</v>
      </c>
      <c r="H1827" s="2">
        <v>23696</v>
      </c>
      <c r="I1827" s="2">
        <v>135</v>
      </c>
      <c r="J1827" s="2" t="s">
        <v>19</v>
      </c>
      <c r="K1827" s="2" t="s">
        <v>20</v>
      </c>
      <c r="L1827" s="2">
        <v>25000000</v>
      </c>
      <c r="M1827" s="2">
        <v>2010</v>
      </c>
      <c r="N1827" s="2">
        <v>7</v>
      </c>
    </row>
    <row r="1828" spans="1:14" x14ac:dyDescent="0.25">
      <c r="A1828" s="1" t="s">
        <v>2813</v>
      </c>
      <c r="B1828" s="1">
        <v>119</v>
      </c>
      <c r="C1828" s="1">
        <v>107</v>
      </c>
      <c r="D1828" s="1">
        <v>11008432</v>
      </c>
      <c r="E1828" s="1" t="s">
        <v>855</v>
      </c>
      <c r="F1828" s="1" t="s">
        <v>267</v>
      </c>
      <c r="G1828" s="1" t="s">
        <v>4193</v>
      </c>
      <c r="H1828" s="1">
        <v>43903</v>
      </c>
      <c r="I1828" s="1">
        <v>194</v>
      </c>
      <c r="J1828" s="1" t="s">
        <v>19</v>
      </c>
      <c r="K1828" s="1" t="s">
        <v>20</v>
      </c>
      <c r="L1828" s="1">
        <v>25000000</v>
      </c>
      <c r="M1828" s="1">
        <v>2005</v>
      </c>
      <c r="N1828" s="1">
        <v>7.1</v>
      </c>
    </row>
    <row r="1829" spans="1:14" x14ac:dyDescent="0.25">
      <c r="A1829" s="2" t="s">
        <v>4194</v>
      </c>
      <c r="B1829" s="2">
        <v>120</v>
      </c>
      <c r="C1829" s="2">
        <v>127</v>
      </c>
      <c r="D1829" s="2">
        <v>12188642</v>
      </c>
      <c r="E1829" s="2" t="s">
        <v>2726</v>
      </c>
      <c r="F1829" s="2" t="s">
        <v>4195</v>
      </c>
      <c r="G1829" s="2" t="s">
        <v>4196</v>
      </c>
      <c r="H1829" s="2">
        <v>21098</v>
      </c>
      <c r="I1829" s="2">
        <v>56</v>
      </c>
      <c r="J1829" s="2" t="s">
        <v>19</v>
      </c>
      <c r="K1829" s="2" t="s">
        <v>4197</v>
      </c>
      <c r="L1829" s="2">
        <v>26000000</v>
      </c>
      <c r="M1829" s="2">
        <v>2015</v>
      </c>
      <c r="N1829" s="2">
        <v>6.9</v>
      </c>
    </row>
    <row r="1830" spans="1:14" x14ac:dyDescent="0.25">
      <c r="A1830" s="1" t="s">
        <v>2504</v>
      </c>
      <c r="B1830" s="1">
        <v>180</v>
      </c>
      <c r="C1830" s="1">
        <v>99</v>
      </c>
      <c r="D1830" s="1">
        <v>11100000</v>
      </c>
      <c r="E1830" s="1" t="s">
        <v>1233</v>
      </c>
      <c r="F1830" s="1" t="s">
        <v>1682</v>
      </c>
      <c r="G1830" s="1" t="s">
        <v>4198</v>
      </c>
      <c r="H1830" s="1">
        <v>92464</v>
      </c>
      <c r="I1830" s="1">
        <v>331</v>
      </c>
      <c r="J1830" s="1" t="s">
        <v>19</v>
      </c>
      <c r="K1830" s="1" t="s">
        <v>20</v>
      </c>
      <c r="L1830" s="1">
        <v>25000000</v>
      </c>
      <c r="M1830" s="1">
        <v>1986</v>
      </c>
      <c r="N1830" s="1">
        <v>7.3</v>
      </c>
    </row>
    <row r="1831" spans="1:14" x14ac:dyDescent="0.25">
      <c r="A1831" s="1" t="s">
        <v>3744</v>
      </c>
      <c r="B1831" s="1">
        <v>317</v>
      </c>
      <c r="C1831" s="1">
        <v>140</v>
      </c>
      <c r="D1831" s="1">
        <v>13651662</v>
      </c>
      <c r="E1831" s="1" t="s">
        <v>1839</v>
      </c>
      <c r="F1831" s="1" t="s">
        <v>35</v>
      </c>
      <c r="G1831" s="1" t="s">
        <v>4199</v>
      </c>
      <c r="H1831" s="1">
        <v>332276</v>
      </c>
      <c r="I1831" s="1">
        <v>514</v>
      </c>
      <c r="J1831" s="1" t="s">
        <v>19</v>
      </c>
      <c r="K1831" s="1" t="s">
        <v>20</v>
      </c>
      <c r="L1831" s="1">
        <v>25000000</v>
      </c>
      <c r="M1831" s="1">
        <v>2011</v>
      </c>
      <c r="N1831" s="1">
        <v>8.1999999999999993</v>
      </c>
    </row>
    <row r="1832" spans="1:14" x14ac:dyDescent="0.25">
      <c r="A1832" s="2" t="s">
        <v>2374</v>
      </c>
      <c r="B1832" s="2">
        <v>44</v>
      </c>
      <c r="C1832" s="2">
        <v>133</v>
      </c>
      <c r="D1832" s="2">
        <v>11030963</v>
      </c>
      <c r="E1832" s="2" t="s">
        <v>4200</v>
      </c>
      <c r="F1832" s="2" t="s">
        <v>62</v>
      </c>
      <c r="G1832" s="2" t="s">
        <v>4201</v>
      </c>
      <c r="H1832" s="2">
        <v>24145</v>
      </c>
      <c r="I1832" s="2">
        <v>93</v>
      </c>
      <c r="J1832" s="2" t="s">
        <v>19</v>
      </c>
      <c r="K1832" s="2" t="s">
        <v>31</v>
      </c>
      <c r="L1832" s="2">
        <v>28000000</v>
      </c>
      <c r="M1832" s="2">
        <v>1996</v>
      </c>
      <c r="N1832" s="2">
        <v>7.1</v>
      </c>
    </row>
    <row r="1833" spans="1:14" x14ac:dyDescent="0.25">
      <c r="A1833" s="1" t="s">
        <v>2260</v>
      </c>
      <c r="B1833" s="1">
        <v>22</v>
      </c>
      <c r="C1833" s="1">
        <v>271</v>
      </c>
      <c r="D1833" s="1">
        <v>10769960</v>
      </c>
      <c r="E1833" s="1" t="s">
        <v>1022</v>
      </c>
      <c r="F1833" s="1" t="s">
        <v>2282</v>
      </c>
      <c r="G1833" s="1" t="s">
        <v>4202</v>
      </c>
      <c r="H1833" s="1">
        <v>21940</v>
      </c>
      <c r="I1833" s="1">
        <v>256</v>
      </c>
      <c r="J1833" s="1" t="s">
        <v>19</v>
      </c>
      <c r="K1833" s="1" t="s">
        <v>20</v>
      </c>
      <c r="L1833" s="1">
        <v>25000000</v>
      </c>
      <c r="M1833" s="1">
        <v>1993</v>
      </c>
      <c r="N1833" s="1">
        <v>7.7</v>
      </c>
    </row>
    <row r="1834" spans="1:14" x14ac:dyDescent="0.25">
      <c r="A1834" s="2" t="s">
        <v>3682</v>
      </c>
      <c r="B1834" s="2">
        <v>143</v>
      </c>
      <c r="C1834" s="2">
        <v>112</v>
      </c>
      <c r="D1834" s="2">
        <v>10911750</v>
      </c>
      <c r="E1834" s="2" t="s">
        <v>1664</v>
      </c>
      <c r="F1834" s="2" t="s">
        <v>37</v>
      </c>
      <c r="G1834" s="2" t="s">
        <v>4203</v>
      </c>
      <c r="H1834" s="2">
        <v>17757</v>
      </c>
      <c r="I1834" s="2">
        <v>99</v>
      </c>
      <c r="J1834" s="2" t="s">
        <v>19</v>
      </c>
      <c r="K1834" s="2" t="s">
        <v>20</v>
      </c>
      <c r="L1834" s="2">
        <v>25000000</v>
      </c>
      <c r="M1834" s="2">
        <v>2008</v>
      </c>
      <c r="N1834" s="2">
        <v>6.5</v>
      </c>
    </row>
    <row r="1835" spans="1:14" x14ac:dyDescent="0.25">
      <c r="A1835" s="1" t="s">
        <v>2433</v>
      </c>
      <c r="B1835" s="1">
        <v>72</v>
      </c>
      <c r="C1835" s="1">
        <v>99</v>
      </c>
      <c r="D1835" s="1">
        <v>10719367</v>
      </c>
      <c r="E1835" s="1" t="s">
        <v>4204</v>
      </c>
      <c r="F1835" s="1" t="s">
        <v>227</v>
      </c>
      <c r="G1835" s="1" t="s">
        <v>4205</v>
      </c>
      <c r="H1835" s="1">
        <v>7909</v>
      </c>
      <c r="I1835" s="1">
        <v>157</v>
      </c>
      <c r="J1835" s="1" t="s">
        <v>19</v>
      </c>
      <c r="K1835" s="1" t="s">
        <v>20</v>
      </c>
      <c r="L1835" s="1">
        <v>25000000</v>
      </c>
      <c r="M1835" s="1">
        <v>2002</v>
      </c>
      <c r="N1835" s="1">
        <v>4.9000000000000004</v>
      </c>
    </row>
    <row r="1836" spans="1:14" x14ac:dyDescent="0.25">
      <c r="A1836" s="2" t="s">
        <v>4206</v>
      </c>
      <c r="B1836" s="2">
        <v>70</v>
      </c>
      <c r="C1836" s="2">
        <v>100</v>
      </c>
      <c r="D1836" s="2">
        <v>10114315</v>
      </c>
      <c r="E1836" s="2" t="s">
        <v>1001</v>
      </c>
      <c r="F1836" s="2" t="s">
        <v>4207</v>
      </c>
      <c r="G1836" s="2" t="s">
        <v>4208</v>
      </c>
      <c r="H1836" s="2">
        <v>18693</v>
      </c>
      <c r="I1836" s="2">
        <v>187</v>
      </c>
      <c r="J1836" s="2" t="s">
        <v>19</v>
      </c>
      <c r="K1836" s="2" t="s">
        <v>20</v>
      </c>
      <c r="L1836" s="2">
        <v>25000000</v>
      </c>
      <c r="M1836" s="2">
        <v>1999</v>
      </c>
      <c r="N1836" s="2">
        <v>6.4</v>
      </c>
    </row>
    <row r="1837" spans="1:14" x14ac:dyDescent="0.25">
      <c r="A1837" s="1" t="s">
        <v>4209</v>
      </c>
      <c r="B1837" s="1">
        <v>264</v>
      </c>
      <c r="C1837" s="1">
        <v>92</v>
      </c>
      <c r="D1837" s="1">
        <v>49122319</v>
      </c>
      <c r="E1837" s="1" t="s">
        <v>2571</v>
      </c>
      <c r="F1837" s="1" t="s">
        <v>3486</v>
      </c>
      <c r="G1837" s="1" t="s">
        <v>4210</v>
      </c>
      <c r="H1837" s="1">
        <v>47169</v>
      </c>
      <c r="I1837" s="1">
        <v>162</v>
      </c>
      <c r="J1837" s="1" t="s">
        <v>19</v>
      </c>
      <c r="K1837" s="1" t="s">
        <v>20</v>
      </c>
      <c r="L1837" s="1">
        <v>14000000</v>
      </c>
      <c r="M1837" s="1">
        <v>2012</v>
      </c>
      <c r="N1837" s="1">
        <v>5.9</v>
      </c>
    </row>
    <row r="1838" spans="1:14" x14ac:dyDescent="0.25">
      <c r="A1838" s="2" t="s">
        <v>4211</v>
      </c>
      <c r="B1838" s="2">
        <v>20</v>
      </c>
      <c r="C1838" s="2">
        <v>105</v>
      </c>
      <c r="D1838" s="2">
        <v>10070000</v>
      </c>
      <c r="E1838" s="2" t="s">
        <v>753</v>
      </c>
      <c r="F1838" s="2" t="s">
        <v>290</v>
      </c>
      <c r="G1838" s="2" t="s">
        <v>4212</v>
      </c>
      <c r="H1838" s="2">
        <v>5668</v>
      </c>
      <c r="I1838" s="2">
        <v>50</v>
      </c>
      <c r="J1838" s="2" t="s">
        <v>19</v>
      </c>
      <c r="K1838" s="2" t="s">
        <v>20</v>
      </c>
      <c r="L1838" s="2">
        <v>25000000</v>
      </c>
      <c r="M1838" s="2">
        <v>1996</v>
      </c>
      <c r="N1838" s="2">
        <v>6.2</v>
      </c>
    </row>
    <row r="1839" spans="1:14" x14ac:dyDescent="0.25">
      <c r="A1839" s="1" t="s">
        <v>2083</v>
      </c>
      <c r="B1839" s="1">
        <v>190</v>
      </c>
      <c r="C1839" s="1">
        <v>110</v>
      </c>
      <c r="D1839" s="1">
        <v>10324441</v>
      </c>
      <c r="E1839" s="1" t="s">
        <v>513</v>
      </c>
      <c r="F1839" s="1" t="s">
        <v>136</v>
      </c>
      <c r="G1839" s="1" t="s">
        <v>4213</v>
      </c>
      <c r="H1839" s="1">
        <v>27117</v>
      </c>
      <c r="I1839" s="1">
        <v>140</v>
      </c>
      <c r="J1839" s="1" t="s">
        <v>19</v>
      </c>
      <c r="K1839" s="1" t="s">
        <v>20</v>
      </c>
      <c r="L1839" s="1">
        <v>25000000</v>
      </c>
      <c r="M1839" s="1">
        <v>2011</v>
      </c>
      <c r="N1839" s="1">
        <v>5.8</v>
      </c>
    </row>
    <row r="1840" spans="1:14" x14ac:dyDescent="0.25">
      <c r="A1840" s="2" t="s">
        <v>3391</v>
      </c>
      <c r="B1840" s="2">
        <v>142</v>
      </c>
      <c r="C1840" s="2">
        <v>116</v>
      </c>
      <c r="D1840" s="2">
        <v>7156933</v>
      </c>
      <c r="E1840" s="2" t="s">
        <v>1289</v>
      </c>
      <c r="F1840" s="2" t="s">
        <v>3555</v>
      </c>
      <c r="G1840" s="2" t="s">
        <v>4214</v>
      </c>
      <c r="H1840" s="2">
        <v>14581</v>
      </c>
      <c r="I1840" s="2">
        <v>74</v>
      </c>
      <c r="J1840" s="2" t="s">
        <v>19</v>
      </c>
      <c r="K1840" s="2" t="s">
        <v>20</v>
      </c>
      <c r="L1840" s="2">
        <v>25000000</v>
      </c>
      <c r="M1840" s="2">
        <v>2006</v>
      </c>
      <c r="N1840" s="2">
        <v>6.7</v>
      </c>
    </row>
    <row r="1841" spans="1:14" x14ac:dyDescent="0.25">
      <c r="A1841" s="1" t="s">
        <v>4215</v>
      </c>
      <c r="B1841" s="1">
        <v>27</v>
      </c>
      <c r="C1841" s="1">
        <v>88</v>
      </c>
      <c r="D1841" s="1">
        <v>9286314</v>
      </c>
      <c r="E1841" s="1" t="s">
        <v>268</v>
      </c>
      <c r="F1841" s="1" t="s">
        <v>4216</v>
      </c>
      <c r="G1841" s="1" t="s">
        <v>4217</v>
      </c>
      <c r="H1841" s="1">
        <v>4972</v>
      </c>
      <c r="I1841" s="1">
        <v>62</v>
      </c>
      <c r="J1841" s="1" t="s">
        <v>19</v>
      </c>
      <c r="K1841" s="1" t="s">
        <v>20</v>
      </c>
      <c r="L1841" s="1">
        <v>17000000</v>
      </c>
      <c r="M1841" s="1">
        <v>1991</v>
      </c>
      <c r="N1841" s="1">
        <v>5.9</v>
      </c>
    </row>
    <row r="1842" spans="1:14" x14ac:dyDescent="0.25">
      <c r="A1842" s="2" t="s">
        <v>4218</v>
      </c>
      <c r="B1842" s="2">
        <v>355</v>
      </c>
      <c r="C1842" s="2">
        <v>111</v>
      </c>
      <c r="D1842" s="2">
        <v>56692</v>
      </c>
      <c r="E1842" s="2" t="s">
        <v>3166</v>
      </c>
      <c r="F1842" s="2" t="s">
        <v>1410</v>
      </c>
      <c r="G1842" s="2" t="s">
        <v>4219</v>
      </c>
      <c r="H1842" s="2">
        <v>177401</v>
      </c>
      <c r="I1842" s="2">
        <v>504</v>
      </c>
      <c r="J1842" s="2" t="s">
        <v>19</v>
      </c>
      <c r="K1842" s="2" t="s">
        <v>20</v>
      </c>
      <c r="L1842" s="2">
        <v>25000000</v>
      </c>
      <c r="M1842" s="2">
        <v>2009</v>
      </c>
      <c r="N1842" s="2">
        <v>7.3</v>
      </c>
    </row>
    <row r="1843" spans="1:14" x14ac:dyDescent="0.25">
      <c r="A1843" s="2" t="s">
        <v>4220</v>
      </c>
      <c r="B1843" s="2">
        <v>31</v>
      </c>
      <c r="C1843" s="2">
        <v>95</v>
      </c>
      <c r="D1843" s="2">
        <v>5654777</v>
      </c>
      <c r="E1843" s="2" t="s">
        <v>1740</v>
      </c>
      <c r="F1843" s="2" t="s">
        <v>1620</v>
      </c>
      <c r="G1843" s="2" t="s">
        <v>4221</v>
      </c>
      <c r="H1843" s="2">
        <v>4875</v>
      </c>
      <c r="I1843" s="2">
        <v>26</v>
      </c>
      <c r="J1843" s="2" t="s">
        <v>19</v>
      </c>
      <c r="K1843" s="2" t="s">
        <v>20</v>
      </c>
      <c r="L1843" s="2">
        <v>25000000</v>
      </c>
      <c r="M1843" s="2">
        <v>2005</v>
      </c>
      <c r="N1843" s="2">
        <v>4.0999999999999996</v>
      </c>
    </row>
    <row r="1844" spans="1:14" x14ac:dyDescent="0.25">
      <c r="A1844" s="1" t="s">
        <v>3567</v>
      </c>
      <c r="B1844" s="1">
        <v>87</v>
      </c>
      <c r="C1844" s="1">
        <v>95</v>
      </c>
      <c r="D1844" s="1">
        <v>5516708</v>
      </c>
      <c r="E1844" s="1" t="s">
        <v>877</v>
      </c>
      <c r="F1844" s="1" t="s">
        <v>3748</v>
      </c>
      <c r="G1844" s="1" t="s">
        <v>4222</v>
      </c>
      <c r="H1844" s="1">
        <v>11375</v>
      </c>
      <c r="I1844" s="1">
        <v>91</v>
      </c>
      <c r="J1844" s="1" t="s">
        <v>19</v>
      </c>
      <c r="K1844" s="1" t="s">
        <v>20</v>
      </c>
      <c r="L1844" s="1">
        <v>25000000</v>
      </c>
      <c r="M1844" s="1">
        <v>2001</v>
      </c>
      <c r="N1844" s="1">
        <v>4.9000000000000004</v>
      </c>
    </row>
    <row r="1845" spans="1:14" x14ac:dyDescent="0.25">
      <c r="A1845" s="2" t="s">
        <v>785</v>
      </c>
      <c r="B1845" s="2">
        <v>126</v>
      </c>
      <c r="C1845" s="2">
        <v>127</v>
      </c>
      <c r="D1845" s="2">
        <v>5128124</v>
      </c>
      <c r="E1845" s="2" t="s">
        <v>855</v>
      </c>
      <c r="F1845" s="2" t="s">
        <v>429</v>
      </c>
      <c r="G1845" s="2" t="s">
        <v>4223</v>
      </c>
      <c r="H1845" s="2">
        <v>44198</v>
      </c>
      <c r="I1845" s="2">
        <v>251</v>
      </c>
      <c r="J1845" s="2" t="s">
        <v>19</v>
      </c>
      <c r="K1845" s="2" t="s">
        <v>105</v>
      </c>
      <c r="L1845" s="2">
        <v>25000000</v>
      </c>
      <c r="M1845" s="2">
        <v>2005</v>
      </c>
      <c r="N1845" s="2">
        <v>7.9</v>
      </c>
    </row>
    <row r="1846" spans="1:14" x14ac:dyDescent="0.25">
      <c r="A1846" s="1" t="s">
        <v>2688</v>
      </c>
      <c r="B1846" s="1">
        <v>285</v>
      </c>
      <c r="C1846" s="1">
        <v>105</v>
      </c>
      <c r="D1846" s="1">
        <v>34014398</v>
      </c>
      <c r="E1846" s="1" t="s">
        <v>3465</v>
      </c>
      <c r="F1846" s="1" t="s">
        <v>3279</v>
      </c>
      <c r="G1846" s="1" t="s">
        <v>3466</v>
      </c>
      <c r="H1846" s="1">
        <v>115650</v>
      </c>
      <c r="I1846" s="1">
        <v>1033</v>
      </c>
      <c r="J1846" s="1" t="s">
        <v>19</v>
      </c>
      <c r="K1846" s="1" t="s">
        <v>432</v>
      </c>
      <c r="L1846" s="1">
        <v>33000000</v>
      </c>
      <c r="M1846" s="1">
        <v>2006</v>
      </c>
      <c r="N1846" s="1">
        <v>5.6</v>
      </c>
    </row>
    <row r="1847" spans="1:14" x14ac:dyDescent="0.25">
      <c r="A1847" s="2" t="s">
        <v>4224</v>
      </c>
      <c r="B1847" s="2">
        <v>60</v>
      </c>
      <c r="C1847" s="2">
        <v>104</v>
      </c>
      <c r="D1847" s="2">
        <v>4064333</v>
      </c>
      <c r="E1847" s="2" t="s">
        <v>992</v>
      </c>
      <c r="F1847" s="2" t="s">
        <v>126</v>
      </c>
      <c r="G1847" s="2" t="s">
        <v>4225</v>
      </c>
      <c r="H1847" s="2">
        <v>24790</v>
      </c>
      <c r="I1847" s="2">
        <v>173</v>
      </c>
      <c r="J1847" s="2" t="s">
        <v>19</v>
      </c>
      <c r="K1847" s="2" t="s">
        <v>20</v>
      </c>
      <c r="L1847" s="2">
        <v>25000000</v>
      </c>
      <c r="M1847" s="2">
        <v>1995</v>
      </c>
      <c r="N1847" s="2">
        <v>5.2</v>
      </c>
    </row>
    <row r="1848" spans="1:14" x14ac:dyDescent="0.25">
      <c r="A1848" s="1" t="s">
        <v>4226</v>
      </c>
      <c r="B1848" s="1">
        <v>23</v>
      </c>
      <c r="C1848" s="1">
        <v>95</v>
      </c>
      <c r="D1848" s="1">
        <v>4006906</v>
      </c>
      <c r="E1848" s="1" t="s">
        <v>557</v>
      </c>
      <c r="F1848" s="1" t="s">
        <v>3896</v>
      </c>
      <c r="G1848" s="1" t="s">
        <v>4227</v>
      </c>
      <c r="H1848" s="1">
        <v>3229</v>
      </c>
      <c r="I1848" s="1">
        <v>20</v>
      </c>
      <c r="J1848" s="1" t="s">
        <v>19</v>
      </c>
      <c r="K1848" s="1" t="s">
        <v>20</v>
      </c>
      <c r="L1848" s="1">
        <v>15000000</v>
      </c>
      <c r="M1848" s="1">
        <v>2005</v>
      </c>
      <c r="N1848" s="1">
        <v>4.0999999999999996</v>
      </c>
    </row>
    <row r="1849" spans="1:14" x14ac:dyDescent="0.25">
      <c r="A1849" s="2" t="s">
        <v>4004</v>
      </c>
      <c r="B1849" s="2">
        <v>229</v>
      </c>
      <c r="C1849" s="2">
        <v>121</v>
      </c>
      <c r="D1849" s="2">
        <v>3073392</v>
      </c>
      <c r="E1849" s="2" t="s">
        <v>1140</v>
      </c>
      <c r="F1849" s="2" t="s">
        <v>4228</v>
      </c>
      <c r="G1849" s="2" t="s">
        <v>4229</v>
      </c>
      <c r="H1849" s="2">
        <v>59462</v>
      </c>
      <c r="I1849" s="2">
        <v>300</v>
      </c>
      <c r="J1849" s="2" t="s">
        <v>19</v>
      </c>
      <c r="K1849" s="2" t="s">
        <v>162</v>
      </c>
      <c r="L1849" s="2">
        <v>25000000</v>
      </c>
      <c r="M1849" s="2">
        <v>2008</v>
      </c>
      <c r="N1849" s="2">
        <v>6.6</v>
      </c>
    </row>
    <row r="1850" spans="1:14" x14ac:dyDescent="0.25">
      <c r="A1850" s="1" t="s">
        <v>2112</v>
      </c>
      <c r="B1850" s="1">
        <v>143</v>
      </c>
      <c r="C1850" s="1">
        <v>92</v>
      </c>
      <c r="D1850" s="1">
        <v>1550000</v>
      </c>
      <c r="E1850" s="1" t="s">
        <v>4230</v>
      </c>
      <c r="F1850" s="1" t="s">
        <v>1837</v>
      </c>
      <c r="G1850" s="1" t="s">
        <v>4231</v>
      </c>
      <c r="H1850" s="1">
        <v>30628</v>
      </c>
      <c r="I1850" s="1">
        <v>471</v>
      </c>
      <c r="J1850" s="1" t="s">
        <v>19</v>
      </c>
      <c r="K1850" s="1" t="s">
        <v>20</v>
      </c>
      <c r="L1850" s="1">
        <v>25000000</v>
      </c>
      <c r="M1850" s="1">
        <v>2005</v>
      </c>
      <c r="N1850" s="1">
        <v>2.9</v>
      </c>
    </row>
    <row r="1851" spans="1:14" x14ac:dyDescent="0.25">
      <c r="A1851" s="1" t="s">
        <v>3772</v>
      </c>
      <c r="B1851" s="1">
        <v>97</v>
      </c>
      <c r="C1851" s="1">
        <v>107</v>
      </c>
      <c r="D1851" s="1">
        <v>871527</v>
      </c>
      <c r="E1851" s="1" t="s">
        <v>1110</v>
      </c>
      <c r="F1851" s="1" t="s">
        <v>254</v>
      </c>
      <c r="G1851" s="1" t="s">
        <v>4232</v>
      </c>
      <c r="H1851" s="1">
        <v>14982</v>
      </c>
      <c r="I1851" s="1">
        <v>128</v>
      </c>
      <c r="J1851" s="1" t="s">
        <v>19</v>
      </c>
      <c r="K1851" s="1" t="s">
        <v>162</v>
      </c>
      <c r="L1851" s="1">
        <v>25000000</v>
      </c>
      <c r="M1851" s="1">
        <v>2005</v>
      </c>
      <c r="N1851" s="1">
        <v>6.5</v>
      </c>
    </row>
    <row r="1852" spans="1:14" x14ac:dyDescent="0.25">
      <c r="A1852" s="1" t="s">
        <v>4233</v>
      </c>
      <c r="B1852" s="1">
        <v>28</v>
      </c>
      <c r="C1852" s="1">
        <v>117</v>
      </c>
      <c r="D1852" s="1">
        <v>777423</v>
      </c>
      <c r="E1852" s="1" t="s">
        <v>855</v>
      </c>
      <c r="F1852" s="1" t="s">
        <v>1952</v>
      </c>
      <c r="G1852" s="1" t="s">
        <v>4234</v>
      </c>
      <c r="H1852" s="1">
        <v>5841</v>
      </c>
      <c r="I1852" s="1">
        <v>57</v>
      </c>
      <c r="J1852" s="1" t="s">
        <v>19</v>
      </c>
      <c r="K1852" s="1" t="s">
        <v>20</v>
      </c>
      <c r="L1852" s="1">
        <v>25000000</v>
      </c>
      <c r="M1852" s="1">
        <v>1998</v>
      </c>
      <c r="N1852" s="1">
        <v>7.2</v>
      </c>
    </row>
    <row r="1853" spans="1:14" x14ac:dyDescent="0.25">
      <c r="A1853" s="2" t="s">
        <v>3937</v>
      </c>
      <c r="B1853" s="2">
        <v>160</v>
      </c>
      <c r="C1853" s="2">
        <v>107</v>
      </c>
      <c r="D1853" s="2">
        <v>1186957</v>
      </c>
      <c r="E1853" s="2" t="s">
        <v>1671</v>
      </c>
      <c r="F1853" s="2" t="s">
        <v>1221</v>
      </c>
      <c r="G1853" s="2" t="s">
        <v>4235</v>
      </c>
      <c r="H1853" s="2">
        <v>9264</v>
      </c>
      <c r="I1853" s="2">
        <v>69</v>
      </c>
      <c r="J1853" s="2" t="s">
        <v>19</v>
      </c>
      <c r="K1853" s="2" t="s">
        <v>31</v>
      </c>
      <c r="L1853" s="2">
        <v>25000000</v>
      </c>
      <c r="M1853" s="2">
        <v>2008</v>
      </c>
      <c r="N1853" s="2">
        <v>6.8</v>
      </c>
    </row>
    <row r="1854" spans="1:14" x14ac:dyDescent="0.25">
      <c r="A1854" s="1" t="s">
        <v>4236</v>
      </c>
      <c r="B1854" s="1">
        <v>124</v>
      </c>
      <c r="C1854" s="1">
        <v>131</v>
      </c>
      <c r="D1854" s="1">
        <v>85433</v>
      </c>
      <c r="E1854" s="1" t="s">
        <v>4237</v>
      </c>
      <c r="F1854" s="1" t="s">
        <v>966</v>
      </c>
      <c r="G1854" s="1" t="s">
        <v>4238</v>
      </c>
      <c r="H1854" s="1">
        <v>69676</v>
      </c>
      <c r="I1854" s="1">
        <v>131</v>
      </c>
      <c r="J1854" s="1" t="s">
        <v>19</v>
      </c>
      <c r="K1854" s="1" t="s">
        <v>3185</v>
      </c>
      <c r="L1854" s="1">
        <v>13500000</v>
      </c>
      <c r="M1854" s="1">
        <v>2013</v>
      </c>
      <c r="N1854" s="1">
        <v>7.8</v>
      </c>
    </row>
    <row r="1855" spans="1:14" x14ac:dyDescent="0.25">
      <c r="A1855" s="2" t="s">
        <v>4239</v>
      </c>
      <c r="B1855" s="2">
        <v>280</v>
      </c>
      <c r="C1855" s="2">
        <v>122</v>
      </c>
      <c r="D1855" s="2">
        <v>1697956</v>
      </c>
      <c r="E1855" s="2" t="s">
        <v>1007</v>
      </c>
      <c r="F1855" s="2" t="s">
        <v>396</v>
      </c>
      <c r="G1855" s="2" t="s">
        <v>4240</v>
      </c>
      <c r="H1855" s="2">
        <v>64944</v>
      </c>
      <c r="I1855" s="2">
        <v>212</v>
      </c>
      <c r="J1855" s="2" t="s">
        <v>19</v>
      </c>
      <c r="K1855" s="2" t="s">
        <v>20</v>
      </c>
      <c r="L1855" s="2">
        <v>20000000</v>
      </c>
      <c r="M1855" s="2">
        <v>2009</v>
      </c>
      <c r="N1855" s="2">
        <v>6.7</v>
      </c>
    </row>
    <row r="1856" spans="1:14" x14ac:dyDescent="0.25">
      <c r="A1856" s="2" t="s">
        <v>4108</v>
      </c>
      <c r="B1856" s="2">
        <v>118</v>
      </c>
      <c r="C1856" s="2">
        <v>134</v>
      </c>
      <c r="D1856" s="2">
        <v>183662</v>
      </c>
      <c r="E1856" s="2" t="s">
        <v>1289</v>
      </c>
      <c r="F1856" s="2" t="s">
        <v>3114</v>
      </c>
      <c r="G1856" s="2" t="s">
        <v>4241</v>
      </c>
      <c r="H1856" s="2">
        <v>18395</v>
      </c>
      <c r="I1856" s="2">
        <v>48</v>
      </c>
      <c r="J1856" s="2" t="s">
        <v>773</v>
      </c>
      <c r="K1856" s="2" t="s">
        <v>774</v>
      </c>
      <c r="L1856" s="2">
        <v>25000000</v>
      </c>
      <c r="M1856" s="2">
        <v>2010</v>
      </c>
      <c r="N1856" s="2">
        <v>7.1</v>
      </c>
    </row>
    <row r="1857" spans="1:14" x14ac:dyDescent="0.25">
      <c r="A1857" s="1" t="s">
        <v>1833</v>
      </c>
      <c r="B1857" s="1">
        <v>49</v>
      </c>
      <c r="C1857" s="1">
        <v>117</v>
      </c>
      <c r="D1857" s="1">
        <v>134904</v>
      </c>
      <c r="E1857" s="1" t="s">
        <v>2139</v>
      </c>
      <c r="F1857" s="1" t="s">
        <v>4242</v>
      </c>
      <c r="G1857" s="1" t="s">
        <v>4243</v>
      </c>
      <c r="H1857" s="1">
        <v>2395</v>
      </c>
      <c r="I1857" s="1">
        <v>17</v>
      </c>
      <c r="J1857" s="1" t="s">
        <v>19</v>
      </c>
      <c r="K1857" s="1" t="s">
        <v>20</v>
      </c>
      <c r="L1857" s="1">
        <v>25000000</v>
      </c>
      <c r="M1857" s="1">
        <v>2010</v>
      </c>
      <c r="N1857" s="1">
        <v>5.7</v>
      </c>
    </row>
    <row r="1858" spans="1:14" x14ac:dyDescent="0.25">
      <c r="A1858" s="2" t="s">
        <v>111</v>
      </c>
      <c r="B1858" s="2">
        <v>336</v>
      </c>
      <c r="C1858" s="2">
        <v>138</v>
      </c>
      <c r="D1858" s="2">
        <v>16969390</v>
      </c>
      <c r="E1858" s="2" t="s">
        <v>1100</v>
      </c>
      <c r="F1858" s="2" t="s">
        <v>265</v>
      </c>
      <c r="G1858" s="2" t="s">
        <v>4244</v>
      </c>
      <c r="H1858" s="2">
        <v>80861</v>
      </c>
      <c r="I1858" s="2">
        <v>431</v>
      </c>
      <c r="J1858" s="2" t="s">
        <v>19</v>
      </c>
      <c r="K1858" s="2" t="s">
        <v>20</v>
      </c>
      <c r="L1858" s="2">
        <v>25000000</v>
      </c>
      <c r="M1858" s="2">
        <v>2013</v>
      </c>
      <c r="N1858" s="2">
        <v>5.3</v>
      </c>
    </row>
    <row r="1859" spans="1:14" x14ac:dyDescent="0.25">
      <c r="A1859" s="1" t="s">
        <v>4245</v>
      </c>
      <c r="B1859" s="1">
        <v>65</v>
      </c>
      <c r="C1859" s="1">
        <v>100</v>
      </c>
      <c r="D1859" s="1">
        <v>129115</v>
      </c>
      <c r="E1859" s="1" t="s">
        <v>437</v>
      </c>
      <c r="F1859" s="1" t="s">
        <v>4246</v>
      </c>
      <c r="G1859" s="1" t="s">
        <v>4247</v>
      </c>
      <c r="H1859" s="1">
        <v>5900</v>
      </c>
      <c r="I1859" s="1">
        <v>26</v>
      </c>
      <c r="J1859" s="1" t="s">
        <v>3245</v>
      </c>
      <c r="K1859" s="1" t="s">
        <v>497</v>
      </c>
      <c r="L1859" s="1">
        <v>25000000</v>
      </c>
      <c r="M1859" s="1">
        <v>2014</v>
      </c>
      <c r="N1859" s="1">
        <v>6.5</v>
      </c>
    </row>
    <row r="1860" spans="1:14" x14ac:dyDescent="0.25">
      <c r="A1860" s="1" t="s">
        <v>2609</v>
      </c>
      <c r="B1860" s="1">
        <v>51</v>
      </c>
      <c r="C1860" s="1">
        <v>119</v>
      </c>
      <c r="D1860" s="1">
        <v>34700000</v>
      </c>
      <c r="E1860" s="1" t="s">
        <v>129</v>
      </c>
      <c r="F1860" s="1" t="s">
        <v>336</v>
      </c>
      <c r="G1860" s="1" t="s">
        <v>4248</v>
      </c>
      <c r="H1860" s="1">
        <v>52846</v>
      </c>
      <c r="I1860" s="1">
        <v>143</v>
      </c>
      <c r="J1860" s="1" t="s">
        <v>19</v>
      </c>
      <c r="K1860" s="1" t="s">
        <v>20</v>
      </c>
      <c r="L1860" s="1">
        <v>14000000</v>
      </c>
      <c r="M1860" s="1">
        <v>1988</v>
      </c>
      <c r="N1860" s="1">
        <v>7.7</v>
      </c>
    </row>
    <row r="1861" spans="1:14" x14ac:dyDescent="0.25">
      <c r="A1861" s="2" t="s">
        <v>2099</v>
      </c>
      <c r="B1861" s="2">
        <v>252</v>
      </c>
      <c r="C1861" s="2">
        <v>137</v>
      </c>
      <c r="D1861" s="2">
        <v>717753</v>
      </c>
      <c r="E1861" s="2" t="s">
        <v>3166</v>
      </c>
      <c r="F1861" s="2" t="s">
        <v>319</v>
      </c>
      <c r="G1861" s="2" t="s">
        <v>4249</v>
      </c>
      <c r="H1861" s="2">
        <v>33107</v>
      </c>
      <c r="I1861" s="2">
        <v>128</v>
      </c>
      <c r="J1861" s="2" t="s">
        <v>19</v>
      </c>
      <c r="K1861" s="2" t="s">
        <v>774</v>
      </c>
      <c r="L1861" s="2">
        <v>25000000</v>
      </c>
      <c r="M1861" s="2">
        <v>2012</v>
      </c>
      <c r="N1861" s="2">
        <v>6.1</v>
      </c>
    </row>
    <row r="1862" spans="1:14" x14ac:dyDescent="0.25">
      <c r="A1862" s="1" t="s">
        <v>566</v>
      </c>
      <c r="B1862" s="1">
        <v>106</v>
      </c>
      <c r="C1862" s="1">
        <v>119</v>
      </c>
      <c r="D1862" s="1">
        <v>109713132</v>
      </c>
      <c r="E1862" s="1" t="s">
        <v>979</v>
      </c>
      <c r="F1862" s="1" t="s">
        <v>566</v>
      </c>
      <c r="G1862" s="1" t="s">
        <v>4250</v>
      </c>
      <c r="H1862" s="1">
        <v>61621</v>
      </c>
      <c r="I1862" s="1">
        <v>219</v>
      </c>
      <c r="J1862" s="1" t="s">
        <v>19</v>
      </c>
      <c r="K1862" s="1" t="s">
        <v>20</v>
      </c>
      <c r="L1862" s="1">
        <v>25000000</v>
      </c>
      <c r="M1862" s="1">
        <v>1986</v>
      </c>
      <c r="N1862" s="1">
        <v>7.3</v>
      </c>
    </row>
    <row r="1863" spans="1:14" x14ac:dyDescent="0.25">
      <c r="A1863" s="2" t="s">
        <v>933</v>
      </c>
      <c r="B1863" s="2">
        <v>285</v>
      </c>
      <c r="C1863" s="2">
        <v>139</v>
      </c>
      <c r="D1863" s="2">
        <v>70269171</v>
      </c>
      <c r="E1863" s="2" t="s">
        <v>1839</v>
      </c>
      <c r="F1863" s="2" t="s">
        <v>933</v>
      </c>
      <c r="G1863" s="2" t="s">
        <v>4251</v>
      </c>
      <c r="H1863" s="2">
        <v>162130</v>
      </c>
      <c r="I1863" s="2">
        <v>962</v>
      </c>
      <c r="J1863" s="2" t="s">
        <v>19</v>
      </c>
      <c r="K1863" s="2" t="s">
        <v>20</v>
      </c>
      <c r="L1863" s="2">
        <v>24000000</v>
      </c>
      <c r="M1863" s="2">
        <v>2006</v>
      </c>
      <c r="N1863" s="2">
        <v>7.2</v>
      </c>
    </row>
    <row r="1864" spans="1:14" x14ac:dyDescent="0.25">
      <c r="A1864" s="1" t="s">
        <v>983</v>
      </c>
      <c r="B1864" s="1">
        <v>163</v>
      </c>
      <c r="C1864" s="1">
        <v>114</v>
      </c>
      <c r="D1864" s="1">
        <v>28772222</v>
      </c>
      <c r="E1864" s="1" t="s">
        <v>984</v>
      </c>
      <c r="F1864" s="1" t="s">
        <v>231</v>
      </c>
      <c r="G1864" s="1" t="s">
        <v>985</v>
      </c>
      <c r="H1864" s="1">
        <v>33958</v>
      </c>
      <c r="I1864" s="1">
        <v>163</v>
      </c>
      <c r="J1864" s="1" t="s">
        <v>19</v>
      </c>
      <c r="K1864" s="1" t="s">
        <v>20</v>
      </c>
      <c r="L1864" s="1">
        <v>105000000</v>
      </c>
      <c r="M1864" s="1">
        <v>2015</v>
      </c>
      <c r="N1864" s="1">
        <v>5.3</v>
      </c>
    </row>
    <row r="1865" spans="1:14" x14ac:dyDescent="0.25">
      <c r="A1865" s="2" t="s">
        <v>2877</v>
      </c>
      <c r="B1865" s="2">
        <v>195</v>
      </c>
      <c r="C1865" s="2">
        <v>120</v>
      </c>
      <c r="D1865" s="2">
        <v>101334374</v>
      </c>
      <c r="E1865" s="2" t="s">
        <v>2396</v>
      </c>
      <c r="F1865" s="2" t="s">
        <v>2739</v>
      </c>
      <c r="G1865" s="2" t="s">
        <v>4252</v>
      </c>
      <c r="H1865" s="2">
        <v>124941</v>
      </c>
      <c r="I1865" s="2">
        <v>488</v>
      </c>
      <c r="J1865" s="2" t="s">
        <v>19</v>
      </c>
      <c r="K1865" s="2" t="s">
        <v>20</v>
      </c>
      <c r="L1865" s="2">
        <v>24000000</v>
      </c>
      <c r="M1865" s="2">
        <v>1997</v>
      </c>
      <c r="N1865" s="2">
        <v>6.1</v>
      </c>
    </row>
    <row r="1866" spans="1:14" x14ac:dyDescent="0.25">
      <c r="A1866" s="1" t="s">
        <v>3744</v>
      </c>
      <c r="B1866" s="1">
        <v>123</v>
      </c>
      <c r="C1866" s="1">
        <v>98</v>
      </c>
      <c r="D1866" s="1">
        <v>1512815</v>
      </c>
      <c r="E1866" s="1" t="s">
        <v>4253</v>
      </c>
      <c r="F1866" s="1" t="s">
        <v>470</v>
      </c>
      <c r="G1866" s="1" t="s">
        <v>4254</v>
      </c>
      <c r="H1866" s="1">
        <v>8885</v>
      </c>
      <c r="I1866" s="1">
        <v>56</v>
      </c>
      <c r="J1866" s="1" t="s">
        <v>19</v>
      </c>
      <c r="K1866" s="1" t="s">
        <v>20</v>
      </c>
      <c r="L1866" s="1">
        <v>25000000</v>
      </c>
      <c r="M1866" s="1">
        <v>2016</v>
      </c>
      <c r="N1866" s="1">
        <v>5.8</v>
      </c>
    </row>
    <row r="1867" spans="1:14" x14ac:dyDescent="0.25">
      <c r="A1867" s="2" t="s">
        <v>719</v>
      </c>
      <c r="B1867" s="2">
        <v>52</v>
      </c>
      <c r="C1867" s="2">
        <v>106</v>
      </c>
      <c r="D1867" s="2">
        <v>65182182</v>
      </c>
      <c r="E1867" s="2" t="s">
        <v>877</v>
      </c>
      <c r="F1867" s="2" t="s">
        <v>1887</v>
      </c>
      <c r="G1867" s="2" t="s">
        <v>4255</v>
      </c>
      <c r="H1867" s="2">
        <v>15310</v>
      </c>
      <c r="I1867" s="2">
        <v>38</v>
      </c>
      <c r="J1867" s="2" t="s">
        <v>19</v>
      </c>
      <c r="K1867" s="2" t="s">
        <v>20</v>
      </c>
      <c r="L1867" s="2">
        <v>24000000</v>
      </c>
      <c r="M1867" s="2">
        <v>2014</v>
      </c>
      <c r="N1867" s="2">
        <v>5.7</v>
      </c>
    </row>
    <row r="1868" spans="1:14" x14ac:dyDescent="0.25">
      <c r="A1868" s="1" t="s">
        <v>3136</v>
      </c>
      <c r="B1868" s="1">
        <v>129</v>
      </c>
      <c r="C1868" s="1">
        <v>98</v>
      </c>
      <c r="D1868" s="1">
        <v>57262492</v>
      </c>
      <c r="E1868" s="1" t="s">
        <v>557</v>
      </c>
      <c r="F1868" s="1" t="s">
        <v>540</v>
      </c>
      <c r="G1868" s="1" t="s">
        <v>4256</v>
      </c>
      <c r="H1868" s="1">
        <v>90374</v>
      </c>
      <c r="I1868" s="1">
        <v>318</v>
      </c>
      <c r="J1868" s="1" t="s">
        <v>19</v>
      </c>
      <c r="K1868" s="1" t="s">
        <v>20</v>
      </c>
      <c r="L1868" s="1">
        <v>24000000</v>
      </c>
      <c r="M1868" s="1">
        <v>2000</v>
      </c>
      <c r="N1868" s="1">
        <v>6.7</v>
      </c>
    </row>
    <row r="1869" spans="1:14" x14ac:dyDescent="0.25">
      <c r="A1869" s="2" t="s">
        <v>4257</v>
      </c>
      <c r="B1869" s="2">
        <v>60</v>
      </c>
      <c r="C1869" s="2">
        <v>107</v>
      </c>
      <c r="D1869" s="2">
        <v>80000000</v>
      </c>
      <c r="E1869" s="2" t="s">
        <v>3462</v>
      </c>
      <c r="F1869" s="2" t="s">
        <v>2015</v>
      </c>
      <c r="G1869" s="2" t="s">
        <v>4258</v>
      </c>
      <c r="H1869" s="2">
        <v>51459</v>
      </c>
      <c r="I1869" s="2">
        <v>113</v>
      </c>
      <c r="J1869" s="2" t="s">
        <v>19</v>
      </c>
      <c r="K1869" s="2" t="s">
        <v>20</v>
      </c>
      <c r="L1869" s="2">
        <v>8200000</v>
      </c>
      <c r="M1869" s="2">
        <v>1984</v>
      </c>
      <c r="N1869" s="2">
        <v>6.5</v>
      </c>
    </row>
    <row r="1870" spans="1:14" x14ac:dyDescent="0.25">
      <c r="A1870" s="1" t="s">
        <v>1295</v>
      </c>
      <c r="B1870" s="1">
        <v>123</v>
      </c>
      <c r="C1870" s="1">
        <v>88</v>
      </c>
      <c r="D1870" s="1">
        <v>74608545</v>
      </c>
      <c r="E1870" s="1" t="s">
        <v>872</v>
      </c>
      <c r="F1870" s="1" t="s">
        <v>672</v>
      </c>
      <c r="G1870" s="1" t="s">
        <v>4259</v>
      </c>
      <c r="H1870" s="1">
        <v>185258</v>
      </c>
      <c r="I1870" s="1">
        <v>404</v>
      </c>
      <c r="J1870" s="1" t="s">
        <v>19</v>
      </c>
      <c r="K1870" s="1" t="s">
        <v>20</v>
      </c>
      <c r="L1870" s="1">
        <v>24000000</v>
      </c>
      <c r="M1870" s="1">
        <v>2003</v>
      </c>
      <c r="N1870" s="1">
        <v>7.2</v>
      </c>
    </row>
    <row r="1871" spans="1:14" x14ac:dyDescent="0.25">
      <c r="A1871" s="2" t="s">
        <v>1399</v>
      </c>
      <c r="B1871" s="2">
        <v>84</v>
      </c>
      <c r="C1871" s="2">
        <v>137</v>
      </c>
      <c r="D1871" s="2">
        <v>41895491</v>
      </c>
      <c r="E1871" s="2" t="s">
        <v>3490</v>
      </c>
      <c r="F1871" s="2" t="s">
        <v>181</v>
      </c>
      <c r="G1871" s="2" t="s">
        <v>4260</v>
      </c>
      <c r="H1871" s="2">
        <v>63274</v>
      </c>
      <c r="I1871" s="2">
        <v>170</v>
      </c>
      <c r="J1871" s="2" t="s">
        <v>19</v>
      </c>
      <c r="K1871" s="2" t="s">
        <v>20</v>
      </c>
      <c r="L1871" s="2">
        <v>24000000</v>
      </c>
      <c r="M1871" s="2">
        <v>1991</v>
      </c>
      <c r="N1871" s="2">
        <v>7.6</v>
      </c>
    </row>
    <row r="1872" spans="1:14" x14ac:dyDescent="0.25">
      <c r="A1872" s="1" t="s">
        <v>3472</v>
      </c>
      <c r="B1872" s="1">
        <v>125</v>
      </c>
      <c r="C1872" s="1">
        <v>100</v>
      </c>
      <c r="D1872" s="1">
        <v>39989008</v>
      </c>
      <c r="E1872" s="1" t="s">
        <v>2396</v>
      </c>
      <c r="F1872" s="1" t="s">
        <v>2493</v>
      </c>
      <c r="G1872" s="1" t="s">
        <v>4261</v>
      </c>
      <c r="H1872" s="1">
        <v>55398</v>
      </c>
      <c r="I1872" s="1">
        <v>418</v>
      </c>
      <c r="J1872" s="1" t="s">
        <v>19</v>
      </c>
      <c r="K1872" s="1" t="s">
        <v>20</v>
      </c>
      <c r="L1872" s="1">
        <v>24000000</v>
      </c>
      <c r="M1872" s="1">
        <v>1998</v>
      </c>
      <c r="N1872" s="1">
        <v>4.5999999999999996</v>
      </c>
    </row>
    <row r="1873" spans="1:14" x14ac:dyDescent="0.25">
      <c r="A1873" s="2" t="s">
        <v>2358</v>
      </c>
      <c r="B1873" s="2">
        <v>106</v>
      </c>
      <c r="C1873" s="2">
        <v>115</v>
      </c>
      <c r="D1873" s="2">
        <v>32662299</v>
      </c>
      <c r="E1873" s="2" t="s">
        <v>753</v>
      </c>
      <c r="F1873" s="2" t="s">
        <v>1709</v>
      </c>
      <c r="G1873" s="2" t="s">
        <v>4262</v>
      </c>
      <c r="H1873" s="2">
        <v>16469</v>
      </c>
      <c r="I1873" s="2">
        <v>275</v>
      </c>
      <c r="J1873" s="2" t="s">
        <v>19</v>
      </c>
      <c r="K1873" s="2" t="s">
        <v>20</v>
      </c>
      <c r="L1873" s="2">
        <v>24000000</v>
      </c>
      <c r="M1873" s="2">
        <v>2000</v>
      </c>
      <c r="N1873" s="2">
        <v>6.9</v>
      </c>
    </row>
    <row r="1874" spans="1:14" x14ac:dyDescent="0.25">
      <c r="A1874" s="1" t="s">
        <v>3203</v>
      </c>
      <c r="B1874" s="1">
        <v>247</v>
      </c>
      <c r="C1874" s="1">
        <v>101</v>
      </c>
      <c r="D1874" s="1">
        <v>31452765</v>
      </c>
      <c r="E1874" s="1" t="s">
        <v>877</v>
      </c>
      <c r="F1874" s="1" t="s">
        <v>3959</v>
      </c>
      <c r="G1874" s="1" t="s">
        <v>4263</v>
      </c>
      <c r="H1874" s="1">
        <v>149835</v>
      </c>
      <c r="I1874" s="1">
        <v>243</v>
      </c>
      <c r="J1874" s="1" t="s">
        <v>19</v>
      </c>
      <c r="K1874" s="1" t="s">
        <v>20</v>
      </c>
      <c r="L1874" s="1">
        <v>24000000</v>
      </c>
      <c r="M1874" s="1">
        <v>2008</v>
      </c>
      <c r="N1874" s="1">
        <v>6.6</v>
      </c>
    </row>
    <row r="1875" spans="1:14" x14ac:dyDescent="0.25">
      <c r="A1875" s="2" t="s">
        <v>4264</v>
      </c>
      <c r="B1875" s="2">
        <v>156</v>
      </c>
      <c r="C1875" s="2">
        <v>110</v>
      </c>
      <c r="D1875" s="2">
        <v>25167270</v>
      </c>
      <c r="E1875" s="2" t="s">
        <v>3950</v>
      </c>
      <c r="F1875" s="2" t="s">
        <v>270</v>
      </c>
      <c r="G1875" s="2" t="s">
        <v>4265</v>
      </c>
      <c r="H1875" s="2">
        <v>30119</v>
      </c>
      <c r="I1875" s="2">
        <v>263</v>
      </c>
      <c r="J1875" s="2" t="s">
        <v>19</v>
      </c>
      <c r="K1875" s="2" t="s">
        <v>432</v>
      </c>
      <c r="L1875" s="2">
        <v>24000000</v>
      </c>
      <c r="M1875" s="2">
        <v>2000</v>
      </c>
      <c r="N1875" s="2">
        <v>6.3</v>
      </c>
    </row>
    <row r="1876" spans="1:14" x14ac:dyDescent="0.25">
      <c r="A1876" s="1" t="s">
        <v>786</v>
      </c>
      <c r="B1876" s="1">
        <v>271</v>
      </c>
      <c r="C1876" s="1">
        <v>94</v>
      </c>
      <c r="D1876" s="1">
        <v>32416109</v>
      </c>
      <c r="E1876" s="1" t="s">
        <v>2834</v>
      </c>
      <c r="F1876" s="1" t="s">
        <v>71</v>
      </c>
      <c r="G1876" s="1" t="s">
        <v>4267</v>
      </c>
      <c r="H1876" s="1">
        <v>109620</v>
      </c>
      <c r="I1876" s="1">
        <v>268</v>
      </c>
      <c r="J1876" s="1" t="s">
        <v>19</v>
      </c>
      <c r="K1876" s="1" t="s">
        <v>20</v>
      </c>
      <c r="L1876" s="1">
        <v>25000000</v>
      </c>
      <c r="M1876" s="1">
        <v>2009</v>
      </c>
      <c r="N1876" s="1">
        <v>6.2</v>
      </c>
    </row>
    <row r="1877" spans="1:14" x14ac:dyDescent="0.25">
      <c r="A1877" s="2" t="s">
        <v>4268</v>
      </c>
      <c r="B1877" s="2">
        <v>45</v>
      </c>
      <c r="C1877" s="2">
        <v>88</v>
      </c>
      <c r="D1877" s="2">
        <v>20218</v>
      </c>
      <c r="E1877" s="2" t="s">
        <v>246</v>
      </c>
      <c r="F1877" s="2" t="s">
        <v>2753</v>
      </c>
      <c r="G1877" s="2" t="s">
        <v>4269</v>
      </c>
      <c r="H1877" s="2">
        <v>5431</v>
      </c>
      <c r="I1877" s="2">
        <v>50</v>
      </c>
      <c r="J1877" s="2" t="s">
        <v>19</v>
      </c>
      <c r="K1877" s="2" t="s">
        <v>20</v>
      </c>
      <c r="L1877" s="2">
        <v>24000000</v>
      </c>
      <c r="M1877" s="2">
        <v>2001</v>
      </c>
      <c r="N1877" s="2">
        <v>5.3</v>
      </c>
    </row>
    <row r="1878" spans="1:14" x14ac:dyDescent="0.25">
      <c r="A1878" s="1" t="s">
        <v>756</v>
      </c>
      <c r="B1878" s="1">
        <v>133</v>
      </c>
      <c r="C1878" s="1">
        <v>127</v>
      </c>
      <c r="D1878" s="1">
        <v>28871190</v>
      </c>
      <c r="E1878" s="1" t="s">
        <v>817</v>
      </c>
      <c r="F1878" s="1" t="s">
        <v>325</v>
      </c>
      <c r="G1878" s="1" t="s">
        <v>4270</v>
      </c>
      <c r="H1878" s="1">
        <v>125421</v>
      </c>
      <c r="I1878" s="1">
        <v>385</v>
      </c>
      <c r="J1878" s="1" t="s">
        <v>19</v>
      </c>
      <c r="K1878" s="1" t="s">
        <v>20</v>
      </c>
      <c r="L1878" s="1">
        <v>24000000</v>
      </c>
      <c r="M1878" s="1">
        <v>1999</v>
      </c>
      <c r="N1878" s="1">
        <v>7.3</v>
      </c>
    </row>
    <row r="1879" spans="1:14" x14ac:dyDescent="0.25">
      <c r="A1879" s="2" t="s">
        <v>1530</v>
      </c>
      <c r="B1879" s="2">
        <v>84</v>
      </c>
      <c r="C1879" s="2">
        <v>95</v>
      </c>
      <c r="D1879" s="2">
        <v>16964743</v>
      </c>
      <c r="E1879" s="2" t="s">
        <v>877</v>
      </c>
      <c r="F1879" s="2" t="s">
        <v>2941</v>
      </c>
      <c r="G1879" s="2" t="s">
        <v>4271</v>
      </c>
      <c r="H1879" s="2">
        <v>22844</v>
      </c>
      <c r="I1879" s="2">
        <v>140</v>
      </c>
      <c r="J1879" s="2" t="s">
        <v>19</v>
      </c>
      <c r="K1879" s="2" t="s">
        <v>20</v>
      </c>
      <c r="L1879" s="2">
        <v>24000000</v>
      </c>
      <c r="M1879" s="2">
        <v>2004</v>
      </c>
      <c r="N1879" s="2">
        <v>5.6</v>
      </c>
    </row>
    <row r="1880" spans="1:14" x14ac:dyDescent="0.25">
      <c r="A1880" s="1" t="s">
        <v>1898</v>
      </c>
      <c r="B1880" s="1">
        <v>70</v>
      </c>
      <c r="C1880" s="1">
        <v>87</v>
      </c>
      <c r="D1880" s="1">
        <v>16290976</v>
      </c>
      <c r="E1880" s="1" t="s">
        <v>4272</v>
      </c>
      <c r="F1880" s="1" t="s">
        <v>1637</v>
      </c>
      <c r="G1880" s="1" t="s">
        <v>4273</v>
      </c>
      <c r="H1880" s="1">
        <v>14637</v>
      </c>
      <c r="I1880" s="1">
        <v>100</v>
      </c>
      <c r="J1880" s="1" t="s">
        <v>19</v>
      </c>
      <c r="K1880" s="1" t="s">
        <v>20</v>
      </c>
      <c r="L1880" s="1">
        <v>24000000</v>
      </c>
      <c r="M1880" s="1">
        <v>1999</v>
      </c>
      <c r="N1880" s="1">
        <v>6.2</v>
      </c>
    </row>
    <row r="1881" spans="1:14" x14ac:dyDescent="0.25">
      <c r="A1881" s="2" t="s">
        <v>4275</v>
      </c>
      <c r="B1881" s="2">
        <v>32</v>
      </c>
      <c r="C1881" s="2">
        <v>118</v>
      </c>
      <c r="D1881" s="2">
        <v>13000000</v>
      </c>
      <c r="E1881" s="2" t="s">
        <v>4276</v>
      </c>
      <c r="F1881" s="2" t="s">
        <v>4277</v>
      </c>
      <c r="G1881" s="2" t="s">
        <v>4278</v>
      </c>
      <c r="H1881" s="2">
        <v>10895</v>
      </c>
      <c r="I1881" s="2">
        <v>150</v>
      </c>
      <c r="J1881" s="2" t="s">
        <v>19</v>
      </c>
      <c r="K1881" s="2" t="s">
        <v>20</v>
      </c>
      <c r="L1881" s="2">
        <v>24000000</v>
      </c>
      <c r="M1881" s="2">
        <v>1978</v>
      </c>
      <c r="N1881" s="2">
        <v>5.2</v>
      </c>
    </row>
    <row r="1882" spans="1:14" x14ac:dyDescent="0.25">
      <c r="A1882" s="1" t="s">
        <v>1971</v>
      </c>
      <c r="B1882" s="1">
        <v>51</v>
      </c>
      <c r="C1882" s="1">
        <v>107</v>
      </c>
      <c r="D1882" s="1">
        <v>12372410</v>
      </c>
      <c r="E1882" s="1" t="s">
        <v>1896</v>
      </c>
      <c r="F1882" s="1" t="s">
        <v>250</v>
      </c>
      <c r="G1882" s="1" t="s">
        <v>4279</v>
      </c>
      <c r="H1882" s="1">
        <v>11709</v>
      </c>
      <c r="I1882" s="1">
        <v>101</v>
      </c>
      <c r="J1882" s="1" t="s">
        <v>19</v>
      </c>
      <c r="K1882" s="1" t="s">
        <v>20</v>
      </c>
      <c r="L1882" s="1">
        <v>24000000</v>
      </c>
      <c r="M1882" s="1">
        <v>2000</v>
      </c>
      <c r="N1882" s="1">
        <v>5.3</v>
      </c>
    </row>
    <row r="1883" spans="1:14" x14ac:dyDescent="0.25">
      <c r="A1883" s="2" t="s">
        <v>1556</v>
      </c>
      <c r="B1883" s="2">
        <v>73</v>
      </c>
      <c r="C1883" s="2">
        <v>124</v>
      </c>
      <c r="D1883" s="2">
        <v>8427204</v>
      </c>
      <c r="E1883" s="2" t="s">
        <v>2867</v>
      </c>
      <c r="F1883" s="2" t="s">
        <v>2131</v>
      </c>
      <c r="G1883" s="2" t="s">
        <v>4280</v>
      </c>
      <c r="H1883" s="2">
        <v>10100</v>
      </c>
      <c r="I1883" s="2">
        <v>59</v>
      </c>
      <c r="J1883" s="2" t="s">
        <v>19</v>
      </c>
      <c r="K1883" s="2" t="s">
        <v>20</v>
      </c>
      <c r="L1883" s="2">
        <v>24000000</v>
      </c>
      <c r="M1883" s="2">
        <v>1999</v>
      </c>
      <c r="N1883" s="2">
        <v>5.4</v>
      </c>
    </row>
    <row r="1884" spans="1:14" x14ac:dyDescent="0.25">
      <c r="A1884" s="1" t="s">
        <v>4281</v>
      </c>
      <c r="B1884" s="1">
        <v>169</v>
      </c>
      <c r="C1884" s="1">
        <v>89</v>
      </c>
      <c r="D1884" s="1">
        <v>9639242</v>
      </c>
      <c r="E1884" s="1" t="s">
        <v>877</v>
      </c>
      <c r="F1884" s="1" t="s">
        <v>2108</v>
      </c>
      <c r="G1884" s="1" t="s">
        <v>4282</v>
      </c>
      <c r="H1884" s="1">
        <v>16437</v>
      </c>
      <c r="I1884" s="1">
        <v>68</v>
      </c>
      <c r="J1884" s="1" t="s">
        <v>19</v>
      </c>
      <c r="K1884" s="1" t="s">
        <v>20</v>
      </c>
      <c r="L1884" s="1">
        <v>24000000</v>
      </c>
      <c r="M1884" s="1">
        <v>2011</v>
      </c>
      <c r="N1884" s="1">
        <v>4.9000000000000004</v>
      </c>
    </row>
    <row r="1885" spans="1:14" x14ac:dyDescent="0.25">
      <c r="A1885" s="2" t="s">
        <v>3337</v>
      </c>
      <c r="B1885" s="2">
        <v>365</v>
      </c>
      <c r="C1885" s="2">
        <v>88</v>
      </c>
      <c r="D1885" s="2">
        <v>25003072</v>
      </c>
      <c r="E1885" s="2" t="s">
        <v>3376</v>
      </c>
      <c r="F1885" s="2" t="s">
        <v>816</v>
      </c>
      <c r="G1885" s="2" t="s">
        <v>4283</v>
      </c>
      <c r="H1885" s="2">
        <v>72552</v>
      </c>
      <c r="I1885" s="2">
        <v>374</v>
      </c>
      <c r="J1885" s="2" t="s">
        <v>19</v>
      </c>
      <c r="K1885" s="2" t="s">
        <v>20</v>
      </c>
      <c r="L1885" s="2">
        <v>24000000</v>
      </c>
      <c r="M1885" s="2">
        <v>2010</v>
      </c>
      <c r="N1885" s="2">
        <v>5.5</v>
      </c>
    </row>
    <row r="1886" spans="1:14" x14ac:dyDescent="0.25">
      <c r="A1886" s="1" t="s">
        <v>71</v>
      </c>
      <c r="B1886" s="1">
        <v>113</v>
      </c>
      <c r="C1886" s="1">
        <v>118</v>
      </c>
      <c r="D1886" s="1">
        <v>6144806</v>
      </c>
      <c r="E1886" s="1" t="s">
        <v>2954</v>
      </c>
      <c r="F1886" s="1" t="s">
        <v>71</v>
      </c>
      <c r="G1886" s="1" t="s">
        <v>4284</v>
      </c>
      <c r="H1886" s="1">
        <v>12821</v>
      </c>
      <c r="I1886" s="1">
        <v>248</v>
      </c>
      <c r="J1886" s="1" t="s">
        <v>19</v>
      </c>
      <c r="K1886" s="1" t="s">
        <v>20</v>
      </c>
      <c r="L1886" s="1">
        <v>23000000</v>
      </c>
      <c r="M1886" s="1">
        <v>2004</v>
      </c>
      <c r="N1886" s="1">
        <v>6.7</v>
      </c>
    </row>
    <row r="1887" spans="1:14" x14ac:dyDescent="0.25">
      <c r="A1887" s="2" t="s">
        <v>3788</v>
      </c>
      <c r="B1887" s="2">
        <v>18</v>
      </c>
      <c r="C1887" s="2">
        <v>93</v>
      </c>
      <c r="D1887" s="2">
        <v>4308981</v>
      </c>
      <c r="E1887" s="2" t="s">
        <v>1508</v>
      </c>
      <c r="F1887" s="2" t="s">
        <v>200</v>
      </c>
      <c r="G1887" s="2" t="s">
        <v>4285</v>
      </c>
      <c r="H1887" s="2">
        <v>2265</v>
      </c>
      <c r="I1887" s="2">
        <v>37</v>
      </c>
      <c r="J1887" s="2" t="s">
        <v>19</v>
      </c>
      <c r="K1887" s="2" t="s">
        <v>20</v>
      </c>
      <c r="L1887" s="2">
        <v>24000000</v>
      </c>
      <c r="M1887" s="2">
        <v>1998</v>
      </c>
      <c r="N1887" s="2">
        <v>3.9</v>
      </c>
    </row>
    <row r="1888" spans="1:14" x14ac:dyDescent="0.25">
      <c r="A1888" s="1" t="s">
        <v>4286</v>
      </c>
      <c r="B1888" s="1">
        <v>10</v>
      </c>
      <c r="C1888" s="1">
        <v>80</v>
      </c>
      <c r="D1888" s="1">
        <v>669276</v>
      </c>
      <c r="E1888" s="1" t="s">
        <v>4287</v>
      </c>
      <c r="F1888" s="1" t="s">
        <v>4288</v>
      </c>
      <c r="G1888" s="1" t="s">
        <v>4289</v>
      </c>
      <c r="H1888" s="1">
        <v>2541</v>
      </c>
      <c r="I1888" s="1">
        <v>47</v>
      </c>
      <c r="J1888" s="1" t="s">
        <v>19</v>
      </c>
      <c r="K1888" s="1" t="s">
        <v>31</v>
      </c>
      <c r="L1888" s="1">
        <v>28000000</v>
      </c>
      <c r="M1888" s="1">
        <v>1993</v>
      </c>
      <c r="N1888" s="1">
        <v>7.2</v>
      </c>
    </row>
    <row r="1889" spans="1:14" x14ac:dyDescent="0.25">
      <c r="A1889" s="2" t="s">
        <v>4290</v>
      </c>
      <c r="B1889" s="2">
        <v>16</v>
      </c>
      <c r="C1889" s="2">
        <v>120</v>
      </c>
      <c r="D1889" s="2">
        <v>42880</v>
      </c>
      <c r="E1889" s="2" t="s">
        <v>129</v>
      </c>
      <c r="F1889" s="2" t="s">
        <v>913</v>
      </c>
      <c r="G1889" s="2" t="s">
        <v>4291</v>
      </c>
      <c r="H1889" s="2">
        <v>2919</v>
      </c>
      <c r="I1889" s="2">
        <v>50</v>
      </c>
      <c r="J1889" s="2" t="s">
        <v>19</v>
      </c>
      <c r="K1889" s="2" t="s">
        <v>31</v>
      </c>
      <c r="L1889" s="2">
        <v>24000000</v>
      </c>
      <c r="M1889" s="2">
        <v>2004</v>
      </c>
      <c r="N1889" s="2">
        <v>5.0999999999999996</v>
      </c>
    </row>
    <row r="1890" spans="1:14" x14ac:dyDescent="0.25">
      <c r="A1890" s="1" t="s">
        <v>3443</v>
      </c>
      <c r="B1890" s="1">
        <v>196</v>
      </c>
      <c r="C1890" s="1">
        <v>98</v>
      </c>
      <c r="D1890" s="1">
        <v>23225911</v>
      </c>
      <c r="E1890" s="1" t="s">
        <v>268</v>
      </c>
      <c r="F1890" s="1" t="s">
        <v>588</v>
      </c>
      <c r="G1890" s="1" t="s">
        <v>4292</v>
      </c>
      <c r="H1890" s="1">
        <v>80574</v>
      </c>
      <c r="I1890" s="1">
        <v>157</v>
      </c>
      <c r="J1890" s="1" t="s">
        <v>19</v>
      </c>
      <c r="K1890" s="1" t="s">
        <v>20</v>
      </c>
      <c r="L1890" s="1">
        <v>24000000</v>
      </c>
      <c r="M1890" s="1">
        <v>2010</v>
      </c>
      <c r="N1890" s="1">
        <v>6.5</v>
      </c>
    </row>
    <row r="1891" spans="1:14" x14ac:dyDescent="0.25">
      <c r="A1891" s="2" t="s">
        <v>3440</v>
      </c>
      <c r="B1891" s="2">
        <v>212</v>
      </c>
      <c r="C1891" s="2">
        <v>119</v>
      </c>
      <c r="D1891" s="2">
        <v>4710455</v>
      </c>
      <c r="E1891" s="2" t="s">
        <v>356</v>
      </c>
      <c r="F1891" s="2" t="s">
        <v>33</v>
      </c>
      <c r="G1891" s="2" t="s">
        <v>4293</v>
      </c>
      <c r="H1891" s="2">
        <v>214091</v>
      </c>
      <c r="I1891" s="2">
        <v>330</v>
      </c>
      <c r="J1891" s="2" t="s">
        <v>378</v>
      </c>
      <c r="K1891" s="2" t="s">
        <v>379</v>
      </c>
      <c r="L1891" s="2">
        <v>24000000</v>
      </c>
      <c r="M1891" s="2">
        <v>2004</v>
      </c>
      <c r="N1891" s="2">
        <v>8.1999999999999993</v>
      </c>
    </row>
    <row r="1892" spans="1:14" x14ac:dyDescent="0.25">
      <c r="A1892" s="1" t="s">
        <v>2024</v>
      </c>
      <c r="B1892" s="1">
        <v>445</v>
      </c>
      <c r="C1892" s="1">
        <v>88</v>
      </c>
      <c r="D1892" s="1">
        <v>75590286</v>
      </c>
      <c r="E1892" s="1" t="s">
        <v>4294</v>
      </c>
      <c r="F1892" s="1" t="s">
        <v>108</v>
      </c>
      <c r="G1892" s="1" t="s">
        <v>4295</v>
      </c>
      <c r="H1892" s="1">
        <v>386217</v>
      </c>
      <c r="I1892" s="1">
        <v>553</v>
      </c>
      <c r="J1892" s="1" t="s">
        <v>19</v>
      </c>
      <c r="K1892" s="1" t="s">
        <v>20</v>
      </c>
      <c r="L1892" s="1">
        <v>23600000</v>
      </c>
      <c r="M1892" s="1">
        <v>2009</v>
      </c>
      <c r="N1892" s="1">
        <v>7.7</v>
      </c>
    </row>
    <row r="1893" spans="1:14" x14ac:dyDescent="0.25">
      <c r="A1893" s="2" t="s">
        <v>100</v>
      </c>
      <c r="B1893" s="2">
        <v>446</v>
      </c>
      <c r="C1893" s="2">
        <v>201</v>
      </c>
      <c r="D1893" s="2">
        <v>218051260</v>
      </c>
      <c r="E1893" s="2" t="s">
        <v>125</v>
      </c>
      <c r="F1893" s="2" t="s">
        <v>126</v>
      </c>
      <c r="G1893" s="2" t="s">
        <v>127</v>
      </c>
      <c r="H1893" s="2">
        <v>316020</v>
      </c>
      <c r="I1893" s="2">
        <v>2618</v>
      </c>
      <c r="J1893" s="2" t="s">
        <v>19</v>
      </c>
      <c r="K1893" s="2" t="s">
        <v>105</v>
      </c>
      <c r="L1893" s="2">
        <v>207000000</v>
      </c>
      <c r="M1893" s="2">
        <v>2005</v>
      </c>
      <c r="N1893" s="2">
        <v>7.2</v>
      </c>
    </row>
    <row r="1894" spans="1:14" x14ac:dyDescent="0.25">
      <c r="A1894" s="1" t="s">
        <v>850</v>
      </c>
      <c r="B1894" s="1">
        <v>108</v>
      </c>
      <c r="C1894" s="1">
        <v>90</v>
      </c>
      <c r="D1894" s="1">
        <v>161487252</v>
      </c>
      <c r="E1894" s="1" t="s">
        <v>1896</v>
      </c>
      <c r="F1894" s="1" t="s">
        <v>1129</v>
      </c>
      <c r="G1894" s="1" t="s">
        <v>4296</v>
      </c>
      <c r="H1894" s="1">
        <v>119450</v>
      </c>
      <c r="I1894" s="1">
        <v>300</v>
      </c>
      <c r="J1894" s="1" t="s">
        <v>19</v>
      </c>
      <c r="K1894" s="1" t="s">
        <v>20</v>
      </c>
      <c r="L1894" s="1">
        <v>20000000</v>
      </c>
      <c r="M1894" s="1">
        <v>1998</v>
      </c>
      <c r="N1894" s="1">
        <v>6.1</v>
      </c>
    </row>
    <row r="1895" spans="1:14" x14ac:dyDescent="0.25">
      <c r="A1895" s="2" t="s">
        <v>3218</v>
      </c>
      <c r="B1895" s="2">
        <v>223</v>
      </c>
      <c r="C1895" s="2">
        <v>127</v>
      </c>
      <c r="D1895" s="2">
        <v>290158751</v>
      </c>
      <c r="E1895" s="2" t="s">
        <v>15</v>
      </c>
      <c r="F1895" s="2" t="s">
        <v>232</v>
      </c>
      <c r="G1895" s="2" t="s">
        <v>4297</v>
      </c>
      <c r="H1895" s="2">
        <v>837759</v>
      </c>
      <c r="I1895" s="2">
        <v>900</v>
      </c>
      <c r="J1895" s="2" t="s">
        <v>19</v>
      </c>
      <c r="K1895" s="2" t="s">
        <v>20</v>
      </c>
      <c r="L1895" s="2">
        <v>18000000</v>
      </c>
      <c r="M1895" s="2">
        <v>1980</v>
      </c>
      <c r="N1895" s="2">
        <v>8.8000000000000007</v>
      </c>
    </row>
    <row r="1896" spans="1:14" x14ac:dyDescent="0.25">
      <c r="A1896" s="1" t="s">
        <v>169</v>
      </c>
      <c r="B1896" s="1">
        <v>63</v>
      </c>
      <c r="C1896" s="1">
        <v>119</v>
      </c>
      <c r="D1896" s="1">
        <v>65807024</v>
      </c>
      <c r="E1896" s="1" t="s">
        <v>1740</v>
      </c>
      <c r="F1896" s="1" t="s">
        <v>98</v>
      </c>
      <c r="G1896" s="1" t="s">
        <v>4298</v>
      </c>
      <c r="H1896" s="1">
        <v>172405</v>
      </c>
      <c r="I1896" s="1">
        <v>203</v>
      </c>
      <c r="J1896" s="1" t="s">
        <v>19</v>
      </c>
      <c r="K1896" s="1" t="s">
        <v>20</v>
      </c>
      <c r="L1896" s="1">
        <v>19000000</v>
      </c>
      <c r="M1896" s="1">
        <v>1995</v>
      </c>
      <c r="N1896" s="1">
        <v>6.8</v>
      </c>
    </row>
    <row r="1897" spans="1:14" x14ac:dyDescent="0.25">
      <c r="A1897" s="2" t="s">
        <v>2629</v>
      </c>
      <c r="B1897" s="2">
        <v>43</v>
      </c>
      <c r="C1897" s="2">
        <v>85</v>
      </c>
      <c r="D1897" s="2">
        <v>86930411</v>
      </c>
      <c r="E1897" s="2" t="s">
        <v>557</v>
      </c>
      <c r="F1897" s="2" t="s">
        <v>3535</v>
      </c>
      <c r="G1897" s="2" t="s">
        <v>4299</v>
      </c>
      <c r="H1897" s="2">
        <v>83269</v>
      </c>
      <c r="I1897" s="2">
        <v>87</v>
      </c>
      <c r="J1897" s="2" t="s">
        <v>19</v>
      </c>
      <c r="K1897" s="2" t="s">
        <v>20</v>
      </c>
      <c r="L1897" s="2">
        <v>23000000</v>
      </c>
      <c r="M1897" s="2">
        <v>1991</v>
      </c>
      <c r="N1897" s="2">
        <v>6.8</v>
      </c>
    </row>
    <row r="1898" spans="1:14" x14ac:dyDescent="0.25">
      <c r="A1898" s="1" t="s">
        <v>2556</v>
      </c>
      <c r="B1898" s="1">
        <v>211</v>
      </c>
      <c r="C1898" s="1">
        <v>98</v>
      </c>
      <c r="D1898" s="1">
        <v>53302314</v>
      </c>
      <c r="E1898" s="1" t="s">
        <v>2571</v>
      </c>
      <c r="F1898" s="1" t="s">
        <v>2753</v>
      </c>
      <c r="G1898" s="1" t="s">
        <v>4301</v>
      </c>
      <c r="H1898" s="1">
        <v>181058</v>
      </c>
      <c r="I1898" s="1">
        <v>674</v>
      </c>
      <c r="J1898" s="1" t="s">
        <v>19</v>
      </c>
      <c r="K1898" s="1" t="s">
        <v>20</v>
      </c>
      <c r="L1898" s="1">
        <v>23000000</v>
      </c>
      <c r="M1898" s="1">
        <v>2000</v>
      </c>
      <c r="N1898" s="1">
        <v>6.7</v>
      </c>
    </row>
    <row r="1899" spans="1:14" x14ac:dyDescent="0.25">
      <c r="A1899" s="2" t="s">
        <v>1667</v>
      </c>
      <c r="B1899" s="2">
        <v>421</v>
      </c>
      <c r="C1899" s="2">
        <v>101</v>
      </c>
      <c r="D1899" s="2">
        <v>40962534</v>
      </c>
      <c r="E1899" s="2" t="s">
        <v>1671</v>
      </c>
      <c r="F1899" s="2" t="s">
        <v>2025</v>
      </c>
      <c r="G1899" s="2" t="s">
        <v>4302</v>
      </c>
      <c r="H1899" s="2">
        <v>188652</v>
      </c>
      <c r="I1899" s="2">
        <v>288</v>
      </c>
      <c r="J1899" s="2" t="s">
        <v>19</v>
      </c>
      <c r="K1899" s="2" t="s">
        <v>20</v>
      </c>
      <c r="L1899" s="2">
        <v>12500000</v>
      </c>
      <c r="M1899" s="2">
        <v>2011</v>
      </c>
      <c r="N1899" s="2">
        <v>7.1</v>
      </c>
    </row>
    <row r="1900" spans="1:14" x14ac:dyDescent="0.25">
      <c r="A1900" s="1" t="s">
        <v>742</v>
      </c>
      <c r="B1900" s="1">
        <v>214</v>
      </c>
      <c r="C1900" s="1">
        <v>112</v>
      </c>
      <c r="D1900" s="1">
        <v>39235088</v>
      </c>
      <c r="E1900" s="1" t="s">
        <v>4303</v>
      </c>
      <c r="F1900" s="1" t="s">
        <v>204</v>
      </c>
      <c r="G1900" s="1" t="s">
        <v>4304</v>
      </c>
      <c r="H1900" s="1">
        <v>193962</v>
      </c>
      <c r="I1900" s="1">
        <v>805</v>
      </c>
      <c r="J1900" s="1" t="s">
        <v>19</v>
      </c>
      <c r="K1900" s="1" t="s">
        <v>20</v>
      </c>
      <c r="L1900" s="1">
        <v>23000000</v>
      </c>
      <c r="M1900" s="1">
        <v>2000</v>
      </c>
      <c r="N1900" s="1">
        <v>7.1</v>
      </c>
    </row>
    <row r="1901" spans="1:14" x14ac:dyDescent="0.25">
      <c r="A1901" s="2" t="s">
        <v>561</v>
      </c>
      <c r="B1901" s="2">
        <v>92</v>
      </c>
      <c r="C1901" s="2">
        <v>97</v>
      </c>
      <c r="D1901" s="2">
        <v>27338033</v>
      </c>
      <c r="E1901" s="2" t="s">
        <v>877</v>
      </c>
      <c r="F1901" s="2" t="s">
        <v>160</v>
      </c>
      <c r="G1901" s="2" t="s">
        <v>4305</v>
      </c>
      <c r="H1901" s="2">
        <v>19709</v>
      </c>
      <c r="I1901" s="2">
        <v>167</v>
      </c>
      <c r="J1901" s="2" t="s">
        <v>19</v>
      </c>
      <c r="K1901" s="2" t="s">
        <v>20</v>
      </c>
      <c r="L1901" s="2">
        <v>23000000</v>
      </c>
      <c r="M1901" s="2">
        <v>2001</v>
      </c>
      <c r="N1901" s="2">
        <v>6.1</v>
      </c>
    </row>
    <row r="1902" spans="1:14" x14ac:dyDescent="0.25">
      <c r="A1902" s="1" t="s">
        <v>941</v>
      </c>
      <c r="B1902" s="1">
        <v>574</v>
      </c>
      <c r="C1902" s="1">
        <v>126</v>
      </c>
      <c r="D1902" s="1">
        <v>25556065</v>
      </c>
      <c r="E1902" s="1" t="s">
        <v>2558</v>
      </c>
      <c r="F1902" s="1" t="s">
        <v>58</v>
      </c>
      <c r="G1902" s="1" t="s">
        <v>4306</v>
      </c>
      <c r="H1902" s="1">
        <v>355126</v>
      </c>
      <c r="I1902" s="1">
        <v>748</v>
      </c>
      <c r="J1902" s="1" t="s">
        <v>19</v>
      </c>
      <c r="K1902" s="1" t="s">
        <v>20</v>
      </c>
      <c r="L1902" s="1">
        <v>23000000</v>
      </c>
      <c r="M1902" s="1">
        <v>2013</v>
      </c>
      <c r="N1902" s="1">
        <v>8</v>
      </c>
    </row>
    <row r="1903" spans="1:14" x14ac:dyDescent="0.25">
      <c r="A1903" s="2" t="s">
        <v>1689</v>
      </c>
      <c r="B1903" s="2">
        <v>216</v>
      </c>
      <c r="C1903" s="2">
        <v>106</v>
      </c>
      <c r="D1903" s="2">
        <v>15785632</v>
      </c>
      <c r="E1903" s="2" t="s">
        <v>4138</v>
      </c>
      <c r="F1903" s="2" t="s">
        <v>160</v>
      </c>
      <c r="G1903" s="2" t="s">
        <v>4139</v>
      </c>
      <c r="H1903" s="2">
        <v>32513</v>
      </c>
      <c r="I1903" s="2">
        <v>119</v>
      </c>
      <c r="J1903" s="2" t="s">
        <v>19</v>
      </c>
      <c r="K1903" s="2" t="s">
        <v>31</v>
      </c>
      <c r="L1903" s="2">
        <v>23000000</v>
      </c>
      <c r="M1903" s="2">
        <v>2016</v>
      </c>
      <c r="N1903" s="2">
        <v>7.5</v>
      </c>
    </row>
    <row r="1904" spans="1:14" x14ac:dyDescent="0.25">
      <c r="A1904" s="1" t="s">
        <v>2115</v>
      </c>
      <c r="B1904" s="1">
        <v>140</v>
      </c>
      <c r="C1904" s="1">
        <v>97</v>
      </c>
      <c r="D1904" s="1">
        <v>21973182</v>
      </c>
      <c r="E1904" s="1" t="s">
        <v>477</v>
      </c>
      <c r="F1904" s="1" t="s">
        <v>200</v>
      </c>
      <c r="G1904" s="1" t="s">
        <v>4307</v>
      </c>
      <c r="H1904" s="1">
        <v>53415</v>
      </c>
      <c r="I1904" s="1">
        <v>339</v>
      </c>
      <c r="J1904" s="1" t="s">
        <v>19</v>
      </c>
      <c r="K1904" s="1" t="s">
        <v>20</v>
      </c>
      <c r="L1904" s="1">
        <v>23000000</v>
      </c>
      <c r="M1904" s="1">
        <v>2001</v>
      </c>
      <c r="N1904" s="1">
        <v>6.6</v>
      </c>
    </row>
    <row r="1905" spans="1:14" x14ac:dyDescent="0.25">
      <c r="A1905" s="2" t="s">
        <v>4308</v>
      </c>
      <c r="B1905" s="2">
        <v>28</v>
      </c>
      <c r="C1905" s="2">
        <v>100</v>
      </c>
      <c r="D1905" s="2">
        <v>4756</v>
      </c>
      <c r="E1905" s="2" t="s">
        <v>120</v>
      </c>
      <c r="F1905" s="2" t="s">
        <v>720</v>
      </c>
      <c r="G1905" s="2" t="s">
        <v>4309</v>
      </c>
      <c r="H1905" s="2">
        <v>4191</v>
      </c>
      <c r="I1905" s="2">
        <v>32</v>
      </c>
      <c r="J1905" s="2" t="s">
        <v>19</v>
      </c>
      <c r="K1905" s="2" t="s">
        <v>31</v>
      </c>
      <c r="L1905" s="2">
        <v>25000000</v>
      </c>
      <c r="M1905" s="2">
        <v>2013</v>
      </c>
      <c r="N1905" s="2">
        <v>5.4</v>
      </c>
    </row>
    <row r="1906" spans="1:14" x14ac:dyDescent="0.25">
      <c r="A1906" s="1" t="s">
        <v>2193</v>
      </c>
      <c r="B1906" s="1">
        <v>36</v>
      </c>
      <c r="C1906" s="1">
        <v>114</v>
      </c>
      <c r="D1906" s="1">
        <v>18653615</v>
      </c>
      <c r="E1906" s="1" t="s">
        <v>1289</v>
      </c>
      <c r="F1906" s="1" t="s">
        <v>470</v>
      </c>
      <c r="G1906" s="1" t="s">
        <v>4311</v>
      </c>
      <c r="H1906" s="1">
        <v>14786</v>
      </c>
      <c r="I1906" s="1">
        <v>103</v>
      </c>
      <c r="J1906" s="1" t="s">
        <v>19</v>
      </c>
      <c r="K1906" s="1" t="s">
        <v>20</v>
      </c>
      <c r="L1906" s="1">
        <v>23000000</v>
      </c>
      <c r="M1906" s="1">
        <v>1999</v>
      </c>
      <c r="N1906" s="1">
        <v>6.1</v>
      </c>
    </row>
    <row r="1907" spans="1:14" x14ac:dyDescent="0.25">
      <c r="A1907" s="1" t="s">
        <v>4312</v>
      </c>
      <c r="B1907" s="1">
        <v>53</v>
      </c>
      <c r="C1907" s="1">
        <v>88</v>
      </c>
      <c r="D1907" s="1">
        <v>13019253</v>
      </c>
      <c r="E1907" s="1" t="s">
        <v>557</v>
      </c>
      <c r="F1907" s="1" t="s">
        <v>2244</v>
      </c>
      <c r="G1907" s="1" t="s">
        <v>4313</v>
      </c>
      <c r="H1907" s="1">
        <v>3914</v>
      </c>
      <c r="I1907" s="1">
        <v>47</v>
      </c>
      <c r="J1907" s="1" t="s">
        <v>19</v>
      </c>
      <c r="K1907" s="1" t="s">
        <v>20</v>
      </c>
      <c r="L1907" s="1">
        <v>23000000</v>
      </c>
      <c r="M1907" s="1">
        <v>2000</v>
      </c>
      <c r="N1907" s="1">
        <v>5.6</v>
      </c>
    </row>
    <row r="1908" spans="1:14" x14ac:dyDescent="0.25">
      <c r="A1908" s="2" t="s">
        <v>807</v>
      </c>
      <c r="B1908" s="2">
        <v>394</v>
      </c>
      <c r="C1908" s="2">
        <v>93</v>
      </c>
      <c r="D1908" s="2">
        <v>18934858</v>
      </c>
      <c r="E1908" s="2" t="s">
        <v>34</v>
      </c>
      <c r="F1908" s="2" t="s">
        <v>260</v>
      </c>
      <c r="G1908" s="2" t="s">
        <v>4314</v>
      </c>
      <c r="H1908" s="2">
        <v>72646</v>
      </c>
      <c r="I1908" s="2">
        <v>397</v>
      </c>
      <c r="J1908" s="2" t="s">
        <v>19</v>
      </c>
      <c r="K1908" s="2" t="s">
        <v>3523</v>
      </c>
      <c r="L1908" s="2">
        <v>23000000</v>
      </c>
      <c r="M1908" s="2">
        <v>2011</v>
      </c>
      <c r="N1908" s="2">
        <v>5.8</v>
      </c>
    </row>
    <row r="1909" spans="1:14" x14ac:dyDescent="0.25">
      <c r="A1909" s="1" t="s">
        <v>4315</v>
      </c>
      <c r="B1909" s="1">
        <v>80</v>
      </c>
      <c r="C1909" s="1">
        <v>92</v>
      </c>
      <c r="D1909" s="1">
        <v>20763013</v>
      </c>
      <c r="E1909" s="1" t="s">
        <v>3747</v>
      </c>
      <c r="F1909" s="1" t="s">
        <v>4316</v>
      </c>
      <c r="G1909" s="1" t="s">
        <v>4317</v>
      </c>
      <c r="H1909" s="1">
        <v>30840</v>
      </c>
      <c r="I1909" s="1">
        <v>383</v>
      </c>
      <c r="J1909" s="1" t="s">
        <v>19</v>
      </c>
      <c r="K1909" s="1" t="s">
        <v>20</v>
      </c>
      <c r="L1909" s="1">
        <v>23000000</v>
      </c>
      <c r="M1909" s="1">
        <v>1987</v>
      </c>
      <c r="N1909" s="1">
        <v>2.8</v>
      </c>
    </row>
    <row r="1910" spans="1:14" x14ac:dyDescent="0.25">
      <c r="A1910" s="2" t="s">
        <v>4318</v>
      </c>
      <c r="B1910" s="2">
        <v>45</v>
      </c>
      <c r="C1910" s="2">
        <v>98</v>
      </c>
      <c r="D1910" s="2">
        <v>12782508</v>
      </c>
      <c r="E1910" s="2" t="s">
        <v>1671</v>
      </c>
      <c r="F1910" s="2" t="s">
        <v>130</v>
      </c>
      <c r="G1910" s="2" t="s">
        <v>4319</v>
      </c>
      <c r="H1910" s="2">
        <v>20163</v>
      </c>
      <c r="I1910" s="2">
        <v>71</v>
      </c>
      <c r="J1910" s="2" t="s">
        <v>19</v>
      </c>
      <c r="K1910" s="2" t="s">
        <v>20</v>
      </c>
      <c r="L1910" s="2">
        <v>23000000</v>
      </c>
      <c r="M1910" s="2">
        <v>1996</v>
      </c>
      <c r="N1910" s="2">
        <v>6.7</v>
      </c>
    </row>
    <row r="1911" spans="1:14" x14ac:dyDescent="0.25">
      <c r="A1911" s="1" t="s">
        <v>4320</v>
      </c>
      <c r="B1911" s="1">
        <v>47</v>
      </c>
      <c r="C1911" s="1">
        <v>94</v>
      </c>
      <c r="D1911" s="1">
        <v>11508423</v>
      </c>
      <c r="E1911" s="1" t="s">
        <v>4321</v>
      </c>
      <c r="F1911" s="1" t="s">
        <v>1933</v>
      </c>
      <c r="G1911" s="1" t="s">
        <v>4322</v>
      </c>
      <c r="H1911" s="1">
        <v>3174</v>
      </c>
      <c r="I1911" s="1">
        <v>19</v>
      </c>
      <c r="J1911" s="1" t="s">
        <v>19</v>
      </c>
      <c r="K1911" s="1" t="s">
        <v>20</v>
      </c>
      <c r="L1911" s="1">
        <v>23000000</v>
      </c>
      <c r="M1911" s="1">
        <v>2008</v>
      </c>
      <c r="N1911" s="1">
        <v>5.0999999999999996</v>
      </c>
    </row>
    <row r="1912" spans="1:14" x14ac:dyDescent="0.25">
      <c r="A1912" s="2" t="s">
        <v>2374</v>
      </c>
      <c r="B1912" s="2">
        <v>90</v>
      </c>
      <c r="C1912" s="2">
        <v>102</v>
      </c>
      <c r="D1912" s="2">
        <v>10660147</v>
      </c>
      <c r="E1912" s="2" t="s">
        <v>129</v>
      </c>
      <c r="F1912" s="2" t="s">
        <v>1693</v>
      </c>
      <c r="G1912" s="2" t="s">
        <v>4323</v>
      </c>
      <c r="H1912" s="2">
        <v>17740</v>
      </c>
      <c r="I1912" s="2">
        <v>165</v>
      </c>
      <c r="J1912" s="2" t="s">
        <v>19</v>
      </c>
      <c r="K1912" s="2" t="s">
        <v>31</v>
      </c>
      <c r="L1912" s="2">
        <v>23000000</v>
      </c>
      <c r="M1912" s="2">
        <v>1999</v>
      </c>
      <c r="N1912" s="2">
        <v>7.2</v>
      </c>
    </row>
    <row r="1913" spans="1:14" x14ac:dyDescent="0.25">
      <c r="A1913" s="1" t="s">
        <v>2720</v>
      </c>
      <c r="B1913" s="1">
        <v>30</v>
      </c>
      <c r="C1913" s="1">
        <v>98</v>
      </c>
      <c r="D1913" s="1">
        <v>7434726</v>
      </c>
      <c r="E1913" s="1" t="s">
        <v>4324</v>
      </c>
      <c r="F1913" s="1" t="s">
        <v>920</v>
      </c>
      <c r="G1913" s="1" t="s">
        <v>4325</v>
      </c>
      <c r="H1913" s="1">
        <v>14473</v>
      </c>
      <c r="I1913" s="1">
        <v>81</v>
      </c>
      <c r="J1913" s="1" t="s">
        <v>19</v>
      </c>
      <c r="K1913" s="1" t="s">
        <v>20</v>
      </c>
      <c r="L1913" s="1">
        <v>23000000</v>
      </c>
      <c r="M1913" s="1">
        <v>1991</v>
      </c>
      <c r="N1913" s="1">
        <v>6</v>
      </c>
    </row>
    <row r="1914" spans="1:14" x14ac:dyDescent="0.25">
      <c r="A1914" s="1" t="s">
        <v>4326</v>
      </c>
      <c r="B1914" s="1">
        <v>165</v>
      </c>
      <c r="C1914" s="1">
        <v>111</v>
      </c>
      <c r="D1914" s="1">
        <v>6109075</v>
      </c>
      <c r="E1914" s="1" t="s">
        <v>817</v>
      </c>
      <c r="F1914" s="1" t="s">
        <v>1057</v>
      </c>
      <c r="G1914" s="1" t="s">
        <v>4327</v>
      </c>
      <c r="H1914" s="1">
        <v>32003</v>
      </c>
      <c r="I1914" s="1">
        <v>65</v>
      </c>
      <c r="J1914" s="1" t="s">
        <v>773</v>
      </c>
      <c r="K1914" s="1" t="s">
        <v>774</v>
      </c>
      <c r="L1914" s="1">
        <v>19430000</v>
      </c>
      <c r="M1914" s="1">
        <v>2009</v>
      </c>
      <c r="N1914" s="1">
        <v>6.7</v>
      </c>
    </row>
    <row r="1915" spans="1:14" x14ac:dyDescent="0.25">
      <c r="A1915" s="1" t="s">
        <v>2609</v>
      </c>
      <c r="B1915" s="1">
        <v>155</v>
      </c>
      <c r="C1915" s="1">
        <v>100</v>
      </c>
      <c r="D1915" s="1">
        <v>2708188</v>
      </c>
      <c r="E1915" s="1" t="s">
        <v>753</v>
      </c>
      <c r="F1915" s="1" t="s">
        <v>4328</v>
      </c>
      <c r="G1915" s="1" t="s">
        <v>4329</v>
      </c>
      <c r="H1915" s="1">
        <v>8924</v>
      </c>
      <c r="I1915" s="1">
        <v>43</v>
      </c>
      <c r="J1915" s="1" t="s">
        <v>19</v>
      </c>
      <c r="K1915" s="1" t="s">
        <v>31</v>
      </c>
      <c r="L1915" s="1">
        <v>23000000</v>
      </c>
      <c r="M1915" s="1">
        <v>2009</v>
      </c>
      <c r="N1915" s="1">
        <v>6.2</v>
      </c>
    </row>
    <row r="1916" spans="1:14" x14ac:dyDescent="0.25">
      <c r="A1916" s="1" t="s">
        <v>4330</v>
      </c>
      <c r="B1916" s="1">
        <v>118</v>
      </c>
      <c r="C1916" s="1">
        <v>141</v>
      </c>
      <c r="D1916" s="1">
        <v>16123851</v>
      </c>
      <c r="E1916" s="1" t="s">
        <v>1671</v>
      </c>
      <c r="F1916" s="1" t="s">
        <v>4331</v>
      </c>
      <c r="G1916" s="1" t="s">
        <v>4332</v>
      </c>
      <c r="H1916" s="1">
        <v>17373</v>
      </c>
      <c r="I1916" s="1">
        <v>148</v>
      </c>
      <c r="J1916" s="1" t="s">
        <v>19</v>
      </c>
      <c r="K1916" s="1" t="s">
        <v>20</v>
      </c>
      <c r="L1916" s="1">
        <v>23000000</v>
      </c>
      <c r="M1916" s="1">
        <v>2004</v>
      </c>
      <c r="N1916" s="1">
        <v>6.2</v>
      </c>
    </row>
    <row r="1917" spans="1:14" x14ac:dyDescent="0.25">
      <c r="A1917" s="1" t="s">
        <v>1725</v>
      </c>
      <c r="B1917" s="1">
        <v>314</v>
      </c>
      <c r="C1917" s="1">
        <v>114</v>
      </c>
      <c r="D1917" s="1">
        <v>71975611</v>
      </c>
      <c r="E1917" s="1" t="s">
        <v>3309</v>
      </c>
      <c r="F1917" s="1" t="s">
        <v>4334</v>
      </c>
      <c r="G1917" s="1" t="s">
        <v>4335</v>
      </c>
      <c r="H1917" s="1">
        <v>209396</v>
      </c>
      <c r="I1917" s="1">
        <v>580</v>
      </c>
      <c r="J1917" s="1" t="s">
        <v>19</v>
      </c>
      <c r="K1917" s="1" t="s">
        <v>20</v>
      </c>
      <c r="L1917" s="1">
        <v>25000000</v>
      </c>
      <c r="M1917" s="1">
        <v>2007</v>
      </c>
      <c r="N1917" s="1">
        <v>6.8</v>
      </c>
    </row>
    <row r="1918" spans="1:14" x14ac:dyDescent="0.25">
      <c r="A1918" s="2" t="s">
        <v>4336</v>
      </c>
      <c r="B1918" s="2">
        <v>103</v>
      </c>
      <c r="C1918" s="2">
        <v>96</v>
      </c>
      <c r="D1918" s="2">
        <v>38119483</v>
      </c>
      <c r="E1918" s="2" t="s">
        <v>979</v>
      </c>
      <c r="F1918" s="2" t="s">
        <v>4337</v>
      </c>
      <c r="G1918" s="2" t="s">
        <v>4338</v>
      </c>
      <c r="H1918" s="2">
        <v>136667</v>
      </c>
      <c r="I1918" s="2">
        <v>273</v>
      </c>
      <c r="J1918" s="2" t="s">
        <v>19</v>
      </c>
      <c r="K1918" s="2" t="s">
        <v>20</v>
      </c>
      <c r="L1918" s="2">
        <v>22700000</v>
      </c>
      <c r="M1918" s="2">
        <v>1987</v>
      </c>
      <c r="N1918" s="2">
        <v>7.1</v>
      </c>
    </row>
    <row r="1919" spans="1:14" x14ac:dyDescent="0.25">
      <c r="A1919" s="1" t="s">
        <v>4339</v>
      </c>
      <c r="B1919" s="1">
        <v>183</v>
      </c>
      <c r="C1919" s="1">
        <v>111</v>
      </c>
      <c r="D1919" s="1">
        <v>4190530</v>
      </c>
      <c r="E1919" s="1" t="s">
        <v>1664</v>
      </c>
      <c r="F1919" s="1" t="s">
        <v>4340</v>
      </c>
      <c r="G1919" s="1" t="s">
        <v>4341</v>
      </c>
      <c r="H1919" s="1">
        <v>53341</v>
      </c>
      <c r="I1919" s="1">
        <v>185</v>
      </c>
      <c r="J1919" s="1" t="s">
        <v>19</v>
      </c>
      <c r="K1919" s="1" t="s">
        <v>220</v>
      </c>
      <c r="L1919" s="1">
        <v>22500000</v>
      </c>
      <c r="M1919" s="1">
        <v>2014</v>
      </c>
      <c r="N1919" s="1">
        <v>7.1</v>
      </c>
    </row>
    <row r="1920" spans="1:14" x14ac:dyDescent="0.25">
      <c r="A1920" s="2" t="s">
        <v>1542</v>
      </c>
      <c r="B1920" s="2">
        <v>77</v>
      </c>
      <c r="C1920" s="2">
        <v>127</v>
      </c>
      <c r="D1920" s="2">
        <v>217631306</v>
      </c>
      <c r="E1920" s="2" t="s">
        <v>4342</v>
      </c>
      <c r="F1920" s="2" t="s">
        <v>731</v>
      </c>
      <c r="G1920" s="2" t="s">
        <v>4343</v>
      </c>
      <c r="H1920" s="2">
        <v>154199</v>
      </c>
      <c r="I1920" s="2">
        <v>252</v>
      </c>
      <c r="J1920" s="2" t="s">
        <v>19</v>
      </c>
      <c r="K1920" s="2" t="s">
        <v>20</v>
      </c>
      <c r="L1920" s="2">
        <v>22000000</v>
      </c>
      <c r="M1920" s="2">
        <v>1990</v>
      </c>
      <c r="N1920" s="2">
        <v>7</v>
      </c>
    </row>
    <row r="1921" spans="1:14" x14ac:dyDescent="0.25">
      <c r="A1921" s="1" t="s">
        <v>1711</v>
      </c>
      <c r="B1921" s="1">
        <v>171</v>
      </c>
      <c r="C1921" s="1">
        <v>107</v>
      </c>
      <c r="D1921" s="1">
        <v>176483808</v>
      </c>
      <c r="E1921" s="1" t="s">
        <v>877</v>
      </c>
      <c r="F1921" s="1" t="s">
        <v>351</v>
      </c>
      <c r="G1921" s="1" t="s">
        <v>4344</v>
      </c>
      <c r="H1921" s="1">
        <v>247289</v>
      </c>
      <c r="I1921" s="1">
        <v>611</v>
      </c>
      <c r="J1921" s="1" t="s">
        <v>19</v>
      </c>
      <c r="K1921" s="1" t="s">
        <v>20</v>
      </c>
      <c r="L1921" s="1">
        <v>23000000</v>
      </c>
      <c r="M1921" s="1">
        <v>1998</v>
      </c>
      <c r="N1921" s="1">
        <v>7.1</v>
      </c>
    </row>
    <row r="1922" spans="1:14" x14ac:dyDescent="0.25">
      <c r="A1922" s="2" t="s">
        <v>2019</v>
      </c>
      <c r="B1922" s="2">
        <v>64</v>
      </c>
      <c r="C1922" s="2">
        <v>97</v>
      </c>
      <c r="D1922" s="2">
        <v>144833357</v>
      </c>
      <c r="E1922" s="2" t="s">
        <v>2267</v>
      </c>
      <c r="F1922" s="2" t="s">
        <v>1782</v>
      </c>
      <c r="G1922" s="2" t="s">
        <v>4345</v>
      </c>
      <c r="H1922" s="2">
        <v>64742</v>
      </c>
      <c r="I1922" s="2">
        <v>111</v>
      </c>
      <c r="J1922" s="2" t="s">
        <v>19</v>
      </c>
      <c r="K1922" s="2" t="s">
        <v>20</v>
      </c>
      <c r="L1922" s="2">
        <v>22000000</v>
      </c>
      <c r="M1922" s="2">
        <v>1994</v>
      </c>
      <c r="N1922" s="2">
        <v>6.4</v>
      </c>
    </row>
    <row r="1923" spans="1:14" x14ac:dyDescent="0.25">
      <c r="A1923" s="1" t="s">
        <v>1066</v>
      </c>
      <c r="B1923" s="1">
        <v>92</v>
      </c>
      <c r="C1923" s="1">
        <v>127</v>
      </c>
      <c r="D1923" s="1">
        <v>75597042</v>
      </c>
      <c r="E1923" s="1" t="s">
        <v>3515</v>
      </c>
      <c r="F1923" s="1" t="s">
        <v>310</v>
      </c>
      <c r="G1923" s="1" t="s">
        <v>4346</v>
      </c>
      <c r="H1923" s="1">
        <v>26434</v>
      </c>
      <c r="I1923" s="1">
        <v>174</v>
      </c>
      <c r="J1923" s="1" t="s">
        <v>19</v>
      </c>
      <c r="K1923" s="1" t="s">
        <v>20</v>
      </c>
      <c r="L1923" s="1">
        <v>20000000</v>
      </c>
      <c r="M1923" s="1">
        <v>2002</v>
      </c>
      <c r="N1923" s="1">
        <v>7</v>
      </c>
    </row>
    <row r="1924" spans="1:14" x14ac:dyDescent="0.25">
      <c r="A1924" s="2" t="s">
        <v>2409</v>
      </c>
      <c r="B1924" s="2">
        <v>112</v>
      </c>
      <c r="C1924" s="2">
        <v>110</v>
      </c>
      <c r="D1924" s="2">
        <v>90636983</v>
      </c>
      <c r="E1924" s="2" t="s">
        <v>3493</v>
      </c>
      <c r="F1924" s="2" t="s">
        <v>588</v>
      </c>
      <c r="G1924" s="2" t="s">
        <v>4348</v>
      </c>
      <c r="H1924" s="2">
        <v>44021</v>
      </c>
      <c r="I1924" s="2">
        <v>83</v>
      </c>
      <c r="J1924" s="2" t="s">
        <v>19</v>
      </c>
      <c r="K1924" s="2" t="s">
        <v>20</v>
      </c>
      <c r="L1924" s="2">
        <v>22000000</v>
      </c>
      <c r="M1924" s="2">
        <v>2007</v>
      </c>
      <c r="N1924" s="2">
        <v>6.2</v>
      </c>
    </row>
    <row r="1925" spans="1:14" x14ac:dyDescent="0.25">
      <c r="A1925" s="1" t="s">
        <v>1796</v>
      </c>
      <c r="B1925" s="1">
        <v>69</v>
      </c>
      <c r="C1925" s="1">
        <v>135</v>
      </c>
      <c r="D1925" s="1">
        <v>70960517</v>
      </c>
      <c r="E1925" s="1" t="s">
        <v>129</v>
      </c>
      <c r="F1925" s="1" t="s">
        <v>1796</v>
      </c>
      <c r="G1925" s="1" t="s">
        <v>4349</v>
      </c>
      <c r="H1925" s="1">
        <v>54631</v>
      </c>
      <c r="I1925" s="1">
        <v>192</v>
      </c>
      <c r="J1925" s="1" t="s">
        <v>19</v>
      </c>
      <c r="K1925" s="1" t="s">
        <v>20</v>
      </c>
      <c r="L1925" s="1">
        <v>35000000</v>
      </c>
      <c r="M1925" s="1">
        <v>1995</v>
      </c>
      <c r="N1925" s="1">
        <v>7.5</v>
      </c>
    </row>
    <row r="1926" spans="1:14" x14ac:dyDescent="0.25">
      <c r="A1926" s="2" t="s">
        <v>3319</v>
      </c>
      <c r="B1926" s="2">
        <v>75</v>
      </c>
      <c r="C1926" s="2">
        <v>84</v>
      </c>
      <c r="D1926" s="2">
        <v>55762229</v>
      </c>
      <c r="E1926" s="2" t="s">
        <v>2551</v>
      </c>
      <c r="F1926" s="2" t="s">
        <v>2106</v>
      </c>
      <c r="G1926" s="2" t="s">
        <v>4350</v>
      </c>
      <c r="H1926" s="2">
        <v>47383</v>
      </c>
      <c r="I1926" s="2">
        <v>132</v>
      </c>
      <c r="J1926" s="2" t="s">
        <v>19</v>
      </c>
      <c r="K1926" s="2" t="s">
        <v>20</v>
      </c>
      <c r="L1926" s="2">
        <v>22000000</v>
      </c>
      <c r="M1926" s="2">
        <v>2001</v>
      </c>
      <c r="N1926" s="2">
        <v>4.8</v>
      </c>
    </row>
    <row r="1927" spans="1:14" x14ac:dyDescent="0.25">
      <c r="A1927" s="2" t="s">
        <v>3391</v>
      </c>
      <c r="B1927" s="2">
        <v>180</v>
      </c>
      <c r="C1927" s="2">
        <v>122</v>
      </c>
      <c r="D1927" s="2">
        <v>54235441</v>
      </c>
      <c r="E1927" s="2" t="s">
        <v>1289</v>
      </c>
      <c r="F1927" s="2" t="s">
        <v>4351</v>
      </c>
      <c r="G1927" s="2" t="s">
        <v>4352</v>
      </c>
      <c r="H1927" s="2">
        <v>52894</v>
      </c>
      <c r="I1927" s="2">
        <v>185</v>
      </c>
      <c r="J1927" s="2" t="s">
        <v>19</v>
      </c>
      <c r="K1927" s="2" t="s">
        <v>20</v>
      </c>
      <c r="L1927" s="2">
        <v>22000000</v>
      </c>
      <c r="M1927" s="2">
        <v>2014</v>
      </c>
      <c r="N1927" s="2">
        <v>7.3</v>
      </c>
    </row>
    <row r="1928" spans="1:14" x14ac:dyDescent="0.25">
      <c r="A1928" s="1" t="s">
        <v>3026</v>
      </c>
      <c r="B1928" s="1">
        <v>53</v>
      </c>
      <c r="C1928" s="1">
        <v>114</v>
      </c>
      <c r="D1928" s="1">
        <v>50728000</v>
      </c>
      <c r="E1928" s="1" t="s">
        <v>613</v>
      </c>
      <c r="F1928" s="1" t="s">
        <v>3516</v>
      </c>
      <c r="G1928" s="1" t="s">
        <v>4353</v>
      </c>
      <c r="H1928" s="1">
        <v>48909</v>
      </c>
      <c r="I1928" s="1">
        <v>166</v>
      </c>
      <c r="J1928" s="1" t="s">
        <v>19</v>
      </c>
      <c r="K1928" s="1" t="s">
        <v>20</v>
      </c>
      <c r="L1928" s="1">
        <v>22000000</v>
      </c>
      <c r="M1928" s="1">
        <v>1995</v>
      </c>
      <c r="N1928" s="1">
        <v>5.8</v>
      </c>
    </row>
    <row r="1929" spans="1:14" x14ac:dyDescent="0.25">
      <c r="A1929" s="2" t="s">
        <v>4354</v>
      </c>
      <c r="B1929" s="2">
        <v>129</v>
      </c>
      <c r="C1929" s="2">
        <v>132</v>
      </c>
      <c r="D1929" s="2">
        <v>40270895</v>
      </c>
      <c r="E1929" s="2" t="s">
        <v>1671</v>
      </c>
      <c r="F1929" s="2" t="s">
        <v>2015</v>
      </c>
      <c r="G1929" s="2" t="s">
        <v>4355</v>
      </c>
      <c r="H1929" s="2">
        <v>121937</v>
      </c>
      <c r="I1929" s="2">
        <v>431</v>
      </c>
      <c r="J1929" s="2" t="s">
        <v>19</v>
      </c>
      <c r="K1929" s="2" t="s">
        <v>20</v>
      </c>
      <c r="L1929" s="2">
        <v>22000000</v>
      </c>
      <c r="M1929" s="2">
        <v>2001</v>
      </c>
      <c r="N1929" s="2">
        <v>7.6</v>
      </c>
    </row>
    <row r="1930" spans="1:14" x14ac:dyDescent="0.25">
      <c r="A1930" s="1" t="s">
        <v>4356</v>
      </c>
      <c r="B1930" s="1">
        <v>61</v>
      </c>
      <c r="C1930" s="1">
        <v>170</v>
      </c>
      <c r="D1930" s="1">
        <v>59696176</v>
      </c>
      <c r="E1930" s="1" t="s">
        <v>2726</v>
      </c>
      <c r="F1930" s="1" t="s">
        <v>4357</v>
      </c>
      <c r="G1930" s="1" t="s">
        <v>4358</v>
      </c>
      <c r="H1930" s="1">
        <v>15448</v>
      </c>
      <c r="I1930" s="1">
        <v>174</v>
      </c>
      <c r="J1930" s="1" t="s">
        <v>19</v>
      </c>
      <c r="K1930" s="1" t="s">
        <v>20</v>
      </c>
      <c r="L1930" s="1">
        <v>22000000</v>
      </c>
      <c r="M1930" s="1">
        <v>2014</v>
      </c>
      <c r="N1930" s="1">
        <v>5.6</v>
      </c>
    </row>
    <row r="1931" spans="1:14" x14ac:dyDescent="0.25">
      <c r="A1931" s="2" t="s">
        <v>847</v>
      </c>
      <c r="B1931" s="2">
        <v>226</v>
      </c>
      <c r="C1931" s="2">
        <v>133</v>
      </c>
      <c r="D1931" s="2">
        <v>51483949</v>
      </c>
      <c r="E1931" s="2" t="s">
        <v>726</v>
      </c>
      <c r="F1931" s="2" t="s">
        <v>172</v>
      </c>
      <c r="G1931" s="2" t="s">
        <v>4359</v>
      </c>
      <c r="H1931" s="2">
        <v>208092</v>
      </c>
      <c r="I1931" s="2">
        <v>806</v>
      </c>
      <c r="J1931" s="2" t="s">
        <v>19</v>
      </c>
      <c r="K1931" s="2" t="s">
        <v>31</v>
      </c>
      <c r="L1931" s="2">
        <v>22000000</v>
      </c>
      <c r="M1931" s="2">
        <v>2003</v>
      </c>
      <c r="N1931" s="2">
        <v>7</v>
      </c>
    </row>
    <row r="1932" spans="1:14" x14ac:dyDescent="0.25">
      <c r="A1932" s="1" t="s">
        <v>1725</v>
      </c>
      <c r="B1932" s="1">
        <v>116</v>
      </c>
      <c r="C1932" s="1">
        <v>112</v>
      </c>
      <c r="D1932" s="1">
        <v>36020063</v>
      </c>
      <c r="E1932" s="1" t="s">
        <v>1962</v>
      </c>
      <c r="F1932" s="1" t="s">
        <v>2036</v>
      </c>
      <c r="G1932" s="1" t="s">
        <v>4360</v>
      </c>
      <c r="H1932" s="1">
        <v>62584</v>
      </c>
      <c r="I1932" s="1">
        <v>375</v>
      </c>
      <c r="J1932" s="1" t="s">
        <v>19</v>
      </c>
      <c r="K1932" s="1" t="s">
        <v>20</v>
      </c>
      <c r="L1932" s="1">
        <v>22000000</v>
      </c>
      <c r="M1932" s="1">
        <v>2005</v>
      </c>
      <c r="N1932" s="1">
        <v>6.6</v>
      </c>
    </row>
    <row r="1933" spans="1:14" x14ac:dyDescent="0.25">
      <c r="A1933" s="2" t="s">
        <v>807</v>
      </c>
      <c r="B1933" s="2">
        <v>248</v>
      </c>
      <c r="C1933" s="2">
        <v>108</v>
      </c>
      <c r="D1933" s="2">
        <v>33313582</v>
      </c>
      <c r="E1933" s="2" t="s">
        <v>2485</v>
      </c>
      <c r="F1933" s="2" t="s">
        <v>629</v>
      </c>
      <c r="G1933" s="2" t="s">
        <v>4361</v>
      </c>
      <c r="H1933" s="2">
        <v>52888</v>
      </c>
      <c r="I1933" s="2">
        <v>175</v>
      </c>
      <c r="J1933" s="2" t="s">
        <v>19</v>
      </c>
      <c r="K1933" s="2" t="s">
        <v>20</v>
      </c>
      <c r="L1933" s="2">
        <v>21000000</v>
      </c>
      <c r="M1933" s="2">
        <v>2009</v>
      </c>
      <c r="N1933" s="2">
        <v>6.5</v>
      </c>
    </row>
    <row r="1934" spans="1:14" x14ac:dyDescent="0.25">
      <c r="A1934" s="1" t="s">
        <v>3818</v>
      </c>
      <c r="B1934" s="1">
        <v>23</v>
      </c>
      <c r="C1934" s="1">
        <v>115</v>
      </c>
      <c r="D1934" s="1">
        <v>25842000</v>
      </c>
      <c r="E1934" s="1" t="s">
        <v>2886</v>
      </c>
      <c r="F1934" s="1" t="s">
        <v>429</v>
      </c>
      <c r="G1934" s="1" t="s">
        <v>4362</v>
      </c>
      <c r="H1934" s="1">
        <v>13455</v>
      </c>
      <c r="I1934" s="1">
        <v>87</v>
      </c>
      <c r="J1934" s="1" t="s">
        <v>19</v>
      </c>
      <c r="K1934" s="1" t="s">
        <v>31</v>
      </c>
      <c r="L1934" s="1">
        <v>22000000</v>
      </c>
      <c r="M1934" s="1">
        <v>1993</v>
      </c>
      <c r="N1934" s="1">
        <v>7.4</v>
      </c>
    </row>
    <row r="1935" spans="1:14" x14ac:dyDescent="0.25">
      <c r="A1935" s="2" t="s">
        <v>4363</v>
      </c>
      <c r="B1935" s="2">
        <v>98</v>
      </c>
      <c r="C1935" s="2">
        <v>83</v>
      </c>
      <c r="D1935" s="2">
        <v>22264487</v>
      </c>
      <c r="E1935" s="2" t="s">
        <v>872</v>
      </c>
      <c r="F1935" s="2" t="s">
        <v>2222</v>
      </c>
      <c r="G1935" s="2" t="s">
        <v>4364</v>
      </c>
      <c r="H1935" s="2">
        <v>41239</v>
      </c>
      <c r="I1935" s="2">
        <v>166</v>
      </c>
      <c r="J1935" s="2" t="s">
        <v>19</v>
      </c>
      <c r="K1935" s="2" t="s">
        <v>20</v>
      </c>
      <c r="L1935" s="2">
        <v>22000000</v>
      </c>
      <c r="M1935" s="2">
        <v>2005</v>
      </c>
      <c r="N1935" s="2">
        <v>4.5999999999999996</v>
      </c>
    </row>
    <row r="1936" spans="1:14" x14ac:dyDescent="0.25">
      <c r="A1936" s="1" t="s">
        <v>3431</v>
      </c>
      <c r="B1936" s="1">
        <v>168</v>
      </c>
      <c r="C1936" s="1">
        <v>105</v>
      </c>
      <c r="D1936" s="1">
        <v>30659817</v>
      </c>
      <c r="E1936" s="1" t="s">
        <v>1289</v>
      </c>
      <c r="F1936" s="1" t="s">
        <v>4365</v>
      </c>
      <c r="G1936" s="1" t="s">
        <v>4366</v>
      </c>
      <c r="H1936" s="1">
        <v>59805</v>
      </c>
      <c r="I1936" s="1">
        <v>95</v>
      </c>
      <c r="J1936" s="1" t="s">
        <v>19</v>
      </c>
      <c r="K1936" s="1" t="s">
        <v>20</v>
      </c>
      <c r="L1936" s="1">
        <v>26000000</v>
      </c>
      <c r="M1936" s="1">
        <v>2013</v>
      </c>
      <c r="N1936" s="1">
        <v>6.4</v>
      </c>
    </row>
    <row r="1937" spans="1:14" x14ac:dyDescent="0.25">
      <c r="A1937" s="2" t="s">
        <v>2771</v>
      </c>
      <c r="B1937" s="2">
        <v>159</v>
      </c>
      <c r="C1937" s="2">
        <v>110</v>
      </c>
      <c r="D1937" s="2">
        <v>5773519</v>
      </c>
      <c r="E1937" s="2" t="s">
        <v>1562</v>
      </c>
      <c r="F1937" s="2" t="s">
        <v>60</v>
      </c>
      <c r="G1937" s="2" t="s">
        <v>2772</v>
      </c>
      <c r="H1937" s="2">
        <v>28621</v>
      </c>
      <c r="I1937" s="2">
        <v>91</v>
      </c>
      <c r="J1937" s="2" t="s">
        <v>19</v>
      </c>
      <c r="K1937" s="2" t="s">
        <v>20</v>
      </c>
      <c r="L1937" s="2">
        <v>40000000</v>
      </c>
      <c r="M1937" s="2">
        <v>2015</v>
      </c>
      <c r="N1937" s="2">
        <v>6</v>
      </c>
    </row>
    <row r="1938" spans="1:14" x14ac:dyDescent="0.25">
      <c r="A1938" s="2" t="s">
        <v>1127</v>
      </c>
      <c r="B1938" s="2">
        <v>97</v>
      </c>
      <c r="C1938" s="2">
        <v>96</v>
      </c>
      <c r="D1938" s="2">
        <v>19351569</v>
      </c>
      <c r="E1938" s="2" t="s">
        <v>2047</v>
      </c>
      <c r="F1938" s="2" t="s">
        <v>2294</v>
      </c>
      <c r="G1938" s="2" t="s">
        <v>4368</v>
      </c>
      <c r="H1938" s="2">
        <v>33287</v>
      </c>
      <c r="I1938" s="2">
        <v>201</v>
      </c>
      <c r="J1938" s="2" t="s">
        <v>19</v>
      </c>
      <c r="K1938" s="2" t="s">
        <v>20</v>
      </c>
      <c r="L1938" s="2">
        <v>22000000</v>
      </c>
      <c r="M1938" s="2">
        <v>2001</v>
      </c>
      <c r="N1938" s="2">
        <v>5.9</v>
      </c>
    </row>
    <row r="1939" spans="1:14" x14ac:dyDescent="0.25">
      <c r="A1939" s="1" t="s">
        <v>519</v>
      </c>
      <c r="B1939" s="1">
        <v>88</v>
      </c>
      <c r="C1939" s="1">
        <v>94</v>
      </c>
      <c r="D1939" s="1">
        <v>49002815</v>
      </c>
      <c r="E1939" s="1" t="s">
        <v>1508</v>
      </c>
      <c r="F1939" s="1" t="s">
        <v>4369</v>
      </c>
      <c r="G1939" s="1" t="s">
        <v>4370</v>
      </c>
      <c r="H1939" s="1">
        <v>15665</v>
      </c>
      <c r="I1939" s="1">
        <v>35</v>
      </c>
      <c r="J1939" s="1" t="s">
        <v>19</v>
      </c>
      <c r="K1939" s="1" t="s">
        <v>20</v>
      </c>
      <c r="L1939" s="1">
        <v>22000000</v>
      </c>
      <c r="M1939" s="1">
        <v>2012</v>
      </c>
      <c r="N1939" s="1">
        <v>6.4</v>
      </c>
    </row>
    <row r="1940" spans="1:14" x14ac:dyDescent="0.25">
      <c r="A1940" s="2" t="s">
        <v>2385</v>
      </c>
      <c r="B1940" s="2">
        <v>85</v>
      </c>
      <c r="C1940" s="2">
        <v>142</v>
      </c>
      <c r="D1940" s="2">
        <v>19283782</v>
      </c>
      <c r="E1940" s="2" t="s">
        <v>2472</v>
      </c>
      <c r="F1940" s="2" t="s">
        <v>3027</v>
      </c>
      <c r="G1940" s="2" t="s">
        <v>4371</v>
      </c>
      <c r="H1940" s="2">
        <v>31227</v>
      </c>
      <c r="I1940" s="2">
        <v>354</v>
      </c>
      <c r="J1940" s="2" t="s">
        <v>19</v>
      </c>
      <c r="K1940" s="2" t="s">
        <v>20</v>
      </c>
      <c r="L1940" s="2">
        <v>22000000</v>
      </c>
      <c r="M1940" s="2">
        <v>1999</v>
      </c>
      <c r="N1940" s="2">
        <v>6.6</v>
      </c>
    </row>
    <row r="1941" spans="1:14" x14ac:dyDescent="0.25">
      <c r="A1941" s="1" t="s">
        <v>3203</v>
      </c>
      <c r="B1941" s="1">
        <v>181</v>
      </c>
      <c r="C1941" s="1">
        <v>104</v>
      </c>
      <c r="D1941" s="1">
        <v>30059386</v>
      </c>
      <c r="E1941" s="1" t="s">
        <v>872</v>
      </c>
      <c r="F1941" s="1" t="s">
        <v>672</v>
      </c>
      <c r="G1941" s="1" t="s">
        <v>4372</v>
      </c>
      <c r="H1941" s="1">
        <v>128593</v>
      </c>
      <c r="I1941" s="1">
        <v>867</v>
      </c>
      <c r="J1941" s="1" t="s">
        <v>19</v>
      </c>
      <c r="K1941" s="1" t="s">
        <v>20</v>
      </c>
      <c r="L1941" s="1">
        <v>22000000</v>
      </c>
      <c r="M1941" s="1">
        <v>2001</v>
      </c>
      <c r="N1941" s="1">
        <v>6.9</v>
      </c>
    </row>
    <row r="1942" spans="1:14" x14ac:dyDescent="0.25">
      <c r="A1942" s="2" t="s">
        <v>169</v>
      </c>
      <c r="B1942" s="2">
        <v>257</v>
      </c>
      <c r="C1942" s="2">
        <v>136</v>
      </c>
      <c r="D1942" s="2">
        <v>35799026</v>
      </c>
      <c r="E1942" s="2" t="s">
        <v>873</v>
      </c>
      <c r="F1942" s="2" t="s">
        <v>58</v>
      </c>
      <c r="G1942" s="2" t="s">
        <v>874</v>
      </c>
      <c r="H1942" s="2">
        <v>263336</v>
      </c>
      <c r="I1942" s="2">
        <v>899</v>
      </c>
      <c r="J1942" s="2" t="s">
        <v>19</v>
      </c>
      <c r="K1942" s="2" t="s">
        <v>20</v>
      </c>
      <c r="L1942" s="2">
        <v>126000000</v>
      </c>
      <c r="M1942" s="2">
        <v>2005</v>
      </c>
      <c r="N1942" s="2">
        <v>6.9</v>
      </c>
    </row>
    <row r="1943" spans="1:14" x14ac:dyDescent="0.25">
      <c r="A1943" s="1" t="s">
        <v>4374</v>
      </c>
      <c r="B1943" s="1">
        <v>95</v>
      </c>
      <c r="C1943" s="1">
        <v>106</v>
      </c>
      <c r="D1943" s="1">
        <v>17951431</v>
      </c>
      <c r="E1943" s="1" t="s">
        <v>1110</v>
      </c>
      <c r="F1943" s="1" t="s">
        <v>1030</v>
      </c>
      <c r="G1943" s="1" t="s">
        <v>4375</v>
      </c>
      <c r="H1943" s="1">
        <v>25462</v>
      </c>
      <c r="I1943" s="1">
        <v>200</v>
      </c>
      <c r="J1943" s="1" t="s">
        <v>19</v>
      </c>
      <c r="K1943" s="1" t="s">
        <v>20</v>
      </c>
      <c r="L1943" s="1">
        <v>30000000</v>
      </c>
      <c r="M1943" s="1">
        <v>2001</v>
      </c>
      <c r="N1943" s="1">
        <v>5.8</v>
      </c>
    </row>
    <row r="1944" spans="1:14" x14ac:dyDescent="0.25">
      <c r="A1944" s="2" t="s">
        <v>3194</v>
      </c>
      <c r="B1944" s="2">
        <v>423</v>
      </c>
      <c r="C1944" s="2">
        <v>106</v>
      </c>
      <c r="D1944" s="2">
        <v>29997095</v>
      </c>
      <c r="E1944" s="2" t="s">
        <v>4376</v>
      </c>
      <c r="F1944" s="2" t="s">
        <v>58</v>
      </c>
      <c r="G1944" s="2" t="s">
        <v>4377</v>
      </c>
      <c r="H1944" s="2">
        <v>60926</v>
      </c>
      <c r="I1944" s="2">
        <v>302</v>
      </c>
      <c r="J1944" s="2" t="s">
        <v>19</v>
      </c>
      <c r="K1944" s="2" t="s">
        <v>31</v>
      </c>
      <c r="L1944" s="2">
        <v>22000000</v>
      </c>
      <c r="M1944" s="2">
        <v>2016</v>
      </c>
      <c r="N1944" s="2">
        <v>6.4</v>
      </c>
    </row>
    <row r="1945" spans="1:14" x14ac:dyDescent="0.25">
      <c r="A1945" s="1" t="s">
        <v>4378</v>
      </c>
      <c r="B1945" s="1">
        <v>93</v>
      </c>
      <c r="C1945" s="1">
        <v>98</v>
      </c>
      <c r="D1945" s="1">
        <v>14252830</v>
      </c>
      <c r="E1945" s="1" t="s">
        <v>2921</v>
      </c>
      <c r="F1945" s="1" t="s">
        <v>543</v>
      </c>
      <c r="G1945" s="1" t="s">
        <v>4379</v>
      </c>
      <c r="H1945" s="1">
        <v>18900</v>
      </c>
      <c r="I1945" s="1">
        <v>242</v>
      </c>
      <c r="J1945" s="1" t="s">
        <v>19</v>
      </c>
      <c r="K1945" s="1" t="s">
        <v>162</v>
      </c>
      <c r="L1945" s="1">
        <v>22000000</v>
      </c>
      <c r="M1945" s="1">
        <v>2001</v>
      </c>
      <c r="N1945" s="1">
        <v>5.3</v>
      </c>
    </row>
    <row r="1946" spans="1:14" x14ac:dyDescent="0.25">
      <c r="A1946" s="2" t="s">
        <v>2423</v>
      </c>
      <c r="B1946" s="2">
        <v>203</v>
      </c>
      <c r="C1946" s="2">
        <v>100</v>
      </c>
      <c r="D1946" s="2">
        <v>19783777</v>
      </c>
      <c r="E1946" s="2" t="s">
        <v>268</v>
      </c>
      <c r="F1946" s="2" t="s">
        <v>202</v>
      </c>
      <c r="G1946" s="2" t="s">
        <v>4380</v>
      </c>
      <c r="H1946" s="2">
        <v>82804</v>
      </c>
      <c r="I1946" s="2">
        <v>154</v>
      </c>
      <c r="J1946" s="2" t="s">
        <v>19</v>
      </c>
      <c r="K1946" s="2" t="s">
        <v>20</v>
      </c>
      <c r="L1946" s="2">
        <v>22000000</v>
      </c>
      <c r="M1946" s="2">
        <v>2013</v>
      </c>
      <c r="N1946" s="2">
        <v>6.5</v>
      </c>
    </row>
    <row r="1947" spans="1:14" x14ac:dyDescent="0.25">
      <c r="A1947" s="1" t="s">
        <v>4381</v>
      </c>
      <c r="B1947" s="1">
        <v>38</v>
      </c>
      <c r="C1947" s="1">
        <v>95</v>
      </c>
      <c r="D1947" s="1">
        <v>13555988</v>
      </c>
      <c r="E1947" s="1" t="s">
        <v>442</v>
      </c>
      <c r="F1947" s="1" t="s">
        <v>1183</v>
      </c>
      <c r="G1947" s="1" t="s">
        <v>4382</v>
      </c>
      <c r="H1947" s="1">
        <v>7242</v>
      </c>
      <c r="I1947" s="1">
        <v>38</v>
      </c>
      <c r="J1947" s="1" t="s">
        <v>19</v>
      </c>
      <c r="K1947" s="1" t="s">
        <v>432</v>
      </c>
      <c r="L1947" s="1">
        <v>22000000</v>
      </c>
      <c r="M1947" s="1">
        <v>2000</v>
      </c>
      <c r="N1947" s="1">
        <v>5.7</v>
      </c>
    </row>
    <row r="1948" spans="1:14" x14ac:dyDescent="0.25">
      <c r="A1948" s="2" t="s">
        <v>2000</v>
      </c>
      <c r="B1948" s="2">
        <v>183</v>
      </c>
      <c r="C1948" s="2">
        <v>107</v>
      </c>
      <c r="D1948" s="2">
        <v>12784713</v>
      </c>
      <c r="E1948" s="2" t="s">
        <v>872</v>
      </c>
      <c r="F1948" s="2" t="s">
        <v>126</v>
      </c>
      <c r="G1948" s="2" t="s">
        <v>4383</v>
      </c>
      <c r="H1948" s="2">
        <v>56813</v>
      </c>
      <c r="I1948" s="2">
        <v>381</v>
      </c>
      <c r="J1948" s="2" t="s">
        <v>19</v>
      </c>
      <c r="K1948" s="2" t="s">
        <v>20</v>
      </c>
      <c r="L1948" s="2">
        <v>22000000</v>
      </c>
      <c r="M1948" s="2">
        <v>2004</v>
      </c>
      <c r="N1948" s="2">
        <v>6.7</v>
      </c>
    </row>
    <row r="1949" spans="1:14" x14ac:dyDescent="0.25">
      <c r="A1949" s="1" t="s">
        <v>4384</v>
      </c>
      <c r="B1949" s="1">
        <v>75</v>
      </c>
      <c r="C1949" s="1">
        <v>104</v>
      </c>
      <c r="D1949" s="1">
        <v>10696210</v>
      </c>
      <c r="E1949" s="1" t="s">
        <v>746</v>
      </c>
      <c r="F1949" s="1" t="s">
        <v>16</v>
      </c>
      <c r="G1949" s="1" t="s">
        <v>4385</v>
      </c>
      <c r="H1949" s="1">
        <v>35018</v>
      </c>
      <c r="I1949" s="1">
        <v>180</v>
      </c>
      <c r="J1949" s="1" t="s">
        <v>19</v>
      </c>
      <c r="K1949" s="1" t="s">
        <v>20</v>
      </c>
      <c r="L1949" s="1">
        <v>23500000</v>
      </c>
      <c r="M1949" s="1">
        <v>1993</v>
      </c>
      <c r="N1949" s="1">
        <v>3.9</v>
      </c>
    </row>
    <row r="1950" spans="1:14" x14ac:dyDescent="0.25">
      <c r="A1950" s="2" t="s">
        <v>4386</v>
      </c>
      <c r="B1950" s="2">
        <v>18</v>
      </c>
      <c r="C1950" s="2">
        <v>104</v>
      </c>
      <c r="D1950" s="2">
        <v>5974653</v>
      </c>
      <c r="E1950" s="2" t="s">
        <v>159</v>
      </c>
      <c r="F1950" s="2" t="s">
        <v>1490</v>
      </c>
      <c r="G1950" s="2" t="s">
        <v>4387</v>
      </c>
      <c r="H1950" s="2">
        <v>2253</v>
      </c>
      <c r="I1950" s="2">
        <v>111</v>
      </c>
      <c r="J1950" s="2" t="s">
        <v>19</v>
      </c>
      <c r="K1950" s="2" t="s">
        <v>20</v>
      </c>
      <c r="L1950" s="2">
        <v>22000000</v>
      </c>
      <c r="M1950" s="2">
        <v>2001</v>
      </c>
      <c r="N1950" s="2">
        <v>4.0999999999999996</v>
      </c>
    </row>
    <row r="1951" spans="1:14" x14ac:dyDescent="0.25">
      <c r="A1951" s="1" t="s">
        <v>4388</v>
      </c>
      <c r="B1951" s="1">
        <v>22</v>
      </c>
      <c r="C1951" s="1">
        <v>143</v>
      </c>
      <c r="D1951" s="1">
        <v>5000000</v>
      </c>
      <c r="E1951" s="1" t="s">
        <v>4390</v>
      </c>
      <c r="F1951" s="1" t="s">
        <v>4391</v>
      </c>
      <c r="G1951" s="1" t="s">
        <v>4392</v>
      </c>
      <c r="H1951" s="1">
        <v>1547</v>
      </c>
      <c r="I1951" s="1">
        <v>50</v>
      </c>
      <c r="J1951" s="1" t="s">
        <v>19</v>
      </c>
      <c r="K1951" s="1" t="s">
        <v>20</v>
      </c>
      <c r="L1951" s="1">
        <v>25000000</v>
      </c>
      <c r="M1951" s="1">
        <v>1970</v>
      </c>
      <c r="N1951" s="1">
        <v>6.2</v>
      </c>
    </row>
    <row r="1952" spans="1:14" x14ac:dyDescent="0.25">
      <c r="A1952" s="2" t="s">
        <v>3344</v>
      </c>
      <c r="B1952" s="2">
        <v>41</v>
      </c>
      <c r="C1952" s="2">
        <v>77</v>
      </c>
      <c r="D1952" s="2">
        <v>9694105</v>
      </c>
      <c r="E1952" s="2" t="s">
        <v>1370</v>
      </c>
      <c r="F1952" s="2" t="s">
        <v>290</v>
      </c>
      <c r="G1952" s="2" t="s">
        <v>4393</v>
      </c>
      <c r="H1952" s="2">
        <v>8176</v>
      </c>
      <c r="I1952" s="2">
        <v>77</v>
      </c>
      <c r="J1952" s="2" t="s">
        <v>19</v>
      </c>
      <c r="K1952" s="2" t="s">
        <v>20</v>
      </c>
      <c r="L1952" s="2">
        <v>22000000</v>
      </c>
      <c r="M1952" s="2">
        <v>1999</v>
      </c>
      <c r="N1952" s="2">
        <v>3.8</v>
      </c>
    </row>
    <row r="1953" spans="1:14" x14ac:dyDescent="0.25">
      <c r="A1953" s="1" t="s">
        <v>3898</v>
      </c>
      <c r="B1953" s="1">
        <v>148</v>
      </c>
      <c r="C1953" s="1">
        <v>96</v>
      </c>
      <c r="D1953" s="1">
        <v>16027866</v>
      </c>
      <c r="E1953" s="1" t="s">
        <v>201</v>
      </c>
      <c r="F1953" s="1" t="s">
        <v>2119</v>
      </c>
      <c r="G1953" s="1" t="s">
        <v>4394</v>
      </c>
      <c r="H1953" s="1">
        <v>26767</v>
      </c>
      <c r="I1953" s="1">
        <v>121</v>
      </c>
      <c r="J1953" s="1" t="s">
        <v>19</v>
      </c>
      <c r="K1953" s="1" t="s">
        <v>774</v>
      </c>
      <c r="L1953" s="1">
        <v>25000000</v>
      </c>
      <c r="M1953" s="1">
        <v>2015</v>
      </c>
      <c r="N1953" s="1">
        <v>5.0999999999999996</v>
      </c>
    </row>
    <row r="1954" spans="1:14" x14ac:dyDescent="0.25">
      <c r="A1954" s="1" t="s">
        <v>694</v>
      </c>
      <c r="B1954" s="1">
        <v>231</v>
      </c>
      <c r="C1954" s="1">
        <v>145</v>
      </c>
      <c r="D1954" s="1">
        <v>4398392</v>
      </c>
      <c r="E1954" s="1" t="s">
        <v>3386</v>
      </c>
      <c r="F1954" s="1" t="s">
        <v>3396</v>
      </c>
      <c r="G1954" s="1" t="s">
        <v>4396</v>
      </c>
      <c r="H1954" s="1">
        <v>59507</v>
      </c>
      <c r="I1954" s="1">
        <v>232</v>
      </c>
      <c r="J1954" s="1" t="s">
        <v>4397</v>
      </c>
      <c r="K1954" s="1" t="s">
        <v>4398</v>
      </c>
      <c r="L1954" s="1">
        <v>21000000</v>
      </c>
      <c r="M1954" s="1">
        <v>2006</v>
      </c>
      <c r="N1954" s="1">
        <v>7.8</v>
      </c>
    </row>
    <row r="1955" spans="1:14" x14ac:dyDescent="0.25">
      <c r="A1955" s="2" t="s">
        <v>4399</v>
      </c>
      <c r="B1955" s="2">
        <v>115</v>
      </c>
      <c r="C1955" s="2">
        <v>116</v>
      </c>
      <c r="D1955" s="2">
        <v>1050445</v>
      </c>
      <c r="E1955" s="2" t="s">
        <v>4400</v>
      </c>
      <c r="F1955" s="2" t="s">
        <v>940</v>
      </c>
      <c r="G1955" s="2" t="s">
        <v>4401</v>
      </c>
      <c r="H1955" s="2">
        <v>21394</v>
      </c>
      <c r="I1955" s="2">
        <v>147</v>
      </c>
      <c r="J1955" s="2" t="s">
        <v>773</v>
      </c>
      <c r="K1955" s="2" t="s">
        <v>774</v>
      </c>
      <c r="L1955" s="2">
        <v>22000000</v>
      </c>
      <c r="M1955" s="2">
        <v>2005</v>
      </c>
      <c r="N1955" s="2">
        <v>7.8</v>
      </c>
    </row>
    <row r="1956" spans="1:14" x14ac:dyDescent="0.25">
      <c r="A1956" s="1" t="s">
        <v>4402</v>
      </c>
      <c r="B1956" s="1">
        <v>176</v>
      </c>
      <c r="C1956" s="1">
        <v>100</v>
      </c>
      <c r="D1956" s="1">
        <v>13746550</v>
      </c>
      <c r="E1956" s="1" t="s">
        <v>758</v>
      </c>
      <c r="F1956" s="1" t="s">
        <v>370</v>
      </c>
      <c r="G1956" s="1" t="s">
        <v>4403</v>
      </c>
      <c r="H1956" s="1">
        <v>29322</v>
      </c>
      <c r="I1956" s="1">
        <v>104</v>
      </c>
      <c r="J1956" s="1" t="s">
        <v>19</v>
      </c>
      <c r="K1956" s="1" t="s">
        <v>20</v>
      </c>
      <c r="L1956" s="1">
        <v>2000000</v>
      </c>
      <c r="M1956" s="1">
        <v>2012</v>
      </c>
      <c r="N1956" s="1">
        <v>6.1</v>
      </c>
    </row>
    <row r="1957" spans="1:14" x14ac:dyDescent="0.25">
      <c r="A1957" s="2" t="s">
        <v>3915</v>
      </c>
      <c r="B1957" s="2">
        <v>98</v>
      </c>
      <c r="C1957" s="2">
        <v>104</v>
      </c>
      <c r="D1957" s="2">
        <v>20668843</v>
      </c>
      <c r="E1957" s="2" t="s">
        <v>2737</v>
      </c>
      <c r="F1957" s="2" t="s">
        <v>625</v>
      </c>
      <c r="G1957" s="2" t="s">
        <v>4404</v>
      </c>
      <c r="H1957" s="2">
        <v>16831</v>
      </c>
      <c r="I1957" s="2">
        <v>54</v>
      </c>
      <c r="J1957" s="2" t="s">
        <v>19</v>
      </c>
      <c r="K1957" s="2" t="s">
        <v>20</v>
      </c>
      <c r="L1957" s="2">
        <v>22000000</v>
      </c>
      <c r="M1957" s="2">
        <v>2008</v>
      </c>
      <c r="N1957" s="2">
        <v>5.8</v>
      </c>
    </row>
    <row r="1958" spans="1:14" x14ac:dyDescent="0.25">
      <c r="A1958" s="1" t="s">
        <v>4405</v>
      </c>
      <c r="B1958" s="1">
        <v>149</v>
      </c>
      <c r="C1958" s="1">
        <v>92</v>
      </c>
      <c r="D1958" s="1">
        <v>2963012</v>
      </c>
      <c r="E1958" s="1" t="s">
        <v>1001</v>
      </c>
      <c r="F1958" s="1" t="s">
        <v>254</v>
      </c>
      <c r="G1958" s="1" t="s">
        <v>4406</v>
      </c>
      <c r="H1958" s="1">
        <v>48873</v>
      </c>
      <c r="I1958" s="1">
        <v>105</v>
      </c>
      <c r="J1958" s="1" t="s">
        <v>19</v>
      </c>
      <c r="K1958" s="1" t="s">
        <v>31</v>
      </c>
      <c r="L1958" s="1">
        <v>22000000</v>
      </c>
      <c r="M1958" s="1">
        <v>2014</v>
      </c>
      <c r="N1958" s="1">
        <v>6.3</v>
      </c>
    </row>
    <row r="1959" spans="1:14" x14ac:dyDescent="0.25">
      <c r="A1959" s="1" t="s">
        <v>4407</v>
      </c>
      <c r="B1959" s="1">
        <v>138</v>
      </c>
      <c r="C1959" s="1">
        <v>105</v>
      </c>
      <c r="D1959" s="1">
        <v>1796024</v>
      </c>
      <c r="E1959" s="1" t="s">
        <v>1962</v>
      </c>
      <c r="F1959" s="1" t="s">
        <v>913</v>
      </c>
      <c r="G1959" s="1" t="s">
        <v>4408</v>
      </c>
      <c r="H1959" s="1">
        <v>34985</v>
      </c>
      <c r="I1959" s="1">
        <v>135</v>
      </c>
      <c r="J1959" s="1" t="s">
        <v>19</v>
      </c>
      <c r="K1959" s="1" t="s">
        <v>20</v>
      </c>
      <c r="L1959" s="1">
        <v>22000000</v>
      </c>
      <c r="M1959" s="1">
        <v>2010</v>
      </c>
      <c r="N1959" s="1">
        <v>5.4</v>
      </c>
    </row>
    <row r="1960" spans="1:14" x14ac:dyDescent="0.25">
      <c r="A1960" s="2" t="s">
        <v>3800</v>
      </c>
      <c r="B1960" s="2">
        <v>78</v>
      </c>
      <c r="C1960" s="2">
        <v>120</v>
      </c>
      <c r="D1960" s="2">
        <v>634277</v>
      </c>
      <c r="E1960" s="2" t="s">
        <v>4409</v>
      </c>
      <c r="F1960" s="2" t="s">
        <v>4410</v>
      </c>
      <c r="G1960" s="2" t="s">
        <v>4411</v>
      </c>
      <c r="H1960" s="2">
        <v>5166</v>
      </c>
      <c r="I1960" s="2">
        <v>27</v>
      </c>
      <c r="J1960" s="2" t="s">
        <v>773</v>
      </c>
      <c r="K1960" s="2" t="s">
        <v>774</v>
      </c>
      <c r="L1960" s="2">
        <v>16000000</v>
      </c>
      <c r="M1960" s="2">
        <v>2007</v>
      </c>
      <c r="N1960" s="2">
        <v>7.3</v>
      </c>
    </row>
    <row r="1961" spans="1:14" x14ac:dyDescent="0.25">
      <c r="A1961" s="1" t="s">
        <v>2305</v>
      </c>
      <c r="B1961" s="1">
        <v>288</v>
      </c>
      <c r="C1961" s="1">
        <v>116</v>
      </c>
      <c r="D1961" s="1">
        <v>11326836</v>
      </c>
      <c r="E1961" s="1" t="s">
        <v>1100</v>
      </c>
      <c r="F1961" s="1" t="s">
        <v>33</v>
      </c>
      <c r="G1961" s="1" t="s">
        <v>4412</v>
      </c>
      <c r="H1961" s="1">
        <v>83171</v>
      </c>
      <c r="I1961" s="1">
        <v>231</v>
      </c>
      <c r="J1961" s="1" t="s">
        <v>19</v>
      </c>
      <c r="K1961" s="1" t="s">
        <v>20</v>
      </c>
      <c r="L1961" s="1">
        <v>22000000</v>
      </c>
      <c r="M1961" s="1">
        <v>2013</v>
      </c>
      <c r="N1961" s="1">
        <v>6.8</v>
      </c>
    </row>
    <row r="1962" spans="1:14" x14ac:dyDescent="0.25">
      <c r="A1962" s="2" t="s">
        <v>702</v>
      </c>
      <c r="B1962" s="2">
        <v>299</v>
      </c>
      <c r="C1962" s="2">
        <v>119</v>
      </c>
      <c r="D1962" s="2">
        <v>49024969</v>
      </c>
      <c r="E1962" s="2" t="s">
        <v>1110</v>
      </c>
      <c r="F1962" s="2" t="s">
        <v>81</v>
      </c>
      <c r="G1962" s="2" t="s">
        <v>4413</v>
      </c>
      <c r="H1962" s="2">
        <v>133367</v>
      </c>
      <c r="I1962" s="2">
        <v>363</v>
      </c>
      <c r="J1962" s="2" t="s">
        <v>19</v>
      </c>
      <c r="K1962" s="2" t="s">
        <v>20</v>
      </c>
      <c r="L1962" s="2">
        <v>25000000</v>
      </c>
      <c r="M1962" s="2">
        <v>2007</v>
      </c>
      <c r="N1962" s="2">
        <v>7.3</v>
      </c>
    </row>
    <row r="1963" spans="1:14" x14ac:dyDescent="0.25">
      <c r="A1963" s="1" t="s">
        <v>1260</v>
      </c>
      <c r="B1963" s="1">
        <v>27</v>
      </c>
      <c r="C1963" s="1">
        <v>101</v>
      </c>
      <c r="D1963" s="1">
        <v>22294341</v>
      </c>
      <c r="E1963" s="1" t="s">
        <v>2028</v>
      </c>
      <c r="F1963" s="1" t="s">
        <v>2783</v>
      </c>
      <c r="G1963" s="1" t="s">
        <v>4414</v>
      </c>
      <c r="H1963" s="1">
        <v>12278</v>
      </c>
      <c r="I1963" s="1">
        <v>71</v>
      </c>
      <c r="J1963" s="1" t="s">
        <v>19</v>
      </c>
      <c r="K1963" s="1" t="s">
        <v>20</v>
      </c>
      <c r="L1963" s="1">
        <v>21500000</v>
      </c>
      <c r="M1963" s="1">
        <v>1996</v>
      </c>
      <c r="N1963" s="1">
        <v>6.5</v>
      </c>
    </row>
    <row r="1964" spans="1:14" x14ac:dyDescent="0.25">
      <c r="A1964" s="2" t="s">
        <v>2805</v>
      </c>
      <c r="B1964" s="2">
        <v>155</v>
      </c>
      <c r="C1964" s="2">
        <v>117</v>
      </c>
      <c r="D1964" s="2">
        <v>24362501</v>
      </c>
      <c r="E1964" s="2" t="s">
        <v>1100</v>
      </c>
      <c r="F1964" s="2" t="s">
        <v>181</v>
      </c>
      <c r="G1964" s="2" t="s">
        <v>4415</v>
      </c>
      <c r="H1964" s="2">
        <v>69980</v>
      </c>
      <c r="I1964" s="2">
        <v>591</v>
      </c>
      <c r="J1964" s="2" t="s">
        <v>19</v>
      </c>
      <c r="K1964" s="2" t="s">
        <v>20</v>
      </c>
      <c r="L1964" s="2">
        <v>21500000</v>
      </c>
      <c r="M1964" s="2">
        <v>1999</v>
      </c>
      <c r="N1964" s="2">
        <v>7.2</v>
      </c>
    </row>
    <row r="1965" spans="1:14" x14ac:dyDescent="0.25">
      <c r="A1965" s="2" t="s">
        <v>1929</v>
      </c>
      <c r="B1965" s="2">
        <v>275</v>
      </c>
      <c r="C1965" s="2">
        <v>112</v>
      </c>
      <c r="D1965" s="2">
        <v>16684352</v>
      </c>
      <c r="E1965" s="2" t="s">
        <v>877</v>
      </c>
      <c r="F1965" s="2" t="s">
        <v>4417</v>
      </c>
      <c r="G1965" s="2" t="s">
        <v>4418</v>
      </c>
      <c r="H1965" s="2">
        <v>67893</v>
      </c>
      <c r="I1965" s="2">
        <v>163</v>
      </c>
      <c r="J1965" s="2" t="s">
        <v>19</v>
      </c>
      <c r="K1965" s="2" t="s">
        <v>20</v>
      </c>
      <c r="L1965" s="2">
        <v>17000000</v>
      </c>
      <c r="M1965" s="2">
        <v>2012</v>
      </c>
      <c r="N1965" s="2">
        <v>6.3</v>
      </c>
    </row>
    <row r="1966" spans="1:14" x14ac:dyDescent="0.25">
      <c r="A1966" s="1" t="s">
        <v>1796</v>
      </c>
      <c r="B1966" s="1">
        <v>43</v>
      </c>
      <c r="C1966" s="1">
        <v>136</v>
      </c>
      <c r="D1966" s="1">
        <v>46700000</v>
      </c>
      <c r="E1966" s="1" t="s">
        <v>28</v>
      </c>
      <c r="F1966" s="1" t="s">
        <v>1796</v>
      </c>
      <c r="G1966" s="1" t="s">
        <v>4419</v>
      </c>
      <c r="H1966" s="1">
        <v>19832</v>
      </c>
      <c r="I1966" s="1">
        <v>98</v>
      </c>
      <c r="J1966" s="1" t="s">
        <v>19</v>
      </c>
      <c r="K1966" s="1" t="s">
        <v>20</v>
      </c>
      <c r="L1966" s="1">
        <v>21000000</v>
      </c>
      <c r="M1966" s="1">
        <v>1982</v>
      </c>
      <c r="N1966" s="1">
        <v>5.9</v>
      </c>
    </row>
    <row r="1967" spans="1:14" x14ac:dyDescent="0.25">
      <c r="A1967" s="2" t="s">
        <v>4420</v>
      </c>
      <c r="B1967" s="2">
        <v>163</v>
      </c>
      <c r="C1967" s="2">
        <v>81</v>
      </c>
      <c r="D1967" s="2">
        <v>52008288</v>
      </c>
      <c r="E1967" s="2" t="s">
        <v>4421</v>
      </c>
      <c r="F1967" s="2" t="s">
        <v>1709</v>
      </c>
      <c r="G1967" s="2" t="s">
        <v>4422</v>
      </c>
      <c r="H1967" s="2">
        <v>162037</v>
      </c>
      <c r="I1967" s="2">
        <v>928</v>
      </c>
      <c r="J1967" s="2" t="s">
        <v>19</v>
      </c>
      <c r="K1967" s="2" t="s">
        <v>20</v>
      </c>
      <c r="L1967" s="2">
        <v>21000000</v>
      </c>
      <c r="M1967" s="2">
        <v>1999</v>
      </c>
      <c r="N1967" s="2">
        <v>7.8</v>
      </c>
    </row>
    <row r="1968" spans="1:14" x14ac:dyDescent="0.25">
      <c r="A1968" s="1" t="s">
        <v>1018</v>
      </c>
      <c r="B1968" s="1">
        <v>168</v>
      </c>
      <c r="C1968" s="1">
        <v>87</v>
      </c>
      <c r="D1968" s="1">
        <v>8579684</v>
      </c>
      <c r="E1968" s="1" t="s">
        <v>872</v>
      </c>
      <c r="F1968" s="1" t="s">
        <v>87</v>
      </c>
      <c r="G1968" s="1" t="s">
        <v>4423</v>
      </c>
      <c r="H1968" s="1">
        <v>89547</v>
      </c>
      <c r="I1968" s="1">
        <v>199</v>
      </c>
      <c r="J1968" s="1" t="s">
        <v>19</v>
      </c>
      <c r="K1968" s="1" t="s">
        <v>20</v>
      </c>
      <c r="L1968" s="1">
        <v>9000000</v>
      </c>
      <c r="M1968" s="1">
        <v>2007</v>
      </c>
      <c r="N1968" s="1">
        <v>7.4</v>
      </c>
    </row>
    <row r="1969" spans="1:14" x14ac:dyDescent="0.25">
      <c r="A1969" s="2" t="s">
        <v>4424</v>
      </c>
      <c r="B1969" s="2">
        <v>60</v>
      </c>
      <c r="C1969" s="2">
        <v>96</v>
      </c>
      <c r="D1969" s="2">
        <v>42660000</v>
      </c>
      <c r="E1969" s="2" t="s">
        <v>97</v>
      </c>
      <c r="F1969" s="2" t="s">
        <v>4033</v>
      </c>
      <c r="G1969" s="2" t="s">
        <v>4425</v>
      </c>
      <c r="H1969" s="2">
        <v>25086</v>
      </c>
      <c r="I1969" s="2">
        <v>87</v>
      </c>
      <c r="J1969" s="2" t="s">
        <v>19</v>
      </c>
      <c r="K1969" s="2" t="s">
        <v>20</v>
      </c>
      <c r="L1969" s="2">
        <v>17000000</v>
      </c>
      <c r="M1969" s="2">
        <v>1993</v>
      </c>
      <c r="N1969" s="2">
        <v>4.8</v>
      </c>
    </row>
    <row r="1970" spans="1:14" x14ac:dyDescent="0.25">
      <c r="A1970" s="1" t="s">
        <v>1971</v>
      </c>
      <c r="B1970" s="1">
        <v>85</v>
      </c>
      <c r="C1970" s="1">
        <v>106</v>
      </c>
      <c r="D1970" s="1">
        <v>40219708</v>
      </c>
      <c r="E1970" s="1" t="s">
        <v>1839</v>
      </c>
      <c r="F1970" s="1" t="s">
        <v>336</v>
      </c>
      <c r="G1970" s="1" t="s">
        <v>4426</v>
      </c>
      <c r="H1970" s="1">
        <v>22649</v>
      </c>
      <c r="I1970" s="1">
        <v>131</v>
      </c>
      <c r="J1970" s="1" t="s">
        <v>19</v>
      </c>
      <c r="K1970" s="1" t="s">
        <v>20</v>
      </c>
      <c r="L1970" s="1">
        <v>21000000</v>
      </c>
      <c r="M1970" s="1">
        <v>2001</v>
      </c>
      <c r="N1970" s="1">
        <v>6.3</v>
      </c>
    </row>
    <row r="1971" spans="1:14" x14ac:dyDescent="0.25">
      <c r="A1971" s="2" t="s">
        <v>2000</v>
      </c>
      <c r="B1971" s="2">
        <v>539</v>
      </c>
      <c r="C1971" s="2">
        <v>122</v>
      </c>
      <c r="D1971" s="2">
        <v>132088910</v>
      </c>
      <c r="E1971" s="2" t="s">
        <v>753</v>
      </c>
      <c r="F1971" s="2" t="s">
        <v>210</v>
      </c>
      <c r="G1971" s="2" t="s">
        <v>4427</v>
      </c>
      <c r="H1971" s="2">
        <v>533607</v>
      </c>
      <c r="I1971" s="2">
        <v>692</v>
      </c>
      <c r="J1971" s="2" t="s">
        <v>19</v>
      </c>
      <c r="K1971" s="2" t="s">
        <v>20</v>
      </c>
      <c r="L1971" s="2">
        <v>21000000</v>
      </c>
      <c r="M1971" s="2">
        <v>2012</v>
      </c>
      <c r="N1971" s="2">
        <v>7.8</v>
      </c>
    </row>
    <row r="1972" spans="1:14" x14ac:dyDescent="0.25">
      <c r="A1972" s="1" t="s">
        <v>2542</v>
      </c>
      <c r="B1972" s="1">
        <v>84</v>
      </c>
      <c r="C1972" s="1">
        <v>123</v>
      </c>
      <c r="D1972" s="1">
        <v>36581633</v>
      </c>
      <c r="E1972" s="1" t="s">
        <v>901</v>
      </c>
      <c r="F1972" s="1" t="s">
        <v>1218</v>
      </c>
      <c r="G1972" s="1" t="s">
        <v>4428</v>
      </c>
      <c r="H1972" s="1">
        <v>52533</v>
      </c>
      <c r="I1972" s="1">
        <v>235</v>
      </c>
      <c r="J1972" s="1" t="s">
        <v>19</v>
      </c>
      <c r="K1972" s="1" t="s">
        <v>432</v>
      </c>
      <c r="L1972" s="1">
        <v>21000000</v>
      </c>
      <c r="M1972" s="1">
        <v>2007</v>
      </c>
      <c r="N1972" s="1">
        <v>7.5</v>
      </c>
    </row>
    <row r="1973" spans="1:14" x14ac:dyDescent="0.25">
      <c r="A1973" s="1" t="s">
        <v>610</v>
      </c>
      <c r="B1973" s="1">
        <v>171</v>
      </c>
      <c r="C1973" s="1">
        <v>92</v>
      </c>
      <c r="D1973" s="1">
        <v>25296447</v>
      </c>
      <c r="E1973" s="1" t="s">
        <v>201</v>
      </c>
      <c r="F1973" s="1" t="s">
        <v>202</v>
      </c>
      <c r="G1973" s="1" t="s">
        <v>4430</v>
      </c>
      <c r="H1973" s="1">
        <v>237248</v>
      </c>
      <c r="I1973" s="1">
        <v>460</v>
      </c>
      <c r="J1973" s="1" t="s">
        <v>19</v>
      </c>
      <c r="K1973" s="1" t="s">
        <v>774</v>
      </c>
      <c r="L1973" s="1">
        <v>21000000</v>
      </c>
      <c r="M1973" s="1">
        <v>2002</v>
      </c>
      <c r="N1973" s="1">
        <v>6.8</v>
      </c>
    </row>
    <row r="1974" spans="1:14" x14ac:dyDescent="0.25">
      <c r="A1974" s="2" t="s">
        <v>3895</v>
      </c>
      <c r="B1974" s="2">
        <v>140</v>
      </c>
      <c r="C1974" s="2">
        <v>110</v>
      </c>
      <c r="D1974" s="2">
        <v>24848292</v>
      </c>
      <c r="E1974" s="2" t="s">
        <v>1605</v>
      </c>
      <c r="F1974" s="2" t="s">
        <v>372</v>
      </c>
      <c r="G1974" s="2" t="s">
        <v>4431</v>
      </c>
      <c r="H1974" s="2">
        <v>80556</v>
      </c>
      <c r="I1974" s="2">
        <v>184</v>
      </c>
      <c r="J1974" s="2" t="s">
        <v>19</v>
      </c>
      <c r="K1974" s="2" t="s">
        <v>20</v>
      </c>
      <c r="L1974" s="2">
        <v>20000000</v>
      </c>
      <c r="M1974" s="2">
        <v>2008</v>
      </c>
      <c r="N1974" s="2">
        <v>6.6</v>
      </c>
    </row>
    <row r="1975" spans="1:14" x14ac:dyDescent="0.25">
      <c r="A1975" s="1" t="s">
        <v>4432</v>
      </c>
      <c r="B1975" s="1">
        <v>85</v>
      </c>
      <c r="C1975" s="1">
        <v>104</v>
      </c>
      <c r="D1975" s="1">
        <v>17757087</v>
      </c>
      <c r="E1975" s="1" t="s">
        <v>2074</v>
      </c>
      <c r="F1975" s="1" t="s">
        <v>4433</v>
      </c>
      <c r="G1975" s="1" t="s">
        <v>4434</v>
      </c>
      <c r="H1975" s="1">
        <v>13065</v>
      </c>
      <c r="I1975" s="1">
        <v>253</v>
      </c>
      <c r="J1975" s="1" t="s">
        <v>19</v>
      </c>
      <c r="K1975" s="1" t="s">
        <v>20</v>
      </c>
      <c r="L1975" s="1">
        <v>21000000</v>
      </c>
      <c r="M1975" s="1">
        <v>1999</v>
      </c>
      <c r="N1975" s="1">
        <v>4.5999999999999996</v>
      </c>
    </row>
    <row r="1976" spans="1:14" x14ac:dyDescent="0.25">
      <c r="A1976" s="1" t="s">
        <v>27</v>
      </c>
      <c r="B1976" s="1">
        <v>217</v>
      </c>
      <c r="C1976" s="1">
        <v>98</v>
      </c>
      <c r="D1976" s="1">
        <v>9430988</v>
      </c>
      <c r="E1976" s="1" t="s">
        <v>753</v>
      </c>
      <c r="F1976" s="1" t="s">
        <v>942</v>
      </c>
      <c r="G1976" s="1" t="s">
        <v>4435</v>
      </c>
      <c r="H1976" s="1">
        <v>45992</v>
      </c>
      <c r="I1976" s="1">
        <v>115</v>
      </c>
      <c r="J1976" s="1" t="s">
        <v>19</v>
      </c>
      <c r="K1976" s="1" t="s">
        <v>20</v>
      </c>
      <c r="L1976" s="1">
        <v>17000000</v>
      </c>
      <c r="M1976" s="1">
        <v>2009</v>
      </c>
      <c r="N1976" s="1">
        <v>7.1</v>
      </c>
    </row>
    <row r="1977" spans="1:14" x14ac:dyDescent="0.25">
      <c r="A1977" s="2" t="s">
        <v>4436</v>
      </c>
      <c r="B1977" s="2">
        <v>131</v>
      </c>
      <c r="C1977" s="2">
        <v>120</v>
      </c>
      <c r="D1977" s="2">
        <v>16284360</v>
      </c>
      <c r="E1977" s="2" t="s">
        <v>1289</v>
      </c>
      <c r="F1977" s="2" t="s">
        <v>2217</v>
      </c>
      <c r="G1977" s="2" t="s">
        <v>4437</v>
      </c>
      <c r="H1977" s="2">
        <v>15079</v>
      </c>
      <c r="I1977" s="2">
        <v>79</v>
      </c>
      <c r="J1977" s="2" t="s">
        <v>19</v>
      </c>
      <c r="K1977" s="2" t="s">
        <v>20</v>
      </c>
      <c r="L1977" s="2">
        <v>21000000</v>
      </c>
      <c r="M1977" s="2">
        <v>2008</v>
      </c>
      <c r="N1977" s="2">
        <v>6.1</v>
      </c>
    </row>
    <row r="1978" spans="1:14" x14ac:dyDescent="0.25">
      <c r="A1978" s="1" t="s">
        <v>977</v>
      </c>
      <c r="B1978" s="1">
        <v>111</v>
      </c>
      <c r="C1978" s="1">
        <v>112</v>
      </c>
      <c r="D1978" s="1">
        <v>6830957</v>
      </c>
      <c r="E1978" s="1" t="s">
        <v>129</v>
      </c>
      <c r="F1978" s="1" t="s">
        <v>223</v>
      </c>
      <c r="G1978" s="1" t="s">
        <v>4438</v>
      </c>
      <c r="H1978" s="1">
        <v>11983</v>
      </c>
      <c r="I1978" s="1">
        <v>147</v>
      </c>
      <c r="J1978" s="1" t="s">
        <v>19</v>
      </c>
      <c r="K1978" s="1" t="s">
        <v>20</v>
      </c>
      <c r="L1978" s="1">
        <v>21000000</v>
      </c>
      <c r="M1978" s="1">
        <v>2002</v>
      </c>
      <c r="N1978" s="1">
        <v>6.7</v>
      </c>
    </row>
    <row r="1979" spans="1:14" x14ac:dyDescent="0.25">
      <c r="A1979" s="2" t="s">
        <v>4439</v>
      </c>
      <c r="B1979" s="2">
        <v>466</v>
      </c>
      <c r="C1979" s="2">
        <v>127</v>
      </c>
      <c r="D1979" s="2">
        <v>24104113</v>
      </c>
      <c r="E1979" s="2" t="s">
        <v>1001</v>
      </c>
      <c r="F1979" s="2" t="s">
        <v>214</v>
      </c>
      <c r="G1979" s="2" t="s">
        <v>4440</v>
      </c>
      <c r="H1979" s="2">
        <v>149066</v>
      </c>
      <c r="I1979" s="2">
        <v>517</v>
      </c>
      <c r="J1979" s="2" t="s">
        <v>19</v>
      </c>
      <c r="K1979" s="2" t="s">
        <v>774</v>
      </c>
      <c r="L1979" s="2">
        <v>20000000</v>
      </c>
      <c r="M1979" s="2">
        <v>2011</v>
      </c>
      <c r="N1979" s="2">
        <v>7.1</v>
      </c>
    </row>
    <row r="1980" spans="1:14" x14ac:dyDescent="0.25">
      <c r="A1980" s="1" t="s">
        <v>4441</v>
      </c>
      <c r="B1980" s="1">
        <v>16</v>
      </c>
      <c r="C1980" s="1">
        <v>102</v>
      </c>
      <c r="D1980" s="1">
        <v>15593</v>
      </c>
      <c r="E1980" s="1" t="s">
        <v>753</v>
      </c>
      <c r="F1980" s="1" t="s">
        <v>4442</v>
      </c>
      <c r="G1980" s="1" t="s">
        <v>4443</v>
      </c>
      <c r="H1980" s="1">
        <v>2295</v>
      </c>
      <c r="I1980" s="1">
        <v>40</v>
      </c>
      <c r="J1980" s="1" t="s">
        <v>19</v>
      </c>
      <c r="K1980" s="1" t="s">
        <v>20</v>
      </c>
      <c r="L1980" s="1">
        <v>21000000</v>
      </c>
      <c r="M1980" s="1">
        <v>1999</v>
      </c>
      <c r="N1980" s="1">
        <v>5.8</v>
      </c>
    </row>
    <row r="1981" spans="1:14" x14ac:dyDescent="0.25">
      <c r="A1981" s="2" t="s">
        <v>3947</v>
      </c>
      <c r="B1981" s="2">
        <v>276</v>
      </c>
      <c r="C1981" s="2">
        <v>91</v>
      </c>
      <c r="D1981" s="2">
        <v>958319</v>
      </c>
      <c r="E1981" s="2" t="s">
        <v>1671</v>
      </c>
      <c r="F1981" s="2" t="s">
        <v>210</v>
      </c>
      <c r="G1981" s="2" t="s">
        <v>4444</v>
      </c>
      <c r="H1981" s="2">
        <v>39764</v>
      </c>
      <c r="I1981" s="2">
        <v>148</v>
      </c>
      <c r="J1981" s="2" t="s">
        <v>19</v>
      </c>
      <c r="K1981" s="2" t="s">
        <v>20</v>
      </c>
      <c r="L1981" s="2">
        <v>21000000</v>
      </c>
      <c r="M1981" s="2">
        <v>2011</v>
      </c>
      <c r="N1981" s="2">
        <v>6.7</v>
      </c>
    </row>
    <row r="1982" spans="1:14" x14ac:dyDescent="0.25">
      <c r="A1982" s="1" t="s">
        <v>4445</v>
      </c>
      <c r="B1982" s="1">
        <v>11</v>
      </c>
      <c r="C1982" s="1">
        <v>114</v>
      </c>
      <c r="D1982" s="1">
        <v>69700000</v>
      </c>
      <c r="E1982" s="1" t="s">
        <v>2718</v>
      </c>
      <c r="F1982" s="1" t="s">
        <v>3923</v>
      </c>
      <c r="G1982" s="1" t="s">
        <v>4446</v>
      </c>
      <c r="H1982" s="1">
        <v>7748</v>
      </c>
      <c r="I1982" s="1">
        <v>48</v>
      </c>
      <c r="J1982" s="1" t="s">
        <v>19</v>
      </c>
      <c r="K1982" s="1" t="s">
        <v>20</v>
      </c>
      <c r="L1982" s="1">
        <v>35000000</v>
      </c>
      <c r="M1982" s="1">
        <v>1982</v>
      </c>
      <c r="N1982" s="1">
        <v>5.8</v>
      </c>
    </row>
    <row r="1983" spans="1:14" x14ac:dyDescent="0.25">
      <c r="A1983" s="2" t="s">
        <v>2516</v>
      </c>
      <c r="B1983" s="2">
        <v>196</v>
      </c>
      <c r="C1983" s="2">
        <v>115</v>
      </c>
      <c r="D1983" s="2">
        <v>2840417</v>
      </c>
      <c r="E1983" s="2" t="s">
        <v>2074</v>
      </c>
      <c r="F1983" s="2" t="s">
        <v>1324</v>
      </c>
      <c r="G1983" s="2" t="s">
        <v>4447</v>
      </c>
      <c r="H1983" s="2">
        <v>77493</v>
      </c>
      <c r="I1983" s="2">
        <v>527</v>
      </c>
      <c r="J1983" s="2" t="s">
        <v>19</v>
      </c>
      <c r="K1983" s="2" t="s">
        <v>162</v>
      </c>
      <c r="L1983" s="2">
        <v>31000000</v>
      </c>
      <c r="M1983" s="2">
        <v>1999</v>
      </c>
      <c r="N1983" s="2">
        <v>6.8</v>
      </c>
    </row>
    <row r="1984" spans="1:14" x14ac:dyDescent="0.25">
      <c r="A1984" s="1" t="s">
        <v>230</v>
      </c>
      <c r="B1984" s="1">
        <v>234</v>
      </c>
      <c r="C1984" s="1">
        <v>115</v>
      </c>
      <c r="D1984" s="1">
        <v>242374454</v>
      </c>
      <c r="E1984" s="1" t="s">
        <v>75</v>
      </c>
      <c r="F1984" s="1" t="s">
        <v>232</v>
      </c>
      <c r="G1984" s="1" t="s">
        <v>4448</v>
      </c>
      <c r="H1984" s="1">
        <v>661017</v>
      </c>
      <c r="I1984" s="1">
        <v>771</v>
      </c>
      <c r="J1984" s="1" t="s">
        <v>19</v>
      </c>
      <c r="K1984" s="1" t="s">
        <v>20</v>
      </c>
      <c r="L1984" s="1">
        <v>18000000</v>
      </c>
      <c r="M1984" s="1">
        <v>1981</v>
      </c>
      <c r="N1984" s="1">
        <v>8.5</v>
      </c>
    </row>
    <row r="1985" spans="1:14" x14ac:dyDescent="0.25">
      <c r="A1985" s="2" t="s">
        <v>673</v>
      </c>
      <c r="B1985" s="2">
        <v>37</v>
      </c>
      <c r="C1985" s="2">
        <v>120</v>
      </c>
      <c r="D1985" s="2">
        <v>173585516</v>
      </c>
      <c r="E1985" s="2" t="s">
        <v>1211</v>
      </c>
      <c r="F1985" s="2" t="s">
        <v>2968</v>
      </c>
      <c r="G1985" s="2" t="s">
        <v>4449</v>
      </c>
      <c r="H1985" s="2">
        <v>200077</v>
      </c>
      <c r="I1985" s="2">
        <v>189</v>
      </c>
      <c r="J1985" s="2" t="s">
        <v>19</v>
      </c>
      <c r="K1985" s="2" t="s">
        <v>20</v>
      </c>
      <c r="L1985" s="2">
        <v>18000000</v>
      </c>
      <c r="M1985" s="2">
        <v>1992</v>
      </c>
      <c r="N1985" s="2">
        <v>6.6</v>
      </c>
    </row>
    <row r="1986" spans="1:14" x14ac:dyDescent="0.25">
      <c r="A1986" s="1" t="s">
        <v>230</v>
      </c>
      <c r="B1986" s="1">
        <v>171</v>
      </c>
      <c r="C1986" s="1">
        <v>135</v>
      </c>
      <c r="D1986" s="1">
        <v>128300000</v>
      </c>
      <c r="E1986" s="1" t="s">
        <v>967</v>
      </c>
      <c r="F1986" s="1" t="s">
        <v>1645</v>
      </c>
      <c r="G1986" s="1" t="s">
        <v>4450</v>
      </c>
      <c r="H1986" s="1">
        <v>139288</v>
      </c>
      <c r="I1986" s="1">
        <v>339</v>
      </c>
      <c r="J1986" s="1" t="s">
        <v>19</v>
      </c>
      <c r="K1986" s="1" t="s">
        <v>20</v>
      </c>
      <c r="L1986" s="1">
        <v>19400870</v>
      </c>
      <c r="M1986" s="1">
        <v>1977</v>
      </c>
      <c r="N1986" s="1">
        <v>7.7</v>
      </c>
    </row>
    <row r="1987" spans="1:14" x14ac:dyDescent="0.25">
      <c r="A1987" s="2" t="s">
        <v>4451</v>
      </c>
      <c r="B1987" s="2">
        <v>148</v>
      </c>
      <c r="C1987" s="2">
        <v>90</v>
      </c>
      <c r="D1987" s="2">
        <v>20259297</v>
      </c>
      <c r="E1987" s="2" t="s">
        <v>1562</v>
      </c>
      <c r="F1987" s="2" t="s">
        <v>4452</v>
      </c>
      <c r="G1987" s="2" t="s">
        <v>4453</v>
      </c>
      <c r="H1987" s="2">
        <v>24969</v>
      </c>
      <c r="I1987" s="2">
        <v>258</v>
      </c>
      <c r="J1987" s="2" t="s">
        <v>19</v>
      </c>
      <c r="K1987" s="2" t="s">
        <v>20</v>
      </c>
      <c r="L1987" s="2">
        <v>20000000</v>
      </c>
      <c r="M1987" s="2">
        <v>2006</v>
      </c>
      <c r="N1987" s="2">
        <v>4.7</v>
      </c>
    </row>
    <row r="1988" spans="1:14" x14ac:dyDescent="0.25">
      <c r="A1988" s="1" t="s">
        <v>909</v>
      </c>
      <c r="B1988" s="1">
        <v>50</v>
      </c>
      <c r="C1988" s="1">
        <v>100</v>
      </c>
      <c r="D1988" s="1">
        <v>153665036</v>
      </c>
      <c r="E1988" s="1" t="s">
        <v>246</v>
      </c>
      <c r="F1988" s="1" t="s">
        <v>1198</v>
      </c>
      <c r="G1988" s="1" t="s">
        <v>4454</v>
      </c>
      <c r="H1988" s="1">
        <v>84824</v>
      </c>
      <c r="I1988" s="1">
        <v>95</v>
      </c>
      <c r="J1988" s="1" t="s">
        <v>19</v>
      </c>
      <c r="K1988" s="1" t="s">
        <v>20</v>
      </c>
      <c r="L1988" s="1">
        <v>28000000</v>
      </c>
      <c r="M1988" s="1">
        <v>1987</v>
      </c>
      <c r="N1988" s="1">
        <v>6.4</v>
      </c>
    </row>
    <row r="1989" spans="1:14" x14ac:dyDescent="0.25">
      <c r="A1989" s="2" t="s">
        <v>1320</v>
      </c>
      <c r="B1989" s="2">
        <v>121</v>
      </c>
      <c r="C1989" s="2">
        <v>105</v>
      </c>
      <c r="D1989" s="2">
        <v>132541238</v>
      </c>
      <c r="E1989" s="2" t="s">
        <v>872</v>
      </c>
      <c r="F1989" s="2" t="s">
        <v>4347</v>
      </c>
      <c r="G1989" s="2" t="s">
        <v>4456</v>
      </c>
      <c r="H1989" s="2">
        <v>30058</v>
      </c>
      <c r="I1989" s="2">
        <v>236</v>
      </c>
      <c r="J1989" s="2" t="s">
        <v>19</v>
      </c>
      <c r="K1989" s="2" t="s">
        <v>20</v>
      </c>
      <c r="L1989" s="2">
        <v>33000000</v>
      </c>
      <c r="M1989" s="2">
        <v>2003</v>
      </c>
      <c r="N1989" s="2">
        <v>5.5</v>
      </c>
    </row>
    <row r="1990" spans="1:14" x14ac:dyDescent="0.25">
      <c r="A1990" s="1" t="s">
        <v>1375</v>
      </c>
      <c r="B1990" s="1">
        <v>185</v>
      </c>
      <c r="C1990" s="1">
        <v>138</v>
      </c>
      <c r="D1990" s="1">
        <v>130727000</v>
      </c>
      <c r="E1990" s="1" t="s">
        <v>3006</v>
      </c>
      <c r="F1990" s="1" t="s">
        <v>429</v>
      </c>
      <c r="G1990" s="1" t="s">
        <v>4457</v>
      </c>
      <c r="H1990" s="1">
        <v>887467</v>
      </c>
      <c r="I1990" s="1">
        <v>916</v>
      </c>
      <c r="J1990" s="1" t="s">
        <v>19</v>
      </c>
      <c r="K1990" s="1" t="s">
        <v>20</v>
      </c>
      <c r="L1990" s="1">
        <v>19000000</v>
      </c>
      <c r="M1990" s="1">
        <v>1991</v>
      </c>
      <c r="N1990" s="1">
        <v>8.6</v>
      </c>
    </row>
    <row r="1991" spans="1:14" x14ac:dyDescent="0.25">
      <c r="A1991" s="2" t="s">
        <v>4458</v>
      </c>
      <c r="B1991" s="2">
        <v>61</v>
      </c>
      <c r="C1991" s="2">
        <v>94</v>
      </c>
      <c r="D1991" s="2">
        <v>121697350</v>
      </c>
      <c r="E1991" s="2" t="s">
        <v>2921</v>
      </c>
      <c r="F1991" s="2" t="s">
        <v>905</v>
      </c>
      <c r="G1991" s="2" t="s">
        <v>4459</v>
      </c>
      <c r="H1991" s="2">
        <v>114610</v>
      </c>
      <c r="I1991" s="2">
        <v>176</v>
      </c>
      <c r="J1991" s="2" t="s">
        <v>19</v>
      </c>
      <c r="K1991" s="2" t="s">
        <v>20</v>
      </c>
      <c r="L1991" s="2">
        <v>20000000</v>
      </c>
      <c r="M1991" s="2">
        <v>1992</v>
      </c>
      <c r="N1991" s="2">
        <v>7</v>
      </c>
    </row>
    <row r="1992" spans="1:14" x14ac:dyDescent="0.25">
      <c r="A1992" s="1" t="s">
        <v>4460</v>
      </c>
      <c r="B1992" s="1">
        <v>156</v>
      </c>
      <c r="C1992" s="1">
        <v>101</v>
      </c>
      <c r="D1992" s="1">
        <v>117224271</v>
      </c>
      <c r="E1992" s="1" t="s">
        <v>4461</v>
      </c>
      <c r="F1992" s="1" t="s">
        <v>4462</v>
      </c>
      <c r="G1992" s="1" t="s">
        <v>4463</v>
      </c>
      <c r="H1992" s="1">
        <v>47794</v>
      </c>
      <c r="I1992" s="1">
        <v>81</v>
      </c>
      <c r="J1992" s="1" t="s">
        <v>19</v>
      </c>
      <c r="K1992" s="1" t="s">
        <v>20</v>
      </c>
      <c r="L1992" s="1">
        <v>20000000</v>
      </c>
      <c r="M1992" s="1">
        <v>2010</v>
      </c>
      <c r="N1992" s="1">
        <v>7.1</v>
      </c>
    </row>
    <row r="1993" spans="1:14" x14ac:dyDescent="0.25">
      <c r="A1993" s="2" t="s">
        <v>4464</v>
      </c>
      <c r="B1993" s="2">
        <v>75</v>
      </c>
      <c r="C1993" s="2">
        <v>131</v>
      </c>
      <c r="D1993" s="2">
        <v>102922376</v>
      </c>
      <c r="E1993" s="2" t="s">
        <v>3747</v>
      </c>
      <c r="F1993" s="2" t="s">
        <v>1249</v>
      </c>
      <c r="G1993" s="2" t="s">
        <v>4465</v>
      </c>
      <c r="H1993" s="2">
        <v>51314</v>
      </c>
      <c r="I1993" s="2">
        <v>265</v>
      </c>
      <c r="J1993" s="2" t="s">
        <v>19</v>
      </c>
      <c r="K1993" s="2" t="s">
        <v>20</v>
      </c>
      <c r="L1993" s="2">
        <v>20000000</v>
      </c>
      <c r="M1993" s="2">
        <v>1978</v>
      </c>
      <c r="N1993" s="2">
        <v>5.7</v>
      </c>
    </row>
    <row r="1994" spans="1:14" x14ac:dyDescent="0.25">
      <c r="A1994" s="1" t="s">
        <v>829</v>
      </c>
      <c r="B1994" s="1">
        <v>100</v>
      </c>
      <c r="C1994" s="1">
        <v>91</v>
      </c>
      <c r="D1994" s="1">
        <v>94497271</v>
      </c>
      <c r="E1994" s="1" t="s">
        <v>4466</v>
      </c>
      <c r="F1994" s="1" t="s">
        <v>907</v>
      </c>
      <c r="G1994" s="1" t="s">
        <v>4467</v>
      </c>
      <c r="H1994" s="1">
        <v>17829</v>
      </c>
      <c r="I1994" s="1">
        <v>99</v>
      </c>
      <c r="J1994" s="1" t="s">
        <v>19</v>
      </c>
      <c r="K1994" s="1" t="s">
        <v>20</v>
      </c>
      <c r="L1994" s="1">
        <v>20000000</v>
      </c>
      <c r="M1994" s="1">
        <v>2008</v>
      </c>
      <c r="N1994" s="1">
        <v>3.7</v>
      </c>
    </row>
    <row r="1995" spans="1:14" x14ac:dyDescent="0.25">
      <c r="A1995" s="2" t="s">
        <v>199</v>
      </c>
      <c r="B1995" s="2">
        <v>511</v>
      </c>
      <c r="C1995" s="2">
        <v>112</v>
      </c>
      <c r="D1995" s="2">
        <v>137387272</v>
      </c>
      <c r="E1995" s="2" t="s">
        <v>1498</v>
      </c>
      <c r="F1995" s="2" t="s">
        <v>376</v>
      </c>
      <c r="G1995" s="2" t="s">
        <v>4468</v>
      </c>
      <c r="H1995" s="2">
        <v>300110</v>
      </c>
      <c r="I1995" s="2">
        <v>807</v>
      </c>
      <c r="J1995" s="2" t="s">
        <v>19</v>
      </c>
      <c r="K1995" s="2" t="s">
        <v>20</v>
      </c>
      <c r="L1995" s="2">
        <v>20000000</v>
      </c>
      <c r="M1995" s="2">
        <v>2013</v>
      </c>
      <c r="N1995" s="2">
        <v>7.5</v>
      </c>
    </row>
    <row r="1996" spans="1:14" x14ac:dyDescent="0.25">
      <c r="A1996" s="1" t="s">
        <v>1974</v>
      </c>
      <c r="B1996" s="1">
        <v>75</v>
      </c>
      <c r="C1996" s="1">
        <v>95</v>
      </c>
      <c r="D1996" s="1">
        <v>82301521</v>
      </c>
      <c r="E1996" s="1" t="s">
        <v>4160</v>
      </c>
      <c r="F1996" s="1" t="s">
        <v>2904</v>
      </c>
      <c r="G1996" s="1" t="s">
        <v>4469</v>
      </c>
      <c r="H1996" s="1">
        <v>22679</v>
      </c>
      <c r="I1996" s="1">
        <v>149</v>
      </c>
      <c r="J1996" s="1" t="s">
        <v>19</v>
      </c>
      <c r="K1996" s="1" t="s">
        <v>20</v>
      </c>
      <c r="L1996" s="1">
        <v>32000000</v>
      </c>
      <c r="M1996" s="1">
        <v>2005</v>
      </c>
      <c r="N1996" s="1">
        <v>4.5999999999999996</v>
      </c>
    </row>
    <row r="1997" spans="1:14" x14ac:dyDescent="0.25">
      <c r="A1997" s="2" t="s">
        <v>2064</v>
      </c>
      <c r="B1997" s="2">
        <v>148</v>
      </c>
      <c r="C1997" s="2">
        <v>100</v>
      </c>
      <c r="D1997" s="2">
        <v>84518155</v>
      </c>
      <c r="E1997" s="2" t="s">
        <v>872</v>
      </c>
      <c r="F1997" s="2" t="s">
        <v>1589</v>
      </c>
      <c r="G1997" s="2" t="s">
        <v>4471</v>
      </c>
      <c r="H1997" s="2">
        <v>35965</v>
      </c>
      <c r="I1997" s="2">
        <v>144</v>
      </c>
      <c r="J1997" s="2" t="s">
        <v>19</v>
      </c>
      <c r="K1997" s="2" t="s">
        <v>20</v>
      </c>
      <c r="L1997" s="2">
        <v>20000000</v>
      </c>
      <c r="M1997" s="2">
        <v>2014</v>
      </c>
      <c r="N1997" s="2">
        <v>4.9000000000000004</v>
      </c>
    </row>
    <row r="1998" spans="1:14" x14ac:dyDescent="0.25">
      <c r="A1998" s="1" t="s">
        <v>1333</v>
      </c>
      <c r="B1998" s="1">
        <v>253</v>
      </c>
      <c r="C1998" s="1">
        <v>105</v>
      </c>
      <c r="D1998" s="1">
        <v>80050171</v>
      </c>
      <c r="E1998" s="1" t="s">
        <v>1001</v>
      </c>
      <c r="F1998" s="1" t="s">
        <v>3096</v>
      </c>
      <c r="G1998" s="1" t="s">
        <v>3097</v>
      </c>
      <c r="H1998" s="1">
        <v>186984</v>
      </c>
      <c r="I1998" s="1">
        <v>491</v>
      </c>
      <c r="J1998" s="1" t="s">
        <v>19</v>
      </c>
      <c r="K1998" s="1" t="s">
        <v>20</v>
      </c>
      <c r="L1998" s="1">
        <v>20000000</v>
      </c>
      <c r="M1998" s="1">
        <v>2007</v>
      </c>
      <c r="N1998" s="1">
        <v>6.9</v>
      </c>
    </row>
    <row r="1999" spans="1:14" x14ac:dyDescent="0.25">
      <c r="A1999" s="2" t="s">
        <v>3937</v>
      </c>
      <c r="B1999" s="2">
        <v>204</v>
      </c>
      <c r="C1999" s="2">
        <v>108</v>
      </c>
      <c r="D1999" s="2">
        <v>81257845</v>
      </c>
      <c r="E1999" s="2" t="s">
        <v>2921</v>
      </c>
      <c r="F1999" s="2" t="s">
        <v>1478</v>
      </c>
      <c r="G1999" s="2" t="s">
        <v>4472</v>
      </c>
      <c r="H1999" s="2">
        <v>210680</v>
      </c>
      <c r="I1999" s="2">
        <v>479</v>
      </c>
      <c r="J1999" s="2" t="s">
        <v>19</v>
      </c>
      <c r="K1999" s="2" t="s">
        <v>20</v>
      </c>
      <c r="L1999" s="2">
        <v>35000000</v>
      </c>
      <c r="M1999" s="2">
        <v>2003</v>
      </c>
      <c r="N1999" s="2">
        <v>7.1</v>
      </c>
    </row>
    <row r="2000" spans="1:14" x14ac:dyDescent="0.25">
      <c r="A2000" s="1" t="s">
        <v>1200</v>
      </c>
      <c r="B2000" s="1">
        <v>72</v>
      </c>
      <c r="C2000" s="1">
        <v>101</v>
      </c>
      <c r="D2000" s="1">
        <v>70360285</v>
      </c>
      <c r="E2000" s="1" t="s">
        <v>159</v>
      </c>
      <c r="F2000" s="1" t="s">
        <v>2160</v>
      </c>
      <c r="G2000" s="1" t="s">
        <v>4473</v>
      </c>
      <c r="H2000" s="1">
        <v>81783</v>
      </c>
      <c r="I2000" s="1">
        <v>283</v>
      </c>
      <c r="J2000" s="1" t="s">
        <v>19</v>
      </c>
      <c r="K2000" s="1" t="s">
        <v>20</v>
      </c>
      <c r="L2000" s="1">
        <v>18000000</v>
      </c>
      <c r="M2000" s="1">
        <v>1995</v>
      </c>
      <c r="N2000" s="1">
        <v>5.8</v>
      </c>
    </row>
    <row r="2001" spans="1:14" x14ac:dyDescent="0.25">
      <c r="A2001" s="1" t="s">
        <v>1876</v>
      </c>
      <c r="B2001" s="1">
        <v>62</v>
      </c>
      <c r="C2001" s="1">
        <v>109</v>
      </c>
      <c r="D2001" s="1">
        <v>69148997</v>
      </c>
      <c r="E2001" s="1" t="s">
        <v>557</v>
      </c>
      <c r="F2001" s="1" t="s">
        <v>2952</v>
      </c>
      <c r="G2001" s="1" t="s">
        <v>4474</v>
      </c>
      <c r="H2001" s="1">
        <v>98794</v>
      </c>
      <c r="I2001" s="1">
        <v>251</v>
      </c>
      <c r="J2001" s="1" t="s">
        <v>19</v>
      </c>
      <c r="K2001" s="1" t="s">
        <v>20</v>
      </c>
      <c r="L2001" s="1">
        <v>37000000</v>
      </c>
      <c r="M2001" s="1">
        <v>2004</v>
      </c>
      <c r="N2001" s="1">
        <v>5.4</v>
      </c>
    </row>
    <row r="2002" spans="1:14" x14ac:dyDescent="0.25">
      <c r="A2002" s="2" t="s">
        <v>3602</v>
      </c>
      <c r="B2002" s="2">
        <v>549</v>
      </c>
      <c r="C2002" s="2">
        <v>115</v>
      </c>
      <c r="D2002" s="2">
        <v>82624961</v>
      </c>
      <c r="E2002" s="2" t="s">
        <v>1289</v>
      </c>
      <c r="F2002" s="2" t="s">
        <v>4475</v>
      </c>
      <c r="G2002" s="2" t="s">
        <v>4476</v>
      </c>
      <c r="H2002" s="2">
        <v>205284</v>
      </c>
      <c r="I2002" s="2">
        <v>439</v>
      </c>
      <c r="J2002" s="2" t="s">
        <v>19</v>
      </c>
      <c r="K2002" s="2" t="s">
        <v>20</v>
      </c>
      <c r="L2002" s="2">
        <v>20000000</v>
      </c>
      <c r="M2002" s="2">
        <v>2011</v>
      </c>
      <c r="N2002" s="2">
        <v>7.3</v>
      </c>
    </row>
    <row r="2003" spans="1:14" x14ac:dyDescent="0.25">
      <c r="A2003" s="1" t="s">
        <v>1245</v>
      </c>
      <c r="B2003" s="1">
        <v>106</v>
      </c>
      <c r="C2003" s="1">
        <v>117</v>
      </c>
      <c r="D2003" s="1">
        <v>67325559</v>
      </c>
      <c r="E2003" s="1" t="s">
        <v>4477</v>
      </c>
      <c r="F2003" s="1" t="s">
        <v>793</v>
      </c>
      <c r="G2003" s="1" t="s">
        <v>4478</v>
      </c>
      <c r="H2003" s="1">
        <v>58222</v>
      </c>
      <c r="I2003" s="1">
        <v>331</v>
      </c>
      <c r="J2003" s="1" t="s">
        <v>19</v>
      </c>
      <c r="K2003" s="1" t="s">
        <v>20</v>
      </c>
      <c r="L2003" s="1">
        <v>20000000</v>
      </c>
      <c r="M2003" s="1">
        <v>2003</v>
      </c>
      <c r="N2003" s="1">
        <v>7.1</v>
      </c>
    </row>
    <row r="2004" spans="1:14" x14ac:dyDescent="0.25">
      <c r="A2004" s="2" t="s">
        <v>2824</v>
      </c>
      <c r="B2004" s="2">
        <v>123</v>
      </c>
      <c r="C2004" s="2">
        <v>107</v>
      </c>
      <c r="D2004" s="2">
        <v>62933793</v>
      </c>
      <c r="E2004" s="2" t="s">
        <v>4479</v>
      </c>
      <c r="F2004" s="2" t="s">
        <v>858</v>
      </c>
      <c r="G2004" s="2" t="s">
        <v>4480</v>
      </c>
      <c r="H2004" s="2">
        <v>62421</v>
      </c>
      <c r="I2004" s="2">
        <v>185</v>
      </c>
      <c r="J2004" s="2" t="s">
        <v>19</v>
      </c>
      <c r="K2004" s="2" t="s">
        <v>20</v>
      </c>
      <c r="L2004" s="2">
        <v>20000000</v>
      </c>
      <c r="M2004" s="2">
        <v>2010</v>
      </c>
      <c r="N2004" s="2">
        <v>5.8</v>
      </c>
    </row>
    <row r="2005" spans="1:14" x14ac:dyDescent="0.25">
      <c r="A2005" s="1" t="s">
        <v>4481</v>
      </c>
      <c r="B2005" s="1">
        <v>597</v>
      </c>
      <c r="C2005" s="1">
        <v>134</v>
      </c>
      <c r="D2005" s="1">
        <v>56667870</v>
      </c>
      <c r="E2005" s="1" t="s">
        <v>2726</v>
      </c>
      <c r="F2005" s="1" t="s">
        <v>1814</v>
      </c>
      <c r="G2005" s="1" t="s">
        <v>4482</v>
      </c>
      <c r="H2005" s="1">
        <v>439176</v>
      </c>
      <c r="I2005" s="1">
        <v>695</v>
      </c>
      <c r="J2005" s="1" t="s">
        <v>19</v>
      </c>
      <c r="K2005" s="1" t="s">
        <v>20</v>
      </c>
      <c r="L2005" s="1">
        <v>20000000</v>
      </c>
      <c r="M2005" s="1">
        <v>2013</v>
      </c>
      <c r="N2005" s="1">
        <v>8.1</v>
      </c>
    </row>
    <row r="2006" spans="1:14" x14ac:dyDescent="0.25">
      <c r="A2006" s="2" t="s">
        <v>3715</v>
      </c>
      <c r="B2006" s="2">
        <v>64</v>
      </c>
      <c r="C2006" s="2">
        <v>118</v>
      </c>
      <c r="D2006" s="2">
        <v>56398162</v>
      </c>
      <c r="E2006" s="2" t="s">
        <v>2662</v>
      </c>
      <c r="F2006" s="2" t="s">
        <v>2124</v>
      </c>
      <c r="G2006" s="2" t="s">
        <v>4484</v>
      </c>
      <c r="H2006" s="2">
        <v>28649</v>
      </c>
      <c r="I2006" s="2">
        <v>185</v>
      </c>
      <c r="J2006" s="2" t="s">
        <v>19</v>
      </c>
      <c r="K2006" s="2" t="s">
        <v>20</v>
      </c>
      <c r="L2006" s="2">
        <v>20000000</v>
      </c>
      <c r="M2006" s="2">
        <v>2002</v>
      </c>
      <c r="N2006" s="2">
        <v>5.7</v>
      </c>
    </row>
    <row r="2007" spans="1:14" x14ac:dyDescent="0.25">
      <c r="A2007" s="1" t="s">
        <v>4058</v>
      </c>
      <c r="B2007" s="1">
        <v>40</v>
      </c>
      <c r="C2007" s="1">
        <v>121</v>
      </c>
      <c r="D2007" s="1">
        <v>60072596</v>
      </c>
      <c r="E2007" s="1" t="s">
        <v>753</v>
      </c>
      <c r="F2007" s="1" t="s">
        <v>2925</v>
      </c>
      <c r="G2007" s="1" t="s">
        <v>4485</v>
      </c>
      <c r="H2007" s="1">
        <v>7664</v>
      </c>
      <c r="I2007" s="1">
        <v>68</v>
      </c>
      <c r="J2007" s="1" t="s">
        <v>19</v>
      </c>
      <c r="K2007" s="1" t="s">
        <v>20</v>
      </c>
      <c r="L2007" s="1">
        <v>20000000</v>
      </c>
      <c r="M2007" s="1">
        <v>2010</v>
      </c>
      <c r="N2007" s="1">
        <v>4.4000000000000004</v>
      </c>
    </row>
    <row r="2008" spans="1:14" x14ac:dyDescent="0.25">
      <c r="A2008" s="2" t="s">
        <v>154</v>
      </c>
      <c r="B2008" s="2">
        <v>111</v>
      </c>
      <c r="C2008" s="2">
        <v>105</v>
      </c>
      <c r="D2008" s="2">
        <v>56362352</v>
      </c>
      <c r="E2008" s="2" t="s">
        <v>4486</v>
      </c>
      <c r="F2008" s="2" t="s">
        <v>24</v>
      </c>
      <c r="G2008" s="2" t="s">
        <v>4487</v>
      </c>
      <c r="H2008" s="2">
        <v>357581</v>
      </c>
      <c r="I2008" s="2">
        <v>588</v>
      </c>
      <c r="J2008" s="2" t="s">
        <v>19</v>
      </c>
      <c r="K2008" s="2" t="s">
        <v>20</v>
      </c>
      <c r="L2008" s="2">
        <v>20000000</v>
      </c>
      <c r="M2008" s="2">
        <v>1990</v>
      </c>
      <c r="N2008" s="2">
        <v>7.9</v>
      </c>
    </row>
    <row r="2009" spans="1:14" x14ac:dyDescent="0.25">
      <c r="A2009" s="1" t="s">
        <v>4488</v>
      </c>
      <c r="B2009" s="1">
        <v>151</v>
      </c>
      <c r="C2009" s="1">
        <v>110</v>
      </c>
      <c r="D2009" s="1">
        <v>56154094</v>
      </c>
      <c r="E2009" s="1" t="s">
        <v>129</v>
      </c>
      <c r="F2009" s="1" t="s">
        <v>92</v>
      </c>
      <c r="G2009" s="1" t="s">
        <v>4489</v>
      </c>
      <c r="H2009" s="1">
        <v>44723</v>
      </c>
      <c r="I2009" s="1">
        <v>130</v>
      </c>
      <c r="J2009" s="1" t="s">
        <v>19</v>
      </c>
      <c r="K2009" s="1" t="s">
        <v>31</v>
      </c>
      <c r="L2009" s="1">
        <v>20000000</v>
      </c>
      <c r="M2009" s="1">
        <v>2016</v>
      </c>
      <c r="N2009" s="1">
        <v>7.6</v>
      </c>
    </row>
    <row r="2010" spans="1:14" x14ac:dyDescent="0.25">
      <c r="A2010" s="2" t="s">
        <v>4058</v>
      </c>
      <c r="B2010" s="2">
        <v>31</v>
      </c>
      <c r="C2010" s="2">
        <v>114</v>
      </c>
      <c r="D2010" s="2">
        <v>65623128</v>
      </c>
      <c r="E2010" s="2" t="s">
        <v>3950</v>
      </c>
      <c r="F2010" s="2" t="s">
        <v>1634</v>
      </c>
      <c r="G2010" s="2" t="s">
        <v>4490</v>
      </c>
      <c r="H2010" s="2">
        <v>7354</v>
      </c>
      <c r="I2010" s="2">
        <v>50</v>
      </c>
      <c r="J2010" s="2" t="s">
        <v>19</v>
      </c>
      <c r="K2010" s="2" t="s">
        <v>20</v>
      </c>
      <c r="L2010" s="2">
        <v>20000000</v>
      </c>
      <c r="M2010" s="2">
        <v>2012</v>
      </c>
      <c r="N2010" s="2">
        <v>4.8</v>
      </c>
    </row>
    <row r="2011" spans="1:14" x14ac:dyDescent="0.25">
      <c r="A2011" s="2" t="s">
        <v>4491</v>
      </c>
      <c r="B2011" s="2">
        <v>81</v>
      </c>
      <c r="C2011" s="2">
        <v>100</v>
      </c>
      <c r="D2011" s="2">
        <v>55461307</v>
      </c>
      <c r="E2011" s="2" t="s">
        <v>872</v>
      </c>
      <c r="F2011" s="2" t="s">
        <v>175</v>
      </c>
      <c r="G2011" s="2" t="s">
        <v>4492</v>
      </c>
      <c r="H2011" s="2">
        <v>4654</v>
      </c>
      <c r="I2011" s="2">
        <v>46</v>
      </c>
      <c r="J2011" s="2" t="s">
        <v>19</v>
      </c>
      <c r="K2011" s="2" t="s">
        <v>20</v>
      </c>
      <c r="L2011" s="2">
        <v>20000000</v>
      </c>
      <c r="M2011" s="2">
        <v>2016</v>
      </c>
      <c r="N2011" s="2">
        <v>6.7</v>
      </c>
    </row>
    <row r="2012" spans="1:14" x14ac:dyDescent="0.25">
      <c r="A2012" s="1" t="s">
        <v>4493</v>
      </c>
      <c r="B2012" s="1">
        <v>99</v>
      </c>
      <c r="C2012" s="1">
        <v>85</v>
      </c>
      <c r="D2012" s="1">
        <v>48546578</v>
      </c>
      <c r="E2012" s="1" t="s">
        <v>877</v>
      </c>
      <c r="F2012" s="1" t="s">
        <v>2186</v>
      </c>
      <c r="G2012" s="1" t="s">
        <v>4494</v>
      </c>
      <c r="H2012" s="1">
        <v>50415</v>
      </c>
      <c r="I2012" s="1">
        <v>613</v>
      </c>
      <c r="J2012" s="1" t="s">
        <v>19</v>
      </c>
      <c r="K2012" s="1" t="s">
        <v>20</v>
      </c>
      <c r="L2012" s="1">
        <v>20000000</v>
      </c>
      <c r="M2012" s="1">
        <v>2006</v>
      </c>
      <c r="N2012" s="1">
        <v>2.7</v>
      </c>
    </row>
    <row r="2013" spans="1:14" x14ac:dyDescent="0.25">
      <c r="A2013" s="2" t="s">
        <v>4495</v>
      </c>
      <c r="B2013" s="2">
        <v>80</v>
      </c>
      <c r="C2013" s="2">
        <v>72</v>
      </c>
      <c r="D2013" s="2">
        <v>48423368</v>
      </c>
      <c r="E2013" s="2" t="s">
        <v>356</v>
      </c>
      <c r="F2013" s="2" t="s">
        <v>1352</v>
      </c>
      <c r="G2013" s="2" t="s">
        <v>4496</v>
      </c>
      <c r="H2013" s="2">
        <v>13324</v>
      </c>
      <c r="I2013" s="2">
        <v>79</v>
      </c>
      <c r="J2013" s="2" t="s">
        <v>19</v>
      </c>
      <c r="K2013" s="2" t="s">
        <v>20</v>
      </c>
      <c r="L2013" s="2">
        <v>20000000</v>
      </c>
      <c r="M2013" s="2">
        <v>2002</v>
      </c>
      <c r="N2013" s="2">
        <v>5.8</v>
      </c>
    </row>
    <row r="2014" spans="1:14" x14ac:dyDescent="0.25">
      <c r="A2014" s="1" t="s">
        <v>4497</v>
      </c>
      <c r="B2014" s="1">
        <v>364</v>
      </c>
      <c r="C2014" s="1">
        <v>128</v>
      </c>
      <c r="D2014" s="1">
        <v>52066000</v>
      </c>
      <c r="E2014" s="1" t="s">
        <v>2726</v>
      </c>
      <c r="F2014" s="1" t="s">
        <v>1059</v>
      </c>
      <c r="G2014" s="1" t="s">
        <v>4498</v>
      </c>
      <c r="H2014" s="1">
        <v>61114</v>
      </c>
      <c r="I2014" s="1">
        <v>212</v>
      </c>
      <c r="J2014" s="1" t="s">
        <v>19</v>
      </c>
      <c r="K2014" s="1" t="s">
        <v>31</v>
      </c>
      <c r="L2014" s="1">
        <v>20000000</v>
      </c>
      <c r="M2014" s="1">
        <v>2014</v>
      </c>
      <c r="N2014" s="1">
        <v>7.5</v>
      </c>
    </row>
    <row r="2015" spans="1:14" x14ac:dyDescent="0.25">
      <c r="A2015" s="2" t="s">
        <v>4499</v>
      </c>
      <c r="B2015" s="2">
        <v>85</v>
      </c>
      <c r="C2015" s="2">
        <v>72</v>
      </c>
      <c r="D2015" s="2">
        <v>47887943</v>
      </c>
      <c r="E2015" s="2" t="s">
        <v>4500</v>
      </c>
      <c r="F2015" s="2" t="s">
        <v>1133</v>
      </c>
      <c r="G2015" s="2" t="s">
        <v>4501</v>
      </c>
      <c r="H2015" s="2">
        <v>11634</v>
      </c>
      <c r="I2015" s="2">
        <v>58</v>
      </c>
      <c r="J2015" s="2" t="s">
        <v>19</v>
      </c>
      <c r="K2015" s="2" t="s">
        <v>20</v>
      </c>
      <c r="L2015" s="2">
        <v>20000000</v>
      </c>
      <c r="M2015" s="2">
        <v>2003</v>
      </c>
      <c r="N2015" s="2">
        <v>5.4</v>
      </c>
    </row>
    <row r="2016" spans="1:14" x14ac:dyDescent="0.25">
      <c r="A2016" s="1" t="s">
        <v>3038</v>
      </c>
      <c r="B2016" s="1">
        <v>140</v>
      </c>
      <c r="C2016" s="1">
        <v>89</v>
      </c>
      <c r="D2016" s="1">
        <v>46363118</v>
      </c>
      <c r="E2016" s="1" t="s">
        <v>2806</v>
      </c>
      <c r="F2016" s="1" t="s">
        <v>4502</v>
      </c>
      <c r="G2016" s="1" t="s">
        <v>4503</v>
      </c>
      <c r="H2016" s="1">
        <v>25960</v>
      </c>
      <c r="I2016" s="1">
        <v>389</v>
      </c>
      <c r="J2016" s="1" t="s">
        <v>19</v>
      </c>
      <c r="K2016" s="1" t="s">
        <v>20</v>
      </c>
      <c r="L2016" s="1">
        <v>20000000</v>
      </c>
      <c r="M2016" s="1">
        <v>2005</v>
      </c>
      <c r="N2016" s="1">
        <v>4.0999999999999996</v>
      </c>
    </row>
    <row r="2017" spans="1:14" x14ac:dyDescent="0.25">
      <c r="A2017" s="2" t="s">
        <v>4504</v>
      </c>
      <c r="B2017" s="2">
        <v>184</v>
      </c>
      <c r="C2017" s="2">
        <v>96</v>
      </c>
      <c r="D2017" s="2">
        <v>47852604</v>
      </c>
      <c r="E2017" s="2" t="s">
        <v>1001</v>
      </c>
      <c r="F2017" s="2" t="s">
        <v>2904</v>
      </c>
      <c r="G2017" s="2" t="s">
        <v>4505</v>
      </c>
      <c r="H2017" s="2">
        <v>62364</v>
      </c>
      <c r="I2017" s="2">
        <v>337</v>
      </c>
      <c r="J2017" s="2" t="s">
        <v>19</v>
      </c>
      <c r="K2017" s="2" t="s">
        <v>20</v>
      </c>
      <c r="L2017" s="2">
        <v>20000000</v>
      </c>
      <c r="M2017" s="2">
        <v>2007</v>
      </c>
      <c r="N2017" s="2">
        <v>5.9</v>
      </c>
    </row>
    <row r="2018" spans="1:14" x14ac:dyDescent="0.25">
      <c r="A2018" s="1" t="s">
        <v>4506</v>
      </c>
      <c r="B2018" s="1">
        <v>89</v>
      </c>
      <c r="C2018" s="1">
        <v>77</v>
      </c>
      <c r="D2018" s="1">
        <v>45542421</v>
      </c>
      <c r="E2018" s="1" t="s">
        <v>4507</v>
      </c>
      <c r="F2018" s="1" t="s">
        <v>4508</v>
      </c>
      <c r="G2018" s="1" t="s">
        <v>4509</v>
      </c>
      <c r="H2018" s="1">
        <v>13319</v>
      </c>
      <c r="I2018" s="1">
        <v>53</v>
      </c>
      <c r="J2018" s="1" t="s">
        <v>19</v>
      </c>
      <c r="K2018" s="1" t="s">
        <v>20</v>
      </c>
      <c r="L2018" s="1">
        <v>30000000</v>
      </c>
      <c r="M2018" s="1">
        <v>2000</v>
      </c>
      <c r="N2018" s="1">
        <v>6.3</v>
      </c>
    </row>
    <row r="2019" spans="1:14" x14ac:dyDescent="0.25">
      <c r="A2019" s="1" t="s">
        <v>3474</v>
      </c>
      <c r="B2019" s="1">
        <v>61</v>
      </c>
      <c r="C2019" s="1">
        <v>111</v>
      </c>
      <c r="D2019" s="1">
        <v>42652003</v>
      </c>
      <c r="E2019" s="1" t="s">
        <v>4000</v>
      </c>
      <c r="F2019" s="1" t="s">
        <v>1804</v>
      </c>
      <c r="G2019" s="1" t="s">
        <v>4510</v>
      </c>
      <c r="H2019" s="1">
        <v>18915</v>
      </c>
      <c r="I2019" s="1">
        <v>87</v>
      </c>
      <c r="J2019" s="1" t="s">
        <v>19</v>
      </c>
      <c r="K2019" s="1" t="s">
        <v>20</v>
      </c>
      <c r="L2019" s="1">
        <v>20000000</v>
      </c>
      <c r="M2019" s="1">
        <v>2015</v>
      </c>
      <c r="N2019" s="1">
        <v>6.8</v>
      </c>
    </row>
    <row r="2020" spans="1:14" x14ac:dyDescent="0.25">
      <c r="A2020" s="1" t="s">
        <v>3669</v>
      </c>
      <c r="B2020" s="1">
        <v>112</v>
      </c>
      <c r="C2020" s="1">
        <v>93</v>
      </c>
      <c r="D2020" s="1">
        <v>39737645</v>
      </c>
      <c r="E2020" s="1" t="s">
        <v>2028</v>
      </c>
      <c r="F2020" s="1" t="s">
        <v>2206</v>
      </c>
      <c r="G2020" s="1" t="s">
        <v>4511</v>
      </c>
      <c r="H2020" s="1">
        <v>89687</v>
      </c>
      <c r="I2020" s="1">
        <v>666</v>
      </c>
      <c r="J2020" s="1" t="s">
        <v>19</v>
      </c>
      <c r="K2020" s="1" t="s">
        <v>20</v>
      </c>
      <c r="L2020" s="1">
        <v>20000000</v>
      </c>
      <c r="M2020" s="1">
        <v>2007</v>
      </c>
      <c r="N2020" s="1">
        <v>2.2999999999999998</v>
      </c>
    </row>
    <row r="2021" spans="1:14" x14ac:dyDescent="0.25">
      <c r="A2021" s="2" t="s">
        <v>1173</v>
      </c>
      <c r="B2021" s="2">
        <v>166</v>
      </c>
      <c r="C2021" s="2">
        <v>129</v>
      </c>
      <c r="D2021" s="2">
        <v>37567440</v>
      </c>
      <c r="E2021" s="2" t="s">
        <v>101</v>
      </c>
      <c r="F2021" s="2" t="s">
        <v>1174</v>
      </c>
      <c r="G2021" s="2" t="s">
        <v>1175</v>
      </c>
      <c r="H2021" s="2">
        <v>113068</v>
      </c>
      <c r="I2021" s="2">
        <v>337</v>
      </c>
      <c r="J2021" s="2" t="s">
        <v>19</v>
      </c>
      <c r="K2021" s="2" t="s">
        <v>20</v>
      </c>
      <c r="L2021" s="2">
        <v>20000000</v>
      </c>
      <c r="M2021" s="2">
        <v>1982</v>
      </c>
      <c r="N2021" s="2">
        <v>6.9</v>
      </c>
    </row>
    <row r="2022" spans="1:14" x14ac:dyDescent="0.25">
      <c r="A2022" s="1" t="s">
        <v>252</v>
      </c>
      <c r="B2022" s="1">
        <v>474</v>
      </c>
      <c r="C2022" s="1">
        <v>128</v>
      </c>
      <c r="D2022" s="1">
        <v>44988180</v>
      </c>
      <c r="E2022" s="1" t="s">
        <v>4512</v>
      </c>
      <c r="F2022" s="1" t="s">
        <v>576</v>
      </c>
      <c r="G2022" s="1" t="s">
        <v>4513</v>
      </c>
      <c r="H2022" s="1">
        <v>195333</v>
      </c>
      <c r="I2022" s="1">
        <v>409</v>
      </c>
      <c r="J2022" s="1" t="s">
        <v>19</v>
      </c>
      <c r="K2022" s="1" t="s">
        <v>20</v>
      </c>
      <c r="L2022" s="1">
        <v>20000000</v>
      </c>
      <c r="M2022" s="1">
        <v>2015</v>
      </c>
      <c r="N2022" s="1">
        <v>8.1</v>
      </c>
    </row>
    <row r="2023" spans="1:14" x14ac:dyDescent="0.25">
      <c r="A2023" s="2" t="s">
        <v>4264</v>
      </c>
      <c r="B2023" s="2">
        <v>165</v>
      </c>
      <c r="C2023" s="2">
        <v>110</v>
      </c>
      <c r="D2023" s="2">
        <v>39263506</v>
      </c>
      <c r="E2023" s="2" t="s">
        <v>1100</v>
      </c>
      <c r="F2023" s="2" t="s">
        <v>1804</v>
      </c>
      <c r="G2023" s="2" t="s">
        <v>4514</v>
      </c>
      <c r="H2023" s="2">
        <v>40469</v>
      </c>
      <c r="I2023" s="2">
        <v>135</v>
      </c>
      <c r="J2023" s="2" t="s">
        <v>19</v>
      </c>
      <c r="K2023" s="2" t="s">
        <v>20</v>
      </c>
      <c r="L2023" s="2">
        <v>22000000</v>
      </c>
      <c r="M2023" s="2">
        <v>2008</v>
      </c>
      <c r="N2023" s="2">
        <v>6.1</v>
      </c>
    </row>
    <row r="2024" spans="1:14" x14ac:dyDescent="0.25">
      <c r="A2024" s="1" t="s">
        <v>4515</v>
      </c>
      <c r="B2024" s="1">
        <v>131</v>
      </c>
      <c r="C2024" s="1">
        <v>137</v>
      </c>
      <c r="D2024" s="1">
        <v>39143839</v>
      </c>
      <c r="E2024" s="1" t="s">
        <v>2571</v>
      </c>
      <c r="F2024" s="1" t="s">
        <v>1268</v>
      </c>
      <c r="G2024" s="1" t="s">
        <v>4516</v>
      </c>
      <c r="H2024" s="1">
        <v>38658</v>
      </c>
      <c r="I2024" s="1">
        <v>284</v>
      </c>
      <c r="J2024" s="1" t="s">
        <v>19</v>
      </c>
      <c r="K2024" s="1" t="s">
        <v>20</v>
      </c>
      <c r="L2024" s="1">
        <v>20000000</v>
      </c>
      <c r="M2024" s="1">
        <v>2006</v>
      </c>
      <c r="N2024" s="1">
        <v>5</v>
      </c>
    </row>
    <row r="2025" spans="1:14" x14ac:dyDescent="0.25">
      <c r="A2025" s="2" t="s">
        <v>3269</v>
      </c>
      <c r="B2025" s="2">
        <v>29</v>
      </c>
      <c r="C2025" s="2">
        <v>124</v>
      </c>
      <c r="D2025" s="2">
        <v>37672350</v>
      </c>
      <c r="E2025" s="2" t="s">
        <v>753</v>
      </c>
      <c r="F2025" s="2" t="s">
        <v>4517</v>
      </c>
      <c r="G2025" s="2" t="s">
        <v>4518</v>
      </c>
      <c r="H2025" s="2">
        <v>5427</v>
      </c>
      <c r="I2025" s="2">
        <v>51</v>
      </c>
      <c r="J2025" s="2" t="s">
        <v>19</v>
      </c>
      <c r="K2025" s="2" t="s">
        <v>20</v>
      </c>
      <c r="L2025" s="2">
        <v>20000000</v>
      </c>
      <c r="M2025" s="2">
        <v>1998</v>
      </c>
      <c r="N2025" s="2">
        <v>5.5</v>
      </c>
    </row>
    <row r="2026" spans="1:14" x14ac:dyDescent="0.25">
      <c r="A2026" s="1" t="s">
        <v>2399</v>
      </c>
      <c r="B2026" s="1">
        <v>43</v>
      </c>
      <c r="C2026" s="1">
        <v>93</v>
      </c>
      <c r="D2026" s="1">
        <v>38037513</v>
      </c>
      <c r="E2026" s="1" t="s">
        <v>4519</v>
      </c>
      <c r="F2026" s="1" t="s">
        <v>336</v>
      </c>
      <c r="G2026" s="1" t="s">
        <v>4520</v>
      </c>
      <c r="H2026" s="1">
        <v>49680</v>
      </c>
      <c r="I2026" s="1">
        <v>117</v>
      </c>
      <c r="J2026" s="1" t="s">
        <v>19</v>
      </c>
      <c r="K2026" s="1" t="s">
        <v>20</v>
      </c>
      <c r="L2026" s="1">
        <v>20000000</v>
      </c>
      <c r="M2026" s="1">
        <v>1991</v>
      </c>
      <c r="N2026" s="1">
        <v>6.2</v>
      </c>
    </row>
    <row r="2027" spans="1:14" x14ac:dyDescent="0.25">
      <c r="A2027" s="2" t="s">
        <v>1539</v>
      </c>
      <c r="B2027" s="2">
        <v>111</v>
      </c>
      <c r="C2027" s="2">
        <v>115</v>
      </c>
      <c r="D2027" s="2">
        <v>37442180</v>
      </c>
      <c r="E2027" s="2" t="s">
        <v>4152</v>
      </c>
      <c r="F2027" s="2" t="s">
        <v>457</v>
      </c>
      <c r="G2027" s="2" t="s">
        <v>4521</v>
      </c>
      <c r="H2027" s="2">
        <v>28005</v>
      </c>
      <c r="I2027" s="2">
        <v>236</v>
      </c>
      <c r="J2027" s="2" t="s">
        <v>19</v>
      </c>
      <c r="K2027" s="2" t="s">
        <v>20</v>
      </c>
      <c r="L2027" s="2">
        <v>20000000</v>
      </c>
      <c r="M2027" s="2">
        <v>2006</v>
      </c>
      <c r="N2027" s="2">
        <v>6.2</v>
      </c>
    </row>
    <row r="2028" spans="1:14" x14ac:dyDescent="0.25">
      <c r="A2028" s="2" t="s">
        <v>4522</v>
      </c>
      <c r="B2028" s="2">
        <v>333</v>
      </c>
      <c r="C2028" s="2">
        <v>105</v>
      </c>
      <c r="D2028" s="2">
        <v>35596227</v>
      </c>
      <c r="E2028" s="2" t="s">
        <v>1100</v>
      </c>
      <c r="F2028" s="2" t="s">
        <v>4523</v>
      </c>
      <c r="G2028" s="2" t="s">
        <v>4524</v>
      </c>
      <c r="H2028" s="2">
        <v>79461</v>
      </c>
      <c r="I2028" s="2">
        <v>463</v>
      </c>
      <c r="J2028" s="2" t="s">
        <v>19</v>
      </c>
      <c r="K2028" s="2" t="s">
        <v>20</v>
      </c>
      <c r="L2028" s="2">
        <v>20000000</v>
      </c>
      <c r="M2028" s="2">
        <v>2010</v>
      </c>
      <c r="N2028" s="2">
        <v>6.3</v>
      </c>
    </row>
    <row r="2029" spans="1:14" x14ac:dyDescent="0.25">
      <c r="A2029" s="1" t="s">
        <v>4525</v>
      </c>
      <c r="B2029" s="1">
        <v>37</v>
      </c>
      <c r="C2029" s="1">
        <v>127</v>
      </c>
      <c r="D2029" s="1">
        <v>35422828</v>
      </c>
      <c r="E2029" s="1" t="s">
        <v>2058</v>
      </c>
      <c r="F2029" s="1" t="s">
        <v>2288</v>
      </c>
      <c r="G2029" s="1" t="s">
        <v>4526</v>
      </c>
      <c r="H2029" s="1">
        <v>19126</v>
      </c>
      <c r="I2029" s="1">
        <v>155</v>
      </c>
      <c r="J2029" s="1" t="s">
        <v>19</v>
      </c>
      <c r="K2029" s="1" t="s">
        <v>20</v>
      </c>
      <c r="L2029" s="1">
        <v>20000000</v>
      </c>
      <c r="M2029" s="1">
        <v>1997</v>
      </c>
      <c r="N2029" s="1">
        <v>6.7</v>
      </c>
    </row>
    <row r="2030" spans="1:14" x14ac:dyDescent="0.25">
      <c r="A2030" s="2" t="s">
        <v>3669</v>
      </c>
      <c r="B2030" s="2">
        <v>122</v>
      </c>
      <c r="C2030" s="2">
        <v>82</v>
      </c>
      <c r="D2030" s="2">
        <v>36658108</v>
      </c>
      <c r="E2030" s="2" t="s">
        <v>872</v>
      </c>
      <c r="F2030" s="2" t="s">
        <v>483</v>
      </c>
      <c r="G2030" s="2" t="s">
        <v>4527</v>
      </c>
      <c r="H2030" s="2">
        <v>39095</v>
      </c>
      <c r="I2030" s="2">
        <v>187</v>
      </c>
      <c r="J2030" s="2" t="s">
        <v>19</v>
      </c>
      <c r="K2030" s="2" t="s">
        <v>20</v>
      </c>
      <c r="L2030" s="2">
        <v>20000000</v>
      </c>
      <c r="M2030" s="2">
        <v>2010</v>
      </c>
      <c r="N2030" s="2">
        <v>3.5</v>
      </c>
    </row>
    <row r="2031" spans="1:14" x14ac:dyDescent="0.25">
      <c r="A2031" s="1" t="s">
        <v>617</v>
      </c>
      <c r="B2031" s="1">
        <v>285</v>
      </c>
      <c r="C2031" s="1">
        <v>143</v>
      </c>
      <c r="D2031" s="1">
        <v>34300771</v>
      </c>
      <c r="E2031" s="1" t="s">
        <v>1671</v>
      </c>
      <c r="F2031" s="1" t="s">
        <v>205</v>
      </c>
      <c r="G2031" s="1" t="s">
        <v>4528</v>
      </c>
      <c r="H2031" s="1">
        <v>243799</v>
      </c>
      <c r="I2031" s="1">
        <v>908</v>
      </c>
      <c r="J2031" s="1" t="s">
        <v>19</v>
      </c>
      <c r="K2031" s="1" t="s">
        <v>774</v>
      </c>
      <c r="L2031" s="1">
        <v>25000000</v>
      </c>
      <c r="M2031" s="1">
        <v>2006</v>
      </c>
      <c r="N2031" s="1">
        <v>7.5</v>
      </c>
    </row>
    <row r="2032" spans="1:14" x14ac:dyDescent="0.25">
      <c r="A2032" s="2" t="s">
        <v>455</v>
      </c>
      <c r="B2032" s="2">
        <v>156</v>
      </c>
      <c r="C2032" s="2">
        <v>103</v>
      </c>
      <c r="D2032" s="2">
        <v>34290142</v>
      </c>
      <c r="E2032" s="2" t="s">
        <v>1289</v>
      </c>
      <c r="F2032" s="2" t="s">
        <v>2269</v>
      </c>
      <c r="G2032" s="2" t="s">
        <v>4529</v>
      </c>
      <c r="H2032" s="2">
        <v>54242</v>
      </c>
      <c r="I2032" s="2">
        <v>145</v>
      </c>
      <c r="J2032" s="2" t="s">
        <v>19</v>
      </c>
      <c r="K2032" s="2" t="s">
        <v>20</v>
      </c>
      <c r="L2032" s="2">
        <v>19800000</v>
      </c>
      <c r="M2032" s="2">
        <v>2014</v>
      </c>
      <c r="N2032" s="2">
        <v>6.6</v>
      </c>
    </row>
    <row r="2033" spans="1:14" x14ac:dyDescent="0.25">
      <c r="A2033" s="1" t="s">
        <v>4530</v>
      </c>
      <c r="B2033" s="1">
        <v>293</v>
      </c>
      <c r="C2033" s="1">
        <v>104</v>
      </c>
      <c r="D2033" s="1">
        <v>33422556</v>
      </c>
      <c r="E2033" s="1" t="s">
        <v>3553</v>
      </c>
      <c r="F2033" s="1" t="s">
        <v>391</v>
      </c>
      <c r="G2033" s="1" t="s">
        <v>4531</v>
      </c>
      <c r="H2033" s="1">
        <v>99236</v>
      </c>
      <c r="I2033" s="1">
        <v>321</v>
      </c>
      <c r="J2033" s="1" t="s">
        <v>19</v>
      </c>
      <c r="K2033" s="1" t="s">
        <v>20</v>
      </c>
      <c r="L2033" s="1">
        <v>20000000</v>
      </c>
      <c r="M2033" s="1">
        <v>2008</v>
      </c>
      <c r="N2033" s="1">
        <v>7.5</v>
      </c>
    </row>
    <row r="2034" spans="1:14" x14ac:dyDescent="0.25">
      <c r="A2034" s="2" t="s">
        <v>4420</v>
      </c>
      <c r="B2034" s="2">
        <v>233</v>
      </c>
      <c r="C2034" s="2">
        <v>98</v>
      </c>
      <c r="D2034" s="2">
        <v>32774834</v>
      </c>
      <c r="E2034" s="2" t="s">
        <v>1106</v>
      </c>
      <c r="F2034" s="2" t="s">
        <v>4532</v>
      </c>
      <c r="G2034" s="2" t="s">
        <v>4533</v>
      </c>
      <c r="H2034" s="2">
        <v>136048</v>
      </c>
      <c r="I2034" s="2">
        <v>700</v>
      </c>
      <c r="J2034" s="2" t="s">
        <v>19</v>
      </c>
      <c r="K2034" s="2" t="s">
        <v>20</v>
      </c>
      <c r="L2034" s="2">
        <v>30000000</v>
      </c>
      <c r="M2034" s="2">
        <v>2004</v>
      </c>
      <c r="N2034" s="2">
        <v>7.2</v>
      </c>
    </row>
    <row r="2035" spans="1:14" x14ac:dyDescent="0.25">
      <c r="A2035" s="1" t="s">
        <v>3501</v>
      </c>
      <c r="B2035" s="1">
        <v>282</v>
      </c>
      <c r="C2035" s="1">
        <v>92</v>
      </c>
      <c r="D2035" s="1">
        <v>34334256</v>
      </c>
      <c r="E2035" s="1" t="s">
        <v>2571</v>
      </c>
      <c r="F2035" s="1" t="s">
        <v>4534</v>
      </c>
      <c r="G2035" s="1" t="s">
        <v>4535</v>
      </c>
      <c r="H2035" s="1">
        <v>35131</v>
      </c>
      <c r="I2035" s="1">
        <v>255</v>
      </c>
      <c r="J2035" s="1" t="s">
        <v>19</v>
      </c>
      <c r="K2035" s="1" t="s">
        <v>20</v>
      </c>
      <c r="L2035" s="1">
        <v>11000000</v>
      </c>
      <c r="M2035" s="1">
        <v>2013</v>
      </c>
      <c r="N2035" s="1">
        <v>4.8</v>
      </c>
    </row>
    <row r="2036" spans="1:14" x14ac:dyDescent="0.25">
      <c r="A2036" s="2" t="s">
        <v>1258</v>
      </c>
      <c r="B2036" s="2">
        <v>57</v>
      </c>
      <c r="C2036" s="2">
        <v>123</v>
      </c>
      <c r="D2036" s="2">
        <v>32051917</v>
      </c>
      <c r="E2036" s="2" t="s">
        <v>1110</v>
      </c>
      <c r="F2036" s="2" t="s">
        <v>4536</v>
      </c>
      <c r="G2036" s="2" t="s">
        <v>4537</v>
      </c>
      <c r="H2036" s="2">
        <v>42315</v>
      </c>
      <c r="I2036" s="2">
        <v>140</v>
      </c>
      <c r="J2036" s="2" t="s">
        <v>19</v>
      </c>
      <c r="K2036" s="2" t="s">
        <v>20</v>
      </c>
      <c r="L2036" s="2">
        <v>20000000</v>
      </c>
      <c r="M2036" s="2">
        <v>1995</v>
      </c>
      <c r="N2036" s="2">
        <v>6.6</v>
      </c>
    </row>
    <row r="2037" spans="1:14" x14ac:dyDescent="0.25">
      <c r="A2037" s="1" t="s">
        <v>3071</v>
      </c>
      <c r="B2037" s="1">
        <v>153</v>
      </c>
      <c r="C2037" s="1">
        <v>88</v>
      </c>
      <c r="D2037" s="1">
        <v>32014289</v>
      </c>
      <c r="E2037" s="1" t="s">
        <v>872</v>
      </c>
      <c r="F2037" s="1" t="s">
        <v>4538</v>
      </c>
      <c r="G2037" s="1" t="s">
        <v>4539</v>
      </c>
      <c r="H2037" s="1">
        <v>50337</v>
      </c>
      <c r="I2037" s="1">
        <v>177</v>
      </c>
      <c r="J2037" s="1" t="s">
        <v>19</v>
      </c>
      <c r="K2037" s="1" t="s">
        <v>20</v>
      </c>
      <c r="L2037" s="1">
        <v>20000000</v>
      </c>
      <c r="M2037" s="1">
        <v>2013</v>
      </c>
      <c r="N2037" s="1">
        <v>3.5</v>
      </c>
    </row>
    <row r="2038" spans="1:14" x14ac:dyDescent="0.25">
      <c r="A2038" s="1" t="s">
        <v>2774</v>
      </c>
      <c r="B2038" s="1">
        <v>324</v>
      </c>
      <c r="C2038" s="1">
        <v>128</v>
      </c>
      <c r="D2038" s="1">
        <v>31838002</v>
      </c>
      <c r="E2038" s="1" t="s">
        <v>2726</v>
      </c>
      <c r="F2038" s="1" t="s">
        <v>45</v>
      </c>
      <c r="G2038" s="1" t="s">
        <v>4540</v>
      </c>
      <c r="H2038" s="1">
        <v>136673</v>
      </c>
      <c r="I2038" s="1">
        <v>281</v>
      </c>
      <c r="J2038" s="1" t="s">
        <v>19</v>
      </c>
      <c r="K2038" s="1" t="s">
        <v>20</v>
      </c>
      <c r="L2038" s="1">
        <v>20000000</v>
      </c>
      <c r="M2038" s="1">
        <v>2008</v>
      </c>
      <c r="N2038" s="1">
        <v>7.6</v>
      </c>
    </row>
    <row r="2039" spans="1:14" x14ac:dyDescent="0.25">
      <c r="A2039" s="2" t="s">
        <v>306</v>
      </c>
      <c r="B2039" s="2">
        <v>122</v>
      </c>
      <c r="C2039" s="2">
        <v>107</v>
      </c>
      <c r="D2039" s="2">
        <v>36874745</v>
      </c>
      <c r="E2039" s="2" t="s">
        <v>4542</v>
      </c>
      <c r="F2039" s="2" t="s">
        <v>4190</v>
      </c>
      <c r="G2039" s="2" t="s">
        <v>4543</v>
      </c>
      <c r="H2039" s="2">
        <v>12276</v>
      </c>
      <c r="I2039" s="2">
        <v>117</v>
      </c>
      <c r="J2039" s="2" t="s">
        <v>19</v>
      </c>
      <c r="K2039" s="2" t="s">
        <v>20</v>
      </c>
      <c r="L2039" s="2">
        <v>20000000</v>
      </c>
      <c r="M2039" s="2">
        <v>2016</v>
      </c>
      <c r="N2039" s="2">
        <v>6.3</v>
      </c>
    </row>
    <row r="2040" spans="1:14" x14ac:dyDescent="0.25">
      <c r="A2040" s="1" t="s">
        <v>4544</v>
      </c>
      <c r="B2040" s="1">
        <v>156</v>
      </c>
      <c r="C2040" s="1">
        <v>91</v>
      </c>
      <c r="D2040" s="1">
        <v>30079316</v>
      </c>
      <c r="E2040" s="1" t="s">
        <v>2914</v>
      </c>
      <c r="F2040" s="1" t="s">
        <v>4545</v>
      </c>
      <c r="G2040" s="1" t="s">
        <v>4546</v>
      </c>
      <c r="H2040" s="1">
        <v>75920</v>
      </c>
      <c r="I2040" s="1">
        <v>474</v>
      </c>
      <c r="J2040" s="1" t="s">
        <v>19</v>
      </c>
      <c r="K2040" s="1" t="s">
        <v>20</v>
      </c>
      <c r="L2040" s="1">
        <v>35000000</v>
      </c>
      <c r="M2040" s="1">
        <v>2002</v>
      </c>
      <c r="N2040" s="1">
        <v>5.5</v>
      </c>
    </row>
    <row r="2041" spans="1:14" x14ac:dyDescent="0.25">
      <c r="A2041" s="2" t="s">
        <v>4547</v>
      </c>
      <c r="B2041" s="2">
        <v>161</v>
      </c>
      <c r="C2041" s="2">
        <v>90</v>
      </c>
      <c r="D2041" s="2">
        <v>35033759</v>
      </c>
      <c r="E2041" s="2" t="s">
        <v>2028</v>
      </c>
      <c r="F2041" s="2" t="s">
        <v>3200</v>
      </c>
      <c r="G2041" s="2" t="s">
        <v>4548</v>
      </c>
      <c r="H2041" s="2">
        <v>55008</v>
      </c>
      <c r="I2041" s="2">
        <v>93</v>
      </c>
      <c r="J2041" s="2" t="s">
        <v>19</v>
      </c>
      <c r="K2041" s="2" t="s">
        <v>20</v>
      </c>
      <c r="L2041" s="2">
        <v>19000000</v>
      </c>
      <c r="M2041" s="2">
        <v>2011</v>
      </c>
      <c r="N2041" s="2">
        <v>6.3</v>
      </c>
    </row>
    <row r="2042" spans="1:14" x14ac:dyDescent="0.25">
      <c r="A2042" s="1" t="s">
        <v>4549</v>
      </c>
      <c r="B2042" s="1">
        <v>69</v>
      </c>
      <c r="C2042" s="1">
        <v>115</v>
      </c>
      <c r="D2042" s="1">
        <v>29753944</v>
      </c>
      <c r="E2042" s="1" t="s">
        <v>1110</v>
      </c>
      <c r="F2042" s="1" t="s">
        <v>314</v>
      </c>
      <c r="G2042" s="1" t="s">
        <v>4550</v>
      </c>
      <c r="H2042" s="1">
        <v>90677</v>
      </c>
      <c r="I2042" s="1">
        <v>389</v>
      </c>
      <c r="J2042" s="1" t="s">
        <v>19</v>
      </c>
      <c r="K2042" s="1" t="s">
        <v>20</v>
      </c>
      <c r="L2042" s="1">
        <v>20000000</v>
      </c>
      <c r="M2042" s="1">
        <v>1998</v>
      </c>
      <c r="N2042" s="1">
        <v>6.5</v>
      </c>
    </row>
    <row r="2043" spans="1:14" x14ac:dyDescent="0.25">
      <c r="A2043" s="1" t="s">
        <v>2161</v>
      </c>
      <c r="B2043" s="1">
        <v>258</v>
      </c>
      <c r="C2043" s="1">
        <v>113</v>
      </c>
      <c r="D2043" s="1">
        <v>31146570</v>
      </c>
      <c r="E2043" s="1" t="s">
        <v>1962</v>
      </c>
      <c r="F2043" s="1" t="s">
        <v>81</v>
      </c>
      <c r="G2043" s="1" t="s">
        <v>4552</v>
      </c>
      <c r="H2043" s="1">
        <v>55441</v>
      </c>
      <c r="I2043" s="1">
        <v>165</v>
      </c>
      <c r="J2043" s="1" t="s">
        <v>19</v>
      </c>
      <c r="K2043" s="1" t="s">
        <v>20</v>
      </c>
      <c r="L2043" s="1">
        <v>20000000</v>
      </c>
      <c r="M2043" s="1">
        <v>2010</v>
      </c>
      <c r="N2043" s="1">
        <v>6.9</v>
      </c>
    </row>
    <row r="2044" spans="1:14" x14ac:dyDescent="0.25">
      <c r="A2044" s="2" t="s">
        <v>2609</v>
      </c>
      <c r="B2044" s="2">
        <v>174</v>
      </c>
      <c r="C2044" s="2">
        <v>113</v>
      </c>
      <c r="D2044" s="2">
        <v>27277055</v>
      </c>
      <c r="E2044" s="2" t="s">
        <v>2662</v>
      </c>
      <c r="F2044" s="2" t="s">
        <v>3371</v>
      </c>
      <c r="G2044" s="2" t="s">
        <v>4553</v>
      </c>
      <c r="H2044" s="2">
        <v>143137</v>
      </c>
      <c r="I2044" s="2">
        <v>602</v>
      </c>
      <c r="J2044" s="2" t="s">
        <v>19</v>
      </c>
      <c r="K2044" s="2" t="s">
        <v>31</v>
      </c>
      <c r="L2044" s="2">
        <v>20000000</v>
      </c>
      <c r="M2044" s="2">
        <v>2000</v>
      </c>
      <c r="N2044" s="2">
        <v>7.6</v>
      </c>
    </row>
    <row r="2045" spans="1:14" x14ac:dyDescent="0.25">
      <c r="A2045" s="1" t="s">
        <v>4554</v>
      </c>
      <c r="B2045" s="1">
        <v>141</v>
      </c>
      <c r="C2045" s="1">
        <v>87</v>
      </c>
      <c r="D2045" s="1">
        <v>26876529</v>
      </c>
      <c r="E2045" s="1" t="s">
        <v>2396</v>
      </c>
      <c r="F2045" s="1" t="s">
        <v>2964</v>
      </c>
      <c r="G2045" s="1" t="s">
        <v>4555</v>
      </c>
      <c r="H2045" s="1">
        <v>26624</v>
      </c>
      <c r="I2045" s="1">
        <v>189</v>
      </c>
      <c r="J2045" s="1" t="s">
        <v>19</v>
      </c>
      <c r="K2045" s="1" t="s">
        <v>379</v>
      </c>
      <c r="L2045" s="1">
        <v>27000000</v>
      </c>
      <c r="M2045" s="1">
        <v>2008</v>
      </c>
      <c r="N2045" s="1">
        <v>3.9</v>
      </c>
    </row>
    <row r="2046" spans="1:14" x14ac:dyDescent="0.25">
      <c r="A2046" s="2" t="s">
        <v>4175</v>
      </c>
      <c r="B2046" s="2">
        <v>31</v>
      </c>
      <c r="C2046" s="2">
        <v>101</v>
      </c>
      <c r="D2046" s="2">
        <v>53146000</v>
      </c>
      <c r="E2046" s="2" t="s">
        <v>1100</v>
      </c>
      <c r="F2046" s="2" t="s">
        <v>185</v>
      </c>
      <c r="G2046" s="2" t="s">
        <v>4556</v>
      </c>
      <c r="H2046" s="2">
        <v>9845</v>
      </c>
      <c r="I2046" s="2">
        <v>77</v>
      </c>
      <c r="J2046" s="2" t="s">
        <v>19</v>
      </c>
      <c r="K2046" s="2" t="s">
        <v>20</v>
      </c>
      <c r="L2046" s="2">
        <v>20000000</v>
      </c>
      <c r="M2046" s="2">
        <v>1996</v>
      </c>
      <c r="N2046" s="2">
        <v>6.1</v>
      </c>
    </row>
    <row r="2047" spans="1:14" x14ac:dyDescent="0.25">
      <c r="A2047" s="1" t="s">
        <v>785</v>
      </c>
      <c r="B2047" s="1">
        <v>222</v>
      </c>
      <c r="C2047" s="1">
        <v>111</v>
      </c>
      <c r="D2047" s="1">
        <v>30028592</v>
      </c>
      <c r="E2047" s="1" t="s">
        <v>2472</v>
      </c>
      <c r="F2047" s="1" t="s">
        <v>202</v>
      </c>
      <c r="G2047" s="1" t="s">
        <v>4557</v>
      </c>
      <c r="H2047" s="1">
        <v>152247</v>
      </c>
      <c r="I2047" s="1">
        <v>189</v>
      </c>
      <c r="J2047" s="1" t="s">
        <v>19</v>
      </c>
      <c r="K2047" s="1" t="s">
        <v>31</v>
      </c>
      <c r="L2047" s="1">
        <v>20000000</v>
      </c>
      <c r="M2047" s="1">
        <v>2008</v>
      </c>
      <c r="N2047" s="1">
        <v>7.3</v>
      </c>
    </row>
    <row r="2048" spans="1:14" x14ac:dyDescent="0.25">
      <c r="A2048" s="2" t="s">
        <v>822</v>
      </c>
      <c r="B2048" s="2">
        <v>273</v>
      </c>
      <c r="C2048" s="2">
        <v>108</v>
      </c>
      <c r="D2048" s="2">
        <v>34126138</v>
      </c>
      <c r="E2048" s="2" t="s">
        <v>3122</v>
      </c>
      <c r="F2048" s="2" t="s">
        <v>128</v>
      </c>
      <c r="G2048" s="2" t="s">
        <v>4558</v>
      </c>
      <c r="H2048" s="2">
        <v>666937</v>
      </c>
      <c r="I2048" s="2">
        <v>1514</v>
      </c>
      <c r="J2048" s="2" t="s">
        <v>19</v>
      </c>
      <c r="K2048" s="2" t="s">
        <v>20</v>
      </c>
      <c r="L2048" s="2">
        <v>20000000</v>
      </c>
      <c r="M2048" s="2">
        <v>2004</v>
      </c>
      <c r="N2048" s="2">
        <v>8.3000000000000007</v>
      </c>
    </row>
    <row r="2049" spans="1:14" x14ac:dyDescent="0.25">
      <c r="A2049" s="1" t="s">
        <v>2409</v>
      </c>
      <c r="B2049" s="1">
        <v>91</v>
      </c>
      <c r="C2049" s="1">
        <v>105</v>
      </c>
      <c r="D2049" s="1">
        <v>25677801</v>
      </c>
      <c r="E2049" s="1" t="s">
        <v>1370</v>
      </c>
      <c r="F2049" s="1" t="s">
        <v>907</v>
      </c>
      <c r="G2049" s="1" t="s">
        <v>4560</v>
      </c>
      <c r="H2049" s="1">
        <v>41273</v>
      </c>
      <c r="I2049" s="1">
        <v>136</v>
      </c>
      <c r="J2049" s="1" t="s">
        <v>19</v>
      </c>
      <c r="K2049" s="1" t="s">
        <v>20</v>
      </c>
      <c r="L2049" s="1">
        <v>20000000</v>
      </c>
      <c r="M2049" s="1">
        <v>2010</v>
      </c>
      <c r="N2049" s="1">
        <v>5.8</v>
      </c>
    </row>
    <row r="2050" spans="1:14" x14ac:dyDescent="0.25">
      <c r="A2050" s="2" t="s">
        <v>294</v>
      </c>
      <c r="B2050" s="2">
        <v>190</v>
      </c>
      <c r="C2050" s="2">
        <v>109</v>
      </c>
      <c r="D2050" s="2">
        <v>26415649</v>
      </c>
      <c r="E2050" s="2" t="s">
        <v>268</v>
      </c>
      <c r="F2050" s="2" t="s">
        <v>336</v>
      </c>
      <c r="G2050" s="2" t="s">
        <v>4561</v>
      </c>
      <c r="H2050" s="2">
        <v>94892</v>
      </c>
      <c r="I2050" s="2">
        <v>189</v>
      </c>
      <c r="J2050" s="2" t="s">
        <v>19</v>
      </c>
      <c r="K2050" s="2" t="s">
        <v>20</v>
      </c>
      <c r="L2050" s="2">
        <v>20000000</v>
      </c>
      <c r="M2050" s="2">
        <v>2008</v>
      </c>
      <c r="N2050" s="2">
        <v>6.8</v>
      </c>
    </row>
    <row r="2051" spans="1:14" x14ac:dyDescent="0.25">
      <c r="A2051" s="1" t="s">
        <v>1253</v>
      </c>
      <c r="B2051" s="1">
        <v>427</v>
      </c>
      <c r="C2051" s="1">
        <v>109</v>
      </c>
      <c r="D2051" s="1">
        <v>26003149</v>
      </c>
      <c r="E2051" s="1" t="s">
        <v>992</v>
      </c>
      <c r="F2051" s="1" t="s">
        <v>1863</v>
      </c>
      <c r="G2051" s="1" t="s">
        <v>4562</v>
      </c>
      <c r="H2051" s="1">
        <v>185587</v>
      </c>
      <c r="I2051" s="1">
        <v>401</v>
      </c>
      <c r="J2051" s="1" t="s">
        <v>19</v>
      </c>
      <c r="K2051" s="1" t="s">
        <v>31</v>
      </c>
      <c r="L2051" s="1">
        <v>20000000</v>
      </c>
      <c r="M2051" s="1">
        <v>2013</v>
      </c>
      <c r="N2051" s="1">
        <v>7</v>
      </c>
    </row>
    <row r="2052" spans="1:14" x14ac:dyDescent="0.25">
      <c r="A2052" s="2" t="s">
        <v>4563</v>
      </c>
      <c r="B2052" s="2">
        <v>93</v>
      </c>
      <c r="C2052" s="2">
        <v>99</v>
      </c>
      <c r="D2052" s="2">
        <v>25584685</v>
      </c>
      <c r="E2052" s="2" t="s">
        <v>4564</v>
      </c>
      <c r="F2052" s="2" t="s">
        <v>4565</v>
      </c>
      <c r="G2052" s="2" t="s">
        <v>4566</v>
      </c>
      <c r="H2052" s="2">
        <v>15877</v>
      </c>
      <c r="I2052" s="2">
        <v>102</v>
      </c>
      <c r="J2052" s="2" t="s">
        <v>19</v>
      </c>
      <c r="K2052" s="2" t="s">
        <v>20</v>
      </c>
      <c r="L2052" s="2">
        <v>20000000</v>
      </c>
      <c r="M2052" s="2">
        <v>2007</v>
      </c>
      <c r="N2052" s="2">
        <v>5.9</v>
      </c>
    </row>
    <row r="2053" spans="1:14" x14ac:dyDescent="0.25">
      <c r="A2053" s="1" t="s">
        <v>4567</v>
      </c>
      <c r="B2053" s="1">
        <v>292</v>
      </c>
      <c r="C2053" s="1">
        <v>98</v>
      </c>
      <c r="D2053" s="1">
        <v>29975979</v>
      </c>
      <c r="E2053" s="1" t="s">
        <v>1143</v>
      </c>
      <c r="F2053" s="1" t="s">
        <v>4568</v>
      </c>
      <c r="G2053" s="1" t="s">
        <v>4569</v>
      </c>
      <c r="H2053" s="1">
        <v>105797</v>
      </c>
      <c r="I2053" s="1">
        <v>281</v>
      </c>
      <c r="J2053" s="1" t="s">
        <v>19</v>
      </c>
      <c r="K2053" s="1" t="s">
        <v>220</v>
      </c>
      <c r="L2053" s="1">
        <v>20000000</v>
      </c>
      <c r="M2053" s="1">
        <v>2009</v>
      </c>
      <c r="N2053" s="1">
        <v>6.5</v>
      </c>
    </row>
    <row r="2054" spans="1:14" x14ac:dyDescent="0.25">
      <c r="A2054" s="2" t="s">
        <v>4570</v>
      </c>
      <c r="B2054" s="2">
        <v>180</v>
      </c>
      <c r="C2054" s="2">
        <v>104</v>
      </c>
      <c r="D2054" s="2">
        <v>31584722</v>
      </c>
      <c r="E2054" s="2" t="s">
        <v>877</v>
      </c>
      <c r="F2054" s="2" t="s">
        <v>399</v>
      </c>
      <c r="G2054" s="2" t="s">
        <v>4571</v>
      </c>
      <c r="H2054" s="2">
        <v>101730</v>
      </c>
      <c r="I2054" s="2">
        <v>131</v>
      </c>
      <c r="J2054" s="2" t="s">
        <v>19</v>
      </c>
      <c r="K2054" s="2" t="s">
        <v>20</v>
      </c>
      <c r="L2054" s="2">
        <v>20000000</v>
      </c>
      <c r="M2054" s="2">
        <v>2010</v>
      </c>
      <c r="N2054" s="2">
        <v>6.4</v>
      </c>
    </row>
    <row r="2055" spans="1:14" x14ac:dyDescent="0.25">
      <c r="A2055" s="1" t="s">
        <v>4572</v>
      </c>
      <c r="B2055" s="1">
        <v>94</v>
      </c>
      <c r="C2055" s="1">
        <v>109</v>
      </c>
      <c r="D2055" s="1">
        <v>23179303</v>
      </c>
      <c r="E2055" s="1" t="s">
        <v>4160</v>
      </c>
      <c r="F2055" s="1" t="s">
        <v>2152</v>
      </c>
      <c r="G2055" s="1" t="s">
        <v>4573</v>
      </c>
      <c r="H2055" s="1">
        <v>32951</v>
      </c>
      <c r="I2055" s="1">
        <v>44</v>
      </c>
      <c r="J2055" s="1" t="s">
        <v>19</v>
      </c>
      <c r="K2055" s="1" t="s">
        <v>4574</v>
      </c>
      <c r="L2055" s="1">
        <v>20000000</v>
      </c>
      <c r="M2055" s="1">
        <v>2011</v>
      </c>
      <c r="N2055" s="1">
        <v>5.8</v>
      </c>
    </row>
    <row r="2056" spans="1:14" x14ac:dyDescent="0.25">
      <c r="A2056" s="2" t="s">
        <v>4575</v>
      </c>
      <c r="B2056" s="2">
        <v>112</v>
      </c>
      <c r="C2056" s="2">
        <v>75</v>
      </c>
      <c r="D2056" s="2">
        <v>23078294</v>
      </c>
      <c r="E2056" s="2" t="s">
        <v>2571</v>
      </c>
      <c r="F2056" s="2" t="s">
        <v>1429</v>
      </c>
      <c r="G2056" s="2" t="s">
        <v>4576</v>
      </c>
      <c r="H2056" s="2">
        <v>25870</v>
      </c>
      <c r="I2056" s="2">
        <v>281</v>
      </c>
      <c r="J2056" s="2" t="s">
        <v>19</v>
      </c>
      <c r="K2056" s="2" t="s">
        <v>20</v>
      </c>
      <c r="L2056" s="2">
        <v>9000000</v>
      </c>
      <c r="M2056" s="2">
        <v>2006</v>
      </c>
      <c r="N2056" s="2">
        <v>5.0999999999999996</v>
      </c>
    </row>
    <row r="2057" spans="1:14" x14ac:dyDescent="0.25">
      <c r="A2057" s="1" t="s">
        <v>2720</v>
      </c>
      <c r="B2057" s="1">
        <v>20</v>
      </c>
      <c r="C2057" s="1">
        <v>119</v>
      </c>
      <c r="D2057" s="1">
        <v>21413105</v>
      </c>
      <c r="E2057" s="1" t="s">
        <v>4577</v>
      </c>
      <c r="F2057" s="1" t="s">
        <v>62</v>
      </c>
      <c r="G2057" s="1" t="s">
        <v>4578</v>
      </c>
      <c r="H2057" s="1">
        <v>15230</v>
      </c>
      <c r="I2057" s="1">
        <v>97</v>
      </c>
      <c r="J2057" s="1" t="s">
        <v>19</v>
      </c>
      <c r="K2057" s="1" t="s">
        <v>220</v>
      </c>
      <c r="L2057" s="1">
        <v>20000000</v>
      </c>
      <c r="M2057" s="1">
        <v>1990</v>
      </c>
      <c r="N2057" s="1">
        <v>6.8</v>
      </c>
    </row>
    <row r="2058" spans="1:14" x14ac:dyDescent="0.25">
      <c r="A2058" s="2" t="s">
        <v>4579</v>
      </c>
      <c r="B2058" s="2">
        <v>84</v>
      </c>
      <c r="C2058" s="2">
        <v>90</v>
      </c>
      <c r="D2058" s="2">
        <v>25077977</v>
      </c>
      <c r="E2058" s="2" t="s">
        <v>1034</v>
      </c>
      <c r="F2058" s="2" t="s">
        <v>1135</v>
      </c>
      <c r="G2058" s="2" t="s">
        <v>4580</v>
      </c>
      <c r="H2058" s="2">
        <v>10986</v>
      </c>
      <c r="I2058" s="2">
        <v>84</v>
      </c>
      <c r="J2058" s="2" t="s">
        <v>19</v>
      </c>
      <c r="K2058" s="2" t="s">
        <v>20</v>
      </c>
      <c r="L2058" s="2">
        <v>20000000</v>
      </c>
      <c r="M2058" s="2">
        <v>2010</v>
      </c>
      <c r="N2058" s="2">
        <v>5.3</v>
      </c>
    </row>
    <row r="2059" spans="1:14" x14ac:dyDescent="0.25">
      <c r="A2059" s="1" t="s">
        <v>1073</v>
      </c>
      <c r="B2059" s="1">
        <v>120</v>
      </c>
      <c r="C2059" s="1">
        <v>97</v>
      </c>
      <c r="D2059" s="1">
        <v>23292105</v>
      </c>
      <c r="E2059" s="1" t="s">
        <v>3862</v>
      </c>
      <c r="F2059" s="1" t="s">
        <v>4101</v>
      </c>
      <c r="G2059" s="1" t="s">
        <v>4581</v>
      </c>
      <c r="H2059" s="1">
        <v>39541</v>
      </c>
      <c r="I2059" s="1">
        <v>334</v>
      </c>
      <c r="J2059" s="1" t="s">
        <v>19</v>
      </c>
      <c r="K2059" s="1" t="s">
        <v>20</v>
      </c>
      <c r="L2059" s="1">
        <v>20000000</v>
      </c>
      <c r="M2059" s="1">
        <v>2006</v>
      </c>
      <c r="N2059" s="1">
        <v>5.3</v>
      </c>
    </row>
    <row r="2060" spans="1:14" x14ac:dyDescent="0.25">
      <c r="A2060" s="1" t="s">
        <v>2309</v>
      </c>
      <c r="B2060" s="1">
        <v>103</v>
      </c>
      <c r="C2060" s="1">
        <v>89</v>
      </c>
      <c r="D2060" s="1">
        <v>20916309</v>
      </c>
      <c r="E2060" s="1" t="s">
        <v>298</v>
      </c>
      <c r="F2060" s="1" t="s">
        <v>299</v>
      </c>
      <c r="G2060" s="1" t="s">
        <v>4583</v>
      </c>
      <c r="H2060" s="1">
        <v>5332</v>
      </c>
      <c r="I2060" s="1">
        <v>37</v>
      </c>
      <c r="J2060" s="1" t="s">
        <v>19</v>
      </c>
      <c r="K2060" s="1" t="s">
        <v>20</v>
      </c>
      <c r="L2060" s="1">
        <v>40000000</v>
      </c>
      <c r="M2060" s="1">
        <v>2009</v>
      </c>
      <c r="N2060" s="1">
        <v>4.9000000000000004</v>
      </c>
    </row>
    <row r="2061" spans="1:14" x14ac:dyDescent="0.25">
      <c r="A2061" s="2" t="s">
        <v>2774</v>
      </c>
      <c r="B2061" s="2">
        <v>59</v>
      </c>
      <c r="C2061" s="2">
        <v>106</v>
      </c>
      <c r="D2061" s="2">
        <v>21200000</v>
      </c>
      <c r="E2061" s="2" t="s">
        <v>3950</v>
      </c>
      <c r="F2061" s="2" t="s">
        <v>2136</v>
      </c>
      <c r="G2061" s="2" t="s">
        <v>4584</v>
      </c>
      <c r="H2061" s="2">
        <v>34774</v>
      </c>
      <c r="I2061" s="2">
        <v>162</v>
      </c>
      <c r="J2061" s="2" t="s">
        <v>19</v>
      </c>
      <c r="K2061" s="2" t="s">
        <v>20</v>
      </c>
      <c r="L2061" s="2">
        <v>20000000</v>
      </c>
      <c r="M2061" s="2">
        <v>1995</v>
      </c>
      <c r="N2061" s="2">
        <v>6.8</v>
      </c>
    </row>
    <row r="2062" spans="1:14" x14ac:dyDescent="0.25">
      <c r="A2062" s="1" t="s">
        <v>4585</v>
      </c>
      <c r="B2062" s="1">
        <v>86</v>
      </c>
      <c r="C2062" s="1">
        <v>96</v>
      </c>
      <c r="D2062" s="1">
        <v>28876924</v>
      </c>
      <c r="E2062" s="1" t="s">
        <v>4586</v>
      </c>
      <c r="F2062" s="1" t="s">
        <v>4587</v>
      </c>
      <c r="G2062" s="1" t="s">
        <v>4588</v>
      </c>
      <c r="H2062" s="1">
        <v>4303</v>
      </c>
      <c r="I2062" s="1">
        <v>35</v>
      </c>
      <c r="J2062" s="1" t="s">
        <v>19</v>
      </c>
      <c r="K2062" s="1" t="s">
        <v>20</v>
      </c>
      <c r="L2062" s="1">
        <v>20000000</v>
      </c>
      <c r="M2062" s="1">
        <v>2016</v>
      </c>
      <c r="N2062" s="1">
        <v>7.1</v>
      </c>
    </row>
    <row r="2063" spans="1:14" x14ac:dyDescent="0.25">
      <c r="A2063" s="1" t="s">
        <v>2504</v>
      </c>
      <c r="B2063" s="1">
        <v>114</v>
      </c>
      <c r="C2063" s="1">
        <v>104</v>
      </c>
      <c r="D2063" s="1">
        <v>20241395</v>
      </c>
      <c r="E2063" s="1" t="s">
        <v>2310</v>
      </c>
      <c r="F2063" s="1" t="s">
        <v>4591</v>
      </c>
      <c r="G2063" s="1" t="s">
        <v>4592</v>
      </c>
      <c r="H2063" s="1">
        <v>42664</v>
      </c>
      <c r="I2063" s="1">
        <v>403</v>
      </c>
      <c r="J2063" s="1" t="s">
        <v>19</v>
      </c>
      <c r="K2063" s="1" t="s">
        <v>20</v>
      </c>
      <c r="L2063" s="1">
        <v>20000000</v>
      </c>
      <c r="M2063" s="1">
        <v>1998</v>
      </c>
      <c r="N2063" s="1">
        <v>6.1</v>
      </c>
    </row>
    <row r="2064" spans="1:14" x14ac:dyDescent="0.25">
      <c r="A2064" s="1" t="s">
        <v>4593</v>
      </c>
      <c r="B2064" s="1">
        <v>290</v>
      </c>
      <c r="C2064" s="1">
        <v>108</v>
      </c>
      <c r="D2064" s="1">
        <v>32000000</v>
      </c>
      <c r="E2064" s="1" t="s">
        <v>1498</v>
      </c>
      <c r="F2064" s="1" t="s">
        <v>4594</v>
      </c>
      <c r="G2064" s="1" t="s">
        <v>4595</v>
      </c>
      <c r="H2064" s="1">
        <v>422432</v>
      </c>
      <c r="I2064" s="1">
        <v>1040</v>
      </c>
      <c r="J2064" s="1" t="s">
        <v>19</v>
      </c>
      <c r="K2064" s="1" t="s">
        <v>20</v>
      </c>
      <c r="L2064" s="1">
        <v>806947</v>
      </c>
      <c r="M2064" s="1">
        <v>1960</v>
      </c>
      <c r="N2064" s="1">
        <v>8.5</v>
      </c>
    </row>
    <row r="2065" spans="1:14" x14ac:dyDescent="0.25">
      <c r="A2065" s="2" t="s">
        <v>2449</v>
      </c>
      <c r="B2065" s="2">
        <v>80</v>
      </c>
      <c r="C2065" s="2">
        <v>112</v>
      </c>
      <c r="D2065" s="2">
        <v>19151864</v>
      </c>
      <c r="E2065" s="2" t="s">
        <v>877</v>
      </c>
      <c r="F2065" s="2" t="s">
        <v>3030</v>
      </c>
      <c r="G2065" s="2" t="s">
        <v>4596</v>
      </c>
      <c r="H2065" s="2">
        <v>36983</v>
      </c>
      <c r="I2065" s="2">
        <v>100</v>
      </c>
      <c r="J2065" s="2" t="s">
        <v>19</v>
      </c>
      <c r="K2065" s="2" t="s">
        <v>20</v>
      </c>
      <c r="L2065" s="2">
        <v>40000000</v>
      </c>
      <c r="M2065" s="2">
        <v>2008</v>
      </c>
      <c r="N2065" s="2">
        <v>5.9</v>
      </c>
    </row>
    <row r="2066" spans="1:14" x14ac:dyDescent="0.25">
      <c r="A2066" s="1" t="s">
        <v>4597</v>
      </c>
      <c r="B2066" s="1">
        <v>98</v>
      </c>
      <c r="C2066" s="1">
        <v>104</v>
      </c>
      <c r="D2066" s="1">
        <v>23393765</v>
      </c>
      <c r="E2066" s="1" t="s">
        <v>129</v>
      </c>
      <c r="F2066" s="1" t="s">
        <v>2431</v>
      </c>
      <c r="G2066" s="1" t="s">
        <v>4598</v>
      </c>
      <c r="H2066" s="1">
        <v>31323</v>
      </c>
      <c r="I2066" s="1">
        <v>76</v>
      </c>
      <c r="J2066" s="1" t="s">
        <v>19</v>
      </c>
      <c r="K2066" s="1" t="s">
        <v>20</v>
      </c>
      <c r="L2066" s="1">
        <v>20000000</v>
      </c>
      <c r="M2066" s="1">
        <v>2014</v>
      </c>
      <c r="N2066" s="1">
        <v>6.3</v>
      </c>
    </row>
    <row r="2067" spans="1:14" x14ac:dyDescent="0.25">
      <c r="A2067" s="2" t="s">
        <v>1623</v>
      </c>
      <c r="B2067" s="2">
        <v>88</v>
      </c>
      <c r="C2067" s="2">
        <v>113</v>
      </c>
      <c r="D2067" s="2">
        <v>18882880</v>
      </c>
      <c r="E2067" s="2" t="s">
        <v>1289</v>
      </c>
      <c r="F2067" s="2" t="s">
        <v>1625</v>
      </c>
      <c r="G2067" s="2" t="s">
        <v>4599</v>
      </c>
      <c r="H2067" s="2">
        <v>20539</v>
      </c>
      <c r="I2067" s="2">
        <v>125</v>
      </c>
      <c r="J2067" s="2" t="s">
        <v>19</v>
      </c>
      <c r="K2067" s="2" t="s">
        <v>20</v>
      </c>
      <c r="L2067" s="2">
        <v>20000000</v>
      </c>
      <c r="M2067" s="2">
        <v>2007</v>
      </c>
      <c r="N2067" s="2">
        <v>5.9</v>
      </c>
    </row>
    <row r="2068" spans="1:14" x14ac:dyDescent="0.25">
      <c r="A2068" s="1" t="s">
        <v>4600</v>
      </c>
      <c r="B2068" s="1">
        <v>13</v>
      </c>
      <c r="C2068" s="1">
        <v>98</v>
      </c>
      <c r="D2068" s="1">
        <v>8500000</v>
      </c>
      <c r="E2068" s="1" t="s">
        <v>872</v>
      </c>
      <c r="F2068" s="1" t="s">
        <v>423</v>
      </c>
      <c r="G2068" s="1" t="s">
        <v>4601</v>
      </c>
      <c r="H2068" s="1">
        <v>2061</v>
      </c>
      <c r="I2068" s="1">
        <v>34</v>
      </c>
      <c r="J2068" s="1" t="s">
        <v>19</v>
      </c>
      <c r="K2068" s="1" t="s">
        <v>20</v>
      </c>
      <c r="L2068" s="1">
        <v>20000000</v>
      </c>
      <c r="M2068" s="1">
        <v>1981</v>
      </c>
      <c r="N2068" s="1">
        <v>5.4</v>
      </c>
    </row>
    <row r="2069" spans="1:14" x14ac:dyDescent="0.25">
      <c r="A2069" s="1" t="s">
        <v>725</v>
      </c>
      <c r="B2069" s="1">
        <v>60</v>
      </c>
      <c r="C2069" s="1">
        <v>114</v>
      </c>
      <c r="D2069" s="1">
        <v>18252684</v>
      </c>
      <c r="E2069" s="1" t="s">
        <v>1904</v>
      </c>
      <c r="F2069" s="1" t="s">
        <v>250</v>
      </c>
      <c r="G2069" s="1" t="s">
        <v>4603</v>
      </c>
      <c r="H2069" s="1">
        <v>18366</v>
      </c>
      <c r="I2069" s="1">
        <v>219</v>
      </c>
      <c r="J2069" s="1" t="s">
        <v>19</v>
      </c>
      <c r="K2069" s="1" t="s">
        <v>20</v>
      </c>
      <c r="L2069" s="1">
        <v>30000000</v>
      </c>
      <c r="M2069" s="1">
        <v>1998</v>
      </c>
      <c r="N2069" s="1">
        <v>6.9</v>
      </c>
    </row>
    <row r="2070" spans="1:14" x14ac:dyDescent="0.25">
      <c r="A2070" s="2" t="s">
        <v>4604</v>
      </c>
      <c r="B2070" s="2">
        <v>154</v>
      </c>
      <c r="C2070" s="2">
        <v>124</v>
      </c>
      <c r="D2070" s="2">
        <v>19661987</v>
      </c>
      <c r="E2070" s="2" t="s">
        <v>1671</v>
      </c>
      <c r="F2070" s="2" t="s">
        <v>1129</v>
      </c>
      <c r="G2070" s="2" t="s">
        <v>4605</v>
      </c>
      <c r="H2070" s="2">
        <v>83786</v>
      </c>
      <c r="I2070" s="2">
        <v>231</v>
      </c>
      <c r="J2070" s="2" t="s">
        <v>19</v>
      </c>
      <c r="K2070" s="2" t="s">
        <v>20</v>
      </c>
      <c r="L2070" s="2">
        <v>20000000</v>
      </c>
      <c r="M2070" s="2">
        <v>2007</v>
      </c>
      <c r="N2070" s="2">
        <v>7.5</v>
      </c>
    </row>
    <row r="2071" spans="1:14" x14ac:dyDescent="0.25">
      <c r="A2071" s="1" t="s">
        <v>2714</v>
      </c>
      <c r="B2071" s="1">
        <v>274</v>
      </c>
      <c r="C2071" s="1">
        <v>148</v>
      </c>
      <c r="D2071" s="1">
        <v>18352454</v>
      </c>
      <c r="E2071" s="1" t="s">
        <v>4606</v>
      </c>
      <c r="F2071" s="1" t="s">
        <v>319</v>
      </c>
      <c r="G2071" s="1" t="s">
        <v>4607</v>
      </c>
      <c r="H2071" s="1">
        <v>426359</v>
      </c>
      <c r="I2071" s="1">
        <v>760</v>
      </c>
      <c r="J2071" s="1" t="s">
        <v>19</v>
      </c>
      <c r="K2071" s="1" t="s">
        <v>20</v>
      </c>
      <c r="L2071" s="1">
        <v>15000000</v>
      </c>
      <c r="M2071" s="1">
        <v>2007</v>
      </c>
      <c r="N2071" s="1">
        <v>8.1999999999999993</v>
      </c>
    </row>
    <row r="2072" spans="1:14" x14ac:dyDescent="0.25">
      <c r="A2072" s="2" t="s">
        <v>1295</v>
      </c>
      <c r="B2072" s="2">
        <v>110</v>
      </c>
      <c r="C2072" s="2">
        <v>108</v>
      </c>
      <c r="D2072" s="2">
        <v>17803796</v>
      </c>
      <c r="E2072" s="2" t="s">
        <v>872</v>
      </c>
      <c r="F2072" s="2" t="s">
        <v>1017</v>
      </c>
      <c r="G2072" s="2" t="s">
        <v>4608</v>
      </c>
      <c r="H2072" s="2">
        <v>26100</v>
      </c>
      <c r="I2072" s="2">
        <v>97</v>
      </c>
      <c r="J2072" s="2" t="s">
        <v>19</v>
      </c>
      <c r="K2072" s="2" t="s">
        <v>20</v>
      </c>
      <c r="L2072" s="2">
        <v>20000000</v>
      </c>
      <c r="M2072" s="2">
        <v>2006</v>
      </c>
      <c r="N2072" s="2">
        <v>5.9</v>
      </c>
    </row>
    <row r="2073" spans="1:14" x14ac:dyDescent="0.25">
      <c r="A2073" s="1" t="s">
        <v>4609</v>
      </c>
      <c r="B2073" s="1">
        <v>173</v>
      </c>
      <c r="C2073" s="1">
        <v>95</v>
      </c>
      <c r="D2073" s="1">
        <v>17529157</v>
      </c>
      <c r="E2073" s="1" t="s">
        <v>4610</v>
      </c>
      <c r="F2073" s="1" t="s">
        <v>1654</v>
      </c>
      <c r="G2073" s="1" t="s">
        <v>4611</v>
      </c>
      <c r="H2073" s="1">
        <v>49888</v>
      </c>
      <c r="I2073" s="1">
        <v>220</v>
      </c>
      <c r="J2073" s="1" t="s">
        <v>19</v>
      </c>
      <c r="K2073" s="1" t="s">
        <v>774</v>
      </c>
      <c r="L2073" s="1">
        <v>20000000</v>
      </c>
      <c r="M2073" s="1">
        <v>2012</v>
      </c>
      <c r="N2073" s="1">
        <v>5</v>
      </c>
    </row>
    <row r="2074" spans="1:14" x14ac:dyDescent="0.25">
      <c r="A2074" s="2" t="s">
        <v>2309</v>
      </c>
      <c r="B2074" s="2">
        <v>165</v>
      </c>
      <c r="C2074" s="2">
        <v>108</v>
      </c>
      <c r="D2074" s="2">
        <v>25753840</v>
      </c>
      <c r="E2074" s="2" t="s">
        <v>4612</v>
      </c>
      <c r="F2074" s="2" t="s">
        <v>922</v>
      </c>
      <c r="G2074" s="2" t="s">
        <v>4613</v>
      </c>
      <c r="H2074" s="2">
        <v>219091</v>
      </c>
      <c r="I2074" s="2">
        <v>592</v>
      </c>
      <c r="J2074" s="2" t="s">
        <v>19</v>
      </c>
      <c r="K2074" s="2" t="s">
        <v>20</v>
      </c>
      <c r="L2074" s="2">
        <v>19000000</v>
      </c>
      <c r="M2074" s="2">
        <v>1996</v>
      </c>
      <c r="N2074" s="2">
        <v>7.3</v>
      </c>
    </row>
    <row r="2075" spans="1:14" x14ac:dyDescent="0.25">
      <c r="A2075" s="1" t="s">
        <v>4614</v>
      </c>
      <c r="B2075" s="1">
        <v>45</v>
      </c>
      <c r="C2075" s="1">
        <v>68</v>
      </c>
      <c r="D2075" s="1">
        <v>18081626</v>
      </c>
      <c r="E2075" s="1" t="s">
        <v>4615</v>
      </c>
      <c r="F2075" s="1" t="s">
        <v>4508</v>
      </c>
      <c r="G2075" s="1" t="s">
        <v>4616</v>
      </c>
      <c r="H2075" s="1">
        <v>4180</v>
      </c>
      <c r="I2075" s="1">
        <v>32</v>
      </c>
      <c r="J2075" s="1" t="s">
        <v>19</v>
      </c>
      <c r="K2075" s="1" t="s">
        <v>20</v>
      </c>
      <c r="L2075" s="1">
        <v>20000000</v>
      </c>
      <c r="M2075" s="1">
        <v>2005</v>
      </c>
      <c r="N2075" s="1">
        <v>6.4</v>
      </c>
    </row>
    <row r="2076" spans="1:14" x14ac:dyDescent="0.25">
      <c r="A2076" s="2" t="s">
        <v>3947</v>
      </c>
      <c r="B2076" s="2">
        <v>45</v>
      </c>
      <c r="C2076" s="2">
        <v>103</v>
      </c>
      <c r="D2076" s="2">
        <v>17518220</v>
      </c>
      <c r="E2076" s="2" t="s">
        <v>753</v>
      </c>
      <c r="F2076" s="2" t="s">
        <v>55</v>
      </c>
      <c r="G2076" s="2" t="s">
        <v>4617</v>
      </c>
      <c r="H2076" s="2">
        <v>9105</v>
      </c>
      <c r="I2076" s="2">
        <v>76</v>
      </c>
      <c r="J2076" s="2" t="s">
        <v>19</v>
      </c>
      <c r="K2076" s="2" t="s">
        <v>20</v>
      </c>
      <c r="L2076" s="2">
        <v>20000000</v>
      </c>
      <c r="M2076" s="2">
        <v>1995</v>
      </c>
      <c r="N2076" s="2">
        <v>6.6</v>
      </c>
    </row>
    <row r="2077" spans="1:14" x14ac:dyDescent="0.25">
      <c r="A2077" s="1" t="s">
        <v>4619</v>
      </c>
      <c r="B2077" s="1">
        <v>377</v>
      </c>
      <c r="C2077" s="1">
        <v>99</v>
      </c>
      <c r="D2077" s="1">
        <v>17104669</v>
      </c>
      <c r="E2077" s="1" t="s">
        <v>4620</v>
      </c>
      <c r="F2077" s="1" t="s">
        <v>4621</v>
      </c>
      <c r="G2077" s="1" t="s">
        <v>4622</v>
      </c>
      <c r="H2077" s="1">
        <v>99353</v>
      </c>
      <c r="I2077" s="1">
        <v>354</v>
      </c>
      <c r="J2077" s="1" t="s">
        <v>3245</v>
      </c>
      <c r="K2077" s="1" t="s">
        <v>1867</v>
      </c>
      <c r="L2077" s="1">
        <v>20000000</v>
      </c>
      <c r="M2077" s="1">
        <v>2004</v>
      </c>
      <c r="N2077" s="1">
        <v>7.8</v>
      </c>
    </row>
    <row r="2078" spans="1:14" x14ac:dyDescent="0.25">
      <c r="A2078" s="1" t="s">
        <v>4623</v>
      </c>
      <c r="B2078" s="1">
        <v>43</v>
      </c>
      <c r="C2078" s="1">
        <v>88</v>
      </c>
      <c r="D2078" s="1">
        <v>16988996</v>
      </c>
      <c r="E2078" s="1" t="s">
        <v>4624</v>
      </c>
      <c r="F2078" s="1" t="s">
        <v>1133</v>
      </c>
      <c r="G2078" s="1" t="s">
        <v>4625</v>
      </c>
      <c r="H2078" s="1">
        <v>3875</v>
      </c>
      <c r="I2078" s="1">
        <v>75</v>
      </c>
      <c r="J2078" s="1" t="s">
        <v>19</v>
      </c>
      <c r="K2078" s="1" t="s">
        <v>20</v>
      </c>
      <c r="L2078" s="1">
        <v>35000000</v>
      </c>
      <c r="M2078" s="1">
        <v>2002</v>
      </c>
      <c r="N2078" s="1">
        <v>4</v>
      </c>
    </row>
    <row r="2079" spans="1:14" x14ac:dyDescent="0.25">
      <c r="A2079" s="2" t="s">
        <v>74</v>
      </c>
      <c r="B2079" s="2">
        <v>201</v>
      </c>
      <c r="C2079" s="2">
        <v>128</v>
      </c>
      <c r="D2079" s="2">
        <v>15797907</v>
      </c>
      <c r="E2079" s="2" t="s">
        <v>1671</v>
      </c>
      <c r="F2079" s="2" t="s">
        <v>4626</v>
      </c>
      <c r="G2079" s="2" t="s">
        <v>4627</v>
      </c>
      <c r="H2079" s="2">
        <v>68119</v>
      </c>
      <c r="I2079" s="2">
        <v>230</v>
      </c>
      <c r="J2079" s="2" t="s">
        <v>4628</v>
      </c>
      <c r="K2079" s="2" t="s">
        <v>20</v>
      </c>
      <c r="L2079" s="2">
        <v>20000000</v>
      </c>
      <c r="M2079" s="2">
        <v>2007</v>
      </c>
      <c r="N2079" s="2">
        <v>7.6</v>
      </c>
    </row>
    <row r="2080" spans="1:14" x14ac:dyDescent="0.25">
      <c r="A2080" s="1" t="s">
        <v>617</v>
      </c>
      <c r="B2080" s="1">
        <v>192</v>
      </c>
      <c r="C2080" s="1">
        <v>124</v>
      </c>
      <c r="D2080" s="1">
        <v>16248701</v>
      </c>
      <c r="E2080" s="1" t="s">
        <v>1671</v>
      </c>
      <c r="F2080" s="1" t="s">
        <v>126</v>
      </c>
      <c r="G2080" s="1" t="s">
        <v>4629</v>
      </c>
      <c r="H2080" s="1">
        <v>189683</v>
      </c>
      <c r="I2080" s="1">
        <v>559</v>
      </c>
      <c r="J2080" s="1" t="s">
        <v>19</v>
      </c>
      <c r="K2080" s="1" t="s">
        <v>20</v>
      </c>
      <c r="L2080" s="1">
        <v>20000000</v>
      </c>
      <c r="M2080" s="1">
        <v>2003</v>
      </c>
      <c r="N2080" s="1">
        <v>7.7</v>
      </c>
    </row>
    <row r="2081" spans="1:14" x14ac:dyDescent="0.25">
      <c r="A2081" s="2" t="s">
        <v>4630</v>
      </c>
      <c r="B2081" s="2">
        <v>77</v>
      </c>
      <c r="C2081" s="2">
        <v>84</v>
      </c>
      <c r="D2081" s="2">
        <v>15712072</v>
      </c>
      <c r="E2081" s="2" t="s">
        <v>268</v>
      </c>
      <c r="F2081" s="2" t="s">
        <v>1064</v>
      </c>
      <c r="G2081" s="2" t="s">
        <v>4631</v>
      </c>
      <c r="H2081" s="2">
        <v>13210</v>
      </c>
      <c r="I2081" s="2">
        <v>138</v>
      </c>
      <c r="J2081" s="2" t="s">
        <v>19</v>
      </c>
      <c r="K2081" s="2" t="s">
        <v>20</v>
      </c>
      <c r="L2081" s="2">
        <v>20000000</v>
      </c>
      <c r="M2081" s="2">
        <v>2004</v>
      </c>
      <c r="N2081" s="2">
        <v>5.8</v>
      </c>
    </row>
    <row r="2082" spans="1:14" x14ac:dyDescent="0.25">
      <c r="A2082" s="1" t="s">
        <v>2813</v>
      </c>
      <c r="B2082" s="1">
        <v>350</v>
      </c>
      <c r="C2082" s="1">
        <v>122</v>
      </c>
      <c r="D2082" s="1">
        <v>191449475</v>
      </c>
      <c r="E2082" s="1" t="s">
        <v>385</v>
      </c>
      <c r="F2082" s="1" t="s">
        <v>319</v>
      </c>
      <c r="G2082" s="1" t="s">
        <v>3210</v>
      </c>
      <c r="H2082" s="1">
        <v>348010</v>
      </c>
      <c r="I2082" s="1">
        <v>1535</v>
      </c>
      <c r="J2082" s="1" t="s">
        <v>19</v>
      </c>
      <c r="K2082" s="1" t="s">
        <v>20</v>
      </c>
      <c r="L2082" s="1">
        <v>37000000</v>
      </c>
      <c r="M2082" s="1">
        <v>2008</v>
      </c>
      <c r="N2082" s="1">
        <v>5.2</v>
      </c>
    </row>
    <row r="2083" spans="1:14" x14ac:dyDescent="0.25">
      <c r="A2083" s="2" t="s">
        <v>4633</v>
      </c>
      <c r="B2083" s="2">
        <v>81</v>
      </c>
      <c r="C2083" s="2">
        <v>101</v>
      </c>
      <c r="D2083" s="2">
        <v>15408822</v>
      </c>
      <c r="E2083" s="2" t="s">
        <v>877</v>
      </c>
      <c r="F2083" s="2" t="s">
        <v>2371</v>
      </c>
      <c r="G2083" s="2" t="s">
        <v>4634</v>
      </c>
      <c r="H2083" s="2">
        <v>14147</v>
      </c>
      <c r="I2083" s="2">
        <v>92</v>
      </c>
      <c r="J2083" s="2" t="s">
        <v>19</v>
      </c>
      <c r="K2083" s="2" t="s">
        <v>20</v>
      </c>
      <c r="L2083" s="2">
        <v>20000000</v>
      </c>
      <c r="M2083" s="2">
        <v>2003</v>
      </c>
      <c r="N2083" s="2">
        <v>5.6</v>
      </c>
    </row>
    <row r="2084" spans="1:14" x14ac:dyDescent="0.25">
      <c r="A2084" s="1" t="s">
        <v>4635</v>
      </c>
      <c r="B2084" s="1">
        <v>81</v>
      </c>
      <c r="C2084" s="1">
        <v>98</v>
      </c>
      <c r="D2084" s="1">
        <v>15464026</v>
      </c>
      <c r="E2084" s="1" t="s">
        <v>877</v>
      </c>
      <c r="F2084" s="1" t="s">
        <v>2594</v>
      </c>
      <c r="G2084" s="1" t="s">
        <v>4636</v>
      </c>
      <c r="H2084" s="1">
        <v>23076</v>
      </c>
      <c r="I2084" s="1">
        <v>158</v>
      </c>
      <c r="J2084" s="1" t="s">
        <v>19</v>
      </c>
      <c r="K2084" s="1" t="s">
        <v>20</v>
      </c>
      <c r="L2084" s="1">
        <v>20000000</v>
      </c>
      <c r="M2084" s="1">
        <v>2000</v>
      </c>
      <c r="N2084" s="1">
        <v>5.3</v>
      </c>
    </row>
    <row r="2085" spans="1:14" x14ac:dyDescent="0.25">
      <c r="A2085" s="1" t="s">
        <v>4637</v>
      </c>
      <c r="B2085" s="1">
        <v>27</v>
      </c>
      <c r="C2085" s="1">
        <v>225</v>
      </c>
      <c r="D2085" s="1">
        <v>8000000</v>
      </c>
      <c r="E2085" s="1" t="s">
        <v>2726</v>
      </c>
      <c r="F2085" s="1" t="s">
        <v>1603</v>
      </c>
      <c r="G2085" s="1" t="s">
        <v>4638</v>
      </c>
      <c r="H2085" s="1">
        <v>6484</v>
      </c>
      <c r="I2085" s="1">
        <v>100</v>
      </c>
      <c r="J2085" s="1" t="s">
        <v>19</v>
      </c>
      <c r="K2085" s="1" t="s">
        <v>20</v>
      </c>
      <c r="L2085" s="1">
        <v>20000000</v>
      </c>
      <c r="M2085" s="1">
        <v>1965</v>
      </c>
      <c r="N2085" s="1">
        <v>6.6</v>
      </c>
    </row>
    <row r="2086" spans="1:14" x14ac:dyDescent="0.25">
      <c r="A2086" s="1" t="s">
        <v>3669</v>
      </c>
      <c r="B2086" s="1">
        <v>111</v>
      </c>
      <c r="C2086" s="1">
        <v>88</v>
      </c>
      <c r="D2086" s="1">
        <v>14174654</v>
      </c>
      <c r="E2086" s="1" t="s">
        <v>872</v>
      </c>
      <c r="F2086" s="1" t="s">
        <v>1321</v>
      </c>
      <c r="G2086" s="1" t="s">
        <v>4640</v>
      </c>
      <c r="H2086" s="1">
        <v>74945</v>
      </c>
      <c r="I2086" s="1">
        <v>359</v>
      </c>
      <c r="J2086" s="1" t="s">
        <v>19</v>
      </c>
      <c r="K2086" s="1" t="s">
        <v>20</v>
      </c>
      <c r="L2086" s="1">
        <v>25000000</v>
      </c>
      <c r="M2086" s="1">
        <v>2008</v>
      </c>
      <c r="N2086" s="1">
        <v>1.9</v>
      </c>
    </row>
    <row r="2087" spans="1:14" x14ac:dyDescent="0.25">
      <c r="A2087" s="2" t="s">
        <v>2940</v>
      </c>
      <c r="B2087" s="2">
        <v>107</v>
      </c>
      <c r="C2087" s="2">
        <v>88</v>
      </c>
      <c r="D2087" s="2">
        <v>15988876</v>
      </c>
      <c r="E2087" s="2" t="s">
        <v>201</v>
      </c>
      <c r="F2087" s="2" t="s">
        <v>2913</v>
      </c>
      <c r="G2087" s="2" t="s">
        <v>4641</v>
      </c>
      <c r="H2087" s="2">
        <v>26236</v>
      </c>
      <c r="I2087" s="2">
        <v>110</v>
      </c>
      <c r="J2087" s="2" t="s">
        <v>19</v>
      </c>
      <c r="K2087" s="2" t="s">
        <v>20</v>
      </c>
      <c r="L2087" s="2">
        <v>27000000</v>
      </c>
      <c r="M2087" s="2">
        <v>2009</v>
      </c>
      <c r="N2087" s="2">
        <v>5.7</v>
      </c>
    </row>
    <row r="2088" spans="1:14" x14ac:dyDescent="0.25">
      <c r="A2088" s="1" t="s">
        <v>1258</v>
      </c>
      <c r="B2088" s="1">
        <v>34</v>
      </c>
      <c r="C2088" s="1">
        <v>94</v>
      </c>
      <c r="D2088" s="1">
        <v>13801755</v>
      </c>
      <c r="E2088" s="1" t="s">
        <v>246</v>
      </c>
      <c r="F2088" s="1" t="s">
        <v>314</v>
      </c>
      <c r="G2088" s="1" t="s">
        <v>4642</v>
      </c>
      <c r="H2088" s="1">
        <v>23928</v>
      </c>
      <c r="I2088" s="1">
        <v>100</v>
      </c>
      <c r="J2088" s="1" t="s">
        <v>19</v>
      </c>
      <c r="K2088" s="1" t="s">
        <v>20</v>
      </c>
      <c r="L2088" s="1">
        <v>20000000</v>
      </c>
      <c r="M2088" s="1">
        <v>1997</v>
      </c>
      <c r="N2088" s="1">
        <v>6.6</v>
      </c>
    </row>
    <row r="2089" spans="1:14" x14ac:dyDescent="0.25">
      <c r="A2089" s="2" t="s">
        <v>4643</v>
      </c>
      <c r="B2089" s="2">
        <v>151</v>
      </c>
      <c r="C2089" s="2">
        <v>117</v>
      </c>
      <c r="D2089" s="2">
        <v>13987482</v>
      </c>
      <c r="E2089" s="2" t="s">
        <v>877</v>
      </c>
      <c r="F2089" s="2" t="s">
        <v>134</v>
      </c>
      <c r="G2089" s="2" t="s">
        <v>4644</v>
      </c>
      <c r="H2089" s="2">
        <v>58957</v>
      </c>
      <c r="I2089" s="2">
        <v>91</v>
      </c>
      <c r="J2089" s="2" t="s">
        <v>19</v>
      </c>
      <c r="K2089" s="2" t="s">
        <v>20</v>
      </c>
      <c r="L2089" s="2">
        <v>20000000</v>
      </c>
      <c r="M2089" s="2">
        <v>2011</v>
      </c>
      <c r="N2089" s="2">
        <v>6</v>
      </c>
    </row>
    <row r="2090" spans="1:14" x14ac:dyDescent="0.25">
      <c r="A2090" s="1" t="s">
        <v>4645</v>
      </c>
      <c r="B2090" s="1">
        <v>289</v>
      </c>
      <c r="C2090" s="1">
        <v>95</v>
      </c>
      <c r="D2090" s="1">
        <v>14291570</v>
      </c>
      <c r="E2090" s="1" t="s">
        <v>137</v>
      </c>
      <c r="F2090" s="1" t="s">
        <v>1431</v>
      </c>
      <c r="G2090" s="1" t="s">
        <v>4646</v>
      </c>
      <c r="H2090" s="1">
        <v>82082</v>
      </c>
      <c r="I2090" s="1">
        <v>236</v>
      </c>
      <c r="J2090" s="1" t="s">
        <v>19</v>
      </c>
      <c r="K2090" s="1" t="s">
        <v>774</v>
      </c>
      <c r="L2090" s="1">
        <v>20000000</v>
      </c>
      <c r="M2090" s="1">
        <v>2012</v>
      </c>
      <c r="N2090" s="1">
        <v>6.1</v>
      </c>
    </row>
    <row r="2091" spans="1:14" x14ac:dyDescent="0.25">
      <c r="A2091" s="2" t="s">
        <v>1539</v>
      </c>
      <c r="B2091" s="2">
        <v>76</v>
      </c>
      <c r="C2091" s="2">
        <v>99</v>
      </c>
      <c r="D2091" s="2">
        <v>12181484</v>
      </c>
      <c r="E2091" s="2" t="s">
        <v>872</v>
      </c>
      <c r="F2091" s="2" t="s">
        <v>278</v>
      </c>
      <c r="G2091" s="2" t="s">
        <v>4647</v>
      </c>
      <c r="H2091" s="2">
        <v>26390</v>
      </c>
      <c r="I2091" s="2">
        <v>176</v>
      </c>
      <c r="J2091" s="2" t="s">
        <v>19</v>
      </c>
      <c r="K2091" s="2" t="s">
        <v>20</v>
      </c>
      <c r="L2091" s="2">
        <v>40000000</v>
      </c>
      <c r="M2091" s="2">
        <v>2004</v>
      </c>
      <c r="N2091" s="2">
        <v>4.8</v>
      </c>
    </row>
    <row r="2092" spans="1:14" x14ac:dyDescent="0.25">
      <c r="A2092" s="1" t="s">
        <v>2158</v>
      </c>
      <c r="B2092" s="1">
        <v>150</v>
      </c>
      <c r="C2092" s="1">
        <v>96</v>
      </c>
      <c r="D2092" s="1">
        <v>13630226</v>
      </c>
      <c r="E2092" s="1" t="s">
        <v>746</v>
      </c>
      <c r="F2092" s="1" t="s">
        <v>202</v>
      </c>
      <c r="G2092" s="1" t="s">
        <v>4648</v>
      </c>
      <c r="H2092" s="1">
        <v>112516</v>
      </c>
      <c r="I2092" s="1">
        <v>223</v>
      </c>
      <c r="J2092" s="1" t="s">
        <v>19</v>
      </c>
      <c r="K2092" s="1" t="s">
        <v>20</v>
      </c>
      <c r="L2092" s="1">
        <v>20000000</v>
      </c>
      <c r="M2092" s="1">
        <v>2009</v>
      </c>
      <c r="N2092" s="1">
        <v>6.2</v>
      </c>
    </row>
    <row r="2093" spans="1:14" x14ac:dyDescent="0.25">
      <c r="A2093" s="2" t="s">
        <v>1929</v>
      </c>
      <c r="B2093" s="2">
        <v>67</v>
      </c>
      <c r="C2093" s="2">
        <v>98</v>
      </c>
      <c r="D2093" s="2">
        <v>13383737</v>
      </c>
      <c r="E2093" s="2" t="s">
        <v>557</v>
      </c>
      <c r="F2093" s="2" t="s">
        <v>234</v>
      </c>
      <c r="G2093" s="2" t="s">
        <v>4649</v>
      </c>
      <c r="H2093" s="2">
        <v>29385</v>
      </c>
      <c r="I2093" s="2">
        <v>86</v>
      </c>
      <c r="J2093" s="2" t="s">
        <v>19</v>
      </c>
      <c r="K2093" s="2" t="s">
        <v>20</v>
      </c>
      <c r="L2093" s="2">
        <v>20000000</v>
      </c>
      <c r="M2093" s="2">
        <v>1994</v>
      </c>
      <c r="N2093" s="2">
        <v>7.5</v>
      </c>
    </row>
    <row r="2094" spans="1:14" x14ac:dyDescent="0.25">
      <c r="A2094" s="1" t="s">
        <v>4650</v>
      </c>
      <c r="B2094" s="1">
        <v>36</v>
      </c>
      <c r="C2094" s="1">
        <v>123</v>
      </c>
      <c r="D2094" s="1">
        <v>13391174</v>
      </c>
      <c r="E2094" s="1" t="s">
        <v>2726</v>
      </c>
      <c r="F2094" s="1" t="s">
        <v>4651</v>
      </c>
      <c r="G2094" s="1" t="s">
        <v>4652</v>
      </c>
      <c r="H2094" s="1">
        <v>5796</v>
      </c>
      <c r="I2094" s="1">
        <v>177</v>
      </c>
      <c r="J2094" s="1" t="s">
        <v>19</v>
      </c>
      <c r="K2094" s="1" t="s">
        <v>20</v>
      </c>
      <c r="L2094" s="1">
        <v>20000000</v>
      </c>
      <c r="M2094" s="1">
        <v>2006</v>
      </c>
      <c r="N2094" s="1">
        <v>6.3</v>
      </c>
    </row>
    <row r="2095" spans="1:14" x14ac:dyDescent="0.25">
      <c r="A2095" s="2" t="s">
        <v>647</v>
      </c>
      <c r="B2095" s="2">
        <v>149</v>
      </c>
      <c r="C2095" s="2">
        <v>101</v>
      </c>
      <c r="D2095" s="2">
        <v>12987647</v>
      </c>
      <c r="E2095" s="2" t="s">
        <v>4653</v>
      </c>
      <c r="F2095" s="2" t="s">
        <v>290</v>
      </c>
      <c r="G2095" s="2" t="s">
        <v>4654</v>
      </c>
      <c r="H2095" s="2">
        <v>24019</v>
      </c>
      <c r="I2095" s="2">
        <v>199</v>
      </c>
      <c r="J2095" s="2" t="s">
        <v>19</v>
      </c>
      <c r="K2095" s="2" t="s">
        <v>31</v>
      </c>
      <c r="L2095" s="2">
        <v>30000000</v>
      </c>
      <c r="M2095" s="2">
        <v>2002</v>
      </c>
      <c r="N2095" s="2">
        <v>7.1</v>
      </c>
    </row>
    <row r="2096" spans="1:14" x14ac:dyDescent="0.25">
      <c r="A2096" s="1" t="s">
        <v>21</v>
      </c>
      <c r="B2096" s="1">
        <v>156</v>
      </c>
      <c r="C2096" s="1">
        <v>102</v>
      </c>
      <c r="D2096" s="1">
        <v>12469811</v>
      </c>
      <c r="E2096" s="1" t="s">
        <v>1289</v>
      </c>
      <c r="F2096" s="1" t="s">
        <v>396</v>
      </c>
      <c r="G2096" s="1" t="s">
        <v>4655</v>
      </c>
      <c r="H2096" s="1">
        <v>69172</v>
      </c>
      <c r="I2096" s="1">
        <v>316</v>
      </c>
      <c r="J2096" s="1" t="s">
        <v>19</v>
      </c>
      <c r="K2096" s="1" t="s">
        <v>20</v>
      </c>
      <c r="L2096" s="1">
        <v>22000000</v>
      </c>
      <c r="M2096" s="1">
        <v>2005</v>
      </c>
      <c r="N2096" s="1">
        <v>6.6</v>
      </c>
    </row>
    <row r="2097" spans="1:14" x14ac:dyDescent="0.25">
      <c r="A2097" s="2" t="s">
        <v>2085</v>
      </c>
      <c r="B2097" s="2">
        <v>64</v>
      </c>
      <c r="C2097" s="2">
        <v>94</v>
      </c>
      <c r="D2097" s="2">
        <v>12398628</v>
      </c>
      <c r="E2097" s="2" t="s">
        <v>4656</v>
      </c>
      <c r="F2097" s="2" t="s">
        <v>2818</v>
      </c>
      <c r="G2097" s="2" t="s">
        <v>4657</v>
      </c>
      <c r="H2097" s="2">
        <v>21542</v>
      </c>
      <c r="I2097" s="2">
        <v>88</v>
      </c>
      <c r="J2097" s="2" t="s">
        <v>19</v>
      </c>
      <c r="K2097" s="2" t="s">
        <v>20</v>
      </c>
      <c r="L2097" s="2">
        <v>20000000</v>
      </c>
      <c r="M2097" s="2">
        <v>2002</v>
      </c>
      <c r="N2097" s="2">
        <v>6.1</v>
      </c>
    </row>
    <row r="2098" spans="1:14" x14ac:dyDescent="0.25">
      <c r="A2098" s="1" t="s">
        <v>2107</v>
      </c>
      <c r="B2098" s="1">
        <v>210</v>
      </c>
      <c r="C2098" s="1">
        <v>102</v>
      </c>
      <c r="D2098" s="1">
        <v>13214030</v>
      </c>
      <c r="E2098" s="1" t="s">
        <v>1274</v>
      </c>
      <c r="F2098" s="1" t="s">
        <v>511</v>
      </c>
      <c r="G2098" s="1" t="s">
        <v>4658</v>
      </c>
      <c r="H2098" s="1">
        <v>60516</v>
      </c>
      <c r="I2098" s="1">
        <v>147</v>
      </c>
      <c r="J2098" s="1" t="s">
        <v>19</v>
      </c>
      <c r="K2098" s="1" t="s">
        <v>20</v>
      </c>
      <c r="L2098" s="1">
        <v>20000000</v>
      </c>
      <c r="M2098" s="1">
        <v>2008</v>
      </c>
      <c r="N2098" s="1">
        <v>6.7</v>
      </c>
    </row>
    <row r="2099" spans="1:14" x14ac:dyDescent="0.25">
      <c r="A2099" s="2" t="s">
        <v>1073</v>
      </c>
      <c r="B2099" s="2">
        <v>113</v>
      </c>
      <c r="C2099" s="2">
        <v>108</v>
      </c>
      <c r="D2099" s="2">
        <v>12232937</v>
      </c>
      <c r="E2099" s="2" t="s">
        <v>201</v>
      </c>
      <c r="F2099" s="2" t="s">
        <v>4659</v>
      </c>
      <c r="G2099" s="2" t="s">
        <v>4660</v>
      </c>
      <c r="H2099" s="2">
        <v>22823</v>
      </c>
      <c r="I2099" s="2">
        <v>113</v>
      </c>
      <c r="J2099" s="2" t="s">
        <v>19</v>
      </c>
      <c r="K2099" s="2" t="s">
        <v>20</v>
      </c>
      <c r="L2099" s="2">
        <v>22000000</v>
      </c>
      <c r="M2099" s="2">
        <v>2009</v>
      </c>
      <c r="N2099" s="2">
        <v>5.6</v>
      </c>
    </row>
    <row r="2100" spans="1:14" x14ac:dyDescent="0.25">
      <c r="A2100" s="1" t="s">
        <v>328</v>
      </c>
      <c r="B2100" s="1">
        <v>390</v>
      </c>
      <c r="C2100" s="1">
        <v>116</v>
      </c>
      <c r="D2100" s="1">
        <v>12134420</v>
      </c>
      <c r="E2100" s="1" t="s">
        <v>2742</v>
      </c>
      <c r="F2100" s="1" t="s">
        <v>283</v>
      </c>
      <c r="G2100" s="1" t="s">
        <v>4662</v>
      </c>
      <c r="H2100" s="1">
        <v>92237</v>
      </c>
      <c r="I2100" s="1">
        <v>366</v>
      </c>
      <c r="J2100" s="1" t="s">
        <v>19</v>
      </c>
      <c r="K2100" s="1" t="s">
        <v>31</v>
      </c>
      <c r="L2100" s="1">
        <v>20000000</v>
      </c>
      <c r="M2100" s="1">
        <v>2010</v>
      </c>
      <c r="N2100" s="1">
        <v>7.2</v>
      </c>
    </row>
    <row r="2101" spans="1:14" x14ac:dyDescent="0.25">
      <c r="A2101" s="2" t="s">
        <v>4663</v>
      </c>
      <c r="B2101" s="2">
        <v>5</v>
      </c>
      <c r="C2101" s="2">
        <v>93</v>
      </c>
      <c r="D2101" s="2">
        <v>11784000</v>
      </c>
      <c r="E2101" s="2" t="s">
        <v>3882</v>
      </c>
      <c r="F2101" s="2" t="s">
        <v>1682</v>
      </c>
      <c r="G2101" s="2" t="s">
        <v>4664</v>
      </c>
      <c r="H2101" s="2">
        <v>6701</v>
      </c>
      <c r="I2101" s="2">
        <v>26</v>
      </c>
      <c r="J2101" s="2" t="s">
        <v>19</v>
      </c>
      <c r="K2101" s="2" t="s">
        <v>20</v>
      </c>
      <c r="L2101" s="2">
        <v>20000000</v>
      </c>
      <c r="M2101" s="2">
        <v>1994</v>
      </c>
      <c r="N2101" s="2">
        <v>4.3</v>
      </c>
    </row>
    <row r="2102" spans="1:14" x14ac:dyDescent="0.25">
      <c r="A2102" s="1" t="s">
        <v>822</v>
      </c>
      <c r="B2102" s="1">
        <v>248</v>
      </c>
      <c r="C2102" s="1">
        <v>102</v>
      </c>
      <c r="D2102" s="1">
        <v>11169531</v>
      </c>
      <c r="E2102" s="1" t="s">
        <v>872</v>
      </c>
      <c r="F2102" s="1" t="s">
        <v>3252</v>
      </c>
      <c r="G2102" s="1" t="s">
        <v>4665</v>
      </c>
      <c r="H2102" s="1">
        <v>79855</v>
      </c>
      <c r="I2102" s="1">
        <v>235</v>
      </c>
      <c r="J2102" s="1" t="s">
        <v>19</v>
      </c>
      <c r="K2102" s="1" t="s">
        <v>31</v>
      </c>
      <c r="L2102" s="1">
        <v>20000000</v>
      </c>
      <c r="M2102" s="1">
        <v>2008</v>
      </c>
      <c r="N2102" s="1">
        <v>6.4</v>
      </c>
    </row>
    <row r="2103" spans="1:14" x14ac:dyDescent="0.25">
      <c r="A2103" s="2" t="s">
        <v>2609</v>
      </c>
      <c r="B2103" s="2">
        <v>137</v>
      </c>
      <c r="C2103" s="2">
        <v>103</v>
      </c>
      <c r="D2103" s="2">
        <v>11034436</v>
      </c>
      <c r="E2103" s="2" t="s">
        <v>4667</v>
      </c>
      <c r="F2103" s="2" t="s">
        <v>1230</v>
      </c>
      <c r="G2103" s="2" t="s">
        <v>4668</v>
      </c>
      <c r="H2103" s="2">
        <v>13505</v>
      </c>
      <c r="I2103" s="2">
        <v>180</v>
      </c>
      <c r="J2103" s="2" t="s">
        <v>19</v>
      </c>
      <c r="K2103" s="2" t="s">
        <v>31</v>
      </c>
      <c r="L2103" s="2">
        <v>20000000</v>
      </c>
      <c r="M2103" s="2">
        <v>2005</v>
      </c>
      <c r="N2103" s="2">
        <v>7.1</v>
      </c>
    </row>
    <row r="2104" spans="1:14" x14ac:dyDescent="0.25">
      <c r="A2104" s="1" t="s">
        <v>4218</v>
      </c>
      <c r="B2104" s="1">
        <v>214</v>
      </c>
      <c r="C2104" s="1">
        <v>115</v>
      </c>
      <c r="D2104" s="1">
        <v>12626905</v>
      </c>
      <c r="E2104" s="1" t="s">
        <v>268</v>
      </c>
      <c r="F2104" s="1" t="s">
        <v>128</v>
      </c>
      <c r="G2104" s="1" t="s">
        <v>4669</v>
      </c>
      <c r="H2104" s="1">
        <v>32567</v>
      </c>
      <c r="I2104" s="1">
        <v>106</v>
      </c>
      <c r="J2104" s="1" t="s">
        <v>19</v>
      </c>
      <c r="K2104" s="1" t="s">
        <v>20</v>
      </c>
      <c r="L2104" s="1">
        <v>20000000</v>
      </c>
      <c r="M2104" s="1">
        <v>2016</v>
      </c>
      <c r="N2104" s="1">
        <v>6.3</v>
      </c>
    </row>
    <row r="2105" spans="1:14" x14ac:dyDescent="0.25">
      <c r="A2105" s="2" t="s">
        <v>1929</v>
      </c>
      <c r="B2105" s="2">
        <v>104</v>
      </c>
      <c r="C2105" s="2">
        <v>96</v>
      </c>
      <c r="D2105" s="2">
        <v>10569071</v>
      </c>
      <c r="E2105" s="2" t="s">
        <v>872</v>
      </c>
      <c r="F2105" s="2" t="s">
        <v>1929</v>
      </c>
      <c r="G2105" s="2" t="s">
        <v>4671</v>
      </c>
      <c r="H2105" s="2">
        <v>35586</v>
      </c>
      <c r="I2105" s="2">
        <v>131</v>
      </c>
      <c r="J2105" s="2" t="s">
        <v>19</v>
      </c>
      <c r="K2105" s="2" t="s">
        <v>20</v>
      </c>
      <c r="L2105" s="2">
        <v>20000000</v>
      </c>
      <c r="M2105" s="2">
        <v>1997</v>
      </c>
      <c r="N2105" s="2">
        <v>7.4</v>
      </c>
    </row>
    <row r="2106" spans="1:14" x14ac:dyDescent="0.25">
      <c r="A2106" s="1" t="s">
        <v>4672</v>
      </c>
      <c r="B2106" s="1">
        <v>81</v>
      </c>
      <c r="C2106" s="1">
        <v>98</v>
      </c>
      <c r="D2106" s="1">
        <v>10544143</v>
      </c>
      <c r="E2106" s="1" t="s">
        <v>877</v>
      </c>
      <c r="F2106" s="1" t="s">
        <v>2909</v>
      </c>
      <c r="G2106" s="1" t="s">
        <v>4673</v>
      </c>
      <c r="H2106" s="1">
        <v>16372</v>
      </c>
      <c r="I2106" s="1">
        <v>121</v>
      </c>
      <c r="J2106" s="1" t="s">
        <v>19</v>
      </c>
      <c r="K2106" s="1" t="s">
        <v>220</v>
      </c>
      <c r="L2106" s="1">
        <v>20000000</v>
      </c>
      <c r="M2106" s="1">
        <v>1999</v>
      </c>
      <c r="N2106" s="1">
        <v>6.1</v>
      </c>
    </row>
    <row r="2107" spans="1:14" x14ac:dyDescent="0.25">
      <c r="A2107" s="2" t="s">
        <v>4134</v>
      </c>
      <c r="B2107" s="2">
        <v>175</v>
      </c>
      <c r="C2107" s="2">
        <v>101</v>
      </c>
      <c r="D2107" s="2">
        <v>13650738</v>
      </c>
      <c r="E2107" s="2" t="s">
        <v>1289</v>
      </c>
      <c r="F2107" s="2" t="s">
        <v>370</v>
      </c>
      <c r="G2107" s="2" t="s">
        <v>4674</v>
      </c>
      <c r="H2107" s="2">
        <v>61360</v>
      </c>
      <c r="I2107" s="2">
        <v>129</v>
      </c>
      <c r="J2107" s="2" t="s">
        <v>19</v>
      </c>
      <c r="K2107" s="2" t="s">
        <v>20</v>
      </c>
      <c r="L2107" s="2">
        <v>20000000</v>
      </c>
      <c r="M2107" s="2">
        <v>2015</v>
      </c>
      <c r="N2107" s="2">
        <v>6.6</v>
      </c>
    </row>
    <row r="2108" spans="1:14" x14ac:dyDescent="0.25">
      <c r="A2108" s="1" t="s">
        <v>2374</v>
      </c>
      <c r="B2108" s="1">
        <v>20</v>
      </c>
      <c r="C2108" s="1">
        <v>106</v>
      </c>
      <c r="D2108" s="1">
        <v>10555348</v>
      </c>
      <c r="E2108" s="1" t="s">
        <v>557</v>
      </c>
      <c r="F2108" s="1" t="s">
        <v>913</v>
      </c>
      <c r="G2108" s="1" t="s">
        <v>4675</v>
      </c>
      <c r="H2108" s="1">
        <v>17349</v>
      </c>
      <c r="I2108" s="1">
        <v>42</v>
      </c>
      <c r="J2108" s="1" t="s">
        <v>19</v>
      </c>
      <c r="K2108" s="1" t="s">
        <v>20</v>
      </c>
      <c r="L2108" s="1">
        <v>20000000</v>
      </c>
      <c r="M2108" s="1">
        <v>1989</v>
      </c>
      <c r="N2108" s="1">
        <v>6</v>
      </c>
    </row>
    <row r="2109" spans="1:14" x14ac:dyDescent="0.25">
      <c r="A2109" s="2" t="s">
        <v>1929</v>
      </c>
      <c r="B2109" s="2">
        <v>69</v>
      </c>
      <c r="C2109" s="2">
        <v>101</v>
      </c>
      <c r="D2109" s="2">
        <v>9714482</v>
      </c>
      <c r="E2109" s="2" t="s">
        <v>4676</v>
      </c>
      <c r="F2109" s="2" t="s">
        <v>1822</v>
      </c>
      <c r="G2109" s="2" t="s">
        <v>4677</v>
      </c>
      <c r="H2109" s="2">
        <v>30083</v>
      </c>
      <c r="I2109" s="2">
        <v>140</v>
      </c>
      <c r="J2109" s="2" t="s">
        <v>19</v>
      </c>
      <c r="K2109" s="2" t="s">
        <v>20</v>
      </c>
      <c r="L2109" s="2">
        <v>20000000</v>
      </c>
      <c r="M2109" s="2">
        <v>1996</v>
      </c>
      <c r="N2109" s="2">
        <v>6.8</v>
      </c>
    </row>
    <row r="2110" spans="1:14" x14ac:dyDescent="0.25">
      <c r="A2110" s="2" t="s">
        <v>199</v>
      </c>
      <c r="B2110" s="2">
        <v>166</v>
      </c>
      <c r="C2110" s="2">
        <v>111</v>
      </c>
      <c r="D2110" s="2">
        <v>9525276</v>
      </c>
      <c r="E2110" s="2" t="s">
        <v>201</v>
      </c>
      <c r="F2110" s="2" t="s">
        <v>1781</v>
      </c>
      <c r="G2110" s="2" t="s">
        <v>4678</v>
      </c>
      <c r="H2110" s="2">
        <v>60156</v>
      </c>
      <c r="I2110" s="2">
        <v>299</v>
      </c>
      <c r="J2110" s="2" t="s">
        <v>19</v>
      </c>
      <c r="K2110" s="2" t="s">
        <v>20</v>
      </c>
      <c r="L2110" s="2">
        <v>20000000</v>
      </c>
      <c r="M2110" s="2">
        <v>2007</v>
      </c>
      <c r="N2110" s="2">
        <v>6.8</v>
      </c>
    </row>
    <row r="2111" spans="1:14" x14ac:dyDescent="0.25">
      <c r="A2111" s="1" t="s">
        <v>3192</v>
      </c>
      <c r="B2111" s="1">
        <v>160</v>
      </c>
      <c r="C2111" s="1">
        <v>99</v>
      </c>
      <c r="D2111" s="1">
        <v>8855646</v>
      </c>
      <c r="E2111" s="1" t="s">
        <v>3166</v>
      </c>
      <c r="F2111" s="1" t="s">
        <v>913</v>
      </c>
      <c r="G2111" s="1" t="s">
        <v>4679</v>
      </c>
      <c r="H2111" s="1">
        <v>49855</v>
      </c>
      <c r="I2111" s="1">
        <v>117</v>
      </c>
      <c r="J2111" s="1" t="s">
        <v>19</v>
      </c>
      <c r="K2111" s="1" t="s">
        <v>20</v>
      </c>
      <c r="L2111" s="1">
        <v>21000000</v>
      </c>
      <c r="M2111" s="1">
        <v>2009</v>
      </c>
      <c r="N2111" s="1">
        <v>7.2</v>
      </c>
    </row>
    <row r="2112" spans="1:14" x14ac:dyDescent="0.25">
      <c r="A2112" s="2" t="s">
        <v>4680</v>
      </c>
      <c r="B2112" s="2">
        <v>32</v>
      </c>
      <c r="C2112" s="2">
        <v>88</v>
      </c>
      <c r="D2112" s="2">
        <v>9109322</v>
      </c>
      <c r="E2112" s="2" t="s">
        <v>1342</v>
      </c>
      <c r="F2112" s="2" t="s">
        <v>4681</v>
      </c>
      <c r="G2112" s="2" t="s">
        <v>4682</v>
      </c>
      <c r="H2112" s="2">
        <v>25371</v>
      </c>
      <c r="I2112" s="2">
        <v>129</v>
      </c>
      <c r="J2112" s="2" t="s">
        <v>19</v>
      </c>
      <c r="K2112" s="2" t="s">
        <v>432</v>
      </c>
      <c r="L2112" s="2">
        <v>20000000</v>
      </c>
      <c r="M2112" s="2">
        <v>2004</v>
      </c>
      <c r="N2112" s="2">
        <v>1.9</v>
      </c>
    </row>
    <row r="2113" spans="1:14" x14ac:dyDescent="0.25">
      <c r="A2113" s="1" t="s">
        <v>1341</v>
      </c>
      <c r="B2113" s="1">
        <v>72</v>
      </c>
      <c r="C2113" s="1">
        <v>83</v>
      </c>
      <c r="D2113" s="1">
        <v>8326035</v>
      </c>
      <c r="E2113" s="1" t="s">
        <v>916</v>
      </c>
      <c r="F2113" s="1" t="s">
        <v>686</v>
      </c>
      <c r="G2113" s="1" t="s">
        <v>4683</v>
      </c>
      <c r="H2113" s="1">
        <v>21933</v>
      </c>
      <c r="I2113" s="1">
        <v>76</v>
      </c>
      <c r="J2113" s="1" t="s">
        <v>19</v>
      </c>
      <c r="K2113" s="1" t="s">
        <v>432</v>
      </c>
      <c r="L2113" s="1">
        <v>33000000</v>
      </c>
      <c r="M2113" s="1">
        <v>2005</v>
      </c>
      <c r="N2113" s="1">
        <v>5.5</v>
      </c>
    </row>
    <row r="2114" spans="1:14" x14ac:dyDescent="0.25">
      <c r="A2114" s="2" t="s">
        <v>1341</v>
      </c>
      <c r="B2114" s="2">
        <v>53</v>
      </c>
      <c r="C2114" s="2">
        <v>91</v>
      </c>
      <c r="D2114" s="2">
        <v>8104069</v>
      </c>
      <c r="E2114" s="2" t="s">
        <v>916</v>
      </c>
      <c r="F2114" s="2" t="s">
        <v>410</v>
      </c>
      <c r="G2114" s="2" t="s">
        <v>4684</v>
      </c>
      <c r="H2114" s="2">
        <v>9785</v>
      </c>
      <c r="I2114" s="2">
        <v>26</v>
      </c>
      <c r="J2114" s="2" t="s">
        <v>19</v>
      </c>
      <c r="K2114" s="2" t="s">
        <v>20</v>
      </c>
      <c r="L2114" s="2">
        <v>20000000</v>
      </c>
      <c r="M2114" s="2">
        <v>2007</v>
      </c>
      <c r="N2114" s="2">
        <v>4.5</v>
      </c>
    </row>
    <row r="2115" spans="1:14" x14ac:dyDescent="0.25">
      <c r="A2115" s="1" t="s">
        <v>1780</v>
      </c>
      <c r="B2115" s="1">
        <v>76</v>
      </c>
      <c r="C2115" s="1">
        <v>108</v>
      </c>
      <c r="D2115" s="1">
        <v>8054280</v>
      </c>
      <c r="E2115" s="1" t="s">
        <v>1524</v>
      </c>
      <c r="F2115" s="1" t="s">
        <v>2825</v>
      </c>
      <c r="G2115" s="1" t="s">
        <v>4686</v>
      </c>
      <c r="H2115" s="1">
        <v>6838</v>
      </c>
      <c r="I2115" s="1">
        <v>117</v>
      </c>
      <c r="J2115" s="1" t="s">
        <v>19</v>
      </c>
      <c r="K2115" s="1" t="s">
        <v>20</v>
      </c>
      <c r="L2115" s="1">
        <v>20000000</v>
      </c>
      <c r="M2115" s="1">
        <v>2004</v>
      </c>
      <c r="N2115" s="1">
        <v>6.3</v>
      </c>
    </row>
    <row r="2116" spans="1:14" x14ac:dyDescent="0.25">
      <c r="A2116" s="1" t="s">
        <v>3182</v>
      </c>
      <c r="B2116" s="1">
        <v>401</v>
      </c>
      <c r="C2116" s="1">
        <v>148</v>
      </c>
      <c r="D2116" s="1">
        <v>8093318</v>
      </c>
      <c r="E2116" s="1" t="s">
        <v>4687</v>
      </c>
      <c r="F2116" s="1" t="s">
        <v>4688</v>
      </c>
      <c r="G2116" s="1" t="s">
        <v>4689</v>
      </c>
      <c r="H2116" s="1">
        <v>61935</v>
      </c>
      <c r="I2116" s="1">
        <v>242</v>
      </c>
      <c r="J2116" s="1" t="s">
        <v>19</v>
      </c>
      <c r="K2116" s="1" t="s">
        <v>20</v>
      </c>
      <c r="L2116" s="1">
        <v>20000000</v>
      </c>
      <c r="M2116" s="1">
        <v>2014</v>
      </c>
      <c r="N2116" s="1">
        <v>6.7</v>
      </c>
    </row>
    <row r="2117" spans="1:14" x14ac:dyDescent="0.25">
      <c r="A2117" s="2" t="s">
        <v>4690</v>
      </c>
      <c r="B2117" s="2">
        <v>31</v>
      </c>
      <c r="C2117" s="2">
        <v>77</v>
      </c>
      <c r="D2117" s="2">
        <v>7382993</v>
      </c>
      <c r="E2117" s="2" t="s">
        <v>165</v>
      </c>
      <c r="F2117" s="2" t="s">
        <v>2990</v>
      </c>
      <c r="G2117" s="2" t="s">
        <v>4691</v>
      </c>
      <c r="H2117" s="2">
        <v>3851</v>
      </c>
      <c r="I2117" s="2">
        <v>114</v>
      </c>
      <c r="J2117" s="2" t="s">
        <v>19</v>
      </c>
      <c r="K2117" s="2" t="s">
        <v>20</v>
      </c>
      <c r="L2117" s="2">
        <v>20000000</v>
      </c>
      <c r="M2117" s="2">
        <v>2006</v>
      </c>
      <c r="N2117" s="2">
        <v>2.8</v>
      </c>
    </row>
    <row r="2118" spans="1:14" x14ac:dyDescent="0.25">
      <c r="A2118" s="1" t="s">
        <v>4692</v>
      </c>
      <c r="B2118" s="1">
        <v>65</v>
      </c>
      <c r="C2118" s="1">
        <v>110</v>
      </c>
      <c r="D2118" s="1">
        <v>8888355</v>
      </c>
      <c r="E2118" s="1" t="s">
        <v>2836</v>
      </c>
      <c r="F2118" s="1" t="s">
        <v>4693</v>
      </c>
      <c r="G2118" s="1" t="s">
        <v>4694</v>
      </c>
      <c r="H2118" s="1">
        <v>7894</v>
      </c>
      <c r="I2118" s="1">
        <v>25</v>
      </c>
      <c r="J2118" s="1" t="s">
        <v>19</v>
      </c>
      <c r="K2118" s="1" t="s">
        <v>20</v>
      </c>
      <c r="L2118" s="1">
        <v>20000000</v>
      </c>
      <c r="M2118" s="1">
        <v>2013</v>
      </c>
      <c r="N2118" s="1">
        <v>5</v>
      </c>
    </row>
    <row r="2119" spans="1:14" x14ac:dyDescent="0.25">
      <c r="A2119" s="1" t="s">
        <v>2629</v>
      </c>
      <c r="B2119" s="1">
        <v>45</v>
      </c>
      <c r="C2119" s="1">
        <v>83</v>
      </c>
      <c r="D2119" s="1">
        <v>7001720</v>
      </c>
      <c r="E2119" s="1" t="s">
        <v>1396</v>
      </c>
      <c r="F2119" s="1" t="s">
        <v>4696</v>
      </c>
      <c r="G2119" s="1" t="s">
        <v>4697</v>
      </c>
      <c r="H2119" s="1">
        <v>8560</v>
      </c>
      <c r="I2119" s="1">
        <v>205</v>
      </c>
      <c r="J2119" s="1" t="s">
        <v>19</v>
      </c>
      <c r="K2119" s="1" t="s">
        <v>20</v>
      </c>
      <c r="L2119" s="1">
        <v>12000000</v>
      </c>
      <c r="M2119" s="1">
        <v>2008</v>
      </c>
      <c r="N2119" s="1">
        <v>4.3</v>
      </c>
    </row>
    <row r="2120" spans="1:14" x14ac:dyDescent="0.25">
      <c r="A2120" s="2" t="s">
        <v>2309</v>
      </c>
      <c r="B2120" s="2">
        <v>260</v>
      </c>
      <c r="C2120" s="2">
        <v>107</v>
      </c>
      <c r="D2120" s="2">
        <v>7268659</v>
      </c>
      <c r="E2120" s="2" t="s">
        <v>246</v>
      </c>
      <c r="F2120" s="2" t="s">
        <v>2706</v>
      </c>
      <c r="G2120" s="2" t="s">
        <v>4698</v>
      </c>
      <c r="H2120" s="2">
        <v>59248</v>
      </c>
      <c r="I2120" s="2">
        <v>164</v>
      </c>
      <c r="J2120" s="2" t="s">
        <v>19</v>
      </c>
      <c r="K2120" s="2" t="s">
        <v>3216</v>
      </c>
      <c r="L2120" s="2">
        <v>20000000</v>
      </c>
      <c r="M2120" s="2">
        <v>2013</v>
      </c>
      <c r="N2120" s="2">
        <v>5.6</v>
      </c>
    </row>
    <row r="2121" spans="1:14" x14ac:dyDescent="0.25">
      <c r="A2121" s="1" t="s">
        <v>4699</v>
      </c>
      <c r="B2121" s="1">
        <v>129</v>
      </c>
      <c r="C2121" s="1">
        <v>100</v>
      </c>
      <c r="D2121" s="1">
        <v>6852144</v>
      </c>
      <c r="E2121" s="1" t="s">
        <v>1562</v>
      </c>
      <c r="F2121" s="1" t="s">
        <v>3211</v>
      </c>
      <c r="G2121" s="1" t="s">
        <v>4700</v>
      </c>
      <c r="H2121" s="1">
        <v>15169</v>
      </c>
      <c r="I2121" s="1">
        <v>213</v>
      </c>
      <c r="J2121" s="1" t="s">
        <v>19</v>
      </c>
      <c r="K2121" s="1" t="s">
        <v>162</v>
      </c>
      <c r="L2121" s="1">
        <v>22000000</v>
      </c>
      <c r="M2121" s="1">
        <v>2003</v>
      </c>
      <c r="N2121" s="1">
        <v>6.2</v>
      </c>
    </row>
    <row r="2122" spans="1:14" x14ac:dyDescent="0.25">
      <c r="A2122" s="2" t="s">
        <v>4087</v>
      </c>
      <c r="B2122" s="2">
        <v>58</v>
      </c>
      <c r="C2122" s="2">
        <v>87</v>
      </c>
      <c r="D2122" s="2">
        <v>6563357</v>
      </c>
      <c r="E2122" s="2" t="s">
        <v>2028</v>
      </c>
      <c r="F2122" s="2" t="s">
        <v>4701</v>
      </c>
      <c r="G2122" s="2" t="s">
        <v>4702</v>
      </c>
      <c r="H2122" s="2">
        <v>18571</v>
      </c>
      <c r="I2122" s="2">
        <v>120</v>
      </c>
      <c r="J2122" s="2" t="s">
        <v>19</v>
      </c>
      <c r="K2122" s="2" t="s">
        <v>20</v>
      </c>
      <c r="L2122" s="2">
        <v>20000000</v>
      </c>
      <c r="M2122" s="2">
        <v>2008</v>
      </c>
      <c r="N2122" s="2">
        <v>5.3</v>
      </c>
    </row>
    <row r="2123" spans="1:14" x14ac:dyDescent="0.25">
      <c r="A2123" s="1" t="s">
        <v>4703</v>
      </c>
      <c r="B2123" s="1">
        <v>103</v>
      </c>
      <c r="C2123" s="1">
        <v>154</v>
      </c>
      <c r="D2123" s="1">
        <v>6201757</v>
      </c>
      <c r="E2123" s="1" t="s">
        <v>4704</v>
      </c>
      <c r="F2123" s="1" t="s">
        <v>234</v>
      </c>
      <c r="G2123" s="1" t="s">
        <v>4705</v>
      </c>
      <c r="H2123" s="1">
        <v>10037</v>
      </c>
      <c r="I2123" s="1">
        <v>202</v>
      </c>
      <c r="J2123" s="1" t="s">
        <v>19</v>
      </c>
      <c r="K2123" s="1" t="s">
        <v>31</v>
      </c>
      <c r="L2123" s="1">
        <v>10000000</v>
      </c>
      <c r="M2123" s="1">
        <v>1999</v>
      </c>
      <c r="N2123" s="1">
        <v>7.4</v>
      </c>
    </row>
    <row r="2124" spans="1:14" x14ac:dyDescent="0.25">
      <c r="A2124" s="2" t="s">
        <v>4707</v>
      </c>
      <c r="B2124" s="2">
        <v>45</v>
      </c>
      <c r="C2124" s="2">
        <v>106</v>
      </c>
      <c r="D2124" s="2">
        <v>6420319</v>
      </c>
      <c r="E2124" s="2" t="s">
        <v>1664</v>
      </c>
      <c r="F2124" s="2" t="s">
        <v>81</v>
      </c>
      <c r="G2124" s="2" t="s">
        <v>4708</v>
      </c>
      <c r="H2124" s="2">
        <v>15978</v>
      </c>
      <c r="I2124" s="2">
        <v>122</v>
      </c>
      <c r="J2124" s="2" t="s">
        <v>19</v>
      </c>
      <c r="K2124" s="2" t="s">
        <v>1447</v>
      </c>
      <c r="L2124" s="2">
        <v>20000000</v>
      </c>
      <c r="M2124" s="2">
        <v>2015</v>
      </c>
      <c r="N2124" s="2">
        <v>7.4</v>
      </c>
    </row>
    <row r="2125" spans="1:14" x14ac:dyDescent="0.25">
      <c r="A2125" s="1" t="s">
        <v>2516</v>
      </c>
      <c r="B2125" s="1">
        <v>345</v>
      </c>
      <c r="C2125" s="1">
        <v>99</v>
      </c>
      <c r="D2125" s="1">
        <v>5702083</v>
      </c>
      <c r="E2125" s="1" t="s">
        <v>1753</v>
      </c>
      <c r="F2125" s="1" t="s">
        <v>265</v>
      </c>
      <c r="G2125" s="1" t="s">
        <v>4709</v>
      </c>
      <c r="H2125" s="1">
        <v>80617</v>
      </c>
      <c r="I2125" s="1">
        <v>190</v>
      </c>
      <c r="J2125" s="1" t="s">
        <v>19</v>
      </c>
      <c r="K2125" s="1" t="s">
        <v>31</v>
      </c>
      <c r="L2125" s="1">
        <v>15000000</v>
      </c>
      <c r="M2125" s="1">
        <v>2011</v>
      </c>
      <c r="N2125" s="1">
        <v>6.5</v>
      </c>
    </row>
    <row r="2126" spans="1:14" x14ac:dyDescent="0.25">
      <c r="A2126" s="2" t="s">
        <v>3937</v>
      </c>
      <c r="B2126" s="2">
        <v>232</v>
      </c>
      <c r="C2126" s="2">
        <v>100</v>
      </c>
      <c r="D2126" s="2">
        <v>5480996</v>
      </c>
      <c r="E2126" s="2" t="s">
        <v>4710</v>
      </c>
      <c r="F2126" s="2" t="s">
        <v>55</v>
      </c>
      <c r="G2126" s="2" t="s">
        <v>4711</v>
      </c>
      <c r="H2126" s="2">
        <v>89383</v>
      </c>
      <c r="I2126" s="2">
        <v>293</v>
      </c>
      <c r="J2126" s="2" t="s">
        <v>19</v>
      </c>
      <c r="K2126" s="2" t="s">
        <v>20</v>
      </c>
      <c r="L2126" s="2">
        <v>8700000</v>
      </c>
      <c r="M2126" s="2">
        <v>2006</v>
      </c>
      <c r="N2126" s="2">
        <v>7.1</v>
      </c>
    </row>
    <row r="2127" spans="1:14" x14ac:dyDescent="0.25">
      <c r="A2127" s="1" t="s">
        <v>416</v>
      </c>
      <c r="B2127" s="1">
        <v>116</v>
      </c>
      <c r="C2127" s="1">
        <v>116</v>
      </c>
      <c r="D2127" s="1">
        <v>6002756</v>
      </c>
      <c r="E2127" s="1" t="s">
        <v>855</v>
      </c>
      <c r="F2127" s="1" t="s">
        <v>362</v>
      </c>
      <c r="G2127" s="1" t="s">
        <v>4712</v>
      </c>
      <c r="H2127" s="1">
        <v>24997</v>
      </c>
      <c r="I2127" s="1">
        <v>75</v>
      </c>
      <c r="J2127" s="1" t="s">
        <v>19</v>
      </c>
      <c r="K2127" s="1" t="s">
        <v>20</v>
      </c>
      <c r="L2127" s="1">
        <v>20000000</v>
      </c>
      <c r="M2127" s="1">
        <v>2012</v>
      </c>
      <c r="N2127" s="1">
        <v>7.2</v>
      </c>
    </row>
    <row r="2128" spans="1:14" x14ac:dyDescent="0.25">
      <c r="A2128" s="2" t="s">
        <v>2112</v>
      </c>
      <c r="B2128" s="2">
        <v>148</v>
      </c>
      <c r="C2128" s="2">
        <v>94</v>
      </c>
      <c r="D2128" s="2">
        <v>5132655</v>
      </c>
      <c r="E2128" s="2" t="s">
        <v>4303</v>
      </c>
      <c r="F2128" s="2" t="s">
        <v>4713</v>
      </c>
      <c r="G2128" s="2" t="s">
        <v>4714</v>
      </c>
      <c r="H2128" s="2">
        <v>37626</v>
      </c>
      <c r="I2128" s="2">
        <v>521</v>
      </c>
      <c r="J2128" s="2" t="s">
        <v>19</v>
      </c>
      <c r="K2128" s="2" t="s">
        <v>162</v>
      </c>
      <c r="L2128" s="2">
        <v>20000000</v>
      </c>
      <c r="M2128" s="2">
        <v>2005</v>
      </c>
      <c r="N2128" s="2">
        <v>2.2999999999999998</v>
      </c>
    </row>
    <row r="2129" spans="1:14" x14ac:dyDescent="0.25">
      <c r="A2129" s="1" t="s">
        <v>1669</v>
      </c>
      <c r="B2129" s="1">
        <v>79</v>
      </c>
      <c r="C2129" s="1">
        <v>111</v>
      </c>
      <c r="D2129" s="1">
        <v>5205343</v>
      </c>
      <c r="E2129" s="1" t="s">
        <v>3594</v>
      </c>
      <c r="F2129" s="1" t="s">
        <v>750</v>
      </c>
      <c r="G2129" s="1" t="s">
        <v>4715</v>
      </c>
      <c r="H2129" s="1">
        <v>11958</v>
      </c>
      <c r="I2129" s="1">
        <v>39</v>
      </c>
      <c r="J2129" s="1" t="s">
        <v>19</v>
      </c>
      <c r="K2129" s="1" t="s">
        <v>20</v>
      </c>
      <c r="L2129" s="1">
        <v>20000000</v>
      </c>
      <c r="M2129" s="1">
        <v>2009</v>
      </c>
      <c r="N2129" s="1">
        <v>6.4</v>
      </c>
    </row>
    <row r="2130" spans="1:14" x14ac:dyDescent="0.25">
      <c r="A2130" s="2" t="s">
        <v>4716</v>
      </c>
      <c r="B2130" s="2">
        <v>167</v>
      </c>
      <c r="C2130" s="2">
        <v>100</v>
      </c>
      <c r="D2130" s="2">
        <v>5005883</v>
      </c>
      <c r="E2130" s="2" t="s">
        <v>1610</v>
      </c>
      <c r="F2130" s="2" t="s">
        <v>3721</v>
      </c>
      <c r="G2130" s="2" t="s">
        <v>4717</v>
      </c>
      <c r="H2130" s="2">
        <v>29649</v>
      </c>
      <c r="I2130" s="2">
        <v>361</v>
      </c>
      <c r="J2130" s="2" t="s">
        <v>19</v>
      </c>
      <c r="K2130" s="2" t="s">
        <v>20</v>
      </c>
      <c r="L2130" s="2">
        <v>20000000</v>
      </c>
      <c r="M2130" s="2">
        <v>2004</v>
      </c>
      <c r="N2130" s="2">
        <v>6.1</v>
      </c>
    </row>
    <row r="2131" spans="1:14" x14ac:dyDescent="0.25">
      <c r="A2131" s="1" t="s">
        <v>4718</v>
      </c>
      <c r="B2131" s="1">
        <v>350</v>
      </c>
      <c r="C2131" s="1">
        <v>125</v>
      </c>
      <c r="D2131" s="1">
        <v>5749134</v>
      </c>
      <c r="E2131" s="1" t="s">
        <v>268</v>
      </c>
      <c r="F2131" s="1" t="s">
        <v>1059</v>
      </c>
      <c r="G2131" s="1" t="s">
        <v>4719</v>
      </c>
      <c r="H2131" s="1">
        <v>45799</v>
      </c>
      <c r="I2131" s="1">
        <v>180</v>
      </c>
      <c r="J2131" s="1" t="s">
        <v>19</v>
      </c>
      <c r="K2131" s="1" t="s">
        <v>20</v>
      </c>
      <c r="L2131" s="1">
        <v>20000000</v>
      </c>
      <c r="M2131" s="1">
        <v>2014</v>
      </c>
      <c r="N2131" s="1">
        <v>7</v>
      </c>
    </row>
    <row r="2132" spans="1:14" x14ac:dyDescent="0.25">
      <c r="A2132" s="1" t="s">
        <v>4720</v>
      </c>
      <c r="B2132" s="1">
        <v>99</v>
      </c>
      <c r="C2132" s="1">
        <v>119</v>
      </c>
      <c r="D2132" s="1">
        <v>4234040</v>
      </c>
      <c r="E2132" s="1" t="s">
        <v>817</v>
      </c>
      <c r="F2132" s="1" t="s">
        <v>4721</v>
      </c>
      <c r="G2132" s="1" t="s">
        <v>4722</v>
      </c>
      <c r="H2132" s="1">
        <v>14301</v>
      </c>
      <c r="I2132" s="1">
        <v>45</v>
      </c>
      <c r="J2132" s="1" t="s">
        <v>19</v>
      </c>
      <c r="K2132" s="1" t="s">
        <v>20</v>
      </c>
      <c r="L2132" s="1">
        <v>20000000</v>
      </c>
      <c r="M2132" s="1">
        <v>2008</v>
      </c>
      <c r="N2132" s="1">
        <v>7</v>
      </c>
    </row>
    <row r="2133" spans="1:14" x14ac:dyDescent="0.25">
      <c r="A2133" s="2" t="s">
        <v>4723</v>
      </c>
      <c r="B2133" s="2">
        <v>231</v>
      </c>
      <c r="C2133" s="2">
        <v>135</v>
      </c>
      <c r="D2133" s="2">
        <v>4001121</v>
      </c>
      <c r="E2133" s="2" t="s">
        <v>2058</v>
      </c>
      <c r="F2133" s="2" t="s">
        <v>33</v>
      </c>
      <c r="G2133" s="2" t="s">
        <v>4724</v>
      </c>
      <c r="H2133" s="2">
        <v>48346</v>
      </c>
      <c r="I2133" s="2">
        <v>230</v>
      </c>
      <c r="J2133" s="2" t="s">
        <v>19</v>
      </c>
      <c r="K2133" s="2" t="s">
        <v>20</v>
      </c>
      <c r="L2133" s="2">
        <v>20000000</v>
      </c>
      <c r="M2133" s="2">
        <v>2007</v>
      </c>
      <c r="N2133" s="2">
        <v>7</v>
      </c>
    </row>
    <row r="2134" spans="1:14" x14ac:dyDescent="0.25">
      <c r="A2134" s="1" t="s">
        <v>4725</v>
      </c>
      <c r="B2134" s="1">
        <v>119</v>
      </c>
      <c r="C2134" s="1">
        <v>93</v>
      </c>
      <c r="D2134" s="1">
        <v>3749061</v>
      </c>
      <c r="E2134" s="1" t="s">
        <v>34</v>
      </c>
      <c r="F2134" s="1" t="s">
        <v>67</v>
      </c>
      <c r="G2134" s="1" t="s">
        <v>4726</v>
      </c>
      <c r="H2134" s="1">
        <v>28629</v>
      </c>
      <c r="I2134" s="1">
        <v>113</v>
      </c>
      <c r="J2134" s="1" t="s">
        <v>19</v>
      </c>
      <c r="K2134" s="1" t="s">
        <v>20</v>
      </c>
      <c r="L2134" s="1">
        <v>20000000</v>
      </c>
      <c r="M2134" s="1">
        <v>2012</v>
      </c>
      <c r="N2134" s="1">
        <v>4.9000000000000004</v>
      </c>
    </row>
    <row r="2135" spans="1:14" x14ac:dyDescent="0.25">
      <c r="A2135" s="2" t="s">
        <v>3608</v>
      </c>
      <c r="B2135" s="2">
        <v>182</v>
      </c>
      <c r="C2135" s="2">
        <v>114</v>
      </c>
      <c r="D2135" s="2">
        <v>3519627</v>
      </c>
      <c r="E2135" s="2" t="s">
        <v>4727</v>
      </c>
      <c r="F2135" s="2" t="s">
        <v>4369</v>
      </c>
      <c r="G2135" s="2" t="s">
        <v>4728</v>
      </c>
      <c r="H2135" s="2">
        <v>41737</v>
      </c>
      <c r="I2135" s="2">
        <v>105</v>
      </c>
      <c r="J2135" s="2" t="s">
        <v>19</v>
      </c>
      <c r="K2135" s="2" t="s">
        <v>20</v>
      </c>
      <c r="L2135" s="2">
        <v>20000000</v>
      </c>
      <c r="M2135" s="2">
        <v>2008</v>
      </c>
      <c r="N2135" s="2">
        <v>6.9</v>
      </c>
    </row>
    <row r="2136" spans="1:14" x14ac:dyDescent="0.25">
      <c r="A2136" s="1" t="s">
        <v>4730</v>
      </c>
      <c r="B2136" s="1">
        <v>245</v>
      </c>
      <c r="C2136" s="1">
        <v>124</v>
      </c>
      <c r="D2136" s="1">
        <v>3081925</v>
      </c>
      <c r="E2136" s="1" t="s">
        <v>753</v>
      </c>
      <c r="F2136" s="1" t="s">
        <v>391</v>
      </c>
      <c r="G2136" s="1" t="s">
        <v>4731</v>
      </c>
      <c r="H2136" s="1">
        <v>55842</v>
      </c>
      <c r="I2136" s="1">
        <v>274</v>
      </c>
      <c r="J2136" s="1" t="s">
        <v>19</v>
      </c>
      <c r="K2136" s="1" t="s">
        <v>20</v>
      </c>
      <c r="L2136" s="1">
        <v>21000000</v>
      </c>
      <c r="M2136" s="1">
        <v>2008</v>
      </c>
      <c r="N2136" s="1">
        <v>7.5</v>
      </c>
    </row>
    <row r="2137" spans="1:14" x14ac:dyDescent="0.25">
      <c r="A2137" s="2" t="s">
        <v>3440</v>
      </c>
      <c r="B2137" s="2">
        <v>174</v>
      </c>
      <c r="C2137" s="2">
        <v>134</v>
      </c>
      <c r="D2137" s="2">
        <v>2298191</v>
      </c>
      <c r="E2137" s="2" t="s">
        <v>3805</v>
      </c>
      <c r="F2137" s="2" t="s">
        <v>1709</v>
      </c>
      <c r="G2137" s="2" t="s">
        <v>4732</v>
      </c>
      <c r="H2137" s="2">
        <v>221552</v>
      </c>
      <c r="I2137" s="2">
        <v>570</v>
      </c>
      <c r="J2137" s="2" t="s">
        <v>378</v>
      </c>
      <c r="K2137" s="2" t="s">
        <v>379</v>
      </c>
      <c r="L2137" s="2">
        <v>2400000000</v>
      </c>
      <c r="M2137" s="2">
        <v>1997</v>
      </c>
      <c r="N2137" s="2">
        <v>8.4</v>
      </c>
    </row>
    <row r="2138" spans="1:14" x14ac:dyDescent="0.25">
      <c r="A2138" s="1" t="s">
        <v>3424</v>
      </c>
      <c r="B2138" s="1">
        <v>69</v>
      </c>
      <c r="C2138" s="1">
        <v>114</v>
      </c>
      <c r="D2138" s="1">
        <v>2353728</v>
      </c>
      <c r="E2138" s="1" t="s">
        <v>4733</v>
      </c>
      <c r="F2138" s="1" t="s">
        <v>3047</v>
      </c>
      <c r="G2138" s="1" t="s">
        <v>4734</v>
      </c>
      <c r="H2138" s="1">
        <v>4293</v>
      </c>
      <c r="I2138" s="1">
        <v>53</v>
      </c>
      <c r="J2138" s="1" t="s">
        <v>773</v>
      </c>
      <c r="K2138" s="1" t="s">
        <v>774</v>
      </c>
      <c r="L2138" s="1">
        <v>20000000</v>
      </c>
      <c r="M2138" s="1">
        <v>2003</v>
      </c>
      <c r="N2138" s="1">
        <v>6.9</v>
      </c>
    </row>
    <row r="2139" spans="1:14" x14ac:dyDescent="0.25">
      <c r="A2139" s="2" t="s">
        <v>4735</v>
      </c>
      <c r="B2139" s="2">
        <v>26</v>
      </c>
      <c r="C2139" s="2">
        <v>124</v>
      </c>
      <c r="D2139" s="2">
        <v>2000000</v>
      </c>
      <c r="E2139" s="2" t="s">
        <v>4736</v>
      </c>
      <c r="F2139" s="2" t="s">
        <v>4618</v>
      </c>
      <c r="G2139" s="2" t="s">
        <v>4737</v>
      </c>
      <c r="H2139" s="2">
        <v>2998</v>
      </c>
      <c r="I2139" s="2">
        <v>74</v>
      </c>
      <c r="J2139" s="2" t="s">
        <v>19</v>
      </c>
      <c r="K2139" s="2" t="s">
        <v>20</v>
      </c>
      <c r="L2139" s="2">
        <v>20000000</v>
      </c>
      <c r="M2139" s="2">
        <v>1980</v>
      </c>
      <c r="N2139" s="2">
        <v>4.5</v>
      </c>
    </row>
    <row r="2140" spans="1:14" x14ac:dyDescent="0.25">
      <c r="A2140" s="1" t="s">
        <v>4218</v>
      </c>
      <c r="B2140" s="1">
        <v>168</v>
      </c>
      <c r="C2140" s="1">
        <v>104</v>
      </c>
      <c r="D2140" s="1">
        <v>1900725</v>
      </c>
      <c r="E2140" s="1" t="s">
        <v>4590</v>
      </c>
      <c r="F2140" s="1" t="s">
        <v>231</v>
      </c>
      <c r="G2140" s="1" t="s">
        <v>4738</v>
      </c>
      <c r="H2140" s="1">
        <v>43205</v>
      </c>
      <c r="I2140" s="1">
        <v>232</v>
      </c>
      <c r="J2140" s="1" t="s">
        <v>19</v>
      </c>
      <c r="K2140" s="1" t="s">
        <v>220</v>
      </c>
      <c r="L2140" s="1">
        <v>2000000</v>
      </c>
      <c r="M2140" s="1">
        <v>2005</v>
      </c>
      <c r="N2140" s="1">
        <v>7.4</v>
      </c>
    </row>
    <row r="2141" spans="1:14" x14ac:dyDescent="0.25">
      <c r="A2141" s="2" t="s">
        <v>4739</v>
      </c>
      <c r="B2141" s="2">
        <v>27</v>
      </c>
      <c r="C2141" s="2">
        <v>118</v>
      </c>
      <c r="D2141" s="2">
        <v>2246000</v>
      </c>
      <c r="E2141" s="2" t="s">
        <v>855</v>
      </c>
      <c r="F2141" s="2" t="s">
        <v>4740</v>
      </c>
      <c r="G2141" s="2" t="s">
        <v>4741</v>
      </c>
      <c r="H2141" s="2">
        <v>2302</v>
      </c>
      <c r="I2141" s="2">
        <v>20</v>
      </c>
      <c r="J2141" s="2" t="s">
        <v>19</v>
      </c>
      <c r="K2141" s="2" t="s">
        <v>20</v>
      </c>
      <c r="L2141" s="2">
        <v>20000000</v>
      </c>
      <c r="M2141" s="2">
        <v>2015</v>
      </c>
      <c r="N2141" s="2">
        <v>7</v>
      </c>
    </row>
    <row r="2142" spans="1:14" x14ac:dyDescent="0.25">
      <c r="A2142" s="1" t="s">
        <v>4211</v>
      </c>
      <c r="B2142" s="1">
        <v>28</v>
      </c>
      <c r="C2142" s="1">
        <v>80</v>
      </c>
      <c r="D2142" s="1">
        <v>1646664</v>
      </c>
      <c r="E2142" s="1" t="s">
        <v>2921</v>
      </c>
      <c r="F2142" s="1" t="s">
        <v>4742</v>
      </c>
      <c r="G2142" s="1" t="s">
        <v>4743</v>
      </c>
      <c r="H2142" s="1">
        <v>4518</v>
      </c>
      <c r="I2142" s="1">
        <v>66</v>
      </c>
      <c r="J2142" s="1" t="s">
        <v>19</v>
      </c>
      <c r="K2142" s="1" t="s">
        <v>20</v>
      </c>
      <c r="L2142" s="1">
        <v>20000000</v>
      </c>
      <c r="M2142" s="1">
        <v>2003</v>
      </c>
      <c r="N2142" s="1">
        <v>2.8</v>
      </c>
    </row>
    <row r="2143" spans="1:14" x14ac:dyDescent="0.25">
      <c r="A2143" s="2" t="s">
        <v>3720</v>
      </c>
      <c r="B2143" s="2">
        <v>146</v>
      </c>
      <c r="C2143" s="2">
        <v>107</v>
      </c>
      <c r="D2143" s="2">
        <v>1190018</v>
      </c>
      <c r="E2143" s="2" t="s">
        <v>740</v>
      </c>
      <c r="F2143" s="2" t="s">
        <v>33</v>
      </c>
      <c r="G2143" s="2" t="s">
        <v>4744</v>
      </c>
      <c r="H2143" s="2">
        <v>261317</v>
      </c>
      <c r="I2143" s="2">
        <v>1137</v>
      </c>
      <c r="J2143" s="2" t="s">
        <v>19</v>
      </c>
      <c r="K2143" s="2" t="s">
        <v>20</v>
      </c>
      <c r="L2143" s="2">
        <v>20000000</v>
      </c>
      <c r="M2143" s="2">
        <v>2002</v>
      </c>
      <c r="N2143" s="2">
        <v>7.5</v>
      </c>
    </row>
    <row r="2144" spans="1:14" x14ac:dyDescent="0.25">
      <c r="A2144" s="1" t="s">
        <v>801</v>
      </c>
      <c r="B2144" s="1">
        <v>67</v>
      </c>
      <c r="C2144" s="1">
        <v>125</v>
      </c>
      <c r="D2144" s="1">
        <v>1027749</v>
      </c>
      <c r="E2144" s="1" t="s">
        <v>1664</v>
      </c>
      <c r="F2144" s="1" t="s">
        <v>1654</v>
      </c>
      <c r="G2144" s="1" t="s">
        <v>4745</v>
      </c>
      <c r="H2144" s="1">
        <v>8087</v>
      </c>
      <c r="I2144" s="1">
        <v>33</v>
      </c>
      <c r="J2144" s="1" t="s">
        <v>19</v>
      </c>
      <c r="K2144" s="1" t="s">
        <v>220</v>
      </c>
      <c r="L2144" s="1">
        <v>40000000</v>
      </c>
      <c r="M2144" s="1">
        <v>2008</v>
      </c>
      <c r="N2144" s="1">
        <v>7.1</v>
      </c>
    </row>
    <row r="2145" spans="1:14" x14ac:dyDescent="0.25">
      <c r="A2145" s="2" t="s">
        <v>3873</v>
      </c>
      <c r="B2145" s="2">
        <v>93</v>
      </c>
      <c r="C2145" s="2">
        <v>115</v>
      </c>
      <c r="D2145" s="2">
        <v>882710</v>
      </c>
      <c r="E2145" s="2" t="s">
        <v>2472</v>
      </c>
      <c r="F2145" s="2" t="s">
        <v>436</v>
      </c>
      <c r="G2145" s="2" t="s">
        <v>4746</v>
      </c>
      <c r="H2145" s="2">
        <v>16215</v>
      </c>
      <c r="I2145" s="2">
        <v>138</v>
      </c>
      <c r="J2145" s="2" t="s">
        <v>19</v>
      </c>
      <c r="K2145" s="2" t="s">
        <v>20</v>
      </c>
      <c r="L2145" s="2">
        <v>24000000</v>
      </c>
      <c r="M2145" s="2">
        <v>2000</v>
      </c>
      <c r="N2145" s="2">
        <v>6.4</v>
      </c>
    </row>
    <row r="2146" spans="1:14" x14ac:dyDescent="0.25">
      <c r="A2146" s="1" t="s">
        <v>4747</v>
      </c>
      <c r="B2146" s="1">
        <v>28</v>
      </c>
      <c r="C2146" s="1">
        <v>88</v>
      </c>
      <c r="D2146" s="1">
        <v>1064277</v>
      </c>
      <c r="E2146" s="1" t="s">
        <v>4166</v>
      </c>
      <c r="F2146" s="1" t="s">
        <v>863</v>
      </c>
      <c r="G2146" s="1" t="s">
        <v>4748</v>
      </c>
      <c r="H2146" s="1">
        <v>14015</v>
      </c>
      <c r="I2146" s="1">
        <v>83</v>
      </c>
      <c r="J2146" s="1" t="s">
        <v>19</v>
      </c>
      <c r="K2146" s="1" t="s">
        <v>20</v>
      </c>
      <c r="L2146" s="1">
        <v>20000000</v>
      </c>
      <c r="M2146" s="1">
        <v>2012</v>
      </c>
      <c r="N2146" s="1">
        <v>6.7</v>
      </c>
    </row>
    <row r="2147" spans="1:14" x14ac:dyDescent="0.25">
      <c r="A2147" s="2" t="s">
        <v>325</v>
      </c>
      <c r="B2147" s="2">
        <v>131</v>
      </c>
      <c r="C2147" s="2">
        <v>122</v>
      </c>
      <c r="D2147" s="2">
        <v>531009</v>
      </c>
      <c r="E2147" s="2" t="s">
        <v>129</v>
      </c>
      <c r="F2147" s="2" t="s">
        <v>205</v>
      </c>
      <c r="G2147" s="2" t="s">
        <v>4749</v>
      </c>
      <c r="H2147" s="2">
        <v>7976</v>
      </c>
      <c r="I2147" s="2">
        <v>61</v>
      </c>
      <c r="J2147" s="2" t="s">
        <v>19</v>
      </c>
      <c r="K2147" s="2" t="s">
        <v>20</v>
      </c>
      <c r="L2147" s="2">
        <v>10000000</v>
      </c>
      <c r="M2147" s="2">
        <v>2015</v>
      </c>
      <c r="N2147" s="2">
        <v>5.3</v>
      </c>
    </row>
    <row r="2148" spans="1:14" x14ac:dyDescent="0.25">
      <c r="A2148" s="1" t="s">
        <v>4750</v>
      </c>
      <c r="B2148" s="1">
        <v>105</v>
      </c>
      <c r="C2148" s="1">
        <v>103</v>
      </c>
      <c r="D2148" s="1">
        <v>410388</v>
      </c>
      <c r="E2148" s="1" t="s">
        <v>4751</v>
      </c>
      <c r="F2148" s="1" t="s">
        <v>3248</v>
      </c>
      <c r="G2148" s="1" t="s">
        <v>4752</v>
      </c>
      <c r="H2148" s="1">
        <v>13727</v>
      </c>
      <c r="I2148" s="1">
        <v>79</v>
      </c>
      <c r="J2148" s="1" t="s">
        <v>378</v>
      </c>
      <c r="K2148" s="1" t="s">
        <v>379</v>
      </c>
      <c r="L2148" s="1">
        <v>2127519898</v>
      </c>
      <c r="M2148" s="1">
        <v>2004</v>
      </c>
      <c r="N2148" s="1">
        <v>6.9</v>
      </c>
    </row>
    <row r="2149" spans="1:14" x14ac:dyDescent="0.25">
      <c r="A2149" s="2" t="s">
        <v>4753</v>
      </c>
      <c r="B2149" s="2">
        <v>21</v>
      </c>
      <c r="C2149" s="2">
        <v>101</v>
      </c>
      <c r="D2149" s="2">
        <v>375474</v>
      </c>
      <c r="E2149" s="2" t="s">
        <v>1186</v>
      </c>
      <c r="F2149" s="2" t="s">
        <v>362</v>
      </c>
      <c r="G2149" s="2" t="s">
        <v>4754</v>
      </c>
      <c r="H2149" s="2">
        <v>2613</v>
      </c>
      <c r="I2149" s="2">
        <v>46</v>
      </c>
      <c r="J2149" s="2" t="s">
        <v>19</v>
      </c>
      <c r="K2149" s="2" t="s">
        <v>20</v>
      </c>
      <c r="L2149" s="2">
        <v>20000000</v>
      </c>
      <c r="M2149" s="2">
        <v>2005</v>
      </c>
      <c r="N2149" s="2">
        <v>6.2</v>
      </c>
    </row>
    <row r="2150" spans="1:14" x14ac:dyDescent="0.25">
      <c r="A2150" s="2" t="s">
        <v>306</v>
      </c>
      <c r="B2150" s="2">
        <v>9</v>
      </c>
      <c r="C2150" s="2">
        <v>107</v>
      </c>
      <c r="D2150" s="2">
        <v>305070</v>
      </c>
      <c r="E2150" s="2" t="s">
        <v>1444</v>
      </c>
      <c r="F2150" s="2" t="s">
        <v>4755</v>
      </c>
      <c r="G2150" s="2" t="s">
        <v>4756</v>
      </c>
      <c r="H2150" s="2">
        <v>3843</v>
      </c>
      <c r="I2150" s="2">
        <v>25</v>
      </c>
      <c r="J2150" s="2" t="s">
        <v>19</v>
      </c>
      <c r="K2150" s="2" t="s">
        <v>20</v>
      </c>
      <c r="L2150" s="2">
        <v>20000000</v>
      </c>
      <c r="M2150" s="2">
        <v>1994</v>
      </c>
      <c r="N2150" s="2">
        <v>6.4</v>
      </c>
    </row>
    <row r="2151" spans="1:14" x14ac:dyDescent="0.25">
      <c r="A2151" s="2" t="s">
        <v>3083</v>
      </c>
      <c r="B2151" s="2">
        <v>8</v>
      </c>
      <c r="C2151" s="2">
        <v>118</v>
      </c>
      <c r="D2151" s="2">
        <v>146072</v>
      </c>
      <c r="E2151" s="2" t="s">
        <v>4757</v>
      </c>
      <c r="F2151" s="2" t="s">
        <v>4758</v>
      </c>
      <c r="G2151" s="2" t="s">
        <v>4759</v>
      </c>
      <c r="H2151" s="2">
        <v>7147</v>
      </c>
      <c r="I2151" s="2">
        <v>16</v>
      </c>
      <c r="J2151" s="2" t="s">
        <v>773</v>
      </c>
      <c r="K2151" s="2" t="s">
        <v>774</v>
      </c>
      <c r="L2151" s="2">
        <v>140000000</v>
      </c>
      <c r="M2151" s="2">
        <v>1998</v>
      </c>
      <c r="N2151" s="2">
        <v>6</v>
      </c>
    </row>
    <row r="2152" spans="1:14" x14ac:dyDescent="0.25">
      <c r="A2152" s="1" t="s">
        <v>3285</v>
      </c>
      <c r="B2152" s="1">
        <v>138</v>
      </c>
      <c r="C2152" s="1">
        <v>107</v>
      </c>
      <c r="D2152" s="1">
        <v>1183354</v>
      </c>
      <c r="E2152" s="1" t="s">
        <v>4760</v>
      </c>
      <c r="F2152" s="1" t="s">
        <v>3470</v>
      </c>
      <c r="G2152" s="1" t="s">
        <v>4761</v>
      </c>
      <c r="H2152" s="1">
        <v>13026</v>
      </c>
      <c r="I2152" s="1">
        <v>75</v>
      </c>
      <c r="J2152" s="1" t="s">
        <v>19</v>
      </c>
      <c r="K2152" s="1" t="s">
        <v>20</v>
      </c>
      <c r="L2152" s="1">
        <v>20000000</v>
      </c>
      <c r="M2152" s="1">
        <v>2010</v>
      </c>
      <c r="N2152" s="1">
        <v>5.0999999999999996</v>
      </c>
    </row>
    <row r="2153" spans="1:14" x14ac:dyDescent="0.25">
      <c r="A2153" s="2" t="s">
        <v>4762</v>
      </c>
      <c r="B2153" s="2">
        <v>42</v>
      </c>
      <c r="C2153" s="2">
        <v>100</v>
      </c>
      <c r="D2153" s="2">
        <v>121972</v>
      </c>
      <c r="E2153" s="2" t="s">
        <v>1520</v>
      </c>
      <c r="F2153" s="2" t="s">
        <v>1222</v>
      </c>
      <c r="G2153" s="2" t="s">
        <v>4763</v>
      </c>
      <c r="H2153" s="2">
        <v>9868</v>
      </c>
      <c r="I2153" s="2">
        <v>81</v>
      </c>
      <c r="J2153" s="2" t="s">
        <v>19</v>
      </c>
      <c r="K2153" s="2" t="s">
        <v>20</v>
      </c>
      <c r="L2153" s="2">
        <v>22000000</v>
      </c>
      <c r="M2153" s="2">
        <v>2002</v>
      </c>
      <c r="N2153" s="2">
        <v>5.5</v>
      </c>
    </row>
    <row r="2154" spans="1:14" x14ac:dyDescent="0.25">
      <c r="A2154" s="2" t="s">
        <v>2696</v>
      </c>
      <c r="B2154" s="2">
        <v>92</v>
      </c>
      <c r="C2154" s="2">
        <v>110</v>
      </c>
      <c r="D2154" s="2">
        <v>263365</v>
      </c>
      <c r="E2154" s="2" t="s">
        <v>1274</v>
      </c>
      <c r="F2154" s="2" t="s">
        <v>372</v>
      </c>
      <c r="G2154" s="2" t="s">
        <v>4764</v>
      </c>
      <c r="H2154" s="2">
        <v>6147</v>
      </c>
      <c r="I2154" s="2">
        <v>36</v>
      </c>
      <c r="J2154" s="2" t="s">
        <v>19</v>
      </c>
      <c r="K2154" s="2" t="s">
        <v>20</v>
      </c>
      <c r="L2154" s="2">
        <v>20000000</v>
      </c>
      <c r="M2154" s="2">
        <v>2010</v>
      </c>
      <c r="N2154" s="2">
        <v>5.4</v>
      </c>
    </row>
    <row r="2155" spans="1:14" x14ac:dyDescent="0.25">
      <c r="A2155" s="1" t="s">
        <v>4407</v>
      </c>
      <c r="B2155" s="1">
        <v>143</v>
      </c>
      <c r="C2155" s="1">
        <v>125</v>
      </c>
      <c r="D2155" s="1">
        <v>8047690</v>
      </c>
      <c r="E2155" s="1" t="s">
        <v>129</v>
      </c>
      <c r="F2155" s="1" t="s">
        <v>655</v>
      </c>
      <c r="G2155" s="1" t="s">
        <v>4765</v>
      </c>
      <c r="H2155" s="1">
        <v>77656</v>
      </c>
      <c r="I2155" s="1">
        <v>220</v>
      </c>
      <c r="J2155" s="1" t="s">
        <v>1012</v>
      </c>
      <c r="K2155" s="1" t="s">
        <v>497</v>
      </c>
      <c r="L2155" s="1">
        <v>19400000</v>
      </c>
      <c r="M2155" s="1">
        <v>2006</v>
      </c>
      <c r="N2155" s="1">
        <v>7.5</v>
      </c>
    </row>
    <row r="2156" spans="1:14" x14ac:dyDescent="0.25">
      <c r="A2156" s="2" t="s">
        <v>4381</v>
      </c>
      <c r="B2156" s="2">
        <v>160</v>
      </c>
      <c r="C2156" s="2">
        <v>184</v>
      </c>
      <c r="D2156" s="2">
        <v>476270</v>
      </c>
      <c r="E2156" s="2" t="s">
        <v>3802</v>
      </c>
      <c r="F2156" s="2" t="s">
        <v>1526</v>
      </c>
      <c r="G2156" s="2" t="s">
        <v>4766</v>
      </c>
      <c r="H2156" s="2">
        <v>29602</v>
      </c>
      <c r="I2156" s="2">
        <v>110</v>
      </c>
      <c r="J2156" s="2" t="s">
        <v>3804</v>
      </c>
      <c r="K2156" s="2" t="s">
        <v>432</v>
      </c>
      <c r="L2156" s="2">
        <v>20000000</v>
      </c>
      <c r="M2156" s="2">
        <v>2008</v>
      </c>
      <c r="N2156" s="2">
        <v>7.4</v>
      </c>
    </row>
    <row r="2157" spans="1:14" x14ac:dyDescent="0.25">
      <c r="A2157" s="1" t="s">
        <v>1427</v>
      </c>
      <c r="B2157" s="1">
        <v>92</v>
      </c>
      <c r="C2157" s="1">
        <v>236</v>
      </c>
      <c r="D2157" s="1">
        <v>184208848</v>
      </c>
      <c r="E2157" s="1" t="s">
        <v>2767</v>
      </c>
      <c r="F2157" s="1" t="s">
        <v>1481</v>
      </c>
      <c r="G2157" s="1" t="s">
        <v>4767</v>
      </c>
      <c r="H2157" s="1">
        <v>186485</v>
      </c>
      <c r="I2157" s="1">
        <v>382</v>
      </c>
      <c r="J2157" s="1" t="s">
        <v>19</v>
      </c>
      <c r="K2157" s="1" t="s">
        <v>20</v>
      </c>
      <c r="L2157" s="1">
        <v>22000000</v>
      </c>
      <c r="M2157" s="1">
        <v>1990</v>
      </c>
      <c r="N2157" s="1">
        <v>8</v>
      </c>
    </row>
    <row r="2158" spans="1:14" x14ac:dyDescent="0.25">
      <c r="A2158" s="2" t="s">
        <v>2979</v>
      </c>
      <c r="B2158" s="2">
        <v>286</v>
      </c>
      <c r="C2158" s="2">
        <v>97</v>
      </c>
      <c r="D2158" s="2">
        <v>100292856</v>
      </c>
      <c r="E2158" s="2" t="s">
        <v>872</v>
      </c>
      <c r="F2158" s="2" t="s">
        <v>406</v>
      </c>
      <c r="G2158" s="2" t="s">
        <v>4768</v>
      </c>
      <c r="H2158" s="2">
        <v>160418</v>
      </c>
      <c r="I2158" s="2">
        <v>296</v>
      </c>
      <c r="J2158" s="2" t="s">
        <v>19</v>
      </c>
      <c r="K2158" s="2" t="s">
        <v>20</v>
      </c>
      <c r="L2158" s="2">
        <v>20000000</v>
      </c>
      <c r="M2158" s="2">
        <v>2011</v>
      </c>
      <c r="N2158" s="2">
        <v>5.7</v>
      </c>
    </row>
    <row r="2159" spans="1:14" x14ac:dyDescent="0.25">
      <c r="A2159" s="1" t="s">
        <v>2056</v>
      </c>
      <c r="B2159" s="1">
        <v>43</v>
      </c>
      <c r="C2159" s="1">
        <v>113</v>
      </c>
      <c r="D2159" s="1">
        <v>58571513</v>
      </c>
      <c r="E2159" s="1" t="s">
        <v>1110</v>
      </c>
      <c r="F2159" s="1" t="s">
        <v>1222</v>
      </c>
      <c r="G2159" s="1" t="s">
        <v>4769</v>
      </c>
      <c r="H2159" s="1">
        <v>30213</v>
      </c>
      <c r="I2159" s="1">
        <v>112</v>
      </c>
      <c r="J2159" s="1" t="s">
        <v>19</v>
      </c>
      <c r="K2159" s="1" t="s">
        <v>20</v>
      </c>
      <c r="L2159" s="1">
        <v>19000000</v>
      </c>
      <c r="M2159" s="1">
        <v>1989</v>
      </c>
      <c r="N2159" s="1">
        <v>6.8</v>
      </c>
    </row>
    <row r="2160" spans="1:14" x14ac:dyDescent="0.25">
      <c r="A2160" s="2" t="s">
        <v>4770</v>
      </c>
      <c r="B2160" s="2">
        <v>69</v>
      </c>
      <c r="C2160" s="2">
        <v>95</v>
      </c>
      <c r="D2160" s="2">
        <v>51431160</v>
      </c>
      <c r="E2160" s="2" t="s">
        <v>1370</v>
      </c>
      <c r="F2160" s="2" t="s">
        <v>4771</v>
      </c>
      <c r="G2160" s="2" t="s">
        <v>4772</v>
      </c>
      <c r="H2160" s="2">
        <v>62861</v>
      </c>
      <c r="I2160" s="2">
        <v>232</v>
      </c>
      <c r="J2160" s="2" t="s">
        <v>19</v>
      </c>
      <c r="K2160" s="2" t="s">
        <v>20</v>
      </c>
      <c r="L2160" s="2">
        <v>20000000</v>
      </c>
      <c r="M2160" s="2">
        <v>2004</v>
      </c>
      <c r="N2160" s="2">
        <v>5.9</v>
      </c>
    </row>
    <row r="2161" spans="1:14" x14ac:dyDescent="0.25">
      <c r="A2161" s="1" t="s">
        <v>2877</v>
      </c>
      <c r="B2161" s="1">
        <v>242</v>
      </c>
      <c r="C2161" s="1">
        <v>103</v>
      </c>
      <c r="D2161" s="1">
        <v>103001286</v>
      </c>
      <c r="E2161" s="1" t="s">
        <v>2396</v>
      </c>
      <c r="F2161" s="1" t="s">
        <v>4274</v>
      </c>
      <c r="G2161" s="1" t="s">
        <v>4774</v>
      </c>
      <c r="H2161" s="1">
        <v>222018</v>
      </c>
      <c r="I2161" s="1">
        <v>869</v>
      </c>
      <c r="J2161" s="1" t="s">
        <v>19</v>
      </c>
      <c r="K2161" s="1" t="s">
        <v>20</v>
      </c>
      <c r="L2161" s="1">
        <v>15000000</v>
      </c>
      <c r="M2161" s="1">
        <v>1996</v>
      </c>
      <c r="N2161" s="1">
        <v>7.2</v>
      </c>
    </row>
    <row r="2162" spans="1:14" x14ac:dyDescent="0.25">
      <c r="A2162" s="2" t="s">
        <v>4544</v>
      </c>
      <c r="B2162" s="2">
        <v>149</v>
      </c>
      <c r="C2162" s="2">
        <v>91</v>
      </c>
      <c r="D2162" s="2">
        <v>41867960</v>
      </c>
      <c r="E2162" s="2" t="s">
        <v>2914</v>
      </c>
      <c r="F2162" s="2" t="s">
        <v>3377</v>
      </c>
      <c r="G2162" s="2" t="s">
        <v>4775</v>
      </c>
      <c r="H2162" s="2">
        <v>65512</v>
      </c>
      <c r="I2162" s="2">
        <v>478</v>
      </c>
      <c r="J2162" s="2" t="s">
        <v>19</v>
      </c>
      <c r="K2162" s="2" t="s">
        <v>20</v>
      </c>
      <c r="L2162" s="2">
        <v>20000000</v>
      </c>
      <c r="M2162" s="2">
        <v>2001</v>
      </c>
      <c r="N2162" s="2">
        <v>5.5</v>
      </c>
    </row>
    <row r="2163" spans="1:14" x14ac:dyDescent="0.25">
      <c r="A2163" s="2" t="s">
        <v>253</v>
      </c>
      <c r="B2163" s="2">
        <v>198</v>
      </c>
      <c r="C2163" s="2">
        <v>116</v>
      </c>
      <c r="D2163" s="2">
        <v>210609762</v>
      </c>
      <c r="E2163" s="2" t="s">
        <v>979</v>
      </c>
      <c r="F2163" s="2" t="s">
        <v>1825</v>
      </c>
      <c r="G2163" s="2" t="s">
        <v>4779</v>
      </c>
      <c r="H2163" s="2">
        <v>732212</v>
      </c>
      <c r="I2163" s="2">
        <v>809</v>
      </c>
      <c r="J2163" s="2" t="s">
        <v>19</v>
      </c>
      <c r="K2163" s="2" t="s">
        <v>20</v>
      </c>
      <c r="L2163" s="2">
        <v>19000000</v>
      </c>
      <c r="M2163" s="2">
        <v>1985</v>
      </c>
      <c r="N2163" s="2">
        <v>8.5</v>
      </c>
    </row>
    <row r="2164" spans="1:14" x14ac:dyDescent="0.25">
      <c r="A2164" s="1" t="s">
        <v>3065</v>
      </c>
      <c r="B2164" s="1">
        <v>147</v>
      </c>
      <c r="C2164" s="1">
        <v>93</v>
      </c>
      <c r="D2164" s="1">
        <v>40846082</v>
      </c>
      <c r="E2164" s="1" t="s">
        <v>1498</v>
      </c>
      <c r="F2164" s="1" t="s">
        <v>3066</v>
      </c>
      <c r="G2164" s="1" t="s">
        <v>4780</v>
      </c>
      <c r="H2164" s="1">
        <v>45317</v>
      </c>
      <c r="I2164" s="1">
        <v>536</v>
      </c>
      <c r="J2164" s="1" t="s">
        <v>19</v>
      </c>
      <c r="K2164" s="1" t="s">
        <v>20</v>
      </c>
      <c r="L2164" s="1">
        <v>19000000</v>
      </c>
      <c r="M2164" s="1">
        <v>1999</v>
      </c>
      <c r="N2164" s="1">
        <v>5.6</v>
      </c>
    </row>
    <row r="2165" spans="1:14" x14ac:dyDescent="0.25">
      <c r="A2165" s="2" t="s">
        <v>4058</v>
      </c>
      <c r="B2165" s="2">
        <v>36</v>
      </c>
      <c r="C2165" s="2">
        <v>113</v>
      </c>
      <c r="D2165" s="2">
        <v>51697449</v>
      </c>
      <c r="E2165" s="2" t="s">
        <v>1289</v>
      </c>
      <c r="F2165" s="2" t="s">
        <v>4781</v>
      </c>
      <c r="G2165" s="2" t="s">
        <v>4782</v>
      </c>
      <c r="H2165" s="2">
        <v>8346</v>
      </c>
      <c r="I2165" s="2">
        <v>59</v>
      </c>
      <c r="J2165" s="2" t="s">
        <v>19</v>
      </c>
      <c r="K2165" s="2" t="s">
        <v>20</v>
      </c>
      <c r="L2165" s="2">
        <v>13000000</v>
      </c>
      <c r="M2165" s="2">
        <v>2009</v>
      </c>
      <c r="N2165" s="2">
        <v>4.0999999999999996</v>
      </c>
    </row>
    <row r="2166" spans="1:14" x14ac:dyDescent="0.25">
      <c r="A2166" s="2" t="s">
        <v>1895</v>
      </c>
      <c r="B2166" s="2">
        <v>181</v>
      </c>
      <c r="C2166" s="2">
        <v>101</v>
      </c>
      <c r="D2166" s="2">
        <v>27758465</v>
      </c>
      <c r="E2166" s="2" t="s">
        <v>753</v>
      </c>
      <c r="F2166" s="2" t="s">
        <v>1208</v>
      </c>
      <c r="G2166" s="2" t="s">
        <v>4783</v>
      </c>
      <c r="H2166" s="2">
        <v>77987</v>
      </c>
      <c r="I2166" s="2">
        <v>120</v>
      </c>
      <c r="J2166" s="2" t="s">
        <v>19</v>
      </c>
      <c r="K2166" s="2" t="s">
        <v>20</v>
      </c>
      <c r="L2166" s="2">
        <v>19000000</v>
      </c>
      <c r="M2166" s="2">
        <v>2010</v>
      </c>
      <c r="N2166" s="2">
        <v>6.1</v>
      </c>
    </row>
    <row r="2167" spans="1:14" x14ac:dyDescent="0.25">
      <c r="A2167" s="1" t="s">
        <v>455</v>
      </c>
      <c r="B2167" s="1">
        <v>97</v>
      </c>
      <c r="C2167" s="1">
        <v>95</v>
      </c>
      <c r="D2167" s="1">
        <v>56127162</v>
      </c>
      <c r="E2167" s="1" t="s">
        <v>877</v>
      </c>
      <c r="F2167" s="1" t="s">
        <v>4483</v>
      </c>
      <c r="G2167" s="1" t="s">
        <v>4784</v>
      </c>
      <c r="H2167" s="1">
        <v>57479</v>
      </c>
      <c r="I2167" s="1">
        <v>205</v>
      </c>
      <c r="J2167" s="1" t="s">
        <v>19</v>
      </c>
      <c r="K2167" s="1" t="s">
        <v>20</v>
      </c>
      <c r="L2167" s="1">
        <v>18000000</v>
      </c>
      <c r="M2167" s="1">
        <v>2003</v>
      </c>
      <c r="N2167" s="1">
        <v>5.4</v>
      </c>
    </row>
    <row r="2168" spans="1:14" x14ac:dyDescent="0.25">
      <c r="A2168" s="2" t="s">
        <v>531</v>
      </c>
      <c r="B2168" s="2">
        <v>167</v>
      </c>
      <c r="C2168" s="2">
        <v>109</v>
      </c>
      <c r="D2168" s="2">
        <v>1357042</v>
      </c>
      <c r="E2168" s="2" t="s">
        <v>1753</v>
      </c>
      <c r="F2168" s="2" t="s">
        <v>4785</v>
      </c>
      <c r="G2168" s="2" t="s">
        <v>4786</v>
      </c>
      <c r="H2168" s="2">
        <v>53977</v>
      </c>
      <c r="I2168" s="2">
        <v>125</v>
      </c>
      <c r="J2168" s="2" t="s">
        <v>19</v>
      </c>
      <c r="K2168" s="2" t="s">
        <v>333</v>
      </c>
      <c r="L2168" s="2">
        <v>15000000</v>
      </c>
      <c r="M2168" s="2">
        <v>2011</v>
      </c>
      <c r="N2168" s="2">
        <v>7.1</v>
      </c>
    </row>
    <row r="2169" spans="1:14" x14ac:dyDescent="0.25">
      <c r="A2169" s="2" t="s">
        <v>4787</v>
      </c>
      <c r="B2169" s="2">
        <v>47</v>
      </c>
      <c r="C2169" s="2">
        <v>85</v>
      </c>
      <c r="D2169" s="2">
        <v>15911333</v>
      </c>
      <c r="E2169" s="2" t="s">
        <v>1251</v>
      </c>
      <c r="F2169" s="2" t="s">
        <v>3884</v>
      </c>
      <c r="G2169" s="2" t="s">
        <v>4788</v>
      </c>
      <c r="H2169" s="2">
        <v>2855</v>
      </c>
      <c r="I2169" s="2">
        <v>119</v>
      </c>
      <c r="J2169" s="2" t="s">
        <v>19</v>
      </c>
      <c r="K2169" s="2" t="s">
        <v>31</v>
      </c>
      <c r="L2169" s="2">
        <v>19000000</v>
      </c>
      <c r="M2169" s="2">
        <v>2000</v>
      </c>
      <c r="N2169" s="2">
        <v>3.6</v>
      </c>
    </row>
    <row r="2170" spans="1:14" x14ac:dyDescent="0.25">
      <c r="A2170" s="1" t="s">
        <v>590</v>
      </c>
      <c r="B2170" s="1">
        <v>308</v>
      </c>
      <c r="C2170" s="1">
        <v>101</v>
      </c>
      <c r="D2170" s="1">
        <v>39103378</v>
      </c>
      <c r="E2170" s="1" t="s">
        <v>2571</v>
      </c>
      <c r="F2170" s="1" t="s">
        <v>1654</v>
      </c>
      <c r="G2170" s="1" t="s">
        <v>4789</v>
      </c>
      <c r="H2170" s="1">
        <v>93272</v>
      </c>
      <c r="I2170" s="1">
        <v>251</v>
      </c>
      <c r="J2170" s="1" t="s">
        <v>19</v>
      </c>
      <c r="K2170" s="1" t="s">
        <v>20</v>
      </c>
      <c r="L2170" s="1">
        <v>20000000</v>
      </c>
      <c r="M2170" s="1">
        <v>2010</v>
      </c>
      <c r="N2170" s="1">
        <v>6.5</v>
      </c>
    </row>
    <row r="2171" spans="1:14" x14ac:dyDescent="0.25">
      <c r="A2171" s="2" t="s">
        <v>3440</v>
      </c>
      <c r="B2171" s="2">
        <v>246</v>
      </c>
      <c r="C2171" s="2">
        <v>125</v>
      </c>
      <c r="D2171" s="2">
        <v>10049886</v>
      </c>
      <c r="E2171" s="2" t="s">
        <v>356</v>
      </c>
      <c r="F2171" s="2" t="s">
        <v>4790</v>
      </c>
      <c r="G2171" s="2" t="s">
        <v>4791</v>
      </c>
      <c r="H2171" s="2">
        <v>417971</v>
      </c>
      <c r="I2171" s="2">
        <v>902</v>
      </c>
      <c r="J2171" s="2" t="s">
        <v>378</v>
      </c>
      <c r="K2171" s="2" t="s">
        <v>379</v>
      </c>
      <c r="L2171" s="2">
        <v>19000000</v>
      </c>
      <c r="M2171" s="2">
        <v>2001</v>
      </c>
      <c r="N2171" s="2">
        <v>8.6</v>
      </c>
    </row>
    <row r="2172" spans="1:14" x14ac:dyDescent="0.25">
      <c r="A2172" s="2" t="s">
        <v>785</v>
      </c>
      <c r="B2172" s="2">
        <v>29</v>
      </c>
      <c r="C2172" s="2">
        <v>132</v>
      </c>
      <c r="D2172" s="2">
        <v>8600000</v>
      </c>
      <c r="E2172" s="2" t="s">
        <v>1444</v>
      </c>
      <c r="F2172" s="2" t="s">
        <v>138</v>
      </c>
      <c r="G2172" s="2" t="s">
        <v>4792</v>
      </c>
      <c r="H2172" s="2">
        <v>17982</v>
      </c>
      <c r="I2172" s="2">
        <v>95</v>
      </c>
      <c r="J2172" s="2" t="s">
        <v>19</v>
      </c>
      <c r="K2172" s="2" t="s">
        <v>31</v>
      </c>
      <c r="L2172" s="2">
        <v>25000000</v>
      </c>
      <c r="M2172" s="2">
        <v>1984</v>
      </c>
      <c r="N2172" s="2">
        <v>7</v>
      </c>
    </row>
    <row r="2173" spans="1:14" x14ac:dyDescent="0.25">
      <c r="A2173" s="1" t="s">
        <v>4793</v>
      </c>
      <c r="B2173" s="1">
        <v>252</v>
      </c>
      <c r="C2173" s="1">
        <v>131</v>
      </c>
      <c r="D2173" s="1">
        <v>21483154</v>
      </c>
      <c r="E2173" s="1" t="s">
        <v>1664</v>
      </c>
      <c r="F2173" s="1" t="s">
        <v>1457</v>
      </c>
      <c r="G2173" s="1" t="s">
        <v>4794</v>
      </c>
      <c r="H2173" s="1">
        <v>98741</v>
      </c>
      <c r="I2173" s="1">
        <v>236</v>
      </c>
      <c r="J2173" s="1" t="s">
        <v>19</v>
      </c>
      <c r="K2173" s="1" t="s">
        <v>20</v>
      </c>
      <c r="L2173" s="1">
        <v>19000000</v>
      </c>
      <c r="M2173" s="1">
        <v>2013</v>
      </c>
      <c r="N2173" s="1">
        <v>7.6</v>
      </c>
    </row>
    <row r="2174" spans="1:14" x14ac:dyDescent="0.25">
      <c r="A2174" s="2" t="s">
        <v>2151</v>
      </c>
      <c r="B2174" s="2">
        <v>102</v>
      </c>
      <c r="C2174" s="2">
        <v>129</v>
      </c>
      <c r="D2174" s="2">
        <v>8396942</v>
      </c>
      <c r="E2174" s="2" t="s">
        <v>4796</v>
      </c>
      <c r="F2174" s="2" t="s">
        <v>4797</v>
      </c>
      <c r="G2174" s="2" t="s">
        <v>4798</v>
      </c>
      <c r="H2174" s="2">
        <v>72715</v>
      </c>
      <c r="I2174" s="2">
        <v>103</v>
      </c>
      <c r="J2174" s="2" t="s">
        <v>19</v>
      </c>
      <c r="K2174" s="2" t="s">
        <v>20</v>
      </c>
      <c r="L2174" s="2">
        <v>19000000</v>
      </c>
      <c r="M2174" s="2">
        <v>2008</v>
      </c>
      <c r="N2174" s="2">
        <v>6.5</v>
      </c>
    </row>
    <row r="2175" spans="1:14" x14ac:dyDescent="0.25">
      <c r="A2175" s="1" t="s">
        <v>4799</v>
      </c>
      <c r="B2175" s="1">
        <v>134</v>
      </c>
      <c r="C2175" s="1">
        <v>100</v>
      </c>
      <c r="D2175" s="1">
        <v>12561</v>
      </c>
      <c r="E2175" s="1" t="s">
        <v>877</v>
      </c>
      <c r="F2175" s="1" t="s">
        <v>816</v>
      </c>
      <c r="G2175" s="1" t="s">
        <v>4800</v>
      </c>
      <c r="H2175" s="1">
        <v>71276</v>
      </c>
      <c r="I2175" s="1">
        <v>181</v>
      </c>
      <c r="J2175" s="1" t="s">
        <v>19</v>
      </c>
      <c r="K2175" s="1" t="s">
        <v>20</v>
      </c>
      <c r="L2175" s="1">
        <v>19000000</v>
      </c>
      <c r="M2175" s="1">
        <v>2010</v>
      </c>
      <c r="N2175" s="1">
        <v>6.4</v>
      </c>
    </row>
    <row r="2176" spans="1:14" x14ac:dyDescent="0.25">
      <c r="A2176" s="1" t="s">
        <v>4801</v>
      </c>
      <c r="B2176" s="1">
        <v>136</v>
      </c>
      <c r="C2176" s="1">
        <v>97</v>
      </c>
      <c r="D2176" s="1">
        <v>6923891</v>
      </c>
      <c r="E2176" s="1" t="s">
        <v>753</v>
      </c>
      <c r="F2176" s="1" t="s">
        <v>2941</v>
      </c>
      <c r="G2176" s="1" t="s">
        <v>4802</v>
      </c>
      <c r="H2176" s="1">
        <v>43867</v>
      </c>
      <c r="I2176" s="1">
        <v>83</v>
      </c>
      <c r="J2176" s="1" t="s">
        <v>19</v>
      </c>
      <c r="K2176" s="1" t="s">
        <v>20</v>
      </c>
      <c r="L2176" s="1">
        <v>23000000</v>
      </c>
      <c r="M2176" s="1">
        <v>2011</v>
      </c>
      <c r="N2176" s="1">
        <v>6.3</v>
      </c>
    </row>
    <row r="2177" spans="1:14" x14ac:dyDescent="0.25">
      <c r="A2177" s="1" t="s">
        <v>4804</v>
      </c>
      <c r="B2177" s="1">
        <v>10</v>
      </c>
      <c r="C2177" s="1">
        <v>92</v>
      </c>
      <c r="D2177" s="1">
        <v>2119994</v>
      </c>
      <c r="E2177" s="1" t="s">
        <v>4805</v>
      </c>
      <c r="F2177" s="1" t="s">
        <v>4806</v>
      </c>
      <c r="G2177" s="1" t="s">
        <v>4807</v>
      </c>
      <c r="H2177" s="1">
        <v>1153</v>
      </c>
      <c r="I2177" s="1">
        <v>15</v>
      </c>
      <c r="J2177" s="1" t="s">
        <v>19</v>
      </c>
      <c r="K2177" s="1" t="s">
        <v>20</v>
      </c>
      <c r="L2177" s="1">
        <v>19000000</v>
      </c>
      <c r="M2177" s="1">
        <v>1993</v>
      </c>
      <c r="N2177" s="1">
        <v>5.7</v>
      </c>
    </row>
    <row r="2178" spans="1:14" x14ac:dyDescent="0.25">
      <c r="A2178" s="2" t="s">
        <v>4808</v>
      </c>
      <c r="B2178" s="2">
        <v>31</v>
      </c>
      <c r="C2178" s="2">
        <v>116</v>
      </c>
      <c r="D2178" s="2">
        <v>1292527</v>
      </c>
      <c r="E2178" s="2" t="s">
        <v>4809</v>
      </c>
      <c r="F2178" s="2" t="s">
        <v>166</v>
      </c>
      <c r="G2178" s="2" t="s">
        <v>4810</v>
      </c>
      <c r="H2178" s="2">
        <v>3536</v>
      </c>
      <c r="I2178" s="2">
        <v>44</v>
      </c>
      <c r="J2178" s="2" t="s">
        <v>19</v>
      </c>
      <c r="K2178" s="2" t="s">
        <v>774</v>
      </c>
      <c r="L2178" s="2">
        <v>19000000</v>
      </c>
      <c r="M2178" s="2">
        <v>1996</v>
      </c>
      <c r="N2178" s="2">
        <v>6.3</v>
      </c>
    </row>
    <row r="2179" spans="1:14" x14ac:dyDescent="0.25">
      <c r="A2179" s="2" t="s">
        <v>4812</v>
      </c>
      <c r="B2179" s="2">
        <v>220</v>
      </c>
      <c r="C2179" s="2">
        <v>90</v>
      </c>
      <c r="D2179" s="2">
        <v>64255243</v>
      </c>
      <c r="E2179" s="2" t="s">
        <v>2806</v>
      </c>
      <c r="F2179" s="2" t="s">
        <v>299</v>
      </c>
      <c r="G2179" s="2" t="s">
        <v>4813</v>
      </c>
      <c r="H2179" s="2">
        <v>80903</v>
      </c>
      <c r="I2179" s="2">
        <v>518</v>
      </c>
      <c r="J2179" s="2" t="s">
        <v>19</v>
      </c>
      <c r="K2179" s="2" t="s">
        <v>20</v>
      </c>
      <c r="L2179" s="2">
        <v>19000000</v>
      </c>
      <c r="M2179" s="2">
        <v>2005</v>
      </c>
      <c r="N2179" s="2">
        <v>6</v>
      </c>
    </row>
    <row r="2180" spans="1:14" x14ac:dyDescent="0.25">
      <c r="A2180" s="1" t="s">
        <v>941</v>
      </c>
      <c r="B2180" s="1">
        <v>241</v>
      </c>
      <c r="C2180" s="1">
        <v>81</v>
      </c>
      <c r="D2180" s="1">
        <v>22245861</v>
      </c>
      <c r="E2180" s="1" t="s">
        <v>1289</v>
      </c>
      <c r="F2180" s="1" t="s">
        <v>396</v>
      </c>
      <c r="G2180" s="1" t="s">
        <v>4814</v>
      </c>
      <c r="H2180" s="1">
        <v>143251</v>
      </c>
      <c r="I2180" s="1">
        <v>710</v>
      </c>
      <c r="J2180" s="1" t="s">
        <v>19</v>
      </c>
      <c r="K2180" s="1" t="s">
        <v>20</v>
      </c>
      <c r="L2180" s="1">
        <v>19000000</v>
      </c>
      <c r="M2180" s="1">
        <v>2002</v>
      </c>
      <c r="N2180" s="1">
        <v>7.7</v>
      </c>
    </row>
    <row r="2181" spans="1:14" x14ac:dyDescent="0.25">
      <c r="A2181" s="2" t="s">
        <v>1276</v>
      </c>
      <c r="B2181" s="2">
        <v>252</v>
      </c>
      <c r="C2181" s="2">
        <v>97</v>
      </c>
      <c r="D2181" s="2">
        <v>20433940</v>
      </c>
      <c r="E2181" s="2" t="s">
        <v>2914</v>
      </c>
      <c r="F2181" s="2" t="s">
        <v>3616</v>
      </c>
      <c r="G2181" s="2" t="s">
        <v>4815</v>
      </c>
      <c r="H2181" s="2">
        <v>78883</v>
      </c>
      <c r="I2181" s="2">
        <v>662</v>
      </c>
      <c r="J2181" s="2" t="s">
        <v>19</v>
      </c>
      <c r="K2181" s="2" t="s">
        <v>162</v>
      </c>
      <c r="L2181" s="2">
        <v>15000000</v>
      </c>
      <c r="M2181" s="2">
        <v>2005</v>
      </c>
      <c r="N2181" s="2">
        <v>6.2</v>
      </c>
    </row>
    <row r="2182" spans="1:14" x14ac:dyDescent="0.25">
      <c r="A2182" s="2" t="s">
        <v>1399</v>
      </c>
      <c r="B2182" s="2">
        <v>156</v>
      </c>
      <c r="C2182" s="2">
        <v>118</v>
      </c>
      <c r="D2182" s="2">
        <v>10562387</v>
      </c>
      <c r="E2182" s="2" t="s">
        <v>2509</v>
      </c>
      <c r="F2182" s="2" t="s">
        <v>24</v>
      </c>
      <c r="G2182" s="2" t="s">
        <v>4816</v>
      </c>
      <c r="H2182" s="2">
        <v>213226</v>
      </c>
      <c r="I2182" s="2">
        <v>648</v>
      </c>
      <c r="J2182" s="2" t="s">
        <v>19</v>
      </c>
      <c r="K2182" s="2" t="s">
        <v>20</v>
      </c>
      <c r="L2182" s="2">
        <v>18500000</v>
      </c>
      <c r="M2182" s="2">
        <v>1998</v>
      </c>
      <c r="N2182" s="2">
        <v>7.7</v>
      </c>
    </row>
    <row r="2183" spans="1:14" x14ac:dyDescent="0.25">
      <c r="A2183" s="1" t="s">
        <v>4817</v>
      </c>
      <c r="B2183" s="1">
        <v>192</v>
      </c>
      <c r="C2183" s="1">
        <v>100</v>
      </c>
      <c r="D2183" s="1">
        <v>18439082</v>
      </c>
      <c r="E2183" s="1" t="s">
        <v>1770</v>
      </c>
      <c r="F2183" s="1" t="s">
        <v>421</v>
      </c>
      <c r="G2183" s="1" t="s">
        <v>4818</v>
      </c>
      <c r="H2183" s="1">
        <v>94292</v>
      </c>
      <c r="I2183" s="1">
        <v>287</v>
      </c>
      <c r="J2183" s="1" t="s">
        <v>19</v>
      </c>
      <c r="K2183" s="1" t="s">
        <v>20</v>
      </c>
      <c r="L2183" s="1">
        <v>18500000</v>
      </c>
      <c r="M2183" s="1">
        <v>2009</v>
      </c>
      <c r="N2183" s="1">
        <v>6.4</v>
      </c>
    </row>
    <row r="2184" spans="1:14" x14ac:dyDescent="0.25">
      <c r="A2184" s="2" t="s">
        <v>2920</v>
      </c>
      <c r="B2184" s="2">
        <v>351</v>
      </c>
      <c r="C2184" s="2">
        <v>97</v>
      </c>
      <c r="D2184" s="2">
        <v>150056505</v>
      </c>
      <c r="E2184" s="2" t="s">
        <v>872</v>
      </c>
      <c r="F2184" s="2" t="s">
        <v>2372</v>
      </c>
      <c r="G2184" s="2" t="s">
        <v>4819</v>
      </c>
      <c r="H2184" s="2">
        <v>216581</v>
      </c>
      <c r="I2184" s="2">
        <v>397</v>
      </c>
      <c r="J2184" s="2" t="s">
        <v>19</v>
      </c>
      <c r="K2184" s="2" t="s">
        <v>20</v>
      </c>
      <c r="L2184" s="2">
        <v>18000000</v>
      </c>
      <c r="M2184" s="2">
        <v>2014</v>
      </c>
      <c r="N2184" s="2">
        <v>6.4</v>
      </c>
    </row>
    <row r="2185" spans="1:14" x14ac:dyDescent="0.25">
      <c r="A2185" s="1" t="s">
        <v>918</v>
      </c>
      <c r="B2185" s="1">
        <v>57</v>
      </c>
      <c r="C2185" s="1">
        <v>114</v>
      </c>
      <c r="D2185" s="1">
        <v>119938730</v>
      </c>
      <c r="E2185" s="1" t="s">
        <v>4620</v>
      </c>
      <c r="F2185" s="1" t="s">
        <v>1996</v>
      </c>
      <c r="G2185" s="1" t="s">
        <v>4820</v>
      </c>
      <c r="H2185" s="1">
        <v>265818</v>
      </c>
      <c r="I2185" s="1">
        <v>213</v>
      </c>
      <c r="J2185" s="1" t="s">
        <v>19</v>
      </c>
      <c r="K2185" s="1" t="s">
        <v>20</v>
      </c>
      <c r="L2185" s="1">
        <v>18000000</v>
      </c>
      <c r="M2185" s="1">
        <v>1994</v>
      </c>
      <c r="N2185" s="1">
        <v>6.9</v>
      </c>
    </row>
    <row r="2186" spans="1:14" x14ac:dyDescent="0.25">
      <c r="A2186" s="2" t="s">
        <v>2603</v>
      </c>
      <c r="B2186" s="2">
        <v>99</v>
      </c>
      <c r="C2186" s="2">
        <v>130</v>
      </c>
      <c r="D2186" s="2">
        <v>114968774</v>
      </c>
      <c r="E2186" s="2" t="s">
        <v>2908</v>
      </c>
      <c r="F2186" s="2" t="s">
        <v>193</v>
      </c>
      <c r="G2186" s="2" t="s">
        <v>4821</v>
      </c>
      <c r="H2186" s="2">
        <v>153468</v>
      </c>
      <c r="I2186" s="2">
        <v>204</v>
      </c>
      <c r="J2186" s="2" t="s">
        <v>19</v>
      </c>
      <c r="K2186" s="2" t="s">
        <v>20</v>
      </c>
      <c r="L2186" s="2">
        <v>18000000</v>
      </c>
      <c r="M2186" s="2">
        <v>1988</v>
      </c>
      <c r="N2186" s="2">
        <v>7.3</v>
      </c>
    </row>
    <row r="2187" spans="1:14" x14ac:dyDescent="0.25">
      <c r="A2187" s="1" t="s">
        <v>1807</v>
      </c>
      <c r="B2187" s="1">
        <v>343</v>
      </c>
      <c r="C2187" s="1">
        <v>82</v>
      </c>
      <c r="D2187" s="1">
        <v>128505958</v>
      </c>
      <c r="E2187" s="1" t="s">
        <v>872</v>
      </c>
      <c r="F2187" s="1" t="s">
        <v>4822</v>
      </c>
      <c r="G2187" s="1" t="s">
        <v>4823</v>
      </c>
      <c r="H2187" s="1">
        <v>297014</v>
      </c>
      <c r="I2187" s="1">
        <v>1198</v>
      </c>
      <c r="J2187" s="1" t="s">
        <v>19</v>
      </c>
      <c r="K2187" s="1" t="s">
        <v>20</v>
      </c>
      <c r="L2187" s="1">
        <v>18000000</v>
      </c>
      <c r="M2187" s="1">
        <v>2006</v>
      </c>
      <c r="N2187" s="1">
        <v>7.3</v>
      </c>
    </row>
    <row r="2188" spans="1:14" x14ac:dyDescent="0.25">
      <c r="A2188" s="2" t="s">
        <v>1530</v>
      </c>
      <c r="B2188" s="2">
        <v>163</v>
      </c>
      <c r="C2188" s="2">
        <v>96</v>
      </c>
      <c r="D2188" s="2">
        <v>95001351</v>
      </c>
      <c r="E2188" s="2" t="s">
        <v>877</v>
      </c>
      <c r="F2188" s="2" t="s">
        <v>1266</v>
      </c>
      <c r="G2188" s="2" t="s">
        <v>4824</v>
      </c>
      <c r="H2188" s="2">
        <v>131801</v>
      </c>
      <c r="I2188" s="2">
        <v>548</v>
      </c>
      <c r="J2188" s="2" t="s">
        <v>19</v>
      </c>
      <c r="K2188" s="2" t="s">
        <v>20</v>
      </c>
      <c r="L2188" s="2">
        <v>18000000</v>
      </c>
      <c r="M2188" s="2">
        <v>2001</v>
      </c>
      <c r="N2188" s="2">
        <v>6.2</v>
      </c>
    </row>
    <row r="2189" spans="1:14" x14ac:dyDescent="0.25">
      <c r="A2189" s="1" t="s">
        <v>566</v>
      </c>
      <c r="B2189" s="1">
        <v>110</v>
      </c>
      <c r="C2189" s="1">
        <v>105</v>
      </c>
      <c r="D2189" s="1">
        <v>76400000</v>
      </c>
      <c r="E2189" s="1" t="s">
        <v>41</v>
      </c>
      <c r="F2189" s="1" t="s">
        <v>566</v>
      </c>
      <c r="G2189" s="1" t="s">
        <v>4826</v>
      </c>
      <c r="H2189" s="1">
        <v>58743</v>
      </c>
      <c r="I2189" s="1">
        <v>192</v>
      </c>
      <c r="J2189" s="1" t="s">
        <v>19</v>
      </c>
      <c r="K2189" s="1" t="s">
        <v>20</v>
      </c>
      <c r="L2189" s="1">
        <v>17000000</v>
      </c>
      <c r="M2189" s="1">
        <v>1984</v>
      </c>
      <c r="N2189" s="1">
        <v>6.6</v>
      </c>
    </row>
    <row r="2190" spans="1:14" x14ac:dyDescent="0.25">
      <c r="A2190" s="2" t="s">
        <v>1354</v>
      </c>
      <c r="B2190" s="2">
        <v>233</v>
      </c>
      <c r="C2190" s="2">
        <v>122</v>
      </c>
      <c r="D2190" s="2">
        <v>75072454</v>
      </c>
      <c r="E2190" s="2" t="s">
        <v>2100</v>
      </c>
      <c r="F2190" s="2" t="s">
        <v>81</v>
      </c>
      <c r="G2190" s="2" t="s">
        <v>4827</v>
      </c>
      <c r="H2190" s="2">
        <v>96569</v>
      </c>
      <c r="I2190" s="2">
        <v>522</v>
      </c>
      <c r="J2190" s="2" t="s">
        <v>19</v>
      </c>
      <c r="K2190" s="2" t="s">
        <v>20</v>
      </c>
      <c r="L2190" s="2">
        <v>20000000</v>
      </c>
      <c r="M2190" s="2">
        <v>2005</v>
      </c>
      <c r="N2190" s="2">
        <v>6.7</v>
      </c>
    </row>
    <row r="2191" spans="1:14" x14ac:dyDescent="0.25">
      <c r="A2191" s="1" t="s">
        <v>340</v>
      </c>
      <c r="B2191" s="1">
        <v>91</v>
      </c>
      <c r="C2191" s="1">
        <v>88</v>
      </c>
      <c r="D2191" s="1">
        <v>65535067</v>
      </c>
      <c r="E2191" s="1" t="s">
        <v>877</v>
      </c>
      <c r="F2191" s="1" t="s">
        <v>278</v>
      </c>
      <c r="G2191" s="1" t="s">
        <v>4828</v>
      </c>
      <c r="H2191" s="1">
        <v>59380</v>
      </c>
      <c r="I2191" s="1">
        <v>202</v>
      </c>
      <c r="J2191" s="1" t="s">
        <v>19</v>
      </c>
      <c r="K2191" s="1" t="s">
        <v>20</v>
      </c>
      <c r="L2191" s="1">
        <v>17000000</v>
      </c>
      <c r="M2191" s="1">
        <v>1999</v>
      </c>
      <c r="N2191" s="1">
        <v>5.7</v>
      </c>
    </row>
    <row r="2192" spans="1:14" x14ac:dyDescent="0.25">
      <c r="A2192" s="2" t="s">
        <v>4829</v>
      </c>
      <c r="B2192" s="2">
        <v>169</v>
      </c>
      <c r="C2192" s="2">
        <v>110</v>
      </c>
      <c r="D2192" s="2">
        <v>13998282</v>
      </c>
      <c r="E2192" s="2" t="s">
        <v>4830</v>
      </c>
      <c r="F2192" s="2" t="s">
        <v>396</v>
      </c>
      <c r="G2192" s="2" t="s">
        <v>4831</v>
      </c>
      <c r="H2192" s="2">
        <v>24854</v>
      </c>
      <c r="I2192" s="2">
        <v>374</v>
      </c>
      <c r="J2192" s="2" t="s">
        <v>19</v>
      </c>
      <c r="K2192" s="2" t="s">
        <v>20</v>
      </c>
      <c r="L2192" s="2">
        <v>16000000</v>
      </c>
      <c r="M2192" s="2">
        <v>2014</v>
      </c>
      <c r="N2192" s="2">
        <v>3.1</v>
      </c>
    </row>
    <row r="2193" spans="1:14" x14ac:dyDescent="0.25">
      <c r="A2193" s="1" t="s">
        <v>4572</v>
      </c>
      <c r="B2193" s="1">
        <v>142</v>
      </c>
      <c r="C2193" s="1">
        <v>103</v>
      </c>
      <c r="D2193" s="1">
        <v>6061759</v>
      </c>
      <c r="E2193" s="1" t="s">
        <v>753</v>
      </c>
      <c r="F2193" s="1" t="s">
        <v>1069</v>
      </c>
      <c r="G2193" s="1" t="s">
        <v>4833</v>
      </c>
      <c r="H2193" s="1">
        <v>49077</v>
      </c>
      <c r="I2193" s="1">
        <v>475</v>
      </c>
      <c r="J2193" s="1" t="s">
        <v>19</v>
      </c>
      <c r="K2193" s="1" t="s">
        <v>20</v>
      </c>
      <c r="L2193" s="1">
        <v>17000000</v>
      </c>
      <c r="M2193" s="1">
        <v>2005</v>
      </c>
      <c r="N2193" s="1">
        <v>6.3</v>
      </c>
    </row>
    <row r="2194" spans="1:14" x14ac:dyDescent="0.25">
      <c r="A2194" s="2" t="s">
        <v>3269</v>
      </c>
      <c r="B2194" s="2">
        <v>50</v>
      </c>
      <c r="C2194" s="2">
        <v>106</v>
      </c>
      <c r="D2194" s="2">
        <v>64955956</v>
      </c>
      <c r="E2194" s="2" t="s">
        <v>1289</v>
      </c>
      <c r="F2194" s="2" t="s">
        <v>84</v>
      </c>
      <c r="G2194" s="2" t="s">
        <v>4835</v>
      </c>
      <c r="H2194" s="2">
        <v>10104</v>
      </c>
      <c r="I2194" s="2">
        <v>69</v>
      </c>
      <c r="J2194" s="2" t="s">
        <v>19</v>
      </c>
      <c r="K2194" s="2" t="s">
        <v>20</v>
      </c>
      <c r="L2194" s="2">
        <v>18000000</v>
      </c>
      <c r="M2194" s="2">
        <v>2004</v>
      </c>
      <c r="N2194" s="2">
        <v>5.7</v>
      </c>
    </row>
    <row r="2195" spans="1:14" x14ac:dyDescent="0.25">
      <c r="A2195" s="1" t="s">
        <v>4836</v>
      </c>
      <c r="B2195" s="1">
        <v>195</v>
      </c>
      <c r="C2195" s="1">
        <v>98</v>
      </c>
      <c r="D2195" s="1">
        <v>60057639</v>
      </c>
      <c r="E2195" s="1" t="s">
        <v>3950</v>
      </c>
      <c r="F2195" s="1" t="s">
        <v>452</v>
      </c>
      <c r="G2195" s="1" t="s">
        <v>4837</v>
      </c>
      <c r="H2195" s="1">
        <v>107815</v>
      </c>
      <c r="I2195" s="1">
        <v>485</v>
      </c>
      <c r="J2195" s="1" t="s">
        <v>19</v>
      </c>
      <c r="K2195" s="1" t="s">
        <v>20</v>
      </c>
      <c r="L2195" s="1">
        <v>18000000</v>
      </c>
      <c r="M2195" s="1">
        <v>2003</v>
      </c>
      <c r="N2195" s="1">
        <v>7.1</v>
      </c>
    </row>
    <row r="2196" spans="1:14" x14ac:dyDescent="0.25">
      <c r="A2196" s="2" t="s">
        <v>1024</v>
      </c>
      <c r="B2196" s="2">
        <v>129</v>
      </c>
      <c r="C2196" s="2">
        <v>68</v>
      </c>
      <c r="D2196" s="2">
        <v>53868030</v>
      </c>
      <c r="E2196" s="2" t="s">
        <v>557</v>
      </c>
      <c r="F2196" s="2" t="s">
        <v>672</v>
      </c>
      <c r="G2196" s="2" t="s">
        <v>4838</v>
      </c>
      <c r="H2196" s="2">
        <v>183425</v>
      </c>
      <c r="I2196" s="2">
        <v>425</v>
      </c>
      <c r="J2196" s="2" t="s">
        <v>19</v>
      </c>
      <c r="K2196" s="2" t="s">
        <v>20</v>
      </c>
      <c r="L2196" s="2">
        <v>17000000</v>
      </c>
      <c r="M2196" s="2">
        <v>1997</v>
      </c>
      <c r="N2196" s="2">
        <v>7</v>
      </c>
    </row>
    <row r="2197" spans="1:14" x14ac:dyDescent="0.25">
      <c r="A2197" s="1" t="s">
        <v>3192</v>
      </c>
      <c r="B2197" s="1">
        <v>156</v>
      </c>
      <c r="C2197" s="1">
        <v>94</v>
      </c>
      <c r="D2197" s="1">
        <v>59573085</v>
      </c>
      <c r="E2197" s="1" t="s">
        <v>1370</v>
      </c>
      <c r="F2197" s="1" t="s">
        <v>4685</v>
      </c>
      <c r="G2197" s="1" t="s">
        <v>4839</v>
      </c>
      <c r="H2197" s="1">
        <v>13562</v>
      </c>
      <c r="I2197" s="1">
        <v>103</v>
      </c>
      <c r="J2197" s="1" t="s">
        <v>19</v>
      </c>
      <c r="K2197" s="1" t="s">
        <v>20</v>
      </c>
      <c r="L2197" s="1">
        <v>18000000</v>
      </c>
      <c r="M2197" s="1">
        <v>2016</v>
      </c>
      <c r="N2197" s="1">
        <v>6.1</v>
      </c>
    </row>
    <row r="2198" spans="1:14" x14ac:dyDescent="0.25">
      <c r="A2198" s="2" t="s">
        <v>519</v>
      </c>
      <c r="B2198" s="2">
        <v>103</v>
      </c>
      <c r="C2198" s="2">
        <v>99</v>
      </c>
      <c r="D2198" s="2">
        <v>52691009</v>
      </c>
      <c r="E2198" s="2" t="s">
        <v>1508</v>
      </c>
      <c r="F2198" s="2" t="s">
        <v>4369</v>
      </c>
      <c r="G2198" s="2" t="s">
        <v>4840</v>
      </c>
      <c r="H2198" s="2">
        <v>18727</v>
      </c>
      <c r="I2198" s="2">
        <v>45</v>
      </c>
      <c r="J2198" s="2" t="s">
        <v>19</v>
      </c>
      <c r="K2198" s="2" t="s">
        <v>20</v>
      </c>
      <c r="L2198" s="2">
        <v>21000000</v>
      </c>
      <c r="M2198" s="2">
        <v>2011</v>
      </c>
      <c r="N2198" s="2">
        <v>6.6</v>
      </c>
    </row>
    <row r="2199" spans="1:14" x14ac:dyDescent="0.25">
      <c r="A2199" s="1" t="s">
        <v>698</v>
      </c>
      <c r="B2199" s="1">
        <v>217</v>
      </c>
      <c r="C2199" s="1">
        <v>107</v>
      </c>
      <c r="D2199" s="1">
        <v>59735548</v>
      </c>
      <c r="E2199" s="1" t="s">
        <v>2006</v>
      </c>
      <c r="F2199" s="1" t="s">
        <v>150</v>
      </c>
      <c r="G2199" s="1" t="s">
        <v>4841</v>
      </c>
      <c r="H2199" s="1">
        <v>290949</v>
      </c>
      <c r="I2199" s="1">
        <v>629</v>
      </c>
      <c r="J2199" s="1" t="s">
        <v>19</v>
      </c>
      <c r="K2199" s="1" t="s">
        <v>20</v>
      </c>
      <c r="L2199" s="1">
        <v>15000000</v>
      </c>
      <c r="M2199" s="1">
        <v>1987</v>
      </c>
      <c r="N2199" s="1">
        <v>7.8</v>
      </c>
    </row>
    <row r="2200" spans="1:14" x14ac:dyDescent="0.25">
      <c r="A2200" s="2" t="s">
        <v>2333</v>
      </c>
      <c r="B2200" s="2">
        <v>134</v>
      </c>
      <c r="C2200" s="2">
        <v>180</v>
      </c>
      <c r="D2200" s="2">
        <v>51600000</v>
      </c>
      <c r="E2200" s="2" t="s">
        <v>4842</v>
      </c>
      <c r="F2200" s="2" t="s">
        <v>865</v>
      </c>
      <c r="G2200" s="2" t="s">
        <v>4843</v>
      </c>
      <c r="H2200" s="2">
        <v>270790</v>
      </c>
      <c r="I2200" s="2">
        <v>549</v>
      </c>
      <c r="J2200" s="2" t="s">
        <v>19</v>
      </c>
      <c r="K2200" s="2" t="s">
        <v>20</v>
      </c>
      <c r="L2200" s="2">
        <v>18000000</v>
      </c>
      <c r="M2200" s="2">
        <v>1984</v>
      </c>
      <c r="N2200" s="2">
        <v>8.3000000000000007</v>
      </c>
    </row>
    <row r="2201" spans="1:14" x14ac:dyDescent="0.25">
      <c r="A2201" s="1" t="s">
        <v>4551</v>
      </c>
      <c r="B2201" s="1">
        <v>146</v>
      </c>
      <c r="C2201" s="1">
        <v>89</v>
      </c>
      <c r="D2201" s="1">
        <v>43818159</v>
      </c>
      <c r="E2201" s="1" t="s">
        <v>2396</v>
      </c>
      <c r="F2201" s="1" t="s">
        <v>594</v>
      </c>
      <c r="G2201" s="1" t="s">
        <v>4844</v>
      </c>
      <c r="H2201" s="1">
        <v>27664</v>
      </c>
      <c r="I2201" s="1">
        <v>260</v>
      </c>
      <c r="J2201" s="1" t="s">
        <v>19</v>
      </c>
      <c r="K2201" s="1" t="s">
        <v>20</v>
      </c>
      <c r="L2201" s="1">
        <v>20000000</v>
      </c>
      <c r="M2201" s="1">
        <v>2008</v>
      </c>
      <c r="N2201" s="1">
        <v>3.9</v>
      </c>
    </row>
    <row r="2202" spans="1:14" x14ac:dyDescent="0.25">
      <c r="A2202" s="2" t="s">
        <v>1061</v>
      </c>
      <c r="B2202" s="2">
        <v>159</v>
      </c>
      <c r="C2202" s="2">
        <v>97</v>
      </c>
      <c r="D2202" s="2">
        <v>86049418</v>
      </c>
      <c r="E2202" s="2" t="s">
        <v>872</v>
      </c>
      <c r="F2202" s="2" t="s">
        <v>2269</v>
      </c>
      <c r="G2202" s="2" t="s">
        <v>4845</v>
      </c>
      <c r="H2202" s="2">
        <v>245989</v>
      </c>
      <c r="I2202" s="2">
        <v>554</v>
      </c>
      <c r="J2202" s="2" t="s">
        <v>19</v>
      </c>
      <c r="K2202" s="2" t="s">
        <v>20</v>
      </c>
      <c r="L2202" s="2">
        <v>17000000</v>
      </c>
      <c r="M2202" s="2">
        <v>2004</v>
      </c>
      <c r="N2202" s="2">
        <v>7</v>
      </c>
    </row>
    <row r="2203" spans="1:14" x14ac:dyDescent="0.25">
      <c r="A2203" s="1" t="s">
        <v>4846</v>
      </c>
      <c r="B2203" s="1">
        <v>111</v>
      </c>
      <c r="C2203" s="1">
        <v>113</v>
      </c>
      <c r="D2203" s="1">
        <v>43601508</v>
      </c>
      <c r="E2203" s="1" t="s">
        <v>753</v>
      </c>
      <c r="F2203" s="1" t="s">
        <v>1647</v>
      </c>
      <c r="G2203" s="1" t="s">
        <v>4847</v>
      </c>
      <c r="H2203" s="1">
        <v>35718</v>
      </c>
      <c r="I2203" s="1">
        <v>317</v>
      </c>
      <c r="J2203" s="1" t="s">
        <v>19</v>
      </c>
      <c r="K2203" s="1" t="s">
        <v>20</v>
      </c>
      <c r="L2203" s="1">
        <v>18000000</v>
      </c>
      <c r="M2203" s="1">
        <v>2003</v>
      </c>
      <c r="N2203" s="1">
        <v>6.7</v>
      </c>
    </row>
    <row r="2204" spans="1:14" x14ac:dyDescent="0.25">
      <c r="A2204" s="2" t="s">
        <v>4808</v>
      </c>
      <c r="B2204" s="2">
        <v>187</v>
      </c>
      <c r="C2204" s="2">
        <v>131</v>
      </c>
      <c r="D2204" s="2">
        <v>41300105</v>
      </c>
      <c r="E2204" s="2" t="s">
        <v>3553</v>
      </c>
      <c r="F2204" s="2" t="s">
        <v>123</v>
      </c>
      <c r="G2204" s="2" t="s">
        <v>4848</v>
      </c>
      <c r="H2204" s="2">
        <v>65201</v>
      </c>
      <c r="I2204" s="2">
        <v>651</v>
      </c>
      <c r="J2204" s="2" t="s">
        <v>19</v>
      </c>
      <c r="K2204" s="2" t="s">
        <v>31</v>
      </c>
      <c r="L2204" s="2">
        <v>19800000</v>
      </c>
      <c r="M2204" s="2">
        <v>2001</v>
      </c>
      <c r="N2204" s="2">
        <v>7.3</v>
      </c>
    </row>
    <row r="2205" spans="1:14" x14ac:dyDescent="0.25">
      <c r="A2205" s="2" t="s">
        <v>2289</v>
      </c>
      <c r="B2205" s="2">
        <v>44</v>
      </c>
      <c r="C2205" s="2">
        <v>103</v>
      </c>
      <c r="D2205" s="2">
        <v>41382841</v>
      </c>
      <c r="E2205" s="2" t="s">
        <v>1274</v>
      </c>
      <c r="F2205" s="2" t="s">
        <v>396</v>
      </c>
      <c r="G2205" s="2" t="s">
        <v>4849</v>
      </c>
      <c r="H2205" s="2">
        <v>27149</v>
      </c>
      <c r="I2205" s="2">
        <v>96</v>
      </c>
      <c r="J2205" s="2" t="s">
        <v>19</v>
      </c>
      <c r="K2205" s="2" t="s">
        <v>20</v>
      </c>
      <c r="L2205" s="2">
        <v>18000000</v>
      </c>
      <c r="M2205" s="2">
        <v>1986</v>
      </c>
      <c r="N2205" s="2">
        <v>6.3</v>
      </c>
    </row>
    <row r="2206" spans="1:14" x14ac:dyDescent="0.25">
      <c r="A2206" s="1" t="s">
        <v>617</v>
      </c>
      <c r="B2206" s="1">
        <v>588</v>
      </c>
      <c r="C2206" s="1">
        <v>119</v>
      </c>
      <c r="D2206" s="1">
        <v>42335698</v>
      </c>
      <c r="E2206" s="1" t="s">
        <v>753</v>
      </c>
      <c r="F2206" s="1" t="s">
        <v>108</v>
      </c>
      <c r="G2206" s="1" t="s">
        <v>4850</v>
      </c>
      <c r="H2206" s="1">
        <v>395087</v>
      </c>
      <c r="I2206" s="1">
        <v>1101</v>
      </c>
      <c r="J2206" s="1" t="s">
        <v>19</v>
      </c>
      <c r="K2206" s="1" t="s">
        <v>20</v>
      </c>
      <c r="L2206" s="1">
        <v>18000000</v>
      </c>
      <c r="M2206" s="1">
        <v>2014</v>
      </c>
      <c r="N2206" s="1">
        <v>7.8</v>
      </c>
    </row>
    <row r="2207" spans="1:14" x14ac:dyDescent="0.25">
      <c r="A2207" s="2" t="s">
        <v>1929</v>
      </c>
      <c r="B2207" s="2">
        <v>415</v>
      </c>
      <c r="C2207" s="2">
        <v>98</v>
      </c>
      <c r="D2207" s="2">
        <v>33404871</v>
      </c>
      <c r="E2207" s="2" t="s">
        <v>1671</v>
      </c>
      <c r="F2207" s="2" t="s">
        <v>2237</v>
      </c>
      <c r="G2207" s="2" t="s">
        <v>4851</v>
      </c>
      <c r="H2207" s="2">
        <v>150082</v>
      </c>
      <c r="I2207" s="2">
        <v>384</v>
      </c>
      <c r="J2207" s="2" t="s">
        <v>19</v>
      </c>
      <c r="K2207" s="2" t="s">
        <v>20</v>
      </c>
      <c r="L2207" s="2">
        <v>18000000</v>
      </c>
      <c r="M2207" s="2">
        <v>2013</v>
      </c>
      <c r="N2207" s="2">
        <v>7.3</v>
      </c>
    </row>
    <row r="2208" spans="1:14" x14ac:dyDescent="0.25">
      <c r="A2208" s="1" t="s">
        <v>627</v>
      </c>
      <c r="B2208" s="1">
        <v>279</v>
      </c>
      <c r="C2208" s="1">
        <v>111</v>
      </c>
      <c r="D2208" s="1">
        <v>31471430</v>
      </c>
      <c r="E2208" s="1" t="s">
        <v>1408</v>
      </c>
      <c r="F2208" s="1" t="s">
        <v>4852</v>
      </c>
      <c r="G2208" s="1" t="s">
        <v>4853</v>
      </c>
      <c r="H2208" s="1">
        <v>83374</v>
      </c>
      <c r="I2208" s="1">
        <v>828</v>
      </c>
      <c r="J2208" s="1" t="s">
        <v>19</v>
      </c>
      <c r="K2208" s="1" t="s">
        <v>20</v>
      </c>
      <c r="L2208" s="1">
        <v>15000000</v>
      </c>
      <c r="M2208" s="1">
        <v>2006</v>
      </c>
      <c r="N2208" s="1">
        <v>7.6</v>
      </c>
    </row>
    <row r="2209" spans="1:14" x14ac:dyDescent="0.25">
      <c r="A2209" s="2" t="s">
        <v>4089</v>
      </c>
      <c r="B2209" s="2">
        <v>97</v>
      </c>
      <c r="C2209" s="2">
        <v>94</v>
      </c>
      <c r="D2209" s="2">
        <v>30222640</v>
      </c>
      <c r="E2209" s="2" t="s">
        <v>3462</v>
      </c>
      <c r="F2209" s="2" t="s">
        <v>4854</v>
      </c>
      <c r="G2209" s="2" t="s">
        <v>4855</v>
      </c>
      <c r="H2209" s="2">
        <v>36666</v>
      </c>
      <c r="I2209" s="2">
        <v>144</v>
      </c>
      <c r="J2209" s="2" t="s">
        <v>19</v>
      </c>
      <c r="K2209" s="2" t="s">
        <v>20</v>
      </c>
      <c r="L2209" s="2">
        <v>25000000</v>
      </c>
      <c r="M2209" s="2">
        <v>2003</v>
      </c>
      <c r="N2209" s="2">
        <v>5.3</v>
      </c>
    </row>
    <row r="2210" spans="1:14" x14ac:dyDescent="0.25">
      <c r="A2210" s="1" t="s">
        <v>560</v>
      </c>
      <c r="B2210" s="1">
        <v>60</v>
      </c>
      <c r="C2210" s="1">
        <v>122</v>
      </c>
      <c r="D2210" s="1">
        <v>26830000</v>
      </c>
      <c r="E2210" s="1" t="s">
        <v>1022</v>
      </c>
      <c r="F2210" s="1" t="s">
        <v>902</v>
      </c>
      <c r="G2210" s="1" t="s">
        <v>3779</v>
      </c>
      <c r="H2210" s="1">
        <v>101889</v>
      </c>
      <c r="I2210" s="1">
        <v>365</v>
      </c>
      <c r="J2210" s="1" t="s">
        <v>19</v>
      </c>
      <c r="K2210" s="1" t="s">
        <v>20</v>
      </c>
      <c r="L2210" s="1">
        <v>18000000</v>
      </c>
      <c r="M2210" s="1">
        <v>1989</v>
      </c>
      <c r="N2210" s="1">
        <v>7.9</v>
      </c>
    </row>
    <row r="2211" spans="1:14" x14ac:dyDescent="0.25">
      <c r="A2211" s="2" t="s">
        <v>4856</v>
      </c>
      <c r="B2211" s="2">
        <v>27</v>
      </c>
      <c r="C2211" s="2">
        <v>81</v>
      </c>
      <c r="D2211" s="2">
        <v>26906039</v>
      </c>
      <c r="E2211" s="2" t="s">
        <v>1106</v>
      </c>
      <c r="F2211" s="2" t="s">
        <v>4858</v>
      </c>
      <c r="G2211" s="2" t="s">
        <v>4859</v>
      </c>
      <c r="H2211" s="2">
        <v>29621</v>
      </c>
      <c r="I2211" s="2">
        <v>76</v>
      </c>
      <c r="J2211" s="2" t="s">
        <v>19</v>
      </c>
      <c r="K2211" s="2" t="s">
        <v>20</v>
      </c>
      <c r="L2211" s="2">
        <v>18000000</v>
      </c>
      <c r="M2211" s="2">
        <v>1996</v>
      </c>
      <c r="N2211" s="2">
        <v>5.3</v>
      </c>
    </row>
    <row r="2212" spans="1:14" x14ac:dyDescent="0.25">
      <c r="A2212" s="1" t="s">
        <v>2504</v>
      </c>
      <c r="B2212" s="1">
        <v>212</v>
      </c>
      <c r="C2212" s="1">
        <v>89</v>
      </c>
      <c r="D2212" s="1">
        <v>21378000</v>
      </c>
      <c r="E2212" s="1" t="s">
        <v>3309</v>
      </c>
      <c r="F2212" s="1" t="s">
        <v>907</v>
      </c>
      <c r="G2212" s="1" t="s">
        <v>4860</v>
      </c>
      <c r="H2212" s="1">
        <v>46492</v>
      </c>
      <c r="I2212" s="1">
        <v>335</v>
      </c>
      <c r="J2212" s="1" t="s">
        <v>19</v>
      </c>
      <c r="K2212" s="1" t="s">
        <v>20</v>
      </c>
      <c r="L2212" s="1">
        <v>1000000</v>
      </c>
      <c r="M2212" s="1">
        <v>1980</v>
      </c>
      <c r="N2212" s="1">
        <v>6.8</v>
      </c>
    </row>
    <row r="2213" spans="1:14" x14ac:dyDescent="0.25">
      <c r="A2213" s="2" t="s">
        <v>4861</v>
      </c>
      <c r="B2213" s="2">
        <v>110</v>
      </c>
      <c r="C2213" s="2">
        <v>106</v>
      </c>
      <c r="D2213" s="2">
        <v>43853424</v>
      </c>
      <c r="E2213" s="2" t="s">
        <v>4862</v>
      </c>
      <c r="F2213" s="2" t="s">
        <v>310</v>
      </c>
      <c r="G2213" s="2" t="s">
        <v>4863</v>
      </c>
      <c r="H2213" s="2">
        <v>35514</v>
      </c>
      <c r="I2213" s="2">
        <v>114</v>
      </c>
      <c r="J2213" s="2" t="s">
        <v>19</v>
      </c>
      <c r="K2213" s="2" t="s">
        <v>20</v>
      </c>
      <c r="L2213" s="2">
        <v>18000000</v>
      </c>
      <c r="M2213" s="2">
        <v>2011</v>
      </c>
      <c r="N2213" s="2">
        <v>7.1</v>
      </c>
    </row>
    <row r="2214" spans="1:14" x14ac:dyDescent="0.25">
      <c r="A2214" s="2" t="s">
        <v>4865</v>
      </c>
      <c r="B2214" s="2">
        <v>190</v>
      </c>
      <c r="C2214" s="2">
        <v>86</v>
      </c>
      <c r="D2214" s="2">
        <v>23993605</v>
      </c>
      <c r="E2214" s="2" t="s">
        <v>3950</v>
      </c>
      <c r="F2214" s="2" t="s">
        <v>3222</v>
      </c>
      <c r="G2214" s="2" t="s">
        <v>4866</v>
      </c>
      <c r="H2214" s="2">
        <v>52467</v>
      </c>
      <c r="I2214" s="2">
        <v>248</v>
      </c>
      <c r="J2214" s="2" t="s">
        <v>19</v>
      </c>
      <c r="K2214" s="2" t="s">
        <v>20</v>
      </c>
      <c r="L2214" s="2">
        <v>18000000</v>
      </c>
      <c r="M2214" s="2">
        <v>2009</v>
      </c>
      <c r="N2214" s="2">
        <v>5.8</v>
      </c>
    </row>
    <row r="2215" spans="1:14" x14ac:dyDescent="0.25">
      <c r="A2215" s="1" t="s">
        <v>4117</v>
      </c>
      <c r="B2215" s="1">
        <v>77</v>
      </c>
      <c r="C2215" s="1">
        <v>103</v>
      </c>
      <c r="D2215" s="1">
        <v>26400000</v>
      </c>
      <c r="E2215" s="1" t="s">
        <v>23</v>
      </c>
      <c r="F2215" s="1" t="s">
        <v>423</v>
      </c>
      <c r="G2215" s="1" t="s">
        <v>4867</v>
      </c>
      <c r="H2215" s="1">
        <v>62009</v>
      </c>
      <c r="I2215" s="1">
        <v>109</v>
      </c>
      <c r="J2215" s="1" t="s">
        <v>19</v>
      </c>
      <c r="K2215" s="1" t="s">
        <v>20</v>
      </c>
      <c r="L2215" s="1">
        <v>18000000</v>
      </c>
      <c r="M2215" s="1">
        <v>1984</v>
      </c>
      <c r="N2215" s="1">
        <v>5.8</v>
      </c>
    </row>
    <row r="2216" spans="1:14" x14ac:dyDescent="0.25">
      <c r="A2216" s="2" t="s">
        <v>281</v>
      </c>
      <c r="B2216" s="2">
        <v>151</v>
      </c>
      <c r="C2216" s="2">
        <v>121</v>
      </c>
      <c r="D2216" s="2">
        <v>45250</v>
      </c>
      <c r="E2216" s="2" t="s">
        <v>855</v>
      </c>
      <c r="F2216" s="2" t="s">
        <v>913</v>
      </c>
      <c r="G2216" s="2" t="s">
        <v>4868</v>
      </c>
      <c r="H2216" s="2">
        <v>235133</v>
      </c>
      <c r="I2216" s="2">
        <v>494</v>
      </c>
      <c r="J2216" s="2" t="s">
        <v>19</v>
      </c>
      <c r="K2216" s="2" t="s">
        <v>20</v>
      </c>
      <c r="L2216" s="2">
        <v>18000000</v>
      </c>
      <c r="M2216" s="2">
        <v>1980</v>
      </c>
      <c r="N2216" s="2">
        <v>8.3000000000000007</v>
      </c>
    </row>
    <row r="2217" spans="1:14" x14ac:dyDescent="0.25">
      <c r="A2217" s="1" t="s">
        <v>4869</v>
      </c>
      <c r="B2217" s="1">
        <v>111</v>
      </c>
      <c r="C2217" s="1">
        <v>109</v>
      </c>
      <c r="D2217" s="1">
        <v>22927390</v>
      </c>
      <c r="E2217" s="1" t="s">
        <v>129</v>
      </c>
      <c r="F2217" s="1" t="s">
        <v>142</v>
      </c>
      <c r="G2217" s="1" t="s">
        <v>4871</v>
      </c>
      <c r="H2217" s="1">
        <v>25344</v>
      </c>
      <c r="I2217" s="1">
        <v>77</v>
      </c>
      <c r="J2217" s="1" t="s">
        <v>19</v>
      </c>
      <c r="K2217" s="1" t="s">
        <v>20</v>
      </c>
      <c r="L2217" s="1">
        <v>18000000</v>
      </c>
      <c r="M2217" s="1">
        <v>2009</v>
      </c>
      <c r="N2217" s="1">
        <v>5.6</v>
      </c>
    </row>
    <row r="2218" spans="1:14" x14ac:dyDescent="0.25">
      <c r="A2218" s="2" t="s">
        <v>1539</v>
      </c>
      <c r="B2218" s="2">
        <v>64</v>
      </c>
      <c r="C2218" s="2">
        <v>109</v>
      </c>
      <c r="D2218" s="2">
        <v>4250320</v>
      </c>
      <c r="E2218" s="2" t="s">
        <v>4025</v>
      </c>
      <c r="F2218" s="2" t="s">
        <v>4872</v>
      </c>
      <c r="G2218" s="2" t="s">
        <v>4873</v>
      </c>
      <c r="H2218" s="2">
        <v>14870</v>
      </c>
      <c r="I2218" s="2">
        <v>86</v>
      </c>
      <c r="J2218" s="2" t="s">
        <v>19</v>
      </c>
      <c r="K2218" s="2" t="s">
        <v>20</v>
      </c>
      <c r="L2218" s="2">
        <v>18000000</v>
      </c>
      <c r="M2218" s="2">
        <v>1985</v>
      </c>
      <c r="N2218" s="2">
        <v>6.8</v>
      </c>
    </row>
    <row r="2219" spans="1:14" x14ac:dyDescent="0.25">
      <c r="A2219" s="1" t="s">
        <v>4874</v>
      </c>
      <c r="B2219" s="1">
        <v>134</v>
      </c>
      <c r="C2219" s="1">
        <v>123</v>
      </c>
      <c r="D2219" s="1">
        <v>22452209</v>
      </c>
      <c r="E2219" s="1" t="s">
        <v>1696</v>
      </c>
      <c r="F2219" s="1" t="s">
        <v>158</v>
      </c>
      <c r="G2219" s="1" t="s">
        <v>4875</v>
      </c>
      <c r="H2219" s="1">
        <v>14062</v>
      </c>
      <c r="I2219" s="1">
        <v>82</v>
      </c>
      <c r="J2219" s="1" t="s">
        <v>19</v>
      </c>
      <c r="K2219" s="1" t="s">
        <v>20</v>
      </c>
      <c r="L2219" s="1">
        <v>18000000</v>
      </c>
      <c r="M2219" s="1">
        <v>2009</v>
      </c>
      <c r="N2219" s="1">
        <v>5</v>
      </c>
    </row>
    <row r="2220" spans="1:14" x14ac:dyDescent="0.25">
      <c r="A2220" s="2" t="s">
        <v>2478</v>
      </c>
      <c r="B2220" s="2">
        <v>450</v>
      </c>
      <c r="C2220" s="2">
        <v>94</v>
      </c>
      <c r="D2220" s="2">
        <v>18329466</v>
      </c>
      <c r="E2220" s="2" t="s">
        <v>3412</v>
      </c>
      <c r="F2220" s="2" t="s">
        <v>45</v>
      </c>
      <c r="G2220" s="2" t="s">
        <v>4876</v>
      </c>
      <c r="H2220" s="2">
        <v>279179</v>
      </c>
      <c r="I2220" s="2">
        <v>440</v>
      </c>
      <c r="J2220" s="2" t="s">
        <v>19</v>
      </c>
      <c r="K2220" s="2" t="s">
        <v>20</v>
      </c>
      <c r="L2220" s="2">
        <v>18000000</v>
      </c>
      <c r="M2220" s="2">
        <v>2010</v>
      </c>
      <c r="N2220" s="2">
        <v>7.6</v>
      </c>
    </row>
    <row r="2221" spans="1:14" x14ac:dyDescent="0.25">
      <c r="A2221" s="1" t="s">
        <v>1929</v>
      </c>
      <c r="B2221" s="1">
        <v>128</v>
      </c>
      <c r="C2221" s="1">
        <v>94</v>
      </c>
      <c r="D2221" s="1">
        <v>17071230</v>
      </c>
      <c r="E2221" s="1" t="s">
        <v>557</v>
      </c>
      <c r="F2221" s="1" t="s">
        <v>1929</v>
      </c>
      <c r="G2221" s="1" t="s">
        <v>4877</v>
      </c>
      <c r="H2221" s="1">
        <v>31169</v>
      </c>
      <c r="I2221" s="1">
        <v>192</v>
      </c>
      <c r="J2221" s="1" t="s">
        <v>19</v>
      </c>
      <c r="K2221" s="1" t="s">
        <v>20</v>
      </c>
      <c r="L2221" s="1">
        <v>18000000</v>
      </c>
      <c r="M2221" s="1">
        <v>2000</v>
      </c>
      <c r="N2221" s="1">
        <v>6.7</v>
      </c>
    </row>
    <row r="2222" spans="1:14" x14ac:dyDescent="0.25">
      <c r="A2222" s="2" t="s">
        <v>4878</v>
      </c>
      <c r="B2222" s="2">
        <v>68</v>
      </c>
      <c r="C2222" s="2">
        <v>115</v>
      </c>
      <c r="D2222" s="2">
        <v>17174870</v>
      </c>
      <c r="E2222" s="2" t="s">
        <v>3462</v>
      </c>
      <c r="F2222" s="2" t="s">
        <v>3811</v>
      </c>
      <c r="G2222" s="2" t="s">
        <v>4879</v>
      </c>
      <c r="H2222" s="2">
        <v>15817</v>
      </c>
      <c r="I2222" s="2">
        <v>210</v>
      </c>
      <c r="J2222" s="2" t="s">
        <v>19</v>
      </c>
      <c r="K2222" s="2" t="s">
        <v>20</v>
      </c>
      <c r="L2222" s="2">
        <v>18000000</v>
      </c>
      <c r="M2222" s="2">
        <v>2000</v>
      </c>
      <c r="N2222" s="2">
        <v>6.7</v>
      </c>
    </row>
    <row r="2223" spans="1:14" x14ac:dyDescent="0.25">
      <c r="A2223" s="1" t="s">
        <v>4354</v>
      </c>
      <c r="B2223" s="1">
        <v>97</v>
      </c>
      <c r="C2223" s="1">
        <v>107</v>
      </c>
      <c r="D2223" s="1">
        <v>26284475</v>
      </c>
      <c r="E2223" s="1" t="s">
        <v>872</v>
      </c>
      <c r="F2223" s="1" t="s">
        <v>180</v>
      </c>
      <c r="G2223" s="1" t="s">
        <v>4880</v>
      </c>
      <c r="H2223" s="1">
        <v>9051</v>
      </c>
      <c r="I2223" s="1">
        <v>68</v>
      </c>
      <c r="J2223" s="1" t="s">
        <v>19</v>
      </c>
      <c r="K2223" s="1" t="s">
        <v>20</v>
      </c>
      <c r="L2223" s="1">
        <v>17000000</v>
      </c>
      <c r="M2223" s="1">
        <v>2015</v>
      </c>
      <c r="N2223" s="1">
        <v>5.7</v>
      </c>
    </row>
    <row r="2224" spans="1:14" x14ac:dyDescent="0.25">
      <c r="A2224" s="2" t="s">
        <v>4881</v>
      </c>
      <c r="B2224" s="2">
        <v>54</v>
      </c>
      <c r="C2224" s="2">
        <v>91</v>
      </c>
      <c r="D2224" s="2">
        <v>16702864</v>
      </c>
      <c r="E2224" s="2" t="s">
        <v>557</v>
      </c>
      <c r="F2224" s="2" t="s">
        <v>319</v>
      </c>
      <c r="G2224" s="2" t="s">
        <v>4882</v>
      </c>
      <c r="H2224" s="2">
        <v>8023</v>
      </c>
      <c r="I2224" s="2">
        <v>49</v>
      </c>
      <c r="J2224" s="2" t="s">
        <v>19</v>
      </c>
      <c r="K2224" s="2" t="s">
        <v>20</v>
      </c>
      <c r="L2224" s="2">
        <v>18000000</v>
      </c>
      <c r="M2224" s="2">
        <v>2004</v>
      </c>
      <c r="N2224" s="2">
        <v>5.2</v>
      </c>
    </row>
    <row r="2225" spans="1:14" x14ac:dyDescent="0.25">
      <c r="A2225" s="1" t="s">
        <v>3026</v>
      </c>
      <c r="B2225" s="1">
        <v>99</v>
      </c>
      <c r="C2225" s="1">
        <v>125</v>
      </c>
      <c r="D2225" s="1">
        <v>15561627</v>
      </c>
      <c r="E2225" s="1" t="s">
        <v>1671</v>
      </c>
      <c r="F2225" s="1" t="s">
        <v>4452</v>
      </c>
      <c r="G2225" s="1" t="s">
        <v>4883</v>
      </c>
      <c r="H2225" s="1">
        <v>39105</v>
      </c>
      <c r="I2225" s="1">
        <v>359</v>
      </c>
      <c r="J2225" s="1" t="s">
        <v>19</v>
      </c>
      <c r="K2225" s="1" t="s">
        <v>20</v>
      </c>
      <c r="L2225" s="1">
        <v>18000000</v>
      </c>
      <c r="M2225" s="1">
        <v>2001</v>
      </c>
      <c r="N2225" s="1">
        <v>7.5</v>
      </c>
    </row>
    <row r="2226" spans="1:14" x14ac:dyDescent="0.25">
      <c r="A2226" s="2" t="s">
        <v>2478</v>
      </c>
      <c r="B2226" s="2">
        <v>412</v>
      </c>
      <c r="C2226" s="2">
        <v>122</v>
      </c>
      <c r="D2226" s="2">
        <v>17750583</v>
      </c>
      <c r="E2226" s="2" t="s">
        <v>817</v>
      </c>
      <c r="F2226" s="2" t="s">
        <v>128</v>
      </c>
      <c r="G2226" s="2" t="s">
        <v>4884</v>
      </c>
      <c r="H2226" s="2">
        <v>93548</v>
      </c>
      <c r="I2226" s="2">
        <v>307</v>
      </c>
      <c r="J2226" s="2" t="s">
        <v>19</v>
      </c>
      <c r="K2226" s="2" t="s">
        <v>31</v>
      </c>
      <c r="L2226" s="2">
        <v>30000000</v>
      </c>
      <c r="M2226" s="2">
        <v>2015</v>
      </c>
      <c r="N2226" s="2">
        <v>7.2</v>
      </c>
    </row>
    <row r="2227" spans="1:14" x14ac:dyDescent="0.25">
      <c r="A2227" s="1" t="s">
        <v>673</v>
      </c>
      <c r="B2227" s="1">
        <v>107</v>
      </c>
      <c r="C2227" s="1">
        <v>102</v>
      </c>
      <c r="D2227" s="1">
        <v>14793904</v>
      </c>
      <c r="E2227" s="1" t="s">
        <v>877</v>
      </c>
      <c r="F2227" s="1" t="s">
        <v>1188</v>
      </c>
      <c r="G2227" s="1" t="s">
        <v>4885</v>
      </c>
      <c r="H2227" s="1">
        <v>28209</v>
      </c>
      <c r="I2227" s="1">
        <v>80</v>
      </c>
      <c r="J2227" s="1" t="s">
        <v>19</v>
      </c>
      <c r="K2227" s="1" t="s">
        <v>162</v>
      </c>
      <c r="L2227" s="1">
        <v>18000000</v>
      </c>
      <c r="M2227" s="1">
        <v>2009</v>
      </c>
      <c r="N2227" s="1">
        <v>5.3</v>
      </c>
    </row>
    <row r="2228" spans="1:14" x14ac:dyDescent="0.25">
      <c r="A2228" s="2" t="s">
        <v>3864</v>
      </c>
      <c r="B2228" s="2">
        <v>192</v>
      </c>
      <c r="C2228" s="2">
        <v>90</v>
      </c>
      <c r="D2228" s="2">
        <v>15281286</v>
      </c>
      <c r="E2228" s="2" t="s">
        <v>753</v>
      </c>
      <c r="F2228" s="2" t="s">
        <v>166</v>
      </c>
      <c r="G2228" s="2" t="s">
        <v>4886</v>
      </c>
      <c r="H2228" s="2">
        <v>64646</v>
      </c>
      <c r="I2228" s="2">
        <v>105</v>
      </c>
      <c r="J2228" s="2" t="s">
        <v>19</v>
      </c>
      <c r="K2228" s="2" t="s">
        <v>20</v>
      </c>
      <c r="L2228" s="2">
        <v>18000000</v>
      </c>
      <c r="M2228" s="2">
        <v>2009</v>
      </c>
      <c r="N2228" s="2">
        <v>6.5</v>
      </c>
    </row>
    <row r="2229" spans="1:14" x14ac:dyDescent="0.25">
      <c r="A2229" s="1" t="s">
        <v>4887</v>
      </c>
      <c r="B2229" s="1">
        <v>25</v>
      </c>
      <c r="C2229" s="1">
        <v>98</v>
      </c>
      <c r="D2229" s="1">
        <v>8000000</v>
      </c>
      <c r="E2229" s="1" t="s">
        <v>79</v>
      </c>
      <c r="F2229" s="1" t="s">
        <v>3073</v>
      </c>
      <c r="G2229" s="1" t="s">
        <v>4888</v>
      </c>
      <c r="H2229" s="1">
        <v>1400</v>
      </c>
      <c r="I2229" s="1">
        <v>41</v>
      </c>
      <c r="J2229" s="1" t="s">
        <v>19</v>
      </c>
      <c r="K2229" s="1" t="s">
        <v>20</v>
      </c>
      <c r="L2229" s="1">
        <v>18000000</v>
      </c>
      <c r="M2229" s="1">
        <v>1981</v>
      </c>
      <c r="N2229" s="1">
        <v>5</v>
      </c>
    </row>
    <row r="2230" spans="1:14" x14ac:dyDescent="0.25">
      <c r="A2230" s="2" t="s">
        <v>4889</v>
      </c>
      <c r="B2230" s="2">
        <v>104</v>
      </c>
      <c r="C2230" s="2">
        <v>109</v>
      </c>
      <c r="D2230" s="2">
        <v>13491653</v>
      </c>
      <c r="E2230" s="2" t="s">
        <v>1962</v>
      </c>
      <c r="F2230" s="2" t="s">
        <v>60</v>
      </c>
      <c r="G2230" s="2" t="s">
        <v>4890</v>
      </c>
      <c r="H2230" s="2">
        <v>23728</v>
      </c>
      <c r="I2230" s="2">
        <v>213</v>
      </c>
      <c r="J2230" s="2" t="s">
        <v>19</v>
      </c>
      <c r="K2230" s="2" t="s">
        <v>20</v>
      </c>
      <c r="L2230" s="2">
        <v>18000000</v>
      </c>
      <c r="M2230" s="2">
        <v>2001</v>
      </c>
      <c r="N2230" s="2">
        <v>6.1</v>
      </c>
    </row>
    <row r="2231" spans="1:14" x14ac:dyDescent="0.25">
      <c r="A2231" s="2" t="s">
        <v>4891</v>
      </c>
      <c r="B2231" s="2">
        <v>146</v>
      </c>
      <c r="C2231" s="2">
        <v>90</v>
      </c>
      <c r="D2231" s="2">
        <v>10494494</v>
      </c>
      <c r="E2231" s="2" t="s">
        <v>201</v>
      </c>
      <c r="F2231" s="2" t="s">
        <v>4892</v>
      </c>
      <c r="G2231" s="2" t="s">
        <v>4893</v>
      </c>
      <c r="H2231" s="2">
        <v>19586</v>
      </c>
      <c r="I2231" s="2">
        <v>109</v>
      </c>
      <c r="J2231" s="2" t="s">
        <v>19</v>
      </c>
      <c r="K2231" s="2" t="s">
        <v>20</v>
      </c>
      <c r="L2231" s="2">
        <v>18000000</v>
      </c>
      <c r="M2231" s="2">
        <v>2013</v>
      </c>
      <c r="N2231" s="2">
        <v>4.4000000000000004</v>
      </c>
    </row>
    <row r="2232" spans="1:14" x14ac:dyDescent="0.25">
      <c r="A2232" s="1" t="s">
        <v>584</v>
      </c>
      <c r="B2232" s="1">
        <v>124</v>
      </c>
      <c r="C2232" s="1">
        <v>112</v>
      </c>
      <c r="D2232" s="1">
        <v>7837632</v>
      </c>
      <c r="E2232" s="1" t="s">
        <v>1671</v>
      </c>
      <c r="F2232" s="1" t="s">
        <v>1195</v>
      </c>
      <c r="G2232" s="1" t="s">
        <v>4894</v>
      </c>
      <c r="H2232" s="1">
        <v>46396</v>
      </c>
      <c r="I2232" s="1">
        <v>287</v>
      </c>
      <c r="J2232" s="1" t="s">
        <v>19</v>
      </c>
      <c r="K2232" s="1" t="s">
        <v>20</v>
      </c>
      <c r="L2232" s="1">
        <v>18000000</v>
      </c>
      <c r="M2232" s="1">
        <v>1997</v>
      </c>
      <c r="N2232" s="1">
        <v>7.5</v>
      </c>
    </row>
    <row r="2233" spans="1:14" x14ac:dyDescent="0.25">
      <c r="A2233" s="2" t="s">
        <v>1883</v>
      </c>
      <c r="B2233" s="2">
        <v>107</v>
      </c>
      <c r="C2233" s="2">
        <v>94</v>
      </c>
      <c r="D2233" s="2">
        <v>15155772</v>
      </c>
      <c r="E2233" s="2" t="s">
        <v>753</v>
      </c>
      <c r="F2233" s="2" t="s">
        <v>3685</v>
      </c>
      <c r="G2233" s="2" t="s">
        <v>4895</v>
      </c>
      <c r="H2233" s="2">
        <v>8895</v>
      </c>
      <c r="I2233" s="2">
        <v>48</v>
      </c>
      <c r="J2233" s="2" t="s">
        <v>19</v>
      </c>
      <c r="K2233" s="2" t="s">
        <v>20</v>
      </c>
      <c r="L2233" s="2">
        <v>18000000</v>
      </c>
      <c r="M2233" s="2">
        <v>2014</v>
      </c>
      <c r="N2233" s="2">
        <v>5.7</v>
      </c>
    </row>
    <row r="2234" spans="1:14" x14ac:dyDescent="0.25">
      <c r="A2234" s="1" t="s">
        <v>4896</v>
      </c>
      <c r="B2234" s="1">
        <v>11</v>
      </c>
      <c r="C2234" s="1">
        <v>105</v>
      </c>
      <c r="D2234" s="1">
        <v>8508843</v>
      </c>
      <c r="E2234" s="1" t="s">
        <v>2028</v>
      </c>
      <c r="F2234" s="1" t="s">
        <v>1069</v>
      </c>
      <c r="G2234" s="1" t="s">
        <v>4897</v>
      </c>
      <c r="H2234" s="1">
        <v>7470</v>
      </c>
      <c r="I2234" s="1">
        <v>35</v>
      </c>
      <c r="J2234" s="1" t="s">
        <v>19</v>
      </c>
      <c r="K2234" s="1" t="s">
        <v>20</v>
      </c>
      <c r="L2234" s="1">
        <v>18000000</v>
      </c>
      <c r="M2234" s="1">
        <v>1989</v>
      </c>
      <c r="N2234" s="1">
        <v>5.5</v>
      </c>
    </row>
    <row r="2235" spans="1:14" x14ac:dyDescent="0.25">
      <c r="A2235" s="2" t="s">
        <v>4898</v>
      </c>
      <c r="B2235" s="2">
        <v>93</v>
      </c>
      <c r="C2235" s="2">
        <v>104</v>
      </c>
      <c r="D2235" s="2">
        <v>7739049</v>
      </c>
      <c r="E2235" s="2" t="s">
        <v>753</v>
      </c>
      <c r="F2235" s="2" t="s">
        <v>1924</v>
      </c>
      <c r="G2235" s="2" t="s">
        <v>4899</v>
      </c>
      <c r="H2235" s="2">
        <v>10680</v>
      </c>
      <c r="I2235" s="2">
        <v>112</v>
      </c>
      <c r="J2235" s="2" t="s">
        <v>19</v>
      </c>
      <c r="K2235" s="2" t="s">
        <v>162</v>
      </c>
      <c r="L2235" s="2">
        <v>18000000</v>
      </c>
      <c r="M2235" s="2">
        <v>2004</v>
      </c>
      <c r="N2235" s="2">
        <v>7.1</v>
      </c>
    </row>
    <row r="2236" spans="1:14" x14ac:dyDescent="0.25">
      <c r="A2236" s="1" t="s">
        <v>2428</v>
      </c>
      <c r="B2236" s="1">
        <v>38</v>
      </c>
      <c r="C2236" s="1">
        <v>112</v>
      </c>
      <c r="D2236" s="1">
        <v>6734844</v>
      </c>
      <c r="E2236" s="1" t="s">
        <v>129</v>
      </c>
      <c r="F2236" s="1" t="s">
        <v>4900</v>
      </c>
      <c r="G2236" s="1" t="s">
        <v>4901</v>
      </c>
      <c r="H2236" s="1">
        <v>29591</v>
      </c>
      <c r="I2236" s="1">
        <v>118</v>
      </c>
      <c r="J2236" s="1" t="s">
        <v>19</v>
      </c>
      <c r="K2236" s="1" t="s">
        <v>20</v>
      </c>
      <c r="L2236" s="1">
        <v>17000000</v>
      </c>
      <c r="M2236" s="1">
        <v>1986</v>
      </c>
      <c r="N2236" s="1">
        <v>5.9</v>
      </c>
    </row>
    <row r="2237" spans="1:14" x14ac:dyDescent="0.25">
      <c r="A2237" s="2" t="s">
        <v>4902</v>
      </c>
      <c r="B2237" s="2">
        <v>60</v>
      </c>
      <c r="C2237" s="2">
        <v>108</v>
      </c>
      <c r="D2237" s="2">
        <v>6000000</v>
      </c>
      <c r="E2237" s="2" t="s">
        <v>23</v>
      </c>
      <c r="F2237" s="2" t="s">
        <v>770</v>
      </c>
      <c r="G2237" s="2" t="s">
        <v>4903</v>
      </c>
      <c r="H2237" s="2">
        <v>10832</v>
      </c>
      <c r="I2237" s="2">
        <v>102</v>
      </c>
      <c r="J2237" s="2" t="s">
        <v>19</v>
      </c>
      <c r="K2237" s="2" t="s">
        <v>20</v>
      </c>
      <c r="L2237" s="2">
        <v>18000000</v>
      </c>
      <c r="M2237" s="2">
        <v>1981</v>
      </c>
      <c r="N2237" s="2">
        <v>6.7</v>
      </c>
    </row>
    <row r="2238" spans="1:14" x14ac:dyDescent="0.25">
      <c r="A2238" s="1" t="s">
        <v>4015</v>
      </c>
      <c r="B2238" s="1">
        <v>184</v>
      </c>
      <c r="C2238" s="1">
        <v>112</v>
      </c>
      <c r="D2238" s="1">
        <v>6615578</v>
      </c>
      <c r="E2238" s="1" t="s">
        <v>2886</v>
      </c>
      <c r="F2238" s="1" t="s">
        <v>4904</v>
      </c>
      <c r="G2238" s="1" t="s">
        <v>4905</v>
      </c>
      <c r="H2238" s="1">
        <v>15352</v>
      </c>
      <c r="I2238" s="1">
        <v>82</v>
      </c>
      <c r="J2238" s="1" t="s">
        <v>19</v>
      </c>
      <c r="K2238" s="1" t="s">
        <v>432</v>
      </c>
      <c r="L2238" s="1">
        <v>13000000</v>
      </c>
      <c r="M2238" s="1">
        <v>2009</v>
      </c>
      <c r="N2238" s="1">
        <v>7</v>
      </c>
    </row>
    <row r="2239" spans="1:14" x14ac:dyDescent="0.25">
      <c r="A2239" s="2" t="s">
        <v>154</v>
      </c>
      <c r="B2239" s="2">
        <v>148</v>
      </c>
      <c r="C2239" s="2">
        <v>127</v>
      </c>
      <c r="D2239" s="2">
        <v>5887457</v>
      </c>
      <c r="E2239" s="2" t="s">
        <v>2001</v>
      </c>
      <c r="F2239" s="2" t="s">
        <v>24</v>
      </c>
      <c r="G2239" s="2" t="s">
        <v>4906</v>
      </c>
      <c r="H2239" s="2">
        <v>142416</v>
      </c>
      <c r="I2239" s="2">
        <v>420</v>
      </c>
      <c r="J2239" s="2" t="s">
        <v>19</v>
      </c>
      <c r="K2239" s="2" t="s">
        <v>20</v>
      </c>
      <c r="L2239" s="2">
        <v>18000000</v>
      </c>
      <c r="M2239" s="2">
        <v>1994</v>
      </c>
      <c r="N2239" s="2">
        <v>7.9</v>
      </c>
    </row>
    <row r="2240" spans="1:14" x14ac:dyDescent="0.25">
      <c r="A2240" s="1" t="s">
        <v>3600</v>
      </c>
      <c r="B2240" s="1">
        <v>217</v>
      </c>
      <c r="C2240" s="1">
        <v>111</v>
      </c>
      <c r="D2240" s="1">
        <v>13362308</v>
      </c>
      <c r="E2240" s="1" t="s">
        <v>1671</v>
      </c>
      <c r="F2240" s="1" t="s">
        <v>47</v>
      </c>
      <c r="G2240" s="1" t="s">
        <v>4907</v>
      </c>
      <c r="H2240" s="1">
        <v>31898</v>
      </c>
      <c r="I2240" s="1">
        <v>111</v>
      </c>
      <c r="J2240" s="1" t="s">
        <v>19</v>
      </c>
      <c r="K2240" s="1" t="s">
        <v>20</v>
      </c>
      <c r="L2240" s="1">
        <v>18000000</v>
      </c>
      <c r="M2240" s="1">
        <v>2013</v>
      </c>
      <c r="N2240" s="1">
        <v>6.9</v>
      </c>
    </row>
    <row r="2241" spans="1:14" x14ac:dyDescent="0.25">
      <c r="A2241" s="2" t="s">
        <v>1047</v>
      </c>
      <c r="B2241" s="2">
        <v>160</v>
      </c>
      <c r="C2241" s="2">
        <v>126</v>
      </c>
      <c r="D2241" s="2">
        <v>5701643</v>
      </c>
      <c r="E2241" s="2" t="s">
        <v>1680</v>
      </c>
      <c r="F2241" s="2" t="s">
        <v>140</v>
      </c>
      <c r="G2241" s="2" t="s">
        <v>4908</v>
      </c>
      <c r="H2241" s="2">
        <v>37635</v>
      </c>
      <c r="I2241" s="2">
        <v>165</v>
      </c>
      <c r="J2241" s="2" t="s">
        <v>4909</v>
      </c>
      <c r="K2241" s="2" t="s">
        <v>3216</v>
      </c>
      <c r="L2241" s="2">
        <v>20000000</v>
      </c>
      <c r="M2241" s="2">
        <v>2007</v>
      </c>
      <c r="N2241" s="2">
        <v>7.3</v>
      </c>
    </row>
    <row r="2242" spans="1:14" x14ac:dyDescent="0.25">
      <c r="A2242" s="1" t="s">
        <v>690</v>
      </c>
      <c r="B2242" s="1">
        <v>209</v>
      </c>
      <c r="C2242" s="1">
        <v>114</v>
      </c>
      <c r="D2242" s="1">
        <v>5694401</v>
      </c>
      <c r="E2242" s="1" t="s">
        <v>201</v>
      </c>
      <c r="F2242" s="1" t="s">
        <v>35</v>
      </c>
      <c r="G2242" s="1" t="s">
        <v>4910</v>
      </c>
      <c r="H2242" s="1">
        <v>194489</v>
      </c>
      <c r="I2242" s="1">
        <v>192</v>
      </c>
      <c r="J2242" s="1" t="s">
        <v>19</v>
      </c>
      <c r="K2242" s="1" t="s">
        <v>31</v>
      </c>
      <c r="L2242" s="1">
        <v>18000000</v>
      </c>
      <c r="M2242" s="1">
        <v>2008</v>
      </c>
      <c r="N2242" s="1">
        <v>7.3</v>
      </c>
    </row>
    <row r="2243" spans="1:14" x14ac:dyDescent="0.25">
      <c r="A2243" s="2" t="s">
        <v>4911</v>
      </c>
      <c r="B2243" s="2">
        <v>40</v>
      </c>
      <c r="C2243" s="2">
        <v>99</v>
      </c>
      <c r="D2243" s="2">
        <v>5333658</v>
      </c>
      <c r="E2243" s="2" t="s">
        <v>366</v>
      </c>
      <c r="F2243" s="2" t="s">
        <v>4857</v>
      </c>
      <c r="G2243" s="2" t="s">
        <v>4912</v>
      </c>
      <c r="H2243" s="2">
        <v>2541</v>
      </c>
      <c r="I2243" s="2">
        <v>54</v>
      </c>
      <c r="J2243" s="2" t="s">
        <v>19</v>
      </c>
      <c r="K2243" s="2" t="s">
        <v>20</v>
      </c>
      <c r="L2243" s="2">
        <v>20000000</v>
      </c>
      <c r="M2243" s="2">
        <v>1982</v>
      </c>
      <c r="N2243" s="2">
        <v>3.5</v>
      </c>
    </row>
    <row r="2244" spans="1:14" x14ac:dyDescent="0.25">
      <c r="A2244" s="1" t="s">
        <v>480</v>
      </c>
      <c r="B2244" s="1">
        <v>85</v>
      </c>
      <c r="C2244" s="1">
        <v>150</v>
      </c>
      <c r="D2244" s="1">
        <v>4414535</v>
      </c>
      <c r="E2244" s="1" t="s">
        <v>1671</v>
      </c>
      <c r="F2244" s="1" t="s">
        <v>4913</v>
      </c>
      <c r="G2244" s="1" t="s">
        <v>4914</v>
      </c>
      <c r="H2244" s="1">
        <v>30618</v>
      </c>
      <c r="I2244" s="1">
        <v>224</v>
      </c>
      <c r="J2244" s="1" t="s">
        <v>19</v>
      </c>
      <c r="K2244" s="1" t="s">
        <v>31</v>
      </c>
      <c r="L2244" s="1">
        <v>18000000</v>
      </c>
      <c r="M2244" s="1">
        <v>1996</v>
      </c>
      <c r="N2244" s="1">
        <v>7.8</v>
      </c>
    </row>
    <row r="2245" spans="1:14" x14ac:dyDescent="0.25">
      <c r="A2245" s="1" t="s">
        <v>4915</v>
      </c>
      <c r="B2245" s="1">
        <v>263</v>
      </c>
      <c r="C2245" s="1">
        <v>112</v>
      </c>
      <c r="D2245" s="1">
        <v>3707794</v>
      </c>
      <c r="E2245" s="1" t="s">
        <v>782</v>
      </c>
      <c r="F2245" s="1" t="s">
        <v>49</v>
      </c>
      <c r="G2245" s="1" t="s">
        <v>4916</v>
      </c>
      <c r="H2245" s="1">
        <v>31359</v>
      </c>
      <c r="I2245" s="1">
        <v>156</v>
      </c>
      <c r="J2245" s="1" t="s">
        <v>19</v>
      </c>
      <c r="K2245" s="1" t="s">
        <v>4917</v>
      </c>
      <c r="L2245" s="1">
        <v>18000000</v>
      </c>
      <c r="M2245" s="1">
        <v>2016</v>
      </c>
      <c r="N2245" s="1">
        <v>6.7</v>
      </c>
    </row>
    <row r="2246" spans="1:14" x14ac:dyDescent="0.25">
      <c r="A2246" s="2" t="s">
        <v>1929</v>
      </c>
      <c r="B2246" s="2">
        <v>128</v>
      </c>
      <c r="C2246" s="2">
        <v>108</v>
      </c>
      <c r="D2246" s="2">
        <v>3203044</v>
      </c>
      <c r="E2246" s="2" t="s">
        <v>877</v>
      </c>
      <c r="F2246" s="2" t="s">
        <v>1929</v>
      </c>
      <c r="G2246" s="2" t="s">
        <v>4918</v>
      </c>
      <c r="H2246" s="2">
        <v>25165</v>
      </c>
      <c r="I2246" s="2">
        <v>155</v>
      </c>
      <c r="J2246" s="2" t="s">
        <v>19</v>
      </c>
      <c r="K2246" s="2" t="s">
        <v>20</v>
      </c>
      <c r="L2246" s="2">
        <v>18000000</v>
      </c>
      <c r="M2246" s="2">
        <v>2003</v>
      </c>
      <c r="N2246" s="2">
        <v>6.4</v>
      </c>
    </row>
    <row r="2247" spans="1:14" x14ac:dyDescent="0.25">
      <c r="A2247" s="1" t="s">
        <v>4919</v>
      </c>
      <c r="B2247" s="1">
        <v>186</v>
      </c>
      <c r="C2247" s="1">
        <v>116</v>
      </c>
      <c r="D2247" s="1">
        <v>4435083</v>
      </c>
      <c r="E2247" s="1" t="s">
        <v>4920</v>
      </c>
      <c r="F2247" s="1" t="s">
        <v>1665</v>
      </c>
      <c r="G2247" s="1" t="s">
        <v>4921</v>
      </c>
      <c r="H2247" s="1">
        <v>27882</v>
      </c>
      <c r="I2247" s="1">
        <v>119</v>
      </c>
      <c r="J2247" s="1" t="s">
        <v>19</v>
      </c>
      <c r="K2247" s="1" t="s">
        <v>220</v>
      </c>
      <c r="L2247" s="1">
        <v>18000000</v>
      </c>
      <c r="M2247" s="1">
        <v>2013</v>
      </c>
      <c r="N2247" s="1">
        <v>7.1</v>
      </c>
    </row>
    <row r="2248" spans="1:14" x14ac:dyDescent="0.25">
      <c r="A2248" s="1" t="s">
        <v>4922</v>
      </c>
      <c r="B2248" s="1">
        <v>292</v>
      </c>
      <c r="C2248" s="1">
        <v>144</v>
      </c>
      <c r="D2248" s="1">
        <v>2222647</v>
      </c>
      <c r="E2248" s="1" t="s">
        <v>3553</v>
      </c>
      <c r="F2248" s="1" t="s">
        <v>4923</v>
      </c>
      <c r="G2248" s="1" t="s">
        <v>4924</v>
      </c>
      <c r="H2248" s="1">
        <v>52958</v>
      </c>
      <c r="I2248" s="1">
        <v>193</v>
      </c>
      <c r="J2248" s="1" t="s">
        <v>3804</v>
      </c>
      <c r="K2248" s="1" t="s">
        <v>432</v>
      </c>
      <c r="L2248" s="1">
        <v>12000000</v>
      </c>
      <c r="M2248" s="1">
        <v>2009</v>
      </c>
      <c r="N2248" s="1">
        <v>7.8</v>
      </c>
    </row>
    <row r="2249" spans="1:14" x14ac:dyDescent="0.25">
      <c r="A2249" s="1" t="s">
        <v>4925</v>
      </c>
      <c r="B2249" s="1">
        <v>70</v>
      </c>
      <c r="C2249" s="1">
        <v>93</v>
      </c>
      <c r="D2249" s="1">
        <v>3500000</v>
      </c>
      <c r="E2249" s="1" t="s">
        <v>4926</v>
      </c>
      <c r="F2249" s="1" t="s">
        <v>710</v>
      </c>
      <c r="G2249" s="1" t="s">
        <v>4927</v>
      </c>
      <c r="H2249" s="1">
        <v>10082</v>
      </c>
      <c r="I2249" s="1">
        <v>100</v>
      </c>
      <c r="J2249" s="1" t="s">
        <v>19</v>
      </c>
      <c r="K2249" s="1" t="s">
        <v>20</v>
      </c>
      <c r="L2249" s="1">
        <v>2700000</v>
      </c>
      <c r="M2249" s="1">
        <v>1986</v>
      </c>
      <c r="N2249" s="1">
        <v>5.9</v>
      </c>
    </row>
    <row r="2250" spans="1:14" x14ac:dyDescent="0.25">
      <c r="A2250" s="2" t="s">
        <v>1333</v>
      </c>
      <c r="B2250" s="2">
        <v>79</v>
      </c>
      <c r="C2250" s="2">
        <v>103</v>
      </c>
      <c r="D2250" s="2">
        <v>676698</v>
      </c>
      <c r="E2250" s="2" t="s">
        <v>1110</v>
      </c>
      <c r="F2250" s="2" t="s">
        <v>1429</v>
      </c>
      <c r="G2250" s="2" t="s">
        <v>4928</v>
      </c>
      <c r="H2250" s="2">
        <v>26730</v>
      </c>
      <c r="I2250" s="2">
        <v>180</v>
      </c>
      <c r="J2250" s="2" t="s">
        <v>19</v>
      </c>
      <c r="K2250" s="2" t="s">
        <v>20</v>
      </c>
      <c r="L2250" s="2">
        <v>18000000</v>
      </c>
      <c r="M2250" s="2">
        <v>2002</v>
      </c>
      <c r="N2250" s="2">
        <v>7.2</v>
      </c>
    </row>
    <row r="2251" spans="1:14" x14ac:dyDescent="0.25">
      <c r="A2251" s="1" t="s">
        <v>4930</v>
      </c>
      <c r="B2251" s="1">
        <v>10</v>
      </c>
      <c r="C2251" s="1">
        <v>121</v>
      </c>
      <c r="D2251" s="1">
        <v>229311</v>
      </c>
      <c r="E2251" s="1" t="s">
        <v>4931</v>
      </c>
      <c r="F2251" s="1" t="s">
        <v>2282</v>
      </c>
      <c r="G2251" s="1" t="s">
        <v>4932</v>
      </c>
      <c r="H2251" s="1">
        <v>899</v>
      </c>
      <c r="I2251" s="1">
        <v>42</v>
      </c>
      <c r="J2251" s="1" t="s">
        <v>19</v>
      </c>
      <c r="K2251" s="1" t="s">
        <v>1748</v>
      </c>
      <c r="L2251" s="1">
        <v>11350000</v>
      </c>
      <c r="M2251" s="1">
        <v>1999</v>
      </c>
      <c r="N2251" s="1">
        <v>6.2</v>
      </c>
    </row>
    <row r="2252" spans="1:14" x14ac:dyDescent="0.25">
      <c r="A2252" s="2" t="s">
        <v>4933</v>
      </c>
      <c r="B2252" s="2">
        <v>112</v>
      </c>
      <c r="C2252" s="2">
        <v>105</v>
      </c>
      <c r="D2252" s="2">
        <v>63260</v>
      </c>
      <c r="E2252" s="2" t="s">
        <v>4934</v>
      </c>
      <c r="F2252" s="2" t="s">
        <v>4331</v>
      </c>
      <c r="G2252" s="2" t="s">
        <v>4935</v>
      </c>
      <c r="H2252" s="2">
        <v>14325</v>
      </c>
      <c r="I2252" s="2">
        <v>90</v>
      </c>
      <c r="J2252" s="2" t="s">
        <v>19</v>
      </c>
      <c r="K2252" s="2" t="s">
        <v>774</v>
      </c>
      <c r="L2252" s="2">
        <v>14000000</v>
      </c>
      <c r="M2252" s="2">
        <v>2006</v>
      </c>
      <c r="N2252" s="2">
        <v>6.7</v>
      </c>
    </row>
    <row r="2253" spans="1:14" x14ac:dyDescent="0.25">
      <c r="A2253" s="2" t="s">
        <v>2972</v>
      </c>
      <c r="B2253" s="2">
        <v>256</v>
      </c>
      <c r="C2253" s="2">
        <v>119</v>
      </c>
      <c r="D2253" s="2">
        <v>121463226</v>
      </c>
      <c r="E2253" s="2" t="s">
        <v>872</v>
      </c>
      <c r="F2253" s="2" t="s">
        <v>108</v>
      </c>
      <c r="G2253" s="2" t="s">
        <v>4937</v>
      </c>
      <c r="H2253" s="2">
        <v>422606</v>
      </c>
      <c r="I2253" s="2">
        <v>555</v>
      </c>
      <c r="J2253" s="2" t="s">
        <v>19</v>
      </c>
      <c r="K2253" s="2" t="s">
        <v>20</v>
      </c>
      <c r="L2253" s="2">
        <v>20000000</v>
      </c>
      <c r="M2253" s="2">
        <v>2007</v>
      </c>
      <c r="N2253" s="2">
        <v>7.6</v>
      </c>
    </row>
    <row r="2254" spans="1:14" x14ac:dyDescent="0.25">
      <c r="A2254" s="1" t="s">
        <v>587</v>
      </c>
      <c r="B2254" s="1">
        <v>97</v>
      </c>
      <c r="C2254" s="1">
        <v>98</v>
      </c>
      <c r="D2254" s="1">
        <v>58006147</v>
      </c>
      <c r="E2254" s="1" t="s">
        <v>2275</v>
      </c>
      <c r="F2254" s="1" t="s">
        <v>4938</v>
      </c>
      <c r="G2254" s="1" t="s">
        <v>4939</v>
      </c>
      <c r="H2254" s="1">
        <v>67653</v>
      </c>
      <c r="I2254" s="1">
        <v>108</v>
      </c>
      <c r="J2254" s="1" t="s">
        <v>19</v>
      </c>
      <c r="K2254" s="1" t="s">
        <v>20</v>
      </c>
      <c r="L2254" s="1">
        <v>23000000</v>
      </c>
      <c r="M2254" s="1">
        <v>2008</v>
      </c>
      <c r="N2254" s="1">
        <v>6.2</v>
      </c>
    </row>
    <row r="2255" spans="1:14" x14ac:dyDescent="0.25">
      <c r="A2255" s="2" t="s">
        <v>4940</v>
      </c>
      <c r="B2255" s="2">
        <v>142</v>
      </c>
      <c r="C2255" s="2">
        <v>80</v>
      </c>
      <c r="D2255" s="2">
        <v>51053787</v>
      </c>
      <c r="E2255" s="2" t="s">
        <v>4941</v>
      </c>
      <c r="F2255" s="2" t="s">
        <v>156</v>
      </c>
      <c r="G2255" s="2" t="s">
        <v>4942</v>
      </c>
      <c r="H2255" s="2">
        <v>45900</v>
      </c>
      <c r="I2255" s="2">
        <v>247</v>
      </c>
      <c r="J2255" s="2" t="s">
        <v>19</v>
      </c>
      <c r="K2255" s="2" t="s">
        <v>20</v>
      </c>
      <c r="L2255" s="2">
        <v>17500000</v>
      </c>
      <c r="M2255" s="2">
        <v>2005</v>
      </c>
      <c r="N2255" s="2">
        <v>6.5</v>
      </c>
    </row>
    <row r="2256" spans="1:14" x14ac:dyDescent="0.25">
      <c r="A2256" s="1" t="s">
        <v>4943</v>
      </c>
      <c r="B2256" s="1">
        <v>187</v>
      </c>
      <c r="C2256" s="1">
        <v>121</v>
      </c>
      <c r="D2256" s="1">
        <v>23472900</v>
      </c>
      <c r="E2256" s="1" t="s">
        <v>1022</v>
      </c>
      <c r="F2256" s="1" t="s">
        <v>153</v>
      </c>
      <c r="G2256" s="1" t="s">
        <v>4944</v>
      </c>
      <c r="H2256" s="1">
        <v>264533</v>
      </c>
      <c r="I2256" s="1">
        <v>609</v>
      </c>
      <c r="J2256" s="1" t="s">
        <v>19</v>
      </c>
      <c r="K2256" s="1" t="s">
        <v>31</v>
      </c>
      <c r="L2256" s="1">
        <v>17500000</v>
      </c>
      <c r="M2256" s="1">
        <v>2004</v>
      </c>
      <c r="N2256" s="1">
        <v>8.1</v>
      </c>
    </row>
    <row r="2257" spans="1:14" x14ac:dyDescent="0.25">
      <c r="A2257" s="2" t="s">
        <v>4945</v>
      </c>
      <c r="B2257" s="2">
        <v>193</v>
      </c>
      <c r="C2257" s="2">
        <v>94</v>
      </c>
      <c r="D2257" s="2">
        <v>39687528</v>
      </c>
      <c r="E2257" s="2" t="s">
        <v>268</v>
      </c>
      <c r="F2257" s="2" t="s">
        <v>4946</v>
      </c>
      <c r="G2257" s="2" t="s">
        <v>4947</v>
      </c>
      <c r="H2257" s="2">
        <v>140780</v>
      </c>
      <c r="I2257" s="2">
        <v>376</v>
      </c>
      <c r="J2257" s="2" t="s">
        <v>19</v>
      </c>
      <c r="K2257" s="2" t="s">
        <v>774</v>
      </c>
      <c r="L2257" s="2">
        <v>24000000</v>
      </c>
      <c r="M2257" s="2">
        <v>2007</v>
      </c>
      <c r="N2257" s="2">
        <v>6.3</v>
      </c>
    </row>
    <row r="2258" spans="1:14" x14ac:dyDescent="0.25">
      <c r="A2258" s="1" t="s">
        <v>4948</v>
      </c>
      <c r="B2258" s="1">
        <v>40</v>
      </c>
      <c r="C2258" s="1">
        <v>93</v>
      </c>
      <c r="D2258" s="1">
        <v>7017178</v>
      </c>
      <c r="E2258" s="1" t="s">
        <v>4949</v>
      </c>
      <c r="F2258" s="1" t="s">
        <v>1516</v>
      </c>
      <c r="G2258" s="1" t="s">
        <v>4950</v>
      </c>
      <c r="H2258" s="1">
        <v>1633</v>
      </c>
      <c r="I2258" s="1">
        <v>17</v>
      </c>
      <c r="J2258" s="1" t="s">
        <v>19</v>
      </c>
      <c r="K2258" s="1" t="s">
        <v>20</v>
      </c>
      <c r="L2258" s="1">
        <v>17500000</v>
      </c>
      <c r="M2258" s="1">
        <v>2013</v>
      </c>
      <c r="N2258" s="1">
        <v>4.4000000000000004</v>
      </c>
    </row>
    <row r="2259" spans="1:14" x14ac:dyDescent="0.25">
      <c r="A2259" s="1" t="s">
        <v>4953</v>
      </c>
      <c r="B2259" s="1">
        <v>38</v>
      </c>
      <c r="C2259" s="1">
        <v>116</v>
      </c>
      <c r="D2259" s="1">
        <v>325491</v>
      </c>
      <c r="E2259" s="1" t="s">
        <v>1100</v>
      </c>
      <c r="F2259" s="1" t="s">
        <v>4954</v>
      </c>
      <c r="G2259" s="1" t="s">
        <v>4955</v>
      </c>
      <c r="H2259" s="1">
        <v>4387</v>
      </c>
      <c r="I2259" s="1">
        <v>67</v>
      </c>
      <c r="J2259" s="1" t="s">
        <v>19</v>
      </c>
      <c r="K2259" s="1" t="s">
        <v>20</v>
      </c>
      <c r="L2259" s="1">
        <v>17500000</v>
      </c>
      <c r="M2259" s="1">
        <v>2002</v>
      </c>
      <c r="N2259" s="1">
        <v>6</v>
      </c>
    </row>
    <row r="2260" spans="1:14" x14ac:dyDescent="0.25">
      <c r="A2260" s="2" t="s">
        <v>1744</v>
      </c>
      <c r="B2260" s="2">
        <v>239</v>
      </c>
      <c r="C2260" s="2">
        <v>101</v>
      </c>
      <c r="D2260" s="2">
        <v>96471845</v>
      </c>
      <c r="E2260" s="2" t="s">
        <v>4148</v>
      </c>
      <c r="F2260" s="2" t="s">
        <v>3618</v>
      </c>
      <c r="G2260" s="2" t="s">
        <v>4956</v>
      </c>
      <c r="H2260" s="2">
        <v>268581</v>
      </c>
      <c r="I2260" s="2">
        <v>1109</v>
      </c>
      <c r="J2260" s="2" t="s">
        <v>19</v>
      </c>
      <c r="K2260" s="2" t="s">
        <v>20</v>
      </c>
      <c r="L2260" s="2">
        <v>17000000</v>
      </c>
      <c r="M2260" s="2">
        <v>2001</v>
      </c>
      <c r="N2260" s="2">
        <v>7.6</v>
      </c>
    </row>
    <row r="2261" spans="1:14" x14ac:dyDescent="0.25">
      <c r="A2261" s="1" t="s">
        <v>14</v>
      </c>
      <c r="B2261" s="1">
        <v>250</v>
      </c>
      <c r="C2261" s="1">
        <v>154</v>
      </c>
      <c r="D2261" s="1">
        <v>85200000</v>
      </c>
      <c r="E2261" s="1" t="s">
        <v>41</v>
      </c>
      <c r="F2261" s="1" t="s">
        <v>1490</v>
      </c>
      <c r="G2261" s="1" t="s">
        <v>4957</v>
      </c>
      <c r="H2261" s="1">
        <v>488537</v>
      </c>
      <c r="I2261" s="1">
        <v>1076</v>
      </c>
      <c r="J2261" s="1" t="s">
        <v>19</v>
      </c>
      <c r="K2261" s="1" t="s">
        <v>20</v>
      </c>
      <c r="L2261" s="1">
        <v>18500000</v>
      </c>
      <c r="M2261" s="1">
        <v>1986</v>
      </c>
      <c r="N2261" s="1">
        <v>8.4</v>
      </c>
    </row>
    <row r="2262" spans="1:14" x14ac:dyDescent="0.25">
      <c r="A2262" s="2" t="s">
        <v>4958</v>
      </c>
      <c r="B2262" s="2">
        <v>82</v>
      </c>
      <c r="C2262" s="2">
        <v>170</v>
      </c>
      <c r="D2262" s="2">
        <v>72000000</v>
      </c>
      <c r="E2262" s="2" t="s">
        <v>4959</v>
      </c>
      <c r="F2262" s="2" t="s">
        <v>4960</v>
      </c>
      <c r="G2262" s="2" t="s">
        <v>4961</v>
      </c>
      <c r="H2262" s="2">
        <v>66959</v>
      </c>
      <c r="I2262" s="2">
        <v>258</v>
      </c>
      <c r="J2262" s="2" t="s">
        <v>19</v>
      </c>
      <c r="K2262" s="2" t="s">
        <v>20</v>
      </c>
      <c r="L2262" s="2">
        <v>17000000</v>
      </c>
      <c r="M2262" s="2">
        <v>1964</v>
      </c>
      <c r="N2262" s="2">
        <v>7.9</v>
      </c>
    </row>
    <row r="2263" spans="1:14" x14ac:dyDescent="0.25">
      <c r="A2263" s="1" t="s">
        <v>2281</v>
      </c>
      <c r="B2263" s="1">
        <v>140</v>
      </c>
      <c r="C2263" s="1">
        <v>99</v>
      </c>
      <c r="D2263" s="1">
        <v>72219395</v>
      </c>
      <c r="E2263" s="1" t="s">
        <v>1498</v>
      </c>
      <c r="F2263" s="1" t="s">
        <v>2493</v>
      </c>
      <c r="G2263" s="1" t="s">
        <v>4962</v>
      </c>
      <c r="H2263" s="1">
        <v>105585</v>
      </c>
      <c r="I2263" s="1">
        <v>419</v>
      </c>
      <c r="J2263" s="1" t="s">
        <v>19</v>
      </c>
      <c r="K2263" s="1" t="s">
        <v>20</v>
      </c>
      <c r="L2263" s="1">
        <v>17000000</v>
      </c>
      <c r="M2263" s="1">
        <v>1997</v>
      </c>
      <c r="N2263" s="1">
        <v>5.6</v>
      </c>
    </row>
    <row r="2264" spans="1:14" x14ac:dyDescent="0.25">
      <c r="A2264" s="2" t="s">
        <v>3319</v>
      </c>
      <c r="B2264" s="2">
        <v>129</v>
      </c>
      <c r="C2264" s="2">
        <v>104</v>
      </c>
      <c r="D2264" s="2">
        <v>82389560</v>
      </c>
      <c r="E2264" s="2" t="s">
        <v>872</v>
      </c>
      <c r="F2264" s="2" t="s">
        <v>2145</v>
      </c>
      <c r="G2264" s="2" t="s">
        <v>4963</v>
      </c>
      <c r="H2264" s="2">
        <v>106820</v>
      </c>
      <c r="I2264" s="2">
        <v>147</v>
      </c>
      <c r="J2264" s="2" t="s">
        <v>19</v>
      </c>
      <c r="K2264" s="2" t="s">
        <v>20</v>
      </c>
      <c r="L2264" s="2">
        <v>17000000</v>
      </c>
      <c r="M2264" s="2">
        <v>2014</v>
      </c>
      <c r="N2264" s="2">
        <v>6.5</v>
      </c>
    </row>
    <row r="2265" spans="1:14" x14ac:dyDescent="0.25">
      <c r="A2265" s="1" t="s">
        <v>3602</v>
      </c>
      <c r="B2265" s="1">
        <v>285</v>
      </c>
      <c r="C2265" s="1">
        <v>126</v>
      </c>
      <c r="D2265" s="1">
        <v>71502303</v>
      </c>
      <c r="E2265" s="1" t="s">
        <v>4727</v>
      </c>
      <c r="F2265" s="1" t="s">
        <v>1347</v>
      </c>
      <c r="G2265" s="1" t="s">
        <v>4964</v>
      </c>
      <c r="H2265" s="1">
        <v>149966</v>
      </c>
      <c r="I2265" s="1">
        <v>835</v>
      </c>
      <c r="J2265" s="1" t="s">
        <v>19</v>
      </c>
      <c r="K2265" s="1" t="s">
        <v>20</v>
      </c>
      <c r="L2265" s="1">
        <v>12000000</v>
      </c>
      <c r="M2265" s="1">
        <v>2004</v>
      </c>
      <c r="N2265" s="1">
        <v>7.5</v>
      </c>
    </row>
    <row r="2266" spans="1:14" x14ac:dyDescent="0.25">
      <c r="A2266" s="2" t="s">
        <v>2326</v>
      </c>
      <c r="B2266" s="2">
        <v>91</v>
      </c>
      <c r="C2266" s="2">
        <v>110</v>
      </c>
      <c r="D2266" s="2">
        <v>19179969</v>
      </c>
      <c r="E2266" s="2" t="s">
        <v>872</v>
      </c>
      <c r="F2266" s="2" t="s">
        <v>4965</v>
      </c>
      <c r="G2266" s="2" t="s">
        <v>4966</v>
      </c>
      <c r="H2266" s="2">
        <v>54710</v>
      </c>
      <c r="I2266" s="2">
        <v>177</v>
      </c>
      <c r="J2266" s="2" t="s">
        <v>19</v>
      </c>
      <c r="K2266" s="2" t="s">
        <v>20</v>
      </c>
      <c r="L2266" s="2">
        <v>17500000</v>
      </c>
      <c r="M2266" s="2">
        <v>2006</v>
      </c>
      <c r="N2266" s="2">
        <v>6.3</v>
      </c>
    </row>
    <row r="2267" spans="1:14" x14ac:dyDescent="0.25">
      <c r="A2267" s="1" t="s">
        <v>2504</v>
      </c>
      <c r="B2267" s="1">
        <v>318</v>
      </c>
      <c r="C2267" s="1">
        <v>101</v>
      </c>
      <c r="D2267" s="1">
        <v>47000000</v>
      </c>
      <c r="E2267" s="1" t="s">
        <v>2571</v>
      </c>
      <c r="F2267" s="1" t="s">
        <v>907</v>
      </c>
      <c r="G2267" s="1" t="s">
        <v>4967</v>
      </c>
      <c r="H2267" s="1">
        <v>157857</v>
      </c>
      <c r="I2267" s="1">
        <v>1191</v>
      </c>
      <c r="J2267" s="1" t="s">
        <v>19</v>
      </c>
      <c r="K2267" s="1" t="s">
        <v>20</v>
      </c>
      <c r="L2267" s="1">
        <v>300000</v>
      </c>
      <c r="M2267" s="1">
        <v>1978</v>
      </c>
      <c r="N2267" s="1">
        <v>7.9</v>
      </c>
    </row>
    <row r="2268" spans="1:14" x14ac:dyDescent="0.25">
      <c r="A2268" s="1" t="s">
        <v>4968</v>
      </c>
      <c r="B2268" s="1">
        <v>52</v>
      </c>
      <c r="C2268" s="1">
        <v>87</v>
      </c>
      <c r="D2268" s="1">
        <v>37566230</v>
      </c>
      <c r="E2268" s="1" t="s">
        <v>4969</v>
      </c>
      <c r="F2268" s="1" t="s">
        <v>1326</v>
      </c>
      <c r="G2268" s="1" t="s">
        <v>4970</v>
      </c>
      <c r="H2268" s="1">
        <v>3407</v>
      </c>
      <c r="I2268" s="1">
        <v>48</v>
      </c>
      <c r="J2268" s="1" t="s">
        <v>19</v>
      </c>
      <c r="K2268" s="1" t="s">
        <v>20</v>
      </c>
      <c r="L2268" s="1">
        <v>17000000</v>
      </c>
      <c r="M2268" s="1">
        <v>2003</v>
      </c>
      <c r="N2268" s="1">
        <v>5.0999999999999996</v>
      </c>
    </row>
    <row r="2269" spans="1:14" x14ac:dyDescent="0.25">
      <c r="A2269" s="2" t="s">
        <v>3071</v>
      </c>
      <c r="B2269" s="2">
        <v>56</v>
      </c>
      <c r="C2269" s="2">
        <v>123</v>
      </c>
      <c r="D2269" s="2">
        <v>70492685</v>
      </c>
      <c r="E2269" s="2" t="s">
        <v>1289</v>
      </c>
      <c r="F2269" s="2" t="s">
        <v>1403</v>
      </c>
      <c r="G2269" s="2" t="s">
        <v>4971</v>
      </c>
      <c r="H2269" s="2">
        <v>11600</v>
      </c>
      <c r="I2269" s="2">
        <v>64</v>
      </c>
      <c r="J2269" s="2" t="s">
        <v>19</v>
      </c>
      <c r="K2269" s="2" t="s">
        <v>20</v>
      </c>
      <c r="L2269" s="2">
        <v>17000000</v>
      </c>
      <c r="M2269" s="2">
        <v>2013</v>
      </c>
      <c r="N2269" s="2">
        <v>6.7</v>
      </c>
    </row>
    <row r="2270" spans="1:14" x14ac:dyDescent="0.25">
      <c r="A2270" s="1" t="s">
        <v>4060</v>
      </c>
      <c r="B2270" s="1">
        <v>186</v>
      </c>
      <c r="C2270" s="1">
        <v>109</v>
      </c>
      <c r="D2270" s="1">
        <v>35635046</v>
      </c>
      <c r="E2270" s="1" t="s">
        <v>268</v>
      </c>
      <c r="F2270" s="1" t="s">
        <v>189</v>
      </c>
      <c r="G2270" s="1" t="s">
        <v>4972</v>
      </c>
      <c r="H2270" s="1">
        <v>121058</v>
      </c>
      <c r="I2270" s="1">
        <v>482</v>
      </c>
      <c r="J2270" s="1" t="s">
        <v>19</v>
      </c>
      <c r="K2270" s="1" t="s">
        <v>31</v>
      </c>
      <c r="L2270" s="1">
        <v>17000000</v>
      </c>
      <c r="M2270" s="1">
        <v>2006</v>
      </c>
      <c r="N2270" s="1">
        <v>6.7</v>
      </c>
    </row>
    <row r="2271" spans="1:14" x14ac:dyDescent="0.25">
      <c r="A2271" s="2" t="s">
        <v>4973</v>
      </c>
      <c r="B2271" s="2">
        <v>178</v>
      </c>
      <c r="C2271" s="2">
        <v>90</v>
      </c>
      <c r="D2271" s="2">
        <v>45670855</v>
      </c>
      <c r="E2271" s="2" t="s">
        <v>2396</v>
      </c>
      <c r="F2271" s="2" t="s">
        <v>2715</v>
      </c>
      <c r="G2271" s="2" t="s">
        <v>4974</v>
      </c>
      <c r="H2271" s="2">
        <v>67978</v>
      </c>
      <c r="I2271" s="2">
        <v>279</v>
      </c>
      <c r="J2271" s="2" t="s">
        <v>19</v>
      </c>
      <c r="K2271" s="2" t="s">
        <v>162</v>
      </c>
      <c r="L2271" s="2">
        <v>20000000</v>
      </c>
      <c r="M2271" s="2">
        <v>2010</v>
      </c>
      <c r="N2271" s="2">
        <v>5.6</v>
      </c>
    </row>
    <row r="2272" spans="1:14" x14ac:dyDescent="0.25">
      <c r="A2272" s="1" t="s">
        <v>1841</v>
      </c>
      <c r="B2272" s="1">
        <v>140</v>
      </c>
      <c r="C2272" s="1">
        <v>96</v>
      </c>
      <c r="D2272" s="1">
        <v>37939782</v>
      </c>
      <c r="E2272" s="1" t="s">
        <v>877</v>
      </c>
      <c r="F2272" s="1" t="s">
        <v>3662</v>
      </c>
      <c r="G2272" s="1" t="s">
        <v>4975</v>
      </c>
      <c r="H2272" s="1">
        <v>62272</v>
      </c>
      <c r="I2272" s="1">
        <v>207</v>
      </c>
      <c r="J2272" s="1" t="s">
        <v>19</v>
      </c>
      <c r="K2272" s="1" t="s">
        <v>20</v>
      </c>
      <c r="L2272" s="1">
        <v>17000000</v>
      </c>
      <c r="M2272" s="1">
        <v>2002</v>
      </c>
      <c r="N2272" s="1">
        <v>5.6</v>
      </c>
    </row>
    <row r="2273" spans="1:14" x14ac:dyDescent="0.25">
      <c r="A2273" s="2" t="s">
        <v>179</v>
      </c>
      <c r="B2273" s="2">
        <v>469</v>
      </c>
      <c r="C2273" s="2">
        <v>125</v>
      </c>
      <c r="D2273" s="2">
        <v>172051787</v>
      </c>
      <c r="E2273" s="2" t="s">
        <v>41</v>
      </c>
      <c r="F2273" s="2" t="s">
        <v>181</v>
      </c>
      <c r="G2273" s="2" t="s">
        <v>182</v>
      </c>
      <c r="H2273" s="2">
        <v>264186</v>
      </c>
      <c r="I2273" s="2">
        <v>665</v>
      </c>
      <c r="J2273" s="2" t="s">
        <v>19</v>
      </c>
      <c r="K2273" s="2" t="s">
        <v>20</v>
      </c>
      <c r="L2273" s="2">
        <v>170000000</v>
      </c>
      <c r="M2273" s="2">
        <v>2010</v>
      </c>
      <c r="N2273" s="2">
        <v>6.8</v>
      </c>
    </row>
    <row r="2274" spans="1:14" x14ac:dyDescent="0.25">
      <c r="A2274" s="1" t="s">
        <v>4976</v>
      </c>
      <c r="B2274" s="1">
        <v>63</v>
      </c>
      <c r="C2274" s="1">
        <v>82</v>
      </c>
      <c r="D2274" s="1">
        <v>30324946</v>
      </c>
      <c r="E2274" s="1" t="s">
        <v>2971</v>
      </c>
      <c r="F2274" s="1" t="s">
        <v>672</v>
      </c>
      <c r="G2274" s="1" t="s">
        <v>4977</v>
      </c>
      <c r="H2274" s="1">
        <v>48458</v>
      </c>
      <c r="I2274" s="1">
        <v>239</v>
      </c>
      <c r="J2274" s="1" t="s">
        <v>19</v>
      </c>
      <c r="K2274" s="1" t="s">
        <v>20</v>
      </c>
      <c r="L2274" s="1">
        <v>17000000</v>
      </c>
      <c r="M2274" s="1">
        <v>1998</v>
      </c>
      <c r="N2274" s="1">
        <v>6.2</v>
      </c>
    </row>
    <row r="2275" spans="1:14" x14ac:dyDescent="0.25">
      <c r="A2275" s="2" t="s">
        <v>4803</v>
      </c>
      <c r="B2275" s="2">
        <v>148</v>
      </c>
      <c r="C2275" s="2">
        <v>86</v>
      </c>
      <c r="D2275" s="2">
        <v>27854896</v>
      </c>
      <c r="E2275" s="2" t="s">
        <v>385</v>
      </c>
      <c r="F2275" s="2" t="s">
        <v>2431</v>
      </c>
      <c r="G2275" s="2" t="s">
        <v>4978</v>
      </c>
      <c r="H2275" s="2">
        <v>64190</v>
      </c>
      <c r="I2275" s="2">
        <v>129</v>
      </c>
      <c r="J2275" s="2" t="s">
        <v>19</v>
      </c>
      <c r="K2275" s="2" t="s">
        <v>20</v>
      </c>
      <c r="L2275" s="2">
        <v>17000000</v>
      </c>
      <c r="M2275" s="2">
        <v>2011</v>
      </c>
      <c r="N2275" s="2">
        <v>5.6</v>
      </c>
    </row>
    <row r="2276" spans="1:14" x14ac:dyDescent="0.25">
      <c r="A2276" s="1" t="s">
        <v>3337</v>
      </c>
      <c r="B2276" s="1">
        <v>265</v>
      </c>
      <c r="C2276" s="1">
        <v>108</v>
      </c>
      <c r="D2276" s="1">
        <v>41777564</v>
      </c>
      <c r="E2276" s="1" t="s">
        <v>2914</v>
      </c>
      <c r="F2276" s="1" t="s">
        <v>4771</v>
      </c>
      <c r="G2276" s="1" t="s">
        <v>4979</v>
      </c>
      <c r="H2276" s="1">
        <v>129719</v>
      </c>
      <c r="I2276" s="1">
        <v>855</v>
      </c>
      <c r="J2276" s="1" t="s">
        <v>19</v>
      </c>
      <c r="K2276" s="1" t="s">
        <v>20</v>
      </c>
      <c r="L2276" s="1">
        <v>15000000</v>
      </c>
      <c r="M2276" s="1">
        <v>2006</v>
      </c>
      <c r="N2276" s="1">
        <v>6.4</v>
      </c>
    </row>
    <row r="2277" spans="1:14" x14ac:dyDescent="0.25">
      <c r="A2277" s="2" t="s">
        <v>2182</v>
      </c>
      <c r="B2277" s="2">
        <v>75</v>
      </c>
      <c r="C2277" s="2">
        <v>98</v>
      </c>
      <c r="D2277" s="2">
        <v>22734486</v>
      </c>
      <c r="E2277" s="2" t="s">
        <v>872</v>
      </c>
      <c r="F2277" s="2" t="s">
        <v>1846</v>
      </c>
      <c r="G2277" s="2" t="s">
        <v>4980</v>
      </c>
      <c r="H2277" s="2">
        <v>11815</v>
      </c>
      <c r="I2277" s="2">
        <v>117</v>
      </c>
      <c r="J2277" s="2" t="s">
        <v>19</v>
      </c>
      <c r="K2277" s="2" t="s">
        <v>20</v>
      </c>
      <c r="L2277" s="2">
        <v>17000000</v>
      </c>
      <c r="M2277" s="2">
        <v>2003</v>
      </c>
      <c r="N2277" s="2">
        <v>5.6</v>
      </c>
    </row>
    <row r="2278" spans="1:14" x14ac:dyDescent="0.25">
      <c r="A2278" s="1" t="s">
        <v>3735</v>
      </c>
      <c r="B2278" s="1">
        <v>113</v>
      </c>
      <c r="C2278" s="1">
        <v>129</v>
      </c>
      <c r="D2278" s="1">
        <v>44469602</v>
      </c>
      <c r="E2278" s="1" t="s">
        <v>855</v>
      </c>
      <c r="F2278" s="1" t="s">
        <v>4981</v>
      </c>
      <c r="G2278" s="1" t="s">
        <v>4982</v>
      </c>
      <c r="H2278" s="1">
        <v>23480</v>
      </c>
      <c r="I2278" s="1">
        <v>83</v>
      </c>
      <c r="J2278" s="1" t="s">
        <v>19</v>
      </c>
      <c r="K2278" s="1" t="s">
        <v>20</v>
      </c>
      <c r="L2278" s="1">
        <v>17000000</v>
      </c>
      <c r="M2278" s="1">
        <v>2015</v>
      </c>
      <c r="N2278" s="1">
        <v>7.4</v>
      </c>
    </row>
    <row r="2279" spans="1:14" x14ac:dyDescent="0.25">
      <c r="A2279" s="2" t="s">
        <v>4983</v>
      </c>
      <c r="B2279" s="2">
        <v>223</v>
      </c>
      <c r="C2279" s="2">
        <v>112</v>
      </c>
      <c r="D2279" s="2">
        <v>64998368</v>
      </c>
      <c r="E2279" s="2" t="s">
        <v>2971</v>
      </c>
      <c r="F2279" s="2" t="s">
        <v>1256</v>
      </c>
      <c r="G2279" s="2" t="s">
        <v>4984</v>
      </c>
      <c r="H2279" s="2">
        <v>213898</v>
      </c>
      <c r="I2279" s="2">
        <v>250</v>
      </c>
      <c r="J2279" s="2" t="s">
        <v>19</v>
      </c>
      <c r="K2279" s="2" t="s">
        <v>20</v>
      </c>
      <c r="L2279" s="2">
        <v>17000000</v>
      </c>
      <c r="M2279" s="2">
        <v>2012</v>
      </c>
      <c r="N2279" s="2">
        <v>7.2</v>
      </c>
    </row>
    <row r="2280" spans="1:14" x14ac:dyDescent="0.25">
      <c r="A2280" s="1" t="s">
        <v>3287</v>
      </c>
      <c r="B2280" s="1">
        <v>50</v>
      </c>
      <c r="C2280" s="1">
        <v>108</v>
      </c>
      <c r="D2280" s="1">
        <v>19693891</v>
      </c>
      <c r="E2280" s="1" t="s">
        <v>2139</v>
      </c>
      <c r="F2280" s="1" t="s">
        <v>757</v>
      </c>
      <c r="G2280" s="1" t="s">
        <v>4985</v>
      </c>
      <c r="H2280" s="1">
        <v>12993</v>
      </c>
      <c r="I2280" s="1">
        <v>107</v>
      </c>
      <c r="J2280" s="1" t="s">
        <v>19</v>
      </c>
      <c r="K2280" s="1" t="s">
        <v>20</v>
      </c>
      <c r="L2280" s="1">
        <v>34000000</v>
      </c>
      <c r="M2280" s="1">
        <v>2001</v>
      </c>
      <c r="N2280" s="1">
        <v>4.9000000000000004</v>
      </c>
    </row>
    <row r="2281" spans="1:14" x14ac:dyDescent="0.25">
      <c r="A2281" s="2" t="s">
        <v>44</v>
      </c>
      <c r="B2281" s="2">
        <v>125</v>
      </c>
      <c r="C2281" s="2">
        <v>121</v>
      </c>
      <c r="D2281" s="2">
        <v>16311763</v>
      </c>
      <c r="E2281" s="2" t="s">
        <v>1100</v>
      </c>
      <c r="F2281" s="2" t="s">
        <v>1589</v>
      </c>
      <c r="G2281" s="2" t="s">
        <v>4986</v>
      </c>
      <c r="H2281" s="2">
        <v>50656</v>
      </c>
      <c r="I2281" s="2">
        <v>416</v>
      </c>
      <c r="J2281" s="2" t="s">
        <v>19</v>
      </c>
      <c r="K2281" s="2" t="s">
        <v>31</v>
      </c>
      <c r="L2281" s="2">
        <v>17000000</v>
      </c>
      <c r="M2281" s="2">
        <v>1998</v>
      </c>
      <c r="N2281" s="2">
        <v>7.5</v>
      </c>
    </row>
    <row r="2282" spans="1:14" x14ac:dyDescent="0.25">
      <c r="A2282" s="1" t="s">
        <v>4987</v>
      </c>
      <c r="B2282" s="1">
        <v>81</v>
      </c>
      <c r="C2282" s="1">
        <v>89</v>
      </c>
      <c r="D2282" s="1">
        <v>12693621</v>
      </c>
      <c r="E2282" s="1" t="s">
        <v>1498</v>
      </c>
      <c r="F2282" s="1" t="s">
        <v>1043</v>
      </c>
      <c r="G2282" s="1" t="s">
        <v>4988</v>
      </c>
      <c r="H2282" s="1">
        <v>10885</v>
      </c>
      <c r="I2282" s="1">
        <v>271</v>
      </c>
      <c r="J2282" s="1" t="s">
        <v>19</v>
      </c>
      <c r="K2282" s="1" t="s">
        <v>20</v>
      </c>
      <c r="L2282" s="1">
        <v>17000000</v>
      </c>
      <c r="M2282" s="1">
        <v>2002</v>
      </c>
      <c r="N2282" s="1">
        <v>4.8</v>
      </c>
    </row>
    <row r="2283" spans="1:14" x14ac:dyDescent="0.25">
      <c r="A2283" s="2" t="s">
        <v>4989</v>
      </c>
      <c r="B2283" s="2">
        <v>37</v>
      </c>
      <c r="C2283" s="2">
        <v>89</v>
      </c>
      <c r="D2283" s="2">
        <v>15655665</v>
      </c>
      <c r="E2283" s="2" t="s">
        <v>877</v>
      </c>
      <c r="F2283" s="2" t="s">
        <v>2857</v>
      </c>
      <c r="G2283" s="2" t="s">
        <v>4990</v>
      </c>
      <c r="H2283" s="2">
        <v>9104</v>
      </c>
      <c r="I2283" s="2">
        <v>112</v>
      </c>
      <c r="J2283" s="2" t="s">
        <v>19</v>
      </c>
      <c r="K2283" s="2" t="s">
        <v>20</v>
      </c>
      <c r="L2283" s="2">
        <v>4000000</v>
      </c>
      <c r="M2283" s="2">
        <v>2006</v>
      </c>
      <c r="N2283" s="2">
        <v>3.1</v>
      </c>
    </row>
    <row r="2284" spans="1:14" x14ac:dyDescent="0.25">
      <c r="A2284" s="1" t="s">
        <v>4991</v>
      </c>
      <c r="B2284" s="1">
        <v>44</v>
      </c>
      <c r="C2284" s="1">
        <v>73</v>
      </c>
      <c r="D2284" s="1">
        <v>11634458</v>
      </c>
      <c r="E2284" s="1" t="s">
        <v>4992</v>
      </c>
      <c r="F2284" s="1" t="s">
        <v>920</v>
      </c>
      <c r="G2284" s="1" t="s">
        <v>4993</v>
      </c>
      <c r="H2284" s="1">
        <v>2045</v>
      </c>
      <c r="I2284" s="1">
        <v>37</v>
      </c>
      <c r="J2284" s="1" t="s">
        <v>19</v>
      </c>
      <c r="K2284" s="1" t="s">
        <v>20</v>
      </c>
      <c r="L2284" s="1">
        <v>17000000</v>
      </c>
      <c r="M2284" s="1">
        <v>1999</v>
      </c>
      <c r="N2284" s="1">
        <v>5.8</v>
      </c>
    </row>
    <row r="2285" spans="1:14" x14ac:dyDescent="0.25">
      <c r="A2285" s="2" t="s">
        <v>1528</v>
      </c>
      <c r="B2285" s="2">
        <v>197</v>
      </c>
      <c r="C2285" s="2">
        <v>132</v>
      </c>
      <c r="D2285" s="2">
        <v>27154426</v>
      </c>
      <c r="E2285" s="2" t="s">
        <v>1100</v>
      </c>
      <c r="F2285" s="2" t="s">
        <v>153</v>
      </c>
      <c r="G2285" s="2" t="s">
        <v>4994</v>
      </c>
      <c r="H2285" s="2">
        <v>52852</v>
      </c>
      <c r="I2285" s="2">
        <v>138</v>
      </c>
      <c r="J2285" s="2" t="s">
        <v>19</v>
      </c>
      <c r="K2285" s="2" t="s">
        <v>20</v>
      </c>
      <c r="L2285" s="2">
        <v>17000000</v>
      </c>
      <c r="M2285" s="2">
        <v>2009</v>
      </c>
      <c r="N2285" s="2">
        <v>6.7</v>
      </c>
    </row>
    <row r="2286" spans="1:14" x14ac:dyDescent="0.25">
      <c r="A2286" s="2" t="s">
        <v>4995</v>
      </c>
      <c r="B2286" s="2">
        <v>543</v>
      </c>
      <c r="C2286" s="2">
        <v>96</v>
      </c>
      <c r="D2286" s="2">
        <v>54239856</v>
      </c>
      <c r="E2286" s="2" t="s">
        <v>2914</v>
      </c>
      <c r="F2286" s="2" t="s">
        <v>1563</v>
      </c>
      <c r="G2286" s="2" t="s">
        <v>4996</v>
      </c>
      <c r="H2286" s="2">
        <v>125016</v>
      </c>
      <c r="I2286" s="2">
        <v>789</v>
      </c>
      <c r="J2286" s="2" t="s">
        <v>19</v>
      </c>
      <c r="K2286" s="2" t="s">
        <v>20</v>
      </c>
      <c r="L2286" s="2">
        <v>17000000</v>
      </c>
      <c r="M2286" s="2">
        <v>2013</v>
      </c>
      <c r="N2286" s="2">
        <v>6.5</v>
      </c>
    </row>
    <row r="2287" spans="1:14" x14ac:dyDescent="0.25">
      <c r="A2287" s="1" t="s">
        <v>2037</v>
      </c>
      <c r="B2287" s="1">
        <v>112</v>
      </c>
      <c r="C2287" s="1">
        <v>98</v>
      </c>
      <c r="D2287" s="1">
        <v>8662318</v>
      </c>
      <c r="E2287" s="1" t="s">
        <v>877</v>
      </c>
      <c r="F2287" s="1" t="s">
        <v>4685</v>
      </c>
      <c r="G2287" s="1" t="s">
        <v>4997</v>
      </c>
      <c r="H2287" s="1">
        <v>15033</v>
      </c>
      <c r="I2287" s="1">
        <v>75</v>
      </c>
      <c r="J2287" s="1" t="s">
        <v>19</v>
      </c>
      <c r="K2287" s="1" t="s">
        <v>20</v>
      </c>
      <c r="L2287" s="1">
        <v>17000000</v>
      </c>
      <c r="M2287" s="1">
        <v>2009</v>
      </c>
      <c r="N2287" s="1">
        <v>5.9</v>
      </c>
    </row>
    <row r="2288" spans="1:14" x14ac:dyDescent="0.25">
      <c r="A2288" s="2" t="s">
        <v>911</v>
      </c>
      <c r="B2288" s="2">
        <v>153</v>
      </c>
      <c r="C2288" s="2">
        <v>107</v>
      </c>
      <c r="D2288" s="2">
        <v>7156725</v>
      </c>
      <c r="E2288" s="2" t="s">
        <v>2921</v>
      </c>
      <c r="F2288" s="2" t="s">
        <v>142</v>
      </c>
      <c r="G2288" s="2" t="s">
        <v>4999</v>
      </c>
      <c r="H2288" s="2">
        <v>22639</v>
      </c>
      <c r="I2288" s="2">
        <v>217</v>
      </c>
      <c r="J2288" s="2" t="s">
        <v>19</v>
      </c>
      <c r="K2288" s="2" t="s">
        <v>20</v>
      </c>
      <c r="L2288" s="2">
        <v>19000000</v>
      </c>
      <c r="M2288" s="2">
        <v>2006</v>
      </c>
      <c r="N2288" s="2">
        <v>5.5</v>
      </c>
    </row>
    <row r="2289" spans="1:14" x14ac:dyDescent="0.25">
      <c r="A2289" s="1" t="s">
        <v>5000</v>
      </c>
      <c r="B2289" s="1">
        <v>94</v>
      </c>
      <c r="C2289" s="1">
        <v>134</v>
      </c>
      <c r="D2289" s="1">
        <v>15681020</v>
      </c>
      <c r="E2289" s="1" t="s">
        <v>3410</v>
      </c>
      <c r="F2289" s="1" t="s">
        <v>234</v>
      </c>
      <c r="G2289" s="1" t="s">
        <v>5001</v>
      </c>
      <c r="H2289" s="1">
        <v>33570</v>
      </c>
      <c r="I2289" s="1">
        <v>259</v>
      </c>
      <c r="J2289" s="1" t="s">
        <v>19</v>
      </c>
      <c r="K2289" s="1" t="s">
        <v>31</v>
      </c>
      <c r="L2289" s="1">
        <v>17000000</v>
      </c>
      <c r="M2289" s="1">
        <v>1987</v>
      </c>
      <c r="N2289" s="1">
        <v>3.6</v>
      </c>
    </row>
    <row r="2290" spans="1:14" x14ac:dyDescent="0.25">
      <c r="A2290" s="1" t="s">
        <v>5002</v>
      </c>
      <c r="B2290" s="1">
        <v>157</v>
      </c>
      <c r="C2290" s="1">
        <v>122</v>
      </c>
      <c r="D2290" s="1">
        <v>6855137</v>
      </c>
      <c r="E2290" s="1" t="s">
        <v>268</v>
      </c>
      <c r="F2290" s="1" t="s">
        <v>200</v>
      </c>
      <c r="G2290" s="1" t="s">
        <v>5003</v>
      </c>
      <c r="H2290" s="1">
        <v>88590</v>
      </c>
      <c r="I2290" s="1">
        <v>419</v>
      </c>
      <c r="J2290" s="1" t="s">
        <v>19</v>
      </c>
      <c r="K2290" s="1" t="s">
        <v>432</v>
      </c>
      <c r="L2290" s="1">
        <v>17000000</v>
      </c>
      <c r="M2290" s="1">
        <v>2006</v>
      </c>
      <c r="N2290" s="1">
        <v>7.4</v>
      </c>
    </row>
    <row r="2291" spans="1:14" x14ac:dyDescent="0.25">
      <c r="A2291" s="1" t="s">
        <v>5005</v>
      </c>
      <c r="B2291" s="1">
        <v>21</v>
      </c>
      <c r="C2291" s="1">
        <v>97</v>
      </c>
      <c r="D2291" s="1">
        <v>2315683</v>
      </c>
      <c r="E2291" s="1" t="s">
        <v>5006</v>
      </c>
      <c r="F2291" s="1" t="s">
        <v>1682</v>
      </c>
      <c r="G2291" s="1" t="s">
        <v>5007</v>
      </c>
      <c r="H2291" s="1">
        <v>4081</v>
      </c>
      <c r="I2291" s="1">
        <v>28</v>
      </c>
      <c r="J2291" s="1" t="s">
        <v>19</v>
      </c>
      <c r="K2291" s="1" t="s">
        <v>31</v>
      </c>
      <c r="L2291" s="1">
        <v>17000000</v>
      </c>
      <c r="M2291" s="1">
        <v>1986</v>
      </c>
      <c r="N2291" s="1">
        <v>3</v>
      </c>
    </row>
    <row r="2292" spans="1:14" x14ac:dyDescent="0.25">
      <c r="A2292" s="2" t="s">
        <v>1227</v>
      </c>
      <c r="B2292" s="2">
        <v>236</v>
      </c>
      <c r="C2292" s="2">
        <v>110</v>
      </c>
      <c r="D2292" s="2">
        <v>39825798</v>
      </c>
      <c r="E2292" s="2" t="s">
        <v>1610</v>
      </c>
      <c r="F2292" s="2" t="s">
        <v>949</v>
      </c>
      <c r="G2292" s="2" t="s">
        <v>5008</v>
      </c>
      <c r="H2292" s="2">
        <v>295375</v>
      </c>
      <c r="I2292" s="2">
        <v>645</v>
      </c>
      <c r="J2292" s="2" t="s">
        <v>19</v>
      </c>
      <c r="K2292" s="2" t="s">
        <v>20</v>
      </c>
      <c r="L2292" s="2">
        <v>16000000</v>
      </c>
      <c r="M2292" s="2">
        <v>2006</v>
      </c>
      <c r="N2292" s="2">
        <v>7.6</v>
      </c>
    </row>
    <row r="2293" spans="1:14" x14ac:dyDescent="0.25">
      <c r="A2293" s="1" t="s">
        <v>5009</v>
      </c>
      <c r="B2293" s="1">
        <v>50</v>
      </c>
      <c r="C2293" s="1">
        <v>102</v>
      </c>
      <c r="D2293" s="1">
        <v>2000000</v>
      </c>
      <c r="E2293" s="1" t="s">
        <v>3747</v>
      </c>
      <c r="F2293" s="1" t="s">
        <v>5010</v>
      </c>
      <c r="G2293" s="1" t="s">
        <v>5011</v>
      </c>
      <c r="H2293" s="1">
        <v>1275</v>
      </c>
      <c r="I2293" s="1">
        <v>27</v>
      </c>
      <c r="J2293" s="1" t="s">
        <v>19</v>
      </c>
      <c r="K2293" s="1" t="s">
        <v>20</v>
      </c>
      <c r="L2293" s="1">
        <v>17000000</v>
      </c>
      <c r="M2293" s="1">
        <v>1981</v>
      </c>
      <c r="N2293" s="1">
        <v>6.4</v>
      </c>
    </row>
    <row r="2294" spans="1:14" x14ac:dyDescent="0.25">
      <c r="A2294" s="2" t="s">
        <v>706</v>
      </c>
      <c r="B2294" s="2">
        <v>106</v>
      </c>
      <c r="C2294" s="2">
        <v>98</v>
      </c>
      <c r="D2294" s="2">
        <v>1569918</v>
      </c>
      <c r="E2294" s="2" t="s">
        <v>2623</v>
      </c>
      <c r="F2294" s="2" t="s">
        <v>5012</v>
      </c>
      <c r="G2294" s="2" t="s">
        <v>5013</v>
      </c>
      <c r="H2294" s="2">
        <v>16234</v>
      </c>
      <c r="I2294" s="2">
        <v>113</v>
      </c>
      <c r="J2294" s="2" t="s">
        <v>19</v>
      </c>
      <c r="K2294" s="2" t="s">
        <v>3523</v>
      </c>
      <c r="L2294" s="2">
        <v>17000000</v>
      </c>
      <c r="M2294" s="2">
        <v>2003</v>
      </c>
      <c r="N2294" s="2">
        <v>6.9</v>
      </c>
    </row>
    <row r="2295" spans="1:14" x14ac:dyDescent="0.25">
      <c r="A2295" s="1" t="s">
        <v>1425</v>
      </c>
      <c r="B2295" s="1">
        <v>106</v>
      </c>
      <c r="C2295" s="1">
        <v>120</v>
      </c>
      <c r="D2295" s="1">
        <v>106869</v>
      </c>
      <c r="E2295" s="1" t="s">
        <v>2472</v>
      </c>
      <c r="F2295" s="1" t="s">
        <v>394</v>
      </c>
      <c r="G2295" s="1" t="s">
        <v>5014</v>
      </c>
      <c r="H2295" s="1">
        <v>13762</v>
      </c>
      <c r="I2295" s="1">
        <v>39</v>
      </c>
      <c r="J2295" s="1" t="s">
        <v>19</v>
      </c>
      <c r="K2295" s="1" t="s">
        <v>774</v>
      </c>
      <c r="L2295" s="1">
        <v>17000000</v>
      </c>
      <c r="M2295" s="1">
        <v>2014</v>
      </c>
      <c r="N2295" s="1">
        <v>6.6</v>
      </c>
    </row>
    <row r="2296" spans="1:14" x14ac:dyDescent="0.25">
      <c r="A2296" s="2" t="s">
        <v>4171</v>
      </c>
      <c r="B2296" s="2">
        <v>173</v>
      </c>
      <c r="C2296" s="2">
        <v>160</v>
      </c>
      <c r="D2296" s="2">
        <v>273420</v>
      </c>
      <c r="E2296" s="2" t="s">
        <v>5015</v>
      </c>
      <c r="F2296" s="2" t="s">
        <v>445</v>
      </c>
      <c r="G2296" s="2" t="s">
        <v>5016</v>
      </c>
      <c r="H2296" s="2">
        <v>32671</v>
      </c>
      <c r="I2296" s="2">
        <v>238</v>
      </c>
      <c r="J2296" s="2" t="s">
        <v>19</v>
      </c>
      <c r="K2296" s="2" t="s">
        <v>774</v>
      </c>
      <c r="L2296" s="2">
        <v>17000000</v>
      </c>
      <c r="M2296" s="2">
        <v>2006</v>
      </c>
      <c r="N2296" s="2">
        <v>5.5</v>
      </c>
    </row>
    <row r="2297" spans="1:14" x14ac:dyDescent="0.25">
      <c r="A2297" s="1" t="s">
        <v>5018</v>
      </c>
      <c r="B2297" s="1">
        <v>145</v>
      </c>
      <c r="C2297" s="1">
        <v>83</v>
      </c>
      <c r="D2297" s="1">
        <v>4930798</v>
      </c>
      <c r="E2297" s="1" t="s">
        <v>2571</v>
      </c>
      <c r="F2297" s="1" t="s">
        <v>5019</v>
      </c>
      <c r="G2297" s="1" t="s">
        <v>5020</v>
      </c>
      <c r="H2297" s="1">
        <v>16268</v>
      </c>
      <c r="I2297" s="1">
        <v>108</v>
      </c>
      <c r="J2297" s="1" t="s">
        <v>19</v>
      </c>
      <c r="K2297" s="1" t="s">
        <v>20</v>
      </c>
      <c r="L2297" s="1">
        <v>17000000</v>
      </c>
      <c r="M2297" s="1">
        <v>2012</v>
      </c>
      <c r="N2297" s="1">
        <v>4.0999999999999996</v>
      </c>
    </row>
    <row r="2298" spans="1:14" x14ac:dyDescent="0.25">
      <c r="A2298" s="2" t="s">
        <v>5021</v>
      </c>
      <c r="B2298" s="2">
        <v>31</v>
      </c>
      <c r="C2298" s="2">
        <v>102</v>
      </c>
      <c r="D2298" s="2">
        <v>59847242</v>
      </c>
      <c r="E2298" s="2" t="s">
        <v>3922</v>
      </c>
      <c r="F2298" s="2" t="s">
        <v>2968</v>
      </c>
      <c r="G2298" s="2" t="s">
        <v>5022</v>
      </c>
      <c r="H2298" s="2">
        <v>55895</v>
      </c>
      <c r="I2298" s="2">
        <v>115</v>
      </c>
      <c r="J2298" s="2" t="s">
        <v>19</v>
      </c>
      <c r="K2298" s="2" t="s">
        <v>20</v>
      </c>
      <c r="L2298" s="2">
        <v>16500000</v>
      </c>
      <c r="M2298" s="2">
        <v>1991</v>
      </c>
      <c r="N2298" s="2">
        <v>6.8</v>
      </c>
    </row>
    <row r="2299" spans="1:14" x14ac:dyDescent="0.25">
      <c r="A2299" s="1" t="s">
        <v>5023</v>
      </c>
      <c r="B2299" s="1">
        <v>105</v>
      </c>
      <c r="C2299" s="1">
        <v>122</v>
      </c>
      <c r="D2299" s="1">
        <v>220914</v>
      </c>
      <c r="E2299" s="1" t="s">
        <v>2886</v>
      </c>
      <c r="F2299" s="1" t="s">
        <v>55</v>
      </c>
      <c r="G2299" s="1" t="s">
        <v>5024</v>
      </c>
      <c r="H2299" s="1">
        <v>13239</v>
      </c>
      <c r="I2299" s="1">
        <v>97</v>
      </c>
      <c r="J2299" s="1" t="s">
        <v>19</v>
      </c>
      <c r="K2299" s="1" t="s">
        <v>20</v>
      </c>
      <c r="L2299" s="1">
        <v>16800000</v>
      </c>
      <c r="M2299" s="1">
        <v>2006</v>
      </c>
      <c r="N2299" s="1">
        <v>6.5</v>
      </c>
    </row>
    <row r="2300" spans="1:14" x14ac:dyDescent="0.25">
      <c r="A2300" s="1" t="s">
        <v>427</v>
      </c>
      <c r="B2300" s="1">
        <v>114</v>
      </c>
      <c r="C2300" s="1">
        <v>126</v>
      </c>
      <c r="D2300" s="1">
        <v>43848100</v>
      </c>
      <c r="E2300" s="1" t="s">
        <v>1007</v>
      </c>
      <c r="F2300" s="1" t="s">
        <v>1277</v>
      </c>
      <c r="G2300" s="1" t="s">
        <v>5025</v>
      </c>
      <c r="H2300" s="1">
        <v>119150</v>
      </c>
      <c r="I2300" s="1">
        <v>219</v>
      </c>
      <c r="J2300" s="1" t="s">
        <v>19</v>
      </c>
      <c r="K2300" s="1" t="s">
        <v>20</v>
      </c>
      <c r="L2300" s="1">
        <v>15000000</v>
      </c>
      <c r="M2300" s="1">
        <v>1987</v>
      </c>
      <c r="N2300" s="1">
        <v>7.4</v>
      </c>
    </row>
    <row r="2301" spans="1:14" x14ac:dyDescent="0.25">
      <c r="A2301" s="2" t="s">
        <v>584</v>
      </c>
      <c r="B2301" s="2">
        <v>69</v>
      </c>
      <c r="C2301" s="2">
        <v>136</v>
      </c>
      <c r="D2301" s="2">
        <v>42700000</v>
      </c>
      <c r="E2301" s="2" t="s">
        <v>129</v>
      </c>
      <c r="F2301" s="2" t="s">
        <v>62</v>
      </c>
      <c r="G2301" s="2" t="s">
        <v>5026</v>
      </c>
      <c r="H2301" s="2">
        <v>78392</v>
      </c>
      <c r="I2301" s="2">
        <v>196</v>
      </c>
      <c r="J2301" s="2" t="s">
        <v>19</v>
      </c>
      <c r="K2301" s="2" t="s">
        <v>20</v>
      </c>
      <c r="L2301" s="2">
        <v>16500000</v>
      </c>
      <c r="M2301" s="2">
        <v>1995</v>
      </c>
      <c r="N2301" s="2">
        <v>7.7</v>
      </c>
    </row>
    <row r="2302" spans="1:14" x14ac:dyDescent="0.25">
      <c r="A2302" s="1" t="s">
        <v>5027</v>
      </c>
      <c r="B2302" s="1">
        <v>150</v>
      </c>
      <c r="C2302" s="1">
        <v>120</v>
      </c>
      <c r="D2302" s="1">
        <v>18663911</v>
      </c>
      <c r="E2302" s="1" t="s">
        <v>2886</v>
      </c>
      <c r="F2302" s="1" t="s">
        <v>156</v>
      </c>
      <c r="G2302" s="1" t="s">
        <v>5028</v>
      </c>
      <c r="H2302" s="1">
        <v>46204</v>
      </c>
      <c r="I2302" s="1">
        <v>151</v>
      </c>
      <c r="J2302" s="1" t="s">
        <v>19</v>
      </c>
      <c r="K2302" s="1" t="s">
        <v>31</v>
      </c>
      <c r="L2302" s="1">
        <v>16500000</v>
      </c>
      <c r="M2302" s="1">
        <v>2007</v>
      </c>
      <c r="N2302" s="1">
        <v>7.1</v>
      </c>
    </row>
    <row r="2303" spans="1:14" x14ac:dyDescent="0.25">
      <c r="A2303" s="2" t="s">
        <v>5029</v>
      </c>
      <c r="B2303" s="2">
        <v>72</v>
      </c>
      <c r="C2303" s="2">
        <v>108</v>
      </c>
      <c r="D2303" s="2">
        <v>11702090</v>
      </c>
      <c r="E2303" s="2" t="s">
        <v>877</v>
      </c>
      <c r="F2303" s="2" t="s">
        <v>5030</v>
      </c>
      <c r="G2303" s="2" t="s">
        <v>5031</v>
      </c>
      <c r="H2303" s="2">
        <v>37700</v>
      </c>
      <c r="I2303" s="2">
        <v>50</v>
      </c>
      <c r="J2303" s="2" t="s">
        <v>19</v>
      </c>
      <c r="K2303" s="2" t="s">
        <v>20</v>
      </c>
      <c r="L2303" s="2">
        <v>16500000</v>
      </c>
      <c r="M2303" s="2">
        <v>2007</v>
      </c>
      <c r="N2303" s="2">
        <v>6.3</v>
      </c>
    </row>
    <row r="2304" spans="1:14" x14ac:dyDescent="0.25">
      <c r="A2304" s="1" t="s">
        <v>5032</v>
      </c>
      <c r="B2304" s="1">
        <v>158</v>
      </c>
      <c r="C2304" s="1">
        <v>126</v>
      </c>
      <c r="D2304" s="1">
        <v>13005485</v>
      </c>
      <c r="E2304" s="1" t="s">
        <v>1671</v>
      </c>
      <c r="F2304" s="1" t="s">
        <v>1585</v>
      </c>
      <c r="G2304" s="1" t="s">
        <v>5033</v>
      </c>
      <c r="H2304" s="1">
        <v>56665</v>
      </c>
      <c r="I2304" s="1">
        <v>469</v>
      </c>
      <c r="J2304" s="1" t="s">
        <v>19</v>
      </c>
      <c r="K2304" s="1" t="s">
        <v>20</v>
      </c>
      <c r="L2304" s="1">
        <v>15000000</v>
      </c>
      <c r="M2304" s="1">
        <v>2003</v>
      </c>
      <c r="N2304" s="1">
        <v>7.6</v>
      </c>
    </row>
    <row r="2305" spans="1:14" x14ac:dyDescent="0.25">
      <c r="A2305" s="2" t="s">
        <v>600</v>
      </c>
      <c r="B2305" s="2">
        <v>96</v>
      </c>
      <c r="C2305" s="2">
        <v>128</v>
      </c>
      <c r="D2305" s="2">
        <v>95860116</v>
      </c>
      <c r="E2305" s="2" t="s">
        <v>1289</v>
      </c>
      <c r="F2305" s="2" t="s">
        <v>457</v>
      </c>
      <c r="G2305" s="2" t="s">
        <v>5034</v>
      </c>
      <c r="H2305" s="2">
        <v>277451</v>
      </c>
      <c r="I2305" s="2">
        <v>491</v>
      </c>
      <c r="J2305" s="2" t="s">
        <v>19</v>
      </c>
      <c r="K2305" s="2" t="s">
        <v>20</v>
      </c>
      <c r="L2305" s="2">
        <v>16400000</v>
      </c>
      <c r="M2305" s="2">
        <v>1989</v>
      </c>
      <c r="N2305" s="2">
        <v>8</v>
      </c>
    </row>
    <row r="2306" spans="1:14" x14ac:dyDescent="0.25">
      <c r="A2306" s="1" t="s">
        <v>5035</v>
      </c>
      <c r="B2306" s="1">
        <v>84</v>
      </c>
      <c r="C2306" s="1">
        <v>113</v>
      </c>
      <c r="D2306" s="1">
        <v>127175354</v>
      </c>
      <c r="E2306" s="1" t="s">
        <v>872</v>
      </c>
      <c r="F2306" s="1" t="s">
        <v>2264</v>
      </c>
      <c r="G2306" s="1" t="s">
        <v>5036</v>
      </c>
      <c r="H2306" s="1">
        <v>288451</v>
      </c>
      <c r="I2306" s="1">
        <v>438</v>
      </c>
      <c r="J2306" s="1" t="s">
        <v>19</v>
      </c>
      <c r="K2306" s="1" t="s">
        <v>20</v>
      </c>
      <c r="L2306" s="1">
        <v>16000000</v>
      </c>
      <c r="M2306" s="1">
        <v>1994</v>
      </c>
      <c r="N2306" s="1">
        <v>7.3</v>
      </c>
    </row>
    <row r="2307" spans="1:14" x14ac:dyDescent="0.25">
      <c r="A2307" s="2" t="s">
        <v>1883</v>
      </c>
      <c r="B2307" s="2">
        <v>114</v>
      </c>
      <c r="C2307" s="2">
        <v>89</v>
      </c>
      <c r="D2307" s="2">
        <v>92823600</v>
      </c>
      <c r="E2307" s="2" t="s">
        <v>753</v>
      </c>
      <c r="F2307" s="2" t="s">
        <v>5037</v>
      </c>
      <c r="G2307" s="2" t="s">
        <v>5038</v>
      </c>
      <c r="H2307" s="2">
        <v>149108</v>
      </c>
      <c r="I2307" s="2">
        <v>273</v>
      </c>
      <c r="J2307" s="2" t="s">
        <v>19</v>
      </c>
      <c r="K2307" s="2" t="s">
        <v>20</v>
      </c>
      <c r="L2307" s="2">
        <v>16000000</v>
      </c>
      <c r="M2307" s="2">
        <v>1989</v>
      </c>
      <c r="N2307" s="2">
        <v>7.6</v>
      </c>
    </row>
    <row r="2308" spans="1:14" x14ac:dyDescent="0.25">
      <c r="A2308" s="1" t="s">
        <v>4275</v>
      </c>
      <c r="B2308" s="1">
        <v>79</v>
      </c>
      <c r="C2308" s="1">
        <v>129</v>
      </c>
      <c r="D2308" s="1">
        <v>54000000</v>
      </c>
      <c r="E2308" s="1" t="s">
        <v>1671</v>
      </c>
      <c r="F2308" s="1" t="s">
        <v>1723</v>
      </c>
      <c r="G2308" s="1" t="s">
        <v>5039</v>
      </c>
      <c r="H2308" s="1">
        <v>26310</v>
      </c>
      <c r="I2308" s="1">
        <v>154</v>
      </c>
      <c r="J2308" s="1" t="s">
        <v>19</v>
      </c>
      <c r="K2308" s="1" t="s">
        <v>20</v>
      </c>
      <c r="L2308" s="1">
        <v>16000000</v>
      </c>
      <c r="M2308" s="1">
        <v>1982</v>
      </c>
      <c r="N2308" s="1">
        <v>7.8</v>
      </c>
    </row>
    <row r="2309" spans="1:14" x14ac:dyDescent="0.25">
      <c r="A2309" s="2" t="s">
        <v>1295</v>
      </c>
      <c r="B2309" s="2">
        <v>103</v>
      </c>
      <c r="C2309" s="2">
        <v>94</v>
      </c>
      <c r="D2309" s="2">
        <v>68525609</v>
      </c>
      <c r="E2309" s="2" t="s">
        <v>872</v>
      </c>
      <c r="F2309" s="2" t="s">
        <v>1081</v>
      </c>
      <c r="G2309" s="2" t="s">
        <v>5040</v>
      </c>
      <c r="H2309" s="2">
        <v>132963</v>
      </c>
      <c r="I2309" s="2">
        <v>302</v>
      </c>
      <c r="J2309" s="2" t="s">
        <v>19</v>
      </c>
      <c r="K2309" s="2" t="s">
        <v>20</v>
      </c>
      <c r="L2309" s="2">
        <v>15600000</v>
      </c>
      <c r="M2309" s="2">
        <v>2000</v>
      </c>
      <c r="N2309" s="2">
        <v>6.5</v>
      </c>
    </row>
    <row r="2310" spans="1:14" x14ac:dyDescent="0.25">
      <c r="A2310" s="1" t="s">
        <v>1971</v>
      </c>
      <c r="B2310" s="1">
        <v>67</v>
      </c>
      <c r="C2310" s="1">
        <v>106</v>
      </c>
      <c r="D2310" s="1">
        <v>52885587</v>
      </c>
      <c r="E2310" s="1" t="s">
        <v>2139</v>
      </c>
      <c r="F2310" s="1" t="s">
        <v>200</v>
      </c>
      <c r="G2310" s="1" t="s">
        <v>5041</v>
      </c>
      <c r="H2310" s="1">
        <v>35312</v>
      </c>
      <c r="I2310" s="1">
        <v>267</v>
      </c>
      <c r="J2310" s="1" t="s">
        <v>19</v>
      </c>
      <c r="K2310" s="1" t="s">
        <v>20</v>
      </c>
      <c r="L2310" s="1">
        <v>16000000</v>
      </c>
      <c r="M2310" s="1">
        <v>1999</v>
      </c>
      <c r="N2310" s="1">
        <v>6.4</v>
      </c>
    </row>
    <row r="2311" spans="1:14" x14ac:dyDescent="0.25">
      <c r="A2311" s="2" t="s">
        <v>5042</v>
      </c>
      <c r="B2311" s="2">
        <v>576</v>
      </c>
      <c r="C2311" s="2">
        <v>100</v>
      </c>
      <c r="D2311" s="2">
        <v>44667095</v>
      </c>
      <c r="E2311" s="2" t="s">
        <v>753</v>
      </c>
      <c r="F2311" s="2" t="s">
        <v>2839</v>
      </c>
      <c r="G2311" s="2" t="s">
        <v>5043</v>
      </c>
      <c r="H2311" s="2">
        <v>190030</v>
      </c>
      <c r="I2311" s="2">
        <v>583</v>
      </c>
      <c r="J2311" s="2" t="s">
        <v>19</v>
      </c>
      <c r="K2311" s="2" t="s">
        <v>774</v>
      </c>
      <c r="L2311" s="2">
        <v>15000000</v>
      </c>
      <c r="M2311" s="2">
        <v>2011</v>
      </c>
      <c r="N2311" s="2">
        <v>8</v>
      </c>
    </row>
    <row r="2312" spans="1:14" x14ac:dyDescent="0.25">
      <c r="A2312" s="1" t="s">
        <v>1821</v>
      </c>
      <c r="B2312" s="1">
        <v>178</v>
      </c>
      <c r="C2312" s="1">
        <v>89</v>
      </c>
      <c r="D2312" s="1">
        <v>42638165</v>
      </c>
      <c r="E2312" s="1" t="s">
        <v>1085</v>
      </c>
      <c r="F2312" s="1" t="s">
        <v>258</v>
      </c>
      <c r="G2312" s="1" t="s">
        <v>5044</v>
      </c>
      <c r="H2312" s="1">
        <v>42182</v>
      </c>
      <c r="I2312" s="1">
        <v>230</v>
      </c>
      <c r="J2312" s="1" t="s">
        <v>19</v>
      </c>
      <c r="K2312" s="1" t="s">
        <v>20</v>
      </c>
      <c r="L2312" s="1">
        <v>16000000</v>
      </c>
      <c r="M2312" s="1">
        <v>2009</v>
      </c>
      <c r="N2312" s="1">
        <v>4.8</v>
      </c>
    </row>
    <row r="2313" spans="1:14" x14ac:dyDescent="0.25">
      <c r="A2313" s="2" t="s">
        <v>2508</v>
      </c>
      <c r="B2313" s="2">
        <v>487</v>
      </c>
      <c r="C2313" s="2">
        <v>94</v>
      </c>
      <c r="D2313" s="2">
        <v>45507053</v>
      </c>
      <c r="E2313" s="2" t="s">
        <v>4727</v>
      </c>
      <c r="F2313" s="2" t="s">
        <v>540</v>
      </c>
      <c r="G2313" s="2" t="s">
        <v>5045</v>
      </c>
      <c r="H2313" s="2">
        <v>237848</v>
      </c>
      <c r="I2313" s="2">
        <v>377</v>
      </c>
      <c r="J2313" s="2" t="s">
        <v>19</v>
      </c>
      <c r="K2313" s="2" t="s">
        <v>20</v>
      </c>
      <c r="L2313" s="2">
        <v>16000000</v>
      </c>
      <c r="M2313" s="2">
        <v>2012</v>
      </c>
      <c r="N2313" s="2">
        <v>7.8</v>
      </c>
    </row>
    <row r="2314" spans="1:14" x14ac:dyDescent="0.25">
      <c r="A2314" s="1" t="s">
        <v>490</v>
      </c>
      <c r="B2314" s="1">
        <v>196</v>
      </c>
      <c r="C2314" s="1">
        <v>83</v>
      </c>
      <c r="D2314" s="1">
        <v>39511038</v>
      </c>
      <c r="E2314" s="1" t="s">
        <v>2914</v>
      </c>
      <c r="F2314" s="1" t="s">
        <v>2090</v>
      </c>
      <c r="G2314" s="1" t="s">
        <v>5046</v>
      </c>
      <c r="H2314" s="1">
        <v>56269</v>
      </c>
      <c r="I2314" s="1">
        <v>366</v>
      </c>
      <c r="J2314" s="1" t="s">
        <v>19</v>
      </c>
      <c r="K2314" s="1" t="s">
        <v>20</v>
      </c>
      <c r="L2314" s="1">
        <v>16000000</v>
      </c>
      <c r="M2314" s="1">
        <v>2006</v>
      </c>
      <c r="N2314" s="1">
        <v>5.9</v>
      </c>
    </row>
    <row r="2315" spans="1:14" x14ac:dyDescent="0.25">
      <c r="A2315" s="2" t="s">
        <v>5047</v>
      </c>
      <c r="B2315" s="2">
        <v>24</v>
      </c>
      <c r="C2315" s="2">
        <v>111</v>
      </c>
      <c r="D2315" s="2">
        <v>6462576</v>
      </c>
      <c r="E2315" s="2" t="s">
        <v>1671</v>
      </c>
      <c r="F2315" s="2" t="s">
        <v>701</v>
      </c>
      <c r="G2315" s="2" t="s">
        <v>5048</v>
      </c>
      <c r="H2315" s="2">
        <v>1449</v>
      </c>
      <c r="I2315" s="2">
        <v>30</v>
      </c>
      <c r="J2315" s="2" t="s">
        <v>19</v>
      </c>
      <c r="K2315" s="2" t="s">
        <v>20</v>
      </c>
      <c r="L2315" s="2">
        <v>18500000</v>
      </c>
      <c r="M2315" s="2">
        <v>2016</v>
      </c>
      <c r="N2315" s="2">
        <v>5.4</v>
      </c>
    </row>
    <row r="2316" spans="1:14" x14ac:dyDescent="0.25">
      <c r="A2316" s="1" t="s">
        <v>5049</v>
      </c>
      <c r="B2316" s="1">
        <v>56</v>
      </c>
      <c r="C2316" s="1">
        <v>80</v>
      </c>
      <c r="D2316" s="1">
        <v>40363530</v>
      </c>
      <c r="E2316" s="1" t="s">
        <v>1508</v>
      </c>
      <c r="F2316" s="1" t="s">
        <v>2424</v>
      </c>
      <c r="G2316" s="1" t="s">
        <v>5050</v>
      </c>
      <c r="H2316" s="1">
        <v>18254</v>
      </c>
      <c r="I2316" s="1">
        <v>307</v>
      </c>
      <c r="J2316" s="1" t="s">
        <v>19</v>
      </c>
      <c r="K2316" s="1" t="s">
        <v>20</v>
      </c>
      <c r="L2316" s="1">
        <v>16000000</v>
      </c>
      <c r="M2316" s="1">
        <v>2002</v>
      </c>
      <c r="N2316" s="1">
        <v>3.3</v>
      </c>
    </row>
    <row r="2317" spans="1:14" x14ac:dyDescent="0.25">
      <c r="A2317" s="2" t="s">
        <v>225</v>
      </c>
      <c r="B2317" s="2">
        <v>406</v>
      </c>
      <c r="C2317" s="2">
        <v>112</v>
      </c>
      <c r="D2317" s="2">
        <v>37623143</v>
      </c>
      <c r="E2317" s="2" t="s">
        <v>5052</v>
      </c>
      <c r="F2317" s="2" t="s">
        <v>5053</v>
      </c>
      <c r="G2317" s="2" t="s">
        <v>5054</v>
      </c>
      <c r="H2317" s="2">
        <v>467234</v>
      </c>
      <c r="I2317" s="2">
        <v>1083</v>
      </c>
      <c r="J2317" s="2" t="s">
        <v>1391</v>
      </c>
      <c r="K2317" s="2" t="s">
        <v>1748</v>
      </c>
      <c r="L2317" s="2">
        <v>13500000</v>
      </c>
      <c r="M2317" s="2">
        <v>2006</v>
      </c>
      <c r="N2317" s="2">
        <v>8.1999999999999993</v>
      </c>
    </row>
    <row r="2318" spans="1:14" x14ac:dyDescent="0.25">
      <c r="A2318" s="2" t="s">
        <v>2347</v>
      </c>
      <c r="B2318" s="2">
        <v>51</v>
      </c>
      <c r="C2318" s="2">
        <v>94</v>
      </c>
      <c r="D2318" s="2">
        <v>33357476</v>
      </c>
      <c r="E2318" s="2" t="s">
        <v>5055</v>
      </c>
      <c r="F2318" s="2" t="s">
        <v>1369</v>
      </c>
      <c r="G2318" s="2" t="s">
        <v>5056</v>
      </c>
      <c r="H2318" s="2">
        <v>7392</v>
      </c>
      <c r="I2318" s="2">
        <v>53</v>
      </c>
      <c r="J2318" s="2" t="s">
        <v>19</v>
      </c>
      <c r="K2318" s="2" t="s">
        <v>20</v>
      </c>
      <c r="L2318" s="2">
        <v>35000000</v>
      </c>
      <c r="M2318" s="2">
        <v>2001</v>
      </c>
      <c r="N2318" s="2">
        <v>5.4</v>
      </c>
    </row>
    <row r="2319" spans="1:14" x14ac:dyDescent="0.25">
      <c r="A2319" s="1" t="s">
        <v>1461</v>
      </c>
      <c r="B2319" s="1">
        <v>41</v>
      </c>
      <c r="C2319" s="1">
        <v>130</v>
      </c>
      <c r="D2319" s="1">
        <v>28734552</v>
      </c>
      <c r="E2319" s="1" t="s">
        <v>2472</v>
      </c>
      <c r="F2319" s="1" t="s">
        <v>2536</v>
      </c>
      <c r="G2319" s="1" t="s">
        <v>5057</v>
      </c>
      <c r="H2319" s="1">
        <v>9566</v>
      </c>
      <c r="I2319" s="1">
        <v>81</v>
      </c>
      <c r="J2319" s="1" t="s">
        <v>19</v>
      </c>
      <c r="K2319" s="1" t="s">
        <v>20</v>
      </c>
      <c r="L2319" s="1">
        <v>16000000</v>
      </c>
      <c r="M2319" s="1">
        <v>2001</v>
      </c>
      <c r="N2319" s="1">
        <v>6.4</v>
      </c>
    </row>
    <row r="2320" spans="1:14" x14ac:dyDescent="0.25">
      <c r="A2320" s="2" t="s">
        <v>5059</v>
      </c>
      <c r="B2320" s="2">
        <v>138</v>
      </c>
      <c r="C2320" s="2">
        <v>91</v>
      </c>
      <c r="D2320" s="2">
        <v>37300107</v>
      </c>
      <c r="E2320" s="2" t="s">
        <v>2100</v>
      </c>
      <c r="F2320" s="2" t="s">
        <v>2152</v>
      </c>
      <c r="G2320" s="2" t="s">
        <v>5060</v>
      </c>
      <c r="H2320" s="2">
        <v>29147</v>
      </c>
      <c r="I2320" s="2">
        <v>115</v>
      </c>
      <c r="J2320" s="2" t="s">
        <v>19</v>
      </c>
      <c r="K2320" s="2" t="s">
        <v>20</v>
      </c>
      <c r="L2320" s="2">
        <v>16000000</v>
      </c>
      <c r="M2320" s="2">
        <v>2011</v>
      </c>
      <c r="N2320" s="2">
        <v>4.8</v>
      </c>
    </row>
    <row r="2321" spans="1:14" x14ac:dyDescent="0.25">
      <c r="A2321" s="1" t="s">
        <v>3055</v>
      </c>
      <c r="B2321" s="1">
        <v>78</v>
      </c>
      <c r="C2321" s="1">
        <v>91</v>
      </c>
      <c r="D2321" s="1">
        <v>27087695</v>
      </c>
      <c r="E2321" s="1" t="s">
        <v>2509</v>
      </c>
      <c r="F2321" s="1" t="s">
        <v>1877</v>
      </c>
      <c r="G2321" s="1" t="s">
        <v>5061</v>
      </c>
      <c r="H2321" s="1">
        <v>41664</v>
      </c>
      <c r="I2321" s="1">
        <v>205</v>
      </c>
      <c r="J2321" s="1" t="s">
        <v>19</v>
      </c>
      <c r="K2321" s="1" t="s">
        <v>20</v>
      </c>
      <c r="L2321" s="1">
        <v>17700000</v>
      </c>
      <c r="M2321" s="1">
        <v>2001</v>
      </c>
      <c r="N2321" s="1">
        <v>5.9</v>
      </c>
    </row>
    <row r="2322" spans="1:14" x14ac:dyDescent="0.25">
      <c r="A2322" s="2" t="s">
        <v>5062</v>
      </c>
      <c r="B2322" s="2">
        <v>40</v>
      </c>
      <c r="C2322" s="2">
        <v>110</v>
      </c>
      <c r="D2322" s="2">
        <v>30102717</v>
      </c>
      <c r="E2322" s="2" t="s">
        <v>2168</v>
      </c>
      <c r="F2322" s="2" t="s">
        <v>5063</v>
      </c>
      <c r="G2322" s="2" t="s">
        <v>5064</v>
      </c>
      <c r="H2322" s="2">
        <v>28736</v>
      </c>
      <c r="I2322" s="2">
        <v>72</v>
      </c>
      <c r="J2322" s="2" t="s">
        <v>19</v>
      </c>
      <c r="K2322" s="2" t="s">
        <v>20</v>
      </c>
      <c r="L2322" s="2">
        <v>15000000</v>
      </c>
      <c r="M2322" s="2">
        <v>1991</v>
      </c>
      <c r="N2322" s="2">
        <v>5.5</v>
      </c>
    </row>
    <row r="2323" spans="1:14" x14ac:dyDescent="0.25">
      <c r="A2323" s="1" t="s">
        <v>1253</v>
      </c>
      <c r="B2323" s="1">
        <v>285</v>
      </c>
      <c r="C2323" s="1">
        <v>121</v>
      </c>
      <c r="D2323" s="1">
        <v>23618786</v>
      </c>
      <c r="E2323" s="1" t="s">
        <v>5066</v>
      </c>
      <c r="F2323" s="1" t="s">
        <v>3352</v>
      </c>
      <c r="G2323" s="1" t="s">
        <v>5067</v>
      </c>
      <c r="H2323" s="1">
        <v>352695</v>
      </c>
      <c r="I2323" s="1">
        <v>687</v>
      </c>
      <c r="J2323" s="1" t="s">
        <v>19</v>
      </c>
      <c r="K2323" s="1" t="s">
        <v>31</v>
      </c>
      <c r="L2323" s="1">
        <v>8000000</v>
      </c>
      <c r="M2323" s="1">
        <v>2007</v>
      </c>
      <c r="N2323" s="1">
        <v>7.9</v>
      </c>
    </row>
    <row r="2324" spans="1:14" x14ac:dyDescent="0.25">
      <c r="A2324" s="2" t="s">
        <v>5068</v>
      </c>
      <c r="B2324" s="2">
        <v>124</v>
      </c>
      <c r="C2324" s="2">
        <v>114</v>
      </c>
      <c r="D2324" s="2">
        <v>26896744</v>
      </c>
      <c r="E2324" s="2" t="s">
        <v>1289</v>
      </c>
      <c r="F2324" s="2" t="s">
        <v>450</v>
      </c>
      <c r="G2324" s="2" t="s">
        <v>5069</v>
      </c>
      <c r="H2324" s="2">
        <v>16582</v>
      </c>
      <c r="I2324" s="2">
        <v>125</v>
      </c>
      <c r="J2324" s="2" t="s">
        <v>19</v>
      </c>
      <c r="K2324" s="2" t="s">
        <v>20</v>
      </c>
      <c r="L2324" s="2">
        <v>16500000</v>
      </c>
      <c r="M2324" s="2">
        <v>2008</v>
      </c>
      <c r="N2324" s="2">
        <v>4.9000000000000004</v>
      </c>
    </row>
    <row r="2325" spans="1:14" x14ac:dyDescent="0.25">
      <c r="A2325" s="1" t="s">
        <v>1929</v>
      </c>
      <c r="B2325" s="1">
        <v>275</v>
      </c>
      <c r="C2325" s="1">
        <v>96</v>
      </c>
      <c r="D2325" s="1">
        <v>23213577</v>
      </c>
      <c r="E2325" s="1" t="s">
        <v>129</v>
      </c>
      <c r="F2325" s="1" t="s">
        <v>58</v>
      </c>
      <c r="G2325" s="1" t="s">
        <v>5070</v>
      </c>
      <c r="H2325" s="1">
        <v>198111</v>
      </c>
      <c r="I2325" s="1">
        <v>365</v>
      </c>
      <c r="J2325" s="1" t="s">
        <v>19</v>
      </c>
      <c r="K2325" s="1" t="s">
        <v>1748</v>
      </c>
      <c r="L2325" s="1">
        <v>15500000</v>
      </c>
      <c r="M2325" s="1">
        <v>2008</v>
      </c>
      <c r="N2325" s="1">
        <v>7.2</v>
      </c>
    </row>
    <row r="2326" spans="1:14" x14ac:dyDescent="0.25">
      <c r="A2326" s="2" t="s">
        <v>5073</v>
      </c>
      <c r="B2326" s="2">
        <v>67</v>
      </c>
      <c r="C2326" s="2">
        <v>94</v>
      </c>
      <c r="D2326" s="2">
        <v>20627372</v>
      </c>
      <c r="E2326" s="2" t="s">
        <v>753</v>
      </c>
      <c r="F2326" s="2" t="s">
        <v>2186</v>
      </c>
      <c r="G2326" s="2" t="s">
        <v>5074</v>
      </c>
      <c r="H2326" s="2">
        <v>13661</v>
      </c>
      <c r="I2326" s="2">
        <v>134</v>
      </c>
      <c r="J2326" s="2" t="s">
        <v>19</v>
      </c>
      <c r="K2326" s="2" t="s">
        <v>20</v>
      </c>
      <c r="L2326" s="2">
        <v>16000000</v>
      </c>
      <c r="M2326" s="2">
        <v>2000</v>
      </c>
      <c r="N2326" s="2">
        <v>5.3</v>
      </c>
    </row>
    <row r="2327" spans="1:14" x14ac:dyDescent="0.25">
      <c r="A2327" s="1" t="s">
        <v>5075</v>
      </c>
      <c r="B2327" s="1">
        <v>103</v>
      </c>
      <c r="C2327" s="1">
        <v>109</v>
      </c>
      <c r="D2327" s="1">
        <v>16346122</v>
      </c>
      <c r="E2327" s="1" t="s">
        <v>1671</v>
      </c>
      <c r="F2327" s="1" t="s">
        <v>1910</v>
      </c>
      <c r="G2327" s="1" t="s">
        <v>5076</v>
      </c>
      <c r="H2327" s="1">
        <v>25549</v>
      </c>
      <c r="I2327" s="1">
        <v>171</v>
      </c>
      <c r="J2327" s="1" t="s">
        <v>19</v>
      </c>
      <c r="K2327" s="1" t="s">
        <v>20</v>
      </c>
      <c r="L2327" s="1">
        <v>16000000</v>
      </c>
      <c r="M2327" s="1">
        <v>2002</v>
      </c>
      <c r="N2327" s="1">
        <v>7.2</v>
      </c>
    </row>
    <row r="2328" spans="1:14" x14ac:dyDescent="0.25">
      <c r="A2328" s="2" t="s">
        <v>2258</v>
      </c>
      <c r="B2328" s="2">
        <v>300</v>
      </c>
      <c r="C2328" s="2">
        <v>107</v>
      </c>
      <c r="D2328" s="2">
        <v>16204793</v>
      </c>
      <c r="E2328" s="2" t="s">
        <v>492</v>
      </c>
      <c r="F2328" s="2" t="s">
        <v>47</v>
      </c>
      <c r="G2328" s="2" t="s">
        <v>5077</v>
      </c>
      <c r="H2328" s="2">
        <v>92712</v>
      </c>
      <c r="I2328" s="2">
        <v>294</v>
      </c>
      <c r="J2328" s="2" t="s">
        <v>19</v>
      </c>
      <c r="K2328" s="2" t="s">
        <v>20</v>
      </c>
      <c r="L2328" s="2">
        <v>16000000</v>
      </c>
      <c r="M2328" s="2">
        <v>2009</v>
      </c>
      <c r="N2328" s="2">
        <v>5.0999999999999996</v>
      </c>
    </row>
    <row r="2329" spans="1:14" x14ac:dyDescent="0.25">
      <c r="A2329" s="1" t="s">
        <v>4661</v>
      </c>
      <c r="B2329" s="1">
        <v>84</v>
      </c>
      <c r="C2329" s="1">
        <v>96</v>
      </c>
      <c r="D2329" s="1">
        <v>15427192</v>
      </c>
      <c r="E2329" s="1" t="s">
        <v>5078</v>
      </c>
      <c r="F2329" s="1" t="s">
        <v>672</v>
      </c>
      <c r="G2329" s="1" t="s">
        <v>5079</v>
      </c>
      <c r="H2329" s="1">
        <v>11768</v>
      </c>
      <c r="I2329" s="1">
        <v>148</v>
      </c>
      <c r="J2329" s="1" t="s">
        <v>19</v>
      </c>
      <c r="K2329" s="1" t="s">
        <v>20</v>
      </c>
      <c r="L2329" s="1">
        <v>16000000</v>
      </c>
      <c r="M2329" s="1">
        <v>2000</v>
      </c>
      <c r="N2329" s="1">
        <v>5.6</v>
      </c>
    </row>
    <row r="2330" spans="1:14" x14ac:dyDescent="0.25">
      <c r="A2330" s="2" t="s">
        <v>1929</v>
      </c>
      <c r="B2330" s="2">
        <v>64</v>
      </c>
      <c r="C2330" s="2">
        <v>88</v>
      </c>
      <c r="D2330" s="2">
        <v>14792779</v>
      </c>
      <c r="E2330" s="2" t="s">
        <v>872</v>
      </c>
      <c r="F2330" s="2" t="s">
        <v>1572</v>
      </c>
      <c r="G2330" s="2" t="s">
        <v>5080</v>
      </c>
      <c r="H2330" s="2">
        <v>24256</v>
      </c>
      <c r="I2330" s="2">
        <v>91</v>
      </c>
      <c r="J2330" s="2" t="s">
        <v>19</v>
      </c>
      <c r="K2330" s="2" t="s">
        <v>20</v>
      </c>
      <c r="L2330" s="2">
        <v>16000000</v>
      </c>
      <c r="M2330" s="2">
        <v>1987</v>
      </c>
      <c r="N2330" s="2">
        <v>7.6</v>
      </c>
    </row>
    <row r="2331" spans="1:14" x14ac:dyDescent="0.25">
      <c r="A2331" s="2" t="s">
        <v>5081</v>
      </c>
      <c r="B2331" s="2">
        <v>158</v>
      </c>
      <c r="C2331" s="2">
        <v>113</v>
      </c>
      <c r="D2331" s="2">
        <v>19057024</v>
      </c>
      <c r="E2331" s="2" t="s">
        <v>129</v>
      </c>
      <c r="F2331" s="2" t="s">
        <v>433</v>
      </c>
      <c r="G2331" s="2" t="s">
        <v>5082</v>
      </c>
      <c r="H2331" s="2">
        <v>113963</v>
      </c>
      <c r="I2331" s="2">
        <v>361</v>
      </c>
      <c r="J2331" s="2" t="s">
        <v>19</v>
      </c>
      <c r="K2331" s="2" t="s">
        <v>20</v>
      </c>
      <c r="L2331" s="2">
        <v>16000000</v>
      </c>
      <c r="M2331" s="2">
        <v>2010</v>
      </c>
      <c r="N2331" s="2">
        <v>7.2</v>
      </c>
    </row>
    <row r="2332" spans="1:14" x14ac:dyDescent="0.25">
      <c r="A2332" s="1" t="s">
        <v>5083</v>
      </c>
      <c r="B2332" s="1">
        <v>46</v>
      </c>
      <c r="C2332" s="1">
        <v>101</v>
      </c>
      <c r="D2332" s="1">
        <v>14108518</v>
      </c>
      <c r="E2332" s="1" t="s">
        <v>753</v>
      </c>
      <c r="F2332" s="1" t="s">
        <v>2203</v>
      </c>
      <c r="G2332" s="1" t="s">
        <v>5084</v>
      </c>
      <c r="H2332" s="1">
        <v>8215</v>
      </c>
      <c r="I2332" s="1">
        <v>95</v>
      </c>
      <c r="J2332" s="1" t="s">
        <v>19</v>
      </c>
      <c r="K2332" s="1" t="s">
        <v>20</v>
      </c>
      <c r="L2332" s="1">
        <v>16000000</v>
      </c>
      <c r="M2332" s="1">
        <v>2003</v>
      </c>
      <c r="N2332" s="1">
        <v>5.7</v>
      </c>
    </row>
    <row r="2333" spans="1:14" x14ac:dyDescent="0.25">
      <c r="A2333" s="2" t="s">
        <v>4211</v>
      </c>
      <c r="B2333" s="2">
        <v>15</v>
      </c>
      <c r="C2333" s="2">
        <v>105</v>
      </c>
      <c r="D2333" s="2">
        <v>13854000</v>
      </c>
      <c r="E2333" s="2" t="s">
        <v>1262</v>
      </c>
      <c r="F2333" s="2" t="s">
        <v>1020</v>
      </c>
      <c r="G2333" s="2" t="s">
        <v>5085</v>
      </c>
      <c r="H2333" s="2">
        <v>21079</v>
      </c>
      <c r="I2333" s="2">
        <v>55</v>
      </c>
      <c r="J2333" s="2" t="s">
        <v>19</v>
      </c>
      <c r="K2333" s="2" t="s">
        <v>20</v>
      </c>
      <c r="L2333" s="2">
        <v>20000000</v>
      </c>
      <c r="M2333" s="2">
        <v>1988</v>
      </c>
      <c r="N2333" s="2">
        <v>5.2</v>
      </c>
    </row>
    <row r="2334" spans="1:14" x14ac:dyDescent="0.25">
      <c r="A2334" s="1" t="s">
        <v>1375</v>
      </c>
      <c r="B2334" s="1">
        <v>68</v>
      </c>
      <c r="C2334" s="1">
        <v>125</v>
      </c>
      <c r="D2334" s="1">
        <v>77324422</v>
      </c>
      <c r="E2334" s="1" t="s">
        <v>1671</v>
      </c>
      <c r="F2334" s="1" t="s">
        <v>902</v>
      </c>
      <c r="G2334" s="1" t="s">
        <v>5086</v>
      </c>
      <c r="H2334" s="1">
        <v>178731</v>
      </c>
      <c r="I2334" s="1">
        <v>261</v>
      </c>
      <c r="J2334" s="1" t="s">
        <v>19</v>
      </c>
      <c r="K2334" s="1" t="s">
        <v>20</v>
      </c>
      <c r="L2334" s="1">
        <v>26000000</v>
      </c>
      <c r="M2334" s="1">
        <v>1993</v>
      </c>
      <c r="N2334" s="1">
        <v>7.7</v>
      </c>
    </row>
    <row r="2335" spans="1:14" x14ac:dyDescent="0.25">
      <c r="A2335" s="2" t="s">
        <v>5087</v>
      </c>
      <c r="B2335" s="2">
        <v>111</v>
      </c>
      <c r="C2335" s="2">
        <v>100</v>
      </c>
      <c r="D2335" s="2">
        <v>15500000</v>
      </c>
      <c r="E2335" s="2" t="s">
        <v>2366</v>
      </c>
      <c r="F2335" s="2" t="s">
        <v>2588</v>
      </c>
      <c r="G2335" s="2" t="s">
        <v>5088</v>
      </c>
      <c r="H2335" s="2">
        <v>51996</v>
      </c>
      <c r="I2335" s="2">
        <v>302</v>
      </c>
      <c r="J2335" s="2" t="s">
        <v>19</v>
      </c>
      <c r="K2335" s="2" t="s">
        <v>432</v>
      </c>
      <c r="L2335" s="2">
        <v>16000000</v>
      </c>
      <c r="M2335" s="2">
        <v>1999</v>
      </c>
      <c r="N2335" s="2">
        <v>7</v>
      </c>
    </row>
    <row r="2336" spans="1:14" x14ac:dyDescent="0.25">
      <c r="A2336" s="1" t="s">
        <v>5091</v>
      </c>
      <c r="B2336" s="1">
        <v>65</v>
      </c>
      <c r="C2336" s="1">
        <v>112</v>
      </c>
      <c r="D2336" s="1">
        <v>4734235</v>
      </c>
      <c r="E2336" s="1" t="s">
        <v>2562</v>
      </c>
      <c r="F2336" s="1" t="s">
        <v>2570</v>
      </c>
      <c r="G2336" s="1" t="s">
        <v>5092</v>
      </c>
      <c r="H2336" s="1">
        <v>8217</v>
      </c>
      <c r="I2336" s="1">
        <v>123</v>
      </c>
      <c r="J2336" s="1" t="s">
        <v>19</v>
      </c>
      <c r="K2336" s="1" t="s">
        <v>20</v>
      </c>
      <c r="L2336" s="1">
        <v>15000000</v>
      </c>
      <c r="M2336" s="1">
        <v>2000</v>
      </c>
      <c r="N2336" s="1">
        <v>6</v>
      </c>
    </row>
    <row r="2337" spans="1:14" x14ac:dyDescent="0.25">
      <c r="A2337" s="2" t="s">
        <v>1929</v>
      </c>
      <c r="B2337" s="2">
        <v>109</v>
      </c>
      <c r="C2337" s="2">
        <v>112</v>
      </c>
      <c r="D2337" s="2">
        <v>4839383</v>
      </c>
      <c r="E2337" s="2" t="s">
        <v>877</v>
      </c>
      <c r="F2337" s="2" t="s">
        <v>1929</v>
      </c>
      <c r="G2337" s="2" t="s">
        <v>5093</v>
      </c>
      <c r="H2337" s="2">
        <v>21613</v>
      </c>
      <c r="I2337" s="2">
        <v>148</v>
      </c>
      <c r="J2337" s="2" t="s">
        <v>19</v>
      </c>
      <c r="K2337" s="2" t="s">
        <v>20</v>
      </c>
      <c r="L2337" s="2">
        <v>16000000</v>
      </c>
      <c r="M2337" s="2">
        <v>2002</v>
      </c>
      <c r="N2337" s="2">
        <v>6.6</v>
      </c>
    </row>
    <row r="2338" spans="1:14" x14ac:dyDescent="0.25">
      <c r="A2338" s="1" t="s">
        <v>5094</v>
      </c>
      <c r="B2338" s="1">
        <v>42</v>
      </c>
      <c r="C2338" s="1">
        <v>95</v>
      </c>
      <c r="D2338" s="1">
        <v>4193025</v>
      </c>
      <c r="E2338" s="1" t="s">
        <v>2921</v>
      </c>
      <c r="F2338" s="1" t="s">
        <v>1822</v>
      </c>
      <c r="G2338" s="1" t="s">
        <v>5095</v>
      </c>
      <c r="H2338" s="1">
        <v>30682</v>
      </c>
      <c r="I2338" s="1">
        <v>194</v>
      </c>
      <c r="J2338" s="1" t="s">
        <v>19</v>
      </c>
      <c r="K2338" s="1" t="s">
        <v>20</v>
      </c>
      <c r="L2338" s="1">
        <v>15000000</v>
      </c>
      <c r="M2338" s="1">
        <v>1999</v>
      </c>
      <c r="N2338" s="1">
        <v>6.8</v>
      </c>
    </row>
    <row r="2339" spans="1:14" x14ac:dyDescent="0.25">
      <c r="A2339" s="2" t="s">
        <v>2678</v>
      </c>
      <c r="B2339" s="2">
        <v>112</v>
      </c>
      <c r="C2339" s="2">
        <v>110</v>
      </c>
      <c r="D2339" s="2">
        <v>5900000</v>
      </c>
      <c r="E2339" s="2" t="s">
        <v>23</v>
      </c>
      <c r="F2339" s="2" t="s">
        <v>2160</v>
      </c>
      <c r="G2339" s="2" t="s">
        <v>5096</v>
      </c>
      <c r="H2339" s="2">
        <v>98629</v>
      </c>
      <c r="I2339" s="2">
        <v>316</v>
      </c>
      <c r="J2339" s="2" t="s">
        <v>19</v>
      </c>
      <c r="K2339" s="2" t="s">
        <v>31</v>
      </c>
      <c r="L2339" s="2">
        <v>16000000</v>
      </c>
      <c r="M2339" s="2">
        <v>1986</v>
      </c>
      <c r="N2339" s="2">
        <v>7.2</v>
      </c>
    </row>
    <row r="2340" spans="1:14" x14ac:dyDescent="0.25">
      <c r="A2340" s="1" t="s">
        <v>5097</v>
      </c>
      <c r="B2340" s="1">
        <v>146</v>
      </c>
      <c r="C2340" s="1">
        <v>118</v>
      </c>
      <c r="D2340" s="1">
        <v>2849142</v>
      </c>
      <c r="E2340" s="1" t="s">
        <v>1671</v>
      </c>
      <c r="F2340" s="1" t="s">
        <v>1659</v>
      </c>
      <c r="G2340" s="1" t="s">
        <v>5098</v>
      </c>
      <c r="H2340" s="1">
        <v>24104</v>
      </c>
      <c r="I2340" s="1">
        <v>88</v>
      </c>
      <c r="J2340" s="1" t="s">
        <v>19</v>
      </c>
      <c r="K2340" s="1" t="s">
        <v>20</v>
      </c>
      <c r="L2340" s="1">
        <v>16000000</v>
      </c>
      <c r="M2340" s="1">
        <v>2007</v>
      </c>
      <c r="N2340" s="1">
        <v>7.2</v>
      </c>
    </row>
    <row r="2341" spans="1:14" x14ac:dyDescent="0.25">
      <c r="A2341" s="2" t="s">
        <v>5099</v>
      </c>
      <c r="B2341" s="2">
        <v>36</v>
      </c>
      <c r="C2341" s="2">
        <v>97</v>
      </c>
      <c r="D2341" s="2">
        <v>1686429</v>
      </c>
      <c r="E2341" s="2" t="s">
        <v>5100</v>
      </c>
      <c r="F2341" s="2" t="s">
        <v>1366</v>
      </c>
      <c r="G2341" s="2" t="s">
        <v>5101</v>
      </c>
      <c r="H2341" s="2">
        <v>8687</v>
      </c>
      <c r="I2341" s="2">
        <v>62</v>
      </c>
      <c r="J2341" s="2" t="s">
        <v>19</v>
      </c>
      <c r="K2341" s="2" t="s">
        <v>20</v>
      </c>
      <c r="L2341" s="2">
        <v>16000000</v>
      </c>
      <c r="M2341" s="2">
        <v>1997</v>
      </c>
      <c r="N2341" s="2">
        <v>2.8</v>
      </c>
    </row>
    <row r="2342" spans="1:14" x14ac:dyDescent="0.25">
      <c r="A2342" s="1" t="s">
        <v>3873</v>
      </c>
      <c r="B2342" s="1">
        <v>230</v>
      </c>
      <c r="C2342" s="1">
        <v>120</v>
      </c>
      <c r="D2342" s="1">
        <v>1984743</v>
      </c>
      <c r="E2342" s="1" t="s">
        <v>129</v>
      </c>
      <c r="F2342" s="1" t="s">
        <v>495</v>
      </c>
      <c r="G2342" s="1" t="s">
        <v>5102</v>
      </c>
      <c r="H2342" s="1">
        <v>20616</v>
      </c>
      <c r="I2342" s="1">
        <v>70</v>
      </c>
      <c r="J2342" s="1" t="s">
        <v>19</v>
      </c>
      <c r="K2342" s="1" t="s">
        <v>20</v>
      </c>
      <c r="L2342" s="1">
        <v>16000000</v>
      </c>
      <c r="M2342" s="1">
        <v>2013</v>
      </c>
      <c r="N2342" s="1">
        <v>6.6</v>
      </c>
    </row>
    <row r="2343" spans="1:14" x14ac:dyDescent="0.25">
      <c r="A2343" s="2" t="s">
        <v>5103</v>
      </c>
      <c r="B2343" s="2">
        <v>64</v>
      </c>
      <c r="C2343" s="2">
        <v>135</v>
      </c>
      <c r="D2343" s="2">
        <v>1666262</v>
      </c>
      <c r="E2343" s="2" t="s">
        <v>1010</v>
      </c>
      <c r="F2343" s="2" t="s">
        <v>1293</v>
      </c>
      <c r="G2343" s="2" t="s">
        <v>5104</v>
      </c>
      <c r="H2343" s="2">
        <v>5321</v>
      </c>
      <c r="I2343" s="2">
        <v>78</v>
      </c>
      <c r="J2343" s="2" t="s">
        <v>19</v>
      </c>
      <c r="K2343" s="2" t="s">
        <v>31</v>
      </c>
      <c r="L2343" s="2">
        <v>16000000</v>
      </c>
      <c r="M2343" s="2">
        <v>2005</v>
      </c>
      <c r="N2343" s="2">
        <v>6.7</v>
      </c>
    </row>
    <row r="2344" spans="1:14" x14ac:dyDescent="0.25">
      <c r="A2344" s="1" t="s">
        <v>2478</v>
      </c>
      <c r="B2344" s="1">
        <v>393</v>
      </c>
      <c r="C2344" s="1">
        <v>101</v>
      </c>
      <c r="D2344" s="1">
        <v>2319187</v>
      </c>
      <c r="E2344" s="1" t="s">
        <v>1110</v>
      </c>
      <c r="F2344" s="1" t="s">
        <v>543</v>
      </c>
      <c r="G2344" s="1" t="s">
        <v>5105</v>
      </c>
      <c r="H2344" s="1">
        <v>92640</v>
      </c>
      <c r="I2344" s="1">
        <v>212</v>
      </c>
      <c r="J2344" s="1" t="s">
        <v>19</v>
      </c>
      <c r="K2344" s="1" t="s">
        <v>31</v>
      </c>
      <c r="L2344" s="1">
        <v>20000000</v>
      </c>
      <c r="M2344" s="1">
        <v>2013</v>
      </c>
      <c r="N2344" s="1">
        <v>7</v>
      </c>
    </row>
    <row r="2345" spans="1:14" x14ac:dyDescent="0.25">
      <c r="A2345" s="2" t="s">
        <v>5106</v>
      </c>
      <c r="B2345" s="2">
        <v>75</v>
      </c>
      <c r="C2345" s="2">
        <v>92</v>
      </c>
      <c r="D2345" s="2">
        <v>13922211</v>
      </c>
      <c r="E2345" s="2" t="s">
        <v>872</v>
      </c>
      <c r="F2345" s="2" t="s">
        <v>2536</v>
      </c>
      <c r="G2345" s="2" t="s">
        <v>5107</v>
      </c>
      <c r="H2345" s="2">
        <v>18271</v>
      </c>
      <c r="I2345" s="2">
        <v>150</v>
      </c>
      <c r="J2345" s="2" t="s">
        <v>19</v>
      </c>
      <c r="K2345" s="2" t="s">
        <v>20</v>
      </c>
      <c r="L2345" s="2">
        <v>16000000</v>
      </c>
      <c r="M2345" s="2">
        <v>2004</v>
      </c>
      <c r="N2345" s="2">
        <v>4.4000000000000004</v>
      </c>
    </row>
    <row r="2346" spans="1:14" x14ac:dyDescent="0.25">
      <c r="A2346" s="2" t="s">
        <v>5108</v>
      </c>
      <c r="B2346" s="2">
        <v>67</v>
      </c>
      <c r="C2346" s="2">
        <v>92</v>
      </c>
      <c r="D2346" s="2">
        <v>23091</v>
      </c>
      <c r="E2346" s="2" t="s">
        <v>2595</v>
      </c>
      <c r="F2346" s="2" t="s">
        <v>1410</v>
      </c>
      <c r="G2346" s="2" t="s">
        <v>5109</v>
      </c>
      <c r="H2346" s="2">
        <v>5664</v>
      </c>
      <c r="I2346" s="2">
        <v>42</v>
      </c>
      <c r="J2346" s="2" t="s">
        <v>19</v>
      </c>
      <c r="K2346" s="2" t="s">
        <v>31</v>
      </c>
      <c r="L2346" s="2">
        <v>15000000</v>
      </c>
      <c r="M2346" s="2">
        <v>2008</v>
      </c>
      <c r="N2346" s="2">
        <v>6.2</v>
      </c>
    </row>
    <row r="2347" spans="1:14" x14ac:dyDescent="0.25">
      <c r="A2347" s="1" t="s">
        <v>5110</v>
      </c>
      <c r="B2347" s="1">
        <v>216</v>
      </c>
      <c r="C2347" s="1">
        <v>161</v>
      </c>
      <c r="D2347" s="1">
        <v>336467</v>
      </c>
      <c r="E2347" s="1" t="s">
        <v>2489</v>
      </c>
      <c r="F2347" s="1" t="s">
        <v>5111</v>
      </c>
      <c r="G2347" s="1" t="s">
        <v>5112</v>
      </c>
      <c r="H2347" s="1">
        <v>45449</v>
      </c>
      <c r="I2347" s="1">
        <v>192</v>
      </c>
      <c r="J2347" s="1" t="s">
        <v>19</v>
      </c>
      <c r="K2347" s="1" t="s">
        <v>774</v>
      </c>
      <c r="L2347" s="1">
        <v>13000000</v>
      </c>
      <c r="M2347" s="1">
        <v>2009</v>
      </c>
      <c r="N2347" s="1">
        <v>7.3</v>
      </c>
    </row>
    <row r="2348" spans="1:14" x14ac:dyDescent="0.25">
      <c r="A2348" s="2" t="s">
        <v>4635</v>
      </c>
      <c r="B2348" s="2">
        <v>54</v>
      </c>
      <c r="C2348" s="2">
        <v>92</v>
      </c>
      <c r="D2348" s="2">
        <v>2964</v>
      </c>
      <c r="E2348" s="2" t="s">
        <v>3605</v>
      </c>
      <c r="F2348" s="2" t="s">
        <v>2133</v>
      </c>
      <c r="G2348" s="2" t="s">
        <v>5114</v>
      </c>
      <c r="H2348" s="2">
        <v>7444</v>
      </c>
      <c r="I2348" s="2">
        <v>42</v>
      </c>
      <c r="J2348" s="2" t="s">
        <v>19</v>
      </c>
      <c r="K2348" s="2" t="s">
        <v>20</v>
      </c>
      <c r="L2348" s="2">
        <v>16000000</v>
      </c>
      <c r="M2348" s="2">
        <v>2012</v>
      </c>
      <c r="N2348" s="2">
        <v>5.0999999999999996</v>
      </c>
    </row>
    <row r="2349" spans="1:14" x14ac:dyDescent="0.25">
      <c r="A2349" s="1" t="s">
        <v>5115</v>
      </c>
      <c r="B2349" s="1">
        <v>208</v>
      </c>
      <c r="C2349" s="1">
        <v>122</v>
      </c>
      <c r="D2349" s="1">
        <v>2428883</v>
      </c>
      <c r="E2349" s="1" t="s">
        <v>923</v>
      </c>
      <c r="F2349" s="1" t="s">
        <v>2164</v>
      </c>
      <c r="G2349" s="1" t="s">
        <v>5116</v>
      </c>
      <c r="H2349" s="1">
        <v>21370</v>
      </c>
      <c r="I2349" s="1">
        <v>132</v>
      </c>
      <c r="J2349" s="1" t="s">
        <v>19</v>
      </c>
      <c r="K2349" s="1" t="s">
        <v>20</v>
      </c>
      <c r="L2349" s="1">
        <v>16000000</v>
      </c>
      <c r="M2349" s="1">
        <v>2014</v>
      </c>
      <c r="N2349" s="1">
        <v>6.6</v>
      </c>
    </row>
    <row r="2350" spans="1:14" x14ac:dyDescent="0.25">
      <c r="A2350" s="2" t="s">
        <v>5117</v>
      </c>
      <c r="B2350" s="2">
        <v>32</v>
      </c>
      <c r="C2350" s="2">
        <v>91</v>
      </c>
      <c r="D2350" s="2">
        <v>13571817</v>
      </c>
      <c r="E2350" s="2" t="s">
        <v>2139</v>
      </c>
      <c r="F2350" s="2" t="s">
        <v>358</v>
      </c>
      <c r="G2350" s="2" t="s">
        <v>5118</v>
      </c>
      <c r="H2350" s="2">
        <v>5312</v>
      </c>
      <c r="I2350" s="2">
        <v>40</v>
      </c>
      <c r="J2350" s="2" t="s">
        <v>19</v>
      </c>
      <c r="K2350" s="2" t="s">
        <v>20</v>
      </c>
      <c r="L2350" s="2">
        <v>15600000</v>
      </c>
      <c r="M2350" s="2">
        <v>2002</v>
      </c>
      <c r="N2350" s="2">
        <v>4.5</v>
      </c>
    </row>
    <row r="2351" spans="1:14" x14ac:dyDescent="0.25">
      <c r="A2351" s="2" t="s">
        <v>5121</v>
      </c>
      <c r="B2351" s="2">
        <v>40</v>
      </c>
      <c r="C2351" s="2">
        <v>93</v>
      </c>
      <c r="D2351" s="2">
        <v>1181197</v>
      </c>
      <c r="E2351" s="2" t="s">
        <v>1001</v>
      </c>
      <c r="F2351" s="2" t="s">
        <v>815</v>
      </c>
      <c r="G2351" s="2" t="s">
        <v>5122</v>
      </c>
      <c r="H2351" s="2">
        <v>3299</v>
      </c>
      <c r="I2351" s="2">
        <v>24</v>
      </c>
      <c r="J2351" s="2" t="s">
        <v>19</v>
      </c>
      <c r="K2351" s="2" t="s">
        <v>20</v>
      </c>
      <c r="L2351" s="2">
        <v>15500000</v>
      </c>
      <c r="M2351" s="2">
        <v>2005</v>
      </c>
      <c r="N2351" s="2">
        <v>5.9</v>
      </c>
    </row>
    <row r="2352" spans="1:14" x14ac:dyDescent="0.25">
      <c r="A2352" s="1" t="s">
        <v>5123</v>
      </c>
      <c r="B2352" s="1">
        <v>40</v>
      </c>
      <c r="C2352" s="1">
        <v>94</v>
      </c>
      <c r="D2352" s="1">
        <v>81525</v>
      </c>
      <c r="E2352" s="1" t="s">
        <v>1740</v>
      </c>
      <c r="F2352" s="1" t="s">
        <v>5124</v>
      </c>
      <c r="G2352" s="1" t="s">
        <v>5125</v>
      </c>
      <c r="H2352" s="1">
        <v>29392</v>
      </c>
      <c r="I2352" s="1">
        <v>91</v>
      </c>
      <c r="J2352" s="1" t="s">
        <v>773</v>
      </c>
      <c r="K2352" s="1" t="s">
        <v>774</v>
      </c>
      <c r="L2352" s="1">
        <v>15300000</v>
      </c>
      <c r="M2352" s="1">
        <v>2001</v>
      </c>
      <c r="N2352" s="1">
        <v>6.6</v>
      </c>
    </row>
    <row r="2353" spans="1:14" x14ac:dyDescent="0.25">
      <c r="A2353" s="2" t="s">
        <v>369</v>
      </c>
      <c r="B2353" s="2">
        <v>251</v>
      </c>
      <c r="C2353" s="2">
        <v>95</v>
      </c>
      <c r="D2353" s="2">
        <v>7774730</v>
      </c>
      <c r="E2353" s="2" t="s">
        <v>5126</v>
      </c>
      <c r="F2353" s="2" t="s">
        <v>5127</v>
      </c>
      <c r="G2353" s="2" t="s">
        <v>5128</v>
      </c>
      <c r="H2353" s="2">
        <v>61912</v>
      </c>
      <c r="I2353" s="2">
        <v>352</v>
      </c>
      <c r="J2353" s="2" t="s">
        <v>19</v>
      </c>
      <c r="K2353" s="2" t="s">
        <v>162</v>
      </c>
      <c r="L2353" s="2">
        <v>15500000</v>
      </c>
      <c r="M2353" s="2">
        <v>2006</v>
      </c>
      <c r="N2353" s="2">
        <v>6.5</v>
      </c>
    </row>
    <row r="2354" spans="1:14" x14ac:dyDescent="0.25">
      <c r="A2354" s="1" t="s">
        <v>1243</v>
      </c>
      <c r="B2354" s="1">
        <v>94</v>
      </c>
      <c r="C2354" s="1">
        <v>105</v>
      </c>
      <c r="D2354" s="1">
        <v>234760500</v>
      </c>
      <c r="E2354" s="1" t="s">
        <v>916</v>
      </c>
      <c r="F2354" s="1" t="s">
        <v>1782</v>
      </c>
      <c r="G2354" s="1" t="s">
        <v>5129</v>
      </c>
      <c r="H2354" s="1">
        <v>126464</v>
      </c>
      <c r="I2354" s="1">
        <v>175</v>
      </c>
      <c r="J2354" s="1" t="s">
        <v>19</v>
      </c>
      <c r="K2354" s="1" t="s">
        <v>20</v>
      </c>
      <c r="L2354" s="1">
        <v>14000000</v>
      </c>
      <c r="M2354" s="1">
        <v>1984</v>
      </c>
      <c r="N2354" s="1">
        <v>7.3</v>
      </c>
    </row>
    <row r="2355" spans="1:14" x14ac:dyDescent="0.25">
      <c r="A2355" s="2" t="s">
        <v>673</v>
      </c>
      <c r="B2355" s="2">
        <v>102</v>
      </c>
      <c r="C2355" s="2">
        <v>103</v>
      </c>
      <c r="D2355" s="2">
        <v>285761243</v>
      </c>
      <c r="E2355" s="2" t="s">
        <v>1508</v>
      </c>
      <c r="F2355" s="2" t="s">
        <v>2968</v>
      </c>
      <c r="G2355" s="2" t="s">
        <v>5130</v>
      </c>
      <c r="H2355" s="2">
        <v>311075</v>
      </c>
      <c r="I2355" s="2">
        <v>305</v>
      </c>
      <c r="J2355" s="2" t="s">
        <v>19</v>
      </c>
      <c r="K2355" s="2" t="s">
        <v>20</v>
      </c>
      <c r="L2355" s="2">
        <v>18000000</v>
      </c>
      <c r="M2355" s="2">
        <v>1990</v>
      </c>
      <c r="N2355" s="2">
        <v>7.5</v>
      </c>
    </row>
    <row r="2356" spans="1:14" x14ac:dyDescent="0.25">
      <c r="A2356" s="1" t="s">
        <v>566</v>
      </c>
      <c r="B2356" s="1">
        <v>21</v>
      </c>
      <c r="C2356" s="1">
        <v>102</v>
      </c>
      <c r="D2356" s="1">
        <v>167780960</v>
      </c>
      <c r="E2356" s="1" t="s">
        <v>1904</v>
      </c>
      <c r="F2356" s="1" t="s">
        <v>1532</v>
      </c>
      <c r="G2356" s="1" t="s">
        <v>5131</v>
      </c>
      <c r="H2356" s="1">
        <v>36918</v>
      </c>
      <c r="I2356" s="1">
        <v>42</v>
      </c>
      <c r="J2356" s="1" t="s">
        <v>19</v>
      </c>
      <c r="K2356" s="1" t="s">
        <v>20</v>
      </c>
      <c r="L2356" s="1">
        <v>11000000</v>
      </c>
      <c r="M2356" s="1">
        <v>1987</v>
      </c>
      <c r="N2356" s="1">
        <v>5.9</v>
      </c>
    </row>
    <row r="2357" spans="1:14" x14ac:dyDescent="0.25">
      <c r="A2357" s="2" t="s">
        <v>1146</v>
      </c>
      <c r="B2357" s="2">
        <v>94</v>
      </c>
      <c r="C2357" s="2">
        <v>116</v>
      </c>
      <c r="D2357" s="2">
        <v>177200000</v>
      </c>
      <c r="E2357" s="2" t="s">
        <v>753</v>
      </c>
      <c r="F2357" s="2" t="s">
        <v>314</v>
      </c>
      <c r="G2357" s="2" t="s">
        <v>5132</v>
      </c>
      <c r="H2357" s="2">
        <v>77366</v>
      </c>
      <c r="I2357" s="2">
        <v>194</v>
      </c>
      <c r="J2357" s="2" t="s">
        <v>19</v>
      </c>
      <c r="K2357" s="2" t="s">
        <v>20</v>
      </c>
      <c r="L2357" s="2">
        <v>22000000</v>
      </c>
      <c r="M2357" s="2">
        <v>1982</v>
      </c>
      <c r="N2357" s="2">
        <v>7.4</v>
      </c>
    </row>
    <row r="2358" spans="1:14" x14ac:dyDescent="0.25">
      <c r="A2358" s="1" t="s">
        <v>909</v>
      </c>
      <c r="B2358" s="1">
        <v>173</v>
      </c>
      <c r="C2358" s="1">
        <v>110</v>
      </c>
      <c r="D2358" s="1">
        <v>176781728</v>
      </c>
      <c r="E2358" s="1" t="s">
        <v>885</v>
      </c>
      <c r="F2358" s="1" t="s">
        <v>303</v>
      </c>
      <c r="G2358" s="1" t="s">
        <v>5133</v>
      </c>
      <c r="H2358" s="1">
        <v>219171</v>
      </c>
      <c r="I2358" s="1">
        <v>388</v>
      </c>
      <c r="J2358" s="1" t="s">
        <v>19</v>
      </c>
      <c r="K2358" s="1" t="s">
        <v>20</v>
      </c>
      <c r="L2358" s="1">
        <v>15000000</v>
      </c>
      <c r="M2358" s="1">
        <v>1986</v>
      </c>
      <c r="N2358" s="1">
        <v>6.9</v>
      </c>
    </row>
    <row r="2359" spans="1:14" x14ac:dyDescent="0.25">
      <c r="A2359" s="2" t="s">
        <v>584</v>
      </c>
      <c r="B2359" s="2">
        <v>287</v>
      </c>
      <c r="C2359" s="2">
        <v>120</v>
      </c>
      <c r="D2359" s="2">
        <v>128067808</v>
      </c>
      <c r="E2359" s="2" t="s">
        <v>885</v>
      </c>
      <c r="F2359" s="2" t="s">
        <v>5134</v>
      </c>
      <c r="G2359" s="2" t="s">
        <v>5135</v>
      </c>
      <c r="H2359" s="2">
        <v>217740</v>
      </c>
      <c r="I2359" s="2">
        <v>1641</v>
      </c>
      <c r="J2359" s="2" t="s">
        <v>1012</v>
      </c>
      <c r="K2359" s="2" t="s">
        <v>5136</v>
      </c>
      <c r="L2359" s="2">
        <v>15000000</v>
      </c>
      <c r="M2359" s="2">
        <v>2000</v>
      </c>
      <c r="N2359" s="2">
        <v>7.9</v>
      </c>
    </row>
    <row r="2360" spans="1:14" x14ac:dyDescent="0.25">
      <c r="A2360" s="1" t="s">
        <v>27</v>
      </c>
      <c r="B2360" s="1">
        <v>176</v>
      </c>
      <c r="C2360" s="1">
        <v>122</v>
      </c>
      <c r="D2360" s="1">
        <v>130058047</v>
      </c>
      <c r="E2360" s="1" t="s">
        <v>1671</v>
      </c>
      <c r="F2360" s="1" t="s">
        <v>71</v>
      </c>
      <c r="G2360" s="1" t="s">
        <v>5137</v>
      </c>
      <c r="H2360" s="1">
        <v>822500</v>
      </c>
      <c r="I2360" s="1">
        <v>2715</v>
      </c>
      <c r="J2360" s="1" t="s">
        <v>19</v>
      </c>
      <c r="K2360" s="1" t="s">
        <v>20</v>
      </c>
      <c r="L2360" s="1">
        <v>15000000</v>
      </c>
      <c r="M2360" s="1">
        <v>1999</v>
      </c>
      <c r="N2360" s="1">
        <v>8.4</v>
      </c>
    </row>
    <row r="2361" spans="1:14" x14ac:dyDescent="0.25">
      <c r="A2361" s="2" t="s">
        <v>1784</v>
      </c>
      <c r="B2361" s="2">
        <v>479</v>
      </c>
      <c r="C2361" s="2">
        <v>118</v>
      </c>
      <c r="D2361" s="2">
        <v>138795342</v>
      </c>
      <c r="E2361" s="2" t="s">
        <v>2799</v>
      </c>
      <c r="F2361" s="2" t="s">
        <v>254</v>
      </c>
      <c r="G2361" s="2" t="s">
        <v>5138</v>
      </c>
      <c r="H2361" s="2">
        <v>503631</v>
      </c>
      <c r="I2361" s="2">
        <v>636</v>
      </c>
      <c r="J2361" s="2" t="s">
        <v>19</v>
      </c>
      <c r="K2361" s="2" t="s">
        <v>31</v>
      </c>
      <c r="L2361" s="2">
        <v>15000000</v>
      </c>
      <c r="M2361" s="2">
        <v>2010</v>
      </c>
      <c r="N2361" s="2">
        <v>8</v>
      </c>
    </row>
    <row r="2362" spans="1:14" x14ac:dyDescent="0.25">
      <c r="A2362" s="1" t="s">
        <v>1360</v>
      </c>
      <c r="B2362" s="1">
        <v>27</v>
      </c>
      <c r="C2362" s="1">
        <v>107</v>
      </c>
      <c r="D2362" s="1">
        <v>111936400</v>
      </c>
      <c r="E2362" s="1" t="s">
        <v>557</v>
      </c>
      <c r="F2362" s="1" t="s">
        <v>858</v>
      </c>
      <c r="G2362" s="1" t="s">
        <v>5139</v>
      </c>
      <c r="H2362" s="1">
        <v>87538</v>
      </c>
      <c r="I2362" s="1">
        <v>79</v>
      </c>
      <c r="J2362" s="1" t="s">
        <v>19</v>
      </c>
      <c r="K2362" s="1" t="s">
        <v>20</v>
      </c>
      <c r="L2362" s="1">
        <v>15000000</v>
      </c>
      <c r="M2362" s="1">
        <v>1988</v>
      </c>
      <c r="N2362" s="1">
        <v>6</v>
      </c>
    </row>
    <row r="2363" spans="1:14" x14ac:dyDescent="0.25">
      <c r="A2363" s="1" t="s">
        <v>5140</v>
      </c>
      <c r="B2363" s="1">
        <v>60</v>
      </c>
      <c r="C2363" s="1">
        <v>102</v>
      </c>
      <c r="D2363" s="1">
        <v>317040</v>
      </c>
      <c r="E2363" s="1" t="s">
        <v>129</v>
      </c>
      <c r="F2363" s="1" t="s">
        <v>319</v>
      </c>
      <c r="G2363" s="1" t="s">
        <v>5141</v>
      </c>
      <c r="H2363" s="1">
        <v>6723</v>
      </c>
      <c r="I2363" s="1">
        <v>36</v>
      </c>
      <c r="J2363" s="1" t="s">
        <v>19</v>
      </c>
      <c r="K2363" s="1" t="s">
        <v>20</v>
      </c>
      <c r="L2363" s="1">
        <v>15500000</v>
      </c>
      <c r="M2363" s="1">
        <v>2008</v>
      </c>
      <c r="N2363" s="1">
        <v>6.8</v>
      </c>
    </row>
    <row r="2364" spans="1:14" x14ac:dyDescent="0.25">
      <c r="A2364" s="2" t="s">
        <v>230</v>
      </c>
      <c r="B2364" s="2">
        <v>70</v>
      </c>
      <c r="C2364" s="2">
        <v>154</v>
      </c>
      <c r="D2364" s="2">
        <v>94175854</v>
      </c>
      <c r="E2364" s="2" t="s">
        <v>1671</v>
      </c>
      <c r="F2364" s="2" t="s">
        <v>502</v>
      </c>
      <c r="G2364" s="2" t="s">
        <v>5142</v>
      </c>
      <c r="H2364" s="2">
        <v>60988</v>
      </c>
      <c r="I2364" s="2">
        <v>199</v>
      </c>
      <c r="J2364" s="2" t="s">
        <v>19</v>
      </c>
      <c r="K2364" s="2" t="s">
        <v>20</v>
      </c>
      <c r="L2364" s="2">
        <v>15000000</v>
      </c>
      <c r="M2364" s="2">
        <v>1985</v>
      </c>
      <c r="N2364" s="2">
        <v>7.8</v>
      </c>
    </row>
    <row r="2365" spans="1:14" x14ac:dyDescent="0.25">
      <c r="A2365" s="1" t="s">
        <v>5145</v>
      </c>
      <c r="B2365" s="1">
        <v>454</v>
      </c>
      <c r="C2365" s="1">
        <v>114</v>
      </c>
      <c r="D2365" s="1">
        <v>91121452</v>
      </c>
      <c r="E2365" s="1" t="s">
        <v>4200</v>
      </c>
      <c r="F2365" s="1" t="s">
        <v>214</v>
      </c>
      <c r="G2365" s="1" t="s">
        <v>5146</v>
      </c>
      <c r="H2365" s="1">
        <v>467613</v>
      </c>
      <c r="I2365" s="1">
        <v>608</v>
      </c>
      <c r="J2365" s="1" t="s">
        <v>19</v>
      </c>
      <c r="K2365" s="1" t="s">
        <v>31</v>
      </c>
      <c r="L2365" s="1">
        <v>14000000</v>
      </c>
      <c r="M2365" s="1">
        <v>2014</v>
      </c>
      <c r="N2365" s="1">
        <v>8.1</v>
      </c>
    </row>
    <row r="2366" spans="1:14" x14ac:dyDescent="0.25">
      <c r="A2366" s="2" t="s">
        <v>5021</v>
      </c>
      <c r="B2366" s="2">
        <v>25</v>
      </c>
      <c r="C2366" s="2">
        <v>109</v>
      </c>
      <c r="D2366" s="2">
        <v>69800000</v>
      </c>
      <c r="E2366" s="2" t="s">
        <v>2834</v>
      </c>
      <c r="F2366" s="2" t="s">
        <v>2020</v>
      </c>
      <c r="G2366" s="2" t="s">
        <v>5147</v>
      </c>
      <c r="H2366" s="2">
        <v>18140</v>
      </c>
      <c r="I2366" s="2">
        <v>60</v>
      </c>
      <c r="J2366" s="2" t="s">
        <v>19</v>
      </c>
      <c r="K2366" s="2" t="s">
        <v>20</v>
      </c>
      <c r="L2366" s="2">
        <v>10000000</v>
      </c>
      <c r="M2366" s="2">
        <v>1980</v>
      </c>
      <c r="N2366" s="2">
        <v>6.1</v>
      </c>
    </row>
    <row r="2367" spans="1:14" x14ac:dyDescent="0.25">
      <c r="A2367" s="2" t="s">
        <v>1151</v>
      </c>
      <c r="B2367" s="2">
        <v>111</v>
      </c>
      <c r="C2367" s="2">
        <v>94</v>
      </c>
      <c r="D2367" s="2">
        <v>64001297</v>
      </c>
      <c r="E2367" s="2" t="s">
        <v>1508</v>
      </c>
      <c r="F2367" s="2" t="s">
        <v>283</v>
      </c>
      <c r="G2367" s="2" t="s">
        <v>5149</v>
      </c>
      <c r="H2367" s="2">
        <v>32002</v>
      </c>
      <c r="I2367" s="2">
        <v>103</v>
      </c>
      <c r="J2367" s="2" t="s">
        <v>19</v>
      </c>
      <c r="K2367" s="2" t="s">
        <v>20</v>
      </c>
      <c r="L2367" s="2">
        <v>15000000</v>
      </c>
      <c r="M2367" s="2">
        <v>2010</v>
      </c>
      <c r="N2367" s="2">
        <v>6.2</v>
      </c>
    </row>
    <row r="2368" spans="1:14" x14ac:dyDescent="0.25">
      <c r="A2368" s="1" t="s">
        <v>5150</v>
      </c>
      <c r="B2368" s="1">
        <v>393</v>
      </c>
      <c r="C2368" s="1">
        <v>100</v>
      </c>
      <c r="D2368" s="1">
        <v>71588220</v>
      </c>
      <c r="E2368" s="1" t="s">
        <v>3309</v>
      </c>
      <c r="F2368" s="1" t="s">
        <v>2869</v>
      </c>
      <c r="G2368" s="1" t="s">
        <v>5151</v>
      </c>
      <c r="H2368" s="1">
        <v>134869</v>
      </c>
      <c r="I2368" s="1">
        <v>304</v>
      </c>
      <c r="J2368" s="1" t="s">
        <v>19</v>
      </c>
      <c r="K2368" s="1" t="s">
        <v>162</v>
      </c>
      <c r="L2368" s="1">
        <v>20000000</v>
      </c>
      <c r="M2368" s="1">
        <v>2013</v>
      </c>
      <c r="N2368" s="1">
        <v>6.2</v>
      </c>
    </row>
    <row r="2369" spans="1:14" x14ac:dyDescent="0.25">
      <c r="A2369" s="1" t="s">
        <v>2027</v>
      </c>
      <c r="B2369" s="1">
        <v>55</v>
      </c>
      <c r="C2369" s="1">
        <v>98</v>
      </c>
      <c r="D2369" s="1">
        <v>61400000</v>
      </c>
      <c r="E2369" s="1" t="s">
        <v>2028</v>
      </c>
      <c r="F2369" s="1" t="s">
        <v>3429</v>
      </c>
      <c r="G2369" s="1" t="s">
        <v>5152</v>
      </c>
      <c r="H2369" s="1">
        <v>71183</v>
      </c>
      <c r="I2369" s="1">
        <v>183</v>
      </c>
      <c r="J2369" s="1" t="s">
        <v>19</v>
      </c>
      <c r="K2369" s="1" t="s">
        <v>20</v>
      </c>
      <c r="L2369" s="1">
        <v>15000000</v>
      </c>
      <c r="M2369" s="1">
        <v>1983</v>
      </c>
      <c r="N2369" s="1">
        <v>7.4</v>
      </c>
    </row>
    <row r="2370" spans="1:14" x14ac:dyDescent="0.25">
      <c r="A2370" s="2" t="s">
        <v>4460</v>
      </c>
      <c r="B2370" s="2">
        <v>157</v>
      </c>
      <c r="C2370" s="2">
        <v>102</v>
      </c>
      <c r="D2370" s="2">
        <v>101978840</v>
      </c>
      <c r="E2370" s="2" t="s">
        <v>872</v>
      </c>
      <c r="F2370" s="2" t="s">
        <v>5153</v>
      </c>
      <c r="G2370" s="2" t="s">
        <v>5154</v>
      </c>
      <c r="H2370" s="2">
        <v>77724</v>
      </c>
      <c r="I2370" s="2">
        <v>162</v>
      </c>
      <c r="J2370" s="2" t="s">
        <v>19</v>
      </c>
      <c r="K2370" s="2" t="s">
        <v>20</v>
      </c>
      <c r="L2370" s="2">
        <v>15000000</v>
      </c>
      <c r="M2370" s="2">
        <v>2013</v>
      </c>
      <c r="N2370" s="2">
        <v>6.6</v>
      </c>
    </row>
    <row r="2371" spans="1:14" x14ac:dyDescent="0.25">
      <c r="A2371" s="1" t="s">
        <v>2609</v>
      </c>
      <c r="B2371" s="1">
        <v>280</v>
      </c>
      <c r="C2371" s="1">
        <v>94</v>
      </c>
      <c r="D2371" s="1">
        <v>56437947</v>
      </c>
      <c r="E2371" s="1" t="s">
        <v>817</v>
      </c>
      <c r="F2371" s="1" t="s">
        <v>4795</v>
      </c>
      <c r="G2371" s="1" t="s">
        <v>5155</v>
      </c>
      <c r="H2371" s="1">
        <v>85333</v>
      </c>
      <c r="I2371" s="1">
        <v>421</v>
      </c>
      <c r="J2371" s="1" t="s">
        <v>19</v>
      </c>
      <c r="K2371" s="1" t="s">
        <v>31</v>
      </c>
      <c r="L2371" s="1">
        <v>9800000</v>
      </c>
      <c r="M2371" s="1">
        <v>2006</v>
      </c>
      <c r="N2371" s="1">
        <v>7.3</v>
      </c>
    </row>
    <row r="2372" spans="1:14" x14ac:dyDescent="0.25">
      <c r="A2372" s="2" t="s">
        <v>154</v>
      </c>
      <c r="B2372" s="2">
        <v>109</v>
      </c>
      <c r="C2372" s="2">
        <v>92</v>
      </c>
      <c r="D2372" s="2">
        <v>73326666</v>
      </c>
      <c r="E2372" s="2" t="s">
        <v>1396</v>
      </c>
      <c r="F2372" s="2" t="s">
        <v>942</v>
      </c>
      <c r="G2372" s="2" t="s">
        <v>5156</v>
      </c>
      <c r="H2372" s="2">
        <v>189413</v>
      </c>
      <c r="I2372" s="2">
        <v>306</v>
      </c>
      <c r="J2372" s="2" t="s">
        <v>19</v>
      </c>
      <c r="K2372" s="2" t="s">
        <v>20</v>
      </c>
      <c r="L2372" s="2">
        <v>15000000</v>
      </c>
      <c r="M2372" s="2">
        <v>1988</v>
      </c>
      <c r="N2372" s="2">
        <v>7.5</v>
      </c>
    </row>
    <row r="2373" spans="1:14" x14ac:dyDescent="0.25">
      <c r="A2373" s="1" t="s">
        <v>4058</v>
      </c>
      <c r="B2373" s="1">
        <v>41</v>
      </c>
      <c r="C2373" s="1">
        <v>113</v>
      </c>
      <c r="D2373" s="1">
        <v>55184721</v>
      </c>
      <c r="E2373" s="1" t="s">
        <v>1289</v>
      </c>
      <c r="F2373" s="1" t="s">
        <v>2925</v>
      </c>
      <c r="G2373" s="1" t="s">
        <v>5157</v>
      </c>
      <c r="H2373" s="1">
        <v>9811</v>
      </c>
      <c r="I2373" s="1">
        <v>100</v>
      </c>
      <c r="J2373" s="1" t="s">
        <v>19</v>
      </c>
      <c r="K2373" s="1" t="s">
        <v>20</v>
      </c>
      <c r="L2373" s="1">
        <v>15000000</v>
      </c>
      <c r="M2373" s="1">
        <v>2007</v>
      </c>
      <c r="N2373" s="1">
        <v>5.6</v>
      </c>
    </row>
    <row r="2374" spans="1:14" x14ac:dyDescent="0.25">
      <c r="A2374" s="2" t="s">
        <v>5158</v>
      </c>
      <c r="B2374" s="2">
        <v>27</v>
      </c>
      <c r="C2374" s="2">
        <v>115</v>
      </c>
      <c r="D2374" s="2">
        <v>50003300</v>
      </c>
      <c r="E2374" s="2" t="s">
        <v>5159</v>
      </c>
      <c r="F2374" s="2" t="s">
        <v>33</v>
      </c>
      <c r="G2374" s="2" t="s">
        <v>5160</v>
      </c>
      <c r="H2374" s="2">
        <v>36624</v>
      </c>
      <c r="I2374" s="2">
        <v>132</v>
      </c>
      <c r="J2374" s="2" t="s">
        <v>19</v>
      </c>
      <c r="K2374" s="2" t="s">
        <v>20</v>
      </c>
      <c r="L2374" s="2">
        <v>15000000</v>
      </c>
      <c r="M2374" s="2">
        <v>1994</v>
      </c>
      <c r="N2374" s="2">
        <v>7.3</v>
      </c>
    </row>
    <row r="2375" spans="1:14" x14ac:dyDescent="0.25">
      <c r="A2375" s="1" t="s">
        <v>5161</v>
      </c>
      <c r="B2375" s="1">
        <v>462</v>
      </c>
      <c r="C2375" s="1">
        <v>95</v>
      </c>
      <c r="D2375" s="1">
        <v>54322273</v>
      </c>
      <c r="E2375" s="1" t="s">
        <v>499</v>
      </c>
      <c r="F2375" s="1" t="s">
        <v>60</v>
      </c>
      <c r="G2375" s="1" t="s">
        <v>5162</v>
      </c>
      <c r="H2375" s="1">
        <v>139749</v>
      </c>
      <c r="I2375" s="1">
        <v>509</v>
      </c>
      <c r="J2375" s="1" t="s">
        <v>19</v>
      </c>
      <c r="K2375" s="1" t="s">
        <v>31</v>
      </c>
      <c r="L2375" s="1">
        <v>17000000</v>
      </c>
      <c r="M2375" s="1">
        <v>2012</v>
      </c>
      <c r="N2375" s="1">
        <v>6.4</v>
      </c>
    </row>
    <row r="2376" spans="1:14" x14ac:dyDescent="0.25">
      <c r="A2376" s="2" t="s">
        <v>932</v>
      </c>
      <c r="B2376" s="2">
        <v>152</v>
      </c>
      <c r="C2376" s="2">
        <v>87</v>
      </c>
      <c r="D2376" s="2">
        <v>47860214</v>
      </c>
      <c r="E2376" s="2" t="s">
        <v>2571</v>
      </c>
      <c r="F2376" s="2" t="s">
        <v>2217</v>
      </c>
      <c r="G2376" s="2" t="s">
        <v>5163</v>
      </c>
      <c r="H2376" s="2">
        <v>34711</v>
      </c>
      <c r="I2376" s="2">
        <v>468</v>
      </c>
      <c r="J2376" s="2" t="s">
        <v>19</v>
      </c>
      <c r="K2376" s="2" t="s">
        <v>20</v>
      </c>
      <c r="L2376" s="2">
        <v>15000000</v>
      </c>
      <c r="M2376" s="2">
        <v>2006</v>
      </c>
      <c r="N2376" s="2">
        <v>5</v>
      </c>
    </row>
    <row r="2377" spans="1:14" x14ac:dyDescent="0.25">
      <c r="A2377" s="1" t="s">
        <v>455</v>
      </c>
      <c r="B2377" s="1">
        <v>69</v>
      </c>
      <c r="C2377" s="1">
        <v>88</v>
      </c>
      <c r="D2377" s="1">
        <v>47811275</v>
      </c>
      <c r="E2377" s="1" t="s">
        <v>1211</v>
      </c>
      <c r="F2377" s="1" t="s">
        <v>3646</v>
      </c>
      <c r="G2377" s="1" t="s">
        <v>5164</v>
      </c>
      <c r="H2377" s="1">
        <v>29008</v>
      </c>
      <c r="I2377" s="1">
        <v>99</v>
      </c>
      <c r="J2377" s="1" t="s">
        <v>19</v>
      </c>
      <c r="K2377" s="1" t="s">
        <v>20</v>
      </c>
      <c r="L2377" s="1">
        <v>15000000</v>
      </c>
      <c r="M2377" s="1">
        <v>2002</v>
      </c>
      <c r="N2377" s="1">
        <v>5.4</v>
      </c>
    </row>
    <row r="2378" spans="1:14" x14ac:dyDescent="0.25">
      <c r="A2378" s="1" t="s">
        <v>1539</v>
      </c>
      <c r="B2378" s="1">
        <v>130</v>
      </c>
      <c r="C2378" s="1">
        <v>97</v>
      </c>
      <c r="D2378" s="1">
        <v>43022524</v>
      </c>
      <c r="E2378" s="1" t="s">
        <v>1289</v>
      </c>
      <c r="F2378" s="1" t="s">
        <v>913</v>
      </c>
      <c r="G2378" s="1" t="s">
        <v>5166</v>
      </c>
      <c r="H2378" s="1">
        <v>67604</v>
      </c>
      <c r="I2378" s="1">
        <v>218</v>
      </c>
      <c r="J2378" s="1" t="s">
        <v>19</v>
      </c>
      <c r="K2378" s="1" t="s">
        <v>20</v>
      </c>
      <c r="L2378" s="1">
        <v>15000000</v>
      </c>
      <c r="M2378" s="1">
        <v>1997</v>
      </c>
      <c r="N2378" s="1">
        <v>7.1</v>
      </c>
    </row>
    <row r="2379" spans="1:14" x14ac:dyDescent="0.25">
      <c r="A2379" s="2" t="s">
        <v>5167</v>
      </c>
      <c r="B2379" s="2">
        <v>66</v>
      </c>
      <c r="C2379" s="2">
        <v>94</v>
      </c>
      <c r="D2379" s="2">
        <v>42672630</v>
      </c>
      <c r="E2379" s="2" t="s">
        <v>5168</v>
      </c>
      <c r="F2379" s="2" t="s">
        <v>5169</v>
      </c>
      <c r="G2379" s="2" t="s">
        <v>5170</v>
      </c>
      <c r="H2379" s="2">
        <v>27580</v>
      </c>
      <c r="I2379" s="2">
        <v>172</v>
      </c>
      <c r="J2379" s="2" t="s">
        <v>19</v>
      </c>
      <c r="K2379" s="2" t="s">
        <v>20</v>
      </c>
      <c r="L2379" s="2">
        <v>17000000</v>
      </c>
      <c r="M2379" s="2">
        <v>2003</v>
      </c>
      <c r="N2379" s="2">
        <v>5.3</v>
      </c>
    </row>
    <row r="2380" spans="1:14" x14ac:dyDescent="0.25">
      <c r="A2380" s="1" t="s">
        <v>5171</v>
      </c>
      <c r="B2380" s="1">
        <v>238</v>
      </c>
      <c r="C2380" s="1">
        <v>112</v>
      </c>
      <c r="D2380" s="1">
        <v>42919096</v>
      </c>
      <c r="E2380" s="1" t="s">
        <v>513</v>
      </c>
      <c r="F2380" s="1" t="s">
        <v>588</v>
      </c>
      <c r="G2380" s="1" t="s">
        <v>5172</v>
      </c>
      <c r="H2380" s="1">
        <v>64747</v>
      </c>
      <c r="I2380" s="1">
        <v>122</v>
      </c>
      <c r="J2380" s="1" t="s">
        <v>19</v>
      </c>
      <c r="K2380" s="1" t="s">
        <v>20</v>
      </c>
      <c r="L2380" s="1">
        <v>15000000</v>
      </c>
      <c r="M2380" s="1">
        <v>2013</v>
      </c>
      <c r="N2380" s="1">
        <v>6.5</v>
      </c>
    </row>
    <row r="2381" spans="1:14" x14ac:dyDescent="0.25">
      <c r="A2381" s="2" t="s">
        <v>5173</v>
      </c>
      <c r="B2381" s="2">
        <v>198</v>
      </c>
      <c r="C2381" s="2">
        <v>98</v>
      </c>
      <c r="D2381" s="2">
        <v>42592530</v>
      </c>
      <c r="E2381" s="2" t="s">
        <v>492</v>
      </c>
      <c r="F2381" s="2" t="s">
        <v>816</v>
      </c>
      <c r="G2381" s="2" t="s">
        <v>5174</v>
      </c>
      <c r="H2381" s="2">
        <v>29867</v>
      </c>
      <c r="I2381" s="2">
        <v>181</v>
      </c>
      <c r="J2381" s="2" t="s">
        <v>19</v>
      </c>
      <c r="K2381" s="2" t="s">
        <v>20</v>
      </c>
      <c r="L2381" s="2">
        <v>15000000</v>
      </c>
      <c r="M2381" s="2">
        <v>2015</v>
      </c>
      <c r="N2381" s="2">
        <v>6.2</v>
      </c>
    </row>
    <row r="2382" spans="1:14" x14ac:dyDescent="0.25">
      <c r="A2382" s="1" t="s">
        <v>2309</v>
      </c>
      <c r="B2382" s="1">
        <v>154</v>
      </c>
      <c r="C2382" s="1">
        <v>104</v>
      </c>
      <c r="D2382" s="1">
        <v>40064955</v>
      </c>
      <c r="E2382" s="1" t="s">
        <v>3168</v>
      </c>
      <c r="F2382" s="1" t="s">
        <v>382</v>
      </c>
      <c r="G2382" s="1" t="s">
        <v>5175</v>
      </c>
      <c r="H2382" s="1">
        <v>92074</v>
      </c>
      <c r="I2382" s="1">
        <v>502</v>
      </c>
      <c r="J2382" s="1" t="s">
        <v>19</v>
      </c>
      <c r="K2382" s="1" t="s">
        <v>20</v>
      </c>
      <c r="L2382" s="1">
        <v>15000000</v>
      </c>
      <c r="M2382" s="1">
        <v>1998</v>
      </c>
      <c r="N2382" s="1">
        <v>6.4</v>
      </c>
    </row>
    <row r="2383" spans="1:14" x14ac:dyDescent="0.25">
      <c r="A2383" s="1" t="s">
        <v>756</v>
      </c>
      <c r="B2383" s="1">
        <v>131</v>
      </c>
      <c r="C2383" s="1">
        <v>120</v>
      </c>
      <c r="D2383" s="1">
        <v>44886089</v>
      </c>
      <c r="E2383" s="1" t="s">
        <v>1100</v>
      </c>
      <c r="F2383" s="1" t="s">
        <v>913</v>
      </c>
      <c r="G2383" s="1" t="s">
        <v>5176</v>
      </c>
      <c r="H2383" s="1">
        <v>69576</v>
      </c>
      <c r="I2383" s="1">
        <v>207</v>
      </c>
      <c r="J2383" s="1" t="s">
        <v>19</v>
      </c>
      <c r="K2383" s="1" t="s">
        <v>20</v>
      </c>
      <c r="L2383" s="1">
        <v>10000000</v>
      </c>
      <c r="M2383" s="1">
        <v>1997</v>
      </c>
      <c r="N2383" s="1">
        <v>6.9</v>
      </c>
    </row>
    <row r="2384" spans="1:14" x14ac:dyDescent="0.25">
      <c r="A2384" s="2" t="s">
        <v>5177</v>
      </c>
      <c r="B2384" s="2">
        <v>97</v>
      </c>
      <c r="C2384" s="2">
        <v>99</v>
      </c>
      <c r="D2384" s="2">
        <v>37882551</v>
      </c>
      <c r="E2384" s="2" t="s">
        <v>872</v>
      </c>
      <c r="F2384" s="2" t="s">
        <v>134</v>
      </c>
      <c r="G2384" s="2" t="s">
        <v>5178</v>
      </c>
      <c r="H2384" s="2">
        <v>80305</v>
      </c>
      <c r="I2384" s="2">
        <v>393</v>
      </c>
      <c r="J2384" s="2" t="s">
        <v>19</v>
      </c>
      <c r="K2384" s="2" t="s">
        <v>20</v>
      </c>
      <c r="L2384" s="2">
        <v>16000000</v>
      </c>
      <c r="M2384" s="2">
        <v>2001</v>
      </c>
      <c r="N2384" s="2">
        <v>5.7</v>
      </c>
    </row>
    <row r="2385" spans="1:14" x14ac:dyDescent="0.25">
      <c r="A2385" s="1" t="s">
        <v>294</v>
      </c>
      <c r="B2385" s="1">
        <v>355</v>
      </c>
      <c r="C2385" s="1">
        <v>109</v>
      </c>
      <c r="D2385" s="1">
        <v>40983001</v>
      </c>
      <c r="E2385" s="1" t="s">
        <v>1100</v>
      </c>
      <c r="F2385" s="1" t="s">
        <v>223</v>
      </c>
      <c r="G2385" s="1" t="s">
        <v>5179</v>
      </c>
      <c r="H2385" s="1">
        <v>181025</v>
      </c>
      <c r="I2385" s="1">
        <v>336</v>
      </c>
      <c r="J2385" s="1" t="s">
        <v>19</v>
      </c>
      <c r="K2385" s="1" t="s">
        <v>20</v>
      </c>
      <c r="L2385" s="1">
        <v>7000000</v>
      </c>
      <c r="M2385" s="1">
        <v>2012</v>
      </c>
      <c r="N2385" s="1">
        <v>7.7</v>
      </c>
    </row>
    <row r="2386" spans="1:14" x14ac:dyDescent="0.25">
      <c r="A2386" s="2" t="s">
        <v>1640</v>
      </c>
      <c r="B2386" s="2">
        <v>138</v>
      </c>
      <c r="C2386" s="2">
        <v>105</v>
      </c>
      <c r="D2386" s="2">
        <v>20991497</v>
      </c>
      <c r="E2386" s="2" t="s">
        <v>753</v>
      </c>
      <c r="F2386" s="2" t="s">
        <v>108</v>
      </c>
      <c r="G2386" s="2" t="s">
        <v>3229</v>
      </c>
      <c r="H2386" s="2">
        <v>39782</v>
      </c>
      <c r="I2386" s="2">
        <v>172</v>
      </c>
      <c r="J2386" s="2" t="s">
        <v>19</v>
      </c>
      <c r="K2386" s="2" t="s">
        <v>20</v>
      </c>
      <c r="L2386" s="2">
        <v>37000000</v>
      </c>
      <c r="M2386" s="2">
        <v>2015</v>
      </c>
      <c r="N2386" s="2">
        <v>5.4</v>
      </c>
    </row>
    <row r="2387" spans="1:14" x14ac:dyDescent="0.25">
      <c r="A2387" s="1" t="s">
        <v>289</v>
      </c>
      <c r="B2387" s="1">
        <v>102</v>
      </c>
      <c r="C2387" s="1">
        <v>106</v>
      </c>
      <c r="D2387" s="1">
        <v>35007180</v>
      </c>
      <c r="E2387" s="1" t="s">
        <v>268</v>
      </c>
      <c r="F2387" s="1" t="s">
        <v>200</v>
      </c>
      <c r="G2387" s="1" t="s">
        <v>5180</v>
      </c>
      <c r="H2387" s="1">
        <v>26846</v>
      </c>
      <c r="I2387" s="1">
        <v>193</v>
      </c>
      <c r="J2387" s="1" t="s">
        <v>19</v>
      </c>
      <c r="K2387" s="1" t="s">
        <v>20</v>
      </c>
      <c r="L2387" s="1">
        <v>15000000</v>
      </c>
      <c r="M2387" s="1">
        <v>2000</v>
      </c>
      <c r="N2387" s="1">
        <v>5.6</v>
      </c>
    </row>
    <row r="2388" spans="1:14" x14ac:dyDescent="0.25">
      <c r="A2388" s="2" t="s">
        <v>5181</v>
      </c>
      <c r="B2388" s="2">
        <v>419</v>
      </c>
      <c r="C2388" s="2">
        <v>123</v>
      </c>
      <c r="D2388" s="2">
        <v>35887263</v>
      </c>
      <c r="E2388" s="2" t="s">
        <v>2886</v>
      </c>
      <c r="F2388" s="2" t="s">
        <v>262</v>
      </c>
      <c r="G2388" s="2" t="s">
        <v>5182</v>
      </c>
      <c r="H2388" s="2">
        <v>265507</v>
      </c>
      <c r="I2388" s="2">
        <v>388</v>
      </c>
      <c r="J2388" s="2" t="s">
        <v>19</v>
      </c>
      <c r="K2388" s="2" t="s">
        <v>31</v>
      </c>
      <c r="L2388" s="2">
        <v>15000000</v>
      </c>
      <c r="M2388" s="2">
        <v>2014</v>
      </c>
      <c r="N2388" s="2">
        <v>7.7</v>
      </c>
    </row>
    <row r="2389" spans="1:14" x14ac:dyDescent="0.25">
      <c r="A2389" s="1" t="s">
        <v>2347</v>
      </c>
      <c r="B2389" s="1">
        <v>37</v>
      </c>
      <c r="C2389" s="1">
        <v>86</v>
      </c>
      <c r="D2389" s="1">
        <v>34308901</v>
      </c>
      <c r="E2389" s="1" t="s">
        <v>557</v>
      </c>
      <c r="F2389" s="1" t="s">
        <v>1144</v>
      </c>
      <c r="G2389" s="1" t="s">
        <v>5183</v>
      </c>
      <c r="H2389" s="1">
        <v>15939</v>
      </c>
      <c r="I2389" s="1">
        <v>87</v>
      </c>
      <c r="J2389" s="1" t="s">
        <v>19</v>
      </c>
      <c r="K2389" s="1" t="s">
        <v>20</v>
      </c>
      <c r="L2389" s="1">
        <v>16000000</v>
      </c>
      <c r="M2389" s="1">
        <v>2003</v>
      </c>
      <c r="N2389" s="1">
        <v>5.0999999999999996</v>
      </c>
    </row>
    <row r="2390" spans="1:14" x14ac:dyDescent="0.25">
      <c r="A2390" s="2" t="s">
        <v>5184</v>
      </c>
      <c r="B2390" s="2">
        <v>78</v>
      </c>
      <c r="C2390" s="2">
        <v>120</v>
      </c>
      <c r="D2390" s="2">
        <v>33771174</v>
      </c>
      <c r="E2390" s="2" t="s">
        <v>753</v>
      </c>
      <c r="F2390" s="2" t="s">
        <v>470</v>
      </c>
      <c r="G2390" s="2" t="s">
        <v>5185</v>
      </c>
      <c r="H2390" s="2">
        <v>27044</v>
      </c>
      <c r="I2390" s="2">
        <v>240</v>
      </c>
      <c r="J2390" s="2" t="s">
        <v>19</v>
      </c>
      <c r="K2390" s="2" t="s">
        <v>20</v>
      </c>
      <c r="L2390" s="2">
        <v>15000000</v>
      </c>
      <c r="M2390" s="2">
        <v>2000</v>
      </c>
      <c r="N2390" s="2">
        <v>6.8</v>
      </c>
    </row>
    <row r="2391" spans="1:14" x14ac:dyDescent="0.25">
      <c r="A2391" s="1" t="s">
        <v>3906</v>
      </c>
      <c r="B2391" s="1">
        <v>181</v>
      </c>
      <c r="C2391" s="1">
        <v>227</v>
      </c>
      <c r="D2391" s="1">
        <v>6000000</v>
      </c>
      <c r="E2391" s="1" t="s">
        <v>1680</v>
      </c>
      <c r="F2391" s="1" t="s">
        <v>5186</v>
      </c>
      <c r="G2391" s="1" t="s">
        <v>5187</v>
      </c>
      <c r="H2391" s="1">
        <v>192775</v>
      </c>
      <c r="I2391" s="1">
        <v>559</v>
      </c>
      <c r="J2391" s="1" t="s">
        <v>19</v>
      </c>
      <c r="K2391" s="1" t="s">
        <v>31</v>
      </c>
      <c r="L2391" s="1">
        <v>15000000</v>
      </c>
      <c r="M2391" s="1">
        <v>1962</v>
      </c>
      <c r="N2391" s="1">
        <v>8.4</v>
      </c>
    </row>
    <row r="2392" spans="1:14" x14ac:dyDescent="0.25">
      <c r="A2392" s="2" t="s">
        <v>5188</v>
      </c>
      <c r="B2392" s="2">
        <v>220</v>
      </c>
      <c r="C2392" s="2">
        <v>119</v>
      </c>
      <c r="D2392" s="2">
        <v>33386128</v>
      </c>
      <c r="E2392" s="2" t="s">
        <v>2914</v>
      </c>
      <c r="F2392" s="2" t="s">
        <v>4242</v>
      </c>
      <c r="G2392" s="2" t="s">
        <v>5189</v>
      </c>
      <c r="H2392" s="2">
        <v>36372</v>
      </c>
      <c r="I2392" s="2">
        <v>491</v>
      </c>
      <c r="J2392" s="2" t="s">
        <v>19</v>
      </c>
      <c r="K2392" s="2" t="s">
        <v>20</v>
      </c>
      <c r="L2392" s="2">
        <v>15000000</v>
      </c>
      <c r="M2392" s="2">
        <v>2009</v>
      </c>
      <c r="N2392" s="2">
        <v>4.9000000000000004</v>
      </c>
    </row>
    <row r="2393" spans="1:14" x14ac:dyDescent="0.25">
      <c r="A2393" s="1" t="s">
        <v>3395</v>
      </c>
      <c r="B2393" s="1">
        <v>349</v>
      </c>
      <c r="C2393" s="1">
        <v>115</v>
      </c>
      <c r="D2393" s="1">
        <v>37877959</v>
      </c>
      <c r="E2393" s="1" t="s">
        <v>4606</v>
      </c>
      <c r="F2393" s="1" t="s">
        <v>3396</v>
      </c>
      <c r="G2393" s="1" t="s">
        <v>5190</v>
      </c>
      <c r="H2393" s="1">
        <v>86664</v>
      </c>
      <c r="I2393" s="1">
        <v>252</v>
      </c>
      <c r="J2393" s="1" t="s">
        <v>19</v>
      </c>
      <c r="K2393" s="1" t="s">
        <v>20</v>
      </c>
      <c r="L2393" s="1">
        <v>15000000</v>
      </c>
      <c r="M2393" s="1">
        <v>2014</v>
      </c>
      <c r="N2393" s="1">
        <v>7.1</v>
      </c>
    </row>
    <row r="2394" spans="1:14" x14ac:dyDescent="0.25">
      <c r="A2394" s="2" t="s">
        <v>5191</v>
      </c>
      <c r="B2394" s="2">
        <v>241</v>
      </c>
      <c r="C2394" s="2">
        <v>114</v>
      </c>
      <c r="D2394" s="2">
        <v>32721635</v>
      </c>
      <c r="E2394" s="2" t="s">
        <v>3067</v>
      </c>
      <c r="F2394" s="2" t="s">
        <v>561</v>
      </c>
      <c r="G2394" s="2" t="s">
        <v>5192</v>
      </c>
      <c r="H2394" s="2">
        <v>67822</v>
      </c>
      <c r="I2394" s="2">
        <v>279</v>
      </c>
      <c r="J2394" s="2" t="s">
        <v>19</v>
      </c>
      <c r="K2394" s="2" t="s">
        <v>20</v>
      </c>
      <c r="L2394" s="2">
        <v>15000000</v>
      </c>
      <c r="M2394" s="2">
        <v>2009</v>
      </c>
      <c r="N2394" s="2">
        <v>6.6</v>
      </c>
    </row>
    <row r="2395" spans="1:14" x14ac:dyDescent="0.25">
      <c r="A2395" s="1" t="s">
        <v>5083</v>
      </c>
      <c r="B2395" s="1">
        <v>103</v>
      </c>
      <c r="C2395" s="1">
        <v>90</v>
      </c>
      <c r="D2395" s="1">
        <v>31585300</v>
      </c>
      <c r="E2395" s="1" t="s">
        <v>877</v>
      </c>
      <c r="F2395" s="1" t="s">
        <v>26</v>
      </c>
      <c r="G2395" s="1" t="s">
        <v>5193</v>
      </c>
      <c r="H2395" s="1">
        <v>38248</v>
      </c>
      <c r="I2395" s="1">
        <v>250</v>
      </c>
      <c r="J2395" s="1" t="s">
        <v>19</v>
      </c>
      <c r="K2395" s="1" t="s">
        <v>20</v>
      </c>
      <c r="L2395" s="1">
        <v>15000000</v>
      </c>
      <c r="M2395" s="1">
        <v>2005</v>
      </c>
      <c r="N2395" s="1">
        <v>6.1</v>
      </c>
    </row>
    <row r="2396" spans="1:14" x14ac:dyDescent="0.25">
      <c r="A2396" s="2" t="s">
        <v>5194</v>
      </c>
      <c r="B2396" s="2">
        <v>151</v>
      </c>
      <c r="C2396" s="2">
        <v>94</v>
      </c>
      <c r="D2396" s="2">
        <v>30259652</v>
      </c>
      <c r="E2396" s="2" t="s">
        <v>5195</v>
      </c>
      <c r="F2396" s="2" t="s">
        <v>907</v>
      </c>
      <c r="G2396" s="2" t="s">
        <v>5196</v>
      </c>
      <c r="H2396" s="2">
        <v>26905</v>
      </c>
      <c r="I2396" s="2">
        <v>614</v>
      </c>
      <c r="J2396" s="2" t="s">
        <v>19</v>
      </c>
      <c r="K2396" s="2" t="s">
        <v>20</v>
      </c>
      <c r="L2396" s="2">
        <v>15000000</v>
      </c>
      <c r="M2396" s="2">
        <v>2002</v>
      </c>
      <c r="N2396" s="2">
        <v>4.0999999999999996</v>
      </c>
    </row>
    <row r="2397" spans="1:14" x14ac:dyDescent="0.25">
      <c r="A2397" s="1" t="s">
        <v>610</v>
      </c>
      <c r="B2397" s="1">
        <v>344</v>
      </c>
      <c r="C2397" s="1">
        <v>106</v>
      </c>
      <c r="D2397" s="1">
        <v>163192114</v>
      </c>
      <c r="E2397" s="1" t="s">
        <v>23</v>
      </c>
      <c r="F2397" s="1" t="s">
        <v>138</v>
      </c>
      <c r="G2397" s="1" t="s">
        <v>693</v>
      </c>
      <c r="H2397" s="1">
        <v>229687</v>
      </c>
      <c r="I2397" s="1">
        <v>637</v>
      </c>
      <c r="J2397" s="1" t="s">
        <v>19</v>
      </c>
      <c r="K2397" s="1" t="s">
        <v>20</v>
      </c>
      <c r="L2397" s="1">
        <v>125000000</v>
      </c>
      <c r="M2397" s="1">
        <v>2010</v>
      </c>
      <c r="N2397" s="1">
        <v>5.8</v>
      </c>
    </row>
    <row r="2398" spans="1:14" x14ac:dyDescent="0.25">
      <c r="A2398" s="2" t="s">
        <v>1883</v>
      </c>
      <c r="B2398" s="2">
        <v>185</v>
      </c>
      <c r="C2398" s="2">
        <v>98</v>
      </c>
      <c r="D2398" s="2">
        <v>30857814</v>
      </c>
      <c r="E2398" s="2" t="s">
        <v>1678</v>
      </c>
      <c r="F2398" s="2" t="s">
        <v>256</v>
      </c>
      <c r="G2398" s="2" t="s">
        <v>5197</v>
      </c>
      <c r="H2398" s="2">
        <v>294163</v>
      </c>
      <c r="I2398" s="2">
        <v>718</v>
      </c>
      <c r="J2398" s="2" t="s">
        <v>19</v>
      </c>
      <c r="K2398" s="2" t="s">
        <v>20</v>
      </c>
      <c r="L2398" s="2">
        <v>16000000</v>
      </c>
      <c r="M2398" s="2">
        <v>1987</v>
      </c>
      <c r="N2398" s="2">
        <v>8.1</v>
      </c>
    </row>
    <row r="2399" spans="1:14" x14ac:dyDescent="0.25">
      <c r="A2399" s="1" t="s">
        <v>902</v>
      </c>
      <c r="B2399" s="1">
        <v>112</v>
      </c>
      <c r="C2399" s="1">
        <v>126</v>
      </c>
      <c r="D2399" s="1">
        <v>30226144</v>
      </c>
      <c r="E2399" s="1" t="s">
        <v>817</v>
      </c>
      <c r="F2399" s="1" t="s">
        <v>902</v>
      </c>
      <c r="G2399" s="1" t="s">
        <v>5198</v>
      </c>
      <c r="H2399" s="1">
        <v>47626</v>
      </c>
      <c r="I2399" s="1">
        <v>118</v>
      </c>
      <c r="J2399" s="1" t="s">
        <v>19</v>
      </c>
      <c r="K2399" s="1" t="s">
        <v>20</v>
      </c>
      <c r="L2399" s="1">
        <v>15000000</v>
      </c>
      <c r="M2399" s="1">
        <v>2007</v>
      </c>
      <c r="N2399" s="1">
        <v>7.6</v>
      </c>
    </row>
    <row r="2400" spans="1:14" x14ac:dyDescent="0.25">
      <c r="A2400" s="2" t="s">
        <v>5199</v>
      </c>
      <c r="B2400" s="2">
        <v>676</v>
      </c>
      <c r="C2400" s="2">
        <v>100</v>
      </c>
      <c r="D2400" s="2">
        <v>35054909</v>
      </c>
      <c r="E2400" s="2" t="s">
        <v>1007</v>
      </c>
      <c r="F2400" s="2" t="s">
        <v>2025</v>
      </c>
      <c r="G2400" s="2" t="s">
        <v>5200</v>
      </c>
      <c r="H2400" s="2">
        <v>431578</v>
      </c>
      <c r="I2400" s="2">
        <v>1264</v>
      </c>
      <c r="J2400" s="2" t="s">
        <v>19</v>
      </c>
      <c r="K2400" s="2" t="s">
        <v>20</v>
      </c>
      <c r="L2400" s="2">
        <v>15000000</v>
      </c>
      <c r="M2400" s="2">
        <v>2011</v>
      </c>
      <c r="N2400" s="2">
        <v>7.8</v>
      </c>
    </row>
    <row r="2401" spans="1:14" x14ac:dyDescent="0.25">
      <c r="A2401" s="1" t="s">
        <v>5201</v>
      </c>
      <c r="B2401" s="1">
        <v>74</v>
      </c>
      <c r="C2401" s="1">
        <v>89</v>
      </c>
      <c r="D2401" s="1">
        <v>29302097</v>
      </c>
      <c r="E2401" s="1" t="s">
        <v>5202</v>
      </c>
      <c r="F2401" s="1" t="s">
        <v>2604</v>
      </c>
      <c r="G2401" s="1" t="s">
        <v>5203</v>
      </c>
      <c r="H2401" s="1">
        <v>23408</v>
      </c>
      <c r="I2401" s="1">
        <v>105</v>
      </c>
      <c r="J2401" s="1" t="s">
        <v>19</v>
      </c>
      <c r="K2401" s="1" t="s">
        <v>432</v>
      </c>
      <c r="L2401" s="1">
        <v>15000000</v>
      </c>
      <c r="M2401" s="1">
        <v>2004</v>
      </c>
      <c r="N2401" s="1">
        <v>4.5999999999999996</v>
      </c>
    </row>
    <row r="2402" spans="1:14" x14ac:dyDescent="0.25">
      <c r="A2402" s="2" t="s">
        <v>4878</v>
      </c>
      <c r="B2402" s="2">
        <v>65</v>
      </c>
      <c r="C2402" s="2">
        <v>111</v>
      </c>
      <c r="D2402" s="2">
        <v>29106737</v>
      </c>
      <c r="E2402" s="2" t="s">
        <v>753</v>
      </c>
      <c r="F2402" s="2" t="s">
        <v>1326</v>
      </c>
      <c r="G2402" s="2" t="s">
        <v>5204</v>
      </c>
      <c r="H2402" s="2">
        <v>15582</v>
      </c>
      <c r="I2402" s="2">
        <v>132</v>
      </c>
      <c r="J2402" s="2" t="s">
        <v>19</v>
      </c>
      <c r="K2402" s="2" t="s">
        <v>20</v>
      </c>
      <c r="L2402" s="2">
        <v>15000000</v>
      </c>
      <c r="M2402" s="2">
        <v>1998</v>
      </c>
      <c r="N2402" s="2">
        <v>6</v>
      </c>
    </row>
    <row r="2403" spans="1:14" x14ac:dyDescent="0.25">
      <c r="A2403" s="1" t="s">
        <v>5205</v>
      </c>
      <c r="B2403" s="1">
        <v>274</v>
      </c>
      <c r="C2403" s="1">
        <v>100</v>
      </c>
      <c r="D2403" s="1">
        <v>28637507</v>
      </c>
      <c r="E2403" s="1" t="s">
        <v>440</v>
      </c>
      <c r="F2403" s="1" t="s">
        <v>495</v>
      </c>
      <c r="G2403" s="1" t="s">
        <v>5206</v>
      </c>
      <c r="H2403" s="1">
        <v>212167</v>
      </c>
      <c r="I2403" s="1">
        <v>713</v>
      </c>
      <c r="J2403" s="1" t="s">
        <v>19</v>
      </c>
      <c r="K2403" s="1" t="s">
        <v>31</v>
      </c>
      <c r="L2403" s="1">
        <v>15000000</v>
      </c>
      <c r="M2403" s="1">
        <v>2007</v>
      </c>
      <c r="N2403" s="1">
        <v>7</v>
      </c>
    </row>
    <row r="2404" spans="1:14" x14ac:dyDescent="0.25">
      <c r="A2404" s="2" t="s">
        <v>2653</v>
      </c>
      <c r="B2404" s="2">
        <v>50</v>
      </c>
      <c r="C2404" s="2">
        <v>115</v>
      </c>
      <c r="D2404" s="2">
        <v>30127963</v>
      </c>
      <c r="E2404" s="2" t="s">
        <v>3515</v>
      </c>
      <c r="F2404" s="2" t="s">
        <v>5207</v>
      </c>
      <c r="G2404" s="2" t="s">
        <v>5208</v>
      </c>
      <c r="H2404" s="2">
        <v>12596</v>
      </c>
      <c r="I2404" s="2">
        <v>64</v>
      </c>
      <c r="J2404" s="2" t="s">
        <v>19</v>
      </c>
      <c r="K2404" s="2" t="s">
        <v>20</v>
      </c>
      <c r="L2404" s="2">
        <v>15000000</v>
      </c>
      <c r="M2404" s="2">
        <v>2014</v>
      </c>
      <c r="N2404" s="2">
        <v>6.7</v>
      </c>
    </row>
    <row r="2405" spans="1:14" x14ac:dyDescent="0.25">
      <c r="A2405" s="1" t="s">
        <v>2193</v>
      </c>
      <c r="B2405" s="1">
        <v>96</v>
      </c>
      <c r="C2405" s="1">
        <v>106</v>
      </c>
      <c r="D2405" s="1">
        <v>32645546</v>
      </c>
      <c r="E2405" s="1" t="s">
        <v>1904</v>
      </c>
      <c r="F2405" s="1" t="s">
        <v>3348</v>
      </c>
      <c r="G2405" s="1" t="s">
        <v>5209</v>
      </c>
      <c r="H2405" s="1">
        <v>8427</v>
      </c>
      <c r="I2405" s="1">
        <v>88</v>
      </c>
      <c r="J2405" s="1" t="s">
        <v>19</v>
      </c>
      <c r="K2405" s="1" t="s">
        <v>20</v>
      </c>
      <c r="L2405" s="1">
        <v>14000000</v>
      </c>
      <c r="M2405" s="1">
        <v>2005</v>
      </c>
      <c r="N2405" s="1">
        <v>6.4</v>
      </c>
    </row>
    <row r="2406" spans="1:14" x14ac:dyDescent="0.25">
      <c r="A2406" s="2" t="s">
        <v>5210</v>
      </c>
      <c r="B2406" s="2">
        <v>68</v>
      </c>
      <c r="C2406" s="2">
        <v>124</v>
      </c>
      <c r="D2406" s="2">
        <v>27441122</v>
      </c>
      <c r="E2406" s="2" t="s">
        <v>2317</v>
      </c>
      <c r="F2406" s="2" t="s">
        <v>665</v>
      </c>
      <c r="G2406" s="2" t="s">
        <v>5211</v>
      </c>
      <c r="H2406" s="2">
        <v>14322</v>
      </c>
      <c r="I2406" s="2">
        <v>116</v>
      </c>
      <c r="J2406" s="2" t="s">
        <v>19</v>
      </c>
      <c r="K2406" s="2" t="s">
        <v>20</v>
      </c>
      <c r="L2406" s="2">
        <v>15000000</v>
      </c>
      <c r="M2406" s="2">
        <v>2000</v>
      </c>
      <c r="N2406" s="2">
        <v>7.2</v>
      </c>
    </row>
    <row r="2407" spans="1:14" x14ac:dyDescent="0.25">
      <c r="A2407" s="1" t="s">
        <v>2548</v>
      </c>
      <c r="B2407" s="1">
        <v>111</v>
      </c>
      <c r="C2407" s="1">
        <v>107</v>
      </c>
      <c r="D2407" s="1">
        <v>28014536</v>
      </c>
      <c r="E2407" s="1" t="s">
        <v>811</v>
      </c>
      <c r="F2407" s="1" t="s">
        <v>1709</v>
      </c>
      <c r="G2407" s="1" t="s">
        <v>5212</v>
      </c>
      <c r="H2407" s="1">
        <v>73347</v>
      </c>
      <c r="I2407" s="1">
        <v>296</v>
      </c>
      <c r="J2407" s="1" t="s">
        <v>19</v>
      </c>
      <c r="K2407" s="1" t="s">
        <v>20</v>
      </c>
      <c r="L2407" s="1">
        <v>15000000</v>
      </c>
      <c r="M2407" s="1">
        <v>1997</v>
      </c>
      <c r="N2407" s="1">
        <v>7.4</v>
      </c>
    </row>
    <row r="2408" spans="1:14" x14ac:dyDescent="0.25">
      <c r="A2408" s="2" t="s">
        <v>5213</v>
      </c>
      <c r="B2408" s="2">
        <v>128</v>
      </c>
      <c r="C2408" s="2">
        <v>99</v>
      </c>
      <c r="D2408" s="2">
        <v>33860010</v>
      </c>
      <c r="E2408" s="2" t="s">
        <v>877</v>
      </c>
      <c r="F2408" s="2" t="s">
        <v>370</v>
      </c>
      <c r="G2408" s="2" t="s">
        <v>5214</v>
      </c>
      <c r="H2408" s="2">
        <v>33088</v>
      </c>
      <c r="I2408" s="2">
        <v>143</v>
      </c>
      <c r="J2408" s="2" t="s">
        <v>19</v>
      </c>
      <c r="K2408" s="2" t="s">
        <v>20</v>
      </c>
      <c r="L2408" s="2">
        <v>15000000</v>
      </c>
      <c r="M2408" s="2">
        <v>2009</v>
      </c>
      <c r="N2408" s="2">
        <v>4.8</v>
      </c>
    </row>
    <row r="2409" spans="1:14" x14ac:dyDescent="0.25">
      <c r="A2409" s="1" t="s">
        <v>5215</v>
      </c>
      <c r="B2409" s="1">
        <v>160</v>
      </c>
      <c r="C2409" s="1">
        <v>90</v>
      </c>
      <c r="D2409" s="1">
        <v>26421314</v>
      </c>
      <c r="E2409" s="1" t="s">
        <v>5216</v>
      </c>
      <c r="F2409" s="1" t="s">
        <v>5217</v>
      </c>
      <c r="G2409" s="1" t="s">
        <v>5218</v>
      </c>
      <c r="H2409" s="1">
        <v>28964</v>
      </c>
      <c r="I2409" s="1">
        <v>457</v>
      </c>
      <c r="J2409" s="1" t="s">
        <v>19</v>
      </c>
      <c r="K2409" s="1" t="s">
        <v>20</v>
      </c>
      <c r="L2409" s="1">
        <v>15000000</v>
      </c>
      <c r="M2409" s="1">
        <v>2000</v>
      </c>
      <c r="N2409" s="1">
        <v>4</v>
      </c>
    </row>
    <row r="2410" spans="1:14" x14ac:dyDescent="0.25">
      <c r="A2410" s="2" t="s">
        <v>4563</v>
      </c>
      <c r="B2410" s="2">
        <v>93</v>
      </c>
      <c r="C2410" s="2">
        <v>101</v>
      </c>
      <c r="D2410" s="2">
        <v>24881000</v>
      </c>
      <c r="E2410" s="2" t="s">
        <v>499</v>
      </c>
      <c r="F2410" s="2" t="s">
        <v>3301</v>
      </c>
      <c r="G2410" s="2" t="s">
        <v>5220</v>
      </c>
      <c r="H2410" s="2">
        <v>57140</v>
      </c>
      <c r="I2410" s="2">
        <v>195</v>
      </c>
      <c r="J2410" s="2" t="s">
        <v>19</v>
      </c>
      <c r="K2410" s="2" t="s">
        <v>20</v>
      </c>
      <c r="L2410" s="2">
        <v>15000000</v>
      </c>
      <c r="M2410" s="2">
        <v>1996</v>
      </c>
      <c r="N2410" s="2">
        <v>6.2</v>
      </c>
    </row>
    <row r="2411" spans="1:14" x14ac:dyDescent="0.25">
      <c r="A2411" s="1" t="s">
        <v>1929</v>
      </c>
      <c r="B2411" s="1">
        <v>278</v>
      </c>
      <c r="C2411" s="1">
        <v>119</v>
      </c>
      <c r="D2411" s="1">
        <v>23089926</v>
      </c>
      <c r="E2411" s="1" t="s">
        <v>3854</v>
      </c>
      <c r="F2411" s="1" t="s">
        <v>58</v>
      </c>
      <c r="G2411" s="1" t="s">
        <v>5221</v>
      </c>
      <c r="H2411" s="1">
        <v>166269</v>
      </c>
      <c r="I2411" s="1">
        <v>735</v>
      </c>
      <c r="J2411" s="1" t="s">
        <v>19</v>
      </c>
      <c r="K2411" s="1" t="s">
        <v>31</v>
      </c>
      <c r="L2411" s="1">
        <v>15000000</v>
      </c>
      <c r="M2411" s="1">
        <v>2005</v>
      </c>
      <c r="N2411" s="1">
        <v>7.7</v>
      </c>
    </row>
    <row r="2412" spans="1:14" x14ac:dyDescent="0.25">
      <c r="A2412" s="2" t="s">
        <v>5222</v>
      </c>
      <c r="B2412" s="2">
        <v>81</v>
      </c>
      <c r="C2412" s="2">
        <v>103</v>
      </c>
      <c r="D2412" s="2">
        <v>26161406</v>
      </c>
      <c r="E2412" s="2" t="s">
        <v>442</v>
      </c>
      <c r="F2412" s="2" t="s">
        <v>5223</v>
      </c>
      <c r="G2412" s="2" t="s">
        <v>5224</v>
      </c>
      <c r="H2412" s="2">
        <v>13874</v>
      </c>
      <c r="I2412" s="2">
        <v>52</v>
      </c>
      <c r="J2412" s="2" t="s">
        <v>19</v>
      </c>
      <c r="K2412" s="2" t="s">
        <v>20</v>
      </c>
      <c r="L2412" s="2">
        <v>15000000</v>
      </c>
      <c r="M2412" s="2">
        <v>2010</v>
      </c>
      <c r="N2412" s="2">
        <v>6.7</v>
      </c>
    </row>
    <row r="2413" spans="1:14" x14ac:dyDescent="0.25">
      <c r="A2413" s="1" t="s">
        <v>5103</v>
      </c>
      <c r="B2413" s="1">
        <v>58</v>
      </c>
      <c r="C2413" s="1">
        <v>134</v>
      </c>
      <c r="D2413" s="1">
        <v>22954968</v>
      </c>
      <c r="E2413" s="1" t="s">
        <v>129</v>
      </c>
      <c r="F2413" s="1" t="s">
        <v>429</v>
      </c>
      <c r="G2413" s="1" t="s">
        <v>5225</v>
      </c>
      <c r="H2413" s="1">
        <v>45703</v>
      </c>
      <c r="I2413" s="1">
        <v>156</v>
      </c>
      <c r="J2413" s="1" t="s">
        <v>19</v>
      </c>
      <c r="K2413" s="1" t="s">
        <v>31</v>
      </c>
      <c r="L2413" s="1">
        <v>11500000</v>
      </c>
      <c r="M2413" s="1">
        <v>1993</v>
      </c>
      <c r="N2413" s="1">
        <v>7.9</v>
      </c>
    </row>
    <row r="2414" spans="1:14" x14ac:dyDescent="0.25">
      <c r="A2414" s="2" t="s">
        <v>3182</v>
      </c>
      <c r="B2414" s="2">
        <v>153</v>
      </c>
      <c r="C2414" s="2">
        <v>155</v>
      </c>
      <c r="D2414" s="2">
        <v>26384919</v>
      </c>
      <c r="E2414" s="2" t="s">
        <v>1671</v>
      </c>
      <c r="F2414" s="2" t="s">
        <v>153</v>
      </c>
      <c r="G2414" s="2" t="s">
        <v>5227</v>
      </c>
      <c r="H2414" s="2">
        <v>189032</v>
      </c>
      <c r="I2414" s="2">
        <v>560</v>
      </c>
      <c r="J2414" s="2" t="s">
        <v>19</v>
      </c>
      <c r="K2414" s="2" t="s">
        <v>20</v>
      </c>
      <c r="L2414" s="2">
        <v>15000000</v>
      </c>
      <c r="M2414" s="2">
        <v>1997</v>
      </c>
      <c r="N2414" s="2">
        <v>7.9</v>
      </c>
    </row>
    <row r="2415" spans="1:14" x14ac:dyDescent="0.25">
      <c r="A2415" s="1" t="s">
        <v>4987</v>
      </c>
      <c r="B2415" s="1">
        <v>25</v>
      </c>
      <c r="C2415" s="1">
        <v>94</v>
      </c>
      <c r="D2415" s="1">
        <v>22189039</v>
      </c>
      <c r="E2415" s="1" t="s">
        <v>2668</v>
      </c>
      <c r="F2415" s="1" t="s">
        <v>1254</v>
      </c>
      <c r="G2415" s="1" t="s">
        <v>5228</v>
      </c>
      <c r="H2415" s="1">
        <v>17074</v>
      </c>
      <c r="I2415" s="1">
        <v>55</v>
      </c>
      <c r="J2415" s="1" t="s">
        <v>19</v>
      </c>
      <c r="K2415" s="1" t="s">
        <v>20</v>
      </c>
      <c r="L2415" s="1">
        <v>15000000</v>
      </c>
      <c r="M2415" s="1">
        <v>1993</v>
      </c>
      <c r="N2415" s="1">
        <v>5.5</v>
      </c>
    </row>
    <row r="2416" spans="1:14" x14ac:dyDescent="0.25">
      <c r="A2416" s="2" t="s">
        <v>5229</v>
      </c>
      <c r="B2416" s="2">
        <v>46</v>
      </c>
      <c r="C2416" s="2">
        <v>95</v>
      </c>
      <c r="D2416" s="2">
        <v>20998709</v>
      </c>
      <c r="E2416" s="2" t="s">
        <v>1607</v>
      </c>
      <c r="F2416" s="2" t="s">
        <v>1659</v>
      </c>
      <c r="G2416" s="2" t="s">
        <v>5231</v>
      </c>
      <c r="H2416" s="2">
        <v>6095</v>
      </c>
      <c r="I2416" s="2">
        <v>76</v>
      </c>
      <c r="J2416" s="2" t="s">
        <v>19</v>
      </c>
      <c r="K2416" s="2" t="s">
        <v>20</v>
      </c>
      <c r="L2416" s="2">
        <v>15000000</v>
      </c>
      <c r="M2416" s="2">
        <v>2006</v>
      </c>
      <c r="N2416" s="2">
        <v>6.2</v>
      </c>
    </row>
    <row r="2417" spans="1:14" x14ac:dyDescent="0.25">
      <c r="A2417" s="1" t="s">
        <v>5232</v>
      </c>
      <c r="B2417" s="1">
        <v>161</v>
      </c>
      <c r="C2417" s="1">
        <v>89</v>
      </c>
      <c r="D2417" s="1">
        <v>20801344</v>
      </c>
      <c r="E2417" s="1" t="s">
        <v>2914</v>
      </c>
      <c r="F2417" s="1" t="s">
        <v>3148</v>
      </c>
      <c r="G2417" s="1" t="s">
        <v>5233</v>
      </c>
      <c r="H2417" s="1">
        <v>49721</v>
      </c>
      <c r="I2417" s="1">
        <v>211</v>
      </c>
      <c r="J2417" s="1" t="s">
        <v>19</v>
      </c>
      <c r="K2417" s="1" t="s">
        <v>20</v>
      </c>
      <c r="L2417" s="1">
        <v>15000000</v>
      </c>
      <c r="M2417" s="1">
        <v>2007</v>
      </c>
      <c r="N2417" s="1">
        <v>5.0999999999999996</v>
      </c>
    </row>
    <row r="2418" spans="1:14" x14ac:dyDescent="0.25">
      <c r="A2418" s="2" t="s">
        <v>5234</v>
      </c>
      <c r="B2418" s="2">
        <v>108</v>
      </c>
      <c r="C2418" s="2">
        <v>97</v>
      </c>
      <c r="D2418" s="2">
        <v>21468807</v>
      </c>
      <c r="E2418" s="2" t="s">
        <v>1498</v>
      </c>
      <c r="F2418" s="2" t="s">
        <v>1518</v>
      </c>
      <c r="G2418" s="2" t="s">
        <v>5235</v>
      </c>
      <c r="H2418" s="2">
        <v>13048</v>
      </c>
      <c r="I2418" s="2">
        <v>227</v>
      </c>
      <c r="J2418" s="2" t="s">
        <v>19</v>
      </c>
      <c r="K2418" s="2" t="s">
        <v>20</v>
      </c>
      <c r="L2418" s="2">
        <v>14000000</v>
      </c>
      <c r="M2418" s="2">
        <v>2000</v>
      </c>
      <c r="N2418" s="2">
        <v>4.0999999999999996</v>
      </c>
    </row>
    <row r="2419" spans="1:14" x14ac:dyDescent="0.25">
      <c r="A2419" s="1" t="s">
        <v>1951</v>
      </c>
      <c r="B2419" s="1">
        <v>69</v>
      </c>
      <c r="C2419" s="1">
        <v>90</v>
      </c>
      <c r="D2419" s="1">
        <v>19158074</v>
      </c>
      <c r="E2419" s="1" t="s">
        <v>1038</v>
      </c>
      <c r="F2419" s="1" t="s">
        <v>112</v>
      </c>
      <c r="G2419" s="1" t="s">
        <v>5236</v>
      </c>
      <c r="H2419" s="1">
        <v>17983</v>
      </c>
      <c r="I2419" s="1">
        <v>127</v>
      </c>
      <c r="J2419" s="1" t="s">
        <v>19</v>
      </c>
      <c r="K2419" s="1" t="s">
        <v>20</v>
      </c>
      <c r="L2419" s="1">
        <v>15000000</v>
      </c>
      <c r="M2419" s="1">
        <v>2002</v>
      </c>
      <c r="N2419" s="1">
        <v>6.7</v>
      </c>
    </row>
    <row r="2420" spans="1:14" x14ac:dyDescent="0.25">
      <c r="A2420" s="2" t="s">
        <v>5237</v>
      </c>
      <c r="B2420" s="2">
        <v>78</v>
      </c>
      <c r="C2420" s="2">
        <v>92</v>
      </c>
      <c r="D2420" s="2">
        <v>18843314</v>
      </c>
      <c r="E2420" s="2" t="s">
        <v>513</v>
      </c>
      <c r="F2420" s="2" t="s">
        <v>4632</v>
      </c>
      <c r="G2420" s="2" t="s">
        <v>5238</v>
      </c>
      <c r="H2420" s="2">
        <v>27486</v>
      </c>
      <c r="I2420" s="2">
        <v>284</v>
      </c>
      <c r="J2420" s="2" t="s">
        <v>19</v>
      </c>
      <c r="K2420" s="2" t="s">
        <v>20</v>
      </c>
      <c r="L2420" s="2">
        <v>20000000</v>
      </c>
      <c r="M2420" s="2">
        <v>2006</v>
      </c>
      <c r="N2420" s="2">
        <v>4.7</v>
      </c>
    </row>
    <row r="2421" spans="1:14" x14ac:dyDescent="0.25">
      <c r="A2421" s="1" t="s">
        <v>5239</v>
      </c>
      <c r="B2421" s="1">
        <v>129</v>
      </c>
      <c r="C2421" s="1">
        <v>100</v>
      </c>
      <c r="D2421" s="1">
        <v>20566327</v>
      </c>
      <c r="E2421" s="1" t="s">
        <v>1106</v>
      </c>
      <c r="F2421" s="1" t="s">
        <v>2904</v>
      </c>
      <c r="G2421" s="1" t="s">
        <v>5240</v>
      </c>
      <c r="H2421" s="1">
        <v>15385</v>
      </c>
      <c r="I2421" s="1">
        <v>84</v>
      </c>
      <c r="J2421" s="1" t="s">
        <v>19</v>
      </c>
      <c r="K2421" s="1" t="s">
        <v>20</v>
      </c>
      <c r="L2421" s="1">
        <v>15000000</v>
      </c>
      <c r="M2421" s="1">
        <v>2016</v>
      </c>
      <c r="N2421" s="1">
        <v>6.4</v>
      </c>
    </row>
    <row r="2422" spans="1:14" x14ac:dyDescent="0.25">
      <c r="A2422" s="2" t="s">
        <v>4597</v>
      </c>
      <c r="B2422" s="2">
        <v>135</v>
      </c>
      <c r="C2422" s="2">
        <v>117</v>
      </c>
      <c r="D2422" s="2">
        <v>20218921</v>
      </c>
      <c r="E2422" s="2" t="s">
        <v>2836</v>
      </c>
      <c r="F2422" s="2" t="s">
        <v>2152</v>
      </c>
      <c r="G2422" s="2" t="s">
        <v>5241</v>
      </c>
      <c r="H2422" s="2">
        <v>14814</v>
      </c>
      <c r="I2422" s="2">
        <v>114</v>
      </c>
      <c r="J2422" s="2" t="s">
        <v>19</v>
      </c>
      <c r="K2422" s="2" t="s">
        <v>5242</v>
      </c>
      <c r="L2422" s="2">
        <v>15000000</v>
      </c>
      <c r="M2422" s="2">
        <v>2010</v>
      </c>
      <c r="N2422" s="2">
        <v>6.3</v>
      </c>
    </row>
    <row r="2423" spans="1:14" x14ac:dyDescent="0.25">
      <c r="A2423" s="1" t="s">
        <v>5243</v>
      </c>
      <c r="B2423" s="1">
        <v>96</v>
      </c>
      <c r="C2423" s="1">
        <v>84</v>
      </c>
      <c r="D2423" s="1">
        <v>17411331</v>
      </c>
      <c r="E2423" s="1" t="s">
        <v>2051</v>
      </c>
      <c r="F2423" s="1" t="s">
        <v>213</v>
      </c>
      <c r="G2423" s="1" t="s">
        <v>5244</v>
      </c>
      <c r="H2423" s="1">
        <v>17328</v>
      </c>
      <c r="I2423" s="1">
        <v>237</v>
      </c>
      <c r="J2423" s="1" t="s">
        <v>19</v>
      </c>
      <c r="K2423" s="1" t="s">
        <v>220</v>
      </c>
      <c r="L2423" s="1">
        <v>15000000</v>
      </c>
      <c r="M2423" s="1">
        <v>1998</v>
      </c>
      <c r="N2423" s="1">
        <v>5.5</v>
      </c>
    </row>
    <row r="2424" spans="1:14" x14ac:dyDescent="0.25">
      <c r="A2424" s="2" t="s">
        <v>5245</v>
      </c>
      <c r="B2424" s="2">
        <v>417</v>
      </c>
      <c r="C2424" s="2">
        <v>140</v>
      </c>
      <c r="D2424" s="2">
        <v>21383298</v>
      </c>
      <c r="E2424" s="2" t="s">
        <v>1100</v>
      </c>
      <c r="F2424" s="2" t="s">
        <v>2025</v>
      </c>
      <c r="G2424" s="2" t="s">
        <v>5246</v>
      </c>
      <c r="H2424" s="2">
        <v>187170</v>
      </c>
      <c r="I2424" s="2">
        <v>376</v>
      </c>
      <c r="J2424" s="2" t="s">
        <v>19</v>
      </c>
      <c r="K2424" s="2" t="s">
        <v>20</v>
      </c>
      <c r="L2424" s="2">
        <v>15000000</v>
      </c>
      <c r="M2424" s="2">
        <v>2012</v>
      </c>
      <c r="N2424" s="2">
        <v>7.3</v>
      </c>
    </row>
    <row r="2425" spans="1:14" x14ac:dyDescent="0.25">
      <c r="A2425" s="1" t="s">
        <v>785</v>
      </c>
      <c r="B2425" s="1">
        <v>172</v>
      </c>
      <c r="C2425" s="1">
        <v>108</v>
      </c>
      <c r="D2425" s="1">
        <v>24984868</v>
      </c>
      <c r="E2425" s="1" t="s">
        <v>201</v>
      </c>
      <c r="F2425" s="1" t="s">
        <v>4016</v>
      </c>
      <c r="G2425" s="1" t="s">
        <v>5247</v>
      </c>
      <c r="H2425" s="1">
        <v>50056</v>
      </c>
      <c r="I2425" s="1">
        <v>152</v>
      </c>
      <c r="J2425" s="1" t="s">
        <v>19</v>
      </c>
      <c r="K2425" s="1" t="s">
        <v>20</v>
      </c>
      <c r="L2425" s="1">
        <v>15000000</v>
      </c>
      <c r="M2425" s="1">
        <v>2014</v>
      </c>
      <c r="N2425" s="1">
        <v>6.3</v>
      </c>
    </row>
    <row r="2426" spans="1:14" x14ac:dyDescent="0.25">
      <c r="A2426" s="2" t="s">
        <v>5248</v>
      </c>
      <c r="B2426" s="2">
        <v>88</v>
      </c>
      <c r="C2426" s="2">
        <v>109</v>
      </c>
      <c r="D2426" s="2">
        <v>16459004</v>
      </c>
      <c r="E2426" s="2" t="s">
        <v>1001</v>
      </c>
      <c r="F2426" s="2" t="s">
        <v>5249</v>
      </c>
      <c r="G2426" s="2" t="s">
        <v>5250</v>
      </c>
      <c r="H2426" s="2">
        <v>13320</v>
      </c>
      <c r="I2426" s="2">
        <v>415</v>
      </c>
      <c r="J2426" s="2" t="s">
        <v>19</v>
      </c>
      <c r="K2426" s="2" t="s">
        <v>162</v>
      </c>
      <c r="L2426" s="2">
        <v>15000000</v>
      </c>
      <c r="M2426" s="2">
        <v>1999</v>
      </c>
      <c r="N2426" s="2">
        <v>4.9000000000000004</v>
      </c>
    </row>
    <row r="2427" spans="1:14" x14ac:dyDescent="0.25">
      <c r="A2427" s="1" t="s">
        <v>1171</v>
      </c>
      <c r="B2427" s="1">
        <v>388</v>
      </c>
      <c r="C2427" s="1">
        <v>131</v>
      </c>
      <c r="D2427" s="1">
        <v>15700000</v>
      </c>
      <c r="E2427" s="1" t="s">
        <v>1125</v>
      </c>
      <c r="F2427" s="1" t="s">
        <v>495</v>
      </c>
      <c r="G2427" s="1" t="s">
        <v>5251</v>
      </c>
      <c r="H2427" s="1">
        <v>332065</v>
      </c>
      <c r="I2427" s="1">
        <v>876</v>
      </c>
      <c r="J2427" s="1" t="s">
        <v>19</v>
      </c>
      <c r="K2427" s="1" t="s">
        <v>20</v>
      </c>
      <c r="L2427" s="1">
        <v>15000000</v>
      </c>
      <c r="M2427" s="1">
        <v>2008</v>
      </c>
      <c r="N2427" s="1">
        <v>7.6</v>
      </c>
    </row>
    <row r="2428" spans="1:14" x14ac:dyDescent="0.25">
      <c r="A2428" s="2" t="s">
        <v>5252</v>
      </c>
      <c r="B2428" s="2">
        <v>45</v>
      </c>
      <c r="C2428" s="2">
        <v>114</v>
      </c>
      <c r="D2428" s="2">
        <v>15100000</v>
      </c>
      <c r="E2428" s="2" t="s">
        <v>1143</v>
      </c>
      <c r="F2428" s="2" t="s">
        <v>1421</v>
      </c>
      <c r="G2428" s="2" t="s">
        <v>5253</v>
      </c>
      <c r="H2428" s="2">
        <v>22797</v>
      </c>
      <c r="I2428" s="2">
        <v>96</v>
      </c>
      <c r="J2428" s="2" t="s">
        <v>19</v>
      </c>
      <c r="K2428" s="2" t="s">
        <v>20</v>
      </c>
      <c r="L2428" s="2">
        <v>15000000</v>
      </c>
      <c r="M2428" s="2">
        <v>1984</v>
      </c>
      <c r="N2428" s="2">
        <v>6</v>
      </c>
    </row>
    <row r="2429" spans="1:14" x14ac:dyDescent="0.25">
      <c r="A2429" s="1" t="s">
        <v>3795</v>
      </c>
      <c r="B2429" s="1">
        <v>414</v>
      </c>
      <c r="C2429" s="1">
        <v>97</v>
      </c>
      <c r="D2429" s="1">
        <v>14938570</v>
      </c>
      <c r="E2429" s="1" t="s">
        <v>809</v>
      </c>
      <c r="F2429" s="1" t="s">
        <v>205</v>
      </c>
      <c r="G2429" s="1" t="s">
        <v>5254</v>
      </c>
      <c r="H2429" s="1">
        <v>111625</v>
      </c>
      <c r="I2429" s="1">
        <v>369</v>
      </c>
      <c r="J2429" s="1" t="s">
        <v>19</v>
      </c>
      <c r="K2429" s="1" t="s">
        <v>20</v>
      </c>
      <c r="L2429" s="1">
        <v>15000000</v>
      </c>
      <c r="M2429" s="1">
        <v>2012</v>
      </c>
      <c r="N2429" s="1">
        <v>6.2</v>
      </c>
    </row>
    <row r="2430" spans="1:14" x14ac:dyDescent="0.25">
      <c r="A2430" s="2" t="s">
        <v>4522</v>
      </c>
      <c r="B2430" s="2">
        <v>291</v>
      </c>
      <c r="C2430" s="2">
        <v>122</v>
      </c>
      <c r="D2430" s="2">
        <v>17237244</v>
      </c>
      <c r="E2430" s="2" t="s">
        <v>1100</v>
      </c>
      <c r="F2430" s="2" t="s">
        <v>391</v>
      </c>
      <c r="G2430" s="2" t="s">
        <v>5255</v>
      </c>
      <c r="H2430" s="2">
        <v>57210</v>
      </c>
      <c r="I2430" s="2">
        <v>158</v>
      </c>
      <c r="J2430" s="2" t="s">
        <v>19</v>
      </c>
      <c r="K2430" s="2" t="s">
        <v>31</v>
      </c>
      <c r="L2430" s="2">
        <v>15000000</v>
      </c>
      <c r="M2430" s="2">
        <v>2014</v>
      </c>
      <c r="N2430" s="2">
        <v>6.8</v>
      </c>
    </row>
    <row r="2431" spans="1:14" x14ac:dyDescent="0.25">
      <c r="A2431" s="1" t="s">
        <v>5256</v>
      </c>
      <c r="B2431" s="1">
        <v>97</v>
      </c>
      <c r="C2431" s="1">
        <v>87</v>
      </c>
      <c r="D2431" s="1">
        <v>14249005</v>
      </c>
      <c r="E2431" s="1" t="s">
        <v>872</v>
      </c>
      <c r="F2431" s="1" t="s">
        <v>505</v>
      </c>
      <c r="G2431" s="1" t="s">
        <v>5257</v>
      </c>
      <c r="H2431" s="1">
        <v>39788</v>
      </c>
      <c r="I2431" s="1">
        <v>619</v>
      </c>
      <c r="J2431" s="1" t="s">
        <v>19</v>
      </c>
      <c r="K2431" s="1" t="s">
        <v>20</v>
      </c>
      <c r="L2431" s="1">
        <v>15000000</v>
      </c>
      <c r="M2431" s="1">
        <v>2001</v>
      </c>
      <c r="N2431" s="1">
        <v>4.5</v>
      </c>
    </row>
    <row r="2432" spans="1:14" x14ac:dyDescent="0.25">
      <c r="A2432" s="2" t="s">
        <v>5258</v>
      </c>
      <c r="B2432" s="2">
        <v>37</v>
      </c>
      <c r="C2432" s="2">
        <v>85</v>
      </c>
      <c r="D2432" s="2">
        <v>12701880</v>
      </c>
      <c r="E2432" s="2" t="s">
        <v>273</v>
      </c>
      <c r="F2432" s="2" t="s">
        <v>5259</v>
      </c>
      <c r="G2432" s="2" t="s">
        <v>5260</v>
      </c>
      <c r="H2432" s="2">
        <v>2037</v>
      </c>
      <c r="I2432" s="2">
        <v>22</v>
      </c>
      <c r="J2432" s="2" t="s">
        <v>19</v>
      </c>
      <c r="K2432" s="2" t="s">
        <v>20</v>
      </c>
      <c r="L2432" s="2">
        <v>15000000</v>
      </c>
      <c r="M2432" s="2">
        <v>2008</v>
      </c>
      <c r="N2432" s="2">
        <v>5.7</v>
      </c>
    </row>
    <row r="2433" spans="1:14" x14ac:dyDescent="0.25">
      <c r="A2433" s="2" t="s">
        <v>5262</v>
      </c>
      <c r="B2433" s="2">
        <v>90</v>
      </c>
      <c r="C2433" s="2">
        <v>101</v>
      </c>
      <c r="D2433" s="2">
        <v>12801190</v>
      </c>
      <c r="E2433" s="2" t="s">
        <v>15</v>
      </c>
      <c r="F2433" s="2" t="s">
        <v>2160</v>
      </c>
      <c r="G2433" s="2" t="s">
        <v>5263</v>
      </c>
      <c r="H2433" s="2">
        <v>16340</v>
      </c>
      <c r="I2433" s="2">
        <v>355</v>
      </c>
      <c r="J2433" s="2" t="s">
        <v>19</v>
      </c>
      <c r="K2433" s="2" t="s">
        <v>20</v>
      </c>
      <c r="L2433" s="2">
        <v>15000000</v>
      </c>
      <c r="M2433" s="2">
        <v>2000</v>
      </c>
      <c r="N2433" s="2">
        <v>4.5999999999999996</v>
      </c>
    </row>
    <row r="2434" spans="1:14" x14ac:dyDescent="0.25">
      <c r="A2434" s="1" t="s">
        <v>5264</v>
      </c>
      <c r="B2434" s="1">
        <v>81</v>
      </c>
      <c r="C2434" s="1">
        <v>121</v>
      </c>
      <c r="D2434" s="1">
        <v>12549485</v>
      </c>
      <c r="E2434" s="1" t="s">
        <v>5265</v>
      </c>
      <c r="F2434" s="1" t="s">
        <v>3348</v>
      </c>
      <c r="G2434" s="1" t="s">
        <v>5266</v>
      </c>
      <c r="H2434" s="1">
        <v>4603</v>
      </c>
      <c r="I2434" s="1">
        <v>91</v>
      </c>
      <c r="J2434" s="1" t="s">
        <v>19</v>
      </c>
      <c r="K2434" s="1" t="s">
        <v>20</v>
      </c>
      <c r="L2434" s="1">
        <v>15000000</v>
      </c>
      <c r="M2434" s="1">
        <v>2006</v>
      </c>
      <c r="N2434" s="1">
        <v>6.2</v>
      </c>
    </row>
    <row r="2435" spans="1:14" x14ac:dyDescent="0.25">
      <c r="A2435" s="2" t="s">
        <v>5267</v>
      </c>
      <c r="B2435" s="2">
        <v>221</v>
      </c>
      <c r="C2435" s="2">
        <v>107</v>
      </c>
      <c r="D2435" s="2">
        <v>13766014</v>
      </c>
      <c r="E2435" s="2" t="s">
        <v>129</v>
      </c>
      <c r="F2435" s="2" t="s">
        <v>156</v>
      </c>
      <c r="G2435" s="2" t="s">
        <v>5268</v>
      </c>
      <c r="H2435" s="2">
        <v>106111</v>
      </c>
      <c r="I2435" s="2">
        <v>181</v>
      </c>
      <c r="J2435" s="2" t="s">
        <v>19</v>
      </c>
      <c r="K2435" s="2" t="s">
        <v>20</v>
      </c>
      <c r="L2435" s="2">
        <v>15000000</v>
      </c>
      <c r="M2435" s="2">
        <v>2011</v>
      </c>
      <c r="N2435" s="2">
        <v>7</v>
      </c>
    </row>
    <row r="2436" spans="1:14" x14ac:dyDescent="0.25">
      <c r="A2436" s="1" t="s">
        <v>5269</v>
      </c>
      <c r="B2436" s="1">
        <v>230</v>
      </c>
      <c r="C2436" s="1">
        <v>111</v>
      </c>
      <c r="D2436" s="1">
        <v>13034417</v>
      </c>
      <c r="E2436" s="1" t="s">
        <v>1839</v>
      </c>
      <c r="F2436" s="1" t="s">
        <v>3718</v>
      </c>
      <c r="G2436" s="1" t="s">
        <v>5270</v>
      </c>
      <c r="H2436" s="1">
        <v>55665</v>
      </c>
      <c r="I2436" s="1">
        <v>118</v>
      </c>
      <c r="J2436" s="1" t="s">
        <v>19</v>
      </c>
      <c r="K2436" s="1" t="s">
        <v>20</v>
      </c>
      <c r="L2436" s="1">
        <v>15000000</v>
      </c>
      <c r="M2436" s="1">
        <v>2009</v>
      </c>
      <c r="N2436" s="1">
        <v>6.9</v>
      </c>
    </row>
    <row r="2437" spans="1:14" x14ac:dyDescent="0.25">
      <c r="A2437" s="1" t="s">
        <v>5272</v>
      </c>
      <c r="B2437" s="1">
        <v>119</v>
      </c>
      <c r="C2437" s="1">
        <v>97</v>
      </c>
      <c r="D2437" s="1">
        <v>12212417</v>
      </c>
      <c r="E2437" s="1" t="s">
        <v>809</v>
      </c>
      <c r="F2437" s="1" t="s">
        <v>2106</v>
      </c>
      <c r="G2437" s="1" t="s">
        <v>5273</v>
      </c>
      <c r="H2437" s="1">
        <v>30643</v>
      </c>
      <c r="I2437" s="1">
        <v>144</v>
      </c>
      <c r="J2437" s="1" t="s">
        <v>19</v>
      </c>
      <c r="K2437" s="1" t="s">
        <v>20</v>
      </c>
      <c r="L2437" s="1">
        <v>15000000</v>
      </c>
      <c r="M2437" s="1">
        <v>2003</v>
      </c>
      <c r="N2437" s="1">
        <v>6.7</v>
      </c>
    </row>
    <row r="2438" spans="1:14" x14ac:dyDescent="0.25">
      <c r="A2438" s="2" t="s">
        <v>1474</v>
      </c>
      <c r="B2438" s="2">
        <v>97</v>
      </c>
      <c r="C2438" s="2">
        <v>97</v>
      </c>
      <c r="D2438" s="2">
        <v>11614236</v>
      </c>
      <c r="E2438" s="2" t="s">
        <v>872</v>
      </c>
      <c r="F2438" s="2" t="s">
        <v>181</v>
      </c>
      <c r="G2438" s="2" t="s">
        <v>5274</v>
      </c>
      <c r="H2438" s="2">
        <v>9294</v>
      </c>
      <c r="I2438" s="2">
        <v>140</v>
      </c>
      <c r="J2438" s="2" t="s">
        <v>19</v>
      </c>
      <c r="K2438" s="2" t="s">
        <v>20</v>
      </c>
      <c r="L2438" s="2">
        <v>15000000</v>
      </c>
      <c r="M2438" s="2">
        <v>1999</v>
      </c>
      <c r="N2438" s="2">
        <v>5.6</v>
      </c>
    </row>
    <row r="2439" spans="1:14" x14ac:dyDescent="0.25">
      <c r="A2439" s="1" t="s">
        <v>3026</v>
      </c>
      <c r="B2439" s="1">
        <v>119</v>
      </c>
      <c r="C2439" s="1">
        <v>125</v>
      </c>
      <c r="D2439" s="1">
        <v>13337299</v>
      </c>
      <c r="E2439" s="1" t="s">
        <v>2954</v>
      </c>
      <c r="F2439" s="1" t="s">
        <v>1758</v>
      </c>
      <c r="G2439" s="1" t="s">
        <v>5275</v>
      </c>
      <c r="H2439" s="1">
        <v>9649</v>
      </c>
      <c r="I2439" s="1">
        <v>226</v>
      </c>
      <c r="J2439" s="1" t="s">
        <v>19</v>
      </c>
      <c r="K2439" s="1" t="s">
        <v>20</v>
      </c>
      <c r="L2439" s="1">
        <v>20000000</v>
      </c>
      <c r="M2439" s="1">
        <v>2004</v>
      </c>
      <c r="N2439" s="1">
        <v>6.6</v>
      </c>
    </row>
    <row r="2440" spans="1:14" x14ac:dyDescent="0.25">
      <c r="A2440" s="2" t="s">
        <v>1929</v>
      </c>
      <c r="B2440" s="2">
        <v>42</v>
      </c>
      <c r="C2440" s="2">
        <v>124</v>
      </c>
      <c r="D2440" s="2">
        <v>10763469</v>
      </c>
      <c r="E2440" s="2" t="s">
        <v>753</v>
      </c>
      <c r="F2440" s="2" t="s">
        <v>1929</v>
      </c>
      <c r="G2440" s="2" t="s">
        <v>5276</v>
      </c>
      <c r="H2440" s="2">
        <v>13692</v>
      </c>
      <c r="I2440" s="2">
        <v>55</v>
      </c>
      <c r="J2440" s="2" t="s">
        <v>19</v>
      </c>
      <c r="K2440" s="2" t="s">
        <v>20</v>
      </c>
      <c r="L2440" s="2">
        <v>15000000</v>
      </c>
      <c r="M2440" s="2">
        <v>1989</v>
      </c>
      <c r="N2440" s="2">
        <v>6.4</v>
      </c>
    </row>
    <row r="2441" spans="1:14" x14ac:dyDescent="0.25">
      <c r="A2441" s="1" t="s">
        <v>5277</v>
      </c>
      <c r="B2441" s="1">
        <v>24</v>
      </c>
      <c r="C2441" s="1">
        <v>76</v>
      </c>
      <c r="D2441" s="1">
        <v>11144518</v>
      </c>
      <c r="E2441" s="1" t="s">
        <v>4000</v>
      </c>
      <c r="F2441" s="1" t="s">
        <v>1054</v>
      </c>
      <c r="G2441" s="1" t="s">
        <v>5278</v>
      </c>
      <c r="H2441" s="1">
        <v>2724</v>
      </c>
      <c r="I2441" s="1">
        <v>53</v>
      </c>
      <c r="J2441" s="1" t="s">
        <v>19</v>
      </c>
      <c r="K2441" s="1" t="s">
        <v>162</v>
      </c>
      <c r="L2441" s="1">
        <v>15000000</v>
      </c>
      <c r="M2441" s="1">
        <v>1998</v>
      </c>
      <c r="N2441" s="1">
        <v>2.8</v>
      </c>
    </row>
    <row r="2442" spans="1:14" x14ac:dyDescent="0.25">
      <c r="A2442" s="2" t="s">
        <v>904</v>
      </c>
      <c r="B2442" s="2">
        <v>208</v>
      </c>
      <c r="C2442" s="2">
        <v>107</v>
      </c>
      <c r="D2442" s="2">
        <v>15608545</v>
      </c>
      <c r="E2442" s="2" t="s">
        <v>707</v>
      </c>
      <c r="F2442" s="2" t="s">
        <v>535</v>
      </c>
      <c r="G2442" s="2" t="s">
        <v>5279</v>
      </c>
      <c r="H2442" s="2">
        <v>53471</v>
      </c>
      <c r="I2442" s="2">
        <v>224</v>
      </c>
      <c r="J2442" s="2" t="s">
        <v>19</v>
      </c>
      <c r="K2442" s="2" t="s">
        <v>20</v>
      </c>
      <c r="L2442" s="2">
        <v>15000000</v>
      </c>
      <c r="M2442" s="2">
        <v>2012</v>
      </c>
      <c r="N2442" s="2">
        <v>5.4</v>
      </c>
    </row>
    <row r="2443" spans="1:14" x14ac:dyDescent="0.25">
      <c r="A2443" s="1" t="s">
        <v>555</v>
      </c>
      <c r="B2443" s="1">
        <v>42</v>
      </c>
      <c r="C2443" s="1">
        <v>91</v>
      </c>
      <c r="D2443" s="1">
        <v>10443316</v>
      </c>
      <c r="E2443" s="1" t="s">
        <v>753</v>
      </c>
      <c r="F2443" s="1" t="s">
        <v>942</v>
      </c>
      <c r="G2443" s="1" t="s">
        <v>5280</v>
      </c>
      <c r="H2443" s="1">
        <v>7159</v>
      </c>
      <c r="I2443" s="1">
        <v>88</v>
      </c>
      <c r="J2443" s="1" t="s">
        <v>19</v>
      </c>
      <c r="K2443" s="1" t="s">
        <v>20</v>
      </c>
      <c r="L2443" s="1">
        <v>15000000</v>
      </c>
      <c r="M2443" s="1">
        <v>1998</v>
      </c>
      <c r="N2443" s="1">
        <v>5</v>
      </c>
    </row>
    <row r="2444" spans="1:14" x14ac:dyDescent="0.25">
      <c r="A2444" s="2" t="s">
        <v>5281</v>
      </c>
      <c r="B2444" s="2">
        <v>44</v>
      </c>
      <c r="C2444" s="2">
        <v>96</v>
      </c>
      <c r="D2444" s="2">
        <v>10494147</v>
      </c>
      <c r="E2444" s="2" t="s">
        <v>129</v>
      </c>
      <c r="F2444" s="2" t="s">
        <v>213</v>
      </c>
      <c r="G2444" s="2" t="s">
        <v>5282</v>
      </c>
      <c r="H2444" s="2">
        <v>7403</v>
      </c>
      <c r="I2444" s="2">
        <v>162</v>
      </c>
      <c r="J2444" s="2" t="s">
        <v>19</v>
      </c>
      <c r="K2444" s="2" t="s">
        <v>20</v>
      </c>
      <c r="L2444" s="2">
        <v>15000000</v>
      </c>
      <c r="M2444" s="2">
        <v>2000</v>
      </c>
      <c r="N2444" s="2">
        <v>5.0999999999999996</v>
      </c>
    </row>
    <row r="2445" spans="1:14" x14ac:dyDescent="0.25">
      <c r="A2445" s="1" t="s">
        <v>1399</v>
      </c>
      <c r="B2445" s="1">
        <v>230</v>
      </c>
      <c r="C2445" s="1">
        <v>142</v>
      </c>
      <c r="D2445" s="1">
        <v>9929000</v>
      </c>
      <c r="E2445" s="1" t="s">
        <v>967</v>
      </c>
      <c r="F2445" s="1" t="s">
        <v>913</v>
      </c>
      <c r="G2445" s="1" t="s">
        <v>5283</v>
      </c>
      <c r="H2445" s="1">
        <v>152306</v>
      </c>
      <c r="I2445" s="1">
        <v>513</v>
      </c>
      <c r="J2445" s="1" t="s">
        <v>19</v>
      </c>
      <c r="K2445" s="1" t="s">
        <v>31</v>
      </c>
      <c r="L2445" s="1">
        <v>15000000</v>
      </c>
      <c r="M2445" s="1">
        <v>1985</v>
      </c>
      <c r="N2445" s="1">
        <v>8</v>
      </c>
    </row>
    <row r="2446" spans="1:14" x14ac:dyDescent="0.25">
      <c r="A2446" s="2" t="s">
        <v>4861</v>
      </c>
      <c r="B2446" s="2">
        <v>46</v>
      </c>
      <c r="C2446" s="2">
        <v>103</v>
      </c>
      <c r="D2446" s="2">
        <v>10411980</v>
      </c>
      <c r="E2446" s="2" t="s">
        <v>5284</v>
      </c>
      <c r="F2446" s="2" t="s">
        <v>4092</v>
      </c>
      <c r="G2446" s="2" t="s">
        <v>5285</v>
      </c>
      <c r="H2446" s="2">
        <v>22649</v>
      </c>
      <c r="I2446" s="2">
        <v>212</v>
      </c>
      <c r="J2446" s="2" t="s">
        <v>19</v>
      </c>
      <c r="K2446" s="2" t="s">
        <v>20</v>
      </c>
      <c r="L2446" s="2">
        <v>15000000</v>
      </c>
      <c r="M2446" s="2">
        <v>2004</v>
      </c>
      <c r="N2446" s="2">
        <v>5.9</v>
      </c>
    </row>
    <row r="2447" spans="1:14" x14ac:dyDescent="0.25">
      <c r="A2447" s="2" t="s">
        <v>2046</v>
      </c>
      <c r="B2447" s="2">
        <v>249</v>
      </c>
      <c r="C2447" s="2">
        <v>117</v>
      </c>
      <c r="D2447" s="2">
        <v>17439163</v>
      </c>
      <c r="E2447" s="2" t="s">
        <v>557</v>
      </c>
      <c r="F2447" s="2" t="s">
        <v>391</v>
      </c>
      <c r="G2447" s="2" t="s">
        <v>5286</v>
      </c>
      <c r="H2447" s="2">
        <v>537419</v>
      </c>
      <c r="I2447" s="2">
        <v>1028</v>
      </c>
      <c r="J2447" s="2" t="s">
        <v>19</v>
      </c>
      <c r="K2447" s="2" t="s">
        <v>20</v>
      </c>
      <c r="L2447" s="2">
        <v>15000000</v>
      </c>
      <c r="M2447" s="2">
        <v>1998</v>
      </c>
      <c r="N2447" s="2">
        <v>8.1999999999999993</v>
      </c>
    </row>
    <row r="2448" spans="1:14" x14ac:dyDescent="0.25">
      <c r="A2448" s="1" t="s">
        <v>5287</v>
      </c>
      <c r="B2448" s="1">
        <v>197</v>
      </c>
      <c r="C2448" s="1">
        <v>116</v>
      </c>
      <c r="D2448" s="1">
        <v>9396487</v>
      </c>
      <c r="E2448" s="1" t="s">
        <v>2836</v>
      </c>
      <c r="F2448" s="1" t="s">
        <v>406</v>
      </c>
      <c r="G2448" s="1" t="s">
        <v>5288</v>
      </c>
      <c r="H2448" s="1">
        <v>52421</v>
      </c>
      <c r="I2448" s="1">
        <v>200</v>
      </c>
      <c r="J2448" s="1" t="s">
        <v>19</v>
      </c>
      <c r="K2448" s="1" t="s">
        <v>20</v>
      </c>
      <c r="L2448" s="1">
        <v>15000000</v>
      </c>
      <c r="M2448" s="1">
        <v>2006</v>
      </c>
      <c r="N2448" s="1">
        <v>7</v>
      </c>
    </row>
    <row r="2449" spans="1:14" x14ac:dyDescent="0.25">
      <c r="A2449" s="2" t="s">
        <v>1556</v>
      </c>
      <c r="B2449" s="2">
        <v>71</v>
      </c>
      <c r="C2449" s="2">
        <v>118</v>
      </c>
      <c r="D2449" s="2">
        <v>9059588</v>
      </c>
      <c r="E2449" s="2" t="s">
        <v>2472</v>
      </c>
      <c r="F2449" s="2" t="s">
        <v>5289</v>
      </c>
      <c r="G2449" s="2" t="s">
        <v>5290</v>
      </c>
      <c r="H2449" s="2">
        <v>17261</v>
      </c>
      <c r="I2449" s="2">
        <v>125</v>
      </c>
      <c r="J2449" s="2" t="s">
        <v>19</v>
      </c>
      <c r="K2449" s="2" t="s">
        <v>20</v>
      </c>
      <c r="L2449" s="2">
        <v>15000000</v>
      </c>
      <c r="M2449" s="2">
        <v>2002</v>
      </c>
      <c r="N2449" s="2">
        <v>6.6</v>
      </c>
    </row>
    <row r="2450" spans="1:14" x14ac:dyDescent="0.25">
      <c r="A2450" s="1" t="s">
        <v>4028</v>
      </c>
      <c r="B2450" s="1">
        <v>190</v>
      </c>
      <c r="C2450" s="1">
        <v>108</v>
      </c>
      <c r="D2450" s="1">
        <v>9172810</v>
      </c>
      <c r="E2450" s="1" t="s">
        <v>5291</v>
      </c>
      <c r="F2450" s="1" t="s">
        <v>325</v>
      </c>
      <c r="G2450" s="1" t="s">
        <v>5292</v>
      </c>
      <c r="H2450" s="1">
        <v>24150</v>
      </c>
      <c r="I2450" s="1">
        <v>118</v>
      </c>
      <c r="J2450" s="1" t="s">
        <v>19</v>
      </c>
      <c r="K2450" s="1" t="s">
        <v>20</v>
      </c>
      <c r="L2450" s="1">
        <v>16000000</v>
      </c>
      <c r="M2450" s="1">
        <v>2007</v>
      </c>
      <c r="N2450" s="1">
        <v>6.7</v>
      </c>
    </row>
    <row r="2451" spans="1:14" x14ac:dyDescent="0.25">
      <c r="A2451" s="2" t="s">
        <v>5294</v>
      </c>
      <c r="B2451" s="2">
        <v>50</v>
      </c>
      <c r="C2451" s="2">
        <v>94</v>
      </c>
      <c r="D2451" s="2">
        <v>8735529</v>
      </c>
      <c r="E2451" s="2" t="s">
        <v>753</v>
      </c>
      <c r="F2451" s="2" t="s">
        <v>45</v>
      </c>
      <c r="G2451" s="2" t="s">
        <v>5295</v>
      </c>
      <c r="H2451" s="2">
        <v>8055</v>
      </c>
      <c r="I2451" s="2">
        <v>89</v>
      </c>
      <c r="J2451" s="2" t="s">
        <v>19</v>
      </c>
      <c r="K2451" s="2" t="s">
        <v>20</v>
      </c>
      <c r="L2451" s="2">
        <v>15000000</v>
      </c>
      <c r="M2451" s="2">
        <v>2000</v>
      </c>
      <c r="N2451" s="2">
        <v>5.5</v>
      </c>
    </row>
    <row r="2452" spans="1:14" x14ac:dyDescent="0.25">
      <c r="A2452" s="1" t="s">
        <v>5296</v>
      </c>
      <c r="B2452" s="1">
        <v>63</v>
      </c>
      <c r="C2452" s="1">
        <v>97</v>
      </c>
      <c r="D2452" s="1">
        <v>8586376</v>
      </c>
      <c r="E2452" s="1" t="s">
        <v>872</v>
      </c>
      <c r="F2452" s="1" t="s">
        <v>358</v>
      </c>
      <c r="G2452" s="1" t="s">
        <v>5297</v>
      </c>
      <c r="H2452" s="1">
        <v>26598</v>
      </c>
      <c r="I2452" s="1">
        <v>132</v>
      </c>
      <c r="J2452" s="1" t="s">
        <v>19</v>
      </c>
      <c r="K2452" s="1" t="s">
        <v>20</v>
      </c>
      <c r="L2452" s="1">
        <v>20000000</v>
      </c>
      <c r="M2452" s="1">
        <v>2002</v>
      </c>
      <c r="N2452" s="1">
        <v>4.9000000000000004</v>
      </c>
    </row>
    <row r="2453" spans="1:14" x14ac:dyDescent="0.25">
      <c r="A2453" s="2" t="s">
        <v>2746</v>
      </c>
      <c r="B2453" s="2">
        <v>104</v>
      </c>
      <c r="C2453" s="2">
        <v>97</v>
      </c>
      <c r="D2453" s="2">
        <v>8378141</v>
      </c>
      <c r="E2453" s="2" t="s">
        <v>753</v>
      </c>
      <c r="F2453" s="2" t="s">
        <v>254</v>
      </c>
      <c r="G2453" s="2" t="s">
        <v>5298</v>
      </c>
      <c r="H2453" s="2">
        <v>18966</v>
      </c>
      <c r="I2453" s="2">
        <v>141</v>
      </c>
      <c r="J2453" s="2" t="s">
        <v>19</v>
      </c>
      <c r="K2453" s="2" t="s">
        <v>31</v>
      </c>
      <c r="L2453" s="2">
        <v>15000000</v>
      </c>
      <c r="M2453" s="2">
        <v>2002</v>
      </c>
      <c r="N2453" s="2">
        <v>6.9</v>
      </c>
    </row>
    <row r="2454" spans="1:14" x14ac:dyDescent="0.25">
      <c r="A2454" s="2" t="s">
        <v>5299</v>
      </c>
      <c r="B2454" s="2">
        <v>49</v>
      </c>
      <c r="C2454" s="2">
        <v>91</v>
      </c>
      <c r="D2454" s="2">
        <v>8080116</v>
      </c>
      <c r="E2454" s="2" t="s">
        <v>1211</v>
      </c>
      <c r="F2454" s="2" t="s">
        <v>653</v>
      </c>
      <c r="G2454" s="2" t="s">
        <v>5300</v>
      </c>
      <c r="H2454" s="2">
        <v>6562</v>
      </c>
      <c r="I2454" s="2">
        <v>66</v>
      </c>
      <c r="J2454" s="2" t="s">
        <v>19</v>
      </c>
      <c r="K2454" s="2" t="s">
        <v>20</v>
      </c>
      <c r="L2454" s="2">
        <v>15000000</v>
      </c>
      <c r="M2454" s="2">
        <v>2006</v>
      </c>
      <c r="N2454" s="2">
        <v>5.6</v>
      </c>
    </row>
    <row r="2455" spans="1:14" x14ac:dyDescent="0.25">
      <c r="A2455" s="1" t="s">
        <v>5301</v>
      </c>
      <c r="B2455" s="1">
        <v>300</v>
      </c>
      <c r="C2455" s="1">
        <v>107</v>
      </c>
      <c r="D2455" s="1">
        <v>7757130</v>
      </c>
      <c r="E2455" s="1" t="s">
        <v>3950</v>
      </c>
      <c r="F2455" s="1" t="s">
        <v>5302</v>
      </c>
      <c r="G2455" s="1" t="s">
        <v>5303</v>
      </c>
      <c r="H2455" s="1">
        <v>307639</v>
      </c>
      <c r="I2455" s="1">
        <v>513</v>
      </c>
      <c r="J2455" s="1" t="s">
        <v>19</v>
      </c>
      <c r="K2455" s="1" t="s">
        <v>31</v>
      </c>
      <c r="L2455" s="1">
        <v>15000000</v>
      </c>
      <c r="M2455" s="1">
        <v>2008</v>
      </c>
      <c r="N2455" s="1">
        <v>8</v>
      </c>
    </row>
    <row r="2456" spans="1:14" x14ac:dyDescent="0.25">
      <c r="A2456" s="2" t="s">
        <v>5304</v>
      </c>
      <c r="B2456" s="2">
        <v>43</v>
      </c>
      <c r="C2456" s="2">
        <v>95</v>
      </c>
      <c r="D2456" s="2">
        <v>9123834</v>
      </c>
      <c r="E2456" s="2" t="s">
        <v>877</v>
      </c>
      <c r="F2456" s="2" t="s">
        <v>4161</v>
      </c>
      <c r="G2456" s="2" t="s">
        <v>5305</v>
      </c>
      <c r="H2456" s="2">
        <v>4065</v>
      </c>
      <c r="I2456" s="2">
        <v>33</v>
      </c>
      <c r="J2456" s="2" t="s">
        <v>19</v>
      </c>
      <c r="K2456" s="2" t="s">
        <v>20</v>
      </c>
      <c r="L2456" s="2">
        <v>15000000</v>
      </c>
      <c r="M2456" s="2">
        <v>2013</v>
      </c>
      <c r="N2456" s="2">
        <v>5.3</v>
      </c>
    </row>
    <row r="2457" spans="1:14" x14ac:dyDescent="0.25">
      <c r="A2457" s="1" t="s">
        <v>5307</v>
      </c>
      <c r="B2457" s="1">
        <v>132</v>
      </c>
      <c r="C2457" s="1">
        <v>102</v>
      </c>
      <c r="D2457" s="1">
        <v>6409206</v>
      </c>
      <c r="E2457" s="1" t="s">
        <v>2921</v>
      </c>
      <c r="F2457" s="1" t="s">
        <v>108</v>
      </c>
      <c r="G2457" s="1" t="s">
        <v>5308</v>
      </c>
      <c r="H2457" s="1">
        <v>32311</v>
      </c>
      <c r="I2457" s="1">
        <v>104</v>
      </c>
      <c r="J2457" s="1" t="s">
        <v>19</v>
      </c>
      <c r="K2457" s="1" t="s">
        <v>20</v>
      </c>
      <c r="L2457" s="1">
        <v>15000000</v>
      </c>
      <c r="M2457" s="1">
        <v>2008</v>
      </c>
      <c r="N2457" s="1">
        <v>6.2</v>
      </c>
    </row>
    <row r="2458" spans="1:14" x14ac:dyDescent="0.25">
      <c r="A2458" s="2" t="s">
        <v>5309</v>
      </c>
      <c r="B2458" s="2">
        <v>97</v>
      </c>
      <c r="C2458" s="2">
        <v>88</v>
      </c>
      <c r="D2458" s="2">
        <v>6373693</v>
      </c>
      <c r="E2458" s="2" t="s">
        <v>877</v>
      </c>
      <c r="F2458" s="2" t="s">
        <v>47</v>
      </c>
      <c r="G2458" s="2" t="s">
        <v>5310</v>
      </c>
      <c r="H2458" s="2">
        <v>11498</v>
      </c>
      <c r="I2458" s="2">
        <v>53</v>
      </c>
      <c r="J2458" s="2" t="s">
        <v>19</v>
      </c>
      <c r="K2458" s="2" t="s">
        <v>20</v>
      </c>
      <c r="L2458" s="2">
        <v>15000000</v>
      </c>
      <c r="M2458" s="2">
        <v>2009</v>
      </c>
      <c r="N2458" s="2">
        <v>5.3</v>
      </c>
    </row>
    <row r="2459" spans="1:14" x14ac:dyDescent="0.25">
      <c r="A2459" s="1" t="s">
        <v>2774</v>
      </c>
      <c r="B2459" s="1">
        <v>242</v>
      </c>
      <c r="C2459" s="1">
        <v>106</v>
      </c>
      <c r="D2459" s="1">
        <v>7556708</v>
      </c>
      <c r="E2459" s="1" t="s">
        <v>1671</v>
      </c>
      <c r="F2459" s="1" t="s">
        <v>629</v>
      </c>
      <c r="G2459" s="1" t="s">
        <v>5311</v>
      </c>
      <c r="H2459" s="1">
        <v>30284</v>
      </c>
      <c r="I2459" s="1">
        <v>102</v>
      </c>
      <c r="J2459" s="1" t="s">
        <v>19</v>
      </c>
      <c r="K2459" s="1" t="s">
        <v>20</v>
      </c>
      <c r="L2459" s="1">
        <v>15000000</v>
      </c>
      <c r="M2459" s="1">
        <v>2012</v>
      </c>
      <c r="N2459" s="1">
        <v>6.6</v>
      </c>
    </row>
    <row r="2460" spans="1:14" x14ac:dyDescent="0.25">
      <c r="A2460" s="2" t="s">
        <v>1929</v>
      </c>
      <c r="B2460" s="2">
        <v>218</v>
      </c>
      <c r="C2460" s="2">
        <v>92</v>
      </c>
      <c r="D2460" s="2">
        <v>5306447</v>
      </c>
      <c r="E2460" s="2" t="s">
        <v>877</v>
      </c>
      <c r="F2460" s="2" t="s">
        <v>3650</v>
      </c>
      <c r="G2460" s="2" t="s">
        <v>5312</v>
      </c>
      <c r="H2460" s="2">
        <v>58967</v>
      </c>
      <c r="I2460" s="2">
        <v>169</v>
      </c>
      <c r="J2460" s="2" t="s">
        <v>19</v>
      </c>
      <c r="K2460" s="2" t="s">
        <v>20</v>
      </c>
      <c r="L2460" s="2">
        <v>15000000</v>
      </c>
      <c r="M2460" s="2">
        <v>2009</v>
      </c>
      <c r="N2460" s="2">
        <v>7.2</v>
      </c>
    </row>
    <row r="2461" spans="1:14" x14ac:dyDescent="0.25">
      <c r="A2461" s="1" t="s">
        <v>5313</v>
      </c>
      <c r="B2461" s="1">
        <v>49</v>
      </c>
      <c r="C2461" s="1">
        <v>105</v>
      </c>
      <c r="D2461" s="1">
        <v>5217498</v>
      </c>
      <c r="E2461" s="1" t="s">
        <v>1001</v>
      </c>
      <c r="F2461" s="1" t="s">
        <v>3917</v>
      </c>
      <c r="G2461" s="1" t="s">
        <v>5314</v>
      </c>
      <c r="H2461" s="1">
        <v>3668</v>
      </c>
      <c r="I2461" s="1">
        <v>85</v>
      </c>
      <c r="J2461" s="1" t="s">
        <v>19</v>
      </c>
      <c r="K2461" s="1" t="s">
        <v>20</v>
      </c>
      <c r="L2461" s="1">
        <v>15000000</v>
      </c>
      <c r="M2461" s="1">
        <v>2000</v>
      </c>
      <c r="N2461" s="1">
        <v>4.5999999999999996</v>
      </c>
    </row>
    <row r="2462" spans="1:14" x14ac:dyDescent="0.25">
      <c r="A2462" s="2" t="s">
        <v>5115</v>
      </c>
      <c r="B2462" s="2">
        <v>172</v>
      </c>
      <c r="C2462" s="2">
        <v>107</v>
      </c>
      <c r="D2462" s="2">
        <v>5023275</v>
      </c>
      <c r="E2462" s="2" t="s">
        <v>5315</v>
      </c>
      <c r="F2462" s="2" t="s">
        <v>5148</v>
      </c>
      <c r="G2462" s="2" t="s">
        <v>5316</v>
      </c>
      <c r="H2462" s="2">
        <v>34194</v>
      </c>
      <c r="I2462" s="2">
        <v>199</v>
      </c>
      <c r="J2462" s="2" t="s">
        <v>19</v>
      </c>
      <c r="K2462" s="2" t="s">
        <v>774</v>
      </c>
      <c r="L2462" s="2">
        <v>15000000</v>
      </c>
      <c r="M2462" s="2">
        <v>2005</v>
      </c>
      <c r="N2462" s="2">
        <v>7.5</v>
      </c>
    </row>
    <row r="2463" spans="1:14" x14ac:dyDescent="0.25">
      <c r="A2463" s="1" t="s">
        <v>5317</v>
      </c>
      <c r="B2463" s="1">
        <v>68</v>
      </c>
      <c r="C2463" s="1">
        <v>120</v>
      </c>
      <c r="D2463" s="1">
        <v>4956401</v>
      </c>
      <c r="E2463" s="1" t="s">
        <v>1664</v>
      </c>
      <c r="F2463" s="1" t="s">
        <v>457</v>
      </c>
      <c r="G2463" s="1" t="s">
        <v>5318</v>
      </c>
      <c r="H2463" s="1">
        <v>12601</v>
      </c>
      <c r="I2463" s="1">
        <v>89</v>
      </c>
      <c r="J2463" s="1" t="s">
        <v>19</v>
      </c>
      <c r="K2463" s="1" t="s">
        <v>774</v>
      </c>
      <c r="L2463" s="1">
        <v>15000000</v>
      </c>
      <c r="M2463" s="1">
        <v>1999</v>
      </c>
      <c r="N2463" s="1">
        <v>6.5</v>
      </c>
    </row>
    <row r="2464" spans="1:14" x14ac:dyDescent="0.25">
      <c r="A2464" s="2" t="s">
        <v>150</v>
      </c>
      <c r="B2464" s="2">
        <v>223</v>
      </c>
      <c r="C2464" s="2">
        <v>103</v>
      </c>
      <c r="D2464" s="2">
        <v>4235837</v>
      </c>
      <c r="E2464" s="2" t="s">
        <v>5078</v>
      </c>
      <c r="F2464" s="2" t="s">
        <v>55</v>
      </c>
      <c r="G2464" s="2" t="s">
        <v>5320</v>
      </c>
      <c r="H2464" s="2">
        <v>175962</v>
      </c>
      <c r="I2464" s="2">
        <v>336</v>
      </c>
      <c r="J2464" s="2" t="s">
        <v>19</v>
      </c>
      <c r="K2464" s="2" t="s">
        <v>20</v>
      </c>
      <c r="L2464" s="2">
        <v>15000000</v>
      </c>
      <c r="M2464" s="2">
        <v>2005</v>
      </c>
      <c r="N2464" s="2">
        <v>7.6</v>
      </c>
    </row>
    <row r="2465" spans="1:14" x14ac:dyDescent="0.25">
      <c r="A2465" s="1" t="s">
        <v>5321</v>
      </c>
      <c r="B2465" s="1">
        <v>59</v>
      </c>
      <c r="C2465" s="1">
        <v>92</v>
      </c>
      <c r="D2465" s="1">
        <v>4002955</v>
      </c>
      <c r="E2465" s="1" t="s">
        <v>3556</v>
      </c>
      <c r="F2465" s="1" t="s">
        <v>358</v>
      </c>
      <c r="G2465" s="1" t="s">
        <v>5322</v>
      </c>
      <c r="H2465" s="1">
        <v>33745</v>
      </c>
      <c r="I2465" s="1">
        <v>198</v>
      </c>
      <c r="J2465" s="1" t="s">
        <v>19</v>
      </c>
      <c r="K2465" s="1" t="s">
        <v>20</v>
      </c>
      <c r="L2465" s="1">
        <v>20000000</v>
      </c>
      <c r="M2465" s="1">
        <v>1999</v>
      </c>
      <c r="N2465" s="1">
        <v>6.2</v>
      </c>
    </row>
    <row r="2466" spans="1:14" x14ac:dyDescent="0.25">
      <c r="A2466" s="2" t="s">
        <v>2694</v>
      </c>
      <c r="B2466" s="2">
        <v>252</v>
      </c>
      <c r="C2466" s="2">
        <v>147</v>
      </c>
      <c r="D2466" s="2">
        <v>7219578</v>
      </c>
      <c r="E2466" s="2" t="s">
        <v>1001</v>
      </c>
      <c r="F2466" s="2" t="s">
        <v>126</v>
      </c>
      <c r="G2466" s="2" t="s">
        <v>5323</v>
      </c>
      <c r="H2466" s="2">
        <v>235992</v>
      </c>
      <c r="I2466" s="2">
        <v>1768</v>
      </c>
      <c r="J2466" s="2" t="s">
        <v>19</v>
      </c>
      <c r="K2466" s="2" t="s">
        <v>774</v>
      </c>
      <c r="L2466" s="2">
        <v>15000000</v>
      </c>
      <c r="M2466" s="2">
        <v>2001</v>
      </c>
      <c r="N2466" s="2">
        <v>8</v>
      </c>
    </row>
    <row r="2467" spans="1:14" x14ac:dyDescent="0.25">
      <c r="A2467" s="2" t="s">
        <v>1929</v>
      </c>
      <c r="B2467" s="2">
        <v>223</v>
      </c>
      <c r="C2467" s="2">
        <v>98</v>
      </c>
      <c r="D2467" s="2">
        <v>3247816</v>
      </c>
      <c r="E2467" s="2" t="s">
        <v>753</v>
      </c>
      <c r="F2467" s="2" t="s">
        <v>429</v>
      </c>
      <c r="G2467" s="2" t="s">
        <v>5324</v>
      </c>
      <c r="H2467" s="2">
        <v>36145</v>
      </c>
      <c r="I2467" s="2">
        <v>108</v>
      </c>
      <c r="J2467" s="2" t="s">
        <v>19</v>
      </c>
      <c r="K2467" s="2" t="s">
        <v>20</v>
      </c>
      <c r="L2467" s="2">
        <v>22000000</v>
      </c>
      <c r="M2467" s="2">
        <v>2010</v>
      </c>
      <c r="N2467" s="2">
        <v>6.3</v>
      </c>
    </row>
    <row r="2468" spans="1:14" x14ac:dyDescent="0.25">
      <c r="A2468" s="1" t="s">
        <v>5325</v>
      </c>
      <c r="B2468" s="1">
        <v>328</v>
      </c>
      <c r="C2468" s="1">
        <v>103</v>
      </c>
      <c r="D2468" s="1">
        <v>2412045</v>
      </c>
      <c r="E2468" s="1" t="s">
        <v>2558</v>
      </c>
      <c r="F2468" s="1" t="s">
        <v>107</v>
      </c>
      <c r="G2468" s="1" t="s">
        <v>5326</v>
      </c>
      <c r="H2468" s="1">
        <v>109873</v>
      </c>
      <c r="I2468" s="1">
        <v>320</v>
      </c>
      <c r="J2468" s="1" t="s">
        <v>19</v>
      </c>
      <c r="K2468" s="1" t="s">
        <v>31</v>
      </c>
      <c r="L2468" s="1">
        <v>15000000</v>
      </c>
      <c r="M2468" s="1">
        <v>2010</v>
      </c>
      <c r="N2468" s="1">
        <v>7.2</v>
      </c>
    </row>
    <row r="2469" spans="1:14" x14ac:dyDescent="0.25">
      <c r="A2469" s="1" t="s">
        <v>5327</v>
      </c>
      <c r="B2469" s="1">
        <v>150</v>
      </c>
      <c r="C2469" s="1">
        <v>111</v>
      </c>
      <c r="D2469" s="1">
        <v>2203641</v>
      </c>
      <c r="E2469" s="1" t="s">
        <v>1110</v>
      </c>
      <c r="F2469" s="1" t="s">
        <v>124</v>
      </c>
      <c r="G2469" s="1" t="s">
        <v>5328</v>
      </c>
      <c r="H2469" s="1">
        <v>42792</v>
      </c>
      <c r="I2469" s="1">
        <v>162</v>
      </c>
      <c r="J2469" s="1" t="s">
        <v>19</v>
      </c>
      <c r="K2469" s="1" t="s">
        <v>1748</v>
      </c>
      <c r="L2469" s="1">
        <v>15000000</v>
      </c>
      <c r="M2469" s="1">
        <v>2008</v>
      </c>
      <c r="N2469" s="1">
        <v>6.7</v>
      </c>
    </row>
    <row r="2470" spans="1:14" x14ac:dyDescent="0.25">
      <c r="A2470" s="2" t="s">
        <v>5329</v>
      </c>
      <c r="B2470" s="2">
        <v>21</v>
      </c>
      <c r="C2470" s="2">
        <v>98</v>
      </c>
      <c r="D2470" s="2">
        <v>1953732</v>
      </c>
      <c r="E2470" s="2" t="s">
        <v>722</v>
      </c>
      <c r="F2470" s="2" t="s">
        <v>2896</v>
      </c>
      <c r="G2470" s="2" t="s">
        <v>5330</v>
      </c>
      <c r="H2470" s="2">
        <v>4996</v>
      </c>
      <c r="I2470" s="2">
        <v>62</v>
      </c>
      <c r="J2470" s="2" t="s">
        <v>19</v>
      </c>
      <c r="K2470" s="2" t="s">
        <v>20</v>
      </c>
      <c r="L2470" s="2">
        <v>15000000</v>
      </c>
      <c r="M2470" s="2">
        <v>1986</v>
      </c>
      <c r="N2470" s="2">
        <v>5.3</v>
      </c>
    </row>
    <row r="2471" spans="1:14" x14ac:dyDescent="0.25">
      <c r="A2471" s="1" t="s">
        <v>5331</v>
      </c>
      <c r="B2471" s="1">
        <v>28</v>
      </c>
      <c r="C2471" s="1">
        <v>111</v>
      </c>
      <c r="D2471" s="1">
        <v>1954202</v>
      </c>
      <c r="E2471" s="1" t="s">
        <v>3950</v>
      </c>
      <c r="F2471" s="1" t="s">
        <v>1837</v>
      </c>
      <c r="G2471" s="1" t="s">
        <v>5332</v>
      </c>
      <c r="H2471" s="1">
        <v>5917</v>
      </c>
      <c r="I2471" s="1">
        <v>71</v>
      </c>
      <c r="J2471" s="1" t="s">
        <v>19</v>
      </c>
      <c r="K2471" s="1" t="s">
        <v>20</v>
      </c>
      <c r="L2471" s="1">
        <v>15000000</v>
      </c>
      <c r="M2471" s="1">
        <v>1999</v>
      </c>
      <c r="N2471" s="1">
        <v>6.3</v>
      </c>
    </row>
    <row r="2472" spans="1:14" x14ac:dyDescent="0.25">
      <c r="A2472" s="2" t="s">
        <v>4922</v>
      </c>
      <c r="B2472" s="2">
        <v>250</v>
      </c>
      <c r="C2472" s="2">
        <v>111</v>
      </c>
      <c r="D2472" s="2">
        <v>1294640</v>
      </c>
      <c r="E2472" s="2" t="s">
        <v>3006</v>
      </c>
      <c r="F2472" s="2" t="s">
        <v>126</v>
      </c>
      <c r="G2472" s="2" t="s">
        <v>5333</v>
      </c>
      <c r="H2472" s="2">
        <v>69569</v>
      </c>
      <c r="I2472" s="2">
        <v>436</v>
      </c>
      <c r="J2472" s="2" t="s">
        <v>19</v>
      </c>
      <c r="K2472" s="2" t="s">
        <v>20</v>
      </c>
      <c r="L2472" s="2">
        <v>15000000</v>
      </c>
      <c r="M2472" s="2">
        <v>2007</v>
      </c>
      <c r="N2472" s="2">
        <v>6.5</v>
      </c>
    </row>
    <row r="2473" spans="1:14" x14ac:dyDescent="0.25">
      <c r="A2473" s="1" t="s">
        <v>5334</v>
      </c>
      <c r="B2473" s="1">
        <v>260</v>
      </c>
      <c r="C2473" s="1">
        <v>145</v>
      </c>
      <c r="D2473" s="1">
        <v>26435</v>
      </c>
      <c r="E2473" s="1" t="s">
        <v>967</v>
      </c>
      <c r="F2473" s="1" t="s">
        <v>5335</v>
      </c>
      <c r="G2473" s="1" t="s">
        <v>5336</v>
      </c>
      <c r="H2473" s="1">
        <v>111841</v>
      </c>
      <c r="I2473" s="1">
        <v>413</v>
      </c>
      <c r="J2473" s="1" t="s">
        <v>3804</v>
      </c>
      <c r="K2473" s="1" t="s">
        <v>432</v>
      </c>
      <c r="L2473" s="1">
        <v>6000000</v>
      </c>
      <c r="M2473" s="1">
        <v>1927</v>
      </c>
      <c r="N2473" s="1">
        <v>8.3000000000000007</v>
      </c>
    </row>
    <row r="2474" spans="1:14" x14ac:dyDescent="0.25">
      <c r="A2474" s="2" t="s">
        <v>2337</v>
      </c>
      <c r="B2474" s="2">
        <v>141</v>
      </c>
      <c r="C2474" s="2">
        <v>84</v>
      </c>
      <c r="D2474" s="2">
        <v>1197786</v>
      </c>
      <c r="E2474" s="2" t="s">
        <v>201</v>
      </c>
      <c r="F2474" s="2" t="s">
        <v>2704</v>
      </c>
      <c r="G2474" s="2" t="s">
        <v>5337</v>
      </c>
      <c r="H2474" s="2">
        <v>55928</v>
      </c>
      <c r="I2474" s="2">
        <v>157</v>
      </c>
      <c r="J2474" s="2" t="s">
        <v>773</v>
      </c>
      <c r="K2474" s="2" t="s">
        <v>774</v>
      </c>
      <c r="L2474" s="2">
        <v>12000000</v>
      </c>
      <c r="M2474" s="2">
        <v>2004</v>
      </c>
      <c r="N2474" s="2">
        <v>7.2</v>
      </c>
    </row>
    <row r="2475" spans="1:14" x14ac:dyDescent="0.25">
      <c r="A2475" s="1" t="s">
        <v>2423</v>
      </c>
      <c r="B2475" s="1">
        <v>52</v>
      </c>
      <c r="C2475" s="1">
        <v>115</v>
      </c>
      <c r="D2475" s="1">
        <v>529766</v>
      </c>
      <c r="E2475" s="1" t="s">
        <v>1007</v>
      </c>
      <c r="F2475" s="1" t="s">
        <v>166</v>
      </c>
      <c r="G2475" s="1" t="s">
        <v>5338</v>
      </c>
      <c r="H2475" s="1">
        <v>22345</v>
      </c>
      <c r="I2475" s="1">
        <v>144</v>
      </c>
      <c r="J2475" s="1" t="s">
        <v>19</v>
      </c>
      <c r="K2475" s="1" t="s">
        <v>20</v>
      </c>
      <c r="L2475" s="1">
        <v>7000000</v>
      </c>
      <c r="M2475" s="1">
        <v>1995</v>
      </c>
      <c r="N2475" s="1">
        <v>6.8</v>
      </c>
    </row>
    <row r="2476" spans="1:14" x14ac:dyDescent="0.25">
      <c r="A2476" s="2" t="s">
        <v>5339</v>
      </c>
      <c r="B2476" s="2">
        <v>205</v>
      </c>
      <c r="C2476" s="2">
        <v>105</v>
      </c>
      <c r="D2476" s="2">
        <v>613556</v>
      </c>
      <c r="E2476" s="2" t="s">
        <v>437</v>
      </c>
      <c r="F2476" s="2" t="s">
        <v>4429</v>
      </c>
      <c r="G2476" s="2" t="s">
        <v>5340</v>
      </c>
      <c r="H2476" s="2">
        <v>9427</v>
      </c>
      <c r="I2476" s="2">
        <v>87</v>
      </c>
      <c r="J2476" s="2" t="s">
        <v>1012</v>
      </c>
      <c r="K2476" s="2" t="s">
        <v>5136</v>
      </c>
      <c r="L2476" s="2">
        <v>15000000</v>
      </c>
      <c r="M2476" s="2">
        <v>2015</v>
      </c>
      <c r="N2476" s="2">
        <v>6.4</v>
      </c>
    </row>
    <row r="2477" spans="1:14" x14ac:dyDescent="0.25">
      <c r="A2477" s="1" t="s">
        <v>4929</v>
      </c>
      <c r="B2477" s="1">
        <v>109</v>
      </c>
      <c r="C2477" s="1">
        <v>98</v>
      </c>
      <c r="D2477" s="1">
        <v>353743</v>
      </c>
      <c r="E2477" s="1" t="s">
        <v>5341</v>
      </c>
      <c r="F2477" s="1" t="s">
        <v>1198</v>
      </c>
      <c r="G2477" s="1" t="s">
        <v>5342</v>
      </c>
      <c r="H2477" s="1">
        <v>20730</v>
      </c>
      <c r="I2477" s="1">
        <v>111</v>
      </c>
      <c r="J2477" s="1" t="s">
        <v>19</v>
      </c>
      <c r="K2477" s="1" t="s">
        <v>31</v>
      </c>
      <c r="L2477" s="1">
        <v>15000000</v>
      </c>
      <c r="M2477" s="1">
        <v>2001</v>
      </c>
      <c r="N2477" s="1">
        <v>6.9</v>
      </c>
    </row>
    <row r="2478" spans="1:14" x14ac:dyDescent="0.25">
      <c r="A2478" s="1" t="s">
        <v>5343</v>
      </c>
      <c r="B2478" s="1">
        <v>110</v>
      </c>
      <c r="C2478" s="1">
        <v>110</v>
      </c>
      <c r="D2478" s="1">
        <v>102055</v>
      </c>
      <c r="E2478" s="1" t="s">
        <v>707</v>
      </c>
      <c r="F2478" s="1" t="s">
        <v>5344</v>
      </c>
      <c r="G2478" s="1" t="s">
        <v>5345</v>
      </c>
      <c r="H2478" s="1">
        <v>24570</v>
      </c>
      <c r="I2478" s="1">
        <v>72</v>
      </c>
      <c r="J2478" s="1" t="s">
        <v>5347</v>
      </c>
      <c r="K2478" s="1" t="s">
        <v>5348</v>
      </c>
      <c r="L2478" s="1">
        <v>300000000</v>
      </c>
      <c r="M2478" s="1">
        <v>2008</v>
      </c>
      <c r="N2478" s="1">
        <v>6.2</v>
      </c>
    </row>
    <row r="2479" spans="1:14" x14ac:dyDescent="0.25">
      <c r="A2479" s="2" t="s">
        <v>5349</v>
      </c>
      <c r="B2479" s="2">
        <v>177</v>
      </c>
      <c r="C2479" s="2">
        <v>103</v>
      </c>
      <c r="D2479" s="2">
        <v>73548</v>
      </c>
      <c r="E2479" s="2" t="s">
        <v>4050</v>
      </c>
      <c r="F2479" s="2" t="s">
        <v>370</v>
      </c>
      <c r="G2479" s="2" t="s">
        <v>5350</v>
      </c>
      <c r="H2479" s="2">
        <v>47574</v>
      </c>
      <c r="I2479" s="2">
        <v>209</v>
      </c>
      <c r="J2479" s="2" t="s">
        <v>19</v>
      </c>
      <c r="K2479" s="2" t="s">
        <v>20</v>
      </c>
      <c r="L2479" s="2">
        <v>15000000</v>
      </c>
      <c r="M2479" s="2">
        <v>2008</v>
      </c>
      <c r="N2479" s="2">
        <v>6.1</v>
      </c>
    </row>
    <row r="2480" spans="1:14" x14ac:dyDescent="0.25">
      <c r="A2480" s="2" t="s">
        <v>5351</v>
      </c>
      <c r="B2480" s="2">
        <v>62</v>
      </c>
      <c r="C2480" s="2">
        <v>90</v>
      </c>
      <c r="D2480" s="2">
        <v>28870</v>
      </c>
      <c r="E2480" s="2" t="s">
        <v>1100</v>
      </c>
      <c r="F2480" s="2" t="s">
        <v>260</v>
      </c>
      <c r="G2480" s="2" t="s">
        <v>5352</v>
      </c>
      <c r="H2480" s="2">
        <v>14280</v>
      </c>
      <c r="I2480" s="2">
        <v>41</v>
      </c>
      <c r="J2480" s="2" t="s">
        <v>19</v>
      </c>
      <c r="K2480" s="2" t="s">
        <v>20</v>
      </c>
      <c r="L2480" s="2">
        <v>15000000</v>
      </c>
      <c r="M2480" s="2">
        <v>2011</v>
      </c>
      <c r="N2480" s="2">
        <v>5.0999999999999996</v>
      </c>
    </row>
    <row r="2481" spans="1:14" x14ac:dyDescent="0.25">
      <c r="A2481" s="1" t="s">
        <v>5353</v>
      </c>
      <c r="B2481" s="1">
        <v>19</v>
      </c>
      <c r="C2481" s="1">
        <v>105</v>
      </c>
      <c r="D2481" s="1">
        <v>22723</v>
      </c>
      <c r="E2481" s="1" t="s">
        <v>5354</v>
      </c>
      <c r="F2481" s="1" t="s">
        <v>187</v>
      </c>
      <c r="G2481" s="1" t="s">
        <v>5355</v>
      </c>
      <c r="H2481" s="1">
        <v>2236</v>
      </c>
      <c r="I2481" s="1">
        <v>40</v>
      </c>
      <c r="J2481" s="1" t="s">
        <v>19</v>
      </c>
      <c r="K2481" s="1" t="s">
        <v>432</v>
      </c>
      <c r="L2481" s="1">
        <v>25000000</v>
      </c>
      <c r="M2481" s="1">
        <v>2001</v>
      </c>
      <c r="N2481" s="1">
        <v>4.5</v>
      </c>
    </row>
    <row r="2482" spans="1:14" x14ac:dyDescent="0.25">
      <c r="A2482" s="2" t="s">
        <v>5356</v>
      </c>
      <c r="B2482" s="2">
        <v>50</v>
      </c>
      <c r="C2482" s="2">
        <v>93</v>
      </c>
      <c r="D2482" s="2">
        <v>20380</v>
      </c>
      <c r="E2482" s="2" t="s">
        <v>5357</v>
      </c>
      <c r="F2482" s="2" t="s">
        <v>94</v>
      </c>
      <c r="G2482" s="2" t="s">
        <v>5358</v>
      </c>
      <c r="H2482" s="2">
        <v>7519</v>
      </c>
      <c r="I2482" s="2">
        <v>39</v>
      </c>
      <c r="J2482" s="2" t="s">
        <v>19</v>
      </c>
      <c r="K2482" s="2" t="s">
        <v>20</v>
      </c>
      <c r="L2482" s="2">
        <v>15000000</v>
      </c>
      <c r="M2482" s="2">
        <v>2007</v>
      </c>
      <c r="N2482" s="2">
        <v>5.9</v>
      </c>
    </row>
    <row r="2483" spans="1:14" x14ac:dyDescent="0.25">
      <c r="A2483" s="2" t="s">
        <v>2027</v>
      </c>
      <c r="B2483" s="2">
        <v>147</v>
      </c>
      <c r="C2483" s="2">
        <v>101</v>
      </c>
      <c r="D2483" s="2">
        <v>70906973</v>
      </c>
      <c r="E2483" s="2" t="s">
        <v>1770</v>
      </c>
      <c r="F2483" s="2" t="s">
        <v>314</v>
      </c>
      <c r="G2483" s="2" t="s">
        <v>5359</v>
      </c>
      <c r="H2483" s="2">
        <v>437418</v>
      </c>
      <c r="I2483" s="2">
        <v>609</v>
      </c>
      <c r="J2483" s="2" t="s">
        <v>19</v>
      </c>
      <c r="K2483" s="2" t="s">
        <v>20</v>
      </c>
      <c r="L2483" s="2">
        <v>14600000</v>
      </c>
      <c r="M2483" s="2">
        <v>1993</v>
      </c>
      <c r="N2483" s="2">
        <v>8.1</v>
      </c>
    </row>
    <row r="2484" spans="1:14" x14ac:dyDescent="0.25">
      <c r="A2484" s="1" t="s">
        <v>5360</v>
      </c>
      <c r="B2484" s="1">
        <v>222</v>
      </c>
      <c r="C2484" s="1">
        <v>115</v>
      </c>
      <c r="D2484" s="1">
        <v>66009973</v>
      </c>
      <c r="E2484" s="1" t="s">
        <v>2562</v>
      </c>
      <c r="F2484" s="1" t="s">
        <v>2090</v>
      </c>
      <c r="G2484" s="1" t="s">
        <v>5361</v>
      </c>
      <c r="H2484" s="1">
        <v>38202</v>
      </c>
      <c r="I2484" s="1">
        <v>135</v>
      </c>
      <c r="J2484" s="1" t="s">
        <v>19</v>
      </c>
      <c r="K2484" s="1" t="s">
        <v>20</v>
      </c>
      <c r="L2484" s="1">
        <v>14800000</v>
      </c>
      <c r="M2484" s="1">
        <v>2015</v>
      </c>
      <c r="N2484" s="1">
        <v>5.7</v>
      </c>
    </row>
    <row r="2485" spans="1:14" x14ac:dyDescent="0.25">
      <c r="A2485" s="2" t="s">
        <v>218</v>
      </c>
      <c r="B2485" s="2">
        <v>106</v>
      </c>
      <c r="C2485" s="2">
        <v>120</v>
      </c>
      <c r="D2485" s="2">
        <v>46338728</v>
      </c>
      <c r="E2485" s="2" t="s">
        <v>129</v>
      </c>
      <c r="F2485" s="2" t="s">
        <v>130</v>
      </c>
      <c r="G2485" s="2" t="s">
        <v>5362</v>
      </c>
      <c r="H2485" s="2">
        <v>167750</v>
      </c>
      <c r="I2485" s="2">
        <v>506</v>
      </c>
      <c r="J2485" s="2" t="s">
        <v>19</v>
      </c>
      <c r="K2485" s="2" t="s">
        <v>20</v>
      </c>
      <c r="L2485" s="2">
        <v>14500000</v>
      </c>
      <c r="M2485" s="2">
        <v>1996</v>
      </c>
      <c r="N2485" s="2">
        <v>6.8</v>
      </c>
    </row>
    <row r="2486" spans="1:14" x14ac:dyDescent="0.25">
      <c r="A2486" s="1" t="s">
        <v>5363</v>
      </c>
      <c r="B2486" s="1">
        <v>136</v>
      </c>
      <c r="C2486" s="1">
        <v>111</v>
      </c>
      <c r="D2486" s="1">
        <v>7691700</v>
      </c>
      <c r="E2486" s="1" t="s">
        <v>1664</v>
      </c>
      <c r="F2486" s="1" t="s">
        <v>123</v>
      </c>
      <c r="G2486" s="1" t="s">
        <v>5364</v>
      </c>
      <c r="H2486" s="1">
        <v>12937</v>
      </c>
      <c r="I2486" s="1">
        <v>73</v>
      </c>
      <c r="J2486" s="1" t="s">
        <v>773</v>
      </c>
      <c r="K2486" s="1" t="s">
        <v>774</v>
      </c>
      <c r="L2486" s="1">
        <v>10000000</v>
      </c>
      <c r="M2486" s="1">
        <v>2010</v>
      </c>
      <c r="N2486" s="1">
        <v>7.5</v>
      </c>
    </row>
    <row r="2487" spans="1:14" x14ac:dyDescent="0.25">
      <c r="A2487" s="1" t="s">
        <v>1796</v>
      </c>
      <c r="B2487" s="1">
        <v>131</v>
      </c>
      <c r="C2487" s="1">
        <v>131</v>
      </c>
      <c r="D2487" s="1">
        <v>101157447</v>
      </c>
      <c r="E2487" s="1" t="s">
        <v>923</v>
      </c>
      <c r="F2487" s="1" t="s">
        <v>1796</v>
      </c>
      <c r="G2487" s="1" t="s">
        <v>5365</v>
      </c>
      <c r="H2487" s="1">
        <v>277505</v>
      </c>
      <c r="I2487" s="1">
        <v>495</v>
      </c>
      <c r="J2487" s="1" t="s">
        <v>19</v>
      </c>
      <c r="K2487" s="1" t="s">
        <v>20</v>
      </c>
      <c r="L2487" s="1">
        <v>14400000</v>
      </c>
      <c r="M2487" s="1">
        <v>1992</v>
      </c>
      <c r="N2487" s="1">
        <v>8.3000000000000007</v>
      </c>
    </row>
    <row r="2488" spans="1:14" x14ac:dyDescent="0.25">
      <c r="A2488" s="2" t="s">
        <v>5366</v>
      </c>
      <c r="B2488" s="2">
        <v>140</v>
      </c>
      <c r="C2488" s="2">
        <v>139</v>
      </c>
      <c r="D2488" s="2">
        <v>74205</v>
      </c>
      <c r="E2488" s="2" t="s">
        <v>1671</v>
      </c>
      <c r="F2488" s="2" t="s">
        <v>143</v>
      </c>
      <c r="G2488" s="2" t="s">
        <v>5368</v>
      </c>
      <c r="H2488" s="2">
        <v>18646</v>
      </c>
      <c r="I2488" s="2">
        <v>81</v>
      </c>
      <c r="J2488" s="2" t="s">
        <v>19</v>
      </c>
      <c r="K2488" s="2" t="s">
        <v>3422</v>
      </c>
      <c r="L2488" s="2">
        <v>14200000</v>
      </c>
      <c r="M2488" s="2">
        <v>2005</v>
      </c>
      <c r="N2488" s="2">
        <v>7.4</v>
      </c>
    </row>
    <row r="2489" spans="1:14" x14ac:dyDescent="0.25">
      <c r="A2489" s="1" t="s">
        <v>2478</v>
      </c>
      <c r="B2489" s="1">
        <v>418</v>
      </c>
      <c r="C2489" s="1">
        <v>120</v>
      </c>
      <c r="D2489" s="1">
        <v>141319195</v>
      </c>
      <c r="E2489" s="1" t="s">
        <v>129</v>
      </c>
      <c r="F2489" s="1" t="s">
        <v>5369</v>
      </c>
      <c r="G2489" s="1" t="s">
        <v>5370</v>
      </c>
      <c r="H2489" s="1">
        <v>641997</v>
      </c>
      <c r="I2489" s="1">
        <v>1017</v>
      </c>
      <c r="J2489" s="1" t="s">
        <v>19</v>
      </c>
      <c r="K2489" s="1" t="s">
        <v>31</v>
      </c>
      <c r="L2489" s="1">
        <v>15000000</v>
      </c>
      <c r="M2489" s="1">
        <v>2008</v>
      </c>
      <c r="N2489" s="1">
        <v>8</v>
      </c>
    </row>
    <row r="2490" spans="1:14" x14ac:dyDescent="0.25">
      <c r="A2490" s="2" t="s">
        <v>2428</v>
      </c>
      <c r="B2490" s="2">
        <v>94</v>
      </c>
      <c r="C2490" s="2">
        <v>119</v>
      </c>
      <c r="D2490" s="2">
        <v>156645693</v>
      </c>
      <c r="E2490" s="2" t="s">
        <v>3854</v>
      </c>
      <c r="F2490" s="2" t="s">
        <v>2585</v>
      </c>
      <c r="G2490" s="2" t="s">
        <v>5372</v>
      </c>
      <c r="H2490" s="2">
        <v>55101</v>
      </c>
      <c r="I2490" s="2">
        <v>201</v>
      </c>
      <c r="J2490" s="2" t="s">
        <v>19</v>
      </c>
      <c r="K2490" s="2" t="s">
        <v>20</v>
      </c>
      <c r="L2490" s="2">
        <v>14000000</v>
      </c>
      <c r="M2490" s="2">
        <v>1987</v>
      </c>
      <c r="N2490" s="2">
        <v>6.9</v>
      </c>
    </row>
    <row r="2491" spans="1:14" x14ac:dyDescent="0.25">
      <c r="A2491" s="1" t="s">
        <v>1623</v>
      </c>
      <c r="B2491" s="1">
        <v>82</v>
      </c>
      <c r="C2491" s="1">
        <v>125</v>
      </c>
      <c r="D2491" s="1">
        <v>178406268</v>
      </c>
      <c r="E2491" s="1" t="s">
        <v>877</v>
      </c>
      <c r="F2491" s="1" t="s">
        <v>808</v>
      </c>
      <c r="G2491" s="1" t="s">
        <v>5373</v>
      </c>
      <c r="H2491" s="1">
        <v>213476</v>
      </c>
      <c r="I2491" s="1">
        <v>271</v>
      </c>
      <c r="J2491" s="1" t="s">
        <v>19</v>
      </c>
      <c r="K2491" s="1" t="s">
        <v>20</v>
      </c>
      <c r="L2491" s="1">
        <v>14000000</v>
      </c>
      <c r="M2491" s="1">
        <v>1990</v>
      </c>
      <c r="N2491" s="1">
        <v>6.9</v>
      </c>
    </row>
    <row r="2492" spans="1:14" x14ac:dyDescent="0.25">
      <c r="A2492" s="1" t="s">
        <v>5374</v>
      </c>
      <c r="B2492" s="1">
        <v>32</v>
      </c>
      <c r="C2492" s="1">
        <v>108</v>
      </c>
      <c r="D2492" s="1">
        <v>109306210</v>
      </c>
      <c r="E2492" s="1" t="s">
        <v>851</v>
      </c>
      <c r="F2492" s="1" t="s">
        <v>4001</v>
      </c>
      <c r="G2492" s="1" t="s">
        <v>5375</v>
      </c>
      <c r="H2492" s="1">
        <v>44096</v>
      </c>
      <c r="I2492" s="1">
        <v>62</v>
      </c>
      <c r="J2492" s="1" t="s">
        <v>19</v>
      </c>
      <c r="K2492" s="1" t="s">
        <v>220</v>
      </c>
      <c r="L2492" s="1">
        <v>15800000</v>
      </c>
      <c r="M2492" s="1">
        <v>1988</v>
      </c>
      <c r="N2492" s="1">
        <v>5.5</v>
      </c>
    </row>
    <row r="2493" spans="1:14" x14ac:dyDescent="0.25">
      <c r="A2493" s="1" t="s">
        <v>427</v>
      </c>
      <c r="B2493" s="1">
        <v>72</v>
      </c>
      <c r="C2493" s="1">
        <v>145</v>
      </c>
      <c r="D2493" s="1">
        <v>70001698</v>
      </c>
      <c r="E2493" s="1" t="s">
        <v>3249</v>
      </c>
      <c r="F2493" s="1" t="s">
        <v>303</v>
      </c>
      <c r="G2493" s="1" t="s">
        <v>5376</v>
      </c>
      <c r="H2493" s="1">
        <v>76842</v>
      </c>
      <c r="I2493" s="1">
        <v>173</v>
      </c>
      <c r="J2493" s="1" t="s">
        <v>19</v>
      </c>
      <c r="K2493" s="1" t="s">
        <v>20</v>
      </c>
      <c r="L2493" s="1">
        <v>14000000</v>
      </c>
      <c r="M2493" s="1">
        <v>1989</v>
      </c>
      <c r="N2493" s="1">
        <v>7.2</v>
      </c>
    </row>
    <row r="2494" spans="1:14" x14ac:dyDescent="0.25">
      <c r="A2494" s="2" t="s">
        <v>395</v>
      </c>
      <c r="B2494" s="2">
        <v>39</v>
      </c>
      <c r="C2494" s="2">
        <v>98</v>
      </c>
      <c r="D2494" s="2">
        <v>68856263</v>
      </c>
      <c r="E2494" s="2" t="s">
        <v>3488</v>
      </c>
      <c r="F2494" s="2" t="s">
        <v>3730</v>
      </c>
      <c r="G2494" s="2" t="s">
        <v>5377</v>
      </c>
      <c r="H2494" s="2">
        <v>69733</v>
      </c>
      <c r="I2494" s="2">
        <v>97</v>
      </c>
      <c r="J2494" s="2" t="s">
        <v>19</v>
      </c>
      <c r="K2494" s="2" t="s">
        <v>20</v>
      </c>
      <c r="L2494" s="2">
        <v>15000000</v>
      </c>
      <c r="M2494" s="2">
        <v>1993</v>
      </c>
      <c r="N2494" s="2">
        <v>6.9</v>
      </c>
    </row>
    <row r="2495" spans="1:14" x14ac:dyDescent="0.25">
      <c r="A2495" s="1" t="s">
        <v>2553</v>
      </c>
      <c r="B2495" s="1">
        <v>264</v>
      </c>
      <c r="C2495" s="1">
        <v>101</v>
      </c>
      <c r="D2495" s="1">
        <v>51527787</v>
      </c>
      <c r="E2495" s="1" t="s">
        <v>2571</v>
      </c>
      <c r="F2495" s="1" t="s">
        <v>5378</v>
      </c>
      <c r="G2495" s="1" t="s">
        <v>5379</v>
      </c>
      <c r="H2495" s="1">
        <v>45603</v>
      </c>
      <c r="I2495" s="1">
        <v>268</v>
      </c>
      <c r="J2495" s="1" t="s">
        <v>19</v>
      </c>
      <c r="K2495" s="1" t="s">
        <v>20</v>
      </c>
      <c r="L2495" s="1">
        <v>15000000</v>
      </c>
      <c r="M2495" s="1">
        <v>2009</v>
      </c>
      <c r="N2495" s="1">
        <v>5.5</v>
      </c>
    </row>
    <row r="2496" spans="1:14" x14ac:dyDescent="0.25">
      <c r="A2496" s="2" t="s">
        <v>4144</v>
      </c>
      <c r="B2496" s="2">
        <v>86</v>
      </c>
      <c r="C2496" s="2">
        <v>109</v>
      </c>
      <c r="D2496" s="2">
        <v>61356221</v>
      </c>
      <c r="E2496" s="2" t="s">
        <v>3462</v>
      </c>
      <c r="F2496" s="2" t="s">
        <v>4693</v>
      </c>
      <c r="G2496" s="2" t="s">
        <v>5380</v>
      </c>
      <c r="H2496" s="2">
        <v>19505</v>
      </c>
      <c r="I2496" s="2">
        <v>162</v>
      </c>
      <c r="J2496" s="2" t="s">
        <v>19</v>
      </c>
      <c r="K2496" s="2" t="s">
        <v>20</v>
      </c>
      <c r="L2496" s="2">
        <v>14000000</v>
      </c>
      <c r="M2496" s="2">
        <v>2007</v>
      </c>
      <c r="N2496" s="2">
        <v>5.2</v>
      </c>
    </row>
    <row r="2497" spans="1:14" x14ac:dyDescent="0.25">
      <c r="A2497" s="1" t="s">
        <v>3549</v>
      </c>
      <c r="B2497" s="1">
        <v>112</v>
      </c>
      <c r="C2497" s="1">
        <v>123</v>
      </c>
      <c r="D2497" s="1">
        <v>46800000</v>
      </c>
      <c r="E2497" s="1" t="s">
        <v>137</v>
      </c>
      <c r="F2497" s="1" t="s">
        <v>5381</v>
      </c>
      <c r="G2497" s="1" t="s">
        <v>5382</v>
      </c>
      <c r="H2497" s="1">
        <v>76477</v>
      </c>
      <c r="I2497" s="1">
        <v>275</v>
      </c>
      <c r="J2497" s="1" t="s">
        <v>19</v>
      </c>
      <c r="K2497" s="1" t="s">
        <v>31</v>
      </c>
      <c r="L2497" s="1">
        <v>14000000</v>
      </c>
      <c r="M2497" s="1">
        <v>1977</v>
      </c>
      <c r="N2497" s="1">
        <v>7.1</v>
      </c>
    </row>
    <row r="2498" spans="1:14" x14ac:dyDescent="0.25">
      <c r="A2498" s="1" t="s">
        <v>5383</v>
      </c>
      <c r="B2498" s="1">
        <v>101</v>
      </c>
      <c r="C2498" s="1">
        <v>99</v>
      </c>
      <c r="D2498" s="1">
        <v>38048637</v>
      </c>
      <c r="E2498" s="1" t="s">
        <v>1498</v>
      </c>
      <c r="F2498" s="1" t="s">
        <v>1927</v>
      </c>
      <c r="G2498" s="1" t="s">
        <v>5384</v>
      </c>
      <c r="H2498" s="1">
        <v>47814</v>
      </c>
      <c r="I2498" s="1">
        <v>426</v>
      </c>
      <c r="J2498" s="1" t="s">
        <v>19</v>
      </c>
      <c r="K2498" s="1" t="s">
        <v>20</v>
      </c>
      <c r="L2498" s="1">
        <v>14000000</v>
      </c>
      <c r="M2498" s="1">
        <v>1998</v>
      </c>
      <c r="N2498" s="1">
        <v>5.5</v>
      </c>
    </row>
    <row r="2499" spans="1:14" x14ac:dyDescent="0.25">
      <c r="A2499" s="2" t="s">
        <v>5385</v>
      </c>
      <c r="B2499" s="2">
        <v>10</v>
      </c>
      <c r="C2499" s="2">
        <v>107</v>
      </c>
      <c r="D2499" s="2">
        <v>34793160</v>
      </c>
      <c r="E2499" s="2" t="s">
        <v>3166</v>
      </c>
      <c r="F2499" s="2" t="s">
        <v>2244</v>
      </c>
      <c r="G2499" s="2" t="s">
        <v>5386</v>
      </c>
      <c r="H2499" s="2">
        <v>15730</v>
      </c>
      <c r="I2499" s="2">
        <v>31</v>
      </c>
      <c r="J2499" s="2" t="s">
        <v>19</v>
      </c>
      <c r="K2499" s="2" t="s">
        <v>20</v>
      </c>
      <c r="L2499" s="2">
        <v>14000000</v>
      </c>
      <c r="M2499" s="2">
        <v>1991</v>
      </c>
      <c r="N2499" s="2">
        <v>6.7</v>
      </c>
    </row>
    <row r="2500" spans="1:14" x14ac:dyDescent="0.25">
      <c r="A2500" s="1" t="s">
        <v>4182</v>
      </c>
      <c r="B2500" s="1">
        <v>43</v>
      </c>
      <c r="C2500" s="1">
        <v>81</v>
      </c>
      <c r="D2500" s="1">
        <v>30628981</v>
      </c>
      <c r="E2500" s="1" t="s">
        <v>877</v>
      </c>
      <c r="F2500" s="1" t="s">
        <v>672</v>
      </c>
      <c r="G2500" s="1" t="s">
        <v>5387</v>
      </c>
      <c r="H2500" s="1">
        <v>15047</v>
      </c>
      <c r="I2500" s="1">
        <v>160</v>
      </c>
      <c r="J2500" s="1" t="s">
        <v>19</v>
      </c>
      <c r="K2500" s="1" t="s">
        <v>20</v>
      </c>
      <c r="L2500" s="1">
        <v>14000000</v>
      </c>
      <c r="M2500" s="1">
        <v>1999</v>
      </c>
      <c r="N2500" s="1">
        <v>5</v>
      </c>
    </row>
    <row r="2501" spans="1:14" x14ac:dyDescent="0.25">
      <c r="A2501" s="2" t="s">
        <v>2322</v>
      </c>
      <c r="B2501" s="2">
        <v>331</v>
      </c>
      <c r="C2501" s="2">
        <v>105</v>
      </c>
      <c r="D2501" s="2">
        <v>29959436</v>
      </c>
      <c r="E2501" s="2" t="s">
        <v>2726</v>
      </c>
      <c r="F2501" s="2" t="s">
        <v>1219</v>
      </c>
      <c r="G2501" s="2" t="s">
        <v>5388</v>
      </c>
      <c r="H2501" s="2">
        <v>82327</v>
      </c>
      <c r="I2501" s="2">
        <v>350</v>
      </c>
      <c r="J2501" s="2" t="s">
        <v>19</v>
      </c>
      <c r="K2501" s="2" t="s">
        <v>31</v>
      </c>
      <c r="L2501" s="2">
        <v>13000000</v>
      </c>
      <c r="M2501" s="2">
        <v>2011</v>
      </c>
      <c r="N2501" s="2">
        <v>6.4</v>
      </c>
    </row>
    <row r="2502" spans="1:14" x14ac:dyDescent="0.25">
      <c r="A2502" s="1" t="s">
        <v>5258</v>
      </c>
      <c r="B2502" s="1">
        <v>38</v>
      </c>
      <c r="C2502" s="1">
        <v>82</v>
      </c>
      <c r="D2502" s="1">
        <v>25571351</v>
      </c>
      <c r="E2502" s="1" t="s">
        <v>3831</v>
      </c>
      <c r="F2502" s="1" t="s">
        <v>5261</v>
      </c>
      <c r="G2502" s="1" t="s">
        <v>5389</v>
      </c>
      <c r="H2502" s="1">
        <v>3135</v>
      </c>
      <c r="I2502" s="1">
        <v>78</v>
      </c>
      <c r="J2502" s="1" t="s">
        <v>19</v>
      </c>
      <c r="K2502" s="1" t="s">
        <v>20</v>
      </c>
      <c r="L2502" s="1">
        <v>14000000</v>
      </c>
      <c r="M2502" s="1">
        <v>2002</v>
      </c>
      <c r="N2502" s="1">
        <v>6.6</v>
      </c>
    </row>
    <row r="2503" spans="1:14" x14ac:dyDescent="0.25">
      <c r="A2503" s="2" t="s">
        <v>1461</v>
      </c>
      <c r="B2503" s="2">
        <v>12</v>
      </c>
      <c r="C2503" s="2">
        <v>109</v>
      </c>
      <c r="D2503" s="2">
        <v>27515786</v>
      </c>
      <c r="E2503" s="2" t="s">
        <v>129</v>
      </c>
      <c r="F2503" s="2" t="s">
        <v>1261</v>
      </c>
      <c r="G2503" s="2" t="s">
        <v>5390</v>
      </c>
      <c r="H2503" s="2">
        <v>8904</v>
      </c>
      <c r="I2503" s="2">
        <v>31</v>
      </c>
      <c r="J2503" s="2" t="s">
        <v>19</v>
      </c>
      <c r="K2503" s="2" t="s">
        <v>20</v>
      </c>
      <c r="L2503" s="2">
        <v>14000000</v>
      </c>
      <c r="M2503" s="2">
        <v>1993</v>
      </c>
      <c r="N2503" s="2">
        <v>5.9</v>
      </c>
    </row>
    <row r="2504" spans="1:14" x14ac:dyDescent="0.25">
      <c r="A2504" s="1" t="s">
        <v>2167</v>
      </c>
      <c r="B2504" s="1">
        <v>40</v>
      </c>
      <c r="C2504" s="1">
        <v>95</v>
      </c>
      <c r="D2504" s="1">
        <v>25482931</v>
      </c>
      <c r="E2504" s="1" t="s">
        <v>246</v>
      </c>
      <c r="F2504" s="1" t="s">
        <v>2467</v>
      </c>
      <c r="G2504" s="1" t="s">
        <v>5391</v>
      </c>
      <c r="H2504" s="1">
        <v>9693</v>
      </c>
      <c r="I2504" s="1">
        <v>33</v>
      </c>
      <c r="J2504" s="1" t="s">
        <v>19</v>
      </c>
      <c r="K2504" s="1" t="s">
        <v>20</v>
      </c>
      <c r="L2504" s="1">
        <v>14000000</v>
      </c>
      <c r="M2504" s="1">
        <v>2002</v>
      </c>
      <c r="N2504" s="1">
        <v>5.7</v>
      </c>
    </row>
    <row r="2505" spans="1:14" x14ac:dyDescent="0.25">
      <c r="A2505" s="2" t="s">
        <v>2877</v>
      </c>
      <c r="B2505" s="2">
        <v>34</v>
      </c>
      <c r="C2505" s="2">
        <v>100</v>
      </c>
      <c r="D2505" s="2">
        <v>19900000</v>
      </c>
      <c r="E2505" s="2" t="s">
        <v>4114</v>
      </c>
      <c r="F2505" s="2" t="s">
        <v>1879</v>
      </c>
      <c r="G2505" s="2" t="s">
        <v>5392</v>
      </c>
      <c r="H2505" s="2">
        <v>17262</v>
      </c>
      <c r="I2505" s="2">
        <v>53</v>
      </c>
      <c r="J2505" s="2" t="s">
        <v>19</v>
      </c>
      <c r="K2505" s="2" t="s">
        <v>20</v>
      </c>
      <c r="L2505" s="2">
        <v>20000000</v>
      </c>
      <c r="M2505" s="2">
        <v>1995</v>
      </c>
      <c r="N2505" s="2">
        <v>4.5</v>
      </c>
    </row>
    <row r="2506" spans="1:14" x14ac:dyDescent="0.25">
      <c r="A2506" s="2" t="s">
        <v>4891</v>
      </c>
      <c r="B2506" s="2">
        <v>125</v>
      </c>
      <c r="C2506" s="2">
        <v>91</v>
      </c>
      <c r="D2506" s="2">
        <v>16298046</v>
      </c>
      <c r="E2506" s="2" t="s">
        <v>1498</v>
      </c>
      <c r="F2506" s="2" t="s">
        <v>2397</v>
      </c>
      <c r="G2506" s="2" t="s">
        <v>5393</v>
      </c>
      <c r="H2506" s="2">
        <v>22207</v>
      </c>
      <c r="I2506" s="2">
        <v>747</v>
      </c>
      <c r="J2506" s="2" t="s">
        <v>19</v>
      </c>
      <c r="K2506" s="2" t="s">
        <v>31</v>
      </c>
      <c r="L2506" s="2">
        <v>14000000</v>
      </c>
      <c r="M2506" s="2">
        <v>2005</v>
      </c>
      <c r="N2506" s="2">
        <v>5</v>
      </c>
    </row>
    <row r="2507" spans="1:14" x14ac:dyDescent="0.25">
      <c r="A2507" s="1" t="s">
        <v>2629</v>
      </c>
      <c r="B2507" s="1">
        <v>56</v>
      </c>
      <c r="C2507" s="1">
        <v>90</v>
      </c>
      <c r="D2507" s="1">
        <v>15549702</v>
      </c>
      <c r="E2507" s="1" t="s">
        <v>877</v>
      </c>
      <c r="F2507" s="1" t="s">
        <v>1321</v>
      </c>
      <c r="G2507" s="1" t="s">
        <v>5394</v>
      </c>
      <c r="H2507" s="1">
        <v>24038</v>
      </c>
      <c r="I2507" s="1">
        <v>123</v>
      </c>
      <c r="J2507" s="1" t="s">
        <v>19</v>
      </c>
      <c r="K2507" s="1" t="s">
        <v>20</v>
      </c>
      <c r="L2507" s="1">
        <v>14000000</v>
      </c>
      <c r="M2507" s="1">
        <v>2003</v>
      </c>
      <c r="N2507" s="1">
        <v>4.5999999999999996</v>
      </c>
    </row>
    <row r="2508" spans="1:14" x14ac:dyDescent="0.25">
      <c r="A2508" s="2" t="s">
        <v>742</v>
      </c>
      <c r="B2508" s="2">
        <v>160</v>
      </c>
      <c r="C2508" s="2">
        <v>108</v>
      </c>
      <c r="D2508" s="2">
        <v>15483540</v>
      </c>
      <c r="E2508" s="2" t="s">
        <v>5395</v>
      </c>
      <c r="F2508" s="2" t="s">
        <v>56</v>
      </c>
      <c r="G2508" s="2" t="s">
        <v>5396</v>
      </c>
      <c r="H2508" s="2">
        <v>56338</v>
      </c>
      <c r="I2508" s="2">
        <v>215</v>
      </c>
      <c r="J2508" s="2" t="s">
        <v>19</v>
      </c>
      <c r="K2508" s="2" t="s">
        <v>20</v>
      </c>
      <c r="L2508" s="2">
        <v>14000000</v>
      </c>
      <c r="M2508" s="2">
        <v>2009</v>
      </c>
      <c r="N2508" s="2">
        <v>6.5</v>
      </c>
    </row>
    <row r="2509" spans="1:14" x14ac:dyDescent="0.25">
      <c r="A2509" s="1" t="s">
        <v>5397</v>
      </c>
      <c r="B2509" s="1">
        <v>71</v>
      </c>
      <c r="C2509" s="1">
        <v>103</v>
      </c>
      <c r="D2509" s="1">
        <v>20246959</v>
      </c>
      <c r="E2509" s="1" t="s">
        <v>877</v>
      </c>
      <c r="F2509" s="1" t="s">
        <v>361</v>
      </c>
      <c r="G2509" s="1" t="s">
        <v>5398</v>
      </c>
      <c r="H2509" s="1">
        <v>5721</v>
      </c>
      <c r="I2509" s="1">
        <v>20</v>
      </c>
      <c r="J2509" s="1" t="s">
        <v>19</v>
      </c>
      <c r="K2509" s="1" t="s">
        <v>20</v>
      </c>
      <c r="L2509" s="1">
        <v>14000000</v>
      </c>
      <c r="M2509" s="1">
        <v>2010</v>
      </c>
      <c r="N2509" s="1">
        <v>4.9000000000000004</v>
      </c>
    </row>
    <row r="2510" spans="1:14" x14ac:dyDescent="0.25">
      <c r="A2510" s="2" t="s">
        <v>5399</v>
      </c>
      <c r="B2510" s="2">
        <v>37</v>
      </c>
      <c r="C2510" s="2">
        <v>96</v>
      </c>
      <c r="D2510" s="2">
        <v>15062898</v>
      </c>
      <c r="E2510" s="2" t="s">
        <v>872</v>
      </c>
      <c r="F2510" s="2" t="s">
        <v>2186</v>
      </c>
      <c r="G2510" s="2" t="s">
        <v>5400</v>
      </c>
      <c r="H2510" s="2">
        <v>11729</v>
      </c>
      <c r="I2510" s="2">
        <v>106</v>
      </c>
      <c r="J2510" s="2" t="s">
        <v>19</v>
      </c>
      <c r="K2510" s="2" t="s">
        <v>20</v>
      </c>
      <c r="L2510" s="2">
        <v>14000000</v>
      </c>
      <c r="M2510" s="2">
        <v>1998</v>
      </c>
      <c r="N2510" s="2">
        <v>6</v>
      </c>
    </row>
    <row r="2511" spans="1:14" x14ac:dyDescent="0.25">
      <c r="A2511" s="1" t="s">
        <v>5401</v>
      </c>
      <c r="B2511" s="1">
        <v>62</v>
      </c>
      <c r="C2511" s="1">
        <v>117</v>
      </c>
      <c r="D2511" s="1">
        <v>14348123</v>
      </c>
      <c r="E2511" s="1" t="s">
        <v>4864</v>
      </c>
      <c r="F2511" s="1" t="s">
        <v>1801</v>
      </c>
      <c r="G2511" s="1" t="s">
        <v>5402</v>
      </c>
      <c r="H2511" s="1">
        <v>9323</v>
      </c>
      <c r="I2511" s="1">
        <v>157</v>
      </c>
      <c r="J2511" s="1" t="s">
        <v>19</v>
      </c>
      <c r="K2511" s="1" t="s">
        <v>3185</v>
      </c>
      <c r="L2511" s="1">
        <v>12000000</v>
      </c>
      <c r="M2511" s="1">
        <v>1999</v>
      </c>
      <c r="N2511" s="1">
        <v>6.9</v>
      </c>
    </row>
    <row r="2512" spans="1:14" x14ac:dyDescent="0.25">
      <c r="A2512" s="2" t="s">
        <v>5403</v>
      </c>
      <c r="B2512" s="2">
        <v>73</v>
      </c>
      <c r="C2512" s="2">
        <v>93</v>
      </c>
      <c r="D2512" s="2">
        <v>15171475</v>
      </c>
      <c r="E2512" s="2" t="s">
        <v>3309</v>
      </c>
      <c r="F2512" s="2" t="s">
        <v>185</v>
      </c>
      <c r="G2512" s="2" t="s">
        <v>5404</v>
      </c>
      <c r="H2512" s="2">
        <v>19805</v>
      </c>
      <c r="I2512" s="2">
        <v>122</v>
      </c>
      <c r="J2512" s="2" t="s">
        <v>19</v>
      </c>
      <c r="K2512" s="2" t="s">
        <v>20</v>
      </c>
      <c r="L2512" s="2">
        <v>8500000</v>
      </c>
      <c r="M2512" s="2">
        <v>1996</v>
      </c>
      <c r="N2512" s="2">
        <v>5.7</v>
      </c>
    </row>
    <row r="2513" spans="1:14" x14ac:dyDescent="0.25">
      <c r="A2513" s="2" t="s">
        <v>2385</v>
      </c>
      <c r="B2513" s="2">
        <v>25</v>
      </c>
      <c r="C2513" s="2">
        <v>115</v>
      </c>
      <c r="D2513" s="2">
        <v>13640000</v>
      </c>
      <c r="E2513" s="2" t="s">
        <v>1289</v>
      </c>
      <c r="F2513" s="2" t="s">
        <v>665</v>
      </c>
      <c r="G2513" s="2" t="s">
        <v>5405</v>
      </c>
      <c r="H2513" s="2">
        <v>6011</v>
      </c>
      <c r="I2513" s="2">
        <v>39</v>
      </c>
      <c r="J2513" s="2" t="s">
        <v>19</v>
      </c>
      <c r="K2513" s="2" t="s">
        <v>20</v>
      </c>
      <c r="L2513" s="2">
        <v>14000000</v>
      </c>
      <c r="M2513" s="2">
        <v>1994</v>
      </c>
      <c r="N2513" s="2">
        <v>6.9</v>
      </c>
    </row>
    <row r="2514" spans="1:14" x14ac:dyDescent="0.25">
      <c r="A2514" s="2" t="s">
        <v>5406</v>
      </c>
      <c r="B2514" s="2">
        <v>205</v>
      </c>
      <c r="C2514" s="2">
        <v>85</v>
      </c>
      <c r="D2514" s="2">
        <v>12610731</v>
      </c>
      <c r="E2514" s="2" t="s">
        <v>1143</v>
      </c>
      <c r="F2514" s="2" t="s">
        <v>611</v>
      </c>
      <c r="G2514" s="2" t="s">
        <v>5408</v>
      </c>
      <c r="H2514" s="2">
        <v>38985</v>
      </c>
      <c r="I2514" s="2">
        <v>673</v>
      </c>
      <c r="J2514" s="2" t="s">
        <v>19</v>
      </c>
      <c r="K2514" s="2" t="s">
        <v>20</v>
      </c>
      <c r="L2514" s="2">
        <v>11000000</v>
      </c>
      <c r="M2514" s="2">
        <v>2001</v>
      </c>
      <c r="N2514" s="2">
        <v>4.4000000000000004</v>
      </c>
    </row>
    <row r="2515" spans="1:14" x14ac:dyDescent="0.25">
      <c r="A2515" s="2" t="s">
        <v>5409</v>
      </c>
      <c r="B2515" s="2">
        <v>195</v>
      </c>
      <c r="C2515" s="2">
        <v>112</v>
      </c>
      <c r="D2515" s="2">
        <v>11204499</v>
      </c>
      <c r="E2515" s="2" t="s">
        <v>2959</v>
      </c>
      <c r="F2515" s="2" t="s">
        <v>429</v>
      </c>
      <c r="G2515" s="2" t="s">
        <v>5410</v>
      </c>
      <c r="H2515" s="2">
        <v>38142</v>
      </c>
      <c r="I2515" s="2">
        <v>270</v>
      </c>
      <c r="J2515" s="2" t="s">
        <v>19</v>
      </c>
      <c r="K2515" s="2" t="s">
        <v>20</v>
      </c>
      <c r="L2515" s="2">
        <v>14000000</v>
      </c>
      <c r="M2515" s="2">
        <v>2006</v>
      </c>
      <c r="N2515" s="2">
        <v>7</v>
      </c>
    </row>
    <row r="2516" spans="1:14" x14ac:dyDescent="0.25">
      <c r="A2516" s="1" t="s">
        <v>1061</v>
      </c>
      <c r="B2516" s="1">
        <v>61</v>
      </c>
      <c r="C2516" s="1">
        <v>86</v>
      </c>
      <c r="D2516" s="1">
        <v>10397365</v>
      </c>
      <c r="E2516" s="1" t="s">
        <v>5411</v>
      </c>
      <c r="F2516" s="1" t="s">
        <v>1330</v>
      </c>
      <c r="G2516" s="1" t="s">
        <v>5412</v>
      </c>
      <c r="H2516" s="1">
        <v>11693</v>
      </c>
      <c r="I2516" s="1">
        <v>104</v>
      </c>
      <c r="J2516" s="1" t="s">
        <v>19</v>
      </c>
      <c r="K2516" s="1" t="s">
        <v>20</v>
      </c>
      <c r="L2516" s="1">
        <v>14000000</v>
      </c>
      <c r="M2516" s="1">
        <v>2001</v>
      </c>
      <c r="N2516" s="1">
        <v>5.4</v>
      </c>
    </row>
    <row r="2517" spans="1:14" x14ac:dyDescent="0.25">
      <c r="A2517" s="2" t="s">
        <v>5413</v>
      </c>
      <c r="B2517" s="2">
        <v>77</v>
      </c>
      <c r="C2517" s="2">
        <v>86</v>
      </c>
      <c r="D2517" s="2">
        <v>9402410</v>
      </c>
      <c r="E2517" s="2" t="s">
        <v>2028</v>
      </c>
      <c r="F2517" s="2" t="s">
        <v>2219</v>
      </c>
      <c r="G2517" s="2" t="s">
        <v>5414</v>
      </c>
      <c r="H2517" s="2">
        <v>11233</v>
      </c>
      <c r="I2517" s="2">
        <v>32</v>
      </c>
      <c r="J2517" s="2" t="s">
        <v>19</v>
      </c>
      <c r="K2517" s="2" t="s">
        <v>20</v>
      </c>
      <c r="L2517" s="2">
        <v>14000000</v>
      </c>
      <c r="M2517" s="2">
        <v>2012</v>
      </c>
      <c r="N2517" s="2">
        <v>5.4</v>
      </c>
    </row>
    <row r="2518" spans="1:14" x14ac:dyDescent="0.25">
      <c r="A2518" s="2" t="s">
        <v>5416</v>
      </c>
      <c r="B2518" s="2">
        <v>251</v>
      </c>
      <c r="C2518" s="2">
        <v>137</v>
      </c>
      <c r="D2518" s="2">
        <v>5459824</v>
      </c>
      <c r="E2518" s="2" t="s">
        <v>129</v>
      </c>
      <c r="F2518" s="2" t="s">
        <v>128</v>
      </c>
      <c r="G2518" s="2" t="s">
        <v>5417</v>
      </c>
      <c r="H2518" s="2">
        <v>92781</v>
      </c>
      <c r="I2518" s="2">
        <v>320</v>
      </c>
      <c r="J2518" s="2" t="s">
        <v>19</v>
      </c>
      <c r="K2518" s="2" t="s">
        <v>20</v>
      </c>
      <c r="L2518" s="2">
        <v>26000000</v>
      </c>
      <c r="M2518" s="2">
        <v>2006</v>
      </c>
      <c r="N2518" s="2">
        <v>7.6</v>
      </c>
    </row>
    <row r="2519" spans="1:14" x14ac:dyDescent="0.25">
      <c r="A2519" s="1" t="s">
        <v>5418</v>
      </c>
      <c r="B2519" s="1">
        <v>63</v>
      </c>
      <c r="C2519" s="1">
        <v>90</v>
      </c>
      <c r="D2519" s="1">
        <v>5108820</v>
      </c>
      <c r="E2519" s="1" t="s">
        <v>1001</v>
      </c>
      <c r="F2519" s="1" t="s">
        <v>2284</v>
      </c>
      <c r="G2519" s="1" t="s">
        <v>5419</v>
      </c>
      <c r="H2519" s="1">
        <v>12519</v>
      </c>
      <c r="I2519" s="1">
        <v>112</v>
      </c>
      <c r="J2519" s="1" t="s">
        <v>19</v>
      </c>
      <c r="K2519" s="1" t="s">
        <v>20</v>
      </c>
      <c r="L2519" s="1">
        <v>24000000</v>
      </c>
      <c r="M2519" s="1">
        <v>2000</v>
      </c>
      <c r="N2519" s="1">
        <v>5.9</v>
      </c>
    </row>
    <row r="2520" spans="1:14" x14ac:dyDescent="0.25">
      <c r="A2520" s="2" t="s">
        <v>561</v>
      </c>
      <c r="B2520" s="2">
        <v>47</v>
      </c>
      <c r="C2520" s="2">
        <v>107</v>
      </c>
      <c r="D2520" s="2">
        <v>4741987</v>
      </c>
      <c r="E2520" s="2" t="s">
        <v>1671</v>
      </c>
      <c r="F2520" s="2" t="s">
        <v>1410</v>
      </c>
      <c r="G2520" s="2" t="s">
        <v>5420</v>
      </c>
      <c r="H2520" s="2">
        <v>6782</v>
      </c>
      <c r="I2520" s="2">
        <v>114</v>
      </c>
      <c r="J2520" s="2" t="s">
        <v>19</v>
      </c>
      <c r="K2520" s="2" t="s">
        <v>20</v>
      </c>
      <c r="L2520" s="2">
        <v>14000000</v>
      </c>
      <c r="M2520" s="2">
        <v>1999</v>
      </c>
      <c r="N2520" s="2">
        <v>6.6</v>
      </c>
    </row>
    <row r="2521" spans="1:14" x14ac:dyDescent="0.25">
      <c r="A2521" s="1" t="s">
        <v>647</v>
      </c>
      <c r="B2521" s="1">
        <v>108</v>
      </c>
      <c r="C2521" s="1">
        <v>98</v>
      </c>
      <c r="D2521" s="1">
        <v>4291965</v>
      </c>
      <c r="E2521" s="1" t="s">
        <v>2726</v>
      </c>
      <c r="F2521" s="1" t="s">
        <v>3653</v>
      </c>
      <c r="G2521" s="1" t="s">
        <v>5421</v>
      </c>
      <c r="H2521" s="1">
        <v>9334</v>
      </c>
      <c r="I2521" s="1">
        <v>59</v>
      </c>
      <c r="J2521" s="1" t="s">
        <v>19</v>
      </c>
      <c r="K2521" s="1" t="s">
        <v>774</v>
      </c>
      <c r="L2521" s="1">
        <v>14000000</v>
      </c>
      <c r="M2521" s="1">
        <v>2006</v>
      </c>
      <c r="N2521" s="1">
        <v>6.7</v>
      </c>
    </row>
    <row r="2522" spans="1:14" x14ac:dyDescent="0.25">
      <c r="A2522" s="2" t="s">
        <v>5422</v>
      </c>
      <c r="B2522" s="2">
        <v>64</v>
      </c>
      <c r="C2522" s="2">
        <v>84</v>
      </c>
      <c r="D2522" s="2">
        <v>3100650</v>
      </c>
      <c r="E2522" s="2" t="s">
        <v>2806</v>
      </c>
      <c r="F2522" s="2" t="s">
        <v>5423</v>
      </c>
      <c r="G2522" s="2" t="s">
        <v>5424</v>
      </c>
      <c r="H2522" s="2">
        <v>7277</v>
      </c>
      <c r="I2522" s="2">
        <v>181</v>
      </c>
      <c r="J2522" s="2" t="s">
        <v>19</v>
      </c>
      <c r="K2522" s="2" t="s">
        <v>20</v>
      </c>
      <c r="L2522" s="2">
        <v>14000000</v>
      </c>
      <c r="M2522" s="2">
        <v>2001</v>
      </c>
      <c r="N2522" s="2">
        <v>3.9</v>
      </c>
    </row>
    <row r="2523" spans="1:14" x14ac:dyDescent="0.25">
      <c r="A2523" s="1" t="s">
        <v>5103</v>
      </c>
      <c r="B2523" s="1">
        <v>20</v>
      </c>
      <c r="C2523" s="1">
        <v>139</v>
      </c>
      <c r="D2523" s="1">
        <v>2474000</v>
      </c>
      <c r="E2523" s="1" t="s">
        <v>2799</v>
      </c>
      <c r="F2523" s="1" t="s">
        <v>964</v>
      </c>
      <c r="G2523" s="1" t="s">
        <v>5425</v>
      </c>
      <c r="H2523" s="1">
        <v>2427</v>
      </c>
      <c r="I2523" s="1">
        <v>27</v>
      </c>
      <c r="J2523" s="1" t="s">
        <v>19</v>
      </c>
      <c r="K2523" s="1" t="s">
        <v>774</v>
      </c>
      <c r="L2523" s="1">
        <v>14000000</v>
      </c>
      <c r="M2523" s="1">
        <v>1995</v>
      </c>
      <c r="N2523" s="1">
        <v>5.7</v>
      </c>
    </row>
    <row r="2524" spans="1:14" x14ac:dyDescent="0.25">
      <c r="A2524" s="1" t="s">
        <v>5426</v>
      </c>
      <c r="B2524" s="1">
        <v>2</v>
      </c>
      <c r="C2524" s="1">
        <v>127</v>
      </c>
      <c r="D2524" s="1">
        <v>1000000</v>
      </c>
      <c r="E2524" s="1" t="s">
        <v>699</v>
      </c>
      <c r="F2524" s="1" t="s">
        <v>121</v>
      </c>
      <c r="G2524" s="1" t="s">
        <v>5427</v>
      </c>
      <c r="H2524" s="1">
        <v>524</v>
      </c>
      <c r="I2524" s="1">
        <v>8</v>
      </c>
      <c r="J2524" s="1" t="s">
        <v>19</v>
      </c>
      <c r="K2524" s="1" t="s">
        <v>5428</v>
      </c>
      <c r="L2524" s="1">
        <v>14000000</v>
      </c>
      <c r="M2524" s="1">
        <v>1978</v>
      </c>
      <c r="N2524" s="1">
        <v>6.5</v>
      </c>
    </row>
    <row r="2525" spans="1:14" x14ac:dyDescent="0.25">
      <c r="A2525" s="2" t="s">
        <v>4703</v>
      </c>
      <c r="B2525" s="2">
        <v>262</v>
      </c>
      <c r="C2525" s="2">
        <v>150</v>
      </c>
      <c r="D2525" s="2">
        <v>3958500</v>
      </c>
      <c r="E2525" s="2" t="s">
        <v>2726</v>
      </c>
      <c r="F2525" s="2" t="s">
        <v>4706</v>
      </c>
      <c r="G2525" s="2" t="s">
        <v>5429</v>
      </c>
      <c r="H2525" s="2">
        <v>17933</v>
      </c>
      <c r="I2525" s="2">
        <v>165</v>
      </c>
      <c r="J2525" s="2" t="s">
        <v>19</v>
      </c>
      <c r="K2525" s="2" t="s">
        <v>31</v>
      </c>
      <c r="L2525" s="2">
        <v>8200000</v>
      </c>
      <c r="M2525" s="2">
        <v>2014</v>
      </c>
      <c r="N2525" s="2">
        <v>6.8</v>
      </c>
    </row>
    <row r="2526" spans="1:14" x14ac:dyDescent="0.25">
      <c r="A2526" s="2" t="s">
        <v>2528</v>
      </c>
      <c r="B2526" s="2">
        <v>69</v>
      </c>
      <c r="C2526" s="2">
        <v>132</v>
      </c>
      <c r="D2526" s="2">
        <v>274299</v>
      </c>
      <c r="E2526" s="2" t="s">
        <v>5431</v>
      </c>
      <c r="F2526" s="2" t="s">
        <v>4395</v>
      </c>
      <c r="G2526" s="2" t="s">
        <v>5432</v>
      </c>
      <c r="H2526" s="2">
        <v>11077</v>
      </c>
      <c r="I2526" s="2">
        <v>55</v>
      </c>
      <c r="J2526" s="2" t="s">
        <v>19</v>
      </c>
      <c r="K2526" s="2" t="s">
        <v>774</v>
      </c>
      <c r="L2526" s="2">
        <v>103000000</v>
      </c>
      <c r="M2526" s="2">
        <v>2002</v>
      </c>
      <c r="N2526" s="2">
        <v>7.3</v>
      </c>
    </row>
    <row r="2527" spans="1:14" x14ac:dyDescent="0.25">
      <c r="A2527" s="2" t="s">
        <v>1227</v>
      </c>
      <c r="B2527" s="2">
        <v>57</v>
      </c>
      <c r="C2527" s="2">
        <v>115</v>
      </c>
      <c r="D2527" s="2">
        <v>183088</v>
      </c>
      <c r="E2527" s="2" t="s">
        <v>4864</v>
      </c>
      <c r="F2527" s="2" t="s">
        <v>1574</v>
      </c>
      <c r="G2527" s="2" t="s">
        <v>5433</v>
      </c>
      <c r="H2527" s="2">
        <v>11704</v>
      </c>
      <c r="I2527" s="2">
        <v>36</v>
      </c>
      <c r="J2527" s="2" t="s">
        <v>19</v>
      </c>
      <c r="K2527" s="2" t="s">
        <v>20</v>
      </c>
      <c r="L2527" s="2">
        <v>15000000</v>
      </c>
      <c r="M2527" s="2">
        <v>2008</v>
      </c>
      <c r="N2527" s="2">
        <v>7</v>
      </c>
    </row>
    <row r="2528" spans="1:14" x14ac:dyDescent="0.25">
      <c r="A2528" s="1" t="s">
        <v>5434</v>
      </c>
      <c r="B2528" s="1">
        <v>116</v>
      </c>
      <c r="C2528" s="1">
        <v>186</v>
      </c>
      <c r="D2528" s="1">
        <v>46495</v>
      </c>
      <c r="E2528" s="1" t="s">
        <v>1671</v>
      </c>
      <c r="F2528" s="1" t="s">
        <v>629</v>
      </c>
      <c r="G2528" s="1" t="s">
        <v>5435</v>
      </c>
      <c r="H2528" s="1">
        <v>12053</v>
      </c>
      <c r="I2528" s="1">
        <v>119</v>
      </c>
      <c r="J2528" s="1" t="s">
        <v>19</v>
      </c>
      <c r="K2528" s="1" t="s">
        <v>20</v>
      </c>
      <c r="L2528" s="1">
        <v>14000000</v>
      </c>
      <c r="M2528" s="1">
        <v>2011</v>
      </c>
      <c r="N2528" s="1">
        <v>6.5</v>
      </c>
    </row>
    <row r="2529" spans="1:14" x14ac:dyDescent="0.25">
      <c r="A2529" s="1" t="s">
        <v>1883</v>
      </c>
      <c r="B2529" s="1">
        <v>87</v>
      </c>
      <c r="C2529" s="1">
        <v>90</v>
      </c>
      <c r="D2529" s="1">
        <v>1752214</v>
      </c>
      <c r="E2529" s="1" t="s">
        <v>753</v>
      </c>
      <c r="F2529" s="1" t="s">
        <v>2217</v>
      </c>
      <c r="G2529" s="1" t="s">
        <v>5436</v>
      </c>
      <c r="H2529" s="1">
        <v>60460</v>
      </c>
      <c r="I2529" s="1">
        <v>104</v>
      </c>
      <c r="J2529" s="1" t="s">
        <v>19</v>
      </c>
      <c r="K2529" s="1" t="s">
        <v>20</v>
      </c>
      <c r="L2529" s="1">
        <v>14000000</v>
      </c>
      <c r="M2529" s="1">
        <v>2010</v>
      </c>
      <c r="N2529" s="1">
        <v>7.7</v>
      </c>
    </row>
    <row r="2530" spans="1:14" x14ac:dyDescent="0.25">
      <c r="A2530" s="2" t="s">
        <v>584</v>
      </c>
      <c r="B2530" s="2">
        <v>357</v>
      </c>
      <c r="C2530" s="2">
        <v>134</v>
      </c>
      <c r="D2530" s="2">
        <v>83025853</v>
      </c>
      <c r="E2530" s="2" t="s">
        <v>129</v>
      </c>
      <c r="F2530" s="2" t="s">
        <v>223</v>
      </c>
      <c r="G2530" s="2" t="s">
        <v>5437</v>
      </c>
      <c r="H2530" s="2">
        <v>259837</v>
      </c>
      <c r="I2530" s="2">
        <v>2254</v>
      </c>
      <c r="J2530" s="2" t="s">
        <v>19</v>
      </c>
      <c r="K2530" s="2" t="s">
        <v>20</v>
      </c>
      <c r="L2530" s="2">
        <v>14000000</v>
      </c>
      <c r="M2530" s="2">
        <v>2005</v>
      </c>
      <c r="N2530" s="2">
        <v>7.7</v>
      </c>
    </row>
    <row r="2531" spans="1:14" x14ac:dyDescent="0.25">
      <c r="A2531" s="1" t="s">
        <v>490</v>
      </c>
      <c r="B2531" s="1">
        <v>348</v>
      </c>
      <c r="C2531" s="1">
        <v>101</v>
      </c>
      <c r="D2531" s="1">
        <v>190871240</v>
      </c>
      <c r="E2531" s="1" t="s">
        <v>295</v>
      </c>
      <c r="F2531" s="1" t="s">
        <v>780</v>
      </c>
      <c r="G2531" s="1" t="s">
        <v>781</v>
      </c>
      <c r="H2531" s="1">
        <v>167089</v>
      </c>
      <c r="I2531" s="1">
        <v>491</v>
      </c>
      <c r="J2531" s="1" t="s">
        <v>19</v>
      </c>
      <c r="K2531" s="1" t="s">
        <v>20</v>
      </c>
      <c r="L2531" s="1">
        <v>125000000</v>
      </c>
      <c r="M2531" s="1">
        <v>2014</v>
      </c>
      <c r="N2531" s="1">
        <v>5.9</v>
      </c>
    </row>
    <row r="2532" spans="1:14" x14ac:dyDescent="0.25">
      <c r="A2532" s="2" t="s">
        <v>4635</v>
      </c>
      <c r="B2532" s="2">
        <v>88</v>
      </c>
      <c r="C2532" s="2">
        <v>97</v>
      </c>
      <c r="D2532" s="2">
        <v>56631572</v>
      </c>
      <c r="E2532" s="2" t="s">
        <v>877</v>
      </c>
      <c r="F2532" s="2" t="s">
        <v>3896</v>
      </c>
      <c r="G2532" s="2" t="s">
        <v>5438</v>
      </c>
      <c r="H2532" s="2">
        <v>123390</v>
      </c>
      <c r="I2532" s="2">
        <v>248</v>
      </c>
      <c r="J2532" s="2" t="s">
        <v>19</v>
      </c>
      <c r="K2532" s="2" t="s">
        <v>20</v>
      </c>
      <c r="L2532" s="2">
        <v>12000000</v>
      </c>
      <c r="M2532" s="2">
        <v>1995</v>
      </c>
      <c r="N2532" s="2">
        <v>6.8</v>
      </c>
    </row>
    <row r="2533" spans="1:14" x14ac:dyDescent="0.25">
      <c r="A2533" s="1" t="s">
        <v>4723</v>
      </c>
      <c r="B2533" s="1">
        <v>181</v>
      </c>
      <c r="C2533" s="1">
        <v>107</v>
      </c>
      <c r="D2533" s="1">
        <v>15854988</v>
      </c>
      <c r="E2533" s="1" t="s">
        <v>129</v>
      </c>
      <c r="F2533" s="1" t="s">
        <v>310</v>
      </c>
      <c r="G2533" s="1" t="s">
        <v>5439</v>
      </c>
      <c r="H2533" s="1">
        <v>36542</v>
      </c>
      <c r="I2533" s="1">
        <v>378</v>
      </c>
      <c r="J2533" s="1" t="s">
        <v>19</v>
      </c>
      <c r="K2533" s="1" t="s">
        <v>20</v>
      </c>
      <c r="L2533" s="1">
        <v>13500000</v>
      </c>
      <c r="M2533" s="1">
        <v>2002</v>
      </c>
      <c r="N2533" s="1">
        <v>7.4</v>
      </c>
    </row>
    <row r="2534" spans="1:14" x14ac:dyDescent="0.25">
      <c r="A2534" s="2" t="s">
        <v>3221</v>
      </c>
      <c r="B2534" s="2">
        <v>107</v>
      </c>
      <c r="C2534" s="2">
        <v>99</v>
      </c>
      <c r="D2534" s="2">
        <v>12282677</v>
      </c>
      <c r="E2534" s="2" t="s">
        <v>2551</v>
      </c>
      <c r="F2534" s="2" t="s">
        <v>816</v>
      </c>
      <c r="G2534" s="2" t="s">
        <v>5440</v>
      </c>
      <c r="H2534" s="2">
        <v>28159</v>
      </c>
      <c r="I2534" s="2">
        <v>96</v>
      </c>
      <c r="J2534" s="2" t="s">
        <v>19</v>
      </c>
      <c r="K2534" s="2" t="s">
        <v>20</v>
      </c>
      <c r="L2534" s="2">
        <v>14000000</v>
      </c>
      <c r="M2534" s="2">
        <v>2015</v>
      </c>
      <c r="N2534" s="2">
        <v>5.0999999999999996</v>
      </c>
    </row>
    <row r="2535" spans="1:14" x14ac:dyDescent="0.25">
      <c r="A2535" s="2" t="s">
        <v>3929</v>
      </c>
      <c r="B2535" s="2">
        <v>132</v>
      </c>
      <c r="C2535" s="2">
        <v>124</v>
      </c>
      <c r="D2535" s="2">
        <v>7060876</v>
      </c>
      <c r="E2535" s="2" t="s">
        <v>817</v>
      </c>
      <c r="F2535" s="2" t="s">
        <v>128</v>
      </c>
      <c r="G2535" s="2" t="s">
        <v>5442</v>
      </c>
      <c r="H2535" s="2">
        <v>44795</v>
      </c>
      <c r="I2535" s="2">
        <v>314</v>
      </c>
      <c r="J2535" s="2" t="s">
        <v>19</v>
      </c>
      <c r="K2535" s="2" t="s">
        <v>31</v>
      </c>
      <c r="L2535" s="2">
        <v>13500000</v>
      </c>
      <c r="M2535" s="2">
        <v>2000</v>
      </c>
      <c r="N2535" s="2">
        <v>7.4</v>
      </c>
    </row>
    <row r="2536" spans="1:14" x14ac:dyDescent="0.25">
      <c r="A2536" s="1" t="s">
        <v>5301</v>
      </c>
      <c r="B2536" s="1">
        <v>401</v>
      </c>
      <c r="C2536" s="1">
        <v>110</v>
      </c>
      <c r="D2536" s="1">
        <v>14989761</v>
      </c>
      <c r="E2536" s="1" t="s">
        <v>557</v>
      </c>
      <c r="F2536" s="1" t="s">
        <v>745</v>
      </c>
      <c r="G2536" s="1" t="s">
        <v>5443</v>
      </c>
      <c r="H2536" s="1">
        <v>185845</v>
      </c>
      <c r="I2536" s="1">
        <v>284</v>
      </c>
      <c r="J2536" s="1" t="s">
        <v>19</v>
      </c>
      <c r="K2536" s="1" t="s">
        <v>31</v>
      </c>
      <c r="L2536" s="1">
        <v>15000000</v>
      </c>
      <c r="M2536" s="1">
        <v>2012</v>
      </c>
      <c r="N2536" s="1">
        <v>7.2</v>
      </c>
    </row>
    <row r="2537" spans="1:14" x14ac:dyDescent="0.25">
      <c r="A2537" s="2" t="s">
        <v>1465</v>
      </c>
      <c r="B2537" s="2">
        <v>192</v>
      </c>
      <c r="C2537" s="2">
        <v>178</v>
      </c>
      <c r="D2537" s="2">
        <v>5501940</v>
      </c>
      <c r="E2537" s="2" t="s">
        <v>1595</v>
      </c>
      <c r="F2537" s="2" t="s">
        <v>124</v>
      </c>
      <c r="G2537" s="2" t="s">
        <v>5444</v>
      </c>
      <c r="H2537" s="2">
        <v>248354</v>
      </c>
      <c r="I2537" s="2">
        <v>564</v>
      </c>
      <c r="J2537" s="2" t="s">
        <v>3804</v>
      </c>
      <c r="K2537" s="2" t="s">
        <v>432</v>
      </c>
      <c r="L2537" s="2">
        <v>13500000</v>
      </c>
      <c r="M2537" s="2">
        <v>2004</v>
      </c>
      <c r="N2537" s="2">
        <v>8.3000000000000007</v>
      </c>
    </row>
    <row r="2538" spans="1:14" x14ac:dyDescent="0.25">
      <c r="A2538" s="1" t="s">
        <v>1744</v>
      </c>
      <c r="B2538" s="1">
        <v>157</v>
      </c>
      <c r="C2538" s="1">
        <v>125</v>
      </c>
      <c r="D2538" s="1">
        <v>2086345</v>
      </c>
      <c r="E2538" s="1" t="s">
        <v>2886</v>
      </c>
      <c r="F2538" s="1" t="s">
        <v>5445</v>
      </c>
      <c r="G2538" s="1" t="s">
        <v>5446</v>
      </c>
      <c r="H2538" s="1">
        <v>64556</v>
      </c>
      <c r="I2538" s="1">
        <v>140</v>
      </c>
      <c r="J2538" s="1" t="s">
        <v>1391</v>
      </c>
      <c r="K2538" s="1" t="s">
        <v>1748</v>
      </c>
      <c r="L2538" s="1">
        <v>10000000</v>
      </c>
      <c r="M2538" s="1">
        <v>2004</v>
      </c>
      <c r="N2538" s="1">
        <v>8.1</v>
      </c>
    </row>
    <row r="2539" spans="1:14" x14ac:dyDescent="0.25">
      <c r="A2539" s="1" t="s">
        <v>1539</v>
      </c>
      <c r="B2539" s="1">
        <v>62</v>
      </c>
      <c r="C2539" s="1">
        <v>121</v>
      </c>
      <c r="D2539" s="1">
        <v>123922370</v>
      </c>
      <c r="E2539" s="1" t="s">
        <v>5447</v>
      </c>
      <c r="F2539" s="1" t="s">
        <v>457</v>
      </c>
      <c r="G2539" s="1" t="s">
        <v>5448</v>
      </c>
      <c r="H2539" s="1">
        <v>98348</v>
      </c>
      <c r="I2539" s="1">
        <v>131</v>
      </c>
      <c r="J2539" s="1" t="s">
        <v>19</v>
      </c>
      <c r="K2539" s="1" t="s">
        <v>20</v>
      </c>
      <c r="L2539" s="1">
        <v>13000000</v>
      </c>
      <c r="M2539" s="1">
        <v>1987</v>
      </c>
      <c r="N2539" s="1">
        <v>7.3</v>
      </c>
    </row>
    <row r="2540" spans="1:14" x14ac:dyDescent="0.25">
      <c r="A2540" s="2" t="s">
        <v>3528</v>
      </c>
      <c r="B2540" s="2">
        <v>4</v>
      </c>
      <c r="C2540" s="2">
        <v>100</v>
      </c>
      <c r="D2540" s="2">
        <v>163591</v>
      </c>
      <c r="E2540" s="2" t="s">
        <v>872</v>
      </c>
      <c r="F2540" s="2" t="s">
        <v>4373</v>
      </c>
      <c r="G2540" s="2" t="s">
        <v>5449</v>
      </c>
      <c r="H2540" s="2">
        <v>912</v>
      </c>
      <c r="I2540" s="2">
        <v>17</v>
      </c>
      <c r="J2540" s="2" t="s">
        <v>19</v>
      </c>
      <c r="K2540" s="2" t="s">
        <v>2626</v>
      </c>
      <c r="L2540" s="2">
        <v>13400000</v>
      </c>
      <c r="M2540" s="2">
        <v>2010</v>
      </c>
      <c r="N2540" s="2">
        <v>3.6</v>
      </c>
    </row>
    <row r="2541" spans="1:14" x14ac:dyDescent="0.25">
      <c r="A2541" s="1" t="s">
        <v>587</v>
      </c>
      <c r="B2541" s="1">
        <v>84</v>
      </c>
      <c r="C2541" s="1">
        <v>115</v>
      </c>
      <c r="D2541" s="1">
        <v>73000942</v>
      </c>
      <c r="E2541" s="1" t="s">
        <v>1958</v>
      </c>
      <c r="F2541" s="1" t="s">
        <v>3176</v>
      </c>
      <c r="G2541" s="1" t="s">
        <v>5450</v>
      </c>
      <c r="H2541" s="1">
        <v>74351</v>
      </c>
      <c r="I2541" s="1">
        <v>233</v>
      </c>
      <c r="J2541" s="1" t="s">
        <v>19</v>
      </c>
      <c r="K2541" s="1" t="s">
        <v>20</v>
      </c>
      <c r="L2541" s="1">
        <v>13000000</v>
      </c>
      <c r="M2541" s="1">
        <v>2011</v>
      </c>
      <c r="N2541" s="1">
        <v>1.6</v>
      </c>
    </row>
    <row r="2542" spans="1:14" x14ac:dyDescent="0.25">
      <c r="A2542" s="2" t="s">
        <v>650</v>
      </c>
      <c r="B2542" s="2">
        <v>669</v>
      </c>
      <c r="C2542" s="2">
        <v>108</v>
      </c>
      <c r="D2542" s="2">
        <v>106952327</v>
      </c>
      <c r="E2542" s="2" t="s">
        <v>1962</v>
      </c>
      <c r="F2542" s="2" t="s">
        <v>470</v>
      </c>
      <c r="G2542" s="2" t="s">
        <v>5451</v>
      </c>
      <c r="H2542" s="2">
        <v>551363</v>
      </c>
      <c r="I2542" s="2">
        <v>1140</v>
      </c>
      <c r="J2542" s="2" t="s">
        <v>19</v>
      </c>
      <c r="K2542" s="2" t="s">
        <v>20</v>
      </c>
      <c r="L2542" s="2">
        <v>13000000</v>
      </c>
      <c r="M2542" s="2">
        <v>2010</v>
      </c>
      <c r="N2542" s="2">
        <v>8</v>
      </c>
    </row>
    <row r="2543" spans="1:14" x14ac:dyDescent="0.25">
      <c r="A2543" s="1" t="s">
        <v>744</v>
      </c>
      <c r="B2543" s="1">
        <v>492</v>
      </c>
      <c r="C2543" s="1">
        <v>117</v>
      </c>
      <c r="D2543" s="1">
        <v>58607007</v>
      </c>
      <c r="E2543" s="1" t="s">
        <v>746</v>
      </c>
      <c r="F2543" s="1" t="s">
        <v>258</v>
      </c>
      <c r="G2543" s="1" t="s">
        <v>747</v>
      </c>
      <c r="H2543" s="1">
        <v>182910</v>
      </c>
      <c r="I2543" s="1">
        <v>630</v>
      </c>
      <c r="J2543" s="1" t="s">
        <v>19</v>
      </c>
      <c r="K2543" s="1" t="s">
        <v>20</v>
      </c>
      <c r="L2543" s="1">
        <v>100000000</v>
      </c>
      <c r="M2543" s="1">
        <v>2014</v>
      </c>
      <c r="N2543" s="1">
        <v>6.2</v>
      </c>
    </row>
    <row r="2544" spans="1:14" x14ac:dyDescent="0.25">
      <c r="A2544" s="2" t="s">
        <v>2289</v>
      </c>
      <c r="B2544" s="2">
        <v>149</v>
      </c>
      <c r="C2544" s="2">
        <v>220</v>
      </c>
      <c r="D2544" s="2">
        <v>57300000</v>
      </c>
      <c r="E2544" s="2" t="s">
        <v>1007</v>
      </c>
      <c r="F2544" s="2" t="s">
        <v>913</v>
      </c>
      <c r="G2544" s="2" t="s">
        <v>5452</v>
      </c>
      <c r="H2544" s="2">
        <v>790926</v>
      </c>
      <c r="I2544" s="2">
        <v>650</v>
      </c>
      <c r="J2544" s="2" t="s">
        <v>19</v>
      </c>
      <c r="K2544" s="2" t="s">
        <v>20</v>
      </c>
      <c r="L2544" s="2">
        <v>13000000</v>
      </c>
      <c r="M2544" s="2">
        <v>1974</v>
      </c>
      <c r="N2544" s="2">
        <v>9</v>
      </c>
    </row>
    <row r="2545" spans="1:14" x14ac:dyDescent="0.25">
      <c r="A2545" s="1" t="s">
        <v>2653</v>
      </c>
      <c r="B2545" s="1">
        <v>101</v>
      </c>
      <c r="C2545" s="1">
        <v>112</v>
      </c>
      <c r="D2545" s="1">
        <v>91038276</v>
      </c>
      <c r="E2545" s="1" t="s">
        <v>3462</v>
      </c>
      <c r="F2545" s="1" t="s">
        <v>4834</v>
      </c>
      <c r="G2545" s="1" t="s">
        <v>5453</v>
      </c>
      <c r="H2545" s="1">
        <v>47876</v>
      </c>
      <c r="I2545" s="1">
        <v>320</v>
      </c>
      <c r="J2545" s="1" t="s">
        <v>19</v>
      </c>
      <c r="K2545" s="1" t="s">
        <v>20</v>
      </c>
      <c r="L2545" s="1">
        <v>13000000</v>
      </c>
      <c r="M2545" s="1">
        <v>2001</v>
      </c>
      <c r="N2545" s="1">
        <v>6.1</v>
      </c>
    </row>
    <row r="2546" spans="1:14" x14ac:dyDescent="0.25">
      <c r="A2546" s="2" t="s">
        <v>1073</v>
      </c>
      <c r="B2546" s="2">
        <v>102</v>
      </c>
      <c r="C2546" s="2">
        <v>99</v>
      </c>
      <c r="D2546" s="2">
        <v>49369900</v>
      </c>
      <c r="E2546" s="2" t="s">
        <v>4148</v>
      </c>
      <c r="F2546" s="2" t="s">
        <v>5454</v>
      </c>
      <c r="G2546" s="2" t="s">
        <v>5455</v>
      </c>
      <c r="H2546" s="2">
        <v>36108</v>
      </c>
      <c r="I2546" s="2">
        <v>260</v>
      </c>
      <c r="J2546" s="2" t="s">
        <v>19</v>
      </c>
      <c r="K2546" s="2" t="s">
        <v>20</v>
      </c>
      <c r="L2546" s="2">
        <v>7000000</v>
      </c>
      <c r="M2546" s="2">
        <v>1988</v>
      </c>
      <c r="N2546" s="2">
        <v>5.7</v>
      </c>
    </row>
    <row r="2547" spans="1:14" x14ac:dyDescent="0.25">
      <c r="A2547" s="1" t="s">
        <v>4194</v>
      </c>
      <c r="B2547" s="1">
        <v>63</v>
      </c>
      <c r="C2547" s="1">
        <v>109</v>
      </c>
      <c r="D2547" s="1">
        <v>61693523</v>
      </c>
      <c r="E2547" s="1" t="s">
        <v>1671</v>
      </c>
      <c r="F2547" s="1" t="s">
        <v>421</v>
      </c>
      <c r="G2547" s="1" t="s">
        <v>5457</v>
      </c>
      <c r="H2547" s="1">
        <v>6276</v>
      </c>
      <c r="I2547" s="1">
        <v>55</v>
      </c>
      <c r="J2547" s="1" t="s">
        <v>19</v>
      </c>
      <c r="K2547" s="1" t="s">
        <v>20</v>
      </c>
      <c r="L2547" s="1">
        <v>13000000</v>
      </c>
      <c r="M2547" s="1">
        <v>2016</v>
      </c>
      <c r="N2547" s="1">
        <v>6.8</v>
      </c>
    </row>
    <row r="2548" spans="1:14" x14ac:dyDescent="0.25">
      <c r="A2548" s="2" t="s">
        <v>5458</v>
      </c>
      <c r="B2548" s="2">
        <v>106</v>
      </c>
      <c r="C2548" s="2">
        <v>83</v>
      </c>
      <c r="D2548" s="2">
        <v>46729374</v>
      </c>
      <c r="E2548" s="2" t="s">
        <v>4376</v>
      </c>
      <c r="F2548" s="2" t="s">
        <v>421</v>
      </c>
      <c r="G2548" s="2" t="s">
        <v>5459</v>
      </c>
      <c r="H2548" s="2">
        <v>116625</v>
      </c>
      <c r="I2548" s="2">
        <v>469</v>
      </c>
      <c r="J2548" s="2" t="s">
        <v>19</v>
      </c>
      <c r="K2548" s="2" t="s">
        <v>20</v>
      </c>
      <c r="L2548" s="2">
        <v>13000000</v>
      </c>
      <c r="M2548" s="2">
        <v>2000</v>
      </c>
      <c r="N2548" s="2">
        <v>5.5</v>
      </c>
    </row>
    <row r="2549" spans="1:14" x14ac:dyDescent="0.25">
      <c r="A2549" s="1" t="s">
        <v>5460</v>
      </c>
      <c r="B2549" s="1">
        <v>50</v>
      </c>
      <c r="C2549" s="1">
        <v>107</v>
      </c>
      <c r="D2549" s="1">
        <v>44726644</v>
      </c>
      <c r="E2549" s="1" t="s">
        <v>4324</v>
      </c>
      <c r="F2549" s="1" t="s">
        <v>2210</v>
      </c>
      <c r="G2549" s="1" t="s">
        <v>5461</v>
      </c>
      <c r="H2549" s="1">
        <v>42614</v>
      </c>
      <c r="I2549" s="1">
        <v>120</v>
      </c>
      <c r="J2549" s="1" t="s">
        <v>19</v>
      </c>
      <c r="K2549" s="1" t="s">
        <v>20</v>
      </c>
      <c r="L2549" s="1">
        <v>13000000</v>
      </c>
      <c r="M2549" s="1">
        <v>1988</v>
      </c>
      <c r="N2549" s="1">
        <v>6.8</v>
      </c>
    </row>
    <row r="2550" spans="1:14" x14ac:dyDescent="0.25">
      <c r="A2550" s="2" t="s">
        <v>5462</v>
      </c>
      <c r="B2550" s="2">
        <v>275</v>
      </c>
      <c r="C2550" s="2">
        <v>102</v>
      </c>
      <c r="D2550" s="2">
        <v>44134898</v>
      </c>
      <c r="E2550" s="2" t="s">
        <v>1289</v>
      </c>
      <c r="F2550" s="2" t="s">
        <v>314</v>
      </c>
      <c r="G2550" s="2" t="s">
        <v>5463</v>
      </c>
      <c r="H2550" s="2">
        <v>72803</v>
      </c>
      <c r="I2550" s="2">
        <v>171</v>
      </c>
      <c r="J2550" s="2" t="s">
        <v>19</v>
      </c>
      <c r="K2550" s="2" t="s">
        <v>20</v>
      </c>
      <c r="L2550" s="2">
        <v>13000000</v>
      </c>
      <c r="M2550" s="2">
        <v>2014</v>
      </c>
      <c r="N2550" s="2">
        <v>7.3</v>
      </c>
    </row>
    <row r="2551" spans="1:14" x14ac:dyDescent="0.25">
      <c r="A2551" s="1" t="s">
        <v>3221</v>
      </c>
      <c r="B2551" s="1">
        <v>90</v>
      </c>
      <c r="C2551" s="1">
        <v>100</v>
      </c>
      <c r="D2551" s="1">
        <v>48637684</v>
      </c>
      <c r="E2551" s="1" t="s">
        <v>877</v>
      </c>
      <c r="F2551" s="1" t="s">
        <v>355</v>
      </c>
      <c r="G2551" s="1" t="s">
        <v>5464</v>
      </c>
      <c r="H2551" s="1">
        <v>16979</v>
      </c>
      <c r="I2551" s="1">
        <v>42</v>
      </c>
      <c r="J2551" s="1" t="s">
        <v>19</v>
      </c>
      <c r="K2551" s="1" t="s">
        <v>20</v>
      </c>
      <c r="L2551" s="1">
        <v>12500000</v>
      </c>
      <c r="M2551" s="1">
        <v>2014</v>
      </c>
      <c r="N2551" s="1">
        <v>6.1</v>
      </c>
    </row>
    <row r="2552" spans="1:14" x14ac:dyDescent="0.25">
      <c r="A2552" s="2" t="s">
        <v>3324</v>
      </c>
      <c r="B2552" s="2">
        <v>133</v>
      </c>
      <c r="C2552" s="2">
        <v>97</v>
      </c>
      <c r="D2552" s="2">
        <v>38176108</v>
      </c>
      <c r="E2552" s="2" t="s">
        <v>753</v>
      </c>
      <c r="F2552" s="2" t="s">
        <v>37</v>
      </c>
      <c r="G2552" s="2" t="s">
        <v>5465</v>
      </c>
      <c r="H2552" s="2">
        <v>222099</v>
      </c>
      <c r="I2552" s="2">
        <v>549</v>
      </c>
      <c r="J2552" s="2" t="s">
        <v>19</v>
      </c>
      <c r="K2552" s="2" t="s">
        <v>20</v>
      </c>
      <c r="L2552" s="2">
        <v>16000000</v>
      </c>
      <c r="M2552" s="2">
        <v>1999</v>
      </c>
      <c r="N2552" s="2">
        <v>7.2</v>
      </c>
    </row>
    <row r="2553" spans="1:14" x14ac:dyDescent="0.25">
      <c r="A2553" s="1" t="s">
        <v>5466</v>
      </c>
      <c r="B2553" s="1">
        <v>49</v>
      </c>
      <c r="C2553" s="1">
        <v>92</v>
      </c>
      <c r="D2553" s="1">
        <v>28972187</v>
      </c>
      <c r="E2553" s="1" t="s">
        <v>872</v>
      </c>
      <c r="F2553" s="1" t="s">
        <v>1014</v>
      </c>
      <c r="G2553" s="1" t="s">
        <v>5467</v>
      </c>
      <c r="H2553" s="1">
        <v>28805</v>
      </c>
      <c r="I2553" s="1">
        <v>159</v>
      </c>
      <c r="J2553" s="1" t="s">
        <v>19</v>
      </c>
      <c r="K2553" s="1" t="s">
        <v>20</v>
      </c>
      <c r="L2553" s="1">
        <v>13000000</v>
      </c>
      <c r="M2553" s="1">
        <v>2002</v>
      </c>
      <c r="N2553" s="1">
        <v>5.9</v>
      </c>
    </row>
    <row r="2554" spans="1:14" x14ac:dyDescent="0.25">
      <c r="A2554" s="2" t="s">
        <v>5468</v>
      </c>
      <c r="B2554" s="2">
        <v>19</v>
      </c>
      <c r="C2554" s="2">
        <v>84</v>
      </c>
      <c r="D2554" s="2">
        <v>27979400</v>
      </c>
      <c r="E2554" s="2" t="s">
        <v>916</v>
      </c>
      <c r="F2554" s="2" t="s">
        <v>1020</v>
      </c>
      <c r="G2554" s="2" t="s">
        <v>5469</v>
      </c>
      <c r="H2554" s="2">
        <v>37611</v>
      </c>
      <c r="I2554" s="2">
        <v>72</v>
      </c>
      <c r="J2554" s="2" t="s">
        <v>19</v>
      </c>
      <c r="K2554" s="2" t="s">
        <v>20</v>
      </c>
      <c r="L2554" s="2">
        <v>8200000</v>
      </c>
      <c r="M2554" s="2">
        <v>1993</v>
      </c>
      <c r="N2554" s="2">
        <v>6.1</v>
      </c>
    </row>
    <row r="2555" spans="1:14" x14ac:dyDescent="0.25">
      <c r="A2555" s="1" t="s">
        <v>2406</v>
      </c>
      <c r="B2555" s="1">
        <v>186</v>
      </c>
      <c r="C2555" s="1">
        <v>86</v>
      </c>
      <c r="D2555" s="1">
        <v>54257433</v>
      </c>
      <c r="E2555" s="1" t="s">
        <v>2100</v>
      </c>
      <c r="F2555" s="1" t="s">
        <v>4146</v>
      </c>
      <c r="G2555" s="1" t="s">
        <v>5470</v>
      </c>
      <c r="H2555" s="1">
        <v>12983</v>
      </c>
      <c r="I2555" s="1">
        <v>139</v>
      </c>
      <c r="J2555" s="1" t="s">
        <v>19</v>
      </c>
      <c r="K2555" s="1" t="s">
        <v>20</v>
      </c>
      <c r="L2555" s="1">
        <v>17000000</v>
      </c>
      <c r="M2555" s="1">
        <v>2016</v>
      </c>
      <c r="N2555" s="1">
        <v>6.8</v>
      </c>
    </row>
    <row r="2556" spans="1:14" x14ac:dyDescent="0.25">
      <c r="A2556" s="2" t="s">
        <v>5471</v>
      </c>
      <c r="B2556" s="2">
        <v>185</v>
      </c>
      <c r="C2556" s="2">
        <v>120</v>
      </c>
      <c r="D2556" s="2">
        <v>23947</v>
      </c>
      <c r="E2556" s="2" t="s">
        <v>1466</v>
      </c>
      <c r="F2556" s="2" t="s">
        <v>653</v>
      </c>
      <c r="G2556" s="2" t="s">
        <v>5472</v>
      </c>
      <c r="H2556" s="2">
        <v>357579</v>
      </c>
      <c r="I2556" s="2">
        <v>1100</v>
      </c>
      <c r="J2556" s="2" t="s">
        <v>19</v>
      </c>
      <c r="K2556" s="2" t="s">
        <v>20</v>
      </c>
      <c r="L2556" s="2">
        <v>13000000</v>
      </c>
      <c r="M2556" s="2">
        <v>2004</v>
      </c>
      <c r="N2556" s="2">
        <v>7.7</v>
      </c>
    </row>
    <row r="2557" spans="1:14" x14ac:dyDescent="0.25">
      <c r="A2557" s="1" t="s">
        <v>4633</v>
      </c>
      <c r="B2557" s="1">
        <v>42</v>
      </c>
      <c r="C2557" s="1">
        <v>89</v>
      </c>
      <c r="D2557" s="1">
        <v>60008303</v>
      </c>
      <c r="E2557" s="1" t="s">
        <v>1211</v>
      </c>
      <c r="F2557" s="1" t="s">
        <v>1265</v>
      </c>
      <c r="G2557" s="1" t="s">
        <v>5473</v>
      </c>
      <c r="H2557" s="1">
        <v>9285</v>
      </c>
      <c r="I2557" s="1">
        <v>91</v>
      </c>
      <c r="J2557" s="1" t="s">
        <v>19</v>
      </c>
      <c r="K2557" s="1" t="s">
        <v>20</v>
      </c>
      <c r="L2557" s="1">
        <v>13000000</v>
      </c>
      <c r="M2557" s="1">
        <v>2000</v>
      </c>
      <c r="N2557" s="1">
        <v>4.9000000000000004</v>
      </c>
    </row>
    <row r="2558" spans="1:14" x14ac:dyDescent="0.25">
      <c r="A2558" s="2" t="s">
        <v>5474</v>
      </c>
      <c r="B2558" s="2">
        <v>37</v>
      </c>
      <c r="C2558" s="2">
        <v>117</v>
      </c>
      <c r="D2558" s="2">
        <v>49121934</v>
      </c>
      <c r="E2558" s="2" t="s">
        <v>753</v>
      </c>
      <c r="F2558" s="2" t="s">
        <v>815</v>
      </c>
      <c r="G2558" s="2" t="s">
        <v>5475</v>
      </c>
      <c r="H2558" s="2">
        <v>6528</v>
      </c>
      <c r="I2558" s="2">
        <v>32</v>
      </c>
      <c r="J2558" s="2" t="s">
        <v>19</v>
      </c>
      <c r="K2558" s="2" t="s">
        <v>20</v>
      </c>
      <c r="L2558" s="2">
        <v>13000000</v>
      </c>
      <c r="M2558" s="2">
        <v>2007</v>
      </c>
      <c r="N2558" s="2">
        <v>6.1</v>
      </c>
    </row>
    <row r="2559" spans="1:14" x14ac:dyDescent="0.25">
      <c r="A2559" s="1" t="s">
        <v>4680</v>
      </c>
      <c r="B2559" s="1">
        <v>45</v>
      </c>
      <c r="C2559" s="1">
        <v>97</v>
      </c>
      <c r="D2559" s="1">
        <v>27141959</v>
      </c>
      <c r="E2559" s="1" t="s">
        <v>5476</v>
      </c>
      <c r="F2559" s="1" t="s">
        <v>1903</v>
      </c>
      <c r="G2559" s="1" t="s">
        <v>5477</v>
      </c>
      <c r="H2559" s="1">
        <v>19547</v>
      </c>
      <c r="I2559" s="1">
        <v>168</v>
      </c>
      <c r="J2559" s="1" t="s">
        <v>19</v>
      </c>
      <c r="K2559" s="1" t="s">
        <v>20</v>
      </c>
      <c r="L2559" s="1">
        <v>18000000</v>
      </c>
      <c r="M2559" s="1">
        <v>1999</v>
      </c>
      <c r="N2559" s="1">
        <v>2.5</v>
      </c>
    </row>
    <row r="2560" spans="1:14" x14ac:dyDescent="0.25">
      <c r="A2560" s="2" t="s">
        <v>5478</v>
      </c>
      <c r="B2560" s="2">
        <v>57</v>
      </c>
      <c r="C2560" s="2">
        <v>91</v>
      </c>
      <c r="D2560" s="2">
        <v>27052167</v>
      </c>
      <c r="E2560" s="2" t="s">
        <v>246</v>
      </c>
      <c r="F2560" s="2" t="s">
        <v>1492</v>
      </c>
      <c r="G2560" s="2" t="s">
        <v>5479</v>
      </c>
      <c r="H2560" s="2">
        <v>24834</v>
      </c>
      <c r="I2560" s="2">
        <v>168</v>
      </c>
      <c r="J2560" s="2" t="s">
        <v>19</v>
      </c>
      <c r="K2560" s="2" t="s">
        <v>20</v>
      </c>
      <c r="L2560" s="2">
        <v>13000000</v>
      </c>
      <c r="M2560" s="2">
        <v>1998</v>
      </c>
      <c r="N2560" s="2">
        <v>6.1</v>
      </c>
    </row>
    <row r="2561" spans="1:14" x14ac:dyDescent="0.25">
      <c r="A2561" s="1" t="s">
        <v>5480</v>
      </c>
      <c r="B2561" s="1">
        <v>25</v>
      </c>
      <c r="C2561" s="1">
        <v>100</v>
      </c>
      <c r="D2561" s="1">
        <v>26539321</v>
      </c>
      <c r="E2561" s="1" t="s">
        <v>1904</v>
      </c>
      <c r="F2561" s="1" t="s">
        <v>2526</v>
      </c>
      <c r="G2561" s="1" t="s">
        <v>5481</v>
      </c>
      <c r="H2561" s="1">
        <v>7984</v>
      </c>
      <c r="I2561" s="1">
        <v>42</v>
      </c>
      <c r="J2561" s="1" t="s">
        <v>19</v>
      </c>
      <c r="K2561" s="1" t="s">
        <v>20</v>
      </c>
      <c r="L2561" s="1">
        <v>13000000</v>
      </c>
      <c r="M2561" s="1">
        <v>1996</v>
      </c>
      <c r="N2561" s="1">
        <v>5.9</v>
      </c>
    </row>
    <row r="2562" spans="1:14" x14ac:dyDescent="0.25">
      <c r="A2562" s="2" t="s">
        <v>5482</v>
      </c>
      <c r="B2562" s="2">
        <v>59</v>
      </c>
      <c r="C2562" s="2">
        <v>72</v>
      </c>
      <c r="D2562" s="2">
        <v>28501605</v>
      </c>
      <c r="E2562" s="2" t="s">
        <v>3309</v>
      </c>
      <c r="F2562" s="2" t="s">
        <v>5483</v>
      </c>
      <c r="G2562" s="2" t="s">
        <v>5484</v>
      </c>
      <c r="H2562" s="2">
        <v>31371</v>
      </c>
      <c r="I2562" s="2">
        <v>166</v>
      </c>
      <c r="J2562" s="2" t="s">
        <v>19</v>
      </c>
      <c r="K2562" s="2" t="s">
        <v>20</v>
      </c>
      <c r="L2562" s="2">
        <v>13000000</v>
      </c>
      <c r="M2562" s="2">
        <v>1990</v>
      </c>
      <c r="N2562" s="2">
        <v>5.7</v>
      </c>
    </row>
    <row r="2563" spans="1:14" x14ac:dyDescent="0.25">
      <c r="A2563" s="1" t="s">
        <v>5486</v>
      </c>
      <c r="B2563" s="1">
        <v>58</v>
      </c>
      <c r="C2563" s="1">
        <v>84</v>
      </c>
      <c r="D2563" s="1">
        <v>52543632</v>
      </c>
      <c r="E2563" s="1" t="s">
        <v>809</v>
      </c>
      <c r="F2563" s="1" t="s">
        <v>1369</v>
      </c>
      <c r="G2563" s="1" t="s">
        <v>5487</v>
      </c>
      <c r="H2563" s="1">
        <v>12676</v>
      </c>
      <c r="I2563" s="1">
        <v>84</v>
      </c>
      <c r="J2563" s="1" t="s">
        <v>19</v>
      </c>
      <c r="K2563" s="1" t="s">
        <v>20</v>
      </c>
      <c r="L2563" s="1">
        <v>13200000</v>
      </c>
      <c r="M2563" s="1">
        <v>2014</v>
      </c>
      <c r="N2563" s="1">
        <v>5.6</v>
      </c>
    </row>
    <row r="2564" spans="1:14" x14ac:dyDescent="0.25">
      <c r="A2564" s="2" t="s">
        <v>1602</v>
      </c>
      <c r="B2564" s="2">
        <v>330</v>
      </c>
      <c r="C2564" s="2">
        <v>126</v>
      </c>
      <c r="D2564" s="2">
        <v>25592632</v>
      </c>
      <c r="E2564" s="2" t="s">
        <v>2914</v>
      </c>
      <c r="F2564" s="2" t="s">
        <v>655</v>
      </c>
      <c r="G2564" s="2" t="s">
        <v>5488</v>
      </c>
      <c r="H2564" s="2">
        <v>220475</v>
      </c>
      <c r="I2564" s="2">
        <v>1066</v>
      </c>
      <c r="J2564" s="2" t="s">
        <v>19</v>
      </c>
      <c r="K2564" s="2" t="s">
        <v>20</v>
      </c>
      <c r="L2564" s="2">
        <v>18000000</v>
      </c>
      <c r="M2564" s="2">
        <v>2007</v>
      </c>
      <c r="N2564" s="2">
        <v>7.2</v>
      </c>
    </row>
    <row r="2565" spans="1:14" x14ac:dyDescent="0.25">
      <c r="A2565" s="1" t="s">
        <v>5489</v>
      </c>
      <c r="B2565" s="1">
        <v>489</v>
      </c>
      <c r="C2565" s="1">
        <v>108</v>
      </c>
      <c r="D2565" s="1">
        <v>25440971</v>
      </c>
      <c r="E2565" s="1" t="s">
        <v>1140</v>
      </c>
      <c r="F2565" s="1" t="s">
        <v>5490</v>
      </c>
      <c r="G2565" s="1" t="s">
        <v>5491</v>
      </c>
      <c r="H2565" s="1">
        <v>289508</v>
      </c>
      <c r="I2565" s="1">
        <v>611</v>
      </c>
      <c r="J2565" s="1" t="s">
        <v>19</v>
      </c>
      <c r="K2565" s="1" t="s">
        <v>31</v>
      </c>
      <c r="L2565" s="1">
        <v>15000000</v>
      </c>
      <c r="M2565" s="1">
        <v>2015</v>
      </c>
      <c r="N2565" s="1">
        <v>7.7</v>
      </c>
    </row>
    <row r="2566" spans="1:14" x14ac:dyDescent="0.25">
      <c r="A2566" s="2" t="s">
        <v>941</v>
      </c>
      <c r="B2566" s="2">
        <v>242</v>
      </c>
      <c r="C2566" s="2">
        <v>112</v>
      </c>
      <c r="D2566" s="2">
        <v>22858926</v>
      </c>
      <c r="E2566" s="2" t="s">
        <v>3490</v>
      </c>
      <c r="F2566" s="2" t="s">
        <v>2131</v>
      </c>
      <c r="G2566" s="2" t="s">
        <v>5492</v>
      </c>
      <c r="H2566" s="2">
        <v>254404</v>
      </c>
      <c r="I2566" s="2">
        <v>840</v>
      </c>
      <c r="J2566" s="2" t="s">
        <v>19</v>
      </c>
      <c r="K2566" s="2" t="s">
        <v>20</v>
      </c>
      <c r="L2566" s="2">
        <v>13000000</v>
      </c>
      <c r="M2566" s="2">
        <v>1999</v>
      </c>
      <c r="N2566" s="2">
        <v>7.8</v>
      </c>
    </row>
    <row r="2567" spans="1:14" x14ac:dyDescent="0.25">
      <c r="A2567" s="1" t="s">
        <v>5493</v>
      </c>
      <c r="B2567" s="1">
        <v>40</v>
      </c>
      <c r="C2567" s="1">
        <v>90</v>
      </c>
      <c r="D2567" s="1">
        <v>22235901</v>
      </c>
      <c r="E2567" s="1" t="s">
        <v>877</v>
      </c>
      <c r="F2567" s="1" t="s">
        <v>2536</v>
      </c>
      <c r="G2567" s="1" t="s">
        <v>5494</v>
      </c>
      <c r="H2567" s="1">
        <v>4339</v>
      </c>
      <c r="I2567" s="1">
        <v>31</v>
      </c>
      <c r="J2567" s="1" t="s">
        <v>19</v>
      </c>
      <c r="K2567" s="1" t="s">
        <v>20</v>
      </c>
      <c r="L2567" s="1">
        <v>6000000</v>
      </c>
      <c r="M2567" s="1">
        <v>2001</v>
      </c>
      <c r="N2567" s="1">
        <v>6.1</v>
      </c>
    </row>
    <row r="2568" spans="1:14" x14ac:dyDescent="0.25">
      <c r="A2568" s="2" t="s">
        <v>789</v>
      </c>
      <c r="B2568" s="2">
        <v>112</v>
      </c>
      <c r="C2568" s="2">
        <v>91</v>
      </c>
      <c r="D2568" s="2">
        <v>38916903</v>
      </c>
      <c r="E2568" s="2" t="s">
        <v>5495</v>
      </c>
      <c r="F2568" s="2" t="s">
        <v>5496</v>
      </c>
      <c r="G2568" s="2" t="s">
        <v>5497</v>
      </c>
      <c r="H2568" s="2">
        <v>15664</v>
      </c>
      <c r="I2568" s="2">
        <v>149</v>
      </c>
      <c r="J2568" s="2" t="s">
        <v>19</v>
      </c>
      <c r="K2568" s="2" t="s">
        <v>20</v>
      </c>
      <c r="L2568" s="2">
        <v>13000000</v>
      </c>
      <c r="M2568" s="2">
        <v>2014</v>
      </c>
      <c r="N2568" s="2">
        <v>5.8</v>
      </c>
    </row>
    <row r="2569" spans="1:14" x14ac:dyDescent="0.25">
      <c r="A2569" s="1" t="s">
        <v>2518</v>
      </c>
      <c r="B2569" s="1">
        <v>84</v>
      </c>
      <c r="C2569" s="1">
        <v>135</v>
      </c>
      <c r="D2569" s="1">
        <v>16929123</v>
      </c>
      <c r="E2569" s="1" t="s">
        <v>129</v>
      </c>
      <c r="F2569" s="1" t="s">
        <v>49</v>
      </c>
      <c r="G2569" s="1" t="s">
        <v>5498</v>
      </c>
      <c r="H2569" s="1">
        <v>21406</v>
      </c>
      <c r="I2569" s="1">
        <v>169</v>
      </c>
      <c r="J2569" s="1" t="s">
        <v>19</v>
      </c>
      <c r="K2569" s="1" t="s">
        <v>20</v>
      </c>
      <c r="L2569" s="1">
        <v>14000000</v>
      </c>
      <c r="M2569" s="1">
        <v>2001</v>
      </c>
      <c r="N2569" s="1">
        <v>6.5</v>
      </c>
    </row>
    <row r="2570" spans="1:14" x14ac:dyDescent="0.25">
      <c r="A2570" s="2" t="s">
        <v>1796</v>
      </c>
      <c r="B2570" s="2">
        <v>251</v>
      </c>
      <c r="C2570" s="2">
        <v>141</v>
      </c>
      <c r="D2570" s="2">
        <v>13753931</v>
      </c>
      <c r="E2570" s="2" t="s">
        <v>1022</v>
      </c>
      <c r="F2570" s="2" t="s">
        <v>5499</v>
      </c>
      <c r="G2570" s="2" t="s">
        <v>5500</v>
      </c>
      <c r="H2570" s="2">
        <v>132149</v>
      </c>
      <c r="I2570" s="2">
        <v>316</v>
      </c>
      <c r="J2570" s="2" t="s">
        <v>378</v>
      </c>
      <c r="K2570" s="2" t="s">
        <v>20</v>
      </c>
      <c r="L2570" s="2">
        <v>19000000</v>
      </c>
      <c r="M2570" s="2">
        <v>2006</v>
      </c>
      <c r="N2570" s="2">
        <v>7.9</v>
      </c>
    </row>
    <row r="2571" spans="1:14" x14ac:dyDescent="0.25">
      <c r="A2571" s="1" t="s">
        <v>5501</v>
      </c>
      <c r="B2571" s="1">
        <v>113</v>
      </c>
      <c r="C2571" s="1">
        <v>104</v>
      </c>
      <c r="D2571" s="1">
        <v>10996440</v>
      </c>
      <c r="E2571" s="1" t="s">
        <v>373</v>
      </c>
      <c r="F2571" s="1" t="s">
        <v>47</v>
      </c>
      <c r="G2571" s="1" t="s">
        <v>5502</v>
      </c>
      <c r="H2571" s="1">
        <v>19707</v>
      </c>
      <c r="I2571" s="1">
        <v>128</v>
      </c>
      <c r="J2571" s="1" t="s">
        <v>19</v>
      </c>
      <c r="K2571" s="1" t="s">
        <v>20</v>
      </c>
      <c r="L2571" s="1">
        <v>13000000</v>
      </c>
      <c r="M2571" s="1">
        <v>2006</v>
      </c>
      <c r="N2571" s="1">
        <v>6.3</v>
      </c>
    </row>
    <row r="2572" spans="1:14" x14ac:dyDescent="0.25">
      <c r="A2572" s="2" t="s">
        <v>5503</v>
      </c>
      <c r="B2572" s="2">
        <v>23</v>
      </c>
      <c r="C2572" s="2">
        <v>84</v>
      </c>
      <c r="D2572" s="2">
        <v>8026971</v>
      </c>
      <c r="E2572" s="2" t="s">
        <v>877</v>
      </c>
      <c r="F2572" s="2" t="s">
        <v>1097</v>
      </c>
      <c r="G2572" s="2" t="s">
        <v>5504</v>
      </c>
      <c r="H2572" s="2">
        <v>1520</v>
      </c>
      <c r="I2572" s="2">
        <v>20</v>
      </c>
      <c r="J2572" s="2" t="s">
        <v>19</v>
      </c>
      <c r="K2572" s="2" t="s">
        <v>20</v>
      </c>
      <c r="L2572" s="2">
        <v>13000000</v>
      </c>
      <c r="M2572" s="2">
        <v>1998</v>
      </c>
      <c r="N2572" s="2">
        <v>3.8</v>
      </c>
    </row>
    <row r="2573" spans="1:14" x14ac:dyDescent="0.25">
      <c r="A2573" s="1" t="s">
        <v>5505</v>
      </c>
      <c r="B2573" s="1">
        <v>421</v>
      </c>
      <c r="C2573" s="1">
        <v>118</v>
      </c>
      <c r="D2573" s="1">
        <v>14677654</v>
      </c>
      <c r="E2573" s="1" t="s">
        <v>1671</v>
      </c>
      <c r="F2573" s="1" t="s">
        <v>1195</v>
      </c>
      <c r="G2573" s="1" t="s">
        <v>5506</v>
      </c>
      <c r="H2573" s="1">
        <v>161288</v>
      </c>
      <c r="I2573" s="1">
        <v>351</v>
      </c>
      <c r="J2573" s="1" t="s">
        <v>19</v>
      </c>
      <c r="K2573" s="1" t="s">
        <v>3523</v>
      </c>
      <c r="L2573" s="1">
        <v>13000000</v>
      </c>
      <c r="M2573" s="1">
        <v>2015</v>
      </c>
      <c r="N2573" s="1">
        <v>8.3000000000000007</v>
      </c>
    </row>
    <row r="2574" spans="1:14" x14ac:dyDescent="0.25">
      <c r="A2574" s="2" t="s">
        <v>3056</v>
      </c>
      <c r="B2574" s="2">
        <v>32</v>
      </c>
      <c r="C2574" s="2">
        <v>82</v>
      </c>
      <c r="D2574" s="2">
        <v>9975684</v>
      </c>
      <c r="E2574" s="2" t="s">
        <v>872</v>
      </c>
      <c r="F2574" s="2" t="s">
        <v>195</v>
      </c>
      <c r="G2574" s="2" t="s">
        <v>5507</v>
      </c>
      <c r="H2574" s="2">
        <v>20033</v>
      </c>
      <c r="I2574" s="2">
        <v>117</v>
      </c>
      <c r="J2574" s="2" t="s">
        <v>19</v>
      </c>
      <c r="K2574" s="2" t="s">
        <v>162</v>
      </c>
      <c r="L2574" s="2">
        <v>13000000</v>
      </c>
      <c r="M2574" s="2">
        <v>1998</v>
      </c>
      <c r="N2574" s="2">
        <v>6.4</v>
      </c>
    </row>
    <row r="2575" spans="1:14" x14ac:dyDescent="0.25">
      <c r="A2575" s="1" t="s">
        <v>5508</v>
      </c>
      <c r="B2575" s="1">
        <v>52</v>
      </c>
      <c r="C2575" s="1">
        <v>95</v>
      </c>
      <c r="D2575" s="1">
        <v>7881335</v>
      </c>
      <c r="E2575" s="1" t="s">
        <v>2737</v>
      </c>
      <c r="F2575" s="1" t="s">
        <v>1903</v>
      </c>
      <c r="G2575" s="1" t="s">
        <v>5509</v>
      </c>
      <c r="H2575" s="1">
        <v>21212</v>
      </c>
      <c r="I2575" s="1">
        <v>107</v>
      </c>
      <c r="J2575" s="1" t="s">
        <v>19</v>
      </c>
      <c r="K2575" s="1" t="s">
        <v>20</v>
      </c>
      <c r="L2575" s="1">
        <v>13000000</v>
      </c>
      <c r="M2575" s="1">
        <v>1994</v>
      </c>
      <c r="N2575" s="1">
        <v>6.7</v>
      </c>
    </row>
    <row r="2576" spans="1:14" x14ac:dyDescent="0.25">
      <c r="A2576" s="2" t="s">
        <v>4563</v>
      </c>
      <c r="B2576" s="2">
        <v>81</v>
      </c>
      <c r="C2576" s="2">
        <v>94</v>
      </c>
      <c r="D2576" s="2">
        <v>6241697</v>
      </c>
      <c r="E2576" s="2" t="s">
        <v>872</v>
      </c>
      <c r="F2576" s="2" t="s">
        <v>189</v>
      </c>
      <c r="G2576" s="2" t="s">
        <v>5510</v>
      </c>
      <c r="H2576" s="2">
        <v>16059</v>
      </c>
      <c r="I2576" s="2">
        <v>210</v>
      </c>
      <c r="J2576" s="2" t="s">
        <v>19</v>
      </c>
      <c r="K2576" s="2" t="s">
        <v>774</v>
      </c>
      <c r="L2576" s="2">
        <v>13000000</v>
      </c>
      <c r="M2576" s="2">
        <v>1999</v>
      </c>
      <c r="N2576" s="2">
        <v>6.1</v>
      </c>
    </row>
    <row r="2577" spans="1:14" x14ac:dyDescent="0.25">
      <c r="A2577" s="2" t="s">
        <v>5511</v>
      </c>
      <c r="B2577" s="2">
        <v>39</v>
      </c>
      <c r="C2577" s="2">
        <v>99</v>
      </c>
      <c r="D2577" s="2">
        <v>5871603</v>
      </c>
      <c r="E2577" s="2" t="s">
        <v>1962</v>
      </c>
      <c r="F2577" s="2" t="s">
        <v>543</v>
      </c>
      <c r="G2577" s="2" t="s">
        <v>5512</v>
      </c>
      <c r="H2577" s="2">
        <v>3116</v>
      </c>
      <c r="I2577" s="2">
        <v>39</v>
      </c>
      <c r="J2577" s="2" t="s">
        <v>19</v>
      </c>
      <c r="K2577" s="2" t="s">
        <v>20</v>
      </c>
      <c r="L2577" s="2">
        <v>13000000</v>
      </c>
      <c r="M2577" s="2">
        <v>1999</v>
      </c>
      <c r="N2577" s="2">
        <v>6</v>
      </c>
    </row>
    <row r="2578" spans="1:14" x14ac:dyDescent="0.25">
      <c r="A2578" s="1" t="s">
        <v>5513</v>
      </c>
      <c r="B2578" s="1">
        <v>63</v>
      </c>
      <c r="C2578" s="1">
        <v>121</v>
      </c>
      <c r="D2578" s="1">
        <v>16574731</v>
      </c>
      <c r="E2578" s="1" t="s">
        <v>2836</v>
      </c>
      <c r="F2578" s="1" t="s">
        <v>285</v>
      </c>
      <c r="G2578" s="1" t="s">
        <v>5514</v>
      </c>
      <c r="H2578" s="1">
        <v>27675</v>
      </c>
      <c r="I2578" s="1">
        <v>181</v>
      </c>
      <c r="J2578" s="1" t="s">
        <v>19</v>
      </c>
      <c r="K2578" s="1" t="s">
        <v>20</v>
      </c>
      <c r="L2578" s="1">
        <v>13000000</v>
      </c>
      <c r="M2578" s="1">
        <v>1998</v>
      </c>
      <c r="N2578" s="1">
        <v>5.8</v>
      </c>
    </row>
    <row r="2579" spans="1:14" x14ac:dyDescent="0.25">
      <c r="A2579" s="2" t="s">
        <v>5515</v>
      </c>
      <c r="B2579" s="2">
        <v>47</v>
      </c>
      <c r="C2579" s="2">
        <v>84</v>
      </c>
      <c r="D2579" s="2">
        <v>5002310</v>
      </c>
      <c r="E2579" s="2" t="s">
        <v>5516</v>
      </c>
      <c r="F2579" s="2" t="s">
        <v>223</v>
      </c>
      <c r="G2579" s="2" t="s">
        <v>5517</v>
      </c>
      <c r="H2579" s="2">
        <v>25541</v>
      </c>
      <c r="I2579" s="2">
        <v>181</v>
      </c>
      <c r="J2579" s="2" t="s">
        <v>19</v>
      </c>
      <c r="K2579" s="2" t="s">
        <v>20</v>
      </c>
      <c r="L2579" s="2">
        <v>13000000</v>
      </c>
      <c r="M2579" s="2">
        <v>2001</v>
      </c>
      <c r="N2579" s="2">
        <v>5.6</v>
      </c>
    </row>
    <row r="2580" spans="1:14" x14ac:dyDescent="0.25">
      <c r="A2580" s="1" t="s">
        <v>5518</v>
      </c>
      <c r="B2580" s="1">
        <v>111</v>
      </c>
      <c r="C2580" s="1">
        <v>93</v>
      </c>
      <c r="D2580" s="1">
        <v>4919896</v>
      </c>
      <c r="E2580" s="1" t="s">
        <v>2737</v>
      </c>
      <c r="F2580" s="1" t="s">
        <v>3643</v>
      </c>
      <c r="G2580" s="1" t="s">
        <v>5519</v>
      </c>
      <c r="H2580" s="1">
        <v>21530</v>
      </c>
      <c r="I2580" s="1">
        <v>159</v>
      </c>
      <c r="J2580" s="1" t="s">
        <v>19</v>
      </c>
      <c r="K2580" s="1" t="s">
        <v>31</v>
      </c>
      <c r="L2580" s="1">
        <v>13000000</v>
      </c>
      <c r="M2580" s="1">
        <v>2001</v>
      </c>
      <c r="N2580" s="1">
        <v>6.1</v>
      </c>
    </row>
    <row r="2581" spans="1:14" x14ac:dyDescent="0.25">
      <c r="A2581" s="2" t="s">
        <v>4491</v>
      </c>
      <c r="B2581" s="2">
        <v>168</v>
      </c>
      <c r="C2581" s="2">
        <v>93</v>
      </c>
      <c r="D2581" s="2">
        <v>25675765</v>
      </c>
      <c r="E2581" s="2" t="s">
        <v>872</v>
      </c>
      <c r="F2581" s="2" t="s">
        <v>5520</v>
      </c>
      <c r="G2581" s="2" t="s">
        <v>5521</v>
      </c>
      <c r="H2581" s="2">
        <v>60407</v>
      </c>
      <c r="I2581" s="2">
        <v>84</v>
      </c>
      <c r="J2581" s="2" t="s">
        <v>19</v>
      </c>
      <c r="K2581" s="2" t="s">
        <v>20</v>
      </c>
      <c r="L2581" s="2">
        <v>13000000</v>
      </c>
      <c r="M2581" s="2">
        <v>2013</v>
      </c>
      <c r="N2581" s="2">
        <v>5.9</v>
      </c>
    </row>
    <row r="2582" spans="1:14" x14ac:dyDescent="0.25">
      <c r="A2582" s="1" t="s">
        <v>5522</v>
      </c>
      <c r="B2582" s="1">
        <v>165</v>
      </c>
      <c r="C2582" s="1">
        <v>120</v>
      </c>
      <c r="D2582" s="1">
        <v>4857376</v>
      </c>
      <c r="E2582" s="1" t="s">
        <v>753</v>
      </c>
      <c r="F2582" s="1" t="s">
        <v>166</v>
      </c>
      <c r="G2582" s="1" t="s">
        <v>5523</v>
      </c>
      <c r="H2582" s="1">
        <v>63084</v>
      </c>
      <c r="I2582" s="1">
        <v>123</v>
      </c>
      <c r="J2582" s="1" t="s">
        <v>773</v>
      </c>
      <c r="K2582" s="1" t="s">
        <v>774</v>
      </c>
      <c r="L2582" s="1">
        <v>13000000</v>
      </c>
      <c r="M2582" s="1">
        <v>2006</v>
      </c>
      <c r="N2582" s="1">
        <v>7.3</v>
      </c>
    </row>
    <row r="2583" spans="1:14" x14ac:dyDescent="0.25">
      <c r="A2583" s="2" t="s">
        <v>2083</v>
      </c>
      <c r="B2583" s="2">
        <v>104</v>
      </c>
      <c r="C2583" s="2">
        <v>112</v>
      </c>
      <c r="D2583" s="2">
        <v>3169424</v>
      </c>
      <c r="E2583" s="2" t="s">
        <v>1839</v>
      </c>
      <c r="F2583" s="2" t="s">
        <v>84</v>
      </c>
      <c r="G2583" s="2" t="s">
        <v>5525</v>
      </c>
      <c r="H2583" s="2">
        <v>18442</v>
      </c>
      <c r="I2583" s="2">
        <v>59</v>
      </c>
      <c r="J2583" s="2" t="s">
        <v>19</v>
      </c>
      <c r="K2583" s="2" t="s">
        <v>20</v>
      </c>
      <c r="L2583" s="2">
        <v>13000000</v>
      </c>
      <c r="M2583" s="2">
        <v>2007</v>
      </c>
      <c r="N2583" s="2">
        <v>6.8</v>
      </c>
    </row>
    <row r="2584" spans="1:14" x14ac:dyDescent="0.25">
      <c r="A2584" s="1" t="s">
        <v>911</v>
      </c>
      <c r="B2584" s="1">
        <v>150</v>
      </c>
      <c r="C2584" s="1">
        <v>107</v>
      </c>
      <c r="D2584" s="1">
        <v>18004225</v>
      </c>
      <c r="E2584" s="1" t="s">
        <v>753</v>
      </c>
      <c r="F2584" s="1" t="s">
        <v>2269</v>
      </c>
      <c r="G2584" s="1" t="s">
        <v>5526</v>
      </c>
      <c r="H2584" s="1">
        <v>28573</v>
      </c>
      <c r="I2584" s="1">
        <v>87</v>
      </c>
      <c r="J2584" s="1" t="s">
        <v>19</v>
      </c>
      <c r="K2584" s="1" t="s">
        <v>20</v>
      </c>
      <c r="L2584" s="1">
        <v>13000000</v>
      </c>
      <c r="M2584" s="1">
        <v>2013</v>
      </c>
      <c r="N2584" s="1">
        <v>5.7</v>
      </c>
    </row>
    <row r="2585" spans="1:14" x14ac:dyDescent="0.25">
      <c r="A2585" s="2" t="s">
        <v>5527</v>
      </c>
      <c r="B2585" s="2">
        <v>61</v>
      </c>
      <c r="C2585" s="2">
        <v>112</v>
      </c>
      <c r="D2585" s="2">
        <v>3058380</v>
      </c>
      <c r="E2585" s="2" t="s">
        <v>129</v>
      </c>
      <c r="F2585" s="2" t="s">
        <v>3786</v>
      </c>
      <c r="G2585" s="2" t="s">
        <v>5528</v>
      </c>
      <c r="H2585" s="2">
        <v>4767</v>
      </c>
      <c r="I2585" s="2">
        <v>69</v>
      </c>
      <c r="J2585" s="2" t="s">
        <v>773</v>
      </c>
      <c r="K2585" s="2" t="s">
        <v>774</v>
      </c>
      <c r="L2585" s="2">
        <v>100000000</v>
      </c>
      <c r="M2585" s="2">
        <v>2000</v>
      </c>
      <c r="N2585" s="2">
        <v>7.3</v>
      </c>
    </row>
    <row r="2586" spans="1:14" x14ac:dyDescent="0.25">
      <c r="A2586" s="1" t="s">
        <v>3772</v>
      </c>
      <c r="B2586" s="1">
        <v>226</v>
      </c>
      <c r="C2586" s="1">
        <v>96</v>
      </c>
      <c r="D2586" s="1">
        <v>3074838</v>
      </c>
      <c r="E2586" s="1" t="s">
        <v>1610</v>
      </c>
      <c r="F2586" s="1" t="s">
        <v>138</v>
      </c>
      <c r="G2586" s="1" t="s">
        <v>5529</v>
      </c>
      <c r="H2586" s="1">
        <v>56264</v>
      </c>
      <c r="I2586" s="1">
        <v>166</v>
      </c>
      <c r="J2586" s="1" t="s">
        <v>19</v>
      </c>
      <c r="K2586" s="1" t="s">
        <v>20</v>
      </c>
      <c r="L2586" s="1">
        <v>11000000</v>
      </c>
      <c r="M2586" s="1">
        <v>2009</v>
      </c>
      <c r="N2586" s="1">
        <v>6.3</v>
      </c>
    </row>
    <row r="2587" spans="1:14" x14ac:dyDescent="0.25">
      <c r="A2587" s="2" t="s">
        <v>5530</v>
      </c>
      <c r="B2587" s="2">
        <v>21</v>
      </c>
      <c r="C2587" s="2">
        <v>91</v>
      </c>
      <c r="D2587" s="2">
        <v>2104000</v>
      </c>
      <c r="E2587" s="2" t="s">
        <v>3950</v>
      </c>
      <c r="F2587" s="2" t="s">
        <v>863</v>
      </c>
      <c r="G2587" s="2" t="s">
        <v>5531</v>
      </c>
      <c r="H2587" s="2">
        <v>1595</v>
      </c>
      <c r="I2587" s="2">
        <v>19</v>
      </c>
      <c r="J2587" s="2" t="s">
        <v>19</v>
      </c>
      <c r="K2587" s="2" t="s">
        <v>20</v>
      </c>
      <c r="L2587" s="2">
        <v>13000000</v>
      </c>
      <c r="M2587" s="2">
        <v>1996</v>
      </c>
      <c r="N2587" s="2">
        <v>5.9</v>
      </c>
    </row>
    <row r="2588" spans="1:14" x14ac:dyDescent="0.25">
      <c r="A2588" s="1" t="s">
        <v>2525</v>
      </c>
      <c r="B2588" s="1">
        <v>217</v>
      </c>
      <c r="C2588" s="1">
        <v>105</v>
      </c>
      <c r="D2588" s="1">
        <v>28501651</v>
      </c>
      <c r="E2588" s="1" t="s">
        <v>1962</v>
      </c>
      <c r="F2588" s="1" t="s">
        <v>470</v>
      </c>
      <c r="G2588" s="1" t="s">
        <v>3982</v>
      </c>
      <c r="H2588" s="1">
        <v>88037</v>
      </c>
      <c r="I2588" s="1">
        <v>201</v>
      </c>
      <c r="J2588" s="1" t="s">
        <v>19</v>
      </c>
      <c r="K2588" s="1" t="s">
        <v>20</v>
      </c>
      <c r="L2588" s="1">
        <v>26000000</v>
      </c>
      <c r="M2588" s="1">
        <v>2009</v>
      </c>
      <c r="N2588" s="1">
        <v>7.1</v>
      </c>
    </row>
    <row r="2589" spans="1:14" x14ac:dyDescent="0.25">
      <c r="A2589" s="2" t="s">
        <v>4275</v>
      </c>
      <c r="B2589" s="2">
        <v>94</v>
      </c>
      <c r="C2589" s="2">
        <v>125</v>
      </c>
      <c r="D2589" s="2">
        <v>1172769</v>
      </c>
      <c r="E2589" s="2" t="s">
        <v>958</v>
      </c>
      <c r="F2589" s="2" t="s">
        <v>87</v>
      </c>
      <c r="G2589" s="2" t="s">
        <v>5532</v>
      </c>
      <c r="H2589" s="2">
        <v>28068</v>
      </c>
      <c r="I2589" s="2">
        <v>108</v>
      </c>
      <c r="J2589" s="2" t="s">
        <v>19</v>
      </c>
      <c r="K2589" s="2" t="s">
        <v>432</v>
      </c>
      <c r="L2589" s="2">
        <v>13000000</v>
      </c>
      <c r="M2589" s="2">
        <v>2006</v>
      </c>
      <c r="N2589" s="2">
        <v>7.1</v>
      </c>
    </row>
    <row r="2590" spans="1:14" x14ac:dyDescent="0.25">
      <c r="A2590" s="1" t="s">
        <v>5533</v>
      </c>
      <c r="B2590" s="1">
        <v>364</v>
      </c>
      <c r="C2590" s="1">
        <v>102</v>
      </c>
      <c r="D2590" s="1">
        <v>17738570</v>
      </c>
      <c r="E2590" s="1" t="s">
        <v>129</v>
      </c>
      <c r="F2590" s="1" t="s">
        <v>653</v>
      </c>
      <c r="G2590" s="1" t="s">
        <v>5535</v>
      </c>
      <c r="H2590" s="1">
        <v>351274</v>
      </c>
      <c r="I2590" s="1">
        <v>457</v>
      </c>
      <c r="J2590" s="1" t="s">
        <v>19</v>
      </c>
      <c r="K2590" s="1" t="s">
        <v>20</v>
      </c>
      <c r="L2590" s="1">
        <v>13000000</v>
      </c>
      <c r="M2590" s="1">
        <v>2012</v>
      </c>
      <c r="N2590" s="1">
        <v>8</v>
      </c>
    </row>
    <row r="2591" spans="1:14" x14ac:dyDescent="0.25">
      <c r="A2591" s="2" t="s">
        <v>5536</v>
      </c>
      <c r="B2591" s="2">
        <v>19</v>
      </c>
      <c r="C2591" s="2">
        <v>87</v>
      </c>
      <c r="D2591" s="2">
        <v>1200000</v>
      </c>
      <c r="E2591" s="2" t="s">
        <v>707</v>
      </c>
      <c r="F2591" s="2" t="s">
        <v>994</v>
      </c>
      <c r="G2591" s="2" t="s">
        <v>5537</v>
      </c>
      <c r="H2591" s="2">
        <v>922</v>
      </c>
      <c r="I2591" s="2">
        <v>23</v>
      </c>
      <c r="J2591" s="2" t="s">
        <v>19</v>
      </c>
      <c r="K2591" s="2" t="s">
        <v>20</v>
      </c>
      <c r="L2591" s="2">
        <v>3000000</v>
      </c>
      <c r="M2591" s="2">
        <v>1993</v>
      </c>
      <c r="N2591" s="2">
        <v>5.0999999999999996</v>
      </c>
    </row>
    <row r="2592" spans="1:14" x14ac:dyDescent="0.25">
      <c r="A2592" s="1" t="s">
        <v>4281</v>
      </c>
      <c r="B2592" s="1">
        <v>129</v>
      </c>
      <c r="C2592" s="1">
        <v>118</v>
      </c>
      <c r="D2592" s="1">
        <v>1150403</v>
      </c>
      <c r="E2592" s="1" t="s">
        <v>901</v>
      </c>
      <c r="F2592" s="1" t="s">
        <v>655</v>
      </c>
      <c r="G2592" s="1" t="s">
        <v>5538</v>
      </c>
      <c r="H2592" s="1">
        <v>14143</v>
      </c>
      <c r="I2592" s="1">
        <v>102</v>
      </c>
      <c r="J2592" s="1" t="s">
        <v>19</v>
      </c>
      <c r="K2592" s="1" t="s">
        <v>20</v>
      </c>
      <c r="L2592" s="1">
        <v>13000000</v>
      </c>
      <c r="M2592" s="1">
        <v>2006</v>
      </c>
      <c r="N2592" s="1">
        <v>7.1</v>
      </c>
    </row>
    <row r="2593" spans="1:14" x14ac:dyDescent="0.25">
      <c r="A2593" s="2" t="s">
        <v>4028</v>
      </c>
      <c r="B2593" s="2">
        <v>71</v>
      </c>
      <c r="C2593" s="2">
        <v>115</v>
      </c>
      <c r="D2593" s="2">
        <v>403932</v>
      </c>
      <c r="E2593" s="2" t="s">
        <v>1947</v>
      </c>
      <c r="F2593" s="2" t="s">
        <v>1027</v>
      </c>
      <c r="G2593" s="2" t="s">
        <v>5539</v>
      </c>
      <c r="H2593" s="2">
        <v>5254</v>
      </c>
      <c r="I2593" s="2">
        <v>92</v>
      </c>
      <c r="J2593" s="2" t="s">
        <v>19</v>
      </c>
      <c r="K2593" s="2" t="s">
        <v>31</v>
      </c>
      <c r="L2593" s="2">
        <v>20000000</v>
      </c>
      <c r="M2593" s="2">
        <v>2000</v>
      </c>
      <c r="N2593" s="2">
        <v>6.5</v>
      </c>
    </row>
    <row r="2594" spans="1:14" x14ac:dyDescent="0.25">
      <c r="A2594" s="1" t="s">
        <v>2158</v>
      </c>
      <c r="B2594" s="1">
        <v>93</v>
      </c>
      <c r="C2594" s="1">
        <v>91</v>
      </c>
      <c r="D2594" s="1">
        <v>1712111</v>
      </c>
      <c r="E2594" s="1" t="s">
        <v>2571</v>
      </c>
      <c r="F2594" s="1" t="s">
        <v>372</v>
      </c>
      <c r="G2594" s="1" t="s">
        <v>5540</v>
      </c>
      <c r="H2594" s="1">
        <v>7199</v>
      </c>
      <c r="I2594" s="1">
        <v>53</v>
      </c>
      <c r="J2594" s="1" t="s">
        <v>19</v>
      </c>
      <c r="K2594" s="1" t="s">
        <v>20</v>
      </c>
      <c r="L2594" s="1">
        <v>8495000</v>
      </c>
      <c r="M2594" s="1">
        <v>2015</v>
      </c>
      <c r="N2594" s="1">
        <v>4.5</v>
      </c>
    </row>
    <row r="2595" spans="1:14" x14ac:dyDescent="0.25">
      <c r="A2595" s="2" t="s">
        <v>5065</v>
      </c>
      <c r="B2595" s="2">
        <v>399</v>
      </c>
      <c r="C2595" s="2">
        <v>88</v>
      </c>
      <c r="D2595" s="2">
        <v>1024175</v>
      </c>
      <c r="E2595" s="2" t="s">
        <v>3370</v>
      </c>
      <c r="F2595" s="2" t="s">
        <v>5541</v>
      </c>
      <c r="G2595" s="2" t="s">
        <v>5542</v>
      </c>
      <c r="H2595" s="2">
        <v>82331</v>
      </c>
      <c r="I2595" s="2">
        <v>297</v>
      </c>
      <c r="J2595" s="2" t="s">
        <v>19</v>
      </c>
      <c r="K2595" s="2" t="s">
        <v>31</v>
      </c>
      <c r="L2595" s="2">
        <v>13000000</v>
      </c>
      <c r="M2595" s="2">
        <v>2011</v>
      </c>
      <c r="N2595" s="2">
        <v>6.6</v>
      </c>
    </row>
    <row r="2596" spans="1:14" x14ac:dyDescent="0.25">
      <c r="A2596" s="1" t="s">
        <v>325</v>
      </c>
      <c r="B2596" s="1">
        <v>110</v>
      </c>
      <c r="C2596" s="1">
        <v>127</v>
      </c>
      <c r="D2596" s="1">
        <v>301305</v>
      </c>
      <c r="E2596" s="1" t="s">
        <v>2595</v>
      </c>
      <c r="F2596" s="1" t="s">
        <v>5543</v>
      </c>
      <c r="G2596" s="1" t="s">
        <v>5544</v>
      </c>
      <c r="H2596" s="1">
        <v>31414</v>
      </c>
      <c r="I2596" s="1">
        <v>180</v>
      </c>
      <c r="J2596" s="1" t="s">
        <v>5545</v>
      </c>
      <c r="K2596" s="1" t="s">
        <v>20</v>
      </c>
      <c r="L2596" s="1">
        <v>13000000</v>
      </c>
      <c r="M2596" s="1">
        <v>2011</v>
      </c>
      <c r="N2596" s="1">
        <v>4.3</v>
      </c>
    </row>
    <row r="2597" spans="1:14" x14ac:dyDescent="0.25">
      <c r="A2597" s="2" t="s">
        <v>5327</v>
      </c>
      <c r="B2597" s="2">
        <v>285</v>
      </c>
      <c r="C2597" s="2">
        <v>94</v>
      </c>
      <c r="D2597" s="2">
        <v>51872378</v>
      </c>
      <c r="E2597" s="2" t="s">
        <v>809</v>
      </c>
      <c r="F2597" s="2" t="s">
        <v>1041</v>
      </c>
      <c r="G2597" s="2" t="s">
        <v>5546</v>
      </c>
      <c r="H2597" s="2">
        <v>88241</v>
      </c>
      <c r="I2597" s="2">
        <v>266</v>
      </c>
      <c r="J2597" s="2" t="s">
        <v>19</v>
      </c>
      <c r="K2597" s="2" t="s">
        <v>20</v>
      </c>
      <c r="L2597" s="2">
        <v>13000000</v>
      </c>
      <c r="M2597" s="2">
        <v>2013</v>
      </c>
      <c r="N2597" s="2">
        <v>6.7</v>
      </c>
    </row>
    <row r="2598" spans="1:14" x14ac:dyDescent="0.25">
      <c r="A2598" s="1" t="s">
        <v>5547</v>
      </c>
      <c r="B2598" s="1">
        <v>2</v>
      </c>
      <c r="C2598" s="1">
        <v>115</v>
      </c>
      <c r="D2598" s="1">
        <v>31662</v>
      </c>
      <c r="E2598" s="1" t="s">
        <v>562</v>
      </c>
      <c r="F2598" s="1" t="s">
        <v>138</v>
      </c>
      <c r="G2598" s="1" t="s">
        <v>5548</v>
      </c>
      <c r="H2598" s="1">
        <v>90</v>
      </c>
      <c r="I2598" s="1">
        <v>1</v>
      </c>
      <c r="J2598" s="1" t="s">
        <v>19</v>
      </c>
      <c r="K2598" s="1" t="s">
        <v>2626</v>
      </c>
      <c r="L2598" s="1">
        <v>12620000</v>
      </c>
      <c r="M2598" s="1">
        <v>2016</v>
      </c>
      <c r="N2598" s="1">
        <v>6.8</v>
      </c>
    </row>
    <row r="2599" spans="1:14" x14ac:dyDescent="0.25">
      <c r="A2599" s="2" t="s">
        <v>5549</v>
      </c>
      <c r="B2599" s="2">
        <v>61</v>
      </c>
      <c r="C2599" s="2">
        <v>90</v>
      </c>
      <c r="D2599" s="2">
        <v>28399192</v>
      </c>
      <c r="E2599" s="2" t="s">
        <v>5550</v>
      </c>
      <c r="F2599" s="2" t="s">
        <v>5551</v>
      </c>
      <c r="G2599" s="2" t="s">
        <v>5552</v>
      </c>
      <c r="H2599" s="2">
        <v>5663</v>
      </c>
      <c r="I2599" s="2">
        <v>106</v>
      </c>
      <c r="J2599" s="2" t="s">
        <v>19</v>
      </c>
      <c r="K2599" s="2" t="s">
        <v>220</v>
      </c>
      <c r="L2599" s="2">
        <v>13000000</v>
      </c>
      <c r="M2599" s="2">
        <v>2002</v>
      </c>
      <c r="N2599" s="2">
        <v>5.4</v>
      </c>
    </row>
    <row r="2600" spans="1:14" x14ac:dyDescent="0.25">
      <c r="A2600" s="1" t="s">
        <v>1817</v>
      </c>
      <c r="B2600" s="1">
        <v>242</v>
      </c>
      <c r="C2600" s="1">
        <v>102</v>
      </c>
      <c r="D2600" s="1">
        <v>2035566</v>
      </c>
      <c r="E2600" s="1" t="s">
        <v>5553</v>
      </c>
      <c r="F2600" s="1" t="s">
        <v>5554</v>
      </c>
      <c r="G2600" s="1" t="s">
        <v>5555</v>
      </c>
      <c r="H2600" s="1">
        <v>77305</v>
      </c>
      <c r="I2600" s="1">
        <v>162</v>
      </c>
      <c r="J2600" s="1" t="s">
        <v>19</v>
      </c>
      <c r="K2600" s="1" t="s">
        <v>774</v>
      </c>
      <c r="L2600" s="1">
        <v>13000000</v>
      </c>
      <c r="M2600" s="1">
        <v>2009</v>
      </c>
      <c r="N2600" s="1">
        <v>6.6</v>
      </c>
    </row>
    <row r="2601" spans="1:14" x14ac:dyDescent="0.25">
      <c r="A2601" s="1" t="s">
        <v>902</v>
      </c>
      <c r="B2601" s="1">
        <v>121</v>
      </c>
      <c r="C2601" s="1">
        <v>117</v>
      </c>
      <c r="D2601" s="1">
        <v>21078145</v>
      </c>
      <c r="E2601" s="1" t="s">
        <v>817</v>
      </c>
      <c r="F2601" s="1" t="s">
        <v>902</v>
      </c>
      <c r="G2601" s="1" t="s">
        <v>5557</v>
      </c>
      <c r="H2601" s="1">
        <v>26493</v>
      </c>
      <c r="I2601" s="1">
        <v>159</v>
      </c>
      <c r="J2601" s="1" t="s">
        <v>19</v>
      </c>
      <c r="K2601" s="1" t="s">
        <v>20</v>
      </c>
      <c r="L2601" s="1">
        <v>12500000</v>
      </c>
      <c r="M2601" s="1">
        <v>2002</v>
      </c>
      <c r="N2601" s="1">
        <v>7.3</v>
      </c>
    </row>
    <row r="2602" spans="1:14" x14ac:dyDescent="0.25">
      <c r="A2602" s="2" t="s">
        <v>4015</v>
      </c>
      <c r="B2602" s="2">
        <v>83</v>
      </c>
      <c r="C2602" s="2">
        <v>109</v>
      </c>
      <c r="D2602" s="2">
        <v>14060950</v>
      </c>
      <c r="E2602" s="2" t="s">
        <v>1671</v>
      </c>
      <c r="F2602" s="2" t="s">
        <v>5558</v>
      </c>
      <c r="G2602" s="2" t="s">
        <v>5559</v>
      </c>
      <c r="H2602" s="2">
        <v>14354</v>
      </c>
      <c r="I2602" s="2">
        <v>139</v>
      </c>
      <c r="J2602" s="2" t="s">
        <v>19</v>
      </c>
      <c r="K2602" s="2" t="s">
        <v>20</v>
      </c>
      <c r="L2602" s="2">
        <v>12500000</v>
      </c>
      <c r="M2602" s="2">
        <v>2002</v>
      </c>
      <c r="N2602" s="2">
        <v>6.9</v>
      </c>
    </row>
    <row r="2603" spans="1:14" x14ac:dyDescent="0.25">
      <c r="A2603" s="1" t="s">
        <v>909</v>
      </c>
      <c r="B2603" s="1">
        <v>122</v>
      </c>
      <c r="C2603" s="1">
        <v>121</v>
      </c>
      <c r="D2603" s="1">
        <v>12281500</v>
      </c>
      <c r="E2603" s="1" t="s">
        <v>2668</v>
      </c>
      <c r="F2603" s="1" t="s">
        <v>205</v>
      </c>
      <c r="G2603" s="1" t="s">
        <v>5560</v>
      </c>
      <c r="H2603" s="1">
        <v>163492</v>
      </c>
      <c r="I2603" s="1">
        <v>460</v>
      </c>
      <c r="J2603" s="1" t="s">
        <v>19</v>
      </c>
      <c r="K2603" s="1" t="s">
        <v>20</v>
      </c>
      <c r="L2603" s="1">
        <v>13000000</v>
      </c>
      <c r="M2603" s="1">
        <v>1993</v>
      </c>
      <c r="N2603" s="1">
        <v>8</v>
      </c>
    </row>
    <row r="2604" spans="1:14" x14ac:dyDescent="0.25">
      <c r="A2604" s="1" t="s">
        <v>5272</v>
      </c>
      <c r="B2604" s="1">
        <v>120</v>
      </c>
      <c r="C2604" s="1">
        <v>100</v>
      </c>
      <c r="D2604" s="1">
        <v>10725228</v>
      </c>
      <c r="E2604" s="1" t="s">
        <v>1520</v>
      </c>
      <c r="F2604" s="1" t="s">
        <v>71</v>
      </c>
      <c r="G2604" s="1" t="s">
        <v>5561</v>
      </c>
      <c r="H2604" s="1">
        <v>75675</v>
      </c>
      <c r="I2604" s="1">
        <v>365</v>
      </c>
      <c r="J2604" s="1" t="s">
        <v>19</v>
      </c>
      <c r="K2604" s="1" t="s">
        <v>20</v>
      </c>
      <c r="L2604" s="1">
        <v>12500000</v>
      </c>
      <c r="M2604" s="1">
        <v>1992</v>
      </c>
      <c r="N2604" s="1">
        <v>7.8</v>
      </c>
    </row>
    <row r="2605" spans="1:14" x14ac:dyDescent="0.25">
      <c r="A2605" s="2" t="s">
        <v>4028</v>
      </c>
      <c r="B2605" s="2">
        <v>225</v>
      </c>
      <c r="C2605" s="2">
        <v>109</v>
      </c>
      <c r="D2605" s="2">
        <v>214966</v>
      </c>
      <c r="E2605" s="2" t="s">
        <v>1100</v>
      </c>
      <c r="F2605" s="2" t="s">
        <v>1326</v>
      </c>
      <c r="G2605" s="2" t="s">
        <v>5562</v>
      </c>
      <c r="H2605" s="2">
        <v>28483</v>
      </c>
      <c r="I2605" s="2">
        <v>176</v>
      </c>
      <c r="J2605" s="2" t="s">
        <v>19</v>
      </c>
      <c r="K2605" s="2" t="s">
        <v>20</v>
      </c>
      <c r="L2605" s="2">
        <v>13000000</v>
      </c>
      <c r="M2605" s="2">
        <v>2010</v>
      </c>
      <c r="N2605" s="2">
        <v>6.1</v>
      </c>
    </row>
    <row r="2606" spans="1:14" x14ac:dyDescent="0.25">
      <c r="A2606" s="2" t="s">
        <v>5564</v>
      </c>
      <c r="B2606" s="2">
        <v>167</v>
      </c>
      <c r="C2606" s="2">
        <v>101</v>
      </c>
      <c r="D2606" s="2">
        <v>11956207</v>
      </c>
      <c r="E2606" s="2" t="s">
        <v>2396</v>
      </c>
      <c r="F2606" s="2" t="s">
        <v>5565</v>
      </c>
      <c r="G2606" s="2" t="s">
        <v>5566</v>
      </c>
      <c r="H2606" s="2">
        <v>24012</v>
      </c>
      <c r="I2606" s="2">
        <v>126</v>
      </c>
      <c r="J2606" s="2" t="s">
        <v>19</v>
      </c>
      <c r="K2606" s="2" t="s">
        <v>20</v>
      </c>
      <c r="L2606" s="2">
        <v>16000000</v>
      </c>
      <c r="M2606" s="2">
        <v>2009</v>
      </c>
      <c r="N2606" s="2">
        <v>5.0999999999999996</v>
      </c>
    </row>
    <row r="2607" spans="1:14" x14ac:dyDescent="0.25">
      <c r="A2607" s="2" t="s">
        <v>1755</v>
      </c>
      <c r="B2607" s="2">
        <v>226</v>
      </c>
      <c r="C2607" s="2">
        <v>106</v>
      </c>
      <c r="D2607" s="2">
        <v>5949693</v>
      </c>
      <c r="E2607" s="2" t="s">
        <v>753</v>
      </c>
      <c r="F2607" s="2" t="s">
        <v>2025</v>
      </c>
      <c r="G2607" s="2" t="s">
        <v>5567</v>
      </c>
      <c r="H2607" s="2">
        <v>114762</v>
      </c>
      <c r="I2607" s="2">
        <v>299</v>
      </c>
      <c r="J2607" s="2" t="s">
        <v>19</v>
      </c>
      <c r="K2607" s="2" t="s">
        <v>20</v>
      </c>
      <c r="L2607" s="2">
        <v>12000000</v>
      </c>
      <c r="M2607" s="2">
        <v>2007</v>
      </c>
      <c r="N2607" s="2">
        <v>7.4</v>
      </c>
    </row>
    <row r="2608" spans="1:14" x14ac:dyDescent="0.25">
      <c r="A2608" s="1" t="s">
        <v>5568</v>
      </c>
      <c r="B2608" s="1">
        <v>185</v>
      </c>
      <c r="C2608" s="1">
        <v>94</v>
      </c>
      <c r="D2608" s="1">
        <v>9030581</v>
      </c>
      <c r="E2608" s="1" t="s">
        <v>1664</v>
      </c>
      <c r="F2608" s="1" t="s">
        <v>5569</v>
      </c>
      <c r="G2608" s="1" t="s">
        <v>5570</v>
      </c>
      <c r="H2608" s="1">
        <v>132386</v>
      </c>
      <c r="I2608" s="1">
        <v>398</v>
      </c>
      <c r="J2608" s="1" t="s">
        <v>19</v>
      </c>
      <c r="K2608" s="1" t="s">
        <v>31</v>
      </c>
      <c r="L2608" s="1">
        <v>12500000</v>
      </c>
      <c r="M2608" s="1">
        <v>2008</v>
      </c>
      <c r="N2608" s="1">
        <v>7.8</v>
      </c>
    </row>
    <row r="2609" spans="1:14" x14ac:dyDescent="0.25">
      <c r="A2609" s="2" t="s">
        <v>5366</v>
      </c>
      <c r="B2609" s="2">
        <v>177</v>
      </c>
      <c r="C2609" s="2">
        <v>140</v>
      </c>
      <c r="D2609" s="2">
        <v>4157491</v>
      </c>
      <c r="E2609" s="2" t="s">
        <v>5571</v>
      </c>
      <c r="F2609" s="2" t="s">
        <v>3010</v>
      </c>
      <c r="G2609" s="2" t="s">
        <v>5572</v>
      </c>
      <c r="H2609" s="2">
        <v>79330</v>
      </c>
      <c r="I2609" s="2">
        <v>690</v>
      </c>
      <c r="J2609" s="2" t="s">
        <v>19</v>
      </c>
      <c r="K2609" s="2" t="s">
        <v>3422</v>
      </c>
      <c r="L2609" s="2">
        <v>12800000</v>
      </c>
      <c r="M2609" s="2">
        <v>2000</v>
      </c>
      <c r="N2609" s="2">
        <v>8</v>
      </c>
    </row>
    <row r="2610" spans="1:14" x14ac:dyDescent="0.25">
      <c r="A2610" s="1" t="s">
        <v>5158</v>
      </c>
      <c r="B2610" s="1">
        <v>28</v>
      </c>
      <c r="C2610" s="1">
        <v>132</v>
      </c>
      <c r="D2610" s="1">
        <v>1508689</v>
      </c>
      <c r="E2610" s="1" t="s">
        <v>129</v>
      </c>
      <c r="F2610" s="1" t="s">
        <v>81</v>
      </c>
      <c r="G2610" s="1" t="s">
        <v>5573</v>
      </c>
      <c r="H2610" s="1">
        <v>5648</v>
      </c>
      <c r="I2610" s="1">
        <v>50</v>
      </c>
      <c r="J2610" s="1" t="s">
        <v>19</v>
      </c>
      <c r="K2610" s="1" t="s">
        <v>20</v>
      </c>
      <c r="L2610" s="1">
        <v>16000000</v>
      </c>
      <c r="M2610" s="1">
        <v>1997</v>
      </c>
      <c r="N2610" s="1">
        <v>6.7</v>
      </c>
    </row>
    <row r="2611" spans="1:14" x14ac:dyDescent="0.25">
      <c r="A2611" s="2" t="s">
        <v>5574</v>
      </c>
      <c r="B2611" s="2">
        <v>48</v>
      </c>
      <c r="C2611" s="2">
        <v>99</v>
      </c>
      <c r="D2611" s="2">
        <v>1227324</v>
      </c>
      <c r="E2611" s="2" t="s">
        <v>1007</v>
      </c>
      <c r="F2611" s="2" t="s">
        <v>1871</v>
      </c>
      <c r="G2611" s="2" t="s">
        <v>5576</v>
      </c>
      <c r="H2611" s="2">
        <v>6921</v>
      </c>
      <c r="I2611" s="2">
        <v>48</v>
      </c>
      <c r="J2611" s="2" t="s">
        <v>19</v>
      </c>
      <c r="K2611" s="2" t="s">
        <v>20</v>
      </c>
      <c r="L2611" s="2">
        <v>12500000</v>
      </c>
      <c r="M2611" s="2">
        <v>1996</v>
      </c>
      <c r="N2611" s="2">
        <v>6.6</v>
      </c>
    </row>
    <row r="2612" spans="1:14" x14ac:dyDescent="0.25">
      <c r="A2612" s="1" t="s">
        <v>5271</v>
      </c>
      <c r="B2612" s="1">
        <v>116</v>
      </c>
      <c r="C2612" s="1">
        <v>90</v>
      </c>
      <c r="D2612" s="1">
        <v>4360548</v>
      </c>
      <c r="E2612" s="1" t="s">
        <v>753</v>
      </c>
      <c r="F2612" s="1" t="s">
        <v>1751</v>
      </c>
      <c r="G2612" s="1" t="s">
        <v>5577</v>
      </c>
      <c r="H2612" s="1">
        <v>13371</v>
      </c>
      <c r="I2612" s="1">
        <v>60</v>
      </c>
      <c r="J2612" s="1" t="s">
        <v>19</v>
      </c>
      <c r="K2612" s="1" t="s">
        <v>20</v>
      </c>
      <c r="L2612" s="1">
        <v>15000000</v>
      </c>
      <c r="M2612" s="1">
        <v>2009</v>
      </c>
      <c r="N2612" s="1">
        <v>6.4</v>
      </c>
    </row>
    <row r="2613" spans="1:14" x14ac:dyDescent="0.25">
      <c r="A2613" s="2" t="s">
        <v>5578</v>
      </c>
      <c r="B2613" s="2">
        <v>391</v>
      </c>
      <c r="C2613" s="2">
        <v>105</v>
      </c>
      <c r="D2613" s="2">
        <v>26589953</v>
      </c>
      <c r="E2613" s="2" t="s">
        <v>201</v>
      </c>
      <c r="F2613" s="2" t="s">
        <v>913</v>
      </c>
      <c r="G2613" s="2" t="s">
        <v>5579</v>
      </c>
      <c r="H2613" s="2">
        <v>165792</v>
      </c>
      <c r="I2613" s="2">
        <v>392</v>
      </c>
      <c r="J2613" s="2" t="s">
        <v>19</v>
      </c>
      <c r="K2613" s="2" t="s">
        <v>20</v>
      </c>
      <c r="L2613" s="2">
        <v>10500000</v>
      </c>
      <c r="M2613" s="2">
        <v>2010</v>
      </c>
      <c r="N2613" s="2">
        <v>6.7</v>
      </c>
    </row>
    <row r="2614" spans="1:14" x14ac:dyDescent="0.25">
      <c r="A2614" s="1" t="s">
        <v>5580</v>
      </c>
      <c r="B2614" s="1">
        <v>117</v>
      </c>
      <c r="C2614" s="1">
        <v>108</v>
      </c>
      <c r="D2614" s="1">
        <v>1039869</v>
      </c>
      <c r="E2614" s="1" t="s">
        <v>958</v>
      </c>
      <c r="F2614" s="1" t="s">
        <v>71</v>
      </c>
      <c r="G2614" s="1" t="s">
        <v>5581</v>
      </c>
      <c r="H2614" s="1">
        <v>14757</v>
      </c>
      <c r="I2614" s="1">
        <v>51</v>
      </c>
      <c r="J2614" s="1" t="s">
        <v>19</v>
      </c>
      <c r="K2614" s="1" t="s">
        <v>162</v>
      </c>
      <c r="L2614" s="1">
        <v>15000000</v>
      </c>
      <c r="M2614" s="1">
        <v>2010</v>
      </c>
      <c r="N2614" s="1">
        <v>6.2</v>
      </c>
    </row>
    <row r="2615" spans="1:14" x14ac:dyDescent="0.25">
      <c r="A2615" s="2" t="s">
        <v>1553</v>
      </c>
      <c r="B2615" s="2">
        <v>24</v>
      </c>
      <c r="C2615" s="2">
        <v>69</v>
      </c>
      <c r="D2615" s="2">
        <v>48092846</v>
      </c>
      <c r="E2615" s="2" t="s">
        <v>1413</v>
      </c>
      <c r="F2615" s="2" t="s">
        <v>4316</v>
      </c>
      <c r="G2615" s="2" t="s">
        <v>5582</v>
      </c>
      <c r="H2615" s="2">
        <v>61753</v>
      </c>
      <c r="I2615" s="2">
        <v>133</v>
      </c>
      <c r="J2615" s="2" t="s">
        <v>19</v>
      </c>
      <c r="K2615" s="2" t="s">
        <v>20</v>
      </c>
      <c r="L2615" s="2">
        <v>12500000</v>
      </c>
      <c r="M2615" s="2">
        <v>1988</v>
      </c>
      <c r="N2615" s="2">
        <v>7.3</v>
      </c>
    </row>
    <row r="2616" spans="1:14" x14ac:dyDescent="0.25">
      <c r="A2616" s="1" t="s">
        <v>5583</v>
      </c>
      <c r="B2616" s="1">
        <v>86</v>
      </c>
      <c r="C2616" s="1">
        <v>148</v>
      </c>
      <c r="D2616" s="1">
        <v>1110186</v>
      </c>
      <c r="E2616" s="1" t="s">
        <v>775</v>
      </c>
      <c r="F2616" s="1" t="s">
        <v>5584</v>
      </c>
      <c r="G2616" s="1" t="s">
        <v>5585</v>
      </c>
      <c r="H2616" s="1">
        <v>31943</v>
      </c>
      <c r="I2616" s="1">
        <v>224</v>
      </c>
      <c r="J2616" s="1" t="s">
        <v>5144</v>
      </c>
      <c r="K2616" s="1" t="s">
        <v>2626</v>
      </c>
      <c r="L2616" s="1">
        <v>12800000</v>
      </c>
      <c r="M2616" s="1">
        <v>2004</v>
      </c>
      <c r="N2616" s="1">
        <v>8.1</v>
      </c>
    </row>
    <row r="2617" spans="1:14" x14ac:dyDescent="0.25">
      <c r="A2617" s="2" t="s">
        <v>5586</v>
      </c>
      <c r="B2617" s="2">
        <v>41</v>
      </c>
      <c r="C2617" s="2">
        <v>118</v>
      </c>
      <c r="D2617" s="2">
        <v>1089445</v>
      </c>
      <c r="E2617" s="2" t="s">
        <v>3327</v>
      </c>
      <c r="F2617" s="2" t="s">
        <v>226</v>
      </c>
      <c r="G2617" s="2" t="s">
        <v>5587</v>
      </c>
      <c r="H2617" s="2">
        <v>2676</v>
      </c>
      <c r="I2617" s="2">
        <v>33</v>
      </c>
      <c r="J2617" s="2" t="s">
        <v>19</v>
      </c>
      <c r="K2617" s="2" t="s">
        <v>162</v>
      </c>
      <c r="L2617" s="2">
        <v>12500000</v>
      </c>
      <c r="M2617" s="2">
        <v>2009</v>
      </c>
      <c r="N2617" s="2">
        <v>7</v>
      </c>
    </row>
    <row r="2618" spans="1:14" x14ac:dyDescent="0.25">
      <c r="A2618" s="1" t="s">
        <v>2240</v>
      </c>
      <c r="B2618" s="1">
        <v>304</v>
      </c>
      <c r="C2618" s="1">
        <v>132</v>
      </c>
      <c r="D2618" s="1">
        <v>204565000</v>
      </c>
      <c r="E2618" s="1" t="s">
        <v>2914</v>
      </c>
      <c r="F2618" s="1" t="s">
        <v>3434</v>
      </c>
      <c r="G2618" s="1" t="s">
        <v>5588</v>
      </c>
      <c r="H2618" s="1">
        <v>284252</v>
      </c>
      <c r="I2618" s="1">
        <v>1058</v>
      </c>
      <c r="J2618" s="1" t="s">
        <v>19</v>
      </c>
      <c r="K2618" s="1" t="s">
        <v>20</v>
      </c>
      <c r="L2618" s="1">
        <v>8000000</v>
      </c>
      <c r="M2618" s="1">
        <v>1973</v>
      </c>
      <c r="N2618" s="1">
        <v>8</v>
      </c>
    </row>
    <row r="2619" spans="1:14" x14ac:dyDescent="0.25">
      <c r="A2619" s="2" t="s">
        <v>230</v>
      </c>
      <c r="B2619" s="2">
        <v>385</v>
      </c>
      <c r="C2619" s="2">
        <v>130</v>
      </c>
      <c r="D2619" s="2">
        <v>260000000</v>
      </c>
      <c r="E2619" s="2" t="s">
        <v>955</v>
      </c>
      <c r="F2619" s="2" t="s">
        <v>1249</v>
      </c>
      <c r="G2619" s="2" t="s">
        <v>5590</v>
      </c>
      <c r="H2619" s="2">
        <v>412454</v>
      </c>
      <c r="I2619" s="2">
        <v>962</v>
      </c>
      <c r="J2619" s="2" t="s">
        <v>19</v>
      </c>
      <c r="K2619" s="2" t="s">
        <v>20</v>
      </c>
      <c r="L2619" s="2">
        <v>8000000</v>
      </c>
      <c r="M2619" s="2">
        <v>1975</v>
      </c>
      <c r="N2619" s="2">
        <v>8</v>
      </c>
    </row>
    <row r="2620" spans="1:14" x14ac:dyDescent="0.25">
      <c r="A2620" s="1" t="s">
        <v>911</v>
      </c>
      <c r="B2620" s="1">
        <v>145</v>
      </c>
      <c r="C2620" s="1">
        <v>95</v>
      </c>
      <c r="D2620" s="1">
        <v>101736215</v>
      </c>
      <c r="E2620" s="1" t="s">
        <v>872</v>
      </c>
      <c r="F2620" s="1" t="s">
        <v>2186</v>
      </c>
      <c r="G2620" s="1" t="s">
        <v>5591</v>
      </c>
      <c r="H2620" s="1">
        <v>315549</v>
      </c>
      <c r="I2620" s="1">
        <v>789</v>
      </c>
      <c r="J2620" s="1" t="s">
        <v>19</v>
      </c>
      <c r="K2620" s="1" t="s">
        <v>20</v>
      </c>
      <c r="L2620" s="1">
        <v>11000000</v>
      </c>
      <c r="M2620" s="1">
        <v>1999</v>
      </c>
      <c r="N2620" s="1">
        <v>7</v>
      </c>
    </row>
    <row r="2621" spans="1:14" x14ac:dyDescent="0.25">
      <c r="A2621" s="2" t="s">
        <v>5592</v>
      </c>
      <c r="B2621" s="2">
        <v>99</v>
      </c>
      <c r="C2621" s="2">
        <v>80</v>
      </c>
      <c r="D2621" s="2">
        <v>71442</v>
      </c>
      <c r="E2621" s="2" t="s">
        <v>5593</v>
      </c>
      <c r="F2621" s="2" t="s">
        <v>376</v>
      </c>
      <c r="G2621" s="2" t="s">
        <v>5594</v>
      </c>
      <c r="H2621" s="2">
        <v>12029</v>
      </c>
      <c r="I2621" s="2">
        <v>32</v>
      </c>
      <c r="J2621" s="2" t="s">
        <v>773</v>
      </c>
      <c r="K2621" s="2" t="s">
        <v>774</v>
      </c>
      <c r="L2621" s="2">
        <v>9600000</v>
      </c>
      <c r="M2621" s="2">
        <v>2012</v>
      </c>
      <c r="N2621" s="2">
        <v>7.9</v>
      </c>
    </row>
    <row r="2622" spans="1:14" x14ac:dyDescent="0.25">
      <c r="A2622" s="1" t="s">
        <v>3326</v>
      </c>
      <c r="B2622" s="1">
        <v>29</v>
      </c>
      <c r="C2622" s="1">
        <v>94</v>
      </c>
      <c r="D2622" s="1">
        <v>79817937</v>
      </c>
      <c r="E2622" s="1" t="s">
        <v>5596</v>
      </c>
      <c r="F2622" s="1" t="s">
        <v>1682</v>
      </c>
      <c r="G2622" s="1" t="s">
        <v>5597</v>
      </c>
      <c r="H2622" s="1">
        <v>39798</v>
      </c>
      <c r="I2622" s="1">
        <v>69</v>
      </c>
      <c r="J2622" s="1" t="s">
        <v>19</v>
      </c>
      <c r="K2622" s="1" t="s">
        <v>20</v>
      </c>
      <c r="L2622" s="1">
        <v>25000000</v>
      </c>
      <c r="M2622" s="1">
        <v>1986</v>
      </c>
      <c r="N2622" s="1">
        <v>5.9</v>
      </c>
    </row>
    <row r="2623" spans="1:14" x14ac:dyDescent="0.25">
      <c r="A2623" s="2" t="s">
        <v>719</v>
      </c>
      <c r="B2623" s="2">
        <v>77</v>
      </c>
      <c r="C2623" s="2">
        <v>122</v>
      </c>
      <c r="D2623" s="2">
        <v>91547205</v>
      </c>
      <c r="E2623" s="2" t="s">
        <v>877</v>
      </c>
      <c r="F2623" s="2" t="s">
        <v>4693</v>
      </c>
      <c r="G2623" s="2" t="s">
        <v>5598</v>
      </c>
      <c r="H2623" s="2">
        <v>34579</v>
      </c>
      <c r="I2623" s="2">
        <v>62</v>
      </c>
      <c r="J2623" s="2" t="s">
        <v>19</v>
      </c>
      <c r="K2623" s="2" t="s">
        <v>20</v>
      </c>
      <c r="L2623" s="2">
        <v>12000000</v>
      </c>
      <c r="M2623" s="2">
        <v>2012</v>
      </c>
      <c r="N2623" s="2">
        <v>6.6</v>
      </c>
    </row>
    <row r="2624" spans="1:14" x14ac:dyDescent="0.25">
      <c r="A2624" s="1" t="s">
        <v>719</v>
      </c>
      <c r="B2624" s="1">
        <v>91</v>
      </c>
      <c r="C2624" s="1">
        <v>102</v>
      </c>
      <c r="D2624" s="1">
        <v>75074950</v>
      </c>
      <c r="E2624" s="1" t="s">
        <v>1289</v>
      </c>
      <c r="F2624" s="1" t="s">
        <v>4834</v>
      </c>
      <c r="G2624" s="1" t="s">
        <v>5599</v>
      </c>
      <c r="H2624" s="1">
        <v>22147</v>
      </c>
      <c r="I2624" s="1">
        <v>156</v>
      </c>
      <c r="J2624" s="1" t="s">
        <v>19</v>
      </c>
      <c r="K2624" s="1" t="s">
        <v>20</v>
      </c>
      <c r="L2624" s="1">
        <v>12000000</v>
      </c>
      <c r="M2624" s="1">
        <v>2002</v>
      </c>
      <c r="N2624" s="1">
        <v>6.3</v>
      </c>
    </row>
    <row r="2625" spans="1:14" x14ac:dyDescent="0.25">
      <c r="A2625" s="2" t="s">
        <v>3913</v>
      </c>
      <c r="B2625" s="2">
        <v>148</v>
      </c>
      <c r="C2625" s="2">
        <v>116</v>
      </c>
      <c r="D2625" s="2">
        <v>78900000</v>
      </c>
      <c r="E2625" s="2" t="s">
        <v>41</v>
      </c>
      <c r="F2625" s="2" t="s">
        <v>566</v>
      </c>
      <c r="G2625" s="2" t="s">
        <v>5600</v>
      </c>
      <c r="H2625" s="2">
        <v>91414</v>
      </c>
      <c r="I2625" s="2">
        <v>359</v>
      </c>
      <c r="J2625" s="2" t="s">
        <v>19</v>
      </c>
      <c r="K2625" s="2" t="s">
        <v>20</v>
      </c>
      <c r="L2625" s="2">
        <v>11000000</v>
      </c>
      <c r="M2625" s="2">
        <v>1982</v>
      </c>
      <c r="N2625" s="2">
        <v>7.7</v>
      </c>
    </row>
    <row r="2626" spans="1:14" x14ac:dyDescent="0.25">
      <c r="A2626" s="1" t="s">
        <v>297</v>
      </c>
      <c r="B2626" s="1">
        <v>61</v>
      </c>
      <c r="C2626" s="1">
        <v>78</v>
      </c>
      <c r="D2626" s="1">
        <v>72217000</v>
      </c>
      <c r="E2626" s="1" t="s">
        <v>872</v>
      </c>
      <c r="F2626" s="1" t="s">
        <v>3868</v>
      </c>
      <c r="G2626" s="1" t="s">
        <v>5601</v>
      </c>
      <c r="H2626" s="1">
        <v>216486</v>
      </c>
      <c r="I2626" s="1">
        <v>242</v>
      </c>
      <c r="J2626" s="1" t="s">
        <v>19</v>
      </c>
      <c r="K2626" s="1" t="s">
        <v>20</v>
      </c>
      <c r="L2626" s="1">
        <v>12000000</v>
      </c>
      <c r="M2626" s="1">
        <v>1994</v>
      </c>
      <c r="N2626" s="1">
        <v>6.9</v>
      </c>
    </row>
    <row r="2627" spans="1:14" x14ac:dyDescent="0.25">
      <c r="A2627" s="2" t="s">
        <v>5602</v>
      </c>
      <c r="B2627" s="2">
        <v>84</v>
      </c>
      <c r="C2627" s="2">
        <v>114</v>
      </c>
      <c r="D2627" s="2">
        <v>79568000</v>
      </c>
      <c r="E2627" s="2" t="s">
        <v>1466</v>
      </c>
      <c r="F2627" s="2" t="s">
        <v>503</v>
      </c>
      <c r="G2627" s="2" t="s">
        <v>5603</v>
      </c>
      <c r="H2627" s="2">
        <v>71842</v>
      </c>
      <c r="I2627" s="2">
        <v>152</v>
      </c>
      <c r="J2627" s="2" t="s">
        <v>19</v>
      </c>
      <c r="K2627" s="2" t="s">
        <v>20</v>
      </c>
      <c r="L2627" s="2">
        <v>12000000</v>
      </c>
      <c r="M2627" s="2">
        <v>1983</v>
      </c>
      <c r="N2627" s="2">
        <v>7.1</v>
      </c>
    </row>
    <row r="2628" spans="1:14" x14ac:dyDescent="0.25">
      <c r="A2628" s="1" t="s">
        <v>600</v>
      </c>
      <c r="B2628" s="1">
        <v>83</v>
      </c>
      <c r="C2628" s="1">
        <v>112</v>
      </c>
      <c r="D2628" s="1">
        <v>65500000</v>
      </c>
      <c r="E2628" s="1" t="s">
        <v>2472</v>
      </c>
      <c r="F2628" s="1" t="s">
        <v>232</v>
      </c>
      <c r="G2628" s="1" t="s">
        <v>5605</v>
      </c>
      <c r="H2628" s="1">
        <v>66966</v>
      </c>
      <c r="I2628" s="1">
        <v>175</v>
      </c>
      <c r="J2628" s="1" t="s">
        <v>19</v>
      </c>
      <c r="K2628" s="1" t="s">
        <v>20</v>
      </c>
      <c r="L2628" s="1">
        <v>12000000</v>
      </c>
      <c r="M2628" s="1">
        <v>1985</v>
      </c>
      <c r="N2628" s="1">
        <v>7.4</v>
      </c>
    </row>
    <row r="2629" spans="1:14" x14ac:dyDescent="0.25">
      <c r="A2629" s="2" t="s">
        <v>5606</v>
      </c>
      <c r="B2629" s="2">
        <v>216</v>
      </c>
      <c r="C2629" s="2">
        <v>110</v>
      </c>
      <c r="D2629" s="2">
        <v>70011073</v>
      </c>
      <c r="E2629" s="2" t="s">
        <v>5607</v>
      </c>
      <c r="F2629" s="2" t="s">
        <v>5608</v>
      </c>
      <c r="G2629" s="2" t="s">
        <v>5609</v>
      </c>
      <c r="H2629" s="2">
        <v>57996</v>
      </c>
      <c r="I2629" s="2">
        <v>349</v>
      </c>
      <c r="J2629" s="2" t="s">
        <v>19</v>
      </c>
      <c r="K2629" s="2" t="s">
        <v>20</v>
      </c>
      <c r="L2629" s="2">
        <v>12000000</v>
      </c>
      <c r="M2629" s="2">
        <v>2012</v>
      </c>
      <c r="N2629" s="2">
        <v>6.5</v>
      </c>
    </row>
    <row r="2630" spans="1:14" x14ac:dyDescent="0.25">
      <c r="A2630" s="1" t="s">
        <v>2851</v>
      </c>
      <c r="B2630" s="1">
        <v>107</v>
      </c>
      <c r="C2630" s="1">
        <v>104</v>
      </c>
      <c r="D2630" s="1">
        <v>65269010</v>
      </c>
      <c r="E2630" s="1" t="s">
        <v>5610</v>
      </c>
      <c r="F2630" s="1" t="s">
        <v>260</v>
      </c>
      <c r="G2630" s="1" t="s">
        <v>5611</v>
      </c>
      <c r="H2630" s="1">
        <v>90938</v>
      </c>
      <c r="I2630" s="1">
        <v>271</v>
      </c>
      <c r="J2630" s="1" t="s">
        <v>19</v>
      </c>
      <c r="K2630" s="1" t="s">
        <v>20</v>
      </c>
      <c r="L2630" s="1">
        <v>12000000</v>
      </c>
      <c r="M2630" s="1">
        <v>2006</v>
      </c>
      <c r="N2630" s="1">
        <v>6.5</v>
      </c>
    </row>
    <row r="2631" spans="1:14" x14ac:dyDescent="0.25">
      <c r="A2631" s="2" t="s">
        <v>5612</v>
      </c>
      <c r="B2631" s="2">
        <v>63</v>
      </c>
      <c r="C2631" s="2">
        <v>81</v>
      </c>
      <c r="D2631" s="2">
        <v>63071133</v>
      </c>
      <c r="E2631" s="2" t="s">
        <v>5613</v>
      </c>
      <c r="F2631" s="2" t="s">
        <v>540</v>
      </c>
      <c r="G2631" s="2" t="s">
        <v>5614</v>
      </c>
      <c r="H2631" s="2">
        <v>42892</v>
      </c>
      <c r="I2631" s="2">
        <v>154</v>
      </c>
      <c r="J2631" s="2" t="s">
        <v>19</v>
      </c>
      <c r="K2631" s="2" t="s">
        <v>20</v>
      </c>
      <c r="L2631" s="2">
        <v>12000000</v>
      </c>
      <c r="M2631" s="2">
        <v>1996</v>
      </c>
      <c r="N2631" s="2">
        <v>6.8</v>
      </c>
    </row>
    <row r="2632" spans="1:14" x14ac:dyDescent="0.25">
      <c r="A2632" s="1" t="s">
        <v>922</v>
      </c>
      <c r="B2632" s="1">
        <v>140</v>
      </c>
      <c r="C2632" s="1">
        <v>154</v>
      </c>
      <c r="D2632" s="1">
        <v>39647595</v>
      </c>
      <c r="E2632" s="1" t="s">
        <v>809</v>
      </c>
      <c r="F2632" s="1" t="s">
        <v>913</v>
      </c>
      <c r="G2632" s="1" t="s">
        <v>5616</v>
      </c>
      <c r="H2632" s="1">
        <v>239540</v>
      </c>
      <c r="I2632" s="1">
        <v>462</v>
      </c>
      <c r="J2632" s="1" t="s">
        <v>19</v>
      </c>
      <c r="K2632" s="1" t="s">
        <v>20</v>
      </c>
      <c r="L2632" s="1">
        <v>12000000</v>
      </c>
      <c r="M2632" s="1">
        <v>1997</v>
      </c>
      <c r="N2632" s="1">
        <v>7.5</v>
      </c>
    </row>
    <row r="2633" spans="1:14" x14ac:dyDescent="0.25">
      <c r="A2633" s="2" t="s">
        <v>2452</v>
      </c>
      <c r="B2633" s="2">
        <v>153</v>
      </c>
      <c r="C2633" s="2">
        <v>102</v>
      </c>
      <c r="D2633" s="2">
        <v>38087366</v>
      </c>
      <c r="E2633" s="2" t="s">
        <v>2028</v>
      </c>
      <c r="F2633" s="2" t="s">
        <v>3317</v>
      </c>
      <c r="G2633" s="2" t="s">
        <v>5617</v>
      </c>
      <c r="H2633" s="2">
        <v>113918</v>
      </c>
      <c r="I2633" s="2">
        <v>165</v>
      </c>
      <c r="J2633" s="2" t="s">
        <v>19</v>
      </c>
      <c r="K2633" s="2" t="s">
        <v>20</v>
      </c>
      <c r="L2633" s="2">
        <v>12000000</v>
      </c>
      <c r="M2633" s="2">
        <v>2008</v>
      </c>
      <c r="N2633" s="2">
        <v>6.6</v>
      </c>
    </row>
    <row r="2634" spans="1:14" x14ac:dyDescent="0.25">
      <c r="A2634" s="1" t="s">
        <v>792</v>
      </c>
      <c r="B2634" s="1">
        <v>414</v>
      </c>
      <c r="C2634" s="1">
        <v>89</v>
      </c>
      <c r="D2634" s="1">
        <v>64572496</v>
      </c>
      <c r="E2634" s="1" t="s">
        <v>1355</v>
      </c>
      <c r="F2634" s="1" t="s">
        <v>1505</v>
      </c>
      <c r="G2634" s="1" t="s">
        <v>5618</v>
      </c>
      <c r="H2634" s="1">
        <v>204327</v>
      </c>
      <c r="I2634" s="1">
        <v>471</v>
      </c>
      <c r="J2634" s="1" t="s">
        <v>19</v>
      </c>
      <c r="K2634" s="1" t="s">
        <v>20</v>
      </c>
      <c r="L2634" s="1">
        <v>12000000</v>
      </c>
      <c r="M2634" s="1">
        <v>2012</v>
      </c>
      <c r="N2634" s="1">
        <v>7.1</v>
      </c>
    </row>
    <row r="2635" spans="1:14" x14ac:dyDescent="0.25">
      <c r="A2635" s="2" t="s">
        <v>2803</v>
      </c>
      <c r="B2635" s="2">
        <v>16</v>
      </c>
      <c r="C2635" s="2">
        <v>132</v>
      </c>
      <c r="D2635" s="2">
        <v>30400000</v>
      </c>
      <c r="E2635" s="2" t="s">
        <v>1422</v>
      </c>
      <c r="F2635" s="2" t="s">
        <v>1924</v>
      </c>
      <c r="G2635" s="2" t="s">
        <v>5619</v>
      </c>
      <c r="H2635" s="2">
        <v>9503</v>
      </c>
      <c r="I2635" s="2">
        <v>68</v>
      </c>
      <c r="J2635" s="2" t="s">
        <v>19</v>
      </c>
      <c r="K2635" s="2" t="s">
        <v>31</v>
      </c>
      <c r="L2635" s="2">
        <v>12000000</v>
      </c>
      <c r="M2635" s="2">
        <v>1983</v>
      </c>
      <c r="N2635" s="2">
        <v>6.6</v>
      </c>
    </row>
    <row r="2636" spans="1:14" x14ac:dyDescent="0.25">
      <c r="A2636" s="1" t="s">
        <v>1399</v>
      </c>
      <c r="B2636" s="1">
        <v>139</v>
      </c>
      <c r="C2636" s="1">
        <v>103</v>
      </c>
      <c r="D2636" s="1">
        <v>42365600</v>
      </c>
      <c r="E2636" s="1" t="s">
        <v>5620</v>
      </c>
      <c r="F2636" s="1" t="s">
        <v>4776</v>
      </c>
      <c r="G2636" s="1" t="s">
        <v>5621</v>
      </c>
      <c r="H2636" s="1">
        <v>45890</v>
      </c>
      <c r="I2636" s="1">
        <v>177</v>
      </c>
      <c r="J2636" s="1" t="s">
        <v>19</v>
      </c>
      <c r="K2636" s="1" t="s">
        <v>31</v>
      </c>
      <c r="L2636" s="1">
        <v>5000000</v>
      </c>
      <c r="M2636" s="1">
        <v>1981</v>
      </c>
      <c r="N2636" s="1">
        <v>7</v>
      </c>
    </row>
    <row r="2637" spans="1:14" x14ac:dyDescent="0.25">
      <c r="A2637" s="2" t="s">
        <v>5622</v>
      </c>
      <c r="B2637" s="2">
        <v>111</v>
      </c>
      <c r="C2637" s="2">
        <v>93</v>
      </c>
      <c r="D2637" s="2">
        <v>37188667</v>
      </c>
      <c r="E2637" s="2" t="s">
        <v>1289</v>
      </c>
      <c r="F2637" s="2" t="s">
        <v>5623</v>
      </c>
      <c r="G2637" s="2" t="s">
        <v>5624</v>
      </c>
      <c r="H2637" s="2">
        <v>34219</v>
      </c>
      <c r="I2637" s="2">
        <v>578</v>
      </c>
      <c r="J2637" s="2" t="s">
        <v>19</v>
      </c>
      <c r="K2637" s="2" t="s">
        <v>20</v>
      </c>
      <c r="L2637" s="2">
        <v>12000000</v>
      </c>
      <c r="M2637" s="2">
        <v>2002</v>
      </c>
      <c r="N2637" s="2">
        <v>3.3</v>
      </c>
    </row>
    <row r="2638" spans="1:14" x14ac:dyDescent="0.25">
      <c r="A2638" s="1" t="s">
        <v>5625</v>
      </c>
      <c r="B2638" s="1">
        <v>229</v>
      </c>
      <c r="C2638" s="1">
        <v>93</v>
      </c>
      <c r="D2638" s="1">
        <v>54724272</v>
      </c>
      <c r="E2638" s="1" t="s">
        <v>557</v>
      </c>
      <c r="F2638" s="1" t="s">
        <v>2788</v>
      </c>
      <c r="G2638" s="1" t="s">
        <v>5626</v>
      </c>
      <c r="H2638" s="1">
        <v>157051</v>
      </c>
      <c r="I2638" s="1">
        <v>261</v>
      </c>
      <c r="J2638" s="1" t="s">
        <v>19</v>
      </c>
      <c r="K2638" s="1" t="s">
        <v>20</v>
      </c>
      <c r="L2638" s="1">
        <v>12000000</v>
      </c>
      <c r="M2638" s="1">
        <v>2012</v>
      </c>
      <c r="N2638" s="1">
        <v>6.7</v>
      </c>
    </row>
    <row r="2639" spans="1:14" x14ac:dyDescent="0.25">
      <c r="A2639" s="1" t="s">
        <v>5325</v>
      </c>
      <c r="B2639" s="1">
        <v>207</v>
      </c>
      <c r="C2639" s="1">
        <v>96</v>
      </c>
      <c r="D2639" s="1">
        <v>31597131</v>
      </c>
      <c r="E2639" s="1" t="s">
        <v>1962</v>
      </c>
      <c r="F2639" s="1" t="s">
        <v>457</v>
      </c>
      <c r="G2639" s="1" t="s">
        <v>5628</v>
      </c>
      <c r="H2639" s="1">
        <v>97938</v>
      </c>
      <c r="I2639" s="1">
        <v>605</v>
      </c>
      <c r="J2639" s="1" t="s">
        <v>19</v>
      </c>
      <c r="K2639" s="1" t="s">
        <v>20</v>
      </c>
      <c r="L2639" s="1">
        <v>12000000</v>
      </c>
      <c r="M2639" s="1">
        <v>2002</v>
      </c>
      <c r="N2639" s="1">
        <v>6.8</v>
      </c>
    </row>
    <row r="2640" spans="1:14" x14ac:dyDescent="0.25">
      <c r="A2640" s="2" t="s">
        <v>5629</v>
      </c>
      <c r="B2640" s="2">
        <v>198</v>
      </c>
      <c r="C2640" s="2">
        <v>89</v>
      </c>
      <c r="D2640" s="2">
        <v>31691811</v>
      </c>
      <c r="E2640" s="2" t="s">
        <v>2074</v>
      </c>
      <c r="F2640" s="2" t="s">
        <v>2913</v>
      </c>
      <c r="G2640" s="2" t="s">
        <v>5630</v>
      </c>
      <c r="H2640" s="2">
        <v>57446</v>
      </c>
      <c r="I2640" s="2">
        <v>369</v>
      </c>
      <c r="J2640" s="2" t="s">
        <v>19</v>
      </c>
      <c r="K2640" s="2" t="s">
        <v>20</v>
      </c>
      <c r="L2640" s="2">
        <v>12000000</v>
      </c>
      <c r="M2640" s="2">
        <v>2008</v>
      </c>
      <c r="N2640" s="2">
        <v>6</v>
      </c>
    </row>
    <row r="2641" spans="1:14" x14ac:dyDescent="0.25">
      <c r="A2641" s="1" t="s">
        <v>5631</v>
      </c>
      <c r="B2641" s="1">
        <v>172</v>
      </c>
      <c r="C2641" s="1">
        <v>92</v>
      </c>
      <c r="D2641" s="1">
        <v>31397498</v>
      </c>
      <c r="E2641" s="1" t="s">
        <v>2396</v>
      </c>
      <c r="F2641" s="1" t="s">
        <v>283</v>
      </c>
      <c r="G2641" s="1" t="s">
        <v>5632</v>
      </c>
      <c r="H2641" s="1">
        <v>44130</v>
      </c>
      <c r="I2641" s="1">
        <v>156</v>
      </c>
      <c r="J2641" s="1" t="s">
        <v>19</v>
      </c>
      <c r="K2641" s="1" t="s">
        <v>20</v>
      </c>
      <c r="L2641" s="1">
        <v>12000000</v>
      </c>
      <c r="M2641" s="1">
        <v>2008</v>
      </c>
      <c r="N2641" s="1">
        <v>5.4</v>
      </c>
    </row>
    <row r="2642" spans="1:14" x14ac:dyDescent="0.25">
      <c r="A2642" s="2" t="s">
        <v>5633</v>
      </c>
      <c r="B2642" s="2">
        <v>45</v>
      </c>
      <c r="C2642" s="2">
        <v>97</v>
      </c>
      <c r="D2642" s="2">
        <v>31179516</v>
      </c>
      <c r="E2642" s="2" t="s">
        <v>872</v>
      </c>
      <c r="F2642" s="2" t="s">
        <v>920</v>
      </c>
      <c r="G2642" s="2" t="s">
        <v>5634</v>
      </c>
      <c r="H2642" s="2">
        <v>5928</v>
      </c>
      <c r="I2642" s="2">
        <v>49</v>
      </c>
      <c r="J2642" s="2" t="s">
        <v>19</v>
      </c>
      <c r="K2642" s="2" t="s">
        <v>20</v>
      </c>
      <c r="L2642" s="2">
        <v>12000000</v>
      </c>
      <c r="M2642" s="2">
        <v>2004</v>
      </c>
      <c r="N2642" s="2">
        <v>4.3</v>
      </c>
    </row>
    <row r="2643" spans="1:14" x14ac:dyDescent="0.25">
      <c r="A2643" s="1" t="s">
        <v>2185</v>
      </c>
      <c r="B2643" s="1">
        <v>34</v>
      </c>
      <c r="C2643" s="1">
        <v>93</v>
      </c>
      <c r="D2643" s="1">
        <v>31155435</v>
      </c>
      <c r="E2643" s="1" t="s">
        <v>1396</v>
      </c>
      <c r="F2643" s="1" t="s">
        <v>1625</v>
      </c>
      <c r="G2643" s="1" t="s">
        <v>5635</v>
      </c>
      <c r="H2643" s="1">
        <v>42644</v>
      </c>
      <c r="I2643" s="1">
        <v>102</v>
      </c>
      <c r="J2643" s="1" t="s">
        <v>19</v>
      </c>
      <c r="K2643" s="1" t="s">
        <v>20</v>
      </c>
      <c r="L2643" s="1">
        <v>12000000</v>
      </c>
      <c r="M2643" s="1">
        <v>2001</v>
      </c>
      <c r="N2643" s="1">
        <v>6.2</v>
      </c>
    </row>
    <row r="2644" spans="1:14" x14ac:dyDescent="0.25">
      <c r="A2644" s="2" t="s">
        <v>5636</v>
      </c>
      <c r="B2644" s="2">
        <v>75</v>
      </c>
      <c r="C2644" s="2">
        <v>89</v>
      </c>
      <c r="D2644" s="2">
        <v>27281507</v>
      </c>
      <c r="E2644" s="2" t="s">
        <v>5637</v>
      </c>
      <c r="F2644" s="2" t="s">
        <v>3300</v>
      </c>
      <c r="G2644" s="2" t="s">
        <v>5638</v>
      </c>
      <c r="H2644" s="2">
        <v>33850</v>
      </c>
      <c r="I2644" s="2">
        <v>147</v>
      </c>
      <c r="J2644" s="2" t="s">
        <v>19</v>
      </c>
      <c r="K2644" s="2" t="s">
        <v>20</v>
      </c>
      <c r="L2644" s="2">
        <v>12000000</v>
      </c>
      <c r="M2644" s="2">
        <v>1992</v>
      </c>
      <c r="N2644" s="2">
        <v>7.7</v>
      </c>
    </row>
    <row r="2645" spans="1:14" x14ac:dyDescent="0.25">
      <c r="A2645" s="1" t="s">
        <v>188</v>
      </c>
      <c r="B2645" s="1">
        <v>400</v>
      </c>
      <c r="C2645" s="1">
        <v>144</v>
      </c>
      <c r="D2645" s="1">
        <v>167007184</v>
      </c>
      <c r="E2645" s="1" t="s">
        <v>28</v>
      </c>
      <c r="F2645" s="1" t="s">
        <v>119</v>
      </c>
      <c r="G2645" s="1" t="s">
        <v>891</v>
      </c>
      <c r="H2645" s="1">
        <v>470501</v>
      </c>
      <c r="I2645" s="1">
        <v>2301</v>
      </c>
      <c r="J2645" s="1" t="s">
        <v>19</v>
      </c>
      <c r="K2645" s="1" t="s">
        <v>31</v>
      </c>
      <c r="L2645" s="1">
        <v>150000000</v>
      </c>
      <c r="M2645" s="1">
        <v>2006</v>
      </c>
      <c r="N2645" s="1">
        <v>8</v>
      </c>
    </row>
    <row r="2646" spans="1:14" x14ac:dyDescent="0.25">
      <c r="A2646" s="2" t="s">
        <v>2696</v>
      </c>
      <c r="B2646" s="2">
        <v>128</v>
      </c>
      <c r="C2646" s="2">
        <v>123</v>
      </c>
      <c r="D2646" s="2">
        <v>25776062</v>
      </c>
      <c r="E2646" s="2" t="s">
        <v>2886</v>
      </c>
      <c r="F2646" s="2" t="s">
        <v>285</v>
      </c>
      <c r="G2646" s="2" t="s">
        <v>5639</v>
      </c>
      <c r="H2646" s="2">
        <v>61651</v>
      </c>
      <c r="I2646" s="2">
        <v>271</v>
      </c>
      <c r="J2646" s="2" t="s">
        <v>19</v>
      </c>
      <c r="K2646" s="2" t="s">
        <v>20</v>
      </c>
      <c r="L2646" s="2">
        <v>12000000</v>
      </c>
      <c r="M2646" s="2">
        <v>2002</v>
      </c>
      <c r="N2646" s="2">
        <v>7.4</v>
      </c>
    </row>
    <row r="2647" spans="1:14" x14ac:dyDescent="0.25">
      <c r="A2647" s="1" t="s">
        <v>5640</v>
      </c>
      <c r="B2647" s="1">
        <v>68</v>
      </c>
      <c r="C2647" s="1">
        <v>93</v>
      </c>
      <c r="D2647" s="1">
        <v>25240988</v>
      </c>
      <c r="E2647" s="1" t="s">
        <v>1958</v>
      </c>
      <c r="F2647" s="1" t="s">
        <v>5641</v>
      </c>
      <c r="G2647" s="1" t="s">
        <v>5642</v>
      </c>
      <c r="H2647" s="1">
        <v>12383</v>
      </c>
      <c r="I2647" s="1">
        <v>50</v>
      </c>
      <c r="J2647" s="1" t="s">
        <v>19</v>
      </c>
      <c r="K2647" s="1" t="s">
        <v>20</v>
      </c>
      <c r="L2647" s="1">
        <v>12000000</v>
      </c>
      <c r="M2647" s="1">
        <v>2012</v>
      </c>
      <c r="N2647" s="1">
        <v>5.9</v>
      </c>
    </row>
    <row r="2648" spans="1:14" x14ac:dyDescent="0.25">
      <c r="A2648" s="2" t="s">
        <v>5643</v>
      </c>
      <c r="B2648" s="2">
        <v>326</v>
      </c>
      <c r="C2648" s="2">
        <v>133</v>
      </c>
      <c r="D2648" s="2">
        <v>124868837</v>
      </c>
      <c r="E2648" s="2" t="s">
        <v>129</v>
      </c>
      <c r="F2648" s="2" t="s">
        <v>4475</v>
      </c>
      <c r="G2648" s="2" t="s">
        <v>5644</v>
      </c>
      <c r="H2648" s="2">
        <v>249688</v>
      </c>
      <c r="I2648" s="2">
        <v>548</v>
      </c>
      <c r="J2648" s="2" t="s">
        <v>19</v>
      </c>
      <c r="K2648" s="2" t="s">
        <v>20</v>
      </c>
      <c r="L2648" s="2">
        <v>12000000</v>
      </c>
      <c r="M2648" s="2">
        <v>2014</v>
      </c>
      <c r="N2648" s="2">
        <v>7.8</v>
      </c>
    </row>
    <row r="2649" spans="1:14" x14ac:dyDescent="0.25">
      <c r="A2649" s="1" t="s">
        <v>2115</v>
      </c>
      <c r="B2649" s="1">
        <v>128</v>
      </c>
      <c r="C2649" s="1">
        <v>121</v>
      </c>
      <c r="D2649" s="1">
        <v>22905674</v>
      </c>
      <c r="E2649" s="1" t="s">
        <v>1007</v>
      </c>
      <c r="F2649" s="1" t="s">
        <v>629</v>
      </c>
      <c r="G2649" s="1" t="s">
        <v>5646</v>
      </c>
      <c r="H2649" s="1">
        <v>121676</v>
      </c>
      <c r="I2649" s="1">
        <v>290</v>
      </c>
      <c r="J2649" s="1" t="s">
        <v>19</v>
      </c>
      <c r="K2649" s="1" t="s">
        <v>20</v>
      </c>
      <c r="L2649" s="1">
        <v>12000000</v>
      </c>
      <c r="M2649" s="1">
        <v>1998</v>
      </c>
      <c r="N2649" s="1">
        <v>7.4</v>
      </c>
    </row>
    <row r="2650" spans="1:14" x14ac:dyDescent="0.25">
      <c r="A2650" s="2" t="s">
        <v>3239</v>
      </c>
      <c r="B2650" s="2">
        <v>161</v>
      </c>
      <c r="C2650" s="2">
        <v>102</v>
      </c>
      <c r="D2650" s="2">
        <v>25277561</v>
      </c>
      <c r="E2650" s="2" t="s">
        <v>877</v>
      </c>
      <c r="F2650" s="2" t="s">
        <v>543</v>
      </c>
      <c r="G2650" s="2" t="s">
        <v>5647</v>
      </c>
      <c r="H2650" s="2">
        <v>21672</v>
      </c>
      <c r="I2650" s="2">
        <v>93</v>
      </c>
      <c r="J2650" s="2" t="s">
        <v>19</v>
      </c>
      <c r="K2650" s="2" t="s">
        <v>20</v>
      </c>
      <c r="L2650" s="2">
        <v>12000000</v>
      </c>
      <c r="M2650" s="2">
        <v>2014</v>
      </c>
      <c r="N2650" s="2">
        <v>6.5</v>
      </c>
    </row>
    <row r="2651" spans="1:14" x14ac:dyDescent="0.25">
      <c r="A2651" s="2" t="s">
        <v>2107</v>
      </c>
      <c r="B2651" s="2">
        <v>164</v>
      </c>
      <c r="C2651" s="2">
        <v>99</v>
      </c>
      <c r="D2651" s="2">
        <v>21133087</v>
      </c>
      <c r="E2651" s="2" t="s">
        <v>1498</v>
      </c>
      <c r="F2651" s="2" t="s">
        <v>3507</v>
      </c>
      <c r="G2651" s="2" t="s">
        <v>5648</v>
      </c>
      <c r="H2651" s="2">
        <v>62468</v>
      </c>
      <c r="I2651" s="2">
        <v>374</v>
      </c>
      <c r="J2651" s="2" t="s">
        <v>19</v>
      </c>
      <c r="K2651" s="2" t="s">
        <v>20</v>
      </c>
      <c r="L2651" s="2">
        <v>12000000</v>
      </c>
      <c r="M2651" s="2">
        <v>1999</v>
      </c>
      <c r="N2651" s="2">
        <v>7</v>
      </c>
    </row>
    <row r="2652" spans="1:14" x14ac:dyDescent="0.25">
      <c r="A2652" s="2" t="s">
        <v>2609</v>
      </c>
      <c r="B2652" s="2">
        <v>354</v>
      </c>
      <c r="C2652" s="2">
        <v>98</v>
      </c>
      <c r="D2652" s="2">
        <v>37707719</v>
      </c>
      <c r="E2652" s="2" t="s">
        <v>817</v>
      </c>
      <c r="F2652" s="2" t="s">
        <v>459</v>
      </c>
      <c r="G2652" s="2" t="s">
        <v>5649</v>
      </c>
      <c r="H2652" s="2">
        <v>76094</v>
      </c>
      <c r="I2652" s="2">
        <v>233</v>
      </c>
      <c r="J2652" s="2" t="s">
        <v>19</v>
      </c>
      <c r="K2652" s="2" t="s">
        <v>31</v>
      </c>
      <c r="L2652" s="2">
        <v>12000000</v>
      </c>
      <c r="M2652" s="2">
        <v>2013</v>
      </c>
      <c r="N2652" s="2">
        <v>7.6</v>
      </c>
    </row>
    <row r="2653" spans="1:14" x14ac:dyDescent="0.25">
      <c r="A2653" s="1" t="s">
        <v>4604</v>
      </c>
      <c r="B2653" s="1">
        <v>125</v>
      </c>
      <c r="C2653" s="1">
        <v>118</v>
      </c>
      <c r="D2653" s="1">
        <v>18761993</v>
      </c>
      <c r="E2653" s="1" t="s">
        <v>1289</v>
      </c>
      <c r="F2653" s="1" t="s">
        <v>1927</v>
      </c>
      <c r="G2653" s="1" t="s">
        <v>5650</v>
      </c>
      <c r="H2653" s="1">
        <v>19007</v>
      </c>
      <c r="I2653" s="1">
        <v>219</v>
      </c>
      <c r="J2653" s="1" t="s">
        <v>19</v>
      </c>
      <c r="K2653" s="1" t="s">
        <v>20</v>
      </c>
      <c r="L2653" s="1">
        <v>9000000</v>
      </c>
      <c r="M2653" s="1">
        <v>2005</v>
      </c>
      <c r="N2653" s="1">
        <v>6.9</v>
      </c>
    </row>
    <row r="2654" spans="1:14" x14ac:dyDescent="0.25">
      <c r="A2654" s="1" t="s">
        <v>5222</v>
      </c>
      <c r="B2654" s="1">
        <v>66</v>
      </c>
      <c r="C2654" s="1">
        <v>104</v>
      </c>
      <c r="D2654" s="1">
        <v>18595716</v>
      </c>
      <c r="E2654" s="1" t="s">
        <v>1322</v>
      </c>
      <c r="F2654" s="1" t="s">
        <v>5651</v>
      </c>
      <c r="G2654" s="1" t="s">
        <v>5652</v>
      </c>
      <c r="H2654" s="1">
        <v>30462</v>
      </c>
      <c r="I2654" s="1">
        <v>150</v>
      </c>
      <c r="J2654" s="1" t="s">
        <v>19</v>
      </c>
      <c r="K2654" s="1" t="s">
        <v>20</v>
      </c>
      <c r="L2654" s="1">
        <v>12000000</v>
      </c>
      <c r="M2654" s="1">
        <v>2006</v>
      </c>
      <c r="N2654" s="1">
        <v>5.3</v>
      </c>
    </row>
    <row r="2655" spans="1:14" x14ac:dyDescent="0.25">
      <c r="A2655" s="2" t="s">
        <v>5653</v>
      </c>
      <c r="B2655" s="2">
        <v>191</v>
      </c>
      <c r="C2655" s="2">
        <v>109</v>
      </c>
      <c r="D2655" s="2">
        <v>31990064</v>
      </c>
      <c r="E2655" s="2" t="s">
        <v>1856</v>
      </c>
      <c r="F2655" s="2" t="s">
        <v>5645</v>
      </c>
      <c r="G2655" s="2" t="s">
        <v>5654</v>
      </c>
      <c r="H2655" s="2">
        <v>63390</v>
      </c>
      <c r="I2655" s="2">
        <v>160</v>
      </c>
      <c r="J2655" s="2" t="s">
        <v>19</v>
      </c>
      <c r="K2655" s="2" t="s">
        <v>20</v>
      </c>
      <c r="L2655" s="2">
        <v>12000000</v>
      </c>
      <c r="M2655" s="2">
        <v>2015</v>
      </c>
      <c r="N2655" s="2">
        <v>6.4</v>
      </c>
    </row>
    <row r="2656" spans="1:14" x14ac:dyDescent="0.25">
      <c r="A2656" s="2" t="s">
        <v>3602</v>
      </c>
      <c r="B2656" s="2">
        <v>433</v>
      </c>
      <c r="C2656" s="2">
        <v>115</v>
      </c>
      <c r="D2656" s="2">
        <v>17613460</v>
      </c>
      <c r="E2656" s="2" t="s">
        <v>2509</v>
      </c>
      <c r="F2656" s="2" t="s">
        <v>1404</v>
      </c>
      <c r="G2656" s="2" t="s">
        <v>5655</v>
      </c>
      <c r="H2656" s="2">
        <v>91082</v>
      </c>
      <c r="I2656" s="2">
        <v>274</v>
      </c>
      <c r="J2656" s="2" t="s">
        <v>19</v>
      </c>
      <c r="K2656" s="2" t="s">
        <v>20</v>
      </c>
      <c r="L2656" s="2">
        <v>12000000</v>
      </c>
      <c r="M2656" s="2">
        <v>2013</v>
      </c>
      <c r="N2656" s="2">
        <v>7.8</v>
      </c>
    </row>
    <row r="2657" spans="1:14" x14ac:dyDescent="0.25">
      <c r="A2657" s="1" t="s">
        <v>5656</v>
      </c>
      <c r="B2657" s="1">
        <v>66</v>
      </c>
      <c r="C2657" s="1">
        <v>92</v>
      </c>
      <c r="D2657" s="1">
        <v>21088568</v>
      </c>
      <c r="E2657" s="1" t="s">
        <v>3862</v>
      </c>
      <c r="F2657" s="1" t="s">
        <v>16</v>
      </c>
      <c r="G2657" s="1" t="s">
        <v>5657</v>
      </c>
      <c r="H2657" s="1">
        <v>16646</v>
      </c>
      <c r="I2657" s="1">
        <v>104</v>
      </c>
      <c r="J2657" s="1" t="s">
        <v>19</v>
      </c>
      <c r="K2657" s="1" t="s">
        <v>20</v>
      </c>
      <c r="L2657" s="1">
        <v>13000000</v>
      </c>
      <c r="M2657" s="1">
        <v>1995</v>
      </c>
      <c r="N2657" s="1">
        <v>6.7</v>
      </c>
    </row>
    <row r="2658" spans="1:14" x14ac:dyDescent="0.25">
      <c r="A2658" s="2" t="s">
        <v>1898</v>
      </c>
      <c r="B2658" s="2">
        <v>37</v>
      </c>
      <c r="C2658" s="2">
        <v>91</v>
      </c>
      <c r="D2658" s="2">
        <v>17292381</v>
      </c>
      <c r="E2658" s="2" t="s">
        <v>5658</v>
      </c>
      <c r="F2658" s="2" t="s">
        <v>780</v>
      </c>
      <c r="G2658" s="2" t="s">
        <v>5659</v>
      </c>
      <c r="H2658" s="2">
        <v>5794</v>
      </c>
      <c r="I2658" s="2">
        <v>69</v>
      </c>
      <c r="J2658" s="2" t="s">
        <v>19</v>
      </c>
      <c r="K2658" s="2" t="s">
        <v>20</v>
      </c>
      <c r="L2658" s="2">
        <v>12000000</v>
      </c>
      <c r="M2658" s="2">
        <v>2001</v>
      </c>
      <c r="N2658" s="2">
        <v>5.3</v>
      </c>
    </row>
    <row r="2659" spans="1:14" x14ac:dyDescent="0.25">
      <c r="A2659" s="1" t="s">
        <v>3600</v>
      </c>
      <c r="B2659" s="1">
        <v>325</v>
      </c>
      <c r="C2659" s="1">
        <v>94</v>
      </c>
      <c r="D2659" s="1">
        <v>16300302</v>
      </c>
      <c r="E2659" s="1" t="s">
        <v>1289</v>
      </c>
      <c r="F2659" s="1" t="s">
        <v>436</v>
      </c>
      <c r="G2659" s="1" t="s">
        <v>5660</v>
      </c>
      <c r="H2659" s="1">
        <v>64682</v>
      </c>
      <c r="I2659" s="1">
        <v>203</v>
      </c>
      <c r="J2659" s="1" t="s">
        <v>19</v>
      </c>
      <c r="K2659" s="1" t="s">
        <v>20</v>
      </c>
      <c r="L2659" s="1">
        <v>12000000</v>
      </c>
      <c r="M2659" s="1">
        <v>2011</v>
      </c>
      <c r="N2659" s="1">
        <v>6.3</v>
      </c>
    </row>
    <row r="2660" spans="1:14" x14ac:dyDescent="0.25">
      <c r="A2660" s="2" t="s">
        <v>2158</v>
      </c>
      <c r="B2660" s="2">
        <v>170</v>
      </c>
      <c r="C2660" s="2">
        <v>93</v>
      </c>
      <c r="D2660" s="2">
        <v>27829874</v>
      </c>
      <c r="E2660" s="2" t="s">
        <v>201</v>
      </c>
      <c r="F2660" s="2" t="s">
        <v>202</v>
      </c>
      <c r="G2660" s="2" t="s">
        <v>5661</v>
      </c>
      <c r="H2660" s="2">
        <v>196422</v>
      </c>
      <c r="I2660" s="2">
        <v>444</v>
      </c>
      <c r="J2660" s="2" t="s">
        <v>19</v>
      </c>
      <c r="K2660" s="2" t="s">
        <v>20</v>
      </c>
      <c r="L2660" s="2">
        <v>12000000</v>
      </c>
      <c r="M2660" s="2">
        <v>2006</v>
      </c>
      <c r="N2660" s="2">
        <v>7</v>
      </c>
    </row>
    <row r="2661" spans="1:14" x14ac:dyDescent="0.25">
      <c r="A2661" s="2" t="s">
        <v>2542</v>
      </c>
      <c r="B2661" s="2">
        <v>24</v>
      </c>
      <c r="C2661" s="2">
        <v>100</v>
      </c>
      <c r="D2661" s="2">
        <v>12902790</v>
      </c>
      <c r="E2661" s="2" t="s">
        <v>753</v>
      </c>
      <c r="F2661" s="2" t="s">
        <v>1071</v>
      </c>
      <c r="G2661" s="2" t="s">
        <v>5662</v>
      </c>
      <c r="H2661" s="2">
        <v>4052</v>
      </c>
      <c r="I2661" s="2">
        <v>88</v>
      </c>
      <c r="J2661" s="2" t="s">
        <v>19</v>
      </c>
      <c r="K2661" s="2" t="s">
        <v>20</v>
      </c>
      <c r="L2661" s="2">
        <v>12000000</v>
      </c>
      <c r="M2661" s="2">
        <v>1998</v>
      </c>
      <c r="N2661" s="2">
        <v>6.6</v>
      </c>
    </row>
    <row r="2662" spans="1:14" x14ac:dyDescent="0.25">
      <c r="A2662" s="1" t="s">
        <v>398</v>
      </c>
      <c r="B2662" s="1">
        <v>96</v>
      </c>
      <c r="C2662" s="1">
        <v>293</v>
      </c>
      <c r="D2662" s="1">
        <v>11433134</v>
      </c>
      <c r="E2662" s="1" t="s">
        <v>5663</v>
      </c>
      <c r="F2662" s="1" t="s">
        <v>683</v>
      </c>
      <c r="G2662" s="1" t="s">
        <v>5664</v>
      </c>
      <c r="H2662" s="1">
        <v>168203</v>
      </c>
      <c r="I2662" s="1">
        <v>426</v>
      </c>
      <c r="J2662" s="1" t="s">
        <v>3804</v>
      </c>
      <c r="K2662" s="1" t="s">
        <v>3932</v>
      </c>
      <c r="L2662" s="1">
        <v>14000000</v>
      </c>
      <c r="M2662" s="1">
        <v>1981</v>
      </c>
      <c r="N2662" s="1">
        <v>8.4</v>
      </c>
    </row>
    <row r="2663" spans="1:14" x14ac:dyDescent="0.25">
      <c r="A2663" s="1" t="s">
        <v>5665</v>
      </c>
      <c r="B2663" s="1">
        <v>53</v>
      </c>
      <c r="C2663" s="1">
        <v>93</v>
      </c>
      <c r="D2663" s="1">
        <v>10198766</v>
      </c>
      <c r="E2663" s="1" t="s">
        <v>872</v>
      </c>
      <c r="F2663" s="1" t="s">
        <v>3582</v>
      </c>
      <c r="G2663" s="1" t="s">
        <v>5666</v>
      </c>
      <c r="H2663" s="1">
        <v>12007</v>
      </c>
      <c r="I2663" s="1">
        <v>105</v>
      </c>
      <c r="J2663" s="1" t="s">
        <v>19</v>
      </c>
      <c r="K2663" s="1" t="s">
        <v>20</v>
      </c>
      <c r="L2663" s="1">
        <v>12000000</v>
      </c>
      <c r="M2663" s="1">
        <v>2002</v>
      </c>
      <c r="N2663" s="1">
        <v>5.4</v>
      </c>
    </row>
    <row r="2664" spans="1:14" x14ac:dyDescent="0.25">
      <c r="A2664" s="2" t="s">
        <v>2561</v>
      </c>
      <c r="B2664" s="2">
        <v>274</v>
      </c>
      <c r="C2664" s="2">
        <v>123</v>
      </c>
      <c r="D2664" s="2">
        <v>15294553</v>
      </c>
      <c r="E2664" s="2" t="s">
        <v>385</v>
      </c>
      <c r="F2664" s="2" t="s">
        <v>5667</v>
      </c>
      <c r="G2664" s="2" t="s">
        <v>5668</v>
      </c>
      <c r="H2664" s="2">
        <v>202341</v>
      </c>
      <c r="I2664" s="2">
        <v>391</v>
      </c>
      <c r="J2664" s="2" t="s">
        <v>19</v>
      </c>
      <c r="K2664" s="2" t="s">
        <v>31</v>
      </c>
      <c r="L2664" s="2">
        <v>12000000</v>
      </c>
      <c r="M2664" s="2">
        <v>2013</v>
      </c>
      <c r="N2664" s="2">
        <v>7.8</v>
      </c>
    </row>
    <row r="2665" spans="1:14" x14ac:dyDescent="0.25">
      <c r="A2665" s="1" t="s">
        <v>1009</v>
      </c>
      <c r="B2665" s="1">
        <v>248</v>
      </c>
      <c r="C2665" s="1">
        <v>119</v>
      </c>
      <c r="D2665" s="1">
        <v>11041228</v>
      </c>
      <c r="E2665" s="1" t="s">
        <v>125</v>
      </c>
      <c r="F2665" s="1" t="s">
        <v>3106</v>
      </c>
      <c r="G2665" s="1" t="s">
        <v>5669</v>
      </c>
      <c r="H2665" s="1">
        <v>92295</v>
      </c>
      <c r="I2665" s="1">
        <v>420</v>
      </c>
      <c r="J2665" s="1" t="s">
        <v>1012</v>
      </c>
      <c r="K2665" s="1" t="s">
        <v>497</v>
      </c>
      <c r="L2665" s="1">
        <v>100000000</v>
      </c>
      <c r="M2665" s="1">
        <v>2004</v>
      </c>
      <c r="N2665" s="1">
        <v>7.6</v>
      </c>
    </row>
    <row r="2666" spans="1:14" x14ac:dyDescent="0.25">
      <c r="A2666" s="2" t="s">
        <v>5670</v>
      </c>
      <c r="B2666" s="2">
        <v>288</v>
      </c>
      <c r="C2666" s="2">
        <v>107</v>
      </c>
      <c r="D2666" s="2">
        <v>7918283</v>
      </c>
      <c r="E2666" s="2" t="s">
        <v>1962</v>
      </c>
      <c r="F2666" s="2" t="s">
        <v>2148</v>
      </c>
      <c r="G2666" s="2" t="s">
        <v>5671</v>
      </c>
      <c r="H2666" s="2">
        <v>41574</v>
      </c>
      <c r="I2666" s="2">
        <v>145</v>
      </c>
      <c r="J2666" s="2" t="s">
        <v>19</v>
      </c>
      <c r="K2666" s="2" t="s">
        <v>20</v>
      </c>
      <c r="L2666" s="2">
        <v>12000000</v>
      </c>
      <c r="M2666" s="2">
        <v>2012</v>
      </c>
      <c r="N2666" s="2">
        <v>6.6</v>
      </c>
    </row>
    <row r="2667" spans="1:14" x14ac:dyDescent="0.25">
      <c r="A2667" s="1" t="s">
        <v>5672</v>
      </c>
      <c r="B2667" s="1">
        <v>177</v>
      </c>
      <c r="C2667" s="1">
        <v>106</v>
      </c>
      <c r="D2667" s="1">
        <v>22331028</v>
      </c>
      <c r="E2667" s="1" t="s">
        <v>1466</v>
      </c>
      <c r="F2667" s="1" t="s">
        <v>5673</v>
      </c>
      <c r="G2667" s="1" t="s">
        <v>5674</v>
      </c>
      <c r="H2667" s="1">
        <v>57349</v>
      </c>
      <c r="I2667" s="1">
        <v>177</v>
      </c>
      <c r="J2667" s="1" t="s">
        <v>19</v>
      </c>
      <c r="K2667" s="1" t="s">
        <v>20</v>
      </c>
      <c r="L2667" s="1">
        <v>12000000</v>
      </c>
      <c r="M2667" s="1">
        <v>2015</v>
      </c>
      <c r="N2667" s="1">
        <v>6.4</v>
      </c>
    </row>
    <row r="2668" spans="1:14" x14ac:dyDescent="0.25">
      <c r="A2668" s="2" t="s">
        <v>5675</v>
      </c>
      <c r="B2668" s="2">
        <v>81</v>
      </c>
      <c r="C2668" s="2">
        <v>109</v>
      </c>
      <c r="D2668" s="2">
        <v>8134217</v>
      </c>
      <c r="E2668" s="2" t="s">
        <v>2058</v>
      </c>
      <c r="F2668" s="2" t="s">
        <v>454</v>
      </c>
      <c r="G2668" s="2" t="s">
        <v>5676</v>
      </c>
      <c r="H2668" s="2">
        <v>15412</v>
      </c>
      <c r="I2668" s="2">
        <v>90</v>
      </c>
      <c r="J2668" s="2" t="s">
        <v>19</v>
      </c>
      <c r="K2668" s="2" t="s">
        <v>20</v>
      </c>
      <c r="L2668" s="2">
        <v>12000000</v>
      </c>
      <c r="M2668" s="2">
        <v>2008</v>
      </c>
      <c r="N2668" s="2">
        <v>7</v>
      </c>
    </row>
    <row r="2669" spans="1:14" x14ac:dyDescent="0.25">
      <c r="A2669" s="1" t="s">
        <v>5677</v>
      </c>
      <c r="B2669" s="1">
        <v>29</v>
      </c>
      <c r="C2669" s="1">
        <v>81</v>
      </c>
      <c r="D2669" s="1">
        <v>6982680</v>
      </c>
      <c r="E2669" s="1" t="s">
        <v>557</v>
      </c>
      <c r="F2669" s="1" t="s">
        <v>351</v>
      </c>
      <c r="G2669" s="1" t="s">
        <v>5678</v>
      </c>
      <c r="H2669" s="1">
        <v>6965</v>
      </c>
      <c r="I2669" s="1">
        <v>69</v>
      </c>
      <c r="J2669" s="1" t="s">
        <v>19</v>
      </c>
      <c r="K2669" s="1" t="s">
        <v>20</v>
      </c>
      <c r="L2669" s="1">
        <v>10000000</v>
      </c>
      <c r="M2669" s="1">
        <v>2000</v>
      </c>
      <c r="N2669" s="1">
        <v>5.7</v>
      </c>
    </row>
    <row r="2670" spans="1:14" x14ac:dyDescent="0.25">
      <c r="A2670" s="2" t="s">
        <v>5679</v>
      </c>
      <c r="B2670" s="2">
        <v>58</v>
      </c>
      <c r="C2670" s="2">
        <v>95</v>
      </c>
      <c r="D2670" s="2">
        <v>6739141</v>
      </c>
      <c r="E2670" s="2" t="s">
        <v>746</v>
      </c>
      <c r="F2670" s="2" t="s">
        <v>2160</v>
      </c>
      <c r="G2670" s="2" t="s">
        <v>5680</v>
      </c>
      <c r="H2670" s="2">
        <v>23383</v>
      </c>
      <c r="I2670" s="2">
        <v>68</v>
      </c>
      <c r="J2670" s="2" t="s">
        <v>19</v>
      </c>
      <c r="K2670" s="2" t="s">
        <v>220</v>
      </c>
      <c r="L2670" s="2">
        <v>8000000</v>
      </c>
      <c r="M2670" s="2">
        <v>1992</v>
      </c>
      <c r="N2670" s="2">
        <v>5.9</v>
      </c>
    </row>
    <row r="2671" spans="1:14" x14ac:dyDescent="0.25">
      <c r="A2671" s="1" t="s">
        <v>4666</v>
      </c>
      <c r="B2671" s="1">
        <v>144</v>
      </c>
      <c r="C2671" s="1">
        <v>86</v>
      </c>
      <c r="D2671" s="1">
        <v>5542025</v>
      </c>
      <c r="E2671" s="1" t="s">
        <v>872</v>
      </c>
      <c r="F2671" s="1" t="s">
        <v>558</v>
      </c>
      <c r="G2671" s="1" t="s">
        <v>5681</v>
      </c>
      <c r="H2671" s="1">
        <v>12197</v>
      </c>
      <c r="I2671" s="1">
        <v>150</v>
      </c>
      <c r="J2671" s="1" t="s">
        <v>19</v>
      </c>
      <c r="K2671" s="1" t="s">
        <v>20</v>
      </c>
      <c r="L2671" s="1">
        <v>12000000</v>
      </c>
      <c r="M2671" s="1">
        <v>2006</v>
      </c>
      <c r="N2671" s="1">
        <v>6.3</v>
      </c>
    </row>
    <row r="2672" spans="1:14" x14ac:dyDescent="0.25">
      <c r="A2672" s="2" t="s">
        <v>1929</v>
      </c>
      <c r="B2672" s="2">
        <v>114</v>
      </c>
      <c r="C2672" s="2">
        <v>113</v>
      </c>
      <c r="D2672" s="2">
        <v>5032496</v>
      </c>
      <c r="E2672" s="2" t="s">
        <v>1289</v>
      </c>
      <c r="F2672" s="2" t="s">
        <v>738</v>
      </c>
      <c r="G2672" s="2" t="s">
        <v>5682</v>
      </c>
      <c r="H2672" s="2">
        <v>20576</v>
      </c>
      <c r="I2672" s="2">
        <v>161</v>
      </c>
      <c r="J2672" s="2" t="s">
        <v>19</v>
      </c>
      <c r="K2672" s="2" t="s">
        <v>20</v>
      </c>
      <c r="L2672" s="2">
        <v>12000000</v>
      </c>
      <c r="M2672" s="2">
        <v>1998</v>
      </c>
      <c r="N2672" s="2">
        <v>6.3</v>
      </c>
    </row>
    <row r="2673" spans="1:14" x14ac:dyDescent="0.25">
      <c r="A2673" s="1" t="s">
        <v>1941</v>
      </c>
      <c r="B2673" s="1">
        <v>132</v>
      </c>
      <c r="C2673" s="1">
        <v>122</v>
      </c>
      <c r="D2673" s="1">
        <v>6754898</v>
      </c>
      <c r="E2673" s="1" t="s">
        <v>1289</v>
      </c>
      <c r="F2673" s="1" t="s">
        <v>5683</v>
      </c>
      <c r="G2673" s="1" t="s">
        <v>5684</v>
      </c>
      <c r="H2673" s="1">
        <v>20000</v>
      </c>
      <c r="I2673" s="1">
        <v>188</v>
      </c>
      <c r="J2673" s="1" t="s">
        <v>19</v>
      </c>
      <c r="K2673" s="1" t="s">
        <v>20</v>
      </c>
      <c r="L2673" s="1">
        <v>12000000</v>
      </c>
      <c r="M2673" s="1">
        <v>2006</v>
      </c>
      <c r="N2673" s="1">
        <v>6.2</v>
      </c>
    </row>
    <row r="2674" spans="1:14" x14ac:dyDescent="0.25">
      <c r="A2674" s="2" t="s">
        <v>5073</v>
      </c>
      <c r="B2674" s="2">
        <v>60</v>
      </c>
      <c r="C2674" s="2">
        <v>90</v>
      </c>
      <c r="D2674" s="2">
        <v>4922166</v>
      </c>
      <c r="E2674" s="2" t="s">
        <v>4676</v>
      </c>
      <c r="F2674" s="2" t="s">
        <v>869</v>
      </c>
      <c r="G2674" s="2" t="s">
        <v>5685</v>
      </c>
      <c r="H2674" s="2">
        <v>23606</v>
      </c>
      <c r="I2674" s="2">
        <v>304</v>
      </c>
      <c r="J2674" s="2" t="s">
        <v>19</v>
      </c>
      <c r="K2674" s="2" t="s">
        <v>20</v>
      </c>
      <c r="L2674" s="2">
        <v>12000000</v>
      </c>
      <c r="M2674" s="2">
        <v>2003</v>
      </c>
      <c r="N2674" s="2">
        <v>2.1</v>
      </c>
    </row>
    <row r="2675" spans="1:14" x14ac:dyDescent="0.25">
      <c r="A2675" s="1" t="s">
        <v>2385</v>
      </c>
      <c r="B2675" s="1">
        <v>30</v>
      </c>
      <c r="C2675" s="1">
        <v>108</v>
      </c>
      <c r="D2675" s="1">
        <v>4903000</v>
      </c>
      <c r="E2675" s="1" t="s">
        <v>1289</v>
      </c>
      <c r="F2675" s="1" t="s">
        <v>1041</v>
      </c>
      <c r="G2675" s="1" t="s">
        <v>5686</v>
      </c>
      <c r="H2675" s="1">
        <v>4961</v>
      </c>
      <c r="I2675" s="1">
        <v>33</v>
      </c>
      <c r="J2675" s="1" t="s">
        <v>19</v>
      </c>
      <c r="K2675" s="1" t="s">
        <v>20</v>
      </c>
      <c r="L2675" s="1">
        <v>12000000</v>
      </c>
      <c r="M2675" s="1">
        <v>1996</v>
      </c>
      <c r="N2675" s="1">
        <v>5</v>
      </c>
    </row>
    <row r="2676" spans="1:14" x14ac:dyDescent="0.25">
      <c r="A2676" s="2" t="s">
        <v>5687</v>
      </c>
      <c r="B2676" s="2">
        <v>138</v>
      </c>
      <c r="C2676" s="2">
        <v>113</v>
      </c>
      <c r="D2676" s="2">
        <v>4717455</v>
      </c>
      <c r="E2676" s="2" t="s">
        <v>477</v>
      </c>
      <c r="F2676" s="2" t="s">
        <v>1324</v>
      </c>
      <c r="G2676" s="2" t="s">
        <v>5688</v>
      </c>
      <c r="H2676" s="2">
        <v>18632</v>
      </c>
      <c r="I2676" s="2">
        <v>354</v>
      </c>
      <c r="J2676" s="2" t="s">
        <v>19</v>
      </c>
      <c r="K2676" s="2" t="s">
        <v>220</v>
      </c>
      <c r="L2676" s="2">
        <v>12000000</v>
      </c>
      <c r="M2676" s="2">
        <v>2003</v>
      </c>
      <c r="N2676" s="2">
        <v>5.3</v>
      </c>
    </row>
    <row r="2677" spans="1:14" x14ac:dyDescent="0.25">
      <c r="A2677" s="1" t="s">
        <v>3873</v>
      </c>
      <c r="B2677" s="1">
        <v>190</v>
      </c>
      <c r="C2677" s="1">
        <v>110</v>
      </c>
      <c r="D2677" s="1">
        <v>3148482</v>
      </c>
      <c r="E2677" s="1" t="s">
        <v>129</v>
      </c>
      <c r="F2677" s="1" t="s">
        <v>1871</v>
      </c>
      <c r="G2677" s="1" t="s">
        <v>5689</v>
      </c>
      <c r="H2677" s="1">
        <v>29613</v>
      </c>
      <c r="I2677" s="1">
        <v>98</v>
      </c>
      <c r="J2677" s="1" t="s">
        <v>19</v>
      </c>
      <c r="K2677" s="1" t="s">
        <v>20</v>
      </c>
      <c r="L2677" s="1">
        <v>12000000</v>
      </c>
      <c r="M2677" s="1">
        <v>2008</v>
      </c>
      <c r="N2677" s="1">
        <v>7.1</v>
      </c>
    </row>
    <row r="2678" spans="1:14" x14ac:dyDescent="0.25">
      <c r="A2678" s="2" t="s">
        <v>5690</v>
      </c>
      <c r="B2678" s="2">
        <v>61</v>
      </c>
      <c r="C2678" s="2">
        <v>109</v>
      </c>
      <c r="D2678" s="2">
        <v>2326407</v>
      </c>
      <c r="E2678" s="2" t="s">
        <v>1671</v>
      </c>
      <c r="F2678" s="2" t="s">
        <v>1230</v>
      </c>
      <c r="G2678" s="2" t="s">
        <v>5691</v>
      </c>
      <c r="H2678" s="2">
        <v>5016</v>
      </c>
      <c r="I2678" s="2">
        <v>99</v>
      </c>
      <c r="J2678" s="2" t="s">
        <v>19</v>
      </c>
      <c r="K2678" s="2" t="s">
        <v>31</v>
      </c>
      <c r="L2678" s="2">
        <v>12000000</v>
      </c>
      <c r="M2678" s="2">
        <v>2001</v>
      </c>
      <c r="N2678" s="2">
        <v>7</v>
      </c>
    </row>
    <row r="2679" spans="1:14" x14ac:dyDescent="0.25">
      <c r="A2679" s="1" t="s">
        <v>3111</v>
      </c>
      <c r="B2679" s="1">
        <v>363</v>
      </c>
      <c r="C2679" s="1">
        <v>110</v>
      </c>
      <c r="D2679" s="1">
        <v>2201412</v>
      </c>
      <c r="E2679" s="1" t="s">
        <v>5692</v>
      </c>
      <c r="F2679" s="1" t="s">
        <v>5693</v>
      </c>
      <c r="G2679" s="1" t="s">
        <v>2500</v>
      </c>
      <c r="H2679" s="1">
        <v>68883</v>
      </c>
      <c r="I2679" s="1">
        <v>279</v>
      </c>
      <c r="J2679" s="1" t="s">
        <v>5144</v>
      </c>
      <c r="K2679" s="1" t="s">
        <v>2626</v>
      </c>
      <c r="L2679" s="1">
        <v>12215500000</v>
      </c>
      <c r="M2679" s="1">
        <v>2006</v>
      </c>
      <c r="N2679" s="1">
        <v>7</v>
      </c>
    </row>
    <row r="2680" spans="1:14" x14ac:dyDescent="0.25">
      <c r="A2680" s="1" t="s">
        <v>5694</v>
      </c>
      <c r="B2680" s="1">
        <v>131</v>
      </c>
      <c r="C2680" s="1">
        <v>101</v>
      </c>
      <c r="D2680" s="1">
        <v>2060953</v>
      </c>
      <c r="E2680" s="1" t="s">
        <v>4148</v>
      </c>
      <c r="F2680" s="1" t="s">
        <v>5367</v>
      </c>
      <c r="G2680" s="1" t="s">
        <v>5695</v>
      </c>
      <c r="H2680" s="1">
        <v>29990</v>
      </c>
      <c r="I2680" s="1">
        <v>316</v>
      </c>
      <c r="J2680" s="1" t="s">
        <v>19</v>
      </c>
      <c r="K2680" s="1" t="s">
        <v>2575</v>
      </c>
      <c r="L2680" s="1">
        <v>12000000</v>
      </c>
      <c r="M2680" s="1">
        <v>1999</v>
      </c>
      <c r="N2680" s="1">
        <v>7.1</v>
      </c>
    </row>
    <row r="2681" spans="1:14" x14ac:dyDescent="0.25">
      <c r="A2681" s="2" t="s">
        <v>5696</v>
      </c>
      <c r="B2681" s="2">
        <v>146</v>
      </c>
      <c r="C2681" s="2">
        <v>97</v>
      </c>
      <c r="D2681" s="2">
        <v>3950294</v>
      </c>
      <c r="E2681" s="2" t="s">
        <v>753</v>
      </c>
      <c r="F2681" s="2" t="s">
        <v>55</v>
      </c>
      <c r="G2681" s="2" t="s">
        <v>5697</v>
      </c>
      <c r="H2681" s="2">
        <v>56654</v>
      </c>
      <c r="I2681" s="2">
        <v>124</v>
      </c>
      <c r="J2681" s="2" t="s">
        <v>19</v>
      </c>
      <c r="K2681" s="2" t="s">
        <v>20</v>
      </c>
      <c r="L2681" s="2">
        <v>12000000</v>
      </c>
      <c r="M2681" s="2">
        <v>2007</v>
      </c>
      <c r="N2681" s="2">
        <v>7</v>
      </c>
    </row>
    <row r="2682" spans="1:14" x14ac:dyDescent="0.25">
      <c r="A2682" s="1" t="s">
        <v>5698</v>
      </c>
      <c r="B2682" s="1">
        <v>280</v>
      </c>
      <c r="C2682" s="1">
        <v>172</v>
      </c>
      <c r="D2682" s="1">
        <v>2835886</v>
      </c>
      <c r="E2682" s="1" t="s">
        <v>1671</v>
      </c>
      <c r="F2682" s="1" t="s">
        <v>5699</v>
      </c>
      <c r="G2682" s="1" t="s">
        <v>5700</v>
      </c>
      <c r="H2682" s="1">
        <v>55516</v>
      </c>
      <c r="I2682" s="1">
        <v>124</v>
      </c>
      <c r="J2682" s="1" t="s">
        <v>4169</v>
      </c>
      <c r="K2682" s="1" t="s">
        <v>3185</v>
      </c>
      <c r="L2682" s="1">
        <v>9200000</v>
      </c>
      <c r="M2682" s="1">
        <v>2013</v>
      </c>
      <c r="N2682" s="1">
        <v>7.7</v>
      </c>
    </row>
    <row r="2683" spans="1:14" x14ac:dyDescent="0.25">
      <c r="A2683" s="2" t="s">
        <v>5701</v>
      </c>
      <c r="B2683" s="2">
        <v>78</v>
      </c>
      <c r="C2683" s="2">
        <v>104</v>
      </c>
      <c r="D2683" s="2">
        <v>1779284</v>
      </c>
      <c r="E2683" s="2" t="s">
        <v>1289</v>
      </c>
      <c r="F2683" s="2" t="s">
        <v>1254</v>
      </c>
      <c r="G2683" s="2" t="s">
        <v>5702</v>
      </c>
      <c r="H2683" s="2">
        <v>12047</v>
      </c>
      <c r="I2683" s="2">
        <v>122</v>
      </c>
      <c r="J2683" s="2" t="s">
        <v>19</v>
      </c>
      <c r="K2683" s="2" t="s">
        <v>20</v>
      </c>
      <c r="L2683" s="2">
        <v>12000000</v>
      </c>
      <c r="M2683" s="2">
        <v>2002</v>
      </c>
      <c r="N2683" s="2">
        <v>7.1</v>
      </c>
    </row>
    <row r="2684" spans="1:14" x14ac:dyDescent="0.25">
      <c r="A2684" s="1" t="s">
        <v>5703</v>
      </c>
      <c r="B2684" s="1">
        <v>469</v>
      </c>
      <c r="C2684" s="1">
        <v>99</v>
      </c>
      <c r="D2684" s="1">
        <v>1702277</v>
      </c>
      <c r="E2684" s="1" t="s">
        <v>1962</v>
      </c>
      <c r="F2684" s="1" t="s">
        <v>5704</v>
      </c>
      <c r="G2684" s="1" t="s">
        <v>5705</v>
      </c>
      <c r="H2684" s="1">
        <v>84620</v>
      </c>
      <c r="I2684" s="1">
        <v>235</v>
      </c>
      <c r="J2684" s="1" t="s">
        <v>19</v>
      </c>
      <c r="K2684" s="1" t="s">
        <v>31</v>
      </c>
      <c r="L2684" s="1">
        <v>12000000</v>
      </c>
      <c r="M2684" s="1">
        <v>2013</v>
      </c>
      <c r="N2684" s="1">
        <v>6.8</v>
      </c>
    </row>
    <row r="2685" spans="1:14" x14ac:dyDescent="0.25">
      <c r="A2685" s="2" t="s">
        <v>3142</v>
      </c>
      <c r="B2685" s="2">
        <v>194</v>
      </c>
      <c r="C2685" s="2">
        <v>129</v>
      </c>
      <c r="D2685" s="2">
        <v>261481</v>
      </c>
      <c r="E2685" s="2" t="s">
        <v>2558</v>
      </c>
      <c r="F2685" s="2" t="s">
        <v>1236</v>
      </c>
      <c r="G2685" s="2" t="s">
        <v>5707</v>
      </c>
      <c r="H2685" s="2">
        <v>41496</v>
      </c>
      <c r="I2685" s="2">
        <v>210</v>
      </c>
      <c r="J2685" s="2" t="s">
        <v>3245</v>
      </c>
      <c r="K2685" s="2" t="s">
        <v>1867</v>
      </c>
      <c r="L2685" s="2">
        <v>12000000</v>
      </c>
      <c r="M2685" s="2">
        <v>2004</v>
      </c>
      <c r="N2685" s="2">
        <v>7.5</v>
      </c>
    </row>
    <row r="2686" spans="1:14" x14ac:dyDescent="0.25">
      <c r="A2686" s="1" t="s">
        <v>5708</v>
      </c>
      <c r="B2686" s="1">
        <v>121</v>
      </c>
      <c r="C2686" s="1">
        <v>91</v>
      </c>
      <c r="D2686" s="1">
        <v>1506998</v>
      </c>
      <c r="E2686" s="1" t="s">
        <v>2280</v>
      </c>
      <c r="F2686" s="1" t="s">
        <v>5709</v>
      </c>
      <c r="G2686" s="1" t="s">
        <v>5710</v>
      </c>
      <c r="H2686" s="1">
        <v>8014</v>
      </c>
      <c r="I2686" s="1">
        <v>50</v>
      </c>
      <c r="J2686" s="1" t="s">
        <v>19</v>
      </c>
      <c r="K2686" s="1" t="s">
        <v>20</v>
      </c>
      <c r="L2686" s="1">
        <v>12000000</v>
      </c>
      <c r="M2686" s="1">
        <v>2007</v>
      </c>
      <c r="N2686" s="1">
        <v>6.3</v>
      </c>
    </row>
    <row r="2687" spans="1:14" x14ac:dyDescent="0.25">
      <c r="A2687" s="2" t="s">
        <v>5711</v>
      </c>
      <c r="B2687" s="2">
        <v>38</v>
      </c>
      <c r="C2687" s="2">
        <v>100</v>
      </c>
      <c r="D2687" s="2">
        <v>860002</v>
      </c>
      <c r="E2687" s="2" t="s">
        <v>1607</v>
      </c>
      <c r="F2687" s="2" t="s">
        <v>5712</v>
      </c>
      <c r="G2687" s="2" t="s">
        <v>5713</v>
      </c>
      <c r="H2687" s="2">
        <v>6454</v>
      </c>
      <c r="I2687" s="2">
        <v>43</v>
      </c>
      <c r="J2687" s="2" t="s">
        <v>19</v>
      </c>
      <c r="K2687" s="2" t="s">
        <v>20</v>
      </c>
      <c r="L2687" s="2">
        <v>12000000</v>
      </c>
      <c r="M2687" s="2">
        <v>2005</v>
      </c>
      <c r="N2687" s="2">
        <v>7.3</v>
      </c>
    </row>
    <row r="2688" spans="1:14" x14ac:dyDescent="0.25">
      <c r="A2688" s="1" t="s">
        <v>2374</v>
      </c>
      <c r="B2688" s="1">
        <v>123</v>
      </c>
      <c r="C2688" s="1">
        <v>111</v>
      </c>
      <c r="D2688" s="1">
        <v>548934</v>
      </c>
      <c r="E2688" s="1" t="s">
        <v>1856</v>
      </c>
      <c r="F2688" s="1" t="s">
        <v>657</v>
      </c>
      <c r="G2688" s="1" t="s">
        <v>5714</v>
      </c>
      <c r="H2688" s="1">
        <v>16863</v>
      </c>
      <c r="I2688" s="1">
        <v>57</v>
      </c>
      <c r="J2688" s="1" t="s">
        <v>19</v>
      </c>
      <c r="K2688" s="1" t="s">
        <v>3523</v>
      </c>
      <c r="L2688" s="1">
        <v>12000000</v>
      </c>
      <c r="M2688" s="1">
        <v>2009</v>
      </c>
      <c r="N2688" s="1">
        <v>6.8</v>
      </c>
    </row>
    <row r="2689" spans="1:14" x14ac:dyDescent="0.25">
      <c r="A2689" s="2" t="s">
        <v>5716</v>
      </c>
      <c r="B2689" s="2">
        <v>81</v>
      </c>
      <c r="C2689" s="2">
        <v>114</v>
      </c>
      <c r="D2689" s="2">
        <v>447750</v>
      </c>
      <c r="E2689" s="2" t="s">
        <v>1100</v>
      </c>
      <c r="F2689" s="2" t="s">
        <v>2739</v>
      </c>
      <c r="G2689" s="2" t="s">
        <v>5717</v>
      </c>
      <c r="H2689" s="2">
        <v>18520</v>
      </c>
      <c r="I2689" s="2">
        <v>133</v>
      </c>
      <c r="J2689" s="2" t="s">
        <v>19</v>
      </c>
      <c r="K2689" s="2" t="s">
        <v>20</v>
      </c>
      <c r="L2689" s="2">
        <v>10000000</v>
      </c>
      <c r="M2689" s="2">
        <v>2000</v>
      </c>
      <c r="N2689" s="2">
        <v>7.2</v>
      </c>
    </row>
    <row r="2690" spans="1:14" x14ac:dyDescent="0.25">
      <c r="A2690" s="1" t="s">
        <v>132</v>
      </c>
      <c r="B2690" s="1">
        <v>72</v>
      </c>
      <c r="C2690" s="1">
        <v>86</v>
      </c>
      <c r="D2690" s="1">
        <v>333976</v>
      </c>
      <c r="E2690" s="1" t="s">
        <v>557</v>
      </c>
      <c r="F2690" s="1" t="s">
        <v>1055</v>
      </c>
      <c r="G2690" s="1" t="s">
        <v>5718</v>
      </c>
      <c r="H2690" s="1">
        <v>12559</v>
      </c>
      <c r="I2690" s="1">
        <v>90</v>
      </c>
      <c r="J2690" s="1" t="s">
        <v>19</v>
      </c>
      <c r="K2690" s="1" t="s">
        <v>20</v>
      </c>
      <c r="L2690" s="1">
        <v>12000000</v>
      </c>
      <c r="M2690" s="1">
        <v>2002</v>
      </c>
      <c r="N2690" s="1">
        <v>6.4</v>
      </c>
    </row>
    <row r="2691" spans="1:14" x14ac:dyDescent="0.25">
      <c r="A2691" s="2" t="s">
        <v>4275</v>
      </c>
      <c r="B2691" s="2">
        <v>25</v>
      </c>
      <c r="C2691" s="2">
        <v>107</v>
      </c>
      <c r="D2691" s="2">
        <v>141853</v>
      </c>
      <c r="E2691" s="2" t="s">
        <v>1289</v>
      </c>
      <c r="F2691" s="2" t="s">
        <v>3486</v>
      </c>
      <c r="G2691" s="2" t="s">
        <v>5719</v>
      </c>
      <c r="H2691" s="2">
        <v>1427</v>
      </c>
      <c r="I2691" s="2">
        <v>12</v>
      </c>
      <c r="J2691" s="2" t="s">
        <v>19</v>
      </c>
      <c r="K2691" s="2" t="s">
        <v>220</v>
      </c>
      <c r="L2691" s="2">
        <v>12000000</v>
      </c>
      <c r="M2691" s="2">
        <v>1997</v>
      </c>
      <c r="N2691" s="2">
        <v>6</v>
      </c>
    </row>
    <row r="2692" spans="1:14" x14ac:dyDescent="0.25">
      <c r="A2692" s="1" t="s">
        <v>5032</v>
      </c>
      <c r="B2692" s="1">
        <v>78</v>
      </c>
      <c r="C2692" s="1">
        <v>90</v>
      </c>
      <c r="D2692" s="1">
        <v>303439</v>
      </c>
      <c r="E2692" s="1" t="s">
        <v>1001</v>
      </c>
      <c r="F2692" s="1" t="s">
        <v>4310</v>
      </c>
      <c r="G2692" s="1" t="s">
        <v>5720</v>
      </c>
      <c r="H2692" s="1">
        <v>12125</v>
      </c>
      <c r="I2692" s="1">
        <v>78</v>
      </c>
      <c r="J2692" s="1" t="s">
        <v>19</v>
      </c>
      <c r="K2692" s="1" t="s">
        <v>20</v>
      </c>
      <c r="L2692" s="1">
        <v>8000000</v>
      </c>
      <c r="M2692" s="1">
        <v>2007</v>
      </c>
      <c r="N2692" s="1">
        <v>6.4</v>
      </c>
    </row>
    <row r="2693" spans="1:14" x14ac:dyDescent="0.25">
      <c r="A2693" s="1" t="s">
        <v>5721</v>
      </c>
      <c r="B2693" s="1">
        <v>69</v>
      </c>
      <c r="C2693" s="1">
        <v>120</v>
      </c>
      <c r="D2693" s="1">
        <v>214202</v>
      </c>
      <c r="E2693" s="1" t="s">
        <v>1100</v>
      </c>
      <c r="F2693" s="1" t="s">
        <v>425</v>
      </c>
      <c r="G2693" s="1" t="s">
        <v>5722</v>
      </c>
      <c r="H2693" s="1">
        <v>14831</v>
      </c>
      <c r="I2693" s="1">
        <v>75</v>
      </c>
      <c r="J2693" s="1" t="s">
        <v>19</v>
      </c>
      <c r="K2693" s="1" t="s">
        <v>432</v>
      </c>
      <c r="L2693" s="1">
        <v>12000000</v>
      </c>
      <c r="M2693" s="1">
        <v>2007</v>
      </c>
      <c r="N2693" s="1">
        <v>7.5</v>
      </c>
    </row>
    <row r="2694" spans="1:14" x14ac:dyDescent="0.25">
      <c r="A2694" s="2" t="s">
        <v>5723</v>
      </c>
      <c r="B2694" s="2">
        <v>73</v>
      </c>
      <c r="C2694" s="2">
        <v>134</v>
      </c>
      <c r="D2694" s="2">
        <v>195888</v>
      </c>
      <c r="E2694" s="2" t="s">
        <v>2595</v>
      </c>
      <c r="F2694" s="2" t="s">
        <v>5724</v>
      </c>
      <c r="G2694" s="2" t="s">
        <v>5725</v>
      </c>
      <c r="H2694" s="2">
        <v>5603</v>
      </c>
      <c r="I2694" s="2">
        <v>45</v>
      </c>
      <c r="J2694" s="2" t="s">
        <v>5726</v>
      </c>
      <c r="K2694" s="2" t="s">
        <v>4574</v>
      </c>
      <c r="L2694" s="2">
        <v>2500000000</v>
      </c>
      <c r="M2694" s="2">
        <v>2005</v>
      </c>
      <c r="N2694" s="2">
        <v>7.1</v>
      </c>
    </row>
    <row r="2695" spans="1:14" x14ac:dyDescent="0.25">
      <c r="A2695" s="1" t="s">
        <v>5727</v>
      </c>
      <c r="B2695" s="1">
        <v>42</v>
      </c>
      <c r="C2695" s="1">
        <v>110</v>
      </c>
      <c r="D2695" s="1">
        <v>175370</v>
      </c>
      <c r="E2695" s="1" t="s">
        <v>872</v>
      </c>
      <c r="F2695" s="1" t="s">
        <v>540</v>
      </c>
      <c r="G2695" s="1" t="s">
        <v>5728</v>
      </c>
      <c r="H2695" s="1">
        <v>6884</v>
      </c>
      <c r="I2695" s="1">
        <v>133</v>
      </c>
      <c r="J2695" s="1" t="s">
        <v>19</v>
      </c>
      <c r="K2695" s="1" t="s">
        <v>20</v>
      </c>
      <c r="L2695" s="1">
        <v>12000000</v>
      </c>
      <c r="M2695" s="1">
        <v>1999</v>
      </c>
      <c r="N2695" s="1">
        <v>4.5999999999999996</v>
      </c>
    </row>
    <row r="2696" spans="1:14" x14ac:dyDescent="0.25">
      <c r="A2696" s="2" t="s">
        <v>5729</v>
      </c>
      <c r="B2696" s="2">
        <v>149</v>
      </c>
      <c r="C2696" s="2">
        <v>132</v>
      </c>
      <c r="D2696" s="2">
        <v>119922</v>
      </c>
      <c r="E2696" s="2" t="s">
        <v>1022</v>
      </c>
      <c r="F2696" s="2" t="s">
        <v>2733</v>
      </c>
      <c r="G2696" s="2" t="s">
        <v>5730</v>
      </c>
      <c r="H2696" s="2">
        <v>8429</v>
      </c>
      <c r="I2696" s="2">
        <v>62</v>
      </c>
      <c r="J2696" s="2" t="s">
        <v>1012</v>
      </c>
      <c r="K2696" s="2" t="s">
        <v>497</v>
      </c>
      <c r="L2696" s="2">
        <v>12000000</v>
      </c>
      <c r="M2696" s="2">
        <v>2009</v>
      </c>
      <c r="N2696" s="2">
        <v>7.7</v>
      </c>
    </row>
    <row r="2697" spans="1:14" x14ac:dyDescent="0.25">
      <c r="A2697" s="1" t="s">
        <v>638</v>
      </c>
      <c r="B2697" s="1">
        <v>165</v>
      </c>
      <c r="C2697" s="1">
        <v>94</v>
      </c>
      <c r="D2697" s="1">
        <v>177343675</v>
      </c>
      <c r="E2697" s="1" t="s">
        <v>639</v>
      </c>
      <c r="F2697" s="1" t="s">
        <v>640</v>
      </c>
      <c r="G2697" s="1" t="s">
        <v>641</v>
      </c>
      <c r="H2697" s="1">
        <v>70133</v>
      </c>
      <c r="I2697" s="1">
        <v>214</v>
      </c>
      <c r="J2697" s="1" t="s">
        <v>19</v>
      </c>
      <c r="K2697" s="1" t="s">
        <v>20</v>
      </c>
      <c r="L2697" s="1">
        <v>135000000</v>
      </c>
      <c r="M2697" s="1">
        <v>2015</v>
      </c>
      <c r="N2697" s="1">
        <v>6.7</v>
      </c>
    </row>
    <row r="2698" spans="1:14" x14ac:dyDescent="0.25">
      <c r="A2698" s="2" t="s">
        <v>1073</v>
      </c>
      <c r="B2698" s="2">
        <v>74</v>
      </c>
      <c r="C2698" s="2">
        <v>113</v>
      </c>
      <c r="D2698" s="2">
        <v>17149</v>
      </c>
      <c r="E2698" s="2" t="s">
        <v>775</v>
      </c>
      <c r="F2698" s="2" t="s">
        <v>222</v>
      </c>
      <c r="G2698" s="2" t="s">
        <v>5731</v>
      </c>
      <c r="H2698" s="2">
        <v>12128</v>
      </c>
      <c r="I2698" s="2">
        <v>61</v>
      </c>
      <c r="J2698" s="2" t="s">
        <v>19</v>
      </c>
      <c r="K2698" s="2" t="s">
        <v>5732</v>
      </c>
      <c r="L2698" s="2">
        <v>20000000</v>
      </c>
      <c r="M2698" s="2">
        <v>2011</v>
      </c>
      <c r="N2698" s="2">
        <v>5.6</v>
      </c>
    </row>
    <row r="2699" spans="1:14" x14ac:dyDescent="0.25">
      <c r="A2699" s="2" t="s">
        <v>5734</v>
      </c>
      <c r="B2699" s="2">
        <v>1</v>
      </c>
      <c r="C2699" s="2">
        <v>111</v>
      </c>
      <c r="D2699" s="2">
        <v>14616</v>
      </c>
      <c r="E2699" s="2" t="s">
        <v>1671</v>
      </c>
      <c r="F2699" s="2" t="s">
        <v>2160</v>
      </c>
      <c r="G2699" s="2" t="s">
        <v>5735</v>
      </c>
      <c r="H2699" s="2">
        <v>314</v>
      </c>
      <c r="I2699" s="2">
        <v>10</v>
      </c>
      <c r="J2699" s="2" t="s">
        <v>19</v>
      </c>
      <c r="K2699" s="2" t="s">
        <v>20</v>
      </c>
      <c r="L2699" s="2">
        <v>12000000</v>
      </c>
      <c r="M2699" s="2">
        <v>2015</v>
      </c>
      <c r="N2699" s="2">
        <v>7.5</v>
      </c>
    </row>
    <row r="2700" spans="1:14" x14ac:dyDescent="0.25">
      <c r="A2700" s="1" t="s">
        <v>1650</v>
      </c>
      <c r="B2700" s="1">
        <v>82</v>
      </c>
      <c r="C2700" s="1">
        <v>99</v>
      </c>
      <c r="D2700" s="1">
        <v>91443253</v>
      </c>
      <c r="E2700" s="1" t="s">
        <v>817</v>
      </c>
      <c r="F2700" s="1" t="s">
        <v>2563</v>
      </c>
      <c r="G2700" s="1" t="s">
        <v>5736</v>
      </c>
      <c r="H2700" s="1">
        <v>21034</v>
      </c>
      <c r="I2700" s="1">
        <v>153</v>
      </c>
      <c r="J2700" s="1" t="s">
        <v>19</v>
      </c>
      <c r="K2700" s="1" t="s">
        <v>20</v>
      </c>
      <c r="L2700" s="1">
        <v>12000000</v>
      </c>
      <c r="M2700" s="1">
        <v>2014</v>
      </c>
      <c r="N2700" s="1">
        <v>5.8</v>
      </c>
    </row>
    <row r="2701" spans="1:14" x14ac:dyDescent="0.25">
      <c r="A2701" s="2" t="s">
        <v>690</v>
      </c>
      <c r="B2701" s="2">
        <v>151</v>
      </c>
      <c r="C2701" s="2">
        <v>104</v>
      </c>
      <c r="D2701" s="2">
        <v>30093107</v>
      </c>
      <c r="E2701" s="2" t="s">
        <v>557</v>
      </c>
      <c r="F2701" s="2" t="s">
        <v>202</v>
      </c>
      <c r="G2701" s="2" t="s">
        <v>5737</v>
      </c>
      <c r="H2701" s="2">
        <v>600996</v>
      </c>
      <c r="I2701" s="2">
        <v>726</v>
      </c>
      <c r="J2701" s="2" t="s">
        <v>19</v>
      </c>
      <c r="K2701" s="2" t="s">
        <v>31</v>
      </c>
      <c r="L2701" s="2">
        <v>6000000</v>
      </c>
      <c r="M2701" s="2">
        <v>2000</v>
      </c>
      <c r="N2701" s="2">
        <v>8.3000000000000007</v>
      </c>
    </row>
    <row r="2702" spans="1:14" x14ac:dyDescent="0.25">
      <c r="A2702" s="2" t="s">
        <v>5313</v>
      </c>
      <c r="B2702" s="2">
        <v>98</v>
      </c>
      <c r="C2702" s="2">
        <v>103</v>
      </c>
      <c r="D2702" s="2">
        <v>57469179</v>
      </c>
      <c r="E2702" s="2" t="s">
        <v>3309</v>
      </c>
      <c r="F2702" s="2" t="s">
        <v>1777</v>
      </c>
      <c r="G2702" s="2" t="s">
        <v>5738</v>
      </c>
      <c r="H2702" s="2">
        <v>63855</v>
      </c>
      <c r="I2702" s="2">
        <v>248</v>
      </c>
      <c r="J2702" s="2" t="s">
        <v>19</v>
      </c>
      <c r="K2702" s="2" t="s">
        <v>20</v>
      </c>
      <c r="L2702" s="2">
        <v>11500000</v>
      </c>
      <c r="M2702" s="2">
        <v>1989</v>
      </c>
      <c r="N2702" s="2">
        <v>6.6</v>
      </c>
    </row>
    <row r="2703" spans="1:14" x14ac:dyDescent="0.25">
      <c r="A2703" s="1" t="s">
        <v>5739</v>
      </c>
      <c r="B2703" s="1">
        <v>25</v>
      </c>
      <c r="C2703" s="1">
        <v>134</v>
      </c>
      <c r="D2703" s="1">
        <v>48856</v>
      </c>
      <c r="E2703" s="1" t="s">
        <v>1671</v>
      </c>
      <c r="F2703" s="1" t="s">
        <v>5740</v>
      </c>
      <c r="G2703" s="1" t="s">
        <v>5741</v>
      </c>
      <c r="H2703" s="1">
        <v>3466</v>
      </c>
      <c r="I2703" s="1">
        <v>40</v>
      </c>
      <c r="J2703" s="1" t="s">
        <v>378</v>
      </c>
      <c r="K2703" s="1" t="s">
        <v>379</v>
      </c>
      <c r="L2703" s="1">
        <v>11900000</v>
      </c>
      <c r="M2703" s="1">
        <v>1993</v>
      </c>
      <c r="N2703" s="1">
        <v>7.5</v>
      </c>
    </row>
    <row r="2704" spans="1:14" x14ac:dyDescent="0.25">
      <c r="A2704" s="2" t="s">
        <v>1419</v>
      </c>
      <c r="B2704" s="2">
        <v>183</v>
      </c>
      <c r="C2704" s="2">
        <v>106</v>
      </c>
      <c r="D2704" s="2">
        <v>148170000</v>
      </c>
      <c r="E2704" s="2" t="s">
        <v>492</v>
      </c>
      <c r="F2704" s="2" t="s">
        <v>2462</v>
      </c>
      <c r="G2704" s="2" t="s">
        <v>5742</v>
      </c>
      <c r="H2704" s="2">
        <v>142293</v>
      </c>
      <c r="I2704" s="2">
        <v>245</v>
      </c>
      <c r="J2704" s="2" t="s">
        <v>19</v>
      </c>
      <c r="K2704" s="2" t="s">
        <v>20</v>
      </c>
      <c r="L2704" s="2">
        <v>11000000</v>
      </c>
      <c r="M2704" s="2">
        <v>1984</v>
      </c>
      <c r="N2704" s="2">
        <v>7.2</v>
      </c>
    </row>
    <row r="2705" spans="1:14" x14ac:dyDescent="0.25">
      <c r="A2705" s="1" t="s">
        <v>762</v>
      </c>
      <c r="B2705" s="1">
        <v>282</v>
      </c>
      <c r="C2705" s="1">
        <v>125</v>
      </c>
      <c r="D2705" s="1">
        <v>460935665</v>
      </c>
      <c r="E2705" s="1" t="s">
        <v>15</v>
      </c>
      <c r="F2705" s="1" t="s">
        <v>232</v>
      </c>
      <c r="G2705" s="1" t="s">
        <v>5743</v>
      </c>
      <c r="H2705" s="1">
        <v>911097</v>
      </c>
      <c r="I2705" s="1">
        <v>1470</v>
      </c>
      <c r="J2705" s="1" t="s">
        <v>19</v>
      </c>
      <c r="K2705" s="1" t="s">
        <v>20</v>
      </c>
      <c r="L2705" s="1">
        <v>11000000</v>
      </c>
      <c r="M2705" s="1">
        <v>1977</v>
      </c>
      <c r="N2705" s="1">
        <v>8.6999999999999993</v>
      </c>
    </row>
    <row r="2706" spans="1:14" x14ac:dyDescent="0.25">
      <c r="A2706" s="2" t="s">
        <v>5744</v>
      </c>
      <c r="B2706" s="2">
        <v>158</v>
      </c>
      <c r="C2706" s="2">
        <v>109</v>
      </c>
      <c r="D2706" s="2">
        <v>35537564</v>
      </c>
      <c r="E2706" s="2" t="s">
        <v>872</v>
      </c>
      <c r="F2706" s="2" t="s">
        <v>913</v>
      </c>
      <c r="G2706" s="2" t="s">
        <v>5745</v>
      </c>
      <c r="H2706" s="2">
        <v>49671</v>
      </c>
      <c r="I2706" s="2">
        <v>166</v>
      </c>
      <c r="J2706" s="2" t="s">
        <v>19</v>
      </c>
      <c r="K2706" s="2" t="s">
        <v>20</v>
      </c>
      <c r="L2706" s="2">
        <v>11500000</v>
      </c>
      <c r="M2706" s="2">
        <v>2016</v>
      </c>
      <c r="N2706" s="2">
        <v>6</v>
      </c>
    </row>
    <row r="2707" spans="1:14" x14ac:dyDescent="0.25">
      <c r="A2707" s="1" t="s">
        <v>3906</v>
      </c>
      <c r="B2707" s="1">
        <v>89</v>
      </c>
      <c r="C2707" s="1">
        <v>200</v>
      </c>
      <c r="D2707" s="1">
        <v>111722000</v>
      </c>
      <c r="E2707" s="1" t="s">
        <v>2595</v>
      </c>
      <c r="F2707" s="1" t="s">
        <v>4913</v>
      </c>
      <c r="G2707" s="1" t="s">
        <v>5746</v>
      </c>
      <c r="H2707" s="1">
        <v>55816</v>
      </c>
      <c r="I2707" s="1">
        <v>255</v>
      </c>
      <c r="J2707" s="1" t="s">
        <v>19</v>
      </c>
      <c r="K2707" s="1" t="s">
        <v>20</v>
      </c>
      <c r="L2707" s="1">
        <v>11000000</v>
      </c>
      <c r="M2707" s="1">
        <v>1965</v>
      </c>
      <c r="N2707" s="1">
        <v>8</v>
      </c>
    </row>
    <row r="2708" spans="1:14" x14ac:dyDescent="0.25">
      <c r="A2708" s="1" t="s">
        <v>1957</v>
      </c>
      <c r="B2708" s="1">
        <v>128</v>
      </c>
      <c r="C2708" s="1">
        <v>112</v>
      </c>
      <c r="D2708" s="1">
        <v>90556401</v>
      </c>
      <c r="E2708" s="1" t="s">
        <v>1495</v>
      </c>
      <c r="F2708" s="1" t="s">
        <v>4541</v>
      </c>
      <c r="G2708" s="1" t="s">
        <v>5749</v>
      </c>
      <c r="H2708" s="1">
        <v>43795</v>
      </c>
      <c r="I2708" s="1">
        <v>171</v>
      </c>
      <c r="J2708" s="1" t="s">
        <v>19</v>
      </c>
      <c r="K2708" s="1" t="s">
        <v>20</v>
      </c>
      <c r="L2708" s="1">
        <v>11000000</v>
      </c>
      <c r="M2708" s="1">
        <v>2008</v>
      </c>
      <c r="N2708" s="1">
        <v>4.5</v>
      </c>
    </row>
    <row r="2709" spans="1:14" x14ac:dyDescent="0.25">
      <c r="A2709" s="2" t="s">
        <v>2000</v>
      </c>
      <c r="B2709" s="2">
        <v>410</v>
      </c>
      <c r="C2709" s="2">
        <v>116</v>
      </c>
      <c r="D2709" s="2">
        <v>93571803</v>
      </c>
      <c r="E2709" s="2" t="s">
        <v>855</v>
      </c>
      <c r="F2709" s="2" t="s">
        <v>33</v>
      </c>
      <c r="G2709" s="2" t="s">
        <v>5750</v>
      </c>
      <c r="H2709" s="2">
        <v>275869</v>
      </c>
      <c r="I2709" s="2">
        <v>389</v>
      </c>
      <c r="J2709" s="2" t="s">
        <v>19</v>
      </c>
      <c r="K2709" s="2" t="s">
        <v>20</v>
      </c>
      <c r="L2709" s="2">
        <v>25000000</v>
      </c>
      <c r="M2709" s="2">
        <v>2010</v>
      </c>
      <c r="N2709" s="2">
        <v>7.9</v>
      </c>
    </row>
    <row r="2710" spans="1:14" x14ac:dyDescent="0.25">
      <c r="A2710" s="2" t="s">
        <v>3136</v>
      </c>
      <c r="B2710" s="2">
        <v>54</v>
      </c>
      <c r="C2710" s="2">
        <v>120</v>
      </c>
      <c r="D2710" s="2">
        <v>52929168</v>
      </c>
      <c r="E2710" s="2" t="s">
        <v>557</v>
      </c>
      <c r="F2710" s="2" t="s">
        <v>2585</v>
      </c>
      <c r="G2710" s="2" t="s">
        <v>5751</v>
      </c>
      <c r="H2710" s="2">
        <v>82743</v>
      </c>
      <c r="I2710" s="2">
        <v>201</v>
      </c>
      <c r="J2710" s="2" t="s">
        <v>19</v>
      </c>
      <c r="K2710" s="2" t="s">
        <v>20</v>
      </c>
      <c r="L2710" s="2">
        <v>11000000</v>
      </c>
      <c r="M2710" s="2">
        <v>1992</v>
      </c>
      <c r="N2710" s="2">
        <v>7.5</v>
      </c>
    </row>
    <row r="2711" spans="1:14" x14ac:dyDescent="0.25">
      <c r="A2711" s="1" t="s">
        <v>5753</v>
      </c>
      <c r="B2711" s="1">
        <v>141</v>
      </c>
      <c r="C2711" s="1">
        <v>107</v>
      </c>
      <c r="D2711" s="1">
        <v>50461335</v>
      </c>
      <c r="E2711" s="1" t="s">
        <v>5754</v>
      </c>
      <c r="F2711" s="1" t="s">
        <v>283</v>
      </c>
      <c r="G2711" s="1" t="s">
        <v>5755</v>
      </c>
      <c r="H2711" s="1">
        <v>83893</v>
      </c>
      <c r="I2711" s="1">
        <v>132</v>
      </c>
      <c r="J2711" s="1" t="s">
        <v>19</v>
      </c>
      <c r="K2711" s="1" t="s">
        <v>20</v>
      </c>
      <c r="L2711" s="1">
        <v>11000000</v>
      </c>
      <c r="M2711" s="1">
        <v>2014</v>
      </c>
      <c r="N2711" s="1">
        <v>6.8</v>
      </c>
    </row>
    <row r="2712" spans="1:14" x14ac:dyDescent="0.25">
      <c r="A2712" s="1" t="s">
        <v>5756</v>
      </c>
      <c r="B2712" s="1">
        <v>57</v>
      </c>
      <c r="C2712" s="1">
        <v>107</v>
      </c>
      <c r="D2712" s="1">
        <v>49797148</v>
      </c>
      <c r="E2712" s="1" t="s">
        <v>1896</v>
      </c>
      <c r="F2712" s="1" t="s">
        <v>5319</v>
      </c>
      <c r="G2712" s="1" t="s">
        <v>5757</v>
      </c>
      <c r="H2712" s="1">
        <v>49007</v>
      </c>
      <c r="I2712" s="1">
        <v>97</v>
      </c>
      <c r="J2712" s="1" t="s">
        <v>19</v>
      </c>
      <c r="K2712" s="1" t="s">
        <v>20</v>
      </c>
      <c r="L2712" s="1">
        <v>11000000</v>
      </c>
      <c r="M2712" s="1">
        <v>1989</v>
      </c>
      <c r="N2712" s="1">
        <v>7.2</v>
      </c>
    </row>
    <row r="2713" spans="1:14" x14ac:dyDescent="0.25">
      <c r="A2713" s="1" t="s">
        <v>706</v>
      </c>
      <c r="B2713" s="1">
        <v>216</v>
      </c>
      <c r="C2713" s="1">
        <v>81</v>
      </c>
      <c r="D2713" s="1">
        <v>46563158</v>
      </c>
      <c r="E2713" s="1" t="s">
        <v>809</v>
      </c>
      <c r="F2713" s="1" t="s">
        <v>1654</v>
      </c>
      <c r="G2713" s="1" t="s">
        <v>5759</v>
      </c>
      <c r="H2713" s="1">
        <v>207934</v>
      </c>
      <c r="I2713" s="1">
        <v>629</v>
      </c>
      <c r="J2713" s="1" t="s">
        <v>19</v>
      </c>
      <c r="K2713" s="1" t="s">
        <v>20</v>
      </c>
      <c r="L2713" s="1">
        <v>13000000</v>
      </c>
      <c r="M2713" s="1">
        <v>2002</v>
      </c>
      <c r="N2713" s="1">
        <v>7.1</v>
      </c>
    </row>
    <row r="2714" spans="1:14" x14ac:dyDescent="0.25">
      <c r="A2714" s="2" t="s">
        <v>1320</v>
      </c>
      <c r="B2714" s="2">
        <v>80</v>
      </c>
      <c r="C2714" s="2">
        <v>101</v>
      </c>
      <c r="D2714" s="2">
        <v>41227069</v>
      </c>
      <c r="E2714" s="2" t="s">
        <v>129</v>
      </c>
      <c r="F2714" s="2" t="s">
        <v>5760</v>
      </c>
      <c r="G2714" s="2" t="s">
        <v>5761</v>
      </c>
      <c r="H2714" s="2">
        <v>162701</v>
      </c>
      <c r="I2714" s="2">
        <v>962</v>
      </c>
      <c r="J2714" s="2" t="s">
        <v>19</v>
      </c>
      <c r="K2714" s="2" t="s">
        <v>20</v>
      </c>
      <c r="L2714" s="2">
        <v>11000000</v>
      </c>
      <c r="M2714" s="2">
        <v>2002</v>
      </c>
      <c r="N2714" s="2">
        <v>7.4</v>
      </c>
    </row>
    <row r="2715" spans="1:14" x14ac:dyDescent="0.25">
      <c r="A2715" s="1" t="s">
        <v>3537</v>
      </c>
      <c r="B2715" s="1">
        <v>77</v>
      </c>
      <c r="C2715" s="1">
        <v>122</v>
      </c>
      <c r="D2715" s="1">
        <v>39025000</v>
      </c>
      <c r="E2715" s="1" t="s">
        <v>1007</v>
      </c>
      <c r="F2715" s="1" t="s">
        <v>5371</v>
      </c>
      <c r="G2715" s="1" t="s">
        <v>5762</v>
      </c>
      <c r="H2715" s="1">
        <v>73193</v>
      </c>
      <c r="I2715" s="1">
        <v>190</v>
      </c>
      <c r="J2715" s="1" t="s">
        <v>19</v>
      </c>
      <c r="K2715" s="1" t="s">
        <v>31</v>
      </c>
      <c r="L2715" s="1">
        <v>11000000</v>
      </c>
      <c r="M2715" s="1">
        <v>1995</v>
      </c>
      <c r="N2715" s="1">
        <v>7.6</v>
      </c>
    </row>
    <row r="2716" spans="1:14" x14ac:dyDescent="0.25">
      <c r="A2716" s="2" t="s">
        <v>2779</v>
      </c>
      <c r="B2716" s="2">
        <v>101</v>
      </c>
      <c r="C2716" s="2">
        <v>97</v>
      </c>
      <c r="D2716" s="2">
        <v>38201895</v>
      </c>
      <c r="E2716" s="2" t="s">
        <v>129</v>
      </c>
      <c r="F2716" s="2" t="s">
        <v>1268</v>
      </c>
      <c r="G2716" s="2" t="s">
        <v>5763</v>
      </c>
      <c r="H2716" s="2">
        <v>149222</v>
      </c>
      <c r="I2716" s="2">
        <v>749</v>
      </c>
      <c r="J2716" s="2" t="s">
        <v>19</v>
      </c>
      <c r="K2716" s="2" t="s">
        <v>20</v>
      </c>
      <c r="L2716" s="2">
        <v>10500000</v>
      </c>
      <c r="M2716" s="2">
        <v>1999</v>
      </c>
      <c r="N2716" s="2">
        <v>6.9</v>
      </c>
    </row>
    <row r="2717" spans="1:14" x14ac:dyDescent="0.25">
      <c r="A2717" s="1" t="s">
        <v>4973</v>
      </c>
      <c r="B2717" s="1">
        <v>156</v>
      </c>
      <c r="C2717" s="1">
        <v>92</v>
      </c>
      <c r="D2717" s="1">
        <v>27669413</v>
      </c>
      <c r="E2717" s="1" t="s">
        <v>2396</v>
      </c>
      <c r="F2717" s="1" t="s">
        <v>2715</v>
      </c>
      <c r="G2717" s="1" t="s">
        <v>5764</v>
      </c>
      <c r="H2717" s="1">
        <v>76207</v>
      </c>
      <c r="I2717" s="1">
        <v>194</v>
      </c>
      <c r="J2717" s="1" t="s">
        <v>19</v>
      </c>
      <c r="K2717" s="1" t="s">
        <v>162</v>
      </c>
      <c r="L2717" s="1">
        <v>11000000</v>
      </c>
      <c r="M2717" s="1">
        <v>2009</v>
      </c>
      <c r="N2717" s="1">
        <v>6</v>
      </c>
    </row>
    <row r="2718" spans="1:14" x14ac:dyDescent="0.25">
      <c r="A2718" s="1" t="s">
        <v>5210</v>
      </c>
      <c r="B2718" s="1">
        <v>109</v>
      </c>
      <c r="C2718" s="1">
        <v>110</v>
      </c>
      <c r="D2718" s="1">
        <v>37766350</v>
      </c>
      <c r="E2718" s="1" t="s">
        <v>1671</v>
      </c>
      <c r="F2718" s="1" t="s">
        <v>2148</v>
      </c>
      <c r="G2718" s="1" t="s">
        <v>5765</v>
      </c>
      <c r="H2718" s="1">
        <v>19440</v>
      </c>
      <c r="I2718" s="1">
        <v>56</v>
      </c>
      <c r="J2718" s="1" t="s">
        <v>19</v>
      </c>
      <c r="K2718" s="1" t="s">
        <v>20</v>
      </c>
      <c r="L2718" s="1">
        <v>11000000</v>
      </c>
      <c r="M2718" s="1">
        <v>2008</v>
      </c>
      <c r="N2718" s="1">
        <v>7.3</v>
      </c>
    </row>
    <row r="2719" spans="1:14" x14ac:dyDescent="0.25">
      <c r="A2719" s="2" t="s">
        <v>5766</v>
      </c>
      <c r="B2719" s="2">
        <v>62</v>
      </c>
      <c r="C2719" s="2">
        <v>86</v>
      </c>
      <c r="D2719" s="2">
        <v>23978402</v>
      </c>
      <c r="E2719" s="2" t="s">
        <v>557</v>
      </c>
      <c r="F2719" s="2" t="s">
        <v>1741</v>
      </c>
      <c r="G2719" s="2" t="s">
        <v>5767</v>
      </c>
      <c r="H2719" s="2">
        <v>10966</v>
      </c>
      <c r="I2719" s="2">
        <v>100</v>
      </c>
      <c r="J2719" s="2" t="s">
        <v>19</v>
      </c>
      <c r="K2719" s="2" t="s">
        <v>20</v>
      </c>
      <c r="L2719" s="2">
        <v>11000000</v>
      </c>
      <c r="M2719" s="2">
        <v>2001</v>
      </c>
      <c r="N2719" s="2">
        <v>4.5999999999999996</v>
      </c>
    </row>
    <row r="2720" spans="1:14" x14ac:dyDescent="0.25">
      <c r="A2720" s="1" t="s">
        <v>1160</v>
      </c>
      <c r="B2720" s="1">
        <v>33</v>
      </c>
      <c r="C2720" s="1">
        <v>91</v>
      </c>
      <c r="D2720" s="1">
        <v>21370057</v>
      </c>
      <c r="E2720" s="1" t="s">
        <v>1100</v>
      </c>
      <c r="F2720" s="1" t="s">
        <v>5768</v>
      </c>
      <c r="G2720" s="1" t="s">
        <v>5769</v>
      </c>
      <c r="H2720" s="1">
        <v>9903</v>
      </c>
      <c r="I2720" s="1">
        <v>80</v>
      </c>
      <c r="J2720" s="1" t="s">
        <v>19</v>
      </c>
      <c r="K2720" s="1" t="s">
        <v>20</v>
      </c>
      <c r="L2720" s="1">
        <v>12000000</v>
      </c>
      <c r="M2720" s="1">
        <v>1992</v>
      </c>
      <c r="N2720" s="1">
        <v>6</v>
      </c>
    </row>
    <row r="2721" spans="1:14" x14ac:dyDescent="0.25">
      <c r="A2721" s="1" t="s">
        <v>3308</v>
      </c>
      <c r="B2721" s="1">
        <v>52</v>
      </c>
      <c r="C2721" s="1">
        <v>100</v>
      </c>
      <c r="D2721" s="1">
        <v>4884663</v>
      </c>
      <c r="E2721" s="1" t="s">
        <v>4303</v>
      </c>
      <c r="F2721" s="1" t="s">
        <v>5770</v>
      </c>
      <c r="G2721" s="1" t="s">
        <v>5771</v>
      </c>
      <c r="H2721" s="1">
        <v>5187</v>
      </c>
      <c r="I2721" s="1">
        <v>64</v>
      </c>
      <c r="J2721" s="1" t="s">
        <v>19</v>
      </c>
      <c r="K2721" s="1" t="s">
        <v>20</v>
      </c>
      <c r="L2721" s="1">
        <v>12000000</v>
      </c>
      <c r="M2721" s="1">
        <v>1986</v>
      </c>
      <c r="N2721" s="1">
        <v>5.5</v>
      </c>
    </row>
    <row r="2722" spans="1:14" x14ac:dyDescent="0.25">
      <c r="A2722" s="2" t="s">
        <v>5772</v>
      </c>
      <c r="B2722" s="2">
        <v>351</v>
      </c>
      <c r="C2722" s="2">
        <v>111</v>
      </c>
      <c r="D2722" s="2">
        <v>38317535</v>
      </c>
      <c r="E2722" s="2" t="s">
        <v>129</v>
      </c>
      <c r="F2722" s="2" t="s">
        <v>238</v>
      </c>
      <c r="G2722" s="2" t="s">
        <v>5773</v>
      </c>
      <c r="H2722" s="2">
        <v>73249</v>
      </c>
      <c r="I2722" s="2">
        <v>212</v>
      </c>
      <c r="J2722" s="2" t="s">
        <v>19</v>
      </c>
      <c r="K2722" s="2" t="s">
        <v>31</v>
      </c>
      <c r="L2722" s="2">
        <v>11000000</v>
      </c>
      <c r="M2722" s="2">
        <v>2015</v>
      </c>
      <c r="N2722" s="2">
        <v>7.5</v>
      </c>
    </row>
    <row r="2723" spans="1:14" x14ac:dyDescent="0.25">
      <c r="A2723" s="2" t="s">
        <v>5774</v>
      </c>
      <c r="B2723" s="2">
        <v>37</v>
      </c>
      <c r="C2723" s="2">
        <v>89</v>
      </c>
      <c r="D2723" s="2">
        <v>13903262</v>
      </c>
      <c r="E2723" s="2" t="s">
        <v>1896</v>
      </c>
      <c r="F2723" s="2" t="s">
        <v>5165</v>
      </c>
      <c r="G2723" s="2" t="s">
        <v>5775</v>
      </c>
      <c r="H2723" s="2">
        <v>14656</v>
      </c>
      <c r="I2723" s="2">
        <v>90</v>
      </c>
      <c r="J2723" s="2" t="s">
        <v>19</v>
      </c>
      <c r="K2723" s="2" t="s">
        <v>20</v>
      </c>
      <c r="L2723" s="2">
        <v>11000000</v>
      </c>
      <c r="M2723" s="2">
        <v>2001</v>
      </c>
      <c r="N2723" s="2">
        <v>6.3</v>
      </c>
    </row>
    <row r="2724" spans="1:14" x14ac:dyDescent="0.25">
      <c r="A2724" s="1" t="s">
        <v>2794</v>
      </c>
      <c r="B2724" s="1">
        <v>58</v>
      </c>
      <c r="C2724" s="1">
        <v>84</v>
      </c>
      <c r="D2724" s="1">
        <v>13592872</v>
      </c>
      <c r="E2724" s="1" t="s">
        <v>872</v>
      </c>
      <c r="F2724" s="1" t="s">
        <v>672</v>
      </c>
      <c r="G2724" s="1" t="s">
        <v>5776</v>
      </c>
      <c r="H2724" s="1">
        <v>10777</v>
      </c>
      <c r="I2724" s="1">
        <v>79</v>
      </c>
      <c r="J2724" s="1" t="s">
        <v>19</v>
      </c>
      <c r="K2724" s="1" t="s">
        <v>20</v>
      </c>
      <c r="L2724" s="1">
        <v>11000000</v>
      </c>
      <c r="M2724" s="1">
        <v>2000</v>
      </c>
      <c r="N2724" s="1">
        <v>5.0999999999999996</v>
      </c>
    </row>
    <row r="2725" spans="1:14" x14ac:dyDescent="0.25">
      <c r="A2725" s="2" t="s">
        <v>5777</v>
      </c>
      <c r="B2725" s="2">
        <v>175</v>
      </c>
      <c r="C2725" s="2">
        <v>98</v>
      </c>
      <c r="D2725" s="2">
        <v>18381787</v>
      </c>
      <c r="E2725" s="2" t="s">
        <v>1289</v>
      </c>
      <c r="F2725" s="2" t="s">
        <v>1729</v>
      </c>
      <c r="G2725" s="2" t="s">
        <v>5778</v>
      </c>
      <c r="H2725" s="2">
        <v>15684</v>
      </c>
      <c r="I2725" s="2">
        <v>126</v>
      </c>
      <c r="J2725" s="2" t="s">
        <v>19</v>
      </c>
      <c r="K2725" s="2" t="s">
        <v>31</v>
      </c>
      <c r="L2725" s="2">
        <v>11000000</v>
      </c>
      <c r="M2725" s="2">
        <v>2012</v>
      </c>
      <c r="N2725" s="2">
        <v>6.8</v>
      </c>
    </row>
    <row r="2726" spans="1:14" x14ac:dyDescent="0.25">
      <c r="A2726" s="1" t="s">
        <v>5779</v>
      </c>
      <c r="B2726" s="1">
        <v>75</v>
      </c>
      <c r="C2726" s="1">
        <v>95</v>
      </c>
      <c r="D2726" s="1">
        <v>13558739</v>
      </c>
      <c r="E2726" s="1" t="s">
        <v>872</v>
      </c>
      <c r="F2726" s="1" t="s">
        <v>3377</v>
      </c>
      <c r="G2726" s="1" t="s">
        <v>5780</v>
      </c>
      <c r="H2726" s="1">
        <v>15427</v>
      </c>
      <c r="I2726" s="1">
        <v>121</v>
      </c>
      <c r="J2726" s="1" t="s">
        <v>19</v>
      </c>
      <c r="K2726" s="1" t="s">
        <v>20</v>
      </c>
      <c r="L2726" s="1">
        <v>11000000</v>
      </c>
      <c r="M2726" s="1">
        <v>2001</v>
      </c>
      <c r="N2726" s="1">
        <v>5.3</v>
      </c>
    </row>
    <row r="2727" spans="1:14" x14ac:dyDescent="0.25">
      <c r="A2727" s="2" t="s">
        <v>4170</v>
      </c>
      <c r="B2727" s="2">
        <v>161</v>
      </c>
      <c r="C2727" s="2">
        <v>100</v>
      </c>
      <c r="D2727" s="2">
        <v>13103828</v>
      </c>
      <c r="E2727" s="2" t="s">
        <v>1100</v>
      </c>
      <c r="F2727" s="2" t="s">
        <v>374</v>
      </c>
      <c r="G2727" s="2" t="s">
        <v>5781</v>
      </c>
      <c r="H2727" s="2">
        <v>59982</v>
      </c>
      <c r="I2727" s="2">
        <v>463</v>
      </c>
      <c r="J2727" s="2" t="s">
        <v>19</v>
      </c>
      <c r="K2727" s="2" t="s">
        <v>20</v>
      </c>
      <c r="L2727" s="2">
        <v>11000000</v>
      </c>
      <c r="M2727" s="2">
        <v>2001</v>
      </c>
      <c r="N2727" s="2">
        <v>7.3</v>
      </c>
    </row>
    <row r="2728" spans="1:14" x14ac:dyDescent="0.25">
      <c r="A2728" s="1" t="s">
        <v>5782</v>
      </c>
      <c r="B2728" s="1">
        <v>203</v>
      </c>
      <c r="C2728" s="1">
        <v>109</v>
      </c>
      <c r="D2728" s="1">
        <v>33305037</v>
      </c>
      <c r="E2728" s="1" t="s">
        <v>2726</v>
      </c>
      <c r="F2728" s="1" t="s">
        <v>189</v>
      </c>
      <c r="G2728" s="1" t="s">
        <v>5783</v>
      </c>
      <c r="H2728" s="1">
        <v>33856</v>
      </c>
      <c r="I2728" s="1">
        <v>147</v>
      </c>
      <c r="J2728" s="1" t="s">
        <v>19</v>
      </c>
      <c r="K2728" s="1" t="s">
        <v>31</v>
      </c>
      <c r="L2728" s="1">
        <v>11000000</v>
      </c>
      <c r="M2728" s="1">
        <v>2015</v>
      </c>
      <c r="N2728" s="1">
        <v>7.3</v>
      </c>
    </row>
    <row r="2729" spans="1:14" x14ac:dyDescent="0.25">
      <c r="A2729" s="2" t="s">
        <v>604</v>
      </c>
      <c r="B2729" s="2">
        <v>188</v>
      </c>
      <c r="C2729" s="2">
        <v>118</v>
      </c>
      <c r="D2729" s="2">
        <v>10214647</v>
      </c>
      <c r="E2729" s="2" t="s">
        <v>817</v>
      </c>
      <c r="F2729" s="2" t="s">
        <v>138</v>
      </c>
      <c r="G2729" s="2" t="s">
        <v>5784</v>
      </c>
      <c r="H2729" s="2">
        <v>42689</v>
      </c>
      <c r="I2729" s="2">
        <v>204</v>
      </c>
      <c r="J2729" s="2" t="s">
        <v>19</v>
      </c>
      <c r="K2729" s="2" t="s">
        <v>20</v>
      </c>
      <c r="L2729" s="2">
        <v>11000000</v>
      </c>
      <c r="M2729" s="2">
        <v>2004</v>
      </c>
      <c r="N2729" s="2">
        <v>7.1</v>
      </c>
    </row>
    <row r="2730" spans="1:14" x14ac:dyDescent="0.25">
      <c r="A2730" s="1" t="s">
        <v>44</v>
      </c>
      <c r="B2730" s="1">
        <v>221</v>
      </c>
      <c r="C2730" s="1">
        <v>88</v>
      </c>
      <c r="D2730" s="1">
        <v>11501093</v>
      </c>
      <c r="E2730" s="1" t="s">
        <v>492</v>
      </c>
      <c r="F2730" s="1" t="s">
        <v>5785</v>
      </c>
      <c r="G2730" s="1" t="s">
        <v>5786</v>
      </c>
      <c r="H2730" s="1">
        <v>128850</v>
      </c>
      <c r="I2730" s="1">
        <v>604</v>
      </c>
      <c r="J2730" s="1" t="s">
        <v>19</v>
      </c>
      <c r="K2730" s="1" t="s">
        <v>20</v>
      </c>
      <c r="L2730" s="1">
        <v>13000000</v>
      </c>
      <c r="M2730" s="1">
        <v>1992</v>
      </c>
      <c r="N2730" s="1">
        <v>7.6</v>
      </c>
    </row>
    <row r="2731" spans="1:14" x14ac:dyDescent="0.25">
      <c r="A2731" s="2" t="s">
        <v>5787</v>
      </c>
      <c r="B2731" s="2">
        <v>66</v>
      </c>
      <c r="C2731" s="2">
        <v>86</v>
      </c>
      <c r="D2731" s="2">
        <v>4814244</v>
      </c>
      <c r="E2731" s="2" t="s">
        <v>877</v>
      </c>
      <c r="F2731" s="2" t="s">
        <v>419</v>
      </c>
      <c r="G2731" s="2" t="s">
        <v>5788</v>
      </c>
      <c r="H2731" s="2">
        <v>12437</v>
      </c>
      <c r="I2731" s="2">
        <v>107</v>
      </c>
      <c r="J2731" s="2" t="s">
        <v>19</v>
      </c>
      <c r="K2731" s="2" t="s">
        <v>162</v>
      </c>
      <c r="L2731" s="2">
        <v>11000000</v>
      </c>
      <c r="M2731" s="2">
        <v>2002</v>
      </c>
      <c r="N2731" s="2">
        <v>5.3</v>
      </c>
    </row>
    <row r="2732" spans="1:14" x14ac:dyDescent="0.25">
      <c r="A2732" s="1" t="s">
        <v>3391</v>
      </c>
      <c r="B2732" s="1">
        <v>80</v>
      </c>
      <c r="C2732" s="1">
        <v>118</v>
      </c>
      <c r="D2732" s="1">
        <v>9170214</v>
      </c>
      <c r="E2732" s="1" t="s">
        <v>129</v>
      </c>
      <c r="F2732" s="1" t="s">
        <v>24</v>
      </c>
      <c r="G2732" s="1" t="s">
        <v>5789</v>
      </c>
      <c r="H2732" s="1">
        <v>171882</v>
      </c>
      <c r="I2732" s="1">
        <v>292</v>
      </c>
      <c r="J2732" s="1" t="s">
        <v>19</v>
      </c>
      <c r="K2732" s="1" t="s">
        <v>20</v>
      </c>
      <c r="L2732" s="1">
        <v>11000000</v>
      </c>
      <c r="M2732" s="1">
        <v>1993</v>
      </c>
      <c r="N2732" s="1">
        <v>7.8</v>
      </c>
    </row>
    <row r="2733" spans="1:14" x14ac:dyDescent="0.25">
      <c r="A2733" s="2" t="s">
        <v>5790</v>
      </c>
      <c r="B2733" s="2">
        <v>25</v>
      </c>
      <c r="C2733" s="2">
        <v>125</v>
      </c>
      <c r="D2733" s="2">
        <v>4068087</v>
      </c>
      <c r="E2733" s="2" t="s">
        <v>2726</v>
      </c>
      <c r="F2733" s="2" t="s">
        <v>4946</v>
      </c>
      <c r="G2733" s="2" t="s">
        <v>5791</v>
      </c>
      <c r="H2733" s="2">
        <v>2164</v>
      </c>
      <c r="I2733" s="2">
        <v>74</v>
      </c>
      <c r="J2733" s="2" t="s">
        <v>19</v>
      </c>
      <c r="K2733" s="2" t="s">
        <v>162</v>
      </c>
      <c r="L2733" s="2">
        <v>17000000</v>
      </c>
      <c r="M2733" s="2">
        <v>2003</v>
      </c>
      <c r="N2733" s="2">
        <v>7.7</v>
      </c>
    </row>
    <row r="2734" spans="1:14" x14ac:dyDescent="0.25">
      <c r="A2734" s="1" t="s">
        <v>4703</v>
      </c>
      <c r="B2734" s="1">
        <v>169</v>
      </c>
      <c r="C2734" s="1">
        <v>125</v>
      </c>
      <c r="D2734" s="1">
        <v>3753806</v>
      </c>
      <c r="E2734" s="1" t="s">
        <v>1007</v>
      </c>
      <c r="F2734" s="1" t="s">
        <v>216</v>
      </c>
      <c r="G2734" s="1" t="s">
        <v>5792</v>
      </c>
      <c r="H2734" s="1">
        <v>20307</v>
      </c>
      <c r="I2734" s="1">
        <v>165</v>
      </c>
      <c r="J2734" s="1" t="s">
        <v>19</v>
      </c>
      <c r="K2734" s="1" t="s">
        <v>31</v>
      </c>
      <c r="L2734" s="1">
        <v>11000000</v>
      </c>
      <c r="M2734" s="1">
        <v>2004</v>
      </c>
      <c r="N2734" s="1">
        <v>7.7</v>
      </c>
    </row>
    <row r="2735" spans="1:14" x14ac:dyDescent="0.25">
      <c r="A2735" s="2" t="s">
        <v>5503</v>
      </c>
      <c r="B2735" s="2">
        <v>70</v>
      </c>
      <c r="C2735" s="2">
        <v>94</v>
      </c>
      <c r="D2735" s="2">
        <v>3034181</v>
      </c>
      <c r="E2735" s="2" t="s">
        <v>2971</v>
      </c>
      <c r="F2735" s="2" t="s">
        <v>1398</v>
      </c>
      <c r="G2735" s="2" t="s">
        <v>5793</v>
      </c>
      <c r="H2735" s="2">
        <v>13622</v>
      </c>
      <c r="I2735" s="2">
        <v>128</v>
      </c>
      <c r="J2735" s="2" t="s">
        <v>19</v>
      </c>
      <c r="K2735" s="2" t="s">
        <v>31</v>
      </c>
      <c r="L2735" s="2">
        <v>11000000</v>
      </c>
      <c r="M2735" s="2">
        <v>2002</v>
      </c>
      <c r="N2735" s="2">
        <v>5.4</v>
      </c>
    </row>
    <row r="2736" spans="1:14" x14ac:dyDescent="0.25">
      <c r="A2736" s="1" t="s">
        <v>4330</v>
      </c>
      <c r="B2736" s="1">
        <v>15</v>
      </c>
      <c r="C2736" s="1">
        <v>113</v>
      </c>
      <c r="D2736" s="1">
        <v>2832826</v>
      </c>
      <c r="E2736" s="1" t="s">
        <v>753</v>
      </c>
      <c r="F2736" s="1" t="s">
        <v>1919</v>
      </c>
      <c r="G2736" s="1" t="s">
        <v>5794</v>
      </c>
      <c r="H2736" s="1">
        <v>1761</v>
      </c>
      <c r="I2736" s="1">
        <v>19</v>
      </c>
      <c r="J2736" s="1" t="s">
        <v>19</v>
      </c>
      <c r="K2736" s="1" t="s">
        <v>20</v>
      </c>
      <c r="L2736" s="1">
        <v>11000000</v>
      </c>
      <c r="M2736" s="1">
        <v>1995</v>
      </c>
      <c r="N2736" s="1">
        <v>6.2</v>
      </c>
    </row>
    <row r="2737" spans="1:14" x14ac:dyDescent="0.25">
      <c r="A2737" s="2" t="s">
        <v>3194</v>
      </c>
      <c r="B2737" s="2">
        <v>535</v>
      </c>
      <c r="C2737" s="2">
        <v>104</v>
      </c>
      <c r="D2737" s="2">
        <v>13214255</v>
      </c>
      <c r="E2737" s="2" t="s">
        <v>2836</v>
      </c>
      <c r="F2737" s="2" t="s">
        <v>406</v>
      </c>
      <c r="G2737" s="2" t="s">
        <v>5795</v>
      </c>
      <c r="H2737" s="2">
        <v>96233</v>
      </c>
      <c r="I2737" s="2">
        <v>313</v>
      </c>
      <c r="J2737" s="2" t="s">
        <v>19</v>
      </c>
      <c r="K2737" s="2" t="s">
        <v>20</v>
      </c>
      <c r="L2737" s="2">
        <v>11000000</v>
      </c>
      <c r="M2737" s="2">
        <v>2013</v>
      </c>
      <c r="N2737" s="2">
        <v>7.4</v>
      </c>
    </row>
    <row r="2738" spans="1:14" x14ac:dyDescent="0.25">
      <c r="A2738" s="1" t="s">
        <v>793</v>
      </c>
      <c r="B2738" s="1">
        <v>92</v>
      </c>
      <c r="C2738" s="1">
        <v>95</v>
      </c>
      <c r="D2738" s="1">
        <v>16017403</v>
      </c>
      <c r="E2738" s="1" t="s">
        <v>3854</v>
      </c>
      <c r="F2738" s="1" t="s">
        <v>815</v>
      </c>
      <c r="G2738" s="1" t="s">
        <v>5796</v>
      </c>
      <c r="H2738" s="1">
        <v>17333</v>
      </c>
      <c r="I2738" s="1">
        <v>153</v>
      </c>
      <c r="J2738" s="1" t="s">
        <v>19</v>
      </c>
      <c r="K2738" s="1" t="s">
        <v>20</v>
      </c>
      <c r="L2738" s="1">
        <v>5000000</v>
      </c>
      <c r="M2738" s="1">
        <v>2001</v>
      </c>
      <c r="N2738" s="1">
        <v>6.2</v>
      </c>
    </row>
    <row r="2739" spans="1:14" x14ac:dyDescent="0.25">
      <c r="A2739" s="2" t="s">
        <v>5797</v>
      </c>
      <c r="B2739" s="2">
        <v>14</v>
      </c>
      <c r="C2739" s="2">
        <v>102</v>
      </c>
      <c r="D2739" s="2">
        <v>2807854</v>
      </c>
      <c r="E2739" s="2" t="s">
        <v>1190</v>
      </c>
      <c r="F2739" s="2" t="s">
        <v>1027</v>
      </c>
      <c r="G2739" s="2" t="s">
        <v>5798</v>
      </c>
      <c r="H2739" s="2">
        <v>14129</v>
      </c>
      <c r="I2739" s="2">
        <v>39</v>
      </c>
      <c r="J2739" s="2" t="s">
        <v>19</v>
      </c>
      <c r="K2739" s="2" t="s">
        <v>20</v>
      </c>
      <c r="L2739" s="2">
        <v>11000000</v>
      </c>
      <c r="M2739" s="2">
        <v>1991</v>
      </c>
      <c r="N2739" s="2">
        <v>5.0999999999999996</v>
      </c>
    </row>
    <row r="2740" spans="1:14" x14ac:dyDescent="0.25">
      <c r="A2740" s="1" t="s">
        <v>5799</v>
      </c>
      <c r="B2740" s="1">
        <v>78</v>
      </c>
      <c r="C2740" s="1">
        <v>104</v>
      </c>
      <c r="D2740" s="1">
        <v>352786</v>
      </c>
      <c r="E2740" s="1" t="s">
        <v>2058</v>
      </c>
      <c r="F2740" s="1" t="s">
        <v>5800</v>
      </c>
      <c r="G2740" s="1" t="s">
        <v>5801</v>
      </c>
      <c r="H2740" s="1">
        <v>11132</v>
      </c>
      <c r="I2740" s="1">
        <v>86</v>
      </c>
      <c r="J2740" s="1" t="s">
        <v>19</v>
      </c>
      <c r="K2740" s="1" t="s">
        <v>20</v>
      </c>
      <c r="L2740" s="1">
        <v>11000000</v>
      </c>
      <c r="M2740" s="1">
        <v>2006</v>
      </c>
      <c r="N2740" s="1">
        <v>6.8</v>
      </c>
    </row>
    <row r="2741" spans="1:14" x14ac:dyDescent="0.25">
      <c r="A2741" s="2" t="s">
        <v>3308</v>
      </c>
      <c r="B2741" s="2">
        <v>223</v>
      </c>
      <c r="C2741" s="2">
        <v>120</v>
      </c>
      <c r="D2741" s="2">
        <v>76600000</v>
      </c>
      <c r="E2741" s="2" t="s">
        <v>3309</v>
      </c>
      <c r="F2741" s="2" t="s">
        <v>3310</v>
      </c>
      <c r="G2741" s="2" t="s">
        <v>3311</v>
      </c>
      <c r="H2741" s="2">
        <v>105448</v>
      </c>
      <c r="I2741" s="2">
        <v>321</v>
      </c>
      <c r="J2741" s="2" t="s">
        <v>19</v>
      </c>
      <c r="K2741" s="2" t="s">
        <v>20</v>
      </c>
      <c r="L2741" s="2">
        <v>10700000</v>
      </c>
      <c r="M2741" s="2">
        <v>1982</v>
      </c>
      <c r="N2741" s="2">
        <v>7.4</v>
      </c>
    </row>
    <row r="2742" spans="1:14" x14ac:dyDescent="0.25">
      <c r="A2742" s="2" t="s">
        <v>5802</v>
      </c>
      <c r="B2742" s="2">
        <v>160</v>
      </c>
      <c r="C2742" s="2">
        <v>95</v>
      </c>
      <c r="D2742" s="2">
        <v>56729973</v>
      </c>
      <c r="E2742" s="2" t="s">
        <v>2396</v>
      </c>
      <c r="F2742" s="2" t="s">
        <v>2535</v>
      </c>
      <c r="G2742" s="2" t="s">
        <v>5803</v>
      </c>
      <c r="H2742" s="2">
        <v>88529</v>
      </c>
      <c r="I2742" s="2">
        <v>262</v>
      </c>
      <c r="J2742" s="2" t="s">
        <v>19</v>
      </c>
      <c r="K2742" s="2" t="s">
        <v>20</v>
      </c>
      <c r="L2742" s="2">
        <v>10800000</v>
      </c>
      <c r="M2742" s="2">
        <v>2008</v>
      </c>
      <c r="N2742" s="2">
        <v>5.8</v>
      </c>
    </row>
    <row r="2743" spans="1:14" x14ac:dyDescent="0.25">
      <c r="A2743" s="1" t="s">
        <v>5804</v>
      </c>
      <c r="B2743" s="1">
        <v>75</v>
      </c>
      <c r="C2743" s="1">
        <v>118</v>
      </c>
      <c r="D2743" s="1">
        <v>399879</v>
      </c>
      <c r="E2743" s="1" t="s">
        <v>1110</v>
      </c>
      <c r="F2743" s="1" t="s">
        <v>5805</v>
      </c>
      <c r="G2743" s="1" t="s">
        <v>5806</v>
      </c>
      <c r="H2743" s="1">
        <v>5772</v>
      </c>
      <c r="I2743" s="1">
        <v>115</v>
      </c>
      <c r="J2743" s="1" t="s">
        <v>19</v>
      </c>
      <c r="K2743" s="1" t="s">
        <v>220</v>
      </c>
      <c r="L2743" s="1">
        <v>15000000</v>
      </c>
      <c r="M2743" s="1">
        <v>2006</v>
      </c>
      <c r="N2743" s="1">
        <v>6.4</v>
      </c>
    </row>
    <row r="2744" spans="1:14" x14ac:dyDescent="0.25">
      <c r="A2744" s="2" t="s">
        <v>5807</v>
      </c>
      <c r="B2744" s="2">
        <v>20</v>
      </c>
      <c r="C2744" s="2">
        <v>193</v>
      </c>
      <c r="D2744" s="2">
        <v>3275443</v>
      </c>
      <c r="E2744" s="2" t="s">
        <v>1671</v>
      </c>
      <c r="F2744" s="2" t="s">
        <v>5808</v>
      </c>
      <c r="G2744" s="2" t="s">
        <v>5809</v>
      </c>
      <c r="H2744" s="2">
        <v>13998</v>
      </c>
      <c r="I2744" s="2">
        <v>264</v>
      </c>
      <c r="J2744" s="2" t="s">
        <v>2596</v>
      </c>
      <c r="K2744" s="2" t="s">
        <v>2597</v>
      </c>
      <c r="L2744" s="2">
        <v>700000000</v>
      </c>
      <c r="M2744" s="2">
        <v>2006</v>
      </c>
      <c r="N2744" s="2">
        <v>6</v>
      </c>
    </row>
    <row r="2745" spans="1:14" x14ac:dyDescent="0.25">
      <c r="A2745" s="1" t="s">
        <v>2746</v>
      </c>
      <c r="B2745" s="1">
        <v>105</v>
      </c>
      <c r="C2745" s="1">
        <v>97</v>
      </c>
      <c r="D2745" s="1">
        <v>18535191</v>
      </c>
      <c r="E2745" s="1" t="s">
        <v>877</v>
      </c>
      <c r="F2745" s="1" t="s">
        <v>1709</v>
      </c>
      <c r="G2745" s="1" t="s">
        <v>5810</v>
      </c>
      <c r="H2745" s="1">
        <v>12980</v>
      </c>
      <c r="I2745" s="1">
        <v>132</v>
      </c>
      <c r="J2745" s="1" t="s">
        <v>19</v>
      </c>
      <c r="K2745" s="1" t="s">
        <v>31</v>
      </c>
      <c r="L2745" s="1">
        <v>14000000</v>
      </c>
      <c r="M2745" s="1">
        <v>1999</v>
      </c>
      <c r="N2745" s="1">
        <v>6.9</v>
      </c>
    </row>
    <row r="2746" spans="1:14" x14ac:dyDescent="0.25">
      <c r="A2746" s="2" t="s">
        <v>5811</v>
      </c>
      <c r="B2746" s="2">
        <v>120</v>
      </c>
      <c r="C2746" s="2">
        <v>98</v>
      </c>
      <c r="D2746" s="2">
        <v>23838</v>
      </c>
      <c r="E2746" s="2" t="s">
        <v>2074</v>
      </c>
      <c r="F2746" s="2" t="s">
        <v>4331</v>
      </c>
      <c r="G2746" s="2" t="s">
        <v>5812</v>
      </c>
      <c r="H2746" s="2">
        <v>28570</v>
      </c>
      <c r="I2746" s="2">
        <v>160</v>
      </c>
      <c r="J2746" s="2" t="s">
        <v>19</v>
      </c>
      <c r="K2746" s="2" t="s">
        <v>31</v>
      </c>
      <c r="L2746" s="2">
        <v>7000000</v>
      </c>
      <c r="M2746" s="2">
        <v>2013</v>
      </c>
      <c r="N2746" s="2">
        <v>5.5</v>
      </c>
    </row>
    <row r="2747" spans="1:14" x14ac:dyDescent="0.25">
      <c r="A2747" s="1" t="s">
        <v>5814</v>
      </c>
      <c r="B2747" s="1">
        <v>108</v>
      </c>
      <c r="C2747" s="1">
        <v>103</v>
      </c>
      <c r="D2747" s="1">
        <v>22160085</v>
      </c>
      <c r="E2747" s="1" t="s">
        <v>2914</v>
      </c>
      <c r="F2747" s="1" t="s">
        <v>1558</v>
      </c>
      <c r="G2747" s="1" t="s">
        <v>5815</v>
      </c>
      <c r="H2747" s="1">
        <v>16747</v>
      </c>
      <c r="I2747" s="1">
        <v>349</v>
      </c>
      <c r="J2747" s="1" t="s">
        <v>19</v>
      </c>
      <c r="K2747" s="1" t="s">
        <v>20</v>
      </c>
      <c r="L2747" s="1">
        <v>10600000</v>
      </c>
      <c r="M2747" s="1">
        <v>2002</v>
      </c>
      <c r="N2747" s="1">
        <v>5.4</v>
      </c>
    </row>
    <row r="2748" spans="1:14" x14ac:dyDescent="0.25">
      <c r="A2748" s="2" t="s">
        <v>1809</v>
      </c>
      <c r="B2748" s="2">
        <v>285</v>
      </c>
      <c r="C2748" s="2">
        <v>161</v>
      </c>
      <c r="D2748" s="2">
        <v>56715371</v>
      </c>
      <c r="E2748" s="2" t="s">
        <v>734</v>
      </c>
      <c r="F2748" s="2" t="s">
        <v>5816</v>
      </c>
      <c r="G2748" s="2" t="s">
        <v>5817</v>
      </c>
      <c r="H2748" s="2">
        <v>427357</v>
      </c>
      <c r="I2748" s="2">
        <v>1736</v>
      </c>
      <c r="J2748" s="2" t="s">
        <v>19</v>
      </c>
      <c r="K2748" s="2" t="s">
        <v>31</v>
      </c>
      <c r="L2748" s="2">
        <v>12000000</v>
      </c>
      <c r="M2748" s="2">
        <v>1968</v>
      </c>
      <c r="N2748" s="2">
        <v>8.3000000000000007</v>
      </c>
    </row>
    <row r="2749" spans="1:14" x14ac:dyDescent="0.25">
      <c r="A2749" s="1" t="s">
        <v>230</v>
      </c>
      <c r="B2749" s="1">
        <v>215</v>
      </c>
      <c r="C2749" s="1">
        <v>120</v>
      </c>
      <c r="D2749" s="1">
        <v>434949459</v>
      </c>
      <c r="E2749" s="1" t="s">
        <v>5818</v>
      </c>
      <c r="F2749" s="1" t="s">
        <v>2724</v>
      </c>
      <c r="G2749" s="1" t="s">
        <v>5819</v>
      </c>
      <c r="H2749" s="1">
        <v>281842</v>
      </c>
      <c r="I2749" s="1">
        <v>515</v>
      </c>
      <c r="J2749" s="1" t="s">
        <v>19</v>
      </c>
      <c r="K2749" s="1" t="s">
        <v>20</v>
      </c>
      <c r="L2749" s="1">
        <v>10500000</v>
      </c>
      <c r="M2749" s="1">
        <v>1982</v>
      </c>
      <c r="N2749" s="1">
        <v>7.9</v>
      </c>
    </row>
    <row r="2750" spans="1:14" x14ac:dyDescent="0.25">
      <c r="A2750" s="2" t="s">
        <v>5820</v>
      </c>
      <c r="B2750" s="2">
        <v>81</v>
      </c>
      <c r="C2750" s="2">
        <v>97</v>
      </c>
      <c r="D2750" s="2">
        <v>11043445</v>
      </c>
      <c r="E2750" s="2" t="s">
        <v>753</v>
      </c>
      <c r="F2750" s="2" t="s">
        <v>319</v>
      </c>
      <c r="G2750" s="2" t="s">
        <v>5821</v>
      </c>
      <c r="H2750" s="2">
        <v>27689</v>
      </c>
      <c r="I2750" s="2">
        <v>74</v>
      </c>
      <c r="J2750" s="2" t="s">
        <v>19</v>
      </c>
      <c r="K2750" s="2" t="s">
        <v>20</v>
      </c>
      <c r="L2750" s="2">
        <v>10000000</v>
      </c>
      <c r="M2750" s="2">
        <v>2007</v>
      </c>
      <c r="N2750" s="2">
        <v>6.5</v>
      </c>
    </row>
    <row r="2751" spans="1:14" x14ac:dyDescent="0.25">
      <c r="A2751" s="2" t="s">
        <v>5822</v>
      </c>
      <c r="B2751" s="2">
        <v>5</v>
      </c>
      <c r="C2751" s="2">
        <v>99</v>
      </c>
      <c r="D2751" s="2">
        <v>125169</v>
      </c>
      <c r="E2751" s="2" t="s">
        <v>1289</v>
      </c>
      <c r="F2751" s="2" t="s">
        <v>2196</v>
      </c>
      <c r="G2751" s="2" t="s">
        <v>5823</v>
      </c>
      <c r="H2751" s="2">
        <v>859</v>
      </c>
      <c r="I2751" s="2">
        <v>31</v>
      </c>
      <c r="J2751" s="2" t="s">
        <v>19</v>
      </c>
      <c r="K2751" s="2" t="s">
        <v>20</v>
      </c>
      <c r="L2751" s="2">
        <v>10500000</v>
      </c>
      <c r="M2751" s="2">
        <v>1994</v>
      </c>
      <c r="N2751" s="2">
        <v>6.4</v>
      </c>
    </row>
    <row r="2752" spans="1:14" x14ac:dyDescent="0.25">
      <c r="A2752" s="2" t="s">
        <v>5824</v>
      </c>
      <c r="B2752" s="2">
        <v>43</v>
      </c>
      <c r="C2752" s="2">
        <v>145</v>
      </c>
      <c r="D2752" s="2">
        <v>5669081</v>
      </c>
      <c r="E2752" s="2" t="s">
        <v>1022</v>
      </c>
      <c r="F2752" s="2" t="s">
        <v>5825</v>
      </c>
      <c r="G2752" s="2" t="s">
        <v>5826</v>
      </c>
      <c r="H2752" s="2">
        <v>3665</v>
      </c>
      <c r="I2752" s="2">
        <v>57</v>
      </c>
      <c r="J2752" s="2" t="s">
        <v>1391</v>
      </c>
      <c r="K2752" s="2" t="s">
        <v>1447</v>
      </c>
      <c r="L2752" s="2">
        <v>10818775</v>
      </c>
      <c r="M2752" s="2">
        <v>2012</v>
      </c>
      <c r="N2752" s="2">
        <v>6.6</v>
      </c>
    </row>
    <row r="2753" spans="1:14" x14ac:dyDescent="0.25">
      <c r="A2753" s="2" t="s">
        <v>2774</v>
      </c>
      <c r="B2753" s="2">
        <v>161</v>
      </c>
      <c r="C2753" s="2">
        <v>126</v>
      </c>
      <c r="D2753" s="2">
        <v>138339411</v>
      </c>
      <c r="E2753" s="2" t="s">
        <v>1671</v>
      </c>
      <c r="F2753" s="2" t="s">
        <v>457</v>
      </c>
      <c r="G2753" s="2" t="s">
        <v>5827</v>
      </c>
      <c r="H2753" s="2">
        <v>604904</v>
      </c>
      <c r="I2753" s="2">
        <v>682</v>
      </c>
      <c r="J2753" s="2" t="s">
        <v>19</v>
      </c>
      <c r="K2753" s="2" t="s">
        <v>20</v>
      </c>
      <c r="L2753" s="2">
        <v>10000000</v>
      </c>
      <c r="M2753" s="2">
        <v>1997</v>
      </c>
      <c r="N2753" s="2">
        <v>8.3000000000000007</v>
      </c>
    </row>
    <row r="2754" spans="1:14" x14ac:dyDescent="0.25">
      <c r="A2754" s="2" t="s">
        <v>5828</v>
      </c>
      <c r="B2754" s="2">
        <v>210</v>
      </c>
      <c r="C2754" s="2">
        <v>121</v>
      </c>
      <c r="D2754" s="2">
        <v>80150343</v>
      </c>
      <c r="E2754" s="2" t="s">
        <v>2396</v>
      </c>
      <c r="F2754" s="2" t="s">
        <v>2715</v>
      </c>
      <c r="G2754" s="2" t="s">
        <v>5829</v>
      </c>
      <c r="H2754" s="2">
        <v>142115</v>
      </c>
      <c r="I2754" s="2">
        <v>614</v>
      </c>
      <c r="J2754" s="2" t="s">
        <v>19</v>
      </c>
      <c r="K2754" s="2" t="s">
        <v>20</v>
      </c>
      <c r="L2754" s="2">
        <v>10000000</v>
      </c>
      <c r="M2754" s="2">
        <v>2006</v>
      </c>
      <c r="N2754" s="2">
        <v>6.2</v>
      </c>
    </row>
    <row r="2755" spans="1:14" x14ac:dyDescent="0.25">
      <c r="A2755" s="1" t="s">
        <v>1360</v>
      </c>
      <c r="B2755" s="1">
        <v>52</v>
      </c>
      <c r="C2755" s="1">
        <v>117</v>
      </c>
      <c r="D2755" s="1">
        <v>85300000</v>
      </c>
      <c r="E2755" s="1" t="s">
        <v>3514</v>
      </c>
      <c r="F2755" s="1" t="s">
        <v>314</v>
      </c>
      <c r="G2755" s="1" t="s">
        <v>5831</v>
      </c>
      <c r="H2755" s="1">
        <v>48629</v>
      </c>
      <c r="I2755" s="1">
        <v>134</v>
      </c>
      <c r="J2755" s="1" t="s">
        <v>19</v>
      </c>
      <c r="K2755" s="1" t="s">
        <v>20</v>
      </c>
      <c r="L2755" s="1">
        <v>10000000</v>
      </c>
      <c r="M2755" s="1">
        <v>1981</v>
      </c>
      <c r="N2755" s="1">
        <v>6.9</v>
      </c>
    </row>
    <row r="2756" spans="1:14" x14ac:dyDescent="0.25">
      <c r="A2756" s="2" t="s">
        <v>633</v>
      </c>
      <c r="B2756" s="2">
        <v>139</v>
      </c>
      <c r="C2756" s="2">
        <v>98</v>
      </c>
      <c r="D2756" s="2">
        <v>68353550</v>
      </c>
      <c r="E2756" s="2" t="s">
        <v>1896</v>
      </c>
      <c r="F2756" s="2" t="s">
        <v>49</v>
      </c>
      <c r="G2756" s="2" t="s">
        <v>5832</v>
      </c>
      <c r="H2756" s="2">
        <v>70141</v>
      </c>
      <c r="I2756" s="2">
        <v>385</v>
      </c>
      <c r="J2756" s="2" t="s">
        <v>19</v>
      </c>
      <c r="K2756" s="2" t="s">
        <v>20</v>
      </c>
      <c r="L2756" s="2">
        <v>10000000</v>
      </c>
      <c r="M2756" s="2">
        <v>2000</v>
      </c>
      <c r="N2756" s="2">
        <v>5.9</v>
      </c>
    </row>
    <row r="2757" spans="1:14" x14ac:dyDescent="0.25">
      <c r="A2757" s="1" t="s">
        <v>5833</v>
      </c>
      <c r="B2757" s="1">
        <v>165</v>
      </c>
      <c r="C2757" s="1">
        <v>109</v>
      </c>
      <c r="D2757" s="1">
        <v>78845130</v>
      </c>
      <c r="E2757" s="1" t="s">
        <v>1143</v>
      </c>
      <c r="F2757" s="1" t="s">
        <v>888</v>
      </c>
      <c r="G2757" s="1" t="s">
        <v>5834</v>
      </c>
      <c r="H2757" s="1">
        <v>17596</v>
      </c>
      <c r="I2757" s="1">
        <v>94</v>
      </c>
      <c r="J2757" s="1" t="s">
        <v>19</v>
      </c>
      <c r="K2757" s="1" t="s">
        <v>774</v>
      </c>
      <c r="L2757" s="1">
        <v>10000000</v>
      </c>
      <c r="M2757" s="1">
        <v>2016</v>
      </c>
      <c r="N2757" s="1">
        <v>6.1</v>
      </c>
    </row>
    <row r="2758" spans="1:14" x14ac:dyDescent="0.25">
      <c r="A2758" s="2" t="s">
        <v>5073</v>
      </c>
      <c r="B2758" s="2">
        <v>96</v>
      </c>
      <c r="C2758" s="2">
        <v>95</v>
      </c>
      <c r="D2758" s="2">
        <v>63319509</v>
      </c>
      <c r="E2758" s="2" t="s">
        <v>877</v>
      </c>
      <c r="F2758" s="2" t="s">
        <v>200</v>
      </c>
      <c r="G2758" s="2" t="s">
        <v>5835</v>
      </c>
      <c r="H2758" s="2">
        <v>67115</v>
      </c>
      <c r="I2758" s="2">
        <v>389</v>
      </c>
      <c r="J2758" s="2" t="s">
        <v>19</v>
      </c>
      <c r="K2758" s="2" t="s">
        <v>20</v>
      </c>
      <c r="L2758" s="2">
        <v>10000000</v>
      </c>
      <c r="M2758" s="2">
        <v>1999</v>
      </c>
      <c r="N2758" s="2">
        <v>5.8</v>
      </c>
    </row>
    <row r="2759" spans="1:14" x14ac:dyDescent="0.25">
      <c r="A2759" s="1" t="s">
        <v>3162</v>
      </c>
      <c r="B2759" s="1">
        <v>323</v>
      </c>
      <c r="C2759" s="1">
        <v>109</v>
      </c>
      <c r="D2759" s="1">
        <v>47536959</v>
      </c>
      <c r="E2759" s="1" t="s">
        <v>1671</v>
      </c>
      <c r="F2759" s="1" t="s">
        <v>2536</v>
      </c>
      <c r="G2759" s="1" t="s">
        <v>3163</v>
      </c>
      <c r="H2759" s="1">
        <v>86956</v>
      </c>
      <c r="I2759" s="1">
        <v>275</v>
      </c>
      <c r="J2759" s="1" t="s">
        <v>19</v>
      </c>
      <c r="K2759" s="1" t="s">
        <v>20</v>
      </c>
      <c r="L2759" s="1">
        <v>10000000</v>
      </c>
      <c r="M2759" s="1">
        <v>2009</v>
      </c>
      <c r="N2759" s="1">
        <v>7.3</v>
      </c>
    </row>
    <row r="2760" spans="1:14" x14ac:dyDescent="0.25">
      <c r="A2760" s="2" t="s">
        <v>5828</v>
      </c>
      <c r="B2760" s="2">
        <v>190</v>
      </c>
      <c r="C2760" s="2">
        <v>96</v>
      </c>
      <c r="D2760" s="2">
        <v>63270259</v>
      </c>
      <c r="E2760" s="2" t="s">
        <v>2396</v>
      </c>
      <c r="F2760" s="2" t="s">
        <v>2715</v>
      </c>
      <c r="G2760" s="2" t="s">
        <v>5836</v>
      </c>
      <c r="H2760" s="2">
        <v>111087</v>
      </c>
      <c r="I2760" s="2">
        <v>319</v>
      </c>
      <c r="J2760" s="2" t="s">
        <v>19</v>
      </c>
      <c r="K2760" s="2" t="s">
        <v>20</v>
      </c>
      <c r="L2760" s="2">
        <v>10000000</v>
      </c>
      <c r="M2760" s="2">
        <v>2007</v>
      </c>
      <c r="N2760" s="2">
        <v>5.9</v>
      </c>
    </row>
    <row r="2761" spans="1:14" x14ac:dyDescent="0.25">
      <c r="A2761" s="1" t="s">
        <v>3093</v>
      </c>
      <c r="B2761" s="1">
        <v>173</v>
      </c>
      <c r="C2761" s="1">
        <v>101</v>
      </c>
      <c r="D2761" s="1">
        <v>55865715</v>
      </c>
      <c r="E2761" s="1" t="s">
        <v>2806</v>
      </c>
      <c r="F2761" s="1" t="s">
        <v>2388</v>
      </c>
      <c r="G2761" s="1" t="s">
        <v>5837</v>
      </c>
      <c r="H2761" s="1">
        <v>41763</v>
      </c>
      <c r="I2761" s="1">
        <v>403</v>
      </c>
      <c r="J2761" s="1" t="s">
        <v>19</v>
      </c>
      <c r="K2761" s="1" t="s">
        <v>31</v>
      </c>
      <c r="L2761" s="1">
        <v>10000000</v>
      </c>
      <c r="M2761" s="1">
        <v>2005</v>
      </c>
      <c r="N2761" s="1">
        <v>5.5</v>
      </c>
    </row>
    <row r="2762" spans="1:14" x14ac:dyDescent="0.25">
      <c r="A2762" s="2" t="s">
        <v>4058</v>
      </c>
      <c r="B2762" s="2">
        <v>46</v>
      </c>
      <c r="C2762" s="2">
        <v>107</v>
      </c>
      <c r="D2762" s="2">
        <v>63231524</v>
      </c>
      <c r="E2762" s="2" t="s">
        <v>753</v>
      </c>
      <c r="F2762" s="2" t="s">
        <v>1407</v>
      </c>
      <c r="G2762" s="2" t="s">
        <v>5838</v>
      </c>
      <c r="H2762" s="2">
        <v>8962</v>
      </c>
      <c r="I2762" s="2">
        <v>137</v>
      </c>
      <c r="J2762" s="2" t="s">
        <v>19</v>
      </c>
      <c r="K2762" s="2" t="s">
        <v>20</v>
      </c>
      <c r="L2762" s="2">
        <v>6000000</v>
      </c>
      <c r="M2762" s="2">
        <v>2006</v>
      </c>
      <c r="N2762" s="2">
        <v>5</v>
      </c>
    </row>
    <row r="2763" spans="1:14" x14ac:dyDescent="0.25">
      <c r="A2763" s="1" t="s">
        <v>281</v>
      </c>
      <c r="B2763" s="1">
        <v>59</v>
      </c>
      <c r="C2763" s="1">
        <v>119</v>
      </c>
      <c r="D2763" s="1">
        <v>52293982</v>
      </c>
      <c r="E2763" s="1" t="s">
        <v>1839</v>
      </c>
      <c r="F2763" s="1" t="s">
        <v>303</v>
      </c>
      <c r="G2763" s="1" t="s">
        <v>5839</v>
      </c>
      <c r="H2763" s="1">
        <v>57831</v>
      </c>
      <c r="I2763" s="1">
        <v>115</v>
      </c>
      <c r="J2763" s="1" t="s">
        <v>19</v>
      </c>
      <c r="K2763" s="1" t="s">
        <v>20</v>
      </c>
      <c r="L2763" s="1">
        <v>13800000</v>
      </c>
      <c r="M2763" s="1">
        <v>1986</v>
      </c>
      <c r="N2763" s="1">
        <v>7</v>
      </c>
    </row>
    <row r="2764" spans="1:14" x14ac:dyDescent="0.25">
      <c r="A2764" s="1" t="s">
        <v>2122</v>
      </c>
      <c r="B2764" s="1">
        <v>22</v>
      </c>
      <c r="C2764" s="1">
        <v>100</v>
      </c>
      <c r="D2764" s="1">
        <v>50752337</v>
      </c>
      <c r="E2764" s="1" t="s">
        <v>3327</v>
      </c>
      <c r="F2764" s="1" t="s">
        <v>5752</v>
      </c>
      <c r="G2764" s="1" t="s">
        <v>5840</v>
      </c>
      <c r="H2764" s="1">
        <v>44502</v>
      </c>
      <c r="I2764" s="1">
        <v>46</v>
      </c>
      <c r="J2764" s="1" t="s">
        <v>19</v>
      </c>
      <c r="K2764" s="1" t="s">
        <v>20</v>
      </c>
      <c r="L2764" s="1">
        <v>10000000</v>
      </c>
      <c r="M2764" s="1">
        <v>1992</v>
      </c>
      <c r="N2764" s="1">
        <v>6.4</v>
      </c>
    </row>
    <row r="2765" spans="1:14" x14ac:dyDescent="0.25">
      <c r="A2765" s="2" t="s">
        <v>4515</v>
      </c>
      <c r="B2765" s="2">
        <v>203</v>
      </c>
      <c r="C2765" s="2">
        <v>98</v>
      </c>
      <c r="D2765" s="2">
        <v>110175871</v>
      </c>
      <c r="E2765" s="2" t="s">
        <v>1498</v>
      </c>
      <c r="F2765" s="2" t="s">
        <v>1268</v>
      </c>
      <c r="G2765" s="2" t="s">
        <v>5841</v>
      </c>
      <c r="H2765" s="2">
        <v>115050</v>
      </c>
      <c r="I2765" s="2">
        <v>911</v>
      </c>
      <c r="J2765" s="2" t="s">
        <v>19</v>
      </c>
      <c r="K2765" s="2" t="s">
        <v>20</v>
      </c>
      <c r="L2765" s="2">
        <v>10000000</v>
      </c>
      <c r="M2765" s="2">
        <v>2004</v>
      </c>
      <c r="N2765" s="2">
        <v>5.9</v>
      </c>
    </row>
    <row r="2766" spans="1:14" x14ac:dyDescent="0.25">
      <c r="A2766" s="1" t="s">
        <v>1127</v>
      </c>
      <c r="B2766" s="1">
        <v>77</v>
      </c>
      <c r="C2766" s="1">
        <v>92</v>
      </c>
      <c r="D2766" s="1">
        <v>38624000</v>
      </c>
      <c r="E2766" s="1" t="s">
        <v>1896</v>
      </c>
      <c r="F2766" s="1" t="s">
        <v>1129</v>
      </c>
      <c r="G2766" s="1" t="s">
        <v>5843</v>
      </c>
      <c r="H2766" s="1">
        <v>156143</v>
      </c>
      <c r="I2766" s="1">
        <v>289</v>
      </c>
      <c r="J2766" s="1" t="s">
        <v>19</v>
      </c>
      <c r="K2766" s="1" t="s">
        <v>20</v>
      </c>
      <c r="L2766" s="1">
        <v>12000000</v>
      </c>
      <c r="M2766" s="1">
        <v>1996</v>
      </c>
      <c r="N2766" s="1">
        <v>7</v>
      </c>
    </row>
    <row r="2767" spans="1:14" x14ac:dyDescent="0.25">
      <c r="A2767" s="2" t="s">
        <v>4094</v>
      </c>
      <c r="B2767" s="2">
        <v>190</v>
      </c>
      <c r="C2767" s="2">
        <v>90</v>
      </c>
      <c r="D2767" s="2">
        <v>37470017</v>
      </c>
      <c r="E2767" s="2" t="s">
        <v>2396</v>
      </c>
      <c r="F2767" s="2" t="s">
        <v>2020</v>
      </c>
      <c r="G2767" s="2" t="s">
        <v>5844</v>
      </c>
      <c r="H2767" s="2">
        <v>86890</v>
      </c>
      <c r="I2767" s="2">
        <v>985</v>
      </c>
      <c r="J2767" s="2" t="s">
        <v>19</v>
      </c>
      <c r="K2767" s="2" t="s">
        <v>432</v>
      </c>
      <c r="L2767" s="2">
        <v>10000000</v>
      </c>
      <c r="M2767" s="2">
        <v>2001</v>
      </c>
      <c r="N2767" s="2">
        <v>6.1</v>
      </c>
    </row>
    <row r="2768" spans="1:14" x14ac:dyDescent="0.25">
      <c r="A2768" s="1" t="s">
        <v>2122</v>
      </c>
      <c r="B2768" s="1">
        <v>81</v>
      </c>
      <c r="C2768" s="1">
        <v>90</v>
      </c>
      <c r="D2768" s="1">
        <v>40485039</v>
      </c>
      <c r="E2768" s="1" t="s">
        <v>5845</v>
      </c>
      <c r="F2768" s="1" t="s">
        <v>336</v>
      </c>
      <c r="G2768" s="1" t="s">
        <v>5846</v>
      </c>
      <c r="H2768" s="1">
        <v>85362</v>
      </c>
      <c r="I2768" s="1">
        <v>181</v>
      </c>
      <c r="J2768" s="1" t="s">
        <v>19</v>
      </c>
      <c r="K2768" s="1" t="s">
        <v>20</v>
      </c>
      <c r="L2768" s="1">
        <v>10000000</v>
      </c>
      <c r="M2768" s="1">
        <v>1989</v>
      </c>
      <c r="N2768" s="1">
        <v>6.9</v>
      </c>
    </row>
    <row r="2769" spans="1:14" x14ac:dyDescent="0.25">
      <c r="A2769" s="2" t="s">
        <v>5847</v>
      </c>
      <c r="B2769" s="2">
        <v>56</v>
      </c>
      <c r="C2769" s="2">
        <v>153</v>
      </c>
      <c r="D2769" s="2">
        <v>16800000</v>
      </c>
      <c r="E2769" s="2" t="s">
        <v>5848</v>
      </c>
      <c r="F2769" s="2" t="s">
        <v>887</v>
      </c>
      <c r="G2769" s="2" t="s">
        <v>5849</v>
      </c>
      <c r="H2769" s="2">
        <v>25303</v>
      </c>
      <c r="I2769" s="2">
        <v>138</v>
      </c>
      <c r="J2769" s="2" t="s">
        <v>19</v>
      </c>
      <c r="K2769" s="2" t="s">
        <v>31</v>
      </c>
      <c r="L2769" s="2">
        <v>10000000</v>
      </c>
      <c r="M2769" s="2">
        <v>1968</v>
      </c>
      <c r="N2769" s="2">
        <v>7.5</v>
      </c>
    </row>
    <row r="2770" spans="1:14" x14ac:dyDescent="0.25">
      <c r="A2770" s="1" t="s">
        <v>2161</v>
      </c>
      <c r="B2770" s="1">
        <v>264</v>
      </c>
      <c r="C2770" s="1">
        <v>124</v>
      </c>
      <c r="D2770" s="1">
        <v>46377022</v>
      </c>
      <c r="E2770" s="1" t="s">
        <v>1289</v>
      </c>
      <c r="F2770" s="1" t="s">
        <v>81</v>
      </c>
      <c r="G2770" s="1" t="s">
        <v>5850</v>
      </c>
      <c r="H2770" s="1">
        <v>75306</v>
      </c>
      <c r="I2770" s="1">
        <v>266</v>
      </c>
      <c r="J2770" s="1" t="s">
        <v>19</v>
      </c>
      <c r="K2770" s="1" t="s">
        <v>31</v>
      </c>
      <c r="L2770" s="1">
        <v>10000000</v>
      </c>
      <c r="M2770" s="1">
        <v>2011</v>
      </c>
      <c r="N2770" s="1">
        <v>7.3</v>
      </c>
    </row>
    <row r="2771" spans="1:14" x14ac:dyDescent="0.25">
      <c r="A2771" s="2" t="s">
        <v>5851</v>
      </c>
      <c r="B2771" s="2">
        <v>44</v>
      </c>
      <c r="C2771" s="2">
        <v>82</v>
      </c>
      <c r="D2771" s="2">
        <v>36696761</v>
      </c>
      <c r="E2771" s="2" t="s">
        <v>3642</v>
      </c>
      <c r="F2771" s="2" t="s">
        <v>483</v>
      </c>
      <c r="G2771" s="2" t="s">
        <v>5852</v>
      </c>
      <c r="H2771" s="2">
        <v>6808</v>
      </c>
      <c r="I2771" s="2">
        <v>38</v>
      </c>
      <c r="J2771" s="2" t="s">
        <v>19</v>
      </c>
      <c r="K2771" s="2" t="s">
        <v>20</v>
      </c>
      <c r="L2771" s="2">
        <v>23000000</v>
      </c>
      <c r="M2771" s="2">
        <v>2001</v>
      </c>
      <c r="N2771" s="2">
        <v>6.5</v>
      </c>
    </row>
    <row r="2772" spans="1:14" x14ac:dyDescent="0.25">
      <c r="A2772" s="1" t="s">
        <v>472</v>
      </c>
      <c r="B2772" s="1">
        <v>117</v>
      </c>
      <c r="C2772" s="1">
        <v>107</v>
      </c>
      <c r="D2772" s="1">
        <v>36200000</v>
      </c>
      <c r="E2772" s="1" t="s">
        <v>137</v>
      </c>
      <c r="F2772" s="1" t="s">
        <v>5853</v>
      </c>
      <c r="G2772" s="1" t="s">
        <v>5854</v>
      </c>
      <c r="H2772" s="1">
        <v>101840</v>
      </c>
      <c r="I2772" s="1">
        <v>193</v>
      </c>
      <c r="J2772" s="1" t="s">
        <v>19</v>
      </c>
      <c r="K2772" s="1" t="s">
        <v>220</v>
      </c>
      <c r="L2772" s="1">
        <v>12305523</v>
      </c>
      <c r="M2772" s="1">
        <v>1985</v>
      </c>
      <c r="N2772" s="1">
        <v>6.2</v>
      </c>
    </row>
    <row r="2773" spans="1:14" x14ac:dyDescent="0.25">
      <c r="A2773" s="1" t="s">
        <v>4575</v>
      </c>
      <c r="B2773" s="1">
        <v>159</v>
      </c>
      <c r="C2773" s="1">
        <v>97</v>
      </c>
      <c r="D2773" s="1">
        <v>35794166</v>
      </c>
      <c r="E2773" s="1" t="s">
        <v>1498</v>
      </c>
      <c r="F2773" s="1" t="s">
        <v>66</v>
      </c>
      <c r="G2773" s="1" t="s">
        <v>5856</v>
      </c>
      <c r="H2773" s="1">
        <v>35654</v>
      </c>
      <c r="I2773" s="1">
        <v>155</v>
      </c>
      <c r="J2773" s="1" t="s">
        <v>19</v>
      </c>
      <c r="K2773" s="1" t="s">
        <v>20</v>
      </c>
      <c r="L2773" s="1">
        <v>10000000</v>
      </c>
      <c r="M2773" s="1">
        <v>2016</v>
      </c>
      <c r="N2773" s="1">
        <v>6</v>
      </c>
    </row>
    <row r="2774" spans="1:14" x14ac:dyDescent="0.25">
      <c r="A2774" s="2" t="s">
        <v>5629</v>
      </c>
      <c r="B2774" s="2">
        <v>273</v>
      </c>
      <c r="C2774" s="2">
        <v>80</v>
      </c>
      <c r="D2774" s="2">
        <v>33583175</v>
      </c>
      <c r="E2774" s="2" t="s">
        <v>1498</v>
      </c>
      <c r="F2774" s="2" t="s">
        <v>2049</v>
      </c>
      <c r="G2774" s="2" t="s">
        <v>5857</v>
      </c>
      <c r="H2774" s="2">
        <v>104089</v>
      </c>
      <c r="I2774" s="2">
        <v>319</v>
      </c>
      <c r="J2774" s="2" t="s">
        <v>19</v>
      </c>
      <c r="K2774" s="2" t="s">
        <v>20</v>
      </c>
      <c r="L2774" s="2">
        <v>10000000</v>
      </c>
      <c r="M2774" s="2">
        <v>2010</v>
      </c>
      <c r="N2774" s="2">
        <v>6.3</v>
      </c>
    </row>
    <row r="2775" spans="1:14" x14ac:dyDescent="0.25">
      <c r="A2775" s="1" t="s">
        <v>5858</v>
      </c>
      <c r="B2775" s="1">
        <v>26</v>
      </c>
      <c r="C2775" s="1">
        <v>85</v>
      </c>
      <c r="D2775" s="1">
        <v>32983713</v>
      </c>
      <c r="E2775" s="1" t="s">
        <v>1289</v>
      </c>
      <c r="F2775" s="1" t="s">
        <v>1879</v>
      </c>
      <c r="G2775" s="1" t="s">
        <v>5859</v>
      </c>
      <c r="H2775" s="1">
        <v>19284</v>
      </c>
      <c r="I2775" s="1">
        <v>66</v>
      </c>
      <c r="J2775" s="1" t="s">
        <v>19</v>
      </c>
      <c r="K2775" s="1" t="s">
        <v>20</v>
      </c>
      <c r="L2775" s="1">
        <v>20000000</v>
      </c>
      <c r="M2775" s="1">
        <v>2002</v>
      </c>
      <c r="N2775" s="1">
        <v>5.8</v>
      </c>
    </row>
    <row r="2776" spans="1:14" x14ac:dyDescent="0.25">
      <c r="A2776" s="2" t="s">
        <v>5830</v>
      </c>
      <c r="B2776" s="2">
        <v>242</v>
      </c>
      <c r="C2776" s="2">
        <v>97</v>
      </c>
      <c r="D2776" s="2">
        <v>52200504</v>
      </c>
      <c r="E2776" s="2" t="s">
        <v>4148</v>
      </c>
      <c r="F2776" s="2" t="s">
        <v>3279</v>
      </c>
      <c r="G2776" s="2" t="s">
        <v>5860</v>
      </c>
      <c r="H2776" s="2">
        <v>54190</v>
      </c>
      <c r="I2776" s="2">
        <v>183</v>
      </c>
      <c r="J2776" s="2" t="s">
        <v>19</v>
      </c>
      <c r="K2776" s="2" t="s">
        <v>162</v>
      </c>
      <c r="L2776" s="2">
        <v>10000000</v>
      </c>
      <c r="M2776" s="2">
        <v>2015</v>
      </c>
      <c r="N2776" s="2">
        <v>6.1</v>
      </c>
    </row>
    <row r="2777" spans="1:14" x14ac:dyDescent="0.25">
      <c r="A2777" s="1" t="s">
        <v>5861</v>
      </c>
      <c r="B2777" s="1">
        <v>55</v>
      </c>
      <c r="C2777" s="1">
        <v>109</v>
      </c>
      <c r="D2777" s="1">
        <v>33000000</v>
      </c>
      <c r="E2777" s="1" t="s">
        <v>5862</v>
      </c>
      <c r="F2777" s="1" t="s">
        <v>1572</v>
      </c>
      <c r="G2777" s="1" t="s">
        <v>5863</v>
      </c>
      <c r="H2777" s="1">
        <v>9424</v>
      </c>
      <c r="I2777" s="1">
        <v>109</v>
      </c>
      <c r="J2777" s="1" t="s">
        <v>19</v>
      </c>
      <c r="K2777" s="1" t="s">
        <v>20</v>
      </c>
      <c r="L2777" s="1">
        <v>10000000</v>
      </c>
      <c r="M2777" s="1">
        <v>1985</v>
      </c>
      <c r="N2777" s="1">
        <v>6.9</v>
      </c>
    </row>
    <row r="2778" spans="1:14" x14ac:dyDescent="0.25">
      <c r="A2778" s="1" t="s">
        <v>3705</v>
      </c>
      <c r="B2778" s="1">
        <v>48</v>
      </c>
      <c r="C2778" s="1">
        <v>140</v>
      </c>
      <c r="D2778" s="1">
        <v>32101000</v>
      </c>
      <c r="E2778" s="1" t="s">
        <v>4303</v>
      </c>
      <c r="F2778" s="1" t="s">
        <v>5864</v>
      </c>
      <c r="G2778" s="1" t="s">
        <v>5865</v>
      </c>
      <c r="H2778" s="1">
        <v>27800</v>
      </c>
      <c r="I2778" s="1">
        <v>96</v>
      </c>
      <c r="J2778" s="1" t="s">
        <v>19</v>
      </c>
      <c r="K2778" s="1" t="s">
        <v>31</v>
      </c>
      <c r="L2778" s="1">
        <v>10000000</v>
      </c>
      <c r="M2778" s="1">
        <v>1992</v>
      </c>
      <c r="N2778" s="1">
        <v>5.4</v>
      </c>
    </row>
    <row r="2779" spans="1:14" x14ac:dyDescent="0.25">
      <c r="A2779" s="2" t="s">
        <v>5866</v>
      </c>
      <c r="B2779" s="2">
        <v>166</v>
      </c>
      <c r="C2779" s="2">
        <v>90</v>
      </c>
      <c r="D2779" s="2">
        <v>31487293</v>
      </c>
      <c r="E2779" s="2" t="s">
        <v>2662</v>
      </c>
      <c r="F2779" s="2" t="s">
        <v>4123</v>
      </c>
      <c r="G2779" s="2" t="s">
        <v>5867</v>
      </c>
      <c r="H2779" s="2">
        <v>74887</v>
      </c>
      <c r="I2779" s="2">
        <v>129</v>
      </c>
      <c r="J2779" s="2" t="s">
        <v>19</v>
      </c>
      <c r="K2779" s="2" t="s">
        <v>20</v>
      </c>
      <c r="L2779" s="2">
        <v>9000000</v>
      </c>
      <c r="M2779" s="2">
        <v>2008</v>
      </c>
      <c r="N2779" s="2">
        <v>6.7</v>
      </c>
    </row>
    <row r="2780" spans="1:14" x14ac:dyDescent="0.25">
      <c r="A2780" s="1" t="s">
        <v>3203</v>
      </c>
      <c r="B2780" s="1">
        <v>206</v>
      </c>
      <c r="C2780" s="1">
        <v>130</v>
      </c>
      <c r="D2780" s="1">
        <v>30651422</v>
      </c>
      <c r="E2780" s="1" t="s">
        <v>4602</v>
      </c>
      <c r="F2780" s="1" t="s">
        <v>629</v>
      </c>
      <c r="G2780" s="1" t="s">
        <v>5868</v>
      </c>
      <c r="H2780" s="1">
        <v>181737</v>
      </c>
      <c r="I2780" s="1">
        <v>1015</v>
      </c>
      <c r="J2780" s="1" t="s">
        <v>19</v>
      </c>
      <c r="K2780" s="1" t="s">
        <v>20</v>
      </c>
      <c r="L2780" s="1">
        <v>10000000</v>
      </c>
      <c r="M2780" s="1">
        <v>1999</v>
      </c>
      <c r="N2780" s="1">
        <v>7.4</v>
      </c>
    </row>
    <row r="2781" spans="1:14" x14ac:dyDescent="0.25">
      <c r="A2781" s="2" t="s">
        <v>5869</v>
      </c>
      <c r="B2781" s="2">
        <v>92</v>
      </c>
      <c r="C2781" s="2">
        <v>98</v>
      </c>
      <c r="D2781" s="2">
        <v>30306281</v>
      </c>
      <c r="E2781" s="2" t="s">
        <v>1289</v>
      </c>
      <c r="F2781" s="2" t="s">
        <v>2200</v>
      </c>
      <c r="G2781" s="2" t="s">
        <v>5870</v>
      </c>
      <c r="H2781" s="2">
        <v>12388</v>
      </c>
      <c r="I2781" s="2">
        <v>147</v>
      </c>
      <c r="J2781" s="2" t="s">
        <v>19</v>
      </c>
      <c r="K2781" s="2" t="s">
        <v>20</v>
      </c>
      <c r="L2781" s="2">
        <v>10000000</v>
      </c>
      <c r="M2781" s="2">
        <v>2002</v>
      </c>
      <c r="N2781" s="2">
        <v>5.6</v>
      </c>
    </row>
    <row r="2782" spans="1:14" x14ac:dyDescent="0.25">
      <c r="A2782" s="1" t="s">
        <v>1419</v>
      </c>
      <c r="B2782" s="1">
        <v>78</v>
      </c>
      <c r="C2782" s="1">
        <v>101</v>
      </c>
      <c r="D2782" s="1">
        <v>29500000</v>
      </c>
      <c r="E2782" s="1" t="s">
        <v>5871</v>
      </c>
      <c r="F2782" s="1" t="s">
        <v>1474</v>
      </c>
      <c r="G2782" s="1" t="s">
        <v>5872</v>
      </c>
      <c r="H2782" s="1">
        <v>25613</v>
      </c>
      <c r="I2782" s="1">
        <v>121</v>
      </c>
      <c r="J2782" s="1" t="s">
        <v>19</v>
      </c>
      <c r="K2782" s="1" t="s">
        <v>20</v>
      </c>
      <c r="L2782" s="1">
        <v>10000000</v>
      </c>
      <c r="M2782" s="1">
        <v>1983</v>
      </c>
      <c r="N2782" s="1">
        <v>6.5</v>
      </c>
    </row>
    <row r="2783" spans="1:14" x14ac:dyDescent="0.25">
      <c r="A2783" s="2" t="s">
        <v>5004</v>
      </c>
      <c r="B2783" s="2">
        <v>83</v>
      </c>
      <c r="C2783" s="2">
        <v>114</v>
      </c>
      <c r="D2783" s="2">
        <v>30050028</v>
      </c>
      <c r="E2783" s="2" t="s">
        <v>34</v>
      </c>
      <c r="F2783" s="2" t="s">
        <v>1002</v>
      </c>
      <c r="G2783" s="2" t="s">
        <v>5873</v>
      </c>
      <c r="H2783" s="2">
        <v>42987</v>
      </c>
      <c r="I2783" s="2">
        <v>201</v>
      </c>
      <c r="J2783" s="2" t="s">
        <v>19</v>
      </c>
      <c r="K2783" s="2" t="s">
        <v>20</v>
      </c>
      <c r="L2783" s="2">
        <v>17000000</v>
      </c>
      <c r="M2783" s="2">
        <v>1989</v>
      </c>
      <c r="N2783" s="2">
        <v>6.5</v>
      </c>
    </row>
    <row r="2784" spans="1:14" x14ac:dyDescent="0.25">
      <c r="A2784" s="1" t="s">
        <v>1876</v>
      </c>
      <c r="B2784" s="1">
        <v>8</v>
      </c>
      <c r="C2784" s="1">
        <v>100</v>
      </c>
      <c r="D2784" s="1">
        <v>29392418</v>
      </c>
      <c r="E2784" s="1" t="s">
        <v>916</v>
      </c>
      <c r="F2784" s="1" t="s">
        <v>450</v>
      </c>
      <c r="G2784" s="1" t="s">
        <v>5874</v>
      </c>
      <c r="H2784" s="1">
        <v>3924</v>
      </c>
      <c r="I2784" s="1">
        <v>26</v>
      </c>
      <c r="J2784" s="1" t="s">
        <v>19</v>
      </c>
      <c r="K2784" s="1" t="s">
        <v>20</v>
      </c>
      <c r="L2784" s="1">
        <v>10000000</v>
      </c>
      <c r="M2784" s="1">
        <v>1994</v>
      </c>
      <c r="N2784" s="1">
        <v>5.8</v>
      </c>
    </row>
    <row r="2785" spans="1:14" x14ac:dyDescent="0.25">
      <c r="A2785" s="2" t="s">
        <v>4062</v>
      </c>
      <c r="B2785" s="2">
        <v>86</v>
      </c>
      <c r="C2785" s="2">
        <v>85</v>
      </c>
      <c r="D2785" s="2">
        <v>28563926</v>
      </c>
      <c r="E2785" s="2" t="s">
        <v>1962</v>
      </c>
      <c r="F2785" s="2" t="s">
        <v>2200</v>
      </c>
      <c r="G2785" s="2" t="s">
        <v>5876</v>
      </c>
      <c r="H2785" s="2">
        <v>16300</v>
      </c>
      <c r="I2785" s="2">
        <v>217</v>
      </c>
      <c r="J2785" s="2" t="s">
        <v>19</v>
      </c>
      <c r="K2785" s="2" t="s">
        <v>20</v>
      </c>
      <c r="L2785" s="2">
        <v>8500000</v>
      </c>
      <c r="M2785" s="2">
        <v>2002</v>
      </c>
      <c r="N2785" s="2">
        <v>5</v>
      </c>
    </row>
    <row r="2786" spans="1:14" x14ac:dyDescent="0.25">
      <c r="A2786" s="1" t="s">
        <v>5877</v>
      </c>
      <c r="B2786" s="1">
        <v>85</v>
      </c>
      <c r="C2786" s="1">
        <v>103</v>
      </c>
      <c r="D2786" s="1">
        <v>28435406</v>
      </c>
      <c r="E2786" s="1" t="s">
        <v>877</v>
      </c>
      <c r="F2786" s="1" t="s">
        <v>3030</v>
      </c>
      <c r="G2786" s="1" t="s">
        <v>5878</v>
      </c>
      <c r="H2786" s="1">
        <v>37681</v>
      </c>
      <c r="I2786" s="1">
        <v>151</v>
      </c>
      <c r="J2786" s="1" t="s">
        <v>19</v>
      </c>
      <c r="K2786" s="1" t="s">
        <v>20</v>
      </c>
      <c r="L2786" s="1">
        <v>12000000</v>
      </c>
      <c r="M2786" s="1">
        <v>2006</v>
      </c>
      <c r="N2786" s="1">
        <v>5.5</v>
      </c>
    </row>
    <row r="2787" spans="1:14" x14ac:dyDescent="0.25">
      <c r="A2787" s="2" t="s">
        <v>4378</v>
      </c>
      <c r="B2787" s="2">
        <v>76</v>
      </c>
      <c r="C2787" s="2">
        <v>100</v>
      </c>
      <c r="D2787" s="2">
        <v>25339117</v>
      </c>
      <c r="E2787" s="2" t="s">
        <v>877</v>
      </c>
      <c r="F2787" s="2" t="s">
        <v>1334</v>
      </c>
      <c r="G2787" s="2" t="s">
        <v>5879</v>
      </c>
      <c r="H2787" s="2">
        <v>37885</v>
      </c>
      <c r="I2787" s="2">
        <v>247</v>
      </c>
      <c r="J2787" s="2" t="s">
        <v>19</v>
      </c>
      <c r="K2787" s="2" t="s">
        <v>20</v>
      </c>
      <c r="L2787" s="2">
        <v>10000000</v>
      </c>
      <c r="M2787" s="2">
        <v>1998</v>
      </c>
      <c r="N2787" s="2">
        <v>6.5</v>
      </c>
    </row>
    <row r="2788" spans="1:14" x14ac:dyDescent="0.25">
      <c r="A2788" s="1" t="s">
        <v>2289</v>
      </c>
      <c r="B2788" s="1">
        <v>60</v>
      </c>
      <c r="C2788" s="1">
        <v>114</v>
      </c>
      <c r="D2788" s="1">
        <v>25600000</v>
      </c>
      <c r="E2788" s="1" t="s">
        <v>1007</v>
      </c>
      <c r="F2788" s="1" t="s">
        <v>303</v>
      </c>
      <c r="G2788" s="1" t="s">
        <v>5880</v>
      </c>
      <c r="H2788" s="1">
        <v>57363</v>
      </c>
      <c r="I2788" s="1">
        <v>308</v>
      </c>
      <c r="J2788" s="1" t="s">
        <v>19</v>
      </c>
      <c r="K2788" s="1" t="s">
        <v>20</v>
      </c>
      <c r="L2788" s="1">
        <v>10000000</v>
      </c>
      <c r="M2788" s="1">
        <v>1983</v>
      </c>
      <c r="N2788" s="1">
        <v>7.2</v>
      </c>
    </row>
    <row r="2789" spans="1:14" x14ac:dyDescent="0.25">
      <c r="A2789" s="2" t="s">
        <v>5881</v>
      </c>
      <c r="B2789" s="2">
        <v>189</v>
      </c>
      <c r="C2789" s="2">
        <v>97</v>
      </c>
      <c r="D2789" s="2">
        <v>27736779</v>
      </c>
      <c r="E2789" s="2" t="s">
        <v>1498</v>
      </c>
      <c r="F2789" s="2" t="s">
        <v>5882</v>
      </c>
      <c r="G2789" s="2" t="s">
        <v>5883</v>
      </c>
      <c r="H2789" s="2">
        <v>25210</v>
      </c>
      <c r="I2789" s="2">
        <v>126</v>
      </c>
      <c r="J2789" s="2" t="s">
        <v>19</v>
      </c>
      <c r="K2789" s="2" t="s">
        <v>20</v>
      </c>
      <c r="L2789" s="2">
        <v>10000000</v>
      </c>
      <c r="M2789" s="2">
        <v>2015</v>
      </c>
      <c r="N2789" s="2">
        <v>5.2</v>
      </c>
    </row>
    <row r="2790" spans="1:14" x14ac:dyDescent="0.25">
      <c r="A2790" s="1" t="s">
        <v>5884</v>
      </c>
      <c r="B2790" s="1">
        <v>82</v>
      </c>
      <c r="C2790" s="1">
        <v>116</v>
      </c>
      <c r="D2790" s="1">
        <v>24397469</v>
      </c>
      <c r="E2790" s="1" t="s">
        <v>2836</v>
      </c>
      <c r="F2790" s="1" t="s">
        <v>2730</v>
      </c>
      <c r="G2790" s="1" t="s">
        <v>5885</v>
      </c>
      <c r="H2790" s="1">
        <v>5161</v>
      </c>
      <c r="I2790" s="1">
        <v>48</v>
      </c>
      <c r="J2790" s="1" t="s">
        <v>19</v>
      </c>
      <c r="K2790" s="1" t="s">
        <v>20</v>
      </c>
      <c r="L2790" s="1">
        <v>17000000</v>
      </c>
      <c r="M2790" s="1">
        <v>2012</v>
      </c>
      <c r="N2790" s="1">
        <v>5.7</v>
      </c>
    </row>
    <row r="2791" spans="1:14" x14ac:dyDescent="0.25">
      <c r="A2791" s="2" t="s">
        <v>5383</v>
      </c>
      <c r="B2791" s="2">
        <v>120</v>
      </c>
      <c r="C2791" s="2">
        <v>96</v>
      </c>
      <c r="D2791" s="2">
        <v>20384136</v>
      </c>
      <c r="E2791" s="2" t="s">
        <v>1498</v>
      </c>
      <c r="F2791" s="2" t="s">
        <v>3415</v>
      </c>
      <c r="G2791" s="2" t="s">
        <v>5886</v>
      </c>
      <c r="H2791" s="2">
        <v>20467</v>
      </c>
      <c r="I2791" s="2">
        <v>371</v>
      </c>
      <c r="J2791" s="2" t="s">
        <v>19</v>
      </c>
      <c r="K2791" s="2" t="s">
        <v>20</v>
      </c>
      <c r="L2791" s="2">
        <v>10000000</v>
      </c>
      <c r="M2791" s="2">
        <v>2001</v>
      </c>
      <c r="N2791" s="2">
        <v>4.7</v>
      </c>
    </row>
    <row r="2792" spans="1:14" x14ac:dyDescent="0.25">
      <c r="A2792" s="1" t="s">
        <v>5887</v>
      </c>
      <c r="B2792" s="1">
        <v>183</v>
      </c>
      <c r="C2792" s="1">
        <v>98</v>
      </c>
      <c r="D2792" s="1">
        <v>25464480</v>
      </c>
      <c r="E2792" s="1" t="s">
        <v>2366</v>
      </c>
      <c r="F2792" s="1" t="s">
        <v>1027</v>
      </c>
      <c r="G2792" s="1" t="s">
        <v>5888</v>
      </c>
      <c r="H2792" s="1">
        <v>63108</v>
      </c>
      <c r="I2792" s="1">
        <v>330</v>
      </c>
      <c r="J2792" s="1" t="s">
        <v>19</v>
      </c>
      <c r="K2792" s="1" t="s">
        <v>20</v>
      </c>
      <c r="L2792" s="1">
        <v>10000000</v>
      </c>
      <c r="M2792" s="1">
        <v>2009</v>
      </c>
      <c r="N2792" s="1">
        <v>5.9</v>
      </c>
    </row>
    <row r="2793" spans="1:14" x14ac:dyDescent="0.25">
      <c r="A2793" s="2" t="s">
        <v>4808</v>
      </c>
      <c r="B2793" s="2">
        <v>211</v>
      </c>
      <c r="C2793" s="2">
        <v>105</v>
      </c>
      <c r="D2793" s="2">
        <v>20338609</v>
      </c>
      <c r="E2793" s="2" t="s">
        <v>2562</v>
      </c>
      <c r="F2793" s="2" t="s">
        <v>1219</v>
      </c>
      <c r="G2793" s="2" t="s">
        <v>5889</v>
      </c>
      <c r="H2793" s="2">
        <v>19655</v>
      </c>
      <c r="I2793" s="2">
        <v>280</v>
      </c>
      <c r="J2793" s="2" t="s">
        <v>19</v>
      </c>
      <c r="K2793" s="2" t="s">
        <v>20</v>
      </c>
      <c r="L2793" s="2">
        <v>10000000</v>
      </c>
      <c r="M2793" s="2">
        <v>2006</v>
      </c>
      <c r="N2793" s="2">
        <v>6.8</v>
      </c>
    </row>
    <row r="2794" spans="1:14" x14ac:dyDescent="0.25">
      <c r="A2794" s="1" t="s">
        <v>5890</v>
      </c>
      <c r="B2794" s="1">
        <v>14</v>
      </c>
      <c r="C2794" s="1">
        <v>123</v>
      </c>
      <c r="D2794" s="1">
        <v>18272447</v>
      </c>
      <c r="E2794" s="1" t="s">
        <v>1962</v>
      </c>
      <c r="F2794" s="1" t="s">
        <v>5289</v>
      </c>
      <c r="G2794" s="1" t="s">
        <v>5891</v>
      </c>
      <c r="H2794" s="1">
        <v>3119</v>
      </c>
      <c r="I2794" s="1">
        <v>35</v>
      </c>
      <c r="J2794" s="1" t="s">
        <v>19</v>
      </c>
      <c r="K2794" s="1" t="s">
        <v>20</v>
      </c>
      <c r="L2794" s="1">
        <v>10000000</v>
      </c>
      <c r="M2794" s="1">
        <v>1993</v>
      </c>
      <c r="N2794" s="1">
        <v>5.9</v>
      </c>
    </row>
    <row r="2795" spans="1:14" x14ac:dyDescent="0.25">
      <c r="A2795" s="2" t="s">
        <v>2508</v>
      </c>
      <c r="B2795" s="2">
        <v>179</v>
      </c>
      <c r="C2795" s="2">
        <v>93</v>
      </c>
      <c r="D2795" s="2">
        <v>17096053</v>
      </c>
      <c r="E2795" s="2" t="s">
        <v>1289</v>
      </c>
      <c r="F2795" s="2" t="s">
        <v>314</v>
      </c>
      <c r="G2795" s="2" t="s">
        <v>5893</v>
      </c>
      <c r="H2795" s="2">
        <v>134458</v>
      </c>
      <c r="I2795" s="2">
        <v>640</v>
      </c>
      <c r="J2795" s="2" t="s">
        <v>19</v>
      </c>
      <c r="K2795" s="2" t="s">
        <v>20</v>
      </c>
      <c r="L2795" s="2">
        <v>9000000</v>
      </c>
      <c r="M2795" s="2">
        <v>1998</v>
      </c>
      <c r="N2795" s="2">
        <v>7.7</v>
      </c>
    </row>
    <row r="2796" spans="1:14" x14ac:dyDescent="0.25">
      <c r="A2796" s="1" t="s">
        <v>2963</v>
      </c>
      <c r="B2796" s="1">
        <v>221</v>
      </c>
      <c r="C2796" s="1">
        <v>97</v>
      </c>
      <c r="D2796" s="1">
        <v>21371425</v>
      </c>
      <c r="E2796" s="1" t="s">
        <v>1405</v>
      </c>
      <c r="F2796" s="1" t="s">
        <v>1816</v>
      </c>
      <c r="G2796" s="1" t="s">
        <v>5894</v>
      </c>
      <c r="H2796" s="1">
        <v>76199</v>
      </c>
      <c r="I2796" s="1">
        <v>944</v>
      </c>
      <c r="J2796" s="1" t="s">
        <v>19</v>
      </c>
      <c r="K2796" s="1" t="s">
        <v>20</v>
      </c>
      <c r="L2796" s="1">
        <v>10000000</v>
      </c>
      <c r="M2796" s="1">
        <v>2010</v>
      </c>
      <c r="N2796" s="1">
        <v>4.4000000000000004</v>
      </c>
    </row>
    <row r="2797" spans="1:14" x14ac:dyDescent="0.25">
      <c r="A2797" s="2" t="s">
        <v>2161</v>
      </c>
      <c r="B2797" s="2">
        <v>158</v>
      </c>
      <c r="C2797" s="2">
        <v>122</v>
      </c>
      <c r="D2797" s="2">
        <v>33071558</v>
      </c>
      <c r="E2797" s="2" t="s">
        <v>1289</v>
      </c>
      <c r="F2797" s="2" t="s">
        <v>5895</v>
      </c>
      <c r="G2797" s="2" t="s">
        <v>5896</v>
      </c>
      <c r="H2797" s="2">
        <v>22369</v>
      </c>
      <c r="I2797" s="2">
        <v>100</v>
      </c>
      <c r="J2797" s="2" t="s">
        <v>19</v>
      </c>
      <c r="K2797" s="2" t="s">
        <v>31</v>
      </c>
      <c r="L2797" s="2">
        <v>10000000</v>
      </c>
      <c r="M2797" s="2">
        <v>2015</v>
      </c>
      <c r="N2797" s="2">
        <v>6.6</v>
      </c>
    </row>
    <row r="2798" spans="1:14" x14ac:dyDescent="0.25">
      <c r="A2798" s="1" t="s">
        <v>5897</v>
      </c>
      <c r="B2798" s="1">
        <v>73</v>
      </c>
      <c r="C2798" s="1">
        <v>101</v>
      </c>
      <c r="D2798" s="1">
        <v>17655201</v>
      </c>
      <c r="E2798" s="1" t="s">
        <v>3208</v>
      </c>
      <c r="F2798" s="1" t="s">
        <v>387</v>
      </c>
      <c r="G2798" s="1" t="s">
        <v>5898</v>
      </c>
      <c r="H2798" s="1">
        <v>4719</v>
      </c>
      <c r="I2798" s="1">
        <v>24</v>
      </c>
      <c r="J2798" s="1" t="s">
        <v>19</v>
      </c>
      <c r="K2798" s="1" t="s">
        <v>20</v>
      </c>
      <c r="L2798" s="1">
        <v>10000000</v>
      </c>
      <c r="M2798" s="1">
        <v>2008</v>
      </c>
      <c r="N2798" s="1">
        <v>6.7</v>
      </c>
    </row>
    <row r="2799" spans="1:14" x14ac:dyDescent="0.25">
      <c r="A2799" s="2" t="s">
        <v>4770</v>
      </c>
      <c r="B2799" s="2">
        <v>65</v>
      </c>
      <c r="C2799" s="2">
        <v>100</v>
      </c>
      <c r="D2799" s="2">
        <v>16247775</v>
      </c>
      <c r="E2799" s="2" t="s">
        <v>1370</v>
      </c>
      <c r="F2799" s="2" t="s">
        <v>4030</v>
      </c>
      <c r="G2799" s="2" t="s">
        <v>5899</v>
      </c>
      <c r="H2799" s="2">
        <v>23527</v>
      </c>
      <c r="I2799" s="2">
        <v>104</v>
      </c>
      <c r="J2799" s="2" t="s">
        <v>19</v>
      </c>
      <c r="K2799" s="2" t="s">
        <v>20</v>
      </c>
      <c r="L2799" s="2">
        <v>25000000</v>
      </c>
      <c r="M2799" s="2">
        <v>2005</v>
      </c>
      <c r="N2799" s="2">
        <v>5.5</v>
      </c>
    </row>
    <row r="2800" spans="1:14" x14ac:dyDescent="0.25">
      <c r="A2800" s="1" t="s">
        <v>2385</v>
      </c>
      <c r="B2800" s="1">
        <v>23</v>
      </c>
      <c r="C2800" s="1">
        <v>129</v>
      </c>
      <c r="D2800" s="1">
        <v>16153600</v>
      </c>
      <c r="E2800" s="1" t="s">
        <v>3462</v>
      </c>
      <c r="F2800" s="1" t="s">
        <v>902</v>
      </c>
      <c r="G2800" s="1" t="s">
        <v>5900</v>
      </c>
      <c r="H2800" s="1">
        <v>8295</v>
      </c>
      <c r="I2800" s="1">
        <v>30</v>
      </c>
      <c r="J2800" s="1" t="s">
        <v>19</v>
      </c>
      <c r="K2800" s="1" t="s">
        <v>20</v>
      </c>
      <c r="L2800" s="1">
        <v>10000000</v>
      </c>
      <c r="M2800" s="1">
        <v>1990</v>
      </c>
      <c r="N2800" s="1">
        <v>6.5</v>
      </c>
    </row>
    <row r="2801" spans="1:14" x14ac:dyDescent="0.25">
      <c r="A2801" s="2" t="s">
        <v>2344</v>
      </c>
      <c r="B2801" s="2">
        <v>63</v>
      </c>
      <c r="C2801" s="2">
        <v>81</v>
      </c>
      <c r="D2801" s="2">
        <v>16033556</v>
      </c>
      <c r="E2801" s="2" t="s">
        <v>1106</v>
      </c>
      <c r="F2801" s="2" t="s">
        <v>2344</v>
      </c>
      <c r="G2801" s="2" t="s">
        <v>5901</v>
      </c>
      <c r="H2801" s="2">
        <v>37901</v>
      </c>
      <c r="I2801" s="2">
        <v>518</v>
      </c>
      <c r="J2801" s="2" t="s">
        <v>19</v>
      </c>
      <c r="K2801" s="2" t="s">
        <v>20</v>
      </c>
      <c r="L2801" s="2">
        <v>10000000</v>
      </c>
      <c r="M2801" s="2">
        <v>2002</v>
      </c>
      <c r="N2801" s="2">
        <v>6.2</v>
      </c>
    </row>
    <row r="2802" spans="1:14" x14ac:dyDescent="0.25">
      <c r="A2802" s="1" t="s">
        <v>991</v>
      </c>
      <c r="B2802" s="1">
        <v>132</v>
      </c>
      <c r="C2802" s="1">
        <v>96</v>
      </c>
      <c r="D2802" s="1">
        <v>16667084</v>
      </c>
      <c r="E2802" s="1" t="s">
        <v>5126</v>
      </c>
      <c r="F2802" s="1" t="s">
        <v>5902</v>
      </c>
      <c r="G2802" s="1" t="s">
        <v>5903</v>
      </c>
      <c r="H2802" s="1">
        <v>90070</v>
      </c>
      <c r="I2802" s="1">
        <v>248</v>
      </c>
      <c r="J2802" s="1" t="s">
        <v>19</v>
      </c>
      <c r="K2802" s="1" t="s">
        <v>20</v>
      </c>
      <c r="L2802" s="1">
        <v>11000000</v>
      </c>
      <c r="M2802" s="1">
        <v>1990</v>
      </c>
      <c r="N2802" s="1">
        <v>7.1</v>
      </c>
    </row>
    <row r="2803" spans="1:14" x14ac:dyDescent="0.25">
      <c r="A2803" s="2" t="s">
        <v>5905</v>
      </c>
      <c r="B2803" s="2">
        <v>191</v>
      </c>
      <c r="C2803" s="2">
        <v>84</v>
      </c>
      <c r="D2803" s="2">
        <v>15417771</v>
      </c>
      <c r="E2803" s="2" t="s">
        <v>2571</v>
      </c>
      <c r="F2803" s="2" t="s">
        <v>2094</v>
      </c>
      <c r="G2803" s="2" t="s">
        <v>5906</v>
      </c>
      <c r="H2803" s="2">
        <v>87494</v>
      </c>
      <c r="I2803" s="2">
        <v>540</v>
      </c>
      <c r="J2803" s="2" t="s">
        <v>19</v>
      </c>
      <c r="K2803" s="2" t="s">
        <v>20</v>
      </c>
      <c r="L2803" s="2">
        <v>12600000</v>
      </c>
      <c r="M2803" s="2">
        <v>2003</v>
      </c>
      <c r="N2803" s="2">
        <v>6.1</v>
      </c>
    </row>
    <row r="2804" spans="1:14" x14ac:dyDescent="0.25">
      <c r="A2804" s="2" t="s">
        <v>5272</v>
      </c>
      <c r="B2804" s="2">
        <v>91</v>
      </c>
      <c r="C2804" s="2">
        <v>110</v>
      </c>
      <c r="D2804" s="2">
        <v>15156200</v>
      </c>
      <c r="E2804" s="2" t="s">
        <v>613</v>
      </c>
      <c r="F2804" s="2" t="s">
        <v>5908</v>
      </c>
      <c r="G2804" s="2" t="s">
        <v>5909</v>
      </c>
      <c r="H2804" s="2">
        <v>15358</v>
      </c>
      <c r="I2804" s="2">
        <v>131</v>
      </c>
      <c r="J2804" s="2" t="s">
        <v>19</v>
      </c>
      <c r="K2804" s="2" t="s">
        <v>20</v>
      </c>
      <c r="L2804" s="2">
        <v>30000000</v>
      </c>
      <c r="M2804" s="2">
        <v>1999</v>
      </c>
      <c r="N2804" s="2">
        <v>6</v>
      </c>
    </row>
    <row r="2805" spans="1:14" x14ac:dyDescent="0.25">
      <c r="A2805" s="1" t="s">
        <v>4915</v>
      </c>
      <c r="B2805" s="1">
        <v>368</v>
      </c>
      <c r="C2805" s="1">
        <v>130</v>
      </c>
      <c r="D2805" s="1">
        <v>21589307</v>
      </c>
      <c r="E2805" s="1" t="s">
        <v>1671</v>
      </c>
      <c r="F2805" s="1" t="s">
        <v>374</v>
      </c>
      <c r="G2805" s="1" t="s">
        <v>5910</v>
      </c>
      <c r="H2805" s="1">
        <v>135286</v>
      </c>
      <c r="I2805" s="1">
        <v>261</v>
      </c>
      <c r="J2805" s="1" t="s">
        <v>19</v>
      </c>
      <c r="K2805" s="1" t="s">
        <v>20</v>
      </c>
      <c r="L2805" s="1">
        <v>10000000</v>
      </c>
      <c r="M2805" s="1">
        <v>2012</v>
      </c>
      <c r="N2805" s="1">
        <v>7.4</v>
      </c>
    </row>
    <row r="2806" spans="1:14" x14ac:dyDescent="0.25">
      <c r="A2806" s="2" t="s">
        <v>5911</v>
      </c>
      <c r="B2806" s="2">
        <v>89</v>
      </c>
      <c r="C2806" s="2">
        <v>84</v>
      </c>
      <c r="D2806" s="2">
        <v>20339754</v>
      </c>
      <c r="E2806" s="2" t="s">
        <v>557</v>
      </c>
      <c r="F2806" s="2" t="s">
        <v>3495</v>
      </c>
      <c r="G2806" s="2" t="s">
        <v>5912</v>
      </c>
      <c r="H2806" s="2">
        <v>23928</v>
      </c>
      <c r="I2806" s="2">
        <v>73</v>
      </c>
      <c r="J2806" s="2" t="s">
        <v>19</v>
      </c>
      <c r="K2806" s="2" t="s">
        <v>20</v>
      </c>
      <c r="L2806" s="2">
        <v>10000000</v>
      </c>
      <c r="M2806" s="2">
        <v>2007</v>
      </c>
      <c r="N2806" s="2">
        <v>5.9</v>
      </c>
    </row>
    <row r="2807" spans="1:14" x14ac:dyDescent="0.25">
      <c r="A2807" s="1" t="s">
        <v>5913</v>
      </c>
      <c r="B2807" s="1">
        <v>83</v>
      </c>
      <c r="C2807" s="1">
        <v>106</v>
      </c>
      <c r="D2807" s="1">
        <v>28873374</v>
      </c>
      <c r="E2807" s="1" t="s">
        <v>1958</v>
      </c>
      <c r="F2807" s="1" t="s">
        <v>5914</v>
      </c>
      <c r="G2807" s="1" t="s">
        <v>5915</v>
      </c>
      <c r="H2807" s="1">
        <v>22161</v>
      </c>
      <c r="I2807" s="1">
        <v>68</v>
      </c>
      <c r="J2807" s="1" t="s">
        <v>19</v>
      </c>
      <c r="K2807" s="1" t="s">
        <v>20</v>
      </c>
      <c r="L2807" s="1">
        <v>10000000</v>
      </c>
      <c r="M2807" s="1">
        <v>2013</v>
      </c>
      <c r="N2807" s="1">
        <v>4.0999999999999996</v>
      </c>
    </row>
    <row r="2808" spans="1:14" x14ac:dyDescent="0.25">
      <c r="A2808" s="1" t="s">
        <v>5916</v>
      </c>
      <c r="B2808" s="1">
        <v>33</v>
      </c>
      <c r="C2808" s="1">
        <v>76</v>
      </c>
      <c r="D2808" s="1">
        <v>13684949</v>
      </c>
      <c r="E2808" s="1" t="s">
        <v>273</v>
      </c>
      <c r="F2808" s="1" t="s">
        <v>1324</v>
      </c>
      <c r="G2808" s="1" t="s">
        <v>5917</v>
      </c>
      <c r="H2808" s="1">
        <v>4564</v>
      </c>
      <c r="I2808" s="1">
        <v>43</v>
      </c>
      <c r="J2808" s="1" t="s">
        <v>19</v>
      </c>
      <c r="K2808" s="1" t="s">
        <v>20</v>
      </c>
      <c r="L2808" s="1">
        <v>3000000</v>
      </c>
      <c r="M2808" s="1">
        <v>2002</v>
      </c>
      <c r="N2808" s="1">
        <v>5.9</v>
      </c>
    </row>
    <row r="2809" spans="1:14" x14ac:dyDescent="0.25">
      <c r="A2809" s="2" t="s">
        <v>5782</v>
      </c>
      <c r="B2809" s="2">
        <v>386</v>
      </c>
      <c r="C2809" s="2">
        <v>99</v>
      </c>
      <c r="D2809" s="2">
        <v>14597405</v>
      </c>
      <c r="E2809" s="2" t="s">
        <v>817</v>
      </c>
      <c r="F2809" s="2" t="s">
        <v>262</v>
      </c>
      <c r="G2809" s="2" t="s">
        <v>5918</v>
      </c>
      <c r="H2809" s="2">
        <v>71679</v>
      </c>
      <c r="I2809" s="2">
        <v>216</v>
      </c>
      <c r="J2809" s="2" t="s">
        <v>19</v>
      </c>
      <c r="K2809" s="2" t="s">
        <v>31</v>
      </c>
      <c r="L2809" s="2">
        <v>6400000</v>
      </c>
      <c r="M2809" s="2">
        <v>2011</v>
      </c>
      <c r="N2809" s="2">
        <v>7</v>
      </c>
    </row>
    <row r="2810" spans="1:14" x14ac:dyDescent="0.25">
      <c r="A2810" s="1" t="s">
        <v>3099</v>
      </c>
      <c r="B2810" s="1">
        <v>191</v>
      </c>
      <c r="C2810" s="1">
        <v>96</v>
      </c>
      <c r="D2810" s="1">
        <v>12570442</v>
      </c>
      <c r="E2810" s="1" t="s">
        <v>2485</v>
      </c>
      <c r="F2810" s="1" t="s">
        <v>816</v>
      </c>
      <c r="G2810" s="1" t="s">
        <v>5919</v>
      </c>
      <c r="H2810" s="1">
        <v>40514</v>
      </c>
      <c r="I2810" s="1">
        <v>234</v>
      </c>
      <c r="J2810" s="1" t="s">
        <v>19</v>
      </c>
      <c r="K2810" s="1" t="s">
        <v>20</v>
      </c>
      <c r="L2810" s="1">
        <v>10000000</v>
      </c>
      <c r="M2810" s="1">
        <v>2005</v>
      </c>
      <c r="N2810" s="1">
        <v>6.8</v>
      </c>
    </row>
    <row r="2811" spans="1:14" x14ac:dyDescent="0.25">
      <c r="A2811" s="2" t="s">
        <v>5920</v>
      </c>
      <c r="B2811" s="2">
        <v>16</v>
      </c>
      <c r="C2811" s="2">
        <v>104</v>
      </c>
      <c r="D2811" s="2">
        <v>12514138</v>
      </c>
      <c r="E2811" s="2" t="s">
        <v>129</v>
      </c>
      <c r="F2811" s="2" t="s">
        <v>2124</v>
      </c>
      <c r="G2811" s="2" t="s">
        <v>5921</v>
      </c>
      <c r="H2811" s="2">
        <v>2801</v>
      </c>
      <c r="I2811" s="2">
        <v>28</v>
      </c>
      <c r="J2811" s="2" t="s">
        <v>19</v>
      </c>
      <c r="K2811" s="2" t="s">
        <v>20</v>
      </c>
      <c r="L2811" s="2">
        <v>10000000</v>
      </c>
      <c r="M2811" s="2">
        <v>1997</v>
      </c>
      <c r="N2811" s="2">
        <v>7.4</v>
      </c>
    </row>
    <row r="2812" spans="1:14" x14ac:dyDescent="0.25">
      <c r="A2812" s="1" t="s">
        <v>5922</v>
      </c>
      <c r="B2812" s="1">
        <v>297</v>
      </c>
      <c r="C2812" s="1">
        <v>108</v>
      </c>
      <c r="D2812" s="1">
        <v>43771291</v>
      </c>
      <c r="E2812" s="1" t="s">
        <v>477</v>
      </c>
      <c r="F2812" s="1" t="s">
        <v>2952</v>
      </c>
      <c r="G2812" s="1" t="s">
        <v>5923</v>
      </c>
      <c r="H2812" s="1">
        <v>79909</v>
      </c>
      <c r="I2812" s="1">
        <v>279</v>
      </c>
      <c r="J2812" s="1" t="s">
        <v>19</v>
      </c>
      <c r="K2812" s="1" t="s">
        <v>20</v>
      </c>
      <c r="L2812" s="1">
        <v>5000000</v>
      </c>
      <c r="M2812" s="1">
        <v>2015</v>
      </c>
      <c r="N2812" s="1">
        <v>7.1</v>
      </c>
    </row>
    <row r="2813" spans="1:14" x14ac:dyDescent="0.25">
      <c r="A2813" s="2" t="s">
        <v>5924</v>
      </c>
      <c r="B2813" s="2">
        <v>47</v>
      </c>
      <c r="C2813" s="2">
        <v>108</v>
      </c>
      <c r="D2813" s="2">
        <v>11703287</v>
      </c>
      <c r="E2813" s="2" t="s">
        <v>3166</v>
      </c>
      <c r="F2813" s="2" t="s">
        <v>5925</v>
      </c>
      <c r="G2813" s="2" t="s">
        <v>5926</v>
      </c>
      <c r="H2813" s="2">
        <v>4360</v>
      </c>
      <c r="I2813" s="2">
        <v>148</v>
      </c>
      <c r="J2813" s="2" t="s">
        <v>19</v>
      </c>
      <c r="K2813" s="2" t="s">
        <v>20</v>
      </c>
      <c r="L2813" s="2">
        <v>10000000</v>
      </c>
      <c r="M2813" s="2">
        <v>2005</v>
      </c>
      <c r="N2813" s="2">
        <v>7</v>
      </c>
    </row>
    <row r="2814" spans="1:14" x14ac:dyDescent="0.25">
      <c r="A2814" s="1" t="s">
        <v>3359</v>
      </c>
      <c r="B2814" s="1">
        <v>63</v>
      </c>
      <c r="C2814" s="1">
        <v>87</v>
      </c>
      <c r="D2814" s="1">
        <v>11560259</v>
      </c>
      <c r="E2814" s="1" t="s">
        <v>877</v>
      </c>
      <c r="F2814" s="1" t="s">
        <v>175</v>
      </c>
      <c r="G2814" s="1" t="s">
        <v>5927</v>
      </c>
      <c r="H2814" s="1">
        <v>15617</v>
      </c>
      <c r="I2814" s="1">
        <v>180</v>
      </c>
      <c r="J2814" s="1" t="s">
        <v>19</v>
      </c>
      <c r="K2814" s="1" t="s">
        <v>20</v>
      </c>
      <c r="L2814" s="1">
        <v>22000000</v>
      </c>
      <c r="M2814" s="1">
        <v>2001</v>
      </c>
      <c r="N2814" s="1">
        <v>5.8</v>
      </c>
    </row>
    <row r="2815" spans="1:14" x14ac:dyDescent="0.25">
      <c r="A2815" s="2" t="s">
        <v>5612</v>
      </c>
      <c r="B2815" s="2">
        <v>144</v>
      </c>
      <c r="C2815" s="2">
        <v>89</v>
      </c>
      <c r="D2815" s="2">
        <v>10824921</v>
      </c>
      <c r="E2815" s="2" t="s">
        <v>872</v>
      </c>
      <c r="F2815" s="2" t="s">
        <v>1589</v>
      </c>
      <c r="G2815" s="2" t="s">
        <v>5928</v>
      </c>
      <c r="H2815" s="2">
        <v>200293</v>
      </c>
      <c r="I2815" s="2">
        <v>621</v>
      </c>
      <c r="J2815" s="2" t="s">
        <v>19</v>
      </c>
      <c r="K2815" s="2" t="s">
        <v>20</v>
      </c>
      <c r="L2815" s="2">
        <v>10000000</v>
      </c>
      <c r="M2815" s="2">
        <v>1999</v>
      </c>
      <c r="N2815" s="2">
        <v>7.8</v>
      </c>
    </row>
    <row r="2816" spans="1:14" x14ac:dyDescent="0.25">
      <c r="A2816" s="1" t="s">
        <v>5929</v>
      </c>
      <c r="B2816" s="1">
        <v>77</v>
      </c>
      <c r="C2816" s="1">
        <v>97</v>
      </c>
      <c r="D2816" s="1">
        <v>10561238</v>
      </c>
      <c r="E2816" s="1" t="s">
        <v>5930</v>
      </c>
      <c r="F2816" s="1" t="s">
        <v>49</v>
      </c>
      <c r="G2816" s="1" t="s">
        <v>5931</v>
      </c>
      <c r="H2816" s="1">
        <v>27265</v>
      </c>
      <c r="I2816" s="1">
        <v>321</v>
      </c>
      <c r="J2816" s="1" t="s">
        <v>19</v>
      </c>
      <c r="K2816" s="1" t="s">
        <v>432</v>
      </c>
      <c r="L2816" s="1">
        <v>10000000</v>
      </c>
      <c r="M2816" s="1">
        <v>1999</v>
      </c>
      <c r="N2816" s="1">
        <v>6.5</v>
      </c>
    </row>
    <row r="2817" spans="1:14" x14ac:dyDescent="0.25">
      <c r="A2817" s="2" t="s">
        <v>154</v>
      </c>
      <c r="B2817" s="2">
        <v>325</v>
      </c>
      <c r="C2817" s="2">
        <v>106</v>
      </c>
      <c r="D2817" s="2">
        <v>14479776</v>
      </c>
      <c r="E2817" s="2" t="s">
        <v>5932</v>
      </c>
      <c r="F2817" s="2" t="s">
        <v>29</v>
      </c>
      <c r="G2817" s="2" t="s">
        <v>5933</v>
      </c>
      <c r="H2817" s="2">
        <v>55539</v>
      </c>
      <c r="I2817" s="2">
        <v>147</v>
      </c>
      <c r="J2817" s="2" t="s">
        <v>19</v>
      </c>
      <c r="K2817" s="2" t="s">
        <v>20</v>
      </c>
      <c r="L2817" s="2">
        <v>10000000</v>
      </c>
      <c r="M2817" s="2">
        <v>2014</v>
      </c>
      <c r="N2817" s="2">
        <v>7</v>
      </c>
    </row>
    <row r="2818" spans="1:14" x14ac:dyDescent="0.25">
      <c r="A2818" s="1" t="s">
        <v>135</v>
      </c>
      <c r="B2818" s="1">
        <v>100</v>
      </c>
      <c r="C2818" s="1">
        <v>100</v>
      </c>
      <c r="D2818" s="1">
        <v>9801782</v>
      </c>
      <c r="E2818" s="1" t="s">
        <v>2737</v>
      </c>
      <c r="F2818" s="1" t="s">
        <v>151</v>
      </c>
      <c r="G2818" s="1" t="s">
        <v>5934</v>
      </c>
      <c r="H2818" s="1">
        <v>39331</v>
      </c>
      <c r="I2818" s="1">
        <v>481</v>
      </c>
      <c r="J2818" s="1" t="s">
        <v>19</v>
      </c>
      <c r="K2818" s="1" t="s">
        <v>20</v>
      </c>
      <c r="L2818" s="1">
        <v>10000000</v>
      </c>
      <c r="M2818" s="1">
        <v>1998</v>
      </c>
      <c r="N2818" s="1">
        <v>6.3</v>
      </c>
    </row>
    <row r="2819" spans="1:14" x14ac:dyDescent="0.25">
      <c r="A2819" s="2" t="s">
        <v>5029</v>
      </c>
      <c r="B2819" s="2">
        <v>52</v>
      </c>
      <c r="C2819" s="2">
        <v>89</v>
      </c>
      <c r="D2819" s="2">
        <v>8070311</v>
      </c>
      <c r="E2819" s="2" t="s">
        <v>877</v>
      </c>
      <c r="F2819" s="2" t="s">
        <v>301</v>
      </c>
      <c r="G2819" s="2" t="s">
        <v>5935</v>
      </c>
      <c r="H2819" s="2">
        <v>12706</v>
      </c>
      <c r="I2819" s="2">
        <v>75</v>
      </c>
      <c r="J2819" s="2" t="s">
        <v>19</v>
      </c>
      <c r="K2819" s="2" t="s">
        <v>20</v>
      </c>
      <c r="L2819" s="2">
        <v>10000000</v>
      </c>
      <c r="M2819" s="2">
        <v>2004</v>
      </c>
      <c r="N2819" s="2">
        <v>5.3</v>
      </c>
    </row>
    <row r="2820" spans="1:14" x14ac:dyDescent="0.25">
      <c r="A2820" s="2" t="s">
        <v>4186</v>
      </c>
      <c r="B2820" s="2">
        <v>163</v>
      </c>
      <c r="C2820" s="2">
        <v>95</v>
      </c>
      <c r="D2820" s="2">
        <v>8460995</v>
      </c>
      <c r="E2820" s="2" t="s">
        <v>758</v>
      </c>
      <c r="F2820" s="2" t="s">
        <v>5936</v>
      </c>
      <c r="G2820" s="2" t="s">
        <v>5937</v>
      </c>
      <c r="H2820" s="2">
        <v>35888</v>
      </c>
      <c r="I2820" s="2">
        <v>125</v>
      </c>
      <c r="J2820" s="2" t="s">
        <v>19</v>
      </c>
      <c r="K2820" s="2" t="s">
        <v>20</v>
      </c>
      <c r="L2820" s="2">
        <v>10000000</v>
      </c>
      <c r="M2820" s="2">
        <v>2010</v>
      </c>
      <c r="N2820" s="2">
        <v>5.5</v>
      </c>
    </row>
    <row r="2821" spans="1:14" x14ac:dyDescent="0.25">
      <c r="A2821" s="1" t="s">
        <v>2609</v>
      </c>
      <c r="B2821" s="1">
        <v>137</v>
      </c>
      <c r="C2821" s="1">
        <v>97</v>
      </c>
      <c r="D2821" s="1">
        <v>8111360</v>
      </c>
      <c r="E2821" s="1" t="s">
        <v>1100</v>
      </c>
      <c r="F2821" s="1" t="s">
        <v>1984</v>
      </c>
      <c r="G2821" s="1" t="s">
        <v>5938</v>
      </c>
      <c r="H2821" s="1">
        <v>34848</v>
      </c>
      <c r="I2821" s="1">
        <v>203</v>
      </c>
      <c r="J2821" s="1" t="s">
        <v>19</v>
      </c>
      <c r="K2821" s="1" t="s">
        <v>31</v>
      </c>
      <c r="L2821" s="1">
        <v>10000000</v>
      </c>
      <c r="M2821" s="1">
        <v>2002</v>
      </c>
      <c r="N2821" s="1">
        <v>7.4</v>
      </c>
    </row>
    <row r="2822" spans="1:14" x14ac:dyDescent="0.25">
      <c r="A2822" s="2" t="s">
        <v>3807</v>
      </c>
      <c r="B2822" s="2">
        <v>180</v>
      </c>
      <c r="C2822" s="2">
        <v>94</v>
      </c>
      <c r="D2822" s="2">
        <v>8828771</v>
      </c>
      <c r="E2822" s="2" t="s">
        <v>872</v>
      </c>
      <c r="F2822" s="2" t="s">
        <v>160</v>
      </c>
      <c r="G2822" s="2" t="s">
        <v>5939</v>
      </c>
      <c r="H2822" s="2">
        <v>79146</v>
      </c>
      <c r="I2822" s="2">
        <v>352</v>
      </c>
      <c r="J2822" s="2" t="s">
        <v>19</v>
      </c>
      <c r="K2822" s="2" t="s">
        <v>20</v>
      </c>
      <c r="L2822" s="2">
        <v>6000000</v>
      </c>
      <c r="M2822" s="2">
        <v>2013</v>
      </c>
      <c r="N2822" s="2">
        <v>4.3</v>
      </c>
    </row>
    <row r="2823" spans="1:14" x14ac:dyDescent="0.25">
      <c r="A2823" s="1" t="s">
        <v>946</v>
      </c>
      <c r="B2823" s="1">
        <v>321</v>
      </c>
      <c r="C2823" s="1">
        <v>103</v>
      </c>
      <c r="D2823" s="1">
        <v>67631157</v>
      </c>
      <c r="E2823" s="1" t="s">
        <v>947</v>
      </c>
      <c r="F2823" s="1" t="s">
        <v>24</v>
      </c>
      <c r="G2823" s="1" t="s">
        <v>948</v>
      </c>
      <c r="H2823" s="1">
        <v>176606</v>
      </c>
      <c r="I2823" s="1">
        <v>374</v>
      </c>
      <c r="J2823" s="1" t="s">
        <v>19</v>
      </c>
      <c r="K2823" s="1" t="s">
        <v>20</v>
      </c>
      <c r="L2823" s="1">
        <v>100000000</v>
      </c>
      <c r="M2823" s="1">
        <v>2010</v>
      </c>
      <c r="N2823" s="1">
        <v>6</v>
      </c>
    </row>
    <row r="2824" spans="1:14" x14ac:dyDescent="0.25">
      <c r="A2824" s="2" t="s">
        <v>5940</v>
      </c>
      <c r="B2824" s="2">
        <v>100</v>
      </c>
      <c r="C2824" s="2">
        <v>95</v>
      </c>
      <c r="D2824" s="2">
        <v>7563670</v>
      </c>
      <c r="E2824" s="2" t="s">
        <v>1770</v>
      </c>
      <c r="F2824" s="2" t="s">
        <v>625</v>
      </c>
      <c r="G2824" s="2" t="s">
        <v>5941</v>
      </c>
      <c r="H2824" s="2">
        <v>21268</v>
      </c>
      <c r="I2824" s="2">
        <v>53</v>
      </c>
      <c r="J2824" s="2" t="s">
        <v>19</v>
      </c>
      <c r="K2824" s="2" t="s">
        <v>20</v>
      </c>
      <c r="L2824" s="2">
        <v>10000000</v>
      </c>
      <c r="M2824" s="2">
        <v>2008</v>
      </c>
      <c r="N2824" s="2">
        <v>5.2</v>
      </c>
    </row>
    <row r="2825" spans="1:14" x14ac:dyDescent="0.25">
      <c r="A2825" s="1" t="s">
        <v>5942</v>
      </c>
      <c r="B2825" s="1">
        <v>265</v>
      </c>
      <c r="C2825" s="1">
        <v>101</v>
      </c>
      <c r="D2825" s="1">
        <v>6619173</v>
      </c>
      <c r="E2825" s="1" t="s">
        <v>5943</v>
      </c>
      <c r="F2825" s="1" t="s">
        <v>301</v>
      </c>
      <c r="G2825" s="1" t="s">
        <v>5944</v>
      </c>
      <c r="H2825" s="1">
        <v>87203</v>
      </c>
      <c r="I2825" s="1">
        <v>221</v>
      </c>
      <c r="J2825" s="1" t="s">
        <v>19</v>
      </c>
      <c r="K2825" s="1" t="s">
        <v>20</v>
      </c>
      <c r="L2825" s="1">
        <v>10000000</v>
      </c>
      <c r="M2825" s="1">
        <v>2012</v>
      </c>
      <c r="N2825" s="1">
        <v>6.7</v>
      </c>
    </row>
    <row r="2826" spans="1:14" x14ac:dyDescent="0.25">
      <c r="A2826" s="2" t="s">
        <v>3428</v>
      </c>
      <c r="B2826" s="2">
        <v>162</v>
      </c>
      <c r="C2826" s="2">
        <v>101</v>
      </c>
      <c r="D2826" s="2">
        <v>6712241</v>
      </c>
      <c r="E2826" s="2" t="s">
        <v>1007</v>
      </c>
      <c r="F2826" s="2" t="s">
        <v>1081</v>
      </c>
      <c r="G2826" s="2" t="s">
        <v>5945</v>
      </c>
      <c r="H2826" s="2">
        <v>782437</v>
      </c>
      <c r="I2826" s="2">
        <v>1420</v>
      </c>
      <c r="J2826" s="2" t="s">
        <v>19</v>
      </c>
      <c r="K2826" s="2" t="s">
        <v>20</v>
      </c>
      <c r="L2826" s="2">
        <v>7500000</v>
      </c>
      <c r="M2826" s="2">
        <v>1998</v>
      </c>
      <c r="N2826" s="2">
        <v>8.6</v>
      </c>
    </row>
    <row r="2827" spans="1:14" x14ac:dyDescent="0.25">
      <c r="A2827" s="1" t="s">
        <v>5946</v>
      </c>
      <c r="B2827" s="1">
        <v>147</v>
      </c>
      <c r="C2827" s="1">
        <v>82</v>
      </c>
      <c r="D2827" s="1">
        <v>6842058</v>
      </c>
      <c r="E2827" s="1" t="s">
        <v>2310</v>
      </c>
      <c r="F2827" s="1" t="s">
        <v>1548</v>
      </c>
      <c r="G2827" s="1" t="s">
        <v>5948</v>
      </c>
      <c r="H2827" s="1">
        <v>36029</v>
      </c>
      <c r="I2827" s="1">
        <v>99</v>
      </c>
      <c r="J2827" s="1" t="s">
        <v>19</v>
      </c>
      <c r="K2827" s="1" t="s">
        <v>20</v>
      </c>
      <c r="L2827" s="1">
        <v>10000000</v>
      </c>
      <c r="M2827" s="1">
        <v>2012</v>
      </c>
      <c r="N2827" s="1">
        <v>6.1</v>
      </c>
    </row>
    <row r="2828" spans="1:14" x14ac:dyDescent="0.25">
      <c r="A2828" s="2" t="s">
        <v>5949</v>
      </c>
      <c r="B2828" s="2">
        <v>33</v>
      </c>
      <c r="C2828" s="2">
        <v>74</v>
      </c>
      <c r="D2828" s="2">
        <v>6491350</v>
      </c>
      <c r="E2828" s="2" t="s">
        <v>3534</v>
      </c>
      <c r="F2828" s="2" t="s">
        <v>736</v>
      </c>
      <c r="G2828" s="2" t="s">
        <v>5950</v>
      </c>
      <c r="H2828" s="2">
        <v>1231</v>
      </c>
      <c r="I2828" s="2">
        <v>26</v>
      </c>
      <c r="J2828" s="2" t="s">
        <v>19</v>
      </c>
      <c r="K2828" s="2" t="s">
        <v>20</v>
      </c>
      <c r="L2828" s="2">
        <v>10000000</v>
      </c>
      <c r="M2828" s="2">
        <v>2004</v>
      </c>
      <c r="N2828" s="2">
        <v>5.8</v>
      </c>
    </row>
    <row r="2829" spans="1:14" x14ac:dyDescent="0.25">
      <c r="A2829" s="1" t="s">
        <v>5951</v>
      </c>
      <c r="B2829" s="1">
        <v>94</v>
      </c>
      <c r="C2829" s="1">
        <v>130</v>
      </c>
      <c r="D2829" s="1">
        <v>9473382</v>
      </c>
      <c r="E2829" s="1" t="s">
        <v>5952</v>
      </c>
      <c r="F2829" s="1" t="s">
        <v>5953</v>
      </c>
      <c r="G2829" s="1" t="s">
        <v>5954</v>
      </c>
      <c r="H2829" s="1">
        <v>26832</v>
      </c>
      <c r="I2829" s="1">
        <v>247</v>
      </c>
      <c r="J2829" s="1" t="s">
        <v>773</v>
      </c>
      <c r="K2829" s="1" t="s">
        <v>162</v>
      </c>
      <c r="L2829" s="1">
        <v>10000000</v>
      </c>
      <c r="M2829" s="1">
        <v>1998</v>
      </c>
      <c r="N2829" s="1">
        <v>7.7</v>
      </c>
    </row>
    <row r="2830" spans="1:14" x14ac:dyDescent="0.25">
      <c r="A2830" s="2" t="s">
        <v>2694</v>
      </c>
      <c r="B2830" s="2">
        <v>143</v>
      </c>
      <c r="C2830" s="2">
        <v>112</v>
      </c>
      <c r="D2830" s="2">
        <v>6197866</v>
      </c>
      <c r="E2830" s="2" t="s">
        <v>817</v>
      </c>
      <c r="F2830" s="2" t="s">
        <v>2397</v>
      </c>
      <c r="G2830" s="2" t="s">
        <v>5955</v>
      </c>
      <c r="H2830" s="2">
        <v>63733</v>
      </c>
      <c r="I2830" s="2">
        <v>414</v>
      </c>
      <c r="J2830" s="2" t="s">
        <v>19</v>
      </c>
      <c r="K2830" s="2" t="s">
        <v>774</v>
      </c>
      <c r="L2830" s="2">
        <v>10000000</v>
      </c>
      <c r="M2830" s="2">
        <v>1999</v>
      </c>
      <c r="N2830" s="2">
        <v>8</v>
      </c>
    </row>
    <row r="2831" spans="1:14" x14ac:dyDescent="0.25">
      <c r="A2831" s="1" t="s">
        <v>5956</v>
      </c>
      <c r="B2831" s="1">
        <v>38</v>
      </c>
      <c r="C2831" s="1">
        <v>96</v>
      </c>
      <c r="D2831" s="1">
        <v>6044618</v>
      </c>
      <c r="E2831" s="1" t="s">
        <v>5957</v>
      </c>
      <c r="F2831" s="1" t="s">
        <v>2284</v>
      </c>
      <c r="G2831" s="1" t="s">
        <v>5958</v>
      </c>
      <c r="H2831" s="1">
        <v>6200</v>
      </c>
      <c r="I2831" s="1">
        <v>92</v>
      </c>
      <c r="J2831" s="1" t="s">
        <v>19</v>
      </c>
      <c r="K2831" s="1" t="s">
        <v>20</v>
      </c>
      <c r="L2831" s="1">
        <v>10000000</v>
      </c>
      <c r="M2831" s="1">
        <v>2002</v>
      </c>
      <c r="N2831" s="1">
        <v>5.6</v>
      </c>
    </row>
    <row r="2832" spans="1:14" x14ac:dyDescent="0.25">
      <c r="A2832" s="2" t="s">
        <v>5959</v>
      </c>
      <c r="B2832" s="2">
        <v>126</v>
      </c>
      <c r="C2832" s="2">
        <v>89</v>
      </c>
      <c r="D2832" s="2">
        <v>7764027</v>
      </c>
      <c r="E2832" s="2" t="s">
        <v>1289</v>
      </c>
      <c r="F2832" s="2" t="s">
        <v>3160</v>
      </c>
      <c r="G2832" s="2" t="s">
        <v>5960</v>
      </c>
      <c r="H2832" s="2">
        <v>38459</v>
      </c>
      <c r="I2832" s="2">
        <v>119</v>
      </c>
      <c r="J2832" s="2" t="s">
        <v>19</v>
      </c>
      <c r="K2832" s="2" t="s">
        <v>20</v>
      </c>
      <c r="L2832" s="2">
        <v>10000000</v>
      </c>
      <c r="M2832" s="2">
        <v>2013</v>
      </c>
      <c r="N2832" s="2">
        <v>6.7</v>
      </c>
    </row>
    <row r="2833" spans="1:14" x14ac:dyDescent="0.25">
      <c r="A2833" s="1" t="s">
        <v>4604</v>
      </c>
      <c r="B2833" s="1">
        <v>91</v>
      </c>
      <c r="C2833" s="1">
        <v>121</v>
      </c>
      <c r="D2833" s="1">
        <v>21569041</v>
      </c>
      <c r="E2833" s="1" t="s">
        <v>1671</v>
      </c>
      <c r="F2833" s="1" t="s">
        <v>748</v>
      </c>
      <c r="G2833" s="1" t="s">
        <v>5962</v>
      </c>
      <c r="H2833" s="1">
        <v>8058</v>
      </c>
      <c r="I2833" s="1">
        <v>57</v>
      </c>
      <c r="J2833" s="1" t="s">
        <v>19</v>
      </c>
      <c r="K2833" s="1" t="s">
        <v>20</v>
      </c>
      <c r="L2833" s="1">
        <v>9000000</v>
      </c>
      <c r="M2833" s="1">
        <v>2014</v>
      </c>
      <c r="N2833" s="1">
        <v>6.6</v>
      </c>
    </row>
    <row r="2834" spans="1:14" x14ac:dyDescent="0.25">
      <c r="A2834" s="2" t="s">
        <v>5963</v>
      </c>
      <c r="B2834" s="2">
        <v>46</v>
      </c>
      <c r="C2834" s="2">
        <v>85</v>
      </c>
      <c r="D2834" s="2">
        <v>4356743</v>
      </c>
      <c r="E2834" s="2" t="s">
        <v>1370</v>
      </c>
      <c r="F2834" s="2" t="s">
        <v>1496</v>
      </c>
      <c r="G2834" s="2" t="s">
        <v>5964</v>
      </c>
      <c r="H2834" s="2">
        <v>3662</v>
      </c>
      <c r="I2834" s="2">
        <v>79</v>
      </c>
      <c r="J2834" s="2" t="s">
        <v>19</v>
      </c>
      <c r="K2834" s="2" t="s">
        <v>20</v>
      </c>
      <c r="L2834" s="2">
        <v>16000000</v>
      </c>
      <c r="M2834" s="2">
        <v>2001</v>
      </c>
      <c r="N2834" s="2">
        <v>4.0999999999999996</v>
      </c>
    </row>
    <row r="2835" spans="1:14" x14ac:dyDescent="0.25">
      <c r="A2835" s="1" t="s">
        <v>4239</v>
      </c>
      <c r="B2835" s="1">
        <v>198</v>
      </c>
      <c r="C2835" s="1">
        <v>120</v>
      </c>
      <c r="D2835" s="1">
        <v>5484375</v>
      </c>
      <c r="E2835" s="1" t="s">
        <v>5965</v>
      </c>
      <c r="F2835" s="1" t="s">
        <v>33</v>
      </c>
      <c r="G2835" s="1" t="s">
        <v>5966</v>
      </c>
      <c r="H2835" s="1">
        <v>84641</v>
      </c>
      <c r="I2835" s="1">
        <v>205</v>
      </c>
      <c r="J2835" s="1" t="s">
        <v>19</v>
      </c>
      <c r="K2835" s="1" t="s">
        <v>20</v>
      </c>
      <c r="L2835" s="1">
        <v>10000000</v>
      </c>
      <c r="M2835" s="1">
        <v>2006</v>
      </c>
      <c r="N2835" s="1">
        <v>7.3</v>
      </c>
    </row>
    <row r="2836" spans="1:14" x14ac:dyDescent="0.25">
      <c r="A2836" s="2" t="s">
        <v>5967</v>
      </c>
      <c r="B2836" s="2">
        <v>139</v>
      </c>
      <c r="C2836" s="2">
        <v>106</v>
      </c>
      <c r="D2836" s="2">
        <v>5348317</v>
      </c>
      <c r="E2836" s="2" t="s">
        <v>2562</v>
      </c>
      <c r="F2836" s="2" t="s">
        <v>1222</v>
      </c>
      <c r="G2836" s="2" t="s">
        <v>5968</v>
      </c>
      <c r="H2836" s="2">
        <v>20810</v>
      </c>
      <c r="I2836" s="2">
        <v>100</v>
      </c>
      <c r="J2836" s="2" t="s">
        <v>19</v>
      </c>
      <c r="K2836" s="2" t="s">
        <v>20</v>
      </c>
      <c r="L2836" s="2">
        <v>10000000</v>
      </c>
      <c r="M2836" s="2">
        <v>2015</v>
      </c>
      <c r="N2836" s="2">
        <v>7.1</v>
      </c>
    </row>
    <row r="2837" spans="1:14" x14ac:dyDescent="0.25">
      <c r="A2837" s="1" t="s">
        <v>5969</v>
      </c>
      <c r="B2837" s="1">
        <v>182</v>
      </c>
      <c r="C2837" s="1">
        <v>83</v>
      </c>
      <c r="D2837" s="1">
        <v>4244155</v>
      </c>
      <c r="E2837" s="1" t="s">
        <v>1289</v>
      </c>
      <c r="F2837" s="1" t="s">
        <v>142</v>
      </c>
      <c r="G2837" s="1" t="s">
        <v>5970</v>
      </c>
      <c r="H2837" s="1">
        <v>56005</v>
      </c>
      <c r="I2837" s="1">
        <v>112</v>
      </c>
      <c r="J2837" s="1" t="s">
        <v>19</v>
      </c>
      <c r="K2837" s="1" t="s">
        <v>20</v>
      </c>
      <c r="L2837" s="1">
        <v>10000000</v>
      </c>
      <c r="M2837" s="1">
        <v>2011</v>
      </c>
      <c r="N2837" s="1">
        <v>6.5</v>
      </c>
    </row>
    <row r="2838" spans="1:14" x14ac:dyDescent="0.25">
      <c r="A2838" s="2" t="s">
        <v>5971</v>
      </c>
      <c r="B2838" s="2">
        <v>181</v>
      </c>
      <c r="C2838" s="2">
        <v>120</v>
      </c>
      <c r="D2838" s="2">
        <v>5004648</v>
      </c>
      <c r="E2838" s="2" t="s">
        <v>129</v>
      </c>
      <c r="F2838" s="2" t="s">
        <v>5972</v>
      </c>
      <c r="G2838" s="2" t="s">
        <v>5973</v>
      </c>
      <c r="H2838" s="2">
        <v>14031</v>
      </c>
      <c r="I2838" s="2">
        <v>114</v>
      </c>
      <c r="J2838" s="2" t="s">
        <v>4169</v>
      </c>
      <c r="K2838" s="2" t="s">
        <v>3185</v>
      </c>
      <c r="L2838" s="2">
        <v>10000000</v>
      </c>
      <c r="M2838" s="2">
        <v>2009</v>
      </c>
      <c r="N2838" s="2">
        <v>7</v>
      </c>
    </row>
    <row r="2839" spans="1:14" x14ac:dyDescent="0.25">
      <c r="A2839" s="1" t="s">
        <v>5974</v>
      </c>
      <c r="B2839" s="1">
        <v>23</v>
      </c>
      <c r="C2839" s="1">
        <v>111</v>
      </c>
      <c r="D2839" s="1">
        <v>3333823</v>
      </c>
      <c r="E2839" s="1" t="s">
        <v>2578</v>
      </c>
      <c r="F2839" s="1" t="s">
        <v>2460</v>
      </c>
      <c r="G2839" s="1" t="s">
        <v>5975</v>
      </c>
      <c r="H2839" s="1">
        <v>5612</v>
      </c>
      <c r="I2839" s="1">
        <v>122</v>
      </c>
      <c r="J2839" s="1" t="s">
        <v>19</v>
      </c>
      <c r="K2839" s="1" t="s">
        <v>20</v>
      </c>
      <c r="L2839" s="1">
        <v>10000000</v>
      </c>
      <c r="M2839" s="1">
        <v>2012</v>
      </c>
      <c r="N2839" s="1">
        <v>5.5</v>
      </c>
    </row>
    <row r="2840" spans="1:14" x14ac:dyDescent="0.25">
      <c r="A2840" s="2" t="s">
        <v>5976</v>
      </c>
      <c r="B2840" s="2">
        <v>30</v>
      </c>
      <c r="C2840" s="2">
        <v>100</v>
      </c>
      <c r="D2840" s="2">
        <v>3275585</v>
      </c>
      <c r="E2840" s="2" t="s">
        <v>268</v>
      </c>
      <c r="F2840" s="2" t="s">
        <v>258</v>
      </c>
      <c r="G2840" s="2" t="s">
        <v>5977</v>
      </c>
      <c r="H2840" s="2">
        <v>10735</v>
      </c>
      <c r="I2840" s="2">
        <v>88</v>
      </c>
      <c r="J2840" s="2" t="s">
        <v>19</v>
      </c>
      <c r="K2840" s="2" t="s">
        <v>31</v>
      </c>
      <c r="L2840" s="2">
        <v>11500000</v>
      </c>
      <c r="M2840" s="2">
        <v>1993</v>
      </c>
      <c r="N2840" s="2">
        <v>6.6</v>
      </c>
    </row>
    <row r="2841" spans="1:14" x14ac:dyDescent="0.25">
      <c r="A2841" s="1" t="s">
        <v>807</v>
      </c>
      <c r="B2841" s="1">
        <v>111</v>
      </c>
      <c r="C2841" s="1">
        <v>89</v>
      </c>
      <c r="D2841" s="1">
        <v>3193102</v>
      </c>
      <c r="E2841" s="1" t="s">
        <v>1110</v>
      </c>
      <c r="F2841" s="1" t="s">
        <v>728</v>
      </c>
      <c r="G2841" s="1" t="s">
        <v>5978</v>
      </c>
      <c r="H2841" s="1">
        <v>24412</v>
      </c>
      <c r="I2841" s="1">
        <v>240</v>
      </c>
      <c r="J2841" s="1" t="s">
        <v>19</v>
      </c>
      <c r="K2841" s="1" t="s">
        <v>20</v>
      </c>
      <c r="L2841" s="1">
        <v>9000000</v>
      </c>
      <c r="M2841" s="1">
        <v>1999</v>
      </c>
      <c r="N2841" s="1">
        <v>7.1</v>
      </c>
    </row>
    <row r="2842" spans="1:14" x14ac:dyDescent="0.25">
      <c r="A2842" s="2" t="s">
        <v>3717</v>
      </c>
      <c r="B2842" s="2">
        <v>287</v>
      </c>
      <c r="C2842" s="2">
        <v>115</v>
      </c>
      <c r="D2842" s="2">
        <v>54557348</v>
      </c>
      <c r="E2842" s="2" t="s">
        <v>1100</v>
      </c>
      <c r="F2842" s="2" t="s">
        <v>153</v>
      </c>
      <c r="G2842" s="2" t="s">
        <v>5979</v>
      </c>
      <c r="H2842" s="2">
        <v>361169</v>
      </c>
      <c r="I2842" s="2">
        <v>1624</v>
      </c>
      <c r="J2842" s="2" t="s">
        <v>19</v>
      </c>
      <c r="K2842" s="2" t="s">
        <v>432</v>
      </c>
      <c r="L2842" s="2">
        <v>6500000</v>
      </c>
      <c r="M2842" s="2">
        <v>2004</v>
      </c>
      <c r="N2842" s="2">
        <v>7.9</v>
      </c>
    </row>
    <row r="2843" spans="1:14" x14ac:dyDescent="0.25">
      <c r="A2843" s="1" t="s">
        <v>5980</v>
      </c>
      <c r="B2843" s="1">
        <v>96</v>
      </c>
      <c r="C2843" s="1">
        <v>135</v>
      </c>
      <c r="D2843" s="1">
        <v>3041803</v>
      </c>
      <c r="E2843" s="1" t="s">
        <v>129</v>
      </c>
      <c r="F2843" s="1" t="s">
        <v>2659</v>
      </c>
      <c r="G2843" s="1" t="s">
        <v>5981</v>
      </c>
      <c r="H2843" s="1">
        <v>6377</v>
      </c>
      <c r="I2843" s="1">
        <v>181</v>
      </c>
      <c r="J2843" s="1" t="s">
        <v>19</v>
      </c>
      <c r="K2843" s="1" t="s">
        <v>31</v>
      </c>
      <c r="L2843" s="1">
        <v>10000000</v>
      </c>
      <c r="M2843" s="1">
        <v>2000</v>
      </c>
      <c r="N2843" s="1">
        <v>7.1</v>
      </c>
    </row>
    <row r="2844" spans="1:14" x14ac:dyDescent="0.25">
      <c r="A2844" s="2" t="s">
        <v>5982</v>
      </c>
      <c r="B2844" s="2">
        <v>27</v>
      </c>
      <c r="C2844" s="2">
        <v>92</v>
      </c>
      <c r="D2844" s="2">
        <v>3060858</v>
      </c>
      <c r="E2844" s="2" t="s">
        <v>513</v>
      </c>
      <c r="F2844" s="2" t="s">
        <v>3018</v>
      </c>
      <c r="G2844" s="2" t="s">
        <v>5983</v>
      </c>
      <c r="H2844" s="2">
        <v>1768</v>
      </c>
      <c r="I2844" s="2">
        <v>37</v>
      </c>
      <c r="J2844" s="2" t="s">
        <v>19</v>
      </c>
      <c r="K2844" s="2" t="s">
        <v>20</v>
      </c>
      <c r="L2844" s="2">
        <v>10000000</v>
      </c>
      <c r="M2844" s="2">
        <v>1987</v>
      </c>
      <c r="N2844" s="2">
        <v>5.6</v>
      </c>
    </row>
    <row r="2845" spans="1:14" x14ac:dyDescent="0.25">
      <c r="A2845" s="1" t="s">
        <v>4094</v>
      </c>
      <c r="B2845" s="1">
        <v>44</v>
      </c>
      <c r="C2845" s="1">
        <v>120</v>
      </c>
      <c r="D2845" s="1">
        <v>1055654</v>
      </c>
      <c r="E2845" s="1" t="s">
        <v>2317</v>
      </c>
      <c r="F2845" s="1" t="s">
        <v>4155</v>
      </c>
      <c r="G2845" s="1" t="s">
        <v>5984</v>
      </c>
      <c r="H2845" s="1">
        <v>20426</v>
      </c>
      <c r="I2845" s="1">
        <v>175</v>
      </c>
      <c r="J2845" s="1" t="s">
        <v>19</v>
      </c>
      <c r="K2845" s="1" t="s">
        <v>432</v>
      </c>
      <c r="L2845" s="1">
        <v>10000000</v>
      </c>
      <c r="M2845" s="1">
        <v>2006</v>
      </c>
      <c r="N2845" s="1">
        <v>7.3</v>
      </c>
    </row>
    <row r="2846" spans="1:14" x14ac:dyDescent="0.25">
      <c r="A2846" s="2" t="s">
        <v>5985</v>
      </c>
      <c r="B2846" s="2">
        <v>49</v>
      </c>
      <c r="C2846" s="2">
        <v>97</v>
      </c>
      <c r="D2846" s="2">
        <v>2331318</v>
      </c>
      <c r="E2846" s="2" t="s">
        <v>872</v>
      </c>
      <c r="F2846" s="2" t="s">
        <v>614</v>
      </c>
      <c r="G2846" s="2" t="s">
        <v>5986</v>
      </c>
      <c r="H2846" s="2">
        <v>9541</v>
      </c>
      <c r="I2846" s="2">
        <v>64</v>
      </c>
      <c r="J2846" s="2" t="s">
        <v>19</v>
      </c>
      <c r="K2846" s="2" t="s">
        <v>20</v>
      </c>
      <c r="L2846" s="2">
        <v>10000000</v>
      </c>
      <c r="M2846" s="2">
        <v>2011</v>
      </c>
      <c r="N2846" s="2">
        <v>3.3</v>
      </c>
    </row>
    <row r="2847" spans="1:14" x14ac:dyDescent="0.25">
      <c r="A2847" s="1" t="s">
        <v>2385</v>
      </c>
      <c r="B2847" s="1">
        <v>57</v>
      </c>
      <c r="C2847" s="1">
        <v>135</v>
      </c>
      <c r="D2847" s="1">
        <v>2185266</v>
      </c>
      <c r="E2847" s="1" t="s">
        <v>2562</v>
      </c>
      <c r="F2847" s="1" t="s">
        <v>5987</v>
      </c>
      <c r="G2847" s="1" t="s">
        <v>5988</v>
      </c>
      <c r="H2847" s="1">
        <v>8720</v>
      </c>
      <c r="I2847" s="1">
        <v>186</v>
      </c>
      <c r="J2847" s="1" t="s">
        <v>19</v>
      </c>
      <c r="K2847" s="1" t="s">
        <v>20</v>
      </c>
      <c r="L2847" s="1">
        <v>10000000</v>
      </c>
      <c r="M2847" s="1">
        <v>2000</v>
      </c>
      <c r="N2847" s="1">
        <v>6.5</v>
      </c>
    </row>
    <row r="2848" spans="1:14" x14ac:dyDescent="0.25">
      <c r="A2848" s="2" t="s">
        <v>5989</v>
      </c>
      <c r="B2848" s="2">
        <v>185</v>
      </c>
      <c r="C2848" s="2">
        <v>93</v>
      </c>
      <c r="D2848" s="2">
        <v>26583369</v>
      </c>
      <c r="E2848" s="2" t="s">
        <v>1498</v>
      </c>
      <c r="F2848" s="2" t="s">
        <v>5990</v>
      </c>
      <c r="G2848" s="2" t="s">
        <v>5991</v>
      </c>
      <c r="H2848" s="2">
        <v>20837</v>
      </c>
      <c r="I2848" s="2">
        <v>127</v>
      </c>
      <c r="J2848" s="2" t="s">
        <v>19</v>
      </c>
      <c r="K2848" s="2" t="s">
        <v>20</v>
      </c>
      <c r="L2848" s="2">
        <v>10000000</v>
      </c>
      <c r="M2848" s="2">
        <v>2016</v>
      </c>
      <c r="N2848" s="2">
        <v>4.8</v>
      </c>
    </row>
    <row r="2849" spans="1:14" x14ac:dyDescent="0.25">
      <c r="A2849" s="1" t="s">
        <v>5627</v>
      </c>
      <c r="B2849" s="1">
        <v>2</v>
      </c>
      <c r="C2849" s="1">
        <v>118</v>
      </c>
      <c r="D2849" s="1">
        <v>800000</v>
      </c>
      <c r="E2849" s="1" t="s">
        <v>5395</v>
      </c>
      <c r="F2849" s="1" t="s">
        <v>73</v>
      </c>
      <c r="G2849" s="1" t="s">
        <v>5992</v>
      </c>
      <c r="H2849" s="1">
        <v>892</v>
      </c>
      <c r="I2849" s="1">
        <v>21</v>
      </c>
      <c r="J2849" s="1" t="s">
        <v>19</v>
      </c>
      <c r="K2849" s="1" t="s">
        <v>20</v>
      </c>
      <c r="L2849" s="1">
        <v>14000000</v>
      </c>
      <c r="M2849" s="1">
        <v>1981</v>
      </c>
      <c r="N2849" s="1">
        <v>5.2</v>
      </c>
    </row>
    <row r="2850" spans="1:14" x14ac:dyDescent="0.25">
      <c r="A2850" s="2" t="s">
        <v>5993</v>
      </c>
      <c r="B2850" s="2">
        <v>270</v>
      </c>
      <c r="C2850" s="2">
        <v>97</v>
      </c>
      <c r="D2850" s="2">
        <v>7574066</v>
      </c>
      <c r="E2850" s="2" t="s">
        <v>1289</v>
      </c>
      <c r="F2850" s="2" t="s">
        <v>126</v>
      </c>
      <c r="G2850" s="2" t="s">
        <v>5994</v>
      </c>
      <c r="H2850" s="2">
        <v>30325</v>
      </c>
      <c r="I2850" s="2">
        <v>96</v>
      </c>
      <c r="J2850" s="2" t="s">
        <v>19</v>
      </c>
      <c r="K2850" s="2" t="s">
        <v>20</v>
      </c>
      <c r="L2850" s="2">
        <v>10000000</v>
      </c>
      <c r="M2850" s="2">
        <v>2014</v>
      </c>
      <c r="N2850" s="2">
        <v>6.3</v>
      </c>
    </row>
    <row r="2851" spans="1:14" x14ac:dyDescent="0.25">
      <c r="A2851" s="1" t="s">
        <v>118</v>
      </c>
      <c r="B2851" s="1">
        <v>94</v>
      </c>
      <c r="C2851" s="1">
        <v>98</v>
      </c>
      <c r="D2851" s="1">
        <v>1754319</v>
      </c>
      <c r="E2851" s="1" t="s">
        <v>129</v>
      </c>
      <c r="F2851" s="1" t="s">
        <v>2686</v>
      </c>
      <c r="G2851" s="1" t="s">
        <v>5995</v>
      </c>
      <c r="H2851" s="1">
        <v>13174</v>
      </c>
      <c r="I2851" s="1">
        <v>81</v>
      </c>
      <c r="J2851" s="1" t="s">
        <v>19</v>
      </c>
      <c r="K2851" s="1" t="s">
        <v>20</v>
      </c>
      <c r="L2851" s="1">
        <v>10000000</v>
      </c>
      <c r="M2851" s="1">
        <v>2011</v>
      </c>
      <c r="N2851" s="1">
        <v>7.2</v>
      </c>
    </row>
    <row r="2852" spans="1:14" x14ac:dyDescent="0.25">
      <c r="A2852" s="2" t="s">
        <v>2516</v>
      </c>
      <c r="B2852" s="2">
        <v>157</v>
      </c>
      <c r="C2852" s="2">
        <v>98</v>
      </c>
      <c r="D2852" s="2">
        <v>1641788</v>
      </c>
      <c r="E2852" s="2" t="s">
        <v>1001</v>
      </c>
      <c r="F2852" s="2" t="s">
        <v>2255</v>
      </c>
      <c r="G2852" s="2" t="s">
        <v>5996</v>
      </c>
      <c r="H2852" s="2">
        <v>30096</v>
      </c>
      <c r="I2852" s="2">
        <v>213</v>
      </c>
      <c r="J2852" s="2" t="s">
        <v>19</v>
      </c>
      <c r="K2852" s="2" t="s">
        <v>162</v>
      </c>
      <c r="L2852" s="2">
        <v>8000000</v>
      </c>
      <c r="M2852" s="2">
        <v>2002</v>
      </c>
      <c r="N2852" s="2">
        <v>6.8</v>
      </c>
    </row>
    <row r="2853" spans="1:14" x14ac:dyDescent="0.25">
      <c r="A2853" s="1" t="s">
        <v>5997</v>
      </c>
      <c r="B2853" s="1">
        <v>49</v>
      </c>
      <c r="C2853" s="1">
        <v>101</v>
      </c>
      <c r="D2853" s="1">
        <v>1631839</v>
      </c>
      <c r="E2853" s="1" t="s">
        <v>2047</v>
      </c>
      <c r="F2853" s="1" t="s">
        <v>138</v>
      </c>
      <c r="G2853" s="1" t="s">
        <v>5998</v>
      </c>
      <c r="H2853" s="1">
        <v>5936</v>
      </c>
      <c r="I2853" s="1">
        <v>91</v>
      </c>
      <c r="J2853" s="1" t="s">
        <v>19</v>
      </c>
      <c r="K2853" s="1" t="s">
        <v>20</v>
      </c>
      <c r="L2853" s="1">
        <v>10000000</v>
      </c>
      <c r="M2853" s="1">
        <v>2000</v>
      </c>
      <c r="N2853" s="1">
        <v>5.7</v>
      </c>
    </row>
    <row r="2854" spans="1:14" x14ac:dyDescent="0.25">
      <c r="A2854" s="2" t="s">
        <v>4281</v>
      </c>
      <c r="B2854" s="2">
        <v>80</v>
      </c>
      <c r="C2854" s="2">
        <v>132</v>
      </c>
      <c r="D2854" s="2">
        <v>1309849</v>
      </c>
      <c r="E2854" s="2" t="s">
        <v>129</v>
      </c>
      <c r="F2854" s="2" t="s">
        <v>227</v>
      </c>
      <c r="G2854" s="2" t="s">
        <v>5999</v>
      </c>
      <c r="H2854" s="2">
        <v>9395</v>
      </c>
      <c r="I2854" s="2">
        <v>103</v>
      </c>
      <c r="J2854" s="2" t="s">
        <v>19</v>
      </c>
      <c r="K2854" s="2" t="s">
        <v>31</v>
      </c>
      <c r="L2854" s="2">
        <v>10000000</v>
      </c>
      <c r="M2854" s="2">
        <v>2002</v>
      </c>
      <c r="N2854" s="2">
        <v>7.2</v>
      </c>
    </row>
    <row r="2855" spans="1:14" x14ac:dyDescent="0.25">
      <c r="A2855" s="1" t="s">
        <v>3544</v>
      </c>
      <c r="B2855" s="1">
        <v>221</v>
      </c>
      <c r="C2855" s="1">
        <v>106</v>
      </c>
      <c r="D2855" s="1">
        <v>1939441</v>
      </c>
      <c r="E2855" s="1" t="s">
        <v>901</v>
      </c>
      <c r="F2855" s="1" t="s">
        <v>134</v>
      </c>
      <c r="G2855" s="1" t="s">
        <v>6000</v>
      </c>
      <c r="H2855" s="1">
        <v>55567</v>
      </c>
      <c r="I2855" s="1">
        <v>144</v>
      </c>
      <c r="J2855" s="1" t="s">
        <v>19</v>
      </c>
      <c r="K2855" s="1" t="s">
        <v>20</v>
      </c>
      <c r="L2855" s="1">
        <v>10000000</v>
      </c>
      <c r="M2855" s="1">
        <v>2012</v>
      </c>
      <c r="N2855" s="1">
        <v>6.9</v>
      </c>
    </row>
    <row r="2856" spans="1:14" x14ac:dyDescent="0.25">
      <c r="A2856" s="2" t="s">
        <v>5508</v>
      </c>
      <c r="B2856" s="2">
        <v>90</v>
      </c>
      <c r="C2856" s="2">
        <v>87</v>
      </c>
      <c r="D2856" s="2">
        <v>1276984</v>
      </c>
      <c r="E2856" s="2" t="s">
        <v>2737</v>
      </c>
      <c r="F2856" s="2" t="s">
        <v>1927</v>
      </c>
      <c r="G2856" s="2" t="s">
        <v>6002</v>
      </c>
      <c r="H2856" s="2">
        <v>11403</v>
      </c>
      <c r="I2856" s="2">
        <v>150</v>
      </c>
      <c r="J2856" s="2" t="s">
        <v>19</v>
      </c>
      <c r="K2856" s="2" t="s">
        <v>774</v>
      </c>
      <c r="L2856" s="2">
        <v>10000000</v>
      </c>
      <c r="M2856" s="2">
        <v>2000</v>
      </c>
      <c r="N2856" s="2">
        <v>6.2</v>
      </c>
    </row>
    <row r="2857" spans="1:14" x14ac:dyDescent="0.25">
      <c r="A2857" s="1" t="s">
        <v>2240</v>
      </c>
      <c r="B2857" s="1">
        <v>376</v>
      </c>
      <c r="C2857" s="1">
        <v>98</v>
      </c>
      <c r="D2857" s="1">
        <v>1987762</v>
      </c>
      <c r="E2857" s="1" t="s">
        <v>2472</v>
      </c>
      <c r="F2857" s="1" t="s">
        <v>374</v>
      </c>
      <c r="G2857" s="1" t="s">
        <v>6003</v>
      </c>
      <c r="H2857" s="1">
        <v>59297</v>
      </c>
      <c r="I2857" s="1">
        <v>216</v>
      </c>
      <c r="J2857" s="1" t="s">
        <v>19</v>
      </c>
      <c r="K2857" s="1" t="s">
        <v>20</v>
      </c>
      <c r="L2857" s="1">
        <v>11000000</v>
      </c>
      <c r="M2857" s="1">
        <v>2011</v>
      </c>
      <c r="N2857" s="1">
        <v>6.7</v>
      </c>
    </row>
    <row r="2858" spans="1:14" x14ac:dyDescent="0.25">
      <c r="A2858" s="2" t="s">
        <v>6004</v>
      </c>
      <c r="B2858" s="2">
        <v>144</v>
      </c>
      <c r="C2858" s="2">
        <v>96</v>
      </c>
      <c r="D2858" s="2">
        <v>1474508</v>
      </c>
      <c r="E2858" s="2" t="s">
        <v>1289</v>
      </c>
      <c r="F2858" s="2" t="s">
        <v>731</v>
      </c>
      <c r="G2858" s="2" t="s">
        <v>6005</v>
      </c>
      <c r="H2858" s="2">
        <v>33473</v>
      </c>
      <c r="I2858" s="2">
        <v>88</v>
      </c>
      <c r="J2858" s="2" t="s">
        <v>19</v>
      </c>
      <c r="K2858" s="2" t="s">
        <v>20</v>
      </c>
      <c r="L2858" s="2">
        <v>5000000</v>
      </c>
      <c r="M2858" s="2">
        <v>2009</v>
      </c>
      <c r="N2858" s="2">
        <v>6.5</v>
      </c>
    </row>
    <row r="2859" spans="1:14" x14ac:dyDescent="0.25">
      <c r="A2859" s="1" t="s">
        <v>6006</v>
      </c>
      <c r="B2859" s="1">
        <v>82</v>
      </c>
      <c r="C2859" s="1">
        <v>104</v>
      </c>
      <c r="D2859" s="1">
        <v>1011054</v>
      </c>
      <c r="E2859" s="1" t="s">
        <v>1100</v>
      </c>
      <c r="F2859" s="1" t="s">
        <v>391</v>
      </c>
      <c r="G2859" s="1" t="s">
        <v>6007</v>
      </c>
      <c r="H2859" s="1">
        <v>10585</v>
      </c>
      <c r="I2859" s="1">
        <v>83</v>
      </c>
      <c r="J2859" s="1" t="s">
        <v>19</v>
      </c>
      <c r="K2859" s="1" t="s">
        <v>162</v>
      </c>
      <c r="L2859" s="1">
        <v>10000000</v>
      </c>
      <c r="M2859" s="1">
        <v>2003</v>
      </c>
      <c r="N2859" s="1">
        <v>7.2</v>
      </c>
    </row>
    <row r="2860" spans="1:14" x14ac:dyDescent="0.25">
      <c r="A2860" s="2" t="s">
        <v>6008</v>
      </c>
      <c r="B2860" s="2">
        <v>51</v>
      </c>
      <c r="C2860" s="2">
        <v>93</v>
      </c>
      <c r="D2860" s="2">
        <v>900926</v>
      </c>
      <c r="E2860" s="2" t="s">
        <v>872</v>
      </c>
      <c r="F2860" s="2" t="s">
        <v>1751</v>
      </c>
      <c r="G2860" s="2" t="s">
        <v>6009</v>
      </c>
      <c r="H2860" s="2">
        <v>9517</v>
      </c>
      <c r="I2860" s="2">
        <v>46</v>
      </c>
      <c r="J2860" s="2" t="s">
        <v>19</v>
      </c>
      <c r="K2860" s="2" t="s">
        <v>20</v>
      </c>
      <c r="L2860" s="2">
        <v>10000000</v>
      </c>
      <c r="M2860" s="2">
        <v>2007</v>
      </c>
      <c r="N2860" s="2">
        <v>5.3</v>
      </c>
    </row>
    <row r="2861" spans="1:14" x14ac:dyDescent="0.25">
      <c r="A2861" s="1" t="s">
        <v>3142</v>
      </c>
      <c r="B2861" s="1">
        <v>192</v>
      </c>
      <c r="C2861" s="1">
        <v>95</v>
      </c>
      <c r="D2861" s="1">
        <v>866778</v>
      </c>
      <c r="E2861" s="1" t="s">
        <v>129</v>
      </c>
      <c r="F2861" s="1" t="s">
        <v>470</v>
      </c>
      <c r="G2861" s="1" t="s">
        <v>6010</v>
      </c>
      <c r="H2861" s="1">
        <v>44208</v>
      </c>
      <c r="I2861" s="1">
        <v>117</v>
      </c>
      <c r="J2861" s="1" t="s">
        <v>19</v>
      </c>
      <c r="K2861" s="1" t="s">
        <v>1867</v>
      </c>
      <c r="L2861" s="1">
        <v>10000000</v>
      </c>
      <c r="M2861" s="1">
        <v>2007</v>
      </c>
      <c r="N2861" s="1">
        <v>6.7</v>
      </c>
    </row>
    <row r="2862" spans="1:14" x14ac:dyDescent="0.25">
      <c r="A2862" s="1" t="s">
        <v>690</v>
      </c>
      <c r="B2862" s="1">
        <v>71</v>
      </c>
      <c r="C2862" s="1">
        <v>89</v>
      </c>
      <c r="D2862" s="1">
        <v>598645</v>
      </c>
      <c r="E2862" s="1" t="s">
        <v>877</v>
      </c>
      <c r="F2862" s="1" t="s">
        <v>213</v>
      </c>
      <c r="G2862" s="1" t="s">
        <v>6011</v>
      </c>
      <c r="H2862" s="1">
        <v>13145</v>
      </c>
      <c r="I2862" s="1">
        <v>215</v>
      </c>
      <c r="J2862" s="1" t="s">
        <v>19</v>
      </c>
      <c r="K2862" s="1" t="s">
        <v>31</v>
      </c>
      <c r="L2862" s="1">
        <v>10000000</v>
      </c>
      <c r="M2862" s="1">
        <v>2002</v>
      </c>
      <c r="N2862" s="1">
        <v>3.6</v>
      </c>
    </row>
    <row r="2863" spans="1:14" x14ac:dyDescent="0.25">
      <c r="A2863" s="2" t="s">
        <v>6012</v>
      </c>
      <c r="B2863" s="2">
        <v>79</v>
      </c>
      <c r="C2863" s="2">
        <v>107</v>
      </c>
      <c r="D2863" s="2">
        <v>578527</v>
      </c>
      <c r="E2863" s="2" t="s">
        <v>906</v>
      </c>
      <c r="F2863" s="2" t="s">
        <v>3398</v>
      </c>
      <c r="G2863" s="2" t="s">
        <v>6013</v>
      </c>
      <c r="H2863" s="2">
        <v>20008</v>
      </c>
      <c r="I2863" s="2">
        <v>112</v>
      </c>
      <c r="J2863" s="2" t="s">
        <v>19</v>
      </c>
      <c r="K2863" s="2" t="s">
        <v>20</v>
      </c>
      <c r="L2863" s="2">
        <v>10000000</v>
      </c>
      <c r="M2863" s="2">
        <v>2008</v>
      </c>
      <c r="N2863" s="2">
        <v>5.7</v>
      </c>
    </row>
    <row r="2864" spans="1:14" x14ac:dyDescent="0.25">
      <c r="A2864" s="1" t="s">
        <v>4619</v>
      </c>
      <c r="B2864" s="1">
        <v>246</v>
      </c>
      <c r="C2864" s="1">
        <v>85</v>
      </c>
      <c r="D2864" s="1">
        <v>488872</v>
      </c>
      <c r="E2864" s="1" t="s">
        <v>1587</v>
      </c>
      <c r="F2864" s="1" t="s">
        <v>3133</v>
      </c>
      <c r="G2864" s="1" t="s">
        <v>6014</v>
      </c>
      <c r="H2864" s="1">
        <v>56923</v>
      </c>
      <c r="I2864" s="1">
        <v>243</v>
      </c>
      <c r="J2864" s="1" t="s">
        <v>3245</v>
      </c>
      <c r="K2864" s="1" t="s">
        <v>1867</v>
      </c>
      <c r="L2864" s="1">
        <v>10000000</v>
      </c>
      <c r="M2864" s="1">
        <v>2001</v>
      </c>
      <c r="N2864" s="1">
        <v>7.3</v>
      </c>
    </row>
    <row r="2865" spans="1:14" x14ac:dyDescent="0.25">
      <c r="A2865" s="2" t="s">
        <v>5575</v>
      </c>
      <c r="B2865" s="2">
        <v>115</v>
      </c>
      <c r="C2865" s="2">
        <v>93</v>
      </c>
      <c r="D2865" s="2">
        <v>365734</v>
      </c>
      <c r="E2865" s="2" t="s">
        <v>1671</v>
      </c>
      <c r="F2865" s="2" t="s">
        <v>5575</v>
      </c>
      <c r="G2865" s="2" t="s">
        <v>6015</v>
      </c>
      <c r="H2865" s="2">
        <v>11487</v>
      </c>
      <c r="I2865" s="2">
        <v>226</v>
      </c>
      <c r="J2865" s="2" t="s">
        <v>19</v>
      </c>
      <c r="K2865" s="2" t="s">
        <v>20</v>
      </c>
      <c r="L2865" s="2">
        <v>10000000</v>
      </c>
      <c r="M2865" s="2">
        <v>2003</v>
      </c>
      <c r="N2865" s="2">
        <v>5</v>
      </c>
    </row>
    <row r="2866" spans="1:14" x14ac:dyDescent="0.25">
      <c r="A2866" s="1" t="s">
        <v>6016</v>
      </c>
      <c r="B2866" s="1">
        <v>34</v>
      </c>
      <c r="C2866" s="1">
        <v>101</v>
      </c>
      <c r="D2866" s="1">
        <v>231417</v>
      </c>
      <c r="E2866" s="1" t="s">
        <v>2737</v>
      </c>
      <c r="F2866" s="1" t="s">
        <v>2769</v>
      </c>
      <c r="G2866" s="1" t="s">
        <v>6017</v>
      </c>
      <c r="H2866" s="1">
        <v>1649</v>
      </c>
      <c r="I2866" s="1">
        <v>21</v>
      </c>
      <c r="J2866" s="1" t="s">
        <v>773</v>
      </c>
      <c r="K2866" s="1" t="s">
        <v>774</v>
      </c>
      <c r="L2866" s="1">
        <v>60000000</v>
      </c>
      <c r="M2866" s="1">
        <v>1997</v>
      </c>
      <c r="N2866" s="1">
        <v>6.6</v>
      </c>
    </row>
    <row r="2867" spans="1:14" x14ac:dyDescent="0.25">
      <c r="A2867" s="2" t="s">
        <v>2355</v>
      </c>
      <c r="B2867" s="2">
        <v>129</v>
      </c>
      <c r="C2867" s="2">
        <v>103</v>
      </c>
      <c r="D2867" s="2">
        <v>3093491</v>
      </c>
      <c r="E2867" s="2" t="s">
        <v>817</v>
      </c>
      <c r="F2867" s="2" t="s">
        <v>6018</v>
      </c>
      <c r="G2867" s="2" t="s">
        <v>6019</v>
      </c>
      <c r="H2867" s="2">
        <v>8307</v>
      </c>
      <c r="I2867" s="2">
        <v>37</v>
      </c>
      <c r="J2867" s="2" t="s">
        <v>19</v>
      </c>
      <c r="K2867" s="2" t="s">
        <v>20</v>
      </c>
      <c r="L2867" s="2">
        <v>5000000</v>
      </c>
      <c r="M2867" s="2">
        <v>2014</v>
      </c>
      <c r="N2867" s="2">
        <v>6.6</v>
      </c>
    </row>
    <row r="2868" spans="1:14" x14ac:dyDescent="0.25">
      <c r="A2868" s="1" t="s">
        <v>6021</v>
      </c>
      <c r="B2868" s="1">
        <v>73</v>
      </c>
      <c r="C2868" s="1">
        <v>111</v>
      </c>
      <c r="D2868" s="1">
        <v>228524</v>
      </c>
      <c r="E2868" s="1" t="s">
        <v>1289</v>
      </c>
      <c r="F2868" s="1" t="s">
        <v>6022</v>
      </c>
      <c r="G2868" s="1" t="s">
        <v>6023</v>
      </c>
      <c r="H2868" s="1">
        <v>8708</v>
      </c>
      <c r="I2868" s="1">
        <v>56</v>
      </c>
      <c r="J2868" s="1" t="s">
        <v>19</v>
      </c>
      <c r="K2868" s="1" t="s">
        <v>20</v>
      </c>
      <c r="L2868" s="1">
        <v>4000000</v>
      </c>
      <c r="M2868" s="1">
        <v>2004</v>
      </c>
      <c r="N2868" s="1">
        <v>7.3</v>
      </c>
    </row>
    <row r="2869" spans="1:14" x14ac:dyDescent="0.25">
      <c r="A2869" s="2" t="s">
        <v>6024</v>
      </c>
      <c r="B2869" s="2">
        <v>43</v>
      </c>
      <c r="C2869" s="2">
        <v>86</v>
      </c>
      <c r="D2869" s="2">
        <v>226792</v>
      </c>
      <c r="E2869" s="2" t="s">
        <v>6026</v>
      </c>
      <c r="F2869" s="2" t="s">
        <v>1709</v>
      </c>
      <c r="G2869" s="2" t="s">
        <v>6027</v>
      </c>
      <c r="H2869" s="2">
        <v>3080</v>
      </c>
      <c r="I2869" s="2">
        <v>44</v>
      </c>
      <c r="J2869" s="2" t="s">
        <v>19</v>
      </c>
      <c r="K2869" s="2" t="s">
        <v>31</v>
      </c>
      <c r="L2869" s="2">
        <v>10000000</v>
      </c>
      <c r="M2869" s="2">
        <v>2001</v>
      </c>
      <c r="N2869" s="2">
        <v>6.2</v>
      </c>
    </row>
    <row r="2870" spans="1:14" x14ac:dyDescent="0.25">
      <c r="A2870" s="2" t="s">
        <v>5733</v>
      </c>
      <c r="B2870" s="2">
        <v>200</v>
      </c>
      <c r="C2870" s="2">
        <v>90</v>
      </c>
      <c r="D2870" s="2">
        <v>136432</v>
      </c>
      <c r="E2870" s="2" t="s">
        <v>5195</v>
      </c>
      <c r="F2870" s="2" t="s">
        <v>6025</v>
      </c>
      <c r="G2870" s="2" t="s">
        <v>6028</v>
      </c>
      <c r="H2870" s="2">
        <v>31890</v>
      </c>
      <c r="I2870" s="2">
        <v>194</v>
      </c>
      <c r="J2870" s="2" t="s">
        <v>19</v>
      </c>
      <c r="K2870" s="2" t="s">
        <v>31</v>
      </c>
      <c r="L2870" s="2">
        <v>5000000</v>
      </c>
      <c r="M2870" s="2">
        <v>2006</v>
      </c>
      <c r="N2870" s="2">
        <v>6.6</v>
      </c>
    </row>
    <row r="2871" spans="1:14" x14ac:dyDescent="0.25">
      <c r="A2871" s="1" t="s">
        <v>5679</v>
      </c>
      <c r="B2871" s="1">
        <v>79</v>
      </c>
      <c r="C2871" s="1">
        <v>82</v>
      </c>
      <c r="D2871" s="1">
        <v>131617</v>
      </c>
      <c r="E2871" s="1" t="s">
        <v>1962</v>
      </c>
      <c r="F2871" s="1" t="s">
        <v>185</v>
      </c>
      <c r="G2871" s="1" t="s">
        <v>6029</v>
      </c>
      <c r="H2871" s="1">
        <v>9971</v>
      </c>
      <c r="I2871" s="1">
        <v>119</v>
      </c>
      <c r="J2871" s="1" t="s">
        <v>19</v>
      </c>
      <c r="K2871" s="1" t="s">
        <v>20</v>
      </c>
      <c r="L2871" s="1">
        <v>10000000</v>
      </c>
      <c r="M2871" s="1">
        <v>2005</v>
      </c>
      <c r="N2871" s="1">
        <v>6.3</v>
      </c>
    </row>
    <row r="2872" spans="1:14" x14ac:dyDescent="0.25">
      <c r="A2872" s="1" t="s">
        <v>6030</v>
      </c>
      <c r="B2872" s="1">
        <v>17</v>
      </c>
      <c r="C2872" s="1">
        <v>83</v>
      </c>
      <c r="D2872" s="1">
        <v>126247</v>
      </c>
      <c r="E2872" s="1" t="s">
        <v>557</v>
      </c>
      <c r="F2872" s="1" t="s">
        <v>121</v>
      </c>
      <c r="G2872" s="1" t="s">
        <v>6031</v>
      </c>
      <c r="H2872" s="1">
        <v>24958</v>
      </c>
      <c r="I2872" s="1">
        <v>103</v>
      </c>
      <c r="J2872" s="1" t="s">
        <v>19</v>
      </c>
      <c r="K2872" s="1" t="s">
        <v>20</v>
      </c>
      <c r="L2872" s="1">
        <v>6200000</v>
      </c>
      <c r="M2872" s="1">
        <v>1994</v>
      </c>
      <c r="N2872" s="1">
        <v>3.3</v>
      </c>
    </row>
    <row r="2873" spans="1:14" x14ac:dyDescent="0.25">
      <c r="A2873" s="1" t="s">
        <v>6032</v>
      </c>
      <c r="B2873" s="1">
        <v>12</v>
      </c>
      <c r="C2873" s="1">
        <v>125</v>
      </c>
      <c r="D2873" s="1">
        <v>169379</v>
      </c>
      <c r="E2873" s="1" t="s">
        <v>1022</v>
      </c>
      <c r="F2873" s="1" t="s">
        <v>6033</v>
      </c>
      <c r="G2873" s="1" t="s">
        <v>6034</v>
      </c>
      <c r="H2873" s="1">
        <v>683</v>
      </c>
      <c r="I2873" s="1">
        <v>3</v>
      </c>
      <c r="J2873" s="1" t="s">
        <v>1391</v>
      </c>
      <c r="K2873" s="1" t="s">
        <v>1447</v>
      </c>
      <c r="L2873" s="1">
        <v>10000000</v>
      </c>
      <c r="M2873" s="1">
        <v>2013</v>
      </c>
      <c r="N2873" s="1">
        <v>6.2</v>
      </c>
    </row>
    <row r="2874" spans="1:14" x14ac:dyDescent="0.25">
      <c r="A2874" s="1" t="s">
        <v>6035</v>
      </c>
      <c r="B2874" s="1">
        <v>29</v>
      </c>
      <c r="C2874" s="1">
        <v>86</v>
      </c>
      <c r="D2874" s="1">
        <v>15447</v>
      </c>
      <c r="E2874" s="1" t="s">
        <v>872</v>
      </c>
      <c r="F2874" s="1" t="s">
        <v>405</v>
      </c>
      <c r="G2874" s="1" t="s">
        <v>6036</v>
      </c>
      <c r="H2874" s="1">
        <v>2971</v>
      </c>
      <c r="I2874" s="1">
        <v>85</v>
      </c>
      <c r="J2874" s="1" t="s">
        <v>19</v>
      </c>
      <c r="K2874" s="1" t="s">
        <v>20</v>
      </c>
      <c r="L2874" s="1">
        <v>10000000</v>
      </c>
      <c r="M2874" s="1">
        <v>1997</v>
      </c>
      <c r="N2874" s="1">
        <v>3.5</v>
      </c>
    </row>
    <row r="2875" spans="1:14" x14ac:dyDescent="0.25">
      <c r="A2875" s="2" t="s">
        <v>6037</v>
      </c>
      <c r="B2875" s="2">
        <v>23</v>
      </c>
      <c r="C2875" s="2">
        <v>91</v>
      </c>
      <c r="D2875" s="2">
        <v>19348</v>
      </c>
      <c r="E2875" s="2" t="s">
        <v>1289</v>
      </c>
      <c r="F2875" s="2" t="s">
        <v>181</v>
      </c>
      <c r="G2875" s="2" t="s">
        <v>6038</v>
      </c>
      <c r="H2875" s="2">
        <v>2941</v>
      </c>
      <c r="I2875" s="2">
        <v>11</v>
      </c>
      <c r="J2875" s="2" t="s">
        <v>19</v>
      </c>
      <c r="K2875" s="2" t="s">
        <v>20</v>
      </c>
      <c r="L2875" s="2">
        <v>10000000</v>
      </c>
      <c r="M2875" s="2">
        <v>2009</v>
      </c>
      <c r="N2875" s="2">
        <v>5.5</v>
      </c>
    </row>
    <row r="2876" spans="1:14" x14ac:dyDescent="0.25">
      <c r="A2876" s="1" t="s">
        <v>6039</v>
      </c>
      <c r="B2876" s="1">
        <v>22</v>
      </c>
      <c r="C2876" s="1">
        <v>90</v>
      </c>
      <c r="D2876" s="1">
        <v>100503</v>
      </c>
      <c r="E2876" s="1" t="s">
        <v>877</v>
      </c>
      <c r="F2876" s="1" t="s">
        <v>1094</v>
      </c>
      <c r="G2876" s="1" t="s">
        <v>6040</v>
      </c>
      <c r="H2876" s="1">
        <v>7759</v>
      </c>
      <c r="I2876" s="1">
        <v>20</v>
      </c>
      <c r="J2876" s="1" t="s">
        <v>19</v>
      </c>
      <c r="K2876" s="1" t="s">
        <v>20</v>
      </c>
      <c r="L2876" s="1">
        <v>8000000</v>
      </c>
      <c r="M2876" s="1">
        <v>2009</v>
      </c>
      <c r="N2876" s="1">
        <v>5.9</v>
      </c>
    </row>
    <row r="2877" spans="1:14" x14ac:dyDescent="0.25">
      <c r="A2877" s="2" t="s">
        <v>6041</v>
      </c>
      <c r="B2877" s="2">
        <v>43</v>
      </c>
      <c r="C2877" s="2">
        <v>90</v>
      </c>
      <c r="D2877" s="2">
        <v>92900</v>
      </c>
      <c r="E2877" s="2" t="s">
        <v>1289</v>
      </c>
      <c r="F2877" s="2" t="s">
        <v>679</v>
      </c>
      <c r="G2877" s="2" t="s">
        <v>6042</v>
      </c>
      <c r="H2877" s="2">
        <v>3662</v>
      </c>
      <c r="I2877" s="2">
        <v>23</v>
      </c>
      <c r="J2877" s="2" t="s">
        <v>19</v>
      </c>
      <c r="K2877" s="2" t="s">
        <v>20</v>
      </c>
      <c r="L2877" s="2">
        <v>5000000</v>
      </c>
      <c r="M2877" s="2">
        <v>2009</v>
      </c>
      <c r="N2877" s="2">
        <v>4.7</v>
      </c>
    </row>
    <row r="2878" spans="1:14" x14ac:dyDescent="0.25">
      <c r="A2878" s="2" t="s">
        <v>6044</v>
      </c>
      <c r="B2878" s="2">
        <v>20</v>
      </c>
      <c r="C2878" s="2">
        <v>93</v>
      </c>
      <c r="D2878" s="2">
        <v>5561</v>
      </c>
      <c r="E2878" s="2" t="s">
        <v>877</v>
      </c>
      <c r="F2878" s="2" t="s">
        <v>6045</v>
      </c>
      <c r="G2878" s="2" t="s">
        <v>6046</v>
      </c>
      <c r="H2878" s="2">
        <v>4995</v>
      </c>
      <c r="I2878" s="2">
        <v>34</v>
      </c>
      <c r="J2878" s="2" t="s">
        <v>19</v>
      </c>
      <c r="K2878" s="2" t="s">
        <v>20</v>
      </c>
      <c r="L2878" s="2">
        <v>10000000</v>
      </c>
      <c r="M2878" s="2">
        <v>2007</v>
      </c>
      <c r="N2878" s="2">
        <v>3.9</v>
      </c>
    </row>
    <row r="2879" spans="1:14" x14ac:dyDescent="0.25">
      <c r="A2879" s="1" t="s">
        <v>6047</v>
      </c>
      <c r="B2879" s="1">
        <v>71</v>
      </c>
      <c r="C2879" s="1">
        <v>104</v>
      </c>
      <c r="D2879" s="1">
        <v>3607</v>
      </c>
      <c r="E2879" s="1" t="s">
        <v>1147</v>
      </c>
      <c r="F2879" s="1" t="s">
        <v>1213</v>
      </c>
      <c r="G2879" s="1" t="s">
        <v>6048</v>
      </c>
      <c r="H2879" s="1">
        <v>22753</v>
      </c>
      <c r="I2879" s="1">
        <v>94</v>
      </c>
      <c r="J2879" s="1" t="s">
        <v>19</v>
      </c>
      <c r="K2879" s="1" t="s">
        <v>1748</v>
      </c>
      <c r="L2879" s="1">
        <v>10000000</v>
      </c>
      <c r="M2879" s="1">
        <v>2008</v>
      </c>
      <c r="N2879" s="1">
        <v>6.1</v>
      </c>
    </row>
    <row r="2880" spans="1:14" x14ac:dyDescent="0.25">
      <c r="A2880" s="1" t="s">
        <v>6049</v>
      </c>
      <c r="B2880" s="1">
        <v>27</v>
      </c>
      <c r="C2880" s="1">
        <v>85</v>
      </c>
      <c r="D2880" s="1">
        <v>70527</v>
      </c>
      <c r="E2880" s="1" t="s">
        <v>1289</v>
      </c>
      <c r="F2880" s="1" t="s">
        <v>1014</v>
      </c>
      <c r="G2880" s="1" t="s">
        <v>6050</v>
      </c>
      <c r="H2880" s="1">
        <v>7690</v>
      </c>
      <c r="I2880" s="1">
        <v>68</v>
      </c>
      <c r="J2880" s="1" t="s">
        <v>19</v>
      </c>
      <c r="K2880" s="1" t="s">
        <v>20</v>
      </c>
      <c r="L2880" s="1">
        <v>6500000</v>
      </c>
      <c r="M2880" s="1">
        <v>2004</v>
      </c>
      <c r="N2880" s="1">
        <v>6.7</v>
      </c>
    </row>
    <row r="2881" spans="1:14" x14ac:dyDescent="0.25">
      <c r="A2881" s="1" t="s">
        <v>6051</v>
      </c>
      <c r="B2881" s="1">
        <v>66</v>
      </c>
      <c r="C2881" s="1">
        <v>81</v>
      </c>
      <c r="D2881" s="1">
        <v>11835</v>
      </c>
      <c r="E2881" s="1" t="s">
        <v>753</v>
      </c>
      <c r="F2881" s="1" t="s">
        <v>3774</v>
      </c>
      <c r="G2881" s="1" t="s">
        <v>6052</v>
      </c>
      <c r="H2881" s="1">
        <v>1920</v>
      </c>
      <c r="I2881" s="1">
        <v>7</v>
      </c>
      <c r="J2881" s="1" t="s">
        <v>3775</v>
      </c>
      <c r="K2881" s="1" t="s">
        <v>3776</v>
      </c>
      <c r="L2881" s="1">
        <v>10000000</v>
      </c>
      <c r="M2881" s="1">
        <v>2013</v>
      </c>
      <c r="N2881" s="1">
        <v>6.9</v>
      </c>
    </row>
    <row r="2882" spans="1:14" x14ac:dyDescent="0.25">
      <c r="A2882" s="2" t="s">
        <v>3761</v>
      </c>
      <c r="B2882" s="2">
        <v>152</v>
      </c>
      <c r="C2882" s="2">
        <v>135</v>
      </c>
      <c r="D2882" s="2">
        <v>128486</v>
      </c>
      <c r="E2882" s="2" t="s">
        <v>2214</v>
      </c>
      <c r="F2882" s="2" t="s">
        <v>3113</v>
      </c>
      <c r="G2882" s="2" t="s">
        <v>6054</v>
      </c>
      <c r="H2882" s="2">
        <v>26156</v>
      </c>
      <c r="I2882" s="2">
        <v>74</v>
      </c>
      <c r="J2882" s="2" t="s">
        <v>5144</v>
      </c>
      <c r="K2882" s="2" t="s">
        <v>2626</v>
      </c>
      <c r="L2882" s="2">
        <v>10000000</v>
      </c>
      <c r="M2882" s="2">
        <v>2008</v>
      </c>
      <c r="N2882" s="2">
        <v>7.3</v>
      </c>
    </row>
    <row r="2883" spans="1:14" x14ac:dyDescent="0.25">
      <c r="A2883" s="2" t="s">
        <v>6055</v>
      </c>
      <c r="B2883" s="2">
        <v>52</v>
      </c>
      <c r="C2883" s="2">
        <v>144</v>
      </c>
      <c r="D2883" s="2">
        <v>2483955</v>
      </c>
      <c r="E2883" s="2" t="s">
        <v>129</v>
      </c>
      <c r="F2883" s="2" t="s">
        <v>5230</v>
      </c>
      <c r="G2883" s="2" t="s">
        <v>6056</v>
      </c>
      <c r="H2883" s="2">
        <v>8369</v>
      </c>
      <c r="I2883" s="2">
        <v>165</v>
      </c>
      <c r="J2883" s="2" t="s">
        <v>19</v>
      </c>
      <c r="K2883" s="2" t="s">
        <v>20</v>
      </c>
      <c r="L2883" s="2">
        <v>9600000</v>
      </c>
      <c r="M2883" s="2">
        <v>2005</v>
      </c>
      <c r="N2883" s="2">
        <v>6.7</v>
      </c>
    </row>
    <row r="2884" spans="1:14" x14ac:dyDescent="0.25">
      <c r="A2884" s="1" t="s">
        <v>1590</v>
      </c>
      <c r="B2884" s="1">
        <v>55</v>
      </c>
      <c r="C2884" s="1">
        <v>98</v>
      </c>
      <c r="D2884" s="1">
        <v>57176582</v>
      </c>
      <c r="E2884" s="1" t="s">
        <v>872</v>
      </c>
      <c r="F2884" s="1" t="s">
        <v>1879</v>
      </c>
      <c r="G2884" s="1" t="s">
        <v>6057</v>
      </c>
      <c r="H2884" s="1">
        <v>27492</v>
      </c>
      <c r="I2884" s="1">
        <v>84</v>
      </c>
      <c r="J2884" s="1" t="s">
        <v>19</v>
      </c>
      <c r="K2884" s="1" t="s">
        <v>20</v>
      </c>
      <c r="L2884" s="1">
        <v>9500000</v>
      </c>
      <c r="M2884" s="1">
        <v>2000</v>
      </c>
      <c r="N2884" s="1">
        <v>6.1</v>
      </c>
    </row>
    <row r="2885" spans="1:14" x14ac:dyDescent="0.25">
      <c r="A2885" s="1" t="s">
        <v>3549</v>
      </c>
      <c r="B2885" s="1">
        <v>130</v>
      </c>
      <c r="C2885" s="1">
        <v>117</v>
      </c>
      <c r="D2885" s="1">
        <v>43100000</v>
      </c>
      <c r="E2885" s="1" t="s">
        <v>28</v>
      </c>
      <c r="F2885" s="1" t="s">
        <v>4288</v>
      </c>
      <c r="G2885" s="1" t="s">
        <v>6058</v>
      </c>
      <c r="H2885" s="1">
        <v>75280</v>
      </c>
      <c r="I2885" s="1">
        <v>267</v>
      </c>
      <c r="J2885" s="1" t="s">
        <v>19</v>
      </c>
      <c r="K2885" s="1" t="s">
        <v>31</v>
      </c>
      <c r="L2885" s="1">
        <v>9500000</v>
      </c>
      <c r="M2885" s="1">
        <v>1967</v>
      </c>
      <c r="N2885" s="1">
        <v>6.9</v>
      </c>
    </row>
    <row r="2886" spans="1:14" x14ac:dyDescent="0.25">
      <c r="A2886" s="1" t="s">
        <v>4922</v>
      </c>
      <c r="B2886" s="1">
        <v>447</v>
      </c>
      <c r="C2886" s="1">
        <v>127</v>
      </c>
      <c r="D2886" s="1">
        <v>225377</v>
      </c>
      <c r="E2886" s="1" t="s">
        <v>129</v>
      </c>
      <c r="F2886" s="1" t="s">
        <v>2769</v>
      </c>
      <c r="G2886" s="1" t="s">
        <v>6059</v>
      </c>
      <c r="H2886" s="1">
        <v>70382</v>
      </c>
      <c r="I2886" s="1">
        <v>190</v>
      </c>
      <c r="J2886" s="1" t="s">
        <v>773</v>
      </c>
      <c r="K2886" s="1" t="s">
        <v>774</v>
      </c>
      <c r="L2886" s="1">
        <v>8900000</v>
      </c>
      <c r="M2886" s="1">
        <v>2012</v>
      </c>
      <c r="N2886" s="1">
        <v>7.9</v>
      </c>
    </row>
    <row r="2887" spans="1:14" x14ac:dyDescent="0.25">
      <c r="A2887" s="2" t="s">
        <v>6060</v>
      </c>
      <c r="B2887" s="2">
        <v>66</v>
      </c>
      <c r="C2887" s="2">
        <v>98</v>
      </c>
      <c r="D2887" s="2">
        <v>14114488</v>
      </c>
      <c r="E2887" s="2" t="s">
        <v>2571</v>
      </c>
      <c r="F2887" s="2" t="s">
        <v>1139</v>
      </c>
      <c r="G2887" s="2" t="s">
        <v>6061</v>
      </c>
      <c r="H2887" s="2">
        <v>13190</v>
      </c>
      <c r="I2887" s="2">
        <v>114</v>
      </c>
      <c r="J2887" s="2" t="s">
        <v>19</v>
      </c>
      <c r="K2887" s="2" t="s">
        <v>20</v>
      </c>
      <c r="L2887" s="2">
        <v>10500000</v>
      </c>
      <c r="M2887" s="2">
        <v>1988</v>
      </c>
      <c r="N2887" s="2">
        <v>4.5</v>
      </c>
    </row>
    <row r="2888" spans="1:14" x14ac:dyDescent="0.25">
      <c r="A2888" s="2" t="s">
        <v>6062</v>
      </c>
      <c r="B2888" s="2">
        <v>61</v>
      </c>
      <c r="C2888" s="2">
        <v>197</v>
      </c>
      <c r="D2888" s="2">
        <v>46300000</v>
      </c>
      <c r="E2888" s="2" t="s">
        <v>730</v>
      </c>
      <c r="F2888" s="2" t="s">
        <v>1470</v>
      </c>
      <c r="G2888" s="2" t="s">
        <v>6063</v>
      </c>
      <c r="H2888" s="2">
        <v>29323</v>
      </c>
      <c r="I2888" s="2">
        <v>344</v>
      </c>
      <c r="J2888" s="2" t="s">
        <v>19</v>
      </c>
      <c r="K2888" s="2" t="s">
        <v>20</v>
      </c>
      <c r="L2888" s="2">
        <v>9400000</v>
      </c>
      <c r="M2888" s="2">
        <v>1963</v>
      </c>
      <c r="N2888" s="2">
        <v>7.6</v>
      </c>
    </row>
    <row r="2889" spans="1:14" x14ac:dyDescent="0.25">
      <c r="A2889" s="2" t="s">
        <v>2439</v>
      </c>
      <c r="B2889" s="2">
        <v>56</v>
      </c>
      <c r="C2889" s="2">
        <v>104</v>
      </c>
      <c r="D2889" s="2">
        <v>2600000</v>
      </c>
      <c r="E2889" s="2" t="s">
        <v>1664</v>
      </c>
      <c r="F2889" s="2" t="s">
        <v>55</v>
      </c>
      <c r="G2889" s="2" t="s">
        <v>6064</v>
      </c>
      <c r="H2889" s="2">
        <v>11612</v>
      </c>
      <c r="I2889" s="2">
        <v>88</v>
      </c>
      <c r="J2889" s="2" t="s">
        <v>19</v>
      </c>
      <c r="K2889" s="2" t="s">
        <v>31</v>
      </c>
      <c r="L2889" s="2">
        <v>6000000</v>
      </c>
      <c r="M2889" s="2">
        <v>1995</v>
      </c>
      <c r="N2889" s="2">
        <v>7.5</v>
      </c>
    </row>
    <row r="2890" spans="1:14" x14ac:dyDescent="0.25">
      <c r="A2890" s="2" t="s">
        <v>6065</v>
      </c>
      <c r="B2890" s="2">
        <v>41</v>
      </c>
      <c r="C2890" s="2">
        <v>90</v>
      </c>
      <c r="D2890" s="2">
        <v>1602466</v>
      </c>
      <c r="E2890" s="2" t="s">
        <v>6066</v>
      </c>
      <c r="F2890" s="2" t="s">
        <v>6067</v>
      </c>
      <c r="G2890" s="2" t="s">
        <v>6068</v>
      </c>
      <c r="H2890" s="2">
        <v>9673</v>
      </c>
      <c r="I2890" s="2">
        <v>106</v>
      </c>
      <c r="J2890" s="2" t="s">
        <v>19</v>
      </c>
      <c r="K2890" s="2" t="s">
        <v>2597</v>
      </c>
      <c r="L2890" s="2">
        <v>600000000</v>
      </c>
      <c r="M2890" s="2">
        <v>2010</v>
      </c>
      <c r="N2890" s="2">
        <v>6</v>
      </c>
    </row>
    <row r="2891" spans="1:14" x14ac:dyDescent="0.25">
      <c r="A2891" s="1" t="s">
        <v>5366</v>
      </c>
      <c r="B2891" s="1">
        <v>439</v>
      </c>
      <c r="C2891" s="1">
        <v>130</v>
      </c>
      <c r="D2891" s="1">
        <v>3029870</v>
      </c>
      <c r="E2891" s="1" t="s">
        <v>967</v>
      </c>
      <c r="F2891" s="1" t="s">
        <v>136</v>
      </c>
      <c r="G2891" s="1" t="s">
        <v>6069</v>
      </c>
      <c r="H2891" s="1">
        <v>128729</v>
      </c>
      <c r="I2891" s="1">
        <v>551</v>
      </c>
      <c r="J2891" s="1" t="s">
        <v>19</v>
      </c>
      <c r="K2891" s="1" t="s">
        <v>3422</v>
      </c>
      <c r="L2891" s="1">
        <v>7400000</v>
      </c>
      <c r="M2891" s="1">
        <v>2011</v>
      </c>
      <c r="N2891" s="1">
        <v>7.1</v>
      </c>
    </row>
    <row r="2892" spans="1:14" x14ac:dyDescent="0.25">
      <c r="A2892" s="1" t="s">
        <v>6070</v>
      </c>
      <c r="B2892" s="1">
        <v>50</v>
      </c>
      <c r="C2892" s="1">
        <v>176</v>
      </c>
      <c r="D2892" s="1">
        <v>3047539</v>
      </c>
      <c r="E2892" s="1" t="s">
        <v>129</v>
      </c>
      <c r="F2892" s="1" t="s">
        <v>5808</v>
      </c>
      <c r="G2892" s="1" t="s">
        <v>6071</v>
      </c>
      <c r="H2892" s="1">
        <v>42296</v>
      </c>
      <c r="I2892" s="1">
        <v>286</v>
      </c>
      <c r="J2892" s="1" t="s">
        <v>2596</v>
      </c>
      <c r="K2892" s="1" t="s">
        <v>2597</v>
      </c>
      <c r="L2892" s="1">
        <v>7217600</v>
      </c>
      <c r="M2892" s="1">
        <v>2012</v>
      </c>
      <c r="N2892" s="1">
        <v>6.9</v>
      </c>
    </row>
    <row r="2893" spans="1:14" x14ac:dyDescent="0.25">
      <c r="A2893" s="2" t="s">
        <v>111</v>
      </c>
      <c r="B2893" s="2">
        <v>392</v>
      </c>
      <c r="C2893" s="2">
        <v>116</v>
      </c>
      <c r="D2893" s="2">
        <v>78900000</v>
      </c>
      <c r="E2893" s="2" t="s">
        <v>4303</v>
      </c>
      <c r="F2893" s="2" t="s">
        <v>1139</v>
      </c>
      <c r="G2893" s="2" t="s">
        <v>6072</v>
      </c>
      <c r="H2893" s="2">
        <v>563827</v>
      </c>
      <c r="I2893" s="2">
        <v>1110</v>
      </c>
      <c r="J2893" s="2" t="s">
        <v>19</v>
      </c>
      <c r="K2893" s="2" t="s">
        <v>31</v>
      </c>
      <c r="L2893" s="2">
        <v>11000000</v>
      </c>
      <c r="M2893" s="2">
        <v>1979</v>
      </c>
      <c r="N2893" s="2">
        <v>8.5</v>
      </c>
    </row>
    <row r="2894" spans="1:14" x14ac:dyDescent="0.25">
      <c r="A2894" s="1" t="s">
        <v>3308</v>
      </c>
      <c r="B2894" s="1">
        <v>277</v>
      </c>
      <c r="C2894" s="1">
        <v>88</v>
      </c>
      <c r="D2894" s="1">
        <v>30859000</v>
      </c>
      <c r="E2894" s="1" t="s">
        <v>2571</v>
      </c>
      <c r="F2894" s="1" t="s">
        <v>4534</v>
      </c>
      <c r="G2894" s="1" t="s">
        <v>6073</v>
      </c>
      <c r="H2894" s="1">
        <v>96410</v>
      </c>
      <c r="I2894" s="1">
        <v>826</v>
      </c>
      <c r="J2894" s="1" t="s">
        <v>19</v>
      </c>
      <c r="K2894" s="1" t="s">
        <v>20</v>
      </c>
      <c r="L2894" s="1">
        <v>83532</v>
      </c>
      <c r="M2894" s="1">
        <v>1974</v>
      </c>
      <c r="N2894" s="1">
        <v>7.5</v>
      </c>
    </row>
    <row r="2895" spans="1:14" x14ac:dyDescent="0.25">
      <c r="A2895" s="2" t="s">
        <v>6074</v>
      </c>
      <c r="B2895" s="2">
        <v>259</v>
      </c>
      <c r="C2895" s="2">
        <v>106</v>
      </c>
      <c r="D2895" s="2">
        <v>3571735</v>
      </c>
      <c r="E2895" s="2" t="s">
        <v>2058</v>
      </c>
      <c r="F2895" s="2" t="s">
        <v>319</v>
      </c>
      <c r="G2895" s="2" t="s">
        <v>6075</v>
      </c>
      <c r="H2895" s="2">
        <v>39260</v>
      </c>
      <c r="I2895" s="2">
        <v>129</v>
      </c>
      <c r="J2895" s="2" t="s">
        <v>19</v>
      </c>
      <c r="K2895" s="2" t="s">
        <v>20</v>
      </c>
      <c r="L2895" s="2">
        <v>10000000</v>
      </c>
      <c r="M2895" s="2">
        <v>2010</v>
      </c>
      <c r="N2895" s="2">
        <v>6.6</v>
      </c>
    </row>
    <row r="2896" spans="1:14" x14ac:dyDescent="0.25">
      <c r="A2896" s="1" t="s">
        <v>3146</v>
      </c>
      <c r="B2896" s="1">
        <v>66</v>
      </c>
      <c r="C2896" s="1">
        <v>181</v>
      </c>
      <c r="D2896" s="1">
        <v>50000000</v>
      </c>
      <c r="E2896" s="1" t="s">
        <v>4959</v>
      </c>
      <c r="F2896" s="1" t="s">
        <v>3847</v>
      </c>
      <c r="G2896" s="1" t="s">
        <v>6076</v>
      </c>
      <c r="H2896" s="1">
        <v>29839</v>
      </c>
      <c r="I2896" s="1">
        <v>150</v>
      </c>
      <c r="J2896" s="1" t="s">
        <v>19</v>
      </c>
      <c r="K2896" s="1" t="s">
        <v>20</v>
      </c>
      <c r="L2896" s="1">
        <v>9000000</v>
      </c>
      <c r="M2896" s="1">
        <v>1971</v>
      </c>
      <c r="N2896" s="1">
        <v>8</v>
      </c>
    </row>
    <row r="2897" spans="1:14" x14ac:dyDescent="0.25">
      <c r="A2897" s="2" t="s">
        <v>2625</v>
      </c>
      <c r="B2897" s="2">
        <v>129</v>
      </c>
      <c r="C2897" s="2">
        <v>130</v>
      </c>
      <c r="D2897" s="2">
        <v>63600000</v>
      </c>
      <c r="E2897" s="2" t="s">
        <v>28</v>
      </c>
      <c r="F2897" s="2" t="s">
        <v>599</v>
      </c>
      <c r="G2897" s="2" t="s">
        <v>6077</v>
      </c>
      <c r="H2897" s="2">
        <v>82073</v>
      </c>
      <c r="I2897" s="2">
        <v>275</v>
      </c>
      <c r="J2897" s="2" t="s">
        <v>19</v>
      </c>
      <c r="K2897" s="2" t="s">
        <v>31</v>
      </c>
      <c r="L2897" s="2">
        <v>9000000</v>
      </c>
      <c r="M2897" s="2">
        <v>1965</v>
      </c>
      <c r="N2897" s="2">
        <v>7</v>
      </c>
    </row>
    <row r="2898" spans="1:14" x14ac:dyDescent="0.25">
      <c r="A2898" s="1" t="s">
        <v>1522</v>
      </c>
      <c r="B2898" s="1">
        <v>29</v>
      </c>
      <c r="C2898" s="1">
        <v>123</v>
      </c>
      <c r="D2898" s="1">
        <v>36049108</v>
      </c>
      <c r="E2898" s="1" t="s">
        <v>2668</v>
      </c>
      <c r="F2898" s="1" t="s">
        <v>358</v>
      </c>
      <c r="G2898" s="1" t="s">
        <v>6078</v>
      </c>
      <c r="H2898" s="1">
        <v>10139</v>
      </c>
      <c r="I2898" s="1">
        <v>70</v>
      </c>
      <c r="J2898" s="1" t="s">
        <v>19</v>
      </c>
      <c r="K2898" s="1" t="s">
        <v>20</v>
      </c>
      <c r="L2898" s="1">
        <v>9000000</v>
      </c>
      <c r="M2898" s="1">
        <v>1996</v>
      </c>
      <c r="N2898" s="1">
        <v>6.8</v>
      </c>
    </row>
    <row r="2899" spans="1:14" x14ac:dyDescent="0.25">
      <c r="A2899" s="2" t="s">
        <v>3071</v>
      </c>
      <c r="B2899" s="2">
        <v>32</v>
      </c>
      <c r="C2899" s="2">
        <v>120</v>
      </c>
      <c r="D2899" s="2">
        <v>34074895</v>
      </c>
      <c r="E2899" s="2" t="s">
        <v>1289</v>
      </c>
      <c r="F2899" s="2" t="s">
        <v>1403</v>
      </c>
      <c r="G2899" s="2" t="s">
        <v>6079</v>
      </c>
      <c r="H2899" s="2">
        <v>6525</v>
      </c>
      <c r="I2899" s="2">
        <v>79</v>
      </c>
      <c r="J2899" s="2" t="s">
        <v>19</v>
      </c>
      <c r="K2899" s="2" t="s">
        <v>20</v>
      </c>
      <c r="L2899" s="2">
        <v>9000000</v>
      </c>
      <c r="M2899" s="2">
        <v>1999</v>
      </c>
      <c r="N2899" s="2">
        <v>6.7</v>
      </c>
    </row>
    <row r="2900" spans="1:14" x14ac:dyDescent="0.25">
      <c r="A2900" s="1" t="s">
        <v>5403</v>
      </c>
      <c r="B2900" s="1">
        <v>142</v>
      </c>
      <c r="C2900" s="1">
        <v>87</v>
      </c>
      <c r="D2900" s="1">
        <v>33244684</v>
      </c>
      <c r="E2900" s="1" t="s">
        <v>3309</v>
      </c>
      <c r="F2900" s="1" t="s">
        <v>6080</v>
      </c>
      <c r="G2900" s="1" t="s">
        <v>6081</v>
      </c>
      <c r="H2900" s="1">
        <v>62038</v>
      </c>
      <c r="I2900" s="1">
        <v>281</v>
      </c>
      <c r="J2900" s="1" t="s">
        <v>19</v>
      </c>
      <c r="K2900" s="1" t="s">
        <v>20</v>
      </c>
      <c r="L2900" s="1">
        <v>9000000</v>
      </c>
      <c r="M2900" s="1">
        <v>1988</v>
      </c>
      <c r="N2900" s="1">
        <v>6.5</v>
      </c>
    </row>
    <row r="2901" spans="1:14" x14ac:dyDescent="0.25">
      <c r="A2901" s="2" t="s">
        <v>1843</v>
      </c>
      <c r="B2901" s="2">
        <v>263</v>
      </c>
      <c r="C2901" s="2">
        <v>123</v>
      </c>
      <c r="D2901" s="2">
        <v>24530513</v>
      </c>
      <c r="E2901" s="2" t="s">
        <v>1440</v>
      </c>
      <c r="F2901" s="2" t="s">
        <v>1843</v>
      </c>
      <c r="G2901" s="2" t="s">
        <v>6082</v>
      </c>
      <c r="H2901" s="2">
        <v>66610</v>
      </c>
      <c r="I2901" s="2">
        <v>429</v>
      </c>
      <c r="J2901" s="2" t="s">
        <v>19</v>
      </c>
      <c r="K2901" s="2" t="s">
        <v>20</v>
      </c>
      <c r="L2901" s="2">
        <v>9000000</v>
      </c>
      <c r="M2901" s="2">
        <v>2007</v>
      </c>
      <c r="N2901" s="2">
        <v>8</v>
      </c>
    </row>
    <row r="2902" spans="1:14" x14ac:dyDescent="0.25">
      <c r="A2902" s="1" t="s">
        <v>5833</v>
      </c>
      <c r="B2902" s="1">
        <v>285</v>
      </c>
      <c r="C2902" s="1">
        <v>103</v>
      </c>
      <c r="D2902" s="1">
        <v>71519230</v>
      </c>
      <c r="E2902" s="1" t="s">
        <v>1143</v>
      </c>
      <c r="F2902" s="1" t="s">
        <v>2640</v>
      </c>
      <c r="G2902" s="1" t="s">
        <v>6083</v>
      </c>
      <c r="H2902" s="1">
        <v>92364</v>
      </c>
      <c r="I2902" s="1">
        <v>244</v>
      </c>
      <c r="J2902" s="1" t="s">
        <v>19</v>
      </c>
      <c r="K2902" s="1" t="s">
        <v>20</v>
      </c>
      <c r="L2902" s="1">
        <v>9000000</v>
      </c>
      <c r="M2902" s="1">
        <v>2014</v>
      </c>
      <c r="N2902" s="1">
        <v>6.5</v>
      </c>
    </row>
    <row r="2903" spans="1:14" x14ac:dyDescent="0.25">
      <c r="A2903" s="2" t="s">
        <v>6084</v>
      </c>
      <c r="B2903" s="2">
        <v>64</v>
      </c>
      <c r="C2903" s="2">
        <v>91</v>
      </c>
      <c r="D2903" s="2">
        <v>20035310</v>
      </c>
      <c r="E2903" s="2" t="s">
        <v>753</v>
      </c>
      <c r="F2903" s="2" t="s">
        <v>543</v>
      </c>
      <c r="G2903" s="2" t="s">
        <v>6085</v>
      </c>
      <c r="H2903" s="2">
        <v>12324</v>
      </c>
      <c r="I2903" s="2">
        <v>173</v>
      </c>
      <c r="J2903" s="2" t="s">
        <v>19</v>
      </c>
      <c r="K2903" s="2" t="s">
        <v>20</v>
      </c>
      <c r="L2903" s="2">
        <v>9000000</v>
      </c>
      <c r="M2903" s="2">
        <v>2000</v>
      </c>
      <c r="N2903" s="2">
        <v>4.9000000000000004</v>
      </c>
    </row>
    <row r="2904" spans="1:14" x14ac:dyDescent="0.25">
      <c r="A2904" s="1" t="s">
        <v>5458</v>
      </c>
      <c r="B2904" s="1">
        <v>150</v>
      </c>
      <c r="C2904" s="1">
        <v>88</v>
      </c>
      <c r="D2904" s="1">
        <v>18225165</v>
      </c>
      <c r="E2904" s="1" t="s">
        <v>2028</v>
      </c>
      <c r="F2904" s="1" t="s">
        <v>1334</v>
      </c>
      <c r="G2904" s="1" t="s">
        <v>6086</v>
      </c>
      <c r="H2904" s="1">
        <v>155262</v>
      </c>
      <c r="I2904" s="1">
        <v>316</v>
      </c>
      <c r="J2904" s="1" t="s">
        <v>19</v>
      </c>
      <c r="K2904" s="1" t="s">
        <v>20</v>
      </c>
      <c r="L2904" s="1">
        <v>9000000</v>
      </c>
      <c r="M2904" s="1">
        <v>2004</v>
      </c>
      <c r="N2904" s="1">
        <v>7.1</v>
      </c>
    </row>
    <row r="2905" spans="1:14" x14ac:dyDescent="0.25">
      <c r="A2905" s="2" t="s">
        <v>2083</v>
      </c>
      <c r="B2905" s="2">
        <v>136</v>
      </c>
      <c r="C2905" s="2">
        <v>126</v>
      </c>
      <c r="D2905" s="2">
        <v>17804273</v>
      </c>
      <c r="E2905" s="2" t="s">
        <v>1962</v>
      </c>
      <c r="F2905" s="2" t="s">
        <v>181</v>
      </c>
      <c r="G2905" s="2" t="s">
        <v>6087</v>
      </c>
      <c r="H2905" s="2">
        <v>20449</v>
      </c>
      <c r="I2905" s="2">
        <v>370</v>
      </c>
      <c r="J2905" s="2" t="s">
        <v>19</v>
      </c>
      <c r="K2905" s="2" t="s">
        <v>20</v>
      </c>
      <c r="L2905" s="2">
        <v>20000000</v>
      </c>
      <c r="M2905" s="2">
        <v>2000</v>
      </c>
      <c r="N2905" s="2">
        <v>7</v>
      </c>
    </row>
    <row r="2906" spans="1:14" x14ac:dyDescent="0.25">
      <c r="A2906" s="1" t="s">
        <v>6088</v>
      </c>
      <c r="B2906" s="1">
        <v>132</v>
      </c>
      <c r="C2906" s="1">
        <v>120</v>
      </c>
      <c r="D2906" s="1">
        <v>16938179</v>
      </c>
      <c r="E2906" s="1" t="s">
        <v>1100</v>
      </c>
      <c r="F2906" s="1" t="s">
        <v>204</v>
      </c>
      <c r="G2906" s="1" t="s">
        <v>6089</v>
      </c>
      <c r="H2906" s="1">
        <v>41313</v>
      </c>
      <c r="I2906" s="1">
        <v>246</v>
      </c>
      <c r="J2906" s="1" t="s">
        <v>19</v>
      </c>
      <c r="K2906" s="1" t="s">
        <v>20</v>
      </c>
      <c r="L2906" s="1">
        <v>8000000</v>
      </c>
      <c r="M2906" s="1">
        <v>2000</v>
      </c>
      <c r="N2906" s="1">
        <v>7</v>
      </c>
    </row>
    <row r="2907" spans="1:14" x14ac:dyDescent="0.25">
      <c r="A2907" s="1" t="s">
        <v>4699</v>
      </c>
      <c r="B2907" s="1">
        <v>186</v>
      </c>
      <c r="C2907" s="1">
        <v>94</v>
      </c>
      <c r="D2907" s="1">
        <v>16235293</v>
      </c>
      <c r="E2907" s="1" t="s">
        <v>2914</v>
      </c>
      <c r="F2907" s="1" t="s">
        <v>1991</v>
      </c>
      <c r="G2907" s="1" t="s">
        <v>6090</v>
      </c>
      <c r="H2907" s="1">
        <v>19918</v>
      </c>
      <c r="I2907" s="1">
        <v>278</v>
      </c>
      <c r="J2907" s="1" t="s">
        <v>19</v>
      </c>
      <c r="K2907" s="1" t="s">
        <v>20</v>
      </c>
      <c r="L2907" s="1">
        <v>9000000</v>
      </c>
      <c r="M2907" s="1">
        <v>2006</v>
      </c>
      <c r="N2907" s="1">
        <v>4.5</v>
      </c>
    </row>
    <row r="2908" spans="1:14" x14ac:dyDescent="0.25">
      <c r="A2908" s="1" t="s">
        <v>480</v>
      </c>
      <c r="B2908" s="1">
        <v>46</v>
      </c>
      <c r="C2908" s="1">
        <v>137</v>
      </c>
      <c r="D2908" s="1">
        <v>10161099</v>
      </c>
      <c r="E2908" s="1" t="s">
        <v>6091</v>
      </c>
      <c r="F2908" s="1" t="s">
        <v>431</v>
      </c>
      <c r="G2908" s="1" t="s">
        <v>6092</v>
      </c>
      <c r="H2908" s="1">
        <v>23441</v>
      </c>
      <c r="I2908" s="1">
        <v>108</v>
      </c>
      <c r="J2908" s="1" t="s">
        <v>19</v>
      </c>
      <c r="K2908" s="1" t="s">
        <v>31</v>
      </c>
      <c r="L2908" s="1">
        <v>9000000</v>
      </c>
      <c r="M2908" s="1">
        <v>1989</v>
      </c>
      <c r="N2908" s="1">
        <v>7.7</v>
      </c>
    </row>
    <row r="2909" spans="1:14" x14ac:dyDescent="0.25">
      <c r="A2909" s="2" t="s">
        <v>494</v>
      </c>
      <c r="B2909" s="2">
        <v>117</v>
      </c>
      <c r="C2909" s="2">
        <v>119</v>
      </c>
      <c r="D2909" s="2">
        <v>6047856</v>
      </c>
      <c r="E2909" s="2" t="s">
        <v>268</v>
      </c>
      <c r="F2909" s="2" t="s">
        <v>6094</v>
      </c>
      <c r="G2909" s="2" t="s">
        <v>6095</v>
      </c>
      <c r="H2909" s="2">
        <v>27536</v>
      </c>
      <c r="I2909" s="2">
        <v>327</v>
      </c>
      <c r="J2909" s="2" t="s">
        <v>19</v>
      </c>
      <c r="K2909" s="2" t="s">
        <v>20</v>
      </c>
      <c r="L2909" s="2">
        <v>8500000</v>
      </c>
      <c r="M2909" s="2">
        <v>2000</v>
      </c>
      <c r="N2909" s="2">
        <v>6.7</v>
      </c>
    </row>
    <row r="2910" spans="1:14" x14ac:dyDescent="0.25">
      <c r="A2910" s="1" t="s">
        <v>2784</v>
      </c>
      <c r="B2910" s="1">
        <v>136</v>
      </c>
      <c r="C2910" s="1">
        <v>99</v>
      </c>
      <c r="D2910" s="1">
        <v>4681503</v>
      </c>
      <c r="E2910" s="1" t="s">
        <v>1289</v>
      </c>
      <c r="F2910" s="1" t="s">
        <v>1254</v>
      </c>
      <c r="G2910" s="1" t="s">
        <v>6096</v>
      </c>
      <c r="H2910" s="1">
        <v>29058</v>
      </c>
      <c r="I2910" s="1">
        <v>238</v>
      </c>
      <c r="J2910" s="1" t="s">
        <v>19</v>
      </c>
      <c r="K2910" s="1" t="s">
        <v>20</v>
      </c>
      <c r="L2910" s="1">
        <v>9000000</v>
      </c>
      <c r="M2910" s="1">
        <v>2002</v>
      </c>
      <c r="N2910" s="1">
        <v>7</v>
      </c>
    </row>
    <row r="2911" spans="1:14" x14ac:dyDescent="0.25">
      <c r="A2911" s="2" t="s">
        <v>6097</v>
      </c>
      <c r="B2911" s="2">
        <v>15</v>
      </c>
      <c r="C2911" s="2">
        <v>79</v>
      </c>
      <c r="D2911" s="2">
        <v>4350774</v>
      </c>
      <c r="E2911" s="2" t="s">
        <v>872</v>
      </c>
      <c r="F2911" s="2" t="s">
        <v>151</v>
      </c>
      <c r="G2911" s="2" t="s">
        <v>6098</v>
      </c>
      <c r="H2911" s="2">
        <v>10476</v>
      </c>
      <c r="I2911" s="2">
        <v>52</v>
      </c>
      <c r="J2911" s="2" t="s">
        <v>19</v>
      </c>
      <c r="K2911" s="2" t="s">
        <v>20</v>
      </c>
      <c r="L2911" s="2">
        <v>8000000</v>
      </c>
      <c r="M2911" s="2">
        <v>1994</v>
      </c>
      <c r="N2911" s="2">
        <v>6.5</v>
      </c>
    </row>
    <row r="2912" spans="1:14" x14ac:dyDescent="0.25">
      <c r="A2912" s="2" t="s">
        <v>5418</v>
      </c>
      <c r="B2912" s="2">
        <v>65</v>
      </c>
      <c r="C2912" s="2">
        <v>95</v>
      </c>
      <c r="D2912" s="2">
        <v>2955039</v>
      </c>
      <c r="E2912" s="2" t="s">
        <v>855</v>
      </c>
      <c r="F2912" s="2" t="s">
        <v>2984</v>
      </c>
      <c r="G2912" s="2" t="s">
        <v>6099</v>
      </c>
      <c r="H2912" s="2">
        <v>3624</v>
      </c>
      <c r="I2912" s="2">
        <v>27</v>
      </c>
      <c r="J2912" s="2" t="s">
        <v>19</v>
      </c>
      <c r="K2912" s="2" t="s">
        <v>20</v>
      </c>
      <c r="L2912" s="2">
        <v>9000000</v>
      </c>
      <c r="M2912" s="2">
        <v>2007</v>
      </c>
      <c r="N2912" s="2">
        <v>6.2</v>
      </c>
    </row>
    <row r="2913" spans="1:14" x14ac:dyDescent="0.25">
      <c r="A2913" s="1" t="s">
        <v>4881</v>
      </c>
      <c r="B2913" s="1">
        <v>100</v>
      </c>
      <c r="C2913" s="1">
        <v>103</v>
      </c>
      <c r="D2913" s="1">
        <v>1530535</v>
      </c>
      <c r="E2913" s="1" t="s">
        <v>753</v>
      </c>
      <c r="F2913" s="1" t="s">
        <v>576</v>
      </c>
      <c r="G2913" s="1" t="s">
        <v>6100</v>
      </c>
      <c r="H2913" s="1">
        <v>7833</v>
      </c>
      <c r="I2913" s="1">
        <v>63</v>
      </c>
      <c r="J2913" s="1" t="s">
        <v>19</v>
      </c>
      <c r="K2913" s="1" t="s">
        <v>20</v>
      </c>
      <c r="L2913" s="1">
        <v>9000000</v>
      </c>
      <c r="M2913" s="1">
        <v>2005</v>
      </c>
      <c r="N2913" s="1">
        <v>5.7</v>
      </c>
    </row>
    <row r="2914" spans="1:14" x14ac:dyDescent="0.25">
      <c r="A2914" s="2" t="s">
        <v>4563</v>
      </c>
      <c r="B2914" s="2">
        <v>129</v>
      </c>
      <c r="C2914" s="2">
        <v>92</v>
      </c>
      <c r="D2914" s="2">
        <v>4881867</v>
      </c>
      <c r="E2914" s="2" t="s">
        <v>2921</v>
      </c>
      <c r="F2914" s="2" t="s">
        <v>459</v>
      </c>
      <c r="G2914" s="2" t="s">
        <v>6101</v>
      </c>
      <c r="H2914" s="2">
        <v>15200</v>
      </c>
      <c r="I2914" s="2">
        <v>76</v>
      </c>
      <c r="J2914" s="2" t="s">
        <v>19</v>
      </c>
      <c r="K2914" s="2" t="s">
        <v>20</v>
      </c>
      <c r="L2914" s="2">
        <v>9000000</v>
      </c>
      <c r="M2914" s="2">
        <v>2008</v>
      </c>
      <c r="N2914" s="2">
        <v>6.4</v>
      </c>
    </row>
    <row r="2915" spans="1:14" x14ac:dyDescent="0.25">
      <c r="A2915" s="1" t="s">
        <v>4874</v>
      </c>
      <c r="B2915" s="1">
        <v>67</v>
      </c>
      <c r="C2915" s="1">
        <v>84</v>
      </c>
      <c r="D2915" s="1">
        <v>11860839</v>
      </c>
      <c r="E2915" s="1" t="s">
        <v>1958</v>
      </c>
      <c r="F2915" s="1" t="s">
        <v>1715</v>
      </c>
      <c r="G2915" s="1" t="s">
        <v>6102</v>
      </c>
      <c r="H2915" s="1">
        <v>5156</v>
      </c>
      <c r="I2915" s="1">
        <v>21</v>
      </c>
      <c r="J2915" s="1" t="s">
        <v>19</v>
      </c>
      <c r="K2915" s="1" t="s">
        <v>20</v>
      </c>
      <c r="L2915" s="1">
        <v>9000000</v>
      </c>
      <c r="M2915" s="1">
        <v>2011</v>
      </c>
      <c r="N2915" s="1">
        <v>5.4</v>
      </c>
    </row>
    <row r="2916" spans="1:14" x14ac:dyDescent="0.25">
      <c r="A2916" s="2" t="s">
        <v>6103</v>
      </c>
      <c r="B2916" s="2">
        <v>31</v>
      </c>
      <c r="C2916" s="2">
        <v>300</v>
      </c>
      <c r="D2916" s="2">
        <v>454255</v>
      </c>
      <c r="E2916" s="2" t="s">
        <v>601</v>
      </c>
      <c r="F2916" s="2" t="s">
        <v>5346</v>
      </c>
      <c r="G2916" s="2" t="s">
        <v>6104</v>
      </c>
      <c r="H2916" s="2">
        <v>1666</v>
      </c>
      <c r="I2916" s="2">
        <v>47</v>
      </c>
      <c r="J2916" s="2" t="s">
        <v>5347</v>
      </c>
      <c r="K2916" s="2" t="s">
        <v>5348</v>
      </c>
      <c r="L2916" s="2">
        <v>400000000</v>
      </c>
      <c r="M2916" s="2">
        <v>2001</v>
      </c>
      <c r="N2916" s="2">
        <v>6.6</v>
      </c>
    </row>
    <row r="2917" spans="1:14" x14ac:dyDescent="0.25">
      <c r="A2917" s="1" t="s">
        <v>6105</v>
      </c>
      <c r="B2917" s="1">
        <v>76</v>
      </c>
      <c r="C2917" s="1">
        <v>120</v>
      </c>
      <c r="D2917" s="1">
        <v>349618</v>
      </c>
      <c r="E2917" s="1" t="s">
        <v>2914</v>
      </c>
      <c r="F2917" s="1" t="s">
        <v>1634</v>
      </c>
      <c r="G2917" s="1" t="s">
        <v>6106</v>
      </c>
      <c r="H2917" s="1">
        <v>4302</v>
      </c>
      <c r="I2917" s="1">
        <v>45</v>
      </c>
      <c r="J2917" s="1" t="s">
        <v>19</v>
      </c>
      <c r="K2917" s="1" t="s">
        <v>3185</v>
      </c>
      <c r="L2917" s="1">
        <v>9000000</v>
      </c>
      <c r="M2917" s="1">
        <v>1990</v>
      </c>
      <c r="N2917" s="1">
        <v>6.1</v>
      </c>
    </row>
    <row r="2918" spans="1:14" x14ac:dyDescent="0.25">
      <c r="A2918" s="1" t="s">
        <v>4703</v>
      </c>
      <c r="B2918" s="1">
        <v>81</v>
      </c>
      <c r="C2918" s="1">
        <v>121</v>
      </c>
      <c r="D2918" s="1">
        <v>112935</v>
      </c>
      <c r="E2918" s="1" t="s">
        <v>1671</v>
      </c>
      <c r="F2918" s="1" t="s">
        <v>4706</v>
      </c>
      <c r="G2918" s="1" t="s">
        <v>6107</v>
      </c>
      <c r="H2918" s="1">
        <v>8161</v>
      </c>
      <c r="I2918" s="1">
        <v>94</v>
      </c>
      <c r="J2918" s="1" t="s">
        <v>19</v>
      </c>
      <c r="K2918" s="1" t="s">
        <v>31</v>
      </c>
      <c r="L2918" s="1">
        <v>9000000</v>
      </c>
      <c r="M2918" s="1">
        <v>2002</v>
      </c>
      <c r="N2918" s="1">
        <v>7.6</v>
      </c>
    </row>
    <row r="2919" spans="1:14" x14ac:dyDescent="0.25">
      <c r="A2919" s="2" t="s">
        <v>6108</v>
      </c>
      <c r="B2919" s="2">
        <v>26</v>
      </c>
      <c r="C2919" s="2">
        <v>97</v>
      </c>
      <c r="D2919" s="2">
        <v>883887</v>
      </c>
      <c r="E2919" s="2" t="s">
        <v>1671</v>
      </c>
      <c r="F2919" s="2" t="s">
        <v>6109</v>
      </c>
      <c r="G2919" s="2" t="s">
        <v>6110</v>
      </c>
      <c r="H2919" s="2">
        <v>1201</v>
      </c>
      <c r="I2919" s="2">
        <v>14</v>
      </c>
      <c r="J2919" s="2" t="s">
        <v>19</v>
      </c>
      <c r="K2919" s="2" t="s">
        <v>20</v>
      </c>
      <c r="L2919" s="2">
        <v>9000000</v>
      </c>
      <c r="M2919" s="2">
        <v>2009</v>
      </c>
      <c r="N2919" s="2">
        <v>6.2</v>
      </c>
    </row>
    <row r="2920" spans="1:14" x14ac:dyDescent="0.25">
      <c r="A2920" s="1" t="s">
        <v>5307</v>
      </c>
      <c r="B2920" s="1">
        <v>24</v>
      </c>
      <c r="C2920" s="1">
        <v>86</v>
      </c>
      <c r="D2920" s="1">
        <v>13751</v>
      </c>
      <c r="E2920" s="1" t="s">
        <v>3208</v>
      </c>
      <c r="F2920" s="1" t="s">
        <v>6111</v>
      </c>
      <c r="G2920" s="1" t="s">
        <v>6112</v>
      </c>
      <c r="H2920" s="1">
        <v>813</v>
      </c>
      <c r="I2920" s="1">
        <v>6</v>
      </c>
      <c r="J2920" s="1" t="s">
        <v>19</v>
      </c>
      <c r="K2920" s="1" t="s">
        <v>220</v>
      </c>
      <c r="L2920" s="1">
        <v>11400000</v>
      </c>
      <c r="M2920" s="1">
        <v>2006</v>
      </c>
      <c r="N2920" s="1">
        <v>6.6</v>
      </c>
    </row>
    <row r="2921" spans="1:14" x14ac:dyDescent="0.25">
      <c r="A2921" s="1" t="s">
        <v>6113</v>
      </c>
      <c r="B2921" s="1">
        <v>80</v>
      </c>
      <c r="C2921" s="1">
        <v>45</v>
      </c>
      <c r="D2921" s="1">
        <v>145109</v>
      </c>
      <c r="E2921" s="1" t="s">
        <v>1125</v>
      </c>
      <c r="F2921" s="1" t="s">
        <v>6114</v>
      </c>
      <c r="G2921" s="1" t="s">
        <v>6115</v>
      </c>
      <c r="H2921" s="1">
        <v>14247</v>
      </c>
      <c r="I2921" s="1">
        <v>44</v>
      </c>
      <c r="J2921" s="1" t="s">
        <v>6116</v>
      </c>
      <c r="K2921" s="1" t="s">
        <v>3422</v>
      </c>
      <c r="L2921" s="1">
        <v>45000000</v>
      </c>
      <c r="M2921" s="1">
        <v>2008</v>
      </c>
      <c r="N2921" s="1">
        <v>7.3</v>
      </c>
    </row>
    <row r="2922" spans="1:14" x14ac:dyDescent="0.25">
      <c r="A2922" s="2" t="s">
        <v>6117</v>
      </c>
      <c r="B2922" s="2">
        <v>41</v>
      </c>
      <c r="C2922" s="2">
        <v>97</v>
      </c>
      <c r="D2922" s="2">
        <v>1046166</v>
      </c>
      <c r="E2922" s="2" t="s">
        <v>2971</v>
      </c>
      <c r="F2922" s="2" t="s">
        <v>2818</v>
      </c>
      <c r="G2922" s="2" t="s">
        <v>6118</v>
      </c>
      <c r="H2922" s="2">
        <v>2599</v>
      </c>
      <c r="I2922" s="2">
        <v>45</v>
      </c>
      <c r="J2922" s="2" t="s">
        <v>19</v>
      </c>
      <c r="K2922" s="2" t="s">
        <v>432</v>
      </c>
      <c r="L2922" s="2">
        <v>9000000</v>
      </c>
      <c r="M2922" s="2">
        <v>2005</v>
      </c>
      <c r="N2922" s="2">
        <v>4.2</v>
      </c>
    </row>
    <row r="2923" spans="1:14" x14ac:dyDescent="0.25">
      <c r="A2923" s="2" t="s">
        <v>6119</v>
      </c>
      <c r="B2923" s="2">
        <v>35</v>
      </c>
      <c r="C2923" s="2">
        <v>93</v>
      </c>
      <c r="D2923" s="2">
        <v>174635000</v>
      </c>
      <c r="E2923" s="2" t="s">
        <v>2028</v>
      </c>
      <c r="F2923" s="2" t="s">
        <v>4001</v>
      </c>
      <c r="G2923" s="2" t="s">
        <v>6120</v>
      </c>
      <c r="H2923" s="2">
        <v>74743</v>
      </c>
      <c r="I2923" s="2">
        <v>93</v>
      </c>
      <c r="J2923" s="2" t="s">
        <v>19</v>
      </c>
      <c r="K2923" s="2" t="s">
        <v>220</v>
      </c>
      <c r="L2923" s="2">
        <v>8800000</v>
      </c>
      <c r="M2923" s="2">
        <v>1986</v>
      </c>
      <c r="N2923" s="2">
        <v>6.5</v>
      </c>
    </row>
    <row r="2924" spans="1:14" x14ac:dyDescent="0.25">
      <c r="A2924" s="1" t="s">
        <v>6121</v>
      </c>
      <c r="B2924" s="1">
        <v>133</v>
      </c>
      <c r="C2924" s="1">
        <v>84</v>
      </c>
      <c r="D2924" s="1">
        <v>14373825</v>
      </c>
      <c r="E2924" s="1" t="s">
        <v>1147</v>
      </c>
      <c r="F2924" s="1" t="s">
        <v>764</v>
      </c>
      <c r="G2924" s="1" t="s">
        <v>6122</v>
      </c>
      <c r="H2924" s="1">
        <v>63216</v>
      </c>
      <c r="I2924" s="1">
        <v>196</v>
      </c>
      <c r="J2924" s="1" t="s">
        <v>19</v>
      </c>
      <c r="K2924" s="1" t="s">
        <v>20</v>
      </c>
      <c r="L2924" s="1">
        <v>8600000</v>
      </c>
      <c r="M2924" s="1">
        <v>2007</v>
      </c>
      <c r="N2924" s="1">
        <v>6.5</v>
      </c>
    </row>
    <row r="2925" spans="1:14" x14ac:dyDescent="0.25">
      <c r="A2925" s="1" t="s">
        <v>6123</v>
      </c>
      <c r="B2925" s="1">
        <v>66</v>
      </c>
      <c r="C2925" s="1">
        <v>96</v>
      </c>
      <c r="D2925" s="1">
        <v>162</v>
      </c>
      <c r="E2925" s="1" t="s">
        <v>201</v>
      </c>
      <c r="F2925" s="1" t="s">
        <v>2925</v>
      </c>
      <c r="G2925" s="1" t="s">
        <v>6124</v>
      </c>
      <c r="H2925" s="1">
        <v>5228</v>
      </c>
      <c r="I2925" s="1">
        <v>38</v>
      </c>
      <c r="J2925" s="1" t="s">
        <v>19</v>
      </c>
      <c r="K2925" s="1" t="s">
        <v>5348</v>
      </c>
      <c r="L2925" s="1">
        <v>9000000</v>
      </c>
      <c r="M2925" s="1">
        <v>2014</v>
      </c>
      <c r="N2925" s="1">
        <v>5.7</v>
      </c>
    </row>
    <row r="2926" spans="1:14" x14ac:dyDescent="0.25">
      <c r="A2926" s="1" t="s">
        <v>2305</v>
      </c>
      <c r="B2926" s="1">
        <v>273</v>
      </c>
      <c r="C2926" s="1">
        <v>112</v>
      </c>
      <c r="D2926" s="1">
        <v>39462438</v>
      </c>
      <c r="E2926" s="1" t="s">
        <v>3462</v>
      </c>
      <c r="F2926" s="1" t="s">
        <v>181</v>
      </c>
      <c r="G2926" s="1" t="s">
        <v>6125</v>
      </c>
      <c r="H2926" s="1">
        <v>67760</v>
      </c>
      <c r="I2926" s="1">
        <v>226</v>
      </c>
      <c r="J2926" s="1" t="s">
        <v>19</v>
      </c>
      <c r="K2926" s="1" t="s">
        <v>20</v>
      </c>
      <c r="L2926" s="1">
        <v>7000000</v>
      </c>
      <c r="M2926" s="1">
        <v>2009</v>
      </c>
      <c r="N2926" s="1">
        <v>7.3</v>
      </c>
    </row>
    <row r="2927" spans="1:14" x14ac:dyDescent="0.25">
      <c r="A2927" s="2" t="s">
        <v>6126</v>
      </c>
      <c r="B2927" s="2">
        <v>32</v>
      </c>
      <c r="C2927" s="2">
        <v>125</v>
      </c>
      <c r="D2927" s="2">
        <v>29200000</v>
      </c>
      <c r="E2927" s="2" t="s">
        <v>3462</v>
      </c>
      <c r="F2927" s="2" t="s">
        <v>1882</v>
      </c>
      <c r="G2927" s="2" t="s">
        <v>6127</v>
      </c>
      <c r="H2927" s="2">
        <v>6142</v>
      </c>
      <c r="I2927" s="2">
        <v>52</v>
      </c>
      <c r="J2927" s="2" t="s">
        <v>19</v>
      </c>
      <c r="K2927" s="2" t="s">
        <v>20</v>
      </c>
      <c r="L2927" s="2">
        <v>8500000</v>
      </c>
      <c r="M2927" s="2">
        <v>1979</v>
      </c>
      <c r="N2927" s="2">
        <v>6.9</v>
      </c>
    </row>
    <row r="2928" spans="1:14" x14ac:dyDescent="0.25">
      <c r="A2928" s="1" t="s">
        <v>6128</v>
      </c>
      <c r="B2928" s="1">
        <v>52</v>
      </c>
      <c r="C2928" s="1">
        <v>96</v>
      </c>
      <c r="D2928" s="1">
        <v>21564616</v>
      </c>
      <c r="E2928" s="1" t="s">
        <v>872</v>
      </c>
      <c r="F2928" s="1" t="s">
        <v>372</v>
      </c>
      <c r="G2928" s="1" t="s">
        <v>6129</v>
      </c>
      <c r="H2928" s="1">
        <v>7098</v>
      </c>
      <c r="I2928" s="1">
        <v>41</v>
      </c>
      <c r="J2928" s="1" t="s">
        <v>19</v>
      </c>
      <c r="K2928" s="1" t="s">
        <v>20</v>
      </c>
      <c r="L2928" s="1">
        <v>8500000</v>
      </c>
      <c r="M2928" s="1">
        <v>2013</v>
      </c>
      <c r="N2928" s="1">
        <v>5</v>
      </c>
    </row>
    <row r="2929" spans="1:14" x14ac:dyDescent="0.25">
      <c r="A2929" s="2" t="s">
        <v>3602</v>
      </c>
      <c r="B2929" s="2">
        <v>175</v>
      </c>
      <c r="C2929" s="2">
        <v>103</v>
      </c>
      <c r="D2929" s="2">
        <v>14879556</v>
      </c>
      <c r="E2929" s="2" t="s">
        <v>1289</v>
      </c>
      <c r="F2929" s="2" t="s">
        <v>503</v>
      </c>
      <c r="G2929" s="2" t="s">
        <v>6131</v>
      </c>
      <c r="H2929" s="2">
        <v>73640</v>
      </c>
      <c r="I2929" s="2">
        <v>441</v>
      </c>
      <c r="J2929" s="2" t="s">
        <v>19</v>
      </c>
      <c r="K2929" s="2" t="s">
        <v>20</v>
      </c>
      <c r="L2929" s="2">
        <v>8000000</v>
      </c>
      <c r="M2929" s="2">
        <v>1999</v>
      </c>
      <c r="N2929" s="2">
        <v>7.3</v>
      </c>
    </row>
    <row r="2930" spans="1:14" x14ac:dyDescent="0.25">
      <c r="A2930" s="2" t="s">
        <v>6132</v>
      </c>
      <c r="B2930" s="2">
        <v>132</v>
      </c>
      <c r="C2930" s="2">
        <v>101</v>
      </c>
      <c r="D2930" s="2">
        <v>34017854</v>
      </c>
      <c r="E2930" s="2" t="s">
        <v>872</v>
      </c>
      <c r="F2930" s="2" t="s">
        <v>1122</v>
      </c>
      <c r="G2930" s="2" t="s">
        <v>6133</v>
      </c>
      <c r="H2930" s="2">
        <v>51326</v>
      </c>
      <c r="I2930" s="2">
        <v>116</v>
      </c>
      <c r="J2930" s="2" t="s">
        <v>19</v>
      </c>
      <c r="K2930" s="2" t="s">
        <v>20</v>
      </c>
      <c r="L2930" s="2">
        <v>8500000</v>
      </c>
      <c r="M2930" s="2">
        <v>2015</v>
      </c>
      <c r="N2930" s="2">
        <v>6.5</v>
      </c>
    </row>
    <row r="2931" spans="1:14" x14ac:dyDescent="0.25">
      <c r="A2931" s="1" t="s">
        <v>4951</v>
      </c>
      <c r="B2931" s="1">
        <v>66</v>
      </c>
      <c r="C2931" s="1">
        <v>104</v>
      </c>
      <c r="D2931" s="1">
        <v>4273372</v>
      </c>
      <c r="E2931" s="1" t="s">
        <v>3462</v>
      </c>
      <c r="F2931" s="1" t="s">
        <v>3164</v>
      </c>
      <c r="G2931" s="1" t="s">
        <v>6134</v>
      </c>
      <c r="H2931" s="1">
        <v>19412</v>
      </c>
      <c r="I2931" s="1">
        <v>308</v>
      </c>
      <c r="J2931" s="1" t="s">
        <v>19</v>
      </c>
      <c r="K2931" s="1" t="s">
        <v>20</v>
      </c>
      <c r="L2931" s="1">
        <v>22000000</v>
      </c>
      <c r="M2931" s="1">
        <v>2001</v>
      </c>
      <c r="N2931" s="1">
        <v>2.1</v>
      </c>
    </row>
    <row r="2932" spans="1:14" x14ac:dyDescent="0.25">
      <c r="A2932" s="2" t="s">
        <v>5687</v>
      </c>
      <c r="B2932" s="2">
        <v>222</v>
      </c>
      <c r="C2932" s="2">
        <v>119</v>
      </c>
      <c r="D2932" s="2">
        <v>4440055</v>
      </c>
      <c r="E2932" s="2" t="s">
        <v>2886</v>
      </c>
      <c r="F2932" s="2" t="s">
        <v>745</v>
      </c>
      <c r="G2932" s="2" t="s">
        <v>6135</v>
      </c>
      <c r="H2932" s="2">
        <v>21360</v>
      </c>
      <c r="I2932" s="2">
        <v>110</v>
      </c>
      <c r="J2932" s="2" t="s">
        <v>19</v>
      </c>
      <c r="K2932" s="2" t="s">
        <v>31</v>
      </c>
      <c r="L2932" s="2">
        <v>8500000</v>
      </c>
      <c r="M2932" s="2">
        <v>2009</v>
      </c>
      <c r="N2932" s="2">
        <v>7</v>
      </c>
    </row>
    <row r="2933" spans="1:14" x14ac:dyDescent="0.25">
      <c r="A2933" s="1" t="s">
        <v>5807</v>
      </c>
      <c r="B2933" s="1">
        <v>210</v>
      </c>
      <c r="C2933" s="1">
        <v>128</v>
      </c>
      <c r="D2933" s="1">
        <v>4018695</v>
      </c>
      <c r="E2933" s="1" t="s">
        <v>955</v>
      </c>
      <c r="F2933" s="1" t="s">
        <v>5808</v>
      </c>
      <c r="G2933" s="1" t="s">
        <v>6136</v>
      </c>
      <c r="H2933" s="1">
        <v>69759</v>
      </c>
      <c r="I2933" s="1">
        <v>235</v>
      </c>
      <c r="J2933" s="1" t="s">
        <v>2596</v>
      </c>
      <c r="K2933" s="1" t="s">
        <v>2597</v>
      </c>
      <c r="L2933" s="1">
        <v>12000000</v>
      </c>
      <c r="M2933" s="1">
        <v>2010</v>
      </c>
      <c r="N2933" s="1">
        <v>8</v>
      </c>
    </row>
    <row r="2934" spans="1:14" x14ac:dyDescent="0.25">
      <c r="A2934" s="1" t="s">
        <v>4718</v>
      </c>
      <c r="B2934" s="1">
        <v>346</v>
      </c>
      <c r="C2934" s="1">
        <v>106</v>
      </c>
      <c r="D2934" s="1">
        <v>6262942</v>
      </c>
      <c r="E2934" s="1" t="s">
        <v>564</v>
      </c>
      <c r="F2934" s="1" t="s">
        <v>1946</v>
      </c>
      <c r="G2934" s="1" t="s">
        <v>6137</v>
      </c>
      <c r="H2934" s="1">
        <v>59545</v>
      </c>
      <c r="I2934" s="1">
        <v>312</v>
      </c>
      <c r="J2934" s="1" t="s">
        <v>19</v>
      </c>
      <c r="K2934" s="1" t="s">
        <v>20</v>
      </c>
      <c r="L2934" s="1">
        <v>9000000</v>
      </c>
      <c r="M2934" s="1">
        <v>2013</v>
      </c>
      <c r="N2934" s="1">
        <v>6.9</v>
      </c>
    </row>
    <row r="2935" spans="1:14" x14ac:dyDescent="0.25">
      <c r="A2935" s="2" t="s">
        <v>6138</v>
      </c>
      <c r="B2935" s="2">
        <v>46</v>
      </c>
      <c r="C2935" s="2">
        <v>126</v>
      </c>
      <c r="D2935" s="2">
        <v>1997807</v>
      </c>
      <c r="E2935" s="2" t="s">
        <v>955</v>
      </c>
      <c r="F2935" s="2" t="s">
        <v>716</v>
      </c>
      <c r="G2935" s="2" t="s">
        <v>6139</v>
      </c>
      <c r="H2935" s="2">
        <v>5158</v>
      </c>
      <c r="I2935" s="2">
        <v>140</v>
      </c>
      <c r="J2935" s="2" t="s">
        <v>19</v>
      </c>
      <c r="K2935" s="2" t="s">
        <v>20</v>
      </c>
      <c r="L2935" s="2">
        <v>8000000</v>
      </c>
      <c r="M2935" s="2">
        <v>1999</v>
      </c>
      <c r="N2935" s="2">
        <v>7.1</v>
      </c>
    </row>
    <row r="2936" spans="1:14" x14ac:dyDescent="0.25">
      <c r="A2936" s="2" t="s">
        <v>2847</v>
      </c>
      <c r="B2936" s="2">
        <v>81</v>
      </c>
      <c r="C2936" s="2">
        <v>126</v>
      </c>
      <c r="D2936" s="2">
        <v>90800000</v>
      </c>
      <c r="E2936" s="2" t="s">
        <v>2848</v>
      </c>
      <c r="F2936" s="2" t="s">
        <v>2759</v>
      </c>
      <c r="G2936" s="2" t="s">
        <v>2849</v>
      </c>
      <c r="H2936" s="2">
        <v>126916</v>
      </c>
      <c r="I2936" s="2">
        <v>235</v>
      </c>
      <c r="J2936" s="2" t="s">
        <v>19</v>
      </c>
      <c r="K2936" s="2" t="s">
        <v>20</v>
      </c>
      <c r="L2936" s="2">
        <v>8000000</v>
      </c>
      <c r="M2936" s="2">
        <v>1984</v>
      </c>
      <c r="N2936" s="2">
        <v>7.2</v>
      </c>
    </row>
    <row r="2937" spans="1:14" x14ac:dyDescent="0.25">
      <c r="A2937" s="2" t="s">
        <v>5828</v>
      </c>
      <c r="B2937" s="2">
        <v>147</v>
      </c>
      <c r="C2937" s="2">
        <v>150</v>
      </c>
      <c r="D2937" s="2">
        <v>140244</v>
      </c>
      <c r="E2937" s="2" t="s">
        <v>6140</v>
      </c>
      <c r="F2937" s="2" t="s">
        <v>2706</v>
      </c>
      <c r="G2937" s="2" t="s">
        <v>6141</v>
      </c>
      <c r="H2937" s="2">
        <v>20419</v>
      </c>
      <c r="I2937" s="2">
        <v>259</v>
      </c>
      <c r="J2937" s="2" t="s">
        <v>19</v>
      </c>
      <c r="K2937" s="2" t="s">
        <v>20</v>
      </c>
      <c r="L2937" s="2">
        <v>8500000</v>
      </c>
      <c r="M2937" s="2">
        <v>2008</v>
      </c>
      <c r="N2937" s="2">
        <v>6.7</v>
      </c>
    </row>
    <row r="2938" spans="1:14" x14ac:dyDescent="0.25">
      <c r="A2938" s="2" t="s">
        <v>922</v>
      </c>
      <c r="B2938" s="2">
        <v>215</v>
      </c>
      <c r="C2938" s="2">
        <v>178</v>
      </c>
      <c r="D2938" s="2">
        <v>107930000</v>
      </c>
      <c r="E2938" s="2" t="s">
        <v>1007</v>
      </c>
      <c r="F2938" s="2" t="s">
        <v>540</v>
      </c>
      <c r="G2938" s="2" t="s">
        <v>6143</v>
      </c>
      <c r="H2938" s="2">
        <v>1324680</v>
      </c>
      <c r="I2938" s="2">
        <v>2195</v>
      </c>
      <c r="J2938" s="2" t="s">
        <v>19</v>
      </c>
      <c r="K2938" s="2" t="s">
        <v>20</v>
      </c>
      <c r="L2938" s="2">
        <v>8000000</v>
      </c>
      <c r="M2938" s="2">
        <v>1994</v>
      </c>
      <c r="N2938" s="2">
        <v>8.9</v>
      </c>
    </row>
    <row r="2939" spans="1:14" x14ac:dyDescent="0.25">
      <c r="A2939" s="2" t="s">
        <v>6144</v>
      </c>
      <c r="B2939" s="2">
        <v>534</v>
      </c>
      <c r="C2939" s="2">
        <v>117</v>
      </c>
      <c r="D2939" s="2">
        <v>32279955</v>
      </c>
      <c r="E2939" s="2" t="s">
        <v>1100</v>
      </c>
      <c r="F2939" s="2" t="s">
        <v>223</v>
      </c>
      <c r="G2939" s="2" t="s">
        <v>6145</v>
      </c>
      <c r="H2939" s="2">
        <v>293304</v>
      </c>
      <c r="I2939" s="2">
        <v>552</v>
      </c>
      <c r="J2939" s="2" t="s">
        <v>19</v>
      </c>
      <c r="K2939" s="2" t="s">
        <v>20</v>
      </c>
      <c r="L2939" s="2">
        <v>8500000</v>
      </c>
      <c r="M2939" s="2">
        <v>2014</v>
      </c>
      <c r="N2939" s="2">
        <v>7.9</v>
      </c>
    </row>
    <row r="2940" spans="1:14" x14ac:dyDescent="0.25">
      <c r="A2940" s="1" t="s">
        <v>2326</v>
      </c>
      <c r="B2940" s="1">
        <v>66</v>
      </c>
      <c r="C2940" s="1">
        <v>119</v>
      </c>
      <c r="D2940" s="1">
        <v>4992159</v>
      </c>
      <c r="E2940" s="1" t="s">
        <v>5195</v>
      </c>
      <c r="F2940" s="1" t="s">
        <v>1877</v>
      </c>
      <c r="G2940" s="1" t="s">
        <v>6146</v>
      </c>
      <c r="H2940" s="1">
        <v>23823</v>
      </c>
      <c r="I2940" s="1">
        <v>201</v>
      </c>
      <c r="J2940" s="1" t="s">
        <v>19</v>
      </c>
      <c r="K2940" s="1" t="s">
        <v>20</v>
      </c>
      <c r="L2940" s="1">
        <v>8550000</v>
      </c>
      <c r="M2940" s="1">
        <v>2004</v>
      </c>
      <c r="N2940" s="1">
        <v>5.6</v>
      </c>
    </row>
    <row r="2941" spans="1:14" x14ac:dyDescent="0.25">
      <c r="A2941" s="2" t="s">
        <v>3261</v>
      </c>
      <c r="B2941" s="2">
        <v>119</v>
      </c>
      <c r="C2941" s="2">
        <v>174</v>
      </c>
      <c r="D2941" s="2">
        <v>163214286</v>
      </c>
      <c r="E2941" s="2" t="s">
        <v>6147</v>
      </c>
      <c r="F2941" s="2" t="s">
        <v>6148</v>
      </c>
      <c r="G2941" s="2" t="s">
        <v>6149</v>
      </c>
      <c r="H2941" s="2">
        <v>148172</v>
      </c>
      <c r="I2941" s="2">
        <v>406</v>
      </c>
      <c r="J2941" s="2" t="s">
        <v>19</v>
      </c>
      <c r="K2941" s="2" t="s">
        <v>20</v>
      </c>
      <c r="L2941" s="2">
        <v>8200000</v>
      </c>
      <c r="M2941" s="2">
        <v>1965</v>
      </c>
      <c r="N2941" s="2">
        <v>8</v>
      </c>
    </row>
    <row r="2942" spans="1:14" x14ac:dyDescent="0.25">
      <c r="A2942" s="1" t="s">
        <v>475</v>
      </c>
      <c r="B2942" s="1">
        <v>43</v>
      </c>
      <c r="C2942" s="1">
        <v>111</v>
      </c>
      <c r="D2942" s="1">
        <v>69800000</v>
      </c>
      <c r="E2942" s="1" t="s">
        <v>1770</v>
      </c>
      <c r="F2942" s="1" t="s">
        <v>193</v>
      </c>
      <c r="G2942" s="1" t="s">
        <v>6150</v>
      </c>
      <c r="H2942" s="1">
        <v>54723</v>
      </c>
      <c r="I2942" s="1">
        <v>99</v>
      </c>
      <c r="J2942" s="1" t="s">
        <v>19</v>
      </c>
      <c r="K2942" s="1" t="s">
        <v>20</v>
      </c>
      <c r="L2942" s="1">
        <v>8000000</v>
      </c>
      <c r="M2942" s="1">
        <v>1984</v>
      </c>
      <c r="N2942" s="1">
        <v>6.2</v>
      </c>
    </row>
    <row r="2943" spans="1:14" x14ac:dyDescent="0.25">
      <c r="A2943" s="2" t="s">
        <v>6151</v>
      </c>
      <c r="B2943" s="2">
        <v>270</v>
      </c>
      <c r="C2943" s="2">
        <v>101</v>
      </c>
      <c r="D2943" s="2">
        <v>59889948</v>
      </c>
      <c r="E2943" s="2" t="s">
        <v>1289</v>
      </c>
      <c r="F2943" s="2" t="s">
        <v>301</v>
      </c>
      <c r="G2943" s="2" t="s">
        <v>6152</v>
      </c>
      <c r="H2943" s="2">
        <v>355810</v>
      </c>
      <c r="I2943" s="2">
        <v>889</v>
      </c>
      <c r="J2943" s="2" t="s">
        <v>19</v>
      </c>
      <c r="K2943" s="2" t="s">
        <v>20</v>
      </c>
      <c r="L2943" s="2">
        <v>8000000</v>
      </c>
      <c r="M2943" s="2">
        <v>2006</v>
      </c>
      <c r="N2943" s="2">
        <v>7.9</v>
      </c>
    </row>
    <row r="2944" spans="1:14" x14ac:dyDescent="0.25">
      <c r="A2944" s="1" t="s">
        <v>1883</v>
      </c>
      <c r="B2944" s="1">
        <v>99</v>
      </c>
      <c r="C2944" s="1">
        <v>89</v>
      </c>
      <c r="D2944" s="1">
        <v>52287414</v>
      </c>
      <c r="E2944" s="1" t="s">
        <v>3166</v>
      </c>
      <c r="F2944" s="1" t="s">
        <v>697</v>
      </c>
      <c r="G2944" s="1" t="s">
        <v>6153</v>
      </c>
      <c r="H2944" s="1">
        <v>271794</v>
      </c>
      <c r="I2944" s="1">
        <v>584</v>
      </c>
      <c r="J2944" s="1" t="s">
        <v>19</v>
      </c>
      <c r="K2944" s="1" t="s">
        <v>20</v>
      </c>
      <c r="L2944" s="1">
        <v>8000000</v>
      </c>
      <c r="M2944" s="1">
        <v>1986</v>
      </c>
      <c r="N2944" s="1">
        <v>8.1</v>
      </c>
    </row>
    <row r="2945" spans="1:14" x14ac:dyDescent="0.25">
      <c r="A2945" s="2" t="s">
        <v>2478</v>
      </c>
      <c r="B2945" s="2">
        <v>224</v>
      </c>
      <c r="C2945" s="2">
        <v>113</v>
      </c>
      <c r="D2945" s="2">
        <v>45063889</v>
      </c>
      <c r="E2945" s="2" t="s">
        <v>1562</v>
      </c>
      <c r="F2945" s="2" t="s">
        <v>6154</v>
      </c>
      <c r="G2945" s="2" t="s">
        <v>6155</v>
      </c>
      <c r="H2945" s="2">
        <v>297250</v>
      </c>
      <c r="I2945" s="2">
        <v>1441</v>
      </c>
      <c r="J2945" s="2" t="s">
        <v>19</v>
      </c>
      <c r="K2945" s="2" t="s">
        <v>31</v>
      </c>
      <c r="L2945" s="2">
        <v>8000000</v>
      </c>
      <c r="M2945" s="2">
        <v>2002</v>
      </c>
      <c r="N2945" s="2">
        <v>7.6</v>
      </c>
    </row>
    <row r="2946" spans="1:14" x14ac:dyDescent="0.25">
      <c r="A2946" s="1" t="s">
        <v>6156</v>
      </c>
      <c r="B2946" s="1">
        <v>58</v>
      </c>
      <c r="C2946" s="1">
        <v>95</v>
      </c>
      <c r="D2946" s="1">
        <v>40066497</v>
      </c>
      <c r="E2946" s="1" t="s">
        <v>2836</v>
      </c>
      <c r="F2946" s="1" t="s">
        <v>6157</v>
      </c>
      <c r="G2946" s="1" t="s">
        <v>6158</v>
      </c>
      <c r="H2946" s="1">
        <v>23671</v>
      </c>
      <c r="I2946" s="1">
        <v>247</v>
      </c>
      <c r="J2946" s="1" t="s">
        <v>19</v>
      </c>
      <c r="K2946" s="1" t="s">
        <v>20</v>
      </c>
      <c r="L2946" s="1">
        <v>8000000</v>
      </c>
      <c r="M2946" s="1">
        <v>2004</v>
      </c>
      <c r="N2946" s="1">
        <v>3.5</v>
      </c>
    </row>
    <row r="2947" spans="1:14" x14ac:dyDescent="0.25">
      <c r="A2947" s="2" t="s">
        <v>6159</v>
      </c>
      <c r="B2947" s="2">
        <v>53</v>
      </c>
      <c r="C2947" s="2">
        <v>112</v>
      </c>
      <c r="D2947" s="2">
        <v>36500000</v>
      </c>
      <c r="E2947" s="2" t="s">
        <v>901</v>
      </c>
      <c r="F2947" s="2" t="s">
        <v>1796</v>
      </c>
      <c r="G2947" s="2" t="s">
        <v>6160</v>
      </c>
      <c r="H2947" s="2">
        <v>87090</v>
      </c>
      <c r="I2947" s="2">
        <v>142</v>
      </c>
      <c r="J2947" s="2" t="s">
        <v>19</v>
      </c>
      <c r="K2947" s="2" t="s">
        <v>20</v>
      </c>
      <c r="L2947" s="2">
        <v>8000000</v>
      </c>
      <c r="M2947" s="2">
        <v>1979</v>
      </c>
      <c r="N2947" s="2">
        <v>7.6</v>
      </c>
    </row>
    <row r="2948" spans="1:14" x14ac:dyDescent="0.25">
      <c r="A2948" s="1" t="s">
        <v>5397</v>
      </c>
      <c r="B2948" s="1">
        <v>37</v>
      </c>
      <c r="C2948" s="1">
        <v>109</v>
      </c>
      <c r="D2948" s="1">
        <v>27362712</v>
      </c>
      <c r="E2948" s="1" t="s">
        <v>2662</v>
      </c>
      <c r="F2948" s="1" t="s">
        <v>1407</v>
      </c>
      <c r="G2948" s="1" t="s">
        <v>6161</v>
      </c>
      <c r="H2948" s="1">
        <v>5971</v>
      </c>
      <c r="I2948" s="1">
        <v>60</v>
      </c>
      <c r="J2948" s="1" t="s">
        <v>19</v>
      </c>
      <c r="K2948" s="1" t="s">
        <v>20</v>
      </c>
      <c r="L2948" s="1">
        <v>8000000</v>
      </c>
      <c r="M2948" s="1">
        <v>2002</v>
      </c>
      <c r="N2948" s="1">
        <v>6.5</v>
      </c>
    </row>
    <row r="2949" spans="1:14" x14ac:dyDescent="0.25">
      <c r="A2949" s="2" t="s">
        <v>6162</v>
      </c>
      <c r="B2949" s="2">
        <v>11</v>
      </c>
      <c r="C2949" s="2">
        <v>108</v>
      </c>
      <c r="D2949" s="2">
        <v>34746109</v>
      </c>
      <c r="E2949" s="2" t="s">
        <v>6163</v>
      </c>
      <c r="F2949" s="2" t="s">
        <v>2451</v>
      </c>
      <c r="G2949" s="2" t="s">
        <v>6164</v>
      </c>
      <c r="H2949" s="2">
        <v>3122</v>
      </c>
      <c r="I2949" s="2">
        <v>14</v>
      </c>
      <c r="J2949" s="2" t="s">
        <v>19</v>
      </c>
      <c r="K2949" s="2" t="s">
        <v>20</v>
      </c>
      <c r="L2949" s="2">
        <v>8000000</v>
      </c>
      <c r="M2949" s="2">
        <v>1996</v>
      </c>
      <c r="N2949" s="2">
        <v>5.6</v>
      </c>
    </row>
    <row r="2950" spans="1:14" x14ac:dyDescent="0.25">
      <c r="A2950" s="1" t="s">
        <v>3604</v>
      </c>
      <c r="B2950" s="1">
        <v>327</v>
      </c>
      <c r="C2950" s="1">
        <v>100</v>
      </c>
      <c r="D2950" s="1">
        <v>34963967</v>
      </c>
      <c r="E2950" s="1" t="s">
        <v>753</v>
      </c>
      <c r="F2950" s="1" t="s">
        <v>37</v>
      </c>
      <c r="G2950" s="1" t="s">
        <v>6165</v>
      </c>
      <c r="H2950" s="1">
        <v>270441</v>
      </c>
      <c r="I2950" s="1">
        <v>378</v>
      </c>
      <c r="J2950" s="1" t="s">
        <v>19</v>
      </c>
      <c r="K2950" s="1" t="s">
        <v>20</v>
      </c>
      <c r="L2950" s="1">
        <v>8000000</v>
      </c>
      <c r="M2950" s="1">
        <v>2011</v>
      </c>
      <c r="N2950" s="1">
        <v>7.7</v>
      </c>
    </row>
    <row r="2951" spans="1:14" x14ac:dyDescent="0.25">
      <c r="A2951" s="2" t="s">
        <v>6166</v>
      </c>
      <c r="B2951" s="2">
        <v>135</v>
      </c>
      <c r="C2951" s="2">
        <v>90</v>
      </c>
      <c r="D2951" s="2">
        <v>25926543</v>
      </c>
      <c r="E2951" s="2" t="s">
        <v>1498</v>
      </c>
      <c r="F2951" s="2" t="s">
        <v>6167</v>
      </c>
      <c r="G2951" s="2" t="s">
        <v>6168</v>
      </c>
      <c r="H2951" s="2">
        <v>26609</v>
      </c>
      <c r="I2951" s="2">
        <v>148</v>
      </c>
      <c r="J2951" s="2" t="s">
        <v>19</v>
      </c>
      <c r="K2951" s="2" t="s">
        <v>20</v>
      </c>
      <c r="L2951" s="2">
        <v>8000000</v>
      </c>
      <c r="M2951" s="2">
        <v>2008</v>
      </c>
      <c r="N2951" s="2">
        <v>5.2</v>
      </c>
    </row>
    <row r="2952" spans="1:14" x14ac:dyDescent="0.25">
      <c r="A2952" s="2" t="s">
        <v>6169</v>
      </c>
      <c r="B2952" s="2">
        <v>164</v>
      </c>
      <c r="C2952" s="2">
        <v>94</v>
      </c>
      <c r="D2952" s="2">
        <v>26049082</v>
      </c>
      <c r="E2952" s="2" t="s">
        <v>877</v>
      </c>
      <c r="F2952" s="2" t="s">
        <v>6170</v>
      </c>
      <c r="G2952" s="2" t="s">
        <v>6171</v>
      </c>
      <c r="H2952" s="2">
        <v>76791</v>
      </c>
      <c r="I2952" s="2">
        <v>100</v>
      </c>
      <c r="J2952" s="2" t="s">
        <v>19</v>
      </c>
      <c r="K2952" s="2" t="s">
        <v>20</v>
      </c>
      <c r="L2952" s="2">
        <v>8000000</v>
      </c>
      <c r="M2952" s="2">
        <v>2014</v>
      </c>
      <c r="N2952" s="2">
        <v>6.1</v>
      </c>
    </row>
    <row r="2953" spans="1:14" x14ac:dyDescent="0.25">
      <c r="A2953" s="1" t="s">
        <v>480</v>
      </c>
      <c r="B2953" s="1">
        <v>41</v>
      </c>
      <c r="C2953" s="1">
        <v>111</v>
      </c>
      <c r="D2953" s="1">
        <v>22551000</v>
      </c>
      <c r="E2953" s="1" t="s">
        <v>753</v>
      </c>
      <c r="F2953" s="1" t="s">
        <v>336</v>
      </c>
      <c r="G2953" s="1" t="s">
        <v>6172</v>
      </c>
      <c r="H2953" s="1">
        <v>37269</v>
      </c>
      <c r="I2953" s="1">
        <v>165</v>
      </c>
      <c r="J2953" s="1" t="s">
        <v>19</v>
      </c>
      <c r="K2953" s="1" t="s">
        <v>31</v>
      </c>
      <c r="L2953" s="1">
        <v>8000000</v>
      </c>
      <c r="M2953" s="1">
        <v>1993</v>
      </c>
      <c r="N2953" s="1">
        <v>7.4</v>
      </c>
    </row>
    <row r="2954" spans="1:14" x14ac:dyDescent="0.25">
      <c r="A2954" s="2" t="s">
        <v>6173</v>
      </c>
      <c r="B2954" s="2">
        <v>143</v>
      </c>
      <c r="C2954" s="2">
        <v>142</v>
      </c>
      <c r="D2954" s="2">
        <v>22800000</v>
      </c>
      <c r="E2954" s="2" t="s">
        <v>28</v>
      </c>
      <c r="F2954" s="2" t="s">
        <v>6174</v>
      </c>
      <c r="G2954" s="2" t="s">
        <v>6175</v>
      </c>
      <c r="H2954" s="2">
        <v>59941</v>
      </c>
      <c r="I2954" s="2">
        <v>452</v>
      </c>
      <c r="J2954" s="2" t="s">
        <v>19</v>
      </c>
      <c r="K2954" s="2" t="s">
        <v>31</v>
      </c>
      <c r="L2954" s="2">
        <v>7000000</v>
      </c>
      <c r="M2954" s="2">
        <v>1969</v>
      </c>
      <c r="N2954" s="2">
        <v>6.8</v>
      </c>
    </row>
    <row r="2955" spans="1:14" x14ac:dyDescent="0.25">
      <c r="A2955" s="2" t="s">
        <v>2877</v>
      </c>
      <c r="B2955" s="2">
        <v>109</v>
      </c>
      <c r="C2955" s="2">
        <v>107</v>
      </c>
      <c r="D2955" s="2">
        <v>18090181</v>
      </c>
      <c r="E2955" s="2" t="s">
        <v>1345</v>
      </c>
      <c r="F2955" s="2" t="s">
        <v>1777</v>
      </c>
      <c r="G2955" s="2" t="s">
        <v>6176</v>
      </c>
      <c r="H2955" s="2">
        <v>38191</v>
      </c>
      <c r="I2955" s="2">
        <v>271</v>
      </c>
      <c r="J2955" s="2" t="s">
        <v>19</v>
      </c>
      <c r="K2955" s="2" t="s">
        <v>20</v>
      </c>
      <c r="L2955" s="2">
        <v>8000000</v>
      </c>
      <c r="M2955" s="2">
        <v>1994</v>
      </c>
      <c r="N2955" s="2">
        <v>6.4</v>
      </c>
    </row>
    <row r="2956" spans="1:14" x14ac:dyDescent="0.25">
      <c r="A2956" s="1" t="s">
        <v>2710</v>
      </c>
      <c r="B2956" s="1">
        <v>59</v>
      </c>
      <c r="C2956" s="1">
        <v>91</v>
      </c>
      <c r="D2956" s="1">
        <v>17843379</v>
      </c>
      <c r="E2956" s="1" t="s">
        <v>753</v>
      </c>
      <c r="F2956" s="1" t="s">
        <v>957</v>
      </c>
      <c r="G2956" s="1" t="s">
        <v>6177</v>
      </c>
      <c r="H2956" s="1">
        <v>14904</v>
      </c>
      <c r="I2956" s="1">
        <v>147</v>
      </c>
      <c r="J2956" s="1" t="s">
        <v>19</v>
      </c>
      <c r="K2956" s="1" t="s">
        <v>20</v>
      </c>
      <c r="L2956" s="1">
        <v>8000000</v>
      </c>
      <c r="M2956" s="1">
        <v>1999</v>
      </c>
      <c r="N2956" s="1">
        <v>5.7</v>
      </c>
    </row>
    <row r="2957" spans="1:14" x14ac:dyDescent="0.25">
      <c r="A2957" s="1" t="s">
        <v>5622</v>
      </c>
      <c r="B2957" s="1">
        <v>40</v>
      </c>
      <c r="C2957" s="1">
        <v>82</v>
      </c>
      <c r="D2957" s="1">
        <v>17278980</v>
      </c>
      <c r="E2957" s="1" t="s">
        <v>557</v>
      </c>
      <c r="F2957" s="1" t="s">
        <v>1332</v>
      </c>
      <c r="G2957" s="1" t="s">
        <v>6178</v>
      </c>
      <c r="H2957" s="1">
        <v>48225</v>
      </c>
      <c r="I2957" s="1">
        <v>164</v>
      </c>
      <c r="J2957" s="1" t="s">
        <v>19</v>
      </c>
      <c r="K2957" s="1" t="s">
        <v>20</v>
      </c>
      <c r="L2957" s="1">
        <v>8000000</v>
      </c>
      <c r="M2957" s="1">
        <v>1998</v>
      </c>
      <c r="N2957" s="1">
        <v>6.7</v>
      </c>
    </row>
    <row r="2958" spans="1:14" x14ac:dyDescent="0.25">
      <c r="A2958" s="2" t="s">
        <v>6179</v>
      </c>
      <c r="B2958" s="2">
        <v>121</v>
      </c>
      <c r="C2958" s="2">
        <v>97</v>
      </c>
      <c r="D2958" s="2">
        <v>16699684</v>
      </c>
      <c r="E2958" s="2" t="s">
        <v>877</v>
      </c>
      <c r="F2958" s="2" t="s">
        <v>47</v>
      </c>
      <c r="G2958" s="2" t="s">
        <v>6180</v>
      </c>
      <c r="H2958" s="2">
        <v>17461</v>
      </c>
      <c r="I2958" s="2">
        <v>78</v>
      </c>
      <c r="J2958" s="2" t="s">
        <v>19</v>
      </c>
      <c r="K2958" s="2" t="s">
        <v>20</v>
      </c>
      <c r="L2958" s="2">
        <v>8000000</v>
      </c>
      <c r="M2958" s="2">
        <v>2009</v>
      </c>
      <c r="N2958" s="2">
        <v>5.6</v>
      </c>
    </row>
    <row r="2959" spans="1:14" x14ac:dyDescent="0.25">
      <c r="A2959" s="1" t="s">
        <v>2433</v>
      </c>
      <c r="B2959" s="1">
        <v>358</v>
      </c>
      <c r="C2959" s="1">
        <v>128</v>
      </c>
      <c r="D2959" s="1">
        <v>50815288</v>
      </c>
      <c r="E2959" s="1" t="s">
        <v>1962</v>
      </c>
      <c r="F2959" s="1" t="s">
        <v>629</v>
      </c>
      <c r="G2959" s="1" t="s">
        <v>2434</v>
      </c>
      <c r="H2959" s="1">
        <v>109191</v>
      </c>
      <c r="I2959" s="1">
        <v>625</v>
      </c>
      <c r="J2959" s="1" t="s">
        <v>19</v>
      </c>
      <c r="K2959" s="1" t="s">
        <v>20</v>
      </c>
      <c r="L2959" s="1">
        <v>50000000</v>
      </c>
      <c r="M2959" s="1">
        <v>2005</v>
      </c>
      <c r="N2959" s="1">
        <v>7</v>
      </c>
    </row>
    <row r="2960" spans="1:14" x14ac:dyDescent="0.25">
      <c r="A2960" s="2" t="s">
        <v>6181</v>
      </c>
      <c r="B2960" s="2">
        <v>288</v>
      </c>
      <c r="C2960" s="2">
        <v>102</v>
      </c>
      <c r="D2960" s="2">
        <v>15047419</v>
      </c>
      <c r="E2960" s="2" t="s">
        <v>1007</v>
      </c>
      <c r="F2960" s="2" t="s">
        <v>33</v>
      </c>
      <c r="G2960" s="2" t="s">
        <v>6182</v>
      </c>
      <c r="H2960" s="2">
        <v>357275</v>
      </c>
      <c r="I2960" s="2">
        <v>1061</v>
      </c>
      <c r="J2960" s="2" t="s">
        <v>19</v>
      </c>
      <c r="K2960" s="2" t="s">
        <v>20</v>
      </c>
      <c r="L2960" s="2">
        <v>7000000</v>
      </c>
      <c r="M2960" s="2">
        <v>2000</v>
      </c>
      <c r="N2960" s="2">
        <v>7.6</v>
      </c>
    </row>
    <row r="2961" spans="1:14" x14ac:dyDescent="0.25">
      <c r="A2961" s="1" t="s">
        <v>3864</v>
      </c>
      <c r="B2961" s="1">
        <v>107</v>
      </c>
      <c r="C2961" s="1">
        <v>93</v>
      </c>
      <c r="D2961" s="1">
        <v>14015786</v>
      </c>
      <c r="E2961" s="1" t="s">
        <v>129</v>
      </c>
      <c r="F2961" s="1" t="s">
        <v>223</v>
      </c>
      <c r="G2961" s="1" t="s">
        <v>6183</v>
      </c>
      <c r="H2961" s="1">
        <v>37952</v>
      </c>
      <c r="I2961" s="1">
        <v>298</v>
      </c>
      <c r="J2961" s="1" t="s">
        <v>19</v>
      </c>
      <c r="K2961" s="1" t="s">
        <v>20</v>
      </c>
      <c r="L2961" s="1">
        <v>5000000</v>
      </c>
      <c r="M2961" s="1">
        <v>2002</v>
      </c>
      <c r="N2961" s="1">
        <v>6.5</v>
      </c>
    </row>
    <row r="2962" spans="1:14" x14ac:dyDescent="0.25">
      <c r="A2962" s="1" t="s">
        <v>6184</v>
      </c>
      <c r="B2962" s="1">
        <v>91</v>
      </c>
      <c r="C2962" s="1">
        <v>138</v>
      </c>
      <c r="D2962" s="1">
        <v>10269307</v>
      </c>
      <c r="E2962" s="1" t="s">
        <v>201</v>
      </c>
      <c r="F2962" s="1" t="s">
        <v>2284</v>
      </c>
      <c r="G2962" s="1" t="s">
        <v>6185</v>
      </c>
      <c r="H2962" s="1">
        <v>53251</v>
      </c>
      <c r="I2962" s="1">
        <v>188</v>
      </c>
      <c r="J2962" s="1" t="s">
        <v>19</v>
      </c>
      <c r="K2962" s="1" t="s">
        <v>20</v>
      </c>
      <c r="L2962" s="1">
        <v>8000000</v>
      </c>
      <c r="M2962" s="1">
        <v>2009</v>
      </c>
      <c r="N2962" s="1">
        <v>6.3</v>
      </c>
    </row>
    <row r="2963" spans="1:14" x14ac:dyDescent="0.25">
      <c r="A2963" s="1" t="s">
        <v>6186</v>
      </c>
      <c r="B2963" s="1">
        <v>231</v>
      </c>
      <c r="C2963" s="1">
        <v>93</v>
      </c>
      <c r="D2963" s="1">
        <v>17536788</v>
      </c>
      <c r="E2963" s="1" t="s">
        <v>753</v>
      </c>
      <c r="F2963" s="1" t="s">
        <v>6187</v>
      </c>
      <c r="G2963" s="1" t="s">
        <v>6188</v>
      </c>
      <c r="H2963" s="1">
        <v>49240</v>
      </c>
      <c r="I2963" s="1">
        <v>142</v>
      </c>
      <c r="J2963" s="1" t="s">
        <v>19</v>
      </c>
      <c r="K2963" s="1" t="s">
        <v>20</v>
      </c>
      <c r="L2963" s="1">
        <v>8000000</v>
      </c>
      <c r="M2963" s="1">
        <v>2013</v>
      </c>
      <c r="N2963" s="1">
        <v>7.1</v>
      </c>
    </row>
    <row r="2964" spans="1:14" x14ac:dyDescent="0.25">
      <c r="A2964" s="2" t="s">
        <v>1812</v>
      </c>
      <c r="B2964" s="2">
        <v>262</v>
      </c>
      <c r="C2964" s="2">
        <v>92</v>
      </c>
      <c r="D2964" s="2">
        <v>58401464</v>
      </c>
      <c r="E2964" s="2" t="s">
        <v>877</v>
      </c>
      <c r="F2964" s="2" t="s">
        <v>108</v>
      </c>
      <c r="G2964" s="2" t="s">
        <v>6189</v>
      </c>
      <c r="H2964" s="2">
        <v>276746</v>
      </c>
      <c r="I2964" s="2">
        <v>264</v>
      </c>
      <c r="J2964" s="2" t="s">
        <v>19</v>
      </c>
      <c r="K2964" s="2" t="s">
        <v>20</v>
      </c>
      <c r="L2964" s="2">
        <v>8000000</v>
      </c>
      <c r="M2964" s="2">
        <v>2010</v>
      </c>
      <c r="N2964" s="2">
        <v>7.1</v>
      </c>
    </row>
    <row r="2965" spans="1:14" x14ac:dyDescent="0.25">
      <c r="A2965" s="2" t="s">
        <v>3942</v>
      </c>
      <c r="B2965" s="2">
        <v>196</v>
      </c>
      <c r="C2965" s="2">
        <v>92</v>
      </c>
      <c r="D2965" s="2">
        <v>8279017</v>
      </c>
      <c r="E2965" s="2" t="s">
        <v>4777</v>
      </c>
      <c r="F2965" s="2" t="s">
        <v>187</v>
      </c>
      <c r="G2965" s="2" t="s">
        <v>6191</v>
      </c>
      <c r="H2965" s="2">
        <v>34191</v>
      </c>
      <c r="I2965" s="2">
        <v>339</v>
      </c>
      <c r="J2965" s="2" t="s">
        <v>19</v>
      </c>
      <c r="K2965" s="2" t="s">
        <v>31</v>
      </c>
      <c r="L2965" s="2">
        <v>8000000</v>
      </c>
      <c r="M2965" s="2">
        <v>2000</v>
      </c>
      <c r="N2965" s="2">
        <v>6.9</v>
      </c>
    </row>
    <row r="2966" spans="1:14" x14ac:dyDescent="0.25">
      <c r="A2966" s="1" t="s">
        <v>5029</v>
      </c>
      <c r="B2966" s="1">
        <v>83</v>
      </c>
      <c r="C2966" s="1">
        <v>104</v>
      </c>
      <c r="D2966" s="1">
        <v>10106233</v>
      </c>
      <c r="E2966" s="1" t="s">
        <v>1289</v>
      </c>
      <c r="F2966" s="1" t="s">
        <v>1273</v>
      </c>
      <c r="G2966" s="1" t="s">
        <v>6192</v>
      </c>
      <c r="H2966" s="1">
        <v>12702</v>
      </c>
      <c r="I2966" s="1">
        <v>32</v>
      </c>
      <c r="J2966" s="1" t="s">
        <v>19</v>
      </c>
      <c r="K2966" s="1" t="s">
        <v>20</v>
      </c>
      <c r="L2966" s="1">
        <v>8000000</v>
      </c>
      <c r="M2966" s="1">
        <v>2011</v>
      </c>
      <c r="N2966" s="1">
        <v>5.4</v>
      </c>
    </row>
    <row r="2967" spans="1:14" x14ac:dyDescent="0.25">
      <c r="A2967" s="1" t="s">
        <v>4600</v>
      </c>
      <c r="B2967" s="1">
        <v>11</v>
      </c>
      <c r="C2967" s="1">
        <v>89</v>
      </c>
      <c r="D2967" s="1">
        <v>4692814</v>
      </c>
      <c r="E2967" s="1" t="s">
        <v>872</v>
      </c>
      <c r="F2967" s="1" t="s">
        <v>2164</v>
      </c>
      <c r="G2967" s="1" t="s">
        <v>6193</v>
      </c>
      <c r="H2967" s="1">
        <v>2870</v>
      </c>
      <c r="I2967" s="1">
        <v>34</v>
      </c>
      <c r="J2967" s="1" t="s">
        <v>19</v>
      </c>
      <c r="K2967" s="1" t="s">
        <v>20</v>
      </c>
      <c r="L2967" s="1">
        <v>8000000</v>
      </c>
      <c r="M2967" s="1">
        <v>1999</v>
      </c>
      <c r="N2967" s="1">
        <v>5.0999999999999996</v>
      </c>
    </row>
    <row r="2968" spans="1:14" x14ac:dyDescent="0.25">
      <c r="A2968" s="2" t="s">
        <v>6194</v>
      </c>
      <c r="B2968" s="2">
        <v>72</v>
      </c>
      <c r="C2968" s="2">
        <v>92</v>
      </c>
      <c r="D2968" s="2">
        <v>5018450</v>
      </c>
      <c r="E2968" s="2" t="s">
        <v>1770</v>
      </c>
      <c r="F2968" s="2" t="s">
        <v>1403</v>
      </c>
      <c r="G2968" s="2" t="s">
        <v>6195</v>
      </c>
      <c r="H2968" s="2">
        <v>8546</v>
      </c>
      <c r="I2968" s="2">
        <v>86</v>
      </c>
      <c r="J2968" s="2" t="s">
        <v>19</v>
      </c>
      <c r="K2968" s="2" t="s">
        <v>20</v>
      </c>
      <c r="L2968" s="2">
        <v>8000000</v>
      </c>
      <c r="M2968" s="2">
        <v>2000</v>
      </c>
      <c r="N2968" s="2">
        <v>5.3</v>
      </c>
    </row>
    <row r="2969" spans="1:14" x14ac:dyDescent="0.25">
      <c r="A2969" s="1" t="s">
        <v>6196</v>
      </c>
      <c r="B2969" s="1">
        <v>328</v>
      </c>
      <c r="C2969" s="1">
        <v>90</v>
      </c>
      <c r="D2969" s="1">
        <v>3442820</v>
      </c>
      <c r="E2969" s="1" t="s">
        <v>6197</v>
      </c>
      <c r="F2969" s="1" t="s">
        <v>1324</v>
      </c>
      <c r="G2969" s="1" t="s">
        <v>6198</v>
      </c>
      <c r="H2969" s="1">
        <v>31489</v>
      </c>
      <c r="I2969" s="1">
        <v>140</v>
      </c>
      <c r="J2969" s="1" t="s">
        <v>19</v>
      </c>
      <c r="K2969" s="1" t="s">
        <v>20</v>
      </c>
      <c r="L2969" s="1">
        <v>8000000</v>
      </c>
      <c r="M2969" s="1">
        <v>2015</v>
      </c>
      <c r="N2969" s="1">
        <v>7.3</v>
      </c>
    </row>
    <row r="2970" spans="1:14" x14ac:dyDescent="0.25">
      <c r="A2970" s="2" t="s">
        <v>4703</v>
      </c>
      <c r="B2970" s="2">
        <v>248</v>
      </c>
      <c r="C2970" s="2">
        <v>129</v>
      </c>
      <c r="D2970" s="2">
        <v>3205244</v>
      </c>
      <c r="E2970" s="2" t="s">
        <v>1289</v>
      </c>
      <c r="F2970" s="2" t="s">
        <v>234</v>
      </c>
      <c r="G2970" s="2" t="s">
        <v>6199</v>
      </c>
      <c r="H2970" s="2">
        <v>23629</v>
      </c>
      <c r="I2970" s="2">
        <v>141</v>
      </c>
      <c r="J2970" s="2" t="s">
        <v>19</v>
      </c>
      <c r="K2970" s="2" t="s">
        <v>31</v>
      </c>
      <c r="L2970" s="2">
        <v>10000000</v>
      </c>
      <c r="M2970" s="2">
        <v>2010</v>
      </c>
      <c r="N2970" s="2">
        <v>7.3</v>
      </c>
    </row>
    <row r="2971" spans="1:14" x14ac:dyDescent="0.25">
      <c r="A2971" s="1" t="s">
        <v>6200</v>
      </c>
      <c r="B2971" s="1">
        <v>128</v>
      </c>
      <c r="C2971" s="1">
        <v>111</v>
      </c>
      <c r="D2971" s="1">
        <v>3076425</v>
      </c>
      <c r="E2971" s="1" t="s">
        <v>6201</v>
      </c>
      <c r="F2971" s="1" t="s">
        <v>3010</v>
      </c>
      <c r="G2971" s="1" t="s">
        <v>6202</v>
      </c>
      <c r="H2971" s="1">
        <v>23660</v>
      </c>
      <c r="I2971" s="1">
        <v>162</v>
      </c>
      <c r="J2971" s="1" t="s">
        <v>773</v>
      </c>
      <c r="K2971" s="1" t="s">
        <v>774</v>
      </c>
      <c r="L2971" s="1">
        <v>8000000</v>
      </c>
      <c r="M2971" s="1">
        <v>2002</v>
      </c>
      <c r="N2971" s="1">
        <v>7.1</v>
      </c>
    </row>
    <row r="2972" spans="1:14" x14ac:dyDescent="0.25">
      <c r="A2972" s="2" t="s">
        <v>5252</v>
      </c>
      <c r="B2972" s="2">
        <v>45</v>
      </c>
      <c r="C2972" s="2">
        <v>79</v>
      </c>
      <c r="D2972" s="2">
        <v>2275557</v>
      </c>
      <c r="E2972" s="2" t="s">
        <v>246</v>
      </c>
      <c r="F2972" s="2" t="s">
        <v>335</v>
      </c>
      <c r="G2972" s="2" t="s">
        <v>6203</v>
      </c>
      <c r="H2972" s="2">
        <v>12561</v>
      </c>
      <c r="I2972" s="2">
        <v>102</v>
      </c>
      <c r="J2972" s="2" t="s">
        <v>19</v>
      </c>
      <c r="K2972" s="2" t="s">
        <v>20</v>
      </c>
      <c r="L2972" s="2">
        <v>8000000</v>
      </c>
      <c r="M2972" s="2">
        <v>1991</v>
      </c>
      <c r="N2972" s="2">
        <v>6</v>
      </c>
    </row>
    <row r="2973" spans="1:14" x14ac:dyDescent="0.25">
      <c r="A2973" s="1" t="s">
        <v>2331</v>
      </c>
      <c r="B2973" s="1">
        <v>49</v>
      </c>
      <c r="C2973" s="1">
        <v>104</v>
      </c>
      <c r="D2973" s="1">
        <v>1789892</v>
      </c>
      <c r="E2973" s="1" t="s">
        <v>557</v>
      </c>
      <c r="F2973" s="1" t="s">
        <v>445</v>
      </c>
      <c r="G2973" s="1" t="s">
        <v>6204</v>
      </c>
      <c r="H2973" s="1">
        <v>9494</v>
      </c>
      <c r="I2973" s="1">
        <v>109</v>
      </c>
      <c r="J2973" s="1" t="s">
        <v>19</v>
      </c>
      <c r="K2973" s="1" t="s">
        <v>432</v>
      </c>
      <c r="L2973" s="1">
        <v>8000000</v>
      </c>
      <c r="M2973" s="1">
        <v>1998</v>
      </c>
      <c r="N2973" s="1">
        <v>6.6</v>
      </c>
    </row>
    <row r="2974" spans="1:14" x14ac:dyDescent="0.25">
      <c r="A2974" s="2" t="s">
        <v>6205</v>
      </c>
      <c r="B2974" s="2">
        <v>163</v>
      </c>
      <c r="C2974" s="2">
        <v>101</v>
      </c>
      <c r="D2974" s="2">
        <v>6350058</v>
      </c>
      <c r="E2974" s="2" t="s">
        <v>753</v>
      </c>
      <c r="F2974" s="2" t="s">
        <v>474</v>
      </c>
      <c r="G2974" s="2" t="s">
        <v>6206</v>
      </c>
      <c r="H2974" s="2">
        <v>106098</v>
      </c>
      <c r="I2974" s="2">
        <v>150</v>
      </c>
      <c r="J2974" s="2" t="s">
        <v>19</v>
      </c>
      <c r="K2974" s="2" t="s">
        <v>20</v>
      </c>
      <c r="L2974" s="2">
        <v>8000000</v>
      </c>
      <c r="M2974" s="2">
        <v>2010</v>
      </c>
      <c r="N2974" s="2">
        <v>7.2</v>
      </c>
    </row>
    <row r="2975" spans="1:14" x14ac:dyDescent="0.25">
      <c r="A2975" s="1" t="s">
        <v>4136</v>
      </c>
      <c r="B2975" s="1">
        <v>163</v>
      </c>
      <c r="C2975" s="1">
        <v>113</v>
      </c>
      <c r="D2975" s="1">
        <v>1094798</v>
      </c>
      <c r="E2975" s="1" t="s">
        <v>1513</v>
      </c>
      <c r="F2975" s="1" t="s">
        <v>1230</v>
      </c>
      <c r="G2975" s="1" t="s">
        <v>6207</v>
      </c>
      <c r="H2975" s="1">
        <v>11158</v>
      </c>
      <c r="I2975" s="1">
        <v>73</v>
      </c>
      <c r="J2975" s="1" t="s">
        <v>19</v>
      </c>
      <c r="K2975" s="1" t="s">
        <v>31</v>
      </c>
      <c r="L2975" s="1">
        <v>7200000</v>
      </c>
      <c r="M2975" s="1">
        <v>2010</v>
      </c>
      <c r="N2975" s="1">
        <v>7.2</v>
      </c>
    </row>
    <row r="2976" spans="1:14" x14ac:dyDescent="0.25">
      <c r="A2976" s="2" t="s">
        <v>4799</v>
      </c>
      <c r="B2976" s="2">
        <v>90</v>
      </c>
      <c r="C2976" s="2">
        <v>92</v>
      </c>
      <c r="D2976" s="2">
        <v>1071240</v>
      </c>
      <c r="E2976" s="2" t="s">
        <v>817</v>
      </c>
      <c r="F2976" s="2" t="s">
        <v>254</v>
      </c>
      <c r="G2976" s="2" t="s">
        <v>6208</v>
      </c>
      <c r="H2976" s="2">
        <v>3571</v>
      </c>
      <c r="I2976" s="2">
        <v>34</v>
      </c>
      <c r="J2976" s="2" t="s">
        <v>19</v>
      </c>
      <c r="K2976" s="2" t="s">
        <v>31</v>
      </c>
      <c r="L2976" s="2">
        <v>8000000</v>
      </c>
      <c r="M2976" s="2">
        <v>2007</v>
      </c>
      <c r="N2976" s="2">
        <v>6.9</v>
      </c>
    </row>
    <row r="2977" spans="1:14" x14ac:dyDescent="0.25">
      <c r="A2977" s="1" t="s">
        <v>6209</v>
      </c>
      <c r="B2977" s="1">
        <v>23</v>
      </c>
      <c r="C2977" s="1">
        <v>106</v>
      </c>
      <c r="D2977" s="1">
        <v>532190</v>
      </c>
      <c r="E2977" s="1" t="s">
        <v>3128</v>
      </c>
      <c r="F2977" s="1" t="s">
        <v>2136</v>
      </c>
      <c r="G2977" s="1" t="s">
        <v>6210</v>
      </c>
      <c r="H2977" s="1">
        <v>5673</v>
      </c>
      <c r="I2977" s="1">
        <v>37</v>
      </c>
      <c r="J2977" s="1" t="s">
        <v>19</v>
      </c>
      <c r="K2977" s="1" t="s">
        <v>20</v>
      </c>
      <c r="L2977" s="1">
        <v>8000000</v>
      </c>
      <c r="M2977" s="1">
        <v>1997</v>
      </c>
      <c r="N2977" s="1">
        <v>6.8</v>
      </c>
    </row>
    <row r="2978" spans="1:14" x14ac:dyDescent="0.25">
      <c r="A2978" s="1" t="s">
        <v>6211</v>
      </c>
      <c r="B2978" s="1">
        <v>118</v>
      </c>
      <c r="C2978" s="1">
        <v>75</v>
      </c>
      <c r="D2978" s="1">
        <v>686383</v>
      </c>
      <c r="E2978" s="1" t="s">
        <v>356</v>
      </c>
      <c r="F2978" s="1" t="s">
        <v>6212</v>
      </c>
      <c r="G2978" s="1" t="s">
        <v>6213</v>
      </c>
      <c r="H2978" s="1">
        <v>22811</v>
      </c>
      <c r="I2978" s="1">
        <v>71</v>
      </c>
      <c r="J2978" s="1" t="s">
        <v>19</v>
      </c>
      <c r="K2978" s="1" t="s">
        <v>774</v>
      </c>
      <c r="L2978" s="1">
        <v>6500000</v>
      </c>
      <c r="M2978" s="1">
        <v>2009</v>
      </c>
      <c r="N2978" s="1">
        <v>7.7</v>
      </c>
    </row>
    <row r="2979" spans="1:14" x14ac:dyDescent="0.25">
      <c r="A2979" s="2" t="s">
        <v>6214</v>
      </c>
      <c r="B2979" s="2">
        <v>283</v>
      </c>
      <c r="C2979" s="2">
        <v>104</v>
      </c>
      <c r="D2979" s="2">
        <v>16168741</v>
      </c>
      <c r="E2979" s="2" t="s">
        <v>2836</v>
      </c>
      <c r="F2979" s="2" t="s">
        <v>820</v>
      </c>
      <c r="G2979" s="2" t="s">
        <v>6215</v>
      </c>
      <c r="H2979" s="2">
        <v>99430</v>
      </c>
      <c r="I2979" s="2">
        <v>182</v>
      </c>
      <c r="J2979" s="2" t="s">
        <v>19</v>
      </c>
      <c r="K2979" s="2" t="s">
        <v>20</v>
      </c>
      <c r="L2979" s="2">
        <v>8000000</v>
      </c>
      <c r="M2979" s="2">
        <v>2013</v>
      </c>
      <c r="N2979" s="2">
        <v>7.4</v>
      </c>
    </row>
    <row r="2980" spans="1:14" x14ac:dyDescent="0.25">
      <c r="A2980" s="1" t="s">
        <v>6216</v>
      </c>
      <c r="B2980" s="1">
        <v>74</v>
      </c>
      <c r="C2980" s="1">
        <v>108</v>
      </c>
      <c r="D2980" s="1">
        <v>568695</v>
      </c>
      <c r="E2980" s="1" t="s">
        <v>3854</v>
      </c>
      <c r="F2980" s="1" t="s">
        <v>1218</v>
      </c>
      <c r="G2980" s="1" t="s">
        <v>6217</v>
      </c>
      <c r="H2980" s="1">
        <v>16617</v>
      </c>
      <c r="I2980" s="1">
        <v>110</v>
      </c>
      <c r="J2980" s="1" t="s">
        <v>19</v>
      </c>
      <c r="K2980" s="1" t="s">
        <v>20</v>
      </c>
      <c r="L2980" s="1">
        <v>8000000</v>
      </c>
      <c r="M2980" s="1">
        <v>2005</v>
      </c>
      <c r="N2980" s="1">
        <v>6.5</v>
      </c>
    </row>
    <row r="2981" spans="1:14" x14ac:dyDescent="0.25">
      <c r="A2981" s="2" t="s">
        <v>6218</v>
      </c>
      <c r="B2981" s="2">
        <v>41</v>
      </c>
      <c r="C2981" s="2">
        <v>99</v>
      </c>
      <c r="D2981" s="2">
        <v>398420</v>
      </c>
      <c r="E2981" s="2" t="s">
        <v>1007</v>
      </c>
      <c r="F2981" s="2" t="s">
        <v>2865</v>
      </c>
      <c r="G2981" s="2" t="s">
        <v>6219</v>
      </c>
      <c r="H2981" s="2">
        <v>5049</v>
      </c>
      <c r="I2981" s="2">
        <v>48</v>
      </c>
      <c r="J2981" s="2" t="s">
        <v>19</v>
      </c>
      <c r="K2981" s="2" t="s">
        <v>20</v>
      </c>
      <c r="L2981" s="2">
        <v>8000000</v>
      </c>
      <c r="M2981" s="2">
        <v>2007</v>
      </c>
      <c r="N2981" s="2">
        <v>6.4</v>
      </c>
    </row>
    <row r="2982" spans="1:14" x14ac:dyDescent="0.25">
      <c r="A2982" s="2" t="s">
        <v>6220</v>
      </c>
      <c r="B2982" s="2">
        <v>66</v>
      </c>
      <c r="C2982" s="2">
        <v>109</v>
      </c>
      <c r="D2982" s="2">
        <v>336456</v>
      </c>
      <c r="E2982" s="2" t="s">
        <v>6221</v>
      </c>
      <c r="F2982" s="2" t="s">
        <v>55</v>
      </c>
      <c r="G2982" s="2" t="s">
        <v>6222</v>
      </c>
      <c r="H2982" s="2">
        <v>7116</v>
      </c>
      <c r="I2982" s="2">
        <v>79</v>
      </c>
      <c r="J2982" s="2" t="s">
        <v>19</v>
      </c>
      <c r="K2982" s="2" t="s">
        <v>20</v>
      </c>
      <c r="L2982" s="2">
        <v>8000000</v>
      </c>
      <c r="M2982" s="2">
        <v>2003</v>
      </c>
      <c r="N2982" s="2">
        <v>5.6</v>
      </c>
    </row>
    <row r="2983" spans="1:14" x14ac:dyDescent="0.25">
      <c r="A2983" s="2" t="s">
        <v>6223</v>
      </c>
      <c r="B2983" s="2">
        <v>140</v>
      </c>
      <c r="C2983" s="2">
        <v>93</v>
      </c>
      <c r="D2983" s="2">
        <v>298110</v>
      </c>
      <c r="E2983" s="2" t="s">
        <v>5692</v>
      </c>
      <c r="F2983" s="2" t="s">
        <v>6224</v>
      </c>
      <c r="G2983" s="2" t="s">
        <v>6225</v>
      </c>
      <c r="H2983" s="2">
        <v>25055</v>
      </c>
      <c r="I2983" s="2">
        <v>98</v>
      </c>
      <c r="J2983" s="2" t="s">
        <v>19</v>
      </c>
      <c r="K2983" s="2" t="s">
        <v>162</v>
      </c>
      <c r="L2983" s="2">
        <v>8000000</v>
      </c>
      <c r="M2983" s="2">
        <v>2006</v>
      </c>
      <c r="N2983" s="2">
        <v>6.8</v>
      </c>
    </row>
    <row r="2984" spans="1:14" x14ac:dyDescent="0.25">
      <c r="A2984" s="1" t="s">
        <v>2549</v>
      </c>
      <c r="B2984" s="1">
        <v>32</v>
      </c>
      <c r="C2984" s="1">
        <v>99</v>
      </c>
      <c r="D2984" s="1">
        <v>127144</v>
      </c>
      <c r="E2984" s="1" t="s">
        <v>753</v>
      </c>
      <c r="F2984" s="1" t="s">
        <v>672</v>
      </c>
      <c r="G2984" s="1" t="s">
        <v>6226</v>
      </c>
      <c r="H2984" s="1">
        <v>5159</v>
      </c>
      <c r="I2984" s="1">
        <v>27</v>
      </c>
      <c r="J2984" s="1" t="s">
        <v>19</v>
      </c>
      <c r="K2984" s="1" t="s">
        <v>20</v>
      </c>
      <c r="L2984" s="1">
        <v>8000000</v>
      </c>
      <c r="M2984" s="1">
        <v>2005</v>
      </c>
      <c r="N2984" s="1">
        <v>5.5</v>
      </c>
    </row>
    <row r="2985" spans="1:14" x14ac:dyDescent="0.25">
      <c r="A2985" s="2" t="s">
        <v>3136</v>
      </c>
      <c r="B2985" s="2">
        <v>68</v>
      </c>
      <c r="C2985" s="2">
        <v>98</v>
      </c>
      <c r="D2985" s="2">
        <v>117190</v>
      </c>
      <c r="E2985" s="2" t="s">
        <v>916</v>
      </c>
      <c r="F2985" s="2" t="s">
        <v>64</v>
      </c>
      <c r="G2985" s="2" t="s">
        <v>6227</v>
      </c>
      <c r="H2985" s="2">
        <v>29994</v>
      </c>
      <c r="I2985" s="2">
        <v>86</v>
      </c>
      <c r="J2985" s="2" t="s">
        <v>19</v>
      </c>
      <c r="K2985" s="2" t="s">
        <v>31</v>
      </c>
      <c r="L2985" s="2">
        <v>8000000</v>
      </c>
      <c r="M2985" s="2">
        <v>2010</v>
      </c>
      <c r="N2985" s="2">
        <v>6.9</v>
      </c>
    </row>
    <row r="2986" spans="1:14" x14ac:dyDescent="0.25">
      <c r="A2986" s="1" t="s">
        <v>6228</v>
      </c>
      <c r="B2986" s="1">
        <v>79</v>
      </c>
      <c r="C2986" s="1">
        <v>95</v>
      </c>
      <c r="D2986" s="1">
        <v>108662</v>
      </c>
      <c r="E2986" s="1" t="s">
        <v>3067</v>
      </c>
      <c r="F2986" s="1" t="s">
        <v>2708</v>
      </c>
      <c r="G2986" s="1" t="s">
        <v>6229</v>
      </c>
      <c r="H2986" s="1">
        <v>26849</v>
      </c>
      <c r="I2986" s="1">
        <v>107</v>
      </c>
      <c r="J2986" s="1" t="s">
        <v>19</v>
      </c>
      <c r="K2986" s="1" t="s">
        <v>20</v>
      </c>
      <c r="L2986" s="1">
        <v>8000000</v>
      </c>
      <c r="M2986" s="1">
        <v>2008</v>
      </c>
      <c r="N2986" s="1">
        <v>6</v>
      </c>
    </row>
    <row r="2987" spans="1:14" x14ac:dyDescent="0.25">
      <c r="A2987" s="1" t="s">
        <v>6230</v>
      </c>
      <c r="B2987" s="1">
        <v>26</v>
      </c>
      <c r="C2987" s="1">
        <v>107</v>
      </c>
      <c r="D2987" s="1">
        <v>53481</v>
      </c>
      <c r="E2987" s="1" t="s">
        <v>1100</v>
      </c>
      <c r="F2987" s="1" t="s">
        <v>447</v>
      </c>
      <c r="G2987" s="1" t="s">
        <v>6231</v>
      </c>
      <c r="H2987" s="1">
        <v>5557</v>
      </c>
      <c r="I2987" s="1">
        <v>34</v>
      </c>
      <c r="J2987" s="1" t="s">
        <v>19</v>
      </c>
      <c r="K2987" s="1" t="s">
        <v>20</v>
      </c>
      <c r="L2987" s="1">
        <v>8000000</v>
      </c>
      <c r="M2987" s="1">
        <v>2006</v>
      </c>
      <c r="N2987" s="1">
        <v>6.4</v>
      </c>
    </row>
    <row r="2988" spans="1:14" x14ac:dyDescent="0.25">
      <c r="A2988" s="2" t="s">
        <v>6232</v>
      </c>
      <c r="B2988" s="2">
        <v>100</v>
      </c>
      <c r="C2988" s="2">
        <v>102</v>
      </c>
      <c r="D2988" s="2">
        <v>23106</v>
      </c>
      <c r="E2988" s="2" t="s">
        <v>1540</v>
      </c>
      <c r="F2988" s="2" t="s">
        <v>1185</v>
      </c>
      <c r="G2988" s="2" t="s">
        <v>6233</v>
      </c>
      <c r="H2988" s="2">
        <v>9003</v>
      </c>
      <c r="I2988" s="2">
        <v>58</v>
      </c>
      <c r="J2988" s="2" t="s">
        <v>19</v>
      </c>
      <c r="K2988" s="2" t="s">
        <v>3185</v>
      </c>
      <c r="L2988" s="2">
        <v>50000000</v>
      </c>
      <c r="M2988" s="2">
        <v>2004</v>
      </c>
      <c r="N2988" s="2">
        <v>6.6</v>
      </c>
    </row>
    <row r="2989" spans="1:14" x14ac:dyDescent="0.25">
      <c r="A2989" s="1" t="s">
        <v>6234</v>
      </c>
      <c r="B2989" s="1">
        <v>56</v>
      </c>
      <c r="C2989" s="1">
        <v>97</v>
      </c>
      <c r="D2989" s="1">
        <v>52961</v>
      </c>
      <c r="E2989" s="1" t="s">
        <v>1671</v>
      </c>
      <c r="F2989" s="1" t="s">
        <v>6235</v>
      </c>
      <c r="G2989" s="1" t="s">
        <v>6236</v>
      </c>
      <c r="H2989" s="1">
        <v>2103</v>
      </c>
      <c r="I2989" s="1">
        <v>11</v>
      </c>
      <c r="J2989" s="1" t="s">
        <v>19</v>
      </c>
      <c r="K2989" s="1" t="s">
        <v>1748</v>
      </c>
      <c r="L2989" s="1">
        <v>8000000</v>
      </c>
      <c r="M2989" s="1">
        <v>2014</v>
      </c>
      <c r="N2989" s="1">
        <v>5.3</v>
      </c>
    </row>
    <row r="2990" spans="1:14" x14ac:dyDescent="0.25">
      <c r="A2990" s="2" t="s">
        <v>4750</v>
      </c>
      <c r="B2990" s="2">
        <v>150</v>
      </c>
      <c r="C2990" s="2">
        <v>124</v>
      </c>
      <c r="D2990" s="2">
        <v>439162</v>
      </c>
      <c r="E2990" s="2" t="s">
        <v>6237</v>
      </c>
      <c r="F2990" s="2" t="s">
        <v>6238</v>
      </c>
      <c r="G2990" s="2" t="s">
        <v>6239</v>
      </c>
      <c r="H2990" s="2">
        <v>106160</v>
      </c>
      <c r="I2990" s="2">
        <v>430</v>
      </c>
      <c r="J2990" s="2" t="s">
        <v>378</v>
      </c>
      <c r="K2990" s="2" t="s">
        <v>379</v>
      </c>
      <c r="L2990" s="2">
        <v>1100000000</v>
      </c>
      <c r="M2990" s="2">
        <v>1988</v>
      </c>
      <c r="N2990" s="2">
        <v>8.1</v>
      </c>
    </row>
    <row r="2991" spans="1:14" x14ac:dyDescent="0.25">
      <c r="A2991" s="1" t="s">
        <v>6240</v>
      </c>
      <c r="B2991" s="1">
        <v>85</v>
      </c>
      <c r="C2991" s="1">
        <v>90</v>
      </c>
      <c r="D2991" s="1">
        <v>671240</v>
      </c>
      <c r="E2991" s="1" t="s">
        <v>753</v>
      </c>
      <c r="F2991" s="1" t="s">
        <v>2470</v>
      </c>
      <c r="G2991" s="1" t="s">
        <v>6241</v>
      </c>
      <c r="H2991" s="1">
        <v>23023</v>
      </c>
      <c r="I2991" s="1">
        <v>149</v>
      </c>
      <c r="J2991" s="1" t="s">
        <v>19</v>
      </c>
      <c r="K2991" s="1" t="s">
        <v>31</v>
      </c>
      <c r="L2991" s="1">
        <v>7900000</v>
      </c>
      <c r="M2991" s="1">
        <v>2005</v>
      </c>
      <c r="N2991" s="1">
        <v>6.9</v>
      </c>
    </row>
    <row r="2992" spans="1:14" x14ac:dyDescent="0.25">
      <c r="A2992" s="1" t="s">
        <v>6242</v>
      </c>
      <c r="B2992" s="1">
        <v>21</v>
      </c>
      <c r="C2992" s="1">
        <v>90</v>
      </c>
      <c r="D2992" s="1">
        <v>882290</v>
      </c>
      <c r="E2992" s="1" t="s">
        <v>1703</v>
      </c>
      <c r="F2992" s="1" t="s">
        <v>272</v>
      </c>
      <c r="G2992" s="1" t="s">
        <v>6243</v>
      </c>
      <c r="H2992" s="1">
        <v>4792</v>
      </c>
      <c r="I2992" s="1">
        <v>43</v>
      </c>
      <c r="J2992" s="1" t="s">
        <v>19</v>
      </c>
      <c r="K2992" s="1" t="s">
        <v>220</v>
      </c>
      <c r="L2992" s="1">
        <v>10000000</v>
      </c>
      <c r="M2992" s="1">
        <v>1989</v>
      </c>
      <c r="N2992" s="1">
        <v>6.5</v>
      </c>
    </row>
    <row r="2993" spans="1:14" x14ac:dyDescent="0.25">
      <c r="A2993" s="1" t="s">
        <v>2853</v>
      </c>
      <c r="B2993" s="1">
        <v>61</v>
      </c>
      <c r="C2993" s="1">
        <v>99</v>
      </c>
      <c r="D2993" s="1">
        <v>106593296</v>
      </c>
      <c r="E2993" s="1" t="s">
        <v>1904</v>
      </c>
      <c r="F2993" s="1" t="s">
        <v>270</v>
      </c>
      <c r="G2993" s="1" t="s">
        <v>6244</v>
      </c>
      <c r="H2993" s="1">
        <v>72324</v>
      </c>
      <c r="I2993" s="1">
        <v>134</v>
      </c>
      <c r="J2993" s="1" t="s">
        <v>19</v>
      </c>
      <c r="K2993" s="1" t="s">
        <v>20</v>
      </c>
      <c r="L2993" s="1">
        <v>7500000</v>
      </c>
      <c r="M2993" s="1">
        <v>1989</v>
      </c>
      <c r="N2993" s="1">
        <v>7.4</v>
      </c>
    </row>
    <row r="2994" spans="1:14" x14ac:dyDescent="0.25">
      <c r="A2994" s="2" t="s">
        <v>3443</v>
      </c>
      <c r="B2994" s="2">
        <v>34</v>
      </c>
      <c r="C2994" s="2">
        <v>115</v>
      </c>
      <c r="D2994" s="2">
        <v>43490057</v>
      </c>
      <c r="E2994" s="2" t="s">
        <v>1289</v>
      </c>
      <c r="F2994" s="2" t="s">
        <v>920</v>
      </c>
      <c r="G2994" s="2" t="s">
        <v>6245</v>
      </c>
      <c r="H2994" s="2">
        <v>5275</v>
      </c>
      <c r="I2994" s="2">
        <v>30</v>
      </c>
      <c r="J2994" s="2" t="s">
        <v>19</v>
      </c>
      <c r="K2994" s="2" t="s">
        <v>20</v>
      </c>
      <c r="L2994" s="2">
        <v>7500000</v>
      </c>
      <c r="M2994" s="2">
        <v>1997</v>
      </c>
      <c r="N2994" s="2">
        <v>6.9</v>
      </c>
    </row>
    <row r="2995" spans="1:14" x14ac:dyDescent="0.25">
      <c r="A2995" s="1" t="s">
        <v>6246</v>
      </c>
      <c r="B2995" s="1">
        <v>62</v>
      </c>
      <c r="C2995" s="1">
        <v>89</v>
      </c>
      <c r="D2995" s="1">
        <v>32333860</v>
      </c>
      <c r="E2995" s="1" t="s">
        <v>1106</v>
      </c>
      <c r="F2995" s="1" t="s">
        <v>6247</v>
      </c>
      <c r="G2995" s="1" t="s">
        <v>6248</v>
      </c>
      <c r="H2995" s="1">
        <v>29843</v>
      </c>
      <c r="I2995" s="1">
        <v>81</v>
      </c>
      <c r="J2995" s="1" t="s">
        <v>3245</v>
      </c>
      <c r="K2995" s="1" t="s">
        <v>1867</v>
      </c>
      <c r="L2995" s="1">
        <v>7500000</v>
      </c>
      <c r="M2995" s="1">
        <v>1995</v>
      </c>
      <c r="N2995" s="1">
        <v>6.7</v>
      </c>
    </row>
    <row r="2996" spans="1:14" x14ac:dyDescent="0.25">
      <c r="A2996" s="1" t="s">
        <v>3600</v>
      </c>
      <c r="B2996" s="1">
        <v>239</v>
      </c>
      <c r="C2996" s="1">
        <v>92</v>
      </c>
      <c r="D2996" s="1">
        <v>24792061</v>
      </c>
      <c r="E2996" s="1" t="s">
        <v>1289</v>
      </c>
      <c r="F2996" s="1" t="s">
        <v>47</v>
      </c>
      <c r="G2996" s="1" t="s">
        <v>6249</v>
      </c>
      <c r="H2996" s="1">
        <v>191998</v>
      </c>
      <c r="I2996" s="1">
        <v>323</v>
      </c>
      <c r="J2996" s="1" t="s">
        <v>19</v>
      </c>
      <c r="K2996" s="1" t="s">
        <v>20</v>
      </c>
      <c r="L2996" s="1">
        <v>6500000</v>
      </c>
      <c r="M2996" s="1">
        <v>2005</v>
      </c>
      <c r="N2996" s="1">
        <v>7.6</v>
      </c>
    </row>
    <row r="2997" spans="1:14" x14ac:dyDescent="0.25">
      <c r="A2997" s="2" t="s">
        <v>6250</v>
      </c>
      <c r="B2997" s="2">
        <v>252</v>
      </c>
      <c r="C2997" s="2">
        <v>94</v>
      </c>
      <c r="D2997" s="2">
        <v>17544812</v>
      </c>
      <c r="E2997" s="2" t="s">
        <v>2914</v>
      </c>
      <c r="F2997" s="2" t="s">
        <v>1804</v>
      </c>
      <c r="G2997" s="2" t="s">
        <v>6251</v>
      </c>
      <c r="H2997" s="2">
        <v>69989</v>
      </c>
      <c r="I2997" s="2">
        <v>384</v>
      </c>
      <c r="J2997" s="2" t="s">
        <v>19</v>
      </c>
      <c r="K2997" s="2" t="s">
        <v>20</v>
      </c>
      <c r="L2997" s="2">
        <v>10000000</v>
      </c>
      <c r="M2997" s="2">
        <v>2007</v>
      </c>
      <c r="N2997" s="2">
        <v>5.4</v>
      </c>
    </row>
    <row r="2998" spans="1:14" x14ac:dyDescent="0.25">
      <c r="A2998" s="1" t="s">
        <v>5267</v>
      </c>
      <c r="B2998" s="1">
        <v>278</v>
      </c>
      <c r="C2998" s="1">
        <v>100</v>
      </c>
      <c r="D2998" s="1">
        <v>12574715</v>
      </c>
      <c r="E2998" s="1" t="s">
        <v>1671</v>
      </c>
      <c r="F2998" s="1" t="s">
        <v>411</v>
      </c>
      <c r="G2998" s="1" t="s">
        <v>6252</v>
      </c>
      <c r="H2998" s="1">
        <v>112138</v>
      </c>
      <c r="I2998" s="1">
        <v>237</v>
      </c>
      <c r="J2998" s="1" t="s">
        <v>19</v>
      </c>
      <c r="K2998" s="1" t="s">
        <v>31</v>
      </c>
      <c r="L2998" s="1">
        <v>4500000</v>
      </c>
      <c r="M2998" s="1">
        <v>2009</v>
      </c>
      <c r="N2998" s="1">
        <v>7.3</v>
      </c>
    </row>
    <row r="2999" spans="1:14" x14ac:dyDescent="0.25">
      <c r="A2999" s="1" t="s">
        <v>6253</v>
      </c>
      <c r="B2999" s="1">
        <v>9</v>
      </c>
      <c r="C2999" s="1">
        <v>109</v>
      </c>
      <c r="D2999" s="1">
        <v>5100000</v>
      </c>
      <c r="E2999" s="1" t="s">
        <v>753</v>
      </c>
      <c r="F2999" s="1" t="s">
        <v>1112</v>
      </c>
      <c r="G2999" s="1" t="s">
        <v>6254</v>
      </c>
      <c r="H2999" s="1">
        <v>6595</v>
      </c>
      <c r="I2999" s="1">
        <v>61</v>
      </c>
      <c r="J2999" s="1" t="s">
        <v>19</v>
      </c>
      <c r="K2999" s="1" t="s">
        <v>31</v>
      </c>
      <c r="L2999" s="1">
        <v>7500000</v>
      </c>
      <c r="M2999" s="1">
        <v>1984</v>
      </c>
      <c r="N2999" s="1">
        <v>6</v>
      </c>
    </row>
    <row r="3000" spans="1:14" x14ac:dyDescent="0.25">
      <c r="A3000" s="2" t="s">
        <v>4060</v>
      </c>
      <c r="B3000" s="2">
        <v>127</v>
      </c>
      <c r="C3000" s="2">
        <v>105</v>
      </c>
      <c r="D3000" s="2">
        <v>10460089</v>
      </c>
      <c r="E3000" s="2" t="s">
        <v>1110</v>
      </c>
      <c r="F3000" s="2" t="s">
        <v>844</v>
      </c>
      <c r="G3000" s="2" t="s">
        <v>6255</v>
      </c>
      <c r="H3000" s="2">
        <v>34098</v>
      </c>
      <c r="I3000" s="2">
        <v>214</v>
      </c>
      <c r="J3000" s="2" t="s">
        <v>19</v>
      </c>
      <c r="K3000" s="2" t="s">
        <v>20</v>
      </c>
      <c r="L3000" s="2">
        <v>7500000</v>
      </c>
      <c r="M3000" s="2">
        <v>2002</v>
      </c>
      <c r="N3000" s="2">
        <v>7.2</v>
      </c>
    </row>
    <row r="3001" spans="1:14" x14ac:dyDescent="0.25">
      <c r="A3001" s="1" t="s">
        <v>3773</v>
      </c>
      <c r="B3001" s="1">
        <v>9</v>
      </c>
      <c r="C3001" s="1">
        <v>102</v>
      </c>
      <c r="D3001" s="1">
        <v>4239767</v>
      </c>
      <c r="E3001" s="1" t="s">
        <v>2139</v>
      </c>
      <c r="F3001" s="1" t="s">
        <v>6256</v>
      </c>
      <c r="G3001" s="1" t="s">
        <v>6257</v>
      </c>
      <c r="H3001" s="1">
        <v>3709</v>
      </c>
      <c r="I3001" s="1">
        <v>83</v>
      </c>
      <c r="J3001" s="1" t="s">
        <v>19</v>
      </c>
      <c r="K3001" s="1" t="s">
        <v>162</v>
      </c>
      <c r="L3001" s="1">
        <v>7500000</v>
      </c>
      <c r="M3001" s="1">
        <v>2002</v>
      </c>
      <c r="N3001" s="1">
        <v>6</v>
      </c>
    </row>
    <row r="3002" spans="1:14" x14ac:dyDescent="0.25">
      <c r="A3002" s="2" t="s">
        <v>6258</v>
      </c>
      <c r="B3002" s="2">
        <v>35</v>
      </c>
      <c r="C3002" s="2">
        <v>97</v>
      </c>
      <c r="D3002" s="2">
        <v>4131640</v>
      </c>
      <c r="E3002" s="2" t="s">
        <v>557</v>
      </c>
      <c r="F3002" s="2" t="s">
        <v>892</v>
      </c>
      <c r="G3002" s="2" t="s">
        <v>6259</v>
      </c>
      <c r="H3002" s="2">
        <v>5463</v>
      </c>
      <c r="I3002" s="2">
        <v>20</v>
      </c>
      <c r="J3002" s="2" t="s">
        <v>19</v>
      </c>
      <c r="K3002" s="2" t="s">
        <v>20</v>
      </c>
      <c r="L3002" s="2">
        <v>7500000</v>
      </c>
      <c r="M3002" s="2">
        <v>2008</v>
      </c>
      <c r="N3002" s="2">
        <v>3.1</v>
      </c>
    </row>
    <row r="3003" spans="1:14" x14ac:dyDescent="0.25">
      <c r="A3003" s="1" t="s">
        <v>6260</v>
      </c>
      <c r="B3003" s="1">
        <v>6</v>
      </c>
      <c r="C3003" s="1">
        <v>118</v>
      </c>
      <c r="D3003" s="1">
        <v>3347439</v>
      </c>
      <c r="E3003" s="1" t="s">
        <v>129</v>
      </c>
      <c r="F3003" s="1" t="s">
        <v>6261</v>
      </c>
      <c r="G3003" s="1" t="s">
        <v>6262</v>
      </c>
      <c r="H3003" s="1">
        <v>833</v>
      </c>
      <c r="I3003" s="1">
        <v>33</v>
      </c>
      <c r="J3003" s="1" t="s">
        <v>19</v>
      </c>
      <c r="K3003" s="1" t="s">
        <v>20</v>
      </c>
      <c r="L3003" s="1">
        <v>7500000</v>
      </c>
      <c r="M3003" s="1">
        <v>2004</v>
      </c>
      <c r="N3003" s="1">
        <v>6.9</v>
      </c>
    </row>
    <row r="3004" spans="1:14" x14ac:dyDescent="0.25">
      <c r="A3004" s="2" t="s">
        <v>5612</v>
      </c>
      <c r="B3004" s="2">
        <v>192</v>
      </c>
      <c r="C3004" s="2">
        <v>92</v>
      </c>
      <c r="D3004" s="2">
        <v>10814185</v>
      </c>
      <c r="E3004" s="2" t="s">
        <v>2047</v>
      </c>
      <c r="F3004" s="2" t="s">
        <v>47</v>
      </c>
      <c r="G3004" s="2" t="s">
        <v>6263</v>
      </c>
      <c r="H3004" s="2">
        <v>37530</v>
      </c>
      <c r="I3004" s="2">
        <v>106</v>
      </c>
      <c r="J3004" s="2" t="s">
        <v>19</v>
      </c>
      <c r="K3004" s="2" t="s">
        <v>20</v>
      </c>
      <c r="L3004" s="2">
        <v>8000000</v>
      </c>
      <c r="M3004" s="2">
        <v>2009</v>
      </c>
      <c r="N3004" s="2">
        <v>6.2</v>
      </c>
    </row>
    <row r="3005" spans="1:14" x14ac:dyDescent="0.25">
      <c r="A3005" s="2" t="s">
        <v>6264</v>
      </c>
      <c r="B3005" s="2">
        <v>38</v>
      </c>
      <c r="C3005" s="2">
        <v>103</v>
      </c>
      <c r="D3005" s="2">
        <v>206400</v>
      </c>
      <c r="E3005" s="2" t="s">
        <v>6163</v>
      </c>
      <c r="F3005" s="2" t="s">
        <v>3801</v>
      </c>
      <c r="G3005" s="2" t="s">
        <v>6265</v>
      </c>
      <c r="H3005" s="2">
        <v>1439</v>
      </c>
      <c r="I3005" s="2">
        <v>26</v>
      </c>
      <c r="J3005" s="2" t="s">
        <v>773</v>
      </c>
      <c r="K3005" s="2" t="s">
        <v>774</v>
      </c>
      <c r="L3005" s="2">
        <v>50000000</v>
      </c>
      <c r="M3005" s="2">
        <v>2001</v>
      </c>
      <c r="N3005" s="2">
        <v>6.9</v>
      </c>
    </row>
    <row r="3006" spans="1:14" x14ac:dyDescent="0.25">
      <c r="A3006" s="1" t="s">
        <v>4028</v>
      </c>
      <c r="B3006" s="1">
        <v>133</v>
      </c>
      <c r="C3006" s="1">
        <v>93</v>
      </c>
      <c r="D3006" s="1">
        <v>197148</v>
      </c>
      <c r="E3006" s="1" t="s">
        <v>6266</v>
      </c>
      <c r="F3006" s="1" t="s">
        <v>40</v>
      </c>
      <c r="G3006" s="1" t="s">
        <v>6267</v>
      </c>
      <c r="H3006" s="1">
        <v>18109</v>
      </c>
      <c r="I3006" s="1">
        <v>150</v>
      </c>
      <c r="J3006" s="1" t="s">
        <v>19</v>
      </c>
      <c r="K3006" s="1" t="s">
        <v>31</v>
      </c>
      <c r="L3006" s="1">
        <v>7500000</v>
      </c>
      <c r="M3006" s="1">
        <v>2003</v>
      </c>
      <c r="N3006" s="1">
        <v>6.3</v>
      </c>
    </row>
    <row r="3007" spans="1:14" x14ac:dyDescent="0.25">
      <c r="A3007" s="2" t="s">
        <v>6268</v>
      </c>
      <c r="B3007" s="2">
        <v>222</v>
      </c>
      <c r="C3007" s="2">
        <v>113</v>
      </c>
      <c r="D3007" s="2">
        <v>3014541</v>
      </c>
      <c r="E3007" s="2" t="s">
        <v>1671</v>
      </c>
      <c r="F3007" s="2" t="s">
        <v>5704</v>
      </c>
      <c r="G3007" s="2" t="s">
        <v>6269</v>
      </c>
      <c r="H3007" s="2">
        <v>19616</v>
      </c>
      <c r="I3007" s="2">
        <v>98</v>
      </c>
      <c r="J3007" s="2" t="s">
        <v>19</v>
      </c>
      <c r="K3007" s="2" t="s">
        <v>31</v>
      </c>
      <c r="L3007" s="2">
        <v>8000000</v>
      </c>
      <c r="M3007" s="2">
        <v>2011</v>
      </c>
      <c r="N3007" s="2">
        <v>6.7</v>
      </c>
    </row>
    <row r="3008" spans="1:14" x14ac:dyDescent="0.25">
      <c r="A3008" s="2" t="s">
        <v>6270</v>
      </c>
      <c r="B3008" s="2">
        <v>16</v>
      </c>
      <c r="C3008" s="2">
        <v>153</v>
      </c>
      <c r="D3008" s="2">
        <v>872643</v>
      </c>
      <c r="E3008" s="2" t="s">
        <v>1370</v>
      </c>
      <c r="F3008" s="2" t="s">
        <v>6271</v>
      </c>
      <c r="G3008" s="2" t="s">
        <v>6272</v>
      </c>
      <c r="H3008" s="2">
        <v>2909</v>
      </c>
      <c r="I3008" s="2">
        <v>37</v>
      </c>
      <c r="J3008" s="2" t="s">
        <v>2596</v>
      </c>
      <c r="K3008" s="2" t="s">
        <v>20</v>
      </c>
      <c r="L3008" s="2">
        <v>6000000</v>
      </c>
      <c r="M3008" s="2">
        <v>2007</v>
      </c>
      <c r="N3008" s="2">
        <v>5.4</v>
      </c>
    </row>
    <row r="3009" spans="1:14" x14ac:dyDescent="0.25">
      <c r="A3009" s="1" t="s">
        <v>6273</v>
      </c>
      <c r="B3009" s="1">
        <v>242</v>
      </c>
      <c r="C3009" s="1">
        <v>89</v>
      </c>
      <c r="D3009" s="1">
        <v>4443403</v>
      </c>
      <c r="E3009" s="1" t="s">
        <v>6274</v>
      </c>
      <c r="F3009" s="1" t="s">
        <v>3010</v>
      </c>
      <c r="G3009" s="1" t="s">
        <v>6275</v>
      </c>
      <c r="H3009" s="1">
        <v>70194</v>
      </c>
      <c r="I3009" s="1">
        <v>158</v>
      </c>
      <c r="J3009" s="1" t="s">
        <v>773</v>
      </c>
      <c r="K3009" s="1" t="s">
        <v>774</v>
      </c>
      <c r="L3009" s="1">
        <v>7300000</v>
      </c>
      <c r="M3009" s="1">
        <v>2007</v>
      </c>
      <c r="N3009" s="1">
        <v>8</v>
      </c>
    </row>
    <row r="3010" spans="1:14" x14ac:dyDescent="0.25">
      <c r="A3010" s="2" t="s">
        <v>5199</v>
      </c>
      <c r="B3010" s="2">
        <v>253</v>
      </c>
      <c r="C3010" s="2">
        <v>118</v>
      </c>
      <c r="D3010" s="2">
        <v>1330827</v>
      </c>
      <c r="E3010" s="2" t="s">
        <v>2571</v>
      </c>
      <c r="F3010" s="2" t="s">
        <v>336</v>
      </c>
      <c r="G3010" s="2" t="s">
        <v>6276</v>
      </c>
      <c r="H3010" s="2">
        <v>9866</v>
      </c>
      <c r="I3010" s="2">
        <v>73</v>
      </c>
      <c r="J3010" s="2" t="s">
        <v>19</v>
      </c>
      <c r="K3010" s="2" t="s">
        <v>774</v>
      </c>
      <c r="L3010" s="2">
        <v>7000000</v>
      </c>
      <c r="M3010" s="2">
        <v>2016</v>
      </c>
      <c r="N3010" s="2">
        <v>7</v>
      </c>
    </row>
    <row r="3011" spans="1:14" x14ac:dyDescent="0.25">
      <c r="A3011" s="1" t="s">
        <v>6277</v>
      </c>
      <c r="B3011" s="1">
        <v>224</v>
      </c>
      <c r="C3011" s="1">
        <v>97</v>
      </c>
      <c r="D3011" s="1">
        <v>1818681</v>
      </c>
      <c r="E3011" s="1" t="s">
        <v>268</v>
      </c>
      <c r="F3011" s="1" t="s">
        <v>1431</v>
      </c>
      <c r="G3011" s="1" t="s">
        <v>6278</v>
      </c>
      <c r="H3011" s="1">
        <v>74435</v>
      </c>
      <c r="I3011" s="1">
        <v>224</v>
      </c>
      <c r="J3011" s="1" t="s">
        <v>19</v>
      </c>
      <c r="K3011" s="1" t="s">
        <v>31</v>
      </c>
      <c r="L3011" s="1">
        <v>7300000</v>
      </c>
      <c r="M3011" s="1">
        <v>2009</v>
      </c>
      <c r="N3011" s="1">
        <v>7.2</v>
      </c>
    </row>
    <row r="3012" spans="1:14" x14ac:dyDescent="0.25">
      <c r="A3012" s="2" t="s">
        <v>44</v>
      </c>
      <c r="B3012" s="2">
        <v>392</v>
      </c>
      <c r="C3012" s="2">
        <v>156</v>
      </c>
      <c r="D3012" s="2">
        <v>336530303</v>
      </c>
      <c r="E3012" s="2" t="s">
        <v>46</v>
      </c>
      <c r="F3012" s="2" t="s">
        <v>47</v>
      </c>
      <c r="G3012" s="2" t="s">
        <v>48</v>
      </c>
      <c r="H3012" s="2">
        <v>383071</v>
      </c>
      <c r="I3012" s="2">
        <v>1902</v>
      </c>
      <c r="J3012" s="2" t="s">
        <v>19</v>
      </c>
      <c r="K3012" s="2" t="s">
        <v>20</v>
      </c>
      <c r="L3012" s="2">
        <v>258000000</v>
      </c>
      <c r="M3012" s="2">
        <v>2007</v>
      </c>
      <c r="N3012" s="2">
        <v>6.2</v>
      </c>
    </row>
    <row r="3013" spans="1:14" x14ac:dyDescent="0.25">
      <c r="A3013" s="1" t="s">
        <v>6279</v>
      </c>
      <c r="B3013" s="1">
        <v>39</v>
      </c>
      <c r="C3013" s="1">
        <v>100</v>
      </c>
      <c r="D3013" s="1">
        <v>12610552</v>
      </c>
      <c r="E3013" s="1" t="s">
        <v>159</v>
      </c>
      <c r="F3013" s="1" t="s">
        <v>6280</v>
      </c>
      <c r="G3013" s="1" t="s">
        <v>6281</v>
      </c>
      <c r="H3013" s="1">
        <v>4682</v>
      </c>
      <c r="I3013" s="1">
        <v>206</v>
      </c>
      <c r="J3013" s="1" t="s">
        <v>19</v>
      </c>
      <c r="K3013" s="1" t="s">
        <v>20</v>
      </c>
      <c r="L3013" s="1">
        <v>7500000</v>
      </c>
      <c r="M3013" s="1">
        <v>1999</v>
      </c>
      <c r="N3013" s="1">
        <v>3.5</v>
      </c>
    </row>
    <row r="3014" spans="1:14" x14ac:dyDescent="0.25">
      <c r="A3014" s="2" t="s">
        <v>3600</v>
      </c>
      <c r="B3014" s="2">
        <v>387</v>
      </c>
      <c r="C3014" s="2">
        <v>96</v>
      </c>
      <c r="D3014" s="2">
        <v>143492840</v>
      </c>
      <c r="E3014" s="2" t="s">
        <v>753</v>
      </c>
      <c r="F3014" s="2" t="s">
        <v>47</v>
      </c>
      <c r="G3014" s="2" t="s">
        <v>6282</v>
      </c>
      <c r="H3014" s="2">
        <v>414335</v>
      </c>
      <c r="I3014" s="2">
        <v>881</v>
      </c>
      <c r="J3014" s="2" t="s">
        <v>19</v>
      </c>
      <c r="K3014" s="2" t="s">
        <v>20</v>
      </c>
      <c r="L3014" s="2">
        <v>7500000</v>
      </c>
      <c r="M3014" s="2">
        <v>2007</v>
      </c>
      <c r="N3014" s="2">
        <v>7.5</v>
      </c>
    </row>
    <row r="3015" spans="1:14" x14ac:dyDescent="0.25">
      <c r="A3015" s="2" t="s">
        <v>6284</v>
      </c>
      <c r="B3015" s="2">
        <v>120</v>
      </c>
      <c r="C3015" s="2">
        <v>120</v>
      </c>
      <c r="D3015" s="2">
        <v>43800000</v>
      </c>
      <c r="E3015" s="2" t="s">
        <v>28</v>
      </c>
      <c r="F3015" s="2" t="s">
        <v>599</v>
      </c>
      <c r="G3015" s="2" t="s">
        <v>6285</v>
      </c>
      <c r="H3015" s="2">
        <v>74249</v>
      </c>
      <c r="I3015" s="2">
        <v>276</v>
      </c>
      <c r="J3015" s="2" t="s">
        <v>19</v>
      </c>
      <c r="K3015" s="2" t="s">
        <v>31</v>
      </c>
      <c r="L3015" s="2">
        <v>7200000</v>
      </c>
      <c r="M3015" s="2">
        <v>1971</v>
      </c>
      <c r="N3015" s="2">
        <v>6.7</v>
      </c>
    </row>
    <row r="3016" spans="1:14" x14ac:dyDescent="0.25">
      <c r="A3016" s="1" t="s">
        <v>2289</v>
      </c>
      <c r="B3016" s="1">
        <v>208</v>
      </c>
      <c r="C3016" s="1">
        <v>175</v>
      </c>
      <c r="D3016" s="1">
        <v>134821952</v>
      </c>
      <c r="E3016" s="1" t="s">
        <v>1007</v>
      </c>
      <c r="F3016" s="1" t="s">
        <v>1222</v>
      </c>
      <c r="G3016" s="1" t="s">
        <v>6286</v>
      </c>
      <c r="H3016" s="1">
        <v>1155770</v>
      </c>
      <c r="I3016" s="1">
        <v>2238</v>
      </c>
      <c r="J3016" s="1" t="s">
        <v>19</v>
      </c>
      <c r="K3016" s="1" t="s">
        <v>20</v>
      </c>
      <c r="L3016" s="1">
        <v>6000000</v>
      </c>
      <c r="M3016" s="1">
        <v>1972</v>
      </c>
      <c r="N3016" s="1">
        <v>9.1999999999999993</v>
      </c>
    </row>
    <row r="3017" spans="1:14" x14ac:dyDescent="0.25">
      <c r="A3017" s="2" t="s">
        <v>2428</v>
      </c>
      <c r="B3017" s="2">
        <v>51</v>
      </c>
      <c r="C3017" s="2">
        <v>95</v>
      </c>
      <c r="D3017" s="2">
        <v>94900000</v>
      </c>
      <c r="E3017" s="2" t="s">
        <v>3462</v>
      </c>
      <c r="F3017" s="2" t="s">
        <v>2776</v>
      </c>
      <c r="G3017" s="2" t="s">
        <v>6287</v>
      </c>
      <c r="H3017" s="2">
        <v>35172</v>
      </c>
      <c r="I3017" s="2">
        <v>128</v>
      </c>
      <c r="J3017" s="2" t="s">
        <v>19</v>
      </c>
      <c r="K3017" s="2" t="s">
        <v>20</v>
      </c>
      <c r="L3017" s="2">
        <v>4000000</v>
      </c>
      <c r="M3017" s="2">
        <v>1983</v>
      </c>
      <c r="N3017" s="2">
        <v>6.1</v>
      </c>
    </row>
    <row r="3018" spans="1:14" x14ac:dyDescent="0.25">
      <c r="A3018" s="1" t="s">
        <v>106</v>
      </c>
      <c r="B3018" s="1">
        <v>331</v>
      </c>
      <c r="C3018" s="1">
        <v>95</v>
      </c>
      <c r="D3018" s="1">
        <v>32391374</v>
      </c>
      <c r="E3018" s="1" t="s">
        <v>753</v>
      </c>
      <c r="F3018" s="1" t="s">
        <v>37</v>
      </c>
      <c r="G3018" s="1" t="s">
        <v>6288</v>
      </c>
      <c r="H3018" s="1">
        <v>376600</v>
      </c>
      <c r="I3018" s="1">
        <v>494</v>
      </c>
      <c r="J3018" s="1" t="s">
        <v>19</v>
      </c>
      <c r="K3018" s="1" t="s">
        <v>20</v>
      </c>
      <c r="L3018" s="1">
        <v>7500000</v>
      </c>
      <c r="M3018" s="1">
        <v>2009</v>
      </c>
      <c r="N3018" s="1">
        <v>7.7</v>
      </c>
    </row>
    <row r="3019" spans="1:14" x14ac:dyDescent="0.25">
      <c r="A3019" s="2" t="s">
        <v>5687</v>
      </c>
      <c r="B3019" s="2">
        <v>83</v>
      </c>
      <c r="C3019" s="2">
        <v>121</v>
      </c>
      <c r="D3019" s="2">
        <v>40158000</v>
      </c>
      <c r="E3019" s="2" t="s">
        <v>3462</v>
      </c>
      <c r="F3019" s="2" t="s">
        <v>1071</v>
      </c>
      <c r="G3019" s="2" t="s">
        <v>6289</v>
      </c>
      <c r="H3019" s="2">
        <v>63931</v>
      </c>
      <c r="I3019" s="2">
        <v>241</v>
      </c>
      <c r="J3019" s="2" t="s">
        <v>19</v>
      </c>
      <c r="K3019" s="2" t="s">
        <v>105</v>
      </c>
      <c r="L3019" s="2">
        <v>7000000</v>
      </c>
      <c r="M3019" s="2">
        <v>1993</v>
      </c>
      <c r="N3019" s="2">
        <v>7.6</v>
      </c>
    </row>
    <row r="3020" spans="1:14" x14ac:dyDescent="0.25">
      <c r="A3020" s="1" t="s">
        <v>807</v>
      </c>
      <c r="B3020" s="1">
        <v>324</v>
      </c>
      <c r="C3020" s="1">
        <v>110</v>
      </c>
      <c r="D3020" s="1">
        <v>113709992</v>
      </c>
      <c r="E3020" s="1" t="s">
        <v>1289</v>
      </c>
      <c r="F3020" s="1" t="s">
        <v>260</v>
      </c>
      <c r="G3020" s="1" t="s">
        <v>6290</v>
      </c>
      <c r="H3020" s="1">
        <v>108843</v>
      </c>
      <c r="I3020" s="1">
        <v>281</v>
      </c>
      <c r="J3020" s="1" t="s">
        <v>19</v>
      </c>
      <c r="K3020" s="1" t="s">
        <v>20</v>
      </c>
      <c r="L3020" s="1">
        <v>7000000</v>
      </c>
      <c r="M3020" s="1">
        <v>2012</v>
      </c>
      <c r="N3020" s="1">
        <v>6.1</v>
      </c>
    </row>
    <row r="3021" spans="1:14" x14ac:dyDescent="0.25">
      <c r="A3021" s="2" t="s">
        <v>490</v>
      </c>
      <c r="B3021" s="2">
        <v>140</v>
      </c>
      <c r="C3021" s="2">
        <v>96</v>
      </c>
      <c r="D3021" s="2">
        <v>32131483</v>
      </c>
      <c r="E3021" s="2" t="s">
        <v>1498</v>
      </c>
      <c r="F3021" s="2" t="s">
        <v>826</v>
      </c>
      <c r="G3021" s="2" t="s">
        <v>6291</v>
      </c>
      <c r="H3021" s="2">
        <v>25870</v>
      </c>
      <c r="I3021" s="2">
        <v>369</v>
      </c>
      <c r="J3021" s="2" t="s">
        <v>19</v>
      </c>
      <c r="K3021" s="2" t="s">
        <v>20</v>
      </c>
      <c r="L3021" s="2">
        <v>11000000</v>
      </c>
      <c r="M3021" s="2">
        <v>2003</v>
      </c>
      <c r="N3021" s="2">
        <v>4.9000000000000004</v>
      </c>
    </row>
    <row r="3022" spans="1:14" x14ac:dyDescent="0.25">
      <c r="A3022" s="1" t="s">
        <v>6284</v>
      </c>
      <c r="B3022" s="1">
        <v>136</v>
      </c>
      <c r="C3022" s="1">
        <v>121</v>
      </c>
      <c r="D3022" s="1">
        <v>35400000</v>
      </c>
      <c r="E3022" s="1" t="s">
        <v>28</v>
      </c>
      <c r="F3022" s="1" t="s">
        <v>3671</v>
      </c>
      <c r="G3022" s="1" t="s">
        <v>6292</v>
      </c>
      <c r="H3022" s="1">
        <v>74957</v>
      </c>
      <c r="I3022" s="1">
        <v>251</v>
      </c>
      <c r="J3022" s="1" t="s">
        <v>19</v>
      </c>
      <c r="K3022" s="1" t="s">
        <v>31</v>
      </c>
      <c r="L3022" s="1">
        <v>7000000</v>
      </c>
      <c r="M3022" s="1">
        <v>1973</v>
      </c>
      <c r="N3022" s="1">
        <v>6.8</v>
      </c>
    </row>
    <row r="3023" spans="1:14" x14ac:dyDescent="0.25">
      <c r="A3023" s="2" t="s">
        <v>1951</v>
      </c>
      <c r="B3023" s="2">
        <v>79</v>
      </c>
      <c r="C3023" s="2">
        <v>95</v>
      </c>
      <c r="D3023" s="2">
        <v>34099640</v>
      </c>
      <c r="E3023" s="2" t="s">
        <v>3515</v>
      </c>
      <c r="F3023" s="2" t="s">
        <v>710</v>
      </c>
      <c r="G3023" s="2" t="s">
        <v>6293</v>
      </c>
      <c r="H3023" s="2">
        <v>16651</v>
      </c>
      <c r="I3023" s="2">
        <v>149</v>
      </c>
      <c r="J3023" s="2" t="s">
        <v>19</v>
      </c>
      <c r="K3023" s="2" t="s">
        <v>20</v>
      </c>
      <c r="L3023" s="2">
        <v>5000000</v>
      </c>
      <c r="M3023" s="2">
        <v>2000</v>
      </c>
      <c r="N3023" s="2">
        <v>7</v>
      </c>
    </row>
    <row r="3024" spans="1:14" x14ac:dyDescent="0.25">
      <c r="A3024" s="2" t="s">
        <v>5884</v>
      </c>
      <c r="B3024" s="2">
        <v>52</v>
      </c>
      <c r="C3024" s="2">
        <v>112</v>
      </c>
      <c r="D3024" s="2">
        <v>37295394</v>
      </c>
      <c r="E3024" s="2" t="s">
        <v>1289</v>
      </c>
      <c r="F3024" s="2" t="s">
        <v>2007</v>
      </c>
      <c r="G3024" s="2" t="s">
        <v>6294</v>
      </c>
      <c r="H3024" s="2">
        <v>7973</v>
      </c>
      <c r="I3024" s="2">
        <v>59</v>
      </c>
      <c r="J3024" s="2" t="s">
        <v>19</v>
      </c>
      <c r="K3024" s="2" t="s">
        <v>20</v>
      </c>
      <c r="L3024" s="2">
        <v>6600000</v>
      </c>
      <c r="M3024" s="2">
        <v>2011</v>
      </c>
      <c r="N3024" s="2">
        <v>5.7</v>
      </c>
    </row>
    <row r="3025" spans="1:14" x14ac:dyDescent="0.25">
      <c r="A3025" s="1" t="s">
        <v>218</v>
      </c>
      <c r="B3025" s="1">
        <v>490</v>
      </c>
      <c r="C3025" s="1">
        <v>143</v>
      </c>
      <c r="D3025" s="1">
        <v>144812796</v>
      </c>
      <c r="E3025" s="1" t="s">
        <v>129</v>
      </c>
      <c r="F3025" s="1" t="s">
        <v>130</v>
      </c>
      <c r="G3025" s="1" t="s">
        <v>219</v>
      </c>
      <c r="H3025" s="1">
        <v>362933</v>
      </c>
      <c r="I3025" s="1">
        <v>753</v>
      </c>
      <c r="J3025" s="1" t="s">
        <v>19</v>
      </c>
      <c r="K3025" s="1" t="s">
        <v>220</v>
      </c>
      <c r="L3025" s="1">
        <v>105000000</v>
      </c>
      <c r="M3025" s="1">
        <v>2013</v>
      </c>
      <c r="N3025" s="1">
        <v>7.3</v>
      </c>
    </row>
    <row r="3026" spans="1:14" x14ac:dyDescent="0.25">
      <c r="A3026" s="2" t="s">
        <v>1667</v>
      </c>
      <c r="B3026" s="2">
        <v>351</v>
      </c>
      <c r="C3026" s="2">
        <v>93</v>
      </c>
      <c r="D3026" s="2">
        <v>31501218</v>
      </c>
      <c r="E3026" s="2" t="s">
        <v>2726</v>
      </c>
      <c r="F3026" s="2" t="s">
        <v>55</v>
      </c>
      <c r="G3026" s="2" t="s">
        <v>6295</v>
      </c>
      <c r="H3026" s="2">
        <v>84070</v>
      </c>
      <c r="I3026" s="2">
        <v>526</v>
      </c>
      <c r="J3026" s="2" t="s">
        <v>19</v>
      </c>
      <c r="K3026" s="2" t="s">
        <v>20</v>
      </c>
      <c r="L3026" s="2">
        <v>7500000</v>
      </c>
      <c r="M3026" s="2">
        <v>2005</v>
      </c>
      <c r="N3026" s="2">
        <v>7.5</v>
      </c>
    </row>
    <row r="3027" spans="1:14" x14ac:dyDescent="0.25">
      <c r="A3027" s="1" t="s">
        <v>2403</v>
      </c>
      <c r="B3027" s="1">
        <v>271</v>
      </c>
      <c r="C3027" s="1">
        <v>110</v>
      </c>
      <c r="D3027" s="1">
        <v>28747570</v>
      </c>
      <c r="E3027" s="1" t="s">
        <v>901</v>
      </c>
      <c r="F3027" s="1" t="s">
        <v>391</v>
      </c>
      <c r="G3027" s="1" t="s">
        <v>6296</v>
      </c>
      <c r="H3027" s="1">
        <v>100571</v>
      </c>
      <c r="I3027" s="1">
        <v>416</v>
      </c>
      <c r="J3027" s="1" t="s">
        <v>19</v>
      </c>
      <c r="K3027" s="1" t="s">
        <v>162</v>
      </c>
      <c r="L3027" s="1">
        <v>7000000</v>
      </c>
      <c r="M3027" s="1">
        <v>2005</v>
      </c>
      <c r="N3027" s="1">
        <v>7.4</v>
      </c>
    </row>
    <row r="3028" spans="1:14" x14ac:dyDescent="0.25">
      <c r="A3028" s="2" t="s">
        <v>2309</v>
      </c>
      <c r="B3028" s="2">
        <v>93</v>
      </c>
      <c r="C3028" s="2">
        <v>104</v>
      </c>
      <c r="D3028" s="2">
        <v>25625110</v>
      </c>
      <c r="E3028" s="2" t="s">
        <v>201</v>
      </c>
      <c r="F3028" s="2" t="s">
        <v>922</v>
      </c>
      <c r="G3028" s="2" t="s">
        <v>6297</v>
      </c>
      <c r="H3028" s="2">
        <v>138707</v>
      </c>
      <c r="I3028" s="2">
        <v>202</v>
      </c>
      <c r="J3028" s="2" t="s">
        <v>19</v>
      </c>
      <c r="K3028" s="2" t="s">
        <v>20</v>
      </c>
      <c r="L3028" s="2">
        <v>7000000</v>
      </c>
      <c r="M3028" s="2">
        <v>1995</v>
      </c>
      <c r="N3028" s="2">
        <v>7.2</v>
      </c>
    </row>
    <row r="3029" spans="1:14" x14ac:dyDescent="0.25">
      <c r="A3029" s="1" t="s">
        <v>6298</v>
      </c>
      <c r="B3029" s="1">
        <v>112</v>
      </c>
      <c r="C3029" s="1">
        <v>119</v>
      </c>
      <c r="D3029" s="1">
        <v>25000000</v>
      </c>
      <c r="E3029" s="1" t="s">
        <v>41</v>
      </c>
      <c r="F3029" s="1" t="s">
        <v>5090</v>
      </c>
      <c r="G3029" s="1" t="s">
        <v>6299</v>
      </c>
      <c r="H3029" s="1">
        <v>39847</v>
      </c>
      <c r="I3029" s="1">
        <v>242</v>
      </c>
      <c r="J3029" s="1" t="s">
        <v>19</v>
      </c>
      <c r="K3029" s="1" t="s">
        <v>20</v>
      </c>
      <c r="L3029" s="1">
        <v>9000000</v>
      </c>
      <c r="M3029" s="1">
        <v>1976</v>
      </c>
      <c r="N3029" s="1">
        <v>6.8</v>
      </c>
    </row>
    <row r="3030" spans="1:14" x14ac:dyDescent="0.25">
      <c r="A3030" s="2" t="s">
        <v>6284</v>
      </c>
      <c r="B3030" s="2">
        <v>118</v>
      </c>
      <c r="C3030" s="2">
        <v>125</v>
      </c>
      <c r="D3030" s="2">
        <v>21000000</v>
      </c>
      <c r="E3030" s="2" t="s">
        <v>28</v>
      </c>
      <c r="F3030" s="2" t="s">
        <v>121</v>
      </c>
      <c r="G3030" s="2" t="s">
        <v>6300</v>
      </c>
      <c r="H3030" s="2">
        <v>73950</v>
      </c>
      <c r="I3030" s="2">
        <v>258</v>
      </c>
      <c r="J3030" s="2" t="s">
        <v>19</v>
      </c>
      <c r="K3030" s="2" t="s">
        <v>31</v>
      </c>
      <c r="L3030" s="2">
        <v>13000000</v>
      </c>
      <c r="M3030" s="2">
        <v>1974</v>
      </c>
      <c r="N3030" s="2">
        <v>6.8</v>
      </c>
    </row>
    <row r="3031" spans="1:14" x14ac:dyDescent="0.25">
      <c r="A3031" s="1" t="s">
        <v>4215</v>
      </c>
      <c r="B3031" s="1">
        <v>35</v>
      </c>
      <c r="C3031" s="1">
        <v>96</v>
      </c>
      <c r="D3031" s="1">
        <v>20257000</v>
      </c>
      <c r="E3031" s="1" t="s">
        <v>246</v>
      </c>
      <c r="F3031" s="1" t="s">
        <v>2389</v>
      </c>
      <c r="G3031" s="1" t="s">
        <v>6301</v>
      </c>
      <c r="H3031" s="1">
        <v>7569</v>
      </c>
      <c r="I3031" s="1">
        <v>65</v>
      </c>
      <c r="J3031" s="1" t="s">
        <v>19</v>
      </c>
      <c r="K3031" s="1" t="s">
        <v>20</v>
      </c>
      <c r="L3031" s="1">
        <v>7000000</v>
      </c>
      <c r="M3031" s="1">
        <v>1988</v>
      </c>
      <c r="N3031" s="1">
        <v>5.2</v>
      </c>
    </row>
    <row r="3032" spans="1:14" x14ac:dyDescent="0.25">
      <c r="A3032" s="2" t="s">
        <v>3480</v>
      </c>
      <c r="B3032" s="2">
        <v>342</v>
      </c>
      <c r="C3032" s="2">
        <v>100</v>
      </c>
      <c r="D3032" s="2">
        <v>26005908</v>
      </c>
      <c r="E3032" s="2" t="s">
        <v>3747</v>
      </c>
      <c r="F3032" s="2" t="s">
        <v>6302</v>
      </c>
      <c r="G3032" s="2" t="s">
        <v>6303</v>
      </c>
      <c r="H3032" s="2">
        <v>154938</v>
      </c>
      <c r="I3032" s="2">
        <v>1100</v>
      </c>
      <c r="J3032" s="2" t="s">
        <v>19</v>
      </c>
      <c r="K3032" s="2" t="s">
        <v>31</v>
      </c>
      <c r="L3032" s="2">
        <v>3500000</v>
      </c>
      <c r="M3032" s="2">
        <v>2005</v>
      </c>
      <c r="N3032" s="2">
        <v>7.2</v>
      </c>
    </row>
    <row r="3033" spans="1:14" x14ac:dyDescent="0.25">
      <c r="A3033" s="2" t="s">
        <v>6305</v>
      </c>
      <c r="B3033" s="2">
        <v>137</v>
      </c>
      <c r="C3033" s="2">
        <v>89</v>
      </c>
      <c r="D3033" s="2">
        <v>15818967</v>
      </c>
      <c r="E3033" s="2" t="s">
        <v>2396</v>
      </c>
      <c r="F3033" s="2" t="s">
        <v>3615</v>
      </c>
      <c r="G3033" s="2" t="s">
        <v>6306</v>
      </c>
      <c r="H3033" s="2">
        <v>13913</v>
      </c>
      <c r="I3033" s="2">
        <v>120</v>
      </c>
      <c r="J3033" s="2" t="s">
        <v>19</v>
      </c>
      <c r="K3033" s="2" t="s">
        <v>20</v>
      </c>
      <c r="L3033" s="2">
        <v>7000000</v>
      </c>
      <c r="M3033" s="2">
        <v>2014</v>
      </c>
      <c r="N3033" s="2">
        <v>4</v>
      </c>
    </row>
    <row r="3034" spans="1:14" x14ac:dyDescent="0.25">
      <c r="A3034" s="1" t="s">
        <v>2000</v>
      </c>
      <c r="B3034" s="1">
        <v>50</v>
      </c>
      <c r="C3034" s="1">
        <v>92</v>
      </c>
      <c r="D3034" s="1">
        <v>14891000</v>
      </c>
      <c r="E3034" s="1" t="s">
        <v>872</v>
      </c>
      <c r="F3034" s="1" t="s">
        <v>1801</v>
      </c>
      <c r="G3034" s="1" t="s">
        <v>6307</v>
      </c>
      <c r="H3034" s="1">
        <v>15088</v>
      </c>
      <c r="I3034" s="1">
        <v>105</v>
      </c>
      <c r="J3034" s="1" t="s">
        <v>19</v>
      </c>
      <c r="K3034" s="1" t="s">
        <v>20</v>
      </c>
      <c r="L3034" s="1">
        <v>7000000</v>
      </c>
      <c r="M3034" s="1">
        <v>1996</v>
      </c>
      <c r="N3034" s="1">
        <v>6.8</v>
      </c>
    </row>
    <row r="3035" spans="1:14" x14ac:dyDescent="0.25">
      <c r="A3035" s="2" t="s">
        <v>5188</v>
      </c>
      <c r="B3035" s="2">
        <v>261</v>
      </c>
      <c r="C3035" s="2">
        <v>109</v>
      </c>
      <c r="D3035" s="2">
        <v>16901126</v>
      </c>
      <c r="E3035" s="2" t="s">
        <v>6308</v>
      </c>
      <c r="F3035" s="2" t="s">
        <v>5615</v>
      </c>
      <c r="G3035" s="2" t="s">
        <v>6309</v>
      </c>
      <c r="H3035" s="2">
        <v>76267</v>
      </c>
      <c r="I3035" s="2">
        <v>687</v>
      </c>
      <c r="J3035" s="2" t="s">
        <v>19</v>
      </c>
      <c r="K3035" s="2" t="s">
        <v>20</v>
      </c>
      <c r="L3035" s="2">
        <v>7000000</v>
      </c>
      <c r="M3035" s="2">
        <v>2005</v>
      </c>
      <c r="N3035" s="2">
        <v>6.9</v>
      </c>
    </row>
    <row r="3036" spans="1:14" x14ac:dyDescent="0.25">
      <c r="A3036" s="2" t="s">
        <v>5397</v>
      </c>
      <c r="B3036" s="2">
        <v>180</v>
      </c>
      <c r="C3036" s="2">
        <v>103</v>
      </c>
      <c r="D3036" s="2">
        <v>17474107</v>
      </c>
      <c r="E3036" s="2" t="s">
        <v>3950</v>
      </c>
      <c r="F3036" s="2" t="s">
        <v>2312</v>
      </c>
      <c r="G3036" s="2" t="s">
        <v>6310</v>
      </c>
      <c r="H3036" s="2">
        <v>56605</v>
      </c>
      <c r="I3036" s="2">
        <v>89</v>
      </c>
      <c r="J3036" s="2" t="s">
        <v>19</v>
      </c>
      <c r="K3036" s="2" t="s">
        <v>20</v>
      </c>
      <c r="L3036" s="2">
        <v>7000000</v>
      </c>
      <c r="M3036" s="2">
        <v>2015</v>
      </c>
      <c r="N3036" s="2">
        <v>7.3</v>
      </c>
    </row>
    <row r="3037" spans="1:14" x14ac:dyDescent="0.25">
      <c r="A3037" s="1" t="s">
        <v>3339</v>
      </c>
      <c r="B3037" s="1">
        <v>28</v>
      </c>
      <c r="C3037" s="1">
        <v>95</v>
      </c>
      <c r="D3037" s="1">
        <v>14003141</v>
      </c>
      <c r="E3037" s="1" t="s">
        <v>1100</v>
      </c>
      <c r="F3037" s="1" t="s">
        <v>1097</v>
      </c>
      <c r="G3037" s="1" t="s">
        <v>6311</v>
      </c>
      <c r="H3037" s="1">
        <v>4598</v>
      </c>
      <c r="I3037" s="1">
        <v>29</v>
      </c>
      <c r="J3037" s="1" t="s">
        <v>19</v>
      </c>
      <c r="K3037" s="1" t="s">
        <v>20</v>
      </c>
      <c r="L3037" s="1">
        <v>7000000</v>
      </c>
      <c r="M3037" s="1">
        <v>1999</v>
      </c>
      <c r="N3037" s="1">
        <v>6.1</v>
      </c>
    </row>
    <row r="3038" spans="1:14" x14ac:dyDescent="0.25">
      <c r="A3038" s="2" t="s">
        <v>27</v>
      </c>
      <c r="B3038" s="2">
        <v>750</v>
      </c>
      <c r="C3038" s="2">
        <v>143</v>
      </c>
      <c r="D3038" s="2">
        <v>304360277</v>
      </c>
      <c r="E3038" s="2" t="s">
        <v>28</v>
      </c>
      <c r="F3038" s="2" t="s">
        <v>146</v>
      </c>
      <c r="G3038" s="2" t="s">
        <v>147</v>
      </c>
      <c r="H3038" s="2">
        <v>522048</v>
      </c>
      <c r="I3038" s="2">
        <v>1498</v>
      </c>
      <c r="J3038" s="2" t="s">
        <v>19</v>
      </c>
      <c r="K3038" s="2" t="s">
        <v>31</v>
      </c>
      <c r="L3038" s="2">
        <v>200000000</v>
      </c>
      <c r="M3038" s="2">
        <v>2012</v>
      </c>
      <c r="N3038" s="2">
        <v>7.8</v>
      </c>
    </row>
    <row r="3039" spans="1:14" x14ac:dyDescent="0.25">
      <c r="A3039" s="1" t="s">
        <v>5188</v>
      </c>
      <c r="B3039" s="1">
        <v>202</v>
      </c>
      <c r="C3039" s="1">
        <v>105</v>
      </c>
      <c r="D3039" s="1">
        <v>12583510</v>
      </c>
      <c r="E3039" s="1" t="s">
        <v>2914</v>
      </c>
      <c r="F3039" s="1" t="s">
        <v>5615</v>
      </c>
      <c r="G3039" s="1" t="s">
        <v>6312</v>
      </c>
      <c r="H3039" s="1">
        <v>60709</v>
      </c>
      <c r="I3039" s="1">
        <v>922</v>
      </c>
      <c r="J3039" s="1" t="s">
        <v>19</v>
      </c>
      <c r="K3039" s="1" t="s">
        <v>20</v>
      </c>
      <c r="L3039" s="1">
        <v>7000000</v>
      </c>
      <c r="M3039" s="1">
        <v>2003</v>
      </c>
      <c r="N3039" s="1">
        <v>6</v>
      </c>
    </row>
    <row r="3040" spans="1:14" x14ac:dyDescent="0.25">
      <c r="A3040" s="1" t="s">
        <v>3194</v>
      </c>
      <c r="B3040" s="1">
        <v>341</v>
      </c>
      <c r="C3040" s="1">
        <v>106</v>
      </c>
      <c r="D3040" s="1">
        <v>9190525</v>
      </c>
      <c r="E3040" s="1" t="s">
        <v>1289</v>
      </c>
      <c r="F3040" s="1" t="s">
        <v>96</v>
      </c>
      <c r="G3040" s="1" t="s">
        <v>6313</v>
      </c>
      <c r="H3040" s="1">
        <v>102125</v>
      </c>
      <c r="I3040" s="1">
        <v>324</v>
      </c>
      <c r="J3040" s="1" t="s">
        <v>19</v>
      </c>
      <c r="K3040" s="1" t="s">
        <v>20</v>
      </c>
      <c r="L3040" s="1">
        <v>7000000</v>
      </c>
      <c r="M3040" s="1">
        <v>2009</v>
      </c>
      <c r="N3040" s="1">
        <v>7</v>
      </c>
    </row>
    <row r="3041" spans="1:14" x14ac:dyDescent="0.25">
      <c r="A3041" s="2" t="s">
        <v>6314</v>
      </c>
      <c r="B3041" s="2">
        <v>160</v>
      </c>
      <c r="C3041" s="2">
        <v>100</v>
      </c>
      <c r="D3041" s="2">
        <v>9176553</v>
      </c>
      <c r="E3041" s="2" t="s">
        <v>3553</v>
      </c>
      <c r="F3041" s="2" t="s">
        <v>314</v>
      </c>
      <c r="G3041" s="2" t="s">
        <v>6315</v>
      </c>
      <c r="H3041" s="2">
        <v>19147</v>
      </c>
      <c r="I3041" s="2">
        <v>97</v>
      </c>
      <c r="J3041" s="2" t="s">
        <v>19</v>
      </c>
      <c r="K3041" s="2" t="s">
        <v>20</v>
      </c>
      <c r="L3041" s="2">
        <v>7500000</v>
      </c>
      <c r="M3041" s="2">
        <v>2009</v>
      </c>
      <c r="N3041" s="2">
        <v>7.1</v>
      </c>
    </row>
    <row r="3042" spans="1:14" x14ac:dyDescent="0.25">
      <c r="A3042" s="1" t="s">
        <v>3175</v>
      </c>
      <c r="B3042" s="1">
        <v>31</v>
      </c>
      <c r="C3042" s="1">
        <v>103</v>
      </c>
      <c r="D3042" s="1">
        <v>9094451</v>
      </c>
      <c r="E3042" s="1" t="s">
        <v>3862</v>
      </c>
      <c r="F3042" s="1" t="s">
        <v>2841</v>
      </c>
      <c r="G3042" s="1" t="s">
        <v>6316</v>
      </c>
      <c r="H3042" s="1">
        <v>11668</v>
      </c>
      <c r="I3042" s="1">
        <v>79</v>
      </c>
      <c r="J3042" s="1" t="s">
        <v>19</v>
      </c>
      <c r="K3042" s="1" t="s">
        <v>20</v>
      </c>
      <c r="L3042" s="1">
        <v>7000000</v>
      </c>
      <c r="M3042" s="1">
        <v>1989</v>
      </c>
      <c r="N3042" s="1">
        <v>6.2</v>
      </c>
    </row>
    <row r="3043" spans="1:14" x14ac:dyDescent="0.25">
      <c r="A3043" s="2" t="s">
        <v>5210</v>
      </c>
      <c r="B3043" s="2">
        <v>71</v>
      </c>
      <c r="C3043" s="2">
        <v>116</v>
      </c>
      <c r="D3043" s="2">
        <v>14612840</v>
      </c>
      <c r="E3043" s="2" t="s">
        <v>2836</v>
      </c>
      <c r="F3043" s="2" t="s">
        <v>1709</v>
      </c>
      <c r="G3043" s="2" t="s">
        <v>6317</v>
      </c>
      <c r="H3043" s="2">
        <v>11191</v>
      </c>
      <c r="I3043" s="2">
        <v>37</v>
      </c>
      <c r="J3043" s="2" t="s">
        <v>19</v>
      </c>
      <c r="K3043" s="2" t="s">
        <v>20</v>
      </c>
      <c r="L3043" s="2">
        <v>7000000</v>
      </c>
      <c r="M3043" s="2">
        <v>2014</v>
      </c>
      <c r="N3043" s="2">
        <v>6.9</v>
      </c>
    </row>
    <row r="3044" spans="1:14" x14ac:dyDescent="0.25">
      <c r="A3044" s="1" t="s">
        <v>6318</v>
      </c>
      <c r="B3044" s="1">
        <v>281</v>
      </c>
      <c r="C3044" s="1">
        <v>99</v>
      </c>
      <c r="D3044" s="1">
        <v>9166863</v>
      </c>
      <c r="E3044" s="1" t="s">
        <v>129</v>
      </c>
      <c r="F3044" s="1" t="s">
        <v>254</v>
      </c>
      <c r="G3044" s="1" t="s">
        <v>6319</v>
      </c>
      <c r="H3044" s="1">
        <v>83182</v>
      </c>
      <c r="I3044" s="1">
        <v>247</v>
      </c>
      <c r="J3044" s="1" t="s">
        <v>19</v>
      </c>
      <c r="K3044" s="1" t="s">
        <v>20</v>
      </c>
      <c r="L3044" s="1">
        <v>7000000</v>
      </c>
      <c r="M3044" s="1">
        <v>2009</v>
      </c>
      <c r="N3044" s="1">
        <v>7.6</v>
      </c>
    </row>
    <row r="3045" spans="1:14" x14ac:dyDescent="0.25">
      <c r="A3045" s="2" t="s">
        <v>281</v>
      </c>
      <c r="B3045" s="2">
        <v>114</v>
      </c>
      <c r="C3045" s="2">
        <v>164</v>
      </c>
      <c r="D3045" s="2">
        <v>8373585</v>
      </c>
      <c r="E3045" s="2" t="s">
        <v>1671</v>
      </c>
      <c r="F3045" s="2" t="s">
        <v>3218</v>
      </c>
      <c r="G3045" s="2" t="s">
        <v>6320</v>
      </c>
      <c r="H3045" s="2">
        <v>39680</v>
      </c>
      <c r="I3045" s="2">
        <v>308</v>
      </c>
      <c r="J3045" s="2" t="s">
        <v>19</v>
      </c>
      <c r="K3045" s="2" t="s">
        <v>20</v>
      </c>
      <c r="L3045" s="2">
        <v>7000000</v>
      </c>
      <c r="M3045" s="2">
        <v>1988</v>
      </c>
      <c r="N3045" s="2">
        <v>7.6</v>
      </c>
    </row>
    <row r="3046" spans="1:14" x14ac:dyDescent="0.25">
      <c r="A3046" s="1" t="s">
        <v>6218</v>
      </c>
      <c r="B3046" s="1">
        <v>72</v>
      </c>
      <c r="C3046" s="1">
        <v>96</v>
      </c>
      <c r="D3046" s="1">
        <v>7292175</v>
      </c>
      <c r="E3046" s="1" t="s">
        <v>753</v>
      </c>
      <c r="F3046" s="1" t="s">
        <v>6321</v>
      </c>
      <c r="G3046" s="1" t="s">
        <v>6322</v>
      </c>
      <c r="H3046" s="1">
        <v>7736</v>
      </c>
      <c r="I3046" s="1">
        <v>100</v>
      </c>
      <c r="J3046" s="1" t="s">
        <v>19</v>
      </c>
      <c r="K3046" s="1" t="s">
        <v>20</v>
      </c>
      <c r="L3046" s="1">
        <v>7000000</v>
      </c>
      <c r="M3046" s="1">
        <v>1999</v>
      </c>
      <c r="N3046" s="1">
        <v>6.4</v>
      </c>
    </row>
    <row r="3047" spans="1:14" x14ac:dyDescent="0.25">
      <c r="A3047" s="2" t="s">
        <v>6053</v>
      </c>
      <c r="B3047" s="2">
        <v>119</v>
      </c>
      <c r="C3047" s="2">
        <v>122</v>
      </c>
      <c r="D3047" s="2">
        <v>6601079</v>
      </c>
      <c r="E3047" s="2" t="s">
        <v>1696</v>
      </c>
      <c r="F3047" s="2" t="s">
        <v>1722</v>
      </c>
      <c r="G3047" s="2" t="s">
        <v>6323</v>
      </c>
      <c r="H3047" s="2">
        <v>17436</v>
      </c>
      <c r="I3047" s="2">
        <v>276</v>
      </c>
      <c r="J3047" s="2" t="s">
        <v>19</v>
      </c>
      <c r="K3047" s="2" t="s">
        <v>31</v>
      </c>
      <c r="L3047" s="2">
        <v>7000000</v>
      </c>
      <c r="M3047" s="2">
        <v>2004</v>
      </c>
      <c r="N3047" s="2">
        <v>6.2</v>
      </c>
    </row>
    <row r="3048" spans="1:14" x14ac:dyDescent="0.25">
      <c r="A3048" s="1" t="s">
        <v>647</v>
      </c>
      <c r="B3048" s="1">
        <v>74</v>
      </c>
      <c r="C3048" s="1">
        <v>94</v>
      </c>
      <c r="D3048" s="1">
        <v>6165429</v>
      </c>
      <c r="E3048" s="1" t="s">
        <v>6324</v>
      </c>
      <c r="F3048" s="1" t="s">
        <v>6325</v>
      </c>
      <c r="G3048" s="1" t="s">
        <v>6326</v>
      </c>
      <c r="H3048" s="1">
        <v>23486</v>
      </c>
      <c r="I3048" s="1">
        <v>249</v>
      </c>
      <c r="J3048" s="1" t="s">
        <v>1150</v>
      </c>
      <c r="K3048" s="1" t="s">
        <v>220</v>
      </c>
      <c r="L3048" s="1">
        <v>6000000</v>
      </c>
      <c r="M3048" s="1">
        <v>2002</v>
      </c>
      <c r="N3048" s="1">
        <v>7.5</v>
      </c>
    </row>
    <row r="3049" spans="1:14" x14ac:dyDescent="0.25">
      <c r="A3049" s="2" t="s">
        <v>4157</v>
      </c>
      <c r="B3049" s="2">
        <v>25</v>
      </c>
      <c r="C3049" s="2">
        <v>93</v>
      </c>
      <c r="D3049" s="2">
        <v>5694308</v>
      </c>
      <c r="E3049" s="2" t="s">
        <v>1896</v>
      </c>
      <c r="F3049" s="2" t="s">
        <v>865</v>
      </c>
      <c r="G3049" s="2" t="s">
        <v>6328</v>
      </c>
      <c r="H3049" s="2">
        <v>13815</v>
      </c>
      <c r="I3049" s="2">
        <v>46</v>
      </c>
      <c r="J3049" s="2" t="s">
        <v>19</v>
      </c>
      <c r="K3049" s="2" t="s">
        <v>20</v>
      </c>
      <c r="L3049" s="2">
        <v>7000000</v>
      </c>
      <c r="M3049" s="2">
        <v>2007</v>
      </c>
      <c r="N3049" s="2">
        <v>2</v>
      </c>
    </row>
    <row r="3050" spans="1:14" x14ac:dyDescent="0.25">
      <c r="A3050" s="1" t="s">
        <v>6329</v>
      </c>
      <c r="B3050" s="1">
        <v>39</v>
      </c>
      <c r="C3050" s="1">
        <v>96</v>
      </c>
      <c r="D3050" s="1">
        <v>5430822</v>
      </c>
      <c r="E3050" s="1" t="s">
        <v>6330</v>
      </c>
      <c r="F3050" s="1" t="s">
        <v>6331</v>
      </c>
      <c r="G3050" s="1" t="s">
        <v>6332</v>
      </c>
      <c r="H3050" s="1">
        <v>8391</v>
      </c>
      <c r="I3050" s="1">
        <v>75</v>
      </c>
      <c r="J3050" s="1" t="s">
        <v>19</v>
      </c>
      <c r="K3050" s="1" t="s">
        <v>31</v>
      </c>
      <c r="L3050" s="1">
        <v>7000000</v>
      </c>
      <c r="M3050" s="1">
        <v>1992</v>
      </c>
      <c r="N3050" s="1">
        <v>6.2</v>
      </c>
    </row>
    <row r="3051" spans="1:14" x14ac:dyDescent="0.25">
      <c r="A3051" s="1" t="s">
        <v>6333</v>
      </c>
      <c r="B3051" s="1">
        <v>27</v>
      </c>
      <c r="C3051" s="1">
        <v>113</v>
      </c>
      <c r="D3051" s="1">
        <v>4720371</v>
      </c>
      <c r="E3051" s="1" t="s">
        <v>4606</v>
      </c>
      <c r="F3051" s="1" t="s">
        <v>156</v>
      </c>
      <c r="G3051" s="1" t="s">
        <v>6334</v>
      </c>
      <c r="H3051" s="1">
        <v>3203</v>
      </c>
      <c r="I3051" s="1">
        <v>85</v>
      </c>
      <c r="J3051" s="1" t="s">
        <v>19</v>
      </c>
      <c r="K3051" s="1" t="s">
        <v>20</v>
      </c>
      <c r="L3051" s="1">
        <v>7000000</v>
      </c>
      <c r="M3051" s="1">
        <v>2001</v>
      </c>
      <c r="N3051" s="1">
        <v>6.5</v>
      </c>
    </row>
    <row r="3052" spans="1:14" x14ac:dyDescent="0.25">
      <c r="A3052" s="1" t="s">
        <v>6070</v>
      </c>
      <c r="B3052" s="1">
        <v>29</v>
      </c>
      <c r="C3052" s="1">
        <v>192</v>
      </c>
      <c r="D3052" s="1">
        <v>2921738</v>
      </c>
      <c r="E3052" s="1" t="s">
        <v>1422</v>
      </c>
      <c r="F3052" s="1" t="s">
        <v>5808</v>
      </c>
      <c r="G3052" s="1" t="s">
        <v>6335</v>
      </c>
      <c r="H3052" s="1">
        <v>34449</v>
      </c>
      <c r="I3052" s="1">
        <v>119</v>
      </c>
      <c r="J3052" s="1" t="s">
        <v>2596</v>
      </c>
      <c r="K3052" s="1" t="s">
        <v>2597</v>
      </c>
      <c r="L3052" s="1">
        <v>7000000</v>
      </c>
      <c r="M3052" s="1">
        <v>2004</v>
      </c>
      <c r="N3052" s="1">
        <v>7.9</v>
      </c>
    </row>
    <row r="3053" spans="1:14" x14ac:dyDescent="0.25">
      <c r="A3053" s="2" t="s">
        <v>1000</v>
      </c>
      <c r="B3053" s="2">
        <v>158</v>
      </c>
      <c r="C3053" s="2">
        <v>99</v>
      </c>
      <c r="D3053" s="2">
        <v>2344847</v>
      </c>
      <c r="E3053" s="2" t="s">
        <v>1839</v>
      </c>
      <c r="F3053" s="2" t="s">
        <v>439</v>
      </c>
      <c r="G3053" s="2" t="s">
        <v>6336</v>
      </c>
      <c r="H3053" s="2">
        <v>18561</v>
      </c>
      <c r="I3053" s="2">
        <v>119</v>
      </c>
      <c r="J3053" s="2" t="s">
        <v>19</v>
      </c>
      <c r="K3053" s="2" t="s">
        <v>20</v>
      </c>
      <c r="L3053" s="2">
        <v>7000000</v>
      </c>
      <c r="M3053" s="2">
        <v>2008</v>
      </c>
      <c r="N3053" s="2">
        <v>6.8</v>
      </c>
    </row>
    <row r="3054" spans="1:14" x14ac:dyDescent="0.25">
      <c r="A3054" s="1" t="s">
        <v>5969</v>
      </c>
      <c r="B3054" s="1">
        <v>223</v>
      </c>
      <c r="C3054" s="1">
        <v>91</v>
      </c>
      <c r="D3054" s="1">
        <v>7455447</v>
      </c>
      <c r="E3054" s="1" t="s">
        <v>753</v>
      </c>
      <c r="F3054" s="1" t="s">
        <v>1792</v>
      </c>
      <c r="G3054" s="1" t="s">
        <v>6337</v>
      </c>
      <c r="H3054" s="1">
        <v>29967</v>
      </c>
      <c r="I3054" s="1">
        <v>126</v>
      </c>
      <c r="J3054" s="1" t="s">
        <v>19</v>
      </c>
      <c r="K3054" s="1" t="s">
        <v>20</v>
      </c>
      <c r="L3054" s="1">
        <v>7000000</v>
      </c>
      <c r="M3054" s="1">
        <v>2010</v>
      </c>
      <c r="N3054" s="1">
        <v>6.3</v>
      </c>
    </row>
    <row r="3055" spans="1:14" x14ac:dyDescent="0.25">
      <c r="A3055" s="2" t="s">
        <v>6338</v>
      </c>
      <c r="B3055" s="2">
        <v>25</v>
      </c>
      <c r="C3055" s="2">
        <v>100</v>
      </c>
      <c r="D3055" s="2">
        <v>2148212</v>
      </c>
      <c r="E3055" s="2" t="s">
        <v>3208</v>
      </c>
      <c r="F3055" s="2" t="s">
        <v>1176</v>
      </c>
      <c r="G3055" s="2" t="s">
        <v>6339</v>
      </c>
      <c r="H3055" s="2">
        <v>781</v>
      </c>
      <c r="I3055" s="2">
        <v>20</v>
      </c>
      <c r="J3055" s="2" t="s">
        <v>19</v>
      </c>
      <c r="K3055" s="2" t="s">
        <v>20</v>
      </c>
      <c r="L3055" s="2">
        <v>7000000</v>
      </c>
      <c r="M3055" s="2">
        <v>1999</v>
      </c>
      <c r="N3055" s="2">
        <v>6.3</v>
      </c>
    </row>
    <row r="3056" spans="1:14" x14ac:dyDescent="0.25">
      <c r="A3056" s="1" t="s">
        <v>5563</v>
      </c>
      <c r="B3056" s="1">
        <v>97</v>
      </c>
      <c r="C3056" s="1">
        <v>105</v>
      </c>
      <c r="D3056" s="1">
        <v>2062066</v>
      </c>
      <c r="E3056" s="1" t="s">
        <v>901</v>
      </c>
      <c r="F3056" s="1" t="s">
        <v>538</v>
      </c>
      <c r="G3056" s="1" t="s">
        <v>6340</v>
      </c>
      <c r="H3056" s="1">
        <v>11387</v>
      </c>
      <c r="I3056" s="1">
        <v>147</v>
      </c>
      <c r="J3056" s="1" t="s">
        <v>19</v>
      </c>
      <c r="K3056" s="1" t="s">
        <v>20</v>
      </c>
      <c r="L3056" s="1">
        <v>7000000</v>
      </c>
      <c r="M3056" s="1">
        <v>2002</v>
      </c>
      <c r="N3056" s="1">
        <v>6.6</v>
      </c>
    </row>
    <row r="3057" spans="1:14" x14ac:dyDescent="0.25">
      <c r="A3057" s="2" t="s">
        <v>5580</v>
      </c>
      <c r="B3057" s="2">
        <v>117</v>
      </c>
      <c r="C3057" s="2">
        <v>99</v>
      </c>
      <c r="D3057" s="2">
        <v>1654367</v>
      </c>
      <c r="E3057" s="2" t="s">
        <v>817</v>
      </c>
      <c r="F3057" s="2" t="s">
        <v>764</v>
      </c>
      <c r="G3057" s="2" t="s">
        <v>6341</v>
      </c>
      <c r="H3057" s="2">
        <v>18355</v>
      </c>
      <c r="I3057" s="2">
        <v>106</v>
      </c>
      <c r="J3057" s="2" t="s">
        <v>19</v>
      </c>
      <c r="K3057" s="2" t="s">
        <v>20</v>
      </c>
      <c r="L3057" s="2">
        <v>7000000</v>
      </c>
      <c r="M3057" s="2">
        <v>2006</v>
      </c>
      <c r="N3057" s="2">
        <v>6.4</v>
      </c>
    </row>
    <row r="3058" spans="1:14" x14ac:dyDescent="0.25">
      <c r="A3058" s="1" t="s">
        <v>6342</v>
      </c>
      <c r="B3058" s="1">
        <v>389</v>
      </c>
      <c r="C3058" s="1">
        <v>112</v>
      </c>
      <c r="D3058" s="1">
        <v>1738692</v>
      </c>
      <c r="E3058" s="1" t="s">
        <v>1962</v>
      </c>
      <c r="F3058" s="1" t="s">
        <v>5534</v>
      </c>
      <c r="G3058" s="1" t="s">
        <v>6343</v>
      </c>
      <c r="H3058" s="1">
        <v>95529</v>
      </c>
      <c r="I3058" s="1">
        <v>301</v>
      </c>
      <c r="J3058" s="1" t="s">
        <v>19</v>
      </c>
      <c r="K3058" s="1" t="s">
        <v>31</v>
      </c>
      <c r="L3058" s="1">
        <v>7000000</v>
      </c>
      <c r="M3058" s="1">
        <v>2011</v>
      </c>
      <c r="N3058" s="1">
        <v>7.5</v>
      </c>
    </row>
    <row r="3059" spans="1:14" x14ac:dyDescent="0.25">
      <c r="A3059" s="1" t="s">
        <v>6344</v>
      </c>
      <c r="B3059" s="1">
        <v>34</v>
      </c>
      <c r="C3059" s="1">
        <v>99</v>
      </c>
      <c r="D3059" s="1">
        <v>1889522</v>
      </c>
      <c r="E3059" s="1" t="s">
        <v>1839</v>
      </c>
      <c r="F3059" s="1" t="s">
        <v>3434</v>
      </c>
      <c r="G3059" s="1" t="s">
        <v>6345</v>
      </c>
      <c r="H3059" s="1">
        <v>1119</v>
      </c>
      <c r="I3059" s="1">
        <v>12</v>
      </c>
      <c r="J3059" s="1" t="s">
        <v>19</v>
      </c>
      <c r="K3059" s="1" t="s">
        <v>20</v>
      </c>
      <c r="L3059" s="1">
        <v>7000000</v>
      </c>
      <c r="M3059" s="1">
        <v>2009</v>
      </c>
      <c r="N3059" s="1">
        <v>6.5</v>
      </c>
    </row>
    <row r="3060" spans="1:14" x14ac:dyDescent="0.25">
      <c r="A3060" s="1" t="s">
        <v>6268</v>
      </c>
      <c r="B3060" s="1">
        <v>161</v>
      </c>
      <c r="C3060" s="1">
        <v>125</v>
      </c>
      <c r="D3060" s="1">
        <v>1110286</v>
      </c>
      <c r="E3060" s="1" t="s">
        <v>129</v>
      </c>
      <c r="F3060" s="1" t="s">
        <v>126</v>
      </c>
      <c r="G3060" s="1" t="s">
        <v>6346</v>
      </c>
      <c r="H3060" s="1">
        <v>9727</v>
      </c>
      <c r="I3060" s="1">
        <v>65</v>
      </c>
      <c r="J3060" s="1" t="s">
        <v>19</v>
      </c>
      <c r="K3060" s="1" t="s">
        <v>20</v>
      </c>
      <c r="L3060" s="1">
        <v>4825000</v>
      </c>
      <c r="M3060" s="1">
        <v>2009</v>
      </c>
      <c r="N3060" s="1">
        <v>7.2</v>
      </c>
    </row>
    <row r="3061" spans="1:14" x14ac:dyDescent="0.25">
      <c r="A3061" s="2" t="s">
        <v>6347</v>
      </c>
      <c r="B3061" s="2">
        <v>6</v>
      </c>
      <c r="C3061" s="2">
        <v>107</v>
      </c>
      <c r="D3061" s="2">
        <v>1000000</v>
      </c>
      <c r="E3061" s="2" t="s">
        <v>660</v>
      </c>
      <c r="F3061" s="2" t="s">
        <v>3010</v>
      </c>
      <c r="G3061" s="2" t="s">
        <v>6348</v>
      </c>
      <c r="H3061" s="2">
        <v>2215</v>
      </c>
      <c r="I3061" s="2">
        <v>26</v>
      </c>
      <c r="J3061" s="2" t="s">
        <v>19</v>
      </c>
      <c r="K3061" s="2" t="s">
        <v>31</v>
      </c>
      <c r="L3061" s="2">
        <v>9000000</v>
      </c>
      <c r="M3061" s="2">
        <v>1977</v>
      </c>
      <c r="N3061" s="2">
        <v>6.3</v>
      </c>
    </row>
    <row r="3062" spans="1:14" x14ac:dyDescent="0.25">
      <c r="A3062" s="1" t="s">
        <v>3083</v>
      </c>
      <c r="B3062" s="1">
        <v>16</v>
      </c>
      <c r="C3062" s="1">
        <v>107</v>
      </c>
      <c r="D3062" s="1">
        <v>700000</v>
      </c>
      <c r="E3062" s="1" t="s">
        <v>3084</v>
      </c>
      <c r="F3062" s="1" t="s">
        <v>4758</v>
      </c>
      <c r="G3062" s="1" t="s">
        <v>6349</v>
      </c>
      <c r="H3062" s="1">
        <v>24438</v>
      </c>
      <c r="I3062" s="1">
        <v>78</v>
      </c>
      <c r="J3062" s="1" t="s">
        <v>773</v>
      </c>
      <c r="K3062" s="1" t="s">
        <v>774</v>
      </c>
      <c r="L3062" s="1">
        <v>50000000</v>
      </c>
      <c r="M3062" s="1">
        <v>1993</v>
      </c>
      <c r="N3062" s="1">
        <v>7</v>
      </c>
    </row>
    <row r="3063" spans="1:14" x14ac:dyDescent="0.25">
      <c r="A3063" s="2" t="s">
        <v>3035</v>
      </c>
      <c r="B3063" s="2">
        <v>301</v>
      </c>
      <c r="C3063" s="2">
        <v>97</v>
      </c>
      <c r="D3063" s="2">
        <v>1768416</v>
      </c>
      <c r="E3063" s="2" t="s">
        <v>1289</v>
      </c>
      <c r="F3063" s="2" t="s">
        <v>6350</v>
      </c>
      <c r="G3063" s="2" t="s">
        <v>6351</v>
      </c>
      <c r="H3063" s="2">
        <v>35848</v>
      </c>
      <c r="I3063" s="2">
        <v>198</v>
      </c>
      <c r="J3063" s="2" t="s">
        <v>19</v>
      </c>
      <c r="K3063" s="2" t="s">
        <v>20</v>
      </c>
      <c r="L3063" s="2">
        <v>7000000</v>
      </c>
      <c r="M3063" s="2">
        <v>2010</v>
      </c>
      <c r="N3063" s="2">
        <v>6.3</v>
      </c>
    </row>
    <row r="3064" spans="1:14" x14ac:dyDescent="0.25">
      <c r="A3064" s="2" t="s">
        <v>6352</v>
      </c>
      <c r="B3064" s="2">
        <v>12</v>
      </c>
      <c r="C3064" s="2">
        <v>95</v>
      </c>
      <c r="D3064" s="2">
        <v>306715</v>
      </c>
      <c r="E3064" s="2" t="s">
        <v>872</v>
      </c>
      <c r="F3064" s="2" t="s">
        <v>2133</v>
      </c>
      <c r="G3064" s="2" t="s">
        <v>6353</v>
      </c>
      <c r="H3064" s="2">
        <v>5143</v>
      </c>
      <c r="I3064" s="2">
        <v>62</v>
      </c>
      <c r="J3064" s="2" t="s">
        <v>19</v>
      </c>
      <c r="K3064" s="2" t="s">
        <v>20</v>
      </c>
      <c r="L3064" s="2">
        <v>10000000</v>
      </c>
      <c r="M3064" s="2">
        <v>1998</v>
      </c>
      <c r="N3064" s="2">
        <v>2.2999999999999998</v>
      </c>
    </row>
    <row r="3065" spans="1:14" x14ac:dyDescent="0.25">
      <c r="A3065" s="1" t="s">
        <v>6354</v>
      </c>
      <c r="B3065" s="1">
        <v>134</v>
      </c>
      <c r="C3065" s="1">
        <v>106</v>
      </c>
      <c r="D3065" s="1">
        <v>382946</v>
      </c>
      <c r="E3065" s="1" t="s">
        <v>1671</v>
      </c>
      <c r="F3065" s="1" t="s">
        <v>37</v>
      </c>
      <c r="G3065" s="1" t="s">
        <v>6355</v>
      </c>
      <c r="H3065" s="1">
        <v>43965</v>
      </c>
      <c r="I3065" s="1">
        <v>99</v>
      </c>
      <c r="J3065" s="1" t="s">
        <v>19</v>
      </c>
      <c r="K3065" s="1" t="s">
        <v>20</v>
      </c>
      <c r="L3065" s="1">
        <v>7000000</v>
      </c>
      <c r="M3065" s="1">
        <v>2010</v>
      </c>
      <c r="N3065" s="1">
        <v>7.1</v>
      </c>
    </row>
    <row r="3066" spans="1:14" x14ac:dyDescent="0.25">
      <c r="A3066" s="1" t="s">
        <v>2774</v>
      </c>
      <c r="B3066" s="1">
        <v>103</v>
      </c>
      <c r="C3066" s="1">
        <v>103</v>
      </c>
      <c r="D3066" s="1">
        <v>236266</v>
      </c>
      <c r="E3066" s="1" t="s">
        <v>2997</v>
      </c>
      <c r="F3066" s="1" t="s">
        <v>629</v>
      </c>
      <c r="G3066" s="1" t="s">
        <v>6356</v>
      </c>
      <c r="H3066" s="1">
        <v>15104</v>
      </c>
      <c r="I3066" s="1">
        <v>290</v>
      </c>
      <c r="J3066" s="1" t="s">
        <v>19</v>
      </c>
      <c r="K3066" s="1" t="s">
        <v>20</v>
      </c>
      <c r="L3066" s="1">
        <v>3500000</v>
      </c>
      <c r="M3066" s="1">
        <v>2002</v>
      </c>
      <c r="N3066" s="1">
        <v>6.2</v>
      </c>
    </row>
    <row r="3067" spans="1:14" x14ac:dyDescent="0.25">
      <c r="A3067" s="2" t="s">
        <v>6357</v>
      </c>
      <c r="B3067" s="2">
        <v>39</v>
      </c>
      <c r="C3067" s="2">
        <v>96</v>
      </c>
      <c r="D3067" s="2">
        <v>196067</v>
      </c>
      <c r="E3067" s="2" t="s">
        <v>129</v>
      </c>
      <c r="F3067" s="2" t="s">
        <v>1049</v>
      </c>
      <c r="G3067" s="2" t="s">
        <v>6358</v>
      </c>
      <c r="H3067" s="2">
        <v>1966</v>
      </c>
      <c r="I3067" s="2">
        <v>25</v>
      </c>
      <c r="J3067" s="2" t="s">
        <v>19</v>
      </c>
      <c r="K3067" s="2" t="s">
        <v>31</v>
      </c>
      <c r="L3067" s="2">
        <v>7000000</v>
      </c>
      <c r="M3067" s="2">
        <v>2002</v>
      </c>
      <c r="N3067" s="2">
        <v>6.7</v>
      </c>
    </row>
    <row r="3068" spans="1:14" x14ac:dyDescent="0.25">
      <c r="A3068" s="1" t="s">
        <v>5866</v>
      </c>
      <c r="B3068" s="1">
        <v>133</v>
      </c>
      <c r="C3068" s="1">
        <v>103</v>
      </c>
      <c r="D3068" s="1">
        <v>532988</v>
      </c>
      <c r="E3068" s="1" t="s">
        <v>2886</v>
      </c>
      <c r="F3068" s="1" t="s">
        <v>301</v>
      </c>
      <c r="G3068" s="1" t="s">
        <v>6359</v>
      </c>
      <c r="H3068" s="1">
        <v>5863</v>
      </c>
      <c r="I3068" s="1">
        <v>25</v>
      </c>
      <c r="J3068" s="1" t="s">
        <v>19</v>
      </c>
      <c r="K3068" s="1" t="s">
        <v>20</v>
      </c>
      <c r="L3068" s="1">
        <v>7000000</v>
      </c>
      <c r="M3068" s="1">
        <v>2015</v>
      </c>
      <c r="N3068" s="1">
        <v>6.5</v>
      </c>
    </row>
    <row r="3069" spans="1:14" x14ac:dyDescent="0.25">
      <c r="A3069" s="2" t="s">
        <v>6360</v>
      </c>
      <c r="B3069" s="2">
        <v>104</v>
      </c>
      <c r="C3069" s="2">
        <v>108</v>
      </c>
      <c r="D3069" s="2">
        <v>453079</v>
      </c>
      <c r="E3069" s="2" t="s">
        <v>872</v>
      </c>
      <c r="F3069" s="2" t="s">
        <v>4670</v>
      </c>
      <c r="G3069" s="2" t="s">
        <v>6361</v>
      </c>
      <c r="H3069" s="2">
        <v>4124</v>
      </c>
      <c r="I3069" s="2">
        <v>29</v>
      </c>
      <c r="J3069" s="2" t="s">
        <v>19</v>
      </c>
      <c r="K3069" s="2" t="s">
        <v>20</v>
      </c>
      <c r="L3069" s="2">
        <v>7000000</v>
      </c>
      <c r="M3069" s="2">
        <v>2010</v>
      </c>
      <c r="N3069" s="2">
        <v>5.9</v>
      </c>
    </row>
    <row r="3070" spans="1:14" x14ac:dyDescent="0.25">
      <c r="A3070" s="2" t="s">
        <v>6362</v>
      </c>
      <c r="B3070" s="2">
        <v>27</v>
      </c>
      <c r="C3070" s="2">
        <v>118</v>
      </c>
      <c r="D3070" s="2">
        <v>46451</v>
      </c>
      <c r="E3070" s="2" t="s">
        <v>2737</v>
      </c>
      <c r="F3070" s="2" t="s">
        <v>56</v>
      </c>
      <c r="G3070" s="2" t="s">
        <v>6363</v>
      </c>
      <c r="H3070" s="2">
        <v>7663</v>
      </c>
      <c r="I3070" s="2">
        <v>38</v>
      </c>
      <c r="J3070" s="2" t="s">
        <v>19</v>
      </c>
      <c r="K3070" s="2" t="s">
        <v>20</v>
      </c>
      <c r="L3070" s="2">
        <v>7000000</v>
      </c>
      <c r="M3070" s="2">
        <v>2010</v>
      </c>
      <c r="N3070" s="2">
        <v>6</v>
      </c>
    </row>
    <row r="3071" spans="1:14" x14ac:dyDescent="0.25">
      <c r="A3071" s="1" t="s">
        <v>1183</v>
      </c>
      <c r="B3071" s="1">
        <v>49</v>
      </c>
      <c r="C3071" s="1">
        <v>97</v>
      </c>
      <c r="D3071" s="1">
        <v>233103</v>
      </c>
      <c r="E3071" s="1" t="s">
        <v>1671</v>
      </c>
      <c r="F3071" s="1" t="s">
        <v>1457</v>
      </c>
      <c r="G3071" s="1" t="s">
        <v>6364</v>
      </c>
      <c r="H3071" s="1">
        <v>2670</v>
      </c>
      <c r="I3071" s="1">
        <v>50</v>
      </c>
      <c r="J3071" s="1" t="s">
        <v>19</v>
      </c>
      <c r="K3071" s="1" t="s">
        <v>31</v>
      </c>
      <c r="L3071" s="1">
        <v>7000000</v>
      </c>
      <c r="M3071" s="1">
        <v>2005</v>
      </c>
      <c r="N3071" s="1">
        <v>6.9</v>
      </c>
    </row>
    <row r="3072" spans="1:14" x14ac:dyDescent="0.25">
      <c r="A3072" s="1" t="s">
        <v>1796</v>
      </c>
      <c r="B3072" s="1">
        <v>38</v>
      </c>
      <c r="C3072" s="1">
        <v>115</v>
      </c>
      <c r="D3072" s="1">
        <v>41400000</v>
      </c>
      <c r="E3072" s="1" t="s">
        <v>5907</v>
      </c>
      <c r="F3072" s="1" t="s">
        <v>1796</v>
      </c>
      <c r="G3072" s="1" t="s">
        <v>6365</v>
      </c>
      <c r="H3072" s="1">
        <v>39451</v>
      </c>
      <c r="I3072" s="1">
        <v>138</v>
      </c>
      <c r="J3072" s="1" t="s">
        <v>19</v>
      </c>
      <c r="K3072" s="1" t="s">
        <v>20</v>
      </c>
      <c r="L3072" s="1">
        <v>6900000</v>
      </c>
      <c r="M3072" s="1">
        <v>1985</v>
      </c>
      <c r="N3072" s="1">
        <v>7.3</v>
      </c>
    </row>
    <row r="3073" spans="1:14" x14ac:dyDescent="0.25">
      <c r="A3073" s="1" t="s">
        <v>3937</v>
      </c>
      <c r="B3073" s="1">
        <v>152</v>
      </c>
      <c r="C3073" s="1">
        <v>102</v>
      </c>
      <c r="D3073" s="1">
        <v>7993039</v>
      </c>
      <c r="E3073" s="1" t="s">
        <v>872</v>
      </c>
      <c r="F3073" s="1" t="s">
        <v>1027</v>
      </c>
      <c r="G3073" s="1" t="s">
        <v>6366</v>
      </c>
      <c r="H3073" s="1">
        <v>120036</v>
      </c>
      <c r="I3073" s="1">
        <v>408</v>
      </c>
      <c r="J3073" s="1" t="s">
        <v>19</v>
      </c>
      <c r="K3073" s="1" t="s">
        <v>20</v>
      </c>
      <c r="L3073" s="1">
        <v>6900000</v>
      </c>
      <c r="M3073" s="1">
        <v>1993</v>
      </c>
      <c r="N3073" s="1">
        <v>7.7</v>
      </c>
    </row>
    <row r="3074" spans="1:14" x14ac:dyDescent="0.25">
      <c r="A3074" s="1" t="s">
        <v>6367</v>
      </c>
      <c r="B3074" s="1">
        <v>63</v>
      </c>
      <c r="C3074" s="1">
        <v>125</v>
      </c>
      <c r="D3074" s="1">
        <v>927107</v>
      </c>
      <c r="E3074" s="1" t="s">
        <v>4920</v>
      </c>
      <c r="F3074" s="1" t="s">
        <v>6368</v>
      </c>
      <c r="G3074" s="1" t="s">
        <v>6369</v>
      </c>
      <c r="H3074" s="1">
        <v>5153</v>
      </c>
      <c r="I3074" s="1">
        <v>51</v>
      </c>
      <c r="J3074" s="1" t="s">
        <v>3804</v>
      </c>
      <c r="K3074" s="1" t="s">
        <v>432</v>
      </c>
      <c r="L3074" s="1">
        <v>15000000</v>
      </c>
      <c r="M3074" s="1">
        <v>1999</v>
      </c>
      <c r="N3074" s="1">
        <v>7.3</v>
      </c>
    </row>
    <row r="3075" spans="1:14" x14ac:dyDescent="0.25">
      <c r="A3075" s="2" t="s">
        <v>6370</v>
      </c>
      <c r="B3075" s="2">
        <v>74</v>
      </c>
      <c r="C3075" s="2">
        <v>108</v>
      </c>
      <c r="D3075" s="2">
        <v>49526</v>
      </c>
      <c r="E3075" s="2" t="s">
        <v>1289</v>
      </c>
      <c r="F3075" s="2" t="s">
        <v>1615</v>
      </c>
      <c r="G3075" s="2" t="s">
        <v>6371</v>
      </c>
      <c r="H3075" s="2">
        <v>16299</v>
      </c>
      <c r="I3075" s="2">
        <v>129</v>
      </c>
      <c r="J3075" s="2" t="s">
        <v>19</v>
      </c>
      <c r="K3075" s="2" t="s">
        <v>20</v>
      </c>
      <c r="L3075" s="2">
        <v>6800000</v>
      </c>
      <c r="M3075" s="2">
        <v>2005</v>
      </c>
      <c r="N3075" s="2">
        <v>7</v>
      </c>
    </row>
    <row r="3076" spans="1:14" x14ac:dyDescent="0.25">
      <c r="A3076" s="1" t="s">
        <v>6372</v>
      </c>
      <c r="B3076" s="1">
        <v>25</v>
      </c>
      <c r="C3076" s="1">
        <v>101</v>
      </c>
      <c r="D3076" s="1">
        <v>10696</v>
      </c>
      <c r="E3076" s="1" t="s">
        <v>809</v>
      </c>
      <c r="F3076" s="1" t="s">
        <v>6043</v>
      </c>
      <c r="G3076" s="1" t="s">
        <v>6373</v>
      </c>
      <c r="H3076" s="1">
        <v>10771</v>
      </c>
      <c r="I3076" s="1">
        <v>65</v>
      </c>
      <c r="J3076" s="1" t="s">
        <v>19</v>
      </c>
      <c r="K3076" s="1" t="s">
        <v>20</v>
      </c>
      <c r="L3076" s="1">
        <v>6800000</v>
      </c>
      <c r="M3076" s="1">
        <v>2003</v>
      </c>
      <c r="N3076" s="1">
        <v>6.4</v>
      </c>
    </row>
    <row r="3077" spans="1:14" x14ac:dyDescent="0.25">
      <c r="A3077" s="2" t="s">
        <v>6374</v>
      </c>
      <c r="B3077" s="2">
        <v>224</v>
      </c>
      <c r="C3077" s="2">
        <v>101</v>
      </c>
      <c r="D3077" s="2">
        <v>31607598</v>
      </c>
      <c r="E3077" s="2" t="s">
        <v>2100</v>
      </c>
      <c r="F3077" s="2" t="s">
        <v>210</v>
      </c>
      <c r="G3077" s="2" t="s">
        <v>6375</v>
      </c>
      <c r="H3077" s="2">
        <v>58366</v>
      </c>
      <c r="I3077" s="2">
        <v>160</v>
      </c>
      <c r="J3077" s="2" t="s">
        <v>19</v>
      </c>
      <c r="K3077" s="2" t="s">
        <v>162</v>
      </c>
      <c r="L3077" s="2">
        <v>6900000</v>
      </c>
      <c r="M3077" s="2">
        <v>2012</v>
      </c>
      <c r="N3077" s="2">
        <v>5.6</v>
      </c>
    </row>
    <row r="3078" spans="1:14" x14ac:dyDescent="0.25">
      <c r="A3078" s="1" t="s">
        <v>2644</v>
      </c>
      <c r="B3078" s="1">
        <v>226</v>
      </c>
      <c r="C3078" s="1">
        <v>139</v>
      </c>
      <c r="D3078" s="1">
        <v>6857096</v>
      </c>
      <c r="E3078" s="1" t="s">
        <v>6376</v>
      </c>
      <c r="F3078" s="1" t="s">
        <v>6020</v>
      </c>
      <c r="G3078" s="1" t="s">
        <v>6377</v>
      </c>
      <c r="H3078" s="1">
        <v>80429</v>
      </c>
      <c r="I3078" s="1">
        <v>156</v>
      </c>
      <c r="J3078" s="1" t="s">
        <v>773</v>
      </c>
      <c r="K3078" s="1" t="s">
        <v>162</v>
      </c>
      <c r="L3078" s="1">
        <v>6800000</v>
      </c>
      <c r="M3078" s="1">
        <v>2010</v>
      </c>
      <c r="N3078" s="1">
        <v>8.1999999999999993</v>
      </c>
    </row>
    <row r="3079" spans="1:14" x14ac:dyDescent="0.25">
      <c r="A3079" s="2" t="s">
        <v>2197</v>
      </c>
      <c r="B3079" s="2">
        <v>36</v>
      </c>
      <c r="C3079" s="2">
        <v>125</v>
      </c>
      <c r="D3079" s="2">
        <v>223878</v>
      </c>
      <c r="E3079" s="2" t="s">
        <v>753</v>
      </c>
      <c r="F3079" s="2" t="s">
        <v>6378</v>
      </c>
      <c r="G3079" s="2" t="s">
        <v>6379</v>
      </c>
      <c r="H3079" s="2">
        <v>3548</v>
      </c>
      <c r="I3079" s="2">
        <v>21</v>
      </c>
      <c r="J3079" s="2" t="s">
        <v>4169</v>
      </c>
      <c r="K3079" s="2" t="s">
        <v>3185</v>
      </c>
      <c r="L3079" s="2">
        <v>5000000</v>
      </c>
      <c r="M3079" s="2">
        <v>2003</v>
      </c>
      <c r="N3079" s="2">
        <v>6.5</v>
      </c>
    </row>
    <row r="3080" spans="1:14" x14ac:dyDescent="0.25">
      <c r="A3080" s="2" t="s">
        <v>744</v>
      </c>
      <c r="B3080" s="2">
        <v>142</v>
      </c>
      <c r="C3080" s="2">
        <v>115</v>
      </c>
      <c r="D3080" s="2">
        <v>8060</v>
      </c>
      <c r="E3080" s="2" t="s">
        <v>268</v>
      </c>
      <c r="F3080" s="2" t="s">
        <v>5747</v>
      </c>
      <c r="G3080" s="2" t="s">
        <v>6380</v>
      </c>
      <c r="H3080" s="2">
        <v>81644</v>
      </c>
      <c r="I3080" s="2">
        <v>107</v>
      </c>
      <c r="J3080" s="2" t="s">
        <v>5748</v>
      </c>
      <c r="K3080" s="2" t="s">
        <v>6381</v>
      </c>
      <c r="L3080" s="2">
        <v>4000000</v>
      </c>
      <c r="M3080" s="2">
        <v>2007</v>
      </c>
      <c r="N3080" s="2">
        <v>8.1</v>
      </c>
    </row>
    <row r="3081" spans="1:14" x14ac:dyDescent="0.25">
      <c r="A3081" s="1" t="s">
        <v>3679</v>
      </c>
      <c r="B3081" s="1">
        <v>271</v>
      </c>
      <c r="C3081" s="1">
        <v>99</v>
      </c>
      <c r="D3081" s="1">
        <v>84263837</v>
      </c>
      <c r="E3081" s="1" t="s">
        <v>2396</v>
      </c>
      <c r="F3081" s="1" t="s">
        <v>665</v>
      </c>
      <c r="G3081" s="1" t="s">
        <v>6382</v>
      </c>
      <c r="H3081" s="1">
        <v>81699</v>
      </c>
      <c r="I3081" s="1">
        <v>291</v>
      </c>
      <c r="J3081" s="1" t="s">
        <v>19</v>
      </c>
      <c r="K3081" s="1" t="s">
        <v>20</v>
      </c>
      <c r="L3081" s="1">
        <v>6500000</v>
      </c>
      <c r="M3081" s="1">
        <v>2014</v>
      </c>
      <c r="N3081" s="1">
        <v>5.4</v>
      </c>
    </row>
    <row r="3082" spans="1:14" x14ac:dyDescent="0.25">
      <c r="A3082" s="2" t="s">
        <v>6383</v>
      </c>
      <c r="B3082" s="2">
        <v>33</v>
      </c>
      <c r="C3082" s="2">
        <v>88</v>
      </c>
      <c r="D3082" s="2">
        <v>110029</v>
      </c>
      <c r="E3082" s="2" t="s">
        <v>6384</v>
      </c>
      <c r="F3082" s="2" t="s">
        <v>6327</v>
      </c>
      <c r="G3082" s="2" t="s">
        <v>6385</v>
      </c>
      <c r="H3082" s="2">
        <v>1388</v>
      </c>
      <c r="I3082" s="2">
        <v>31</v>
      </c>
      <c r="J3082" s="2" t="s">
        <v>19</v>
      </c>
      <c r="K3082" s="2" t="s">
        <v>220</v>
      </c>
      <c r="L3082" s="2">
        <v>6500000</v>
      </c>
      <c r="M3082" s="2">
        <v>2009</v>
      </c>
      <c r="N3082" s="2">
        <v>6.3</v>
      </c>
    </row>
    <row r="3083" spans="1:14" x14ac:dyDescent="0.25">
      <c r="A3083" s="1" t="s">
        <v>1461</v>
      </c>
      <c r="B3083" s="1">
        <v>64</v>
      </c>
      <c r="C3083" s="1">
        <v>112</v>
      </c>
      <c r="D3083" s="1">
        <v>57504069</v>
      </c>
      <c r="E3083" s="1" t="s">
        <v>1007</v>
      </c>
      <c r="F3083" s="1" t="s">
        <v>6386</v>
      </c>
      <c r="G3083" s="1" t="s">
        <v>6387</v>
      </c>
      <c r="H3083" s="1">
        <v>94139</v>
      </c>
      <c r="I3083" s="1">
        <v>183</v>
      </c>
      <c r="J3083" s="1" t="s">
        <v>19</v>
      </c>
      <c r="K3083" s="1" t="s">
        <v>20</v>
      </c>
      <c r="L3083" s="1">
        <v>6000000</v>
      </c>
      <c r="M3083" s="1">
        <v>1991</v>
      </c>
      <c r="N3083" s="1">
        <v>7.8</v>
      </c>
    </row>
    <row r="3084" spans="1:14" x14ac:dyDescent="0.25">
      <c r="A3084" s="2" t="s">
        <v>6388</v>
      </c>
      <c r="B3084" s="2">
        <v>18</v>
      </c>
      <c r="C3084" s="2">
        <v>108</v>
      </c>
      <c r="D3084" s="2">
        <v>54215416</v>
      </c>
      <c r="E3084" s="2" t="s">
        <v>2058</v>
      </c>
      <c r="F3084" s="2" t="s">
        <v>4755</v>
      </c>
      <c r="G3084" s="2" t="s">
        <v>6389</v>
      </c>
      <c r="H3084" s="2">
        <v>21409</v>
      </c>
      <c r="I3084" s="2">
        <v>63</v>
      </c>
      <c r="J3084" s="2" t="s">
        <v>19</v>
      </c>
      <c r="K3084" s="2" t="s">
        <v>20</v>
      </c>
      <c r="L3084" s="2">
        <v>6500000</v>
      </c>
      <c r="M3084" s="2">
        <v>1987</v>
      </c>
      <c r="N3084" s="2">
        <v>6.8</v>
      </c>
    </row>
    <row r="3085" spans="1:14" x14ac:dyDescent="0.25">
      <c r="A3085" s="2" t="s">
        <v>1160</v>
      </c>
      <c r="B3085" s="2">
        <v>121</v>
      </c>
      <c r="C3085" s="2">
        <v>104</v>
      </c>
      <c r="D3085" s="2">
        <v>31899000</v>
      </c>
      <c r="E3085" s="2" t="s">
        <v>6391</v>
      </c>
      <c r="F3085" s="2" t="s">
        <v>2989</v>
      </c>
      <c r="G3085" s="2" t="s">
        <v>6392</v>
      </c>
      <c r="H3085" s="2">
        <v>23986</v>
      </c>
      <c r="I3085" s="2">
        <v>201</v>
      </c>
      <c r="J3085" s="2" t="s">
        <v>19</v>
      </c>
      <c r="K3085" s="2" t="s">
        <v>20</v>
      </c>
      <c r="L3085" s="2">
        <v>6500000</v>
      </c>
      <c r="M3085" s="2">
        <v>1980</v>
      </c>
      <c r="N3085" s="2">
        <v>7.1</v>
      </c>
    </row>
    <row r="3086" spans="1:14" x14ac:dyDescent="0.25">
      <c r="A3086" s="1" t="s">
        <v>309</v>
      </c>
      <c r="B3086" s="1">
        <v>14</v>
      </c>
      <c r="C3086" s="1">
        <v>108</v>
      </c>
      <c r="D3086" s="1">
        <v>24103594</v>
      </c>
      <c r="E3086" s="1" t="s">
        <v>6393</v>
      </c>
      <c r="F3086" s="1" t="s">
        <v>2896</v>
      </c>
      <c r="G3086" s="1" t="s">
        <v>6394</v>
      </c>
      <c r="H3086" s="1">
        <v>6384</v>
      </c>
      <c r="I3086" s="1">
        <v>54</v>
      </c>
      <c r="J3086" s="1" t="s">
        <v>19</v>
      </c>
      <c r="K3086" s="1" t="s">
        <v>20</v>
      </c>
      <c r="L3086" s="1">
        <v>6500000</v>
      </c>
      <c r="M3086" s="1">
        <v>1993</v>
      </c>
      <c r="N3086" s="1">
        <v>6.2</v>
      </c>
    </row>
    <row r="3087" spans="1:14" x14ac:dyDescent="0.25">
      <c r="A3087" s="2" t="s">
        <v>302</v>
      </c>
      <c r="B3087" s="2">
        <v>137</v>
      </c>
      <c r="C3087" s="2">
        <v>102</v>
      </c>
      <c r="D3087" s="2">
        <v>16842303</v>
      </c>
      <c r="E3087" s="2" t="s">
        <v>557</v>
      </c>
      <c r="F3087" s="2" t="s">
        <v>3740</v>
      </c>
      <c r="G3087" s="2" t="s">
        <v>6395</v>
      </c>
      <c r="H3087" s="2">
        <v>59474</v>
      </c>
      <c r="I3087" s="2">
        <v>418</v>
      </c>
      <c r="J3087" s="2" t="s">
        <v>19</v>
      </c>
      <c r="K3087" s="2" t="s">
        <v>20</v>
      </c>
      <c r="L3087" s="2">
        <v>6500000</v>
      </c>
      <c r="M3087" s="2">
        <v>1999</v>
      </c>
      <c r="N3087" s="2">
        <v>7.3</v>
      </c>
    </row>
    <row r="3088" spans="1:14" x14ac:dyDescent="0.25">
      <c r="A3088" s="1" t="s">
        <v>6186</v>
      </c>
      <c r="B3088" s="1">
        <v>111</v>
      </c>
      <c r="C3088" s="1">
        <v>88</v>
      </c>
      <c r="D3088" s="1">
        <v>13367101</v>
      </c>
      <c r="E3088" s="1" t="s">
        <v>753</v>
      </c>
      <c r="F3088" s="1" t="s">
        <v>5485</v>
      </c>
      <c r="G3088" s="1" t="s">
        <v>6396</v>
      </c>
      <c r="H3088" s="1">
        <v>19715</v>
      </c>
      <c r="I3088" s="1">
        <v>166</v>
      </c>
      <c r="J3088" s="1" t="s">
        <v>19</v>
      </c>
      <c r="K3088" s="1" t="s">
        <v>20</v>
      </c>
      <c r="L3088" s="1">
        <v>6500000</v>
      </c>
      <c r="M3088" s="1">
        <v>2006</v>
      </c>
      <c r="N3088" s="1">
        <v>5.9</v>
      </c>
    </row>
    <row r="3089" spans="1:14" x14ac:dyDescent="0.25">
      <c r="A3089" s="1" t="s">
        <v>6397</v>
      </c>
      <c r="B3089" s="1">
        <v>97</v>
      </c>
      <c r="C3089" s="1">
        <v>91</v>
      </c>
      <c r="D3089" s="1">
        <v>10149779</v>
      </c>
      <c r="E3089" s="1" t="s">
        <v>2074</v>
      </c>
      <c r="F3089" s="1" t="s">
        <v>1798</v>
      </c>
      <c r="G3089" s="1" t="s">
        <v>6398</v>
      </c>
      <c r="H3089" s="1">
        <v>8294</v>
      </c>
      <c r="I3089" s="1">
        <v>160</v>
      </c>
      <c r="J3089" s="1" t="s">
        <v>19</v>
      </c>
      <c r="K3089" s="1" t="s">
        <v>20</v>
      </c>
      <c r="L3089" s="1">
        <v>6500000</v>
      </c>
      <c r="M3089" s="1">
        <v>1999</v>
      </c>
      <c r="N3089" s="1">
        <v>3.6</v>
      </c>
    </row>
    <row r="3090" spans="1:14" x14ac:dyDescent="0.25">
      <c r="A3090" s="2" t="s">
        <v>6399</v>
      </c>
      <c r="B3090" s="2">
        <v>73</v>
      </c>
      <c r="C3090" s="2">
        <v>141</v>
      </c>
      <c r="D3090" s="2">
        <v>6173485</v>
      </c>
      <c r="E3090" s="2" t="s">
        <v>817</v>
      </c>
      <c r="F3090" s="2" t="s">
        <v>6400</v>
      </c>
      <c r="G3090" s="2" t="s">
        <v>6401</v>
      </c>
      <c r="H3090" s="2">
        <v>10672</v>
      </c>
      <c r="I3090" s="2">
        <v>84</v>
      </c>
      <c r="J3090" s="2" t="s">
        <v>19</v>
      </c>
      <c r="K3090" s="2" t="s">
        <v>432</v>
      </c>
      <c r="L3090" s="2">
        <v>7000000</v>
      </c>
      <c r="M3090" s="2">
        <v>2001</v>
      </c>
      <c r="N3090" s="2">
        <v>7.7</v>
      </c>
    </row>
    <row r="3091" spans="1:14" x14ac:dyDescent="0.25">
      <c r="A3091" s="1" t="s">
        <v>4481</v>
      </c>
      <c r="B3091" s="1">
        <v>486</v>
      </c>
      <c r="C3091" s="1">
        <v>101</v>
      </c>
      <c r="D3091" s="1">
        <v>4000304</v>
      </c>
      <c r="E3091" s="1" t="s">
        <v>1671</v>
      </c>
      <c r="F3091" s="1" t="s">
        <v>265</v>
      </c>
      <c r="G3091" s="1" t="s">
        <v>6402</v>
      </c>
      <c r="H3091" s="1">
        <v>145395</v>
      </c>
      <c r="I3091" s="1">
        <v>375</v>
      </c>
      <c r="J3091" s="1" t="s">
        <v>19</v>
      </c>
      <c r="K3091" s="1" t="s">
        <v>31</v>
      </c>
      <c r="L3091" s="1">
        <v>6500000</v>
      </c>
      <c r="M3091" s="1">
        <v>2011</v>
      </c>
      <c r="N3091" s="1">
        <v>7.3</v>
      </c>
    </row>
    <row r="3092" spans="1:14" x14ac:dyDescent="0.25">
      <c r="A3092" s="2" t="s">
        <v>388</v>
      </c>
      <c r="B3092" s="2">
        <v>149</v>
      </c>
      <c r="C3092" s="2">
        <v>105</v>
      </c>
      <c r="D3092" s="2">
        <v>2338695</v>
      </c>
      <c r="E3092" s="2" t="s">
        <v>1100</v>
      </c>
      <c r="F3092" s="2" t="s">
        <v>35</v>
      </c>
      <c r="G3092" s="2" t="s">
        <v>6403</v>
      </c>
      <c r="H3092" s="2">
        <v>134070</v>
      </c>
      <c r="I3092" s="2">
        <v>263</v>
      </c>
      <c r="J3092" s="2" t="s">
        <v>19</v>
      </c>
      <c r="K3092" s="2" t="s">
        <v>31</v>
      </c>
      <c r="L3092" s="2">
        <v>4000000</v>
      </c>
      <c r="M3092" s="2">
        <v>2004</v>
      </c>
      <c r="N3092" s="2">
        <v>7.4</v>
      </c>
    </row>
    <row r="3093" spans="1:14" x14ac:dyDescent="0.25">
      <c r="A3093" s="1" t="s">
        <v>6404</v>
      </c>
      <c r="B3093" s="1">
        <v>4</v>
      </c>
      <c r="C3093" s="1">
        <v>100</v>
      </c>
      <c r="D3093" s="1">
        <v>2024854</v>
      </c>
      <c r="E3093" s="1" t="s">
        <v>923</v>
      </c>
      <c r="F3093" s="1" t="s">
        <v>6405</v>
      </c>
      <c r="G3093" s="1" t="s">
        <v>6406</v>
      </c>
      <c r="H3093" s="1">
        <v>564</v>
      </c>
      <c r="I3093" s="1">
        <v>21</v>
      </c>
      <c r="J3093" s="1" t="s">
        <v>19</v>
      </c>
      <c r="K3093" s="1" t="s">
        <v>20</v>
      </c>
      <c r="L3093" s="1">
        <v>6500000</v>
      </c>
      <c r="M3093" s="1">
        <v>2005</v>
      </c>
      <c r="N3093" s="1">
        <v>6.6</v>
      </c>
    </row>
    <row r="3094" spans="1:14" x14ac:dyDescent="0.25">
      <c r="A3094" s="2" t="s">
        <v>6407</v>
      </c>
      <c r="B3094" s="2">
        <v>200</v>
      </c>
      <c r="C3094" s="2">
        <v>116</v>
      </c>
      <c r="D3094" s="2">
        <v>2268296</v>
      </c>
      <c r="E3094" s="2" t="s">
        <v>1962</v>
      </c>
      <c r="F3094" s="2" t="s">
        <v>136</v>
      </c>
      <c r="G3094" s="2" t="s">
        <v>6408</v>
      </c>
      <c r="H3094" s="2">
        <v>41856</v>
      </c>
      <c r="I3094" s="2">
        <v>119</v>
      </c>
      <c r="J3094" s="2" t="s">
        <v>19</v>
      </c>
      <c r="K3094" s="2" t="s">
        <v>31</v>
      </c>
      <c r="L3094" s="2">
        <v>6500000</v>
      </c>
      <c r="M3094" s="2">
        <v>2013</v>
      </c>
      <c r="N3094" s="2">
        <v>6.9</v>
      </c>
    </row>
    <row r="3095" spans="1:14" x14ac:dyDescent="0.25">
      <c r="A3095" s="1" t="s">
        <v>5229</v>
      </c>
      <c r="B3095" s="1">
        <v>84</v>
      </c>
      <c r="C3095" s="1">
        <v>97</v>
      </c>
      <c r="D3095" s="1">
        <v>1029017</v>
      </c>
      <c r="E3095" s="1" t="s">
        <v>129</v>
      </c>
      <c r="F3095" s="1" t="s">
        <v>256</v>
      </c>
      <c r="G3095" s="1" t="s">
        <v>6409</v>
      </c>
      <c r="H3095" s="1">
        <v>12049</v>
      </c>
      <c r="I3095" s="1">
        <v>135</v>
      </c>
      <c r="J3095" s="1" t="s">
        <v>19</v>
      </c>
      <c r="K3095" s="1" t="s">
        <v>20</v>
      </c>
      <c r="L3095" s="1">
        <v>6500000</v>
      </c>
      <c r="M3095" s="1">
        <v>2004</v>
      </c>
      <c r="N3095" s="1">
        <v>6.8</v>
      </c>
    </row>
    <row r="3096" spans="1:14" x14ac:dyDescent="0.25">
      <c r="A3096" s="2" t="s">
        <v>6410</v>
      </c>
      <c r="B3096" s="2">
        <v>28</v>
      </c>
      <c r="C3096" s="2">
        <v>106</v>
      </c>
      <c r="D3096" s="2">
        <v>64148</v>
      </c>
      <c r="E3096" s="2" t="s">
        <v>1671</v>
      </c>
      <c r="F3096" s="2" t="s">
        <v>1723</v>
      </c>
      <c r="G3096" s="2" t="s">
        <v>6411</v>
      </c>
      <c r="H3096" s="2">
        <v>2601</v>
      </c>
      <c r="I3096" s="2">
        <v>35</v>
      </c>
      <c r="J3096" s="2" t="s">
        <v>19</v>
      </c>
      <c r="K3096" s="2" t="s">
        <v>31</v>
      </c>
      <c r="L3096" s="2">
        <v>6500000</v>
      </c>
      <c r="M3096" s="2">
        <v>2000</v>
      </c>
      <c r="N3096" s="2">
        <v>7.3</v>
      </c>
    </row>
    <row r="3097" spans="1:14" x14ac:dyDescent="0.25">
      <c r="A3097" s="1" t="s">
        <v>6412</v>
      </c>
      <c r="B3097" s="1">
        <v>217</v>
      </c>
      <c r="C3097" s="1">
        <v>105</v>
      </c>
      <c r="D3097" s="1">
        <v>66637</v>
      </c>
      <c r="E3097" s="1" t="s">
        <v>2595</v>
      </c>
      <c r="F3097" s="1" t="s">
        <v>166</v>
      </c>
      <c r="G3097" s="1" t="s">
        <v>6413</v>
      </c>
      <c r="H3097" s="1">
        <v>29608</v>
      </c>
      <c r="I3097" s="1">
        <v>92</v>
      </c>
      <c r="J3097" s="1" t="s">
        <v>19</v>
      </c>
      <c r="K3097" s="1" t="s">
        <v>20</v>
      </c>
      <c r="L3097" s="1">
        <v>6500000</v>
      </c>
      <c r="M3097" s="1">
        <v>2009</v>
      </c>
      <c r="N3097" s="1">
        <v>7.2</v>
      </c>
    </row>
    <row r="3098" spans="1:14" x14ac:dyDescent="0.25">
      <c r="A3098" s="1" t="s">
        <v>4522</v>
      </c>
      <c r="B3098" s="1">
        <v>183</v>
      </c>
      <c r="C3098" s="1">
        <v>122</v>
      </c>
      <c r="D3098" s="1">
        <v>871577</v>
      </c>
      <c r="E3098" s="1" t="s">
        <v>2058</v>
      </c>
      <c r="F3098" s="1" t="s">
        <v>327</v>
      </c>
      <c r="G3098" s="1" t="s">
        <v>6414</v>
      </c>
      <c r="H3098" s="1">
        <v>51353</v>
      </c>
      <c r="I3098" s="1">
        <v>143</v>
      </c>
      <c r="J3098" s="1" t="s">
        <v>19</v>
      </c>
      <c r="K3098" s="1" t="s">
        <v>31</v>
      </c>
      <c r="L3098" s="1">
        <v>4500000</v>
      </c>
      <c r="M3098" s="1">
        <v>2007</v>
      </c>
      <c r="N3098" s="1">
        <v>7.7</v>
      </c>
    </row>
    <row r="3099" spans="1:14" x14ac:dyDescent="0.25">
      <c r="A3099" s="2" t="s">
        <v>14</v>
      </c>
      <c r="B3099" s="2">
        <v>204</v>
      </c>
      <c r="C3099" s="2">
        <v>107</v>
      </c>
      <c r="D3099" s="2">
        <v>38400000</v>
      </c>
      <c r="E3099" s="2" t="s">
        <v>366</v>
      </c>
      <c r="F3099" s="2" t="s">
        <v>1490</v>
      </c>
      <c r="G3099" s="2" t="s">
        <v>6415</v>
      </c>
      <c r="H3099" s="2">
        <v>600266</v>
      </c>
      <c r="I3099" s="2">
        <v>692</v>
      </c>
      <c r="J3099" s="2" t="s">
        <v>19</v>
      </c>
      <c r="K3099" s="2" t="s">
        <v>31</v>
      </c>
      <c r="L3099" s="2">
        <v>6500000</v>
      </c>
      <c r="M3099" s="2">
        <v>1984</v>
      </c>
      <c r="N3099" s="2">
        <v>8.1</v>
      </c>
    </row>
    <row r="3100" spans="1:14" x14ac:dyDescent="0.25">
      <c r="A3100" s="1" t="s">
        <v>6416</v>
      </c>
      <c r="B3100" s="1">
        <v>153</v>
      </c>
      <c r="C3100" s="1">
        <v>121</v>
      </c>
      <c r="D3100" s="1">
        <v>4063859</v>
      </c>
      <c r="E3100" s="1" t="s">
        <v>129</v>
      </c>
      <c r="F3100" s="1" t="s">
        <v>6417</v>
      </c>
      <c r="G3100" s="1" t="s">
        <v>6418</v>
      </c>
      <c r="H3100" s="1">
        <v>114407</v>
      </c>
      <c r="I3100" s="1">
        <v>225</v>
      </c>
      <c r="J3100" s="1" t="s">
        <v>3804</v>
      </c>
      <c r="K3100" s="1" t="s">
        <v>432</v>
      </c>
      <c r="L3100" s="1">
        <v>4800000</v>
      </c>
      <c r="M3100" s="1">
        <v>2003</v>
      </c>
      <c r="N3100" s="1">
        <v>7.7</v>
      </c>
    </row>
    <row r="3101" spans="1:14" x14ac:dyDescent="0.25">
      <c r="A3101" s="2" t="s">
        <v>1784</v>
      </c>
      <c r="B3101" s="2">
        <v>145</v>
      </c>
      <c r="C3101" s="2">
        <v>98</v>
      </c>
      <c r="D3101" s="2">
        <v>449558</v>
      </c>
      <c r="E3101" s="2" t="s">
        <v>855</v>
      </c>
      <c r="F3101" s="2" t="s">
        <v>94</v>
      </c>
      <c r="G3101" s="2" t="s">
        <v>6419</v>
      </c>
      <c r="H3101" s="2">
        <v>32307</v>
      </c>
      <c r="I3101" s="2">
        <v>75</v>
      </c>
      <c r="J3101" s="2" t="s">
        <v>19</v>
      </c>
      <c r="K3101" s="2" t="s">
        <v>31</v>
      </c>
      <c r="L3101" s="2">
        <v>10000000</v>
      </c>
      <c r="M3101" s="2">
        <v>2009</v>
      </c>
      <c r="N3101" s="2">
        <v>7.6</v>
      </c>
    </row>
    <row r="3102" spans="1:14" x14ac:dyDescent="0.25">
      <c r="A3102" s="1" t="s">
        <v>3203</v>
      </c>
      <c r="B3102" s="1">
        <v>93</v>
      </c>
      <c r="C3102" s="1">
        <v>123</v>
      </c>
      <c r="D3102" s="1">
        <v>2122561</v>
      </c>
      <c r="E3102" s="1" t="s">
        <v>877</v>
      </c>
      <c r="F3102" s="1" t="s">
        <v>1081</v>
      </c>
      <c r="G3102" s="1" t="s">
        <v>6421</v>
      </c>
      <c r="H3102" s="1">
        <v>99033</v>
      </c>
      <c r="I3102" s="1">
        <v>434</v>
      </c>
      <c r="J3102" s="1" t="s">
        <v>19</v>
      </c>
      <c r="K3102" s="1" t="s">
        <v>20</v>
      </c>
      <c r="L3102" s="1">
        <v>6000000</v>
      </c>
      <c r="M3102" s="1">
        <v>1995</v>
      </c>
      <c r="N3102" s="1">
        <v>7.2</v>
      </c>
    </row>
    <row r="3103" spans="1:14" x14ac:dyDescent="0.25">
      <c r="A3103" s="2" t="s">
        <v>5385</v>
      </c>
      <c r="B3103" s="2">
        <v>124</v>
      </c>
      <c r="C3103" s="2">
        <v>110</v>
      </c>
      <c r="D3103" s="2">
        <v>181360000</v>
      </c>
      <c r="E3103" s="2" t="s">
        <v>6422</v>
      </c>
      <c r="F3103" s="2" t="s">
        <v>6423</v>
      </c>
      <c r="G3103" s="2" t="s">
        <v>6424</v>
      </c>
      <c r="H3103" s="2">
        <v>170027</v>
      </c>
      <c r="I3103" s="2">
        <v>350</v>
      </c>
      <c r="J3103" s="2" t="s">
        <v>19</v>
      </c>
      <c r="K3103" s="2" t="s">
        <v>20</v>
      </c>
      <c r="L3103" s="2">
        <v>6000000</v>
      </c>
      <c r="M3103" s="2">
        <v>1978</v>
      </c>
      <c r="N3103" s="2">
        <v>7.2</v>
      </c>
    </row>
    <row r="3104" spans="1:14" x14ac:dyDescent="0.25">
      <c r="A3104" s="1" t="s">
        <v>427</v>
      </c>
      <c r="B3104" s="1">
        <v>120</v>
      </c>
      <c r="C3104" s="1">
        <v>120</v>
      </c>
      <c r="D3104" s="1">
        <v>137963328</v>
      </c>
      <c r="E3104" s="1" t="s">
        <v>1664</v>
      </c>
      <c r="F3104" s="1" t="s">
        <v>24</v>
      </c>
      <c r="G3104" s="1" t="s">
        <v>6425</v>
      </c>
      <c r="H3104" s="1">
        <v>291603</v>
      </c>
      <c r="I3104" s="1">
        <v>505</v>
      </c>
      <c r="J3104" s="1" t="s">
        <v>19</v>
      </c>
      <c r="K3104" s="1" t="s">
        <v>31</v>
      </c>
      <c r="L3104" s="1">
        <v>6000000</v>
      </c>
      <c r="M3104" s="1">
        <v>1986</v>
      </c>
      <c r="N3104" s="1">
        <v>8.1</v>
      </c>
    </row>
    <row r="3105" spans="1:14" x14ac:dyDescent="0.25">
      <c r="A3105" s="2" t="s">
        <v>1843</v>
      </c>
      <c r="B3105" s="2">
        <v>288</v>
      </c>
      <c r="C3105" s="2">
        <v>122</v>
      </c>
      <c r="D3105" s="2">
        <v>119078393</v>
      </c>
      <c r="E3105" s="2" t="s">
        <v>6426</v>
      </c>
      <c r="F3105" s="2" t="s">
        <v>6427</v>
      </c>
      <c r="G3105" s="2" t="s">
        <v>6428</v>
      </c>
      <c r="H3105" s="2">
        <v>113152</v>
      </c>
      <c r="I3105" s="2">
        <v>1416</v>
      </c>
      <c r="J3105" s="2" t="s">
        <v>19</v>
      </c>
      <c r="K3105" s="2" t="s">
        <v>20</v>
      </c>
      <c r="L3105" s="2">
        <v>6000000</v>
      </c>
      <c r="M3105" s="2">
        <v>2004</v>
      </c>
      <c r="N3105" s="2">
        <v>7.5</v>
      </c>
    </row>
    <row r="3106" spans="1:14" x14ac:dyDescent="0.25">
      <c r="A3106" s="1" t="s">
        <v>6429</v>
      </c>
      <c r="B3106" s="1">
        <v>130</v>
      </c>
      <c r="C3106" s="1">
        <v>110</v>
      </c>
      <c r="D3106" s="1">
        <v>102308900</v>
      </c>
      <c r="E3106" s="1" t="s">
        <v>6430</v>
      </c>
      <c r="F3106" s="1" t="s">
        <v>6431</v>
      </c>
      <c r="G3106" s="1" t="s">
        <v>6432</v>
      </c>
      <c r="H3106" s="1">
        <v>152089</v>
      </c>
      <c r="I3106" s="1">
        <v>309</v>
      </c>
      <c r="J3106" s="1" t="s">
        <v>19</v>
      </c>
      <c r="K3106" s="1" t="s">
        <v>20</v>
      </c>
      <c r="L3106" s="1">
        <v>6000000</v>
      </c>
      <c r="M3106" s="1">
        <v>1969</v>
      </c>
      <c r="N3106" s="1">
        <v>8.1</v>
      </c>
    </row>
    <row r="3107" spans="1:14" x14ac:dyDescent="0.25">
      <c r="A3107" s="2" t="s">
        <v>6433</v>
      </c>
      <c r="B3107" s="2">
        <v>145</v>
      </c>
      <c r="C3107" s="2">
        <v>139</v>
      </c>
      <c r="D3107" s="2">
        <v>102300000</v>
      </c>
      <c r="E3107" s="2" t="s">
        <v>6434</v>
      </c>
      <c r="F3107" s="2" t="s">
        <v>6435</v>
      </c>
      <c r="G3107" s="2" t="s">
        <v>6436</v>
      </c>
      <c r="H3107" s="2">
        <v>107408</v>
      </c>
      <c r="I3107" s="2">
        <v>259</v>
      </c>
      <c r="J3107" s="2" t="s">
        <v>19</v>
      </c>
      <c r="K3107" s="2" t="s">
        <v>20</v>
      </c>
      <c r="L3107" s="2">
        <v>6000000</v>
      </c>
      <c r="M3107" s="2">
        <v>1964</v>
      </c>
      <c r="N3107" s="2">
        <v>7.8</v>
      </c>
    </row>
    <row r="3108" spans="1:14" x14ac:dyDescent="0.25">
      <c r="A3108" s="1" t="s">
        <v>1946</v>
      </c>
      <c r="B3108" s="1">
        <v>62</v>
      </c>
      <c r="C3108" s="1">
        <v>124</v>
      </c>
      <c r="D3108" s="1">
        <v>54800000</v>
      </c>
      <c r="E3108" s="1" t="s">
        <v>1671</v>
      </c>
      <c r="F3108" s="1" t="s">
        <v>805</v>
      </c>
      <c r="G3108" s="1" t="s">
        <v>6437</v>
      </c>
      <c r="H3108" s="1">
        <v>35130</v>
      </c>
      <c r="I3108" s="1">
        <v>283</v>
      </c>
      <c r="J3108" s="1" t="s">
        <v>19</v>
      </c>
      <c r="K3108" s="1" t="s">
        <v>20</v>
      </c>
      <c r="L3108" s="1">
        <v>6000000</v>
      </c>
      <c r="M3108" s="1">
        <v>1980</v>
      </c>
      <c r="N3108" s="1">
        <v>7.8</v>
      </c>
    </row>
    <row r="3109" spans="1:14" x14ac:dyDescent="0.25">
      <c r="A3109" s="2" t="s">
        <v>850</v>
      </c>
      <c r="B3109" s="2">
        <v>188</v>
      </c>
      <c r="C3109" s="2">
        <v>120</v>
      </c>
      <c r="D3109" s="2">
        <v>24004159</v>
      </c>
      <c r="E3109" s="2" t="s">
        <v>851</v>
      </c>
      <c r="F3109" s="2" t="s">
        <v>234</v>
      </c>
      <c r="G3109" s="2" t="s">
        <v>852</v>
      </c>
      <c r="H3109" s="2">
        <v>68722</v>
      </c>
      <c r="I3109" s="2">
        <v>191</v>
      </c>
      <c r="J3109" s="2" t="s">
        <v>19</v>
      </c>
      <c r="K3109" s="2" t="s">
        <v>20</v>
      </c>
      <c r="L3109" s="2">
        <v>110000000</v>
      </c>
      <c r="M3109" s="2">
        <v>2004</v>
      </c>
      <c r="N3109" s="2">
        <v>5.8</v>
      </c>
    </row>
    <row r="3110" spans="1:14" x14ac:dyDescent="0.25">
      <c r="A3110" s="1" t="s">
        <v>6438</v>
      </c>
      <c r="B3110" s="1">
        <v>120</v>
      </c>
      <c r="C3110" s="1">
        <v>152</v>
      </c>
      <c r="D3110" s="1">
        <v>43650000</v>
      </c>
      <c r="E3110" s="1" t="s">
        <v>6439</v>
      </c>
      <c r="F3110" s="1" t="s">
        <v>6390</v>
      </c>
      <c r="G3110" s="1" t="s">
        <v>6440</v>
      </c>
      <c r="H3110" s="1">
        <v>71919</v>
      </c>
      <c r="I3110" s="1">
        <v>316</v>
      </c>
      <c r="J3110" s="1" t="s">
        <v>19</v>
      </c>
      <c r="K3110" s="1" t="s">
        <v>20</v>
      </c>
      <c r="L3110" s="1">
        <v>6000000</v>
      </c>
      <c r="M3110" s="1">
        <v>1961</v>
      </c>
      <c r="N3110" s="1">
        <v>7.6</v>
      </c>
    </row>
    <row r="3111" spans="1:14" x14ac:dyDescent="0.25">
      <c r="A3111" s="2" t="s">
        <v>2027</v>
      </c>
      <c r="B3111" s="2">
        <v>71</v>
      </c>
      <c r="C3111" s="2">
        <v>98</v>
      </c>
      <c r="D3111" s="2">
        <v>39800000</v>
      </c>
      <c r="E3111" s="2" t="s">
        <v>1896</v>
      </c>
      <c r="F3111" s="2" t="s">
        <v>314</v>
      </c>
      <c r="G3111" s="2" t="s">
        <v>6441</v>
      </c>
      <c r="H3111" s="2">
        <v>81599</v>
      </c>
      <c r="I3111" s="2">
        <v>250</v>
      </c>
      <c r="J3111" s="2" t="s">
        <v>19</v>
      </c>
      <c r="K3111" s="2" t="s">
        <v>20</v>
      </c>
      <c r="L3111" s="2">
        <v>6000000</v>
      </c>
      <c r="M3111" s="2">
        <v>1980</v>
      </c>
      <c r="N3111" s="2">
        <v>7.4</v>
      </c>
    </row>
    <row r="3112" spans="1:14" x14ac:dyDescent="0.25">
      <c r="A3112" s="1" t="s">
        <v>6442</v>
      </c>
      <c r="B3112" s="1">
        <v>52</v>
      </c>
      <c r="C3112" s="1">
        <v>106</v>
      </c>
      <c r="D3112" s="1">
        <v>27457409</v>
      </c>
      <c r="E3112" s="1" t="s">
        <v>1289</v>
      </c>
      <c r="F3112" s="1" t="s">
        <v>2535</v>
      </c>
      <c r="G3112" s="1" t="s">
        <v>6443</v>
      </c>
      <c r="H3112" s="1">
        <v>3198</v>
      </c>
      <c r="I3112" s="1">
        <v>43</v>
      </c>
      <c r="J3112" s="1" t="s">
        <v>19</v>
      </c>
      <c r="K3112" s="1" t="s">
        <v>20</v>
      </c>
      <c r="L3112" s="1">
        <v>6000000</v>
      </c>
      <c r="M3112" s="1">
        <v>2001</v>
      </c>
      <c r="N3112" s="1">
        <v>6.3</v>
      </c>
    </row>
    <row r="3113" spans="1:14" x14ac:dyDescent="0.25">
      <c r="A3113" s="2" t="s">
        <v>5397</v>
      </c>
      <c r="B3113" s="2">
        <v>18</v>
      </c>
      <c r="C3113" s="2">
        <v>106</v>
      </c>
      <c r="D3113" s="2">
        <v>25047631</v>
      </c>
      <c r="E3113" s="2" t="s">
        <v>753</v>
      </c>
      <c r="F3113" s="2" t="s">
        <v>2739</v>
      </c>
      <c r="G3113" s="2" t="s">
        <v>6444</v>
      </c>
      <c r="H3113" s="2">
        <v>6585</v>
      </c>
      <c r="I3113" s="2">
        <v>50</v>
      </c>
      <c r="J3113" s="2" t="s">
        <v>19</v>
      </c>
      <c r="K3113" s="2" t="s">
        <v>20</v>
      </c>
      <c r="L3113" s="2">
        <v>6000000</v>
      </c>
      <c r="M3113" s="2">
        <v>1999</v>
      </c>
      <c r="N3113" s="2">
        <v>6.9</v>
      </c>
    </row>
    <row r="3114" spans="1:14" x14ac:dyDescent="0.25">
      <c r="A3114" s="1" t="s">
        <v>69</v>
      </c>
      <c r="B3114" s="1">
        <v>162</v>
      </c>
      <c r="C3114" s="1">
        <v>106</v>
      </c>
      <c r="D3114" s="1">
        <v>23272306</v>
      </c>
      <c r="E3114" s="1" t="s">
        <v>1110</v>
      </c>
      <c r="F3114" s="1" t="s">
        <v>71</v>
      </c>
      <c r="G3114" s="1" t="s">
        <v>6445</v>
      </c>
      <c r="H3114" s="1">
        <v>740918</v>
      </c>
      <c r="I3114" s="1">
        <v>1182</v>
      </c>
      <c r="J3114" s="1" t="s">
        <v>19</v>
      </c>
      <c r="K3114" s="1" t="s">
        <v>20</v>
      </c>
      <c r="L3114" s="1">
        <v>6000000</v>
      </c>
      <c r="M3114" s="1">
        <v>1995</v>
      </c>
      <c r="N3114" s="1">
        <v>8.6</v>
      </c>
    </row>
    <row r="3115" spans="1:14" x14ac:dyDescent="0.25">
      <c r="A3115" s="2" t="s">
        <v>1372</v>
      </c>
      <c r="B3115" s="2">
        <v>88</v>
      </c>
      <c r="C3115" s="2">
        <v>89</v>
      </c>
      <c r="D3115" s="2">
        <v>22168359</v>
      </c>
      <c r="E3115" s="2" t="s">
        <v>6446</v>
      </c>
      <c r="F3115" s="2" t="s">
        <v>6447</v>
      </c>
      <c r="G3115" s="2" t="s">
        <v>6448</v>
      </c>
      <c r="H3115" s="2">
        <v>29659</v>
      </c>
      <c r="I3115" s="2">
        <v>227</v>
      </c>
      <c r="J3115" s="2" t="s">
        <v>19</v>
      </c>
      <c r="K3115" s="2" t="s">
        <v>20</v>
      </c>
      <c r="L3115" s="2">
        <v>8000000</v>
      </c>
      <c r="M3115" s="2">
        <v>1989</v>
      </c>
      <c r="N3115" s="2">
        <v>5.0999999999999996</v>
      </c>
    </row>
    <row r="3116" spans="1:14" x14ac:dyDescent="0.25">
      <c r="A3116" s="1" t="s">
        <v>1120</v>
      </c>
      <c r="B3116" s="1">
        <v>96</v>
      </c>
      <c r="C3116" s="1">
        <v>94</v>
      </c>
      <c r="D3116" s="1">
        <v>21005329</v>
      </c>
      <c r="E3116" s="1" t="s">
        <v>877</v>
      </c>
      <c r="F3116" s="1" t="s">
        <v>189</v>
      </c>
      <c r="G3116" s="1" t="s">
        <v>6449</v>
      </c>
      <c r="H3116" s="1">
        <v>89128</v>
      </c>
      <c r="I3116" s="1">
        <v>258</v>
      </c>
      <c r="J3116" s="1" t="s">
        <v>19</v>
      </c>
      <c r="K3116" s="1" t="s">
        <v>432</v>
      </c>
      <c r="L3116" s="1">
        <v>6000000</v>
      </c>
      <c r="M3116" s="1">
        <v>2002</v>
      </c>
      <c r="N3116" s="1">
        <v>6.4</v>
      </c>
    </row>
    <row r="3117" spans="1:14" x14ac:dyDescent="0.25">
      <c r="A3117" s="2" t="s">
        <v>650</v>
      </c>
      <c r="B3117" s="2">
        <v>391</v>
      </c>
      <c r="C3117" s="2">
        <v>109</v>
      </c>
      <c r="D3117" s="2">
        <v>26236603</v>
      </c>
      <c r="E3117" s="2" t="s">
        <v>1839</v>
      </c>
      <c r="F3117" s="2" t="s">
        <v>951</v>
      </c>
      <c r="G3117" s="2" t="s">
        <v>6450</v>
      </c>
      <c r="H3117" s="2">
        <v>251349</v>
      </c>
      <c r="I3117" s="2">
        <v>547</v>
      </c>
      <c r="J3117" s="2" t="s">
        <v>19</v>
      </c>
      <c r="K3117" s="2" t="s">
        <v>20</v>
      </c>
      <c r="L3117" s="2">
        <v>6000000</v>
      </c>
      <c r="M3117" s="2">
        <v>2008</v>
      </c>
      <c r="N3117" s="2">
        <v>7.9</v>
      </c>
    </row>
    <row r="3118" spans="1:14" x14ac:dyDescent="0.25">
      <c r="A3118" s="1" t="s">
        <v>6451</v>
      </c>
      <c r="B3118" s="1">
        <v>32</v>
      </c>
      <c r="C3118" s="1">
        <v>144</v>
      </c>
      <c r="D3118" s="1">
        <v>20400000</v>
      </c>
      <c r="E3118" s="1" t="s">
        <v>1947</v>
      </c>
      <c r="F3118" s="1" t="s">
        <v>4118</v>
      </c>
      <c r="G3118" s="1" t="s">
        <v>6452</v>
      </c>
      <c r="H3118" s="1">
        <v>6304</v>
      </c>
      <c r="I3118" s="1">
        <v>87</v>
      </c>
      <c r="J3118" s="1" t="s">
        <v>19</v>
      </c>
      <c r="K3118" s="1" t="s">
        <v>20</v>
      </c>
      <c r="L3118" s="1">
        <v>8000000</v>
      </c>
      <c r="M3118" s="1">
        <v>1946</v>
      </c>
      <c r="N3118" s="1">
        <v>6.9</v>
      </c>
    </row>
    <row r="3119" spans="1:14" x14ac:dyDescent="0.25">
      <c r="A3119" s="2" t="s">
        <v>4666</v>
      </c>
      <c r="B3119" s="2">
        <v>119</v>
      </c>
      <c r="C3119" s="2">
        <v>90</v>
      </c>
      <c r="D3119" s="2">
        <v>18621249</v>
      </c>
      <c r="E3119" s="2" t="s">
        <v>872</v>
      </c>
      <c r="F3119" s="2" t="s">
        <v>558</v>
      </c>
      <c r="G3119" s="2" t="s">
        <v>6453</v>
      </c>
      <c r="H3119" s="2">
        <v>45859</v>
      </c>
      <c r="I3119" s="2">
        <v>340</v>
      </c>
      <c r="J3119" s="2" t="s">
        <v>19</v>
      </c>
      <c r="K3119" s="2" t="s">
        <v>20</v>
      </c>
      <c r="L3119" s="2">
        <v>6000000</v>
      </c>
      <c r="M3119" s="2">
        <v>2000</v>
      </c>
      <c r="N3119" s="2">
        <v>7.5</v>
      </c>
    </row>
    <row r="3120" spans="1:14" x14ac:dyDescent="0.25">
      <c r="A3120" s="1" t="s">
        <v>2504</v>
      </c>
      <c r="B3120" s="1">
        <v>201</v>
      </c>
      <c r="C3120" s="1">
        <v>106</v>
      </c>
      <c r="D3120" s="1">
        <v>25244700</v>
      </c>
      <c r="E3120" s="1" t="s">
        <v>366</v>
      </c>
      <c r="F3120" s="1" t="s">
        <v>4288</v>
      </c>
      <c r="G3120" s="1" t="s">
        <v>6454</v>
      </c>
      <c r="H3120" s="1">
        <v>91017</v>
      </c>
      <c r="I3120" s="1">
        <v>284</v>
      </c>
      <c r="J3120" s="1" t="s">
        <v>19</v>
      </c>
      <c r="K3120" s="1" t="s">
        <v>31</v>
      </c>
      <c r="L3120" s="1">
        <v>6000000</v>
      </c>
      <c r="M3120" s="1">
        <v>1981</v>
      </c>
      <c r="N3120" s="1">
        <v>7.2</v>
      </c>
    </row>
    <row r="3121" spans="1:14" x14ac:dyDescent="0.25">
      <c r="A3121" s="2" t="s">
        <v>2385</v>
      </c>
      <c r="B3121" s="2">
        <v>22</v>
      </c>
      <c r="C3121" s="2">
        <v>121</v>
      </c>
      <c r="D3121" s="2">
        <v>14545844</v>
      </c>
      <c r="E3121" s="2" t="s">
        <v>6384</v>
      </c>
      <c r="F3121" s="2" t="s">
        <v>3676</v>
      </c>
      <c r="G3121" s="2" t="s">
        <v>6456</v>
      </c>
      <c r="H3121" s="2">
        <v>4756</v>
      </c>
      <c r="I3121" s="2">
        <v>38</v>
      </c>
      <c r="J3121" s="2" t="s">
        <v>19</v>
      </c>
      <c r="K3121" s="2" t="s">
        <v>20</v>
      </c>
      <c r="L3121" s="2">
        <v>6500000</v>
      </c>
      <c r="M3121" s="2">
        <v>1988</v>
      </c>
      <c r="N3121" s="2">
        <v>5.8</v>
      </c>
    </row>
    <row r="3122" spans="1:14" x14ac:dyDescent="0.25">
      <c r="A3122" s="1" t="s">
        <v>6457</v>
      </c>
      <c r="B3122" s="1">
        <v>52</v>
      </c>
      <c r="C3122" s="1">
        <v>89</v>
      </c>
      <c r="D3122" s="1">
        <v>13235267</v>
      </c>
      <c r="E3122" s="1" t="s">
        <v>1508</v>
      </c>
      <c r="F3122" s="1" t="s">
        <v>2570</v>
      </c>
      <c r="G3122" s="1" t="s">
        <v>6458</v>
      </c>
      <c r="H3122" s="1">
        <v>12339</v>
      </c>
      <c r="I3122" s="1">
        <v>32</v>
      </c>
      <c r="J3122" s="1" t="s">
        <v>19</v>
      </c>
      <c r="K3122" s="1" t="s">
        <v>20</v>
      </c>
      <c r="L3122" s="1">
        <v>6000000</v>
      </c>
      <c r="M3122" s="1">
        <v>2007</v>
      </c>
      <c r="N3122" s="1">
        <v>2.9</v>
      </c>
    </row>
    <row r="3123" spans="1:14" x14ac:dyDescent="0.25">
      <c r="A3123" s="2" t="s">
        <v>2037</v>
      </c>
      <c r="B3123" s="2">
        <v>34</v>
      </c>
      <c r="C3123" s="2">
        <v>104</v>
      </c>
      <c r="D3123" s="2">
        <v>12793213</v>
      </c>
      <c r="E3123" s="2" t="s">
        <v>753</v>
      </c>
      <c r="F3123" s="2" t="s">
        <v>808</v>
      </c>
      <c r="G3123" s="2" t="s">
        <v>6459</v>
      </c>
      <c r="H3123" s="2">
        <v>18286</v>
      </c>
      <c r="I3123" s="2">
        <v>73</v>
      </c>
      <c r="J3123" s="2" t="s">
        <v>19</v>
      </c>
      <c r="K3123" s="2" t="s">
        <v>20</v>
      </c>
      <c r="L3123" s="2">
        <v>6000000</v>
      </c>
      <c r="M3123" s="2">
        <v>1988</v>
      </c>
      <c r="N3123" s="2">
        <v>6.2</v>
      </c>
    </row>
    <row r="3124" spans="1:14" x14ac:dyDescent="0.25">
      <c r="A3124" s="2" t="s">
        <v>2690</v>
      </c>
      <c r="B3124" s="2">
        <v>88</v>
      </c>
      <c r="C3124" s="2">
        <v>99</v>
      </c>
      <c r="D3124" s="2">
        <v>11883495</v>
      </c>
      <c r="E3124" s="2" t="s">
        <v>1274</v>
      </c>
      <c r="F3124" s="2" t="s">
        <v>307</v>
      </c>
      <c r="G3124" s="2" t="s">
        <v>6460</v>
      </c>
      <c r="H3124" s="2">
        <v>52805</v>
      </c>
      <c r="I3124" s="2">
        <v>278</v>
      </c>
      <c r="J3124" s="2" t="s">
        <v>19</v>
      </c>
      <c r="K3124" s="2" t="s">
        <v>31</v>
      </c>
      <c r="L3124" s="2">
        <v>9000000</v>
      </c>
      <c r="M3124" s="2">
        <v>1998</v>
      </c>
      <c r="N3124" s="2">
        <v>6.8</v>
      </c>
    </row>
    <row r="3125" spans="1:14" x14ac:dyDescent="0.25">
      <c r="A3125" s="1" t="s">
        <v>6461</v>
      </c>
      <c r="B3125" s="1">
        <v>25</v>
      </c>
      <c r="C3125" s="1">
        <v>98</v>
      </c>
      <c r="D3125" s="1">
        <v>11797927</v>
      </c>
      <c r="E3125" s="1" t="s">
        <v>5195</v>
      </c>
      <c r="F3125" s="1" t="s">
        <v>5319</v>
      </c>
      <c r="G3125" s="1" t="s">
        <v>6462</v>
      </c>
      <c r="H3125" s="1">
        <v>4582</v>
      </c>
      <c r="I3125" s="1">
        <v>52</v>
      </c>
      <c r="J3125" s="1" t="s">
        <v>19</v>
      </c>
      <c r="K3125" s="1" t="s">
        <v>20</v>
      </c>
      <c r="L3125" s="1">
        <v>6000000</v>
      </c>
      <c r="M3125" s="1">
        <v>1995</v>
      </c>
      <c r="N3125" s="1">
        <v>6.1</v>
      </c>
    </row>
    <row r="3126" spans="1:14" x14ac:dyDescent="0.25">
      <c r="A3126" s="2" t="s">
        <v>2033</v>
      </c>
      <c r="B3126" s="2">
        <v>252</v>
      </c>
      <c r="C3126" s="2">
        <v>121</v>
      </c>
      <c r="D3126" s="2">
        <v>17605861</v>
      </c>
      <c r="E3126" s="2" t="s">
        <v>2750</v>
      </c>
      <c r="F3126" s="2" t="s">
        <v>1059</v>
      </c>
      <c r="G3126" s="2" t="s">
        <v>6463</v>
      </c>
      <c r="H3126" s="2">
        <v>145580</v>
      </c>
      <c r="I3126" s="2">
        <v>351</v>
      </c>
      <c r="J3126" s="2" t="s">
        <v>19</v>
      </c>
      <c r="K3126" s="2" t="s">
        <v>31</v>
      </c>
      <c r="L3126" s="2">
        <v>6000000</v>
      </c>
      <c r="M3126" s="2">
        <v>2006</v>
      </c>
      <c r="N3126" s="2">
        <v>7.7</v>
      </c>
    </row>
    <row r="3127" spans="1:14" x14ac:dyDescent="0.25">
      <c r="A3127" s="1" t="s">
        <v>6464</v>
      </c>
      <c r="B3127" s="1">
        <v>137</v>
      </c>
      <c r="C3127" s="1">
        <v>96</v>
      </c>
      <c r="D3127" s="1">
        <v>11642254</v>
      </c>
      <c r="E3127" s="1" t="s">
        <v>2571</v>
      </c>
      <c r="F3127" s="1" t="s">
        <v>4288</v>
      </c>
      <c r="G3127" s="1" t="s">
        <v>6465</v>
      </c>
      <c r="H3127" s="1">
        <v>22929</v>
      </c>
      <c r="I3127" s="1">
        <v>287</v>
      </c>
      <c r="J3127" s="1" t="s">
        <v>19</v>
      </c>
      <c r="K3127" s="1" t="s">
        <v>20</v>
      </c>
      <c r="L3127" s="1">
        <v>3000000</v>
      </c>
      <c r="M3127" s="1">
        <v>1989</v>
      </c>
      <c r="N3127" s="1">
        <v>5.2</v>
      </c>
    </row>
    <row r="3128" spans="1:14" x14ac:dyDescent="0.25">
      <c r="A3128" s="2" t="s">
        <v>3937</v>
      </c>
      <c r="B3128" s="2">
        <v>231</v>
      </c>
      <c r="C3128" s="2">
        <v>99</v>
      </c>
      <c r="D3128" s="2">
        <v>9203192</v>
      </c>
      <c r="E3128" s="2" t="s">
        <v>3950</v>
      </c>
      <c r="F3128" s="2" t="s">
        <v>374</v>
      </c>
      <c r="G3128" s="2" t="s">
        <v>6466</v>
      </c>
      <c r="H3128" s="2">
        <v>45396</v>
      </c>
      <c r="I3128" s="2">
        <v>136</v>
      </c>
      <c r="J3128" s="2" t="s">
        <v>19</v>
      </c>
      <c r="K3128" s="2" t="s">
        <v>20</v>
      </c>
      <c r="L3128" s="2">
        <v>5000000</v>
      </c>
      <c r="M3128" s="2">
        <v>2011</v>
      </c>
      <c r="N3128" s="2">
        <v>6.8</v>
      </c>
    </row>
    <row r="3129" spans="1:14" x14ac:dyDescent="0.25">
      <c r="A3129" s="1" t="s">
        <v>6467</v>
      </c>
      <c r="B3129" s="1">
        <v>9</v>
      </c>
      <c r="C3129" s="1">
        <v>42</v>
      </c>
      <c r="D3129" s="1">
        <v>7518876</v>
      </c>
      <c r="E3129" s="1" t="s">
        <v>6468</v>
      </c>
      <c r="F3129" s="1" t="s">
        <v>1723</v>
      </c>
      <c r="G3129" s="1" t="s">
        <v>6469</v>
      </c>
      <c r="H3129" s="1">
        <v>172</v>
      </c>
      <c r="I3129" s="1">
        <v>5</v>
      </c>
      <c r="J3129" s="1" t="s">
        <v>19</v>
      </c>
      <c r="K3129" s="1" t="s">
        <v>31</v>
      </c>
      <c r="L3129" s="1">
        <v>6000000</v>
      </c>
      <c r="M3129" s="1">
        <v>2008</v>
      </c>
      <c r="N3129" s="1">
        <v>6.5</v>
      </c>
    </row>
    <row r="3130" spans="1:14" x14ac:dyDescent="0.25">
      <c r="A3130" s="2" t="s">
        <v>4589</v>
      </c>
      <c r="B3130" s="2">
        <v>115</v>
      </c>
      <c r="C3130" s="2">
        <v>122</v>
      </c>
      <c r="D3130" s="2">
        <v>8596914</v>
      </c>
      <c r="E3130" s="2" t="s">
        <v>817</v>
      </c>
      <c r="F3130" s="2" t="s">
        <v>1574</v>
      </c>
      <c r="G3130" s="2" t="s">
        <v>6470</v>
      </c>
      <c r="H3130" s="2">
        <v>23023</v>
      </c>
      <c r="I3130" s="2">
        <v>148</v>
      </c>
      <c r="J3130" s="2" t="s">
        <v>19</v>
      </c>
      <c r="K3130" s="2" t="s">
        <v>20</v>
      </c>
      <c r="L3130" s="2">
        <v>6000000</v>
      </c>
      <c r="M3130" s="2">
        <v>2000</v>
      </c>
      <c r="N3130" s="2">
        <v>7</v>
      </c>
    </row>
    <row r="3131" spans="1:14" x14ac:dyDescent="0.25">
      <c r="A3131" s="1" t="s">
        <v>6471</v>
      </c>
      <c r="B3131" s="1">
        <v>67</v>
      </c>
      <c r="C3131" s="1">
        <v>101</v>
      </c>
      <c r="D3131" s="1">
        <v>6851636</v>
      </c>
      <c r="E3131" s="1" t="s">
        <v>753</v>
      </c>
      <c r="F3131" s="1" t="s">
        <v>445</v>
      </c>
      <c r="G3131" s="1" t="s">
        <v>6472</v>
      </c>
      <c r="H3131" s="1">
        <v>13010</v>
      </c>
      <c r="I3131" s="1">
        <v>182</v>
      </c>
      <c r="J3131" s="1" t="s">
        <v>19</v>
      </c>
      <c r="K3131" s="1" t="s">
        <v>20</v>
      </c>
      <c r="L3131" s="1">
        <v>6000000</v>
      </c>
      <c r="M3131" s="1">
        <v>1999</v>
      </c>
      <c r="N3131" s="1">
        <v>5.9</v>
      </c>
    </row>
    <row r="3132" spans="1:14" x14ac:dyDescent="0.25">
      <c r="A3132" s="2" t="s">
        <v>6473</v>
      </c>
      <c r="B3132" s="2">
        <v>216</v>
      </c>
      <c r="C3132" s="2">
        <v>102</v>
      </c>
      <c r="D3132" s="2">
        <v>11434867</v>
      </c>
      <c r="E3132" s="2" t="s">
        <v>1610</v>
      </c>
      <c r="F3132" s="2" t="s">
        <v>47</v>
      </c>
      <c r="G3132" s="2" t="s">
        <v>6474</v>
      </c>
      <c r="H3132" s="2">
        <v>59637</v>
      </c>
      <c r="I3132" s="2">
        <v>130</v>
      </c>
      <c r="J3132" s="2" t="s">
        <v>19</v>
      </c>
      <c r="K3132" s="2" t="s">
        <v>20</v>
      </c>
      <c r="L3132" s="2">
        <v>6000000</v>
      </c>
      <c r="M3132" s="2">
        <v>2012</v>
      </c>
      <c r="N3132" s="2">
        <v>7.1</v>
      </c>
    </row>
    <row r="3133" spans="1:14" x14ac:dyDescent="0.25">
      <c r="A3133" s="1" t="s">
        <v>6475</v>
      </c>
      <c r="B3133" s="1">
        <v>133</v>
      </c>
      <c r="C3133" s="1">
        <v>84</v>
      </c>
      <c r="D3133" s="1">
        <v>5895238</v>
      </c>
      <c r="E3133" s="1" t="s">
        <v>2142</v>
      </c>
      <c r="F3133" s="1" t="s">
        <v>672</v>
      </c>
      <c r="G3133" s="1" t="s">
        <v>6476</v>
      </c>
      <c r="H3133" s="1">
        <v>17169</v>
      </c>
      <c r="I3133" s="1">
        <v>70</v>
      </c>
      <c r="J3133" s="1" t="s">
        <v>1391</v>
      </c>
      <c r="K3133" s="1" t="s">
        <v>20</v>
      </c>
      <c r="L3133" s="1">
        <v>6000000</v>
      </c>
      <c r="M3133" s="1">
        <v>2012</v>
      </c>
      <c r="N3133" s="1">
        <v>5.5</v>
      </c>
    </row>
    <row r="3134" spans="1:14" x14ac:dyDescent="0.25">
      <c r="A3134" s="2" t="s">
        <v>6477</v>
      </c>
      <c r="B3134" s="2">
        <v>149</v>
      </c>
      <c r="C3134" s="2">
        <v>104</v>
      </c>
      <c r="D3134" s="2">
        <v>6670712</v>
      </c>
      <c r="E3134" s="2" t="s">
        <v>1289</v>
      </c>
      <c r="F3134" s="2" t="s">
        <v>5534</v>
      </c>
      <c r="G3134" s="2" t="s">
        <v>6478</v>
      </c>
      <c r="H3134" s="2">
        <v>27301</v>
      </c>
      <c r="I3134" s="2">
        <v>101</v>
      </c>
      <c r="J3134" s="2" t="s">
        <v>19</v>
      </c>
      <c r="K3134" s="2" t="s">
        <v>20</v>
      </c>
      <c r="L3134" s="2">
        <v>6000000</v>
      </c>
      <c r="M3134" s="2">
        <v>2009</v>
      </c>
      <c r="N3134" s="2">
        <v>7.4</v>
      </c>
    </row>
    <row r="3135" spans="1:14" x14ac:dyDescent="0.25">
      <c r="A3135" s="1" t="s">
        <v>6479</v>
      </c>
      <c r="B3135" s="1">
        <v>261</v>
      </c>
      <c r="C3135" s="1">
        <v>96</v>
      </c>
      <c r="D3135" s="1">
        <v>5359774</v>
      </c>
      <c r="E3135" s="1" t="s">
        <v>2737</v>
      </c>
      <c r="F3135" s="1" t="s">
        <v>153</v>
      </c>
      <c r="G3135" s="1" t="s">
        <v>6480</v>
      </c>
      <c r="H3135" s="1">
        <v>64794</v>
      </c>
      <c r="I3135" s="1">
        <v>131</v>
      </c>
      <c r="J3135" s="1" t="s">
        <v>19</v>
      </c>
      <c r="K3135" s="1" t="s">
        <v>3523</v>
      </c>
      <c r="L3135" s="1">
        <v>6000000</v>
      </c>
      <c r="M3135" s="1">
        <v>2011</v>
      </c>
      <c r="N3135" s="1">
        <v>7.3</v>
      </c>
    </row>
    <row r="3136" spans="1:14" x14ac:dyDescent="0.25">
      <c r="A3136" s="2" t="s">
        <v>6481</v>
      </c>
      <c r="B3136" s="2">
        <v>42</v>
      </c>
      <c r="C3136" s="2">
        <v>94</v>
      </c>
      <c r="D3136" s="2">
        <v>4693919</v>
      </c>
      <c r="E3136" s="2" t="s">
        <v>872</v>
      </c>
      <c r="F3136" s="2" t="s">
        <v>3371</v>
      </c>
      <c r="G3136" s="2" t="s">
        <v>6482</v>
      </c>
      <c r="H3136" s="2">
        <v>11011</v>
      </c>
      <c r="I3136" s="2">
        <v>78</v>
      </c>
      <c r="J3136" s="2" t="s">
        <v>19</v>
      </c>
      <c r="K3136" s="2" t="s">
        <v>20</v>
      </c>
      <c r="L3136" s="2">
        <v>6500000</v>
      </c>
      <c r="M3136" s="2">
        <v>2008</v>
      </c>
      <c r="N3136" s="2">
        <v>4.5999999999999996</v>
      </c>
    </row>
    <row r="3137" spans="1:14" x14ac:dyDescent="0.25">
      <c r="A3137" s="1" t="s">
        <v>3035</v>
      </c>
      <c r="B3137" s="1">
        <v>152</v>
      </c>
      <c r="C3137" s="1">
        <v>90</v>
      </c>
      <c r="D3137" s="1">
        <v>4859475</v>
      </c>
      <c r="E3137" s="1" t="s">
        <v>129</v>
      </c>
      <c r="F3137" s="1" t="s">
        <v>49</v>
      </c>
      <c r="G3137" s="1" t="s">
        <v>6483</v>
      </c>
      <c r="H3137" s="1">
        <v>116910</v>
      </c>
      <c r="I3137" s="1">
        <v>520</v>
      </c>
      <c r="J3137" s="1" t="s">
        <v>19</v>
      </c>
      <c r="K3137" s="1" t="s">
        <v>20</v>
      </c>
      <c r="L3137" s="1">
        <v>6000000</v>
      </c>
      <c r="M3137" s="1">
        <v>1999</v>
      </c>
      <c r="N3137" s="1">
        <v>7.2</v>
      </c>
    </row>
    <row r="3138" spans="1:14" x14ac:dyDescent="0.25">
      <c r="A3138" s="1" t="s">
        <v>6484</v>
      </c>
      <c r="B3138" s="1">
        <v>76</v>
      </c>
      <c r="C3138" s="1">
        <v>90</v>
      </c>
      <c r="D3138" s="1">
        <v>4542775</v>
      </c>
      <c r="E3138" s="1" t="s">
        <v>877</v>
      </c>
      <c r="F3138" s="1" t="s">
        <v>6485</v>
      </c>
      <c r="G3138" s="1" t="s">
        <v>6486</v>
      </c>
      <c r="H3138" s="1">
        <v>18313</v>
      </c>
      <c r="I3138" s="1">
        <v>73</v>
      </c>
      <c r="J3138" s="1" t="s">
        <v>19</v>
      </c>
      <c r="K3138" s="1" t="s">
        <v>20</v>
      </c>
      <c r="L3138" s="1">
        <v>6000000</v>
      </c>
      <c r="M3138" s="1">
        <v>2009</v>
      </c>
      <c r="N3138" s="1">
        <v>5.0999999999999996</v>
      </c>
    </row>
    <row r="3139" spans="1:14" x14ac:dyDescent="0.25">
      <c r="A3139" s="2" t="s">
        <v>6487</v>
      </c>
      <c r="B3139" s="2">
        <v>149</v>
      </c>
      <c r="C3139" s="2">
        <v>106</v>
      </c>
      <c r="D3139" s="2">
        <v>3588432</v>
      </c>
      <c r="E3139" s="2" t="s">
        <v>1289</v>
      </c>
      <c r="F3139" s="2" t="s">
        <v>640</v>
      </c>
      <c r="G3139" s="2" t="s">
        <v>6488</v>
      </c>
      <c r="H3139" s="2">
        <v>29341</v>
      </c>
      <c r="I3139" s="2">
        <v>93</v>
      </c>
      <c r="J3139" s="2" t="s">
        <v>19</v>
      </c>
      <c r="K3139" s="2" t="s">
        <v>20</v>
      </c>
      <c r="L3139" s="2">
        <v>6000000</v>
      </c>
      <c r="M3139" s="2">
        <v>2014</v>
      </c>
      <c r="N3139" s="2">
        <v>6.7</v>
      </c>
    </row>
    <row r="3140" spans="1:14" x14ac:dyDescent="0.25">
      <c r="A3140" s="1" t="s">
        <v>6489</v>
      </c>
      <c r="B3140" s="1">
        <v>35</v>
      </c>
      <c r="C3140" s="1">
        <v>96</v>
      </c>
      <c r="D3140" s="1">
        <v>4394936</v>
      </c>
      <c r="E3140" s="1" t="s">
        <v>1274</v>
      </c>
      <c r="F3140" s="1" t="s">
        <v>1268</v>
      </c>
      <c r="G3140" s="1" t="s">
        <v>6490</v>
      </c>
      <c r="H3140" s="1">
        <v>11439</v>
      </c>
      <c r="I3140" s="1">
        <v>190</v>
      </c>
      <c r="J3140" s="1" t="s">
        <v>19</v>
      </c>
      <c r="K3140" s="1" t="s">
        <v>432</v>
      </c>
      <c r="L3140" s="1">
        <v>6000000</v>
      </c>
      <c r="M3140" s="1">
        <v>1999</v>
      </c>
      <c r="N3140" s="1">
        <v>5.3</v>
      </c>
    </row>
    <row r="3141" spans="1:14" x14ac:dyDescent="0.25">
      <c r="A3141" s="1" t="s">
        <v>6492</v>
      </c>
      <c r="B3141" s="1">
        <v>108</v>
      </c>
      <c r="C3141" s="1">
        <v>95</v>
      </c>
      <c r="D3141" s="1">
        <v>3029081</v>
      </c>
      <c r="E3141" s="1" t="s">
        <v>1248</v>
      </c>
      <c r="F3141" s="1" t="s">
        <v>6492</v>
      </c>
      <c r="G3141" s="1" t="s">
        <v>6493</v>
      </c>
      <c r="H3141" s="1">
        <v>26300</v>
      </c>
      <c r="I3141" s="1">
        <v>231</v>
      </c>
      <c r="J3141" s="1" t="s">
        <v>19</v>
      </c>
      <c r="K3141" s="1" t="s">
        <v>20</v>
      </c>
      <c r="L3141" s="1">
        <v>6000000</v>
      </c>
      <c r="M3141" s="1">
        <v>2001</v>
      </c>
      <c r="N3141" s="1">
        <v>7.8</v>
      </c>
    </row>
    <row r="3142" spans="1:14" x14ac:dyDescent="0.25">
      <c r="A3142" s="2" t="s">
        <v>5062</v>
      </c>
      <c r="B3142" s="2">
        <v>17</v>
      </c>
      <c r="C3142" s="2">
        <v>99</v>
      </c>
      <c r="D3142" s="2">
        <v>3273588</v>
      </c>
      <c r="E3142" s="2" t="s">
        <v>437</v>
      </c>
      <c r="F3142" s="2" t="s">
        <v>3875</v>
      </c>
      <c r="G3142" s="2" t="s">
        <v>6494</v>
      </c>
      <c r="H3142" s="2">
        <v>4195</v>
      </c>
      <c r="I3142" s="2">
        <v>50</v>
      </c>
      <c r="J3142" s="2" t="s">
        <v>19</v>
      </c>
      <c r="K3142" s="2" t="s">
        <v>20</v>
      </c>
      <c r="L3142" s="2">
        <v>6000000</v>
      </c>
      <c r="M3142" s="2">
        <v>1993</v>
      </c>
      <c r="N3142" s="2">
        <v>6.7</v>
      </c>
    </row>
    <row r="3143" spans="1:14" x14ac:dyDescent="0.25">
      <c r="A3143" s="2" t="s">
        <v>4639</v>
      </c>
      <c r="B3143" s="2">
        <v>129</v>
      </c>
      <c r="C3143" s="2">
        <v>99</v>
      </c>
      <c r="D3143" s="2">
        <v>2207975</v>
      </c>
      <c r="E3143" s="2" t="s">
        <v>2959</v>
      </c>
      <c r="F3143" s="2" t="s">
        <v>764</v>
      </c>
      <c r="G3143" s="2" t="s">
        <v>6495</v>
      </c>
      <c r="H3143" s="2">
        <v>28855</v>
      </c>
      <c r="I3143" s="2">
        <v>190</v>
      </c>
      <c r="J3143" s="2" t="s">
        <v>19</v>
      </c>
      <c r="K3143" s="2" t="s">
        <v>20</v>
      </c>
      <c r="L3143" s="2">
        <v>6000000</v>
      </c>
      <c r="M3143" s="2">
        <v>2003</v>
      </c>
      <c r="N3143" s="2">
        <v>7.2</v>
      </c>
    </row>
    <row r="3144" spans="1:14" x14ac:dyDescent="0.25">
      <c r="A3144" s="1" t="s">
        <v>6496</v>
      </c>
      <c r="B3144" s="1">
        <v>84</v>
      </c>
      <c r="C3144" s="1">
        <v>95</v>
      </c>
      <c r="D3144" s="1">
        <v>2025238</v>
      </c>
      <c r="E3144" s="1" t="s">
        <v>2485</v>
      </c>
      <c r="F3144" s="1" t="s">
        <v>1684</v>
      </c>
      <c r="G3144" s="1" t="s">
        <v>6497</v>
      </c>
      <c r="H3144" s="1">
        <v>9589</v>
      </c>
      <c r="I3144" s="1">
        <v>105</v>
      </c>
      <c r="J3144" s="1" t="s">
        <v>19</v>
      </c>
      <c r="K3144" s="1" t="s">
        <v>20</v>
      </c>
      <c r="L3144" s="1">
        <v>6000000</v>
      </c>
      <c r="M3144" s="1">
        <v>2001</v>
      </c>
      <c r="N3144" s="1">
        <v>5.8</v>
      </c>
    </row>
    <row r="3145" spans="1:14" x14ac:dyDescent="0.25">
      <c r="A3145" s="2" t="s">
        <v>3604</v>
      </c>
      <c r="B3145" s="2">
        <v>147</v>
      </c>
      <c r="C3145" s="2">
        <v>99</v>
      </c>
      <c r="D3145" s="2">
        <v>2077046</v>
      </c>
      <c r="E3145" s="2" t="s">
        <v>753</v>
      </c>
      <c r="F3145" s="2" t="s">
        <v>3058</v>
      </c>
      <c r="G3145" s="2" t="s">
        <v>6501</v>
      </c>
      <c r="H3145" s="2">
        <v>27266</v>
      </c>
      <c r="I3145" s="2">
        <v>75</v>
      </c>
      <c r="J3145" s="2" t="s">
        <v>19</v>
      </c>
      <c r="K3145" s="2" t="s">
        <v>20</v>
      </c>
      <c r="L3145" s="2">
        <v>6000000</v>
      </c>
      <c r="M3145" s="2">
        <v>2008</v>
      </c>
      <c r="N3145" s="2">
        <v>7</v>
      </c>
    </row>
    <row r="3146" spans="1:14" x14ac:dyDescent="0.25">
      <c r="A3146" s="1" t="s">
        <v>6502</v>
      </c>
      <c r="B3146" s="1">
        <v>17</v>
      </c>
      <c r="C3146" s="1">
        <v>107</v>
      </c>
      <c r="D3146" s="1">
        <v>869325</v>
      </c>
      <c r="E3146" s="1" t="s">
        <v>15</v>
      </c>
      <c r="F3146" s="1" t="s">
        <v>6503</v>
      </c>
      <c r="G3146" s="1" t="s">
        <v>6504</v>
      </c>
      <c r="H3146" s="1">
        <v>2281</v>
      </c>
      <c r="I3146" s="1">
        <v>16</v>
      </c>
      <c r="J3146" s="1" t="s">
        <v>19</v>
      </c>
      <c r="K3146" s="1" t="s">
        <v>20</v>
      </c>
      <c r="L3146" s="1">
        <v>6000000</v>
      </c>
      <c r="M3146" s="1">
        <v>1991</v>
      </c>
      <c r="N3146" s="1">
        <v>3.8</v>
      </c>
    </row>
    <row r="3147" spans="1:14" x14ac:dyDescent="0.25">
      <c r="A3147" s="2" t="s">
        <v>6505</v>
      </c>
      <c r="B3147" s="2">
        <v>16</v>
      </c>
      <c r="C3147" s="2">
        <v>90</v>
      </c>
      <c r="D3147" s="2">
        <v>399611</v>
      </c>
      <c r="E3147" s="2" t="s">
        <v>855</v>
      </c>
      <c r="F3147" s="2" t="s">
        <v>2931</v>
      </c>
      <c r="G3147" s="2" t="s">
        <v>6506</v>
      </c>
      <c r="H3147" s="2">
        <v>1245</v>
      </c>
      <c r="I3147" s="2">
        <v>29</v>
      </c>
      <c r="J3147" s="2" t="s">
        <v>19</v>
      </c>
      <c r="K3147" s="2" t="s">
        <v>20</v>
      </c>
      <c r="L3147" s="2">
        <v>6000000</v>
      </c>
      <c r="M3147" s="2">
        <v>2010</v>
      </c>
      <c r="N3147" s="2">
        <v>5.7</v>
      </c>
    </row>
    <row r="3148" spans="1:14" x14ac:dyDescent="0.25">
      <c r="A3148" s="2" t="s">
        <v>4597</v>
      </c>
      <c r="B3148" s="2">
        <v>63</v>
      </c>
      <c r="C3148" s="2">
        <v>96</v>
      </c>
      <c r="D3148" s="2">
        <v>115862</v>
      </c>
      <c r="E3148" s="2" t="s">
        <v>129</v>
      </c>
      <c r="F3148" s="2" t="s">
        <v>748</v>
      </c>
      <c r="G3148" s="2" t="s">
        <v>6507</v>
      </c>
      <c r="H3148" s="2">
        <v>7394</v>
      </c>
      <c r="I3148" s="2">
        <v>50</v>
      </c>
      <c r="J3148" s="2" t="s">
        <v>19</v>
      </c>
      <c r="K3148" s="2" t="s">
        <v>20</v>
      </c>
      <c r="L3148" s="2">
        <v>6000000</v>
      </c>
      <c r="M3148" s="2">
        <v>2009</v>
      </c>
      <c r="N3148" s="2">
        <v>6.7</v>
      </c>
    </row>
    <row r="3149" spans="1:14" x14ac:dyDescent="0.25">
      <c r="A3149" s="1" t="s">
        <v>2193</v>
      </c>
      <c r="B3149" s="1">
        <v>56</v>
      </c>
      <c r="C3149" s="1">
        <v>104</v>
      </c>
      <c r="D3149" s="1">
        <v>1346503</v>
      </c>
      <c r="E3149" s="1" t="s">
        <v>2959</v>
      </c>
      <c r="F3149" s="1" t="s">
        <v>173</v>
      </c>
      <c r="G3149" s="1" t="s">
        <v>6508</v>
      </c>
      <c r="H3149" s="1">
        <v>3024</v>
      </c>
      <c r="I3149" s="1">
        <v>22</v>
      </c>
      <c r="J3149" s="1" t="s">
        <v>19</v>
      </c>
      <c r="K3149" s="1" t="s">
        <v>497</v>
      </c>
      <c r="L3149" s="1">
        <v>6000000</v>
      </c>
      <c r="M3149" s="1">
        <v>2011</v>
      </c>
      <c r="N3149" s="1">
        <v>6.1</v>
      </c>
    </row>
    <row r="3150" spans="1:14" x14ac:dyDescent="0.25">
      <c r="A3150" s="2" t="s">
        <v>3566</v>
      </c>
      <c r="B3150" s="2">
        <v>36</v>
      </c>
      <c r="C3150" s="2">
        <v>97</v>
      </c>
      <c r="D3150" s="2">
        <v>117560</v>
      </c>
      <c r="E3150" s="2" t="s">
        <v>129</v>
      </c>
      <c r="F3150" s="2" t="s">
        <v>793</v>
      </c>
      <c r="G3150" s="2" t="s">
        <v>6509</v>
      </c>
      <c r="H3150" s="2">
        <v>2330</v>
      </c>
      <c r="I3150" s="2">
        <v>29</v>
      </c>
      <c r="J3150" s="2" t="s">
        <v>19</v>
      </c>
      <c r="K3150" s="2" t="s">
        <v>20</v>
      </c>
      <c r="L3150" s="2">
        <v>6000000</v>
      </c>
      <c r="M3150" s="2">
        <v>2006</v>
      </c>
      <c r="N3150" s="2">
        <v>6.2</v>
      </c>
    </row>
    <row r="3151" spans="1:14" x14ac:dyDescent="0.25">
      <c r="A3151" s="1" t="s">
        <v>5307</v>
      </c>
      <c r="B3151" s="1">
        <v>47</v>
      </c>
      <c r="C3151" s="1">
        <v>107</v>
      </c>
      <c r="D3151" s="1">
        <v>54606</v>
      </c>
      <c r="E3151" s="1" t="s">
        <v>2047</v>
      </c>
      <c r="F3151" s="1" t="s">
        <v>104</v>
      </c>
      <c r="G3151" s="1" t="s">
        <v>6510</v>
      </c>
      <c r="H3151" s="1">
        <v>1940</v>
      </c>
      <c r="I3151" s="1">
        <v>34</v>
      </c>
      <c r="J3151" s="1" t="s">
        <v>19</v>
      </c>
      <c r="K3151" s="1" t="s">
        <v>31</v>
      </c>
      <c r="L3151" s="1">
        <v>6000000</v>
      </c>
      <c r="M3151" s="1">
        <v>2001</v>
      </c>
      <c r="N3151" s="1">
        <v>6.2</v>
      </c>
    </row>
    <row r="3152" spans="1:14" x14ac:dyDescent="0.25">
      <c r="A3152" s="1" t="s">
        <v>6512</v>
      </c>
      <c r="B3152" s="1">
        <v>26</v>
      </c>
      <c r="C3152" s="1">
        <v>85</v>
      </c>
      <c r="D3152" s="1">
        <v>36497</v>
      </c>
      <c r="E3152" s="1" t="s">
        <v>872</v>
      </c>
      <c r="F3152" s="1" t="s">
        <v>374</v>
      </c>
      <c r="G3152" s="1" t="s">
        <v>6513</v>
      </c>
      <c r="H3152" s="1">
        <v>7367</v>
      </c>
      <c r="I3152" s="1">
        <v>37</v>
      </c>
      <c r="J3152" s="1" t="s">
        <v>19</v>
      </c>
      <c r="K3152" s="1" t="s">
        <v>20</v>
      </c>
      <c r="L3152" s="1">
        <v>6000000</v>
      </c>
      <c r="M3152" s="1">
        <v>2008</v>
      </c>
      <c r="N3152" s="1">
        <v>4.7</v>
      </c>
    </row>
    <row r="3153" spans="1:14" x14ac:dyDescent="0.25">
      <c r="A3153" s="2" t="s">
        <v>5353</v>
      </c>
      <c r="B3153" s="2">
        <v>162</v>
      </c>
      <c r="C3153" s="2">
        <v>95</v>
      </c>
      <c r="D3153" s="2">
        <v>65804</v>
      </c>
      <c r="E3153" s="2" t="s">
        <v>1100</v>
      </c>
      <c r="F3153" s="2" t="s">
        <v>227</v>
      </c>
      <c r="G3153" s="2" t="s">
        <v>6514</v>
      </c>
      <c r="H3153" s="2">
        <v>32512</v>
      </c>
      <c r="I3153" s="2">
        <v>86</v>
      </c>
      <c r="J3153" s="2" t="s">
        <v>19</v>
      </c>
      <c r="K3153" s="2" t="s">
        <v>20</v>
      </c>
      <c r="L3153" s="2">
        <v>12000000</v>
      </c>
      <c r="M3153" s="2">
        <v>2012</v>
      </c>
      <c r="N3153" s="2">
        <v>6.3</v>
      </c>
    </row>
    <row r="3154" spans="1:14" x14ac:dyDescent="0.25">
      <c r="A3154" s="1" t="s">
        <v>6515</v>
      </c>
      <c r="B3154" s="1">
        <v>88</v>
      </c>
      <c r="C3154" s="1">
        <v>111</v>
      </c>
      <c r="D3154" s="1">
        <v>3895664</v>
      </c>
      <c r="E3154" s="1" t="s">
        <v>1289</v>
      </c>
      <c r="F3154" s="1" t="s">
        <v>4410</v>
      </c>
      <c r="G3154" s="1" t="s">
        <v>6516</v>
      </c>
      <c r="H3154" s="1">
        <v>34383</v>
      </c>
      <c r="I3154" s="1">
        <v>149</v>
      </c>
      <c r="J3154" s="1" t="s">
        <v>773</v>
      </c>
      <c r="K3154" s="1" t="s">
        <v>774</v>
      </c>
      <c r="L3154" s="1">
        <v>5300000</v>
      </c>
      <c r="M3154" s="1">
        <v>2002</v>
      </c>
      <c r="N3154" s="1">
        <v>7.3</v>
      </c>
    </row>
    <row r="3155" spans="1:14" x14ac:dyDescent="0.25">
      <c r="A3155" s="2" t="s">
        <v>6517</v>
      </c>
      <c r="B3155" s="2">
        <v>43</v>
      </c>
      <c r="C3155" s="2">
        <v>86</v>
      </c>
      <c r="D3155" s="2">
        <v>20200</v>
      </c>
      <c r="E3155" s="2" t="s">
        <v>2836</v>
      </c>
      <c r="F3155" s="2" t="s">
        <v>156</v>
      </c>
      <c r="G3155" s="2" t="s">
        <v>6518</v>
      </c>
      <c r="H3155" s="2">
        <v>6797</v>
      </c>
      <c r="I3155" s="2">
        <v>21</v>
      </c>
      <c r="J3155" s="2" t="s">
        <v>19</v>
      </c>
      <c r="K3155" s="2" t="s">
        <v>20</v>
      </c>
      <c r="L3155" s="2">
        <v>6000000</v>
      </c>
      <c r="M3155" s="2">
        <v>2014</v>
      </c>
      <c r="N3155" s="2">
        <v>5.8</v>
      </c>
    </row>
    <row r="3156" spans="1:14" x14ac:dyDescent="0.25">
      <c r="A3156" s="1" t="s">
        <v>2491</v>
      </c>
      <c r="B3156" s="1">
        <v>136</v>
      </c>
      <c r="C3156" s="1">
        <v>115</v>
      </c>
      <c r="D3156" s="1">
        <v>31874869</v>
      </c>
      <c r="E3156" s="1" t="s">
        <v>1147</v>
      </c>
      <c r="F3156" s="1" t="s">
        <v>2025</v>
      </c>
      <c r="G3156" s="1" t="s">
        <v>2492</v>
      </c>
      <c r="H3156" s="1">
        <v>43575</v>
      </c>
      <c r="I3156" s="1">
        <v>302</v>
      </c>
      <c r="J3156" s="1" t="s">
        <v>19</v>
      </c>
      <c r="K3156" s="1" t="s">
        <v>20</v>
      </c>
      <c r="L3156" s="1">
        <v>50000000</v>
      </c>
      <c r="M3156" s="1">
        <v>2002</v>
      </c>
      <c r="N3156" s="1">
        <v>6.1</v>
      </c>
    </row>
    <row r="3157" spans="1:14" x14ac:dyDescent="0.25">
      <c r="A3157" s="2" t="s">
        <v>6519</v>
      </c>
      <c r="B3157" s="2">
        <v>111</v>
      </c>
      <c r="C3157" s="2">
        <v>103</v>
      </c>
      <c r="D3157" s="2">
        <v>542860</v>
      </c>
      <c r="E3157" s="2" t="s">
        <v>1022</v>
      </c>
      <c r="F3157" s="2" t="s">
        <v>6520</v>
      </c>
      <c r="G3157" s="2" t="s">
        <v>6521</v>
      </c>
      <c r="H3157" s="2">
        <v>9230</v>
      </c>
      <c r="I3157" s="2">
        <v>37</v>
      </c>
      <c r="J3157" s="2" t="s">
        <v>4397</v>
      </c>
      <c r="K3157" s="2" t="s">
        <v>4398</v>
      </c>
      <c r="L3157" s="2">
        <v>4000000</v>
      </c>
      <c r="M3157" s="2">
        <v>2008</v>
      </c>
      <c r="N3157" s="2">
        <v>7.1</v>
      </c>
    </row>
    <row r="3158" spans="1:14" x14ac:dyDescent="0.25">
      <c r="A3158" s="2" t="s">
        <v>6522</v>
      </c>
      <c r="B3158" s="2">
        <v>112</v>
      </c>
      <c r="C3158" s="2">
        <v>111</v>
      </c>
      <c r="D3158" s="2">
        <v>11905519</v>
      </c>
      <c r="E3158" s="2" t="s">
        <v>268</v>
      </c>
      <c r="F3158" s="2" t="s">
        <v>3256</v>
      </c>
      <c r="G3158" s="2" t="s">
        <v>6523</v>
      </c>
      <c r="H3158" s="2">
        <v>30210</v>
      </c>
      <c r="I3158" s="2">
        <v>214</v>
      </c>
      <c r="J3158" s="2" t="s">
        <v>5347</v>
      </c>
      <c r="K3158" s="2" t="s">
        <v>5348</v>
      </c>
      <c r="L3158" s="2">
        <v>200000000</v>
      </c>
      <c r="M3158" s="2">
        <v>2005</v>
      </c>
      <c r="N3158" s="2">
        <v>7.1</v>
      </c>
    </row>
    <row r="3159" spans="1:14" x14ac:dyDescent="0.25">
      <c r="A3159" s="1" t="s">
        <v>6053</v>
      </c>
      <c r="B3159" s="1">
        <v>161</v>
      </c>
      <c r="C3159" s="1">
        <v>112</v>
      </c>
      <c r="D3159" s="1">
        <v>32541719</v>
      </c>
      <c r="E3159" s="1" t="s">
        <v>2139</v>
      </c>
      <c r="F3159" s="1" t="s">
        <v>800</v>
      </c>
      <c r="G3159" s="1" t="s">
        <v>6524</v>
      </c>
      <c r="H3159" s="1">
        <v>89806</v>
      </c>
      <c r="I3159" s="1">
        <v>438</v>
      </c>
      <c r="J3159" s="1" t="s">
        <v>19</v>
      </c>
      <c r="K3159" s="1" t="s">
        <v>31</v>
      </c>
      <c r="L3159" s="1">
        <v>3500159</v>
      </c>
      <c r="M3159" s="1">
        <v>2002</v>
      </c>
      <c r="N3159" s="1">
        <v>6.7</v>
      </c>
    </row>
    <row r="3160" spans="1:14" x14ac:dyDescent="0.25">
      <c r="A3160" s="2" t="s">
        <v>6138</v>
      </c>
      <c r="B3160" s="2">
        <v>68</v>
      </c>
      <c r="C3160" s="2">
        <v>141</v>
      </c>
      <c r="D3160" s="2">
        <v>3064356</v>
      </c>
      <c r="E3160" s="2" t="s">
        <v>129</v>
      </c>
      <c r="F3160" s="2" t="s">
        <v>686</v>
      </c>
      <c r="G3160" s="2" t="s">
        <v>6526</v>
      </c>
      <c r="H3160" s="2">
        <v>3433</v>
      </c>
      <c r="I3160" s="2">
        <v>81</v>
      </c>
      <c r="J3160" s="2" t="s">
        <v>19</v>
      </c>
      <c r="K3160" s="2" t="s">
        <v>20</v>
      </c>
      <c r="L3160" s="2">
        <v>5600000</v>
      </c>
      <c r="M3160" s="2">
        <v>2002</v>
      </c>
      <c r="N3160" s="2">
        <v>6.9</v>
      </c>
    </row>
    <row r="3161" spans="1:14" x14ac:dyDescent="0.25">
      <c r="A3161" s="1" t="s">
        <v>5474</v>
      </c>
      <c r="B3161" s="1">
        <v>25</v>
      </c>
      <c r="C3161" s="1">
        <v>95</v>
      </c>
      <c r="D3161" s="1">
        <v>7009668</v>
      </c>
      <c r="E3161" s="1" t="s">
        <v>6527</v>
      </c>
      <c r="F3161" s="1" t="s">
        <v>6528</v>
      </c>
      <c r="G3161" s="1" t="s">
        <v>6529</v>
      </c>
      <c r="H3161" s="1">
        <v>8707</v>
      </c>
      <c r="I3161" s="1">
        <v>36</v>
      </c>
      <c r="J3161" s="1" t="s">
        <v>19</v>
      </c>
      <c r="K3161" s="1" t="s">
        <v>20</v>
      </c>
      <c r="L3161" s="1">
        <v>5600000</v>
      </c>
      <c r="M3161" s="1">
        <v>2006</v>
      </c>
      <c r="N3161" s="1">
        <v>2.1</v>
      </c>
    </row>
    <row r="3162" spans="1:14" x14ac:dyDescent="0.25">
      <c r="A3162" s="1" t="s">
        <v>5814</v>
      </c>
      <c r="B3162" s="1">
        <v>222</v>
      </c>
      <c r="C3162" s="1">
        <v>85</v>
      </c>
      <c r="D3162" s="1">
        <v>27024</v>
      </c>
      <c r="E3162" s="1" t="s">
        <v>2914</v>
      </c>
      <c r="F3162" s="1" t="s">
        <v>6530</v>
      </c>
      <c r="G3162" s="1" t="s">
        <v>6531</v>
      </c>
      <c r="H3162" s="1">
        <v>55597</v>
      </c>
      <c r="I3162" s="1">
        <v>148</v>
      </c>
      <c r="J3162" s="1" t="s">
        <v>1391</v>
      </c>
      <c r="K3162" s="1" t="s">
        <v>1748</v>
      </c>
      <c r="L3162" s="1">
        <v>5600000</v>
      </c>
      <c r="M3162" s="1">
        <v>2009</v>
      </c>
      <c r="N3162" s="1">
        <v>6.6</v>
      </c>
    </row>
    <row r="3163" spans="1:14" x14ac:dyDescent="0.25">
      <c r="A3163" s="1" t="s">
        <v>6429</v>
      </c>
      <c r="B3163" s="1">
        <v>119</v>
      </c>
      <c r="C3163" s="1">
        <v>129</v>
      </c>
      <c r="D3163" s="1">
        <v>159600000</v>
      </c>
      <c r="E3163" s="1" t="s">
        <v>3950</v>
      </c>
      <c r="F3163" s="1" t="s">
        <v>2020</v>
      </c>
      <c r="G3163" s="1" t="s">
        <v>6532</v>
      </c>
      <c r="H3163" s="1">
        <v>175607</v>
      </c>
      <c r="I3163" s="1">
        <v>252</v>
      </c>
      <c r="J3163" s="1" t="s">
        <v>19</v>
      </c>
      <c r="K3163" s="1" t="s">
        <v>20</v>
      </c>
      <c r="L3163" s="1">
        <v>5500000</v>
      </c>
      <c r="M3163" s="1">
        <v>1973</v>
      </c>
      <c r="N3163" s="1">
        <v>8.3000000000000007</v>
      </c>
    </row>
    <row r="3164" spans="1:14" x14ac:dyDescent="0.25">
      <c r="A3164" s="2" t="s">
        <v>3448</v>
      </c>
      <c r="B3164" s="2">
        <v>90</v>
      </c>
      <c r="C3164" s="2">
        <v>125</v>
      </c>
      <c r="D3164" s="2">
        <v>58800000</v>
      </c>
      <c r="E3164" s="2" t="s">
        <v>855</v>
      </c>
      <c r="F3164" s="2" t="s">
        <v>2448</v>
      </c>
      <c r="G3164" s="2" t="s">
        <v>6533</v>
      </c>
      <c r="H3164" s="2">
        <v>40511</v>
      </c>
      <c r="I3164" s="2">
        <v>213</v>
      </c>
      <c r="J3164" s="2" t="s">
        <v>19</v>
      </c>
      <c r="K3164" s="2" t="s">
        <v>31</v>
      </c>
      <c r="L3164" s="2">
        <v>5500000</v>
      </c>
      <c r="M3164" s="2">
        <v>1981</v>
      </c>
      <c r="N3164" s="2">
        <v>7.2</v>
      </c>
    </row>
    <row r="3165" spans="1:14" x14ac:dyDescent="0.25">
      <c r="A3165" s="1" t="s">
        <v>6534</v>
      </c>
      <c r="B3165" s="1">
        <v>62</v>
      </c>
      <c r="C3165" s="1">
        <v>116</v>
      </c>
      <c r="D3165" s="1">
        <v>50382128</v>
      </c>
      <c r="E3165" s="1" t="s">
        <v>753</v>
      </c>
      <c r="F3165" s="1" t="s">
        <v>3348</v>
      </c>
      <c r="G3165" s="1" t="s">
        <v>6535</v>
      </c>
      <c r="H3165" s="1">
        <v>10472</v>
      </c>
      <c r="I3165" s="1">
        <v>202</v>
      </c>
      <c r="J3165" s="1" t="s">
        <v>19</v>
      </c>
      <c r="K3165" s="1" t="s">
        <v>20</v>
      </c>
      <c r="L3165" s="1">
        <v>5500000</v>
      </c>
      <c r="M3165" s="1">
        <v>2005</v>
      </c>
      <c r="N3165" s="1">
        <v>5.6</v>
      </c>
    </row>
    <row r="3166" spans="1:14" x14ac:dyDescent="0.25">
      <c r="A3166" s="2" t="s">
        <v>3231</v>
      </c>
      <c r="B3166" s="2">
        <v>71</v>
      </c>
      <c r="C3166" s="2">
        <v>105</v>
      </c>
      <c r="D3166" s="2">
        <v>35811509</v>
      </c>
      <c r="E3166" s="2" t="s">
        <v>3809</v>
      </c>
      <c r="F3166" s="2" t="s">
        <v>305</v>
      </c>
      <c r="G3166" s="2" t="s">
        <v>6536</v>
      </c>
      <c r="H3166" s="2">
        <v>43013</v>
      </c>
      <c r="I3166" s="2">
        <v>104</v>
      </c>
      <c r="J3166" s="2" t="s">
        <v>19</v>
      </c>
      <c r="K3166" s="2" t="s">
        <v>220</v>
      </c>
      <c r="L3166" s="2">
        <v>5500000</v>
      </c>
      <c r="M3166" s="2">
        <v>1996</v>
      </c>
      <c r="N3166" s="2">
        <v>7.7</v>
      </c>
    </row>
    <row r="3167" spans="1:14" x14ac:dyDescent="0.25">
      <c r="A3167" s="1" t="s">
        <v>37</v>
      </c>
      <c r="B3167" s="1">
        <v>364</v>
      </c>
      <c r="C3167" s="1">
        <v>90</v>
      </c>
      <c r="D3167" s="1">
        <v>24475193</v>
      </c>
      <c r="E3167" s="1" t="s">
        <v>753</v>
      </c>
      <c r="F3167" s="1" t="s">
        <v>37</v>
      </c>
      <c r="G3167" s="1" t="s">
        <v>6537</v>
      </c>
      <c r="H3167" s="1">
        <v>190494</v>
      </c>
      <c r="I3167" s="1">
        <v>314</v>
      </c>
      <c r="J3167" s="1" t="s">
        <v>19</v>
      </c>
      <c r="K3167" s="1" t="s">
        <v>20</v>
      </c>
      <c r="L3167" s="1">
        <v>3000000</v>
      </c>
      <c r="M3167" s="1">
        <v>2013</v>
      </c>
      <c r="N3167" s="1">
        <v>6.6</v>
      </c>
    </row>
    <row r="3168" spans="1:14" x14ac:dyDescent="0.25">
      <c r="A3168" s="1" t="s">
        <v>4836</v>
      </c>
      <c r="B3168" s="1">
        <v>122</v>
      </c>
      <c r="C3168" s="1">
        <v>111</v>
      </c>
      <c r="D3168" s="1">
        <v>6200756</v>
      </c>
      <c r="E3168" s="1" t="s">
        <v>1289</v>
      </c>
      <c r="F3168" s="1" t="s">
        <v>58</v>
      </c>
      <c r="G3168" s="1" t="s">
        <v>6538</v>
      </c>
      <c r="H3168" s="1">
        <v>96129</v>
      </c>
      <c r="I3168" s="1">
        <v>488</v>
      </c>
      <c r="J3168" s="1" t="s">
        <v>19</v>
      </c>
      <c r="K3168" s="1" t="s">
        <v>20</v>
      </c>
      <c r="L3168" s="1">
        <v>7000000</v>
      </c>
      <c r="M3168" s="1">
        <v>2001</v>
      </c>
      <c r="N3168" s="1">
        <v>7.4</v>
      </c>
    </row>
    <row r="3169" spans="1:14" x14ac:dyDescent="0.25">
      <c r="A3169" s="2" t="s">
        <v>3909</v>
      </c>
      <c r="B3169" s="2">
        <v>100</v>
      </c>
      <c r="C3169" s="2">
        <v>91</v>
      </c>
      <c r="D3169" s="2">
        <v>1292119</v>
      </c>
      <c r="E3169" s="2" t="s">
        <v>2886</v>
      </c>
      <c r="F3169" s="2" t="s">
        <v>128</v>
      </c>
      <c r="G3169" s="2" t="s">
        <v>6539</v>
      </c>
      <c r="H3169" s="2">
        <v>14786</v>
      </c>
      <c r="I3169" s="2">
        <v>144</v>
      </c>
      <c r="J3169" s="2" t="s">
        <v>19</v>
      </c>
      <c r="K3169" s="2" t="s">
        <v>31</v>
      </c>
      <c r="L3169" s="2">
        <v>5500000</v>
      </c>
      <c r="M3169" s="2">
        <v>2001</v>
      </c>
      <c r="N3169" s="2">
        <v>7.1</v>
      </c>
    </row>
    <row r="3170" spans="1:14" x14ac:dyDescent="0.25">
      <c r="A3170" s="2" t="s">
        <v>6540</v>
      </c>
      <c r="B3170" s="2">
        <v>112</v>
      </c>
      <c r="C3170" s="2">
        <v>97</v>
      </c>
      <c r="D3170" s="2">
        <v>3629758</v>
      </c>
      <c r="E3170" s="2" t="s">
        <v>2836</v>
      </c>
      <c r="F3170" s="2" t="s">
        <v>6541</v>
      </c>
      <c r="G3170" s="2" t="s">
        <v>6542</v>
      </c>
      <c r="H3170" s="2">
        <v>44151</v>
      </c>
      <c r="I3170" s="2">
        <v>110</v>
      </c>
      <c r="J3170" s="2" t="s">
        <v>773</v>
      </c>
      <c r="K3170" s="2" t="s">
        <v>774</v>
      </c>
      <c r="L3170" s="2">
        <v>5500000</v>
      </c>
      <c r="M3170" s="2">
        <v>2004</v>
      </c>
      <c r="N3170" s="2">
        <v>7.9</v>
      </c>
    </row>
    <row r="3171" spans="1:14" x14ac:dyDescent="0.25">
      <c r="A3171" s="1" t="s">
        <v>6543</v>
      </c>
      <c r="B3171" s="1">
        <v>67</v>
      </c>
      <c r="C3171" s="1">
        <v>92</v>
      </c>
      <c r="D3171" s="1">
        <v>6239558</v>
      </c>
      <c r="E3171" s="1" t="s">
        <v>1289</v>
      </c>
      <c r="F3171" s="1" t="s">
        <v>3402</v>
      </c>
      <c r="G3171" s="1" t="s">
        <v>6544</v>
      </c>
      <c r="H3171" s="1">
        <v>5548</v>
      </c>
      <c r="I3171" s="1">
        <v>67</v>
      </c>
      <c r="J3171" s="1" t="s">
        <v>19</v>
      </c>
      <c r="K3171" s="1" t="s">
        <v>162</v>
      </c>
      <c r="L3171" s="1">
        <v>5000000</v>
      </c>
      <c r="M3171" s="1">
        <v>2003</v>
      </c>
      <c r="N3171" s="1">
        <v>6.7</v>
      </c>
    </row>
    <row r="3172" spans="1:14" x14ac:dyDescent="0.25">
      <c r="A3172" s="2" t="s">
        <v>6545</v>
      </c>
      <c r="B3172" s="2">
        <v>91</v>
      </c>
      <c r="C3172" s="2">
        <v>104</v>
      </c>
      <c r="D3172" s="2">
        <v>1056102</v>
      </c>
      <c r="E3172" s="2" t="s">
        <v>1110</v>
      </c>
      <c r="F3172" s="2" t="s">
        <v>1582</v>
      </c>
      <c r="G3172" s="2" t="s">
        <v>6546</v>
      </c>
      <c r="H3172" s="2">
        <v>18792</v>
      </c>
      <c r="I3172" s="2">
        <v>153</v>
      </c>
      <c r="J3172" s="2" t="s">
        <v>19</v>
      </c>
      <c r="K3172" s="2" t="s">
        <v>20</v>
      </c>
      <c r="L3172" s="2">
        <v>5000000</v>
      </c>
      <c r="M3172" s="2">
        <v>2003</v>
      </c>
      <c r="N3172" s="2">
        <v>6.6</v>
      </c>
    </row>
    <row r="3173" spans="1:14" x14ac:dyDescent="0.25">
      <c r="A3173" s="1" t="s">
        <v>2385</v>
      </c>
      <c r="B3173" s="1">
        <v>103</v>
      </c>
      <c r="C3173" s="1">
        <v>120</v>
      </c>
      <c r="D3173" s="1">
        <v>27545445</v>
      </c>
      <c r="E3173" s="1" t="s">
        <v>1671</v>
      </c>
      <c r="F3173" s="1" t="s">
        <v>900</v>
      </c>
      <c r="G3173" s="1" t="s">
        <v>6547</v>
      </c>
      <c r="H3173" s="1">
        <v>59524</v>
      </c>
      <c r="I3173" s="1">
        <v>418</v>
      </c>
      <c r="J3173" s="1" t="s">
        <v>19</v>
      </c>
      <c r="K3173" s="1" t="s">
        <v>20</v>
      </c>
      <c r="L3173" s="1">
        <v>6500000</v>
      </c>
      <c r="M3173" s="1">
        <v>1989</v>
      </c>
      <c r="N3173" s="1">
        <v>7.9</v>
      </c>
    </row>
    <row r="3174" spans="1:14" x14ac:dyDescent="0.25">
      <c r="A3174" s="2" t="s">
        <v>6548</v>
      </c>
      <c r="B3174" s="2">
        <v>27</v>
      </c>
      <c r="C3174" s="2">
        <v>99</v>
      </c>
      <c r="D3174" s="2">
        <v>56007</v>
      </c>
      <c r="E3174" s="2" t="s">
        <v>6163</v>
      </c>
      <c r="F3174" s="2" t="s">
        <v>1268</v>
      </c>
      <c r="G3174" s="2" t="s">
        <v>6549</v>
      </c>
      <c r="H3174" s="2">
        <v>3754</v>
      </c>
      <c r="I3174" s="2">
        <v>69</v>
      </c>
      <c r="J3174" s="2" t="s">
        <v>19</v>
      </c>
      <c r="K3174" s="2" t="s">
        <v>20</v>
      </c>
      <c r="L3174" s="2">
        <v>5500000</v>
      </c>
      <c r="M3174" s="2">
        <v>2001</v>
      </c>
      <c r="N3174" s="2">
        <v>4.9000000000000004</v>
      </c>
    </row>
    <row r="3175" spans="1:14" x14ac:dyDescent="0.25">
      <c r="A3175" s="1" t="s">
        <v>6550</v>
      </c>
      <c r="B3175" s="1">
        <v>205</v>
      </c>
      <c r="C3175" s="1">
        <v>93</v>
      </c>
      <c r="D3175" s="1">
        <v>611709</v>
      </c>
      <c r="E3175" s="1" t="s">
        <v>1289</v>
      </c>
      <c r="F3175" s="1" t="s">
        <v>6551</v>
      </c>
      <c r="G3175" s="1" t="s">
        <v>6552</v>
      </c>
      <c r="H3175" s="1">
        <v>15267</v>
      </c>
      <c r="I3175" s="1">
        <v>41</v>
      </c>
      <c r="J3175" s="1" t="s">
        <v>773</v>
      </c>
      <c r="K3175" s="1" t="s">
        <v>6553</v>
      </c>
      <c r="L3175" s="1">
        <v>3850000</v>
      </c>
      <c r="M3175" s="1">
        <v>2011</v>
      </c>
      <c r="N3175" s="1">
        <v>7.2</v>
      </c>
    </row>
    <row r="3176" spans="1:14" x14ac:dyDescent="0.25">
      <c r="A3176" s="1" t="s">
        <v>6554</v>
      </c>
      <c r="B3176" s="1">
        <v>72</v>
      </c>
      <c r="C3176" s="1">
        <v>99</v>
      </c>
      <c r="D3176" s="1">
        <v>22770</v>
      </c>
      <c r="E3176" s="1" t="s">
        <v>1289</v>
      </c>
      <c r="F3176" s="1" t="s">
        <v>6555</v>
      </c>
      <c r="G3176" s="1" t="s">
        <v>6556</v>
      </c>
      <c r="H3176" s="1">
        <v>1658</v>
      </c>
      <c r="I3176" s="1">
        <v>12</v>
      </c>
      <c r="J3176" s="1" t="s">
        <v>378</v>
      </c>
      <c r="K3176" s="1" t="s">
        <v>379</v>
      </c>
      <c r="L3176" s="1">
        <v>5500000</v>
      </c>
      <c r="M3176" s="1">
        <v>2013</v>
      </c>
      <c r="N3176" s="1">
        <v>6.1</v>
      </c>
    </row>
    <row r="3177" spans="1:14" x14ac:dyDescent="0.25">
      <c r="A3177" s="2" t="s">
        <v>6557</v>
      </c>
      <c r="B3177" s="2">
        <v>48</v>
      </c>
      <c r="C3177" s="2">
        <v>96</v>
      </c>
      <c r="D3177" s="2">
        <v>27445</v>
      </c>
      <c r="E3177" s="2" t="s">
        <v>5143</v>
      </c>
      <c r="F3177" s="2" t="s">
        <v>3380</v>
      </c>
      <c r="G3177" s="2" t="s">
        <v>6558</v>
      </c>
      <c r="H3177" s="2">
        <v>3788</v>
      </c>
      <c r="I3177" s="2">
        <v>31</v>
      </c>
      <c r="J3177" s="2" t="s">
        <v>19</v>
      </c>
      <c r="K3177" s="2" t="s">
        <v>20</v>
      </c>
      <c r="L3177" s="2">
        <v>9000000</v>
      </c>
      <c r="M3177" s="2">
        <v>2011</v>
      </c>
      <c r="N3177" s="2">
        <v>5.3</v>
      </c>
    </row>
    <row r="3178" spans="1:14" x14ac:dyDescent="0.25">
      <c r="A3178" s="1" t="s">
        <v>3484</v>
      </c>
      <c r="B3178" s="1">
        <v>65</v>
      </c>
      <c r="C3178" s="1">
        <v>96</v>
      </c>
      <c r="D3178" s="1">
        <v>766487</v>
      </c>
      <c r="E3178" s="1" t="s">
        <v>877</v>
      </c>
      <c r="F3178" s="1" t="s">
        <v>341</v>
      </c>
      <c r="G3178" s="1" t="s">
        <v>6559</v>
      </c>
      <c r="H3178" s="1">
        <v>15315</v>
      </c>
      <c r="I3178" s="1">
        <v>117</v>
      </c>
      <c r="J3178" s="1" t="s">
        <v>19</v>
      </c>
      <c r="K3178" s="1" t="s">
        <v>20</v>
      </c>
      <c r="L3178" s="1">
        <v>5250000</v>
      </c>
      <c r="M3178" s="1">
        <v>2007</v>
      </c>
      <c r="N3178" s="1">
        <v>5</v>
      </c>
    </row>
    <row r="3179" spans="1:14" x14ac:dyDescent="0.25">
      <c r="A3179" s="1" t="s">
        <v>5145</v>
      </c>
      <c r="B3179" s="1">
        <v>284</v>
      </c>
      <c r="C3179" s="1">
        <v>100</v>
      </c>
      <c r="D3179" s="1">
        <v>1196752</v>
      </c>
      <c r="E3179" s="1" t="s">
        <v>1100</v>
      </c>
      <c r="F3179" s="1" t="s">
        <v>6561</v>
      </c>
      <c r="G3179" s="1" t="s">
        <v>6562</v>
      </c>
      <c r="H3179" s="1">
        <v>79353</v>
      </c>
      <c r="I3179" s="1">
        <v>121</v>
      </c>
      <c r="J3179" s="1" t="s">
        <v>6563</v>
      </c>
      <c r="K3179" s="1" t="s">
        <v>5119</v>
      </c>
      <c r="L3179" s="1">
        <v>30300000</v>
      </c>
      <c r="M3179" s="1">
        <v>2011</v>
      </c>
      <c r="N3179" s="1">
        <v>7.6</v>
      </c>
    </row>
    <row r="3180" spans="1:14" x14ac:dyDescent="0.25">
      <c r="A3180" s="1" t="s">
        <v>6564</v>
      </c>
      <c r="B3180" s="1">
        <v>47</v>
      </c>
      <c r="C3180" s="1">
        <v>98</v>
      </c>
      <c r="D3180" s="1">
        <v>795126</v>
      </c>
      <c r="E3180" s="1" t="s">
        <v>2867</v>
      </c>
      <c r="F3180" s="1" t="s">
        <v>1004</v>
      </c>
      <c r="G3180" s="1" t="s">
        <v>6565</v>
      </c>
      <c r="H3180" s="1">
        <v>4976</v>
      </c>
      <c r="I3180" s="1">
        <v>52</v>
      </c>
      <c r="J3180" s="1" t="s">
        <v>19</v>
      </c>
      <c r="K3180" s="1" t="s">
        <v>162</v>
      </c>
      <c r="L3180" s="1">
        <v>6000000</v>
      </c>
      <c r="M3180" s="1">
        <v>2004</v>
      </c>
      <c r="N3180" s="1">
        <v>7.6</v>
      </c>
    </row>
    <row r="3181" spans="1:14" x14ac:dyDescent="0.25">
      <c r="A3181" s="1" t="s">
        <v>199</v>
      </c>
      <c r="B3181" s="1">
        <v>318</v>
      </c>
      <c r="C3181" s="1">
        <v>106</v>
      </c>
      <c r="D3181" s="1">
        <v>83574831</v>
      </c>
      <c r="E3181" s="1" t="s">
        <v>4148</v>
      </c>
      <c r="F3181" s="1" t="s">
        <v>3279</v>
      </c>
      <c r="G3181" s="1" t="s">
        <v>6567</v>
      </c>
      <c r="H3181" s="1">
        <v>109214</v>
      </c>
      <c r="I3181" s="1">
        <v>269</v>
      </c>
      <c r="J3181" s="1" t="s">
        <v>19</v>
      </c>
      <c r="K3181" s="1" t="s">
        <v>20</v>
      </c>
      <c r="L3181" s="1">
        <v>5000000</v>
      </c>
      <c r="M3181" s="1">
        <v>2013</v>
      </c>
      <c r="N3181" s="1">
        <v>6.6</v>
      </c>
    </row>
    <row r="3182" spans="1:14" x14ac:dyDescent="0.25">
      <c r="A3182" s="2" t="s">
        <v>5828</v>
      </c>
      <c r="B3182" s="2">
        <v>250</v>
      </c>
      <c r="C3182" s="2">
        <v>95</v>
      </c>
      <c r="D3182" s="2">
        <v>87025093</v>
      </c>
      <c r="E3182" s="2" t="s">
        <v>2396</v>
      </c>
      <c r="F3182" s="2" t="s">
        <v>3662</v>
      </c>
      <c r="G3182" s="2" t="s">
        <v>6568</v>
      </c>
      <c r="H3182" s="2">
        <v>188679</v>
      </c>
      <c r="I3182" s="2">
        <v>864</v>
      </c>
      <c r="J3182" s="2" t="s">
        <v>19</v>
      </c>
      <c r="K3182" s="2" t="s">
        <v>20</v>
      </c>
      <c r="L3182" s="2">
        <v>4000000</v>
      </c>
      <c r="M3182" s="2">
        <v>2005</v>
      </c>
      <c r="N3182" s="2">
        <v>6.6</v>
      </c>
    </row>
    <row r="3183" spans="1:14" x14ac:dyDescent="0.25">
      <c r="A3183" s="1" t="s">
        <v>6569</v>
      </c>
      <c r="B3183" s="1">
        <v>411</v>
      </c>
      <c r="C3183" s="1">
        <v>104</v>
      </c>
      <c r="D3183" s="1">
        <v>71897215</v>
      </c>
      <c r="E3183" s="1" t="s">
        <v>6570</v>
      </c>
      <c r="F3183" s="1" t="s">
        <v>370</v>
      </c>
      <c r="G3183" s="1" t="s">
        <v>6571</v>
      </c>
      <c r="H3183" s="1">
        <v>126893</v>
      </c>
      <c r="I3183" s="1">
        <v>440</v>
      </c>
      <c r="J3183" s="1" t="s">
        <v>19</v>
      </c>
      <c r="K3183" s="1" t="s">
        <v>20</v>
      </c>
      <c r="L3183" s="1">
        <v>15000000</v>
      </c>
      <c r="M3183" s="1">
        <v>2016</v>
      </c>
      <c r="N3183" s="1">
        <v>7.3</v>
      </c>
    </row>
    <row r="3184" spans="1:14" x14ac:dyDescent="0.25">
      <c r="A3184" s="2" t="s">
        <v>4460</v>
      </c>
      <c r="B3184" s="2">
        <v>106</v>
      </c>
      <c r="C3184" s="2">
        <v>87</v>
      </c>
      <c r="D3184" s="2">
        <v>64267897</v>
      </c>
      <c r="E3184" s="2" t="s">
        <v>6572</v>
      </c>
      <c r="F3184" s="2" t="s">
        <v>4462</v>
      </c>
      <c r="G3184" s="2" t="s">
        <v>6573</v>
      </c>
      <c r="H3184" s="2">
        <v>67992</v>
      </c>
      <c r="I3184" s="2">
        <v>327</v>
      </c>
      <c r="J3184" s="2" t="s">
        <v>19</v>
      </c>
      <c r="K3184" s="2" t="s">
        <v>20</v>
      </c>
      <c r="L3184" s="2">
        <v>5000000</v>
      </c>
      <c r="M3184" s="2">
        <v>2002</v>
      </c>
      <c r="N3184" s="2">
        <v>6.6</v>
      </c>
    </row>
    <row r="3185" spans="1:14" x14ac:dyDescent="0.25">
      <c r="A3185" s="1" t="s">
        <v>6574</v>
      </c>
      <c r="B3185" s="1">
        <v>159</v>
      </c>
      <c r="C3185" s="1">
        <v>81</v>
      </c>
      <c r="D3185" s="1">
        <v>56536016</v>
      </c>
      <c r="E3185" s="1" t="s">
        <v>2914</v>
      </c>
      <c r="F3185" s="1" t="s">
        <v>1952</v>
      </c>
      <c r="G3185" s="1" t="s">
        <v>6575</v>
      </c>
      <c r="H3185" s="1">
        <v>13523</v>
      </c>
      <c r="I3185" s="1">
        <v>95</v>
      </c>
      <c r="J3185" s="1" t="s">
        <v>19</v>
      </c>
      <c r="K3185" s="1" t="s">
        <v>20</v>
      </c>
      <c r="L3185" s="1">
        <v>4900000</v>
      </c>
      <c r="M3185" s="1">
        <v>2016</v>
      </c>
      <c r="N3185" s="1">
        <v>6.9</v>
      </c>
    </row>
    <row r="3186" spans="1:14" x14ac:dyDescent="0.25">
      <c r="A3186" s="2" t="s">
        <v>4585</v>
      </c>
      <c r="B3186" s="2">
        <v>251</v>
      </c>
      <c r="C3186" s="2">
        <v>94</v>
      </c>
      <c r="D3186" s="2">
        <v>104007828</v>
      </c>
      <c r="E3186" s="2" t="s">
        <v>2914</v>
      </c>
      <c r="F3186" s="2" t="s">
        <v>5947</v>
      </c>
      <c r="G3186" s="2" t="s">
        <v>6577</v>
      </c>
      <c r="H3186" s="2">
        <v>76828</v>
      </c>
      <c r="I3186" s="2">
        <v>314</v>
      </c>
      <c r="J3186" s="2" t="s">
        <v>19</v>
      </c>
      <c r="K3186" s="2" t="s">
        <v>20</v>
      </c>
      <c r="L3186" s="2">
        <v>5000000</v>
      </c>
      <c r="M3186" s="2">
        <v>2011</v>
      </c>
      <c r="N3186" s="2">
        <v>5.8</v>
      </c>
    </row>
    <row r="3187" spans="1:14" x14ac:dyDescent="0.25">
      <c r="A3187" s="1" t="s">
        <v>6578</v>
      </c>
      <c r="B3187" s="1">
        <v>183</v>
      </c>
      <c r="C3187" s="1">
        <v>89</v>
      </c>
      <c r="D3187" s="1">
        <v>50820940</v>
      </c>
      <c r="E3187" s="1" t="s">
        <v>3309</v>
      </c>
      <c r="F3187" s="1" t="s">
        <v>3279</v>
      </c>
      <c r="G3187" s="1" t="s">
        <v>6580</v>
      </c>
      <c r="H3187" s="1">
        <v>31915</v>
      </c>
      <c r="I3187" s="1">
        <v>159</v>
      </c>
      <c r="J3187" s="1" t="s">
        <v>19</v>
      </c>
      <c r="K3187" s="1" t="s">
        <v>20</v>
      </c>
      <c r="L3187" s="1">
        <v>5000000</v>
      </c>
      <c r="M3187" s="1">
        <v>2014</v>
      </c>
      <c r="N3187" s="1">
        <v>4.4000000000000004</v>
      </c>
    </row>
    <row r="3188" spans="1:14" x14ac:dyDescent="0.25">
      <c r="A3188" s="2" t="s">
        <v>918</v>
      </c>
      <c r="B3188" s="2">
        <v>131</v>
      </c>
      <c r="C3188" s="2">
        <v>88</v>
      </c>
      <c r="D3188" s="2">
        <v>44793200</v>
      </c>
      <c r="E3188" s="2" t="s">
        <v>3862</v>
      </c>
      <c r="F3188" s="2" t="s">
        <v>6581</v>
      </c>
      <c r="G3188" s="2" t="s">
        <v>6582</v>
      </c>
      <c r="H3188" s="2">
        <v>49820</v>
      </c>
      <c r="I3188" s="2">
        <v>311</v>
      </c>
      <c r="J3188" s="2" t="s">
        <v>19</v>
      </c>
      <c r="K3188" s="2" t="s">
        <v>20</v>
      </c>
      <c r="L3188" s="2">
        <v>4500000</v>
      </c>
      <c r="M3188" s="2">
        <v>1987</v>
      </c>
      <c r="N3188" s="2">
        <v>6.6</v>
      </c>
    </row>
    <row r="3189" spans="1:14" x14ac:dyDescent="0.25">
      <c r="A3189" s="1" t="s">
        <v>5922</v>
      </c>
      <c r="B3189" s="1">
        <v>297</v>
      </c>
      <c r="C3189" s="1">
        <v>108</v>
      </c>
      <c r="D3189" s="1">
        <v>43771291</v>
      </c>
      <c r="E3189" s="1" t="s">
        <v>477</v>
      </c>
      <c r="F3189" s="1" t="s">
        <v>2952</v>
      </c>
      <c r="G3189" s="1" t="s">
        <v>5923</v>
      </c>
      <c r="H3189" s="1">
        <v>79916</v>
      </c>
      <c r="I3189" s="1">
        <v>279</v>
      </c>
      <c r="J3189" s="1" t="s">
        <v>19</v>
      </c>
      <c r="K3189" s="1" t="s">
        <v>20</v>
      </c>
      <c r="L3189" s="1">
        <v>5000000</v>
      </c>
      <c r="M3189" s="1">
        <v>2015</v>
      </c>
      <c r="N3189" s="1">
        <v>7.1</v>
      </c>
    </row>
    <row r="3190" spans="1:14" x14ac:dyDescent="0.25">
      <c r="A3190" s="2" t="s">
        <v>6583</v>
      </c>
      <c r="B3190" s="2">
        <v>41</v>
      </c>
      <c r="C3190" s="2">
        <v>115</v>
      </c>
      <c r="D3190" s="2">
        <v>44456509</v>
      </c>
      <c r="E3190" s="2" t="s">
        <v>1289</v>
      </c>
      <c r="F3190" s="2" t="s">
        <v>6583</v>
      </c>
      <c r="G3190" s="2" t="s">
        <v>6584</v>
      </c>
      <c r="H3190" s="2">
        <v>22105</v>
      </c>
      <c r="I3190" s="2">
        <v>81</v>
      </c>
      <c r="J3190" s="2" t="s">
        <v>1391</v>
      </c>
      <c r="K3190" s="2" t="s">
        <v>1447</v>
      </c>
      <c r="L3190" s="2">
        <v>5000000</v>
      </c>
      <c r="M3190" s="2">
        <v>2013</v>
      </c>
      <c r="N3190" s="2">
        <v>7.6</v>
      </c>
    </row>
    <row r="3191" spans="1:14" x14ac:dyDescent="0.25">
      <c r="A3191" s="1" t="s">
        <v>4585</v>
      </c>
      <c r="B3191" s="1">
        <v>248</v>
      </c>
      <c r="C3191" s="1">
        <v>96</v>
      </c>
      <c r="D3191" s="1">
        <v>53884821</v>
      </c>
      <c r="E3191" s="1" t="s">
        <v>2914</v>
      </c>
      <c r="F3191" s="1" t="s">
        <v>6585</v>
      </c>
      <c r="G3191" s="1" t="s">
        <v>6586</v>
      </c>
      <c r="H3191" s="1">
        <v>51204</v>
      </c>
      <c r="I3191" s="1">
        <v>247</v>
      </c>
      <c r="J3191" s="1" t="s">
        <v>19</v>
      </c>
      <c r="K3191" s="1" t="s">
        <v>20</v>
      </c>
      <c r="L3191" s="1">
        <v>5000000</v>
      </c>
      <c r="M3191" s="1">
        <v>2012</v>
      </c>
      <c r="N3191" s="1">
        <v>4.5999999999999996</v>
      </c>
    </row>
    <row r="3192" spans="1:14" x14ac:dyDescent="0.25">
      <c r="A3192" s="2" t="s">
        <v>6587</v>
      </c>
      <c r="B3192" s="2">
        <v>42</v>
      </c>
      <c r="C3192" s="2">
        <v>135</v>
      </c>
      <c r="D3192" s="2">
        <v>36000000</v>
      </c>
      <c r="E3192" s="2" t="s">
        <v>2959</v>
      </c>
      <c r="F3192" s="2" t="s">
        <v>2798</v>
      </c>
      <c r="G3192" s="2" t="s">
        <v>6588</v>
      </c>
      <c r="H3192" s="2">
        <v>6359</v>
      </c>
      <c r="I3192" s="2">
        <v>69</v>
      </c>
      <c r="J3192" s="2" t="s">
        <v>19</v>
      </c>
      <c r="K3192" s="2" t="s">
        <v>20</v>
      </c>
      <c r="L3192" s="2">
        <v>5000000</v>
      </c>
      <c r="M3192" s="2">
        <v>1953</v>
      </c>
      <c r="N3192" s="2">
        <v>6.8</v>
      </c>
    </row>
    <row r="3193" spans="1:14" x14ac:dyDescent="0.25">
      <c r="A3193" s="2" t="s">
        <v>4224</v>
      </c>
      <c r="B3193" s="2">
        <v>91</v>
      </c>
      <c r="C3193" s="2">
        <v>93</v>
      </c>
      <c r="D3193" s="2">
        <v>34872293</v>
      </c>
      <c r="E3193" s="2" t="s">
        <v>3556</v>
      </c>
      <c r="F3193" s="2" t="s">
        <v>24</v>
      </c>
      <c r="G3193" s="2" t="s">
        <v>6589</v>
      </c>
      <c r="H3193" s="2">
        <v>30765</v>
      </c>
      <c r="I3193" s="2">
        <v>252</v>
      </c>
      <c r="J3193" s="2" t="s">
        <v>19</v>
      </c>
      <c r="K3193" s="2" t="s">
        <v>20</v>
      </c>
      <c r="L3193" s="2">
        <v>8500000</v>
      </c>
      <c r="M3193" s="2">
        <v>1991</v>
      </c>
      <c r="N3193" s="2">
        <v>4.9000000000000004</v>
      </c>
    </row>
    <row r="3194" spans="1:14" x14ac:dyDescent="0.25">
      <c r="A3194" s="1" t="s">
        <v>6590</v>
      </c>
      <c r="B3194" s="1">
        <v>185</v>
      </c>
      <c r="C3194" s="1">
        <v>109</v>
      </c>
      <c r="D3194" s="1">
        <v>34468224</v>
      </c>
      <c r="E3194" s="1" t="s">
        <v>2623</v>
      </c>
      <c r="F3194" s="1" t="s">
        <v>436</v>
      </c>
      <c r="G3194" s="1" t="s">
        <v>6591</v>
      </c>
      <c r="H3194" s="1">
        <v>105568</v>
      </c>
      <c r="I3194" s="1">
        <v>533</v>
      </c>
      <c r="J3194" s="1" t="s">
        <v>19</v>
      </c>
      <c r="K3194" s="1" t="s">
        <v>20</v>
      </c>
      <c r="L3194" s="1">
        <v>4500000</v>
      </c>
      <c r="M3194" s="1">
        <v>2003</v>
      </c>
      <c r="N3194" s="1">
        <v>7.3</v>
      </c>
    </row>
    <row r="3195" spans="1:14" x14ac:dyDescent="0.25">
      <c r="A3195" s="1" t="s">
        <v>6592</v>
      </c>
      <c r="B3195" s="1">
        <v>220</v>
      </c>
      <c r="C3195" s="1">
        <v>101</v>
      </c>
      <c r="D3195" s="1">
        <v>32453345</v>
      </c>
      <c r="E3195" s="1" t="s">
        <v>4148</v>
      </c>
      <c r="F3195" s="1" t="s">
        <v>6593</v>
      </c>
      <c r="G3195" s="1" t="s">
        <v>6594</v>
      </c>
      <c r="H3195" s="1">
        <v>31791</v>
      </c>
      <c r="I3195" s="1">
        <v>155</v>
      </c>
      <c r="J3195" s="1" t="s">
        <v>19</v>
      </c>
      <c r="K3195" s="1" t="s">
        <v>20</v>
      </c>
      <c r="L3195" s="1">
        <v>5000000</v>
      </c>
      <c r="M3195" s="1">
        <v>2014</v>
      </c>
      <c r="N3195" s="1">
        <v>5</v>
      </c>
    </row>
    <row r="3196" spans="1:14" x14ac:dyDescent="0.25">
      <c r="A3196" s="1" t="s">
        <v>3395</v>
      </c>
      <c r="B3196" s="1">
        <v>471</v>
      </c>
      <c r="C3196" s="1">
        <v>117</v>
      </c>
      <c r="D3196" s="1">
        <v>27296514</v>
      </c>
      <c r="E3196" s="1" t="s">
        <v>817</v>
      </c>
      <c r="F3196" s="1" t="s">
        <v>374</v>
      </c>
      <c r="G3196" s="1" t="s">
        <v>6595</v>
      </c>
      <c r="H3196" s="1">
        <v>326494</v>
      </c>
      <c r="I3196" s="1">
        <v>340</v>
      </c>
      <c r="J3196" s="1" t="s">
        <v>19</v>
      </c>
      <c r="K3196" s="1" t="s">
        <v>20</v>
      </c>
      <c r="L3196" s="1">
        <v>5000000</v>
      </c>
      <c r="M3196" s="1">
        <v>2013</v>
      </c>
      <c r="N3196" s="1">
        <v>8</v>
      </c>
    </row>
    <row r="3197" spans="1:14" x14ac:dyDescent="0.25">
      <c r="A3197" s="2" t="s">
        <v>6596</v>
      </c>
      <c r="B3197" s="2">
        <v>152</v>
      </c>
      <c r="C3197" s="2">
        <v>83</v>
      </c>
      <c r="D3197" s="2">
        <v>25799043</v>
      </c>
      <c r="E3197" s="2" t="s">
        <v>2074</v>
      </c>
      <c r="F3197" s="2" t="s">
        <v>180</v>
      </c>
      <c r="G3197" s="2" t="s">
        <v>6597</v>
      </c>
      <c r="H3197" s="2">
        <v>28513</v>
      </c>
      <c r="I3197" s="2">
        <v>126</v>
      </c>
      <c r="J3197" s="2" t="s">
        <v>19</v>
      </c>
      <c r="K3197" s="2" t="s">
        <v>20</v>
      </c>
      <c r="L3197" s="2">
        <v>3300000</v>
      </c>
      <c r="M3197" s="2">
        <v>2015</v>
      </c>
      <c r="N3197" s="2">
        <v>5.2</v>
      </c>
    </row>
    <row r="3198" spans="1:14" x14ac:dyDescent="0.25">
      <c r="A3198" s="1" t="s">
        <v>32</v>
      </c>
      <c r="B3198" s="1">
        <v>274</v>
      </c>
      <c r="C3198" s="1">
        <v>113</v>
      </c>
      <c r="D3198" s="1">
        <v>25530884</v>
      </c>
      <c r="E3198" s="1" t="s">
        <v>477</v>
      </c>
      <c r="F3198" s="1" t="s">
        <v>410</v>
      </c>
      <c r="G3198" s="1" t="s">
        <v>6598</v>
      </c>
      <c r="H3198" s="1">
        <v>845580</v>
      </c>
      <c r="I3198" s="1">
        <v>2067</v>
      </c>
      <c r="J3198" s="1" t="s">
        <v>19</v>
      </c>
      <c r="K3198" s="1" t="s">
        <v>20</v>
      </c>
      <c r="L3198" s="1">
        <v>9000000</v>
      </c>
      <c r="M3198" s="1">
        <v>2000</v>
      </c>
      <c r="N3198" s="1">
        <v>8.5</v>
      </c>
    </row>
    <row r="3199" spans="1:14" x14ac:dyDescent="0.25">
      <c r="A3199" s="2" t="s">
        <v>6599</v>
      </c>
      <c r="B3199" s="2">
        <v>336</v>
      </c>
      <c r="C3199" s="2">
        <v>104</v>
      </c>
      <c r="D3199" s="2">
        <v>27689474</v>
      </c>
      <c r="E3199" s="2" t="s">
        <v>2396</v>
      </c>
      <c r="F3199" s="2" t="s">
        <v>6600</v>
      </c>
      <c r="G3199" s="2" t="s">
        <v>6601</v>
      </c>
      <c r="H3199" s="2">
        <v>85688</v>
      </c>
      <c r="I3199" s="2">
        <v>339</v>
      </c>
      <c r="J3199" s="2" t="s">
        <v>19</v>
      </c>
      <c r="K3199" s="2" t="s">
        <v>20</v>
      </c>
      <c r="L3199" s="2">
        <v>5000000</v>
      </c>
      <c r="M3199" s="2">
        <v>2013</v>
      </c>
      <c r="N3199" s="2">
        <v>6.5</v>
      </c>
    </row>
    <row r="3200" spans="1:14" x14ac:dyDescent="0.25">
      <c r="A3200" s="1" t="s">
        <v>3203</v>
      </c>
      <c r="B3200" s="1">
        <v>174</v>
      </c>
      <c r="C3200" s="1">
        <v>97</v>
      </c>
      <c r="D3200" s="1">
        <v>24138847</v>
      </c>
      <c r="E3200" s="1" t="s">
        <v>872</v>
      </c>
      <c r="F3200" s="1" t="s">
        <v>1081</v>
      </c>
      <c r="G3200" s="1" t="s">
        <v>6602</v>
      </c>
      <c r="H3200" s="1">
        <v>114797</v>
      </c>
      <c r="I3200" s="1">
        <v>472</v>
      </c>
      <c r="J3200" s="1" t="s">
        <v>19</v>
      </c>
      <c r="K3200" s="1" t="s">
        <v>20</v>
      </c>
      <c r="L3200" s="1">
        <v>5000000</v>
      </c>
      <c r="M3200" s="1">
        <v>2006</v>
      </c>
      <c r="N3200" s="1">
        <v>7.4</v>
      </c>
    </row>
    <row r="3201" spans="1:14" x14ac:dyDescent="0.25">
      <c r="A3201" s="2" t="s">
        <v>2996</v>
      </c>
      <c r="B3201" s="2">
        <v>151</v>
      </c>
      <c r="C3201" s="2">
        <v>110</v>
      </c>
      <c r="D3201" s="2">
        <v>21994911</v>
      </c>
      <c r="E3201" s="2" t="s">
        <v>2836</v>
      </c>
      <c r="F3201" s="2" t="s">
        <v>238</v>
      </c>
      <c r="G3201" s="2" t="s">
        <v>6603</v>
      </c>
      <c r="H3201" s="2">
        <v>98354</v>
      </c>
      <c r="I3201" s="2">
        <v>433</v>
      </c>
      <c r="J3201" s="2" t="s">
        <v>19</v>
      </c>
      <c r="K3201" s="2" t="s">
        <v>31</v>
      </c>
      <c r="L3201" s="2">
        <v>5000000</v>
      </c>
      <c r="M3201" s="2">
        <v>2000</v>
      </c>
      <c r="N3201" s="2">
        <v>7.7</v>
      </c>
    </row>
    <row r="3202" spans="1:14" x14ac:dyDescent="0.25">
      <c r="A3202" s="1" t="s">
        <v>2981</v>
      </c>
      <c r="B3202" s="1">
        <v>276</v>
      </c>
      <c r="C3202" s="1">
        <v>103</v>
      </c>
      <c r="D3202" s="1">
        <v>21501098</v>
      </c>
      <c r="E3202" s="1" t="s">
        <v>1289</v>
      </c>
      <c r="F3202" s="1" t="s">
        <v>301</v>
      </c>
      <c r="G3202" s="1" t="s">
        <v>6604</v>
      </c>
      <c r="H3202" s="1">
        <v>115813</v>
      </c>
      <c r="I3202" s="1">
        <v>216</v>
      </c>
      <c r="J3202" s="1" t="s">
        <v>19</v>
      </c>
      <c r="K3202" s="1" t="s">
        <v>20</v>
      </c>
      <c r="L3202" s="1">
        <v>5000000</v>
      </c>
      <c r="M3202" s="1">
        <v>2013</v>
      </c>
      <c r="N3202" s="1">
        <v>7.4</v>
      </c>
    </row>
    <row r="3203" spans="1:14" x14ac:dyDescent="0.25">
      <c r="A3203" s="2" t="s">
        <v>6605</v>
      </c>
      <c r="B3203" s="2">
        <v>12</v>
      </c>
      <c r="C3203" s="2">
        <v>94</v>
      </c>
      <c r="D3203" s="2">
        <v>19281235</v>
      </c>
      <c r="E3203" s="2" t="s">
        <v>2662</v>
      </c>
      <c r="F3203" s="2" t="s">
        <v>6606</v>
      </c>
      <c r="G3203" s="2" t="s">
        <v>6607</v>
      </c>
      <c r="H3203" s="2">
        <v>3571</v>
      </c>
      <c r="I3203" s="2">
        <v>11</v>
      </c>
      <c r="J3203" s="2" t="s">
        <v>19</v>
      </c>
      <c r="K3203" s="2" t="s">
        <v>20</v>
      </c>
      <c r="L3203" s="2">
        <v>5000000</v>
      </c>
      <c r="M3203" s="2">
        <v>1991</v>
      </c>
      <c r="N3203" s="2">
        <v>5.0999999999999996</v>
      </c>
    </row>
    <row r="3204" spans="1:14" x14ac:dyDescent="0.25">
      <c r="A3204" s="2" t="s">
        <v>6608</v>
      </c>
      <c r="B3204" s="2">
        <v>28</v>
      </c>
      <c r="C3204" s="2">
        <v>77</v>
      </c>
      <c r="D3204" s="2">
        <v>19421271</v>
      </c>
      <c r="E3204" s="2" t="s">
        <v>1472</v>
      </c>
      <c r="F3204" s="2" t="s">
        <v>1035</v>
      </c>
      <c r="G3204" s="2" t="s">
        <v>6609</v>
      </c>
      <c r="H3204" s="2">
        <v>2448</v>
      </c>
      <c r="I3204" s="2">
        <v>18</v>
      </c>
      <c r="J3204" s="2" t="s">
        <v>19</v>
      </c>
      <c r="K3204" s="2" t="s">
        <v>20</v>
      </c>
      <c r="L3204" s="2">
        <v>5000000</v>
      </c>
      <c r="M3204" s="2">
        <v>1999</v>
      </c>
      <c r="N3204" s="2">
        <v>5</v>
      </c>
    </row>
    <row r="3205" spans="1:14" x14ac:dyDescent="0.25">
      <c r="A3205" s="1" t="s">
        <v>883</v>
      </c>
      <c r="B3205" s="1">
        <v>95</v>
      </c>
      <c r="C3205" s="1">
        <v>134</v>
      </c>
      <c r="D3205" s="1">
        <v>20733485</v>
      </c>
      <c r="E3205" s="1" t="s">
        <v>1671</v>
      </c>
      <c r="F3205" s="1" t="s">
        <v>6610</v>
      </c>
      <c r="G3205" s="1" t="s">
        <v>6611</v>
      </c>
      <c r="H3205" s="1">
        <v>11622</v>
      </c>
      <c r="I3205" s="1">
        <v>157</v>
      </c>
      <c r="J3205" s="1" t="s">
        <v>19</v>
      </c>
      <c r="K3205" s="1" t="s">
        <v>20</v>
      </c>
      <c r="L3205" s="1">
        <v>5000000</v>
      </c>
      <c r="M3205" s="1">
        <v>1997</v>
      </c>
      <c r="N3205" s="1">
        <v>7.2</v>
      </c>
    </row>
    <row r="3206" spans="1:14" x14ac:dyDescent="0.25">
      <c r="A3206" s="1" t="s">
        <v>6612</v>
      </c>
      <c r="B3206" s="1">
        <v>179</v>
      </c>
      <c r="C3206" s="1">
        <v>90</v>
      </c>
      <c r="D3206" s="1">
        <v>24809547</v>
      </c>
      <c r="E3206" s="1" t="s">
        <v>1289</v>
      </c>
      <c r="F3206" s="1" t="s">
        <v>1014</v>
      </c>
      <c r="G3206" s="1" t="s">
        <v>6613</v>
      </c>
      <c r="H3206" s="1">
        <v>74875</v>
      </c>
      <c r="I3206" s="1">
        <v>115</v>
      </c>
      <c r="J3206" s="1" t="s">
        <v>19</v>
      </c>
      <c r="K3206" s="1" t="s">
        <v>20</v>
      </c>
      <c r="L3206" s="1">
        <v>5000000</v>
      </c>
      <c r="M3206" s="1">
        <v>2011</v>
      </c>
      <c r="N3206" s="1">
        <v>6.4</v>
      </c>
    </row>
    <row r="3207" spans="1:14" x14ac:dyDescent="0.25">
      <c r="A3207" s="1" t="s">
        <v>6614</v>
      </c>
      <c r="B3207" s="1">
        <v>22</v>
      </c>
      <c r="C3207" s="1">
        <v>104</v>
      </c>
      <c r="D3207" s="1">
        <v>23031390</v>
      </c>
      <c r="E3207" s="1" t="s">
        <v>1289</v>
      </c>
      <c r="F3207" s="1" t="s">
        <v>452</v>
      </c>
      <c r="G3207" s="1" t="s">
        <v>6616</v>
      </c>
      <c r="H3207" s="1">
        <v>4345</v>
      </c>
      <c r="I3207" s="1">
        <v>26</v>
      </c>
      <c r="J3207" s="1" t="s">
        <v>19</v>
      </c>
      <c r="K3207" s="1" t="s">
        <v>20</v>
      </c>
      <c r="L3207" s="1">
        <v>4500000</v>
      </c>
      <c r="M3207" s="1">
        <v>1998</v>
      </c>
      <c r="N3207" s="1">
        <v>5.6</v>
      </c>
    </row>
    <row r="3208" spans="1:14" x14ac:dyDescent="0.25">
      <c r="A3208" s="1" t="s">
        <v>5629</v>
      </c>
      <c r="B3208" s="1">
        <v>196</v>
      </c>
      <c r="C3208" s="1">
        <v>93</v>
      </c>
      <c r="D3208" s="1">
        <v>21197315</v>
      </c>
      <c r="E3208" s="1" t="s">
        <v>1498</v>
      </c>
      <c r="F3208" s="1" t="s">
        <v>4030</v>
      </c>
      <c r="G3208" s="1" t="s">
        <v>6617</v>
      </c>
      <c r="H3208" s="1">
        <v>49948</v>
      </c>
      <c r="I3208" s="1">
        <v>211</v>
      </c>
      <c r="J3208" s="1" t="s">
        <v>19</v>
      </c>
      <c r="K3208" s="1" t="s">
        <v>20</v>
      </c>
      <c r="L3208" s="1">
        <v>5000000</v>
      </c>
      <c r="M3208" s="1">
        <v>2014</v>
      </c>
      <c r="N3208" s="1">
        <v>6.1</v>
      </c>
    </row>
    <row r="3209" spans="1:14" x14ac:dyDescent="0.25">
      <c r="A3209" s="2" t="s">
        <v>4089</v>
      </c>
      <c r="B3209" s="2">
        <v>9</v>
      </c>
      <c r="C3209" s="2">
        <v>106</v>
      </c>
      <c r="D3209" s="2">
        <v>17382982</v>
      </c>
      <c r="E3209" s="2" t="s">
        <v>1962</v>
      </c>
      <c r="F3209" s="2" t="s">
        <v>1407</v>
      </c>
      <c r="G3209" s="2" t="s">
        <v>6618</v>
      </c>
      <c r="H3209" s="2">
        <v>5975</v>
      </c>
      <c r="I3209" s="2">
        <v>33</v>
      </c>
      <c r="J3209" s="2" t="s">
        <v>1391</v>
      </c>
      <c r="K3209" s="2" t="s">
        <v>20</v>
      </c>
      <c r="L3209" s="2">
        <v>5000000</v>
      </c>
      <c r="M3209" s="2">
        <v>2014</v>
      </c>
      <c r="N3209" s="2">
        <v>5.2</v>
      </c>
    </row>
    <row r="3210" spans="1:14" x14ac:dyDescent="0.25">
      <c r="A3210" s="1" t="s">
        <v>4948</v>
      </c>
      <c r="B3210" s="1">
        <v>31</v>
      </c>
      <c r="C3210" s="1">
        <v>109</v>
      </c>
      <c r="D3210" s="1">
        <v>14821531</v>
      </c>
      <c r="E3210" s="1" t="s">
        <v>1671</v>
      </c>
      <c r="F3210" s="1" t="s">
        <v>3688</v>
      </c>
      <c r="G3210" s="1" t="s">
        <v>6619</v>
      </c>
      <c r="H3210" s="1">
        <v>6915</v>
      </c>
      <c r="I3210" s="1">
        <v>209</v>
      </c>
      <c r="J3210" s="1" t="s">
        <v>19</v>
      </c>
      <c r="K3210" s="1" t="s">
        <v>20</v>
      </c>
      <c r="L3210" s="1">
        <v>6000000</v>
      </c>
      <c r="M3210" s="1">
        <v>1997</v>
      </c>
      <c r="N3210" s="1">
        <v>7.3</v>
      </c>
    </row>
    <row r="3211" spans="1:14" x14ac:dyDescent="0.25">
      <c r="A3211" s="2" t="s">
        <v>6620</v>
      </c>
      <c r="B3211" s="2">
        <v>309</v>
      </c>
      <c r="C3211" s="2">
        <v>101</v>
      </c>
      <c r="D3211" s="2">
        <v>18656400</v>
      </c>
      <c r="E3211" s="2" t="s">
        <v>1671</v>
      </c>
      <c r="F3211" s="2" t="s">
        <v>319</v>
      </c>
      <c r="G3211" s="2" t="s">
        <v>6621</v>
      </c>
      <c r="H3211" s="2">
        <v>86077</v>
      </c>
      <c r="I3211" s="2">
        <v>195</v>
      </c>
      <c r="J3211" s="2" t="s">
        <v>19</v>
      </c>
      <c r="K3211" s="2" t="s">
        <v>20</v>
      </c>
      <c r="L3211" s="2">
        <v>5000000</v>
      </c>
      <c r="M3211" s="2">
        <v>2014</v>
      </c>
      <c r="N3211" s="2">
        <v>7.5</v>
      </c>
    </row>
    <row r="3212" spans="1:14" x14ac:dyDescent="0.25">
      <c r="A3212" s="1" t="s">
        <v>6622</v>
      </c>
      <c r="B3212" s="1">
        <v>129</v>
      </c>
      <c r="C3212" s="1">
        <v>100</v>
      </c>
      <c r="D3212" s="1">
        <v>14343976</v>
      </c>
      <c r="E3212" s="1" t="s">
        <v>6623</v>
      </c>
      <c r="F3212" s="1" t="s">
        <v>5407</v>
      </c>
      <c r="G3212" s="1" t="s">
        <v>6624</v>
      </c>
      <c r="H3212" s="1">
        <v>22961</v>
      </c>
      <c r="I3212" s="1">
        <v>291</v>
      </c>
      <c r="J3212" s="1" t="s">
        <v>19</v>
      </c>
      <c r="K3212" s="1" t="s">
        <v>20</v>
      </c>
      <c r="L3212" s="1">
        <v>5000000</v>
      </c>
      <c r="M3212" s="1">
        <v>1989</v>
      </c>
      <c r="N3212" s="1">
        <v>4.5</v>
      </c>
    </row>
    <row r="3213" spans="1:14" x14ac:dyDescent="0.25">
      <c r="A3213" s="2" t="s">
        <v>2676</v>
      </c>
      <c r="B3213" s="2">
        <v>168</v>
      </c>
      <c r="C3213" s="2">
        <v>95</v>
      </c>
      <c r="D3213" s="2">
        <v>241437427</v>
      </c>
      <c r="E3213" s="2" t="s">
        <v>1370</v>
      </c>
      <c r="F3213" s="2" t="s">
        <v>4685</v>
      </c>
      <c r="G3213" s="2" t="s">
        <v>6625</v>
      </c>
      <c r="H3213" s="2">
        <v>102071</v>
      </c>
      <c r="I3213" s="2">
        <v>756</v>
      </c>
      <c r="J3213" s="2" t="s">
        <v>19</v>
      </c>
      <c r="K3213" s="2" t="s">
        <v>20</v>
      </c>
      <c r="L3213" s="2">
        <v>5000000</v>
      </c>
      <c r="M3213" s="2">
        <v>2002</v>
      </c>
      <c r="N3213" s="2">
        <v>6.6</v>
      </c>
    </row>
    <row r="3214" spans="1:14" x14ac:dyDescent="0.25">
      <c r="A3214" s="1" t="s">
        <v>5706</v>
      </c>
      <c r="B3214" s="1">
        <v>444</v>
      </c>
      <c r="C3214" s="1">
        <v>94</v>
      </c>
      <c r="D3214" s="1">
        <v>14123773</v>
      </c>
      <c r="E3214" s="1" t="s">
        <v>1007</v>
      </c>
      <c r="F3214" s="1" t="s">
        <v>45</v>
      </c>
      <c r="G3214" s="1" t="s">
        <v>6626</v>
      </c>
      <c r="H3214" s="1">
        <v>108683</v>
      </c>
      <c r="I3214" s="1">
        <v>561</v>
      </c>
      <c r="J3214" s="1" t="s">
        <v>19</v>
      </c>
      <c r="K3214" s="1" t="s">
        <v>20</v>
      </c>
      <c r="L3214" s="1">
        <v>5000000</v>
      </c>
      <c r="M3214" s="1">
        <v>2012</v>
      </c>
      <c r="N3214" s="1">
        <v>5.3</v>
      </c>
    </row>
    <row r="3215" spans="1:14" x14ac:dyDescent="0.25">
      <c r="A3215" s="2" t="s">
        <v>6627</v>
      </c>
      <c r="B3215" s="2">
        <v>123</v>
      </c>
      <c r="C3215" s="2">
        <v>93</v>
      </c>
      <c r="D3215" s="2">
        <v>15126948</v>
      </c>
      <c r="E3215" s="2" t="s">
        <v>2571</v>
      </c>
      <c r="F3215" s="2" t="s">
        <v>4288</v>
      </c>
      <c r="G3215" s="2" t="s">
        <v>6628</v>
      </c>
      <c r="H3215" s="2">
        <v>20815</v>
      </c>
      <c r="I3215" s="2">
        <v>335</v>
      </c>
      <c r="J3215" s="2" t="s">
        <v>19</v>
      </c>
      <c r="K3215" s="2" t="s">
        <v>20</v>
      </c>
      <c r="L3215" s="2">
        <v>5000000</v>
      </c>
      <c r="M3215" s="2">
        <v>1995</v>
      </c>
      <c r="N3215" s="2">
        <v>4.9000000000000004</v>
      </c>
    </row>
    <row r="3216" spans="1:14" x14ac:dyDescent="0.25">
      <c r="A3216" s="1" t="s">
        <v>658</v>
      </c>
      <c r="B3216" s="1">
        <v>173</v>
      </c>
      <c r="C3216" s="1">
        <v>106</v>
      </c>
      <c r="D3216" s="1">
        <v>13622333</v>
      </c>
      <c r="E3216" s="1" t="s">
        <v>4727</v>
      </c>
      <c r="F3216" s="1" t="s">
        <v>5051</v>
      </c>
      <c r="G3216" s="1" t="s">
        <v>6629</v>
      </c>
      <c r="H3216" s="1">
        <v>91377</v>
      </c>
      <c r="I3216" s="1">
        <v>385</v>
      </c>
      <c r="J3216" s="1" t="s">
        <v>1391</v>
      </c>
      <c r="K3216" s="1" t="s">
        <v>1447</v>
      </c>
      <c r="L3216" s="1">
        <v>2000000</v>
      </c>
      <c r="M3216" s="1">
        <v>2001</v>
      </c>
      <c r="N3216" s="1">
        <v>7.7</v>
      </c>
    </row>
    <row r="3217" spans="1:14" x14ac:dyDescent="0.25">
      <c r="A3217" s="2" t="s">
        <v>1253</v>
      </c>
      <c r="B3217" s="2">
        <v>246</v>
      </c>
      <c r="C3217" s="2">
        <v>99</v>
      </c>
      <c r="D3217" s="2">
        <v>13464388</v>
      </c>
      <c r="E3217" s="2" t="s">
        <v>3376</v>
      </c>
      <c r="F3217" s="2" t="s">
        <v>6630</v>
      </c>
      <c r="G3217" s="2" t="s">
        <v>6631</v>
      </c>
      <c r="H3217" s="2">
        <v>395921</v>
      </c>
      <c r="I3217" s="2">
        <v>859</v>
      </c>
      <c r="J3217" s="2" t="s">
        <v>19</v>
      </c>
      <c r="K3217" s="2" t="s">
        <v>31</v>
      </c>
      <c r="L3217" s="2">
        <v>4000000</v>
      </c>
      <c r="M3217" s="2">
        <v>2004</v>
      </c>
      <c r="N3217" s="2">
        <v>8</v>
      </c>
    </row>
    <row r="3218" spans="1:14" x14ac:dyDescent="0.25">
      <c r="A3218" s="1" t="s">
        <v>6632</v>
      </c>
      <c r="B3218" s="1">
        <v>74</v>
      </c>
      <c r="C3218" s="1">
        <v>82</v>
      </c>
      <c r="D3218" s="1">
        <v>13350177</v>
      </c>
      <c r="E3218" s="1" t="s">
        <v>2100</v>
      </c>
      <c r="F3218" s="1" t="s">
        <v>4952</v>
      </c>
      <c r="G3218" s="1" t="s">
        <v>6634</v>
      </c>
      <c r="H3218" s="1">
        <v>7904</v>
      </c>
      <c r="I3218" s="1">
        <v>113</v>
      </c>
      <c r="J3218" s="1" t="s">
        <v>19</v>
      </c>
      <c r="K3218" s="1" t="s">
        <v>20</v>
      </c>
      <c r="L3218" s="1">
        <v>5000000</v>
      </c>
      <c r="M3218" s="1">
        <v>2008</v>
      </c>
      <c r="N3218" s="1">
        <v>3.8</v>
      </c>
    </row>
    <row r="3219" spans="1:14" x14ac:dyDescent="0.25">
      <c r="A3219" s="2" t="s">
        <v>6138</v>
      </c>
      <c r="B3219" s="2">
        <v>68</v>
      </c>
      <c r="C3219" s="2">
        <v>135</v>
      </c>
      <c r="D3219" s="2">
        <v>13269963</v>
      </c>
      <c r="E3219" s="2" t="s">
        <v>3553</v>
      </c>
      <c r="F3219" s="2" t="s">
        <v>374</v>
      </c>
      <c r="G3219" s="2" t="s">
        <v>6635</v>
      </c>
      <c r="H3219" s="2">
        <v>23202</v>
      </c>
      <c r="I3219" s="2">
        <v>173</v>
      </c>
      <c r="J3219" s="2" t="s">
        <v>19</v>
      </c>
      <c r="K3219" s="2" t="s">
        <v>20</v>
      </c>
      <c r="L3219" s="2">
        <v>5000000</v>
      </c>
      <c r="M3219" s="2">
        <v>1996</v>
      </c>
      <c r="N3219" s="2">
        <v>7.6</v>
      </c>
    </row>
    <row r="3220" spans="1:14" x14ac:dyDescent="0.25">
      <c r="A3220" s="1" t="s">
        <v>4105</v>
      </c>
      <c r="B3220" s="1">
        <v>144</v>
      </c>
      <c r="C3220" s="1">
        <v>88</v>
      </c>
      <c r="D3220" s="1">
        <v>17768000</v>
      </c>
      <c r="E3220" s="1" t="s">
        <v>2571</v>
      </c>
      <c r="F3220" s="1" t="s">
        <v>4288</v>
      </c>
      <c r="G3220" s="1" t="s">
        <v>6636</v>
      </c>
      <c r="H3220" s="1">
        <v>29629</v>
      </c>
      <c r="I3220" s="1">
        <v>374</v>
      </c>
      <c r="J3220" s="1" t="s">
        <v>19</v>
      </c>
      <c r="K3220" s="1" t="s">
        <v>20</v>
      </c>
      <c r="L3220" s="1">
        <v>5000000</v>
      </c>
      <c r="M3220" s="1">
        <v>1988</v>
      </c>
      <c r="N3220" s="1">
        <v>5.9</v>
      </c>
    </row>
    <row r="3221" spans="1:14" x14ac:dyDescent="0.25">
      <c r="A3221" s="2" t="s">
        <v>6637</v>
      </c>
      <c r="B3221" s="2">
        <v>96</v>
      </c>
      <c r="C3221" s="2">
        <v>89</v>
      </c>
      <c r="D3221" s="2">
        <v>12947763</v>
      </c>
      <c r="E3221" s="2" t="s">
        <v>2396</v>
      </c>
      <c r="F3221" s="2" t="s">
        <v>2857</v>
      </c>
      <c r="G3221" s="2" t="s">
        <v>6638</v>
      </c>
      <c r="H3221" s="2">
        <v>10624</v>
      </c>
      <c r="I3221" s="2">
        <v>125</v>
      </c>
      <c r="J3221" s="2" t="s">
        <v>19</v>
      </c>
      <c r="K3221" s="2" t="s">
        <v>20</v>
      </c>
      <c r="L3221" s="2">
        <v>5000000</v>
      </c>
      <c r="M3221" s="2">
        <v>1986</v>
      </c>
      <c r="N3221" s="2">
        <v>6.2</v>
      </c>
    </row>
    <row r="3222" spans="1:14" x14ac:dyDescent="0.25">
      <c r="A3222" s="1" t="s">
        <v>1539</v>
      </c>
      <c r="B3222" s="1">
        <v>42</v>
      </c>
      <c r="C3222" s="1">
        <v>110</v>
      </c>
      <c r="D3222" s="1">
        <v>14100000</v>
      </c>
      <c r="E3222" s="1" t="s">
        <v>1289</v>
      </c>
      <c r="F3222" s="1" t="s">
        <v>4618</v>
      </c>
      <c r="G3222" s="1" t="s">
        <v>6639</v>
      </c>
      <c r="H3222" s="1">
        <v>14995</v>
      </c>
      <c r="I3222" s="1">
        <v>87</v>
      </c>
      <c r="J3222" s="1" t="s">
        <v>19</v>
      </c>
      <c r="K3222" s="1" t="s">
        <v>20</v>
      </c>
      <c r="L3222" s="1">
        <v>5000000</v>
      </c>
      <c r="M3222" s="1">
        <v>1982</v>
      </c>
      <c r="N3222" s="1">
        <v>7.2</v>
      </c>
    </row>
    <row r="3223" spans="1:14" x14ac:dyDescent="0.25">
      <c r="A3223" s="2" t="s">
        <v>6640</v>
      </c>
      <c r="B3223" s="2">
        <v>29</v>
      </c>
      <c r="C3223" s="2">
        <v>107</v>
      </c>
      <c r="D3223" s="2">
        <v>12200000</v>
      </c>
      <c r="E3223" s="2" t="s">
        <v>4324</v>
      </c>
      <c r="F3223" s="2" t="s">
        <v>2206</v>
      </c>
      <c r="G3223" s="2" t="s">
        <v>6641</v>
      </c>
      <c r="H3223" s="2">
        <v>7973</v>
      </c>
      <c r="I3223" s="2">
        <v>65</v>
      </c>
      <c r="J3223" s="2" t="s">
        <v>19</v>
      </c>
      <c r="K3223" s="2" t="s">
        <v>20</v>
      </c>
      <c r="L3223" s="2">
        <v>5000000</v>
      </c>
      <c r="M3223" s="2">
        <v>1983</v>
      </c>
      <c r="N3223" s="2">
        <v>6.3</v>
      </c>
    </row>
    <row r="3224" spans="1:14" x14ac:dyDescent="0.25">
      <c r="A3224" s="1" t="s">
        <v>6642</v>
      </c>
      <c r="B3224" s="1">
        <v>228</v>
      </c>
      <c r="C3224" s="1">
        <v>86</v>
      </c>
      <c r="D3224" s="1">
        <v>17683670</v>
      </c>
      <c r="E3224" s="1" t="s">
        <v>2051</v>
      </c>
      <c r="F3224" s="1" t="s">
        <v>1820</v>
      </c>
      <c r="G3224" s="1" t="s">
        <v>6643</v>
      </c>
      <c r="H3224" s="1">
        <v>47227</v>
      </c>
      <c r="I3224" s="1">
        <v>323</v>
      </c>
      <c r="J3224" s="1" t="s">
        <v>19</v>
      </c>
      <c r="K3224" s="1" t="s">
        <v>20</v>
      </c>
      <c r="L3224" s="1">
        <v>5000000</v>
      </c>
      <c r="M3224" s="1">
        <v>2011</v>
      </c>
      <c r="N3224" s="1">
        <v>5.2</v>
      </c>
    </row>
    <row r="3225" spans="1:14" x14ac:dyDescent="0.25">
      <c r="A3225" s="2" t="s">
        <v>6644</v>
      </c>
      <c r="B3225" s="2">
        <v>195</v>
      </c>
      <c r="C3225" s="2">
        <v>91</v>
      </c>
      <c r="D3225" s="2">
        <v>12055108</v>
      </c>
      <c r="E3225" s="2" t="s">
        <v>1289</v>
      </c>
      <c r="F3225" s="2" t="s">
        <v>226</v>
      </c>
      <c r="G3225" s="2" t="s">
        <v>6645</v>
      </c>
      <c r="H3225" s="2">
        <v>61151</v>
      </c>
      <c r="I3225" s="2">
        <v>134</v>
      </c>
      <c r="J3225" s="2" t="s">
        <v>19</v>
      </c>
      <c r="K3225" s="2" t="s">
        <v>20</v>
      </c>
      <c r="L3225" s="2">
        <v>8000000</v>
      </c>
      <c r="M3225" s="2">
        <v>2008</v>
      </c>
      <c r="N3225" s="2">
        <v>6.9</v>
      </c>
    </row>
    <row r="3226" spans="1:14" x14ac:dyDescent="0.25">
      <c r="A3226" s="1" t="s">
        <v>5629</v>
      </c>
      <c r="B3226" s="1">
        <v>203</v>
      </c>
      <c r="C3226" s="1">
        <v>103</v>
      </c>
      <c r="D3226" s="1">
        <v>27285953</v>
      </c>
      <c r="E3226" s="1" t="s">
        <v>34</v>
      </c>
      <c r="F3226" s="1" t="s">
        <v>6646</v>
      </c>
      <c r="G3226" s="1" t="s">
        <v>6647</v>
      </c>
      <c r="H3226" s="1">
        <v>48675</v>
      </c>
      <c r="I3226" s="1">
        <v>214</v>
      </c>
      <c r="J3226" s="1" t="s">
        <v>19</v>
      </c>
      <c r="K3226" s="1" t="s">
        <v>20</v>
      </c>
      <c r="L3226" s="1">
        <v>5000000</v>
      </c>
      <c r="M3226" s="1">
        <v>2015</v>
      </c>
      <c r="N3226" s="1">
        <v>6.8</v>
      </c>
    </row>
    <row r="3227" spans="1:14" x14ac:dyDescent="0.25">
      <c r="A3227" s="2" t="s">
        <v>6649</v>
      </c>
      <c r="B3227" s="2">
        <v>59</v>
      </c>
      <c r="C3227" s="2">
        <v>92</v>
      </c>
      <c r="D3227" s="2">
        <v>11675178</v>
      </c>
      <c r="E3227" s="2" t="s">
        <v>872</v>
      </c>
      <c r="F3227" s="2" t="s">
        <v>242</v>
      </c>
      <c r="G3227" s="2" t="s">
        <v>6650</v>
      </c>
      <c r="H3227" s="2">
        <v>9509</v>
      </c>
      <c r="I3227" s="2">
        <v>53</v>
      </c>
      <c r="J3227" s="2" t="s">
        <v>19</v>
      </c>
      <c r="K3227" s="2" t="s">
        <v>20</v>
      </c>
      <c r="L3227" s="2">
        <v>5000000</v>
      </c>
      <c r="M3227" s="2">
        <v>2016</v>
      </c>
      <c r="N3227" s="2">
        <v>3.5</v>
      </c>
    </row>
    <row r="3228" spans="1:14" x14ac:dyDescent="0.25">
      <c r="A3228" s="1" t="s">
        <v>2389</v>
      </c>
      <c r="B3228" s="1">
        <v>45</v>
      </c>
      <c r="C3228" s="1">
        <v>99</v>
      </c>
      <c r="D3228" s="1">
        <v>10572742</v>
      </c>
      <c r="E3228" s="1" t="s">
        <v>129</v>
      </c>
      <c r="F3228" s="1" t="s">
        <v>3748</v>
      </c>
      <c r="G3228" s="1" t="s">
        <v>6651</v>
      </c>
      <c r="H3228" s="1">
        <v>2326</v>
      </c>
      <c r="I3228" s="1">
        <v>21</v>
      </c>
      <c r="J3228" s="1" t="s">
        <v>19</v>
      </c>
      <c r="K3228" s="1" t="s">
        <v>20</v>
      </c>
      <c r="L3228" s="1">
        <v>8000000</v>
      </c>
      <c r="M3228" s="1">
        <v>2009</v>
      </c>
      <c r="N3228" s="1">
        <v>6.1</v>
      </c>
    </row>
    <row r="3229" spans="1:14" x14ac:dyDescent="0.25">
      <c r="A3229" s="1" t="s">
        <v>4089</v>
      </c>
      <c r="B3229" s="1">
        <v>12</v>
      </c>
      <c r="C3229" s="1">
        <v>96</v>
      </c>
      <c r="D3229" s="1">
        <v>9658370</v>
      </c>
      <c r="E3229" s="1" t="s">
        <v>877</v>
      </c>
      <c r="F3229" s="1" t="s">
        <v>3896</v>
      </c>
      <c r="G3229" s="1" t="s">
        <v>6652</v>
      </c>
      <c r="H3229" s="1">
        <v>1180</v>
      </c>
      <c r="I3229" s="1">
        <v>9</v>
      </c>
      <c r="J3229" s="1" t="s">
        <v>19</v>
      </c>
      <c r="K3229" s="1" t="s">
        <v>20</v>
      </c>
      <c r="L3229" s="1">
        <v>5000000</v>
      </c>
      <c r="M3229" s="1">
        <v>2016</v>
      </c>
      <c r="N3229" s="1">
        <v>4.5</v>
      </c>
    </row>
    <row r="3230" spans="1:14" x14ac:dyDescent="0.25">
      <c r="A3230" s="2" t="s">
        <v>6653</v>
      </c>
      <c r="B3230" s="2">
        <v>29</v>
      </c>
      <c r="C3230" s="2">
        <v>82</v>
      </c>
      <c r="D3230" s="2">
        <v>9628751</v>
      </c>
      <c r="E3230" s="2" t="s">
        <v>1554</v>
      </c>
      <c r="F3230" s="2" t="s">
        <v>6654</v>
      </c>
      <c r="G3230" s="2" t="s">
        <v>6655</v>
      </c>
      <c r="H3230" s="2">
        <v>5164</v>
      </c>
      <c r="I3230" s="2">
        <v>65</v>
      </c>
      <c r="J3230" s="2" t="s">
        <v>19</v>
      </c>
      <c r="K3230" s="2" t="s">
        <v>20</v>
      </c>
      <c r="L3230" s="2">
        <v>5000000</v>
      </c>
      <c r="M3230" s="2">
        <v>2000</v>
      </c>
      <c r="N3230" s="2">
        <v>5.9</v>
      </c>
    </row>
    <row r="3231" spans="1:14" x14ac:dyDescent="0.25">
      <c r="A3231" s="1" t="s">
        <v>6656</v>
      </c>
      <c r="B3231" s="1">
        <v>121</v>
      </c>
      <c r="C3231" s="1">
        <v>92</v>
      </c>
      <c r="D3231" s="1">
        <v>8786715</v>
      </c>
      <c r="E3231" s="1" t="s">
        <v>1289</v>
      </c>
      <c r="F3231" s="1" t="s">
        <v>2968</v>
      </c>
      <c r="G3231" s="1" t="s">
        <v>6657</v>
      </c>
      <c r="H3231" s="1">
        <v>40274</v>
      </c>
      <c r="I3231" s="1">
        <v>324</v>
      </c>
      <c r="J3231" s="1" t="s">
        <v>19</v>
      </c>
      <c r="K3231" s="1" t="s">
        <v>20</v>
      </c>
      <c r="L3231" s="1">
        <v>5000000</v>
      </c>
      <c r="M3231" s="1">
        <v>2004</v>
      </c>
      <c r="N3231" s="1">
        <v>6.9</v>
      </c>
    </row>
    <row r="3232" spans="1:14" x14ac:dyDescent="0.25">
      <c r="A3232" s="2" t="s">
        <v>6658</v>
      </c>
      <c r="B3232" s="2">
        <v>135</v>
      </c>
      <c r="C3232" s="2">
        <v>112</v>
      </c>
      <c r="D3232" s="2">
        <v>3432342</v>
      </c>
      <c r="E3232" s="2" t="s">
        <v>4687</v>
      </c>
      <c r="F3232" s="2" t="s">
        <v>5120</v>
      </c>
      <c r="G3232" s="2" t="s">
        <v>6659</v>
      </c>
      <c r="H3232" s="2">
        <v>24921</v>
      </c>
      <c r="I3232" s="2">
        <v>166</v>
      </c>
      <c r="J3232" s="2" t="s">
        <v>773</v>
      </c>
      <c r="K3232" s="2" t="s">
        <v>162</v>
      </c>
      <c r="L3232" s="2">
        <v>6000000</v>
      </c>
      <c r="M3232" s="2">
        <v>2003</v>
      </c>
      <c r="N3232" s="2">
        <v>7.7</v>
      </c>
    </row>
    <row r="3233" spans="1:14" x14ac:dyDescent="0.25">
      <c r="A3233" s="2" t="s">
        <v>6660</v>
      </c>
      <c r="B3233" s="2">
        <v>56</v>
      </c>
      <c r="C3233" s="2">
        <v>90</v>
      </c>
      <c r="D3233" s="2">
        <v>6755271</v>
      </c>
      <c r="E3233" s="2" t="s">
        <v>2571</v>
      </c>
      <c r="F3233" s="2" t="s">
        <v>4300</v>
      </c>
      <c r="G3233" s="2" t="s">
        <v>6661</v>
      </c>
      <c r="H3233" s="2">
        <v>7319</v>
      </c>
      <c r="I3233" s="2">
        <v>131</v>
      </c>
      <c r="J3233" s="2" t="s">
        <v>19</v>
      </c>
      <c r="K3233" s="2" t="s">
        <v>20</v>
      </c>
      <c r="L3233" s="2">
        <v>5000000</v>
      </c>
      <c r="M3233" s="2">
        <v>2001</v>
      </c>
      <c r="N3233" s="2">
        <v>5.3</v>
      </c>
    </row>
    <row r="3234" spans="1:14" x14ac:dyDescent="0.25">
      <c r="A3234" s="2" t="s">
        <v>6662</v>
      </c>
      <c r="B3234" s="2">
        <v>59</v>
      </c>
      <c r="C3234" s="2">
        <v>150</v>
      </c>
      <c r="D3234" s="2">
        <v>6157157</v>
      </c>
      <c r="E3234" s="2" t="s">
        <v>1289</v>
      </c>
      <c r="F3234" s="2" t="s">
        <v>1379</v>
      </c>
      <c r="G3234" s="2" t="s">
        <v>6663</v>
      </c>
      <c r="H3234" s="2">
        <v>21416</v>
      </c>
      <c r="I3234" s="2">
        <v>198</v>
      </c>
      <c r="J3234" s="2" t="s">
        <v>19</v>
      </c>
      <c r="K3234" s="2" t="s">
        <v>20</v>
      </c>
      <c r="L3234" s="2">
        <v>5000000</v>
      </c>
      <c r="M3234" s="2">
        <v>1989</v>
      </c>
      <c r="N3234" s="2">
        <v>7</v>
      </c>
    </row>
    <row r="3235" spans="1:14" x14ac:dyDescent="0.25">
      <c r="A3235" s="2" t="s">
        <v>6093</v>
      </c>
      <c r="B3235" s="2">
        <v>60</v>
      </c>
      <c r="C3235" s="2">
        <v>91</v>
      </c>
      <c r="D3235" s="2">
        <v>5480318</v>
      </c>
      <c r="E3235" s="2" t="s">
        <v>1289</v>
      </c>
      <c r="F3235" s="2" t="s">
        <v>1822</v>
      </c>
      <c r="G3235" s="2" t="s">
        <v>6664</v>
      </c>
      <c r="H3235" s="2">
        <v>9427</v>
      </c>
      <c r="I3235" s="2">
        <v>79</v>
      </c>
      <c r="J3235" s="2" t="s">
        <v>19</v>
      </c>
      <c r="K3235" s="2" t="s">
        <v>20</v>
      </c>
      <c r="L3235" s="2">
        <v>5000000</v>
      </c>
      <c r="M3235" s="2">
        <v>1998</v>
      </c>
      <c r="N3235" s="2">
        <v>6.6</v>
      </c>
    </row>
    <row r="3236" spans="1:14" x14ac:dyDescent="0.25">
      <c r="A3236" s="2" t="s">
        <v>151</v>
      </c>
      <c r="B3236" s="2">
        <v>81</v>
      </c>
      <c r="C3236" s="2">
        <v>95</v>
      </c>
      <c r="D3236" s="2">
        <v>5308707</v>
      </c>
      <c r="E3236" s="2" t="s">
        <v>2485</v>
      </c>
      <c r="F3236" s="2" t="s">
        <v>151</v>
      </c>
      <c r="G3236" s="2" t="s">
        <v>6666</v>
      </c>
      <c r="H3236" s="2">
        <v>15053</v>
      </c>
      <c r="I3236" s="2">
        <v>165</v>
      </c>
      <c r="J3236" s="2" t="s">
        <v>19</v>
      </c>
      <c r="K3236" s="2" t="s">
        <v>20</v>
      </c>
      <c r="L3236" s="2">
        <v>5000000</v>
      </c>
      <c r="M3236" s="2">
        <v>2001</v>
      </c>
      <c r="N3236" s="2">
        <v>6.4</v>
      </c>
    </row>
    <row r="3237" spans="1:14" x14ac:dyDescent="0.25">
      <c r="A3237" s="1" t="s">
        <v>409</v>
      </c>
      <c r="B3237" s="1">
        <v>415</v>
      </c>
      <c r="C3237" s="1">
        <v>97</v>
      </c>
      <c r="D3237" s="1">
        <v>5009677</v>
      </c>
      <c r="E3237" s="1" t="s">
        <v>2578</v>
      </c>
      <c r="F3237" s="1" t="s">
        <v>71</v>
      </c>
      <c r="G3237" s="1" t="s">
        <v>6667</v>
      </c>
      <c r="H3237" s="1">
        <v>260607</v>
      </c>
      <c r="I3237" s="1">
        <v>485</v>
      </c>
      <c r="J3237" s="1" t="s">
        <v>19</v>
      </c>
      <c r="K3237" s="1" t="s">
        <v>31</v>
      </c>
      <c r="L3237" s="1">
        <v>5000000</v>
      </c>
      <c r="M3237" s="1">
        <v>2009</v>
      </c>
      <c r="N3237" s="1">
        <v>7.9</v>
      </c>
    </row>
    <row r="3238" spans="1:14" x14ac:dyDescent="0.25">
      <c r="A3238" s="1" t="s">
        <v>6668</v>
      </c>
      <c r="B3238" s="1">
        <v>7</v>
      </c>
      <c r="C3238" s="1">
        <v>41</v>
      </c>
      <c r="D3238" s="1">
        <v>4074023</v>
      </c>
      <c r="E3238" s="1" t="s">
        <v>38</v>
      </c>
      <c r="F3238" s="1" t="s">
        <v>6669</v>
      </c>
      <c r="G3238" s="1" t="s">
        <v>6670</v>
      </c>
      <c r="H3238" s="1">
        <v>296</v>
      </c>
      <c r="I3238" s="1">
        <v>4</v>
      </c>
      <c r="J3238" s="1" t="s">
        <v>19</v>
      </c>
      <c r="K3238" s="1" t="s">
        <v>31</v>
      </c>
      <c r="L3238" s="1">
        <v>5000000</v>
      </c>
      <c r="M3238" s="1">
        <v>2010</v>
      </c>
      <c r="N3238" s="1">
        <v>6.9</v>
      </c>
    </row>
    <row r="3239" spans="1:14" x14ac:dyDescent="0.25">
      <c r="A3239" s="2" t="s">
        <v>3772</v>
      </c>
      <c r="B3239" s="2">
        <v>120</v>
      </c>
      <c r="C3239" s="2">
        <v>112</v>
      </c>
      <c r="D3239" s="2">
        <v>4306697</v>
      </c>
      <c r="E3239" s="2" t="s">
        <v>1671</v>
      </c>
      <c r="F3239" s="2" t="s">
        <v>213</v>
      </c>
      <c r="G3239" s="2" t="s">
        <v>6671</v>
      </c>
      <c r="H3239" s="2">
        <v>26720</v>
      </c>
      <c r="I3239" s="2">
        <v>196</v>
      </c>
      <c r="J3239" s="2" t="s">
        <v>19</v>
      </c>
      <c r="K3239" s="2" t="s">
        <v>162</v>
      </c>
      <c r="L3239" s="2">
        <v>5000000</v>
      </c>
      <c r="M3239" s="2">
        <v>1997</v>
      </c>
      <c r="N3239" s="2">
        <v>7.7</v>
      </c>
    </row>
    <row r="3240" spans="1:14" x14ac:dyDescent="0.25">
      <c r="A3240" s="1" t="s">
        <v>6672</v>
      </c>
      <c r="B3240" s="1">
        <v>195</v>
      </c>
      <c r="C3240" s="1">
        <v>122</v>
      </c>
      <c r="D3240" s="1">
        <v>3950029</v>
      </c>
      <c r="E3240" s="1" t="s">
        <v>1671</v>
      </c>
      <c r="F3240" s="1" t="s">
        <v>5595</v>
      </c>
      <c r="G3240" s="1" t="s">
        <v>6673</v>
      </c>
      <c r="H3240" s="1">
        <v>12411</v>
      </c>
      <c r="I3240" s="1">
        <v>89</v>
      </c>
      <c r="J3240" s="1" t="s">
        <v>773</v>
      </c>
      <c r="K3240" s="1" t="s">
        <v>774</v>
      </c>
      <c r="L3240" s="1">
        <v>4000000</v>
      </c>
      <c r="M3240" s="1">
        <v>2010</v>
      </c>
      <c r="N3240" s="1">
        <v>7.2</v>
      </c>
    </row>
    <row r="3241" spans="1:14" x14ac:dyDescent="0.25">
      <c r="A3241" s="2" t="s">
        <v>6674</v>
      </c>
      <c r="B3241" s="2">
        <v>109</v>
      </c>
      <c r="C3241" s="2">
        <v>110</v>
      </c>
      <c r="D3241" s="2">
        <v>4040588</v>
      </c>
      <c r="E3241" s="2" t="s">
        <v>1289</v>
      </c>
      <c r="F3241" s="2" t="s">
        <v>62</v>
      </c>
      <c r="G3241" s="2" t="s">
        <v>6675</v>
      </c>
      <c r="H3241" s="2">
        <v>12233</v>
      </c>
      <c r="I3241" s="2">
        <v>89</v>
      </c>
      <c r="J3241" s="2" t="s">
        <v>19</v>
      </c>
      <c r="K3241" s="2" t="s">
        <v>20</v>
      </c>
      <c r="L3241" s="2">
        <v>5000000</v>
      </c>
      <c r="M3241" s="2">
        <v>2008</v>
      </c>
      <c r="N3241" s="2">
        <v>6.8</v>
      </c>
    </row>
    <row r="3242" spans="1:14" x14ac:dyDescent="0.25">
      <c r="A3242" s="2" t="s">
        <v>100</v>
      </c>
      <c r="B3242" s="2">
        <v>93</v>
      </c>
      <c r="C3242" s="2">
        <v>108</v>
      </c>
      <c r="D3242" s="2">
        <v>3049135</v>
      </c>
      <c r="E3242" s="2" t="s">
        <v>6676</v>
      </c>
      <c r="F3242" s="2" t="s">
        <v>128</v>
      </c>
      <c r="G3242" s="2" t="s">
        <v>6677</v>
      </c>
      <c r="H3242" s="2">
        <v>50197</v>
      </c>
      <c r="I3242" s="2">
        <v>265</v>
      </c>
      <c r="J3242" s="2" t="s">
        <v>19</v>
      </c>
      <c r="K3242" s="2" t="s">
        <v>105</v>
      </c>
      <c r="L3242" s="2">
        <v>5000000</v>
      </c>
      <c r="M3242" s="2">
        <v>1994</v>
      </c>
      <c r="N3242" s="2">
        <v>7.4</v>
      </c>
    </row>
    <row r="3243" spans="1:14" x14ac:dyDescent="0.25">
      <c r="A3243" s="1" t="s">
        <v>5501</v>
      </c>
      <c r="B3243" s="1">
        <v>12</v>
      </c>
      <c r="C3243" s="1">
        <v>121</v>
      </c>
      <c r="D3243" s="1">
        <v>4700361</v>
      </c>
      <c r="E3243" s="1" t="s">
        <v>1671</v>
      </c>
      <c r="F3243" s="1" t="s">
        <v>764</v>
      </c>
      <c r="G3243" s="1" t="s">
        <v>6678</v>
      </c>
      <c r="H3243" s="1">
        <v>2047</v>
      </c>
      <c r="I3243" s="1">
        <v>29</v>
      </c>
      <c r="J3243" s="1" t="s">
        <v>19</v>
      </c>
      <c r="K3243" s="1" t="s">
        <v>20</v>
      </c>
      <c r="L3243" s="1">
        <v>5000000</v>
      </c>
      <c r="M3243" s="1">
        <v>2015</v>
      </c>
      <c r="N3243" s="1">
        <v>4.5999999999999996</v>
      </c>
    </row>
    <row r="3244" spans="1:14" x14ac:dyDescent="0.25">
      <c r="A3244" s="2" t="s">
        <v>6679</v>
      </c>
      <c r="B3244" s="2">
        <v>155</v>
      </c>
      <c r="C3244" s="2">
        <v>97</v>
      </c>
      <c r="D3244" s="2">
        <v>2711210</v>
      </c>
      <c r="E3244" s="2" t="s">
        <v>1289</v>
      </c>
      <c r="F3244" s="2" t="s">
        <v>672</v>
      </c>
      <c r="G3244" s="2" t="s">
        <v>6680</v>
      </c>
      <c r="H3244" s="2">
        <v>40305</v>
      </c>
      <c r="I3244" s="2">
        <v>86</v>
      </c>
      <c r="J3244" s="2" t="s">
        <v>19</v>
      </c>
      <c r="K3244" s="2" t="s">
        <v>20</v>
      </c>
      <c r="L3244" s="2">
        <v>5000000</v>
      </c>
      <c r="M3244" s="2">
        <v>2010</v>
      </c>
      <c r="N3244" s="2">
        <v>6.4</v>
      </c>
    </row>
    <row r="3245" spans="1:14" x14ac:dyDescent="0.25">
      <c r="A3245" s="1" t="s">
        <v>2979</v>
      </c>
      <c r="B3245" s="1">
        <v>81</v>
      </c>
      <c r="C3245" s="1">
        <v>116</v>
      </c>
      <c r="D3245" s="1">
        <v>1980338</v>
      </c>
      <c r="E3245" s="1" t="s">
        <v>6681</v>
      </c>
      <c r="F3245" s="1" t="s">
        <v>1142</v>
      </c>
      <c r="G3245" s="1" t="s">
        <v>6682</v>
      </c>
      <c r="H3245" s="1">
        <v>12366</v>
      </c>
      <c r="I3245" s="1">
        <v>151</v>
      </c>
      <c r="J3245" s="1" t="s">
        <v>19</v>
      </c>
      <c r="K3245" s="1" t="s">
        <v>20</v>
      </c>
      <c r="L3245" s="1">
        <v>5000000</v>
      </c>
      <c r="M3245" s="1">
        <v>1998</v>
      </c>
      <c r="N3245" s="1">
        <v>7</v>
      </c>
    </row>
    <row r="3246" spans="1:14" x14ac:dyDescent="0.25">
      <c r="A3246" s="2" t="s">
        <v>5327</v>
      </c>
      <c r="B3246" s="2">
        <v>204</v>
      </c>
      <c r="C3246" s="2">
        <v>94</v>
      </c>
      <c r="D3246" s="2">
        <v>1082044</v>
      </c>
      <c r="E3246" s="2" t="s">
        <v>1962</v>
      </c>
      <c r="F3246" s="2" t="s">
        <v>33</v>
      </c>
      <c r="G3246" s="2" t="s">
        <v>6683</v>
      </c>
      <c r="H3246" s="2">
        <v>281649</v>
      </c>
      <c r="I3246" s="2">
        <v>458</v>
      </c>
      <c r="J3246" s="2" t="s">
        <v>19</v>
      </c>
      <c r="K3246" s="2" t="s">
        <v>1748</v>
      </c>
      <c r="L3246" s="2">
        <v>5000000</v>
      </c>
      <c r="M3246" s="2">
        <v>2004</v>
      </c>
      <c r="N3246" s="2">
        <v>7.7</v>
      </c>
    </row>
    <row r="3247" spans="1:14" x14ac:dyDescent="0.25">
      <c r="A3247" s="1" t="s">
        <v>5563</v>
      </c>
      <c r="B3247" s="1">
        <v>19</v>
      </c>
      <c r="C3247" s="1">
        <v>103</v>
      </c>
      <c r="D3247" s="1">
        <v>1100000</v>
      </c>
      <c r="E3247" s="1" t="s">
        <v>1007</v>
      </c>
      <c r="F3247" s="1" t="s">
        <v>4046</v>
      </c>
      <c r="G3247" s="1" t="s">
        <v>6684</v>
      </c>
      <c r="H3247" s="1">
        <v>3665</v>
      </c>
      <c r="I3247" s="1">
        <v>39</v>
      </c>
      <c r="J3247" s="1" t="s">
        <v>19</v>
      </c>
      <c r="K3247" s="1" t="s">
        <v>20</v>
      </c>
      <c r="L3247" s="1">
        <v>5000000</v>
      </c>
      <c r="M3247" s="1">
        <v>1992</v>
      </c>
      <c r="N3247" s="1">
        <v>6.8</v>
      </c>
    </row>
    <row r="3248" spans="1:14" x14ac:dyDescent="0.25">
      <c r="A3248" s="2" t="s">
        <v>6685</v>
      </c>
      <c r="B3248" s="2">
        <v>163</v>
      </c>
      <c r="C3248" s="2">
        <v>112</v>
      </c>
      <c r="D3248" s="2">
        <v>2445646</v>
      </c>
      <c r="E3248" s="2" t="s">
        <v>6686</v>
      </c>
      <c r="F3248" s="2" t="s">
        <v>495</v>
      </c>
      <c r="G3248" s="2" t="s">
        <v>6687</v>
      </c>
      <c r="H3248" s="2">
        <v>32382</v>
      </c>
      <c r="I3248" s="2">
        <v>99</v>
      </c>
      <c r="J3248" s="2" t="s">
        <v>19</v>
      </c>
      <c r="K3248" s="2" t="s">
        <v>20</v>
      </c>
      <c r="L3248" s="2">
        <v>5000000</v>
      </c>
      <c r="M3248" s="2">
        <v>2014</v>
      </c>
      <c r="N3248" s="2">
        <v>7</v>
      </c>
    </row>
    <row r="3249" spans="1:14" x14ac:dyDescent="0.25">
      <c r="A3249" s="1" t="s">
        <v>6492</v>
      </c>
      <c r="B3249" s="1">
        <v>248</v>
      </c>
      <c r="C3249" s="1">
        <v>91</v>
      </c>
      <c r="D3249" s="1">
        <v>2221809</v>
      </c>
      <c r="E3249" s="1" t="s">
        <v>1671</v>
      </c>
      <c r="F3249" s="1" t="s">
        <v>2015</v>
      </c>
      <c r="G3249" s="1" t="s">
        <v>6688</v>
      </c>
      <c r="H3249" s="1">
        <v>40618</v>
      </c>
      <c r="I3249" s="1">
        <v>144</v>
      </c>
      <c r="J3249" s="1" t="s">
        <v>19</v>
      </c>
      <c r="K3249" s="1" t="s">
        <v>20</v>
      </c>
      <c r="L3249" s="1">
        <v>5000000</v>
      </c>
      <c r="M3249" s="1">
        <v>2010</v>
      </c>
      <c r="N3249" s="1">
        <v>7</v>
      </c>
    </row>
    <row r="3250" spans="1:14" x14ac:dyDescent="0.25">
      <c r="A3250" s="2" t="s">
        <v>6689</v>
      </c>
      <c r="B3250" s="2">
        <v>39</v>
      </c>
      <c r="C3250" s="2">
        <v>98</v>
      </c>
      <c r="D3250" s="2">
        <v>296665</v>
      </c>
      <c r="E3250" s="2" t="s">
        <v>2623</v>
      </c>
      <c r="F3250" s="2" t="s">
        <v>2968</v>
      </c>
      <c r="G3250" s="2" t="s">
        <v>6690</v>
      </c>
      <c r="H3250" s="2">
        <v>12675</v>
      </c>
      <c r="I3250" s="2">
        <v>158</v>
      </c>
      <c r="J3250" s="2" t="s">
        <v>19</v>
      </c>
      <c r="K3250" s="2" t="s">
        <v>20</v>
      </c>
      <c r="L3250" s="2">
        <v>5000000</v>
      </c>
      <c r="M3250" s="2">
        <v>2003</v>
      </c>
      <c r="N3250" s="2">
        <v>6.3</v>
      </c>
    </row>
    <row r="3251" spans="1:14" x14ac:dyDescent="0.25">
      <c r="A3251" s="1" t="s">
        <v>6691</v>
      </c>
      <c r="B3251" s="1">
        <v>322</v>
      </c>
      <c r="C3251" s="1">
        <v>95</v>
      </c>
      <c r="D3251" s="1">
        <v>3219029</v>
      </c>
      <c r="E3251" s="1" t="s">
        <v>6692</v>
      </c>
      <c r="F3251" s="1" t="s">
        <v>2348</v>
      </c>
      <c r="G3251" s="1" t="s">
        <v>6693</v>
      </c>
      <c r="H3251" s="1">
        <v>28845</v>
      </c>
      <c r="I3251" s="1">
        <v>125</v>
      </c>
      <c r="J3251" s="1" t="s">
        <v>19</v>
      </c>
      <c r="K3251" s="1" t="s">
        <v>20</v>
      </c>
      <c r="L3251" s="1">
        <v>5000000</v>
      </c>
      <c r="M3251" s="1">
        <v>2015</v>
      </c>
      <c r="N3251" s="1">
        <v>7.1</v>
      </c>
    </row>
    <row r="3252" spans="1:14" x14ac:dyDescent="0.25">
      <c r="A3252" s="1" t="s">
        <v>6694</v>
      </c>
      <c r="B3252" s="1">
        <v>12</v>
      </c>
      <c r="C3252" s="1">
        <v>99</v>
      </c>
      <c r="D3252" s="1">
        <v>830210</v>
      </c>
      <c r="E3252" s="1" t="s">
        <v>2578</v>
      </c>
      <c r="F3252" s="1" t="s">
        <v>2918</v>
      </c>
      <c r="G3252" s="1" t="s">
        <v>6695</v>
      </c>
      <c r="H3252" s="1">
        <v>1900</v>
      </c>
      <c r="I3252" s="1">
        <v>56</v>
      </c>
      <c r="J3252" s="1" t="s">
        <v>19</v>
      </c>
      <c r="K3252" s="1" t="s">
        <v>20</v>
      </c>
      <c r="L3252" s="1">
        <v>5000000</v>
      </c>
      <c r="M3252" s="1">
        <v>2014</v>
      </c>
      <c r="N3252" s="1">
        <v>4.4000000000000004</v>
      </c>
    </row>
    <row r="3253" spans="1:14" x14ac:dyDescent="0.25">
      <c r="A3253" s="2" t="s">
        <v>2508</v>
      </c>
      <c r="B3253" s="2">
        <v>83</v>
      </c>
      <c r="C3253" s="2">
        <v>91</v>
      </c>
      <c r="D3253" s="2">
        <v>1040879</v>
      </c>
      <c r="E3253" s="2" t="s">
        <v>3950</v>
      </c>
      <c r="F3253" s="2" t="s">
        <v>2549</v>
      </c>
      <c r="G3253" s="2" t="s">
        <v>6696</v>
      </c>
      <c r="H3253" s="2">
        <v>54478</v>
      </c>
      <c r="I3253" s="2">
        <v>184</v>
      </c>
      <c r="J3253" s="2" t="s">
        <v>19</v>
      </c>
      <c r="K3253" s="2" t="s">
        <v>20</v>
      </c>
      <c r="L3253" s="2">
        <v>7000000</v>
      </c>
      <c r="M3253" s="2">
        <v>1996</v>
      </c>
      <c r="N3253" s="2">
        <v>7.1</v>
      </c>
    </row>
    <row r="3254" spans="1:14" x14ac:dyDescent="0.25">
      <c r="A3254" s="1" t="s">
        <v>71</v>
      </c>
      <c r="B3254" s="1">
        <v>37</v>
      </c>
      <c r="C3254" s="1">
        <v>97</v>
      </c>
      <c r="D3254" s="1">
        <v>326308</v>
      </c>
      <c r="E3254" s="1" t="s">
        <v>1100</v>
      </c>
      <c r="F3254" s="1" t="s">
        <v>1410</v>
      </c>
      <c r="G3254" s="1" t="s">
        <v>6697</v>
      </c>
      <c r="H3254" s="1">
        <v>6632</v>
      </c>
      <c r="I3254" s="1">
        <v>69</v>
      </c>
      <c r="J3254" s="1" t="s">
        <v>19</v>
      </c>
      <c r="K3254" s="1" t="s">
        <v>20</v>
      </c>
      <c r="L3254" s="1">
        <v>5000000</v>
      </c>
      <c r="M3254" s="1">
        <v>1996</v>
      </c>
      <c r="N3254" s="1">
        <v>6.1</v>
      </c>
    </row>
    <row r="3255" spans="1:14" x14ac:dyDescent="0.25">
      <c r="A3255" s="2" t="s">
        <v>6699</v>
      </c>
      <c r="B3255" s="2">
        <v>27</v>
      </c>
      <c r="C3255" s="2">
        <v>90</v>
      </c>
      <c r="D3255" s="2">
        <v>124720</v>
      </c>
      <c r="E3255" s="2" t="s">
        <v>129</v>
      </c>
      <c r="F3255" s="2" t="s">
        <v>816</v>
      </c>
      <c r="G3255" s="2" t="s">
        <v>6700</v>
      </c>
      <c r="H3255" s="2">
        <v>1560</v>
      </c>
      <c r="I3255" s="2">
        <v>15</v>
      </c>
      <c r="J3255" s="2" t="s">
        <v>19</v>
      </c>
      <c r="K3255" s="2" t="s">
        <v>20</v>
      </c>
      <c r="L3255" s="2">
        <v>5000000</v>
      </c>
      <c r="M3255" s="2">
        <v>2008</v>
      </c>
      <c r="N3255" s="2">
        <v>7.3</v>
      </c>
    </row>
    <row r="3256" spans="1:14" x14ac:dyDescent="0.25">
      <c r="A3256" s="2" t="s">
        <v>6701</v>
      </c>
      <c r="B3256" s="2">
        <v>31</v>
      </c>
      <c r="C3256" s="2">
        <v>90</v>
      </c>
      <c r="D3256" s="2">
        <v>99147</v>
      </c>
      <c r="E3256" s="2" t="s">
        <v>1671</v>
      </c>
      <c r="F3256" s="2" t="s">
        <v>1081</v>
      </c>
      <c r="G3256" s="2" t="s">
        <v>6702</v>
      </c>
      <c r="H3256" s="2">
        <v>1884</v>
      </c>
      <c r="I3256" s="2">
        <v>28</v>
      </c>
      <c r="J3256" s="2" t="s">
        <v>19</v>
      </c>
      <c r="K3256" s="2" t="s">
        <v>20</v>
      </c>
      <c r="L3256" s="2">
        <v>2000000</v>
      </c>
      <c r="M3256" s="2">
        <v>1998</v>
      </c>
      <c r="N3256" s="2">
        <v>6.2</v>
      </c>
    </row>
    <row r="3257" spans="1:14" x14ac:dyDescent="0.25">
      <c r="A3257" s="2" t="s">
        <v>508</v>
      </c>
      <c r="B3257" s="2">
        <v>371</v>
      </c>
      <c r="C3257" s="2">
        <v>94</v>
      </c>
      <c r="D3257" s="2">
        <v>65069140</v>
      </c>
      <c r="E3257" s="2" t="s">
        <v>2571</v>
      </c>
      <c r="F3257" s="2" t="s">
        <v>6703</v>
      </c>
      <c r="G3257" s="2" t="s">
        <v>6704</v>
      </c>
      <c r="H3257" s="2">
        <v>65299</v>
      </c>
      <c r="I3257" s="2">
        <v>455</v>
      </c>
      <c r="J3257" s="2" t="s">
        <v>19</v>
      </c>
      <c r="K3257" s="2" t="s">
        <v>20</v>
      </c>
      <c r="L3257" s="2">
        <v>5000000</v>
      </c>
      <c r="M3257" s="2">
        <v>2015</v>
      </c>
      <c r="N3257" s="2">
        <v>6.2</v>
      </c>
    </row>
    <row r="3258" spans="1:14" x14ac:dyDescent="0.25">
      <c r="A3258" s="1" t="s">
        <v>1160</v>
      </c>
      <c r="B3258" s="1">
        <v>133</v>
      </c>
      <c r="C3258" s="1">
        <v>90</v>
      </c>
      <c r="D3258" s="1">
        <v>65087</v>
      </c>
      <c r="E3258" s="1" t="s">
        <v>6705</v>
      </c>
      <c r="F3258" s="1" t="s">
        <v>6706</v>
      </c>
      <c r="G3258" s="1" t="s">
        <v>6707</v>
      </c>
      <c r="H3258" s="1">
        <v>8824</v>
      </c>
      <c r="I3258" s="1">
        <v>108</v>
      </c>
      <c r="J3258" s="1" t="s">
        <v>19</v>
      </c>
      <c r="K3258" s="1" t="s">
        <v>20</v>
      </c>
      <c r="L3258" s="1">
        <v>5000000</v>
      </c>
      <c r="M3258" s="1">
        <v>2007</v>
      </c>
      <c r="N3258" s="1">
        <v>6.2</v>
      </c>
    </row>
    <row r="3259" spans="1:14" x14ac:dyDescent="0.25">
      <c r="A3259" s="2" t="s">
        <v>6708</v>
      </c>
      <c r="B3259" s="2">
        <v>13</v>
      </c>
      <c r="C3259" s="2">
        <v>103</v>
      </c>
      <c r="D3259" s="2">
        <v>16066</v>
      </c>
      <c r="E3259" s="2" t="s">
        <v>6391</v>
      </c>
      <c r="F3259" s="2" t="s">
        <v>2604</v>
      </c>
      <c r="G3259" s="2" t="s">
        <v>6709</v>
      </c>
      <c r="H3259" s="2">
        <v>1207</v>
      </c>
      <c r="I3259" s="2">
        <v>44</v>
      </c>
      <c r="J3259" s="2" t="s">
        <v>19</v>
      </c>
      <c r="K3259" s="2" t="s">
        <v>432</v>
      </c>
      <c r="L3259" s="2">
        <v>5000000</v>
      </c>
      <c r="M3259" s="2">
        <v>2004</v>
      </c>
      <c r="N3259" s="2">
        <v>3.3</v>
      </c>
    </row>
    <row r="3260" spans="1:14" x14ac:dyDescent="0.25">
      <c r="A3260" s="1" t="s">
        <v>6712</v>
      </c>
      <c r="B3260" s="1">
        <v>44</v>
      </c>
      <c r="C3260" s="1">
        <v>105</v>
      </c>
      <c r="D3260" s="1">
        <v>37440</v>
      </c>
      <c r="E3260" s="1" t="s">
        <v>2562</v>
      </c>
      <c r="F3260" s="1" t="s">
        <v>576</v>
      </c>
      <c r="G3260" s="1" t="s">
        <v>6713</v>
      </c>
      <c r="H3260" s="1">
        <v>12672</v>
      </c>
      <c r="I3260" s="1">
        <v>60</v>
      </c>
      <c r="J3260" s="1" t="s">
        <v>19</v>
      </c>
      <c r="K3260" s="1" t="s">
        <v>20</v>
      </c>
      <c r="L3260" s="1">
        <v>5000000</v>
      </c>
      <c r="M3260" s="1">
        <v>2014</v>
      </c>
      <c r="N3260" s="1">
        <v>7.5</v>
      </c>
    </row>
    <row r="3261" spans="1:14" x14ac:dyDescent="0.25">
      <c r="A3261" s="2" t="s">
        <v>6715</v>
      </c>
      <c r="B3261" s="2">
        <v>99</v>
      </c>
      <c r="C3261" s="2">
        <v>113</v>
      </c>
      <c r="D3261" s="2">
        <v>617228</v>
      </c>
      <c r="E3261" s="2" t="s">
        <v>6716</v>
      </c>
      <c r="F3261" s="2" t="s">
        <v>6717</v>
      </c>
      <c r="G3261" s="2" t="s">
        <v>6718</v>
      </c>
      <c r="H3261" s="2">
        <v>6183</v>
      </c>
      <c r="I3261" s="2">
        <v>27</v>
      </c>
      <c r="J3261" s="2" t="s">
        <v>6719</v>
      </c>
      <c r="K3261" s="2" t="s">
        <v>2575</v>
      </c>
      <c r="L3261" s="2">
        <v>84450000</v>
      </c>
      <c r="M3261" s="2">
        <v>2006</v>
      </c>
      <c r="N3261" s="2">
        <v>7.4</v>
      </c>
    </row>
    <row r="3262" spans="1:14" x14ac:dyDescent="0.25">
      <c r="A3262" s="1" t="s">
        <v>6720</v>
      </c>
      <c r="B3262" s="1">
        <v>115</v>
      </c>
      <c r="C3262" s="1">
        <v>99</v>
      </c>
      <c r="D3262" s="1">
        <v>274385</v>
      </c>
      <c r="E3262" s="1" t="s">
        <v>1289</v>
      </c>
      <c r="F3262" s="1" t="s">
        <v>954</v>
      </c>
      <c r="G3262" s="1" t="s">
        <v>6721</v>
      </c>
      <c r="H3262" s="1">
        <v>29203</v>
      </c>
      <c r="I3262" s="1">
        <v>26</v>
      </c>
      <c r="J3262" s="1" t="s">
        <v>3804</v>
      </c>
      <c r="K3262" s="1" t="s">
        <v>432</v>
      </c>
      <c r="L3262" s="1">
        <v>4000000</v>
      </c>
      <c r="M3262" s="1">
        <v>2009</v>
      </c>
      <c r="N3262" s="1">
        <v>7.3</v>
      </c>
    </row>
    <row r="3263" spans="1:14" x14ac:dyDescent="0.25">
      <c r="A3263" s="2" t="s">
        <v>2723</v>
      </c>
      <c r="B3263" s="2">
        <v>104</v>
      </c>
      <c r="C3263" s="2">
        <v>148</v>
      </c>
      <c r="D3263" s="2">
        <v>24475416</v>
      </c>
      <c r="E3263" s="2" t="s">
        <v>1671</v>
      </c>
      <c r="F3263" s="2" t="s">
        <v>883</v>
      </c>
      <c r="G3263" s="2" t="s">
        <v>6722</v>
      </c>
      <c r="H3263" s="2">
        <v>72443</v>
      </c>
      <c r="I3263" s="2">
        <v>309</v>
      </c>
      <c r="J3263" s="2" t="s">
        <v>19</v>
      </c>
      <c r="K3263" s="2" t="s">
        <v>20</v>
      </c>
      <c r="L3263" s="2">
        <v>890000</v>
      </c>
      <c r="M3263" s="2">
        <v>1996</v>
      </c>
      <c r="N3263" s="2">
        <v>8</v>
      </c>
    </row>
    <row r="3264" spans="1:14" x14ac:dyDescent="0.25">
      <c r="A3264" s="2" t="s">
        <v>6250</v>
      </c>
      <c r="B3264" s="2">
        <v>303</v>
      </c>
      <c r="C3264" s="2">
        <v>93</v>
      </c>
      <c r="D3264" s="2">
        <v>47277326</v>
      </c>
      <c r="E3264" s="2" t="s">
        <v>2914</v>
      </c>
      <c r="F3264" s="2" t="s">
        <v>1804</v>
      </c>
      <c r="G3264" s="2" t="s">
        <v>6723</v>
      </c>
      <c r="H3264" s="2">
        <v>138814</v>
      </c>
      <c r="I3264" s="2">
        <v>1516</v>
      </c>
      <c r="J3264" s="2" t="s">
        <v>19</v>
      </c>
      <c r="K3264" s="2" t="s">
        <v>20</v>
      </c>
      <c r="L3264" s="2">
        <v>4800000</v>
      </c>
      <c r="M3264" s="2">
        <v>2005</v>
      </c>
      <c r="N3264" s="2">
        <v>5.9</v>
      </c>
    </row>
    <row r="3265" spans="1:14" x14ac:dyDescent="0.25">
      <c r="A3265" s="1" t="s">
        <v>4028</v>
      </c>
      <c r="B3265" s="1">
        <v>122</v>
      </c>
      <c r="C3265" s="1">
        <v>94</v>
      </c>
      <c r="D3265" s="1">
        <v>1247453</v>
      </c>
      <c r="E3265" s="1" t="s">
        <v>1289</v>
      </c>
      <c r="F3265" s="1" t="s">
        <v>459</v>
      </c>
      <c r="G3265" s="1" t="s">
        <v>6724</v>
      </c>
      <c r="H3265" s="1">
        <v>11202</v>
      </c>
      <c r="I3265" s="1">
        <v>123</v>
      </c>
      <c r="J3265" s="1" t="s">
        <v>19</v>
      </c>
      <c r="K3265" s="1" t="s">
        <v>31</v>
      </c>
      <c r="L3265" s="1">
        <v>2800000</v>
      </c>
      <c r="M3265" s="1">
        <v>2005</v>
      </c>
      <c r="N3265" s="1">
        <v>6.8</v>
      </c>
    </row>
    <row r="3266" spans="1:14" x14ac:dyDescent="0.25">
      <c r="A3266" s="2" t="s">
        <v>4915</v>
      </c>
      <c r="B3266" s="2">
        <v>359</v>
      </c>
      <c r="C3266" s="2">
        <v>121</v>
      </c>
      <c r="D3266" s="2">
        <v>1729969</v>
      </c>
      <c r="E3266" s="2" t="s">
        <v>1962</v>
      </c>
      <c r="F3266" s="2" t="s">
        <v>1317</v>
      </c>
      <c r="G3266" s="2" t="s">
        <v>6725</v>
      </c>
      <c r="H3266" s="2">
        <v>68211</v>
      </c>
      <c r="I3266" s="2">
        <v>219</v>
      </c>
      <c r="J3266" s="2" t="s">
        <v>19</v>
      </c>
      <c r="K3266" s="2" t="s">
        <v>20</v>
      </c>
      <c r="L3266" s="2">
        <v>5000000</v>
      </c>
      <c r="M3266" s="2">
        <v>2011</v>
      </c>
      <c r="N3266" s="2">
        <v>7.4</v>
      </c>
    </row>
    <row r="3267" spans="1:14" x14ac:dyDescent="0.25">
      <c r="A3267" s="1" t="s">
        <v>6726</v>
      </c>
      <c r="B3267" s="1">
        <v>130</v>
      </c>
      <c r="C3267" s="1">
        <v>118</v>
      </c>
      <c r="D3267" s="1">
        <v>1705139</v>
      </c>
      <c r="E3267" s="1" t="s">
        <v>1345</v>
      </c>
      <c r="F3267" s="1" t="s">
        <v>3843</v>
      </c>
      <c r="G3267" s="1" t="s">
        <v>6727</v>
      </c>
      <c r="H3267" s="1">
        <v>4695</v>
      </c>
      <c r="I3267" s="1">
        <v>69</v>
      </c>
      <c r="J3267" s="1" t="s">
        <v>19</v>
      </c>
      <c r="K3267" s="1" t="s">
        <v>20</v>
      </c>
      <c r="L3267" s="1">
        <v>4700000</v>
      </c>
      <c r="M3267" s="1">
        <v>1988</v>
      </c>
      <c r="N3267" s="1">
        <v>6.7</v>
      </c>
    </row>
    <row r="3268" spans="1:14" x14ac:dyDescent="0.25">
      <c r="A3268" s="2" t="s">
        <v>3308</v>
      </c>
      <c r="B3268" s="2">
        <v>159</v>
      </c>
      <c r="C3268" s="2">
        <v>101</v>
      </c>
      <c r="D3268" s="2">
        <v>8025872</v>
      </c>
      <c r="E3268" s="2" t="s">
        <v>3376</v>
      </c>
      <c r="F3268" s="2" t="s">
        <v>6728</v>
      </c>
      <c r="G3268" s="2" t="s">
        <v>6729</v>
      </c>
      <c r="H3268" s="2">
        <v>19234</v>
      </c>
      <c r="I3268" s="2">
        <v>258</v>
      </c>
      <c r="J3268" s="2" t="s">
        <v>19</v>
      </c>
      <c r="K3268" s="2" t="s">
        <v>20</v>
      </c>
      <c r="L3268" s="2">
        <v>4700000</v>
      </c>
      <c r="M3268" s="2">
        <v>1986</v>
      </c>
      <c r="N3268" s="2">
        <v>5.5</v>
      </c>
    </row>
    <row r="3269" spans="1:14" x14ac:dyDescent="0.25">
      <c r="A3269" s="2" t="s">
        <v>5199</v>
      </c>
      <c r="B3269" s="2">
        <v>440</v>
      </c>
      <c r="C3269" s="2">
        <v>90</v>
      </c>
      <c r="D3269" s="2">
        <v>778565</v>
      </c>
      <c r="E3269" s="2" t="s">
        <v>1007</v>
      </c>
      <c r="F3269" s="2" t="s">
        <v>2025</v>
      </c>
      <c r="G3269" s="2" t="s">
        <v>6730</v>
      </c>
      <c r="H3269" s="2">
        <v>83234</v>
      </c>
      <c r="I3269" s="2">
        <v>475</v>
      </c>
      <c r="J3269" s="2" t="s">
        <v>19</v>
      </c>
      <c r="K3269" s="2" t="s">
        <v>3422</v>
      </c>
      <c r="L3269" s="2">
        <v>4800000</v>
      </c>
      <c r="M3269" s="2">
        <v>2013</v>
      </c>
      <c r="N3269" s="2">
        <v>5.7</v>
      </c>
    </row>
    <row r="3270" spans="1:14" x14ac:dyDescent="0.25">
      <c r="A3270" s="2" t="s">
        <v>6731</v>
      </c>
      <c r="B3270" s="2">
        <v>87</v>
      </c>
      <c r="C3270" s="2">
        <v>100</v>
      </c>
      <c r="D3270" s="2">
        <v>513836</v>
      </c>
      <c r="E3270" s="2" t="s">
        <v>753</v>
      </c>
      <c r="F3270" s="2" t="s">
        <v>5430</v>
      </c>
      <c r="G3270" s="2" t="s">
        <v>6732</v>
      </c>
      <c r="H3270" s="2">
        <v>6304</v>
      </c>
      <c r="I3270" s="2">
        <v>21</v>
      </c>
      <c r="J3270" s="2" t="s">
        <v>773</v>
      </c>
      <c r="K3270" s="2" t="s">
        <v>774</v>
      </c>
      <c r="L3270" s="2">
        <v>4600000</v>
      </c>
      <c r="M3270" s="2">
        <v>2010</v>
      </c>
      <c r="N3270" s="2">
        <v>7.2</v>
      </c>
    </row>
    <row r="3271" spans="1:14" x14ac:dyDescent="0.25">
      <c r="A3271" s="2" t="s">
        <v>6733</v>
      </c>
      <c r="B3271" s="2">
        <v>121</v>
      </c>
      <c r="C3271" s="2">
        <v>97</v>
      </c>
      <c r="D3271" s="2">
        <v>434417</v>
      </c>
      <c r="E3271" s="2" t="s">
        <v>1671</v>
      </c>
      <c r="F3271" s="2" t="s">
        <v>262</v>
      </c>
      <c r="G3271" s="2" t="s">
        <v>6734</v>
      </c>
      <c r="H3271" s="2">
        <v>8867</v>
      </c>
      <c r="I3271" s="2">
        <v>65</v>
      </c>
      <c r="J3271" s="2" t="s">
        <v>19</v>
      </c>
      <c r="K3271" s="2" t="s">
        <v>1748</v>
      </c>
      <c r="L3271" s="2">
        <v>4600000</v>
      </c>
      <c r="M3271" s="2">
        <v>2007</v>
      </c>
      <c r="N3271" s="2">
        <v>5.9</v>
      </c>
    </row>
    <row r="3272" spans="1:14" x14ac:dyDescent="0.25">
      <c r="A3272" s="2" t="s">
        <v>3344</v>
      </c>
      <c r="B3272" s="2">
        <v>45</v>
      </c>
      <c r="C3272" s="2">
        <v>96</v>
      </c>
      <c r="D3272" s="2">
        <v>81200000</v>
      </c>
      <c r="E3272" s="2" t="s">
        <v>872</v>
      </c>
      <c r="F3272" s="2" t="s">
        <v>4618</v>
      </c>
      <c r="G3272" s="2" t="s">
        <v>6735</v>
      </c>
      <c r="H3272" s="2">
        <v>87739</v>
      </c>
      <c r="I3272" s="2">
        <v>133</v>
      </c>
      <c r="J3272" s="2" t="s">
        <v>19</v>
      </c>
      <c r="K3272" s="2" t="s">
        <v>20</v>
      </c>
      <c r="L3272" s="2">
        <v>4500000</v>
      </c>
      <c r="M3272" s="2">
        <v>1984</v>
      </c>
      <c r="N3272" s="2">
        <v>6.7</v>
      </c>
    </row>
    <row r="3273" spans="1:14" x14ac:dyDescent="0.25">
      <c r="A3273" s="2" t="s">
        <v>221</v>
      </c>
      <c r="B3273" s="2">
        <v>84</v>
      </c>
      <c r="C3273" s="2">
        <v>117</v>
      </c>
      <c r="D3273" s="2">
        <v>52700832</v>
      </c>
      <c r="E3273" s="2" t="s">
        <v>753</v>
      </c>
      <c r="F3273" s="2" t="s">
        <v>123</v>
      </c>
      <c r="G3273" s="2" t="s">
        <v>6736</v>
      </c>
      <c r="H3273" s="2">
        <v>107923</v>
      </c>
      <c r="I3273" s="2">
        <v>197</v>
      </c>
      <c r="J3273" s="2" t="s">
        <v>19</v>
      </c>
      <c r="K3273" s="2" t="s">
        <v>31</v>
      </c>
      <c r="L3273" s="2">
        <v>4500000</v>
      </c>
      <c r="M3273" s="2">
        <v>1994</v>
      </c>
      <c r="N3273" s="2">
        <v>7.1</v>
      </c>
    </row>
    <row r="3274" spans="1:14" x14ac:dyDescent="0.25">
      <c r="A3274" s="1" t="s">
        <v>2385</v>
      </c>
      <c r="B3274" s="1">
        <v>202</v>
      </c>
      <c r="C3274" s="1">
        <v>108</v>
      </c>
      <c r="D3274" s="1">
        <v>13060843</v>
      </c>
      <c r="E3274" s="1" t="s">
        <v>1671</v>
      </c>
      <c r="F3274" s="1" t="s">
        <v>391</v>
      </c>
      <c r="G3274" s="1" t="s">
        <v>6737</v>
      </c>
      <c r="H3274" s="1">
        <v>149528</v>
      </c>
      <c r="I3274" s="1">
        <v>454</v>
      </c>
      <c r="J3274" s="1" t="s">
        <v>19</v>
      </c>
      <c r="K3274" s="1" t="s">
        <v>20</v>
      </c>
      <c r="L3274" s="1">
        <v>15000000</v>
      </c>
      <c r="M3274" s="1">
        <v>2002</v>
      </c>
      <c r="N3274" s="1">
        <v>7.7</v>
      </c>
    </row>
    <row r="3275" spans="1:14" x14ac:dyDescent="0.25">
      <c r="A3275" s="1" t="s">
        <v>259</v>
      </c>
      <c r="B3275" s="1">
        <v>120</v>
      </c>
      <c r="C3275" s="1">
        <v>109</v>
      </c>
      <c r="D3275" s="1">
        <v>3798532</v>
      </c>
      <c r="E3275" s="1" t="s">
        <v>2472</v>
      </c>
      <c r="F3275" s="1" t="s">
        <v>82</v>
      </c>
      <c r="G3275" s="1" t="s">
        <v>6738</v>
      </c>
      <c r="H3275" s="1">
        <v>41138</v>
      </c>
      <c r="I3275" s="1">
        <v>208</v>
      </c>
      <c r="J3275" s="1" t="s">
        <v>19</v>
      </c>
      <c r="K3275" s="1" t="s">
        <v>20</v>
      </c>
      <c r="L3275" s="1">
        <v>4500000</v>
      </c>
      <c r="M3275" s="1">
        <v>1996</v>
      </c>
      <c r="N3275" s="1">
        <v>7.4</v>
      </c>
    </row>
    <row r="3276" spans="1:14" x14ac:dyDescent="0.25">
      <c r="A3276" s="2" t="s">
        <v>650</v>
      </c>
      <c r="B3276" s="2">
        <v>234</v>
      </c>
      <c r="C3276" s="2">
        <v>102</v>
      </c>
      <c r="D3276" s="2">
        <v>3609278</v>
      </c>
      <c r="E3276" s="2" t="s">
        <v>1671</v>
      </c>
      <c r="F3276" s="2" t="s">
        <v>3434</v>
      </c>
      <c r="G3276" s="2" t="s">
        <v>6739</v>
      </c>
      <c r="H3276" s="2">
        <v>573541</v>
      </c>
      <c r="I3276" s="2">
        <v>1916</v>
      </c>
      <c r="J3276" s="2" t="s">
        <v>19</v>
      </c>
      <c r="K3276" s="2" t="s">
        <v>20</v>
      </c>
      <c r="L3276" s="2">
        <v>4500000</v>
      </c>
      <c r="M3276" s="2">
        <v>2000</v>
      </c>
      <c r="N3276" s="2">
        <v>8.4</v>
      </c>
    </row>
    <row r="3277" spans="1:14" x14ac:dyDescent="0.25">
      <c r="A3277" s="2" t="s">
        <v>6740</v>
      </c>
      <c r="B3277" s="2">
        <v>35</v>
      </c>
      <c r="C3277" s="2">
        <v>115</v>
      </c>
      <c r="D3277" s="2">
        <v>1687311</v>
      </c>
      <c r="E3277" s="2" t="s">
        <v>6741</v>
      </c>
      <c r="F3277" s="2" t="s">
        <v>6742</v>
      </c>
      <c r="G3277" s="2" t="s">
        <v>6743</v>
      </c>
      <c r="H3277" s="2">
        <v>2412</v>
      </c>
      <c r="I3277" s="2">
        <v>40</v>
      </c>
      <c r="J3277" s="2" t="s">
        <v>1391</v>
      </c>
      <c r="K3277" s="2" t="s">
        <v>1748</v>
      </c>
      <c r="L3277" s="2">
        <v>700000000</v>
      </c>
      <c r="M3277" s="2">
        <v>1998</v>
      </c>
      <c r="N3277" s="2">
        <v>7.2</v>
      </c>
    </row>
    <row r="3278" spans="1:14" x14ac:dyDescent="0.25">
      <c r="A3278" s="2" t="s">
        <v>6744</v>
      </c>
      <c r="B3278" s="2">
        <v>49</v>
      </c>
      <c r="C3278" s="2">
        <v>98</v>
      </c>
      <c r="D3278" s="2">
        <v>10429707</v>
      </c>
      <c r="E3278" s="2" t="s">
        <v>872</v>
      </c>
      <c r="F3278" s="2" t="s">
        <v>6745</v>
      </c>
      <c r="G3278" s="2" t="s">
        <v>6746</v>
      </c>
      <c r="H3278" s="2">
        <v>10483</v>
      </c>
      <c r="I3278" s="2">
        <v>125</v>
      </c>
      <c r="J3278" s="2" t="s">
        <v>19</v>
      </c>
      <c r="K3278" s="2" t="s">
        <v>20</v>
      </c>
      <c r="L3278" s="2">
        <v>5000000</v>
      </c>
      <c r="M3278" s="2">
        <v>2014</v>
      </c>
      <c r="N3278" s="2">
        <v>5.4</v>
      </c>
    </row>
    <row r="3279" spans="1:14" x14ac:dyDescent="0.25">
      <c r="A3279" s="1" t="s">
        <v>4171</v>
      </c>
      <c r="B3279" s="1">
        <v>283</v>
      </c>
      <c r="C3279" s="1">
        <v>133</v>
      </c>
      <c r="D3279" s="1">
        <v>727883</v>
      </c>
      <c r="E3279" s="1" t="s">
        <v>1355</v>
      </c>
      <c r="F3279" s="1" t="s">
        <v>223</v>
      </c>
      <c r="G3279" s="1" t="s">
        <v>6747</v>
      </c>
      <c r="H3279" s="1">
        <v>580999</v>
      </c>
      <c r="I3279" s="1">
        <v>2110</v>
      </c>
      <c r="J3279" s="1" t="s">
        <v>19</v>
      </c>
      <c r="K3279" s="1" t="s">
        <v>20</v>
      </c>
      <c r="L3279" s="1">
        <v>4500000</v>
      </c>
      <c r="M3279" s="1">
        <v>2001</v>
      </c>
      <c r="N3279" s="1">
        <v>8.1</v>
      </c>
    </row>
    <row r="3280" spans="1:14" x14ac:dyDescent="0.25">
      <c r="A3280" s="1" t="s">
        <v>6749</v>
      </c>
      <c r="B3280" s="1">
        <v>54</v>
      </c>
      <c r="C3280" s="1">
        <v>122</v>
      </c>
      <c r="D3280" s="1">
        <v>713413</v>
      </c>
      <c r="E3280" s="1" t="s">
        <v>1520</v>
      </c>
      <c r="F3280" s="1" t="s">
        <v>6750</v>
      </c>
      <c r="G3280" s="1" t="s">
        <v>6751</v>
      </c>
      <c r="H3280" s="1">
        <v>9171</v>
      </c>
      <c r="I3280" s="1">
        <v>68</v>
      </c>
      <c r="J3280" s="1" t="s">
        <v>4397</v>
      </c>
      <c r="K3280" s="1" t="s">
        <v>4398</v>
      </c>
      <c r="L3280" s="1">
        <v>4500000</v>
      </c>
      <c r="M3280" s="1">
        <v>1997</v>
      </c>
      <c r="N3280" s="1">
        <v>7.8</v>
      </c>
    </row>
    <row r="3281" spans="1:14" x14ac:dyDescent="0.25">
      <c r="A3281" s="2" t="s">
        <v>6752</v>
      </c>
      <c r="B3281" s="2">
        <v>92</v>
      </c>
      <c r="C3281" s="2">
        <v>106</v>
      </c>
      <c r="D3281" s="2">
        <v>410241</v>
      </c>
      <c r="E3281" s="2" t="s">
        <v>3950</v>
      </c>
      <c r="F3281" s="2" t="s">
        <v>1910</v>
      </c>
      <c r="G3281" s="2" t="s">
        <v>6753</v>
      </c>
      <c r="H3281" s="2">
        <v>32357</v>
      </c>
      <c r="I3281" s="2">
        <v>199</v>
      </c>
      <c r="J3281" s="2" t="s">
        <v>19</v>
      </c>
      <c r="K3281" s="2" t="s">
        <v>20</v>
      </c>
      <c r="L3281" s="2">
        <v>2000000</v>
      </c>
      <c r="M3281" s="2">
        <v>2002</v>
      </c>
      <c r="N3281" s="2">
        <v>6.8</v>
      </c>
    </row>
    <row r="3282" spans="1:14" x14ac:dyDescent="0.25">
      <c r="A3282" s="2" t="s">
        <v>5703</v>
      </c>
      <c r="B3282" s="2">
        <v>202</v>
      </c>
      <c r="C3282" s="2">
        <v>112</v>
      </c>
      <c r="D3282" s="2">
        <v>211667</v>
      </c>
      <c r="E3282" s="2" t="s">
        <v>1007</v>
      </c>
      <c r="F3282" s="2" t="s">
        <v>5584</v>
      </c>
      <c r="G3282" s="2" t="s">
        <v>6755</v>
      </c>
      <c r="H3282" s="2">
        <v>53508</v>
      </c>
      <c r="I3282" s="2">
        <v>131</v>
      </c>
      <c r="J3282" s="2" t="s">
        <v>5144</v>
      </c>
      <c r="K3282" s="2" t="s">
        <v>2626</v>
      </c>
      <c r="L3282" s="2">
        <v>4200000000</v>
      </c>
      <c r="M3282" s="2">
        <v>2005</v>
      </c>
      <c r="N3282" s="2">
        <v>7.7</v>
      </c>
    </row>
    <row r="3283" spans="1:14" x14ac:dyDescent="0.25">
      <c r="A3283" s="2" t="s">
        <v>6756</v>
      </c>
      <c r="B3283" s="2">
        <v>54</v>
      </c>
      <c r="C3283" s="2">
        <v>99</v>
      </c>
      <c r="D3283" s="2">
        <v>92191</v>
      </c>
      <c r="E3283" s="2" t="s">
        <v>2867</v>
      </c>
      <c r="F3283" s="2" t="s">
        <v>202</v>
      </c>
      <c r="G3283" s="2" t="s">
        <v>6757</v>
      </c>
      <c r="H3283" s="2">
        <v>29463</v>
      </c>
      <c r="I3283" s="2">
        <v>84</v>
      </c>
      <c r="J3283" s="2" t="s">
        <v>19</v>
      </c>
      <c r="K3283" s="2" t="s">
        <v>31</v>
      </c>
      <c r="L3283" s="2">
        <v>2500000</v>
      </c>
      <c r="M3283" s="2">
        <v>2001</v>
      </c>
      <c r="N3283" s="2">
        <v>6.5</v>
      </c>
    </row>
    <row r="3284" spans="1:14" x14ac:dyDescent="0.25">
      <c r="A3284" s="1" t="s">
        <v>6758</v>
      </c>
      <c r="B3284" s="1">
        <v>98</v>
      </c>
      <c r="C3284" s="1">
        <v>110</v>
      </c>
      <c r="D3284" s="1">
        <v>49413</v>
      </c>
      <c r="E3284" s="1" t="s">
        <v>201</v>
      </c>
      <c r="F3284" s="1" t="s">
        <v>4333</v>
      </c>
      <c r="G3284" s="1" t="s">
        <v>6759</v>
      </c>
      <c r="H3284" s="1">
        <v>6919</v>
      </c>
      <c r="I3284" s="1">
        <v>26</v>
      </c>
      <c r="J3284" s="1" t="s">
        <v>3245</v>
      </c>
      <c r="K3284" s="1" t="s">
        <v>1867</v>
      </c>
      <c r="L3284" s="1">
        <v>35000000</v>
      </c>
      <c r="M3284" s="1">
        <v>2006</v>
      </c>
      <c r="N3284" s="1">
        <v>7.3</v>
      </c>
    </row>
    <row r="3285" spans="1:14" x14ac:dyDescent="0.25">
      <c r="A3285" s="2" t="s">
        <v>6760</v>
      </c>
      <c r="B3285" s="2">
        <v>138</v>
      </c>
      <c r="C3285" s="2">
        <v>104</v>
      </c>
      <c r="D3285" s="2">
        <v>108229</v>
      </c>
      <c r="E3285" s="2" t="s">
        <v>2806</v>
      </c>
      <c r="F3285" s="2" t="s">
        <v>138</v>
      </c>
      <c r="G3285" s="2" t="s">
        <v>6761</v>
      </c>
      <c r="H3285" s="2">
        <v>30836</v>
      </c>
      <c r="I3285" s="2">
        <v>137</v>
      </c>
      <c r="J3285" s="2" t="s">
        <v>19</v>
      </c>
      <c r="K3285" s="2" t="s">
        <v>20</v>
      </c>
      <c r="L3285" s="2">
        <v>4500000</v>
      </c>
      <c r="M3285" s="2">
        <v>2009</v>
      </c>
      <c r="N3285" s="2">
        <v>5.9</v>
      </c>
    </row>
    <row r="3286" spans="1:14" x14ac:dyDescent="0.25">
      <c r="A3286" s="2" t="s">
        <v>2333</v>
      </c>
      <c r="B3286" s="2">
        <v>149</v>
      </c>
      <c r="C3286" s="2">
        <v>133</v>
      </c>
      <c r="D3286" s="2">
        <v>112000000</v>
      </c>
      <c r="E3286" s="2" t="s">
        <v>1671</v>
      </c>
      <c r="F3286" s="2" t="s">
        <v>4778</v>
      </c>
      <c r="G3286" s="2" t="s">
        <v>6762</v>
      </c>
      <c r="H3286" s="2">
        <v>680041</v>
      </c>
      <c r="I3286" s="2">
        <v>760</v>
      </c>
      <c r="J3286" s="2" t="s">
        <v>19</v>
      </c>
      <c r="K3286" s="2" t="s">
        <v>20</v>
      </c>
      <c r="L3286" s="2">
        <v>4400000</v>
      </c>
      <c r="M3286" s="2">
        <v>1975</v>
      </c>
      <c r="N3286" s="2">
        <v>8.6999999999999993</v>
      </c>
    </row>
    <row r="3287" spans="1:14" x14ac:dyDescent="0.25">
      <c r="A3287" s="1" t="s">
        <v>6283</v>
      </c>
      <c r="B3287" s="1">
        <v>29</v>
      </c>
      <c r="C3287" s="1">
        <v>103</v>
      </c>
      <c r="D3287" s="1">
        <v>8691</v>
      </c>
      <c r="E3287" s="1" t="s">
        <v>75</v>
      </c>
      <c r="F3287" s="1" t="s">
        <v>2925</v>
      </c>
      <c r="G3287" s="1" t="s">
        <v>6763</v>
      </c>
      <c r="H3287" s="1">
        <v>4952</v>
      </c>
      <c r="I3287" s="1">
        <v>32</v>
      </c>
      <c r="J3287" s="1" t="s">
        <v>19</v>
      </c>
      <c r="K3287" s="1" t="s">
        <v>20</v>
      </c>
      <c r="L3287" s="1">
        <v>4500000</v>
      </c>
      <c r="M3287" s="1">
        <v>2014</v>
      </c>
      <c r="N3287" s="1">
        <v>5.8</v>
      </c>
    </row>
    <row r="3288" spans="1:14" x14ac:dyDescent="0.25">
      <c r="A3288" s="2" t="s">
        <v>6764</v>
      </c>
      <c r="B3288" s="2">
        <v>111</v>
      </c>
      <c r="C3288" s="2">
        <v>112</v>
      </c>
      <c r="D3288" s="2">
        <v>26345</v>
      </c>
      <c r="E3288" s="2" t="s">
        <v>5957</v>
      </c>
      <c r="F3288" s="2" t="s">
        <v>339</v>
      </c>
      <c r="G3288" s="2" t="s">
        <v>6765</v>
      </c>
      <c r="H3288" s="2">
        <v>16445</v>
      </c>
      <c r="I3288" s="2">
        <v>99</v>
      </c>
      <c r="J3288" s="2" t="s">
        <v>19</v>
      </c>
      <c r="K3288" s="2" t="s">
        <v>31</v>
      </c>
      <c r="L3288" s="2">
        <v>3000000</v>
      </c>
      <c r="M3288" s="2">
        <v>2012</v>
      </c>
      <c r="N3288" s="2">
        <v>6.1</v>
      </c>
    </row>
    <row r="3289" spans="1:14" x14ac:dyDescent="0.25">
      <c r="A3289" s="1" t="s">
        <v>3735</v>
      </c>
      <c r="B3289" s="1">
        <v>149</v>
      </c>
      <c r="C3289" s="1">
        <v>101</v>
      </c>
      <c r="D3289" s="1">
        <v>20772796</v>
      </c>
      <c r="E3289" s="1" t="s">
        <v>3208</v>
      </c>
      <c r="F3289" s="1" t="s">
        <v>3332</v>
      </c>
      <c r="G3289" s="1" t="s">
        <v>6766</v>
      </c>
      <c r="H3289" s="1">
        <v>34232</v>
      </c>
      <c r="I3289" s="1">
        <v>346</v>
      </c>
      <c r="J3289" s="1" t="s">
        <v>19</v>
      </c>
      <c r="K3289" s="1" t="s">
        <v>105</v>
      </c>
      <c r="L3289" s="1">
        <v>6000000</v>
      </c>
      <c r="M3289" s="1">
        <v>2002</v>
      </c>
      <c r="N3289" s="1">
        <v>7.6</v>
      </c>
    </row>
    <row r="3290" spans="1:14" x14ac:dyDescent="0.25">
      <c r="A3290" s="2" t="s">
        <v>6767</v>
      </c>
      <c r="B3290" s="2">
        <v>12</v>
      </c>
      <c r="C3290" s="2">
        <v>133</v>
      </c>
      <c r="D3290" s="2">
        <v>199228</v>
      </c>
      <c r="E3290" s="2" t="s">
        <v>1289</v>
      </c>
      <c r="F3290" s="2" t="s">
        <v>6768</v>
      </c>
      <c r="G3290" s="2" t="s">
        <v>6769</v>
      </c>
      <c r="H3290" s="2">
        <v>7295</v>
      </c>
      <c r="I3290" s="2">
        <v>49</v>
      </c>
      <c r="J3290" s="2" t="s">
        <v>2596</v>
      </c>
      <c r="K3290" s="2" t="s">
        <v>2597</v>
      </c>
      <c r="L3290" s="2">
        <v>150000000</v>
      </c>
      <c r="M3290" s="2">
        <v>2009</v>
      </c>
      <c r="N3290" s="2">
        <v>7.2</v>
      </c>
    </row>
    <row r="3291" spans="1:14" x14ac:dyDescent="0.25">
      <c r="A3291" s="2" t="s">
        <v>521</v>
      </c>
      <c r="B3291" s="2">
        <v>256</v>
      </c>
      <c r="C3291" s="2">
        <v>111</v>
      </c>
      <c r="D3291" s="2">
        <v>34964818</v>
      </c>
      <c r="E3291" s="2" t="s">
        <v>120</v>
      </c>
      <c r="F3291" s="2" t="s">
        <v>160</v>
      </c>
      <c r="G3291" s="2" t="s">
        <v>522</v>
      </c>
      <c r="H3291" s="2">
        <v>39975</v>
      </c>
      <c r="I3291" s="2">
        <v>186</v>
      </c>
      <c r="J3291" s="2" t="s">
        <v>19</v>
      </c>
      <c r="K3291" s="2" t="s">
        <v>20</v>
      </c>
      <c r="L3291" s="2">
        <v>150000000</v>
      </c>
      <c r="M3291" s="2">
        <v>2015</v>
      </c>
      <c r="N3291" s="2">
        <v>5.8</v>
      </c>
    </row>
    <row r="3292" spans="1:14" x14ac:dyDescent="0.25">
      <c r="A3292" s="2" t="s">
        <v>1116</v>
      </c>
      <c r="B3292" s="2">
        <v>232</v>
      </c>
      <c r="C3292" s="2">
        <v>104</v>
      </c>
      <c r="D3292" s="2">
        <v>1487477</v>
      </c>
      <c r="E3292" s="2" t="s">
        <v>6770</v>
      </c>
      <c r="F3292" s="2" t="s">
        <v>3806</v>
      </c>
      <c r="G3292" s="2" t="s">
        <v>6771</v>
      </c>
      <c r="H3292" s="2">
        <v>47097</v>
      </c>
      <c r="I3292" s="2">
        <v>310</v>
      </c>
      <c r="J3292" s="2" t="s">
        <v>2606</v>
      </c>
      <c r="K3292" s="2" t="s">
        <v>3216</v>
      </c>
      <c r="L3292" s="2">
        <v>4200000</v>
      </c>
      <c r="M3292" s="2">
        <v>2004</v>
      </c>
      <c r="N3292" s="2">
        <v>6.5</v>
      </c>
    </row>
    <row r="3293" spans="1:14" x14ac:dyDescent="0.25">
      <c r="A3293" s="1" t="s">
        <v>2374</v>
      </c>
      <c r="B3293" s="1">
        <v>63</v>
      </c>
      <c r="C3293" s="1">
        <v>112</v>
      </c>
      <c r="D3293" s="1">
        <v>62549000</v>
      </c>
      <c r="E3293" s="1" t="s">
        <v>2472</v>
      </c>
      <c r="F3293" s="1" t="s">
        <v>234</v>
      </c>
      <c r="G3293" s="1" t="s">
        <v>6772</v>
      </c>
      <c r="H3293" s="1">
        <v>41361</v>
      </c>
      <c r="I3293" s="1">
        <v>148</v>
      </c>
      <c r="J3293" s="1" t="s">
        <v>19</v>
      </c>
      <c r="K3293" s="1" t="s">
        <v>31</v>
      </c>
      <c r="L3293" s="1">
        <v>2300000</v>
      </c>
      <c r="M3293" s="1">
        <v>1992</v>
      </c>
      <c r="N3293" s="1">
        <v>7.3</v>
      </c>
    </row>
    <row r="3294" spans="1:14" x14ac:dyDescent="0.25">
      <c r="A3294" s="2" t="s">
        <v>4680</v>
      </c>
      <c r="B3294" s="2">
        <v>75</v>
      </c>
      <c r="C3294" s="2">
        <v>94</v>
      </c>
      <c r="D3294" s="2">
        <v>105500000</v>
      </c>
      <c r="E3294" s="2" t="s">
        <v>872</v>
      </c>
      <c r="F3294" s="2" t="s">
        <v>6773</v>
      </c>
      <c r="G3294" s="2" t="s">
        <v>6774</v>
      </c>
      <c r="H3294" s="2">
        <v>31260</v>
      </c>
      <c r="I3294" s="2">
        <v>152</v>
      </c>
      <c r="J3294" s="2" t="s">
        <v>19</v>
      </c>
      <c r="K3294" s="2" t="s">
        <v>162</v>
      </c>
      <c r="L3294" s="2">
        <v>4000000</v>
      </c>
      <c r="M3294" s="2">
        <v>1981</v>
      </c>
      <c r="N3294" s="2">
        <v>6.2</v>
      </c>
    </row>
    <row r="3295" spans="1:14" x14ac:dyDescent="0.25">
      <c r="A3295" s="1" t="s">
        <v>1276</v>
      </c>
      <c r="B3295" s="1">
        <v>274</v>
      </c>
      <c r="C3295" s="1">
        <v>90</v>
      </c>
      <c r="D3295" s="1">
        <v>101055</v>
      </c>
      <c r="E3295" s="1" t="s">
        <v>2914</v>
      </c>
      <c r="F3295" s="1" t="s">
        <v>3510</v>
      </c>
      <c r="G3295" s="1" t="s">
        <v>6775</v>
      </c>
      <c r="H3295" s="1">
        <v>17478</v>
      </c>
      <c r="I3295" s="1">
        <v>159</v>
      </c>
      <c r="J3295" s="1" t="s">
        <v>19</v>
      </c>
      <c r="K3295" s="1" t="s">
        <v>20</v>
      </c>
      <c r="L3295" s="1">
        <v>4000000</v>
      </c>
      <c r="M3295" s="1">
        <v>2009</v>
      </c>
      <c r="N3295" s="1">
        <v>5</v>
      </c>
    </row>
    <row r="3296" spans="1:14" x14ac:dyDescent="0.25">
      <c r="A3296" s="1" t="s">
        <v>3035</v>
      </c>
      <c r="B3296" s="1">
        <v>265</v>
      </c>
      <c r="C3296" s="1">
        <v>101</v>
      </c>
      <c r="D3296" s="1">
        <v>44566004</v>
      </c>
      <c r="E3296" s="1" t="s">
        <v>1671</v>
      </c>
      <c r="F3296" s="1" t="s">
        <v>58</v>
      </c>
      <c r="G3296" s="1" t="s">
        <v>6776</v>
      </c>
      <c r="H3296" s="1">
        <v>321283</v>
      </c>
      <c r="I3296" s="1">
        <v>1848</v>
      </c>
      <c r="J3296" s="1" t="s">
        <v>19</v>
      </c>
      <c r="K3296" s="1" t="s">
        <v>20</v>
      </c>
      <c r="L3296" s="1">
        <v>4000000</v>
      </c>
      <c r="M3296" s="1">
        <v>2003</v>
      </c>
      <c r="N3296" s="1">
        <v>7.8</v>
      </c>
    </row>
    <row r="3297" spans="1:14" x14ac:dyDescent="0.25">
      <c r="A3297" s="2" t="s">
        <v>1929</v>
      </c>
      <c r="B3297" s="2">
        <v>154</v>
      </c>
      <c r="C3297" s="2">
        <v>93</v>
      </c>
      <c r="D3297" s="2">
        <v>39200000</v>
      </c>
      <c r="E3297" s="2" t="s">
        <v>877</v>
      </c>
      <c r="F3297" s="2" t="s">
        <v>1929</v>
      </c>
      <c r="G3297" s="2" t="s">
        <v>6777</v>
      </c>
      <c r="H3297" s="2">
        <v>192940</v>
      </c>
      <c r="I3297" s="2">
        <v>491</v>
      </c>
      <c r="J3297" s="2" t="s">
        <v>19</v>
      </c>
      <c r="K3297" s="2" t="s">
        <v>20</v>
      </c>
      <c r="L3297" s="2">
        <v>4000000</v>
      </c>
      <c r="M3297" s="2">
        <v>1977</v>
      </c>
      <c r="N3297" s="2">
        <v>8.1</v>
      </c>
    </row>
    <row r="3298" spans="1:14" x14ac:dyDescent="0.25">
      <c r="A3298" s="1" t="s">
        <v>6778</v>
      </c>
      <c r="B3298" s="1">
        <v>44</v>
      </c>
      <c r="C3298" s="1">
        <v>152</v>
      </c>
      <c r="D3298" s="1">
        <v>36000000</v>
      </c>
      <c r="E3298" s="1" t="s">
        <v>5159</v>
      </c>
      <c r="F3298" s="1" t="s">
        <v>6779</v>
      </c>
      <c r="G3298" s="1" t="s">
        <v>6780</v>
      </c>
      <c r="H3298" s="1">
        <v>9456</v>
      </c>
      <c r="I3298" s="1">
        <v>107</v>
      </c>
      <c r="J3298" s="1" t="s">
        <v>19</v>
      </c>
      <c r="K3298" s="1" t="s">
        <v>20</v>
      </c>
      <c r="L3298" s="1">
        <v>4000000</v>
      </c>
      <c r="M3298" s="1">
        <v>1952</v>
      </c>
      <c r="N3298" s="1">
        <v>6.7</v>
      </c>
    </row>
    <row r="3299" spans="1:14" x14ac:dyDescent="0.25">
      <c r="A3299" s="2" t="s">
        <v>111</v>
      </c>
      <c r="B3299" s="2">
        <v>314</v>
      </c>
      <c r="C3299" s="2">
        <v>150</v>
      </c>
      <c r="D3299" s="2">
        <v>65007045</v>
      </c>
      <c r="E3299" s="2" t="s">
        <v>564</v>
      </c>
      <c r="F3299" s="2" t="s">
        <v>33</v>
      </c>
      <c r="G3299" s="2" t="s">
        <v>565</v>
      </c>
      <c r="H3299" s="2">
        <v>128694</v>
      </c>
      <c r="I3299" s="2">
        <v>657</v>
      </c>
      <c r="J3299" s="2" t="s">
        <v>19</v>
      </c>
      <c r="K3299" s="2" t="s">
        <v>31</v>
      </c>
      <c r="L3299" s="2">
        <v>140000000</v>
      </c>
      <c r="M3299" s="2">
        <v>2014</v>
      </c>
      <c r="N3299" s="2">
        <v>6.1</v>
      </c>
    </row>
    <row r="3300" spans="1:14" x14ac:dyDescent="0.25">
      <c r="A3300" s="1" t="s">
        <v>74</v>
      </c>
      <c r="B3300" s="1">
        <v>153</v>
      </c>
      <c r="C3300" s="1">
        <v>112</v>
      </c>
      <c r="D3300" s="1">
        <v>31252964</v>
      </c>
      <c r="E3300" s="1" t="s">
        <v>129</v>
      </c>
      <c r="F3300" s="1" t="s">
        <v>267</v>
      </c>
      <c r="G3300" s="1" t="s">
        <v>6781</v>
      </c>
      <c r="H3300" s="1">
        <v>71495</v>
      </c>
      <c r="I3300" s="1">
        <v>522</v>
      </c>
      <c r="J3300" s="1" t="s">
        <v>19</v>
      </c>
      <c r="K3300" s="1" t="s">
        <v>20</v>
      </c>
      <c r="L3300" s="1">
        <v>4000000</v>
      </c>
      <c r="M3300" s="1">
        <v>2001</v>
      </c>
      <c r="N3300" s="1">
        <v>7.1</v>
      </c>
    </row>
    <row r="3301" spans="1:14" x14ac:dyDescent="0.25">
      <c r="A3301" s="2" t="s">
        <v>6782</v>
      </c>
      <c r="B3301" s="2">
        <v>256</v>
      </c>
      <c r="C3301" s="2">
        <v>95</v>
      </c>
      <c r="D3301" s="2">
        <v>131175</v>
      </c>
      <c r="E3301" s="2" t="s">
        <v>4777</v>
      </c>
      <c r="F3301" s="2" t="s">
        <v>1112</v>
      </c>
      <c r="G3301" s="2" t="s">
        <v>6783</v>
      </c>
      <c r="H3301" s="2">
        <v>30219</v>
      </c>
      <c r="I3301" s="2">
        <v>200</v>
      </c>
      <c r="J3301" s="2" t="s">
        <v>19</v>
      </c>
      <c r="K3301" s="2" t="s">
        <v>20</v>
      </c>
      <c r="L3301" s="2">
        <v>8500000</v>
      </c>
      <c r="M3301" s="2">
        <v>2015</v>
      </c>
      <c r="N3301" s="2">
        <v>5.6</v>
      </c>
    </row>
    <row r="3302" spans="1:14" x14ac:dyDescent="0.25">
      <c r="A3302" s="1" t="s">
        <v>6784</v>
      </c>
      <c r="B3302" s="1">
        <v>123</v>
      </c>
      <c r="C3302" s="1">
        <v>111</v>
      </c>
      <c r="D3302" s="1">
        <v>31968347</v>
      </c>
      <c r="E3302" s="1" t="s">
        <v>129</v>
      </c>
      <c r="F3302" s="1" t="s">
        <v>396</v>
      </c>
      <c r="G3302" s="1" t="s">
        <v>6785</v>
      </c>
      <c r="H3302" s="1">
        <v>93894</v>
      </c>
      <c r="I3302" s="1">
        <v>286</v>
      </c>
      <c r="J3302" s="1" t="s">
        <v>19</v>
      </c>
      <c r="K3302" s="1" t="s">
        <v>20</v>
      </c>
      <c r="L3302" s="1">
        <v>3600000</v>
      </c>
      <c r="M3302" s="1">
        <v>1995</v>
      </c>
      <c r="N3302" s="1">
        <v>7.6</v>
      </c>
    </row>
    <row r="3303" spans="1:14" x14ac:dyDescent="0.25">
      <c r="A3303" s="1" t="s">
        <v>289</v>
      </c>
      <c r="B3303" s="1">
        <v>149</v>
      </c>
      <c r="C3303" s="1">
        <v>91</v>
      </c>
      <c r="D3303" s="1">
        <v>35385560</v>
      </c>
      <c r="E3303" s="1" t="s">
        <v>477</v>
      </c>
      <c r="F3303" s="1" t="s">
        <v>3463</v>
      </c>
      <c r="G3303" s="1" t="s">
        <v>6787</v>
      </c>
      <c r="H3303" s="1">
        <v>27198</v>
      </c>
      <c r="I3303" s="1">
        <v>131</v>
      </c>
      <c r="J3303" s="1" t="s">
        <v>19</v>
      </c>
      <c r="K3303" s="1" t="s">
        <v>20</v>
      </c>
      <c r="L3303" s="1">
        <v>4000000</v>
      </c>
      <c r="M3303" s="1">
        <v>2015</v>
      </c>
      <c r="N3303" s="1">
        <v>4.5999999999999996</v>
      </c>
    </row>
    <row r="3304" spans="1:14" x14ac:dyDescent="0.25">
      <c r="A3304" s="2" t="s">
        <v>6788</v>
      </c>
      <c r="B3304" s="2">
        <v>323</v>
      </c>
      <c r="C3304" s="2">
        <v>106</v>
      </c>
      <c r="D3304" s="2">
        <v>20803237</v>
      </c>
      <c r="E3304" s="2" t="s">
        <v>1289</v>
      </c>
      <c r="F3304" s="2" t="s">
        <v>394</v>
      </c>
      <c r="G3304" s="2" t="s">
        <v>6789</v>
      </c>
      <c r="H3304" s="2">
        <v>110616</v>
      </c>
      <c r="I3304" s="2">
        <v>291</v>
      </c>
      <c r="J3304" s="2" t="s">
        <v>19</v>
      </c>
      <c r="K3304" s="2" t="s">
        <v>20</v>
      </c>
      <c r="L3304" s="2">
        <v>3500000</v>
      </c>
      <c r="M3304" s="2">
        <v>2010</v>
      </c>
      <c r="N3304" s="2">
        <v>7.1</v>
      </c>
    </row>
    <row r="3305" spans="1:14" x14ac:dyDescent="0.25">
      <c r="A3305" s="1" t="s">
        <v>2504</v>
      </c>
      <c r="B3305" s="1">
        <v>172</v>
      </c>
      <c r="C3305" s="1">
        <v>93</v>
      </c>
      <c r="D3305" s="1">
        <v>13008928</v>
      </c>
      <c r="E3305" s="1" t="s">
        <v>2074</v>
      </c>
      <c r="F3305" s="1" t="s">
        <v>6790</v>
      </c>
      <c r="G3305" s="1" t="s">
        <v>6791</v>
      </c>
      <c r="H3305" s="1">
        <v>73501</v>
      </c>
      <c r="I3305" s="1">
        <v>333</v>
      </c>
      <c r="J3305" s="1" t="s">
        <v>19</v>
      </c>
      <c r="K3305" s="1" t="s">
        <v>20</v>
      </c>
      <c r="L3305" s="1">
        <v>4000000</v>
      </c>
      <c r="M3305" s="1">
        <v>1988</v>
      </c>
      <c r="N3305" s="1">
        <v>7.3</v>
      </c>
    </row>
    <row r="3306" spans="1:14" x14ac:dyDescent="0.25">
      <c r="A3306" s="2" t="s">
        <v>6792</v>
      </c>
      <c r="B3306" s="2">
        <v>161</v>
      </c>
      <c r="C3306" s="2">
        <v>93</v>
      </c>
      <c r="D3306" s="2">
        <v>15152879</v>
      </c>
      <c r="E3306" s="2" t="s">
        <v>2100</v>
      </c>
      <c r="F3306" s="2" t="s">
        <v>2493</v>
      </c>
      <c r="G3306" s="2" t="s">
        <v>6793</v>
      </c>
      <c r="H3306" s="2">
        <v>13506</v>
      </c>
      <c r="I3306" s="2">
        <v>68</v>
      </c>
      <c r="J3306" s="2" t="s">
        <v>19</v>
      </c>
      <c r="K3306" s="2" t="s">
        <v>774</v>
      </c>
      <c r="L3306" s="2">
        <v>5000000</v>
      </c>
      <c r="M3306" s="2">
        <v>2013</v>
      </c>
      <c r="N3306" s="2">
        <v>4</v>
      </c>
    </row>
    <row r="3307" spans="1:14" x14ac:dyDescent="0.25">
      <c r="A3307" s="1" t="s">
        <v>3937</v>
      </c>
      <c r="B3307" s="1">
        <v>548</v>
      </c>
      <c r="C3307" s="1">
        <v>165</v>
      </c>
      <c r="D3307" s="1">
        <v>25359200</v>
      </c>
      <c r="E3307" s="1" t="s">
        <v>1671</v>
      </c>
      <c r="F3307" s="1" t="s">
        <v>6794</v>
      </c>
      <c r="G3307" s="1" t="s">
        <v>6795</v>
      </c>
      <c r="H3307" s="1">
        <v>266020</v>
      </c>
      <c r="I3307" s="1">
        <v>836</v>
      </c>
      <c r="J3307" s="1" t="s">
        <v>19</v>
      </c>
      <c r="K3307" s="1" t="s">
        <v>20</v>
      </c>
      <c r="L3307" s="1">
        <v>4000000</v>
      </c>
      <c r="M3307" s="1">
        <v>2014</v>
      </c>
      <c r="N3307" s="1">
        <v>8</v>
      </c>
    </row>
    <row r="3308" spans="1:14" x14ac:dyDescent="0.25">
      <c r="A3308" s="2" t="s">
        <v>1929</v>
      </c>
      <c r="B3308" s="2">
        <v>177</v>
      </c>
      <c r="C3308" s="2">
        <v>96</v>
      </c>
      <c r="D3308" s="2">
        <v>10515579</v>
      </c>
      <c r="E3308" s="2" t="s">
        <v>5078</v>
      </c>
      <c r="F3308" s="2" t="s">
        <v>58</v>
      </c>
      <c r="G3308" s="2" t="s">
        <v>6796</v>
      </c>
      <c r="H3308" s="2">
        <v>66840</v>
      </c>
      <c r="I3308" s="2">
        <v>248</v>
      </c>
      <c r="J3308" s="2" t="s">
        <v>19</v>
      </c>
      <c r="K3308" s="2" t="s">
        <v>31</v>
      </c>
      <c r="L3308" s="2">
        <v>4000000</v>
      </c>
      <c r="M3308" s="2">
        <v>2006</v>
      </c>
      <c r="N3308" s="2">
        <v>6.7</v>
      </c>
    </row>
    <row r="3309" spans="1:14" x14ac:dyDescent="0.25">
      <c r="A3309" s="1" t="s">
        <v>154</v>
      </c>
      <c r="B3309" s="1">
        <v>230</v>
      </c>
      <c r="C3309" s="1">
        <v>119</v>
      </c>
      <c r="D3309" s="1">
        <v>180011740</v>
      </c>
      <c r="E3309" s="1" t="s">
        <v>137</v>
      </c>
      <c r="F3309" s="1" t="s">
        <v>335</v>
      </c>
      <c r="G3309" s="1" t="s">
        <v>894</v>
      </c>
      <c r="H3309" s="1">
        <v>177729</v>
      </c>
      <c r="I3309" s="1">
        <v>1368</v>
      </c>
      <c r="J3309" s="1" t="s">
        <v>19</v>
      </c>
      <c r="K3309" s="1" t="s">
        <v>20</v>
      </c>
      <c r="L3309" s="1">
        <v>100000000</v>
      </c>
      <c r="M3309" s="1">
        <v>2001</v>
      </c>
      <c r="N3309" s="1">
        <v>5.7</v>
      </c>
    </row>
    <row r="3310" spans="1:14" x14ac:dyDescent="0.25">
      <c r="A3310" s="2" t="s">
        <v>6797</v>
      </c>
      <c r="B3310" s="2">
        <v>27</v>
      </c>
      <c r="C3310" s="2">
        <v>93</v>
      </c>
      <c r="D3310" s="2">
        <v>10097096</v>
      </c>
      <c r="E3310" s="2" t="s">
        <v>872</v>
      </c>
      <c r="F3310" s="2" t="s">
        <v>5058</v>
      </c>
      <c r="G3310" s="2" t="s">
        <v>6798</v>
      </c>
      <c r="H3310" s="2">
        <v>5612</v>
      </c>
      <c r="I3310" s="2">
        <v>38</v>
      </c>
      <c r="J3310" s="2" t="s">
        <v>19</v>
      </c>
      <c r="K3310" s="2" t="s">
        <v>20</v>
      </c>
      <c r="L3310" s="2">
        <v>4000000</v>
      </c>
      <c r="M3310" s="2">
        <v>2001</v>
      </c>
      <c r="N3310" s="2">
        <v>4.5999999999999996</v>
      </c>
    </row>
    <row r="3311" spans="1:14" x14ac:dyDescent="0.25">
      <c r="A3311" s="1" t="s">
        <v>6797</v>
      </c>
      <c r="B3311" s="1">
        <v>22</v>
      </c>
      <c r="C3311" s="1">
        <v>82</v>
      </c>
      <c r="D3311" s="1">
        <v>9821335</v>
      </c>
      <c r="E3311" s="1" t="s">
        <v>872</v>
      </c>
      <c r="F3311" s="1" t="s">
        <v>2536</v>
      </c>
      <c r="G3311" s="1" t="s">
        <v>6799</v>
      </c>
      <c r="H3311" s="1">
        <v>1415</v>
      </c>
      <c r="I3311" s="1">
        <v>10</v>
      </c>
      <c r="J3311" s="1" t="s">
        <v>19</v>
      </c>
      <c r="K3311" s="1" t="s">
        <v>20</v>
      </c>
      <c r="L3311" s="1">
        <v>6000000</v>
      </c>
      <c r="M3311" s="1">
        <v>2000</v>
      </c>
      <c r="N3311" s="1">
        <v>4</v>
      </c>
    </row>
    <row r="3312" spans="1:14" x14ac:dyDescent="0.25">
      <c r="A3312" s="2" t="s">
        <v>5002</v>
      </c>
      <c r="B3312" s="2">
        <v>157</v>
      </c>
      <c r="C3312" s="2">
        <v>101</v>
      </c>
      <c r="D3312" s="2">
        <v>8243880</v>
      </c>
      <c r="E3312" s="2" t="s">
        <v>6800</v>
      </c>
      <c r="F3312" s="2" t="s">
        <v>893</v>
      </c>
      <c r="G3312" s="2" t="s">
        <v>6801</v>
      </c>
      <c r="H3312" s="2">
        <v>28714</v>
      </c>
      <c r="I3312" s="2">
        <v>215</v>
      </c>
      <c r="J3312" s="2" t="s">
        <v>19</v>
      </c>
      <c r="K3312" s="2" t="s">
        <v>20</v>
      </c>
      <c r="L3312" s="2">
        <v>3200000</v>
      </c>
      <c r="M3312" s="2">
        <v>2003</v>
      </c>
      <c r="N3312" s="2">
        <v>7</v>
      </c>
    </row>
    <row r="3313" spans="1:14" x14ac:dyDescent="0.25">
      <c r="A3313" s="2" t="s">
        <v>6498</v>
      </c>
      <c r="B3313" s="2">
        <v>125</v>
      </c>
      <c r="C3313" s="2">
        <v>81</v>
      </c>
      <c r="D3313" s="2">
        <v>7825820</v>
      </c>
      <c r="E3313" s="2" t="s">
        <v>1147</v>
      </c>
      <c r="F3313" s="2" t="s">
        <v>457</v>
      </c>
      <c r="G3313" s="2" t="s">
        <v>6802</v>
      </c>
      <c r="H3313" s="2">
        <v>13086</v>
      </c>
      <c r="I3313" s="2">
        <v>156</v>
      </c>
      <c r="J3313" s="2" t="s">
        <v>19</v>
      </c>
      <c r="K3313" s="2" t="s">
        <v>20</v>
      </c>
      <c r="L3313" s="2">
        <v>4000000</v>
      </c>
      <c r="M3313" s="2">
        <v>2006</v>
      </c>
      <c r="N3313" s="2">
        <v>5.9</v>
      </c>
    </row>
    <row r="3314" spans="1:14" x14ac:dyDescent="0.25">
      <c r="A3314" s="1" t="s">
        <v>3040</v>
      </c>
      <c r="B3314" s="1">
        <v>300</v>
      </c>
      <c r="C3314" s="1">
        <v>105</v>
      </c>
      <c r="D3314" s="1">
        <v>7159147</v>
      </c>
      <c r="E3314" s="1" t="s">
        <v>1001</v>
      </c>
      <c r="F3314" s="1" t="s">
        <v>3041</v>
      </c>
      <c r="G3314" s="1" t="s">
        <v>6803</v>
      </c>
      <c r="H3314" s="1">
        <v>120189</v>
      </c>
      <c r="I3314" s="1">
        <v>308</v>
      </c>
      <c r="J3314" s="1" t="s">
        <v>1391</v>
      </c>
      <c r="K3314" s="1" t="s">
        <v>1748</v>
      </c>
      <c r="L3314" s="1">
        <v>3400000</v>
      </c>
      <c r="M3314" s="1">
        <v>2007</v>
      </c>
      <c r="N3314" s="1">
        <v>7.5</v>
      </c>
    </row>
    <row r="3315" spans="1:14" x14ac:dyDescent="0.25">
      <c r="A3315" s="2" t="s">
        <v>6649</v>
      </c>
      <c r="B3315" s="2">
        <v>69</v>
      </c>
      <c r="C3315" s="2">
        <v>86</v>
      </c>
      <c r="D3315" s="2">
        <v>17314483</v>
      </c>
      <c r="E3315" s="2" t="s">
        <v>1396</v>
      </c>
      <c r="F3315" s="2" t="s">
        <v>6804</v>
      </c>
      <c r="G3315" s="2" t="s">
        <v>6805</v>
      </c>
      <c r="H3315" s="2">
        <v>14621</v>
      </c>
      <c r="I3315" s="2">
        <v>48</v>
      </c>
      <c r="J3315" s="2" t="s">
        <v>19</v>
      </c>
      <c r="K3315" s="2" t="s">
        <v>20</v>
      </c>
      <c r="L3315" s="2">
        <v>4000000</v>
      </c>
      <c r="M3315" s="2">
        <v>2014</v>
      </c>
      <c r="N3315" s="2">
        <v>4.7</v>
      </c>
    </row>
    <row r="3316" spans="1:14" x14ac:dyDescent="0.25">
      <c r="A3316" s="1" t="s">
        <v>6806</v>
      </c>
      <c r="B3316" s="1">
        <v>143</v>
      </c>
      <c r="C3316" s="1">
        <v>110</v>
      </c>
      <c r="D3316" s="1">
        <v>6525762</v>
      </c>
      <c r="E3316" s="1" t="s">
        <v>753</v>
      </c>
      <c r="F3316" s="1" t="s">
        <v>4452</v>
      </c>
      <c r="G3316" s="1" t="s">
        <v>6807</v>
      </c>
      <c r="H3316" s="1">
        <v>44339</v>
      </c>
      <c r="I3316" s="1">
        <v>425</v>
      </c>
      <c r="J3316" s="1" t="s">
        <v>19</v>
      </c>
      <c r="K3316" s="1" t="s">
        <v>20</v>
      </c>
      <c r="L3316" s="1">
        <v>4000000</v>
      </c>
      <c r="M3316" s="1">
        <v>2002</v>
      </c>
      <c r="N3316" s="1">
        <v>6.7</v>
      </c>
    </row>
    <row r="3317" spans="1:14" x14ac:dyDescent="0.25">
      <c r="A3317" s="2" t="s">
        <v>6808</v>
      </c>
      <c r="B3317" s="2">
        <v>51</v>
      </c>
      <c r="C3317" s="2">
        <v>110</v>
      </c>
      <c r="D3317" s="2">
        <v>4301331</v>
      </c>
      <c r="E3317" s="2" t="s">
        <v>1396</v>
      </c>
      <c r="F3317" s="2" t="s">
        <v>285</v>
      </c>
      <c r="G3317" s="2" t="s">
        <v>6809</v>
      </c>
      <c r="H3317" s="2">
        <v>78241</v>
      </c>
      <c r="I3317" s="2">
        <v>177</v>
      </c>
      <c r="J3317" s="2" t="s">
        <v>19</v>
      </c>
      <c r="K3317" s="2" t="s">
        <v>20</v>
      </c>
      <c r="L3317" s="2">
        <v>4000000</v>
      </c>
      <c r="M3317" s="2">
        <v>1995</v>
      </c>
      <c r="N3317" s="2">
        <v>6.7</v>
      </c>
    </row>
    <row r="3318" spans="1:14" x14ac:dyDescent="0.25">
      <c r="A3318" s="1" t="s">
        <v>5023</v>
      </c>
      <c r="B3318" s="1">
        <v>163</v>
      </c>
      <c r="C3318" s="1">
        <v>104</v>
      </c>
      <c r="D3318" s="1">
        <v>4046737</v>
      </c>
      <c r="E3318" s="1" t="s">
        <v>753</v>
      </c>
      <c r="F3318" s="1" t="s">
        <v>5367</v>
      </c>
      <c r="G3318" s="1" t="s">
        <v>6810</v>
      </c>
      <c r="H3318" s="1">
        <v>67949</v>
      </c>
      <c r="I3318" s="1">
        <v>390</v>
      </c>
      <c r="J3318" s="1" t="s">
        <v>19</v>
      </c>
      <c r="K3318" s="1" t="s">
        <v>20</v>
      </c>
      <c r="L3318" s="1">
        <v>4000000</v>
      </c>
      <c r="M3318" s="1">
        <v>2002</v>
      </c>
      <c r="N3318" s="1">
        <v>7.1</v>
      </c>
    </row>
    <row r="3319" spans="1:14" x14ac:dyDescent="0.25">
      <c r="A3319" s="2" t="s">
        <v>6811</v>
      </c>
      <c r="B3319" s="2">
        <v>52</v>
      </c>
      <c r="C3319" s="2">
        <v>96</v>
      </c>
      <c r="D3319" s="2">
        <v>3713002</v>
      </c>
      <c r="E3319" s="2" t="s">
        <v>38</v>
      </c>
      <c r="F3319" s="2" t="s">
        <v>4101</v>
      </c>
      <c r="G3319" s="2" t="s">
        <v>6812</v>
      </c>
      <c r="H3319" s="2">
        <v>3611</v>
      </c>
      <c r="I3319" s="2">
        <v>62</v>
      </c>
      <c r="J3319" s="2" t="s">
        <v>19</v>
      </c>
      <c r="K3319" s="2" t="s">
        <v>20</v>
      </c>
      <c r="L3319" s="2">
        <v>8000000</v>
      </c>
      <c r="M3319" s="2">
        <v>2003</v>
      </c>
      <c r="N3319" s="2">
        <v>2.7</v>
      </c>
    </row>
    <row r="3320" spans="1:14" x14ac:dyDescent="0.25">
      <c r="A3320" s="1" t="s">
        <v>427</v>
      </c>
      <c r="B3320" s="1">
        <v>40</v>
      </c>
      <c r="C3320" s="1">
        <v>110</v>
      </c>
      <c r="D3320" s="1">
        <v>3468572</v>
      </c>
      <c r="E3320" s="1" t="s">
        <v>1671</v>
      </c>
      <c r="F3320" s="1" t="s">
        <v>976</v>
      </c>
      <c r="G3320" s="1" t="s">
        <v>6813</v>
      </c>
      <c r="H3320" s="1">
        <v>10073</v>
      </c>
      <c r="I3320" s="1">
        <v>78</v>
      </c>
      <c r="J3320" s="1" t="s">
        <v>19</v>
      </c>
      <c r="K3320" s="1" t="s">
        <v>20</v>
      </c>
      <c r="L3320" s="1">
        <v>4000000</v>
      </c>
      <c r="M3320" s="1">
        <v>1988</v>
      </c>
      <c r="N3320" s="1">
        <v>7.3</v>
      </c>
    </row>
    <row r="3321" spans="1:14" x14ac:dyDescent="0.25">
      <c r="A3321" s="2" t="s">
        <v>4666</v>
      </c>
      <c r="B3321" s="2">
        <v>50</v>
      </c>
      <c r="C3321" s="2">
        <v>84</v>
      </c>
      <c r="D3321" s="2">
        <v>2892582</v>
      </c>
      <c r="E3321" s="2" t="s">
        <v>872</v>
      </c>
      <c r="F3321" s="2" t="s">
        <v>942</v>
      </c>
      <c r="G3321" s="2" t="s">
        <v>6814</v>
      </c>
      <c r="H3321" s="2">
        <v>22697</v>
      </c>
      <c r="I3321" s="2">
        <v>202</v>
      </c>
      <c r="J3321" s="2" t="s">
        <v>19</v>
      </c>
      <c r="K3321" s="2" t="s">
        <v>20</v>
      </c>
      <c r="L3321" s="2">
        <v>4000000</v>
      </c>
      <c r="M3321" s="2">
        <v>1996</v>
      </c>
      <c r="N3321" s="2">
        <v>7.6</v>
      </c>
    </row>
    <row r="3322" spans="1:14" x14ac:dyDescent="0.25">
      <c r="A3322" s="1" t="s">
        <v>6815</v>
      </c>
      <c r="B3322" s="1">
        <v>45</v>
      </c>
      <c r="C3322" s="1">
        <v>94</v>
      </c>
      <c r="D3322" s="1">
        <v>2800000</v>
      </c>
      <c r="E3322" s="1" t="s">
        <v>872</v>
      </c>
      <c r="F3322" s="1" t="s">
        <v>892</v>
      </c>
      <c r="G3322" s="1" t="s">
        <v>6816</v>
      </c>
      <c r="H3322" s="1">
        <v>4377</v>
      </c>
      <c r="I3322" s="1">
        <v>85</v>
      </c>
      <c r="J3322" s="1" t="s">
        <v>19</v>
      </c>
      <c r="K3322" s="1" t="s">
        <v>20</v>
      </c>
      <c r="L3322" s="1">
        <v>4000000</v>
      </c>
      <c r="M3322" s="1">
        <v>1999</v>
      </c>
      <c r="N3322" s="1">
        <v>5.8</v>
      </c>
    </row>
    <row r="3323" spans="1:14" x14ac:dyDescent="0.25">
      <c r="A3323" s="2" t="s">
        <v>2115</v>
      </c>
      <c r="B3323" s="2">
        <v>121</v>
      </c>
      <c r="C3323" s="2">
        <v>93</v>
      </c>
      <c r="D3323" s="2">
        <v>2426851</v>
      </c>
      <c r="E3323" s="2" t="s">
        <v>2034</v>
      </c>
      <c r="F3323" s="2" t="s">
        <v>1734</v>
      </c>
      <c r="G3323" s="2" t="s">
        <v>6817</v>
      </c>
      <c r="H3323" s="2">
        <v>16224</v>
      </c>
      <c r="I3323" s="2">
        <v>76</v>
      </c>
      <c r="J3323" s="2" t="s">
        <v>19</v>
      </c>
      <c r="K3323" s="2" t="s">
        <v>20</v>
      </c>
      <c r="L3323" s="2">
        <v>4000000</v>
      </c>
      <c r="M3323" s="2">
        <v>2007</v>
      </c>
      <c r="N3323" s="2">
        <v>6.5</v>
      </c>
    </row>
    <row r="3324" spans="1:14" x14ac:dyDescent="0.25">
      <c r="A3324" s="1" t="s">
        <v>6818</v>
      </c>
      <c r="B3324" s="1">
        <v>114</v>
      </c>
      <c r="C3324" s="1">
        <v>96</v>
      </c>
      <c r="D3324" s="1">
        <v>1325073</v>
      </c>
      <c r="E3324" s="1" t="s">
        <v>1289</v>
      </c>
      <c r="F3324" s="1" t="s">
        <v>488</v>
      </c>
      <c r="G3324" s="1" t="s">
        <v>6819</v>
      </c>
      <c r="H3324" s="1">
        <v>18762</v>
      </c>
      <c r="I3324" s="1">
        <v>91</v>
      </c>
      <c r="J3324" s="1" t="s">
        <v>19</v>
      </c>
      <c r="K3324" s="1" t="s">
        <v>20</v>
      </c>
      <c r="L3324" s="1">
        <v>4000000</v>
      </c>
      <c r="M3324" s="1">
        <v>2005</v>
      </c>
      <c r="N3324" s="1">
        <v>6.6</v>
      </c>
    </row>
    <row r="3325" spans="1:14" x14ac:dyDescent="0.25">
      <c r="A3325" s="1" t="s">
        <v>6820</v>
      </c>
      <c r="B3325" s="1">
        <v>116</v>
      </c>
      <c r="C3325" s="1">
        <v>101</v>
      </c>
      <c r="D3325" s="1">
        <v>864959</v>
      </c>
      <c r="E3325" s="1" t="s">
        <v>101</v>
      </c>
      <c r="F3325" s="1" t="s">
        <v>6821</v>
      </c>
      <c r="G3325" s="1" t="s">
        <v>6822</v>
      </c>
      <c r="H3325" s="1">
        <v>20275</v>
      </c>
      <c r="I3325" s="1">
        <v>151</v>
      </c>
      <c r="J3325" s="1" t="s">
        <v>19</v>
      </c>
      <c r="K3325" s="1" t="s">
        <v>31</v>
      </c>
      <c r="L3325" s="1">
        <v>4000000</v>
      </c>
      <c r="M3325" s="1">
        <v>2005</v>
      </c>
      <c r="N3325" s="1">
        <v>6.9</v>
      </c>
    </row>
    <row r="3326" spans="1:14" x14ac:dyDescent="0.25">
      <c r="A3326" s="2" t="s">
        <v>6823</v>
      </c>
      <c r="B3326" s="2">
        <v>115</v>
      </c>
      <c r="C3326" s="2">
        <v>102</v>
      </c>
      <c r="D3326" s="2">
        <v>2601847</v>
      </c>
      <c r="E3326" s="2" t="s">
        <v>1958</v>
      </c>
      <c r="F3326" s="2" t="s">
        <v>6824</v>
      </c>
      <c r="G3326" s="2" t="s">
        <v>6825</v>
      </c>
      <c r="H3326" s="2">
        <v>22457</v>
      </c>
      <c r="I3326" s="2">
        <v>69</v>
      </c>
      <c r="J3326" s="2" t="s">
        <v>5556</v>
      </c>
      <c r="K3326" s="2" t="s">
        <v>20</v>
      </c>
      <c r="L3326" s="2">
        <v>4000000</v>
      </c>
      <c r="M3326" s="2">
        <v>2011</v>
      </c>
      <c r="N3326" s="2">
        <v>8.5</v>
      </c>
    </row>
    <row r="3327" spans="1:14" x14ac:dyDescent="0.25">
      <c r="A3327" s="1" t="s">
        <v>6826</v>
      </c>
      <c r="B3327" s="1">
        <v>15</v>
      </c>
      <c r="C3327" s="1">
        <v>87</v>
      </c>
      <c r="D3327" s="1">
        <v>800000</v>
      </c>
      <c r="E3327" s="1" t="s">
        <v>101</v>
      </c>
      <c r="F3327" s="1" t="s">
        <v>6503</v>
      </c>
      <c r="G3327" s="1" t="s">
        <v>6827</v>
      </c>
      <c r="H3327" s="1">
        <v>2308</v>
      </c>
      <c r="I3327" s="1">
        <v>35</v>
      </c>
      <c r="J3327" s="1" t="s">
        <v>19</v>
      </c>
      <c r="K3327" s="1" t="s">
        <v>20</v>
      </c>
      <c r="L3327" s="1">
        <v>4000000</v>
      </c>
      <c r="M3327" s="1">
        <v>1987</v>
      </c>
      <c r="N3327" s="1">
        <v>4.8</v>
      </c>
    </row>
    <row r="3328" spans="1:14" x14ac:dyDescent="0.25">
      <c r="A3328" s="2" t="s">
        <v>6828</v>
      </c>
      <c r="B3328" s="2">
        <v>41</v>
      </c>
      <c r="C3328" s="2">
        <v>99</v>
      </c>
      <c r="D3328" s="2">
        <v>562059</v>
      </c>
      <c r="E3328" s="2" t="s">
        <v>1962</v>
      </c>
      <c r="F3328" s="2" t="s">
        <v>863</v>
      </c>
      <c r="G3328" s="2" t="s">
        <v>6829</v>
      </c>
      <c r="H3328" s="2">
        <v>8535</v>
      </c>
      <c r="I3328" s="2">
        <v>113</v>
      </c>
      <c r="J3328" s="2" t="s">
        <v>19</v>
      </c>
      <c r="K3328" s="2" t="s">
        <v>20</v>
      </c>
      <c r="L3328" s="2">
        <v>4000000</v>
      </c>
      <c r="M3328" s="2">
        <v>2002</v>
      </c>
      <c r="N3328" s="2">
        <v>7</v>
      </c>
    </row>
    <row r="3329" spans="1:14" x14ac:dyDescent="0.25">
      <c r="A3329" s="1" t="s">
        <v>6784</v>
      </c>
      <c r="B3329" s="1">
        <v>31</v>
      </c>
      <c r="C3329" s="1">
        <v>106</v>
      </c>
      <c r="D3329" s="1">
        <v>399793</v>
      </c>
      <c r="E3329" s="1" t="s">
        <v>1671</v>
      </c>
      <c r="F3329" s="1" t="s">
        <v>236</v>
      </c>
      <c r="G3329" s="1" t="s">
        <v>6830</v>
      </c>
      <c r="H3329" s="1">
        <v>2877</v>
      </c>
      <c r="I3329" s="1">
        <v>70</v>
      </c>
      <c r="J3329" s="1" t="s">
        <v>19</v>
      </c>
      <c r="K3329" s="1" t="s">
        <v>20</v>
      </c>
      <c r="L3329" s="1">
        <v>4000000</v>
      </c>
      <c r="M3329" s="1">
        <v>1999</v>
      </c>
      <c r="N3329" s="1">
        <v>5.4</v>
      </c>
    </row>
    <row r="3330" spans="1:14" x14ac:dyDescent="0.25">
      <c r="A3330" s="1" t="s">
        <v>2522</v>
      </c>
      <c r="B3330" s="1">
        <v>232</v>
      </c>
      <c r="C3330" s="1">
        <v>117</v>
      </c>
      <c r="D3330" s="1">
        <v>371897</v>
      </c>
      <c r="E3330" s="1" t="s">
        <v>1671</v>
      </c>
      <c r="F3330" s="1" t="s">
        <v>396</v>
      </c>
      <c r="G3330" s="1" t="s">
        <v>6831</v>
      </c>
      <c r="H3330" s="1">
        <v>36494</v>
      </c>
      <c r="I3330" s="1">
        <v>118</v>
      </c>
      <c r="J3330" s="1" t="s">
        <v>19</v>
      </c>
      <c r="K3330" s="1" t="s">
        <v>20</v>
      </c>
      <c r="L3330" s="1">
        <v>4000000</v>
      </c>
      <c r="M3330" s="1">
        <v>2013</v>
      </c>
      <c r="N3330" s="1">
        <v>6.9</v>
      </c>
    </row>
    <row r="3331" spans="1:14" x14ac:dyDescent="0.25">
      <c r="A3331" s="2" t="s">
        <v>6832</v>
      </c>
      <c r="B3331" s="2">
        <v>43</v>
      </c>
      <c r="C3331" s="2">
        <v>99</v>
      </c>
      <c r="D3331" s="2">
        <v>302204</v>
      </c>
      <c r="E3331" s="2" t="s">
        <v>2047</v>
      </c>
      <c r="F3331" s="2" t="s">
        <v>6511</v>
      </c>
      <c r="G3331" s="2" t="s">
        <v>6833</v>
      </c>
      <c r="H3331" s="2">
        <v>6705</v>
      </c>
      <c r="I3331" s="2">
        <v>53</v>
      </c>
      <c r="J3331" s="2" t="s">
        <v>19</v>
      </c>
      <c r="K3331" s="2" t="s">
        <v>31</v>
      </c>
      <c r="L3331" s="2">
        <v>3000000</v>
      </c>
      <c r="M3331" s="2">
        <v>1997</v>
      </c>
      <c r="N3331" s="2">
        <v>6.6</v>
      </c>
    </row>
    <row r="3332" spans="1:14" x14ac:dyDescent="0.25">
      <c r="A3332" s="1" t="s">
        <v>1073</v>
      </c>
      <c r="B3332" s="1">
        <v>68</v>
      </c>
      <c r="C3332" s="1">
        <v>102</v>
      </c>
      <c r="D3332" s="1">
        <v>354704</v>
      </c>
      <c r="E3332" s="1" t="s">
        <v>3006</v>
      </c>
      <c r="F3332" s="1" t="s">
        <v>1410</v>
      </c>
      <c r="G3332" s="1" t="s">
        <v>6834</v>
      </c>
      <c r="H3332" s="1">
        <v>2705</v>
      </c>
      <c r="I3332" s="1">
        <v>38</v>
      </c>
      <c r="J3332" s="1" t="s">
        <v>19</v>
      </c>
      <c r="K3332" s="1" t="s">
        <v>20</v>
      </c>
      <c r="L3332" s="1">
        <v>1300000</v>
      </c>
      <c r="M3332" s="1">
        <v>1987</v>
      </c>
      <c r="N3332" s="1">
        <v>5.9</v>
      </c>
    </row>
    <row r="3333" spans="1:14" x14ac:dyDescent="0.25">
      <c r="A3333" s="2" t="s">
        <v>6835</v>
      </c>
      <c r="B3333" s="2">
        <v>51</v>
      </c>
      <c r="C3333" s="2">
        <v>85</v>
      </c>
      <c r="D3333" s="2">
        <v>265107</v>
      </c>
      <c r="E3333" s="2" t="s">
        <v>6836</v>
      </c>
      <c r="F3333" s="2" t="s">
        <v>3276</v>
      </c>
      <c r="G3333" s="2" t="s">
        <v>6837</v>
      </c>
      <c r="H3333" s="2">
        <v>4617</v>
      </c>
      <c r="I3333" s="2">
        <v>93</v>
      </c>
      <c r="J3333" s="2" t="s">
        <v>19</v>
      </c>
      <c r="K3333" s="2" t="s">
        <v>220</v>
      </c>
      <c r="L3333" s="2">
        <v>1500000</v>
      </c>
      <c r="M3333" s="2">
        <v>2000</v>
      </c>
      <c r="N3333" s="2">
        <v>6.3</v>
      </c>
    </row>
    <row r="3334" spans="1:14" x14ac:dyDescent="0.25">
      <c r="A3334" s="1" t="s">
        <v>3983</v>
      </c>
      <c r="B3334" s="1">
        <v>33</v>
      </c>
      <c r="C3334" s="1">
        <v>86</v>
      </c>
      <c r="D3334" s="1">
        <v>185577</v>
      </c>
      <c r="E3334" s="1" t="s">
        <v>872</v>
      </c>
      <c r="F3334" s="1" t="s">
        <v>364</v>
      </c>
      <c r="G3334" s="1" t="s">
        <v>6838</v>
      </c>
      <c r="H3334" s="1">
        <v>2133</v>
      </c>
      <c r="I3334" s="1">
        <v>31</v>
      </c>
      <c r="J3334" s="1" t="s">
        <v>19</v>
      </c>
      <c r="K3334" s="1" t="s">
        <v>31</v>
      </c>
      <c r="L3334" s="1">
        <v>4000000</v>
      </c>
      <c r="M3334" s="1">
        <v>1999</v>
      </c>
      <c r="N3334" s="1">
        <v>6.3</v>
      </c>
    </row>
    <row r="3335" spans="1:14" x14ac:dyDescent="0.25">
      <c r="A3335" s="2" t="s">
        <v>6839</v>
      </c>
      <c r="B3335" s="2">
        <v>26</v>
      </c>
      <c r="C3335" s="2">
        <v>120</v>
      </c>
      <c r="D3335" s="2">
        <v>100412</v>
      </c>
      <c r="E3335" s="2" t="s">
        <v>1671</v>
      </c>
      <c r="F3335" s="2" t="s">
        <v>6841</v>
      </c>
      <c r="G3335" s="2" t="s">
        <v>6842</v>
      </c>
      <c r="H3335" s="2">
        <v>2112</v>
      </c>
      <c r="I3335" s="2">
        <v>7</v>
      </c>
      <c r="J3335" s="2" t="s">
        <v>3804</v>
      </c>
      <c r="K3335" s="2" t="s">
        <v>1447</v>
      </c>
      <c r="L3335" s="2">
        <v>4000000</v>
      </c>
      <c r="M3335" s="2">
        <v>2013</v>
      </c>
      <c r="N3335" s="2">
        <v>7.7</v>
      </c>
    </row>
    <row r="3336" spans="1:14" x14ac:dyDescent="0.25">
      <c r="A3336" s="1" t="s">
        <v>5961</v>
      </c>
      <c r="B3336" s="1">
        <v>109</v>
      </c>
      <c r="C3336" s="1">
        <v>106</v>
      </c>
      <c r="D3336" s="1">
        <v>58214</v>
      </c>
      <c r="E3336" s="1" t="s">
        <v>1100</v>
      </c>
      <c r="F3336" s="1" t="s">
        <v>777</v>
      </c>
      <c r="G3336" s="1" t="s">
        <v>6843</v>
      </c>
      <c r="H3336" s="1">
        <v>34224</v>
      </c>
      <c r="I3336" s="1">
        <v>137</v>
      </c>
      <c r="J3336" s="1" t="s">
        <v>19</v>
      </c>
      <c r="K3336" s="1" t="s">
        <v>20</v>
      </c>
      <c r="L3336" s="1">
        <v>9500000</v>
      </c>
      <c r="M3336" s="1">
        <v>2010</v>
      </c>
      <c r="N3336" s="1">
        <v>7</v>
      </c>
    </row>
    <row r="3337" spans="1:14" x14ac:dyDescent="0.25">
      <c r="A3337" s="2" t="s">
        <v>1539</v>
      </c>
      <c r="B3337" s="2">
        <v>34</v>
      </c>
      <c r="C3337" s="2">
        <v>103</v>
      </c>
      <c r="D3337" s="2">
        <v>75078</v>
      </c>
      <c r="E3337" s="2" t="s">
        <v>872</v>
      </c>
      <c r="F3337" s="2" t="s">
        <v>978</v>
      </c>
      <c r="G3337" s="2" t="s">
        <v>6844</v>
      </c>
      <c r="H3337" s="2">
        <v>1398</v>
      </c>
      <c r="I3337" s="2">
        <v>26</v>
      </c>
      <c r="J3337" s="2" t="s">
        <v>19</v>
      </c>
      <c r="K3337" s="2" t="s">
        <v>20</v>
      </c>
      <c r="L3337" s="2">
        <v>14000000</v>
      </c>
      <c r="M3337" s="2">
        <v>2000</v>
      </c>
      <c r="N3337" s="2">
        <v>6.3</v>
      </c>
    </row>
    <row r="3338" spans="1:14" x14ac:dyDescent="0.25">
      <c r="A3338" s="1" t="s">
        <v>5486</v>
      </c>
      <c r="B3338" s="1">
        <v>31</v>
      </c>
      <c r="C3338" s="1">
        <v>93</v>
      </c>
      <c r="D3338" s="1">
        <v>64359</v>
      </c>
      <c r="E3338" s="1" t="s">
        <v>877</v>
      </c>
      <c r="F3338" s="1" t="s">
        <v>6845</v>
      </c>
      <c r="G3338" s="1" t="s">
        <v>6846</v>
      </c>
      <c r="H3338" s="1">
        <v>811</v>
      </c>
      <c r="I3338" s="1">
        <v>26</v>
      </c>
      <c r="J3338" s="1" t="s">
        <v>19</v>
      </c>
      <c r="K3338" s="1" t="s">
        <v>31</v>
      </c>
      <c r="L3338" s="1">
        <v>2500000</v>
      </c>
      <c r="M3338" s="1">
        <v>1998</v>
      </c>
      <c r="N3338" s="1">
        <v>5.9</v>
      </c>
    </row>
    <row r="3339" spans="1:14" x14ac:dyDescent="0.25">
      <c r="A3339" s="2" t="s">
        <v>4326</v>
      </c>
      <c r="B3339" s="2">
        <v>141</v>
      </c>
      <c r="C3339" s="2">
        <v>112</v>
      </c>
      <c r="D3339" s="2">
        <v>317125</v>
      </c>
      <c r="E3339" s="2" t="s">
        <v>129</v>
      </c>
      <c r="F3339" s="2" t="s">
        <v>256</v>
      </c>
      <c r="G3339" s="2" t="s">
        <v>6847</v>
      </c>
      <c r="H3339" s="2">
        <v>23334</v>
      </c>
      <c r="I3339" s="2">
        <v>87</v>
      </c>
      <c r="J3339" s="2" t="s">
        <v>19</v>
      </c>
      <c r="K3339" s="2" t="s">
        <v>220</v>
      </c>
      <c r="L3339" s="2">
        <v>16000000</v>
      </c>
      <c r="M3339" s="2">
        <v>2013</v>
      </c>
      <c r="N3339" s="2">
        <v>6.2</v>
      </c>
    </row>
    <row r="3340" spans="1:14" x14ac:dyDescent="0.25">
      <c r="A3340" s="2" t="s">
        <v>6848</v>
      </c>
      <c r="B3340" s="2">
        <v>64</v>
      </c>
      <c r="C3340" s="2">
        <v>113</v>
      </c>
      <c r="D3340" s="2">
        <v>146402</v>
      </c>
      <c r="E3340" s="2" t="s">
        <v>1289</v>
      </c>
      <c r="F3340" s="2" t="s">
        <v>6711</v>
      </c>
      <c r="G3340" s="2" t="s">
        <v>6849</v>
      </c>
      <c r="H3340" s="2">
        <v>9913</v>
      </c>
      <c r="I3340" s="2">
        <v>38</v>
      </c>
      <c r="J3340" s="2" t="s">
        <v>1391</v>
      </c>
      <c r="K3340" s="2" t="s">
        <v>1748</v>
      </c>
      <c r="L3340" s="2">
        <v>4000000</v>
      </c>
      <c r="M3340" s="2">
        <v>2002</v>
      </c>
      <c r="N3340" s="2">
        <v>7.7</v>
      </c>
    </row>
    <row r="3341" spans="1:14" x14ac:dyDescent="0.25">
      <c r="A3341" s="1" t="s">
        <v>6850</v>
      </c>
      <c r="B3341" s="1">
        <v>215</v>
      </c>
      <c r="C3341" s="1">
        <v>98</v>
      </c>
      <c r="D3341" s="1">
        <v>18469</v>
      </c>
      <c r="E3341" s="1" t="s">
        <v>440</v>
      </c>
      <c r="F3341" s="1" t="s">
        <v>6851</v>
      </c>
      <c r="G3341" s="1" t="s">
        <v>6852</v>
      </c>
      <c r="H3341" s="1">
        <v>34263</v>
      </c>
      <c r="I3341" s="1">
        <v>141</v>
      </c>
      <c r="J3341" s="1" t="s">
        <v>19</v>
      </c>
      <c r="K3341" s="1" t="s">
        <v>20</v>
      </c>
      <c r="L3341" s="1">
        <v>650000</v>
      </c>
      <c r="M3341" s="1">
        <v>2010</v>
      </c>
      <c r="N3341" s="1">
        <v>6.5</v>
      </c>
    </row>
    <row r="3342" spans="1:14" x14ac:dyDescent="0.25">
      <c r="A3342" s="1" t="s">
        <v>3038</v>
      </c>
      <c r="B3342" s="1">
        <v>12</v>
      </c>
      <c r="C3342" s="1">
        <v>92</v>
      </c>
      <c r="D3342" s="1">
        <v>12836</v>
      </c>
      <c r="E3342" s="1" t="s">
        <v>817</v>
      </c>
      <c r="F3342" s="1" t="s">
        <v>336</v>
      </c>
      <c r="G3342" s="1" t="s">
        <v>6853</v>
      </c>
      <c r="H3342" s="1">
        <v>1686</v>
      </c>
      <c r="I3342" s="1">
        <v>28</v>
      </c>
      <c r="J3342" s="1" t="s">
        <v>19</v>
      </c>
      <c r="K3342" s="1" t="s">
        <v>20</v>
      </c>
      <c r="L3342" s="1">
        <v>4000000</v>
      </c>
      <c r="M3342" s="1">
        <v>1997</v>
      </c>
      <c r="N3342" s="1">
        <v>5.8</v>
      </c>
    </row>
    <row r="3343" spans="1:14" x14ac:dyDescent="0.25">
      <c r="A3343" s="2" t="s">
        <v>6854</v>
      </c>
      <c r="B3343" s="2">
        <v>70</v>
      </c>
      <c r="C3343" s="2">
        <v>106</v>
      </c>
      <c r="D3343" s="2">
        <v>20262</v>
      </c>
      <c r="E3343" s="2" t="s">
        <v>1671</v>
      </c>
      <c r="F3343" s="2" t="s">
        <v>5747</v>
      </c>
      <c r="G3343" s="2" t="s">
        <v>6855</v>
      </c>
      <c r="H3343" s="2">
        <v>1738</v>
      </c>
      <c r="I3343" s="2">
        <v>10</v>
      </c>
      <c r="J3343" s="2" t="s">
        <v>5748</v>
      </c>
      <c r="K3343" s="2" t="s">
        <v>6381</v>
      </c>
      <c r="L3343" s="2">
        <v>4000000</v>
      </c>
      <c r="M3343" s="2">
        <v>2014</v>
      </c>
      <c r="N3343" s="2">
        <v>6.1</v>
      </c>
    </row>
    <row r="3344" spans="1:14" x14ac:dyDescent="0.25">
      <c r="A3344" s="2" t="s">
        <v>6856</v>
      </c>
      <c r="B3344" s="2">
        <v>36</v>
      </c>
      <c r="C3344" s="2">
        <v>93</v>
      </c>
      <c r="D3344" s="2">
        <v>4063</v>
      </c>
      <c r="E3344" s="2" t="s">
        <v>1610</v>
      </c>
      <c r="F3344" s="2" t="s">
        <v>6857</v>
      </c>
      <c r="G3344" s="2" t="s">
        <v>6858</v>
      </c>
      <c r="H3344" s="2">
        <v>2086</v>
      </c>
      <c r="I3344" s="2">
        <v>20</v>
      </c>
      <c r="J3344" s="2" t="s">
        <v>19</v>
      </c>
      <c r="K3344" s="2" t="s">
        <v>162</v>
      </c>
      <c r="L3344" s="2">
        <v>4000000</v>
      </c>
      <c r="M3344" s="2">
        <v>2012</v>
      </c>
      <c r="N3344" s="2">
        <v>5.2</v>
      </c>
    </row>
    <row r="3345" spans="1:14" x14ac:dyDescent="0.25">
      <c r="A3345" s="1" t="s">
        <v>6860</v>
      </c>
      <c r="B3345" s="1">
        <v>157</v>
      </c>
      <c r="C3345" s="1">
        <v>226</v>
      </c>
      <c r="D3345" s="1">
        <v>198655278</v>
      </c>
      <c r="E3345" s="1" t="s">
        <v>1010</v>
      </c>
      <c r="F3345" s="1" t="s">
        <v>6861</v>
      </c>
      <c r="G3345" s="1" t="s">
        <v>6862</v>
      </c>
      <c r="H3345" s="1">
        <v>215340</v>
      </c>
      <c r="I3345" s="1">
        <v>706</v>
      </c>
      <c r="J3345" s="1" t="s">
        <v>19</v>
      </c>
      <c r="K3345" s="1" t="s">
        <v>20</v>
      </c>
      <c r="L3345" s="1">
        <v>3977000</v>
      </c>
      <c r="M3345" s="1">
        <v>1939</v>
      </c>
      <c r="N3345" s="1">
        <v>8.1999999999999993</v>
      </c>
    </row>
    <row r="3346" spans="1:14" x14ac:dyDescent="0.25">
      <c r="A3346" s="2" t="s">
        <v>6863</v>
      </c>
      <c r="B3346" s="2">
        <v>31</v>
      </c>
      <c r="C3346" s="2">
        <v>104</v>
      </c>
      <c r="D3346" s="2">
        <v>143653</v>
      </c>
      <c r="E3346" s="2" t="s">
        <v>817</v>
      </c>
      <c r="F3346" s="2" t="s">
        <v>5813</v>
      </c>
      <c r="G3346" s="2" t="s">
        <v>6864</v>
      </c>
      <c r="H3346" s="2">
        <v>1177</v>
      </c>
      <c r="I3346" s="2">
        <v>10</v>
      </c>
      <c r="J3346" s="2" t="s">
        <v>19</v>
      </c>
      <c r="K3346" s="2" t="s">
        <v>31</v>
      </c>
      <c r="L3346" s="2">
        <v>4000000</v>
      </c>
      <c r="M3346" s="2">
        <v>2014</v>
      </c>
      <c r="N3346" s="2">
        <v>6</v>
      </c>
    </row>
    <row r="3347" spans="1:14" x14ac:dyDescent="0.25">
      <c r="A3347" s="1" t="s">
        <v>6499</v>
      </c>
      <c r="B3347" s="1">
        <v>53</v>
      </c>
      <c r="C3347" s="1">
        <v>152</v>
      </c>
      <c r="D3347" s="1">
        <v>14873</v>
      </c>
      <c r="E3347" s="1" t="s">
        <v>6865</v>
      </c>
      <c r="F3347" s="1" t="s">
        <v>767</v>
      </c>
      <c r="G3347" s="1" t="s">
        <v>6866</v>
      </c>
      <c r="H3347" s="1">
        <v>5294</v>
      </c>
      <c r="I3347" s="1">
        <v>67</v>
      </c>
      <c r="J3347" s="1" t="s">
        <v>19</v>
      </c>
      <c r="K3347" s="1" t="s">
        <v>20</v>
      </c>
      <c r="L3347" s="1">
        <v>3800000</v>
      </c>
      <c r="M3347" s="1">
        <v>1965</v>
      </c>
      <c r="N3347" s="1">
        <v>6.8</v>
      </c>
    </row>
    <row r="3348" spans="1:14" x14ac:dyDescent="0.25">
      <c r="A3348" s="1" t="s">
        <v>6867</v>
      </c>
      <c r="B3348" s="1">
        <v>21</v>
      </c>
      <c r="C3348" s="1">
        <v>107</v>
      </c>
      <c r="D3348" s="1">
        <v>8000000</v>
      </c>
      <c r="E3348" s="1" t="s">
        <v>6868</v>
      </c>
      <c r="F3348" s="1" t="s">
        <v>6869</v>
      </c>
      <c r="G3348" s="1" t="s">
        <v>6870</v>
      </c>
      <c r="H3348" s="1">
        <v>3167</v>
      </c>
      <c r="I3348" s="1">
        <v>90</v>
      </c>
      <c r="J3348" s="1" t="s">
        <v>19</v>
      </c>
      <c r="K3348" s="1" t="s">
        <v>20</v>
      </c>
      <c r="L3348" s="1">
        <v>3768785</v>
      </c>
      <c r="M3348" s="1">
        <v>1950</v>
      </c>
      <c r="N3348" s="1">
        <v>7</v>
      </c>
    </row>
    <row r="3349" spans="1:14" x14ac:dyDescent="0.25">
      <c r="A3349" s="2" t="s">
        <v>6872</v>
      </c>
      <c r="B3349" s="2">
        <v>78</v>
      </c>
      <c r="C3349" s="2">
        <v>95</v>
      </c>
      <c r="D3349" s="2">
        <v>37606</v>
      </c>
      <c r="E3349" s="2" t="s">
        <v>3950</v>
      </c>
      <c r="F3349" s="2" t="s">
        <v>1505</v>
      </c>
      <c r="G3349" s="2" t="s">
        <v>6873</v>
      </c>
      <c r="H3349" s="2">
        <v>31836</v>
      </c>
      <c r="I3349" s="2">
        <v>90</v>
      </c>
      <c r="J3349" s="2" t="s">
        <v>19</v>
      </c>
      <c r="K3349" s="2" t="s">
        <v>162</v>
      </c>
      <c r="L3349" s="2">
        <v>3500000</v>
      </c>
      <c r="M3349" s="2">
        <v>2009</v>
      </c>
      <c r="N3349" s="2">
        <v>6.8</v>
      </c>
    </row>
    <row r="3350" spans="1:14" x14ac:dyDescent="0.25">
      <c r="A3350" s="1" t="s">
        <v>6874</v>
      </c>
      <c r="B3350" s="1">
        <v>41</v>
      </c>
      <c r="C3350" s="1">
        <v>102</v>
      </c>
      <c r="D3350" s="1">
        <v>2956000</v>
      </c>
      <c r="E3350" s="1" t="s">
        <v>6875</v>
      </c>
      <c r="F3350" s="1" t="s">
        <v>6876</v>
      </c>
      <c r="G3350" s="1" t="s">
        <v>6877</v>
      </c>
      <c r="H3350" s="1">
        <v>3258</v>
      </c>
      <c r="I3350" s="1">
        <v>54</v>
      </c>
      <c r="J3350" s="1" t="s">
        <v>19</v>
      </c>
      <c r="K3350" s="1" t="s">
        <v>20</v>
      </c>
      <c r="L3350" s="1">
        <v>3700000</v>
      </c>
      <c r="M3350" s="1">
        <v>1948</v>
      </c>
      <c r="N3350" s="1">
        <v>7.1</v>
      </c>
    </row>
    <row r="3351" spans="1:14" x14ac:dyDescent="0.25">
      <c r="A3351" s="2" t="s">
        <v>6878</v>
      </c>
      <c r="B3351" s="2">
        <v>61</v>
      </c>
      <c r="C3351" s="2">
        <v>99</v>
      </c>
      <c r="D3351" s="2">
        <v>19959</v>
      </c>
      <c r="E3351" s="2" t="s">
        <v>1671</v>
      </c>
      <c r="F3351" s="2" t="s">
        <v>6879</v>
      </c>
      <c r="G3351" s="2" t="s">
        <v>6880</v>
      </c>
      <c r="H3351" s="2">
        <v>3579</v>
      </c>
      <c r="I3351" s="2">
        <v>14</v>
      </c>
      <c r="J3351" s="2" t="s">
        <v>19</v>
      </c>
      <c r="K3351" s="2" t="s">
        <v>3776</v>
      </c>
      <c r="L3351" s="2">
        <v>3800000</v>
      </c>
      <c r="M3351" s="2">
        <v>2009</v>
      </c>
      <c r="N3351" s="2">
        <v>6.9</v>
      </c>
    </row>
    <row r="3352" spans="1:14" x14ac:dyDescent="0.25">
      <c r="A3352" s="1" t="s">
        <v>4878</v>
      </c>
      <c r="B3352" s="1">
        <v>112</v>
      </c>
      <c r="C3352" s="1">
        <v>109</v>
      </c>
      <c r="D3352" s="1">
        <v>2706659</v>
      </c>
      <c r="E3352" s="1" t="s">
        <v>1289</v>
      </c>
      <c r="F3352" s="1" t="s">
        <v>411</v>
      </c>
      <c r="G3352" s="1" t="s">
        <v>6881</v>
      </c>
      <c r="H3352" s="1">
        <v>17770</v>
      </c>
      <c r="I3352" s="1">
        <v>172</v>
      </c>
      <c r="J3352" s="1" t="s">
        <v>19</v>
      </c>
      <c r="K3352" s="1" t="s">
        <v>31</v>
      </c>
      <c r="L3352" s="1">
        <v>2000000</v>
      </c>
      <c r="M3352" s="1">
        <v>2006</v>
      </c>
      <c r="N3352" s="1">
        <v>6.9</v>
      </c>
    </row>
    <row r="3353" spans="1:14" x14ac:dyDescent="0.25">
      <c r="A3353" s="2" t="s">
        <v>2406</v>
      </c>
      <c r="B3353" s="2">
        <v>349</v>
      </c>
      <c r="C3353" s="2">
        <v>113</v>
      </c>
      <c r="D3353" s="2">
        <v>61094903</v>
      </c>
      <c r="E3353" s="2" t="s">
        <v>628</v>
      </c>
      <c r="F3353" s="2" t="s">
        <v>138</v>
      </c>
      <c r="G3353" s="2" t="s">
        <v>2930</v>
      </c>
      <c r="H3353" s="2">
        <v>210548</v>
      </c>
      <c r="I3353" s="2">
        <v>332</v>
      </c>
      <c r="J3353" s="2" t="s">
        <v>19</v>
      </c>
      <c r="K3353" s="2" t="s">
        <v>31</v>
      </c>
      <c r="L3353" s="2">
        <v>30000000</v>
      </c>
      <c r="M3353" s="2">
        <v>2011</v>
      </c>
      <c r="N3353" s="2">
        <v>6.9</v>
      </c>
    </row>
    <row r="3354" spans="1:14" x14ac:dyDescent="0.25">
      <c r="A3354" s="1" t="s">
        <v>5307</v>
      </c>
      <c r="B3354" s="1">
        <v>122</v>
      </c>
      <c r="C3354" s="1">
        <v>91</v>
      </c>
      <c r="D3354" s="1">
        <v>45857453</v>
      </c>
      <c r="E3354" s="1" t="s">
        <v>2562</v>
      </c>
      <c r="F3354" s="1" t="s">
        <v>81</v>
      </c>
      <c r="G3354" s="1" t="s">
        <v>6882</v>
      </c>
      <c r="H3354" s="1">
        <v>82232</v>
      </c>
      <c r="I3354" s="1">
        <v>174</v>
      </c>
      <c r="J3354" s="1" t="s">
        <v>19</v>
      </c>
      <c r="K3354" s="1" t="s">
        <v>31</v>
      </c>
      <c r="L3354" s="1">
        <v>3500000</v>
      </c>
      <c r="M3354" s="1">
        <v>1997</v>
      </c>
      <c r="N3354" s="1">
        <v>7.2</v>
      </c>
    </row>
    <row r="3355" spans="1:14" x14ac:dyDescent="0.25">
      <c r="A3355" s="2" t="s">
        <v>6883</v>
      </c>
      <c r="B3355" s="2">
        <v>134</v>
      </c>
      <c r="C3355" s="2">
        <v>88</v>
      </c>
      <c r="D3355" s="2">
        <v>83400000</v>
      </c>
      <c r="E3355" s="2" t="s">
        <v>872</v>
      </c>
      <c r="F3355" s="2" t="s">
        <v>6884</v>
      </c>
      <c r="G3355" s="2" t="s">
        <v>6885</v>
      </c>
      <c r="H3355" s="2">
        <v>160281</v>
      </c>
      <c r="I3355" s="2">
        <v>427</v>
      </c>
      <c r="J3355" s="2" t="s">
        <v>19</v>
      </c>
      <c r="K3355" s="2" t="s">
        <v>20</v>
      </c>
      <c r="L3355" s="2">
        <v>3500000</v>
      </c>
      <c r="M3355" s="2">
        <v>1980</v>
      </c>
      <c r="N3355" s="2">
        <v>7.8</v>
      </c>
    </row>
    <row r="3356" spans="1:14" x14ac:dyDescent="0.25">
      <c r="A3356" s="2" t="s">
        <v>1522</v>
      </c>
      <c r="B3356" s="2">
        <v>20</v>
      </c>
      <c r="C3356" s="2">
        <v>97</v>
      </c>
      <c r="D3356" s="2">
        <v>27900000</v>
      </c>
      <c r="E3356" s="2" t="s">
        <v>1289</v>
      </c>
      <c r="F3356" s="2" t="s">
        <v>2904</v>
      </c>
      <c r="G3356" s="2" t="s">
        <v>6886</v>
      </c>
      <c r="H3356" s="2">
        <v>74626</v>
      </c>
      <c r="I3356" s="2">
        <v>157</v>
      </c>
      <c r="J3356" s="2" t="s">
        <v>19</v>
      </c>
      <c r="K3356" s="2" t="s">
        <v>20</v>
      </c>
      <c r="L3356" s="2">
        <v>3500000</v>
      </c>
      <c r="M3356" s="2">
        <v>1995</v>
      </c>
      <c r="N3356" s="2">
        <v>7.3</v>
      </c>
    </row>
    <row r="3357" spans="1:14" x14ac:dyDescent="0.25">
      <c r="A3357" s="1" t="s">
        <v>1339</v>
      </c>
      <c r="B3357" s="1">
        <v>28</v>
      </c>
      <c r="C3357" s="1">
        <v>97</v>
      </c>
      <c r="D3357" s="1">
        <v>27900000</v>
      </c>
      <c r="E3357" s="1" t="s">
        <v>1100</v>
      </c>
      <c r="F3357" s="1" t="s">
        <v>450</v>
      </c>
      <c r="G3357" s="1" t="s">
        <v>6887</v>
      </c>
      <c r="H3357" s="1">
        <v>39508</v>
      </c>
      <c r="I3357" s="1">
        <v>96</v>
      </c>
      <c r="J3357" s="1" t="s">
        <v>19</v>
      </c>
      <c r="K3357" s="1" t="s">
        <v>20</v>
      </c>
      <c r="L3357" s="1">
        <v>3500000</v>
      </c>
      <c r="M3357" s="1">
        <v>1993</v>
      </c>
      <c r="N3357" s="1">
        <v>7.5</v>
      </c>
    </row>
    <row r="3358" spans="1:14" x14ac:dyDescent="0.25">
      <c r="A3358" s="1" t="s">
        <v>6888</v>
      </c>
      <c r="B3358" s="1">
        <v>95</v>
      </c>
      <c r="C3358" s="1">
        <v>85</v>
      </c>
      <c r="D3358" s="1">
        <v>14000000</v>
      </c>
      <c r="E3358" s="1" t="s">
        <v>3556</v>
      </c>
      <c r="F3358" s="1" t="s">
        <v>3535</v>
      </c>
      <c r="G3358" s="1" t="s">
        <v>6889</v>
      </c>
      <c r="H3358" s="1">
        <v>15956</v>
      </c>
      <c r="I3358" s="1">
        <v>118</v>
      </c>
      <c r="J3358" s="1" t="s">
        <v>19</v>
      </c>
      <c r="K3358" s="1" t="s">
        <v>20</v>
      </c>
      <c r="L3358" s="1">
        <v>3500000</v>
      </c>
      <c r="M3358" s="1">
        <v>1987</v>
      </c>
      <c r="N3358" s="1">
        <v>6</v>
      </c>
    </row>
    <row r="3359" spans="1:14" x14ac:dyDescent="0.25">
      <c r="A3359" s="1" t="s">
        <v>6890</v>
      </c>
      <c r="B3359" s="1">
        <v>425</v>
      </c>
      <c r="C3359" s="1">
        <v>92</v>
      </c>
      <c r="D3359" s="1">
        <v>25138292</v>
      </c>
      <c r="E3359" s="1" t="s">
        <v>2396</v>
      </c>
      <c r="F3359" s="1" t="s">
        <v>3510</v>
      </c>
      <c r="G3359" s="1" t="s">
        <v>6891</v>
      </c>
      <c r="H3359" s="1">
        <v>66483</v>
      </c>
      <c r="I3359" s="1">
        <v>452</v>
      </c>
      <c r="J3359" s="1" t="s">
        <v>19</v>
      </c>
      <c r="K3359" s="1" t="s">
        <v>20</v>
      </c>
      <c r="L3359" s="1">
        <v>3500000</v>
      </c>
      <c r="M3359" s="1">
        <v>2015</v>
      </c>
      <c r="N3359" s="1">
        <v>6.8</v>
      </c>
    </row>
    <row r="3360" spans="1:14" x14ac:dyDescent="0.25">
      <c r="A3360" s="2" t="s">
        <v>6892</v>
      </c>
      <c r="B3360" s="2">
        <v>19</v>
      </c>
      <c r="C3360" s="2">
        <v>93</v>
      </c>
      <c r="D3360" s="2">
        <v>10305534</v>
      </c>
      <c r="E3360" s="2" t="s">
        <v>872</v>
      </c>
      <c r="F3360" s="2" t="s">
        <v>6893</v>
      </c>
      <c r="G3360" s="2" t="s">
        <v>6894</v>
      </c>
      <c r="H3360" s="2">
        <v>1721</v>
      </c>
      <c r="I3360" s="2">
        <v>38</v>
      </c>
      <c r="J3360" s="2" t="s">
        <v>19</v>
      </c>
      <c r="K3360" s="2" t="s">
        <v>20</v>
      </c>
      <c r="L3360" s="2">
        <v>3500000</v>
      </c>
      <c r="M3360" s="2">
        <v>1998</v>
      </c>
      <c r="N3360" s="2">
        <v>3.9</v>
      </c>
    </row>
    <row r="3361" spans="1:14" x14ac:dyDescent="0.25">
      <c r="A3361" s="1" t="s">
        <v>6859</v>
      </c>
      <c r="B3361" s="1">
        <v>43</v>
      </c>
      <c r="C3361" s="1">
        <v>96</v>
      </c>
      <c r="D3361" s="1">
        <v>9449219</v>
      </c>
      <c r="E3361" s="1" t="s">
        <v>753</v>
      </c>
      <c r="F3361" s="1" t="s">
        <v>3104</v>
      </c>
      <c r="G3361" s="1" t="s">
        <v>6895</v>
      </c>
      <c r="H3361" s="1">
        <v>13949</v>
      </c>
      <c r="I3361" s="1">
        <v>98</v>
      </c>
      <c r="J3361" s="1" t="s">
        <v>19</v>
      </c>
      <c r="K3361" s="1" t="s">
        <v>20</v>
      </c>
      <c r="L3361" s="1">
        <v>3500000</v>
      </c>
      <c r="M3361" s="1">
        <v>1996</v>
      </c>
      <c r="N3361" s="1">
        <v>6.1</v>
      </c>
    </row>
    <row r="3362" spans="1:14" x14ac:dyDescent="0.25">
      <c r="A3362" s="2" t="s">
        <v>604</v>
      </c>
      <c r="B3362" s="2">
        <v>127</v>
      </c>
      <c r="C3362" s="2">
        <v>105</v>
      </c>
      <c r="D3362" s="2">
        <v>6390032</v>
      </c>
      <c r="E3362" s="2" t="s">
        <v>817</v>
      </c>
      <c r="F3362" s="2" t="s">
        <v>290</v>
      </c>
      <c r="G3362" s="2" t="s">
        <v>6896</v>
      </c>
      <c r="H3362" s="2">
        <v>24977</v>
      </c>
      <c r="I3362" s="2">
        <v>229</v>
      </c>
      <c r="J3362" s="2" t="s">
        <v>19</v>
      </c>
      <c r="K3362" s="2" t="s">
        <v>20</v>
      </c>
      <c r="L3362" s="2">
        <v>3500000</v>
      </c>
      <c r="M3362" s="2">
        <v>1998</v>
      </c>
      <c r="N3362" s="2">
        <v>7.5</v>
      </c>
    </row>
    <row r="3363" spans="1:14" x14ac:dyDescent="0.25">
      <c r="A3363" s="1" t="s">
        <v>4416</v>
      </c>
      <c r="B3363" s="1">
        <v>262</v>
      </c>
      <c r="C3363" s="1">
        <v>129</v>
      </c>
      <c r="D3363" s="1">
        <v>20167424</v>
      </c>
      <c r="E3363" s="1" t="s">
        <v>1001</v>
      </c>
      <c r="F3363" s="1" t="s">
        <v>6897</v>
      </c>
      <c r="G3363" s="1" t="s">
        <v>6898</v>
      </c>
      <c r="H3363" s="1">
        <v>131831</v>
      </c>
      <c r="I3363" s="1">
        <v>231</v>
      </c>
      <c r="J3363" s="1" t="s">
        <v>1391</v>
      </c>
      <c r="K3363" s="1" t="s">
        <v>6899</v>
      </c>
      <c r="L3363" s="1">
        <v>2000000</v>
      </c>
      <c r="M3363" s="1">
        <v>2009</v>
      </c>
      <c r="N3363" s="1">
        <v>8.1999999999999993</v>
      </c>
    </row>
    <row r="3364" spans="1:14" x14ac:dyDescent="0.25">
      <c r="A3364" s="2" t="s">
        <v>44</v>
      </c>
      <c r="B3364" s="2">
        <v>252</v>
      </c>
      <c r="C3364" s="2">
        <v>37</v>
      </c>
      <c r="D3364" s="2">
        <v>5923044</v>
      </c>
      <c r="E3364" s="2" t="s">
        <v>3556</v>
      </c>
      <c r="F3364" s="2" t="s">
        <v>5842</v>
      </c>
      <c r="G3364" s="2" t="s">
        <v>6900</v>
      </c>
      <c r="H3364" s="2">
        <v>113451</v>
      </c>
      <c r="I3364" s="2">
        <v>537</v>
      </c>
      <c r="J3364" s="2" t="s">
        <v>19</v>
      </c>
      <c r="K3364" s="2" t="s">
        <v>20</v>
      </c>
      <c r="L3364" s="2">
        <v>3600000</v>
      </c>
      <c r="M3364" s="2">
        <v>1987</v>
      </c>
      <c r="N3364" s="2">
        <v>7.8</v>
      </c>
    </row>
    <row r="3365" spans="1:14" x14ac:dyDescent="0.25">
      <c r="A3365" s="1" t="s">
        <v>6901</v>
      </c>
      <c r="B3365" s="1">
        <v>31</v>
      </c>
      <c r="C3365" s="1">
        <v>81</v>
      </c>
      <c r="D3365" s="1">
        <v>3293258</v>
      </c>
      <c r="E3365" s="1" t="s">
        <v>6902</v>
      </c>
      <c r="F3365" s="1" t="s">
        <v>1162</v>
      </c>
      <c r="G3365" s="1" t="s">
        <v>6903</v>
      </c>
      <c r="H3365" s="1">
        <v>11399</v>
      </c>
      <c r="I3365" s="1">
        <v>131</v>
      </c>
      <c r="J3365" s="1" t="s">
        <v>19</v>
      </c>
      <c r="K3365" s="1" t="s">
        <v>20</v>
      </c>
      <c r="L3365" s="1">
        <v>3000000</v>
      </c>
      <c r="M3365" s="1">
        <v>2001</v>
      </c>
      <c r="N3365" s="1">
        <v>5.2</v>
      </c>
    </row>
    <row r="3366" spans="1:14" x14ac:dyDescent="0.25">
      <c r="A3366" s="1" t="s">
        <v>6904</v>
      </c>
      <c r="B3366" s="1">
        <v>39</v>
      </c>
      <c r="C3366" s="1">
        <v>106</v>
      </c>
      <c r="D3366" s="1">
        <v>886410</v>
      </c>
      <c r="E3366" s="1" t="s">
        <v>2959</v>
      </c>
      <c r="F3366" s="1" t="s">
        <v>6905</v>
      </c>
      <c r="G3366" s="1" t="s">
        <v>6906</v>
      </c>
      <c r="H3366" s="1">
        <v>1024</v>
      </c>
      <c r="I3366" s="1">
        <v>494</v>
      </c>
      <c r="J3366" s="1" t="s">
        <v>1391</v>
      </c>
      <c r="K3366" s="1" t="s">
        <v>1447</v>
      </c>
      <c r="L3366" s="1">
        <v>3500000</v>
      </c>
      <c r="M3366" s="1">
        <v>1998</v>
      </c>
      <c r="N3366" s="1">
        <v>6.8</v>
      </c>
    </row>
    <row r="3367" spans="1:14" x14ac:dyDescent="0.25">
      <c r="A3367" s="2" t="s">
        <v>6907</v>
      </c>
      <c r="B3367" s="2">
        <v>337</v>
      </c>
      <c r="C3367" s="2">
        <v>103</v>
      </c>
      <c r="D3367" s="2">
        <v>252652</v>
      </c>
      <c r="E3367" s="2" t="s">
        <v>6908</v>
      </c>
      <c r="F3367" s="2" t="s">
        <v>6909</v>
      </c>
      <c r="G3367" s="2" t="s">
        <v>6910</v>
      </c>
      <c r="H3367" s="2">
        <v>54104</v>
      </c>
      <c r="I3367" s="2">
        <v>199</v>
      </c>
      <c r="J3367" s="2" t="s">
        <v>6563</v>
      </c>
      <c r="K3367" s="2" t="s">
        <v>5119</v>
      </c>
      <c r="L3367" s="2">
        <v>19900000</v>
      </c>
      <c r="M3367" s="2">
        <v>2010</v>
      </c>
      <c r="N3367" s="2">
        <v>7</v>
      </c>
    </row>
    <row r="3368" spans="1:14" x14ac:dyDescent="0.25">
      <c r="A3368" s="1" t="s">
        <v>6911</v>
      </c>
      <c r="B3368" s="1">
        <v>30</v>
      </c>
      <c r="C3368" s="1">
        <v>101</v>
      </c>
      <c r="D3368" s="1">
        <v>220234</v>
      </c>
      <c r="E3368" s="1" t="s">
        <v>877</v>
      </c>
      <c r="F3368" s="1" t="s">
        <v>819</v>
      </c>
      <c r="G3368" s="1" t="s">
        <v>6912</v>
      </c>
      <c r="H3368" s="1">
        <v>1950</v>
      </c>
      <c r="I3368" s="1">
        <v>24</v>
      </c>
      <c r="J3368" s="1" t="s">
        <v>19</v>
      </c>
      <c r="K3368" s="1" t="s">
        <v>20</v>
      </c>
      <c r="L3368" s="1">
        <v>3500000</v>
      </c>
      <c r="M3368" s="1">
        <v>2006</v>
      </c>
      <c r="N3368" s="1">
        <v>6.5</v>
      </c>
    </row>
    <row r="3369" spans="1:14" x14ac:dyDescent="0.25">
      <c r="A3369" s="2" t="s">
        <v>2238</v>
      </c>
      <c r="B3369" s="2">
        <v>265</v>
      </c>
      <c r="C3369" s="2">
        <v>102</v>
      </c>
      <c r="D3369" s="2">
        <v>34350553</v>
      </c>
      <c r="E3369" s="2" t="s">
        <v>992</v>
      </c>
      <c r="F3369" s="2" t="s">
        <v>1089</v>
      </c>
      <c r="G3369" s="2" t="s">
        <v>2239</v>
      </c>
      <c r="H3369" s="2">
        <v>104072</v>
      </c>
      <c r="I3369" s="2">
        <v>207</v>
      </c>
      <c r="J3369" s="2" t="s">
        <v>19</v>
      </c>
      <c r="K3369" s="2" t="s">
        <v>20</v>
      </c>
      <c r="L3369" s="2">
        <v>68000000</v>
      </c>
      <c r="M3369" s="2">
        <v>2012</v>
      </c>
      <c r="N3369" s="2">
        <v>5.7</v>
      </c>
    </row>
    <row r="3370" spans="1:14" x14ac:dyDescent="0.25">
      <c r="A3370" s="1" t="s">
        <v>6913</v>
      </c>
      <c r="B3370" s="1">
        <v>50</v>
      </c>
      <c r="C3370" s="1">
        <v>98</v>
      </c>
      <c r="D3370" s="1">
        <v>101228</v>
      </c>
      <c r="E3370" s="1" t="s">
        <v>1289</v>
      </c>
      <c r="F3370" s="1" t="s">
        <v>1014</v>
      </c>
      <c r="G3370" s="1" t="s">
        <v>6914</v>
      </c>
      <c r="H3370" s="1">
        <v>7228</v>
      </c>
      <c r="I3370" s="1">
        <v>53</v>
      </c>
      <c r="J3370" s="1" t="s">
        <v>19</v>
      </c>
      <c r="K3370" s="1" t="s">
        <v>20</v>
      </c>
      <c r="L3370" s="1">
        <v>3500000</v>
      </c>
      <c r="M3370" s="1">
        <v>2005</v>
      </c>
      <c r="N3370" s="1">
        <v>6.4</v>
      </c>
    </row>
    <row r="3371" spans="1:14" x14ac:dyDescent="0.25">
      <c r="A3371" s="2" t="s">
        <v>2419</v>
      </c>
      <c r="B3371" s="2">
        <v>50</v>
      </c>
      <c r="C3371" s="2">
        <v>91</v>
      </c>
      <c r="D3371" s="2">
        <v>96793</v>
      </c>
      <c r="E3371" s="2" t="s">
        <v>758</v>
      </c>
      <c r="F3371" s="2" t="s">
        <v>382</v>
      </c>
      <c r="G3371" s="2" t="s">
        <v>6915</v>
      </c>
      <c r="H3371" s="2">
        <v>12188</v>
      </c>
      <c r="I3371" s="2">
        <v>135</v>
      </c>
      <c r="J3371" s="2" t="s">
        <v>19</v>
      </c>
      <c r="K3371" s="2" t="s">
        <v>20</v>
      </c>
      <c r="L3371" s="2">
        <v>3500000</v>
      </c>
      <c r="M3371" s="2">
        <v>2004</v>
      </c>
      <c r="N3371" s="2">
        <v>5.3</v>
      </c>
    </row>
    <row r="3372" spans="1:14" x14ac:dyDescent="0.25">
      <c r="A3372" s="1" t="s">
        <v>6916</v>
      </c>
      <c r="B3372" s="1">
        <v>9</v>
      </c>
      <c r="C3372" s="1">
        <v>105</v>
      </c>
      <c r="D3372" s="1">
        <v>123777</v>
      </c>
      <c r="E3372" s="1" t="s">
        <v>6917</v>
      </c>
      <c r="F3372" s="1" t="s">
        <v>5306</v>
      </c>
      <c r="G3372" s="1" t="s">
        <v>6918</v>
      </c>
      <c r="H3372" s="1">
        <v>342</v>
      </c>
      <c r="I3372" s="1">
        <v>15</v>
      </c>
      <c r="J3372" s="1" t="s">
        <v>19</v>
      </c>
      <c r="K3372" s="1" t="s">
        <v>162</v>
      </c>
      <c r="L3372" s="1">
        <v>3500000</v>
      </c>
      <c r="M3372" s="1">
        <v>2016</v>
      </c>
      <c r="N3372" s="1">
        <v>4.7</v>
      </c>
    </row>
    <row r="3373" spans="1:14" x14ac:dyDescent="0.25">
      <c r="A3373" s="1" t="s">
        <v>6920</v>
      </c>
      <c r="B3373" s="1">
        <v>6</v>
      </c>
      <c r="C3373" s="1">
        <v>100</v>
      </c>
      <c r="D3373" s="1">
        <v>29233</v>
      </c>
      <c r="E3373" s="1" t="s">
        <v>38</v>
      </c>
      <c r="F3373" s="1" t="s">
        <v>6921</v>
      </c>
      <c r="G3373" s="1" t="s">
        <v>6922</v>
      </c>
      <c r="H3373" s="1">
        <v>75</v>
      </c>
      <c r="I3373" s="1">
        <v>2</v>
      </c>
      <c r="J3373" s="1" t="s">
        <v>19</v>
      </c>
      <c r="K3373" s="1" t="s">
        <v>20</v>
      </c>
      <c r="L3373" s="1">
        <v>3500000</v>
      </c>
      <c r="M3373" s="1">
        <v>2015</v>
      </c>
      <c r="N3373" s="1">
        <v>7</v>
      </c>
    </row>
    <row r="3374" spans="1:14" x14ac:dyDescent="0.25">
      <c r="A3374" s="1" t="s">
        <v>6923</v>
      </c>
      <c r="B3374" s="1">
        <v>169</v>
      </c>
      <c r="C3374" s="1">
        <v>80</v>
      </c>
      <c r="D3374" s="1">
        <v>77413017</v>
      </c>
      <c r="E3374" s="1" t="s">
        <v>38</v>
      </c>
      <c r="F3374" s="1" t="s">
        <v>270</v>
      </c>
      <c r="G3374" s="1" t="s">
        <v>6924</v>
      </c>
      <c r="H3374" s="1">
        <v>45984</v>
      </c>
      <c r="I3374" s="1">
        <v>331</v>
      </c>
      <c r="J3374" s="1" t="s">
        <v>773</v>
      </c>
      <c r="K3374" s="1" t="s">
        <v>774</v>
      </c>
      <c r="L3374" s="1">
        <v>8000000</v>
      </c>
      <c r="M3374" s="1">
        <v>2005</v>
      </c>
      <c r="N3374" s="1">
        <v>7.6</v>
      </c>
    </row>
    <row r="3375" spans="1:14" x14ac:dyDescent="0.25">
      <c r="A3375" s="2" t="s">
        <v>4718</v>
      </c>
      <c r="B3375" s="2">
        <v>290</v>
      </c>
      <c r="C3375" s="2">
        <v>107</v>
      </c>
      <c r="D3375" s="2">
        <v>5354039</v>
      </c>
      <c r="E3375" s="2" t="s">
        <v>1753</v>
      </c>
      <c r="F3375" s="2" t="s">
        <v>71</v>
      </c>
      <c r="G3375" s="2" t="s">
        <v>6925</v>
      </c>
      <c r="H3375" s="2">
        <v>92599</v>
      </c>
      <c r="I3375" s="2">
        <v>225</v>
      </c>
      <c r="J3375" s="2" t="s">
        <v>19</v>
      </c>
      <c r="K3375" s="2" t="s">
        <v>20</v>
      </c>
      <c r="L3375" s="2">
        <v>3500000</v>
      </c>
      <c r="M3375" s="2">
        <v>2011</v>
      </c>
      <c r="N3375" s="2">
        <v>7.1</v>
      </c>
    </row>
    <row r="3376" spans="1:14" x14ac:dyDescent="0.25">
      <c r="A3376" s="2" t="s">
        <v>6926</v>
      </c>
      <c r="B3376" s="2">
        <v>159</v>
      </c>
      <c r="C3376" s="2">
        <v>92</v>
      </c>
      <c r="D3376" s="2">
        <v>2926565</v>
      </c>
      <c r="E3376" s="2" t="s">
        <v>1289</v>
      </c>
      <c r="F3376" s="2" t="s">
        <v>1919</v>
      </c>
      <c r="G3376" s="2" t="s">
        <v>6927</v>
      </c>
      <c r="H3376" s="2">
        <v>28573</v>
      </c>
      <c r="I3376" s="2">
        <v>72</v>
      </c>
      <c r="J3376" s="2" t="s">
        <v>19</v>
      </c>
      <c r="K3376" s="2" t="s">
        <v>20</v>
      </c>
      <c r="L3376" s="2">
        <v>3000000</v>
      </c>
      <c r="M3376" s="2">
        <v>2008</v>
      </c>
      <c r="N3376" s="2">
        <v>6.5</v>
      </c>
    </row>
    <row r="3377" spans="1:14" x14ac:dyDescent="0.25">
      <c r="A3377" s="1" t="s">
        <v>6928</v>
      </c>
      <c r="B3377" s="1">
        <v>535</v>
      </c>
      <c r="C3377" s="1">
        <v>107</v>
      </c>
      <c r="D3377" s="1">
        <v>13092000</v>
      </c>
      <c r="E3377" s="1" t="s">
        <v>2836</v>
      </c>
      <c r="F3377" s="1" t="s">
        <v>47</v>
      </c>
      <c r="G3377" s="1" t="s">
        <v>6929</v>
      </c>
      <c r="H3377" s="1">
        <v>399138</v>
      </c>
      <c r="I3377" s="1">
        <v>731</v>
      </c>
      <c r="J3377" s="1" t="s">
        <v>19</v>
      </c>
      <c r="K3377" s="1" t="s">
        <v>20</v>
      </c>
      <c r="L3377" s="1">
        <v>3300000</v>
      </c>
      <c r="M3377" s="1">
        <v>2014</v>
      </c>
      <c r="N3377" s="1">
        <v>8.5</v>
      </c>
    </row>
    <row r="3378" spans="1:14" x14ac:dyDescent="0.25">
      <c r="A3378" s="2" t="s">
        <v>4004</v>
      </c>
      <c r="B3378" s="2">
        <v>214</v>
      </c>
      <c r="C3378" s="2">
        <v>135</v>
      </c>
      <c r="D3378" s="2">
        <v>7563397</v>
      </c>
      <c r="E3378" s="2" t="s">
        <v>1007</v>
      </c>
      <c r="F3378" s="2" t="s">
        <v>439</v>
      </c>
      <c r="G3378" s="2" t="s">
        <v>6930</v>
      </c>
      <c r="H3378" s="2">
        <v>533200</v>
      </c>
      <c r="I3378" s="2">
        <v>749</v>
      </c>
      <c r="J3378" s="2" t="s">
        <v>5748</v>
      </c>
      <c r="K3378" s="2" t="s">
        <v>6381</v>
      </c>
      <c r="L3378" s="2">
        <v>3300000</v>
      </c>
      <c r="M3378" s="2">
        <v>2002</v>
      </c>
      <c r="N3378" s="2">
        <v>8.6999999999999993</v>
      </c>
    </row>
    <row r="3379" spans="1:14" x14ac:dyDescent="0.25">
      <c r="A3379" s="1" t="s">
        <v>6931</v>
      </c>
      <c r="B3379" s="1">
        <v>47</v>
      </c>
      <c r="C3379" s="1">
        <v>99</v>
      </c>
      <c r="D3379" s="1">
        <v>104257</v>
      </c>
      <c r="E3379" s="1" t="s">
        <v>2921</v>
      </c>
      <c r="F3379" s="1" t="s">
        <v>6025</v>
      </c>
      <c r="G3379" s="1" t="s">
        <v>6932</v>
      </c>
      <c r="H3379" s="1">
        <v>19194</v>
      </c>
      <c r="I3379" s="1">
        <v>160</v>
      </c>
      <c r="J3379" s="1" t="s">
        <v>19</v>
      </c>
      <c r="K3379" s="1" t="s">
        <v>31</v>
      </c>
      <c r="L3379" s="1">
        <v>2200000</v>
      </c>
      <c r="M3379" s="1">
        <v>1999</v>
      </c>
      <c r="N3379" s="1">
        <v>7.1</v>
      </c>
    </row>
    <row r="3380" spans="1:14" x14ac:dyDescent="0.25">
      <c r="A3380" s="2" t="s">
        <v>6232</v>
      </c>
      <c r="B3380" s="2">
        <v>349</v>
      </c>
      <c r="C3380" s="2">
        <v>115</v>
      </c>
      <c r="D3380" s="2">
        <v>610968</v>
      </c>
      <c r="E3380" s="2" t="s">
        <v>1671</v>
      </c>
      <c r="F3380" s="2" t="s">
        <v>6934</v>
      </c>
      <c r="G3380" s="2" t="s">
        <v>6935</v>
      </c>
      <c r="H3380" s="2">
        <v>170155</v>
      </c>
      <c r="I3380" s="2">
        <v>249</v>
      </c>
      <c r="J3380" s="2" t="s">
        <v>6116</v>
      </c>
      <c r="K3380" s="2" t="s">
        <v>3422</v>
      </c>
      <c r="L3380" s="2">
        <v>3800000</v>
      </c>
      <c r="M3380" s="2">
        <v>2012</v>
      </c>
      <c r="N3380" s="2">
        <v>8.3000000000000007</v>
      </c>
    </row>
    <row r="3381" spans="1:14" x14ac:dyDescent="0.25">
      <c r="A3381" s="2" t="s">
        <v>4707</v>
      </c>
      <c r="B3381" s="2">
        <v>60</v>
      </c>
      <c r="C3381" s="2">
        <v>91</v>
      </c>
      <c r="D3381" s="2">
        <v>8108247</v>
      </c>
      <c r="E3381" s="2" t="s">
        <v>129</v>
      </c>
      <c r="F3381" s="2" t="s">
        <v>935</v>
      </c>
      <c r="G3381" s="2" t="s">
        <v>6936</v>
      </c>
      <c r="H3381" s="2">
        <v>9607</v>
      </c>
      <c r="I3381" s="2">
        <v>174</v>
      </c>
      <c r="J3381" s="2" t="s">
        <v>19</v>
      </c>
      <c r="K3381" s="2" t="s">
        <v>20</v>
      </c>
      <c r="L3381" s="2">
        <v>3300000</v>
      </c>
      <c r="M3381" s="2">
        <v>2006</v>
      </c>
      <c r="N3381" s="2">
        <v>7.4</v>
      </c>
    </row>
    <row r="3382" spans="1:14" x14ac:dyDescent="0.25">
      <c r="A3382" s="1" t="s">
        <v>6937</v>
      </c>
      <c r="B3382" s="1">
        <v>16</v>
      </c>
      <c r="C3382" s="1">
        <v>92</v>
      </c>
      <c r="D3382" s="1">
        <v>7680</v>
      </c>
      <c r="E3382" s="1" t="s">
        <v>129</v>
      </c>
      <c r="F3382" s="1" t="s">
        <v>40</v>
      </c>
      <c r="G3382" s="1" t="s">
        <v>6938</v>
      </c>
      <c r="H3382" s="1">
        <v>704</v>
      </c>
      <c r="I3382" s="1">
        <v>18</v>
      </c>
      <c r="J3382" s="1" t="s">
        <v>19</v>
      </c>
      <c r="K3382" s="1" t="s">
        <v>20</v>
      </c>
      <c r="L3382" s="1">
        <v>2000000</v>
      </c>
      <c r="M3382" s="1">
        <v>1999</v>
      </c>
      <c r="N3382" s="1">
        <v>6.4</v>
      </c>
    </row>
    <row r="3383" spans="1:14" x14ac:dyDescent="0.25">
      <c r="A3383" s="2" t="s">
        <v>6939</v>
      </c>
      <c r="B3383" s="2">
        <v>155</v>
      </c>
      <c r="C3383" s="2">
        <v>101</v>
      </c>
      <c r="D3383" s="2">
        <v>6517198</v>
      </c>
      <c r="E3383" s="2" t="s">
        <v>1007</v>
      </c>
      <c r="F3383" s="2" t="s">
        <v>5524</v>
      </c>
      <c r="G3383" s="2" t="s">
        <v>6940</v>
      </c>
      <c r="H3383" s="2">
        <v>30474</v>
      </c>
      <c r="I3383" s="2">
        <v>172</v>
      </c>
      <c r="J3383" s="2" t="s">
        <v>1391</v>
      </c>
      <c r="K3383" s="2" t="s">
        <v>6941</v>
      </c>
      <c r="L3383" s="2">
        <v>3000000</v>
      </c>
      <c r="M3383" s="2">
        <v>2004</v>
      </c>
      <c r="N3383" s="2">
        <v>7.5</v>
      </c>
    </row>
    <row r="3384" spans="1:14" x14ac:dyDescent="0.25">
      <c r="A3384" s="1" t="s">
        <v>6818</v>
      </c>
      <c r="B3384" s="1">
        <v>261</v>
      </c>
      <c r="C3384" s="1">
        <v>105</v>
      </c>
      <c r="D3384" s="1">
        <v>5776314</v>
      </c>
      <c r="E3384" s="1" t="s">
        <v>753</v>
      </c>
      <c r="F3384" s="1" t="s">
        <v>1109</v>
      </c>
      <c r="G3384" s="1" t="s">
        <v>6942</v>
      </c>
      <c r="H3384" s="1">
        <v>73349</v>
      </c>
      <c r="I3384" s="1">
        <v>142</v>
      </c>
      <c r="J3384" s="1" t="s">
        <v>19</v>
      </c>
      <c r="K3384" s="1" t="s">
        <v>20</v>
      </c>
      <c r="L3384" s="1">
        <v>3200000</v>
      </c>
      <c r="M3384" s="1">
        <v>2010</v>
      </c>
      <c r="N3384" s="1">
        <v>7.2</v>
      </c>
    </row>
    <row r="3385" spans="1:14" x14ac:dyDescent="0.25">
      <c r="A3385" s="1" t="s">
        <v>2458</v>
      </c>
      <c r="B3385" s="1">
        <v>94</v>
      </c>
      <c r="C3385" s="1">
        <v>109</v>
      </c>
      <c r="D3385" s="1">
        <v>141600000</v>
      </c>
      <c r="E3385" s="1" t="s">
        <v>872</v>
      </c>
      <c r="F3385" s="1" t="s">
        <v>3513</v>
      </c>
      <c r="G3385" s="1" t="s">
        <v>6943</v>
      </c>
      <c r="H3385" s="1">
        <v>90177</v>
      </c>
      <c r="I3385" s="1">
        <v>257</v>
      </c>
      <c r="J3385" s="1" t="s">
        <v>19</v>
      </c>
      <c r="K3385" s="1" t="s">
        <v>20</v>
      </c>
      <c r="L3385" s="1">
        <v>3000000</v>
      </c>
      <c r="M3385" s="1">
        <v>1978</v>
      </c>
      <c r="N3385" s="1">
        <v>7.6</v>
      </c>
    </row>
    <row r="3386" spans="1:14" x14ac:dyDescent="0.25">
      <c r="A3386" s="2" t="s">
        <v>6284</v>
      </c>
      <c r="B3386" s="2">
        <v>164</v>
      </c>
      <c r="C3386" s="2">
        <v>110</v>
      </c>
      <c r="D3386" s="2">
        <v>51100000</v>
      </c>
      <c r="E3386" s="2" t="s">
        <v>28</v>
      </c>
      <c r="F3386" s="2" t="s">
        <v>6944</v>
      </c>
      <c r="G3386" s="2" t="s">
        <v>6945</v>
      </c>
      <c r="H3386" s="2">
        <v>139432</v>
      </c>
      <c r="I3386" s="2">
        <v>418</v>
      </c>
      <c r="J3386" s="2" t="s">
        <v>19</v>
      </c>
      <c r="K3386" s="2" t="s">
        <v>31</v>
      </c>
      <c r="L3386" s="2">
        <v>3000000</v>
      </c>
      <c r="M3386" s="2">
        <v>1964</v>
      </c>
      <c r="N3386" s="2">
        <v>7.8</v>
      </c>
    </row>
    <row r="3387" spans="1:14" x14ac:dyDescent="0.25">
      <c r="A3387" s="1" t="s">
        <v>2478</v>
      </c>
      <c r="B3387" s="1">
        <v>134</v>
      </c>
      <c r="C3387" s="1">
        <v>94</v>
      </c>
      <c r="D3387" s="1">
        <v>16501785</v>
      </c>
      <c r="E3387" s="1" t="s">
        <v>1671</v>
      </c>
      <c r="F3387" s="1" t="s">
        <v>236</v>
      </c>
      <c r="G3387" s="1" t="s">
        <v>6947</v>
      </c>
      <c r="H3387" s="1">
        <v>469561</v>
      </c>
      <c r="I3387" s="1">
        <v>514</v>
      </c>
      <c r="J3387" s="1" t="s">
        <v>19</v>
      </c>
      <c r="K3387" s="1" t="s">
        <v>31</v>
      </c>
      <c r="L3387" s="1">
        <v>3500000</v>
      </c>
      <c r="M3387" s="1">
        <v>1996</v>
      </c>
      <c r="N3387" s="1">
        <v>8.1999999999999993</v>
      </c>
    </row>
    <row r="3388" spans="1:14" x14ac:dyDescent="0.25">
      <c r="A3388" s="2" t="s">
        <v>2385</v>
      </c>
      <c r="B3388" s="2">
        <v>53</v>
      </c>
      <c r="C3388" s="2">
        <v>115</v>
      </c>
      <c r="D3388" s="2">
        <v>38168022</v>
      </c>
      <c r="E3388" s="2" t="s">
        <v>6572</v>
      </c>
      <c r="F3388" s="2" t="s">
        <v>452</v>
      </c>
      <c r="G3388" s="2" t="s">
        <v>6948</v>
      </c>
      <c r="H3388" s="2">
        <v>4687</v>
      </c>
      <c r="I3388" s="2">
        <v>83</v>
      </c>
      <c r="J3388" s="2" t="s">
        <v>19</v>
      </c>
      <c r="K3388" s="2" t="s">
        <v>20</v>
      </c>
      <c r="L3388" s="2">
        <v>3000000</v>
      </c>
      <c r="M3388" s="2">
        <v>2000</v>
      </c>
      <c r="N3388" s="2">
        <v>6.6</v>
      </c>
    </row>
    <row r="3389" spans="1:14" x14ac:dyDescent="0.25">
      <c r="A3389" s="1" t="s">
        <v>6949</v>
      </c>
      <c r="B3389" s="1">
        <v>264</v>
      </c>
      <c r="C3389" s="1">
        <v>98</v>
      </c>
      <c r="D3389" s="1">
        <v>84749884</v>
      </c>
      <c r="E3389" s="1" t="s">
        <v>2914</v>
      </c>
      <c r="F3389" s="1" t="s">
        <v>6576</v>
      </c>
      <c r="G3389" s="1" t="s">
        <v>6950</v>
      </c>
      <c r="H3389" s="1">
        <v>82133</v>
      </c>
      <c r="I3389" s="1">
        <v>359</v>
      </c>
      <c r="J3389" s="1" t="s">
        <v>19</v>
      </c>
      <c r="K3389" s="1" t="s">
        <v>20</v>
      </c>
      <c r="L3389" s="1">
        <v>3000000</v>
      </c>
      <c r="M3389" s="1">
        <v>2010</v>
      </c>
      <c r="N3389" s="1">
        <v>5.7</v>
      </c>
    </row>
    <row r="3390" spans="1:14" x14ac:dyDescent="0.25">
      <c r="A3390" s="2" t="s">
        <v>3192</v>
      </c>
      <c r="B3390" s="2">
        <v>94</v>
      </c>
      <c r="C3390" s="2">
        <v>91</v>
      </c>
      <c r="D3390" s="2">
        <v>24788807</v>
      </c>
      <c r="E3390" s="2" t="s">
        <v>872</v>
      </c>
      <c r="F3390" s="2" t="s">
        <v>104</v>
      </c>
      <c r="G3390" s="2" t="s">
        <v>6952</v>
      </c>
      <c r="H3390" s="2">
        <v>21245</v>
      </c>
      <c r="I3390" s="2">
        <v>213</v>
      </c>
      <c r="J3390" s="2" t="s">
        <v>19</v>
      </c>
      <c r="K3390" s="2" t="s">
        <v>31</v>
      </c>
      <c r="L3390" s="2">
        <v>3000000</v>
      </c>
      <c r="M3390" s="2">
        <v>1998</v>
      </c>
      <c r="N3390" s="2">
        <v>7.4</v>
      </c>
    </row>
    <row r="3391" spans="1:14" x14ac:dyDescent="0.25">
      <c r="A3391" s="1" t="s">
        <v>1843</v>
      </c>
      <c r="B3391" s="1">
        <v>215</v>
      </c>
      <c r="C3391" s="1">
        <v>120</v>
      </c>
      <c r="D3391" s="1">
        <v>21244913</v>
      </c>
      <c r="E3391" s="1" t="s">
        <v>6953</v>
      </c>
      <c r="F3391" s="1" t="s">
        <v>1843</v>
      </c>
      <c r="G3391" s="1" t="s">
        <v>6954</v>
      </c>
      <c r="H3391" s="1">
        <v>123090</v>
      </c>
      <c r="I3391" s="1">
        <v>888</v>
      </c>
      <c r="J3391" s="1" t="s">
        <v>19</v>
      </c>
      <c r="K3391" s="1" t="s">
        <v>432</v>
      </c>
      <c r="L3391" s="1">
        <v>4000000</v>
      </c>
      <c r="M3391" s="1">
        <v>2002</v>
      </c>
      <c r="N3391" s="1">
        <v>8</v>
      </c>
    </row>
    <row r="3392" spans="1:14" x14ac:dyDescent="0.25">
      <c r="A3392" s="1" t="s">
        <v>6955</v>
      </c>
      <c r="B3392" s="1">
        <v>138</v>
      </c>
      <c r="C3392" s="1">
        <v>87</v>
      </c>
      <c r="D3392" s="1">
        <v>30000000</v>
      </c>
      <c r="E3392" s="1" t="s">
        <v>3309</v>
      </c>
      <c r="F3392" s="1" t="s">
        <v>6420</v>
      </c>
      <c r="G3392" s="1" t="s">
        <v>6956</v>
      </c>
      <c r="H3392" s="1">
        <v>43485</v>
      </c>
      <c r="I3392" s="1">
        <v>327</v>
      </c>
      <c r="J3392" s="1" t="s">
        <v>19</v>
      </c>
      <c r="K3392" s="1" t="s">
        <v>20</v>
      </c>
      <c r="L3392" s="1">
        <v>2200000</v>
      </c>
      <c r="M3392" s="1">
        <v>1985</v>
      </c>
      <c r="N3392" s="1">
        <v>5.4</v>
      </c>
    </row>
    <row r="3393" spans="1:14" x14ac:dyDescent="0.25">
      <c r="A3393" s="2" t="s">
        <v>5103</v>
      </c>
      <c r="B3393" s="2">
        <v>55</v>
      </c>
      <c r="C3393" s="2">
        <v>117</v>
      </c>
      <c r="D3393" s="2">
        <v>20966644</v>
      </c>
      <c r="E3393" s="2" t="s">
        <v>129</v>
      </c>
      <c r="F3393" s="2" t="s">
        <v>2841</v>
      </c>
      <c r="G3393" s="2" t="s">
        <v>6957</v>
      </c>
      <c r="H3393" s="2">
        <v>29610</v>
      </c>
      <c r="I3393" s="2">
        <v>94</v>
      </c>
      <c r="J3393" s="2" t="s">
        <v>19</v>
      </c>
      <c r="K3393" s="2" t="s">
        <v>31</v>
      </c>
      <c r="L3393" s="2">
        <v>3000000</v>
      </c>
      <c r="M3393" s="2">
        <v>1985</v>
      </c>
      <c r="N3393" s="2">
        <v>7.4</v>
      </c>
    </row>
    <row r="3394" spans="1:14" x14ac:dyDescent="0.25">
      <c r="A3394" s="1" t="s">
        <v>5833</v>
      </c>
      <c r="B3394" s="1">
        <v>361</v>
      </c>
      <c r="C3394" s="1">
        <v>85</v>
      </c>
      <c r="D3394" s="1">
        <v>64423650</v>
      </c>
      <c r="E3394" s="1" t="s">
        <v>2074</v>
      </c>
      <c r="F3394" s="1" t="s">
        <v>3710</v>
      </c>
      <c r="G3394" s="1" t="s">
        <v>6958</v>
      </c>
      <c r="H3394" s="1">
        <v>139329</v>
      </c>
      <c r="I3394" s="1">
        <v>578</v>
      </c>
      <c r="J3394" s="1" t="s">
        <v>19</v>
      </c>
      <c r="K3394" s="1" t="s">
        <v>20</v>
      </c>
      <c r="L3394" s="1">
        <v>3000000</v>
      </c>
      <c r="M3394" s="1">
        <v>2013</v>
      </c>
      <c r="N3394" s="1">
        <v>5.7</v>
      </c>
    </row>
    <row r="3395" spans="1:14" x14ac:dyDescent="0.25">
      <c r="A3395" s="2" t="s">
        <v>1354</v>
      </c>
      <c r="B3395" s="2">
        <v>411</v>
      </c>
      <c r="C3395" s="2">
        <v>110</v>
      </c>
      <c r="D3395" s="2">
        <v>48056940</v>
      </c>
      <c r="E3395" s="2" t="s">
        <v>2396</v>
      </c>
      <c r="F3395" s="2" t="s">
        <v>6959</v>
      </c>
      <c r="G3395" s="2" t="s">
        <v>6960</v>
      </c>
      <c r="H3395" s="2">
        <v>155153</v>
      </c>
      <c r="I3395" s="2">
        <v>524</v>
      </c>
      <c r="J3395" s="2" t="s">
        <v>19</v>
      </c>
      <c r="K3395" s="2" t="s">
        <v>20</v>
      </c>
      <c r="L3395" s="2">
        <v>3000000</v>
      </c>
      <c r="M3395" s="2">
        <v>2012</v>
      </c>
      <c r="N3395" s="2">
        <v>6.8</v>
      </c>
    </row>
    <row r="3396" spans="1:14" x14ac:dyDescent="0.25">
      <c r="A3396" s="1" t="s">
        <v>5294</v>
      </c>
      <c r="B3396" s="1">
        <v>24</v>
      </c>
      <c r="C3396" s="1">
        <v>113</v>
      </c>
      <c r="D3396" s="1">
        <v>19184015</v>
      </c>
      <c r="E3396" s="1" t="s">
        <v>6961</v>
      </c>
      <c r="F3396" s="1" t="s">
        <v>839</v>
      </c>
      <c r="G3396" s="1" t="s">
        <v>6962</v>
      </c>
      <c r="H3396" s="1">
        <v>1466</v>
      </c>
      <c r="I3396" s="1">
        <v>35</v>
      </c>
      <c r="J3396" s="1" t="s">
        <v>19</v>
      </c>
      <c r="K3396" s="1" t="s">
        <v>20</v>
      </c>
      <c r="L3396" s="1">
        <v>3000000</v>
      </c>
      <c r="M3396" s="1">
        <v>2002</v>
      </c>
      <c r="N3396" s="1">
        <v>5.4</v>
      </c>
    </row>
    <row r="3397" spans="1:14" x14ac:dyDescent="0.25">
      <c r="A3397" s="2" t="s">
        <v>3207</v>
      </c>
      <c r="B3397" s="2">
        <v>35</v>
      </c>
      <c r="C3397" s="2">
        <v>98</v>
      </c>
      <c r="D3397" s="2">
        <v>24629916</v>
      </c>
      <c r="E3397" s="2" t="s">
        <v>3327</v>
      </c>
      <c r="F3397" s="2" t="s">
        <v>2094</v>
      </c>
      <c r="G3397" s="2" t="s">
        <v>6963</v>
      </c>
      <c r="H3397" s="2">
        <v>12942</v>
      </c>
      <c r="I3397" s="2">
        <v>34</v>
      </c>
      <c r="J3397" s="2" t="s">
        <v>19</v>
      </c>
      <c r="K3397" s="2" t="s">
        <v>20</v>
      </c>
      <c r="L3397" s="2">
        <v>3000000</v>
      </c>
      <c r="M3397" s="2">
        <v>1997</v>
      </c>
      <c r="N3397" s="2">
        <v>5.0999999999999996</v>
      </c>
    </row>
    <row r="3398" spans="1:14" x14ac:dyDescent="0.25">
      <c r="A3398" s="2" t="s">
        <v>6964</v>
      </c>
      <c r="B3398" s="2">
        <v>158</v>
      </c>
      <c r="C3398" s="2">
        <v>86</v>
      </c>
      <c r="D3398" s="2">
        <v>19472057</v>
      </c>
      <c r="E3398" s="2" t="s">
        <v>2571</v>
      </c>
      <c r="F3398" s="2" t="s">
        <v>561</v>
      </c>
      <c r="G3398" s="2" t="s">
        <v>6965</v>
      </c>
      <c r="H3398" s="2">
        <v>25332</v>
      </c>
      <c r="I3398" s="2">
        <v>307</v>
      </c>
      <c r="J3398" s="2" t="s">
        <v>19</v>
      </c>
      <c r="K3398" s="2" t="s">
        <v>20</v>
      </c>
      <c r="L3398" s="2">
        <v>3000000</v>
      </c>
      <c r="M3398" s="2">
        <v>1986</v>
      </c>
      <c r="N3398" s="2">
        <v>5.9</v>
      </c>
    </row>
    <row r="3399" spans="1:14" x14ac:dyDescent="0.25">
      <c r="A3399" s="1" t="s">
        <v>3906</v>
      </c>
      <c r="B3399" s="1">
        <v>122</v>
      </c>
      <c r="C3399" s="1">
        <v>161</v>
      </c>
      <c r="D3399" s="1">
        <v>27200000</v>
      </c>
      <c r="E3399" s="1" t="s">
        <v>1631</v>
      </c>
      <c r="F3399" s="1" t="s">
        <v>6500</v>
      </c>
      <c r="G3399" s="1" t="s">
        <v>6966</v>
      </c>
      <c r="H3399" s="1">
        <v>149444</v>
      </c>
      <c r="I3399" s="1">
        <v>273</v>
      </c>
      <c r="J3399" s="1" t="s">
        <v>19</v>
      </c>
      <c r="K3399" s="1" t="s">
        <v>31</v>
      </c>
      <c r="L3399" s="1">
        <v>3000000</v>
      </c>
      <c r="M3399" s="1">
        <v>1957</v>
      </c>
      <c r="N3399" s="1">
        <v>8.1999999999999993</v>
      </c>
    </row>
    <row r="3400" spans="1:14" x14ac:dyDescent="0.25">
      <c r="A3400" s="2" t="s">
        <v>2530</v>
      </c>
      <c r="B3400" s="2">
        <v>16</v>
      </c>
      <c r="C3400" s="2">
        <v>100</v>
      </c>
      <c r="D3400" s="2">
        <v>15369573</v>
      </c>
      <c r="E3400" s="2" t="s">
        <v>979</v>
      </c>
      <c r="F3400" s="2" t="s">
        <v>1482</v>
      </c>
      <c r="G3400" s="2" t="s">
        <v>6967</v>
      </c>
      <c r="H3400" s="2">
        <v>2580</v>
      </c>
      <c r="I3400" s="2">
        <v>54</v>
      </c>
      <c r="J3400" s="2" t="s">
        <v>19</v>
      </c>
      <c r="K3400" s="2" t="s">
        <v>20</v>
      </c>
      <c r="L3400" s="2">
        <v>3000000</v>
      </c>
      <c r="M3400" s="2">
        <v>1990</v>
      </c>
      <c r="N3400" s="2">
        <v>5.3</v>
      </c>
    </row>
    <row r="3401" spans="1:14" x14ac:dyDescent="0.25">
      <c r="A3401" s="1" t="s">
        <v>6968</v>
      </c>
      <c r="B3401" s="1">
        <v>112</v>
      </c>
      <c r="C3401" s="1">
        <v>91</v>
      </c>
      <c r="D3401" s="1">
        <v>15935068</v>
      </c>
      <c r="E3401" s="1" t="s">
        <v>4148</v>
      </c>
      <c r="F3401" s="1" t="s">
        <v>5407</v>
      </c>
      <c r="G3401" s="1" t="s">
        <v>6969</v>
      </c>
      <c r="H3401" s="1">
        <v>19331</v>
      </c>
      <c r="I3401" s="1">
        <v>317</v>
      </c>
      <c r="J3401" s="1" t="s">
        <v>19</v>
      </c>
      <c r="K3401" s="1" t="s">
        <v>20</v>
      </c>
      <c r="L3401" s="1">
        <v>2500000</v>
      </c>
      <c r="M3401" s="1">
        <v>1993</v>
      </c>
      <c r="N3401" s="1">
        <v>4.3</v>
      </c>
    </row>
    <row r="3402" spans="1:14" x14ac:dyDescent="0.25">
      <c r="A3402" s="1" t="s">
        <v>822</v>
      </c>
      <c r="B3402" s="1">
        <v>114</v>
      </c>
      <c r="C3402" s="1">
        <v>100</v>
      </c>
      <c r="D3402" s="1">
        <v>11694528</v>
      </c>
      <c r="E3402" s="1" t="s">
        <v>6970</v>
      </c>
      <c r="F3402" s="1" t="s">
        <v>198</v>
      </c>
      <c r="G3402" s="1" t="s">
        <v>6971</v>
      </c>
      <c r="H3402" s="1">
        <v>7721</v>
      </c>
      <c r="I3402" s="1">
        <v>72</v>
      </c>
      <c r="J3402" s="1" t="s">
        <v>19</v>
      </c>
      <c r="K3402" s="1" t="s">
        <v>20</v>
      </c>
      <c r="L3402" s="1">
        <v>3000000</v>
      </c>
      <c r="M3402" s="1">
        <v>2005</v>
      </c>
      <c r="N3402" s="1">
        <v>7.2</v>
      </c>
    </row>
    <row r="3403" spans="1:14" x14ac:dyDescent="0.25">
      <c r="A3403" s="2" t="s">
        <v>6972</v>
      </c>
      <c r="B3403" s="2">
        <v>49</v>
      </c>
      <c r="C3403" s="2">
        <v>84</v>
      </c>
      <c r="D3403" s="2">
        <v>10017041</v>
      </c>
      <c r="E3403" s="2" t="s">
        <v>916</v>
      </c>
      <c r="F3403" s="2" t="s">
        <v>2730</v>
      </c>
      <c r="G3403" s="2" t="s">
        <v>6973</v>
      </c>
      <c r="H3403" s="2">
        <v>8265</v>
      </c>
      <c r="I3403" s="2">
        <v>20</v>
      </c>
      <c r="J3403" s="2" t="s">
        <v>19</v>
      </c>
      <c r="K3403" s="2" t="s">
        <v>20</v>
      </c>
      <c r="L3403" s="2">
        <v>3000000</v>
      </c>
      <c r="M3403" s="2">
        <v>2009</v>
      </c>
      <c r="N3403" s="2">
        <v>5.9</v>
      </c>
    </row>
    <row r="3404" spans="1:14" x14ac:dyDescent="0.25">
      <c r="A3404" s="2" t="s">
        <v>6974</v>
      </c>
      <c r="B3404" s="2">
        <v>37</v>
      </c>
      <c r="C3404" s="2">
        <v>99</v>
      </c>
      <c r="D3404" s="2">
        <v>7059537</v>
      </c>
      <c r="E3404" s="2" t="s">
        <v>872</v>
      </c>
      <c r="F3404" s="2" t="s">
        <v>2536</v>
      </c>
      <c r="G3404" s="2" t="s">
        <v>6975</v>
      </c>
      <c r="H3404" s="2">
        <v>8279</v>
      </c>
      <c r="I3404" s="2">
        <v>101</v>
      </c>
      <c r="J3404" s="2" t="s">
        <v>19</v>
      </c>
      <c r="K3404" s="2" t="s">
        <v>20</v>
      </c>
      <c r="L3404" s="2">
        <v>3000000</v>
      </c>
      <c r="M3404" s="2">
        <v>2006</v>
      </c>
      <c r="N3404" s="2">
        <v>3</v>
      </c>
    </row>
    <row r="3405" spans="1:14" x14ac:dyDescent="0.25">
      <c r="A3405" s="1" t="s">
        <v>3937</v>
      </c>
      <c r="B3405" s="1">
        <v>405</v>
      </c>
      <c r="C3405" s="1">
        <v>109</v>
      </c>
      <c r="D3405" s="1">
        <v>8114507</v>
      </c>
      <c r="E3405" s="1" t="s">
        <v>129</v>
      </c>
      <c r="F3405" s="1" t="s">
        <v>6976</v>
      </c>
      <c r="G3405" s="1" t="s">
        <v>6977</v>
      </c>
      <c r="H3405" s="1">
        <v>95362</v>
      </c>
      <c r="I3405" s="1">
        <v>270</v>
      </c>
      <c r="J3405" s="1" t="s">
        <v>19</v>
      </c>
      <c r="K3405" s="1" t="s">
        <v>20</v>
      </c>
      <c r="L3405" s="1">
        <v>3000000</v>
      </c>
      <c r="M3405" s="1">
        <v>2013</v>
      </c>
      <c r="N3405" s="1">
        <v>7.9</v>
      </c>
    </row>
    <row r="3406" spans="1:14" x14ac:dyDescent="0.25">
      <c r="A3406" s="2" t="s">
        <v>6978</v>
      </c>
      <c r="B3406" s="2">
        <v>29</v>
      </c>
      <c r="C3406" s="2">
        <v>95</v>
      </c>
      <c r="D3406" s="2">
        <v>7888703</v>
      </c>
      <c r="E3406" s="2" t="s">
        <v>1396</v>
      </c>
      <c r="F3406" s="2" t="s">
        <v>6979</v>
      </c>
      <c r="G3406" s="2" t="s">
        <v>6980</v>
      </c>
      <c r="H3406" s="2">
        <v>8465</v>
      </c>
      <c r="I3406" s="2">
        <v>65</v>
      </c>
      <c r="J3406" s="2" t="s">
        <v>19</v>
      </c>
      <c r="K3406" s="2" t="s">
        <v>20</v>
      </c>
      <c r="L3406" s="2">
        <v>3000000</v>
      </c>
      <c r="M3406" s="2">
        <v>1987</v>
      </c>
      <c r="N3406" s="2">
        <v>3.2</v>
      </c>
    </row>
    <row r="3407" spans="1:14" x14ac:dyDescent="0.25">
      <c r="A3407" s="1" t="s">
        <v>6648</v>
      </c>
      <c r="B3407" s="1">
        <v>81</v>
      </c>
      <c r="C3407" s="1">
        <v>97</v>
      </c>
      <c r="D3407" s="1">
        <v>7282851</v>
      </c>
      <c r="E3407" s="1" t="s">
        <v>2068</v>
      </c>
      <c r="F3407" s="1" t="s">
        <v>6981</v>
      </c>
      <c r="G3407" s="1" t="s">
        <v>6982</v>
      </c>
      <c r="H3407" s="1">
        <v>9502</v>
      </c>
      <c r="I3407" s="1">
        <v>100</v>
      </c>
      <c r="J3407" s="1" t="s">
        <v>19</v>
      </c>
      <c r="K3407" s="1" t="s">
        <v>20</v>
      </c>
      <c r="L3407" s="1">
        <v>3000000</v>
      </c>
      <c r="M3407" s="1">
        <v>1988</v>
      </c>
      <c r="N3407" s="1">
        <v>6.5</v>
      </c>
    </row>
    <row r="3408" spans="1:14" x14ac:dyDescent="0.25">
      <c r="A3408" s="1" t="s">
        <v>6983</v>
      </c>
      <c r="B3408" s="1">
        <v>75</v>
      </c>
      <c r="C3408" s="1">
        <v>90</v>
      </c>
      <c r="D3408" s="1">
        <v>5844929</v>
      </c>
      <c r="E3408" s="1" t="s">
        <v>1289</v>
      </c>
      <c r="F3408" s="1" t="s">
        <v>361</v>
      </c>
      <c r="G3408" s="1" t="s">
        <v>6984</v>
      </c>
      <c r="H3408" s="1">
        <v>6000</v>
      </c>
      <c r="I3408" s="1">
        <v>109</v>
      </c>
      <c r="J3408" s="1" t="s">
        <v>19</v>
      </c>
      <c r="K3408" s="1" t="s">
        <v>20</v>
      </c>
      <c r="L3408" s="1">
        <v>3000000</v>
      </c>
      <c r="M3408" s="1">
        <v>2002</v>
      </c>
      <c r="N3408" s="1">
        <v>7</v>
      </c>
    </row>
    <row r="3409" spans="1:14" x14ac:dyDescent="0.25">
      <c r="A3409" s="2" t="s">
        <v>6985</v>
      </c>
      <c r="B3409" s="2">
        <v>82</v>
      </c>
      <c r="C3409" s="2">
        <v>96</v>
      </c>
      <c r="D3409" s="2">
        <v>4170647</v>
      </c>
      <c r="E3409" s="2" t="s">
        <v>1289</v>
      </c>
      <c r="F3409" s="2" t="s">
        <v>800</v>
      </c>
      <c r="G3409" s="2" t="s">
        <v>6986</v>
      </c>
      <c r="H3409" s="2">
        <v>14548</v>
      </c>
      <c r="I3409" s="2">
        <v>161</v>
      </c>
      <c r="J3409" s="2" t="s">
        <v>19</v>
      </c>
      <c r="K3409" s="2" t="s">
        <v>31</v>
      </c>
      <c r="L3409" s="2">
        <v>1900000</v>
      </c>
      <c r="M3409" s="2">
        <v>1999</v>
      </c>
      <c r="N3409" s="2">
        <v>6.9</v>
      </c>
    </row>
    <row r="3410" spans="1:14" x14ac:dyDescent="0.25">
      <c r="A3410" s="1" t="s">
        <v>6987</v>
      </c>
      <c r="B3410" s="1">
        <v>48</v>
      </c>
      <c r="C3410" s="1">
        <v>82</v>
      </c>
      <c r="D3410" s="1">
        <v>4142507</v>
      </c>
      <c r="E3410" s="1" t="s">
        <v>877</v>
      </c>
      <c r="F3410" s="1" t="s">
        <v>6988</v>
      </c>
      <c r="G3410" s="1" t="s">
        <v>6989</v>
      </c>
      <c r="H3410" s="1">
        <v>3665</v>
      </c>
      <c r="I3410" s="1">
        <v>81</v>
      </c>
      <c r="J3410" s="1" t="s">
        <v>19</v>
      </c>
      <c r="K3410" s="1" t="s">
        <v>20</v>
      </c>
      <c r="L3410" s="1">
        <v>3000000</v>
      </c>
      <c r="M3410" s="1">
        <v>2000</v>
      </c>
      <c r="N3410" s="1">
        <v>4.4000000000000004</v>
      </c>
    </row>
    <row r="3411" spans="1:14" x14ac:dyDescent="0.25">
      <c r="A3411" s="2" t="s">
        <v>4330</v>
      </c>
      <c r="B3411" s="2">
        <v>33</v>
      </c>
      <c r="C3411" s="2">
        <v>109</v>
      </c>
      <c r="D3411" s="2">
        <v>4109095</v>
      </c>
      <c r="E3411" s="2" t="s">
        <v>6990</v>
      </c>
      <c r="F3411" s="2" t="s">
        <v>1722</v>
      </c>
      <c r="G3411" s="2" t="s">
        <v>6991</v>
      </c>
      <c r="H3411" s="2">
        <v>8239</v>
      </c>
      <c r="I3411" s="2">
        <v>92</v>
      </c>
      <c r="J3411" s="2" t="s">
        <v>19</v>
      </c>
      <c r="K3411" s="2" t="s">
        <v>20</v>
      </c>
      <c r="L3411" s="2">
        <v>3000000</v>
      </c>
      <c r="M3411" s="2">
        <v>1996</v>
      </c>
      <c r="N3411" s="2">
        <v>6</v>
      </c>
    </row>
    <row r="3412" spans="1:14" x14ac:dyDescent="0.25">
      <c r="A3412" s="1" t="s">
        <v>6992</v>
      </c>
      <c r="B3412" s="1">
        <v>22</v>
      </c>
      <c r="C3412" s="1">
        <v>98</v>
      </c>
      <c r="D3412" s="1">
        <v>3902679</v>
      </c>
      <c r="E3412" s="1" t="s">
        <v>3309</v>
      </c>
      <c r="F3412" s="1" t="s">
        <v>2841</v>
      </c>
      <c r="G3412" s="1" t="s">
        <v>6993</v>
      </c>
      <c r="H3412" s="1">
        <v>3943</v>
      </c>
      <c r="I3412" s="1">
        <v>49</v>
      </c>
      <c r="J3412" s="1" t="s">
        <v>19</v>
      </c>
      <c r="K3412" s="1" t="s">
        <v>20</v>
      </c>
      <c r="L3412" s="1">
        <v>3000000</v>
      </c>
      <c r="M3412" s="1">
        <v>1993</v>
      </c>
      <c r="N3412" s="1">
        <v>5.3</v>
      </c>
    </row>
    <row r="3413" spans="1:14" x14ac:dyDescent="0.25">
      <c r="A3413" s="2" t="s">
        <v>6994</v>
      </c>
      <c r="B3413" s="2">
        <v>30</v>
      </c>
      <c r="C3413" s="2">
        <v>95</v>
      </c>
      <c r="D3413" s="2">
        <v>3559990</v>
      </c>
      <c r="E3413" s="2" t="s">
        <v>557</v>
      </c>
      <c r="F3413" s="2" t="s">
        <v>2722</v>
      </c>
      <c r="G3413" s="2" t="s">
        <v>6995</v>
      </c>
      <c r="H3413" s="2">
        <v>8005</v>
      </c>
      <c r="I3413" s="2">
        <v>49</v>
      </c>
      <c r="J3413" s="2" t="s">
        <v>19</v>
      </c>
      <c r="K3413" s="2" t="s">
        <v>20</v>
      </c>
      <c r="L3413" s="2">
        <v>3000000</v>
      </c>
      <c r="M3413" s="2">
        <v>1997</v>
      </c>
      <c r="N3413" s="2">
        <v>5.3</v>
      </c>
    </row>
    <row r="3414" spans="1:14" x14ac:dyDescent="0.25">
      <c r="A3414" s="2" t="s">
        <v>6996</v>
      </c>
      <c r="B3414" s="2">
        <v>79</v>
      </c>
      <c r="C3414" s="2">
        <v>104</v>
      </c>
      <c r="D3414" s="2">
        <v>3287435</v>
      </c>
      <c r="E3414" s="2" t="s">
        <v>1671</v>
      </c>
      <c r="F3414" s="2" t="s">
        <v>374</v>
      </c>
      <c r="G3414" s="2" t="s">
        <v>6997</v>
      </c>
      <c r="H3414" s="2">
        <v>8603</v>
      </c>
      <c r="I3414" s="2">
        <v>115</v>
      </c>
      <c r="J3414" s="2" t="s">
        <v>19</v>
      </c>
      <c r="K3414" s="2" t="s">
        <v>20</v>
      </c>
      <c r="L3414" s="2">
        <v>4500000</v>
      </c>
      <c r="M3414" s="2">
        <v>2001</v>
      </c>
      <c r="N3414" s="2">
        <v>7.1</v>
      </c>
    </row>
    <row r="3415" spans="1:14" x14ac:dyDescent="0.25">
      <c r="A3415" s="1" t="s">
        <v>6998</v>
      </c>
      <c r="B3415" s="1">
        <v>49</v>
      </c>
      <c r="C3415" s="1">
        <v>87</v>
      </c>
      <c r="D3415" s="1">
        <v>3071947</v>
      </c>
      <c r="E3415" s="1" t="s">
        <v>2737</v>
      </c>
      <c r="F3415" s="1" t="s">
        <v>2535</v>
      </c>
      <c r="G3415" s="1" t="s">
        <v>6999</v>
      </c>
      <c r="H3415" s="1">
        <v>18711</v>
      </c>
      <c r="I3415" s="1">
        <v>183</v>
      </c>
      <c r="J3415" s="1" t="s">
        <v>19</v>
      </c>
      <c r="K3415" s="1" t="s">
        <v>20</v>
      </c>
      <c r="L3415" s="1">
        <v>3500000</v>
      </c>
      <c r="M3415" s="1">
        <v>1999</v>
      </c>
      <c r="N3415" s="1">
        <v>5.4</v>
      </c>
    </row>
    <row r="3416" spans="1:14" x14ac:dyDescent="0.25">
      <c r="A3416" s="2" t="s">
        <v>5415</v>
      </c>
      <c r="B3416" s="2">
        <v>42</v>
      </c>
      <c r="C3416" s="2">
        <v>108</v>
      </c>
      <c r="D3416" s="2">
        <v>2961991</v>
      </c>
      <c r="E3416" s="2" t="s">
        <v>817</v>
      </c>
      <c r="F3416" s="2" t="s">
        <v>258</v>
      </c>
      <c r="G3416" s="2" t="s">
        <v>7000</v>
      </c>
      <c r="H3416" s="2">
        <v>15885</v>
      </c>
      <c r="I3416" s="2">
        <v>78</v>
      </c>
      <c r="J3416" s="2" t="s">
        <v>19</v>
      </c>
      <c r="K3416" s="2" t="s">
        <v>20</v>
      </c>
      <c r="L3416" s="2">
        <v>3300000</v>
      </c>
      <c r="M3416" s="2">
        <v>1996</v>
      </c>
      <c r="N3416" s="2">
        <v>6.9</v>
      </c>
    </row>
    <row r="3417" spans="1:14" x14ac:dyDescent="0.25">
      <c r="A3417" s="2" t="s">
        <v>460</v>
      </c>
      <c r="B3417" s="2">
        <v>152</v>
      </c>
      <c r="C3417" s="2">
        <v>94</v>
      </c>
      <c r="D3417" s="2">
        <v>2912363</v>
      </c>
      <c r="E3417" s="2" t="s">
        <v>1007</v>
      </c>
      <c r="F3417" s="2" t="s">
        <v>3451</v>
      </c>
      <c r="G3417" s="2" t="s">
        <v>7001</v>
      </c>
      <c r="H3417" s="2">
        <v>25063</v>
      </c>
      <c r="I3417" s="2">
        <v>177</v>
      </c>
      <c r="J3417" s="2" t="s">
        <v>7003</v>
      </c>
      <c r="K3417" s="2" t="s">
        <v>31</v>
      </c>
      <c r="L3417" s="2">
        <v>3000000</v>
      </c>
      <c r="M3417" s="2">
        <v>2005</v>
      </c>
      <c r="N3417" s="2">
        <v>7.3</v>
      </c>
    </row>
    <row r="3418" spans="1:14" x14ac:dyDescent="0.25">
      <c r="A3418" s="1" t="s">
        <v>6754</v>
      </c>
      <c r="B3418" s="1">
        <v>148</v>
      </c>
      <c r="C3418" s="1">
        <v>134</v>
      </c>
      <c r="D3418" s="1">
        <v>3000000</v>
      </c>
      <c r="E3418" s="1" t="s">
        <v>1289</v>
      </c>
      <c r="F3418" s="1" t="s">
        <v>391</v>
      </c>
      <c r="G3418" s="1" t="s">
        <v>7004</v>
      </c>
      <c r="H3418" s="1">
        <v>55329</v>
      </c>
      <c r="I3418" s="1">
        <v>499</v>
      </c>
      <c r="J3418" s="1" t="s">
        <v>19</v>
      </c>
      <c r="K3418" s="1" t="s">
        <v>20</v>
      </c>
      <c r="L3418" s="1">
        <v>3000000</v>
      </c>
      <c r="M3418" s="1">
        <v>1998</v>
      </c>
      <c r="N3418" s="1">
        <v>7.8</v>
      </c>
    </row>
    <row r="3419" spans="1:14" x14ac:dyDescent="0.25">
      <c r="A3419" s="2" t="s">
        <v>4268</v>
      </c>
      <c r="B3419" s="2">
        <v>23</v>
      </c>
      <c r="C3419" s="2">
        <v>89</v>
      </c>
      <c r="D3419" s="2">
        <v>2223990</v>
      </c>
      <c r="E3419" s="2" t="s">
        <v>6572</v>
      </c>
      <c r="F3419" s="2" t="s">
        <v>4082</v>
      </c>
      <c r="G3419" s="2" t="s">
        <v>7005</v>
      </c>
      <c r="H3419" s="2">
        <v>761</v>
      </c>
      <c r="I3419" s="2">
        <v>14</v>
      </c>
      <c r="J3419" s="2" t="s">
        <v>19</v>
      </c>
      <c r="K3419" s="2" t="s">
        <v>20</v>
      </c>
      <c r="L3419" s="2">
        <v>3000000</v>
      </c>
      <c r="M3419" s="2">
        <v>2003</v>
      </c>
      <c r="N3419" s="2">
        <v>6.6</v>
      </c>
    </row>
    <row r="3420" spans="1:14" x14ac:dyDescent="0.25">
      <c r="A3420" s="1" t="s">
        <v>3203</v>
      </c>
      <c r="B3420" s="1">
        <v>254</v>
      </c>
      <c r="C3420" s="1">
        <v>102</v>
      </c>
      <c r="D3420" s="1">
        <v>1821983</v>
      </c>
      <c r="E3420" s="1" t="s">
        <v>7006</v>
      </c>
      <c r="F3420" s="1" t="s">
        <v>24</v>
      </c>
      <c r="G3420" s="1" t="s">
        <v>7007</v>
      </c>
      <c r="H3420" s="1">
        <v>31089</v>
      </c>
      <c r="I3420" s="1">
        <v>261</v>
      </c>
      <c r="J3420" s="1" t="s">
        <v>19</v>
      </c>
      <c r="K3420" s="1" t="s">
        <v>20</v>
      </c>
      <c r="L3420" s="1">
        <v>3000000</v>
      </c>
      <c r="M3420" s="1">
        <v>2014</v>
      </c>
      <c r="N3420" s="1">
        <v>5.4</v>
      </c>
    </row>
    <row r="3421" spans="1:14" x14ac:dyDescent="0.25">
      <c r="A3421" s="2" t="s">
        <v>5703</v>
      </c>
      <c r="B3421" s="2">
        <v>305</v>
      </c>
      <c r="C3421" s="2">
        <v>120</v>
      </c>
      <c r="D3421" s="2">
        <v>2181290</v>
      </c>
      <c r="E3421" s="2" t="s">
        <v>1001</v>
      </c>
      <c r="F3421" s="2" t="s">
        <v>5584</v>
      </c>
      <c r="G3421" s="2" t="s">
        <v>7008</v>
      </c>
      <c r="H3421" s="2">
        <v>356181</v>
      </c>
      <c r="I3421" s="2">
        <v>809</v>
      </c>
      <c r="J3421" s="2" t="s">
        <v>5144</v>
      </c>
      <c r="K3421" s="2" t="s">
        <v>2626</v>
      </c>
      <c r="L3421" s="2">
        <v>3000000</v>
      </c>
      <c r="M3421" s="2">
        <v>2003</v>
      </c>
      <c r="N3421" s="2">
        <v>8.4</v>
      </c>
    </row>
    <row r="3422" spans="1:14" x14ac:dyDescent="0.25">
      <c r="A3422" s="1" t="s">
        <v>7009</v>
      </c>
      <c r="B3422" s="1">
        <v>19</v>
      </c>
      <c r="C3422" s="1">
        <v>110</v>
      </c>
      <c r="D3422" s="1">
        <v>2848578</v>
      </c>
      <c r="E3422" s="1" t="s">
        <v>3208</v>
      </c>
      <c r="F3422" s="1" t="s">
        <v>7010</v>
      </c>
      <c r="G3422" s="1" t="s">
        <v>7011</v>
      </c>
      <c r="H3422" s="1">
        <v>3942</v>
      </c>
      <c r="I3422" s="1">
        <v>65</v>
      </c>
      <c r="J3422" s="1" t="s">
        <v>19</v>
      </c>
      <c r="K3422" s="1" t="s">
        <v>20</v>
      </c>
      <c r="L3422" s="1">
        <v>3500000</v>
      </c>
      <c r="M3422" s="1">
        <v>2010</v>
      </c>
      <c r="N3422" s="1">
        <v>6.3</v>
      </c>
    </row>
    <row r="3423" spans="1:14" x14ac:dyDescent="0.25">
      <c r="A3423" s="2" t="s">
        <v>7012</v>
      </c>
      <c r="B3423" s="2">
        <v>272</v>
      </c>
      <c r="C3423" s="2">
        <v>86</v>
      </c>
      <c r="D3423" s="2">
        <v>703002</v>
      </c>
      <c r="E3423" s="2" t="s">
        <v>906</v>
      </c>
      <c r="F3423" s="2" t="s">
        <v>2526</v>
      </c>
      <c r="G3423" s="2" t="s">
        <v>7013</v>
      </c>
      <c r="H3423" s="2">
        <v>37495</v>
      </c>
      <c r="I3423" s="2">
        <v>230</v>
      </c>
      <c r="J3423" s="2" t="s">
        <v>19</v>
      </c>
      <c r="K3423" s="2" t="s">
        <v>162</v>
      </c>
      <c r="L3423" s="2">
        <v>3000000</v>
      </c>
      <c r="M3423" s="2">
        <v>2011</v>
      </c>
      <c r="N3423" s="2">
        <v>6.1</v>
      </c>
    </row>
    <row r="3424" spans="1:14" x14ac:dyDescent="0.25">
      <c r="A3424" s="1" t="s">
        <v>7014</v>
      </c>
      <c r="B3424" s="1">
        <v>5</v>
      </c>
      <c r="C3424" s="1">
        <v>101</v>
      </c>
      <c r="D3424" s="1">
        <v>3105269</v>
      </c>
      <c r="E3424" s="1" t="s">
        <v>1106</v>
      </c>
      <c r="F3424" s="1" t="s">
        <v>1593</v>
      </c>
      <c r="G3424" s="1" t="s">
        <v>7015</v>
      </c>
      <c r="H3424" s="1">
        <v>368</v>
      </c>
      <c r="I3424" s="1">
        <v>8</v>
      </c>
      <c r="J3424" s="1" t="s">
        <v>19</v>
      </c>
      <c r="K3424" s="1" t="s">
        <v>1447</v>
      </c>
      <c r="L3424" s="1">
        <v>3000000</v>
      </c>
      <c r="M3424" s="1">
        <v>2016</v>
      </c>
      <c r="N3424" s="1">
        <v>5</v>
      </c>
    </row>
    <row r="3425" spans="1:14" x14ac:dyDescent="0.25">
      <c r="A3425" s="1" t="s">
        <v>7018</v>
      </c>
      <c r="B3425" s="1">
        <v>156</v>
      </c>
      <c r="C3425" s="1">
        <v>87</v>
      </c>
      <c r="D3425" s="1">
        <v>418268</v>
      </c>
      <c r="E3425" s="1" t="s">
        <v>877</v>
      </c>
      <c r="F3425" s="1" t="s">
        <v>49</v>
      </c>
      <c r="G3425" s="1" t="s">
        <v>7019</v>
      </c>
      <c r="H3425" s="1">
        <v>37156</v>
      </c>
      <c r="I3425" s="1">
        <v>129</v>
      </c>
      <c r="J3425" s="1" t="s">
        <v>19</v>
      </c>
      <c r="K3425" s="1" t="s">
        <v>20</v>
      </c>
      <c r="L3425" s="1">
        <v>3000000</v>
      </c>
      <c r="M3425" s="1">
        <v>2012</v>
      </c>
      <c r="N3425" s="1">
        <v>5.3</v>
      </c>
    </row>
    <row r="3426" spans="1:14" x14ac:dyDescent="0.25">
      <c r="A3426" s="2" t="s">
        <v>795</v>
      </c>
      <c r="B3426" s="2">
        <v>82</v>
      </c>
      <c r="C3426" s="2">
        <v>93</v>
      </c>
      <c r="D3426" s="2">
        <v>200803</v>
      </c>
      <c r="E3426" s="2" t="s">
        <v>872</v>
      </c>
      <c r="F3426" s="2" t="s">
        <v>5904</v>
      </c>
      <c r="G3426" s="2" t="s">
        <v>7020</v>
      </c>
      <c r="H3426" s="2">
        <v>7988</v>
      </c>
      <c r="I3426" s="2">
        <v>71</v>
      </c>
      <c r="J3426" s="2" t="s">
        <v>19</v>
      </c>
      <c r="K3426" s="2" t="s">
        <v>20</v>
      </c>
      <c r="L3426" s="2">
        <v>3000000</v>
      </c>
      <c r="M3426" s="2">
        <v>2012</v>
      </c>
      <c r="N3426" s="2">
        <v>5.3</v>
      </c>
    </row>
    <row r="3427" spans="1:14" x14ac:dyDescent="0.25">
      <c r="A3427" s="1" t="s">
        <v>1058</v>
      </c>
      <c r="B3427" s="1">
        <v>175</v>
      </c>
      <c r="C3427" s="1">
        <v>111</v>
      </c>
      <c r="D3427" s="1">
        <v>33631221</v>
      </c>
      <c r="E3427" s="1" t="s">
        <v>1100</v>
      </c>
      <c r="F3427" s="1" t="s">
        <v>3535</v>
      </c>
      <c r="G3427" s="1" t="s">
        <v>4133</v>
      </c>
      <c r="H3427" s="1">
        <v>48562</v>
      </c>
      <c r="I3427" s="1">
        <v>145</v>
      </c>
      <c r="J3427" s="1" t="s">
        <v>19</v>
      </c>
      <c r="K3427" s="1" t="s">
        <v>20</v>
      </c>
      <c r="L3427" s="1">
        <v>25000000</v>
      </c>
      <c r="M3427" s="1">
        <v>2014</v>
      </c>
      <c r="N3427" s="1">
        <v>6</v>
      </c>
    </row>
    <row r="3428" spans="1:14" x14ac:dyDescent="0.25">
      <c r="A3428" s="1" t="s">
        <v>5721</v>
      </c>
      <c r="B3428" s="1">
        <v>40</v>
      </c>
      <c r="C3428" s="1">
        <v>98</v>
      </c>
      <c r="D3428" s="1">
        <v>95016</v>
      </c>
      <c r="E3428" s="1" t="s">
        <v>2139</v>
      </c>
      <c r="F3428" s="1" t="s">
        <v>5715</v>
      </c>
      <c r="G3428" s="1" t="s">
        <v>7021</v>
      </c>
      <c r="H3428" s="1">
        <v>11074</v>
      </c>
      <c r="I3428" s="1">
        <v>56</v>
      </c>
      <c r="J3428" s="1" t="s">
        <v>3804</v>
      </c>
      <c r="K3428" s="1" t="s">
        <v>432</v>
      </c>
      <c r="L3428" s="1">
        <v>2700000</v>
      </c>
      <c r="M3428" s="1">
        <v>2004</v>
      </c>
      <c r="N3428" s="1">
        <v>7.4</v>
      </c>
    </row>
    <row r="3429" spans="1:14" x14ac:dyDescent="0.25">
      <c r="A3429" s="2" t="s">
        <v>7022</v>
      </c>
      <c r="B3429" s="2">
        <v>8</v>
      </c>
      <c r="C3429" s="2">
        <v>100</v>
      </c>
      <c r="D3429" s="2">
        <v>73678</v>
      </c>
      <c r="E3429" s="2" t="s">
        <v>1022</v>
      </c>
      <c r="F3429" s="2" t="s">
        <v>7023</v>
      </c>
      <c r="G3429" s="2" t="s">
        <v>7024</v>
      </c>
      <c r="H3429" s="2">
        <v>266</v>
      </c>
      <c r="I3429" s="2">
        <v>8</v>
      </c>
      <c r="J3429" s="2" t="s">
        <v>19</v>
      </c>
      <c r="K3429" s="2" t="s">
        <v>20</v>
      </c>
      <c r="L3429" s="2">
        <v>3000000</v>
      </c>
      <c r="M3429" s="2">
        <v>2011</v>
      </c>
      <c r="N3429" s="2">
        <v>5.9</v>
      </c>
    </row>
    <row r="3430" spans="1:14" x14ac:dyDescent="0.25">
      <c r="A3430" s="1" t="s">
        <v>7025</v>
      </c>
      <c r="B3430" s="1">
        <v>63</v>
      </c>
      <c r="C3430" s="1">
        <v>88</v>
      </c>
      <c r="D3430" s="1">
        <v>143000</v>
      </c>
      <c r="E3430" s="1" t="s">
        <v>2571</v>
      </c>
      <c r="F3430" s="1" t="s">
        <v>7026</v>
      </c>
      <c r="G3430" s="1" t="s">
        <v>7027</v>
      </c>
      <c r="H3430" s="1">
        <v>4122</v>
      </c>
      <c r="I3430" s="1">
        <v>48</v>
      </c>
      <c r="J3430" s="1" t="s">
        <v>19</v>
      </c>
      <c r="K3430" s="1" t="s">
        <v>20</v>
      </c>
      <c r="L3430" s="1">
        <v>5000000</v>
      </c>
      <c r="M3430" s="1">
        <v>2009</v>
      </c>
      <c r="N3430" s="1">
        <v>4.0999999999999996</v>
      </c>
    </row>
    <row r="3431" spans="1:14" x14ac:dyDescent="0.25">
      <c r="A3431" s="2" t="s">
        <v>926</v>
      </c>
      <c r="B3431" s="2">
        <v>20</v>
      </c>
      <c r="C3431" s="2">
        <v>97</v>
      </c>
      <c r="D3431" s="2">
        <v>39852</v>
      </c>
      <c r="E3431" s="2" t="s">
        <v>1289</v>
      </c>
      <c r="F3431" s="2" t="s">
        <v>2588</v>
      </c>
      <c r="G3431" s="2" t="s">
        <v>7028</v>
      </c>
      <c r="H3431" s="2">
        <v>1238</v>
      </c>
      <c r="I3431" s="2">
        <v>25</v>
      </c>
      <c r="J3431" s="2" t="s">
        <v>19</v>
      </c>
      <c r="K3431" s="2" t="s">
        <v>20</v>
      </c>
      <c r="L3431" s="2">
        <v>3000000</v>
      </c>
      <c r="M3431" s="2">
        <v>1999</v>
      </c>
      <c r="N3431" s="2">
        <v>6.7</v>
      </c>
    </row>
    <row r="3432" spans="1:14" x14ac:dyDescent="0.25">
      <c r="A3432" s="1" t="s">
        <v>4945</v>
      </c>
      <c r="B3432" s="1">
        <v>174</v>
      </c>
      <c r="C3432" s="1">
        <v>122</v>
      </c>
      <c r="D3432" s="1">
        <v>22000</v>
      </c>
      <c r="E3432" s="1" t="s">
        <v>1355</v>
      </c>
      <c r="F3432" s="1" t="s">
        <v>1490</v>
      </c>
      <c r="G3432" s="1" t="s">
        <v>7029</v>
      </c>
      <c r="H3432" s="1">
        <v>30511</v>
      </c>
      <c r="I3432" s="1">
        <v>226</v>
      </c>
      <c r="J3432" s="1" t="s">
        <v>19</v>
      </c>
      <c r="K3432" s="1" t="s">
        <v>432</v>
      </c>
      <c r="L3432" s="1">
        <v>3000000</v>
      </c>
      <c r="M3432" s="1">
        <v>2011</v>
      </c>
      <c r="N3432" s="1">
        <v>5.8</v>
      </c>
    </row>
    <row r="3433" spans="1:14" x14ac:dyDescent="0.25">
      <c r="A3433" s="1" t="s">
        <v>154</v>
      </c>
      <c r="B3433" s="1">
        <v>451</v>
      </c>
      <c r="C3433" s="1">
        <v>108</v>
      </c>
      <c r="D3433" s="1">
        <v>334185206</v>
      </c>
      <c r="E3433" s="1" t="s">
        <v>120</v>
      </c>
      <c r="F3433" s="1" t="s">
        <v>24</v>
      </c>
      <c r="G3433" s="1" t="s">
        <v>155</v>
      </c>
      <c r="H3433" s="1">
        <v>306336</v>
      </c>
      <c r="I3433" s="1">
        <v>736</v>
      </c>
      <c r="J3433" s="1" t="s">
        <v>19</v>
      </c>
      <c r="K3433" s="1" t="s">
        <v>20</v>
      </c>
      <c r="L3433" s="1">
        <v>200000000</v>
      </c>
      <c r="M3433" s="1">
        <v>2010</v>
      </c>
      <c r="N3433" s="1">
        <v>6.5</v>
      </c>
    </row>
    <row r="3434" spans="1:14" x14ac:dyDescent="0.25">
      <c r="A3434" s="1" t="s">
        <v>7030</v>
      </c>
      <c r="B3434" s="1">
        <v>21</v>
      </c>
      <c r="C3434" s="1">
        <v>96</v>
      </c>
      <c r="D3434" s="1">
        <v>5005</v>
      </c>
      <c r="E3434" s="1" t="s">
        <v>1671</v>
      </c>
      <c r="F3434" s="1" t="s">
        <v>518</v>
      </c>
      <c r="G3434" s="1" t="s">
        <v>7031</v>
      </c>
      <c r="H3434" s="1">
        <v>2280</v>
      </c>
      <c r="I3434" s="1">
        <v>14</v>
      </c>
      <c r="J3434" s="1" t="s">
        <v>19</v>
      </c>
      <c r="K3434" s="1" t="s">
        <v>20</v>
      </c>
      <c r="L3434" s="1">
        <v>3000000</v>
      </c>
      <c r="M3434" s="1">
        <v>2009</v>
      </c>
      <c r="N3434" s="1">
        <v>5.9</v>
      </c>
    </row>
    <row r="3435" spans="1:14" x14ac:dyDescent="0.25">
      <c r="A3435" s="2" t="s">
        <v>480</v>
      </c>
      <c r="B3435" s="2">
        <v>343</v>
      </c>
      <c r="C3435" s="2">
        <v>105</v>
      </c>
      <c r="D3435" s="2">
        <v>201148159</v>
      </c>
      <c r="E3435" s="2" t="s">
        <v>1038</v>
      </c>
      <c r="F3435" s="2" t="s">
        <v>339</v>
      </c>
      <c r="G3435" s="2" t="s">
        <v>1039</v>
      </c>
      <c r="H3435" s="2">
        <v>103749</v>
      </c>
      <c r="I3435" s="2">
        <v>323</v>
      </c>
      <c r="J3435" s="2" t="s">
        <v>19</v>
      </c>
      <c r="K3435" s="2" t="s">
        <v>20</v>
      </c>
      <c r="L3435" s="2">
        <v>95000000</v>
      </c>
      <c r="M3435" s="2">
        <v>2015</v>
      </c>
      <c r="N3435" s="2">
        <v>7</v>
      </c>
    </row>
    <row r="3436" spans="1:14" x14ac:dyDescent="0.25">
      <c r="A3436" s="1" t="s">
        <v>2099</v>
      </c>
      <c r="B3436" s="1">
        <v>71</v>
      </c>
      <c r="C3436" s="1">
        <v>113</v>
      </c>
      <c r="D3436" s="1">
        <v>5595428</v>
      </c>
      <c r="E3436" s="1" t="s">
        <v>1671</v>
      </c>
      <c r="F3436" s="1" t="s">
        <v>6871</v>
      </c>
      <c r="G3436" s="1" t="s">
        <v>7034</v>
      </c>
      <c r="H3436" s="1">
        <v>28951</v>
      </c>
      <c r="I3436" s="1">
        <v>257</v>
      </c>
      <c r="J3436" s="1" t="s">
        <v>5748</v>
      </c>
      <c r="K3436" s="1" t="s">
        <v>6381</v>
      </c>
      <c r="L3436" s="1">
        <v>2900000</v>
      </c>
      <c r="M3436" s="1">
        <v>1998</v>
      </c>
      <c r="N3436" s="1">
        <v>8</v>
      </c>
    </row>
    <row r="3437" spans="1:14" x14ac:dyDescent="0.25">
      <c r="A3437" s="2" t="s">
        <v>7035</v>
      </c>
      <c r="B3437" s="2">
        <v>35</v>
      </c>
      <c r="C3437" s="2">
        <v>105</v>
      </c>
      <c r="D3437" s="2">
        <v>3123749</v>
      </c>
      <c r="E3437" s="2" t="s">
        <v>877</v>
      </c>
      <c r="F3437" s="2" t="s">
        <v>1965</v>
      </c>
      <c r="G3437" s="2" t="s">
        <v>7036</v>
      </c>
      <c r="H3437" s="2">
        <v>746</v>
      </c>
      <c r="I3437" s="2">
        <v>27</v>
      </c>
      <c r="J3437" s="2" t="s">
        <v>19</v>
      </c>
      <c r="K3437" s="2" t="s">
        <v>20</v>
      </c>
      <c r="L3437" s="2">
        <v>1500000</v>
      </c>
      <c r="M3437" s="2">
        <v>2005</v>
      </c>
      <c r="N3437" s="2">
        <v>6.5</v>
      </c>
    </row>
    <row r="3438" spans="1:14" x14ac:dyDescent="0.25">
      <c r="A3438" s="2" t="s">
        <v>7037</v>
      </c>
      <c r="B3438" s="2">
        <v>73</v>
      </c>
      <c r="C3438" s="2">
        <v>93</v>
      </c>
      <c r="D3438" s="2">
        <v>100675</v>
      </c>
      <c r="E3438" s="2" t="s">
        <v>38</v>
      </c>
      <c r="F3438" s="2" t="s">
        <v>7038</v>
      </c>
      <c r="G3438" s="2" t="s">
        <v>7039</v>
      </c>
      <c r="H3438" s="2">
        <v>5695</v>
      </c>
      <c r="I3438" s="2">
        <v>23</v>
      </c>
      <c r="J3438" s="2" t="s">
        <v>19</v>
      </c>
      <c r="K3438" s="2" t="s">
        <v>20</v>
      </c>
      <c r="L3438" s="2">
        <v>3000000</v>
      </c>
      <c r="M3438" s="2">
        <v>2010</v>
      </c>
      <c r="N3438" s="2">
        <v>6.4</v>
      </c>
    </row>
    <row r="3439" spans="1:14" x14ac:dyDescent="0.25">
      <c r="A3439" s="2" t="s">
        <v>3337</v>
      </c>
      <c r="B3439" s="2">
        <v>251</v>
      </c>
      <c r="C3439" s="2">
        <v>89</v>
      </c>
      <c r="D3439" s="2">
        <v>3645438</v>
      </c>
      <c r="E3439" s="2" t="s">
        <v>2914</v>
      </c>
      <c r="F3439" s="2" t="s">
        <v>853</v>
      </c>
      <c r="G3439" s="2" t="s">
        <v>7040</v>
      </c>
      <c r="H3439" s="2">
        <v>55040</v>
      </c>
      <c r="I3439" s="2">
        <v>539</v>
      </c>
      <c r="J3439" s="2" t="s">
        <v>773</v>
      </c>
      <c r="K3439" s="2" t="s">
        <v>774</v>
      </c>
      <c r="L3439" s="2">
        <v>2200000</v>
      </c>
      <c r="M3439" s="2">
        <v>2003</v>
      </c>
      <c r="N3439" s="2">
        <v>6.8</v>
      </c>
    </row>
    <row r="3440" spans="1:14" x14ac:dyDescent="0.25">
      <c r="A3440" s="1" t="s">
        <v>5287</v>
      </c>
      <c r="B3440" s="1">
        <v>159</v>
      </c>
      <c r="C3440" s="1">
        <v>116</v>
      </c>
      <c r="D3440" s="1">
        <v>22201636</v>
      </c>
      <c r="E3440" s="1" t="s">
        <v>2583</v>
      </c>
      <c r="F3440" s="1" t="s">
        <v>7041</v>
      </c>
      <c r="G3440" s="1" t="s">
        <v>7042</v>
      </c>
      <c r="H3440" s="1">
        <v>33567</v>
      </c>
      <c r="I3440" s="1">
        <v>206</v>
      </c>
      <c r="J3440" s="1" t="s">
        <v>19</v>
      </c>
      <c r="K3440" s="1" t="s">
        <v>20</v>
      </c>
      <c r="L3440" s="1">
        <v>8000000</v>
      </c>
      <c r="M3440" s="1">
        <v>2005</v>
      </c>
      <c r="N3440" s="1">
        <v>7.4</v>
      </c>
    </row>
    <row r="3441" spans="1:14" x14ac:dyDescent="0.25">
      <c r="A3441" s="2" t="s">
        <v>6786</v>
      </c>
      <c r="B3441" s="2">
        <v>181</v>
      </c>
      <c r="C3441" s="2">
        <v>120</v>
      </c>
      <c r="D3441" s="2">
        <v>25000000</v>
      </c>
      <c r="E3441" s="2" t="s">
        <v>2971</v>
      </c>
      <c r="F3441" s="2" t="s">
        <v>7043</v>
      </c>
      <c r="G3441" s="2" t="s">
        <v>7044</v>
      </c>
      <c r="H3441" s="2">
        <v>175196</v>
      </c>
      <c r="I3441" s="2">
        <v>350</v>
      </c>
      <c r="J3441" s="2" t="s">
        <v>19</v>
      </c>
      <c r="K3441" s="2" t="s">
        <v>20</v>
      </c>
      <c r="L3441" s="2">
        <v>2883848</v>
      </c>
      <c r="M3441" s="2">
        <v>1959</v>
      </c>
      <c r="N3441" s="2">
        <v>8.3000000000000007</v>
      </c>
    </row>
    <row r="3442" spans="1:14" x14ac:dyDescent="0.25">
      <c r="A3442" s="1" t="s">
        <v>7045</v>
      </c>
      <c r="B3442" s="1">
        <v>110</v>
      </c>
      <c r="C3442" s="1">
        <v>88</v>
      </c>
      <c r="D3442" s="1">
        <v>19170001</v>
      </c>
      <c r="E3442" s="1" t="s">
        <v>2914</v>
      </c>
      <c r="F3442" s="1" t="s">
        <v>5407</v>
      </c>
      <c r="G3442" s="1" t="s">
        <v>7047</v>
      </c>
      <c r="H3442" s="1">
        <v>21359</v>
      </c>
      <c r="I3442" s="1">
        <v>270</v>
      </c>
      <c r="J3442" s="1" t="s">
        <v>19</v>
      </c>
      <c r="K3442" s="1" t="s">
        <v>20</v>
      </c>
      <c r="L3442" s="1">
        <v>2800000</v>
      </c>
      <c r="M3442" s="1">
        <v>1988</v>
      </c>
      <c r="N3442" s="1">
        <v>5.3</v>
      </c>
    </row>
    <row r="3443" spans="1:14" x14ac:dyDescent="0.25">
      <c r="A3443" s="2" t="s">
        <v>6860</v>
      </c>
      <c r="B3443" s="2">
        <v>213</v>
      </c>
      <c r="C3443" s="2">
        <v>102</v>
      </c>
      <c r="D3443" s="2">
        <v>22202612</v>
      </c>
      <c r="E3443" s="2" t="s">
        <v>4166</v>
      </c>
      <c r="F3443" s="2" t="s">
        <v>7048</v>
      </c>
      <c r="G3443" s="2" t="s">
        <v>7049</v>
      </c>
      <c r="H3443" s="2">
        <v>291875</v>
      </c>
      <c r="I3443" s="2">
        <v>533</v>
      </c>
      <c r="J3443" s="2" t="s">
        <v>19</v>
      </c>
      <c r="K3443" s="2" t="s">
        <v>20</v>
      </c>
      <c r="L3443" s="2">
        <v>2800000</v>
      </c>
      <c r="M3443" s="2">
        <v>1939</v>
      </c>
      <c r="N3443" s="2">
        <v>8.1</v>
      </c>
    </row>
    <row r="3444" spans="1:14" x14ac:dyDescent="0.25">
      <c r="A3444" s="1" t="s">
        <v>4336</v>
      </c>
      <c r="B3444" s="1">
        <v>129</v>
      </c>
      <c r="C3444" s="1">
        <v>106</v>
      </c>
      <c r="D3444" s="1">
        <v>86300000</v>
      </c>
      <c r="E3444" s="1" t="s">
        <v>872</v>
      </c>
      <c r="F3444" s="1" t="s">
        <v>2665</v>
      </c>
      <c r="G3444" s="1" t="s">
        <v>7050</v>
      </c>
      <c r="H3444" s="1">
        <v>112671</v>
      </c>
      <c r="I3444" s="1">
        <v>315</v>
      </c>
      <c r="J3444" s="1" t="s">
        <v>19</v>
      </c>
      <c r="K3444" s="1" t="s">
        <v>20</v>
      </c>
      <c r="L3444" s="1">
        <v>2800000</v>
      </c>
      <c r="M3444" s="1">
        <v>1974</v>
      </c>
      <c r="N3444" s="1">
        <v>8</v>
      </c>
    </row>
    <row r="3445" spans="1:14" x14ac:dyDescent="0.25">
      <c r="A3445" s="2" t="s">
        <v>1276</v>
      </c>
      <c r="B3445" s="2">
        <v>280</v>
      </c>
      <c r="C3445" s="2">
        <v>95</v>
      </c>
      <c r="D3445" s="2">
        <v>952620</v>
      </c>
      <c r="E3445" s="2" t="s">
        <v>2914</v>
      </c>
      <c r="F3445" s="2" t="s">
        <v>2380</v>
      </c>
      <c r="G3445" s="2" t="s">
        <v>7051</v>
      </c>
      <c r="H3445" s="2">
        <v>40800</v>
      </c>
      <c r="I3445" s="2">
        <v>332</v>
      </c>
      <c r="J3445" s="2" t="s">
        <v>19</v>
      </c>
      <c r="K3445" s="2" t="s">
        <v>20</v>
      </c>
      <c r="L3445" s="2">
        <v>2000000</v>
      </c>
      <c r="M3445" s="2">
        <v>2007</v>
      </c>
      <c r="N3445" s="2">
        <v>5.7</v>
      </c>
    </row>
    <row r="3446" spans="1:14" x14ac:dyDescent="0.25">
      <c r="A3446" s="2" t="s">
        <v>7052</v>
      </c>
      <c r="B3446" s="2">
        <v>61</v>
      </c>
      <c r="C3446" s="2">
        <v>113</v>
      </c>
      <c r="D3446" s="2">
        <v>9054736</v>
      </c>
      <c r="E3446" s="2" t="s">
        <v>1671</v>
      </c>
      <c r="F3446" s="2" t="s">
        <v>728</v>
      </c>
      <c r="G3446" s="2" t="s">
        <v>7053</v>
      </c>
      <c r="H3446" s="2">
        <v>5744</v>
      </c>
      <c r="I3446" s="2">
        <v>57</v>
      </c>
      <c r="J3446" s="2" t="s">
        <v>19</v>
      </c>
      <c r="K3446" s="2" t="s">
        <v>20</v>
      </c>
      <c r="L3446" s="2">
        <v>2700000</v>
      </c>
      <c r="M3446" s="2">
        <v>1997</v>
      </c>
      <c r="N3446" s="2">
        <v>7.1</v>
      </c>
    </row>
    <row r="3447" spans="1:14" x14ac:dyDescent="0.25">
      <c r="A3447" s="1" t="s">
        <v>4336</v>
      </c>
      <c r="B3447" s="1">
        <v>121</v>
      </c>
      <c r="C3447" s="1">
        <v>93</v>
      </c>
      <c r="D3447" s="1">
        <v>119500000</v>
      </c>
      <c r="E3447" s="1" t="s">
        <v>2142</v>
      </c>
      <c r="F3447" s="1" t="s">
        <v>2665</v>
      </c>
      <c r="G3447" s="1" t="s">
        <v>7055</v>
      </c>
      <c r="H3447" s="1">
        <v>95294</v>
      </c>
      <c r="I3447" s="1">
        <v>363</v>
      </c>
      <c r="J3447" s="1" t="s">
        <v>19</v>
      </c>
      <c r="K3447" s="1" t="s">
        <v>20</v>
      </c>
      <c r="L3447" s="1">
        <v>2600000</v>
      </c>
      <c r="M3447" s="1">
        <v>1974</v>
      </c>
      <c r="N3447" s="1">
        <v>7.8</v>
      </c>
    </row>
    <row r="3448" spans="1:14" x14ac:dyDescent="0.25">
      <c r="A3448" s="2" t="s">
        <v>5892</v>
      </c>
      <c r="B3448" s="2">
        <v>166</v>
      </c>
      <c r="C3448" s="2">
        <v>97</v>
      </c>
      <c r="D3448" s="2">
        <v>32600000</v>
      </c>
      <c r="E3448" s="2" t="s">
        <v>2571</v>
      </c>
      <c r="F3448" s="2" t="s">
        <v>7056</v>
      </c>
      <c r="G3448" s="2" t="s">
        <v>7057</v>
      </c>
      <c r="H3448" s="2">
        <v>29488</v>
      </c>
      <c r="I3448" s="2">
        <v>326</v>
      </c>
      <c r="J3448" s="2" t="s">
        <v>19</v>
      </c>
      <c r="K3448" s="2" t="s">
        <v>20</v>
      </c>
      <c r="L3448" s="2">
        <v>1800000</v>
      </c>
      <c r="M3448" s="2">
        <v>1984</v>
      </c>
      <c r="N3448" s="2">
        <v>5.9</v>
      </c>
    </row>
    <row r="3449" spans="1:14" x14ac:dyDescent="0.25">
      <c r="A3449" s="2" t="s">
        <v>5103</v>
      </c>
      <c r="B3449" s="2">
        <v>29</v>
      </c>
      <c r="C3449" s="2">
        <v>140</v>
      </c>
      <c r="D3449" s="2">
        <v>3130592</v>
      </c>
      <c r="E3449" s="2" t="s">
        <v>129</v>
      </c>
      <c r="F3449" s="2" t="s">
        <v>2414</v>
      </c>
      <c r="G3449" s="2" t="s">
        <v>7059</v>
      </c>
      <c r="H3449" s="2">
        <v>10755</v>
      </c>
      <c r="I3449" s="2">
        <v>69</v>
      </c>
      <c r="J3449" s="2" t="s">
        <v>19</v>
      </c>
      <c r="K3449" s="2" t="s">
        <v>31</v>
      </c>
      <c r="L3449" s="2">
        <v>2600000</v>
      </c>
      <c r="M3449" s="2">
        <v>1987</v>
      </c>
      <c r="N3449" s="2">
        <v>7.8</v>
      </c>
    </row>
    <row r="3450" spans="1:14" x14ac:dyDescent="0.25">
      <c r="A3450" s="1" t="s">
        <v>7060</v>
      </c>
      <c r="B3450" s="1">
        <v>20</v>
      </c>
      <c r="C3450" s="1">
        <v>86</v>
      </c>
      <c r="D3450" s="1">
        <v>475000</v>
      </c>
      <c r="E3450" s="1" t="s">
        <v>1896</v>
      </c>
      <c r="F3450" s="1" t="s">
        <v>355</v>
      </c>
      <c r="G3450" s="1" t="s">
        <v>7061</v>
      </c>
      <c r="H3450" s="1">
        <v>6930</v>
      </c>
      <c r="I3450" s="1">
        <v>53</v>
      </c>
      <c r="J3450" s="1" t="s">
        <v>19</v>
      </c>
      <c r="K3450" s="1" t="s">
        <v>20</v>
      </c>
      <c r="L3450" s="1">
        <v>2800000</v>
      </c>
      <c r="M3450" s="1">
        <v>2006</v>
      </c>
      <c r="N3450" s="1">
        <v>6</v>
      </c>
    </row>
    <row r="3451" spans="1:14" x14ac:dyDescent="0.25">
      <c r="A3451" s="2" t="s">
        <v>3446</v>
      </c>
      <c r="B3451" s="2">
        <v>107</v>
      </c>
      <c r="C3451" s="2">
        <v>109</v>
      </c>
      <c r="D3451" s="2">
        <v>10654581</v>
      </c>
      <c r="E3451" s="2" t="s">
        <v>1355</v>
      </c>
      <c r="F3451" s="2" t="s">
        <v>24</v>
      </c>
      <c r="G3451" s="2" t="s">
        <v>3447</v>
      </c>
      <c r="H3451" s="2">
        <v>45500</v>
      </c>
      <c r="I3451" s="2">
        <v>260</v>
      </c>
      <c r="J3451" s="2" t="s">
        <v>19</v>
      </c>
      <c r="K3451" s="2" t="s">
        <v>20</v>
      </c>
      <c r="L3451" s="2">
        <v>34000000</v>
      </c>
      <c r="M3451" s="2">
        <v>1999</v>
      </c>
      <c r="N3451" s="2">
        <v>5.3</v>
      </c>
    </row>
    <row r="3452" spans="1:14" x14ac:dyDescent="0.25">
      <c r="A3452" s="2" t="s">
        <v>7062</v>
      </c>
      <c r="B3452" s="2">
        <v>173</v>
      </c>
      <c r="C3452" s="2">
        <v>66</v>
      </c>
      <c r="D3452" s="2">
        <v>38108</v>
      </c>
      <c r="E3452" s="2" t="s">
        <v>2051</v>
      </c>
      <c r="F3452" s="2" t="s">
        <v>7063</v>
      </c>
      <c r="G3452" s="2" t="s">
        <v>7064</v>
      </c>
      <c r="H3452" s="2">
        <v>40878</v>
      </c>
      <c r="I3452" s="2">
        <v>124</v>
      </c>
      <c r="J3452" s="2" t="s">
        <v>1391</v>
      </c>
      <c r="K3452" s="2" t="s">
        <v>1748</v>
      </c>
      <c r="L3452" s="2">
        <v>2600000</v>
      </c>
      <c r="M3452" s="2">
        <v>2007</v>
      </c>
      <c r="N3452" s="2">
        <v>7.2</v>
      </c>
    </row>
    <row r="3453" spans="1:14" x14ac:dyDescent="0.25">
      <c r="A3453" s="1" t="s">
        <v>6649</v>
      </c>
      <c r="B3453" s="1">
        <v>129</v>
      </c>
      <c r="C3453" s="1">
        <v>86</v>
      </c>
      <c r="D3453" s="1">
        <v>40041683</v>
      </c>
      <c r="E3453" s="1" t="s">
        <v>1396</v>
      </c>
      <c r="F3453" s="1" t="s">
        <v>4125</v>
      </c>
      <c r="G3453" s="1" t="s">
        <v>7065</v>
      </c>
      <c r="H3453" s="1">
        <v>34620</v>
      </c>
      <c r="I3453" s="1">
        <v>107</v>
      </c>
      <c r="J3453" s="1" t="s">
        <v>19</v>
      </c>
      <c r="K3453" s="1" t="s">
        <v>20</v>
      </c>
      <c r="L3453" s="1">
        <v>2500000</v>
      </c>
      <c r="M3453" s="1">
        <v>2013</v>
      </c>
      <c r="N3453" s="1">
        <v>5.0999999999999996</v>
      </c>
    </row>
    <row r="3454" spans="1:14" x14ac:dyDescent="0.25">
      <c r="A3454" s="2" t="s">
        <v>7066</v>
      </c>
      <c r="B3454" s="2">
        <v>30</v>
      </c>
      <c r="C3454" s="2">
        <v>87</v>
      </c>
      <c r="D3454" s="2">
        <v>33349949</v>
      </c>
      <c r="E3454" s="2" t="s">
        <v>38</v>
      </c>
      <c r="F3454" s="2" t="s">
        <v>7067</v>
      </c>
      <c r="G3454" s="2" t="s">
        <v>7068</v>
      </c>
      <c r="H3454" s="2">
        <v>9010</v>
      </c>
      <c r="I3454" s="2">
        <v>199</v>
      </c>
      <c r="J3454" s="2" t="s">
        <v>19</v>
      </c>
      <c r="K3454" s="2" t="s">
        <v>20</v>
      </c>
      <c r="L3454" s="2">
        <v>2500000</v>
      </c>
      <c r="M3454" s="2">
        <v>2012</v>
      </c>
      <c r="N3454" s="2">
        <v>5.0999999999999996</v>
      </c>
    </row>
    <row r="3455" spans="1:14" x14ac:dyDescent="0.25">
      <c r="A3455" s="2" t="s">
        <v>193</v>
      </c>
      <c r="B3455" s="2">
        <v>75</v>
      </c>
      <c r="C3455" s="2">
        <v>149</v>
      </c>
      <c r="D3455" s="2">
        <v>25809813</v>
      </c>
      <c r="E3455" s="2" t="s">
        <v>2562</v>
      </c>
      <c r="F3455" s="2" t="s">
        <v>193</v>
      </c>
      <c r="G3455" s="2" t="s">
        <v>7069</v>
      </c>
      <c r="H3455" s="2">
        <v>50311</v>
      </c>
      <c r="I3455" s="2">
        <v>212</v>
      </c>
      <c r="J3455" s="2" t="s">
        <v>19</v>
      </c>
      <c r="K3455" s="2" t="s">
        <v>20</v>
      </c>
      <c r="L3455" s="2">
        <v>26000000</v>
      </c>
      <c r="M3455" s="2">
        <v>1996</v>
      </c>
      <c r="N3455" s="2">
        <v>6.9</v>
      </c>
    </row>
    <row r="3456" spans="1:14" x14ac:dyDescent="0.25">
      <c r="A3456" s="1" t="s">
        <v>7070</v>
      </c>
      <c r="B3456" s="1">
        <v>162</v>
      </c>
      <c r="C3456" s="1">
        <v>98</v>
      </c>
      <c r="D3456" s="1">
        <v>14400000</v>
      </c>
      <c r="E3456" s="1" t="s">
        <v>3168</v>
      </c>
      <c r="F3456" s="1" t="s">
        <v>6455</v>
      </c>
      <c r="G3456" s="1" t="s">
        <v>7071</v>
      </c>
      <c r="H3456" s="1">
        <v>28589</v>
      </c>
      <c r="I3456" s="1">
        <v>532</v>
      </c>
      <c r="J3456" s="1" t="s">
        <v>19</v>
      </c>
      <c r="K3456" s="1" t="s">
        <v>20</v>
      </c>
      <c r="L3456" s="1">
        <v>2500000</v>
      </c>
      <c r="M3456" s="1">
        <v>1982</v>
      </c>
      <c r="N3456" s="1">
        <v>4.5999999999999996</v>
      </c>
    </row>
    <row r="3457" spans="1:14" x14ac:dyDescent="0.25">
      <c r="A3457" s="2" t="s">
        <v>7072</v>
      </c>
      <c r="B3457" s="2">
        <v>26</v>
      </c>
      <c r="C3457" s="2">
        <v>75</v>
      </c>
      <c r="D3457" s="2">
        <v>32230907</v>
      </c>
      <c r="E3457" s="2" t="s">
        <v>6572</v>
      </c>
      <c r="F3457" s="2" t="s">
        <v>7073</v>
      </c>
      <c r="G3457" s="2" t="s">
        <v>7074</v>
      </c>
      <c r="H3457" s="2">
        <v>6062</v>
      </c>
      <c r="I3457" s="2">
        <v>30</v>
      </c>
      <c r="J3457" s="2" t="s">
        <v>19</v>
      </c>
      <c r="K3457" s="2" t="s">
        <v>20</v>
      </c>
      <c r="L3457" s="2">
        <v>2500000</v>
      </c>
      <c r="M3457" s="2">
        <v>2013</v>
      </c>
      <c r="N3457" s="2">
        <v>6.7</v>
      </c>
    </row>
    <row r="3458" spans="1:14" x14ac:dyDescent="0.25">
      <c r="A3458" s="1" t="s">
        <v>2774</v>
      </c>
      <c r="B3458" s="1">
        <v>63</v>
      </c>
      <c r="C3458" s="1">
        <v>104</v>
      </c>
      <c r="D3458" s="1">
        <v>6401336</v>
      </c>
      <c r="E3458" s="1" t="s">
        <v>1671</v>
      </c>
      <c r="F3458" s="1" t="s">
        <v>336</v>
      </c>
      <c r="G3458" s="1" t="s">
        <v>7075</v>
      </c>
      <c r="H3458" s="1">
        <v>36996</v>
      </c>
      <c r="I3458" s="1">
        <v>153</v>
      </c>
      <c r="J3458" s="1" t="s">
        <v>19</v>
      </c>
      <c r="K3458" s="1" t="s">
        <v>20</v>
      </c>
      <c r="L3458" s="1">
        <v>2500000</v>
      </c>
      <c r="M3458" s="1">
        <v>1991</v>
      </c>
      <c r="N3458" s="1">
        <v>7.1</v>
      </c>
    </row>
    <row r="3459" spans="1:14" x14ac:dyDescent="0.25">
      <c r="A3459" s="2" t="s">
        <v>6487</v>
      </c>
      <c r="B3459" s="2">
        <v>205</v>
      </c>
      <c r="C3459" s="2">
        <v>102</v>
      </c>
      <c r="D3459" s="2">
        <v>26781723</v>
      </c>
      <c r="E3459" s="2" t="s">
        <v>753</v>
      </c>
      <c r="F3459" s="2" t="s">
        <v>935</v>
      </c>
      <c r="G3459" s="2" t="s">
        <v>7076</v>
      </c>
      <c r="H3459" s="2">
        <v>187595</v>
      </c>
      <c r="I3459" s="2">
        <v>978</v>
      </c>
      <c r="J3459" s="2" t="s">
        <v>19</v>
      </c>
      <c r="K3459" s="2" t="s">
        <v>20</v>
      </c>
      <c r="L3459" s="2">
        <v>2500000</v>
      </c>
      <c r="M3459" s="2">
        <v>2004</v>
      </c>
      <c r="N3459" s="2">
        <v>7.6</v>
      </c>
    </row>
    <row r="3460" spans="1:14" x14ac:dyDescent="0.25">
      <c r="A3460" s="1" t="s">
        <v>3937</v>
      </c>
      <c r="B3460" s="1">
        <v>121</v>
      </c>
      <c r="C3460" s="1">
        <v>105</v>
      </c>
      <c r="D3460" s="1">
        <v>5400000</v>
      </c>
      <c r="E3460" s="1" t="s">
        <v>129</v>
      </c>
      <c r="F3460" s="1" t="s">
        <v>7077</v>
      </c>
      <c r="G3460" s="1" t="s">
        <v>7078</v>
      </c>
      <c r="H3460" s="1">
        <v>183288</v>
      </c>
      <c r="I3460" s="1">
        <v>395</v>
      </c>
      <c r="J3460" s="1" t="s">
        <v>19</v>
      </c>
      <c r="K3460" s="1" t="s">
        <v>20</v>
      </c>
      <c r="L3460" s="1">
        <v>2500000</v>
      </c>
      <c r="M3460" s="1">
        <v>1995</v>
      </c>
      <c r="N3460" s="1">
        <v>8.1</v>
      </c>
    </row>
    <row r="3461" spans="1:14" x14ac:dyDescent="0.25">
      <c r="A3461" s="1" t="s">
        <v>7080</v>
      </c>
      <c r="B3461" s="1">
        <v>74</v>
      </c>
      <c r="C3461" s="1">
        <v>107</v>
      </c>
      <c r="D3461" s="1">
        <v>1282084</v>
      </c>
      <c r="E3461" s="1" t="s">
        <v>1671</v>
      </c>
      <c r="F3461" s="1" t="s">
        <v>576</v>
      </c>
      <c r="G3461" s="1" t="s">
        <v>7081</v>
      </c>
      <c r="H3461" s="1">
        <v>6221</v>
      </c>
      <c r="I3461" s="1">
        <v>87</v>
      </c>
      <c r="J3461" s="1" t="s">
        <v>19</v>
      </c>
      <c r="K3461" s="1" t="s">
        <v>20</v>
      </c>
      <c r="L3461" s="1">
        <v>2500000</v>
      </c>
      <c r="M3461" s="1">
        <v>1999</v>
      </c>
      <c r="N3461" s="1">
        <v>7</v>
      </c>
    </row>
    <row r="3462" spans="1:14" x14ac:dyDescent="0.25">
      <c r="A3462" s="2" t="s">
        <v>5653</v>
      </c>
      <c r="B3462" s="2">
        <v>252</v>
      </c>
      <c r="C3462" s="2">
        <v>89</v>
      </c>
      <c r="D3462" s="2">
        <v>3325638</v>
      </c>
      <c r="E3462" s="2" t="s">
        <v>7082</v>
      </c>
      <c r="F3462" s="2" t="s">
        <v>73</v>
      </c>
      <c r="G3462" s="2" t="s">
        <v>7083</v>
      </c>
      <c r="H3462" s="2">
        <v>52509</v>
      </c>
      <c r="I3462" s="2">
        <v>84</v>
      </c>
      <c r="J3462" s="2" t="s">
        <v>19</v>
      </c>
      <c r="K3462" s="2" t="s">
        <v>20</v>
      </c>
      <c r="L3462" s="2">
        <v>2500000</v>
      </c>
      <c r="M3462" s="2">
        <v>2012</v>
      </c>
      <c r="N3462" s="2">
        <v>7.1</v>
      </c>
    </row>
    <row r="3463" spans="1:14" x14ac:dyDescent="0.25">
      <c r="A3463" s="1" t="s">
        <v>7084</v>
      </c>
      <c r="B3463" s="1">
        <v>72</v>
      </c>
      <c r="C3463" s="1">
        <v>106</v>
      </c>
      <c r="D3463" s="1">
        <v>395592</v>
      </c>
      <c r="E3463" s="1" t="s">
        <v>129</v>
      </c>
      <c r="F3463" s="1" t="s">
        <v>3740</v>
      </c>
      <c r="G3463" s="1" t="s">
        <v>7085</v>
      </c>
      <c r="H3463" s="1">
        <v>21202</v>
      </c>
      <c r="I3463" s="1">
        <v>134</v>
      </c>
      <c r="J3463" s="1" t="s">
        <v>19</v>
      </c>
      <c r="K3463" s="1" t="s">
        <v>1748</v>
      </c>
      <c r="L3463" s="1">
        <v>2000000</v>
      </c>
      <c r="M3463" s="1">
        <v>2003</v>
      </c>
      <c r="N3463" s="1">
        <v>7.6</v>
      </c>
    </row>
    <row r="3464" spans="1:14" x14ac:dyDescent="0.25">
      <c r="A3464" s="2" t="s">
        <v>7086</v>
      </c>
      <c r="B3464" s="2">
        <v>220</v>
      </c>
      <c r="C3464" s="2">
        <v>95</v>
      </c>
      <c r="D3464" s="2">
        <v>6851969</v>
      </c>
      <c r="E3464" s="2" t="s">
        <v>753</v>
      </c>
      <c r="F3464" s="2" t="s">
        <v>4475</v>
      </c>
      <c r="G3464" s="2" t="s">
        <v>7087</v>
      </c>
      <c r="H3464" s="2">
        <v>105591</v>
      </c>
      <c r="I3464" s="2">
        <v>178</v>
      </c>
      <c r="J3464" s="2" t="s">
        <v>19</v>
      </c>
      <c r="K3464" s="2" t="s">
        <v>20</v>
      </c>
      <c r="L3464" s="2">
        <v>2500000</v>
      </c>
      <c r="M3464" s="2">
        <v>2013</v>
      </c>
      <c r="N3464" s="2">
        <v>7.1</v>
      </c>
    </row>
    <row r="3465" spans="1:14" x14ac:dyDescent="0.25">
      <c r="A3465" s="1" t="s">
        <v>6674</v>
      </c>
      <c r="B3465" s="1">
        <v>1</v>
      </c>
      <c r="C3465" s="1">
        <v>34</v>
      </c>
      <c r="D3465" s="1">
        <v>333658</v>
      </c>
      <c r="E3465" s="1" t="s">
        <v>7088</v>
      </c>
      <c r="F3465" s="1" t="s">
        <v>112</v>
      </c>
      <c r="G3465" s="1" t="s">
        <v>7089</v>
      </c>
      <c r="H3465" s="1">
        <v>97</v>
      </c>
      <c r="I3465" s="1">
        <v>2</v>
      </c>
      <c r="J3465" s="1" t="s">
        <v>19</v>
      </c>
      <c r="K3465" s="1" t="s">
        <v>20</v>
      </c>
      <c r="L3465" s="1">
        <v>34000</v>
      </c>
      <c r="M3465" s="1">
        <v>1990</v>
      </c>
      <c r="N3465" s="1">
        <v>7.1</v>
      </c>
    </row>
    <row r="3466" spans="1:14" x14ac:dyDescent="0.25">
      <c r="A3466" s="2" t="s">
        <v>1807</v>
      </c>
      <c r="B3466" s="2">
        <v>197</v>
      </c>
      <c r="C3466" s="2">
        <v>101</v>
      </c>
      <c r="D3466" s="2">
        <v>12995673</v>
      </c>
      <c r="E3466" s="2" t="s">
        <v>7090</v>
      </c>
      <c r="F3466" s="2" t="s">
        <v>7091</v>
      </c>
      <c r="G3466" s="2" t="s">
        <v>7092</v>
      </c>
      <c r="H3466" s="2">
        <v>52286</v>
      </c>
      <c r="I3466" s="2">
        <v>345</v>
      </c>
      <c r="J3466" s="2" t="s">
        <v>19</v>
      </c>
      <c r="K3466" s="2" t="s">
        <v>20</v>
      </c>
      <c r="L3466" s="2">
        <v>2500000</v>
      </c>
      <c r="M3466" s="2">
        <v>2008</v>
      </c>
      <c r="N3466" s="2">
        <v>7.7</v>
      </c>
    </row>
    <row r="3467" spans="1:14" x14ac:dyDescent="0.25">
      <c r="A3467" s="1" t="s">
        <v>7093</v>
      </c>
      <c r="B3467" s="1">
        <v>14</v>
      </c>
      <c r="C3467" s="1">
        <v>112</v>
      </c>
      <c r="D3467" s="1">
        <v>173783</v>
      </c>
      <c r="E3467" s="1" t="s">
        <v>38</v>
      </c>
      <c r="F3467" s="1" t="s">
        <v>3650</v>
      </c>
      <c r="G3467" s="1" t="s">
        <v>7095</v>
      </c>
      <c r="H3467" s="1">
        <v>578</v>
      </c>
      <c r="I3467" s="1">
        <v>34</v>
      </c>
      <c r="J3467" s="1" t="s">
        <v>19</v>
      </c>
      <c r="K3467" s="1" t="s">
        <v>20</v>
      </c>
      <c r="L3467" s="1">
        <v>2500000</v>
      </c>
      <c r="M3467" s="1">
        <v>2008</v>
      </c>
      <c r="N3467" s="1">
        <v>7.6</v>
      </c>
    </row>
    <row r="3468" spans="1:14" x14ac:dyDescent="0.25">
      <c r="A3468" s="2" t="s">
        <v>7096</v>
      </c>
      <c r="B3468" s="2">
        <v>3</v>
      </c>
      <c r="C3468" s="2">
        <v>100</v>
      </c>
      <c r="D3468" s="2">
        <v>118666</v>
      </c>
      <c r="E3468" s="2" t="s">
        <v>1671</v>
      </c>
      <c r="F3468" s="2" t="s">
        <v>1176</v>
      </c>
      <c r="G3468" s="2" t="s">
        <v>7097</v>
      </c>
      <c r="H3468" s="2">
        <v>91</v>
      </c>
      <c r="I3468" s="2">
        <v>3</v>
      </c>
      <c r="J3468" s="2" t="s">
        <v>19</v>
      </c>
      <c r="K3468" s="2" t="s">
        <v>20</v>
      </c>
      <c r="L3468" s="2">
        <v>2500000</v>
      </c>
      <c r="M3468" s="2">
        <v>2006</v>
      </c>
      <c r="N3468" s="2">
        <v>6.6</v>
      </c>
    </row>
    <row r="3469" spans="1:14" x14ac:dyDescent="0.25">
      <c r="A3469" s="1" t="s">
        <v>2378</v>
      </c>
      <c r="B3469" s="1">
        <v>191</v>
      </c>
      <c r="C3469" s="1">
        <v>92</v>
      </c>
      <c r="D3469" s="1">
        <v>114324072</v>
      </c>
      <c r="E3469" s="1" t="s">
        <v>1896</v>
      </c>
      <c r="F3469" s="1" t="s">
        <v>1589</v>
      </c>
      <c r="G3469" s="1" t="s">
        <v>3578</v>
      </c>
      <c r="H3469" s="1">
        <v>185345</v>
      </c>
      <c r="I3469" s="1">
        <v>392</v>
      </c>
      <c r="J3469" s="1" t="s">
        <v>19</v>
      </c>
      <c r="K3469" s="1" t="s">
        <v>20</v>
      </c>
      <c r="L3469" s="1">
        <v>20000000</v>
      </c>
      <c r="M3469" s="1">
        <v>2004</v>
      </c>
      <c r="N3469" s="1">
        <v>6.7</v>
      </c>
    </row>
    <row r="3470" spans="1:14" x14ac:dyDescent="0.25">
      <c r="A3470" s="2" t="s">
        <v>7098</v>
      </c>
      <c r="B3470" s="2">
        <v>18</v>
      </c>
      <c r="C3470" s="2">
        <v>100</v>
      </c>
      <c r="D3470" s="2">
        <v>71904</v>
      </c>
      <c r="E3470" s="2" t="s">
        <v>1904</v>
      </c>
      <c r="F3470" s="2" t="s">
        <v>6431</v>
      </c>
      <c r="G3470" s="2" t="s">
        <v>7099</v>
      </c>
      <c r="H3470" s="2">
        <v>806</v>
      </c>
      <c r="I3470" s="2">
        <v>18</v>
      </c>
      <c r="J3470" s="2" t="s">
        <v>19</v>
      </c>
      <c r="K3470" s="2" t="s">
        <v>20</v>
      </c>
      <c r="L3470" s="2">
        <v>2500000</v>
      </c>
      <c r="M3470" s="2">
        <v>2006</v>
      </c>
      <c r="N3470" s="2">
        <v>5.7</v>
      </c>
    </row>
    <row r="3471" spans="1:14" x14ac:dyDescent="0.25">
      <c r="A3471" s="1" t="s">
        <v>7100</v>
      </c>
      <c r="B3471" s="1">
        <v>28</v>
      </c>
      <c r="C3471" s="1">
        <v>80</v>
      </c>
      <c r="D3471" s="1">
        <v>99851</v>
      </c>
      <c r="E3471" s="1" t="s">
        <v>38</v>
      </c>
      <c r="F3471" s="1" t="s">
        <v>7101</v>
      </c>
      <c r="G3471" s="1" t="s">
        <v>7102</v>
      </c>
      <c r="H3471" s="1">
        <v>1138</v>
      </c>
      <c r="I3471" s="1">
        <v>30</v>
      </c>
      <c r="J3471" s="1" t="s">
        <v>19</v>
      </c>
      <c r="K3471" s="1" t="s">
        <v>20</v>
      </c>
      <c r="L3471" s="1">
        <v>2500000</v>
      </c>
      <c r="M3471" s="1">
        <v>2010</v>
      </c>
      <c r="N3471" s="1">
        <v>7.1</v>
      </c>
    </row>
    <row r="3472" spans="1:14" x14ac:dyDescent="0.25">
      <c r="A3472" s="2" t="s">
        <v>7103</v>
      </c>
      <c r="B3472" s="2">
        <v>22</v>
      </c>
      <c r="C3472" s="2">
        <v>106</v>
      </c>
      <c r="D3472" s="2">
        <v>115504</v>
      </c>
      <c r="E3472" s="2" t="s">
        <v>753</v>
      </c>
      <c r="F3472" s="2" t="s">
        <v>1263</v>
      </c>
      <c r="G3472" s="2" t="s">
        <v>7104</v>
      </c>
      <c r="H3472" s="2">
        <v>4820</v>
      </c>
      <c r="I3472" s="2">
        <v>26</v>
      </c>
      <c r="J3472" s="2" t="s">
        <v>19</v>
      </c>
      <c r="K3472" s="2" t="s">
        <v>31</v>
      </c>
      <c r="L3472" s="2">
        <v>14000000</v>
      </c>
      <c r="M3472" s="2">
        <v>2008</v>
      </c>
      <c r="N3472" s="2">
        <v>6.2</v>
      </c>
    </row>
    <row r="3473" spans="1:14" x14ac:dyDescent="0.25">
      <c r="A3473" s="1" t="s">
        <v>5353</v>
      </c>
      <c r="B3473" s="1">
        <v>62</v>
      </c>
      <c r="C3473" s="1">
        <v>103</v>
      </c>
      <c r="D3473" s="1">
        <v>5725</v>
      </c>
      <c r="E3473" s="1" t="s">
        <v>2571</v>
      </c>
      <c r="F3473" s="1" t="s">
        <v>3407</v>
      </c>
      <c r="G3473" s="1" t="s">
        <v>7105</v>
      </c>
      <c r="H3473" s="1">
        <v>10220</v>
      </c>
      <c r="I3473" s="1">
        <v>110</v>
      </c>
      <c r="J3473" s="1" t="s">
        <v>3804</v>
      </c>
      <c r="K3473" s="1" t="s">
        <v>432</v>
      </c>
      <c r="L3473" s="1">
        <v>8400000</v>
      </c>
      <c r="M3473" s="1">
        <v>2000</v>
      </c>
      <c r="N3473" s="1">
        <v>6.1</v>
      </c>
    </row>
    <row r="3474" spans="1:14" x14ac:dyDescent="0.25">
      <c r="A3474" s="2" t="s">
        <v>7106</v>
      </c>
      <c r="B3474" s="2">
        <v>47</v>
      </c>
      <c r="C3474" s="2">
        <v>90</v>
      </c>
      <c r="D3474" s="2">
        <v>75727</v>
      </c>
      <c r="E3474" s="2" t="s">
        <v>6266</v>
      </c>
      <c r="F3474" s="2" t="s">
        <v>3179</v>
      </c>
      <c r="G3474" s="2" t="s">
        <v>7107</v>
      </c>
      <c r="H3474" s="2">
        <v>5699</v>
      </c>
      <c r="I3474" s="2">
        <v>40</v>
      </c>
      <c r="J3474" s="2" t="s">
        <v>1391</v>
      </c>
      <c r="K3474" s="2" t="s">
        <v>20</v>
      </c>
      <c r="L3474" s="2">
        <v>2500000</v>
      </c>
      <c r="M3474" s="2">
        <v>2008</v>
      </c>
      <c r="N3474" s="2">
        <v>5.9</v>
      </c>
    </row>
    <row r="3475" spans="1:14" x14ac:dyDescent="0.25">
      <c r="A3475" s="1" t="s">
        <v>369</v>
      </c>
      <c r="B3475" s="1">
        <v>238</v>
      </c>
      <c r="C3475" s="1">
        <v>96</v>
      </c>
      <c r="D3475" s="1">
        <v>322157</v>
      </c>
      <c r="E3475" s="1" t="s">
        <v>3950</v>
      </c>
      <c r="F3475" s="1" t="s">
        <v>1266</v>
      </c>
      <c r="G3475" s="1" t="s">
        <v>7108</v>
      </c>
      <c r="H3475" s="1">
        <v>61787</v>
      </c>
      <c r="I3475" s="1">
        <v>203</v>
      </c>
      <c r="J3475" s="1" t="s">
        <v>19</v>
      </c>
      <c r="K3475" s="1" t="s">
        <v>20</v>
      </c>
      <c r="L3475" s="1">
        <v>2500000</v>
      </c>
      <c r="M3475" s="1">
        <v>2010</v>
      </c>
      <c r="N3475" s="1">
        <v>6.8</v>
      </c>
    </row>
    <row r="3476" spans="1:14" x14ac:dyDescent="0.25">
      <c r="A3476" s="1" t="s">
        <v>2385</v>
      </c>
      <c r="B3476" s="1">
        <v>28</v>
      </c>
      <c r="C3476" s="1">
        <v>120</v>
      </c>
      <c r="D3476" s="1">
        <v>5731103</v>
      </c>
      <c r="E3476" s="1" t="s">
        <v>2959</v>
      </c>
      <c r="F3476" s="1" t="s">
        <v>452</v>
      </c>
      <c r="G3476" s="1" t="s">
        <v>7109</v>
      </c>
      <c r="H3476" s="1">
        <v>4100</v>
      </c>
      <c r="I3476" s="1">
        <v>35</v>
      </c>
      <c r="J3476" s="1" t="s">
        <v>19</v>
      </c>
      <c r="K3476" s="1" t="s">
        <v>20</v>
      </c>
      <c r="L3476" s="1">
        <v>2400000</v>
      </c>
      <c r="M3476" s="1">
        <v>1996</v>
      </c>
      <c r="N3476" s="1">
        <v>6.8</v>
      </c>
    </row>
    <row r="3477" spans="1:14" x14ac:dyDescent="0.25">
      <c r="A3477" s="2" t="s">
        <v>7110</v>
      </c>
      <c r="B3477" s="2">
        <v>25</v>
      </c>
      <c r="C3477" s="2">
        <v>101</v>
      </c>
      <c r="D3477" s="2">
        <v>978908</v>
      </c>
      <c r="E3477" s="2" t="s">
        <v>2806</v>
      </c>
      <c r="F3477" s="2" t="s">
        <v>757</v>
      </c>
      <c r="G3477" s="2" t="s">
        <v>7111</v>
      </c>
      <c r="H3477" s="2">
        <v>4057</v>
      </c>
      <c r="I3477" s="2">
        <v>90</v>
      </c>
      <c r="J3477" s="2" t="s">
        <v>19</v>
      </c>
      <c r="K3477" s="2" t="s">
        <v>5441</v>
      </c>
      <c r="L3477" s="2">
        <v>2400000</v>
      </c>
      <c r="M3477" s="2">
        <v>2006</v>
      </c>
      <c r="N3477" s="2">
        <v>5.0999999999999996</v>
      </c>
    </row>
    <row r="3478" spans="1:14" x14ac:dyDescent="0.25">
      <c r="A3478" s="1" t="s">
        <v>6560</v>
      </c>
      <c r="B3478" s="1">
        <v>172</v>
      </c>
      <c r="C3478" s="1">
        <v>101</v>
      </c>
      <c r="D3478" s="1">
        <v>327919</v>
      </c>
      <c r="E3478" s="1" t="s">
        <v>1007</v>
      </c>
      <c r="F3478" s="1" t="s">
        <v>94</v>
      </c>
      <c r="G3478" s="1" t="s">
        <v>7112</v>
      </c>
      <c r="H3478" s="1">
        <v>99177</v>
      </c>
      <c r="I3478" s="1">
        <v>192</v>
      </c>
      <c r="J3478" s="1" t="s">
        <v>19</v>
      </c>
      <c r="K3478" s="1" t="s">
        <v>31</v>
      </c>
      <c r="L3478" s="1">
        <v>1500000</v>
      </c>
      <c r="M3478" s="1">
        <v>2006</v>
      </c>
      <c r="N3478" s="1">
        <v>7.7</v>
      </c>
    </row>
    <row r="3479" spans="1:14" x14ac:dyDescent="0.25">
      <c r="A3479" s="2" t="s">
        <v>7113</v>
      </c>
      <c r="B3479" s="2">
        <v>8</v>
      </c>
      <c r="C3479" s="2">
        <v>105</v>
      </c>
      <c r="D3479" s="2">
        <v>178739</v>
      </c>
      <c r="E3479" s="2" t="s">
        <v>6741</v>
      </c>
      <c r="F3479" s="2" t="s">
        <v>7114</v>
      </c>
      <c r="G3479" s="2" t="s">
        <v>7115</v>
      </c>
      <c r="H3479" s="2">
        <v>1015</v>
      </c>
      <c r="I3479" s="2">
        <v>10</v>
      </c>
      <c r="J3479" s="2" t="s">
        <v>19</v>
      </c>
      <c r="K3479" s="2" t="s">
        <v>20</v>
      </c>
      <c r="L3479" s="2">
        <v>2450000</v>
      </c>
      <c r="M3479" s="2">
        <v>2011</v>
      </c>
      <c r="N3479" s="2">
        <v>3.9</v>
      </c>
    </row>
    <row r="3480" spans="1:14" x14ac:dyDescent="0.25">
      <c r="A3480" s="2" t="s">
        <v>1380</v>
      </c>
      <c r="B3480" s="2">
        <v>99</v>
      </c>
      <c r="C3480" s="2">
        <v>120</v>
      </c>
      <c r="D3480" s="2">
        <v>76400000</v>
      </c>
      <c r="E3480" s="2" t="s">
        <v>1381</v>
      </c>
      <c r="F3480" s="2" t="s">
        <v>7116</v>
      </c>
      <c r="G3480" s="2" t="s">
        <v>7117</v>
      </c>
      <c r="H3480" s="2">
        <v>71321</v>
      </c>
      <c r="I3480" s="2">
        <v>230</v>
      </c>
      <c r="J3480" s="2" t="s">
        <v>19</v>
      </c>
      <c r="K3480" s="2" t="s">
        <v>20</v>
      </c>
      <c r="L3480" s="2">
        <v>2280000</v>
      </c>
      <c r="M3480" s="2">
        <v>1940</v>
      </c>
      <c r="N3480" s="2">
        <v>7.8</v>
      </c>
    </row>
    <row r="3481" spans="1:14" x14ac:dyDescent="0.25">
      <c r="A3481" s="1" t="s">
        <v>3175</v>
      </c>
      <c r="B3481" s="1">
        <v>235</v>
      </c>
      <c r="C3481" s="1">
        <v>91</v>
      </c>
      <c r="D3481" s="1">
        <v>36200000</v>
      </c>
      <c r="E3481" s="1" t="s">
        <v>2571</v>
      </c>
      <c r="F3481" s="1" t="s">
        <v>7118</v>
      </c>
      <c r="G3481" s="1" t="s">
        <v>7119</v>
      </c>
      <c r="H3481" s="1">
        <v>31952</v>
      </c>
      <c r="I3481" s="1">
        <v>372</v>
      </c>
      <c r="J3481" s="1" t="s">
        <v>19</v>
      </c>
      <c r="K3481" s="1" t="s">
        <v>20</v>
      </c>
      <c r="L3481" s="1">
        <v>4000000</v>
      </c>
      <c r="M3481" s="1">
        <v>1982</v>
      </c>
      <c r="N3481" s="1">
        <v>5.7</v>
      </c>
    </row>
    <row r="3482" spans="1:14" x14ac:dyDescent="0.25">
      <c r="A3482" s="2" t="s">
        <v>7120</v>
      </c>
      <c r="B3482" s="2">
        <v>160</v>
      </c>
      <c r="C3482" s="2">
        <v>92</v>
      </c>
      <c r="D3482" s="2">
        <v>21300000</v>
      </c>
      <c r="E3482" s="2" t="s">
        <v>1498</v>
      </c>
      <c r="F3482" s="2" t="s">
        <v>7121</v>
      </c>
      <c r="G3482" s="2" t="s">
        <v>7122</v>
      </c>
      <c r="H3482" s="2">
        <v>22521</v>
      </c>
      <c r="I3482" s="2">
        <v>342</v>
      </c>
      <c r="J3482" s="2" t="s">
        <v>19</v>
      </c>
      <c r="K3482" s="2" t="s">
        <v>20</v>
      </c>
      <c r="L3482" s="2">
        <v>2200000</v>
      </c>
      <c r="M3482" s="2">
        <v>1985</v>
      </c>
      <c r="N3482" s="2">
        <v>4.7</v>
      </c>
    </row>
    <row r="3483" spans="1:14" x14ac:dyDescent="0.25">
      <c r="A3483" s="1" t="s">
        <v>7016</v>
      </c>
      <c r="B3483" s="1">
        <v>18</v>
      </c>
      <c r="C3483" s="1">
        <v>117</v>
      </c>
      <c r="D3483" s="1">
        <v>379643</v>
      </c>
      <c r="E3483" s="1" t="s">
        <v>1671</v>
      </c>
      <c r="F3483" s="1" t="s">
        <v>2724</v>
      </c>
      <c r="G3483" s="1" t="s">
        <v>7123</v>
      </c>
      <c r="H3483" s="1">
        <v>1573</v>
      </c>
      <c r="I3483" s="1">
        <v>29</v>
      </c>
      <c r="J3483" s="1" t="s">
        <v>19</v>
      </c>
      <c r="K3483" s="1" t="s">
        <v>20</v>
      </c>
      <c r="L3483" s="1">
        <v>2200000</v>
      </c>
      <c r="M3483" s="1">
        <v>2007</v>
      </c>
      <c r="N3483" s="1">
        <v>5.9</v>
      </c>
    </row>
    <row r="3484" spans="1:14" x14ac:dyDescent="0.25">
      <c r="A3484" s="2" t="s">
        <v>7124</v>
      </c>
      <c r="B3484" s="2">
        <v>11</v>
      </c>
      <c r="C3484" s="2">
        <v>120</v>
      </c>
      <c r="D3484" s="2">
        <v>12985267</v>
      </c>
      <c r="E3484" s="2" t="s">
        <v>1671</v>
      </c>
      <c r="F3484" s="2" t="s">
        <v>2706</v>
      </c>
      <c r="G3484" s="2" t="s">
        <v>7125</v>
      </c>
      <c r="H3484" s="2">
        <v>4977</v>
      </c>
      <c r="I3484" s="2">
        <v>63</v>
      </c>
      <c r="J3484" s="2" t="s">
        <v>19</v>
      </c>
      <c r="K3484" s="2" t="s">
        <v>20</v>
      </c>
      <c r="L3484" s="2">
        <v>2300000</v>
      </c>
      <c r="M3484" s="2">
        <v>2015</v>
      </c>
      <c r="N3484" s="2">
        <v>5.9</v>
      </c>
    </row>
    <row r="3485" spans="1:14" x14ac:dyDescent="0.25">
      <c r="A3485" s="1" t="s">
        <v>7126</v>
      </c>
      <c r="B3485" s="1">
        <v>97</v>
      </c>
      <c r="C3485" s="1">
        <v>172</v>
      </c>
      <c r="D3485" s="1">
        <v>23650000</v>
      </c>
      <c r="E3485" s="1" t="s">
        <v>2595</v>
      </c>
      <c r="F3485" s="1" t="s">
        <v>7127</v>
      </c>
      <c r="G3485" s="1" t="s">
        <v>7128</v>
      </c>
      <c r="H3485" s="1">
        <v>40359</v>
      </c>
      <c r="I3485" s="1">
        <v>235</v>
      </c>
      <c r="J3485" s="1" t="s">
        <v>19</v>
      </c>
      <c r="K3485" s="1" t="s">
        <v>20</v>
      </c>
      <c r="L3485" s="1">
        <v>2100000</v>
      </c>
      <c r="M3485" s="1">
        <v>1946</v>
      </c>
      <c r="N3485" s="1">
        <v>8.1</v>
      </c>
    </row>
    <row r="3486" spans="1:14" x14ac:dyDescent="0.25">
      <c r="A3486" s="1" t="s">
        <v>7130</v>
      </c>
      <c r="B3486" s="1">
        <v>67</v>
      </c>
      <c r="C3486" s="1">
        <v>89</v>
      </c>
      <c r="D3486" s="1">
        <v>313436</v>
      </c>
      <c r="E3486" s="1" t="s">
        <v>1289</v>
      </c>
      <c r="F3486" s="1" t="s">
        <v>7131</v>
      </c>
      <c r="G3486" s="1" t="s">
        <v>7132</v>
      </c>
      <c r="H3486" s="1">
        <v>12244</v>
      </c>
      <c r="I3486" s="1">
        <v>95</v>
      </c>
      <c r="J3486" s="1" t="s">
        <v>6563</v>
      </c>
      <c r="K3486" s="1" t="s">
        <v>5119</v>
      </c>
      <c r="L3486" s="1">
        <v>15500000</v>
      </c>
      <c r="M3486" s="1">
        <v>2001</v>
      </c>
      <c r="N3486" s="1">
        <v>7.6</v>
      </c>
    </row>
    <row r="3487" spans="1:14" x14ac:dyDescent="0.25">
      <c r="A3487" s="2" t="s">
        <v>7133</v>
      </c>
      <c r="B3487" s="2">
        <v>4</v>
      </c>
      <c r="C3487" s="2">
        <v>125</v>
      </c>
      <c r="D3487" s="2">
        <v>3330</v>
      </c>
      <c r="E3487" s="2" t="s">
        <v>1007</v>
      </c>
      <c r="F3487" s="2" t="s">
        <v>7134</v>
      </c>
      <c r="G3487" s="2" t="s">
        <v>7135</v>
      </c>
      <c r="H3487" s="2">
        <v>22</v>
      </c>
      <c r="I3487" s="2">
        <v>1</v>
      </c>
      <c r="J3487" s="2" t="s">
        <v>19</v>
      </c>
      <c r="K3487" s="2" t="s">
        <v>20</v>
      </c>
      <c r="L3487" s="2">
        <v>2100000</v>
      </c>
      <c r="M3487" s="2">
        <v>2015</v>
      </c>
      <c r="N3487" s="2">
        <v>7.2</v>
      </c>
    </row>
    <row r="3488" spans="1:14" x14ac:dyDescent="0.25">
      <c r="A3488" s="2" t="s">
        <v>2625</v>
      </c>
      <c r="B3488" s="2">
        <v>167</v>
      </c>
      <c r="C3488" s="2">
        <v>115</v>
      </c>
      <c r="D3488" s="2">
        <v>24800000</v>
      </c>
      <c r="E3488" s="2" t="s">
        <v>28</v>
      </c>
      <c r="F3488" s="2" t="s">
        <v>5589</v>
      </c>
      <c r="G3488" s="2" t="s">
        <v>7136</v>
      </c>
      <c r="H3488" s="2">
        <v>89403</v>
      </c>
      <c r="I3488" s="2">
        <v>358</v>
      </c>
      <c r="J3488" s="2" t="s">
        <v>19</v>
      </c>
      <c r="K3488" s="2" t="s">
        <v>31</v>
      </c>
      <c r="L3488" s="2">
        <v>2000000</v>
      </c>
      <c r="M3488" s="2">
        <v>1963</v>
      </c>
      <c r="N3488" s="2">
        <v>7.5</v>
      </c>
    </row>
    <row r="3489" spans="1:14" x14ac:dyDescent="0.25">
      <c r="A3489" s="1" t="s">
        <v>7137</v>
      </c>
      <c r="B3489" s="1">
        <v>49</v>
      </c>
      <c r="C3489" s="1">
        <v>96</v>
      </c>
      <c r="D3489" s="1">
        <v>792966</v>
      </c>
      <c r="E3489" s="1" t="s">
        <v>7138</v>
      </c>
      <c r="F3489" s="1" t="s">
        <v>7139</v>
      </c>
      <c r="G3489" s="1" t="s">
        <v>7140</v>
      </c>
      <c r="H3489" s="1">
        <v>4663</v>
      </c>
      <c r="I3489" s="1">
        <v>40</v>
      </c>
      <c r="J3489" s="1" t="s">
        <v>19</v>
      </c>
      <c r="K3489" s="1" t="s">
        <v>20</v>
      </c>
      <c r="L3489" s="1">
        <v>2300000</v>
      </c>
      <c r="M3489" s="1">
        <v>1989</v>
      </c>
      <c r="N3489" s="1">
        <v>5.0999999999999996</v>
      </c>
    </row>
    <row r="3490" spans="1:14" x14ac:dyDescent="0.25">
      <c r="A3490" s="2" t="s">
        <v>7141</v>
      </c>
      <c r="B3490" s="2">
        <v>533</v>
      </c>
      <c r="C3490" s="2">
        <v>100</v>
      </c>
      <c r="D3490" s="2">
        <v>14673301</v>
      </c>
      <c r="E3490" s="2" t="s">
        <v>2396</v>
      </c>
      <c r="F3490" s="2" t="s">
        <v>7142</v>
      </c>
      <c r="G3490" s="2" t="s">
        <v>7143</v>
      </c>
      <c r="H3490" s="2">
        <v>112899</v>
      </c>
      <c r="I3490" s="2">
        <v>631</v>
      </c>
      <c r="J3490" s="2" t="s">
        <v>19</v>
      </c>
      <c r="K3490" s="2" t="s">
        <v>20</v>
      </c>
      <c r="L3490" s="2">
        <v>2000000</v>
      </c>
      <c r="M3490" s="2">
        <v>2014</v>
      </c>
      <c r="N3490" s="2">
        <v>6.9</v>
      </c>
    </row>
    <row r="3491" spans="1:14" x14ac:dyDescent="0.25">
      <c r="A3491" s="1" t="s">
        <v>472</v>
      </c>
      <c r="B3491" s="1">
        <v>177</v>
      </c>
      <c r="C3491" s="1">
        <v>87</v>
      </c>
      <c r="D3491" s="1">
        <v>9003011</v>
      </c>
      <c r="E3491" s="1" t="s">
        <v>137</v>
      </c>
      <c r="F3491" s="1" t="s">
        <v>5855</v>
      </c>
      <c r="G3491" s="1" t="s">
        <v>7144</v>
      </c>
      <c r="H3491" s="1">
        <v>133966</v>
      </c>
      <c r="I3491" s="1">
        <v>294</v>
      </c>
      <c r="J3491" s="1" t="s">
        <v>19</v>
      </c>
      <c r="K3491" s="1" t="s">
        <v>220</v>
      </c>
      <c r="L3491" s="1">
        <v>2000000</v>
      </c>
      <c r="M3491" s="1">
        <v>1981</v>
      </c>
      <c r="N3491" s="1">
        <v>7.6</v>
      </c>
    </row>
    <row r="3492" spans="1:14" x14ac:dyDescent="0.25">
      <c r="A3492" s="2" t="s">
        <v>7145</v>
      </c>
      <c r="B3492" s="2">
        <v>77</v>
      </c>
      <c r="C3492" s="2">
        <v>102</v>
      </c>
      <c r="D3492" s="2">
        <v>11546543</v>
      </c>
      <c r="E3492" s="2" t="s">
        <v>1106</v>
      </c>
      <c r="F3492" s="2" t="s">
        <v>3108</v>
      </c>
      <c r="G3492" s="2" t="s">
        <v>7146</v>
      </c>
      <c r="H3492" s="2">
        <v>34520</v>
      </c>
      <c r="I3492" s="2">
        <v>146</v>
      </c>
      <c r="J3492" s="2" t="s">
        <v>3245</v>
      </c>
      <c r="K3492" s="2" t="s">
        <v>1867</v>
      </c>
      <c r="L3492" s="2">
        <v>2000000</v>
      </c>
      <c r="M3492" s="2">
        <v>1994</v>
      </c>
      <c r="N3492" s="2">
        <v>7.6</v>
      </c>
    </row>
    <row r="3493" spans="1:14" x14ac:dyDescent="0.25">
      <c r="A3493" s="2" t="s">
        <v>3682</v>
      </c>
      <c r="B3493" s="2">
        <v>123</v>
      </c>
      <c r="C3493" s="2">
        <v>118</v>
      </c>
      <c r="D3493" s="2">
        <v>11533945</v>
      </c>
      <c r="E3493" s="2" t="s">
        <v>5932</v>
      </c>
      <c r="F3493" s="2" t="s">
        <v>7147</v>
      </c>
      <c r="G3493" s="2" t="s">
        <v>7148</v>
      </c>
      <c r="H3493" s="2">
        <v>77551</v>
      </c>
      <c r="I3493" s="2">
        <v>434</v>
      </c>
      <c r="J3493" s="2" t="s">
        <v>19</v>
      </c>
      <c r="K3493" s="2" t="s">
        <v>20</v>
      </c>
      <c r="L3493" s="2">
        <v>2000000</v>
      </c>
      <c r="M3493" s="2">
        <v>1999</v>
      </c>
      <c r="N3493" s="2">
        <v>7.6</v>
      </c>
    </row>
    <row r="3494" spans="1:14" x14ac:dyDescent="0.25">
      <c r="A3494" s="1" t="s">
        <v>7149</v>
      </c>
      <c r="B3494" s="1">
        <v>218</v>
      </c>
      <c r="C3494" s="1">
        <v>86</v>
      </c>
      <c r="D3494" s="1">
        <v>12555230</v>
      </c>
      <c r="E3494" s="1" t="s">
        <v>2806</v>
      </c>
      <c r="F3494" s="1" t="s">
        <v>7150</v>
      </c>
      <c r="G3494" s="1" t="s">
        <v>7151</v>
      </c>
      <c r="H3494" s="1">
        <v>18566</v>
      </c>
      <c r="I3494" s="1">
        <v>154</v>
      </c>
      <c r="J3494" s="1" t="s">
        <v>19</v>
      </c>
      <c r="K3494" s="1" t="s">
        <v>774</v>
      </c>
      <c r="L3494" s="1">
        <v>2000000</v>
      </c>
      <c r="M3494" s="1">
        <v>2011</v>
      </c>
      <c r="N3494" s="1">
        <v>5.3</v>
      </c>
    </row>
    <row r="3495" spans="1:14" x14ac:dyDescent="0.25">
      <c r="A3495" s="2" t="s">
        <v>946</v>
      </c>
      <c r="B3495" s="2">
        <v>215</v>
      </c>
      <c r="C3495" s="2">
        <v>137</v>
      </c>
      <c r="D3495" s="2">
        <v>11284657</v>
      </c>
      <c r="E3495" s="2" t="s">
        <v>1962</v>
      </c>
      <c r="F3495" s="2" t="s">
        <v>4395</v>
      </c>
      <c r="G3495" s="2" t="s">
        <v>7152</v>
      </c>
      <c r="H3495" s="2">
        <v>259379</v>
      </c>
      <c r="I3495" s="2">
        <v>407</v>
      </c>
      <c r="J3495" s="2" t="s">
        <v>3804</v>
      </c>
      <c r="K3495" s="2" t="s">
        <v>432</v>
      </c>
      <c r="L3495" s="2">
        <v>2000000</v>
      </c>
      <c r="M3495" s="2">
        <v>2006</v>
      </c>
      <c r="N3495" s="2">
        <v>8.5</v>
      </c>
    </row>
    <row r="3496" spans="1:14" x14ac:dyDescent="0.25">
      <c r="A3496" s="1" t="s">
        <v>6745</v>
      </c>
      <c r="B3496" s="1">
        <v>34</v>
      </c>
      <c r="C3496" s="1">
        <v>129</v>
      </c>
      <c r="D3496" s="1">
        <v>34522221</v>
      </c>
      <c r="E3496" s="1" t="s">
        <v>1671</v>
      </c>
      <c r="F3496" s="1" t="s">
        <v>7153</v>
      </c>
      <c r="G3496" s="1" t="s">
        <v>7154</v>
      </c>
      <c r="H3496" s="1">
        <v>15401</v>
      </c>
      <c r="I3496" s="1">
        <v>175</v>
      </c>
      <c r="J3496" s="1" t="s">
        <v>19</v>
      </c>
      <c r="K3496" s="1" t="s">
        <v>20</v>
      </c>
      <c r="L3496" s="1">
        <v>2000000</v>
      </c>
      <c r="M3496" s="1">
        <v>2011</v>
      </c>
      <c r="N3496" s="1">
        <v>7</v>
      </c>
    </row>
    <row r="3497" spans="1:14" x14ac:dyDescent="0.25">
      <c r="A3497" s="2" t="s">
        <v>7155</v>
      </c>
      <c r="B3497" s="2">
        <v>167</v>
      </c>
      <c r="C3497" s="2">
        <v>80</v>
      </c>
      <c r="D3497" s="2">
        <v>7002255</v>
      </c>
      <c r="E3497" s="2" t="s">
        <v>7156</v>
      </c>
      <c r="F3497" s="2" t="s">
        <v>7157</v>
      </c>
      <c r="G3497" s="2" t="s">
        <v>7158</v>
      </c>
      <c r="H3497" s="2">
        <v>42462</v>
      </c>
      <c r="I3497" s="2">
        <v>312</v>
      </c>
      <c r="J3497" s="2" t="s">
        <v>773</v>
      </c>
      <c r="K3497" s="2" t="s">
        <v>774</v>
      </c>
      <c r="L3497" s="2">
        <v>9500000</v>
      </c>
      <c r="M3497" s="2">
        <v>2003</v>
      </c>
      <c r="N3497" s="2">
        <v>7.8</v>
      </c>
    </row>
    <row r="3498" spans="1:14" x14ac:dyDescent="0.25">
      <c r="A3498" s="1" t="s">
        <v>7159</v>
      </c>
      <c r="B3498" s="1">
        <v>56</v>
      </c>
      <c r="C3498" s="1">
        <v>89</v>
      </c>
      <c r="D3498" s="1">
        <v>6719300</v>
      </c>
      <c r="E3498" s="1" t="s">
        <v>1289</v>
      </c>
      <c r="F3498" s="1" t="s">
        <v>3755</v>
      </c>
      <c r="G3498" s="1" t="s">
        <v>7160</v>
      </c>
      <c r="H3498" s="1">
        <v>8224</v>
      </c>
      <c r="I3498" s="1">
        <v>132</v>
      </c>
      <c r="J3498" s="1" t="s">
        <v>19</v>
      </c>
      <c r="K3498" s="1" t="s">
        <v>162</v>
      </c>
      <c r="L3498" s="1">
        <v>2000000</v>
      </c>
      <c r="M3498" s="1">
        <v>1998</v>
      </c>
      <c r="N3498" s="1">
        <v>7.2</v>
      </c>
    </row>
    <row r="3499" spans="1:14" x14ac:dyDescent="0.25">
      <c r="A3499" s="1" t="s">
        <v>3937</v>
      </c>
      <c r="B3499" s="1">
        <v>211</v>
      </c>
      <c r="C3499" s="1">
        <v>80</v>
      </c>
      <c r="D3499" s="1">
        <v>5792822</v>
      </c>
      <c r="E3499" s="1" t="s">
        <v>129</v>
      </c>
      <c r="F3499" s="1" t="s">
        <v>4389</v>
      </c>
      <c r="G3499" s="1" t="s">
        <v>7162</v>
      </c>
      <c r="H3499" s="1">
        <v>168398</v>
      </c>
      <c r="I3499" s="1">
        <v>492</v>
      </c>
      <c r="J3499" s="1" t="s">
        <v>19</v>
      </c>
      <c r="K3499" s="1" t="s">
        <v>20</v>
      </c>
      <c r="L3499" s="1">
        <v>2700000</v>
      </c>
      <c r="M3499" s="1">
        <v>2004</v>
      </c>
      <c r="N3499" s="1">
        <v>8</v>
      </c>
    </row>
    <row r="3500" spans="1:14" x14ac:dyDescent="0.25">
      <c r="A3500" s="2" t="s">
        <v>617</v>
      </c>
      <c r="B3500" s="2">
        <v>157</v>
      </c>
      <c r="C3500" s="2">
        <v>115</v>
      </c>
      <c r="D3500" s="2">
        <v>5383834</v>
      </c>
      <c r="E3500" s="2" t="s">
        <v>1962</v>
      </c>
      <c r="F3500" s="2" t="s">
        <v>6840</v>
      </c>
      <c r="G3500" s="2" t="s">
        <v>7163</v>
      </c>
      <c r="H3500" s="2">
        <v>173551</v>
      </c>
      <c r="I3500" s="2">
        <v>361</v>
      </c>
      <c r="J3500" s="2" t="s">
        <v>1391</v>
      </c>
      <c r="K3500" s="2" t="s">
        <v>1447</v>
      </c>
      <c r="L3500" s="2">
        <v>2000000</v>
      </c>
      <c r="M3500" s="2">
        <v>2000</v>
      </c>
      <c r="N3500" s="2">
        <v>8.1</v>
      </c>
    </row>
    <row r="3501" spans="1:14" x14ac:dyDescent="0.25">
      <c r="A3501" s="1" t="s">
        <v>2813</v>
      </c>
      <c r="B3501" s="1">
        <v>126</v>
      </c>
      <c r="C3501" s="1">
        <v>100</v>
      </c>
      <c r="D3501" s="1">
        <v>4599680</v>
      </c>
      <c r="E3501" s="1" t="s">
        <v>1671</v>
      </c>
      <c r="F3501" s="1" t="s">
        <v>1071</v>
      </c>
      <c r="G3501" s="1" t="s">
        <v>7164</v>
      </c>
      <c r="H3501" s="1">
        <v>68222</v>
      </c>
      <c r="I3501" s="1">
        <v>545</v>
      </c>
      <c r="J3501" s="1" t="s">
        <v>19</v>
      </c>
      <c r="K3501" s="1" t="s">
        <v>20</v>
      </c>
      <c r="L3501" s="1">
        <v>1500000</v>
      </c>
      <c r="M3501" s="1">
        <v>2003</v>
      </c>
      <c r="N3501" s="1">
        <v>6.8</v>
      </c>
    </row>
    <row r="3502" spans="1:14" x14ac:dyDescent="0.25">
      <c r="A3502" s="1" t="s">
        <v>7166</v>
      </c>
      <c r="B3502" s="1">
        <v>365</v>
      </c>
      <c r="C3502" s="1">
        <v>100</v>
      </c>
      <c r="D3502" s="1">
        <v>6531491</v>
      </c>
      <c r="E3502" s="1" t="s">
        <v>1671</v>
      </c>
      <c r="F3502" s="1" t="s">
        <v>210</v>
      </c>
      <c r="G3502" s="1" t="s">
        <v>7167</v>
      </c>
      <c r="H3502" s="1">
        <v>111658</v>
      </c>
      <c r="I3502" s="1">
        <v>297</v>
      </c>
      <c r="J3502" s="1" t="s">
        <v>19</v>
      </c>
      <c r="K3502" s="1" t="s">
        <v>20</v>
      </c>
      <c r="L3502" s="1">
        <v>2000000</v>
      </c>
      <c r="M3502" s="1">
        <v>2010</v>
      </c>
      <c r="N3502" s="1">
        <v>7.2</v>
      </c>
    </row>
    <row r="3503" spans="1:14" x14ac:dyDescent="0.25">
      <c r="A3503" s="2" t="s">
        <v>7168</v>
      </c>
      <c r="B3503" s="2">
        <v>151</v>
      </c>
      <c r="C3503" s="2">
        <v>91</v>
      </c>
      <c r="D3503" s="2">
        <v>3885134</v>
      </c>
      <c r="E3503" s="2" t="s">
        <v>1289</v>
      </c>
      <c r="F3503" s="2" t="s">
        <v>7169</v>
      </c>
      <c r="G3503" s="2" t="s">
        <v>7170</v>
      </c>
      <c r="H3503" s="2">
        <v>31130</v>
      </c>
      <c r="I3503" s="2">
        <v>243</v>
      </c>
      <c r="J3503" s="2" t="s">
        <v>19</v>
      </c>
      <c r="K3503" s="2" t="s">
        <v>20</v>
      </c>
      <c r="L3503" s="2">
        <v>2000000</v>
      </c>
      <c r="M3503" s="2">
        <v>2005</v>
      </c>
      <c r="N3503" s="2">
        <v>7.4</v>
      </c>
    </row>
    <row r="3504" spans="1:14" x14ac:dyDescent="0.25">
      <c r="A3504" s="2" t="s">
        <v>7172</v>
      </c>
      <c r="B3504" s="2">
        <v>158</v>
      </c>
      <c r="C3504" s="2">
        <v>96</v>
      </c>
      <c r="D3504" s="2">
        <v>3590010</v>
      </c>
      <c r="E3504" s="2" t="s">
        <v>3462</v>
      </c>
      <c r="F3504" s="2" t="s">
        <v>4582</v>
      </c>
      <c r="G3504" s="2" t="s">
        <v>7173</v>
      </c>
      <c r="H3504" s="2">
        <v>20885</v>
      </c>
      <c r="I3504" s="2">
        <v>60</v>
      </c>
      <c r="J3504" s="2" t="s">
        <v>19</v>
      </c>
      <c r="K3504" s="2" t="s">
        <v>31</v>
      </c>
      <c r="L3504" s="2">
        <v>2000000</v>
      </c>
      <c r="M3504" s="2">
        <v>2015</v>
      </c>
      <c r="N3504" s="2">
        <v>6.1</v>
      </c>
    </row>
    <row r="3505" spans="1:14" x14ac:dyDescent="0.25">
      <c r="A3505" s="2" t="s">
        <v>294</v>
      </c>
      <c r="B3505" s="2">
        <v>118</v>
      </c>
      <c r="C3505" s="2">
        <v>116</v>
      </c>
      <c r="D3505" s="2">
        <v>3335839</v>
      </c>
      <c r="E3505" s="2" t="s">
        <v>268</v>
      </c>
      <c r="F3505" s="2" t="s">
        <v>47</v>
      </c>
      <c r="G3505" s="2" t="s">
        <v>7174</v>
      </c>
      <c r="H3505" s="2">
        <v>54657</v>
      </c>
      <c r="I3505" s="2">
        <v>222</v>
      </c>
      <c r="J3505" s="2" t="s">
        <v>19</v>
      </c>
      <c r="K3505" s="2" t="s">
        <v>20</v>
      </c>
      <c r="L3505" s="2">
        <v>2000000</v>
      </c>
      <c r="M3505" s="2">
        <v>2005</v>
      </c>
      <c r="N3505" s="2">
        <v>7</v>
      </c>
    </row>
    <row r="3506" spans="1:14" x14ac:dyDescent="0.25">
      <c r="A3506" s="1" t="s">
        <v>3072</v>
      </c>
      <c r="B3506" s="1">
        <v>39</v>
      </c>
      <c r="C3506" s="1">
        <v>97</v>
      </c>
      <c r="D3506" s="1">
        <v>2557668</v>
      </c>
      <c r="E3506" s="1" t="s">
        <v>1100</v>
      </c>
      <c r="F3506" s="1" t="s">
        <v>1059</v>
      </c>
      <c r="G3506" s="1" t="s">
        <v>7175</v>
      </c>
      <c r="H3506" s="1">
        <v>3911</v>
      </c>
      <c r="I3506" s="1">
        <v>22</v>
      </c>
      <c r="J3506" s="1" t="s">
        <v>19</v>
      </c>
      <c r="K3506" s="1" t="s">
        <v>20</v>
      </c>
      <c r="L3506" s="1">
        <v>2000000</v>
      </c>
      <c r="M3506" s="1">
        <v>2015</v>
      </c>
      <c r="N3506" s="1">
        <v>5.3</v>
      </c>
    </row>
    <row r="3507" spans="1:14" x14ac:dyDescent="0.25">
      <c r="A3507" s="2" t="s">
        <v>807</v>
      </c>
      <c r="B3507" s="2">
        <v>108</v>
      </c>
      <c r="C3507" s="2">
        <v>101</v>
      </c>
      <c r="D3507" s="2">
        <v>2506446</v>
      </c>
      <c r="E3507" s="2" t="s">
        <v>877</v>
      </c>
      <c r="F3507" s="2" t="s">
        <v>808</v>
      </c>
      <c r="G3507" s="2" t="s">
        <v>7176</v>
      </c>
      <c r="H3507" s="2">
        <v>8662</v>
      </c>
      <c r="I3507" s="2">
        <v>172</v>
      </c>
      <c r="J3507" s="2" t="s">
        <v>19</v>
      </c>
      <c r="K3507" s="2" t="s">
        <v>20</v>
      </c>
      <c r="L3507" s="2">
        <v>2000000</v>
      </c>
      <c r="M3507" s="2">
        <v>2002</v>
      </c>
      <c r="N3507" s="2">
        <v>4.7</v>
      </c>
    </row>
    <row r="3508" spans="1:14" x14ac:dyDescent="0.25">
      <c r="A3508" s="1" t="s">
        <v>7177</v>
      </c>
      <c r="B3508" s="1">
        <v>65</v>
      </c>
      <c r="C3508" s="1">
        <v>98</v>
      </c>
      <c r="D3508" s="1">
        <v>7369373</v>
      </c>
      <c r="E3508" s="1" t="s">
        <v>1498</v>
      </c>
      <c r="F3508" s="1" t="s">
        <v>4266</v>
      </c>
      <c r="G3508" s="1" t="s">
        <v>7178</v>
      </c>
      <c r="H3508" s="1">
        <v>4288</v>
      </c>
      <c r="I3508" s="1">
        <v>74</v>
      </c>
      <c r="J3508" s="1" t="s">
        <v>19</v>
      </c>
      <c r="K3508" s="1" t="s">
        <v>31</v>
      </c>
      <c r="L3508" s="1">
        <v>2000000</v>
      </c>
      <c r="M3508" s="1">
        <v>1986</v>
      </c>
      <c r="N3508" s="1">
        <v>5.7</v>
      </c>
    </row>
    <row r="3509" spans="1:14" x14ac:dyDescent="0.25">
      <c r="A3509" s="2" t="s">
        <v>6492</v>
      </c>
      <c r="B3509" s="2">
        <v>160</v>
      </c>
      <c r="C3509" s="2">
        <v>101</v>
      </c>
      <c r="D3509" s="2">
        <v>1984378</v>
      </c>
      <c r="E3509" s="2" t="s">
        <v>753</v>
      </c>
      <c r="F3509" s="2" t="s">
        <v>7179</v>
      </c>
      <c r="G3509" s="2" t="s">
        <v>7180</v>
      </c>
      <c r="H3509" s="2">
        <v>27346</v>
      </c>
      <c r="I3509" s="2">
        <v>206</v>
      </c>
      <c r="J3509" s="2" t="s">
        <v>19</v>
      </c>
      <c r="K3509" s="2" t="s">
        <v>20</v>
      </c>
      <c r="L3509" s="2">
        <v>2000000</v>
      </c>
      <c r="M3509" s="2">
        <v>2006</v>
      </c>
      <c r="N3509" s="2">
        <v>6.5</v>
      </c>
    </row>
    <row r="3510" spans="1:14" x14ac:dyDescent="0.25">
      <c r="A3510" s="1" t="s">
        <v>7181</v>
      </c>
      <c r="B3510" s="1">
        <v>231</v>
      </c>
      <c r="C3510" s="1">
        <v>90</v>
      </c>
      <c r="D3510" s="1">
        <v>2283276</v>
      </c>
      <c r="E3510" s="1" t="s">
        <v>7182</v>
      </c>
      <c r="F3510" s="1" t="s">
        <v>7181</v>
      </c>
      <c r="G3510" s="1" t="s">
        <v>7183</v>
      </c>
      <c r="H3510" s="1">
        <v>46107</v>
      </c>
      <c r="I3510" s="1">
        <v>156</v>
      </c>
      <c r="J3510" s="1" t="s">
        <v>4811</v>
      </c>
      <c r="K3510" s="1" t="s">
        <v>7184</v>
      </c>
      <c r="L3510" s="1">
        <v>1500000</v>
      </c>
      <c r="M3510" s="1">
        <v>2008</v>
      </c>
      <c r="N3510" s="1">
        <v>8</v>
      </c>
    </row>
    <row r="3511" spans="1:14" x14ac:dyDescent="0.25">
      <c r="A3511" s="2" t="s">
        <v>7185</v>
      </c>
      <c r="B3511" s="2">
        <v>7</v>
      </c>
      <c r="C3511" s="2">
        <v>120</v>
      </c>
      <c r="D3511" s="2">
        <v>1098224</v>
      </c>
      <c r="E3511" s="2" t="s">
        <v>526</v>
      </c>
      <c r="F3511" s="2" t="s">
        <v>7187</v>
      </c>
      <c r="G3511" s="2" t="s">
        <v>7188</v>
      </c>
      <c r="H3511" s="2">
        <v>397</v>
      </c>
      <c r="I3511" s="2">
        <v>30</v>
      </c>
      <c r="J3511" s="2" t="s">
        <v>19</v>
      </c>
      <c r="K3511" s="2" t="s">
        <v>20</v>
      </c>
      <c r="L3511" s="2">
        <v>2000000</v>
      </c>
      <c r="M3511" s="2">
        <v>2003</v>
      </c>
      <c r="N3511" s="2">
        <v>3.3</v>
      </c>
    </row>
    <row r="3512" spans="1:14" x14ac:dyDescent="0.25">
      <c r="A3512" s="1" t="s">
        <v>6920</v>
      </c>
      <c r="B3512" s="1">
        <v>79</v>
      </c>
      <c r="C3512" s="1">
        <v>102</v>
      </c>
      <c r="D3512" s="1">
        <v>1430185</v>
      </c>
      <c r="E3512" s="1" t="s">
        <v>7189</v>
      </c>
      <c r="F3512" s="1" t="s">
        <v>1004</v>
      </c>
      <c r="G3512" s="1" t="s">
        <v>7190</v>
      </c>
      <c r="H3512" s="1">
        <v>7314</v>
      </c>
      <c r="I3512" s="1">
        <v>55</v>
      </c>
      <c r="J3512" s="1" t="s">
        <v>19</v>
      </c>
      <c r="K3512" s="1" t="s">
        <v>20</v>
      </c>
      <c r="L3512" s="1">
        <v>2000000</v>
      </c>
      <c r="M3512" s="1">
        <v>2007</v>
      </c>
      <c r="N3512" s="1">
        <v>8.3000000000000007</v>
      </c>
    </row>
    <row r="3513" spans="1:14" x14ac:dyDescent="0.25">
      <c r="A3513" s="2" t="s">
        <v>7191</v>
      </c>
      <c r="B3513" s="2">
        <v>168</v>
      </c>
      <c r="C3513" s="2">
        <v>102</v>
      </c>
      <c r="D3513" s="2">
        <v>1477002</v>
      </c>
      <c r="E3513" s="2" t="s">
        <v>129</v>
      </c>
      <c r="F3513" s="2" t="s">
        <v>136</v>
      </c>
      <c r="G3513" s="2" t="s">
        <v>7192</v>
      </c>
      <c r="H3513" s="2">
        <v>16645</v>
      </c>
      <c r="I3513" s="2">
        <v>72</v>
      </c>
      <c r="J3513" s="2" t="s">
        <v>19</v>
      </c>
      <c r="K3513" s="2" t="s">
        <v>20</v>
      </c>
      <c r="L3513" s="2">
        <v>2000000</v>
      </c>
      <c r="M3513" s="2">
        <v>2015</v>
      </c>
      <c r="N3513" s="2">
        <v>6.9</v>
      </c>
    </row>
    <row r="3514" spans="1:14" x14ac:dyDescent="0.25">
      <c r="A3514" s="2" t="s">
        <v>7193</v>
      </c>
      <c r="B3514" s="2">
        <v>107</v>
      </c>
      <c r="C3514" s="2">
        <v>100</v>
      </c>
      <c r="D3514" s="2">
        <v>1134049</v>
      </c>
      <c r="E3514" s="2" t="s">
        <v>7194</v>
      </c>
      <c r="F3514" s="2" t="s">
        <v>7195</v>
      </c>
      <c r="G3514" s="2" t="s">
        <v>7196</v>
      </c>
      <c r="H3514" s="2">
        <v>5475</v>
      </c>
      <c r="I3514" s="2">
        <v>44</v>
      </c>
      <c r="J3514" s="2" t="s">
        <v>19</v>
      </c>
      <c r="K3514" s="2" t="s">
        <v>31</v>
      </c>
      <c r="L3514" s="2">
        <v>2000000</v>
      </c>
      <c r="M3514" s="2">
        <v>2007</v>
      </c>
      <c r="N3514" s="2">
        <v>8.1</v>
      </c>
    </row>
    <row r="3515" spans="1:14" x14ac:dyDescent="0.25">
      <c r="A3515" s="2" t="s">
        <v>6689</v>
      </c>
      <c r="B3515" s="2">
        <v>123</v>
      </c>
      <c r="C3515" s="2">
        <v>89</v>
      </c>
      <c r="D3515" s="2">
        <v>653621</v>
      </c>
      <c r="E3515" s="2" t="s">
        <v>7198</v>
      </c>
      <c r="F3515" s="2" t="s">
        <v>6485</v>
      </c>
      <c r="G3515" s="2" t="s">
        <v>7199</v>
      </c>
      <c r="H3515" s="2">
        <v>5615</v>
      </c>
      <c r="I3515" s="2">
        <v>64</v>
      </c>
      <c r="J3515" s="2" t="s">
        <v>19</v>
      </c>
      <c r="K3515" s="2" t="s">
        <v>20</v>
      </c>
      <c r="L3515" s="2">
        <v>2000000</v>
      </c>
      <c r="M3515" s="2">
        <v>2005</v>
      </c>
      <c r="N3515" s="2">
        <v>6.8</v>
      </c>
    </row>
    <row r="3516" spans="1:14" x14ac:dyDescent="0.25">
      <c r="A3516" s="1" t="s">
        <v>7200</v>
      </c>
      <c r="B3516" s="1">
        <v>46</v>
      </c>
      <c r="C3516" s="1">
        <v>86</v>
      </c>
      <c r="D3516" s="1">
        <v>535249</v>
      </c>
      <c r="E3516" s="1" t="s">
        <v>872</v>
      </c>
      <c r="F3516" s="1" t="s">
        <v>7201</v>
      </c>
      <c r="G3516" s="1" t="s">
        <v>7202</v>
      </c>
      <c r="H3516" s="1">
        <v>3467</v>
      </c>
      <c r="I3516" s="1">
        <v>13</v>
      </c>
      <c r="J3516" s="1" t="s">
        <v>19</v>
      </c>
      <c r="K3516" s="1" t="s">
        <v>20</v>
      </c>
      <c r="L3516" s="1">
        <v>3400000</v>
      </c>
      <c r="M3516" s="1">
        <v>2010</v>
      </c>
      <c r="N3516" s="1">
        <v>4.5999999999999996</v>
      </c>
    </row>
    <row r="3517" spans="1:14" x14ac:dyDescent="0.25">
      <c r="A3517" s="1" t="s">
        <v>7203</v>
      </c>
      <c r="B3517" s="1">
        <v>46</v>
      </c>
      <c r="C3517" s="1">
        <v>96</v>
      </c>
      <c r="D3517" s="1">
        <v>371081</v>
      </c>
      <c r="E3517" s="1" t="s">
        <v>1289</v>
      </c>
      <c r="F3517" s="1" t="s">
        <v>457</v>
      </c>
      <c r="G3517" s="1" t="s">
        <v>7204</v>
      </c>
      <c r="H3517" s="1">
        <v>7479</v>
      </c>
      <c r="I3517" s="1">
        <v>86</v>
      </c>
      <c r="J3517" s="1" t="s">
        <v>19</v>
      </c>
      <c r="K3517" s="1" t="s">
        <v>20</v>
      </c>
      <c r="L3517" s="1">
        <v>6000000</v>
      </c>
      <c r="M3517" s="1">
        <v>2004</v>
      </c>
      <c r="N3517" s="1">
        <v>7</v>
      </c>
    </row>
    <row r="3518" spans="1:14" x14ac:dyDescent="0.25">
      <c r="A3518" s="1" t="s">
        <v>7205</v>
      </c>
      <c r="B3518" s="1">
        <v>51</v>
      </c>
      <c r="C3518" s="1">
        <v>91</v>
      </c>
      <c r="D3518" s="1">
        <v>124494</v>
      </c>
      <c r="E3518" s="1" t="s">
        <v>7206</v>
      </c>
      <c r="F3518" s="1" t="s">
        <v>7207</v>
      </c>
      <c r="G3518" s="1" t="s">
        <v>7208</v>
      </c>
      <c r="H3518" s="1">
        <v>5613</v>
      </c>
      <c r="I3518" s="1">
        <v>102</v>
      </c>
      <c r="J3518" s="1" t="s">
        <v>19</v>
      </c>
      <c r="K3518" s="1" t="s">
        <v>20</v>
      </c>
      <c r="L3518" s="1">
        <v>2000000</v>
      </c>
      <c r="M3518" s="1">
        <v>1998</v>
      </c>
      <c r="N3518" s="1">
        <v>6.7</v>
      </c>
    </row>
    <row r="3519" spans="1:14" x14ac:dyDescent="0.25">
      <c r="A3519" s="2" t="s">
        <v>7210</v>
      </c>
      <c r="B3519" s="2">
        <v>45</v>
      </c>
      <c r="C3519" s="2">
        <v>85</v>
      </c>
      <c r="D3519" s="2">
        <v>100669</v>
      </c>
      <c r="E3519" s="2" t="s">
        <v>1289</v>
      </c>
      <c r="F3519" s="2" t="s">
        <v>87</v>
      </c>
      <c r="G3519" s="2" t="s">
        <v>7211</v>
      </c>
      <c r="H3519" s="2">
        <v>2522</v>
      </c>
      <c r="I3519" s="2">
        <v>11</v>
      </c>
      <c r="J3519" s="2" t="s">
        <v>19</v>
      </c>
      <c r="K3519" s="2" t="s">
        <v>20</v>
      </c>
      <c r="L3519" s="2">
        <v>3800000</v>
      </c>
      <c r="M3519" s="2">
        <v>2009</v>
      </c>
      <c r="N3519" s="2">
        <v>5.8</v>
      </c>
    </row>
    <row r="3520" spans="1:14" x14ac:dyDescent="0.25">
      <c r="A3520" s="2" t="s">
        <v>249</v>
      </c>
      <c r="B3520" s="2">
        <v>74</v>
      </c>
      <c r="C3520" s="2">
        <v>129</v>
      </c>
      <c r="D3520" s="2">
        <v>186354</v>
      </c>
      <c r="E3520" s="2" t="s">
        <v>1671</v>
      </c>
      <c r="F3520" s="2" t="s">
        <v>1665</v>
      </c>
      <c r="G3520" s="2" t="s">
        <v>7212</v>
      </c>
      <c r="H3520" s="2">
        <v>1758</v>
      </c>
      <c r="I3520" s="2">
        <v>30</v>
      </c>
      <c r="J3520" s="2" t="s">
        <v>19</v>
      </c>
      <c r="K3520" s="2" t="s">
        <v>20</v>
      </c>
      <c r="L3520" s="2">
        <v>13500000</v>
      </c>
      <c r="M3520" s="2">
        <v>2015</v>
      </c>
      <c r="N3520" s="2">
        <v>4.5</v>
      </c>
    </row>
    <row r="3521" spans="1:14" x14ac:dyDescent="0.25">
      <c r="A3521" s="2" t="s">
        <v>7213</v>
      </c>
      <c r="B3521" s="2">
        <v>66</v>
      </c>
      <c r="C3521" s="2">
        <v>95</v>
      </c>
      <c r="D3521" s="2">
        <v>17580</v>
      </c>
      <c r="E3521" s="2" t="s">
        <v>1671</v>
      </c>
      <c r="F3521" s="2" t="s">
        <v>1614</v>
      </c>
      <c r="G3521" s="2" t="s">
        <v>7214</v>
      </c>
      <c r="H3521" s="2">
        <v>1268</v>
      </c>
      <c r="I3521" s="2">
        <v>23</v>
      </c>
      <c r="J3521" s="2" t="s">
        <v>19</v>
      </c>
      <c r="K3521" s="2" t="s">
        <v>20</v>
      </c>
      <c r="L3521" s="2">
        <v>1500000</v>
      </c>
      <c r="M3521" s="2">
        <v>2009</v>
      </c>
      <c r="N3521" s="2">
        <v>6.2</v>
      </c>
    </row>
    <row r="3522" spans="1:14" x14ac:dyDescent="0.25">
      <c r="A3522" s="2" t="s">
        <v>7215</v>
      </c>
      <c r="B3522" s="2">
        <v>34</v>
      </c>
      <c r="C3522" s="2">
        <v>92</v>
      </c>
      <c r="D3522" s="2">
        <v>12667</v>
      </c>
      <c r="E3522" s="2" t="s">
        <v>129</v>
      </c>
      <c r="F3522" s="2" t="s">
        <v>202</v>
      </c>
      <c r="G3522" s="2" t="s">
        <v>7216</v>
      </c>
      <c r="H3522" s="2">
        <v>19336</v>
      </c>
      <c r="I3522" s="2">
        <v>90</v>
      </c>
      <c r="J3522" s="2" t="s">
        <v>19</v>
      </c>
      <c r="K3522" s="2" t="s">
        <v>31</v>
      </c>
      <c r="L3522" s="2">
        <v>14000</v>
      </c>
      <c r="M3522" s="2">
        <v>2005</v>
      </c>
      <c r="N3522" s="2">
        <v>6.6</v>
      </c>
    </row>
    <row r="3523" spans="1:14" x14ac:dyDescent="0.25">
      <c r="A3523" s="1" t="s">
        <v>7217</v>
      </c>
      <c r="B3523" s="1">
        <v>78</v>
      </c>
      <c r="C3523" s="1">
        <v>96</v>
      </c>
      <c r="D3523" s="1">
        <v>198407</v>
      </c>
      <c r="E3523" s="1" t="s">
        <v>1671</v>
      </c>
      <c r="F3523" s="1" t="s">
        <v>5089</v>
      </c>
      <c r="G3523" s="1" t="s">
        <v>7218</v>
      </c>
      <c r="H3523" s="1">
        <v>10282</v>
      </c>
      <c r="I3523" s="1">
        <v>78</v>
      </c>
      <c r="J3523" s="1" t="s">
        <v>19</v>
      </c>
      <c r="K3523" s="1" t="s">
        <v>20</v>
      </c>
      <c r="L3523" s="1">
        <v>2000000</v>
      </c>
      <c r="M3523" s="1">
        <v>2006</v>
      </c>
      <c r="N3523" s="1">
        <v>6.6</v>
      </c>
    </row>
    <row r="3524" spans="1:14" x14ac:dyDescent="0.25">
      <c r="A3524" s="1" t="s">
        <v>7219</v>
      </c>
      <c r="B3524" s="1">
        <v>30</v>
      </c>
      <c r="C3524" s="1">
        <v>119</v>
      </c>
      <c r="D3524" s="1">
        <v>4958</v>
      </c>
      <c r="E3524" s="1" t="s">
        <v>5957</v>
      </c>
      <c r="F3524" s="1" t="s">
        <v>7002</v>
      </c>
      <c r="G3524" s="1" t="s">
        <v>7220</v>
      </c>
      <c r="H3524" s="1">
        <v>9689</v>
      </c>
      <c r="I3524" s="1">
        <v>23</v>
      </c>
      <c r="J3524" s="1" t="s">
        <v>19</v>
      </c>
      <c r="K3524" s="1" t="s">
        <v>3586</v>
      </c>
      <c r="L3524" s="1">
        <v>2000000</v>
      </c>
      <c r="M3524" s="1">
        <v>2008</v>
      </c>
      <c r="N3524" s="1">
        <v>7.8</v>
      </c>
    </row>
    <row r="3525" spans="1:14" x14ac:dyDescent="0.25">
      <c r="A3525" s="1" t="s">
        <v>7221</v>
      </c>
      <c r="B3525" s="1">
        <v>90</v>
      </c>
      <c r="C3525" s="1">
        <v>92</v>
      </c>
      <c r="D3525" s="1">
        <v>7927</v>
      </c>
      <c r="E3525" s="1" t="s">
        <v>7222</v>
      </c>
      <c r="F3525" s="1" t="s">
        <v>7223</v>
      </c>
      <c r="G3525" s="1" t="s">
        <v>7224</v>
      </c>
      <c r="H3525" s="1">
        <v>19236</v>
      </c>
      <c r="I3525" s="1">
        <v>175</v>
      </c>
      <c r="J3525" s="1" t="s">
        <v>19</v>
      </c>
      <c r="K3525" s="1" t="s">
        <v>20</v>
      </c>
      <c r="L3525" s="1">
        <v>2300000</v>
      </c>
      <c r="M3525" s="1">
        <v>1947</v>
      </c>
      <c r="N3525" s="1">
        <v>7.7</v>
      </c>
    </row>
    <row r="3526" spans="1:14" x14ac:dyDescent="0.25">
      <c r="A3526" s="2" t="s">
        <v>7225</v>
      </c>
      <c r="B3526" s="2">
        <v>94</v>
      </c>
      <c r="C3526" s="2">
        <v>106</v>
      </c>
      <c r="D3526" s="2">
        <v>2436</v>
      </c>
      <c r="E3526" s="2" t="s">
        <v>7226</v>
      </c>
      <c r="F3526" s="2" t="s">
        <v>7227</v>
      </c>
      <c r="G3526" s="2" t="s">
        <v>7228</v>
      </c>
      <c r="H3526" s="2">
        <v>344</v>
      </c>
      <c r="I3526" s="2">
        <v>19</v>
      </c>
      <c r="J3526" s="2" t="s">
        <v>19</v>
      </c>
      <c r="K3526" s="2" t="s">
        <v>20</v>
      </c>
      <c r="L3526" s="2">
        <v>2000000</v>
      </c>
      <c r="M3526" s="2">
        <v>2012</v>
      </c>
      <c r="N3526" s="2">
        <v>5.7</v>
      </c>
    </row>
    <row r="3527" spans="1:14" x14ac:dyDescent="0.25">
      <c r="A3527" s="2" t="s">
        <v>7230</v>
      </c>
      <c r="B3527" s="2">
        <v>45</v>
      </c>
      <c r="C3527" s="2">
        <v>99</v>
      </c>
      <c r="D3527" s="2">
        <v>4600000</v>
      </c>
      <c r="E3527" s="2" t="s">
        <v>1007</v>
      </c>
      <c r="F3527" s="2" t="s">
        <v>336</v>
      </c>
      <c r="G3527" s="2" t="s">
        <v>7231</v>
      </c>
      <c r="H3527" s="2">
        <v>11763</v>
      </c>
      <c r="I3527" s="2">
        <v>111</v>
      </c>
      <c r="J3527" s="2" t="s">
        <v>19</v>
      </c>
      <c r="K3527" s="2" t="s">
        <v>20</v>
      </c>
      <c r="L3527" s="2">
        <v>1900000</v>
      </c>
      <c r="M3527" s="2">
        <v>1986</v>
      </c>
      <c r="N3527" s="2">
        <v>7.1</v>
      </c>
    </row>
    <row r="3528" spans="1:14" x14ac:dyDescent="0.25">
      <c r="A3528" s="1" t="s">
        <v>5501</v>
      </c>
      <c r="B3528" s="1">
        <v>60</v>
      </c>
      <c r="C3528" s="1">
        <v>103</v>
      </c>
      <c r="D3528" s="1">
        <v>1420578</v>
      </c>
      <c r="E3528" s="1" t="s">
        <v>2489</v>
      </c>
      <c r="F3528" s="1" t="s">
        <v>1575</v>
      </c>
      <c r="G3528" s="1" t="s">
        <v>7232</v>
      </c>
      <c r="H3528" s="1">
        <v>4894</v>
      </c>
      <c r="I3528" s="1">
        <v>122</v>
      </c>
      <c r="J3528" s="1" t="s">
        <v>19</v>
      </c>
      <c r="K3528" s="1" t="s">
        <v>20</v>
      </c>
      <c r="L3528" s="1">
        <v>1900000</v>
      </c>
      <c r="M3528" s="1">
        <v>2003</v>
      </c>
      <c r="N3528" s="1">
        <v>6.4</v>
      </c>
    </row>
    <row r="3529" spans="1:14" x14ac:dyDescent="0.25">
      <c r="A3529" s="1" t="s">
        <v>4936</v>
      </c>
      <c r="B3529" s="1">
        <v>363</v>
      </c>
      <c r="C3529" s="1">
        <v>95</v>
      </c>
      <c r="D3529" s="1">
        <v>1028658</v>
      </c>
      <c r="E3529" s="1" t="s">
        <v>1001</v>
      </c>
      <c r="F3529" s="1" t="s">
        <v>189</v>
      </c>
      <c r="G3529" s="1" t="s">
        <v>7233</v>
      </c>
      <c r="H3529" s="1">
        <v>118684</v>
      </c>
      <c r="I3529" s="1">
        <v>447</v>
      </c>
      <c r="J3529" s="1" t="s">
        <v>19</v>
      </c>
      <c r="K3529" s="1" t="s">
        <v>1748</v>
      </c>
      <c r="L3529" s="1">
        <v>3000000</v>
      </c>
      <c r="M3529" s="1">
        <v>2010</v>
      </c>
      <c r="N3529" s="1">
        <v>7</v>
      </c>
    </row>
    <row r="3530" spans="1:14" x14ac:dyDescent="0.25">
      <c r="A3530" s="2" t="s">
        <v>7234</v>
      </c>
      <c r="B3530" s="2">
        <v>14</v>
      </c>
      <c r="C3530" s="2">
        <v>95</v>
      </c>
      <c r="D3530" s="2">
        <v>18435</v>
      </c>
      <c r="E3530" s="2" t="s">
        <v>1671</v>
      </c>
      <c r="F3530" s="2" t="s">
        <v>7235</v>
      </c>
      <c r="G3530" s="2" t="s">
        <v>7236</v>
      </c>
      <c r="H3530" s="2">
        <v>1010</v>
      </c>
      <c r="I3530" s="2">
        <v>15</v>
      </c>
      <c r="J3530" s="2" t="s">
        <v>773</v>
      </c>
      <c r="K3530" s="2" t="s">
        <v>774</v>
      </c>
      <c r="L3530" s="2">
        <v>1400000</v>
      </c>
      <c r="M3530" s="2">
        <v>2006</v>
      </c>
      <c r="N3530" s="2">
        <v>5.8</v>
      </c>
    </row>
    <row r="3531" spans="1:14" x14ac:dyDescent="0.25">
      <c r="A3531" s="1" t="s">
        <v>3682</v>
      </c>
      <c r="B3531" s="1">
        <v>359</v>
      </c>
      <c r="C3531" s="1">
        <v>100</v>
      </c>
      <c r="D3531" s="1">
        <v>35266619</v>
      </c>
      <c r="E3531" s="1" t="s">
        <v>2375</v>
      </c>
      <c r="F3531" s="1" t="s">
        <v>283</v>
      </c>
      <c r="G3531" s="1" t="s">
        <v>3683</v>
      </c>
      <c r="H3531" s="1">
        <v>108248</v>
      </c>
      <c r="I3531" s="1">
        <v>371</v>
      </c>
      <c r="J3531" s="1" t="s">
        <v>19</v>
      </c>
      <c r="K3531" s="1" t="s">
        <v>20</v>
      </c>
      <c r="L3531" s="1">
        <v>30000000</v>
      </c>
      <c r="M3531" s="1">
        <v>2013</v>
      </c>
      <c r="N3531" s="1">
        <v>5.9</v>
      </c>
    </row>
    <row r="3532" spans="1:14" x14ac:dyDescent="0.25">
      <c r="A3532" s="1" t="s">
        <v>2877</v>
      </c>
      <c r="B3532" s="1">
        <v>256</v>
      </c>
      <c r="C3532" s="1">
        <v>101</v>
      </c>
      <c r="D3532" s="1">
        <v>26505000</v>
      </c>
      <c r="E3532" s="1" t="s">
        <v>2914</v>
      </c>
      <c r="F3532" s="1" t="s">
        <v>24</v>
      </c>
      <c r="G3532" s="1" t="s">
        <v>3280</v>
      </c>
      <c r="H3532" s="1">
        <v>149293</v>
      </c>
      <c r="I3532" s="1">
        <v>668</v>
      </c>
      <c r="J3532" s="1" t="s">
        <v>19</v>
      </c>
      <c r="K3532" s="1" t="s">
        <v>20</v>
      </c>
      <c r="L3532" s="1">
        <v>1800000</v>
      </c>
      <c r="M3532" s="1">
        <v>1984</v>
      </c>
      <c r="N3532" s="1">
        <v>7.5</v>
      </c>
    </row>
    <row r="3533" spans="1:14" x14ac:dyDescent="0.25">
      <c r="A3533" s="2" t="s">
        <v>5181</v>
      </c>
      <c r="B3533" s="2">
        <v>194</v>
      </c>
      <c r="C3533" s="2">
        <v>90</v>
      </c>
      <c r="D3533" s="2">
        <v>2957978</v>
      </c>
      <c r="E3533" s="2" t="s">
        <v>7237</v>
      </c>
      <c r="F3533" s="2" t="s">
        <v>7238</v>
      </c>
      <c r="G3533" s="2" t="s">
        <v>7239</v>
      </c>
      <c r="H3533" s="2">
        <v>40481</v>
      </c>
      <c r="I3533" s="2">
        <v>134</v>
      </c>
      <c r="J3533" s="2" t="s">
        <v>19</v>
      </c>
      <c r="K3533" s="2" t="s">
        <v>31</v>
      </c>
      <c r="L3533" s="2">
        <v>1000000</v>
      </c>
      <c r="M3533" s="2">
        <v>2008</v>
      </c>
      <c r="N3533" s="2">
        <v>7.8</v>
      </c>
    </row>
    <row r="3534" spans="1:14" x14ac:dyDescent="0.25">
      <c r="A3534" s="2" t="s">
        <v>7240</v>
      </c>
      <c r="B3534" s="2">
        <v>10</v>
      </c>
      <c r="C3534" s="2">
        <v>89</v>
      </c>
      <c r="D3534" s="2">
        <v>444044</v>
      </c>
      <c r="E3534" s="2" t="s">
        <v>1671</v>
      </c>
      <c r="F3534" s="2" t="s">
        <v>3323</v>
      </c>
      <c r="G3534" s="2" t="s">
        <v>7241</v>
      </c>
      <c r="H3534" s="2">
        <v>744</v>
      </c>
      <c r="I3534" s="2">
        <v>19</v>
      </c>
      <c r="J3534" s="2" t="s">
        <v>19</v>
      </c>
      <c r="K3534" s="2" t="s">
        <v>20</v>
      </c>
      <c r="L3534" s="2">
        <v>1900000</v>
      </c>
      <c r="M3534" s="2">
        <v>2015</v>
      </c>
      <c r="N3534" s="2">
        <v>7.2</v>
      </c>
    </row>
    <row r="3535" spans="1:14" x14ac:dyDescent="0.25">
      <c r="A3535" s="1" t="s">
        <v>7242</v>
      </c>
      <c r="B3535" s="1">
        <v>311</v>
      </c>
      <c r="C3535" s="1">
        <v>87</v>
      </c>
      <c r="D3535" s="1">
        <v>40990055</v>
      </c>
      <c r="E3535" s="1" t="s">
        <v>2100</v>
      </c>
      <c r="F3535" s="1" t="s">
        <v>6946</v>
      </c>
      <c r="G3535" s="1" t="s">
        <v>7243</v>
      </c>
      <c r="H3535" s="1">
        <v>41509</v>
      </c>
      <c r="I3535" s="1">
        <v>300</v>
      </c>
      <c r="J3535" s="1" t="s">
        <v>19</v>
      </c>
      <c r="K3535" s="1" t="s">
        <v>774</v>
      </c>
      <c r="L3535" s="1">
        <v>1800000</v>
      </c>
      <c r="M3535" s="1">
        <v>2010</v>
      </c>
      <c r="N3535" s="1">
        <v>5.6</v>
      </c>
    </row>
    <row r="3536" spans="1:14" x14ac:dyDescent="0.25">
      <c r="A3536" s="1" t="s">
        <v>7244</v>
      </c>
      <c r="B3536" s="1">
        <v>85</v>
      </c>
      <c r="C3536" s="1">
        <v>118</v>
      </c>
      <c r="D3536" s="1">
        <v>5709616</v>
      </c>
      <c r="E3536" s="1" t="s">
        <v>129</v>
      </c>
      <c r="F3536" s="1" t="s">
        <v>89</v>
      </c>
      <c r="G3536" s="1" t="s">
        <v>7245</v>
      </c>
      <c r="H3536" s="1">
        <v>11088</v>
      </c>
      <c r="I3536" s="1">
        <v>110</v>
      </c>
      <c r="J3536" s="1" t="s">
        <v>1391</v>
      </c>
      <c r="K3536" s="1" t="s">
        <v>1447</v>
      </c>
      <c r="L3536" s="1">
        <v>1800000</v>
      </c>
      <c r="M3536" s="1">
        <v>2002</v>
      </c>
      <c r="N3536" s="1">
        <v>6.8</v>
      </c>
    </row>
    <row r="3537" spans="1:14" x14ac:dyDescent="0.25">
      <c r="A3537" s="2" t="s">
        <v>7246</v>
      </c>
      <c r="B3537" s="2">
        <v>663</v>
      </c>
      <c r="C3537" s="2">
        <v>93</v>
      </c>
      <c r="D3537" s="2">
        <v>12784397</v>
      </c>
      <c r="E3537" s="2" t="s">
        <v>2489</v>
      </c>
      <c r="F3537" s="2" t="s">
        <v>1814</v>
      </c>
      <c r="G3537" s="2" t="s">
        <v>7247</v>
      </c>
      <c r="H3537" s="2">
        <v>70336</v>
      </c>
      <c r="I3537" s="2">
        <v>269</v>
      </c>
      <c r="J3537" s="2" t="s">
        <v>19</v>
      </c>
      <c r="K3537" s="2" t="s">
        <v>20</v>
      </c>
      <c r="L3537" s="2">
        <v>1800000</v>
      </c>
      <c r="M3537" s="2">
        <v>2012</v>
      </c>
      <c r="N3537" s="2">
        <v>7.3</v>
      </c>
    </row>
    <row r="3538" spans="1:14" x14ac:dyDescent="0.25">
      <c r="A3538" s="2" t="s">
        <v>7248</v>
      </c>
      <c r="B3538" s="2">
        <v>39</v>
      </c>
      <c r="C3538" s="2">
        <v>109</v>
      </c>
      <c r="D3538" s="2">
        <v>3050934</v>
      </c>
      <c r="E3538" s="2" t="s">
        <v>2836</v>
      </c>
      <c r="F3538" s="2" t="s">
        <v>2931</v>
      </c>
      <c r="G3538" s="2" t="s">
        <v>7249</v>
      </c>
      <c r="H3538" s="2">
        <v>2794</v>
      </c>
      <c r="I3538" s="2">
        <v>78</v>
      </c>
      <c r="J3538" s="2" t="s">
        <v>19</v>
      </c>
      <c r="K3538" s="2" t="s">
        <v>20</v>
      </c>
      <c r="L3538" s="2">
        <v>1800000</v>
      </c>
      <c r="M3538" s="2">
        <v>2000</v>
      </c>
      <c r="N3538" s="2">
        <v>7.3</v>
      </c>
    </row>
    <row r="3539" spans="1:14" x14ac:dyDescent="0.25">
      <c r="A3539" s="1" t="s">
        <v>5913</v>
      </c>
      <c r="B3539" s="1">
        <v>130</v>
      </c>
      <c r="C3539" s="1">
        <v>90</v>
      </c>
      <c r="D3539" s="1">
        <v>638476</v>
      </c>
      <c r="E3539" s="1" t="s">
        <v>6572</v>
      </c>
      <c r="F3539" s="1" t="s">
        <v>922</v>
      </c>
      <c r="G3539" s="1" t="s">
        <v>7250</v>
      </c>
      <c r="H3539" s="1">
        <v>13223</v>
      </c>
      <c r="I3539" s="1">
        <v>45</v>
      </c>
      <c r="J3539" s="1" t="s">
        <v>19</v>
      </c>
      <c r="K3539" s="1" t="s">
        <v>20</v>
      </c>
      <c r="L3539" s="1">
        <v>1500000</v>
      </c>
      <c r="M3539" s="1">
        <v>2011</v>
      </c>
      <c r="N3539" s="1">
        <v>6.6</v>
      </c>
    </row>
    <row r="3540" spans="1:14" x14ac:dyDescent="0.25">
      <c r="A3540" s="1" t="s">
        <v>7251</v>
      </c>
      <c r="B3540" s="1">
        <v>44</v>
      </c>
      <c r="C3540" s="1">
        <v>108</v>
      </c>
      <c r="D3540" s="1">
        <v>505295</v>
      </c>
      <c r="E3540" s="1" t="s">
        <v>3166</v>
      </c>
      <c r="F3540" s="1" t="s">
        <v>7252</v>
      </c>
      <c r="G3540" s="1" t="s">
        <v>7253</v>
      </c>
      <c r="H3540" s="1">
        <v>1747</v>
      </c>
      <c r="I3540" s="1">
        <v>28</v>
      </c>
      <c r="J3540" s="1" t="s">
        <v>7254</v>
      </c>
      <c r="K3540" s="1" t="s">
        <v>220</v>
      </c>
      <c r="L3540" s="1">
        <v>1800000</v>
      </c>
      <c r="M3540" s="1">
        <v>2003</v>
      </c>
      <c r="N3540" s="1">
        <v>7.5</v>
      </c>
    </row>
    <row r="3541" spans="1:14" x14ac:dyDescent="0.25">
      <c r="A3541" s="2" t="s">
        <v>965</v>
      </c>
      <c r="B3541" s="2">
        <v>181</v>
      </c>
      <c r="C3541" s="2">
        <v>81</v>
      </c>
      <c r="D3541" s="2">
        <v>7267324</v>
      </c>
      <c r="E3541" s="2" t="s">
        <v>1007</v>
      </c>
      <c r="F3541" s="2" t="s">
        <v>1526</v>
      </c>
      <c r="G3541" s="2" t="s">
        <v>7255</v>
      </c>
      <c r="H3541" s="2">
        <v>161471</v>
      </c>
      <c r="I3541" s="2">
        <v>709</v>
      </c>
      <c r="J3541" s="2" t="s">
        <v>3804</v>
      </c>
      <c r="K3541" s="2" t="s">
        <v>432</v>
      </c>
      <c r="L3541" s="2">
        <v>3500000</v>
      </c>
      <c r="M3541" s="2">
        <v>1998</v>
      </c>
      <c r="N3541" s="2">
        <v>7.8</v>
      </c>
    </row>
    <row r="3542" spans="1:14" x14ac:dyDescent="0.25">
      <c r="A3542" s="1" t="s">
        <v>7256</v>
      </c>
      <c r="B3542" s="1">
        <v>114</v>
      </c>
      <c r="C3542" s="1">
        <v>93</v>
      </c>
      <c r="D3542" s="1">
        <v>145540</v>
      </c>
      <c r="E3542" s="1" t="s">
        <v>4777</v>
      </c>
      <c r="F3542" s="1" t="s">
        <v>6748</v>
      </c>
      <c r="G3542" s="1" t="s">
        <v>7257</v>
      </c>
      <c r="H3542" s="1">
        <v>26773</v>
      </c>
      <c r="I3542" s="1">
        <v>277</v>
      </c>
      <c r="J3542" s="1" t="s">
        <v>19</v>
      </c>
      <c r="K3542" s="1" t="s">
        <v>20</v>
      </c>
      <c r="L3542" s="1">
        <v>500000</v>
      </c>
      <c r="M3542" s="1">
        <v>2002</v>
      </c>
      <c r="N3542" s="1">
        <v>6.7</v>
      </c>
    </row>
    <row r="3543" spans="1:14" x14ac:dyDescent="0.25">
      <c r="A3543" s="2" t="s">
        <v>5416</v>
      </c>
      <c r="B3543" s="2">
        <v>179</v>
      </c>
      <c r="C3543" s="2">
        <v>138</v>
      </c>
      <c r="D3543" s="2">
        <v>35918429</v>
      </c>
      <c r="E3543" s="2" t="s">
        <v>1007</v>
      </c>
      <c r="F3543" s="2" t="s">
        <v>81</v>
      </c>
      <c r="G3543" s="2" t="s">
        <v>7258</v>
      </c>
      <c r="H3543" s="2">
        <v>32415</v>
      </c>
      <c r="I3543" s="2">
        <v>510</v>
      </c>
      <c r="J3543" s="2" t="s">
        <v>19</v>
      </c>
      <c r="K3543" s="2" t="s">
        <v>20</v>
      </c>
      <c r="L3543" s="2">
        <v>1700000</v>
      </c>
      <c r="M3543" s="2">
        <v>2001</v>
      </c>
      <c r="N3543" s="2">
        <v>7.5</v>
      </c>
    </row>
    <row r="3544" spans="1:14" x14ac:dyDescent="0.25">
      <c r="A3544" s="1" t="s">
        <v>7259</v>
      </c>
      <c r="B3544" s="1">
        <v>225</v>
      </c>
      <c r="C3544" s="1">
        <v>105</v>
      </c>
      <c r="D3544" s="1">
        <v>92401</v>
      </c>
      <c r="E3544" s="1" t="s">
        <v>2571</v>
      </c>
      <c r="F3544" s="1" t="s">
        <v>7260</v>
      </c>
      <c r="G3544" s="1" t="s">
        <v>7261</v>
      </c>
      <c r="H3544" s="1">
        <v>56402</v>
      </c>
      <c r="I3544" s="1">
        <v>209</v>
      </c>
      <c r="J3544" s="1" t="s">
        <v>19</v>
      </c>
      <c r="K3544" s="1" t="s">
        <v>20</v>
      </c>
      <c r="L3544" s="1">
        <v>2000000</v>
      </c>
      <c r="M3544" s="1">
        <v>2010</v>
      </c>
      <c r="N3544" s="1">
        <v>6.3</v>
      </c>
    </row>
    <row r="3545" spans="1:14" x14ac:dyDescent="0.25">
      <c r="A3545" s="2" t="s">
        <v>7262</v>
      </c>
      <c r="B3545" s="2">
        <v>77</v>
      </c>
      <c r="C3545" s="2">
        <v>98</v>
      </c>
      <c r="D3545" s="2">
        <v>1943649</v>
      </c>
      <c r="E3545" s="2" t="s">
        <v>2047</v>
      </c>
      <c r="F3545" s="2" t="s">
        <v>7263</v>
      </c>
      <c r="G3545" s="2" t="s">
        <v>7264</v>
      </c>
      <c r="H3545" s="2">
        <v>8697</v>
      </c>
      <c r="I3545" s="2">
        <v>122</v>
      </c>
      <c r="J3545" s="2" t="s">
        <v>19</v>
      </c>
      <c r="K3545" s="2" t="s">
        <v>20</v>
      </c>
      <c r="L3545" s="2">
        <v>1700000</v>
      </c>
      <c r="M3545" s="2">
        <v>1999</v>
      </c>
      <c r="N3545" s="2">
        <v>6.3</v>
      </c>
    </row>
    <row r="3546" spans="1:14" x14ac:dyDescent="0.25">
      <c r="A3546" s="1" t="s">
        <v>7058</v>
      </c>
      <c r="B3546" s="1">
        <v>124</v>
      </c>
      <c r="C3546" s="1">
        <v>86</v>
      </c>
      <c r="D3546" s="1">
        <v>992238</v>
      </c>
      <c r="E3546" s="1" t="s">
        <v>129</v>
      </c>
      <c r="F3546" s="1" t="s">
        <v>1177</v>
      </c>
      <c r="G3546" s="1" t="s">
        <v>7265</v>
      </c>
      <c r="H3546" s="1">
        <v>16349</v>
      </c>
      <c r="I3546" s="1">
        <v>103</v>
      </c>
      <c r="J3546" s="1" t="s">
        <v>19</v>
      </c>
      <c r="K3546" s="1" t="s">
        <v>31</v>
      </c>
      <c r="L3546" s="1">
        <v>1700000</v>
      </c>
      <c r="M3546" s="1">
        <v>2004</v>
      </c>
      <c r="N3546" s="1">
        <v>6.8</v>
      </c>
    </row>
    <row r="3547" spans="1:14" x14ac:dyDescent="0.25">
      <c r="A3547" s="2" t="s">
        <v>7266</v>
      </c>
      <c r="B3547" s="2">
        <v>195</v>
      </c>
      <c r="C3547" s="2">
        <v>104</v>
      </c>
      <c r="D3547" s="2">
        <v>4231500</v>
      </c>
      <c r="E3547" s="2" t="s">
        <v>129</v>
      </c>
      <c r="F3547" s="2" t="s">
        <v>7267</v>
      </c>
      <c r="G3547" s="2" t="s">
        <v>7268</v>
      </c>
      <c r="H3547" s="2">
        <v>30479</v>
      </c>
      <c r="I3547" s="2">
        <v>162</v>
      </c>
      <c r="J3547" s="2" t="s">
        <v>2596</v>
      </c>
      <c r="K3547" s="2" t="s">
        <v>2597</v>
      </c>
      <c r="L3547" s="2">
        <v>1000000</v>
      </c>
      <c r="M3547" s="2">
        <v>2013</v>
      </c>
      <c r="N3547" s="2">
        <v>7.8</v>
      </c>
    </row>
    <row r="3548" spans="1:14" x14ac:dyDescent="0.25">
      <c r="A3548" s="1" t="s">
        <v>7269</v>
      </c>
      <c r="B3548" s="1">
        <v>76</v>
      </c>
      <c r="C3548" s="1">
        <v>100</v>
      </c>
      <c r="D3548" s="1">
        <v>396035</v>
      </c>
      <c r="E3548" s="1" t="s">
        <v>129</v>
      </c>
      <c r="F3548" s="1" t="s">
        <v>1181</v>
      </c>
      <c r="G3548" s="1" t="s">
        <v>7270</v>
      </c>
      <c r="H3548" s="1">
        <v>2725</v>
      </c>
      <c r="I3548" s="1">
        <v>48</v>
      </c>
      <c r="J3548" s="1" t="s">
        <v>19</v>
      </c>
      <c r="K3548" s="1" t="s">
        <v>31</v>
      </c>
      <c r="L3548" s="1">
        <v>1000000</v>
      </c>
      <c r="M3548" s="1">
        <v>2004</v>
      </c>
      <c r="N3548" s="1">
        <v>6.9</v>
      </c>
    </row>
    <row r="3549" spans="1:14" x14ac:dyDescent="0.25">
      <c r="A3549" s="2" t="s">
        <v>7271</v>
      </c>
      <c r="B3549" s="2">
        <v>16</v>
      </c>
      <c r="C3549" s="2">
        <v>84</v>
      </c>
      <c r="D3549" s="2">
        <v>6026908</v>
      </c>
      <c r="E3549" s="2" t="s">
        <v>1289</v>
      </c>
      <c r="F3549" s="2" t="s">
        <v>4082</v>
      </c>
      <c r="G3549" s="2" t="s">
        <v>7272</v>
      </c>
      <c r="H3549" s="2">
        <v>536</v>
      </c>
      <c r="I3549" s="2">
        <v>13</v>
      </c>
      <c r="J3549" s="2" t="s">
        <v>19</v>
      </c>
      <c r="K3549" s="2" t="s">
        <v>20</v>
      </c>
      <c r="L3549" s="2">
        <v>2000000</v>
      </c>
      <c r="M3549" s="2">
        <v>1999</v>
      </c>
      <c r="N3549" s="2">
        <v>4.3</v>
      </c>
    </row>
    <row r="3550" spans="1:14" x14ac:dyDescent="0.25">
      <c r="A3550" s="2" t="s">
        <v>7273</v>
      </c>
      <c r="B3550" s="2">
        <v>109</v>
      </c>
      <c r="C3550" s="2">
        <v>95</v>
      </c>
      <c r="D3550" s="2">
        <v>1060591</v>
      </c>
      <c r="E3550" s="2" t="s">
        <v>753</v>
      </c>
      <c r="F3550" s="2" t="s">
        <v>7274</v>
      </c>
      <c r="G3550" s="2" t="s">
        <v>7275</v>
      </c>
      <c r="H3550" s="2">
        <v>9750</v>
      </c>
      <c r="I3550" s="2">
        <v>66</v>
      </c>
      <c r="J3550" s="2" t="s">
        <v>6142</v>
      </c>
      <c r="K3550" s="2" t="s">
        <v>774</v>
      </c>
      <c r="L3550" s="2">
        <v>1300000</v>
      </c>
      <c r="M3550" s="2">
        <v>2007</v>
      </c>
      <c r="N3550" s="2">
        <v>7.2</v>
      </c>
    </row>
    <row r="3551" spans="1:14" x14ac:dyDescent="0.25">
      <c r="A3551" s="2" t="s">
        <v>7276</v>
      </c>
      <c r="B3551" s="2">
        <v>51</v>
      </c>
      <c r="C3551" s="2">
        <v>90</v>
      </c>
      <c r="D3551" s="2">
        <v>155972</v>
      </c>
      <c r="E3551" s="2" t="s">
        <v>753</v>
      </c>
      <c r="F3551" s="2" t="s">
        <v>7277</v>
      </c>
      <c r="G3551" s="2" t="s">
        <v>7278</v>
      </c>
      <c r="H3551" s="2">
        <v>4702</v>
      </c>
      <c r="I3551" s="2">
        <v>23</v>
      </c>
      <c r="J3551" s="2" t="s">
        <v>4811</v>
      </c>
      <c r="K3551" s="2" t="s">
        <v>7184</v>
      </c>
      <c r="L3551" s="2">
        <v>1500000</v>
      </c>
      <c r="M3551" s="2">
        <v>2006</v>
      </c>
      <c r="N3551" s="2">
        <v>7.3</v>
      </c>
    </row>
    <row r="3552" spans="1:14" x14ac:dyDescent="0.25">
      <c r="A3552" s="1" t="s">
        <v>7279</v>
      </c>
      <c r="B3552" s="1">
        <v>35</v>
      </c>
      <c r="C3552" s="1">
        <v>123</v>
      </c>
      <c r="D3552" s="1">
        <v>26893</v>
      </c>
      <c r="E3552" s="1" t="s">
        <v>2280</v>
      </c>
      <c r="F3552" s="1" t="s">
        <v>3010</v>
      </c>
      <c r="G3552" s="1" t="s">
        <v>7280</v>
      </c>
      <c r="H3552" s="1">
        <v>4391</v>
      </c>
      <c r="I3552" s="1">
        <v>26</v>
      </c>
      <c r="J3552" s="1" t="s">
        <v>773</v>
      </c>
      <c r="K3552" s="1" t="s">
        <v>774</v>
      </c>
      <c r="L3552" s="1">
        <v>1600000</v>
      </c>
      <c r="M3552" s="1">
        <v>1969</v>
      </c>
      <c r="N3552" s="1">
        <v>7.2</v>
      </c>
    </row>
    <row r="3553" spans="1:14" x14ac:dyDescent="0.25">
      <c r="A3553" s="2" t="s">
        <v>1429</v>
      </c>
      <c r="B3553" s="2">
        <v>22</v>
      </c>
      <c r="C3553" s="2">
        <v>111</v>
      </c>
      <c r="D3553" s="2">
        <v>2580</v>
      </c>
      <c r="E3553" s="2" t="s">
        <v>3553</v>
      </c>
      <c r="F3553" s="2" t="s">
        <v>142</v>
      </c>
      <c r="G3553" s="2" t="s">
        <v>7281</v>
      </c>
      <c r="H3553" s="2">
        <v>1618</v>
      </c>
      <c r="I3553" s="2">
        <v>40</v>
      </c>
      <c r="J3553" s="2" t="s">
        <v>19</v>
      </c>
      <c r="K3553" s="2" t="s">
        <v>20</v>
      </c>
      <c r="L3553" s="2">
        <v>1650000</v>
      </c>
      <c r="M3553" s="2">
        <v>2003</v>
      </c>
      <c r="N3553" s="2">
        <v>5.4</v>
      </c>
    </row>
    <row r="3554" spans="1:14" x14ac:dyDescent="0.25">
      <c r="A3554" s="2" t="s">
        <v>65</v>
      </c>
      <c r="B3554" s="2">
        <v>287</v>
      </c>
      <c r="C3554" s="2">
        <v>110</v>
      </c>
      <c r="D3554" s="2">
        <v>58885635</v>
      </c>
      <c r="E3554" s="2" t="s">
        <v>2310</v>
      </c>
      <c r="F3554" s="2" t="s">
        <v>524</v>
      </c>
      <c r="G3554" s="2" t="s">
        <v>3841</v>
      </c>
      <c r="H3554" s="2">
        <v>194426</v>
      </c>
      <c r="I3554" s="2">
        <v>1057</v>
      </c>
      <c r="J3554" s="2" t="s">
        <v>19</v>
      </c>
      <c r="K3554" s="2" t="s">
        <v>20</v>
      </c>
      <c r="L3554" s="2">
        <v>26000000</v>
      </c>
      <c r="M3554" s="2">
        <v>2004</v>
      </c>
      <c r="N3554" s="2">
        <v>7.4</v>
      </c>
    </row>
    <row r="3555" spans="1:14" x14ac:dyDescent="0.25">
      <c r="A3555" s="1" t="s">
        <v>7282</v>
      </c>
      <c r="B3555" s="1">
        <v>173</v>
      </c>
      <c r="C3555" s="1">
        <v>108</v>
      </c>
      <c r="D3555" s="1">
        <v>19067631</v>
      </c>
      <c r="E3555" s="1" t="s">
        <v>753</v>
      </c>
      <c r="F3555" s="1" t="s">
        <v>3938</v>
      </c>
      <c r="G3555" s="1" t="s">
        <v>7283</v>
      </c>
      <c r="H3555" s="1">
        <v>37714</v>
      </c>
      <c r="I3555" s="1">
        <v>204</v>
      </c>
      <c r="J3555" s="1" t="s">
        <v>19</v>
      </c>
      <c r="K3555" s="1" t="s">
        <v>20</v>
      </c>
      <c r="L3555" s="1">
        <v>2000000</v>
      </c>
      <c r="M3555" s="1">
        <v>2007</v>
      </c>
      <c r="N3555" s="1">
        <v>7.1</v>
      </c>
    </row>
    <row r="3556" spans="1:14" x14ac:dyDescent="0.25">
      <c r="A3556" s="2" t="s">
        <v>7284</v>
      </c>
      <c r="B3556" s="2">
        <v>61</v>
      </c>
      <c r="C3556" s="2">
        <v>92</v>
      </c>
      <c r="D3556" s="2">
        <v>11806119</v>
      </c>
      <c r="E3556" s="2" t="s">
        <v>3198</v>
      </c>
      <c r="F3556" s="2" t="s">
        <v>5063</v>
      </c>
      <c r="G3556" s="2" t="s">
        <v>7285</v>
      </c>
      <c r="H3556" s="2">
        <v>57578</v>
      </c>
      <c r="I3556" s="2">
        <v>210</v>
      </c>
      <c r="J3556" s="2" t="s">
        <v>19</v>
      </c>
      <c r="K3556" s="2" t="s">
        <v>20</v>
      </c>
      <c r="L3556" s="2">
        <v>1100000</v>
      </c>
      <c r="M3556" s="2">
        <v>1988</v>
      </c>
      <c r="N3556" s="2">
        <v>6.8</v>
      </c>
    </row>
    <row r="3557" spans="1:14" x14ac:dyDescent="0.25">
      <c r="A3557" s="2" t="s">
        <v>7129</v>
      </c>
      <c r="B3557" s="2">
        <v>71</v>
      </c>
      <c r="C3557" s="2">
        <v>91</v>
      </c>
      <c r="D3557" s="2">
        <v>7417210</v>
      </c>
      <c r="E3557" s="2" t="s">
        <v>1671</v>
      </c>
      <c r="F3557" s="2" t="s">
        <v>543</v>
      </c>
      <c r="G3557" s="2" t="s">
        <v>7286</v>
      </c>
      <c r="H3557" s="2">
        <v>59041</v>
      </c>
      <c r="I3557" s="2">
        <v>408</v>
      </c>
      <c r="J3557" s="2" t="s">
        <v>19</v>
      </c>
      <c r="K3557" s="2" t="s">
        <v>20</v>
      </c>
      <c r="L3557" s="2">
        <v>1500000</v>
      </c>
      <c r="M3557" s="2">
        <v>1995</v>
      </c>
      <c r="N3557" s="2">
        <v>7</v>
      </c>
    </row>
    <row r="3558" spans="1:14" x14ac:dyDescent="0.25">
      <c r="A3558" s="1" t="s">
        <v>5993</v>
      </c>
      <c r="B3558" s="1">
        <v>110</v>
      </c>
      <c r="C3558" s="1">
        <v>88</v>
      </c>
      <c r="D3558" s="1">
        <v>7362100</v>
      </c>
      <c r="E3558" s="1" t="s">
        <v>1289</v>
      </c>
      <c r="F3558" s="1" t="s">
        <v>7287</v>
      </c>
      <c r="G3558" s="1" t="s">
        <v>7288</v>
      </c>
      <c r="H3558" s="1">
        <v>60295</v>
      </c>
      <c r="I3558" s="1">
        <v>232</v>
      </c>
      <c r="J3558" s="1" t="s">
        <v>19</v>
      </c>
      <c r="K3558" s="1" t="s">
        <v>20</v>
      </c>
      <c r="L3558" s="1">
        <v>1500000</v>
      </c>
      <c r="M3558" s="1">
        <v>2005</v>
      </c>
      <c r="N3558" s="1">
        <v>7.4</v>
      </c>
    </row>
    <row r="3559" spans="1:14" x14ac:dyDescent="0.25">
      <c r="A3559" s="2" t="s">
        <v>4042</v>
      </c>
      <c r="B3559" s="2">
        <v>110</v>
      </c>
      <c r="C3559" s="2">
        <v>97</v>
      </c>
      <c r="D3559" s="2">
        <v>7022940</v>
      </c>
      <c r="E3559" s="2" t="s">
        <v>753</v>
      </c>
      <c r="F3559" s="2" t="s">
        <v>7289</v>
      </c>
      <c r="G3559" s="2" t="s">
        <v>7290</v>
      </c>
      <c r="H3559" s="2">
        <v>14018</v>
      </c>
      <c r="I3559" s="2">
        <v>190</v>
      </c>
      <c r="J3559" s="2" t="s">
        <v>19</v>
      </c>
      <c r="K3559" s="2" t="s">
        <v>20</v>
      </c>
      <c r="L3559" s="2">
        <v>1000000</v>
      </c>
      <c r="M3559" s="2">
        <v>2001</v>
      </c>
      <c r="N3559" s="2">
        <v>6.7</v>
      </c>
    </row>
    <row r="3560" spans="1:14" x14ac:dyDescent="0.25">
      <c r="A3560" s="2" t="s">
        <v>3772</v>
      </c>
      <c r="B3560" s="2">
        <v>53</v>
      </c>
      <c r="C3560" s="2">
        <v>103</v>
      </c>
      <c r="D3560" s="2">
        <v>5132222</v>
      </c>
      <c r="E3560" s="2" t="s">
        <v>1856</v>
      </c>
      <c r="F3560" s="2" t="s">
        <v>213</v>
      </c>
      <c r="G3560" s="2" t="s">
        <v>7292</v>
      </c>
      <c r="H3560" s="2">
        <v>14112</v>
      </c>
      <c r="I3560" s="2">
        <v>83</v>
      </c>
      <c r="J3560" s="2" t="s">
        <v>19</v>
      </c>
      <c r="K3560" s="2" t="s">
        <v>162</v>
      </c>
      <c r="L3560" s="2">
        <v>2000000</v>
      </c>
      <c r="M3560" s="2">
        <v>1994</v>
      </c>
      <c r="N3560" s="2">
        <v>7.2</v>
      </c>
    </row>
    <row r="3561" spans="1:14" x14ac:dyDescent="0.25">
      <c r="A3561" s="1" t="s">
        <v>5575</v>
      </c>
      <c r="B3561" s="1">
        <v>106</v>
      </c>
      <c r="C3561" s="1">
        <v>110</v>
      </c>
      <c r="D3561" s="1">
        <v>2365931</v>
      </c>
      <c r="E3561" s="1" t="s">
        <v>1540</v>
      </c>
      <c r="F3561" s="1" t="s">
        <v>1919</v>
      </c>
      <c r="G3561" s="1" t="s">
        <v>7293</v>
      </c>
      <c r="H3561" s="1">
        <v>36657</v>
      </c>
      <c r="I3561" s="1">
        <v>318</v>
      </c>
      <c r="J3561" s="1" t="s">
        <v>19</v>
      </c>
      <c r="K3561" s="1" t="s">
        <v>20</v>
      </c>
      <c r="L3561" s="1">
        <v>1500000</v>
      </c>
      <c r="M3561" s="1">
        <v>1998</v>
      </c>
      <c r="N3561" s="1">
        <v>7.5</v>
      </c>
    </row>
    <row r="3562" spans="1:14" x14ac:dyDescent="0.25">
      <c r="A3562" s="2" t="s">
        <v>199</v>
      </c>
      <c r="B3562" s="2">
        <v>445</v>
      </c>
      <c r="C3562" s="2">
        <v>103</v>
      </c>
      <c r="D3562" s="2">
        <v>53991137</v>
      </c>
      <c r="E3562" s="2" t="s">
        <v>1345</v>
      </c>
      <c r="F3562" s="2" t="s">
        <v>3279</v>
      </c>
      <c r="G3562" s="2" t="s">
        <v>7294</v>
      </c>
      <c r="H3562" s="2">
        <v>202800</v>
      </c>
      <c r="I3562" s="2">
        <v>752</v>
      </c>
      <c r="J3562" s="2" t="s">
        <v>19</v>
      </c>
      <c r="K3562" s="2" t="s">
        <v>20</v>
      </c>
      <c r="L3562" s="2">
        <v>1500000</v>
      </c>
      <c r="M3562" s="2">
        <v>2010</v>
      </c>
      <c r="N3562" s="2">
        <v>6.8</v>
      </c>
    </row>
    <row r="3563" spans="1:14" x14ac:dyDescent="0.25">
      <c r="A3563" s="2" t="s">
        <v>7295</v>
      </c>
      <c r="B3563" s="2">
        <v>94</v>
      </c>
      <c r="C3563" s="2">
        <v>114</v>
      </c>
      <c r="D3563" s="2">
        <v>1221261</v>
      </c>
      <c r="E3563" s="2" t="s">
        <v>1100</v>
      </c>
      <c r="F3563" s="2" t="s">
        <v>6897</v>
      </c>
      <c r="G3563" s="2" t="s">
        <v>7296</v>
      </c>
      <c r="H3563" s="2">
        <v>38215</v>
      </c>
      <c r="I3563" s="2">
        <v>125</v>
      </c>
      <c r="J3563" s="2" t="s">
        <v>1391</v>
      </c>
      <c r="K3563" s="2" t="s">
        <v>6899</v>
      </c>
      <c r="L3563" s="2">
        <v>1500000</v>
      </c>
      <c r="M3563" s="2">
        <v>2000</v>
      </c>
      <c r="N3563" s="2">
        <v>7.9</v>
      </c>
    </row>
    <row r="3564" spans="1:14" x14ac:dyDescent="0.25">
      <c r="A3564" s="2" t="s">
        <v>7297</v>
      </c>
      <c r="B3564" s="2">
        <v>75</v>
      </c>
      <c r="C3564" s="2">
        <v>112</v>
      </c>
      <c r="D3564" s="2">
        <v>712294</v>
      </c>
      <c r="E3564" s="2" t="s">
        <v>1671</v>
      </c>
      <c r="F3564" s="2" t="s">
        <v>3313</v>
      </c>
      <c r="G3564" s="2" t="s">
        <v>7298</v>
      </c>
      <c r="H3564" s="2">
        <v>9408</v>
      </c>
      <c r="I3564" s="2">
        <v>68</v>
      </c>
      <c r="J3564" s="2" t="s">
        <v>19</v>
      </c>
      <c r="K3564" s="2" t="s">
        <v>20</v>
      </c>
      <c r="L3564" s="2">
        <v>1500000</v>
      </c>
      <c r="M3564" s="2">
        <v>2005</v>
      </c>
      <c r="N3564" s="2">
        <v>6.7</v>
      </c>
    </row>
    <row r="3565" spans="1:14" x14ac:dyDescent="0.25">
      <c r="A3565" s="1" t="s">
        <v>7299</v>
      </c>
      <c r="B3565" s="1">
        <v>97</v>
      </c>
      <c r="C3565" s="1">
        <v>104</v>
      </c>
      <c r="D3565" s="1">
        <v>3447339</v>
      </c>
      <c r="E3565" s="1" t="s">
        <v>877</v>
      </c>
      <c r="F3565" s="1" t="s">
        <v>870</v>
      </c>
      <c r="G3565" s="1" t="s">
        <v>7300</v>
      </c>
      <c r="H3565" s="1">
        <v>29517</v>
      </c>
      <c r="I3565" s="1">
        <v>79</v>
      </c>
      <c r="J3565" s="1" t="s">
        <v>19</v>
      </c>
      <c r="K3565" s="1" t="s">
        <v>20</v>
      </c>
      <c r="L3565" s="1">
        <v>1500000</v>
      </c>
      <c r="M3565" s="1">
        <v>2013</v>
      </c>
      <c r="N3565" s="1">
        <v>5.8</v>
      </c>
    </row>
    <row r="3566" spans="1:14" x14ac:dyDescent="0.25">
      <c r="A3566" s="2" t="s">
        <v>6806</v>
      </c>
      <c r="B3566" s="2">
        <v>37</v>
      </c>
      <c r="C3566" s="2">
        <v>99</v>
      </c>
      <c r="D3566" s="2">
        <v>418953</v>
      </c>
      <c r="E3566" s="2" t="s">
        <v>1100</v>
      </c>
      <c r="F3566" s="2" t="s">
        <v>2659</v>
      </c>
      <c r="G3566" s="2" t="s">
        <v>7301</v>
      </c>
      <c r="H3566" s="2">
        <v>17322</v>
      </c>
      <c r="I3566" s="2">
        <v>93</v>
      </c>
      <c r="J3566" s="2" t="s">
        <v>19</v>
      </c>
      <c r="K3566" s="2" t="s">
        <v>774</v>
      </c>
      <c r="L3566" s="2">
        <v>1500000</v>
      </c>
      <c r="M3566" s="2">
        <v>1993</v>
      </c>
      <c r="N3566" s="2">
        <v>6.5</v>
      </c>
    </row>
    <row r="3567" spans="1:14" x14ac:dyDescent="0.25">
      <c r="A3567" s="1" t="s">
        <v>7302</v>
      </c>
      <c r="B3567" s="1">
        <v>84</v>
      </c>
      <c r="C3567" s="1">
        <v>98</v>
      </c>
      <c r="D3567" s="1">
        <v>406035</v>
      </c>
      <c r="E3567" s="1" t="s">
        <v>1671</v>
      </c>
      <c r="F3567" s="1" t="s">
        <v>2025</v>
      </c>
      <c r="G3567" s="1" t="s">
        <v>7303</v>
      </c>
      <c r="H3567" s="1">
        <v>30314</v>
      </c>
      <c r="I3567" s="1">
        <v>159</v>
      </c>
      <c r="J3567" s="1" t="s">
        <v>19</v>
      </c>
      <c r="K3567" s="1" t="s">
        <v>20</v>
      </c>
      <c r="L3567" s="1">
        <v>1500000</v>
      </c>
      <c r="M3567" s="1">
        <v>2001</v>
      </c>
      <c r="N3567" s="1">
        <v>7.2</v>
      </c>
    </row>
    <row r="3568" spans="1:14" x14ac:dyDescent="0.25">
      <c r="A3568" s="2" t="s">
        <v>5327</v>
      </c>
      <c r="B3568" s="2">
        <v>127</v>
      </c>
      <c r="C3568" s="2">
        <v>100</v>
      </c>
      <c r="D3568" s="2">
        <v>373967</v>
      </c>
      <c r="E3568" s="2" t="s">
        <v>2396</v>
      </c>
      <c r="F3568" s="2" t="s">
        <v>1828</v>
      </c>
      <c r="G3568" s="2" t="s">
        <v>7304</v>
      </c>
      <c r="H3568" s="2">
        <v>43839</v>
      </c>
      <c r="I3568" s="2">
        <v>481</v>
      </c>
      <c r="J3568" s="2" t="s">
        <v>19</v>
      </c>
      <c r="K3568" s="2" t="s">
        <v>20</v>
      </c>
      <c r="L3568" s="2">
        <v>1500000</v>
      </c>
      <c r="M3568" s="2">
        <v>2001</v>
      </c>
      <c r="N3568" s="2">
        <v>6.5</v>
      </c>
    </row>
    <row r="3569" spans="1:14" x14ac:dyDescent="0.25">
      <c r="A3569" s="1" t="s">
        <v>245</v>
      </c>
      <c r="B3569" s="1">
        <v>32</v>
      </c>
      <c r="C3569" s="1">
        <v>80</v>
      </c>
      <c r="D3569" s="1">
        <v>194568</v>
      </c>
      <c r="E3569" s="1" t="s">
        <v>877</v>
      </c>
      <c r="F3569" s="1" t="s">
        <v>7305</v>
      </c>
      <c r="G3569" s="1" t="s">
        <v>7306</v>
      </c>
      <c r="H3569" s="1">
        <v>2963</v>
      </c>
      <c r="I3569" s="1">
        <v>28</v>
      </c>
      <c r="J3569" s="1" t="s">
        <v>19</v>
      </c>
      <c r="K3569" s="1" t="s">
        <v>20</v>
      </c>
      <c r="L3569" s="1">
        <v>1500000</v>
      </c>
      <c r="M3569" s="1">
        <v>2006</v>
      </c>
      <c r="N3569" s="1">
        <v>6.2</v>
      </c>
    </row>
    <row r="3570" spans="1:14" x14ac:dyDescent="0.25">
      <c r="A3570" s="2" t="s">
        <v>7307</v>
      </c>
      <c r="B3570" s="2">
        <v>120</v>
      </c>
      <c r="C3570" s="2">
        <v>87</v>
      </c>
      <c r="D3570" s="2">
        <v>163245</v>
      </c>
      <c r="E3570" s="2" t="s">
        <v>1904</v>
      </c>
      <c r="F3570" s="2" t="s">
        <v>7308</v>
      </c>
      <c r="G3570" s="2" t="s">
        <v>7309</v>
      </c>
      <c r="H3570" s="2">
        <v>143086</v>
      </c>
      <c r="I3570" s="2">
        <v>211</v>
      </c>
      <c r="J3570" s="2" t="s">
        <v>19</v>
      </c>
      <c r="K3570" s="2" t="s">
        <v>20</v>
      </c>
      <c r="L3570" s="2">
        <v>1500000</v>
      </c>
      <c r="M3570" s="2">
        <v>1936</v>
      </c>
      <c r="N3570" s="2">
        <v>8.6</v>
      </c>
    </row>
    <row r="3571" spans="1:14" x14ac:dyDescent="0.25">
      <c r="A3571" s="1" t="s">
        <v>7310</v>
      </c>
      <c r="B3571" s="1">
        <v>31</v>
      </c>
      <c r="C3571" s="1">
        <v>91</v>
      </c>
      <c r="D3571" s="1">
        <v>119841</v>
      </c>
      <c r="E3571" s="1" t="s">
        <v>1671</v>
      </c>
      <c r="F3571" s="1" t="s">
        <v>447</v>
      </c>
      <c r="G3571" s="1" t="s">
        <v>7311</v>
      </c>
      <c r="H3571" s="1">
        <v>2419</v>
      </c>
      <c r="I3571" s="1">
        <v>55</v>
      </c>
      <c r="J3571" s="1" t="s">
        <v>19</v>
      </c>
      <c r="K3571" s="1" t="s">
        <v>20</v>
      </c>
      <c r="L3571" s="1">
        <v>1500000</v>
      </c>
      <c r="M3571" s="1">
        <v>2002</v>
      </c>
      <c r="N3571" s="1">
        <v>6.5</v>
      </c>
    </row>
    <row r="3572" spans="1:14" x14ac:dyDescent="0.25">
      <c r="A3572" s="2" t="s">
        <v>2855</v>
      </c>
      <c r="B3572" s="2">
        <v>100</v>
      </c>
      <c r="C3572" s="2">
        <v>84</v>
      </c>
      <c r="D3572" s="2">
        <v>173066</v>
      </c>
      <c r="E3572" s="2" t="s">
        <v>1396</v>
      </c>
      <c r="F3572" s="2" t="s">
        <v>5842</v>
      </c>
      <c r="G3572" s="2" t="s">
        <v>7312</v>
      </c>
      <c r="H3572" s="2">
        <v>21379</v>
      </c>
      <c r="I3572" s="2">
        <v>88</v>
      </c>
      <c r="J3572" s="2" t="s">
        <v>19</v>
      </c>
      <c r="K3572" s="2" t="s">
        <v>20</v>
      </c>
      <c r="L3572" s="2">
        <v>1500000</v>
      </c>
      <c r="M3572" s="2">
        <v>2007</v>
      </c>
      <c r="N3572" s="2">
        <v>6.3</v>
      </c>
    </row>
    <row r="3573" spans="1:14" x14ac:dyDescent="0.25">
      <c r="A3573" s="1" t="s">
        <v>5493</v>
      </c>
      <c r="B3573" s="1">
        <v>14</v>
      </c>
      <c r="C3573" s="1">
        <v>90</v>
      </c>
      <c r="D3573" s="1">
        <v>92362</v>
      </c>
      <c r="E3573" s="1" t="s">
        <v>1289</v>
      </c>
      <c r="F3573" s="1" t="s">
        <v>358</v>
      </c>
      <c r="G3573" s="1" t="s">
        <v>7313</v>
      </c>
      <c r="H3573" s="1">
        <v>444</v>
      </c>
      <c r="I3573" s="1">
        <v>5</v>
      </c>
      <c r="J3573" s="1" t="s">
        <v>19</v>
      </c>
      <c r="K3573" s="1" t="s">
        <v>20</v>
      </c>
      <c r="L3573" s="1">
        <v>1500000</v>
      </c>
      <c r="M3573" s="1">
        <v>2005</v>
      </c>
      <c r="N3573" s="1">
        <v>4.3</v>
      </c>
    </row>
    <row r="3574" spans="1:14" x14ac:dyDescent="0.25">
      <c r="A3574" s="2" t="s">
        <v>7314</v>
      </c>
      <c r="B3574" s="2">
        <v>14</v>
      </c>
      <c r="C3574" s="2">
        <v>98</v>
      </c>
      <c r="D3574" s="2">
        <v>105943</v>
      </c>
      <c r="E3574" s="2" t="s">
        <v>872</v>
      </c>
      <c r="F3574" s="2" t="s">
        <v>2488</v>
      </c>
      <c r="G3574" s="2" t="s">
        <v>7315</v>
      </c>
      <c r="H3574" s="2">
        <v>1351</v>
      </c>
      <c r="I3574" s="2">
        <v>11</v>
      </c>
      <c r="J3574" s="2" t="s">
        <v>19</v>
      </c>
      <c r="K3574" s="2" t="s">
        <v>20</v>
      </c>
      <c r="L3574" s="2">
        <v>1500000</v>
      </c>
      <c r="M3574" s="2">
        <v>2015</v>
      </c>
      <c r="N3574" s="2">
        <v>6.1</v>
      </c>
    </row>
    <row r="3575" spans="1:14" x14ac:dyDescent="0.25">
      <c r="A3575" s="2" t="s">
        <v>6138</v>
      </c>
      <c r="B3575" s="2">
        <v>35</v>
      </c>
      <c r="C3575" s="2">
        <v>124</v>
      </c>
      <c r="D3575" s="2">
        <v>183490</v>
      </c>
      <c r="E3575" s="2" t="s">
        <v>1664</v>
      </c>
      <c r="F3575" s="2" t="s">
        <v>7316</v>
      </c>
      <c r="G3575" s="2" t="s">
        <v>7317</v>
      </c>
      <c r="H3575" s="2">
        <v>463</v>
      </c>
      <c r="I3575" s="2">
        <v>8</v>
      </c>
      <c r="J3575" s="2" t="s">
        <v>19</v>
      </c>
      <c r="K3575" s="2" t="s">
        <v>20</v>
      </c>
      <c r="L3575" s="2">
        <v>1700000</v>
      </c>
      <c r="M3575" s="2">
        <v>2010</v>
      </c>
      <c r="N3575" s="2">
        <v>5.8</v>
      </c>
    </row>
    <row r="3576" spans="1:14" x14ac:dyDescent="0.25">
      <c r="A3576" s="1" t="s">
        <v>7318</v>
      </c>
      <c r="B3576" s="1">
        <v>178</v>
      </c>
      <c r="C3576" s="1">
        <v>95</v>
      </c>
      <c r="D3576" s="1">
        <v>3478</v>
      </c>
      <c r="E3576" s="1" t="s">
        <v>3309</v>
      </c>
      <c r="F3576" s="1" t="s">
        <v>580</v>
      </c>
      <c r="G3576" s="1" t="s">
        <v>7319</v>
      </c>
      <c r="H3576" s="1">
        <v>22212</v>
      </c>
      <c r="I3576" s="1">
        <v>142</v>
      </c>
      <c r="J3576" s="1" t="s">
        <v>19</v>
      </c>
      <c r="K3576" s="1" t="s">
        <v>162</v>
      </c>
      <c r="L3576" s="1">
        <v>1500000</v>
      </c>
      <c r="M3576" s="1">
        <v>2008</v>
      </c>
      <c r="N3576" s="1">
        <v>6.7</v>
      </c>
    </row>
    <row r="3577" spans="1:14" x14ac:dyDescent="0.25">
      <c r="A3577" s="2" t="s">
        <v>7320</v>
      </c>
      <c r="B3577" s="2">
        <v>46</v>
      </c>
      <c r="C3577" s="2">
        <v>90</v>
      </c>
      <c r="D3577" s="2">
        <v>52166</v>
      </c>
      <c r="E3577" s="2" t="s">
        <v>1671</v>
      </c>
      <c r="F3577" s="2" t="s">
        <v>299</v>
      </c>
      <c r="G3577" s="2" t="s">
        <v>7321</v>
      </c>
      <c r="H3577" s="2">
        <v>2792</v>
      </c>
      <c r="I3577" s="2">
        <v>22</v>
      </c>
      <c r="J3577" s="2" t="s">
        <v>19</v>
      </c>
      <c r="K3577" s="2" t="s">
        <v>20</v>
      </c>
      <c r="L3577" s="2">
        <v>2000000</v>
      </c>
      <c r="M3577" s="2">
        <v>2008</v>
      </c>
      <c r="N3577" s="2">
        <v>6.7</v>
      </c>
    </row>
    <row r="3578" spans="1:14" x14ac:dyDescent="0.25">
      <c r="A3578" s="2" t="s">
        <v>5188</v>
      </c>
      <c r="B3578" s="2">
        <v>234</v>
      </c>
      <c r="C3578" s="2">
        <v>101</v>
      </c>
      <c r="D3578" s="2">
        <v>1163508</v>
      </c>
      <c r="E3578" s="2" t="s">
        <v>499</v>
      </c>
      <c r="F3578" s="2" t="s">
        <v>5615</v>
      </c>
      <c r="G3578" s="2" t="s">
        <v>7322</v>
      </c>
      <c r="H3578" s="2">
        <v>20376</v>
      </c>
      <c r="I3578" s="2">
        <v>166</v>
      </c>
      <c r="J3578" s="2" t="s">
        <v>19</v>
      </c>
      <c r="K3578" s="2" t="s">
        <v>20</v>
      </c>
      <c r="L3578" s="2">
        <v>2500000</v>
      </c>
      <c r="M3578" s="2">
        <v>2012</v>
      </c>
      <c r="N3578" s="2">
        <v>5.0999999999999996</v>
      </c>
    </row>
    <row r="3579" spans="1:14" x14ac:dyDescent="0.25">
      <c r="A3579" s="1" t="s">
        <v>494</v>
      </c>
      <c r="B3579" s="1">
        <v>387</v>
      </c>
      <c r="C3579" s="1">
        <v>130</v>
      </c>
      <c r="D3579" s="1">
        <v>80033643</v>
      </c>
      <c r="E3579" s="1" t="s">
        <v>648</v>
      </c>
      <c r="F3579" s="1" t="s">
        <v>303</v>
      </c>
      <c r="G3579" s="1" t="s">
        <v>1954</v>
      </c>
      <c r="H3579" s="1">
        <v>226583</v>
      </c>
      <c r="I3579" s="1">
        <v>448</v>
      </c>
      <c r="J3579" s="1" t="s">
        <v>19</v>
      </c>
      <c r="K3579" s="1" t="s">
        <v>20</v>
      </c>
      <c r="L3579" s="1">
        <v>60000000</v>
      </c>
      <c r="M3579" s="1">
        <v>2012</v>
      </c>
      <c r="N3579" s="1">
        <v>7</v>
      </c>
    </row>
    <row r="3580" spans="1:14" x14ac:dyDescent="0.25">
      <c r="A3580" s="2" t="s">
        <v>7323</v>
      </c>
      <c r="B3580" s="2">
        <v>145</v>
      </c>
      <c r="C3580" s="2">
        <v>83</v>
      </c>
      <c r="D3580" s="2">
        <v>184925485</v>
      </c>
      <c r="E3580" s="2" t="s">
        <v>2763</v>
      </c>
      <c r="F3580" s="2" t="s">
        <v>7324</v>
      </c>
      <c r="G3580" s="2" t="s">
        <v>7325</v>
      </c>
      <c r="H3580" s="2">
        <v>133348</v>
      </c>
      <c r="I3580" s="2">
        <v>204</v>
      </c>
      <c r="J3580" s="2" t="s">
        <v>19</v>
      </c>
      <c r="K3580" s="2" t="s">
        <v>20</v>
      </c>
      <c r="L3580" s="2">
        <v>2000000</v>
      </c>
      <c r="M3580" s="2">
        <v>1937</v>
      </c>
      <c r="N3580" s="2">
        <v>7.7</v>
      </c>
    </row>
    <row r="3581" spans="1:14" x14ac:dyDescent="0.25">
      <c r="A3581" s="1" t="s">
        <v>7326</v>
      </c>
      <c r="B3581" s="1">
        <v>78</v>
      </c>
      <c r="C3581" s="1">
        <v>106</v>
      </c>
      <c r="D3581" s="1">
        <v>304124</v>
      </c>
      <c r="E3581" s="1" t="s">
        <v>1671</v>
      </c>
      <c r="F3581" s="1" t="s">
        <v>6742</v>
      </c>
      <c r="G3581" s="1" t="s">
        <v>7327</v>
      </c>
      <c r="H3581" s="1">
        <v>2720</v>
      </c>
      <c r="I3581" s="1">
        <v>37</v>
      </c>
      <c r="J3581" s="1" t="s">
        <v>1391</v>
      </c>
      <c r="K3581" s="1" t="s">
        <v>6899</v>
      </c>
      <c r="L3581" s="1">
        <v>1400000</v>
      </c>
      <c r="M3581" s="1">
        <v>2004</v>
      </c>
      <c r="N3581" s="1">
        <v>6.7</v>
      </c>
    </row>
    <row r="3582" spans="1:14" x14ac:dyDescent="0.25">
      <c r="A3582" s="1" t="s">
        <v>7328</v>
      </c>
      <c r="B3582" s="1">
        <v>60</v>
      </c>
      <c r="C3582" s="1">
        <v>94</v>
      </c>
      <c r="D3582" s="1">
        <v>36830</v>
      </c>
      <c r="E3582" s="1" t="s">
        <v>7329</v>
      </c>
      <c r="F3582" s="1" t="s">
        <v>7328</v>
      </c>
      <c r="G3582" s="1" t="s">
        <v>7330</v>
      </c>
      <c r="H3582" s="1">
        <v>3291</v>
      </c>
      <c r="I3582" s="1">
        <v>63</v>
      </c>
      <c r="J3582" s="1" t="s">
        <v>19</v>
      </c>
      <c r="K3582" s="1" t="s">
        <v>31</v>
      </c>
      <c r="L3582" s="1">
        <v>1400000</v>
      </c>
      <c r="M3582" s="1">
        <v>2004</v>
      </c>
      <c r="N3582" s="1">
        <v>6.6</v>
      </c>
    </row>
    <row r="3583" spans="1:14" x14ac:dyDescent="0.25">
      <c r="A3583" s="1" t="s">
        <v>690</v>
      </c>
      <c r="B3583" s="1">
        <v>116</v>
      </c>
      <c r="C3583" s="1">
        <v>120</v>
      </c>
      <c r="D3583" s="1">
        <v>3650677</v>
      </c>
      <c r="E3583" s="1" t="s">
        <v>557</v>
      </c>
      <c r="F3583" s="1" t="s">
        <v>202</v>
      </c>
      <c r="G3583" s="1" t="s">
        <v>7331</v>
      </c>
      <c r="H3583" s="1">
        <v>414976</v>
      </c>
      <c r="I3583" s="1">
        <v>523</v>
      </c>
      <c r="J3583" s="1" t="s">
        <v>19</v>
      </c>
      <c r="K3583" s="1" t="s">
        <v>31</v>
      </c>
      <c r="L3583" s="1">
        <v>960000</v>
      </c>
      <c r="M3583" s="1">
        <v>1998</v>
      </c>
      <c r="N3583" s="1">
        <v>8.1999999999999993</v>
      </c>
    </row>
    <row r="3584" spans="1:14" x14ac:dyDescent="0.25">
      <c r="A3584" s="2" t="s">
        <v>6232</v>
      </c>
      <c r="B3584" s="2">
        <v>98</v>
      </c>
      <c r="C3584" s="2">
        <v>105</v>
      </c>
      <c r="D3584" s="2">
        <v>1647780</v>
      </c>
      <c r="E3584" s="2" t="s">
        <v>1671</v>
      </c>
      <c r="F3584" s="2" t="s">
        <v>2111</v>
      </c>
      <c r="G3584" s="2" t="s">
        <v>7332</v>
      </c>
      <c r="H3584" s="2">
        <v>65951</v>
      </c>
      <c r="I3584" s="2">
        <v>258</v>
      </c>
      <c r="J3584" s="2" t="s">
        <v>6116</v>
      </c>
      <c r="K3584" s="2" t="s">
        <v>3422</v>
      </c>
      <c r="L3584" s="2">
        <v>1300000</v>
      </c>
      <c r="M3584" s="2">
        <v>1998</v>
      </c>
      <c r="N3584" s="2">
        <v>8.1</v>
      </c>
    </row>
    <row r="3585" spans="1:14" x14ac:dyDescent="0.25">
      <c r="A3585" s="1" t="s">
        <v>166</v>
      </c>
      <c r="B3585" s="1">
        <v>43</v>
      </c>
      <c r="C3585" s="1">
        <v>95</v>
      </c>
      <c r="D3585" s="1">
        <v>695229</v>
      </c>
      <c r="E3585" s="1" t="s">
        <v>1289</v>
      </c>
      <c r="F3585" s="1" t="s">
        <v>166</v>
      </c>
      <c r="G3585" s="1" t="s">
        <v>7333</v>
      </c>
      <c r="H3585" s="1">
        <v>11369</v>
      </c>
      <c r="I3585" s="1">
        <v>65</v>
      </c>
      <c r="J3585" s="1" t="s">
        <v>19</v>
      </c>
      <c r="K3585" s="1" t="s">
        <v>20</v>
      </c>
      <c r="L3585" s="1">
        <v>1300000</v>
      </c>
      <c r="M3585" s="1">
        <v>1996</v>
      </c>
      <c r="N3585" s="1">
        <v>7.2</v>
      </c>
    </row>
    <row r="3586" spans="1:14" x14ac:dyDescent="0.25">
      <c r="A3586" s="2" t="s">
        <v>7334</v>
      </c>
      <c r="B3586" s="2">
        <v>15</v>
      </c>
      <c r="C3586" s="2">
        <v>135</v>
      </c>
      <c r="D3586" s="2">
        <v>638951</v>
      </c>
      <c r="E3586" s="2" t="s">
        <v>1671</v>
      </c>
      <c r="F3586" s="2" t="s">
        <v>7335</v>
      </c>
      <c r="G3586" s="2" t="s">
        <v>7336</v>
      </c>
      <c r="H3586" s="2">
        <v>775</v>
      </c>
      <c r="I3586" s="2">
        <v>19</v>
      </c>
      <c r="J3586" s="2" t="s">
        <v>7337</v>
      </c>
      <c r="K3586" s="2" t="s">
        <v>20</v>
      </c>
      <c r="L3586" s="2">
        <v>1592000</v>
      </c>
      <c r="M3586" s="2">
        <v>2006</v>
      </c>
      <c r="N3586" s="2">
        <v>7.4</v>
      </c>
    </row>
    <row r="3587" spans="1:14" x14ac:dyDescent="0.25">
      <c r="A3587" s="1" t="s">
        <v>7338</v>
      </c>
      <c r="B3587" s="1">
        <v>14</v>
      </c>
      <c r="C3587" s="1">
        <v>105</v>
      </c>
      <c r="D3587" s="1">
        <v>609042</v>
      </c>
      <c r="E3587" s="1" t="s">
        <v>1671</v>
      </c>
      <c r="F3587" s="1" t="s">
        <v>1905</v>
      </c>
      <c r="G3587" s="1" t="s">
        <v>7339</v>
      </c>
      <c r="H3587" s="1">
        <v>449</v>
      </c>
      <c r="I3587" s="1">
        <v>38</v>
      </c>
      <c r="J3587" s="1" t="s">
        <v>19</v>
      </c>
      <c r="K3587" s="1" t="s">
        <v>20</v>
      </c>
      <c r="L3587" s="1">
        <v>1300000</v>
      </c>
      <c r="M3587" s="1">
        <v>1999</v>
      </c>
      <c r="N3587" s="1">
        <v>6.5</v>
      </c>
    </row>
    <row r="3588" spans="1:14" x14ac:dyDescent="0.25">
      <c r="A3588" s="2" t="s">
        <v>7340</v>
      </c>
      <c r="B3588" s="2">
        <v>56</v>
      </c>
      <c r="C3588" s="2">
        <v>83</v>
      </c>
      <c r="D3588" s="2">
        <v>1521</v>
      </c>
      <c r="E3588" s="2" t="s">
        <v>3376</v>
      </c>
      <c r="F3588" s="2" t="s">
        <v>580</v>
      </c>
      <c r="G3588" s="2" t="s">
        <v>7341</v>
      </c>
      <c r="H3588" s="2">
        <v>1231</v>
      </c>
      <c r="I3588" s="2">
        <v>10</v>
      </c>
      <c r="J3588" s="2" t="s">
        <v>19</v>
      </c>
      <c r="K3588" s="2" t="s">
        <v>162</v>
      </c>
      <c r="L3588" s="2">
        <v>1500000</v>
      </c>
      <c r="M3588" s="2">
        <v>2012</v>
      </c>
      <c r="N3588" s="2">
        <v>5.7</v>
      </c>
    </row>
    <row r="3589" spans="1:14" x14ac:dyDescent="0.25">
      <c r="A3589" s="1" t="s">
        <v>2056</v>
      </c>
      <c r="B3589" s="1">
        <v>79</v>
      </c>
      <c r="C3589" s="1">
        <v>111</v>
      </c>
      <c r="D3589" s="1">
        <v>32940507</v>
      </c>
      <c r="E3589" s="1" t="s">
        <v>268</v>
      </c>
      <c r="F3589" s="1" t="s">
        <v>540</v>
      </c>
      <c r="G3589" s="1" t="s">
        <v>2057</v>
      </c>
      <c r="H3589" s="1">
        <v>54316</v>
      </c>
      <c r="I3589" s="1">
        <v>127</v>
      </c>
      <c r="J3589" s="1" t="s">
        <v>19</v>
      </c>
      <c r="K3589" s="1" t="s">
        <v>20</v>
      </c>
      <c r="L3589" s="1">
        <v>60000000</v>
      </c>
      <c r="M3589" s="1">
        <v>1998</v>
      </c>
      <c r="N3589" s="1">
        <v>6.1</v>
      </c>
    </row>
    <row r="3590" spans="1:14" x14ac:dyDescent="0.25">
      <c r="A3590" s="1" t="s">
        <v>7342</v>
      </c>
      <c r="B3590" s="1">
        <v>35</v>
      </c>
      <c r="C3590" s="1">
        <v>87</v>
      </c>
      <c r="D3590" s="1">
        <v>19539</v>
      </c>
      <c r="E3590" s="1" t="s">
        <v>872</v>
      </c>
      <c r="F3590" s="1" t="s">
        <v>142</v>
      </c>
      <c r="G3590" s="1" t="s">
        <v>7343</v>
      </c>
      <c r="H3590" s="1">
        <v>4182</v>
      </c>
      <c r="I3590" s="1">
        <v>53</v>
      </c>
      <c r="J3590" s="1" t="s">
        <v>19</v>
      </c>
      <c r="K3590" s="1" t="s">
        <v>20</v>
      </c>
      <c r="L3590" s="1">
        <v>1000000</v>
      </c>
      <c r="M3590" s="1">
        <v>2003</v>
      </c>
      <c r="N3590" s="1">
        <v>6.2</v>
      </c>
    </row>
    <row r="3591" spans="1:14" x14ac:dyDescent="0.25">
      <c r="A3591" s="2" t="s">
        <v>7344</v>
      </c>
      <c r="B3591" s="2">
        <v>5</v>
      </c>
      <c r="C3591" s="2">
        <v>97</v>
      </c>
      <c r="D3591" s="2">
        <v>100358</v>
      </c>
      <c r="E3591" s="2" t="s">
        <v>4676</v>
      </c>
      <c r="F3591" s="2" t="s">
        <v>6566</v>
      </c>
      <c r="G3591" s="2" t="s">
        <v>7345</v>
      </c>
      <c r="H3591" s="2">
        <v>1167</v>
      </c>
      <c r="I3591" s="2">
        <v>24</v>
      </c>
      <c r="J3591" s="2" t="s">
        <v>19</v>
      </c>
      <c r="K3591" s="2" t="s">
        <v>2597</v>
      </c>
      <c r="L3591" s="2">
        <v>1500000</v>
      </c>
      <c r="M3591" s="2">
        <v>2005</v>
      </c>
      <c r="N3591" s="2">
        <v>3.3</v>
      </c>
    </row>
    <row r="3592" spans="1:14" x14ac:dyDescent="0.25">
      <c r="A3592" s="2" t="s">
        <v>3175</v>
      </c>
      <c r="B3592" s="2">
        <v>242</v>
      </c>
      <c r="C3592" s="2">
        <v>87</v>
      </c>
      <c r="D3592" s="2">
        <v>19100000</v>
      </c>
      <c r="E3592" s="2" t="s">
        <v>1498</v>
      </c>
      <c r="F3592" s="2" t="s">
        <v>7346</v>
      </c>
      <c r="G3592" s="2" t="s">
        <v>7347</v>
      </c>
      <c r="H3592" s="2">
        <v>39690</v>
      </c>
      <c r="I3592" s="2">
        <v>394</v>
      </c>
      <c r="J3592" s="2" t="s">
        <v>19</v>
      </c>
      <c r="K3592" s="2" t="s">
        <v>20</v>
      </c>
      <c r="L3592" s="2">
        <v>1250000</v>
      </c>
      <c r="M3592" s="2">
        <v>1981</v>
      </c>
      <c r="N3592" s="2">
        <v>6.1</v>
      </c>
    </row>
    <row r="3593" spans="1:14" x14ac:dyDescent="0.25">
      <c r="A3593" s="1" t="s">
        <v>7032</v>
      </c>
      <c r="B3593" s="1">
        <v>16</v>
      </c>
      <c r="C3593" s="1">
        <v>80</v>
      </c>
      <c r="D3593" s="1">
        <v>2833383</v>
      </c>
      <c r="E3593" s="1" t="s">
        <v>2836</v>
      </c>
      <c r="F3593" s="1" t="s">
        <v>2640</v>
      </c>
      <c r="G3593" s="1" t="s">
        <v>7348</v>
      </c>
      <c r="H3593" s="1">
        <v>910</v>
      </c>
      <c r="I3593" s="1">
        <v>11</v>
      </c>
      <c r="J3593" s="1" t="s">
        <v>19</v>
      </c>
      <c r="K3593" s="1" t="s">
        <v>20</v>
      </c>
      <c r="L3593" s="1">
        <v>427000</v>
      </c>
      <c r="M3593" s="1">
        <v>2012</v>
      </c>
      <c r="N3593" s="1">
        <v>5.7</v>
      </c>
    </row>
    <row r="3594" spans="1:14" x14ac:dyDescent="0.25">
      <c r="A3594" s="1" t="s">
        <v>807</v>
      </c>
      <c r="B3594" s="1">
        <v>58</v>
      </c>
      <c r="C3594" s="1">
        <v>100</v>
      </c>
      <c r="D3594" s="1">
        <v>24741700</v>
      </c>
      <c r="E3594" s="1" t="s">
        <v>1671</v>
      </c>
      <c r="F3594" s="1" t="s">
        <v>2274</v>
      </c>
      <c r="G3594" s="1" t="s">
        <v>7349</v>
      </c>
      <c r="H3594" s="1">
        <v>37785</v>
      </c>
      <c r="I3594" s="1">
        <v>95</v>
      </c>
      <c r="J3594" s="1" t="s">
        <v>19</v>
      </c>
      <c r="K3594" s="1" t="s">
        <v>20</v>
      </c>
      <c r="L3594" s="1">
        <v>1200000</v>
      </c>
      <c r="M3594" s="1">
        <v>1989</v>
      </c>
      <c r="N3594" s="1">
        <v>7.2</v>
      </c>
    </row>
    <row r="3595" spans="1:14" x14ac:dyDescent="0.25">
      <c r="A3595" s="2" t="s">
        <v>199</v>
      </c>
      <c r="B3595" s="2">
        <v>287</v>
      </c>
      <c r="C3595" s="2">
        <v>103</v>
      </c>
      <c r="D3595" s="2">
        <v>55153403</v>
      </c>
      <c r="E3595" s="2" t="s">
        <v>1498</v>
      </c>
      <c r="F3595" s="2" t="s">
        <v>1389</v>
      </c>
      <c r="G3595" s="2" t="s">
        <v>7350</v>
      </c>
      <c r="H3595" s="2">
        <v>299127</v>
      </c>
      <c r="I3595" s="2">
        <v>1509</v>
      </c>
      <c r="J3595" s="2" t="s">
        <v>19</v>
      </c>
      <c r="K3595" s="2" t="s">
        <v>20</v>
      </c>
      <c r="L3595" s="2">
        <v>1200000</v>
      </c>
      <c r="M3595" s="2">
        <v>2004</v>
      </c>
      <c r="N3595" s="2">
        <v>7.7</v>
      </c>
    </row>
    <row r="3596" spans="1:14" x14ac:dyDescent="0.25">
      <c r="A3596" s="1" t="s">
        <v>2326</v>
      </c>
      <c r="B3596" s="1">
        <v>100</v>
      </c>
      <c r="C3596" s="1">
        <v>100</v>
      </c>
      <c r="D3596" s="1">
        <v>18488314</v>
      </c>
      <c r="E3596" s="1" t="s">
        <v>5078</v>
      </c>
      <c r="F3596" s="1" t="s">
        <v>4695</v>
      </c>
      <c r="G3596" s="1" t="s">
        <v>7351</v>
      </c>
      <c r="H3596" s="1">
        <v>76151</v>
      </c>
      <c r="I3596" s="1">
        <v>333</v>
      </c>
      <c r="J3596" s="1" t="s">
        <v>19</v>
      </c>
      <c r="K3596" s="1" t="s">
        <v>20</v>
      </c>
      <c r="L3596" s="1">
        <v>1200000</v>
      </c>
      <c r="M3596" s="1">
        <v>2001</v>
      </c>
      <c r="N3596" s="1">
        <v>7.1</v>
      </c>
    </row>
    <row r="3597" spans="1:14" x14ac:dyDescent="0.25">
      <c r="A3597" s="1" t="s">
        <v>7352</v>
      </c>
      <c r="B3597" s="1">
        <v>50</v>
      </c>
      <c r="C3597" s="1">
        <v>89</v>
      </c>
      <c r="D3597" s="1">
        <v>11278</v>
      </c>
      <c r="E3597" s="1" t="s">
        <v>1289</v>
      </c>
      <c r="F3597" s="1" t="s">
        <v>7353</v>
      </c>
      <c r="G3597" s="1" t="s">
        <v>7354</v>
      </c>
      <c r="H3597" s="1">
        <v>1229</v>
      </c>
      <c r="I3597" s="1">
        <v>2</v>
      </c>
      <c r="J3597" s="1" t="s">
        <v>1391</v>
      </c>
      <c r="K3597" s="1" t="s">
        <v>1447</v>
      </c>
      <c r="L3597" s="1">
        <v>1300000</v>
      </c>
      <c r="M3597" s="1">
        <v>2013</v>
      </c>
      <c r="N3597" s="1">
        <v>7</v>
      </c>
    </row>
    <row r="3598" spans="1:14" x14ac:dyDescent="0.25">
      <c r="A3598" s="2" t="s">
        <v>1354</v>
      </c>
      <c r="B3598" s="2">
        <v>276</v>
      </c>
      <c r="C3598" s="2">
        <v>104</v>
      </c>
      <c r="D3598" s="2">
        <v>79363785</v>
      </c>
      <c r="E3598" s="2" t="s">
        <v>1355</v>
      </c>
      <c r="F3598" s="2" t="s">
        <v>336</v>
      </c>
      <c r="G3598" s="2" t="s">
        <v>1356</v>
      </c>
      <c r="H3598" s="2">
        <v>139426</v>
      </c>
      <c r="I3598" s="2">
        <v>698</v>
      </c>
      <c r="J3598" s="2" t="s">
        <v>19</v>
      </c>
      <c r="K3598" s="2" t="s">
        <v>20</v>
      </c>
      <c r="L3598" s="2">
        <v>80000000</v>
      </c>
      <c r="M3598" s="2">
        <v>2008</v>
      </c>
      <c r="N3598" s="2">
        <v>5.5</v>
      </c>
    </row>
    <row r="3599" spans="1:14" x14ac:dyDescent="0.25">
      <c r="A3599" s="1" t="s">
        <v>4330</v>
      </c>
      <c r="B3599" s="1">
        <v>137</v>
      </c>
      <c r="C3599" s="1">
        <v>114</v>
      </c>
      <c r="D3599" s="1">
        <v>13876974</v>
      </c>
      <c r="E3599" s="1" t="s">
        <v>753</v>
      </c>
      <c r="F3599" s="1" t="s">
        <v>6001</v>
      </c>
      <c r="G3599" s="1" t="s">
        <v>7355</v>
      </c>
      <c r="H3599" s="1">
        <v>19397</v>
      </c>
      <c r="I3599" s="1">
        <v>214</v>
      </c>
      <c r="J3599" s="1" t="s">
        <v>2596</v>
      </c>
      <c r="K3599" s="1" t="s">
        <v>2597</v>
      </c>
      <c r="L3599" s="1">
        <v>7000000</v>
      </c>
      <c r="M3599" s="1">
        <v>2001</v>
      </c>
      <c r="N3599" s="1">
        <v>7.4</v>
      </c>
    </row>
    <row r="3600" spans="1:14" x14ac:dyDescent="0.25">
      <c r="A3600" s="2" t="s">
        <v>5434</v>
      </c>
      <c r="B3600" s="2">
        <v>122</v>
      </c>
      <c r="C3600" s="2">
        <v>111</v>
      </c>
      <c r="D3600" s="2">
        <v>9180275</v>
      </c>
      <c r="E3600" s="2" t="s">
        <v>1671</v>
      </c>
      <c r="F3600" s="2" t="s">
        <v>503</v>
      </c>
      <c r="G3600" s="2" t="s">
        <v>7356</v>
      </c>
      <c r="H3600" s="2">
        <v>22145</v>
      </c>
      <c r="I3600" s="2">
        <v>231</v>
      </c>
      <c r="J3600" s="2" t="s">
        <v>19</v>
      </c>
      <c r="K3600" s="2" t="s">
        <v>20</v>
      </c>
      <c r="L3600" s="2">
        <v>1200000</v>
      </c>
      <c r="M3600" s="2">
        <v>2000</v>
      </c>
      <c r="N3600" s="2">
        <v>7.7</v>
      </c>
    </row>
    <row r="3601" spans="1:14" x14ac:dyDescent="0.25">
      <c r="A3601" s="2" t="s">
        <v>2771</v>
      </c>
      <c r="B3601" s="2">
        <v>202</v>
      </c>
      <c r="C3601" s="2">
        <v>110</v>
      </c>
      <c r="D3601" s="2">
        <v>22494487</v>
      </c>
      <c r="E3601" s="2" t="s">
        <v>1110</v>
      </c>
      <c r="F3601" s="2" t="s">
        <v>540</v>
      </c>
      <c r="G3601" s="2" t="s">
        <v>3928</v>
      </c>
      <c r="H3601" s="2">
        <v>262160</v>
      </c>
      <c r="I3601" s="2">
        <v>507</v>
      </c>
      <c r="J3601" s="2" t="s">
        <v>19</v>
      </c>
      <c r="K3601" s="2" t="s">
        <v>432</v>
      </c>
      <c r="L3601" s="2">
        <v>27000000</v>
      </c>
      <c r="M3601" s="2">
        <v>2006</v>
      </c>
      <c r="N3601" s="2">
        <v>7.8</v>
      </c>
    </row>
    <row r="3602" spans="1:14" x14ac:dyDescent="0.25">
      <c r="A3602" s="1" t="s">
        <v>7357</v>
      </c>
      <c r="B3602" s="1">
        <v>99</v>
      </c>
      <c r="C3602" s="1">
        <v>85</v>
      </c>
      <c r="D3602" s="1">
        <v>2199853</v>
      </c>
      <c r="E3602" s="1" t="s">
        <v>1289</v>
      </c>
      <c r="F3602" s="1" t="s">
        <v>1822</v>
      </c>
      <c r="G3602" s="1" t="s">
        <v>7358</v>
      </c>
      <c r="H3602" s="1">
        <v>19986</v>
      </c>
      <c r="I3602" s="1">
        <v>186</v>
      </c>
      <c r="J3602" s="1" t="s">
        <v>19</v>
      </c>
      <c r="K3602" s="1" t="s">
        <v>20</v>
      </c>
      <c r="L3602" s="1">
        <v>1200000</v>
      </c>
      <c r="M3602" s="1">
        <v>1999</v>
      </c>
      <c r="N3602" s="1">
        <v>6.6</v>
      </c>
    </row>
    <row r="3603" spans="1:14" x14ac:dyDescent="0.25">
      <c r="A3603" s="2" t="s">
        <v>7359</v>
      </c>
      <c r="B3603" s="2">
        <v>10</v>
      </c>
      <c r="C3603" s="2">
        <v>113</v>
      </c>
      <c r="D3603" s="2">
        <v>2859955</v>
      </c>
      <c r="E3603" s="2" t="s">
        <v>1839</v>
      </c>
      <c r="F3603" s="2" t="s">
        <v>358</v>
      </c>
      <c r="G3603" s="2" t="s">
        <v>7360</v>
      </c>
      <c r="H3603" s="2">
        <v>2417</v>
      </c>
      <c r="I3603" s="2">
        <v>32</v>
      </c>
      <c r="J3603" s="2" t="s">
        <v>19</v>
      </c>
      <c r="K3603" s="2" t="s">
        <v>20</v>
      </c>
      <c r="L3603" s="2">
        <v>1200000</v>
      </c>
      <c r="M3603" s="2">
        <v>2013</v>
      </c>
      <c r="N3603" s="2">
        <v>6</v>
      </c>
    </row>
    <row r="3604" spans="1:14" x14ac:dyDescent="0.25">
      <c r="A3604" s="1" t="s">
        <v>922</v>
      </c>
      <c r="B3604" s="1">
        <v>173</v>
      </c>
      <c r="C3604" s="1">
        <v>99</v>
      </c>
      <c r="D3604" s="1">
        <v>2812029</v>
      </c>
      <c r="E3604" s="1" t="s">
        <v>1100</v>
      </c>
      <c r="F3604" s="1" t="s">
        <v>922</v>
      </c>
      <c r="G3604" s="1" t="s">
        <v>7361</v>
      </c>
      <c r="H3604" s="1">
        <v>664719</v>
      </c>
      <c r="I3604" s="1">
        <v>931</v>
      </c>
      <c r="J3604" s="1" t="s">
        <v>19</v>
      </c>
      <c r="K3604" s="1" t="s">
        <v>20</v>
      </c>
      <c r="L3604" s="1">
        <v>1200000</v>
      </c>
      <c r="M3604" s="1">
        <v>1992</v>
      </c>
      <c r="N3604" s="1">
        <v>8.4</v>
      </c>
    </row>
    <row r="3605" spans="1:14" x14ac:dyDescent="0.25">
      <c r="A3605" s="1" t="s">
        <v>3780</v>
      </c>
      <c r="B3605" s="1">
        <v>181</v>
      </c>
      <c r="C3605" s="1">
        <v>142</v>
      </c>
      <c r="D3605" s="1">
        <v>6100000</v>
      </c>
      <c r="E3605" s="1" t="s">
        <v>5907</v>
      </c>
      <c r="F3605" s="1" t="s">
        <v>1796</v>
      </c>
      <c r="G3605" s="1" t="s">
        <v>7362</v>
      </c>
      <c r="H3605" s="1">
        <v>503509</v>
      </c>
      <c r="I3605" s="1">
        <v>780</v>
      </c>
      <c r="J3605" s="1" t="s">
        <v>4169</v>
      </c>
      <c r="K3605" s="1" t="s">
        <v>3185</v>
      </c>
      <c r="L3605" s="1">
        <v>1200000</v>
      </c>
      <c r="M3605" s="1">
        <v>1966</v>
      </c>
      <c r="N3605" s="1">
        <v>8.9</v>
      </c>
    </row>
    <row r="3606" spans="1:14" x14ac:dyDescent="0.25">
      <c r="A3606" s="2" t="s">
        <v>7363</v>
      </c>
      <c r="B3606" s="2">
        <v>111</v>
      </c>
      <c r="C3606" s="2">
        <v>112</v>
      </c>
      <c r="D3606" s="2">
        <v>375723</v>
      </c>
      <c r="E3606" s="2" t="s">
        <v>1289</v>
      </c>
      <c r="F3606" s="2" t="s">
        <v>7364</v>
      </c>
      <c r="G3606" s="2" t="s">
        <v>7365</v>
      </c>
      <c r="H3606" s="2">
        <v>7025</v>
      </c>
      <c r="I3606" s="2">
        <v>26</v>
      </c>
      <c r="J3606" s="2" t="s">
        <v>5748</v>
      </c>
      <c r="K3606" s="2" t="s">
        <v>6381</v>
      </c>
      <c r="L3606" s="2">
        <v>4000000</v>
      </c>
      <c r="M3606" s="2">
        <v>2015</v>
      </c>
      <c r="N3606" s="2">
        <v>7.9</v>
      </c>
    </row>
    <row r="3607" spans="1:14" x14ac:dyDescent="0.25">
      <c r="A3607" s="1" t="s">
        <v>7366</v>
      </c>
      <c r="B3607" s="1">
        <v>38</v>
      </c>
      <c r="C3607" s="1">
        <v>108</v>
      </c>
      <c r="D3607" s="1">
        <v>594904</v>
      </c>
      <c r="E3607" s="1" t="s">
        <v>1289</v>
      </c>
      <c r="F3607" s="1" t="s">
        <v>3165</v>
      </c>
      <c r="G3607" s="1" t="s">
        <v>7367</v>
      </c>
      <c r="H3607" s="1">
        <v>2582</v>
      </c>
      <c r="I3607" s="1">
        <v>89</v>
      </c>
      <c r="J3607" s="1" t="s">
        <v>19</v>
      </c>
      <c r="K3607" s="1" t="s">
        <v>20</v>
      </c>
      <c r="L3607" s="1">
        <v>1200000</v>
      </c>
      <c r="M3607" s="1">
        <v>2012</v>
      </c>
      <c r="N3607" s="1">
        <v>6</v>
      </c>
    </row>
    <row r="3608" spans="1:14" x14ac:dyDescent="0.25">
      <c r="A3608" s="2" t="s">
        <v>7368</v>
      </c>
      <c r="B3608" s="2">
        <v>12</v>
      </c>
      <c r="C3608" s="2">
        <v>88</v>
      </c>
      <c r="D3608" s="2">
        <v>58936</v>
      </c>
      <c r="E3608" s="2" t="s">
        <v>2921</v>
      </c>
      <c r="F3608" s="2" t="s">
        <v>7369</v>
      </c>
      <c r="G3608" s="2" t="s">
        <v>7370</v>
      </c>
      <c r="H3608" s="2">
        <v>91</v>
      </c>
      <c r="I3608" s="2">
        <v>4</v>
      </c>
      <c r="J3608" s="2" t="s">
        <v>19</v>
      </c>
      <c r="K3608" s="2" t="s">
        <v>20</v>
      </c>
      <c r="L3608" s="2">
        <v>1200000</v>
      </c>
      <c r="M3608" s="2">
        <v>2001</v>
      </c>
      <c r="N3608" s="2">
        <v>6.1</v>
      </c>
    </row>
    <row r="3609" spans="1:14" x14ac:dyDescent="0.25">
      <c r="A3609" s="2" t="s">
        <v>7371</v>
      </c>
      <c r="B3609" s="2">
        <v>17</v>
      </c>
      <c r="C3609" s="2">
        <v>85</v>
      </c>
      <c r="D3609" s="2">
        <v>7826</v>
      </c>
      <c r="E3609" s="2" t="s">
        <v>6572</v>
      </c>
      <c r="F3609" s="2" t="s">
        <v>457</v>
      </c>
      <c r="G3609" s="2" t="s">
        <v>7372</v>
      </c>
      <c r="H3609" s="2">
        <v>132</v>
      </c>
      <c r="I3609" s="2">
        <v>2</v>
      </c>
      <c r="J3609" s="2" t="s">
        <v>19</v>
      </c>
      <c r="K3609" s="2" t="s">
        <v>20</v>
      </c>
      <c r="L3609" s="2">
        <v>1200000</v>
      </c>
      <c r="M3609" s="2">
        <v>2007</v>
      </c>
      <c r="N3609" s="2">
        <v>6.2</v>
      </c>
    </row>
    <row r="3610" spans="1:14" x14ac:dyDescent="0.25">
      <c r="A3610" s="2" t="s">
        <v>7373</v>
      </c>
      <c r="B3610" s="2">
        <v>1</v>
      </c>
      <c r="C3610" s="2">
        <v>110</v>
      </c>
      <c r="D3610" s="2">
        <v>3830</v>
      </c>
      <c r="E3610" s="2" t="s">
        <v>1289</v>
      </c>
      <c r="F3610" s="2" t="s">
        <v>7374</v>
      </c>
      <c r="G3610" s="2" t="s">
        <v>7375</v>
      </c>
      <c r="H3610" s="2">
        <v>27</v>
      </c>
      <c r="I3610" s="2">
        <v>1</v>
      </c>
      <c r="J3610" s="2" t="s">
        <v>1391</v>
      </c>
      <c r="K3610" s="2" t="s">
        <v>20</v>
      </c>
      <c r="L3610" s="2">
        <v>1200000</v>
      </c>
      <c r="M3610" s="2">
        <v>2013</v>
      </c>
      <c r="N3610" s="2">
        <v>7.2</v>
      </c>
    </row>
    <row r="3611" spans="1:14" x14ac:dyDescent="0.25">
      <c r="A3611" s="2" t="s">
        <v>1760</v>
      </c>
      <c r="B3611" s="2">
        <v>9</v>
      </c>
      <c r="C3611" s="2">
        <v>91</v>
      </c>
      <c r="D3611" s="2">
        <v>2850263</v>
      </c>
      <c r="E3611" s="2" t="s">
        <v>7376</v>
      </c>
      <c r="F3611" s="2" t="s">
        <v>4825</v>
      </c>
      <c r="G3611" s="2" t="s">
        <v>7377</v>
      </c>
      <c r="H3611" s="2">
        <v>5061</v>
      </c>
      <c r="I3611" s="2">
        <v>70</v>
      </c>
      <c r="J3611" s="2" t="s">
        <v>19</v>
      </c>
      <c r="K3611" s="2" t="s">
        <v>20</v>
      </c>
      <c r="L3611" s="2">
        <v>2600000</v>
      </c>
      <c r="M3611" s="2">
        <v>1993</v>
      </c>
      <c r="N3611" s="2">
        <v>6.2</v>
      </c>
    </row>
    <row r="3612" spans="1:14" x14ac:dyDescent="0.25">
      <c r="A3612" s="2" t="s">
        <v>7378</v>
      </c>
      <c r="B3612" s="2">
        <v>91</v>
      </c>
      <c r="C3612" s="2">
        <v>94</v>
      </c>
      <c r="D3612" s="2">
        <v>16101109</v>
      </c>
      <c r="E3612" s="2" t="s">
        <v>872</v>
      </c>
      <c r="F3612" s="2" t="s">
        <v>189</v>
      </c>
      <c r="G3612" s="2" t="s">
        <v>7379</v>
      </c>
      <c r="H3612" s="2">
        <v>76467</v>
      </c>
      <c r="I3612" s="2">
        <v>236</v>
      </c>
      <c r="J3612" s="2" t="s">
        <v>19</v>
      </c>
      <c r="K3612" s="2" t="s">
        <v>20</v>
      </c>
      <c r="L3612" s="2">
        <v>3000000</v>
      </c>
      <c r="M3612" s="2">
        <v>2005</v>
      </c>
      <c r="N3612" s="2">
        <v>6.8</v>
      </c>
    </row>
    <row r="3613" spans="1:14" x14ac:dyDescent="0.25">
      <c r="A3613" s="1" t="s">
        <v>6560</v>
      </c>
      <c r="B3613" s="1">
        <v>99</v>
      </c>
      <c r="C3613" s="1">
        <v>90</v>
      </c>
      <c r="D3613" s="1">
        <v>6013</v>
      </c>
      <c r="E3613" s="1" t="s">
        <v>1100</v>
      </c>
      <c r="F3613" s="1" t="s">
        <v>1177</v>
      </c>
      <c r="G3613" s="1" t="s">
        <v>7380</v>
      </c>
      <c r="H3613" s="1">
        <v>39929</v>
      </c>
      <c r="I3613" s="1">
        <v>207</v>
      </c>
      <c r="J3613" s="1" t="s">
        <v>19</v>
      </c>
      <c r="K3613" s="1" t="s">
        <v>31</v>
      </c>
      <c r="L3613" s="1">
        <v>695393</v>
      </c>
      <c r="M3613" s="1">
        <v>2004</v>
      </c>
      <c r="N3613" s="1">
        <v>7.7</v>
      </c>
    </row>
    <row r="3614" spans="1:14" x14ac:dyDescent="0.25">
      <c r="A3614" s="1" t="s">
        <v>7381</v>
      </c>
      <c r="B3614" s="1">
        <v>57</v>
      </c>
      <c r="C3614" s="1">
        <v>92</v>
      </c>
      <c r="D3614" s="1">
        <v>1400000</v>
      </c>
      <c r="E3614" s="1" t="s">
        <v>7079</v>
      </c>
      <c r="F3614" s="1" t="s">
        <v>7046</v>
      </c>
      <c r="G3614" s="1" t="s">
        <v>7382</v>
      </c>
      <c r="H3614" s="1">
        <v>1324</v>
      </c>
      <c r="I3614" s="1">
        <v>37</v>
      </c>
      <c r="J3614" s="1" t="s">
        <v>19</v>
      </c>
      <c r="K3614" s="1" t="s">
        <v>20</v>
      </c>
      <c r="L3614" s="1">
        <v>1100000</v>
      </c>
      <c r="M3614" s="1">
        <v>1987</v>
      </c>
      <c r="N3614" s="1">
        <v>5.9</v>
      </c>
    </row>
    <row r="3615" spans="1:14" x14ac:dyDescent="0.25">
      <c r="A3615" s="1" t="s">
        <v>7383</v>
      </c>
      <c r="B3615" s="1">
        <v>58</v>
      </c>
      <c r="C3615" s="1">
        <v>73</v>
      </c>
      <c r="D3615" s="1">
        <v>39659</v>
      </c>
      <c r="E3615" s="1" t="s">
        <v>7384</v>
      </c>
      <c r="F3615" s="1" t="s">
        <v>7385</v>
      </c>
      <c r="G3615" s="1" t="s">
        <v>7386</v>
      </c>
      <c r="H3615" s="1">
        <v>1555</v>
      </c>
      <c r="I3615" s="1">
        <v>32</v>
      </c>
      <c r="J3615" s="1" t="s">
        <v>19</v>
      </c>
      <c r="K3615" s="1" t="s">
        <v>162</v>
      </c>
      <c r="L3615" s="1">
        <v>1600000</v>
      </c>
      <c r="M3615" s="1">
        <v>2002</v>
      </c>
      <c r="N3615" s="1">
        <v>7</v>
      </c>
    </row>
    <row r="3616" spans="1:14" x14ac:dyDescent="0.25">
      <c r="A3616" s="1" t="s">
        <v>7387</v>
      </c>
      <c r="B3616" s="1">
        <v>97</v>
      </c>
      <c r="C3616" s="1">
        <v>110</v>
      </c>
      <c r="D3616" s="1">
        <v>56129</v>
      </c>
      <c r="E3616" s="1" t="s">
        <v>1466</v>
      </c>
      <c r="F3616" s="1" t="s">
        <v>4069</v>
      </c>
      <c r="G3616" s="1" t="s">
        <v>7388</v>
      </c>
      <c r="H3616" s="1">
        <v>6555</v>
      </c>
      <c r="I3616" s="1">
        <v>82</v>
      </c>
      <c r="J3616" s="1" t="s">
        <v>19</v>
      </c>
      <c r="K3616" s="1" t="s">
        <v>162</v>
      </c>
      <c r="L3616" s="1">
        <v>1100000</v>
      </c>
      <c r="M3616" s="1">
        <v>2010</v>
      </c>
      <c r="N3616" s="1">
        <v>6.1</v>
      </c>
    </row>
    <row r="3617" spans="1:14" x14ac:dyDescent="0.25">
      <c r="A3617" s="2" t="s">
        <v>7389</v>
      </c>
      <c r="B3617" s="2">
        <v>481</v>
      </c>
      <c r="C3617" s="2">
        <v>102</v>
      </c>
      <c r="D3617" s="2">
        <v>4105123</v>
      </c>
      <c r="E3617" s="2" t="s">
        <v>201</v>
      </c>
      <c r="F3617" s="2" t="s">
        <v>7390</v>
      </c>
      <c r="G3617" s="2" t="s">
        <v>7391</v>
      </c>
      <c r="H3617" s="2">
        <v>148221</v>
      </c>
      <c r="I3617" s="2">
        <v>316</v>
      </c>
      <c r="J3617" s="2" t="s">
        <v>7392</v>
      </c>
      <c r="K3617" s="2" t="s">
        <v>7393</v>
      </c>
      <c r="L3617" s="2">
        <v>1100000</v>
      </c>
      <c r="M3617" s="2">
        <v>2011</v>
      </c>
      <c r="N3617" s="2">
        <v>7.6</v>
      </c>
    </row>
    <row r="3618" spans="1:14" x14ac:dyDescent="0.25">
      <c r="A3618" s="1" t="s">
        <v>2847</v>
      </c>
      <c r="B3618" s="1">
        <v>141</v>
      </c>
      <c r="C3618" s="1">
        <v>145</v>
      </c>
      <c r="D3618" s="1">
        <v>117235247</v>
      </c>
      <c r="E3618" s="1" t="s">
        <v>1839</v>
      </c>
      <c r="F3618" s="1" t="s">
        <v>933</v>
      </c>
      <c r="G3618" s="1" t="s">
        <v>7394</v>
      </c>
      <c r="H3618" s="1">
        <v>375240</v>
      </c>
      <c r="I3618" s="1">
        <v>542</v>
      </c>
      <c r="J3618" s="1" t="s">
        <v>19</v>
      </c>
      <c r="K3618" s="1" t="s">
        <v>20</v>
      </c>
      <c r="L3618" s="1">
        <v>960000</v>
      </c>
      <c r="M3618" s="1">
        <v>1976</v>
      </c>
      <c r="N3618" s="1">
        <v>8.1</v>
      </c>
    </row>
    <row r="3619" spans="1:14" x14ac:dyDescent="0.25">
      <c r="A3619" s="1" t="s">
        <v>2504</v>
      </c>
      <c r="B3619" s="1">
        <v>212</v>
      </c>
      <c r="C3619" s="1">
        <v>89</v>
      </c>
      <c r="D3619" s="1">
        <v>21378000</v>
      </c>
      <c r="E3619" s="1" t="s">
        <v>3309</v>
      </c>
      <c r="F3619" s="1" t="s">
        <v>907</v>
      </c>
      <c r="G3619" s="1" t="s">
        <v>4860</v>
      </c>
      <c r="H3619" s="1">
        <v>46493</v>
      </c>
      <c r="I3619" s="1">
        <v>335</v>
      </c>
      <c r="J3619" s="1" t="s">
        <v>19</v>
      </c>
      <c r="K3619" s="1" t="s">
        <v>20</v>
      </c>
      <c r="L3619" s="1">
        <v>1000000</v>
      </c>
      <c r="M3619" s="1">
        <v>1980</v>
      </c>
      <c r="N3619" s="1">
        <v>6.8</v>
      </c>
    </row>
    <row r="3620" spans="1:14" x14ac:dyDescent="0.25">
      <c r="A3620" s="1" t="s">
        <v>7395</v>
      </c>
      <c r="B3620" s="1">
        <v>270</v>
      </c>
      <c r="C3620" s="1">
        <v>83</v>
      </c>
      <c r="D3620" s="1">
        <v>31537320</v>
      </c>
      <c r="E3620" s="1" t="s">
        <v>1498</v>
      </c>
      <c r="F3620" s="1" t="s">
        <v>6579</v>
      </c>
      <c r="G3620" s="1" t="s">
        <v>7396</v>
      </c>
      <c r="H3620" s="1">
        <v>44329</v>
      </c>
      <c r="I3620" s="1">
        <v>309</v>
      </c>
      <c r="J3620" s="1" t="s">
        <v>19</v>
      </c>
      <c r="K3620" s="1" t="s">
        <v>20</v>
      </c>
      <c r="L3620" s="1">
        <v>1000000</v>
      </c>
      <c r="M3620" s="1">
        <v>2014</v>
      </c>
      <c r="N3620" s="1">
        <v>5.7</v>
      </c>
    </row>
    <row r="3621" spans="1:14" x14ac:dyDescent="0.25">
      <c r="A3621" s="1" t="s">
        <v>1419</v>
      </c>
      <c r="B3621" s="1">
        <v>161</v>
      </c>
      <c r="C3621" s="1">
        <v>91</v>
      </c>
      <c r="D3621" s="1">
        <v>17986000</v>
      </c>
      <c r="E3621" s="1" t="s">
        <v>2914</v>
      </c>
      <c r="F3621" s="1" t="s">
        <v>3639</v>
      </c>
      <c r="G3621" s="1" t="s">
        <v>7397</v>
      </c>
      <c r="H3621" s="1">
        <v>22773</v>
      </c>
      <c r="I3621" s="1">
        <v>195</v>
      </c>
      <c r="J3621" s="1" t="s">
        <v>19</v>
      </c>
      <c r="K3621" s="1" t="s">
        <v>20</v>
      </c>
      <c r="L3621" s="1">
        <v>1000000</v>
      </c>
      <c r="M3621" s="1">
        <v>1981</v>
      </c>
      <c r="N3621" s="1">
        <v>6.6</v>
      </c>
    </row>
    <row r="3622" spans="1:14" x14ac:dyDescent="0.25">
      <c r="A3622" s="2" t="s">
        <v>2625</v>
      </c>
      <c r="B3622" s="2">
        <v>184</v>
      </c>
      <c r="C3622" s="2">
        <v>110</v>
      </c>
      <c r="D3622" s="2">
        <v>16067035</v>
      </c>
      <c r="E3622" s="2" t="s">
        <v>28</v>
      </c>
      <c r="F3622" s="2" t="s">
        <v>7398</v>
      </c>
      <c r="G3622" s="2" t="s">
        <v>7399</v>
      </c>
      <c r="H3622" s="2">
        <v>116642</v>
      </c>
      <c r="I3622" s="2">
        <v>389</v>
      </c>
      <c r="J3622" s="2" t="s">
        <v>19</v>
      </c>
      <c r="K3622" s="2" t="s">
        <v>31</v>
      </c>
      <c r="L3622" s="2">
        <v>1100000</v>
      </c>
      <c r="M3622" s="2">
        <v>1962</v>
      </c>
      <c r="N3622" s="2">
        <v>7.3</v>
      </c>
    </row>
    <row r="3623" spans="1:14" x14ac:dyDescent="0.25">
      <c r="A3623" s="1" t="s">
        <v>7400</v>
      </c>
      <c r="B3623" s="1">
        <v>270</v>
      </c>
      <c r="C3623" s="1">
        <v>86</v>
      </c>
      <c r="D3623" s="1">
        <v>18112929</v>
      </c>
      <c r="E3623" s="1" t="s">
        <v>2051</v>
      </c>
      <c r="F3623" s="1" t="s">
        <v>1124</v>
      </c>
      <c r="G3623" s="1" t="s">
        <v>7401</v>
      </c>
      <c r="H3623" s="1">
        <v>52642</v>
      </c>
      <c r="I3623" s="1">
        <v>271</v>
      </c>
      <c r="J3623" s="1" t="s">
        <v>19</v>
      </c>
      <c r="K3623" s="1" t="s">
        <v>20</v>
      </c>
      <c r="L3623" s="1">
        <v>1000000</v>
      </c>
      <c r="M3623" s="1">
        <v>2012</v>
      </c>
      <c r="N3623" s="1">
        <v>5</v>
      </c>
    </row>
    <row r="3624" spans="1:14" x14ac:dyDescent="0.25">
      <c r="A3624" s="2" t="s">
        <v>7402</v>
      </c>
      <c r="B3624" s="2">
        <v>203</v>
      </c>
      <c r="C3624" s="2">
        <v>86</v>
      </c>
      <c r="D3624" s="2">
        <v>14564027</v>
      </c>
      <c r="E3624" s="2" t="s">
        <v>3309</v>
      </c>
      <c r="F3624" s="2" t="s">
        <v>7403</v>
      </c>
      <c r="G3624" s="2" t="s">
        <v>7404</v>
      </c>
      <c r="H3624" s="2">
        <v>76407</v>
      </c>
      <c r="I3624" s="2">
        <v>335</v>
      </c>
      <c r="J3624" s="2" t="s">
        <v>19</v>
      </c>
      <c r="K3624" s="2" t="s">
        <v>31</v>
      </c>
      <c r="L3624" s="2">
        <v>1000000</v>
      </c>
      <c r="M3624" s="2">
        <v>1987</v>
      </c>
      <c r="N3624" s="2">
        <v>7</v>
      </c>
    </row>
    <row r="3625" spans="1:14" x14ac:dyDescent="0.25">
      <c r="A3625" s="1" t="s">
        <v>7405</v>
      </c>
      <c r="B3625" s="1">
        <v>29</v>
      </c>
      <c r="C3625" s="1">
        <v>120</v>
      </c>
      <c r="D3625" s="1">
        <v>20773070</v>
      </c>
      <c r="E3625" s="1" t="s">
        <v>1671</v>
      </c>
      <c r="F3625" s="1" t="s">
        <v>7406</v>
      </c>
      <c r="G3625" s="1" t="s">
        <v>7407</v>
      </c>
      <c r="H3625" s="1">
        <v>4501</v>
      </c>
      <c r="I3625" s="1">
        <v>102</v>
      </c>
      <c r="J3625" s="1" t="s">
        <v>19</v>
      </c>
      <c r="K3625" s="1" t="s">
        <v>20</v>
      </c>
      <c r="L3625" s="1">
        <v>5000000</v>
      </c>
      <c r="M3625" s="1">
        <v>2016</v>
      </c>
      <c r="N3625" s="1">
        <v>3.4</v>
      </c>
    </row>
    <row r="3626" spans="1:14" x14ac:dyDescent="0.25">
      <c r="A3626" s="2" t="s">
        <v>3895</v>
      </c>
      <c r="B3626" s="2">
        <v>137</v>
      </c>
      <c r="C3626" s="2">
        <v>90</v>
      </c>
      <c r="D3626" s="2">
        <v>10042266</v>
      </c>
      <c r="E3626" s="2" t="s">
        <v>2806</v>
      </c>
      <c r="F3626" s="2" t="s">
        <v>5565</v>
      </c>
      <c r="G3626" s="2" t="s">
        <v>7408</v>
      </c>
      <c r="H3626" s="2">
        <v>23021</v>
      </c>
      <c r="I3626" s="2">
        <v>220</v>
      </c>
      <c r="J3626" s="2" t="s">
        <v>19</v>
      </c>
      <c r="K3626" s="2" t="s">
        <v>20</v>
      </c>
      <c r="L3626" s="2">
        <v>1000000</v>
      </c>
      <c r="M3626" s="2">
        <v>2005</v>
      </c>
      <c r="N3626" s="2">
        <v>5.9</v>
      </c>
    </row>
    <row r="3627" spans="1:14" x14ac:dyDescent="0.25">
      <c r="A3627" s="1" t="s">
        <v>7409</v>
      </c>
      <c r="B3627" s="1">
        <v>107</v>
      </c>
      <c r="C3627" s="1">
        <v>99</v>
      </c>
      <c r="D3627" s="1">
        <v>10037390</v>
      </c>
      <c r="E3627" s="1" t="s">
        <v>2615</v>
      </c>
      <c r="F3627" s="1" t="s">
        <v>7410</v>
      </c>
      <c r="G3627" s="1" t="s">
        <v>7411</v>
      </c>
      <c r="H3627" s="1">
        <v>5442</v>
      </c>
      <c r="I3627" s="1">
        <v>140</v>
      </c>
      <c r="J3627" s="1" t="s">
        <v>378</v>
      </c>
      <c r="K3627" s="1" t="s">
        <v>379</v>
      </c>
      <c r="L3627" s="1">
        <v>1000000000</v>
      </c>
      <c r="M3627" s="1">
        <v>1999</v>
      </c>
      <c r="N3627" s="1">
        <v>6</v>
      </c>
    </row>
    <row r="3628" spans="1:14" x14ac:dyDescent="0.25">
      <c r="A3628" s="2" t="s">
        <v>5245</v>
      </c>
      <c r="B3628" s="2">
        <v>377</v>
      </c>
      <c r="C3628" s="2">
        <v>112</v>
      </c>
      <c r="D3628" s="2">
        <v>9701559</v>
      </c>
      <c r="E3628" s="2" t="s">
        <v>129</v>
      </c>
      <c r="F3628" s="2" t="s">
        <v>2025</v>
      </c>
      <c r="G3628" s="2" t="s">
        <v>7412</v>
      </c>
      <c r="H3628" s="2">
        <v>141425</v>
      </c>
      <c r="I3628" s="2">
        <v>283</v>
      </c>
      <c r="J3628" s="2" t="s">
        <v>19</v>
      </c>
      <c r="K3628" s="2" t="s">
        <v>20</v>
      </c>
      <c r="L3628" s="2">
        <v>3500000</v>
      </c>
      <c r="M3628" s="2">
        <v>2010</v>
      </c>
      <c r="N3628" s="2">
        <v>7.4</v>
      </c>
    </row>
    <row r="3629" spans="1:14" x14ac:dyDescent="0.25">
      <c r="A3629" s="1" t="s">
        <v>7413</v>
      </c>
      <c r="B3629" s="1">
        <v>169</v>
      </c>
      <c r="C3629" s="1">
        <v>103</v>
      </c>
      <c r="D3629" s="1">
        <v>9013113</v>
      </c>
      <c r="E3629" s="1" t="s">
        <v>2509</v>
      </c>
      <c r="F3629" s="1" t="s">
        <v>2094</v>
      </c>
      <c r="G3629" s="1" t="s">
        <v>7414</v>
      </c>
      <c r="H3629" s="1">
        <v>36321</v>
      </c>
      <c r="I3629" s="1">
        <v>230</v>
      </c>
      <c r="J3629" s="1" t="s">
        <v>19</v>
      </c>
      <c r="K3629" s="1" t="s">
        <v>20</v>
      </c>
      <c r="L3629" s="1">
        <v>1000000</v>
      </c>
      <c r="M3629" s="1">
        <v>2005</v>
      </c>
      <c r="N3629" s="1">
        <v>7.4</v>
      </c>
    </row>
    <row r="3630" spans="1:14" x14ac:dyDescent="0.25">
      <c r="A3630" s="2" t="s">
        <v>4575</v>
      </c>
      <c r="B3630" s="2">
        <v>225</v>
      </c>
      <c r="C3630" s="2">
        <v>83</v>
      </c>
      <c r="D3630" s="2">
        <v>53245055</v>
      </c>
      <c r="E3630" s="2" t="s">
        <v>2914</v>
      </c>
      <c r="F3630" s="2" t="s">
        <v>7415</v>
      </c>
      <c r="G3630" s="2" t="s">
        <v>7416</v>
      </c>
      <c r="H3630" s="2">
        <v>30570</v>
      </c>
      <c r="I3630" s="2">
        <v>290</v>
      </c>
      <c r="J3630" s="2" t="s">
        <v>19</v>
      </c>
      <c r="K3630" s="2" t="s">
        <v>20</v>
      </c>
      <c r="L3630" s="2">
        <v>1000000</v>
      </c>
      <c r="M3630" s="2">
        <v>2012</v>
      </c>
      <c r="N3630" s="2">
        <v>4.2</v>
      </c>
    </row>
    <row r="3631" spans="1:14" x14ac:dyDescent="0.25">
      <c r="A3631" s="1" t="s">
        <v>7417</v>
      </c>
      <c r="B3631" s="1">
        <v>101</v>
      </c>
      <c r="C3631" s="1">
        <v>109</v>
      </c>
      <c r="D3631" s="1">
        <v>9000000</v>
      </c>
      <c r="E3631" s="1" t="s">
        <v>2562</v>
      </c>
      <c r="F3631" s="1" t="s">
        <v>1366</v>
      </c>
      <c r="G3631" s="1" t="s">
        <v>7418</v>
      </c>
      <c r="H3631" s="1">
        <v>7584</v>
      </c>
      <c r="I3631" s="1">
        <v>137</v>
      </c>
      <c r="J3631" s="1" t="s">
        <v>19</v>
      </c>
      <c r="K3631" s="1" t="s">
        <v>20</v>
      </c>
      <c r="L3631" s="1">
        <v>900000</v>
      </c>
      <c r="M3631" s="1">
        <v>1970</v>
      </c>
      <c r="N3631" s="1">
        <v>6.2</v>
      </c>
    </row>
    <row r="3632" spans="1:14" x14ac:dyDescent="0.25">
      <c r="A3632" s="2" t="s">
        <v>6250</v>
      </c>
      <c r="B3632" s="2">
        <v>285</v>
      </c>
      <c r="C3632" s="2">
        <v>100</v>
      </c>
      <c r="D3632" s="2">
        <v>7186670</v>
      </c>
      <c r="E3632" s="2" t="s">
        <v>6623</v>
      </c>
      <c r="F3632" s="2" t="s">
        <v>42</v>
      </c>
      <c r="G3632" s="2" t="s">
        <v>7419</v>
      </c>
      <c r="H3632" s="2">
        <v>21468</v>
      </c>
      <c r="I3632" s="2">
        <v>164</v>
      </c>
      <c r="J3632" s="2" t="s">
        <v>19</v>
      </c>
      <c r="K3632" s="2" t="s">
        <v>20</v>
      </c>
      <c r="L3632" s="2">
        <v>6000000</v>
      </c>
      <c r="M3632" s="2">
        <v>2013</v>
      </c>
      <c r="N3632" s="2">
        <v>5.4</v>
      </c>
    </row>
    <row r="3633" spans="1:14" x14ac:dyDescent="0.25">
      <c r="A3633" s="2" t="s">
        <v>7420</v>
      </c>
      <c r="B3633" s="2">
        <v>337</v>
      </c>
      <c r="C3633" s="2">
        <v>95</v>
      </c>
      <c r="D3633" s="2">
        <v>5997134</v>
      </c>
      <c r="E3633" s="2" t="s">
        <v>2362</v>
      </c>
      <c r="F3633" s="2" t="s">
        <v>4773</v>
      </c>
      <c r="G3633" s="2" t="s">
        <v>7421</v>
      </c>
      <c r="H3633" s="2">
        <v>36381</v>
      </c>
      <c r="I3633" s="2">
        <v>126</v>
      </c>
      <c r="J3633" s="2" t="s">
        <v>19</v>
      </c>
      <c r="K3633" s="2" t="s">
        <v>20</v>
      </c>
      <c r="L3633" s="2">
        <v>1000000</v>
      </c>
      <c r="M3633" s="2">
        <v>2012</v>
      </c>
      <c r="N3633" s="2">
        <v>7.2</v>
      </c>
    </row>
    <row r="3634" spans="1:14" x14ac:dyDescent="0.25">
      <c r="A3634" s="1" t="s">
        <v>5327</v>
      </c>
      <c r="B3634" s="1">
        <v>38</v>
      </c>
      <c r="C3634" s="1">
        <v>104</v>
      </c>
      <c r="D3634" s="1">
        <v>3386698</v>
      </c>
      <c r="E3634" s="1" t="s">
        <v>753</v>
      </c>
      <c r="F3634" s="1" t="s">
        <v>391</v>
      </c>
      <c r="G3634" s="1" t="s">
        <v>7422</v>
      </c>
      <c r="H3634" s="1">
        <v>4195</v>
      </c>
      <c r="I3634" s="1">
        <v>86</v>
      </c>
      <c r="J3634" s="1" t="s">
        <v>19</v>
      </c>
      <c r="K3634" s="1" t="s">
        <v>20</v>
      </c>
      <c r="L3634" s="1">
        <v>1000000</v>
      </c>
      <c r="M3634" s="1">
        <v>1998</v>
      </c>
      <c r="N3634" s="1">
        <v>6.7</v>
      </c>
    </row>
    <row r="3635" spans="1:14" x14ac:dyDescent="0.25">
      <c r="A3635" s="2" t="s">
        <v>3600</v>
      </c>
      <c r="B3635" s="2">
        <v>387</v>
      </c>
      <c r="C3635" s="2">
        <v>96</v>
      </c>
      <c r="D3635" s="2">
        <v>143492840</v>
      </c>
      <c r="E3635" s="2" t="s">
        <v>753</v>
      </c>
      <c r="F3635" s="2" t="s">
        <v>47</v>
      </c>
      <c r="G3635" s="2" t="s">
        <v>6282</v>
      </c>
      <c r="H3635" s="2">
        <v>414345</v>
      </c>
      <c r="I3635" s="2">
        <v>881</v>
      </c>
      <c r="J3635" s="2" t="s">
        <v>19</v>
      </c>
      <c r="K3635" s="2" t="s">
        <v>20</v>
      </c>
      <c r="L3635" s="2">
        <v>7500000</v>
      </c>
      <c r="M3635" s="2">
        <v>2007</v>
      </c>
      <c r="N3635" s="2">
        <v>7.5</v>
      </c>
    </row>
    <row r="3636" spans="1:14" x14ac:dyDescent="0.25">
      <c r="A3636" s="2" t="s">
        <v>7423</v>
      </c>
      <c r="B3636" s="2">
        <v>181</v>
      </c>
      <c r="C3636" s="2">
        <v>97</v>
      </c>
      <c r="D3636" s="2">
        <v>2508841</v>
      </c>
      <c r="E3636" s="2" t="s">
        <v>1007</v>
      </c>
      <c r="F3636" s="2" t="s">
        <v>3223</v>
      </c>
      <c r="G3636" s="2" t="s">
        <v>7424</v>
      </c>
      <c r="H3636" s="2">
        <v>21746</v>
      </c>
      <c r="I3636" s="2">
        <v>93</v>
      </c>
      <c r="J3636" s="2" t="s">
        <v>19</v>
      </c>
      <c r="K3636" s="2" t="s">
        <v>20</v>
      </c>
      <c r="L3636" s="2">
        <v>1000000</v>
      </c>
      <c r="M3636" s="2">
        <v>2008</v>
      </c>
      <c r="N3636" s="2">
        <v>7.2</v>
      </c>
    </row>
    <row r="3637" spans="1:14" x14ac:dyDescent="0.25">
      <c r="A3637" s="1" t="s">
        <v>7425</v>
      </c>
      <c r="B3637" s="1">
        <v>149</v>
      </c>
      <c r="C3637" s="1">
        <v>91</v>
      </c>
      <c r="D3637" s="1">
        <v>4946250</v>
      </c>
      <c r="E3637" s="1" t="s">
        <v>1958</v>
      </c>
      <c r="F3637" s="1" t="s">
        <v>7094</v>
      </c>
      <c r="G3637" s="1" t="s">
        <v>7426</v>
      </c>
      <c r="H3637" s="1">
        <v>9540</v>
      </c>
      <c r="I3637" s="1">
        <v>80</v>
      </c>
      <c r="J3637" s="1" t="s">
        <v>19</v>
      </c>
      <c r="K3637" s="1" t="s">
        <v>20</v>
      </c>
      <c r="L3637" s="1">
        <v>1000000</v>
      </c>
      <c r="M3637" s="1">
        <v>2013</v>
      </c>
      <c r="N3637" s="1">
        <v>7.4</v>
      </c>
    </row>
    <row r="3638" spans="1:14" x14ac:dyDescent="0.25">
      <c r="A3638" s="2" t="s">
        <v>6548</v>
      </c>
      <c r="B3638" s="2">
        <v>54</v>
      </c>
      <c r="C3638" s="2">
        <v>84</v>
      </c>
      <c r="D3638" s="2">
        <v>1950218</v>
      </c>
      <c r="E3638" s="2" t="s">
        <v>1289</v>
      </c>
      <c r="F3638" s="2" t="s">
        <v>55</v>
      </c>
      <c r="G3638" s="2" t="s">
        <v>7427</v>
      </c>
      <c r="H3638" s="2">
        <v>5933</v>
      </c>
      <c r="I3638" s="2">
        <v>102</v>
      </c>
      <c r="J3638" s="2" t="s">
        <v>19</v>
      </c>
      <c r="K3638" s="2" t="s">
        <v>20</v>
      </c>
      <c r="L3638" s="2">
        <v>1000000</v>
      </c>
      <c r="M3638" s="2">
        <v>1997</v>
      </c>
      <c r="N3638" s="2">
        <v>5.6</v>
      </c>
    </row>
    <row r="3639" spans="1:14" x14ac:dyDescent="0.25">
      <c r="A3639" s="1" t="s">
        <v>6186</v>
      </c>
      <c r="B3639" s="1">
        <v>18</v>
      </c>
      <c r="C3639" s="1">
        <v>86</v>
      </c>
      <c r="D3639" s="1">
        <v>1277257</v>
      </c>
      <c r="E3639" s="1" t="s">
        <v>753</v>
      </c>
      <c r="F3639" s="1" t="s">
        <v>2092</v>
      </c>
      <c r="G3639" s="1" t="s">
        <v>7428</v>
      </c>
      <c r="H3639" s="1">
        <v>2629</v>
      </c>
      <c r="I3639" s="1">
        <v>32</v>
      </c>
      <c r="J3639" s="1" t="s">
        <v>19</v>
      </c>
      <c r="K3639" s="1" t="s">
        <v>31</v>
      </c>
      <c r="L3639" s="1">
        <v>1000000</v>
      </c>
      <c r="M3639" s="1">
        <v>1996</v>
      </c>
      <c r="N3639" s="1">
        <v>6.8</v>
      </c>
    </row>
    <row r="3640" spans="1:14" x14ac:dyDescent="0.25">
      <c r="A3640" s="1" t="s">
        <v>7429</v>
      </c>
      <c r="B3640" s="1">
        <v>87</v>
      </c>
      <c r="C3640" s="1">
        <v>92</v>
      </c>
      <c r="D3640" s="1">
        <v>1677838</v>
      </c>
      <c r="E3640" s="1" t="s">
        <v>38</v>
      </c>
      <c r="F3640" s="1" t="s">
        <v>538</v>
      </c>
      <c r="G3640" s="1" t="s">
        <v>7430</v>
      </c>
      <c r="H3640" s="1">
        <v>11283</v>
      </c>
      <c r="I3640" s="1">
        <v>155</v>
      </c>
      <c r="J3640" s="1" t="s">
        <v>19</v>
      </c>
      <c r="K3640" s="1" t="s">
        <v>20</v>
      </c>
      <c r="L3640" s="1">
        <v>1000000</v>
      </c>
      <c r="M3640" s="1">
        <v>2006</v>
      </c>
      <c r="N3640" s="1">
        <v>7.7</v>
      </c>
    </row>
    <row r="3641" spans="1:14" x14ac:dyDescent="0.25">
      <c r="A3641" s="2" t="s">
        <v>7431</v>
      </c>
      <c r="B3641" s="2">
        <v>51</v>
      </c>
      <c r="C3641" s="2">
        <v>94</v>
      </c>
      <c r="D3641" s="2">
        <v>1744858</v>
      </c>
      <c r="E3641" s="2" t="s">
        <v>2139</v>
      </c>
      <c r="F3641" s="2" t="s">
        <v>733</v>
      </c>
      <c r="G3641" s="2" t="s">
        <v>7432</v>
      </c>
      <c r="H3641" s="2">
        <v>6084</v>
      </c>
      <c r="I3641" s="2">
        <v>120</v>
      </c>
      <c r="J3641" s="2" t="s">
        <v>19</v>
      </c>
      <c r="K3641" s="2" t="s">
        <v>20</v>
      </c>
      <c r="L3641" s="2">
        <v>1000000</v>
      </c>
      <c r="M3641" s="2">
        <v>2000</v>
      </c>
      <c r="N3641" s="2">
        <v>7</v>
      </c>
    </row>
    <row r="3642" spans="1:14" x14ac:dyDescent="0.25">
      <c r="A3642" s="2" t="s">
        <v>275</v>
      </c>
      <c r="B3642" s="2">
        <v>218</v>
      </c>
      <c r="C3642" s="2">
        <v>103</v>
      </c>
      <c r="D3642" s="2">
        <v>80021740</v>
      </c>
      <c r="E3642" s="2" t="s">
        <v>2127</v>
      </c>
      <c r="F3642" s="2" t="s">
        <v>2128</v>
      </c>
      <c r="G3642" s="2" t="s">
        <v>2129</v>
      </c>
      <c r="H3642" s="2">
        <v>47988</v>
      </c>
      <c r="I3642" s="2">
        <v>154</v>
      </c>
      <c r="J3642" s="2" t="s">
        <v>19</v>
      </c>
      <c r="K3642" s="2" t="s">
        <v>20</v>
      </c>
      <c r="L3642" s="2">
        <v>58000000</v>
      </c>
      <c r="M3642" s="2">
        <v>2015</v>
      </c>
      <c r="N3642" s="2">
        <v>6.4</v>
      </c>
    </row>
    <row r="3643" spans="1:14" x14ac:dyDescent="0.25">
      <c r="A3643" s="1" t="s">
        <v>7433</v>
      </c>
      <c r="B3643" s="1">
        <v>16</v>
      </c>
      <c r="C3643" s="1">
        <v>100</v>
      </c>
      <c r="D3643" s="1">
        <v>982214</v>
      </c>
      <c r="E3643" s="1" t="s">
        <v>1671</v>
      </c>
      <c r="F3643" s="1" t="s">
        <v>3525</v>
      </c>
      <c r="G3643" s="1" t="s">
        <v>7434</v>
      </c>
      <c r="H3643" s="1">
        <v>1976</v>
      </c>
      <c r="I3643" s="1">
        <v>51</v>
      </c>
      <c r="J3643" s="1" t="s">
        <v>19</v>
      </c>
      <c r="K3643" s="1" t="s">
        <v>20</v>
      </c>
      <c r="L3643" s="1">
        <v>1000000</v>
      </c>
      <c r="M3643" s="1">
        <v>1998</v>
      </c>
      <c r="N3643" s="1">
        <v>7.2</v>
      </c>
    </row>
    <row r="3644" spans="1:14" x14ac:dyDescent="0.25">
      <c r="A3644" s="2" t="s">
        <v>7435</v>
      </c>
      <c r="B3644" s="2">
        <v>12</v>
      </c>
      <c r="C3644" s="2">
        <v>119</v>
      </c>
      <c r="D3644" s="2">
        <v>798341</v>
      </c>
      <c r="E3644" s="2" t="s">
        <v>1520</v>
      </c>
      <c r="F3644" s="2" t="s">
        <v>2783</v>
      </c>
      <c r="G3644" s="2" t="s">
        <v>7436</v>
      </c>
      <c r="H3644" s="2">
        <v>983</v>
      </c>
      <c r="I3644" s="2">
        <v>63</v>
      </c>
      <c r="J3644" s="2" t="s">
        <v>19</v>
      </c>
      <c r="K3644" s="2" t="s">
        <v>20</v>
      </c>
      <c r="L3644" s="2">
        <v>1000000</v>
      </c>
      <c r="M3644" s="2">
        <v>2001</v>
      </c>
      <c r="N3644" s="2">
        <v>7.2</v>
      </c>
    </row>
    <row r="3645" spans="1:14" x14ac:dyDescent="0.25">
      <c r="A3645" s="1" t="s">
        <v>7437</v>
      </c>
      <c r="B3645" s="1">
        <v>1</v>
      </c>
      <c r="C3645" s="1">
        <v>167</v>
      </c>
      <c r="D3645" s="1">
        <v>610991</v>
      </c>
      <c r="E3645" s="1" t="s">
        <v>129</v>
      </c>
      <c r="F3645" s="1" t="s">
        <v>7209</v>
      </c>
      <c r="G3645" s="1" t="s">
        <v>7438</v>
      </c>
      <c r="H3645" s="1">
        <v>2715</v>
      </c>
      <c r="I3645" s="1">
        <v>19</v>
      </c>
      <c r="J3645" s="1" t="s">
        <v>2596</v>
      </c>
      <c r="K3645" s="1" t="s">
        <v>2597</v>
      </c>
      <c r="L3645" s="1">
        <v>1000000</v>
      </c>
      <c r="M3645" s="1">
        <v>2000</v>
      </c>
      <c r="N3645" s="1">
        <v>6.2</v>
      </c>
    </row>
    <row r="3646" spans="1:14" x14ac:dyDescent="0.25">
      <c r="A3646" s="1" t="s">
        <v>4420</v>
      </c>
      <c r="B3646" s="1">
        <v>59</v>
      </c>
      <c r="C3646" s="1">
        <v>92</v>
      </c>
      <c r="D3646" s="1">
        <v>582024</v>
      </c>
      <c r="E3646" s="1" t="s">
        <v>2551</v>
      </c>
      <c r="F3646" s="1" t="s">
        <v>4420</v>
      </c>
      <c r="G3646" s="1" t="s">
        <v>7439</v>
      </c>
      <c r="H3646" s="1">
        <v>30396</v>
      </c>
      <c r="I3646" s="1">
        <v>168</v>
      </c>
      <c r="J3646" s="1" t="s">
        <v>19</v>
      </c>
      <c r="K3646" s="1" t="s">
        <v>20</v>
      </c>
      <c r="L3646" s="1">
        <v>1000000</v>
      </c>
      <c r="M3646" s="1">
        <v>1997</v>
      </c>
      <c r="N3646" s="1">
        <v>6.2</v>
      </c>
    </row>
    <row r="3647" spans="1:14" x14ac:dyDescent="0.25">
      <c r="A3647" s="2" t="s">
        <v>2522</v>
      </c>
      <c r="B3647" s="2">
        <v>88</v>
      </c>
      <c r="C3647" s="2">
        <v>108</v>
      </c>
      <c r="D3647" s="2">
        <v>548712</v>
      </c>
      <c r="E3647" s="2" t="s">
        <v>129</v>
      </c>
      <c r="F3647" s="2" t="s">
        <v>1014</v>
      </c>
      <c r="G3647" s="2" t="s">
        <v>7440</v>
      </c>
      <c r="H3647" s="2">
        <v>9233</v>
      </c>
      <c r="I3647" s="2">
        <v>126</v>
      </c>
      <c r="J3647" s="2" t="s">
        <v>19</v>
      </c>
      <c r="K3647" s="2" t="s">
        <v>20</v>
      </c>
      <c r="L3647" s="2">
        <v>2500000</v>
      </c>
      <c r="M3647" s="2">
        <v>2003</v>
      </c>
      <c r="N3647" s="2">
        <v>6.9</v>
      </c>
    </row>
    <row r="3648" spans="1:14" x14ac:dyDescent="0.25">
      <c r="A3648" s="1" t="s">
        <v>7441</v>
      </c>
      <c r="B3648" s="1">
        <v>28</v>
      </c>
      <c r="C3648" s="1">
        <v>97</v>
      </c>
      <c r="D3648" s="1">
        <v>464655</v>
      </c>
      <c r="E3648" s="1" t="s">
        <v>1289</v>
      </c>
      <c r="F3648" s="1" t="s">
        <v>4274</v>
      </c>
      <c r="G3648" s="1" t="s">
        <v>7442</v>
      </c>
      <c r="H3648" s="1">
        <v>1524</v>
      </c>
      <c r="I3648" s="1">
        <v>29</v>
      </c>
      <c r="J3648" s="1" t="s">
        <v>19</v>
      </c>
      <c r="K3648" s="1" t="s">
        <v>20</v>
      </c>
      <c r="L3648" s="1">
        <v>1000000</v>
      </c>
      <c r="M3648" s="1">
        <v>1997</v>
      </c>
      <c r="N3648" s="1">
        <v>7</v>
      </c>
    </row>
    <row r="3649" spans="1:14" x14ac:dyDescent="0.25">
      <c r="A3649" s="2" t="s">
        <v>6933</v>
      </c>
      <c r="B3649" s="2">
        <v>44</v>
      </c>
      <c r="C3649" s="2">
        <v>88</v>
      </c>
      <c r="D3649" s="2">
        <v>464126</v>
      </c>
      <c r="E3649" s="2" t="s">
        <v>1671</v>
      </c>
      <c r="F3649" s="2" t="s">
        <v>1585</v>
      </c>
      <c r="G3649" s="2" t="s">
        <v>7443</v>
      </c>
      <c r="H3649" s="2">
        <v>3142</v>
      </c>
      <c r="I3649" s="2">
        <v>68</v>
      </c>
      <c r="J3649" s="2" t="s">
        <v>19</v>
      </c>
      <c r="K3649" s="2" t="s">
        <v>20</v>
      </c>
      <c r="L3649" s="2">
        <v>1000000</v>
      </c>
      <c r="M3649" s="2">
        <v>2002</v>
      </c>
      <c r="N3649" s="2">
        <v>6.7</v>
      </c>
    </row>
    <row r="3650" spans="1:14" x14ac:dyDescent="0.25">
      <c r="A3650" s="1" t="s">
        <v>7444</v>
      </c>
      <c r="B3650" s="1">
        <v>13</v>
      </c>
      <c r="C3650" s="1">
        <v>100</v>
      </c>
      <c r="D3650" s="1">
        <v>428535</v>
      </c>
      <c r="E3650" s="1" t="s">
        <v>877</v>
      </c>
      <c r="F3650" s="1" t="s">
        <v>1620</v>
      </c>
      <c r="G3650" s="1" t="s">
        <v>7445</v>
      </c>
      <c r="H3650" s="1">
        <v>505</v>
      </c>
      <c r="I3650" s="1">
        <v>32</v>
      </c>
      <c r="J3650" s="1" t="s">
        <v>19</v>
      </c>
      <c r="K3650" s="1" t="s">
        <v>20</v>
      </c>
      <c r="L3650" s="1">
        <v>1000000</v>
      </c>
      <c r="M3650" s="1">
        <v>2000</v>
      </c>
      <c r="N3650" s="1">
        <v>3.6</v>
      </c>
    </row>
    <row r="3651" spans="1:14" x14ac:dyDescent="0.25">
      <c r="A3651" s="2" t="s">
        <v>7446</v>
      </c>
      <c r="B3651" s="2">
        <v>117</v>
      </c>
      <c r="C3651" s="2">
        <v>88</v>
      </c>
      <c r="D3651" s="2">
        <v>104077</v>
      </c>
      <c r="E3651" s="2" t="s">
        <v>1274</v>
      </c>
      <c r="F3651" s="2" t="s">
        <v>1369</v>
      </c>
      <c r="G3651" s="2" t="s">
        <v>7447</v>
      </c>
      <c r="H3651" s="2">
        <v>46076</v>
      </c>
      <c r="I3651" s="2">
        <v>88</v>
      </c>
      <c r="J3651" s="2" t="s">
        <v>19</v>
      </c>
      <c r="K3651" s="2" t="s">
        <v>20</v>
      </c>
      <c r="L3651" s="2">
        <v>1000000</v>
      </c>
      <c r="M3651" s="2">
        <v>2006</v>
      </c>
      <c r="N3651" s="2">
        <v>7.4</v>
      </c>
    </row>
    <row r="3652" spans="1:14" x14ac:dyDescent="0.25">
      <c r="A3652" s="2" t="s">
        <v>7449</v>
      </c>
      <c r="B3652" s="2">
        <v>29</v>
      </c>
      <c r="C3652" s="2">
        <v>79</v>
      </c>
      <c r="D3652" s="2">
        <v>279282</v>
      </c>
      <c r="E3652" s="2" t="s">
        <v>753</v>
      </c>
      <c r="F3652" s="2" t="s">
        <v>5875</v>
      </c>
      <c r="G3652" s="2" t="s">
        <v>7450</v>
      </c>
      <c r="H3652" s="2">
        <v>3806</v>
      </c>
      <c r="I3652" s="2">
        <v>49</v>
      </c>
      <c r="J3652" s="2" t="s">
        <v>19</v>
      </c>
      <c r="K3652" s="2" t="s">
        <v>20</v>
      </c>
      <c r="L3652" s="2">
        <v>1000000</v>
      </c>
      <c r="M3652" s="2">
        <v>2003</v>
      </c>
      <c r="N3652" s="2">
        <v>6.1</v>
      </c>
    </row>
    <row r="3653" spans="1:14" x14ac:dyDescent="0.25">
      <c r="A3653" s="1" t="s">
        <v>100</v>
      </c>
      <c r="B3653" s="1">
        <v>308</v>
      </c>
      <c r="C3653" s="1">
        <v>135</v>
      </c>
      <c r="D3653" s="1">
        <v>43982842</v>
      </c>
      <c r="E3653" s="1" t="s">
        <v>1040</v>
      </c>
      <c r="F3653" s="1" t="s">
        <v>1041</v>
      </c>
      <c r="G3653" s="1" t="s">
        <v>1042</v>
      </c>
      <c r="H3653" s="1">
        <v>125114</v>
      </c>
      <c r="I3653" s="1">
        <v>593</v>
      </c>
      <c r="J3653" s="1" t="s">
        <v>19</v>
      </c>
      <c r="K3653" s="1" t="s">
        <v>20</v>
      </c>
      <c r="L3653" s="1">
        <v>65000000</v>
      </c>
      <c r="M3653" s="1">
        <v>2009</v>
      </c>
      <c r="N3653" s="1">
        <v>6.7</v>
      </c>
    </row>
    <row r="3654" spans="1:14" x14ac:dyDescent="0.25">
      <c r="A3654" s="2" t="s">
        <v>7451</v>
      </c>
      <c r="B3654" s="2">
        <v>248</v>
      </c>
      <c r="C3654" s="2">
        <v>96</v>
      </c>
      <c r="D3654" s="2">
        <v>484221</v>
      </c>
      <c r="E3654" s="2" t="s">
        <v>7452</v>
      </c>
      <c r="F3654" s="2" t="s">
        <v>7453</v>
      </c>
      <c r="G3654" s="2" t="s">
        <v>7454</v>
      </c>
      <c r="H3654" s="2">
        <v>23836</v>
      </c>
      <c r="I3654" s="2">
        <v>107</v>
      </c>
      <c r="J3654" s="2" t="s">
        <v>7392</v>
      </c>
      <c r="K3654" s="2" t="s">
        <v>31</v>
      </c>
      <c r="L3654" s="2">
        <v>1000000</v>
      </c>
      <c r="M3654" s="2">
        <v>2012</v>
      </c>
      <c r="N3654" s="2">
        <v>8.1999999999999993</v>
      </c>
    </row>
    <row r="3655" spans="1:14" x14ac:dyDescent="0.25">
      <c r="A3655" s="1" t="s">
        <v>7455</v>
      </c>
      <c r="B3655" s="1">
        <v>84</v>
      </c>
      <c r="C3655" s="1">
        <v>53</v>
      </c>
      <c r="D3655" s="1">
        <v>274661</v>
      </c>
      <c r="E3655" s="1" t="s">
        <v>6698</v>
      </c>
      <c r="F3655" s="1" t="s">
        <v>7455</v>
      </c>
      <c r="G3655" s="1" t="s">
        <v>7456</v>
      </c>
      <c r="H3655" s="1">
        <v>10564</v>
      </c>
      <c r="I3655" s="1">
        <v>40</v>
      </c>
      <c r="J3655" s="1" t="s">
        <v>19</v>
      </c>
      <c r="K3655" s="1" t="s">
        <v>20</v>
      </c>
      <c r="L3655" s="1">
        <v>1000000</v>
      </c>
      <c r="M3655" s="1">
        <v>2007</v>
      </c>
      <c r="N3655" s="1">
        <v>7.7</v>
      </c>
    </row>
    <row r="3656" spans="1:14" x14ac:dyDescent="0.25">
      <c r="A3656" s="2" t="s">
        <v>7457</v>
      </c>
      <c r="B3656" s="2">
        <v>40</v>
      </c>
      <c r="C3656" s="2">
        <v>97</v>
      </c>
      <c r="D3656" s="2">
        <v>144431</v>
      </c>
      <c r="E3656" s="2" t="s">
        <v>6304</v>
      </c>
      <c r="F3656" s="2" t="s">
        <v>7458</v>
      </c>
      <c r="G3656" s="2" t="s">
        <v>7459</v>
      </c>
      <c r="H3656" s="2">
        <v>1290</v>
      </c>
      <c r="I3656" s="2">
        <v>13</v>
      </c>
      <c r="J3656" s="2" t="s">
        <v>19</v>
      </c>
      <c r="K3656" s="2" t="s">
        <v>31</v>
      </c>
      <c r="L3656" s="2">
        <v>1000000</v>
      </c>
      <c r="M3656" s="2">
        <v>2006</v>
      </c>
      <c r="N3656" s="2">
        <v>7.3</v>
      </c>
    </row>
    <row r="3657" spans="1:14" x14ac:dyDescent="0.25">
      <c r="A3657" s="1" t="s">
        <v>7460</v>
      </c>
      <c r="B3657" s="1">
        <v>31</v>
      </c>
      <c r="C3657" s="1">
        <v>91</v>
      </c>
      <c r="D3657" s="1">
        <v>287761</v>
      </c>
      <c r="E3657" s="1" t="s">
        <v>7461</v>
      </c>
      <c r="F3657" s="1" t="s">
        <v>7462</v>
      </c>
      <c r="G3657" s="1" t="s">
        <v>7463</v>
      </c>
      <c r="H3657" s="1">
        <v>2482</v>
      </c>
      <c r="I3657" s="1">
        <v>16</v>
      </c>
      <c r="J3657" s="1" t="s">
        <v>19</v>
      </c>
      <c r="K3657" s="1" t="s">
        <v>105</v>
      </c>
      <c r="L3657" s="1">
        <v>1000000</v>
      </c>
      <c r="M3657" s="1">
        <v>2013</v>
      </c>
      <c r="N3657" s="1">
        <v>7.6</v>
      </c>
    </row>
    <row r="3658" spans="1:14" x14ac:dyDescent="0.25">
      <c r="A3658" s="2" t="s">
        <v>7464</v>
      </c>
      <c r="B3658" s="2">
        <v>43</v>
      </c>
      <c r="C3658" s="2">
        <v>93</v>
      </c>
      <c r="D3658" s="2">
        <v>100240</v>
      </c>
      <c r="E3658" s="2" t="s">
        <v>38</v>
      </c>
      <c r="F3658" s="2" t="s">
        <v>7465</v>
      </c>
      <c r="G3658" s="2" t="s">
        <v>7466</v>
      </c>
      <c r="H3658" s="2">
        <v>1220</v>
      </c>
      <c r="I3658" s="2">
        <v>11</v>
      </c>
      <c r="J3658" s="2" t="s">
        <v>19</v>
      </c>
      <c r="K3658" s="2" t="s">
        <v>3422</v>
      </c>
      <c r="L3658" s="2">
        <v>1000000</v>
      </c>
      <c r="M3658" s="2">
        <v>2014</v>
      </c>
      <c r="N3658" s="2">
        <v>6.8</v>
      </c>
    </row>
    <row r="3659" spans="1:14" x14ac:dyDescent="0.25">
      <c r="A3659" s="1" t="s">
        <v>7467</v>
      </c>
      <c r="B3659" s="1">
        <v>2</v>
      </c>
      <c r="C3659" s="1">
        <v>112</v>
      </c>
      <c r="D3659" s="1">
        <v>96734</v>
      </c>
      <c r="E3659" s="1" t="s">
        <v>437</v>
      </c>
      <c r="F3659" s="1" t="s">
        <v>7291</v>
      </c>
      <c r="G3659" s="1" t="s">
        <v>7468</v>
      </c>
      <c r="H3659" s="1">
        <v>606</v>
      </c>
      <c r="I3659" s="1">
        <v>5</v>
      </c>
      <c r="J3659" s="1" t="s">
        <v>19</v>
      </c>
      <c r="K3659" s="1" t="s">
        <v>20</v>
      </c>
      <c r="L3659" s="1">
        <v>1000000</v>
      </c>
      <c r="M3659" s="1">
        <v>2012</v>
      </c>
      <c r="N3659" s="1">
        <v>5.6</v>
      </c>
    </row>
    <row r="3660" spans="1:14" x14ac:dyDescent="0.25">
      <c r="A3660" s="2" t="s">
        <v>7469</v>
      </c>
      <c r="B3660" s="2">
        <v>4</v>
      </c>
      <c r="C3660" s="2">
        <v>160</v>
      </c>
      <c r="D3660" s="2">
        <v>49000</v>
      </c>
      <c r="E3660" s="2" t="s">
        <v>4367</v>
      </c>
      <c r="F3660" s="2" t="s">
        <v>7470</v>
      </c>
      <c r="G3660" s="2" t="s">
        <v>7471</v>
      </c>
      <c r="H3660" s="2">
        <v>1524</v>
      </c>
      <c r="I3660" s="2">
        <v>30</v>
      </c>
      <c r="J3660" s="2" t="s">
        <v>2596</v>
      </c>
      <c r="K3660" s="2" t="s">
        <v>2597</v>
      </c>
      <c r="L3660" s="2">
        <v>1500000</v>
      </c>
      <c r="M3660" s="2">
        <v>2005</v>
      </c>
      <c r="N3660" s="2">
        <v>4.8</v>
      </c>
    </row>
    <row r="3661" spans="1:14" x14ac:dyDescent="0.25">
      <c r="A3661" s="1" t="s">
        <v>7472</v>
      </c>
      <c r="B3661" s="1">
        <v>238</v>
      </c>
      <c r="C3661" s="1">
        <v>95</v>
      </c>
      <c r="D3661" s="1">
        <v>100659</v>
      </c>
      <c r="E3661" s="1" t="s">
        <v>2914</v>
      </c>
      <c r="F3661" s="1" t="s">
        <v>7473</v>
      </c>
      <c r="G3661" s="1" t="s">
        <v>7474</v>
      </c>
      <c r="H3661" s="1">
        <v>30160</v>
      </c>
      <c r="I3661" s="1">
        <v>193</v>
      </c>
      <c r="J3661" s="1" t="s">
        <v>19</v>
      </c>
      <c r="K3661" s="1" t="s">
        <v>20</v>
      </c>
      <c r="L3661" s="1">
        <v>900000</v>
      </c>
      <c r="M3661" s="1">
        <v>2009</v>
      </c>
      <c r="N3661" s="1">
        <v>6.4</v>
      </c>
    </row>
    <row r="3662" spans="1:14" x14ac:dyDescent="0.25">
      <c r="A3662" s="2" t="s">
        <v>7475</v>
      </c>
      <c r="B3662" s="2">
        <v>112</v>
      </c>
      <c r="C3662" s="2">
        <v>93</v>
      </c>
      <c r="D3662" s="2">
        <v>48430</v>
      </c>
      <c r="E3662" s="2" t="s">
        <v>2737</v>
      </c>
      <c r="F3662" s="2" t="s">
        <v>1662</v>
      </c>
      <c r="G3662" s="2" t="s">
        <v>7476</v>
      </c>
      <c r="H3662" s="2">
        <v>20176</v>
      </c>
      <c r="I3662" s="2">
        <v>73</v>
      </c>
      <c r="J3662" s="2" t="s">
        <v>19</v>
      </c>
      <c r="K3662" s="2" t="s">
        <v>20</v>
      </c>
      <c r="L3662" s="2">
        <v>500000</v>
      </c>
      <c r="M3662" s="2">
        <v>2010</v>
      </c>
      <c r="N3662" s="2">
        <v>6.8</v>
      </c>
    </row>
    <row r="3663" spans="1:14" x14ac:dyDescent="0.25">
      <c r="A3663" s="1" t="s">
        <v>2792</v>
      </c>
      <c r="B3663" s="1">
        <v>33</v>
      </c>
      <c r="C3663" s="1">
        <v>88</v>
      </c>
      <c r="D3663" s="1">
        <v>21210</v>
      </c>
      <c r="E3663" s="1" t="s">
        <v>557</v>
      </c>
      <c r="F3663" s="1" t="s">
        <v>1103</v>
      </c>
      <c r="G3663" s="1" t="s">
        <v>7477</v>
      </c>
      <c r="H3663" s="1">
        <v>2735</v>
      </c>
      <c r="I3663" s="1">
        <v>52</v>
      </c>
      <c r="J3663" s="1" t="s">
        <v>19</v>
      </c>
      <c r="K3663" s="1" t="s">
        <v>20</v>
      </c>
      <c r="L3663" s="1">
        <v>1000000</v>
      </c>
      <c r="M3663" s="1">
        <v>1998</v>
      </c>
      <c r="N3663" s="1">
        <v>6.1</v>
      </c>
    </row>
    <row r="3664" spans="1:14" x14ac:dyDescent="0.25">
      <c r="A3664" s="2" t="s">
        <v>3369</v>
      </c>
      <c r="B3664" s="2">
        <v>29</v>
      </c>
      <c r="C3664" s="2">
        <v>82</v>
      </c>
      <c r="D3664" s="2">
        <v>12996</v>
      </c>
      <c r="E3664" s="2" t="s">
        <v>537</v>
      </c>
      <c r="F3664" s="2" t="s">
        <v>142</v>
      </c>
      <c r="G3664" s="2" t="s">
        <v>7478</v>
      </c>
      <c r="H3664" s="2">
        <v>1938</v>
      </c>
      <c r="I3664" s="2">
        <v>54</v>
      </c>
      <c r="J3664" s="2" t="s">
        <v>19</v>
      </c>
      <c r="K3664" s="2" t="s">
        <v>20</v>
      </c>
      <c r="L3664" s="2">
        <v>1000000</v>
      </c>
      <c r="M3664" s="2">
        <v>2000</v>
      </c>
      <c r="N3664" s="2">
        <v>6</v>
      </c>
    </row>
    <row r="3665" spans="1:14" x14ac:dyDescent="0.25">
      <c r="A3665" s="2" t="s">
        <v>7479</v>
      </c>
      <c r="B3665" s="2">
        <v>71</v>
      </c>
      <c r="C3665" s="2">
        <v>78</v>
      </c>
      <c r="D3665" s="2">
        <v>10018</v>
      </c>
      <c r="E3665" s="2" t="s">
        <v>1100</v>
      </c>
      <c r="F3665" s="2" t="s">
        <v>7480</v>
      </c>
      <c r="G3665" s="2" t="s">
        <v>7481</v>
      </c>
      <c r="H3665" s="2">
        <v>3228</v>
      </c>
      <c r="I3665" s="2">
        <v>31</v>
      </c>
      <c r="J3665" s="2" t="s">
        <v>19</v>
      </c>
      <c r="K3665" s="2" t="s">
        <v>20</v>
      </c>
      <c r="L3665" s="2">
        <v>1000000</v>
      </c>
      <c r="M3665" s="2">
        <v>2006</v>
      </c>
      <c r="N3665" s="2">
        <v>6.1</v>
      </c>
    </row>
    <row r="3666" spans="1:14" x14ac:dyDescent="0.25">
      <c r="A3666" s="1" t="s">
        <v>7482</v>
      </c>
      <c r="B3666" s="1">
        <v>36</v>
      </c>
      <c r="C3666" s="1">
        <v>97</v>
      </c>
      <c r="D3666" s="1">
        <v>62480</v>
      </c>
      <c r="E3666" s="1" t="s">
        <v>967</v>
      </c>
      <c r="F3666" s="1" t="s">
        <v>4729</v>
      </c>
      <c r="G3666" s="1" t="s">
        <v>7483</v>
      </c>
      <c r="H3666" s="1">
        <v>1048</v>
      </c>
      <c r="I3666" s="1">
        <v>7</v>
      </c>
      <c r="J3666" s="1" t="s">
        <v>19</v>
      </c>
      <c r="K3666" s="1" t="s">
        <v>20</v>
      </c>
      <c r="L3666" s="1">
        <v>1000000</v>
      </c>
      <c r="M3666" s="1">
        <v>2015</v>
      </c>
      <c r="N3666" s="1">
        <v>5.5</v>
      </c>
    </row>
    <row r="3667" spans="1:14" x14ac:dyDescent="0.25">
      <c r="A3667" s="2" t="s">
        <v>7484</v>
      </c>
      <c r="B3667" s="2">
        <v>56</v>
      </c>
      <c r="C3667" s="2">
        <v>81</v>
      </c>
      <c r="D3667" s="2">
        <v>6387</v>
      </c>
      <c r="E3667" s="2" t="s">
        <v>1164</v>
      </c>
      <c r="F3667" s="2" t="s">
        <v>1287</v>
      </c>
      <c r="G3667" s="2" t="s">
        <v>7485</v>
      </c>
      <c r="H3667" s="2">
        <v>4862</v>
      </c>
      <c r="I3667" s="2">
        <v>37</v>
      </c>
      <c r="J3667" s="2" t="s">
        <v>19</v>
      </c>
      <c r="K3667" s="2" t="s">
        <v>20</v>
      </c>
      <c r="L3667" s="2">
        <v>1000000</v>
      </c>
      <c r="M3667" s="2">
        <v>2006</v>
      </c>
      <c r="N3667" s="2">
        <v>6.9</v>
      </c>
    </row>
    <row r="3668" spans="1:14" x14ac:dyDescent="0.25">
      <c r="A3668" s="1" t="s">
        <v>4386</v>
      </c>
      <c r="B3668" s="1">
        <v>8</v>
      </c>
      <c r="C3668" s="1">
        <v>88</v>
      </c>
      <c r="D3668" s="1">
        <v>721</v>
      </c>
      <c r="E3668" s="1" t="s">
        <v>437</v>
      </c>
      <c r="F3668" s="1" t="s">
        <v>1882</v>
      </c>
      <c r="G3668" s="1" t="s">
        <v>7486</v>
      </c>
      <c r="H3668" s="1">
        <v>783</v>
      </c>
      <c r="I3668" s="1">
        <v>12</v>
      </c>
      <c r="J3668" s="1" t="s">
        <v>19</v>
      </c>
      <c r="K3668" s="1" t="s">
        <v>432</v>
      </c>
      <c r="L3668" s="1">
        <v>1000000</v>
      </c>
      <c r="M3668" s="1">
        <v>2006</v>
      </c>
      <c r="N3668" s="1">
        <v>4.0999999999999996</v>
      </c>
    </row>
    <row r="3669" spans="1:14" x14ac:dyDescent="0.25">
      <c r="A3669" s="2" t="s">
        <v>3354</v>
      </c>
      <c r="B3669" s="2">
        <v>9</v>
      </c>
      <c r="C3669" s="2">
        <v>96</v>
      </c>
      <c r="D3669" s="2">
        <v>703</v>
      </c>
      <c r="E3669" s="2" t="s">
        <v>1289</v>
      </c>
      <c r="F3669" s="2" t="s">
        <v>4670</v>
      </c>
      <c r="G3669" s="2" t="s">
        <v>7487</v>
      </c>
      <c r="H3669" s="2">
        <v>480</v>
      </c>
      <c r="I3669" s="2">
        <v>21</v>
      </c>
      <c r="J3669" s="2" t="s">
        <v>19</v>
      </c>
      <c r="K3669" s="2" t="s">
        <v>20</v>
      </c>
      <c r="L3669" s="2">
        <v>1500000</v>
      </c>
      <c r="M3669" s="2">
        <v>2001</v>
      </c>
      <c r="N3669" s="2">
        <v>5.4</v>
      </c>
    </row>
    <row r="3670" spans="1:14" x14ac:dyDescent="0.25">
      <c r="A3670" s="1" t="s">
        <v>7165</v>
      </c>
      <c r="B3670" s="1">
        <v>134</v>
      </c>
      <c r="C3670" s="1">
        <v>108</v>
      </c>
      <c r="D3670" s="1">
        <v>9600000</v>
      </c>
      <c r="E3670" s="1" t="s">
        <v>2280</v>
      </c>
      <c r="F3670" s="1" t="s">
        <v>70</v>
      </c>
      <c r="G3670" s="1" t="s">
        <v>7488</v>
      </c>
      <c r="H3670" s="1">
        <v>100890</v>
      </c>
      <c r="I3670" s="1">
        <v>281</v>
      </c>
      <c r="J3670" s="1" t="s">
        <v>19</v>
      </c>
      <c r="K3670" s="1" t="s">
        <v>20</v>
      </c>
      <c r="L3670" s="1">
        <v>910000</v>
      </c>
      <c r="M3670" s="1">
        <v>1954</v>
      </c>
      <c r="N3670" s="1">
        <v>8.1999999999999993</v>
      </c>
    </row>
    <row r="3671" spans="1:14" x14ac:dyDescent="0.25">
      <c r="A3671" s="2" t="s">
        <v>7489</v>
      </c>
      <c r="B3671" s="2">
        <v>18</v>
      </c>
      <c r="C3671" s="2">
        <v>100</v>
      </c>
      <c r="D3671" s="2">
        <v>20186</v>
      </c>
      <c r="E3671" s="2" t="s">
        <v>872</v>
      </c>
      <c r="F3671" s="2" t="s">
        <v>5113</v>
      </c>
      <c r="G3671" s="2" t="s">
        <v>7490</v>
      </c>
      <c r="H3671" s="2">
        <v>6025</v>
      </c>
      <c r="I3671" s="2">
        <v>15</v>
      </c>
      <c r="J3671" s="2" t="s">
        <v>19</v>
      </c>
      <c r="K3671" s="2" t="s">
        <v>20</v>
      </c>
      <c r="L3671" s="2">
        <v>930000</v>
      </c>
      <c r="M3671" s="2">
        <v>2011</v>
      </c>
      <c r="N3671" s="2">
        <v>5.7</v>
      </c>
    </row>
    <row r="3672" spans="1:14" x14ac:dyDescent="0.25">
      <c r="A3672" s="1" t="s">
        <v>7491</v>
      </c>
      <c r="B3672" s="1">
        <v>233</v>
      </c>
      <c r="C3672" s="1">
        <v>113</v>
      </c>
      <c r="D3672" s="1">
        <v>1185783</v>
      </c>
      <c r="E3672" s="1" t="s">
        <v>1671</v>
      </c>
      <c r="F3672" s="1" t="s">
        <v>7492</v>
      </c>
      <c r="G3672" s="1" t="s">
        <v>7493</v>
      </c>
      <c r="H3672" s="1">
        <v>44763</v>
      </c>
      <c r="I3672" s="1">
        <v>172</v>
      </c>
      <c r="J3672" s="1" t="s">
        <v>7494</v>
      </c>
      <c r="K3672" s="1" t="s">
        <v>3823</v>
      </c>
      <c r="L3672" s="1">
        <v>590000</v>
      </c>
      <c r="M3672" s="1">
        <v>2007</v>
      </c>
      <c r="N3672" s="1">
        <v>7.9</v>
      </c>
    </row>
    <row r="3673" spans="1:14" x14ac:dyDescent="0.25">
      <c r="A3673" s="1" t="s">
        <v>1735</v>
      </c>
      <c r="B3673" s="1">
        <v>231</v>
      </c>
      <c r="C3673" s="1">
        <v>104</v>
      </c>
      <c r="D3673" s="1">
        <v>1007962</v>
      </c>
      <c r="E3673" s="1" t="s">
        <v>1100</v>
      </c>
      <c r="F3673" s="1" t="s">
        <v>7495</v>
      </c>
      <c r="G3673" s="1" t="s">
        <v>7496</v>
      </c>
      <c r="H3673" s="1">
        <v>131969</v>
      </c>
      <c r="I3673" s="1">
        <v>651</v>
      </c>
      <c r="J3673" s="1" t="s">
        <v>19</v>
      </c>
      <c r="K3673" s="1" t="s">
        <v>20</v>
      </c>
      <c r="L3673" s="1">
        <v>950000</v>
      </c>
      <c r="M3673" s="1">
        <v>2005</v>
      </c>
      <c r="N3673" s="1">
        <v>7.1</v>
      </c>
    </row>
    <row r="3674" spans="1:14" x14ac:dyDescent="0.25">
      <c r="A3674" s="2" t="s">
        <v>7357</v>
      </c>
      <c r="B3674" s="2">
        <v>65</v>
      </c>
      <c r="C3674" s="2">
        <v>91</v>
      </c>
      <c r="D3674" s="2">
        <v>381186</v>
      </c>
      <c r="E3674" s="2" t="s">
        <v>1962</v>
      </c>
      <c r="F3674" s="2" t="s">
        <v>1317</v>
      </c>
      <c r="G3674" s="2" t="s">
        <v>7497</v>
      </c>
      <c r="H3674" s="2">
        <v>13485</v>
      </c>
      <c r="I3674" s="2">
        <v>90</v>
      </c>
      <c r="J3674" s="2" t="s">
        <v>19</v>
      </c>
      <c r="K3674" s="2" t="s">
        <v>20</v>
      </c>
      <c r="L3674" s="2">
        <v>900000</v>
      </c>
      <c r="M3674" s="2">
        <v>2005</v>
      </c>
      <c r="N3674" s="2">
        <v>6.4</v>
      </c>
    </row>
    <row r="3675" spans="1:14" x14ac:dyDescent="0.25">
      <c r="A3675" s="2" t="s">
        <v>3189</v>
      </c>
      <c r="B3675" s="2">
        <v>327</v>
      </c>
      <c r="C3675" s="2">
        <v>85</v>
      </c>
      <c r="D3675" s="2">
        <v>16097842</v>
      </c>
      <c r="E3675" s="2" t="s">
        <v>2886</v>
      </c>
      <c r="F3675" s="2" t="s">
        <v>7499</v>
      </c>
      <c r="G3675" s="2" t="s">
        <v>7500</v>
      </c>
      <c r="H3675" s="2">
        <v>53919</v>
      </c>
      <c r="I3675" s="2">
        <v>168</v>
      </c>
      <c r="J3675" s="2" t="s">
        <v>19</v>
      </c>
      <c r="K3675" s="2" t="s">
        <v>20</v>
      </c>
      <c r="L3675" s="2">
        <v>900000</v>
      </c>
      <c r="M3675" s="2">
        <v>2013</v>
      </c>
      <c r="N3675" s="2">
        <v>7.5</v>
      </c>
    </row>
    <row r="3676" spans="1:14" x14ac:dyDescent="0.25">
      <c r="A3676" s="1" t="s">
        <v>7501</v>
      </c>
      <c r="B3676" s="1">
        <v>62</v>
      </c>
      <c r="C3676" s="1">
        <v>101</v>
      </c>
      <c r="D3676" s="1">
        <v>6643</v>
      </c>
      <c r="E3676" s="1" t="s">
        <v>7502</v>
      </c>
      <c r="F3676" s="1" t="s">
        <v>353</v>
      </c>
      <c r="G3676" s="1" t="s">
        <v>7503</v>
      </c>
      <c r="H3676" s="1">
        <v>11965</v>
      </c>
      <c r="I3676" s="1">
        <v>39</v>
      </c>
      <c r="J3676" s="1" t="s">
        <v>19</v>
      </c>
      <c r="K3676" s="1" t="s">
        <v>20</v>
      </c>
      <c r="L3676" s="1">
        <v>900000</v>
      </c>
      <c r="M3676" s="1">
        <v>2012</v>
      </c>
      <c r="N3676" s="1">
        <v>6.4</v>
      </c>
    </row>
    <row r="3677" spans="1:14" x14ac:dyDescent="0.25">
      <c r="A3677" s="1" t="s">
        <v>4042</v>
      </c>
      <c r="B3677" s="1">
        <v>73</v>
      </c>
      <c r="C3677" s="1">
        <v>88</v>
      </c>
      <c r="D3677" s="1">
        <v>442638</v>
      </c>
      <c r="E3677" s="1" t="s">
        <v>1888</v>
      </c>
      <c r="F3677" s="1" t="s">
        <v>5758</v>
      </c>
      <c r="G3677" s="1" t="s">
        <v>7504</v>
      </c>
      <c r="H3677" s="1">
        <v>5489</v>
      </c>
      <c r="I3677" s="1">
        <v>23</v>
      </c>
      <c r="J3677" s="1" t="s">
        <v>19</v>
      </c>
      <c r="K3677" s="1" t="s">
        <v>20</v>
      </c>
      <c r="L3677" s="1">
        <v>850000</v>
      </c>
      <c r="M3677" s="1">
        <v>2007</v>
      </c>
      <c r="N3677" s="1">
        <v>7.3</v>
      </c>
    </row>
    <row r="3678" spans="1:14" x14ac:dyDescent="0.25">
      <c r="A3678" s="2" t="s">
        <v>5171</v>
      </c>
      <c r="B3678" s="2">
        <v>238</v>
      </c>
      <c r="C3678" s="2">
        <v>112</v>
      </c>
      <c r="D3678" s="2">
        <v>42919096</v>
      </c>
      <c r="E3678" s="2" t="s">
        <v>513</v>
      </c>
      <c r="F3678" s="2" t="s">
        <v>588</v>
      </c>
      <c r="G3678" s="2" t="s">
        <v>5172</v>
      </c>
      <c r="H3678" s="2">
        <v>64748</v>
      </c>
      <c r="I3678" s="2">
        <v>122</v>
      </c>
      <c r="J3678" s="2" t="s">
        <v>19</v>
      </c>
      <c r="K3678" s="2" t="s">
        <v>20</v>
      </c>
      <c r="L3678" s="2">
        <v>15000000</v>
      </c>
      <c r="M3678" s="2">
        <v>2013</v>
      </c>
      <c r="N3678" s="2">
        <v>6.5</v>
      </c>
    </row>
    <row r="3679" spans="1:14" x14ac:dyDescent="0.25">
      <c r="A3679" s="1" t="s">
        <v>7505</v>
      </c>
      <c r="B3679" s="1">
        <v>35</v>
      </c>
      <c r="C3679" s="1">
        <v>107</v>
      </c>
      <c r="D3679" s="1">
        <v>819939</v>
      </c>
      <c r="E3679" s="1" t="s">
        <v>753</v>
      </c>
      <c r="F3679" s="1" t="s">
        <v>37</v>
      </c>
      <c r="G3679" s="1" t="s">
        <v>7506</v>
      </c>
      <c r="H3679" s="1">
        <v>14580</v>
      </c>
      <c r="I3679" s="1">
        <v>252</v>
      </c>
      <c r="J3679" s="1" t="s">
        <v>19</v>
      </c>
      <c r="K3679" s="1" t="s">
        <v>20</v>
      </c>
      <c r="L3679" s="1">
        <v>850000</v>
      </c>
      <c r="M3679" s="1">
        <v>2003</v>
      </c>
      <c r="N3679" s="1">
        <v>7.2</v>
      </c>
    </row>
    <row r="3680" spans="1:14" x14ac:dyDescent="0.25">
      <c r="A3680" s="2" t="s">
        <v>7507</v>
      </c>
      <c r="B3680" s="2">
        <v>115</v>
      </c>
      <c r="C3680" s="2">
        <v>88</v>
      </c>
      <c r="D3680" s="2">
        <v>1243961</v>
      </c>
      <c r="E3680" s="2" t="s">
        <v>872</v>
      </c>
      <c r="F3680" s="2" t="s">
        <v>4559</v>
      </c>
      <c r="G3680" s="2" t="s">
        <v>7508</v>
      </c>
      <c r="H3680" s="2">
        <v>13421</v>
      </c>
      <c r="I3680" s="2">
        <v>34</v>
      </c>
      <c r="J3680" s="2" t="s">
        <v>19</v>
      </c>
      <c r="K3680" s="2" t="s">
        <v>20</v>
      </c>
      <c r="L3680" s="2">
        <v>850000</v>
      </c>
      <c r="M3680" s="2">
        <v>2012</v>
      </c>
      <c r="N3680" s="2">
        <v>6</v>
      </c>
    </row>
    <row r="3681" spans="1:14" x14ac:dyDescent="0.25">
      <c r="A3681" s="2" t="s">
        <v>7509</v>
      </c>
      <c r="B3681" s="2">
        <v>16</v>
      </c>
      <c r="C3681" s="2">
        <v>95</v>
      </c>
      <c r="D3681" s="2">
        <v>15278</v>
      </c>
      <c r="E3681" s="2" t="s">
        <v>7510</v>
      </c>
      <c r="F3681" s="2" t="s">
        <v>2833</v>
      </c>
      <c r="G3681" s="2" t="s">
        <v>7511</v>
      </c>
      <c r="H3681" s="2">
        <v>1742</v>
      </c>
      <c r="I3681" s="2">
        <v>158</v>
      </c>
      <c r="J3681" s="2" t="s">
        <v>19</v>
      </c>
      <c r="K3681" s="2" t="s">
        <v>20</v>
      </c>
      <c r="L3681" s="2">
        <v>825000</v>
      </c>
      <c r="M3681" s="2">
        <v>2002</v>
      </c>
      <c r="N3681" s="2">
        <v>5.6</v>
      </c>
    </row>
    <row r="3682" spans="1:14" x14ac:dyDescent="0.25">
      <c r="A3682" s="2" t="s">
        <v>7512</v>
      </c>
      <c r="B3682" s="2">
        <v>354</v>
      </c>
      <c r="C3682" s="2">
        <v>123</v>
      </c>
      <c r="D3682" s="2">
        <v>7098492</v>
      </c>
      <c r="E3682" s="2" t="s">
        <v>3553</v>
      </c>
      <c r="F3682" s="2" t="s">
        <v>7513</v>
      </c>
      <c r="G3682" s="2" t="s">
        <v>7514</v>
      </c>
      <c r="H3682" s="2">
        <v>151812</v>
      </c>
      <c r="I3682" s="2">
        <v>264</v>
      </c>
      <c r="J3682" s="2" t="s">
        <v>7498</v>
      </c>
      <c r="K3682" s="2" t="s">
        <v>5428</v>
      </c>
      <c r="L3682" s="2">
        <v>500000</v>
      </c>
      <c r="M3682" s="2">
        <v>2011</v>
      </c>
      <c r="N3682" s="2">
        <v>8.4</v>
      </c>
    </row>
    <row r="3683" spans="1:14" x14ac:dyDescent="0.25">
      <c r="A3683" s="2" t="s">
        <v>6754</v>
      </c>
      <c r="B3683" s="2">
        <v>74</v>
      </c>
      <c r="C3683" s="2">
        <v>88</v>
      </c>
      <c r="D3683" s="2">
        <v>4771000</v>
      </c>
      <c r="E3683" s="2" t="s">
        <v>1289</v>
      </c>
      <c r="F3683" s="2" t="s">
        <v>3582</v>
      </c>
      <c r="G3683" s="2" t="s">
        <v>7515</v>
      </c>
      <c r="H3683" s="2">
        <v>26513</v>
      </c>
      <c r="I3683" s="2">
        <v>174</v>
      </c>
      <c r="J3683" s="2" t="s">
        <v>19</v>
      </c>
      <c r="K3683" s="2" t="s">
        <v>20</v>
      </c>
      <c r="L3683" s="2">
        <v>800000</v>
      </c>
      <c r="M3683" s="2">
        <v>1995</v>
      </c>
      <c r="N3683" s="2">
        <v>7.5</v>
      </c>
    </row>
    <row r="3684" spans="1:14" x14ac:dyDescent="0.25">
      <c r="A3684" s="1" t="s">
        <v>7052</v>
      </c>
      <c r="B3684" s="1">
        <v>11</v>
      </c>
      <c r="C3684" s="1">
        <v>114</v>
      </c>
      <c r="D3684" s="1">
        <v>1001437</v>
      </c>
      <c r="E3684" s="1" t="s">
        <v>129</v>
      </c>
      <c r="F3684" s="1" t="s">
        <v>7516</v>
      </c>
      <c r="G3684" s="1" t="s">
        <v>7517</v>
      </c>
      <c r="H3684" s="1">
        <v>2039</v>
      </c>
      <c r="I3684" s="1">
        <v>28</v>
      </c>
      <c r="J3684" s="1" t="s">
        <v>19</v>
      </c>
      <c r="K3684" s="1" t="s">
        <v>20</v>
      </c>
      <c r="L3684" s="1">
        <v>800000</v>
      </c>
      <c r="M3684" s="1">
        <v>1993</v>
      </c>
      <c r="N3684" s="1">
        <v>7.2</v>
      </c>
    </row>
    <row r="3685" spans="1:14" x14ac:dyDescent="0.25">
      <c r="A3685" s="2" t="s">
        <v>5866</v>
      </c>
      <c r="B3685" s="2">
        <v>59</v>
      </c>
      <c r="C3685" s="2">
        <v>88</v>
      </c>
      <c r="D3685" s="2">
        <v>2073984</v>
      </c>
      <c r="E3685" s="2" t="s">
        <v>129</v>
      </c>
      <c r="F3685" s="2" t="s">
        <v>7518</v>
      </c>
      <c r="G3685" s="2" t="s">
        <v>7519</v>
      </c>
      <c r="H3685" s="2">
        <v>4743</v>
      </c>
      <c r="I3685" s="2">
        <v>135</v>
      </c>
      <c r="J3685" s="2" t="s">
        <v>19</v>
      </c>
      <c r="K3685" s="2" t="s">
        <v>774</v>
      </c>
      <c r="L3685" s="2">
        <v>800000</v>
      </c>
      <c r="M3685" s="2">
        <v>2002</v>
      </c>
      <c r="N3685" s="2">
        <v>7.2</v>
      </c>
    </row>
    <row r="3686" spans="1:14" x14ac:dyDescent="0.25">
      <c r="A3686" s="2" t="s">
        <v>2083</v>
      </c>
      <c r="B3686" s="2">
        <v>29</v>
      </c>
      <c r="C3686" s="2">
        <v>104</v>
      </c>
      <c r="D3686" s="2">
        <v>144583</v>
      </c>
      <c r="E3686" s="2" t="s">
        <v>1962</v>
      </c>
      <c r="F3686" s="2" t="s">
        <v>1593</v>
      </c>
      <c r="G3686" s="2" t="s">
        <v>7520</v>
      </c>
      <c r="H3686" s="2">
        <v>2256</v>
      </c>
      <c r="I3686" s="2">
        <v>79</v>
      </c>
      <c r="J3686" s="2" t="s">
        <v>19</v>
      </c>
      <c r="K3686" s="2" t="s">
        <v>774</v>
      </c>
      <c r="L3686" s="2">
        <v>800000</v>
      </c>
      <c r="M3686" s="2">
        <v>1999</v>
      </c>
      <c r="N3686" s="2">
        <v>6.5</v>
      </c>
    </row>
    <row r="3687" spans="1:14" x14ac:dyDescent="0.25">
      <c r="A3687" s="1" t="s">
        <v>7521</v>
      </c>
      <c r="B3687" s="1">
        <v>6</v>
      </c>
      <c r="C3687" s="1">
        <v>93</v>
      </c>
      <c r="D3687" s="1">
        <v>35688</v>
      </c>
      <c r="E3687" s="1" t="s">
        <v>872</v>
      </c>
      <c r="F3687" s="1" t="s">
        <v>7521</v>
      </c>
      <c r="G3687" s="1" t="s">
        <v>7522</v>
      </c>
      <c r="H3687" s="1">
        <v>4167</v>
      </c>
      <c r="I3687" s="1">
        <v>72</v>
      </c>
      <c r="J3687" s="1" t="s">
        <v>19</v>
      </c>
      <c r="K3687" s="1" t="s">
        <v>20</v>
      </c>
      <c r="L3687" s="1">
        <v>600000</v>
      </c>
      <c r="M3687" s="1">
        <v>2014</v>
      </c>
      <c r="N3687" s="1">
        <v>5.0999999999999996</v>
      </c>
    </row>
    <row r="3688" spans="1:14" x14ac:dyDescent="0.25">
      <c r="A3688" s="2" t="s">
        <v>2426</v>
      </c>
      <c r="B3688" s="2">
        <v>224</v>
      </c>
      <c r="C3688" s="2">
        <v>91</v>
      </c>
      <c r="D3688" s="2">
        <v>41709</v>
      </c>
      <c r="E3688" s="2" t="s">
        <v>3376</v>
      </c>
      <c r="F3688" s="2" t="s">
        <v>6130</v>
      </c>
      <c r="G3688" s="2" t="s">
        <v>7523</v>
      </c>
      <c r="H3688" s="2">
        <v>54601</v>
      </c>
      <c r="I3688" s="2">
        <v>200</v>
      </c>
      <c r="J3688" s="2" t="s">
        <v>6563</v>
      </c>
      <c r="K3688" s="2" t="s">
        <v>5119</v>
      </c>
      <c r="L3688" s="2">
        <v>800000</v>
      </c>
      <c r="M3688" s="2">
        <v>2009</v>
      </c>
      <c r="N3688" s="2">
        <v>6.4</v>
      </c>
    </row>
    <row r="3689" spans="1:14" x14ac:dyDescent="0.25">
      <c r="A3689" s="1" t="s">
        <v>7524</v>
      </c>
      <c r="B3689" s="1">
        <v>33</v>
      </c>
      <c r="C3689" s="1">
        <v>90</v>
      </c>
      <c r="D3689" s="1">
        <v>1310270</v>
      </c>
      <c r="E3689" s="1" t="s">
        <v>7525</v>
      </c>
      <c r="F3689" s="1" t="s">
        <v>7526</v>
      </c>
      <c r="G3689" s="1" t="s">
        <v>7527</v>
      </c>
      <c r="H3689" s="1">
        <v>17725</v>
      </c>
      <c r="I3689" s="1">
        <v>157</v>
      </c>
      <c r="J3689" s="1" t="s">
        <v>19</v>
      </c>
      <c r="K3689" s="1" t="s">
        <v>20</v>
      </c>
      <c r="L3689" s="1">
        <v>780000</v>
      </c>
      <c r="M3689" s="1">
        <v>2003</v>
      </c>
      <c r="N3689" s="1">
        <v>6.8</v>
      </c>
    </row>
    <row r="3690" spans="1:14" x14ac:dyDescent="0.25">
      <c r="A3690" s="1" t="s">
        <v>762</v>
      </c>
      <c r="B3690" s="1">
        <v>100</v>
      </c>
      <c r="C3690" s="1">
        <v>112</v>
      </c>
      <c r="D3690" s="1">
        <v>115000000</v>
      </c>
      <c r="E3690" s="1" t="s">
        <v>2562</v>
      </c>
      <c r="F3690" s="1" t="s">
        <v>232</v>
      </c>
      <c r="G3690" s="1" t="s">
        <v>7528</v>
      </c>
      <c r="H3690" s="1">
        <v>63839</v>
      </c>
      <c r="I3690" s="1">
        <v>238</v>
      </c>
      <c r="J3690" s="1" t="s">
        <v>19</v>
      </c>
      <c r="K3690" s="1" t="s">
        <v>20</v>
      </c>
      <c r="L3690" s="1">
        <v>777000</v>
      </c>
      <c r="M3690" s="1">
        <v>1973</v>
      </c>
      <c r="N3690" s="1">
        <v>7.5</v>
      </c>
    </row>
    <row r="3691" spans="1:14" x14ac:dyDescent="0.25">
      <c r="A3691" s="1" t="s">
        <v>7529</v>
      </c>
      <c r="B3691" s="1">
        <v>82</v>
      </c>
      <c r="C3691" s="1">
        <v>86</v>
      </c>
      <c r="D3691" s="1">
        <v>5518918</v>
      </c>
      <c r="E3691" s="1" t="s">
        <v>7530</v>
      </c>
      <c r="F3691" s="1" t="s">
        <v>2269</v>
      </c>
      <c r="G3691" s="1" t="s">
        <v>7531</v>
      </c>
      <c r="H3691" s="1">
        <v>12160</v>
      </c>
      <c r="I3691" s="1">
        <v>73</v>
      </c>
      <c r="J3691" s="1" t="s">
        <v>19</v>
      </c>
      <c r="K3691" s="1" t="s">
        <v>20</v>
      </c>
      <c r="L3691" s="1">
        <v>750000</v>
      </c>
      <c r="M3691" s="1">
        <v>2007</v>
      </c>
      <c r="N3691" s="1">
        <v>6.9</v>
      </c>
    </row>
    <row r="3692" spans="1:14" x14ac:dyDescent="0.25">
      <c r="A3692" s="2" t="s">
        <v>141</v>
      </c>
      <c r="B3692" s="2">
        <v>271</v>
      </c>
      <c r="C3692" s="2">
        <v>86</v>
      </c>
      <c r="D3692" s="2">
        <v>4007792</v>
      </c>
      <c r="E3692" s="2" t="s">
        <v>753</v>
      </c>
      <c r="F3692" s="2" t="s">
        <v>2441</v>
      </c>
      <c r="G3692" s="2" t="s">
        <v>7532</v>
      </c>
      <c r="H3692" s="2">
        <v>101287</v>
      </c>
      <c r="I3692" s="2">
        <v>260</v>
      </c>
      <c r="J3692" s="2" t="s">
        <v>19</v>
      </c>
      <c r="K3692" s="2" t="s">
        <v>20</v>
      </c>
      <c r="L3692" s="2">
        <v>750000</v>
      </c>
      <c r="M3692" s="2">
        <v>2012</v>
      </c>
      <c r="N3692" s="2">
        <v>7</v>
      </c>
    </row>
    <row r="3693" spans="1:14" x14ac:dyDescent="0.25">
      <c r="A3693" s="2" t="s">
        <v>7533</v>
      </c>
      <c r="B3693" s="2">
        <v>255</v>
      </c>
      <c r="C3693" s="2">
        <v>95</v>
      </c>
      <c r="D3693" s="2">
        <v>26297</v>
      </c>
      <c r="E3693" s="2" t="s">
        <v>3067</v>
      </c>
      <c r="F3693" s="2" t="s">
        <v>6302</v>
      </c>
      <c r="G3693" s="2" t="s">
        <v>7534</v>
      </c>
      <c r="H3693" s="2">
        <v>25750</v>
      </c>
      <c r="I3693" s="2">
        <v>209</v>
      </c>
      <c r="J3693" s="2" t="s">
        <v>19</v>
      </c>
      <c r="K3693" s="2" t="s">
        <v>31</v>
      </c>
      <c r="L3693" s="2">
        <v>500000</v>
      </c>
      <c r="M3693" s="2">
        <v>2011</v>
      </c>
      <c r="N3693" s="2">
        <v>6.3</v>
      </c>
    </row>
    <row r="3694" spans="1:14" x14ac:dyDescent="0.25">
      <c r="A3694" s="1" t="s">
        <v>7472</v>
      </c>
      <c r="B3694" s="1">
        <v>292</v>
      </c>
      <c r="C3694" s="1">
        <v>101</v>
      </c>
      <c r="D3694" s="1">
        <v>77501</v>
      </c>
      <c r="E3694" s="1" t="s">
        <v>2914</v>
      </c>
      <c r="F3694" s="1" t="s">
        <v>7473</v>
      </c>
      <c r="G3694" s="1" t="s">
        <v>7535</v>
      </c>
      <c r="H3694" s="1">
        <v>27260</v>
      </c>
      <c r="I3694" s="1">
        <v>247</v>
      </c>
      <c r="J3694" s="1" t="s">
        <v>19</v>
      </c>
      <c r="K3694" s="1" t="s">
        <v>20</v>
      </c>
      <c r="L3694" s="1">
        <v>750000</v>
      </c>
      <c r="M3694" s="1">
        <v>2011</v>
      </c>
      <c r="N3694" s="1">
        <v>5.5</v>
      </c>
    </row>
    <row r="3695" spans="1:14" x14ac:dyDescent="0.25">
      <c r="A3695" s="2" t="s">
        <v>1821</v>
      </c>
      <c r="B3695" s="2">
        <v>178</v>
      </c>
      <c r="C3695" s="2">
        <v>89</v>
      </c>
      <c r="D3695" s="2">
        <v>42638165</v>
      </c>
      <c r="E3695" s="2" t="s">
        <v>1085</v>
      </c>
      <c r="F3695" s="2" t="s">
        <v>258</v>
      </c>
      <c r="G3695" s="2" t="s">
        <v>5044</v>
      </c>
      <c r="H3695" s="2">
        <v>42183</v>
      </c>
      <c r="I3695" s="2">
        <v>230</v>
      </c>
      <c r="J3695" s="2" t="s">
        <v>19</v>
      </c>
      <c r="K3695" s="2" t="s">
        <v>20</v>
      </c>
      <c r="L3695" s="2">
        <v>16000000</v>
      </c>
      <c r="M3695" s="2">
        <v>2009</v>
      </c>
      <c r="N3695" s="2">
        <v>4.8</v>
      </c>
    </row>
    <row r="3696" spans="1:14" x14ac:dyDescent="0.25">
      <c r="A3696" s="2" t="s">
        <v>1227</v>
      </c>
      <c r="B3696" s="2">
        <v>31</v>
      </c>
      <c r="C3696" s="2">
        <v>88</v>
      </c>
      <c r="D3696" s="2">
        <v>47329</v>
      </c>
      <c r="E3696" s="2" t="s">
        <v>1671</v>
      </c>
      <c r="F3696" s="2" t="s">
        <v>7536</v>
      </c>
      <c r="G3696" s="2" t="s">
        <v>7537</v>
      </c>
      <c r="H3696" s="2">
        <v>1661</v>
      </c>
      <c r="I3696" s="2">
        <v>31</v>
      </c>
      <c r="J3696" s="2" t="s">
        <v>19</v>
      </c>
      <c r="K3696" s="2" t="s">
        <v>20</v>
      </c>
      <c r="L3696" s="2">
        <v>750000</v>
      </c>
      <c r="M3696" s="2">
        <v>2002</v>
      </c>
      <c r="N3696" s="2">
        <v>6.6</v>
      </c>
    </row>
    <row r="3697" spans="1:14" x14ac:dyDescent="0.25">
      <c r="A3697" s="1" t="s">
        <v>7538</v>
      </c>
      <c r="B3697" s="1">
        <v>114</v>
      </c>
      <c r="C3697" s="1">
        <v>99</v>
      </c>
      <c r="D3697" s="1">
        <v>18378</v>
      </c>
      <c r="E3697" s="1" t="s">
        <v>3006</v>
      </c>
      <c r="F3697" s="1" t="s">
        <v>5565</v>
      </c>
      <c r="G3697" s="1" t="s">
        <v>7539</v>
      </c>
      <c r="H3697" s="1">
        <v>9376</v>
      </c>
      <c r="I3697" s="1">
        <v>74</v>
      </c>
      <c r="J3697" s="1" t="s">
        <v>19</v>
      </c>
      <c r="K3697" s="1" t="s">
        <v>31</v>
      </c>
      <c r="L3697" s="1">
        <v>900000</v>
      </c>
      <c r="M3697" s="1">
        <v>2008</v>
      </c>
      <c r="N3697" s="1">
        <v>5.2</v>
      </c>
    </row>
    <row r="3698" spans="1:14" x14ac:dyDescent="0.25">
      <c r="A3698" s="1" t="s">
        <v>6209</v>
      </c>
      <c r="B3698" s="1">
        <v>53</v>
      </c>
      <c r="C3698" s="1">
        <v>170</v>
      </c>
      <c r="D3698" s="1">
        <v>7830611</v>
      </c>
      <c r="E3698" s="1" t="s">
        <v>7540</v>
      </c>
      <c r="F3698" s="1" t="s">
        <v>7541</v>
      </c>
      <c r="G3698" s="1" t="s">
        <v>7542</v>
      </c>
      <c r="H3698" s="1">
        <v>18980</v>
      </c>
      <c r="I3698" s="1">
        <v>74</v>
      </c>
      <c r="J3698" s="1" t="s">
        <v>19</v>
      </c>
      <c r="K3698" s="1" t="s">
        <v>20</v>
      </c>
      <c r="L3698" s="1">
        <v>700000</v>
      </c>
      <c r="M3698" s="1">
        <v>1994</v>
      </c>
      <c r="N3698" s="1">
        <v>8.3000000000000007</v>
      </c>
    </row>
    <row r="3699" spans="1:14" x14ac:dyDescent="0.25">
      <c r="A3699" s="2" t="s">
        <v>6685</v>
      </c>
      <c r="B3699" s="2">
        <v>64</v>
      </c>
      <c r="C3699" s="2">
        <v>97</v>
      </c>
      <c r="D3699" s="2">
        <v>1141829</v>
      </c>
      <c r="E3699" s="2" t="s">
        <v>1007</v>
      </c>
      <c r="F3699" s="2" t="s">
        <v>1436</v>
      </c>
      <c r="G3699" s="2" t="s">
        <v>7543</v>
      </c>
      <c r="H3699" s="2">
        <v>8509</v>
      </c>
      <c r="I3699" s="2">
        <v>109</v>
      </c>
      <c r="J3699" s="2" t="s">
        <v>19</v>
      </c>
      <c r="K3699" s="2" t="s">
        <v>20</v>
      </c>
      <c r="L3699" s="2">
        <v>700000</v>
      </c>
      <c r="M3699" s="2">
        <v>2001</v>
      </c>
      <c r="N3699" s="2">
        <v>7.2</v>
      </c>
    </row>
    <row r="3700" spans="1:14" x14ac:dyDescent="0.25">
      <c r="A3700" s="1" t="s">
        <v>100</v>
      </c>
      <c r="B3700" s="1">
        <v>446</v>
      </c>
      <c r="C3700" s="1">
        <v>201</v>
      </c>
      <c r="D3700" s="1">
        <v>218051260</v>
      </c>
      <c r="E3700" s="1" t="s">
        <v>125</v>
      </c>
      <c r="F3700" s="1" t="s">
        <v>126</v>
      </c>
      <c r="G3700" s="1" t="s">
        <v>127</v>
      </c>
      <c r="H3700" s="1">
        <v>316027</v>
      </c>
      <c r="I3700" s="1">
        <v>2618</v>
      </c>
      <c r="J3700" s="1" t="s">
        <v>19</v>
      </c>
      <c r="K3700" s="1" t="s">
        <v>105</v>
      </c>
      <c r="L3700" s="1">
        <v>207000000</v>
      </c>
      <c r="M3700" s="1">
        <v>2005</v>
      </c>
      <c r="N3700" s="1">
        <v>7.2</v>
      </c>
    </row>
    <row r="3701" spans="1:14" x14ac:dyDescent="0.25">
      <c r="A3701" s="2" t="s">
        <v>2406</v>
      </c>
      <c r="B3701" s="2">
        <v>228</v>
      </c>
      <c r="C3701" s="2">
        <v>108</v>
      </c>
      <c r="D3701" s="2">
        <v>32048809</v>
      </c>
      <c r="E3701" s="2" t="s">
        <v>2914</v>
      </c>
      <c r="F3701" s="2" t="s">
        <v>2655</v>
      </c>
      <c r="G3701" s="2" t="s">
        <v>3334</v>
      </c>
      <c r="H3701" s="2">
        <v>94463</v>
      </c>
      <c r="I3701" s="2">
        <v>576</v>
      </c>
      <c r="J3701" s="2" t="s">
        <v>19</v>
      </c>
      <c r="K3701" s="2" t="s">
        <v>220</v>
      </c>
      <c r="L3701" s="2">
        <v>30000000</v>
      </c>
      <c r="M3701" s="2">
        <v>2005</v>
      </c>
      <c r="N3701" s="2">
        <v>5.3</v>
      </c>
    </row>
    <row r="3702" spans="1:14" x14ac:dyDescent="0.25">
      <c r="A3702" s="1" t="s">
        <v>7544</v>
      </c>
      <c r="B3702" s="1">
        <v>208</v>
      </c>
      <c r="C3702" s="1">
        <v>106</v>
      </c>
      <c r="D3702" s="1">
        <v>2694973</v>
      </c>
      <c r="E3702" s="1" t="s">
        <v>1671</v>
      </c>
      <c r="F3702" s="1" t="s">
        <v>2025</v>
      </c>
      <c r="G3702" s="1" t="s">
        <v>7545</v>
      </c>
      <c r="H3702" s="1">
        <v>70885</v>
      </c>
      <c r="I3702" s="1">
        <v>189</v>
      </c>
      <c r="J3702" s="1" t="s">
        <v>19</v>
      </c>
      <c r="K3702" s="1" t="s">
        <v>20</v>
      </c>
      <c r="L3702" s="1">
        <v>700000</v>
      </c>
      <c r="M3702" s="1">
        <v>2006</v>
      </c>
      <c r="N3702" s="1">
        <v>7.2</v>
      </c>
    </row>
    <row r="3703" spans="1:14" x14ac:dyDescent="0.25">
      <c r="A3703" s="2" t="s">
        <v>7546</v>
      </c>
      <c r="B3703" s="2">
        <v>2</v>
      </c>
      <c r="C3703" s="2">
        <v>107</v>
      </c>
      <c r="D3703" s="2">
        <v>10508</v>
      </c>
      <c r="E3703" s="2" t="s">
        <v>1671</v>
      </c>
      <c r="F3703" s="2" t="s">
        <v>2176</v>
      </c>
      <c r="G3703" s="2" t="s">
        <v>7547</v>
      </c>
      <c r="H3703" s="2">
        <v>103</v>
      </c>
      <c r="I3703" s="2">
        <v>6</v>
      </c>
      <c r="J3703" s="2" t="s">
        <v>19</v>
      </c>
      <c r="K3703" s="2" t="s">
        <v>20</v>
      </c>
      <c r="L3703" s="2">
        <v>700000</v>
      </c>
      <c r="M3703" s="2">
        <v>1998</v>
      </c>
      <c r="N3703" s="2">
        <v>6.5</v>
      </c>
    </row>
    <row r="3704" spans="1:14" x14ac:dyDescent="0.25">
      <c r="A3704" s="1" t="s">
        <v>7548</v>
      </c>
      <c r="B3704" s="1">
        <v>25</v>
      </c>
      <c r="C3704" s="1">
        <v>84</v>
      </c>
      <c r="D3704" s="1">
        <v>2301777</v>
      </c>
      <c r="E3704" s="1" t="s">
        <v>872</v>
      </c>
      <c r="F3704" s="1" t="s">
        <v>2315</v>
      </c>
      <c r="G3704" s="1" t="s">
        <v>7549</v>
      </c>
      <c r="H3704" s="1">
        <v>819</v>
      </c>
      <c r="I3704" s="1">
        <v>36</v>
      </c>
      <c r="J3704" s="1" t="s">
        <v>19</v>
      </c>
      <c r="K3704" s="1" t="s">
        <v>20</v>
      </c>
      <c r="L3704" s="1">
        <v>650000</v>
      </c>
      <c r="M3704" s="1">
        <v>1997</v>
      </c>
      <c r="N3704" s="1">
        <v>6.5</v>
      </c>
    </row>
    <row r="3705" spans="1:14" x14ac:dyDescent="0.25">
      <c r="A3705" s="1" t="s">
        <v>7550</v>
      </c>
      <c r="B3705" s="1">
        <v>66</v>
      </c>
      <c r="C3705" s="1">
        <v>81</v>
      </c>
      <c r="D3705" s="1">
        <v>3000000</v>
      </c>
      <c r="E3705" s="1" t="s">
        <v>4676</v>
      </c>
      <c r="F3705" s="1" t="s">
        <v>7551</v>
      </c>
      <c r="G3705" s="1" t="s">
        <v>7552</v>
      </c>
      <c r="H3705" s="1">
        <v>13269</v>
      </c>
      <c r="I3705" s="1">
        <v>98</v>
      </c>
      <c r="J3705" s="1" t="s">
        <v>19</v>
      </c>
      <c r="K3705" s="1" t="s">
        <v>20</v>
      </c>
      <c r="L3705" s="1">
        <v>609000</v>
      </c>
      <c r="M3705" s="1">
        <v>1935</v>
      </c>
      <c r="N3705" s="1">
        <v>7.8</v>
      </c>
    </row>
    <row r="3706" spans="1:14" x14ac:dyDescent="0.25">
      <c r="A3706" s="2" t="s">
        <v>7553</v>
      </c>
      <c r="B3706" s="2">
        <v>360</v>
      </c>
      <c r="C3706" s="2">
        <v>81</v>
      </c>
      <c r="D3706" s="2">
        <v>140530114</v>
      </c>
      <c r="E3706" s="2" t="s">
        <v>2914</v>
      </c>
      <c r="F3706" s="2" t="s">
        <v>7554</v>
      </c>
      <c r="G3706" s="2" t="s">
        <v>7555</v>
      </c>
      <c r="H3706" s="2">
        <v>186786</v>
      </c>
      <c r="I3706" s="2">
        <v>3400</v>
      </c>
      <c r="J3706" s="2" t="s">
        <v>19</v>
      </c>
      <c r="K3706" s="2" t="s">
        <v>20</v>
      </c>
      <c r="L3706" s="2">
        <v>60000</v>
      </c>
      <c r="M3706" s="2">
        <v>1999</v>
      </c>
      <c r="N3706" s="2">
        <v>6.4</v>
      </c>
    </row>
    <row r="3707" spans="1:14" x14ac:dyDescent="0.25">
      <c r="A3707" s="1" t="s">
        <v>7556</v>
      </c>
      <c r="B3707" s="1">
        <v>53</v>
      </c>
      <c r="C3707" s="1">
        <v>215</v>
      </c>
      <c r="D3707" s="1">
        <v>13300000</v>
      </c>
      <c r="E3707" s="1" t="s">
        <v>7557</v>
      </c>
      <c r="F3707" s="1" t="s">
        <v>7558</v>
      </c>
      <c r="G3707" s="1" t="s">
        <v>7559</v>
      </c>
      <c r="H3707" s="1">
        <v>12631</v>
      </c>
      <c r="I3707" s="1">
        <v>63</v>
      </c>
      <c r="J3707" s="1" t="s">
        <v>19</v>
      </c>
      <c r="K3707" s="1" t="s">
        <v>20</v>
      </c>
      <c r="L3707" s="1">
        <v>600000</v>
      </c>
      <c r="M3707" s="1">
        <v>1970</v>
      </c>
      <c r="N3707" s="1">
        <v>8.1</v>
      </c>
    </row>
    <row r="3708" spans="1:14" x14ac:dyDescent="0.25">
      <c r="A3708" s="1" t="s">
        <v>7124</v>
      </c>
      <c r="B3708" s="1">
        <v>15</v>
      </c>
      <c r="C3708" s="1">
        <v>106</v>
      </c>
      <c r="D3708" s="1">
        <v>171988</v>
      </c>
      <c r="E3708" s="1" t="s">
        <v>5957</v>
      </c>
      <c r="F3708" s="1" t="s">
        <v>705</v>
      </c>
      <c r="G3708" s="1" t="s">
        <v>7560</v>
      </c>
      <c r="H3708" s="1">
        <v>448</v>
      </c>
      <c r="I3708" s="1">
        <v>16</v>
      </c>
      <c r="J3708" s="1" t="s">
        <v>19</v>
      </c>
      <c r="K3708" s="1" t="s">
        <v>20</v>
      </c>
      <c r="L3708" s="1">
        <v>600000</v>
      </c>
      <c r="M3708" s="1">
        <v>2000</v>
      </c>
      <c r="N3708" s="1">
        <v>5.6</v>
      </c>
    </row>
    <row r="3709" spans="1:14" x14ac:dyDescent="0.25">
      <c r="A3709" s="1" t="s">
        <v>7561</v>
      </c>
      <c r="B3709" s="1">
        <v>18</v>
      </c>
      <c r="C3709" s="1">
        <v>90</v>
      </c>
      <c r="D3709" s="1">
        <v>13493</v>
      </c>
      <c r="E3709" s="1" t="s">
        <v>1671</v>
      </c>
      <c r="F3709" s="1" t="s">
        <v>1174</v>
      </c>
      <c r="G3709" s="1" t="s">
        <v>7562</v>
      </c>
      <c r="H3709" s="1">
        <v>531</v>
      </c>
      <c r="I3709" s="1">
        <v>19</v>
      </c>
      <c r="J3709" s="1" t="s">
        <v>19</v>
      </c>
      <c r="K3709" s="1" t="s">
        <v>20</v>
      </c>
      <c r="L3709" s="1">
        <v>600000</v>
      </c>
      <c r="M3709" s="1">
        <v>1998</v>
      </c>
      <c r="N3709" s="1">
        <v>6.6</v>
      </c>
    </row>
    <row r="3710" spans="1:14" x14ac:dyDescent="0.25">
      <c r="A3710" s="2" t="s">
        <v>2295</v>
      </c>
      <c r="B3710" s="2">
        <v>105</v>
      </c>
      <c r="C3710" s="2">
        <v>87</v>
      </c>
      <c r="D3710" s="2">
        <v>515005</v>
      </c>
      <c r="E3710" s="2" t="s">
        <v>2718</v>
      </c>
      <c r="F3710" s="2" t="s">
        <v>7563</v>
      </c>
      <c r="G3710" s="2" t="s">
        <v>7564</v>
      </c>
      <c r="H3710" s="2">
        <v>31429</v>
      </c>
      <c r="I3710" s="2">
        <v>219</v>
      </c>
      <c r="J3710" s="2" t="s">
        <v>19</v>
      </c>
      <c r="K3710" s="2" t="s">
        <v>31</v>
      </c>
      <c r="L3710" s="2">
        <v>560000</v>
      </c>
      <c r="M3710" s="2">
        <v>1964</v>
      </c>
      <c r="N3710" s="2">
        <v>7.7</v>
      </c>
    </row>
    <row r="3711" spans="1:14" x14ac:dyDescent="0.25">
      <c r="A3711" s="2" t="s">
        <v>6745</v>
      </c>
      <c r="B3711" s="2">
        <v>50</v>
      </c>
      <c r="C3711" s="2">
        <v>122</v>
      </c>
      <c r="D3711" s="2">
        <v>33451479</v>
      </c>
      <c r="E3711" s="2" t="s">
        <v>129</v>
      </c>
      <c r="F3711" s="2" t="s">
        <v>7565</v>
      </c>
      <c r="G3711" s="2" t="s">
        <v>7566</v>
      </c>
      <c r="H3711" s="2">
        <v>17068</v>
      </c>
      <c r="I3711" s="2">
        <v>215</v>
      </c>
      <c r="J3711" s="2" t="s">
        <v>19</v>
      </c>
      <c r="K3711" s="2" t="s">
        <v>20</v>
      </c>
      <c r="L3711" s="2">
        <v>500000</v>
      </c>
      <c r="M3711" s="2">
        <v>2008</v>
      </c>
      <c r="N3711" s="2">
        <v>6.5</v>
      </c>
    </row>
    <row r="3712" spans="1:14" x14ac:dyDescent="0.25">
      <c r="A3712" s="2" t="s">
        <v>7567</v>
      </c>
      <c r="B3712" s="2">
        <v>5</v>
      </c>
      <c r="C3712" s="2">
        <v>86</v>
      </c>
      <c r="D3712" s="2">
        <v>39552600</v>
      </c>
      <c r="E3712" s="2" t="s">
        <v>7568</v>
      </c>
      <c r="F3712" s="2" t="s">
        <v>7569</v>
      </c>
      <c r="G3712" s="2" t="s">
        <v>7570</v>
      </c>
      <c r="H3712" s="2">
        <v>3411</v>
      </c>
      <c r="I3712" s="2">
        <v>36</v>
      </c>
      <c r="J3712" s="2" t="s">
        <v>19</v>
      </c>
      <c r="K3712" s="2" t="s">
        <v>20</v>
      </c>
      <c r="L3712" s="2">
        <v>500000</v>
      </c>
      <c r="M3712" s="2">
        <v>1974</v>
      </c>
      <c r="N3712" s="2">
        <v>6.1</v>
      </c>
    </row>
    <row r="3713" spans="1:14" x14ac:dyDescent="0.25">
      <c r="A3713" s="1" t="s">
        <v>7149</v>
      </c>
      <c r="B3713" s="1">
        <v>235</v>
      </c>
      <c r="C3713" s="1">
        <v>79</v>
      </c>
      <c r="D3713" s="1">
        <v>30500882</v>
      </c>
      <c r="E3713" s="1" t="s">
        <v>7571</v>
      </c>
      <c r="F3713" s="1" t="s">
        <v>7572</v>
      </c>
      <c r="G3713" s="1" t="s">
        <v>7573</v>
      </c>
      <c r="H3713" s="1">
        <v>42256</v>
      </c>
      <c r="I3713" s="1">
        <v>916</v>
      </c>
      <c r="J3713" s="1" t="s">
        <v>19</v>
      </c>
      <c r="K3713" s="1" t="s">
        <v>20</v>
      </c>
      <c r="L3713" s="1">
        <v>500000</v>
      </c>
      <c r="M3713" s="1">
        <v>2003</v>
      </c>
      <c r="N3713" s="1">
        <v>5.7</v>
      </c>
    </row>
    <row r="3714" spans="1:14" x14ac:dyDescent="0.25">
      <c r="A3714" s="1" t="s">
        <v>7574</v>
      </c>
      <c r="B3714" s="1">
        <v>95</v>
      </c>
      <c r="C3714" s="1">
        <v>97</v>
      </c>
      <c r="D3714" s="1">
        <v>17000000</v>
      </c>
      <c r="E3714" s="1" t="s">
        <v>4303</v>
      </c>
      <c r="F3714" s="1" t="s">
        <v>6665</v>
      </c>
      <c r="G3714" s="1" t="s">
        <v>7575</v>
      </c>
      <c r="H3714" s="1">
        <v>3274</v>
      </c>
      <c r="I3714" s="1">
        <v>84</v>
      </c>
      <c r="J3714" s="1" t="s">
        <v>19</v>
      </c>
      <c r="K3714" s="1" t="s">
        <v>20</v>
      </c>
      <c r="L3714" s="1">
        <v>500000</v>
      </c>
      <c r="M3714" s="1">
        <v>1977</v>
      </c>
      <c r="N3714" s="1">
        <v>5.9</v>
      </c>
    </row>
    <row r="3715" spans="1:14" x14ac:dyDescent="0.25">
      <c r="A3715" s="1" t="s">
        <v>252</v>
      </c>
      <c r="B3715" s="1">
        <v>154</v>
      </c>
      <c r="C3715" s="1">
        <v>89</v>
      </c>
      <c r="D3715" s="1">
        <v>5739376</v>
      </c>
      <c r="E3715" s="1" t="s">
        <v>1289</v>
      </c>
      <c r="F3715" s="1" t="s">
        <v>87</v>
      </c>
      <c r="G3715" s="1" t="s">
        <v>7576</v>
      </c>
      <c r="H3715" s="1">
        <v>58260</v>
      </c>
      <c r="I3715" s="1">
        <v>286</v>
      </c>
      <c r="J3715" s="1" t="s">
        <v>19</v>
      </c>
      <c r="K3715" s="1" t="s">
        <v>20</v>
      </c>
      <c r="L3715" s="1">
        <v>500000</v>
      </c>
      <c r="M3715" s="1">
        <v>2003</v>
      </c>
      <c r="N3715" s="1">
        <v>7.7</v>
      </c>
    </row>
    <row r="3716" spans="1:14" x14ac:dyDescent="0.25">
      <c r="A3716" s="2" t="s">
        <v>7577</v>
      </c>
      <c r="B3716" s="2">
        <v>20</v>
      </c>
      <c r="C3716" s="2">
        <v>120</v>
      </c>
      <c r="D3716" s="2">
        <v>3773863</v>
      </c>
      <c r="E3716" s="2" t="s">
        <v>1671</v>
      </c>
      <c r="F3716" s="2" t="s">
        <v>6633</v>
      </c>
      <c r="G3716" s="2" t="s">
        <v>7578</v>
      </c>
      <c r="H3716" s="2">
        <v>4583</v>
      </c>
      <c r="I3716" s="2">
        <v>55</v>
      </c>
      <c r="J3716" s="2" t="s">
        <v>19</v>
      </c>
      <c r="K3716" s="2" t="s">
        <v>20</v>
      </c>
      <c r="L3716" s="2">
        <v>1000000</v>
      </c>
      <c r="M3716" s="2">
        <v>2009</v>
      </c>
      <c r="N3716" s="2">
        <v>7.1</v>
      </c>
    </row>
    <row r="3717" spans="1:14" x14ac:dyDescent="0.25">
      <c r="A3717" s="2" t="s">
        <v>7579</v>
      </c>
      <c r="B3717" s="2">
        <v>70</v>
      </c>
      <c r="C3717" s="2">
        <v>108</v>
      </c>
      <c r="D3717" s="2">
        <v>2047570</v>
      </c>
      <c r="E3717" s="2" t="s">
        <v>7580</v>
      </c>
      <c r="F3717" s="2" t="s">
        <v>7581</v>
      </c>
      <c r="G3717" s="2" t="s">
        <v>7582</v>
      </c>
      <c r="H3717" s="2">
        <v>6790</v>
      </c>
      <c r="I3717" s="2">
        <v>80</v>
      </c>
      <c r="J3717" s="2" t="s">
        <v>19</v>
      </c>
      <c r="K3717" s="2" t="s">
        <v>20</v>
      </c>
      <c r="L3717" s="2">
        <v>500000</v>
      </c>
      <c r="M3717" s="2">
        <v>1999</v>
      </c>
      <c r="N3717" s="2">
        <v>7.6</v>
      </c>
    </row>
    <row r="3718" spans="1:14" x14ac:dyDescent="0.25">
      <c r="A3718" s="1" t="s">
        <v>7583</v>
      </c>
      <c r="B3718" s="1">
        <v>5</v>
      </c>
      <c r="C3718" s="1">
        <v>102</v>
      </c>
      <c r="D3718" s="1">
        <v>1250798</v>
      </c>
      <c r="E3718" s="1" t="s">
        <v>753</v>
      </c>
      <c r="F3718" s="1" t="s">
        <v>7186</v>
      </c>
      <c r="G3718" s="1" t="s">
        <v>7584</v>
      </c>
      <c r="H3718" s="1">
        <v>1099</v>
      </c>
      <c r="I3718" s="1">
        <v>53</v>
      </c>
      <c r="J3718" s="1" t="s">
        <v>19</v>
      </c>
      <c r="K3718" s="1" t="s">
        <v>20</v>
      </c>
      <c r="L3718" s="1">
        <v>500000</v>
      </c>
      <c r="M3718" s="1">
        <v>2002</v>
      </c>
      <c r="N3718" s="1">
        <v>6.4</v>
      </c>
    </row>
    <row r="3719" spans="1:14" x14ac:dyDescent="0.25">
      <c r="A3719" s="2" t="s">
        <v>7585</v>
      </c>
      <c r="B3719" s="2">
        <v>105</v>
      </c>
      <c r="C3719" s="2">
        <v>83</v>
      </c>
      <c r="D3719" s="2">
        <v>1127331</v>
      </c>
      <c r="E3719" s="2" t="s">
        <v>1671</v>
      </c>
      <c r="F3719" s="2" t="s">
        <v>7586</v>
      </c>
      <c r="G3719" s="2" t="s">
        <v>7587</v>
      </c>
      <c r="H3719" s="2">
        <v>7559</v>
      </c>
      <c r="I3719" s="2">
        <v>77</v>
      </c>
      <c r="J3719" s="2" t="s">
        <v>4628</v>
      </c>
      <c r="K3719" s="2" t="s">
        <v>7588</v>
      </c>
      <c r="L3719" s="2">
        <v>46000</v>
      </c>
      <c r="M3719" s="2">
        <v>2003</v>
      </c>
      <c r="N3719" s="2">
        <v>7.4</v>
      </c>
    </row>
    <row r="3720" spans="1:14" x14ac:dyDescent="0.25">
      <c r="A3720" s="1" t="s">
        <v>7589</v>
      </c>
      <c r="B3720" s="1">
        <v>29</v>
      </c>
      <c r="C3720" s="1">
        <v>93</v>
      </c>
      <c r="D3720" s="1">
        <v>906666</v>
      </c>
      <c r="E3720" s="1" t="s">
        <v>38</v>
      </c>
      <c r="F3720" s="1" t="s">
        <v>4998</v>
      </c>
      <c r="G3720" s="1" t="s">
        <v>7590</v>
      </c>
      <c r="H3720" s="1">
        <v>154</v>
      </c>
      <c r="I3720" s="1">
        <v>5</v>
      </c>
      <c r="J3720" s="1" t="s">
        <v>19</v>
      </c>
      <c r="K3720" s="1" t="s">
        <v>20</v>
      </c>
      <c r="L3720" s="1">
        <v>500000</v>
      </c>
      <c r="M3720" s="1">
        <v>2011</v>
      </c>
      <c r="N3720" s="1">
        <v>6.8</v>
      </c>
    </row>
    <row r="3721" spans="1:14" x14ac:dyDescent="0.25">
      <c r="A3721" s="2" t="s">
        <v>7591</v>
      </c>
      <c r="B3721" s="2">
        <v>46</v>
      </c>
      <c r="C3721" s="2">
        <v>86</v>
      </c>
      <c r="D3721" s="2">
        <v>1114943</v>
      </c>
      <c r="E3721" s="2" t="s">
        <v>2836</v>
      </c>
      <c r="F3721" s="2" t="s">
        <v>5219</v>
      </c>
      <c r="G3721" s="2" t="s">
        <v>7592</v>
      </c>
      <c r="H3721" s="2">
        <v>3562</v>
      </c>
      <c r="I3721" s="2">
        <v>74</v>
      </c>
      <c r="J3721" s="2" t="s">
        <v>19</v>
      </c>
      <c r="K3721" s="2" t="s">
        <v>20</v>
      </c>
      <c r="L3721" s="2">
        <v>500000</v>
      </c>
      <c r="M3721" s="2">
        <v>2000</v>
      </c>
      <c r="N3721" s="2">
        <v>6.5</v>
      </c>
    </row>
    <row r="3722" spans="1:14" x14ac:dyDescent="0.25">
      <c r="A3722" s="1" t="s">
        <v>7583</v>
      </c>
      <c r="B3722" s="1">
        <v>3</v>
      </c>
      <c r="C3722" s="1">
        <v>101</v>
      </c>
      <c r="D3722" s="1">
        <v>1111615</v>
      </c>
      <c r="E3722" s="1" t="s">
        <v>5658</v>
      </c>
      <c r="F3722" s="1" t="s">
        <v>7186</v>
      </c>
      <c r="G3722" s="1" t="s">
        <v>7593</v>
      </c>
      <c r="H3722" s="1">
        <v>651</v>
      </c>
      <c r="I3722" s="1">
        <v>34</v>
      </c>
      <c r="J3722" s="1" t="s">
        <v>19</v>
      </c>
      <c r="K3722" s="1" t="s">
        <v>20</v>
      </c>
      <c r="L3722" s="1">
        <v>500000</v>
      </c>
      <c r="M3722" s="1">
        <v>2003</v>
      </c>
      <c r="N3722" s="1">
        <v>6</v>
      </c>
    </row>
    <row r="3723" spans="1:14" x14ac:dyDescent="0.25">
      <c r="A3723" s="2" t="s">
        <v>5501</v>
      </c>
      <c r="B3723" s="2">
        <v>54</v>
      </c>
      <c r="C3723" s="2">
        <v>111</v>
      </c>
      <c r="D3723" s="2">
        <v>985341</v>
      </c>
      <c r="E3723" s="2" t="s">
        <v>1671</v>
      </c>
      <c r="F3723" s="2" t="s">
        <v>4870</v>
      </c>
      <c r="G3723" s="2" t="s">
        <v>7594</v>
      </c>
      <c r="H3723" s="2">
        <v>3479</v>
      </c>
      <c r="I3723" s="2">
        <v>87</v>
      </c>
      <c r="J3723" s="2" t="s">
        <v>19</v>
      </c>
      <c r="K3723" s="2" t="s">
        <v>20</v>
      </c>
      <c r="L3723" s="2">
        <v>500000</v>
      </c>
      <c r="M3723" s="2">
        <v>1999</v>
      </c>
      <c r="N3723" s="2">
        <v>7.3</v>
      </c>
    </row>
    <row r="3724" spans="1:14" x14ac:dyDescent="0.25">
      <c r="A3724" s="1" t="s">
        <v>7595</v>
      </c>
      <c r="B3724" s="1">
        <v>126</v>
      </c>
      <c r="C3724" s="1">
        <v>90</v>
      </c>
      <c r="D3724" s="1">
        <v>603943</v>
      </c>
      <c r="E3724" s="1" t="s">
        <v>1007</v>
      </c>
      <c r="F3724" s="1" t="s">
        <v>1615</v>
      </c>
      <c r="G3724" s="1" t="s">
        <v>7596</v>
      </c>
      <c r="H3724" s="1">
        <v>26407</v>
      </c>
      <c r="I3724" s="1">
        <v>154</v>
      </c>
      <c r="J3724" s="1" t="s">
        <v>19</v>
      </c>
      <c r="K3724" s="1" t="s">
        <v>20</v>
      </c>
      <c r="L3724" s="1">
        <v>500000</v>
      </c>
      <c r="M3724" s="1">
        <v>2004</v>
      </c>
      <c r="N3724" s="1">
        <v>7.3</v>
      </c>
    </row>
    <row r="3725" spans="1:14" x14ac:dyDescent="0.25">
      <c r="A3725" s="2" t="s">
        <v>6701</v>
      </c>
      <c r="B3725" s="2">
        <v>17</v>
      </c>
      <c r="C3725" s="2">
        <v>86</v>
      </c>
      <c r="D3725" s="2">
        <v>334041</v>
      </c>
      <c r="E3725" s="2" t="s">
        <v>2280</v>
      </c>
      <c r="F3725" s="2" t="s">
        <v>6525</v>
      </c>
      <c r="G3725" s="2" t="s">
        <v>7597</v>
      </c>
      <c r="H3725" s="2">
        <v>1038</v>
      </c>
      <c r="I3725" s="2">
        <v>21</v>
      </c>
      <c r="J3725" s="2" t="s">
        <v>19</v>
      </c>
      <c r="K3725" s="2" t="s">
        <v>20</v>
      </c>
      <c r="L3725" s="2">
        <v>500000</v>
      </c>
      <c r="M3725" s="2">
        <v>1997</v>
      </c>
      <c r="N3725" s="2">
        <v>6.5</v>
      </c>
    </row>
    <row r="3726" spans="1:14" x14ac:dyDescent="0.25">
      <c r="A3726" s="1" t="s">
        <v>7598</v>
      </c>
      <c r="B3726" s="1">
        <v>25</v>
      </c>
      <c r="C3726" s="1">
        <v>98</v>
      </c>
      <c r="D3726" s="1">
        <v>295468</v>
      </c>
      <c r="E3726" s="1" t="s">
        <v>877</v>
      </c>
      <c r="F3726" s="1" t="s">
        <v>87</v>
      </c>
      <c r="G3726" s="1" t="s">
        <v>7599</v>
      </c>
      <c r="H3726" s="1">
        <v>709</v>
      </c>
      <c r="I3726" s="1">
        <v>34</v>
      </c>
      <c r="J3726" s="1" t="s">
        <v>19</v>
      </c>
      <c r="K3726" s="1" t="s">
        <v>20</v>
      </c>
      <c r="L3726" s="1">
        <v>500000</v>
      </c>
      <c r="M3726" s="1">
        <v>2001</v>
      </c>
      <c r="N3726" s="1">
        <v>6</v>
      </c>
    </row>
    <row r="3727" spans="1:14" x14ac:dyDescent="0.25">
      <c r="A3727" s="2" t="s">
        <v>7600</v>
      </c>
      <c r="B3727" s="2">
        <v>11</v>
      </c>
      <c r="C3727" s="2">
        <v>91</v>
      </c>
      <c r="D3727" s="2">
        <v>243347</v>
      </c>
      <c r="E3727" s="2" t="s">
        <v>1100</v>
      </c>
      <c r="F3727" s="2" t="s">
        <v>6615</v>
      </c>
      <c r="G3727" s="2" t="s">
        <v>7601</v>
      </c>
      <c r="H3727" s="2">
        <v>553</v>
      </c>
      <c r="I3727" s="2">
        <v>24</v>
      </c>
      <c r="J3727" s="2" t="s">
        <v>19</v>
      </c>
      <c r="K3727" s="2" t="s">
        <v>20</v>
      </c>
      <c r="L3727" s="2">
        <v>500000</v>
      </c>
      <c r="M3727" s="2">
        <v>2002</v>
      </c>
      <c r="N3727" s="2">
        <v>5.3</v>
      </c>
    </row>
    <row r="3728" spans="1:14" x14ac:dyDescent="0.25">
      <c r="A3728" s="1" t="s">
        <v>166</v>
      </c>
      <c r="B3728" s="1">
        <v>81</v>
      </c>
      <c r="C3728" s="1">
        <v>91</v>
      </c>
      <c r="D3728" s="1">
        <v>154077</v>
      </c>
      <c r="E3728" s="1" t="s">
        <v>1289</v>
      </c>
      <c r="F3728" s="1" t="s">
        <v>2092</v>
      </c>
      <c r="G3728" s="1" t="s">
        <v>7602</v>
      </c>
      <c r="H3728" s="1">
        <v>6884</v>
      </c>
      <c r="I3728" s="1">
        <v>53</v>
      </c>
      <c r="J3728" s="1" t="s">
        <v>19</v>
      </c>
      <c r="K3728" s="1" t="s">
        <v>20</v>
      </c>
      <c r="L3728" s="1">
        <v>500000</v>
      </c>
      <c r="M3728" s="1">
        <v>2005</v>
      </c>
      <c r="N3728" s="1">
        <v>6.6</v>
      </c>
    </row>
    <row r="3729" spans="1:14" x14ac:dyDescent="0.25">
      <c r="A3729" s="1" t="s">
        <v>7604</v>
      </c>
      <c r="B3729" s="1">
        <v>39</v>
      </c>
      <c r="C3729" s="1">
        <v>88</v>
      </c>
      <c r="D3729" s="1">
        <v>151389</v>
      </c>
      <c r="E3729" s="1" t="s">
        <v>38</v>
      </c>
      <c r="F3729" s="1" t="s">
        <v>1000</v>
      </c>
      <c r="G3729" s="1" t="s">
        <v>7605</v>
      </c>
      <c r="H3729" s="1">
        <v>774</v>
      </c>
      <c r="I3729" s="1">
        <v>7</v>
      </c>
      <c r="J3729" s="1" t="s">
        <v>19</v>
      </c>
      <c r="K3729" s="1" t="s">
        <v>20</v>
      </c>
      <c r="L3729" s="1">
        <v>500000</v>
      </c>
      <c r="M3729" s="1">
        <v>2012</v>
      </c>
      <c r="N3729" s="1">
        <v>7.1</v>
      </c>
    </row>
    <row r="3730" spans="1:14" x14ac:dyDescent="0.25">
      <c r="A3730" s="2" t="s">
        <v>5739</v>
      </c>
      <c r="B3730" s="2">
        <v>153</v>
      </c>
      <c r="C3730" s="2">
        <v>202</v>
      </c>
      <c r="D3730" s="2">
        <v>269061</v>
      </c>
      <c r="E3730" s="2" t="s">
        <v>564</v>
      </c>
      <c r="F3730" s="2" t="s">
        <v>7606</v>
      </c>
      <c r="G3730" s="2" t="s">
        <v>7607</v>
      </c>
      <c r="H3730" s="2">
        <v>229012</v>
      </c>
      <c r="I3730" s="2">
        <v>596</v>
      </c>
      <c r="J3730" s="2" t="s">
        <v>378</v>
      </c>
      <c r="K3730" s="2" t="s">
        <v>379</v>
      </c>
      <c r="L3730" s="2">
        <v>2000000</v>
      </c>
      <c r="M3730" s="2">
        <v>1954</v>
      </c>
      <c r="N3730" s="2">
        <v>8.6999999999999993</v>
      </c>
    </row>
    <row r="3731" spans="1:14" x14ac:dyDescent="0.25">
      <c r="A3731" s="1" t="s">
        <v>7608</v>
      </c>
      <c r="B3731" s="1">
        <v>26</v>
      </c>
      <c r="C3731" s="1">
        <v>89</v>
      </c>
      <c r="D3731" s="1">
        <v>133778</v>
      </c>
      <c r="E3731" s="1" t="s">
        <v>6304</v>
      </c>
      <c r="F3731" s="1" t="s">
        <v>7609</v>
      </c>
      <c r="G3731" s="1" t="s">
        <v>7610</v>
      </c>
      <c r="H3731" s="1">
        <v>3086</v>
      </c>
      <c r="I3731" s="1">
        <v>9</v>
      </c>
      <c r="J3731" s="1" t="s">
        <v>19</v>
      </c>
      <c r="K3731" s="1" t="s">
        <v>20</v>
      </c>
      <c r="L3731" s="1">
        <v>500000</v>
      </c>
      <c r="M3731" s="1">
        <v>2012</v>
      </c>
      <c r="N3731" s="1">
        <v>8.4</v>
      </c>
    </row>
    <row r="3732" spans="1:14" x14ac:dyDescent="0.25">
      <c r="A3732" s="1" t="s">
        <v>239</v>
      </c>
      <c r="B3732" s="1">
        <v>35</v>
      </c>
      <c r="C3732" s="1">
        <v>84</v>
      </c>
      <c r="D3732" s="1">
        <v>52850</v>
      </c>
      <c r="E3732" s="1" t="s">
        <v>872</v>
      </c>
      <c r="F3732" s="1" t="s">
        <v>1961</v>
      </c>
      <c r="G3732" s="1" t="s">
        <v>7611</v>
      </c>
      <c r="H3732" s="1">
        <v>1656</v>
      </c>
      <c r="I3732" s="1">
        <v>12</v>
      </c>
      <c r="J3732" s="1" t="s">
        <v>19</v>
      </c>
      <c r="K3732" s="1" t="s">
        <v>20</v>
      </c>
      <c r="L3732" s="1">
        <v>500000</v>
      </c>
      <c r="M3732" s="1">
        <v>2007</v>
      </c>
      <c r="N3732" s="1">
        <v>6.2</v>
      </c>
    </row>
    <row r="3733" spans="1:14" x14ac:dyDescent="0.25">
      <c r="A3733" s="2" t="s">
        <v>7612</v>
      </c>
      <c r="B3733" s="2">
        <v>230</v>
      </c>
      <c r="C3733" s="2">
        <v>82</v>
      </c>
      <c r="D3733" s="2">
        <v>98017</v>
      </c>
      <c r="E3733" s="2" t="s">
        <v>492</v>
      </c>
      <c r="F3733" s="2" t="s">
        <v>2202</v>
      </c>
      <c r="G3733" s="2" t="s">
        <v>7613</v>
      </c>
      <c r="H3733" s="2">
        <v>26185</v>
      </c>
      <c r="I3733" s="2">
        <v>170</v>
      </c>
      <c r="J3733" s="2" t="s">
        <v>19</v>
      </c>
      <c r="K3733" s="2" t="s">
        <v>774</v>
      </c>
      <c r="L3733" s="2">
        <v>500000</v>
      </c>
      <c r="M3733" s="2">
        <v>2010</v>
      </c>
      <c r="N3733" s="2">
        <v>5.8</v>
      </c>
    </row>
    <row r="3734" spans="1:14" x14ac:dyDescent="0.25">
      <c r="A3734" s="1" t="s">
        <v>638</v>
      </c>
      <c r="B3734" s="1">
        <v>165</v>
      </c>
      <c r="C3734" s="1">
        <v>94</v>
      </c>
      <c r="D3734" s="1">
        <v>177343675</v>
      </c>
      <c r="E3734" s="1" t="s">
        <v>639</v>
      </c>
      <c r="F3734" s="1" t="s">
        <v>640</v>
      </c>
      <c r="G3734" s="1" t="s">
        <v>641</v>
      </c>
      <c r="H3734" s="1">
        <v>70136</v>
      </c>
      <c r="I3734" s="1">
        <v>214</v>
      </c>
      <c r="J3734" s="1" t="s">
        <v>19</v>
      </c>
      <c r="K3734" s="1" t="s">
        <v>20</v>
      </c>
      <c r="L3734" s="1">
        <v>135000000</v>
      </c>
      <c r="M3734" s="1">
        <v>2015</v>
      </c>
      <c r="N3734" s="1">
        <v>6.7</v>
      </c>
    </row>
    <row r="3735" spans="1:14" x14ac:dyDescent="0.25">
      <c r="A3735" s="2" t="s">
        <v>7505</v>
      </c>
      <c r="B3735" s="2">
        <v>9</v>
      </c>
      <c r="C3735" s="2">
        <v>100</v>
      </c>
      <c r="D3735" s="2">
        <v>31937</v>
      </c>
      <c r="E3735" s="2" t="s">
        <v>877</v>
      </c>
      <c r="F3735" s="2" t="s">
        <v>7614</v>
      </c>
      <c r="G3735" s="2" t="s">
        <v>7615</v>
      </c>
      <c r="H3735" s="2">
        <v>1358</v>
      </c>
      <c r="I3735" s="2">
        <v>10</v>
      </c>
      <c r="J3735" s="2" t="s">
        <v>19</v>
      </c>
      <c r="K3735" s="2" t="s">
        <v>20</v>
      </c>
      <c r="L3735" s="2">
        <v>500000</v>
      </c>
      <c r="M3735" s="2">
        <v>2007</v>
      </c>
      <c r="N3735" s="2">
        <v>5.7</v>
      </c>
    </row>
    <row r="3736" spans="1:14" x14ac:dyDescent="0.25">
      <c r="A3736" s="1" t="s">
        <v>7616</v>
      </c>
      <c r="B3736" s="1">
        <v>17</v>
      </c>
      <c r="C3736" s="1">
        <v>112</v>
      </c>
      <c r="D3736" s="1">
        <v>13134</v>
      </c>
      <c r="E3736" s="1" t="s">
        <v>1839</v>
      </c>
      <c r="F3736" s="1" t="s">
        <v>2025</v>
      </c>
      <c r="G3736" s="1" t="s">
        <v>7617</v>
      </c>
      <c r="H3736" s="1">
        <v>2004</v>
      </c>
      <c r="I3736" s="1">
        <v>32</v>
      </c>
      <c r="J3736" s="1" t="s">
        <v>19</v>
      </c>
      <c r="K3736" s="1" t="s">
        <v>20</v>
      </c>
      <c r="L3736" s="1">
        <v>500000</v>
      </c>
      <c r="M3736" s="1">
        <v>2002</v>
      </c>
      <c r="N3736" s="1">
        <v>6.1</v>
      </c>
    </row>
    <row r="3737" spans="1:14" x14ac:dyDescent="0.25">
      <c r="A3737" s="2" t="s">
        <v>7618</v>
      </c>
      <c r="B3737" s="2">
        <v>344</v>
      </c>
      <c r="C3737" s="2">
        <v>94</v>
      </c>
      <c r="D3737" s="2">
        <v>237301</v>
      </c>
      <c r="E3737" s="2" t="s">
        <v>1355</v>
      </c>
      <c r="F3737" s="2" t="s">
        <v>2408</v>
      </c>
      <c r="G3737" s="2" t="s">
        <v>7619</v>
      </c>
      <c r="H3737" s="2">
        <v>75669</v>
      </c>
      <c r="I3737" s="2">
        <v>451</v>
      </c>
      <c r="J3737" s="2" t="s">
        <v>19</v>
      </c>
      <c r="K3737" s="2" t="s">
        <v>31</v>
      </c>
      <c r="L3737" s="2">
        <v>500000</v>
      </c>
      <c r="M3737" s="2">
        <v>2010</v>
      </c>
      <c r="N3737" s="2">
        <v>6.4</v>
      </c>
    </row>
    <row r="3738" spans="1:14" x14ac:dyDescent="0.25">
      <c r="A3738" s="2" t="s">
        <v>7620</v>
      </c>
      <c r="B3738" s="2">
        <v>28</v>
      </c>
      <c r="C3738" s="2">
        <v>91</v>
      </c>
      <c r="D3738" s="2">
        <v>12055</v>
      </c>
      <c r="E3738" s="2" t="s">
        <v>872</v>
      </c>
      <c r="F3738" s="2" t="s">
        <v>3380</v>
      </c>
      <c r="G3738" s="2" t="s">
        <v>7621</v>
      </c>
      <c r="H3738" s="2">
        <v>739</v>
      </c>
      <c r="I3738" s="2">
        <v>10</v>
      </c>
      <c r="J3738" s="2" t="s">
        <v>19</v>
      </c>
      <c r="K3738" s="2" t="s">
        <v>20</v>
      </c>
      <c r="L3738" s="2">
        <v>500000</v>
      </c>
      <c r="M3738" s="2">
        <v>2007</v>
      </c>
      <c r="N3738" s="2">
        <v>6.5</v>
      </c>
    </row>
    <row r="3739" spans="1:14" x14ac:dyDescent="0.25">
      <c r="A3739" s="1" t="s">
        <v>7622</v>
      </c>
      <c r="B3739" s="1">
        <v>29</v>
      </c>
      <c r="C3739" s="1">
        <v>87</v>
      </c>
      <c r="D3739" s="1">
        <v>1332</v>
      </c>
      <c r="E3739" s="1" t="s">
        <v>3376</v>
      </c>
      <c r="F3739" s="1" t="s">
        <v>5520</v>
      </c>
      <c r="G3739" s="1" t="s">
        <v>7623</v>
      </c>
      <c r="H3739" s="1">
        <v>2038</v>
      </c>
      <c r="I3739" s="1">
        <v>20</v>
      </c>
      <c r="J3739" s="1" t="s">
        <v>19</v>
      </c>
      <c r="K3739" s="1" t="s">
        <v>20</v>
      </c>
      <c r="L3739" s="1">
        <v>500000</v>
      </c>
      <c r="M3739" s="1">
        <v>2012</v>
      </c>
      <c r="N3739" s="1">
        <v>4.5999999999999996</v>
      </c>
    </row>
    <row r="3740" spans="1:14" x14ac:dyDescent="0.25">
      <c r="A3740" s="1" t="s">
        <v>7624</v>
      </c>
      <c r="B3740" s="1">
        <v>10</v>
      </c>
      <c r="C3740" s="1">
        <v>82</v>
      </c>
      <c r="D3740" s="1">
        <v>21199</v>
      </c>
      <c r="E3740" s="1" t="s">
        <v>7625</v>
      </c>
      <c r="F3740" s="1" t="s">
        <v>7626</v>
      </c>
      <c r="G3740" s="1" t="s">
        <v>7627</v>
      </c>
      <c r="H3740" s="1">
        <v>40</v>
      </c>
      <c r="I3740" s="1">
        <v>10</v>
      </c>
      <c r="J3740" s="1" t="s">
        <v>19</v>
      </c>
      <c r="K3740" s="1" t="s">
        <v>20</v>
      </c>
      <c r="L3740" s="1">
        <v>500000</v>
      </c>
      <c r="M3740" s="1">
        <v>2014</v>
      </c>
      <c r="N3740" s="1">
        <v>6.8</v>
      </c>
    </row>
    <row r="3741" spans="1:14" x14ac:dyDescent="0.25">
      <c r="A3741" s="1" t="s">
        <v>44</v>
      </c>
      <c r="B3741" s="1">
        <v>525</v>
      </c>
      <c r="C3741" s="1">
        <v>130</v>
      </c>
      <c r="D3741" s="1">
        <v>234903076</v>
      </c>
      <c r="E3741" s="1" t="s">
        <v>120</v>
      </c>
      <c r="F3741" s="1" t="s">
        <v>176</v>
      </c>
      <c r="G3741" s="1" t="s">
        <v>177</v>
      </c>
      <c r="H3741" s="1">
        <v>175413</v>
      </c>
      <c r="I3741" s="1">
        <v>511</v>
      </c>
      <c r="J3741" s="1" t="s">
        <v>19</v>
      </c>
      <c r="K3741" s="1" t="s">
        <v>20</v>
      </c>
      <c r="L3741" s="1">
        <v>215000000</v>
      </c>
      <c r="M3741" s="1">
        <v>2013</v>
      </c>
      <c r="N3741" s="1">
        <v>6.4</v>
      </c>
    </row>
    <row r="3742" spans="1:14" x14ac:dyDescent="0.25">
      <c r="A3742" s="1" t="s">
        <v>6190</v>
      </c>
      <c r="B3742" s="1">
        <v>8</v>
      </c>
      <c r="C3742" s="1">
        <v>91</v>
      </c>
      <c r="D3742" s="1">
        <v>2712293</v>
      </c>
      <c r="E3742" s="1" t="s">
        <v>1007</v>
      </c>
      <c r="F3742" s="1" t="s">
        <v>6491</v>
      </c>
      <c r="G3742" s="1" t="s">
        <v>7628</v>
      </c>
      <c r="H3742" s="1">
        <v>475</v>
      </c>
      <c r="I3742" s="1">
        <v>11</v>
      </c>
      <c r="J3742" s="1" t="s">
        <v>19</v>
      </c>
      <c r="K3742" s="1" t="s">
        <v>20</v>
      </c>
      <c r="L3742" s="1">
        <v>450000</v>
      </c>
      <c r="M3742" s="1">
        <v>1991</v>
      </c>
      <c r="N3742" s="1">
        <v>5.9</v>
      </c>
    </row>
    <row r="3743" spans="1:14" x14ac:dyDescent="0.25">
      <c r="A3743" s="2" t="s">
        <v>627</v>
      </c>
      <c r="B3743" s="2">
        <v>92</v>
      </c>
      <c r="C3743" s="2">
        <v>107</v>
      </c>
      <c r="D3743" s="2">
        <v>768045</v>
      </c>
      <c r="E3743" s="2" t="s">
        <v>1022</v>
      </c>
      <c r="F3743" s="2" t="s">
        <v>104</v>
      </c>
      <c r="G3743" s="2" t="s">
        <v>7629</v>
      </c>
      <c r="H3743" s="2">
        <v>19732</v>
      </c>
      <c r="I3743" s="2">
        <v>120</v>
      </c>
      <c r="J3743" s="2" t="s">
        <v>19</v>
      </c>
      <c r="K3743" s="2" t="s">
        <v>31</v>
      </c>
      <c r="L3743" s="2">
        <v>2000000</v>
      </c>
      <c r="M3743" s="2">
        <v>2002</v>
      </c>
      <c r="N3743" s="2">
        <v>7.7</v>
      </c>
    </row>
    <row r="3744" spans="1:14" x14ac:dyDescent="0.25">
      <c r="A3744" s="2" t="s">
        <v>7630</v>
      </c>
      <c r="B3744" s="2">
        <v>365</v>
      </c>
      <c r="C3744" s="2">
        <v>84</v>
      </c>
      <c r="D3744" s="2">
        <v>379122</v>
      </c>
      <c r="E3744" s="2" t="s">
        <v>753</v>
      </c>
      <c r="F3744" s="2" t="s">
        <v>180</v>
      </c>
      <c r="G3744" s="2" t="s">
        <v>7631</v>
      </c>
      <c r="H3744" s="2">
        <v>10143</v>
      </c>
      <c r="I3744" s="2">
        <v>54</v>
      </c>
      <c r="J3744" s="2" t="s">
        <v>19</v>
      </c>
      <c r="K3744" s="2" t="s">
        <v>31</v>
      </c>
      <c r="L3744" s="2">
        <v>450000</v>
      </c>
      <c r="M3744" s="2">
        <v>2005</v>
      </c>
      <c r="N3744" s="2">
        <v>7.1</v>
      </c>
    </row>
    <row r="3745" spans="1:14" x14ac:dyDescent="0.25">
      <c r="A3745" s="1" t="s">
        <v>7632</v>
      </c>
      <c r="B3745" s="1">
        <v>88</v>
      </c>
      <c r="C3745" s="1">
        <v>103</v>
      </c>
      <c r="D3745" s="1">
        <v>23000</v>
      </c>
      <c r="E3745" s="1" t="s">
        <v>7384</v>
      </c>
      <c r="F3745" s="1" t="s">
        <v>7633</v>
      </c>
      <c r="G3745" s="1" t="s">
        <v>7634</v>
      </c>
      <c r="H3745" s="1">
        <v>5931</v>
      </c>
      <c r="I3745" s="1">
        <v>58</v>
      </c>
      <c r="J3745" s="1" t="s">
        <v>19</v>
      </c>
      <c r="K3745" s="1" t="s">
        <v>20</v>
      </c>
      <c r="L3745" s="1">
        <v>500000</v>
      </c>
      <c r="M3745" s="1">
        <v>2006</v>
      </c>
      <c r="N3745" s="1">
        <v>6.2</v>
      </c>
    </row>
    <row r="3746" spans="1:14" x14ac:dyDescent="0.25">
      <c r="A3746" s="1" t="s">
        <v>7635</v>
      </c>
      <c r="B3746" s="1">
        <v>65</v>
      </c>
      <c r="C3746" s="1">
        <v>89</v>
      </c>
      <c r="D3746" s="1">
        <v>2300000</v>
      </c>
      <c r="E3746" s="1" t="s">
        <v>4676</v>
      </c>
      <c r="F3746" s="1" t="s">
        <v>7551</v>
      </c>
      <c r="G3746" s="1" t="s">
        <v>7636</v>
      </c>
      <c r="H3746" s="1">
        <v>7921</v>
      </c>
      <c r="I3746" s="1">
        <v>97</v>
      </c>
      <c r="J3746" s="1" t="s">
        <v>19</v>
      </c>
      <c r="K3746" s="1" t="s">
        <v>20</v>
      </c>
      <c r="L3746" s="1">
        <v>439000</v>
      </c>
      <c r="M3746" s="1">
        <v>1933</v>
      </c>
      <c r="N3746" s="1">
        <v>7.7</v>
      </c>
    </row>
    <row r="3747" spans="1:14" x14ac:dyDescent="0.25">
      <c r="A3747" s="1" t="s">
        <v>7017</v>
      </c>
      <c r="B3747" s="1">
        <v>71</v>
      </c>
      <c r="C3747" s="1">
        <v>98</v>
      </c>
      <c r="D3747" s="1">
        <v>2938208</v>
      </c>
      <c r="E3747" s="1" t="s">
        <v>753</v>
      </c>
      <c r="F3747" s="1" t="s">
        <v>7637</v>
      </c>
      <c r="G3747" s="1" t="s">
        <v>7638</v>
      </c>
      <c r="H3747" s="1">
        <v>7143</v>
      </c>
      <c r="I3747" s="1">
        <v>52</v>
      </c>
      <c r="J3747" s="1" t="s">
        <v>19</v>
      </c>
      <c r="K3747" s="1" t="s">
        <v>20</v>
      </c>
      <c r="L3747" s="1">
        <v>225000</v>
      </c>
      <c r="M3747" s="1">
        <v>1990</v>
      </c>
      <c r="N3747" s="1">
        <v>7.5</v>
      </c>
    </row>
    <row r="3748" spans="1:14" x14ac:dyDescent="0.25">
      <c r="A3748" s="2" t="s">
        <v>7639</v>
      </c>
      <c r="B3748" s="2">
        <v>34</v>
      </c>
      <c r="C3748" s="2">
        <v>133</v>
      </c>
      <c r="D3748" s="2">
        <v>9910</v>
      </c>
      <c r="E3748" s="2" t="s">
        <v>2662</v>
      </c>
      <c r="F3748" s="2" t="s">
        <v>552</v>
      </c>
      <c r="G3748" s="2" t="s">
        <v>7640</v>
      </c>
      <c r="H3748" s="2">
        <v>13543</v>
      </c>
      <c r="I3748" s="2">
        <v>94</v>
      </c>
      <c r="J3748" s="2" t="s">
        <v>5071</v>
      </c>
      <c r="K3748" s="2" t="s">
        <v>5072</v>
      </c>
      <c r="L3748" s="2">
        <v>25000000</v>
      </c>
      <c r="M3748" s="2">
        <v>2004</v>
      </c>
      <c r="N3748" s="2">
        <v>7.6</v>
      </c>
    </row>
    <row r="3749" spans="1:14" x14ac:dyDescent="0.25">
      <c r="A3749" s="2" t="s">
        <v>3492</v>
      </c>
      <c r="B3749" s="2">
        <v>220</v>
      </c>
      <c r="C3749" s="2">
        <v>92</v>
      </c>
      <c r="D3749" s="2">
        <v>44540956</v>
      </c>
      <c r="E3749" s="2" t="s">
        <v>872</v>
      </c>
      <c r="F3749" s="2" t="s">
        <v>1017</v>
      </c>
      <c r="G3749" s="2" t="s">
        <v>7641</v>
      </c>
      <c r="H3749" s="2">
        <v>161448</v>
      </c>
      <c r="I3749" s="2">
        <v>1473</v>
      </c>
      <c r="J3749" s="2" t="s">
        <v>19</v>
      </c>
      <c r="K3749" s="2" t="s">
        <v>20</v>
      </c>
      <c r="L3749" s="2">
        <v>400000</v>
      </c>
      <c r="M3749" s="2">
        <v>2004</v>
      </c>
      <c r="N3749" s="2">
        <v>6.9</v>
      </c>
    </row>
    <row r="3750" spans="1:14" x14ac:dyDescent="0.25">
      <c r="A3750" s="1" t="s">
        <v>6691</v>
      </c>
      <c r="B3750" s="1">
        <v>279</v>
      </c>
      <c r="C3750" s="1">
        <v>90</v>
      </c>
      <c r="D3750" s="1">
        <v>258113</v>
      </c>
      <c r="E3750" s="1" t="s">
        <v>1100</v>
      </c>
      <c r="F3750" s="1" t="s">
        <v>1404</v>
      </c>
      <c r="G3750" s="1" t="s">
        <v>7642</v>
      </c>
      <c r="H3750" s="1">
        <v>42678</v>
      </c>
      <c r="I3750" s="1">
        <v>135</v>
      </c>
      <c r="J3750" s="1" t="s">
        <v>19</v>
      </c>
      <c r="K3750" s="1" t="s">
        <v>20</v>
      </c>
      <c r="L3750" s="1">
        <v>1066167</v>
      </c>
      <c r="M3750" s="1">
        <v>2013</v>
      </c>
      <c r="N3750" s="1">
        <v>7.1</v>
      </c>
    </row>
    <row r="3751" spans="1:14" x14ac:dyDescent="0.25">
      <c r="A3751" s="2" t="s">
        <v>6710</v>
      </c>
      <c r="B3751" s="2">
        <v>409</v>
      </c>
      <c r="C3751" s="2">
        <v>84</v>
      </c>
      <c r="D3751" s="2">
        <v>107917283</v>
      </c>
      <c r="E3751" s="2" t="s">
        <v>2914</v>
      </c>
      <c r="F3751" s="2" t="s">
        <v>6951</v>
      </c>
      <c r="G3751" s="2" t="s">
        <v>7643</v>
      </c>
      <c r="H3751" s="2">
        <v>184824</v>
      </c>
      <c r="I3751" s="2">
        <v>1189</v>
      </c>
      <c r="J3751" s="2" t="s">
        <v>19</v>
      </c>
      <c r="K3751" s="2" t="s">
        <v>20</v>
      </c>
      <c r="L3751" s="2">
        <v>15000</v>
      </c>
      <c r="M3751" s="2">
        <v>2007</v>
      </c>
      <c r="N3751" s="2">
        <v>6.3</v>
      </c>
    </row>
    <row r="3752" spans="1:14" x14ac:dyDescent="0.25">
      <c r="A3752" s="2" t="s">
        <v>1399</v>
      </c>
      <c r="B3752" s="2">
        <v>131</v>
      </c>
      <c r="C3752" s="2">
        <v>91</v>
      </c>
      <c r="D3752" s="2">
        <v>1229197</v>
      </c>
      <c r="E3752" s="2" t="s">
        <v>2523</v>
      </c>
      <c r="F3752" s="2" t="s">
        <v>405</v>
      </c>
      <c r="G3752" s="2" t="s">
        <v>7644</v>
      </c>
      <c r="H3752" s="2">
        <v>382240</v>
      </c>
      <c r="I3752" s="2">
        <v>660</v>
      </c>
      <c r="J3752" s="2" t="s">
        <v>19</v>
      </c>
      <c r="K3752" s="2" t="s">
        <v>31</v>
      </c>
      <c r="L3752" s="2">
        <v>229575</v>
      </c>
      <c r="M3752" s="2">
        <v>1975</v>
      </c>
      <c r="N3752" s="2">
        <v>8.3000000000000007</v>
      </c>
    </row>
    <row r="3753" spans="1:14" x14ac:dyDescent="0.25">
      <c r="A3753" s="1" t="s">
        <v>6620</v>
      </c>
      <c r="B3753" s="1">
        <v>69</v>
      </c>
      <c r="C3753" s="1">
        <v>90</v>
      </c>
      <c r="D3753" s="1">
        <v>1689999</v>
      </c>
      <c r="E3753" s="1" t="s">
        <v>1671</v>
      </c>
      <c r="F3753" s="1" t="s">
        <v>7645</v>
      </c>
      <c r="G3753" s="1" t="s">
        <v>7646</v>
      </c>
      <c r="H3753" s="1">
        <v>3675</v>
      </c>
      <c r="I3753" s="1">
        <v>48</v>
      </c>
      <c r="J3753" s="1" t="s">
        <v>1391</v>
      </c>
      <c r="K3753" s="1" t="s">
        <v>20</v>
      </c>
      <c r="L3753" s="1">
        <v>400000</v>
      </c>
      <c r="M3753" s="1">
        <v>2006</v>
      </c>
      <c r="N3753" s="1">
        <v>7.1</v>
      </c>
    </row>
    <row r="3754" spans="1:14" x14ac:dyDescent="0.25">
      <c r="A3754" s="2" t="s">
        <v>7647</v>
      </c>
      <c r="B3754" s="2">
        <v>8</v>
      </c>
      <c r="C3754" s="2">
        <v>96</v>
      </c>
      <c r="D3754" s="2">
        <v>11798</v>
      </c>
      <c r="E3754" s="2" t="s">
        <v>7648</v>
      </c>
      <c r="F3754" s="2" t="s">
        <v>7649</v>
      </c>
      <c r="G3754" s="2" t="s">
        <v>7650</v>
      </c>
      <c r="H3754" s="2">
        <v>179</v>
      </c>
      <c r="I3754" s="2">
        <v>18</v>
      </c>
      <c r="J3754" s="2" t="s">
        <v>19</v>
      </c>
      <c r="K3754" s="2" t="s">
        <v>20</v>
      </c>
      <c r="L3754" s="2">
        <v>100000</v>
      </c>
      <c r="M3754" s="2">
        <v>2003</v>
      </c>
      <c r="N3754" s="2">
        <v>4.7</v>
      </c>
    </row>
    <row r="3755" spans="1:14" x14ac:dyDescent="0.25">
      <c r="A3755" s="2" t="s">
        <v>7651</v>
      </c>
      <c r="B3755" s="2">
        <v>72</v>
      </c>
      <c r="C3755" s="2">
        <v>88</v>
      </c>
      <c r="D3755" s="2">
        <v>592014</v>
      </c>
      <c r="E3755" s="2" t="s">
        <v>7652</v>
      </c>
      <c r="F3755" s="2" t="s">
        <v>7653</v>
      </c>
      <c r="G3755" s="2" t="s">
        <v>7654</v>
      </c>
      <c r="H3755" s="2">
        <v>5709</v>
      </c>
      <c r="I3755" s="2">
        <v>114</v>
      </c>
      <c r="J3755" s="2" t="s">
        <v>19</v>
      </c>
      <c r="K3755" s="2" t="s">
        <v>20</v>
      </c>
      <c r="L3755" s="2">
        <v>218</v>
      </c>
      <c r="M3755" s="2">
        <v>2003</v>
      </c>
      <c r="N3755" s="2">
        <v>7.2</v>
      </c>
    </row>
    <row r="3756" spans="1:14" x14ac:dyDescent="0.25">
      <c r="A3756" s="1" t="s">
        <v>7655</v>
      </c>
      <c r="B3756" s="1">
        <v>4</v>
      </c>
      <c r="C3756" s="1">
        <v>92</v>
      </c>
      <c r="D3756" s="1">
        <v>425899</v>
      </c>
      <c r="E3756" s="1" t="s">
        <v>38</v>
      </c>
      <c r="F3756" s="1" t="s">
        <v>7656</v>
      </c>
      <c r="G3756" s="1" t="s">
        <v>7657</v>
      </c>
      <c r="H3756" s="1">
        <v>1123</v>
      </c>
      <c r="I3756" s="1">
        <v>31</v>
      </c>
      <c r="J3756" s="1" t="s">
        <v>19</v>
      </c>
      <c r="K3756" s="1" t="s">
        <v>20</v>
      </c>
      <c r="L3756" s="1">
        <v>400000</v>
      </c>
      <c r="M3756" s="1">
        <v>2010</v>
      </c>
      <c r="N3756" s="1">
        <v>5.0999999999999996</v>
      </c>
    </row>
    <row r="3757" spans="1:14" x14ac:dyDescent="0.25">
      <c r="A3757" s="1" t="s">
        <v>7658</v>
      </c>
      <c r="B3757" s="1">
        <v>203</v>
      </c>
      <c r="C3757" s="1">
        <v>82</v>
      </c>
      <c r="D3757" s="1">
        <v>126387</v>
      </c>
      <c r="E3757" s="1" t="s">
        <v>2914</v>
      </c>
      <c r="F3757" s="1" t="s">
        <v>7659</v>
      </c>
      <c r="G3757" s="1" t="s">
        <v>7660</v>
      </c>
      <c r="H3757" s="1">
        <v>14985</v>
      </c>
      <c r="I3757" s="1">
        <v>253</v>
      </c>
      <c r="J3757" s="1" t="s">
        <v>4169</v>
      </c>
      <c r="K3757" s="1" t="s">
        <v>3185</v>
      </c>
      <c r="L3757" s="1">
        <v>400000</v>
      </c>
      <c r="M3757" s="1">
        <v>1981</v>
      </c>
      <c r="N3757" s="1">
        <v>6.9</v>
      </c>
    </row>
    <row r="3758" spans="1:14" x14ac:dyDescent="0.25">
      <c r="A3758" s="1" t="s">
        <v>3573</v>
      </c>
      <c r="B3758" s="1">
        <v>148</v>
      </c>
      <c r="C3758" s="1">
        <v>101</v>
      </c>
      <c r="D3758" s="1">
        <v>80276912</v>
      </c>
      <c r="E3758" s="1" t="s">
        <v>877</v>
      </c>
      <c r="F3758" s="1" t="s">
        <v>2022</v>
      </c>
      <c r="G3758" s="1" t="s">
        <v>7661</v>
      </c>
      <c r="H3758" s="1">
        <v>140740</v>
      </c>
      <c r="I3758" s="1">
        <v>151</v>
      </c>
      <c r="J3758" s="1" t="s">
        <v>19</v>
      </c>
      <c r="K3758" s="1" t="s">
        <v>20</v>
      </c>
      <c r="L3758" s="1">
        <v>35000000</v>
      </c>
      <c r="M3758" s="1">
        <v>2008</v>
      </c>
      <c r="N3758" s="1">
        <v>6.1</v>
      </c>
    </row>
    <row r="3759" spans="1:14" x14ac:dyDescent="0.25">
      <c r="A3759" s="2" t="s">
        <v>7662</v>
      </c>
      <c r="B3759" s="2">
        <v>43</v>
      </c>
      <c r="C3759" s="2">
        <v>86</v>
      </c>
      <c r="D3759" s="2">
        <v>617172</v>
      </c>
      <c r="E3759" s="2" t="s">
        <v>38</v>
      </c>
      <c r="F3759" s="2" t="s">
        <v>3263</v>
      </c>
      <c r="G3759" s="2" t="s">
        <v>7663</v>
      </c>
      <c r="H3759" s="2">
        <v>4407</v>
      </c>
      <c r="I3759" s="2">
        <v>75</v>
      </c>
      <c r="J3759" s="2" t="s">
        <v>19</v>
      </c>
      <c r="K3759" s="2" t="s">
        <v>20</v>
      </c>
      <c r="L3759" s="2">
        <v>375000</v>
      </c>
      <c r="M3759" s="2">
        <v>1997</v>
      </c>
      <c r="N3759" s="2">
        <v>7</v>
      </c>
    </row>
    <row r="3760" spans="1:14" x14ac:dyDescent="0.25">
      <c r="A3760" s="1" t="s">
        <v>7664</v>
      </c>
      <c r="B3760" s="1">
        <v>36</v>
      </c>
      <c r="C3760" s="1">
        <v>100</v>
      </c>
      <c r="D3760" s="1">
        <v>2808000</v>
      </c>
      <c r="E3760" s="1" t="s">
        <v>6422</v>
      </c>
      <c r="F3760" s="1" t="s">
        <v>7665</v>
      </c>
      <c r="G3760" s="1" t="s">
        <v>7666</v>
      </c>
      <c r="H3760" s="1">
        <v>4546</v>
      </c>
      <c r="I3760" s="1">
        <v>71</v>
      </c>
      <c r="J3760" s="1" t="s">
        <v>19</v>
      </c>
      <c r="K3760" s="1" t="s">
        <v>20</v>
      </c>
      <c r="L3760" s="1">
        <v>379000</v>
      </c>
      <c r="M3760" s="1">
        <v>1929</v>
      </c>
      <c r="N3760" s="1">
        <v>6.3</v>
      </c>
    </row>
    <row r="3761" spans="1:14" x14ac:dyDescent="0.25">
      <c r="A3761" s="1" t="s">
        <v>7667</v>
      </c>
      <c r="B3761" s="1">
        <v>279</v>
      </c>
      <c r="C3761" s="1">
        <v>89</v>
      </c>
      <c r="D3761" s="1">
        <v>12843</v>
      </c>
      <c r="E3761" s="1" t="s">
        <v>2571</v>
      </c>
      <c r="F3761" s="1" t="s">
        <v>7668</v>
      </c>
      <c r="G3761" s="1" t="s">
        <v>7669</v>
      </c>
      <c r="H3761" s="1">
        <v>27297</v>
      </c>
      <c r="I3761" s="1">
        <v>131</v>
      </c>
      <c r="J3761" s="1" t="s">
        <v>19</v>
      </c>
      <c r="K3761" s="1" t="s">
        <v>774</v>
      </c>
      <c r="L3761" s="1">
        <v>6000000</v>
      </c>
      <c r="M3761" s="1">
        <v>2012</v>
      </c>
      <c r="N3761" s="1">
        <v>6.1</v>
      </c>
    </row>
    <row r="3762" spans="1:14" x14ac:dyDescent="0.25">
      <c r="A3762" s="2" t="s">
        <v>7670</v>
      </c>
      <c r="B3762" s="2">
        <v>23</v>
      </c>
      <c r="C3762" s="2">
        <v>84</v>
      </c>
      <c r="D3762" s="2">
        <v>34151</v>
      </c>
      <c r="E3762" s="2" t="s">
        <v>7194</v>
      </c>
      <c r="F3762" s="2" t="s">
        <v>7671</v>
      </c>
      <c r="G3762" s="2" t="s">
        <v>7672</v>
      </c>
      <c r="H3762" s="2">
        <v>186</v>
      </c>
      <c r="I3762" s="2">
        <v>3</v>
      </c>
      <c r="J3762" s="2" t="s">
        <v>4811</v>
      </c>
      <c r="K3762" s="2" t="s">
        <v>7184</v>
      </c>
      <c r="L3762" s="2">
        <v>450000</v>
      </c>
      <c r="M3762" s="2">
        <v>2015</v>
      </c>
      <c r="N3762" s="2">
        <v>7.2</v>
      </c>
    </row>
    <row r="3763" spans="1:14" x14ac:dyDescent="0.25">
      <c r="A3763" s="1" t="s">
        <v>7673</v>
      </c>
      <c r="B3763" s="1">
        <v>110</v>
      </c>
      <c r="C3763" s="1">
        <v>88</v>
      </c>
      <c r="D3763" s="1">
        <v>1523883</v>
      </c>
      <c r="E3763" s="1" t="s">
        <v>6304</v>
      </c>
      <c r="F3763" s="1" t="s">
        <v>7674</v>
      </c>
      <c r="G3763" s="1" t="s">
        <v>7675</v>
      </c>
      <c r="H3763" s="1">
        <v>9037</v>
      </c>
      <c r="I3763" s="1">
        <v>70</v>
      </c>
      <c r="J3763" s="1" t="s">
        <v>19</v>
      </c>
      <c r="K3763" s="1" t="s">
        <v>20</v>
      </c>
      <c r="L3763" s="1">
        <v>1750211</v>
      </c>
      <c r="M3763" s="1">
        <v>2005</v>
      </c>
      <c r="N3763" s="1">
        <v>7.8</v>
      </c>
    </row>
    <row r="3764" spans="1:14" x14ac:dyDescent="0.25">
      <c r="A3764" s="2" t="s">
        <v>7676</v>
      </c>
      <c r="B3764" s="2">
        <v>40</v>
      </c>
      <c r="C3764" s="2">
        <v>90</v>
      </c>
      <c r="D3764" s="2">
        <v>4000000</v>
      </c>
      <c r="E3764" s="2" t="s">
        <v>437</v>
      </c>
      <c r="F3764" s="2" t="s">
        <v>6714</v>
      </c>
      <c r="G3764" s="2" t="s">
        <v>7677</v>
      </c>
      <c r="H3764" s="2">
        <v>6046</v>
      </c>
      <c r="I3764" s="2">
        <v>46</v>
      </c>
      <c r="J3764" s="2" t="s">
        <v>19</v>
      </c>
      <c r="K3764" s="2" t="s">
        <v>20</v>
      </c>
      <c r="L3764" s="2">
        <v>350000</v>
      </c>
      <c r="M3764" s="2">
        <v>1987</v>
      </c>
      <c r="N3764" s="2">
        <v>4.7</v>
      </c>
    </row>
    <row r="3765" spans="1:14" x14ac:dyDescent="0.25">
      <c r="A3765" s="2" t="s">
        <v>2504</v>
      </c>
      <c r="B3765" s="2">
        <v>318</v>
      </c>
      <c r="C3765" s="2">
        <v>101</v>
      </c>
      <c r="D3765" s="2">
        <v>47000000</v>
      </c>
      <c r="E3765" s="2" t="s">
        <v>2571</v>
      </c>
      <c r="F3765" s="2" t="s">
        <v>907</v>
      </c>
      <c r="G3765" s="2" t="s">
        <v>4967</v>
      </c>
      <c r="H3765" s="2">
        <v>157863</v>
      </c>
      <c r="I3765" s="2">
        <v>1191</v>
      </c>
      <c r="J3765" s="2" t="s">
        <v>19</v>
      </c>
      <c r="K3765" s="2" t="s">
        <v>20</v>
      </c>
      <c r="L3765" s="2">
        <v>300000</v>
      </c>
      <c r="M3765" s="2">
        <v>1978</v>
      </c>
      <c r="N3765" s="2">
        <v>7.9</v>
      </c>
    </row>
    <row r="3766" spans="1:14" x14ac:dyDescent="0.25">
      <c r="A3766" s="2" t="s">
        <v>3744</v>
      </c>
      <c r="B3766" s="2">
        <v>64</v>
      </c>
      <c r="C3766" s="2">
        <v>102</v>
      </c>
      <c r="D3766" s="2">
        <v>1281176</v>
      </c>
      <c r="E3766" s="2" t="s">
        <v>1289</v>
      </c>
      <c r="F3766" s="2" t="s">
        <v>4455</v>
      </c>
      <c r="G3766" s="2" t="s">
        <v>7678</v>
      </c>
      <c r="H3766" s="2">
        <v>2932</v>
      </c>
      <c r="I3766" s="2">
        <v>73</v>
      </c>
      <c r="J3766" s="2" t="s">
        <v>19</v>
      </c>
      <c r="K3766" s="2" t="s">
        <v>20</v>
      </c>
      <c r="L3766" s="2">
        <v>312000</v>
      </c>
      <c r="M3766" s="2">
        <v>1999</v>
      </c>
      <c r="N3766" s="2">
        <v>6.7</v>
      </c>
    </row>
    <row r="3767" spans="1:14" x14ac:dyDescent="0.25">
      <c r="A3767" s="1" t="s">
        <v>7679</v>
      </c>
      <c r="B3767" s="1">
        <v>56</v>
      </c>
      <c r="C3767" s="1">
        <v>98</v>
      </c>
      <c r="D3767" s="1">
        <v>16115878</v>
      </c>
      <c r="E3767" s="1" t="s">
        <v>7680</v>
      </c>
      <c r="F3767" s="1" t="s">
        <v>1410</v>
      </c>
      <c r="G3767" s="1" t="s">
        <v>7681</v>
      </c>
      <c r="H3767" s="1">
        <v>24438</v>
      </c>
      <c r="I3767" s="1">
        <v>194</v>
      </c>
      <c r="J3767" s="1" t="s">
        <v>19</v>
      </c>
      <c r="K3767" s="1" t="s">
        <v>20</v>
      </c>
      <c r="L3767" s="1">
        <v>8000000</v>
      </c>
      <c r="M3767" s="1">
        <v>1995</v>
      </c>
      <c r="N3767" s="1">
        <v>6.6</v>
      </c>
    </row>
    <row r="3768" spans="1:14" x14ac:dyDescent="0.25">
      <c r="A3768" s="2" t="s">
        <v>6515</v>
      </c>
      <c r="B3768" s="2">
        <v>29</v>
      </c>
      <c r="C3768" s="2">
        <v>91</v>
      </c>
      <c r="D3768" s="2">
        <v>1652472</v>
      </c>
      <c r="E3768" s="2" t="s">
        <v>877</v>
      </c>
      <c r="F3768" s="2" t="s">
        <v>7682</v>
      </c>
      <c r="G3768" s="2" t="s">
        <v>7683</v>
      </c>
      <c r="H3768" s="2">
        <v>2843</v>
      </c>
      <c r="I3768" s="2">
        <v>25</v>
      </c>
      <c r="J3768" s="2" t="s">
        <v>773</v>
      </c>
      <c r="K3768" s="2" t="s">
        <v>774</v>
      </c>
      <c r="L3768" s="2">
        <v>300000</v>
      </c>
      <c r="M3768" s="2">
        <v>1996</v>
      </c>
      <c r="N3768" s="2">
        <v>6.9</v>
      </c>
    </row>
    <row r="3769" spans="1:14" x14ac:dyDescent="0.25">
      <c r="A3769" s="1" t="s">
        <v>2949</v>
      </c>
      <c r="B3769" s="1">
        <v>131</v>
      </c>
      <c r="C3769" s="1">
        <v>80</v>
      </c>
      <c r="D3769" s="1">
        <v>2360184</v>
      </c>
      <c r="E3769" s="1" t="s">
        <v>1289</v>
      </c>
      <c r="F3769" s="1" t="s">
        <v>250</v>
      </c>
      <c r="G3769" s="1" t="s">
        <v>7684</v>
      </c>
      <c r="H3769" s="1">
        <v>18035</v>
      </c>
      <c r="I3769" s="1">
        <v>177</v>
      </c>
      <c r="J3769" s="1" t="s">
        <v>19</v>
      </c>
      <c r="K3769" s="1" t="s">
        <v>20</v>
      </c>
      <c r="L3769" s="1">
        <v>300000</v>
      </c>
      <c r="M3769" s="1">
        <v>2003</v>
      </c>
      <c r="N3769" s="1">
        <v>7.1</v>
      </c>
    </row>
    <row r="3770" spans="1:14" x14ac:dyDescent="0.25">
      <c r="A3770" s="1" t="s">
        <v>7197</v>
      </c>
      <c r="B3770" s="1">
        <v>88</v>
      </c>
      <c r="C3770" s="1">
        <v>76</v>
      </c>
      <c r="D3770" s="1">
        <v>255352</v>
      </c>
      <c r="E3770" s="1" t="s">
        <v>1671</v>
      </c>
      <c r="F3770" s="1" t="s">
        <v>7685</v>
      </c>
      <c r="G3770" s="1" t="s">
        <v>7686</v>
      </c>
      <c r="H3770" s="1">
        <v>4423</v>
      </c>
      <c r="I3770" s="1">
        <v>57</v>
      </c>
      <c r="J3770" s="1" t="s">
        <v>19</v>
      </c>
      <c r="K3770" s="1" t="s">
        <v>20</v>
      </c>
      <c r="L3770" s="1">
        <v>300000</v>
      </c>
      <c r="M3770" s="1">
        <v>2006</v>
      </c>
      <c r="N3770" s="1">
        <v>6.7</v>
      </c>
    </row>
    <row r="3771" spans="1:14" x14ac:dyDescent="0.25">
      <c r="A3771" s="2" t="s">
        <v>7197</v>
      </c>
      <c r="B3771" s="2">
        <v>189</v>
      </c>
      <c r="C3771" s="2">
        <v>80</v>
      </c>
      <c r="D3771" s="2">
        <v>856942</v>
      </c>
      <c r="E3771" s="2" t="s">
        <v>1671</v>
      </c>
      <c r="F3771" s="2" t="s">
        <v>7033</v>
      </c>
      <c r="G3771" s="2" t="s">
        <v>7687</v>
      </c>
      <c r="H3771" s="2">
        <v>12241</v>
      </c>
      <c r="I3771" s="2">
        <v>112</v>
      </c>
      <c r="J3771" s="2" t="s">
        <v>19</v>
      </c>
      <c r="K3771" s="2" t="s">
        <v>20</v>
      </c>
      <c r="L3771" s="2">
        <v>200000</v>
      </c>
      <c r="M3771" s="2">
        <v>2008</v>
      </c>
      <c r="N3771" s="2">
        <v>7.1</v>
      </c>
    </row>
    <row r="3772" spans="1:14" x14ac:dyDescent="0.25">
      <c r="A3772" s="1" t="s">
        <v>7688</v>
      </c>
      <c r="B3772" s="1">
        <v>24</v>
      </c>
      <c r="C3772" s="1">
        <v>95</v>
      </c>
      <c r="D3772" s="1">
        <v>12438</v>
      </c>
      <c r="E3772" s="1" t="s">
        <v>129</v>
      </c>
      <c r="F3772" s="1" t="s">
        <v>3671</v>
      </c>
      <c r="G3772" s="1" t="s">
        <v>7689</v>
      </c>
      <c r="H3772" s="1">
        <v>891</v>
      </c>
      <c r="I3772" s="1">
        <v>26</v>
      </c>
      <c r="J3772" s="1" t="s">
        <v>19</v>
      </c>
      <c r="K3772" s="1" t="s">
        <v>20</v>
      </c>
      <c r="L3772" s="1">
        <v>160000</v>
      </c>
      <c r="M3772" s="1">
        <v>1964</v>
      </c>
      <c r="N3772" s="1">
        <v>8.1</v>
      </c>
    </row>
    <row r="3773" spans="1:14" x14ac:dyDescent="0.25">
      <c r="A3773" s="2" t="s">
        <v>6612</v>
      </c>
      <c r="B3773" s="2">
        <v>16</v>
      </c>
      <c r="C3773" s="2">
        <v>94</v>
      </c>
      <c r="D3773" s="2">
        <v>40542</v>
      </c>
      <c r="E3773" s="2" t="s">
        <v>129</v>
      </c>
      <c r="F3773" s="2" t="s">
        <v>3476</v>
      </c>
      <c r="G3773" s="2" t="s">
        <v>7690</v>
      </c>
      <c r="H3773" s="2">
        <v>294</v>
      </c>
      <c r="I3773" s="2">
        <v>16</v>
      </c>
      <c r="J3773" s="2" t="s">
        <v>19</v>
      </c>
      <c r="K3773" s="2" t="s">
        <v>20</v>
      </c>
      <c r="L3773" s="2">
        <v>300000</v>
      </c>
      <c r="M3773" s="2">
        <v>1997</v>
      </c>
      <c r="N3773" s="2">
        <v>5.5</v>
      </c>
    </row>
    <row r="3774" spans="1:14" x14ac:dyDescent="0.25">
      <c r="A3774" s="1" t="s">
        <v>7691</v>
      </c>
      <c r="B3774" s="1">
        <v>13</v>
      </c>
      <c r="C3774" s="1">
        <v>109</v>
      </c>
      <c r="D3774" s="1">
        <v>5199</v>
      </c>
      <c r="E3774" s="1" t="s">
        <v>1839</v>
      </c>
      <c r="F3774" s="1" t="s">
        <v>7692</v>
      </c>
      <c r="G3774" s="1" t="s">
        <v>7693</v>
      </c>
      <c r="H3774" s="1">
        <v>720</v>
      </c>
      <c r="I3774" s="1">
        <v>23</v>
      </c>
      <c r="J3774" s="1" t="s">
        <v>19</v>
      </c>
      <c r="K3774" s="1" t="s">
        <v>20</v>
      </c>
      <c r="L3774" s="1">
        <v>200000</v>
      </c>
      <c r="M3774" s="1">
        <v>2004</v>
      </c>
      <c r="N3774" s="1">
        <v>6.6</v>
      </c>
    </row>
    <row r="3775" spans="1:14" x14ac:dyDescent="0.25">
      <c r="A3775" s="1" t="s">
        <v>2696</v>
      </c>
      <c r="B3775" s="1">
        <v>156</v>
      </c>
      <c r="C3775" s="1">
        <v>133</v>
      </c>
      <c r="D3775" s="1">
        <v>24343673</v>
      </c>
      <c r="E3775" s="1" t="s">
        <v>2697</v>
      </c>
      <c r="F3775" s="1" t="s">
        <v>966</v>
      </c>
      <c r="G3775" s="1" t="s">
        <v>2698</v>
      </c>
      <c r="H3775" s="1">
        <v>91863</v>
      </c>
      <c r="I3775" s="1">
        <v>524</v>
      </c>
      <c r="J3775" s="1" t="s">
        <v>19</v>
      </c>
      <c r="K3775" s="1" t="s">
        <v>20</v>
      </c>
      <c r="L3775" s="1">
        <v>45000000</v>
      </c>
      <c r="M3775" s="1">
        <v>2007</v>
      </c>
      <c r="N3775" s="1">
        <v>7.4</v>
      </c>
    </row>
    <row r="3776" spans="1:14" x14ac:dyDescent="0.25">
      <c r="A3776" s="2" t="s">
        <v>7694</v>
      </c>
      <c r="B3776" s="2">
        <v>10</v>
      </c>
      <c r="C3776" s="2">
        <v>95</v>
      </c>
      <c r="D3776" s="2">
        <v>2468</v>
      </c>
      <c r="E3776" s="2" t="s">
        <v>4367</v>
      </c>
      <c r="F3776" s="2" t="s">
        <v>3919</v>
      </c>
      <c r="G3776" s="2" t="s">
        <v>7695</v>
      </c>
      <c r="H3776" s="2">
        <v>241</v>
      </c>
      <c r="I3776" s="2">
        <v>5</v>
      </c>
      <c r="J3776" s="2" t="s">
        <v>19</v>
      </c>
      <c r="K3776" s="2" t="s">
        <v>20</v>
      </c>
      <c r="L3776" s="2">
        <v>300000</v>
      </c>
      <c r="M3776" s="2">
        <v>2014</v>
      </c>
      <c r="N3776" s="2">
        <v>4.8</v>
      </c>
    </row>
    <row r="3777" spans="1:14" x14ac:dyDescent="0.25">
      <c r="A3777" s="2" t="s">
        <v>7696</v>
      </c>
      <c r="B3777" s="2">
        <v>286</v>
      </c>
      <c r="C3777" s="2">
        <v>90</v>
      </c>
      <c r="D3777" s="2">
        <v>318622</v>
      </c>
      <c r="E3777" s="2" t="s">
        <v>2623</v>
      </c>
      <c r="F3777" s="2" t="s">
        <v>4011</v>
      </c>
      <c r="G3777" s="2" t="s">
        <v>7697</v>
      </c>
      <c r="H3777" s="2">
        <v>24668</v>
      </c>
      <c r="I3777" s="2">
        <v>175</v>
      </c>
      <c r="J3777" s="2" t="s">
        <v>19</v>
      </c>
      <c r="K3777" s="2" t="s">
        <v>20</v>
      </c>
      <c r="L3777" s="2">
        <v>270000</v>
      </c>
      <c r="M3777" s="2">
        <v>2012</v>
      </c>
      <c r="N3777" s="2">
        <v>6.4</v>
      </c>
    </row>
    <row r="3778" spans="1:14" x14ac:dyDescent="0.25">
      <c r="A3778" s="1" t="s">
        <v>3203</v>
      </c>
      <c r="B3778" s="1">
        <v>147</v>
      </c>
      <c r="C3778" s="1">
        <v>113</v>
      </c>
      <c r="D3778" s="1">
        <v>12006514</v>
      </c>
      <c r="E3778" s="1" t="s">
        <v>753</v>
      </c>
      <c r="F3778" s="1" t="s">
        <v>629</v>
      </c>
      <c r="G3778" s="1" t="s">
        <v>7698</v>
      </c>
      <c r="H3778" s="1">
        <v>114070</v>
      </c>
      <c r="I3778" s="1">
        <v>500</v>
      </c>
      <c r="J3778" s="1" t="s">
        <v>19</v>
      </c>
      <c r="K3778" s="1" t="s">
        <v>20</v>
      </c>
      <c r="L3778" s="1">
        <v>250000</v>
      </c>
      <c r="M3778" s="1">
        <v>1997</v>
      </c>
      <c r="N3778" s="1">
        <v>7.3</v>
      </c>
    </row>
    <row r="3779" spans="1:14" x14ac:dyDescent="0.25">
      <c r="A3779" s="2" t="s">
        <v>6186</v>
      </c>
      <c r="B3779" s="2">
        <v>71</v>
      </c>
      <c r="C3779" s="2">
        <v>91</v>
      </c>
      <c r="D3779" s="2">
        <v>4186931</v>
      </c>
      <c r="E3779" s="2" t="s">
        <v>753</v>
      </c>
      <c r="F3779" s="2" t="s">
        <v>3703</v>
      </c>
      <c r="G3779" s="2" t="s">
        <v>7699</v>
      </c>
      <c r="H3779" s="2">
        <v>6041</v>
      </c>
      <c r="I3779" s="2">
        <v>85</v>
      </c>
      <c r="J3779" s="2" t="s">
        <v>19</v>
      </c>
      <c r="K3779" s="2" t="s">
        <v>20</v>
      </c>
      <c r="L3779" s="2">
        <v>250000</v>
      </c>
      <c r="M3779" s="2">
        <v>2001</v>
      </c>
      <c r="N3779" s="2">
        <v>6.9</v>
      </c>
    </row>
    <row r="3780" spans="1:14" x14ac:dyDescent="0.25">
      <c r="A3780" s="2" t="s">
        <v>239</v>
      </c>
      <c r="B3780" s="2">
        <v>51</v>
      </c>
      <c r="C3780" s="2">
        <v>98</v>
      </c>
      <c r="D3780" s="2">
        <v>3799339</v>
      </c>
      <c r="E3780" s="2" t="s">
        <v>2280</v>
      </c>
      <c r="F3780" s="2" t="s">
        <v>7700</v>
      </c>
      <c r="G3780" s="2" t="s">
        <v>7701</v>
      </c>
      <c r="H3780" s="2">
        <v>8000</v>
      </c>
      <c r="I3780" s="2">
        <v>138</v>
      </c>
      <c r="J3780" s="2" t="s">
        <v>19</v>
      </c>
      <c r="K3780" s="2" t="s">
        <v>20</v>
      </c>
      <c r="L3780" s="2">
        <v>250000</v>
      </c>
      <c r="M3780" s="2">
        <v>2002</v>
      </c>
      <c r="N3780" s="2">
        <v>7.2</v>
      </c>
    </row>
    <row r="3781" spans="1:14" x14ac:dyDescent="0.25">
      <c r="A3781" s="1" t="s">
        <v>7702</v>
      </c>
      <c r="B3781" s="1">
        <v>23</v>
      </c>
      <c r="C3781" s="1">
        <v>94</v>
      </c>
      <c r="D3781" s="1">
        <v>1977544</v>
      </c>
      <c r="E3781" s="1" t="s">
        <v>753</v>
      </c>
      <c r="F3781" s="1" t="s">
        <v>5226</v>
      </c>
      <c r="G3781" s="1" t="s">
        <v>7703</v>
      </c>
      <c r="H3781" s="1">
        <v>3513</v>
      </c>
      <c r="I3781" s="1">
        <v>36</v>
      </c>
      <c r="J3781" s="1" t="s">
        <v>19</v>
      </c>
      <c r="K3781" s="1" t="s">
        <v>20</v>
      </c>
      <c r="L3781" s="1">
        <v>250000</v>
      </c>
      <c r="M3781" s="1">
        <v>1995</v>
      </c>
      <c r="N3781" s="1">
        <v>6.5</v>
      </c>
    </row>
    <row r="3782" spans="1:14" x14ac:dyDescent="0.25">
      <c r="A3782" s="2" t="s">
        <v>3864</v>
      </c>
      <c r="B3782" s="2">
        <v>59</v>
      </c>
      <c r="C3782" s="2">
        <v>96</v>
      </c>
      <c r="D3782" s="2">
        <v>1050600</v>
      </c>
      <c r="E3782" s="2" t="s">
        <v>1289</v>
      </c>
      <c r="F3782" s="2" t="s">
        <v>2360</v>
      </c>
      <c r="G3782" s="2" t="s">
        <v>7704</v>
      </c>
      <c r="H3782" s="2">
        <v>4662</v>
      </c>
      <c r="I3782" s="2">
        <v>136</v>
      </c>
      <c r="J3782" s="2" t="s">
        <v>19</v>
      </c>
      <c r="K3782" s="2" t="s">
        <v>20</v>
      </c>
      <c r="L3782" s="2">
        <v>250000</v>
      </c>
      <c r="M3782" s="2">
        <v>2000</v>
      </c>
      <c r="N3782" s="2">
        <v>6.6</v>
      </c>
    </row>
    <row r="3783" spans="1:14" x14ac:dyDescent="0.25">
      <c r="A3783" s="1" t="s">
        <v>7705</v>
      </c>
      <c r="B3783" s="1">
        <v>9</v>
      </c>
      <c r="C3783" s="1">
        <v>100</v>
      </c>
      <c r="D3783" s="1">
        <v>902835</v>
      </c>
      <c r="E3783" s="1" t="s">
        <v>753</v>
      </c>
      <c r="F3783" s="1" t="s">
        <v>7706</v>
      </c>
      <c r="G3783" s="1" t="s">
        <v>7707</v>
      </c>
      <c r="H3783" s="1">
        <v>1489</v>
      </c>
      <c r="I3783" s="1">
        <v>40</v>
      </c>
      <c r="J3783" s="1" t="s">
        <v>19</v>
      </c>
      <c r="K3783" s="1" t="s">
        <v>20</v>
      </c>
      <c r="L3783" s="1">
        <v>250000</v>
      </c>
      <c r="M3783" s="1">
        <v>2001</v>
      </c>
      <c r="N3783" s="1">
        <v>6.7</v>
      </c>
    </row>
    <row r="3784" spans="1:14" x14ac:dyDescent="0.25">
      <c r="A3784" s="1" t="s">
        <v>3738</v>
      </c>
      <c r="B3784" s="1">
        <v>99</v>
      </c>
      <c r="C3784" s="1">
        <v>90</v>
      </c>
      <c r="D3784" s="1">
        <v>489220</v>
      </c>
      <c r="E3784" s="1" t="s">
        <v>2366</v>
      </c>
      <c r="F3784" s="1" t="s">
        <v>3739</v>
      </c>
      <c r="G3784" s="1" t="s">
        <v>7708</v>
      </c>
      <c r="H3784" s="1">
        <v>160511</v>
      </c>
      <c r="I3784" s="1">
        <v>696</v>
      </c>
      <c r="J3784" s="1" t="s">
        <v>19</v>
      </c>
      <c r="K3784" s="1" t="s">
        <v>162</v>
      </c>
      <c r="L3784" s="1">
        <v>365000</v>
      </c>
      <c r="M3784" s="1">
        <v>1997</v>
      </c>
      <c r="N3784" s="1">
        <v>7.3</v>
      </c>
    </row>
    <row r="3785" spans="1:14" x14ac:dyDescent="0.25">
      <c r="A3785" s="2" t="s">
        <v>7709</v>
      </c>
      <c r="B3785" s="2">
        <v>21</v>
      </c>
      <c r="C3785" s="2">
        <v>76</v>
      </c>
      <c r="D3785" s="2">
        <v>212285</v>
      </c>
      <c r="E3785" s="2" t="s">
        <v>877</v>
      </c>
      <c r="F3785" s="2" t="s">
        <v>1654</v>
      </c>
      <c r="G3785" s="2" t="s">
        <v>7710</v>
      </c>
      <c r="H3785" s="2">
        <v>1727</v>
      </c>
      <c r="I3785" s="2">
        <v>21</v>
      </c>
      <c r="J3785" s="2" t="s">
        <v>19</v>
      </c>
      <c r="K3785" s="2" t="s">
        <v>220</v>
      </c>
      <c r="L3785" s="2">
        <v>250000</v>
      </c>
      <c r="M3785" s="2">
        <v>1996</v>
      </c>
      <c r="N3785" s="2">
        <v>6.4</v>
      </c>
    </row>
    <row r="3786" spans="1:14" x14ac:dyDescent="0.25">
      <c r="A3786" s="1" t="s">
        <v>7711</v>
      </c>
      <c r="B3786" s="1">
        <v>19</v>
      </c>
      <c r="C3786" s="1">
        <v>75</v>
      </c>
      <c r="D3786" s="1">
        <v>203134</v>
      </c>
      <c r="E3786" s="1" t="s">
        <v>7712</v>
      </c>
      <c r="F3786" s="1" t="s">
        <v>7713</v>
      </c>
      <c r="G3786" s="1" t="s">
        <v>7714</v>
      </c>
      <c r="H3786" s="1">
        <v>1428</v>
      </c>
      <c r="I3786" s="1">
        <v>21</v>
      </c>
      <c r="J3786" s="1" t="s">
        <v>19</v>
      </c>
      <c r="K3786" s="1" t="s">
        <v>20</v>
      </c>
      <c r="L3786" s="1">
        <v>250000</v>
      </c>
      <c r="M3786" s="1">
        <v>1997</v>
      </c>
      <c r="N3786" s="1">
        <v>7</v>
      </c>
    </row>
    <row r="3787" spans="1:14" x14ac:dyDescent="0.25">
      <c r="A3787" s="2" t="s">
        <v>7591</v>
      </c>
      <c r="B3787" s="2">
        <v>43</v>
      </c>
      <c r="C3787" s="2">
        <v>78</v>
      </c>
      <c r="D3787" s="2">
        <v>191309</v>
      </c>
      <c r="E3787" s="2" t="s">
        <v>1001</v>
      </c>
      <c r="F3787" s="2" t="s">
        <v>7715</v>
      </c>
      <c r="G3787" s="2" t="s">
        <v>7716</v>
      </c>
      <c r="H3787" s="2">
        <v>2787</v>
      </c>
      <c r="I3787" s="2">
        <v>64</v>
      </c>
      <c r="J3787" s="2" t="s">
        <v>19</v>
      </c>
      <c r="K3787" s="2" t="s">
        <v>20</v>
      </c>
      <c r="L3787" s="2">
        <v>150000</v>
      </c>
      <c r="M3787" s="2">
        <v>2004</v>
      </c>
      <c r="N3787" s="2">
        <v>5.5</v>
      </c>
    </row>
    <row r="3788" spans="1:14" x14ac:dyDescent="0.25">
      <c r="A3788" s="1" t="s">
        <v>7717</v>
      </c>
      <c r="B3788" s="1">
        <v>206</v>
      </c>
      <c r="C3788" s="1">
        <v>90</v>
      </c>
      <c r="D3788" s="1">
        <v>3388210</v>
      </c>
      <c r="E3788" s="1" t="s">
        <v>129</v>
      </c>
      <c r="F3788" s="1" t="s">
        <v>210</v>
      </c>
      <c r="G3788" s="1" t="s">
        <v>7718</v>
      </c>
      <c r="H3788" s="1">
        <v>46813</v>
      </c>
      <c r="I3788" s="1">
        <v>150</v>
      </c>
      <c r="J3788" s="1" t="s">
        <v>19</v>
      </c>
      <c r="K3788" s="1" t="s">
        <v>20</v>
      </c>
      <c r="L3788" s="1">
        <v>250000</v>
      </c>
      <c r="M3788" s="1">
        <v>2011</v>
      </c>
      <c r="N3788" s="1">
        <v>6.7</v>
      </c>
    </row>
    <row r="3789" spans="1:14" x14ac:dyDescent="0.25">
      <c r="A3789" s="1" t="s">
        <v>6808</v>
      </c>
      <c r="B3789" s="1">
        <v>29</v>
      </c>
      <c r="C3789" s="1">
        <v>92</v>
      </c>
      <c r="D3789" s="1">
        <v>177840</v>
      </c>
      <c r="E3789" s="1" t="s">
        <v>2921</v>
      </c>
      <c r="F3789" s="1" t="s">
        <v>5604</v>
      </c>
      <c r="G3789" s="1" t="s">
        <v>7719</v>
      </c>
      <c r="H3789" s="1">
        <v>708</v>
      </c>
      <c r="I3789" s="1">
        <v>22</v>
      </c>
      <c r="J3789" s="1" t="s">
        <v>19</v>
      </c>
      <c r="K3789" s="1" t="s">
        <v>31</v>
      </c>
      <c r="L3789" s="1">
        <v>250000</v>
      </c>
      <c r="M3789" s="1">
        <v>1999</v>
      </c>
      <c r="N3789" s="1">
        <v>6.1</v>
      </c>
    </row>
    <row r="3790" spans="1:14" x14ac:dyDescent="0.25">
      <c r="A3790" s="1" t="s">
        <v>5563</v>
      </c>
      <c r="B3790" s="1">
        <v>162</v>
      </c>
      <c r="C3790" s="1">
        <v>99</v>
      </c>
      <c r="D3790" s="1">
        <v>49494</v>
      </c>
      <c r="E3790" s="1" t="s">
        <v>1962</v>
      </c>
      <c r="F3790" s="1" t="s">
        <v>3170</v>
      </c>
      <c r="G3790" s="1" t="s">
        <v>7720</v>
      </c>
      <c r="H3790" s="1">
        <v>8511</v>
      </c>
      <c r="I3790" s="1">
        <v>87</v>
      </c>
      <c r="J3790" s="1" t="s">
        <v>19</v>
      </c>
      <c r="K3790" s="1" t="s">
        <v>20</v>
      </c>
      <c r="L3790" s="1">
        <v>250000</v>
      </c>
      <c r="M3790" s="1">
        <v>2013</v>
      </c>
      <c r="N3790" s="1">
        <v>3.9</v>
      </c>
    </row>
    <row r="3791" spans="1:14" x14ac:dyDescent="0.25">
      <c r="A3791" s="2" t="s">
        <v>7721</v>
      </c>
      <c r="B3791" s="2">
        <v>8</v>
      </c>
      <c r="C3791" s="2">
        <v>81</v>
      </c>
      <c r="D3791" s="2">
        <v>18195</v>
      </c>
      <c r="E3791" s="2" t="s">
        <v>5017</v>
      </c>
      <c r="F3791" s="2" t="s">
        <v>7161</v>
      </c>
      <c r="G3791" s="2" t="s">
        <v>7722</v>
      </c>
      <c r="H3791" s="2">
        <v>336</v>
      </c>
      <c r="I3791" s="2">
        <v>7</v>
      </c>
      <c r="J3791" s="2" t="s">
        <v>19</v>
      </c>
      <c r="K3791" s="2" t="s">
        <v>20</v>
      </c>
      <c r="L3791" s="2">
        <v>250000</v>
      </c>
      <c r="M3791" s="2">
        <v>1997</v>
      </c>
      <c r="N3791" s="2">
        <v>6.3</v>
      </c>
    </row>
    <row r="3792" spans="1:14" x14ac:dyDescent="0.25">
      <c r="A3792" s="1" t="s">
        <v>7723</v>
      </c>
      <c r="B3792" s="1">
        <v>22</v>
      </c>
      <c r="C3792" s="1">
        <v>86</v>
      </c>
      <c r="D3792" s="1">
        <v>111300</v>
      </c>
      <c r="E3792" s="1" t="s">
        <v>38</v>
      </c>
      <c r="F3792" s="1" t="s">
        <v>7724</v>
      </c>
      <c r="G3792" s="1" t="s">
        <v>7725</v>
      </c>
      <c r="H3792" s="1">
        <v>575</v>
      </c>
      <c r="I3792" s="1">
        <v>6</v>
      </c>
      <c r="J3792" s="1" t="s">
        <v>19</v>
      </c>
      <c r="K3792" s="1" t="s">
        <v>20</v>
      </c>
      <c r="L3792" s="1">
        <v>225000</v>
      </c>
      <c r="M3792" s="1">
        <v>2012</v>
      </c>
      <c r="N3792" s="1">
        <v>7.5</v>
      </c>
    </row>
    <row r="3793" spans="1:14" x14ac:dyDescent="0.25">
      <c r="A3793" s="2" t="s">
        <v>7726</v>
      </c>
      <c r="B3793" s="2">
        <v>38</v>
      </c>
      <c r="C3793" s="2">
        <v>106</v>
      </c>
      <c r="D3793" s="2">
        <v>1027119</v>
      </c>
      <c r="E3793" s="2" t="s">
        <v>1671</v>
      </c>
      <c r="F3793" s="2" t="s">
        <v>5293</v>
      </c>
      <c r="G3793" s="2" t="s">
        <v>7727</v>
      </c>
      <c r="H3793" s="2">
        <v>2742</v>
      </c>
      <c r="I3793" s="2">
        <v>73</v>
      </c>
      <c r="J3793" s="2" t="s">
        <v>19</v>
      </c>
      <c r="K3793" s="2" t="s">
        <v>20</v>
      </c>
      <c r="L3793" s="2">
        <v>225000</v>
      </c>
      <c r="M3793" s="2">
        <v>2000</v>
      </c>
      <c r="N3793" s="2">
        <v>7</v>
      </c>
    </row>
    <row r="3794" spans="1:14" x14ac:dyDescent="0.25">
      <c r="A3794" s="2" t="s">
        <v>7728</v>
      </c>
      <c r="B3794" s="2">
        <v>67</v>
      </c>
      <c r="C3794" s="2">
        <v>80</v>
      </c>
      <c r="D3794" s="2">
        <v>5000000</v>
      </c>
      <c r="E3794" s="2" t="s">
        <v>7729</v>
      </c>
      <c r="F3794" s="2" t="s">
        <v>7730</v>
      </c>
      <c r="G3794" s="2" t="s">
        <v>7731</v>
      </c>
      <c r="H3794" s="2">
        <v>4812</v>
      </c>
      <c r="I3794" s="2">
        <v>88</v>
      </c>
      <c r="J3794" s="2" t="s">
        <v>19</v>
      </c>
      <c r="K3794" s="2" t="s">
        <v>20</v>
      </c>
      <c r="L3794" s="2">
        <v>210000</v>
      </c>
      <c r="M3794" s="2">
        <v>1953</v>
      </c>
      <c r="N3794" s="2">
        <v>6.7</v>
      </c>
    </row>
    <row r="3795" spans="1:14" x14ac:dyDescent="0.25">
      <c r="A3795" s="1" t="s">
        <v>302</v>
      </c>
      <c r="B3795" s="1">
        <v>77</v>
      </c>
      <c r="C3795" s="1">
        <v>96</v>
      </c>
      <c r="D3795" s="1">
        <v>4505922</v>
      </c>
      <c r="E3795" s="1" t="s">
        <v>1289</v>
      </c>
      <c r="F3795" s="1" t="s">
        <v>151</v>
      </c>
      <c r="G3795" s="1" t="s">
        <v>7732</v>
      </c>
      <c r="H3795" s="1">
        <v>63951</v>
      </c>
      <c r="I3795" s="1">
        <v>252</v>
      </c>
      <c r="J3795" s="1" t="s">
        <v>19</v>
      </c>
      <c r="K3795" s="1" t="s">
        <v>20</v>
      </c>
      <c r="L3795" s="1">
        <v>200000</v>
      </c>
      <c r="M3795" s="1">
        <v>1996</v>
      </c>
      <c r="N3795" s="1">
        <v>7.4</v>
      </c>
    </row>
    <row r="3796" spans="1:14" x14ac:dyDescent="0.25">
      <c r="A3796" s="2" t="s">
        <v>3780</v>
      </c>
      <c r="B3796" s="2">
        <v>122</v>
      </c>
      <c r="C3796" s="2">
        <v>99</v>
      </c>
      <c r="D3796" s="2">
        <v>3500000</v>
      </c>
      <c r="E3796" s="2" t="s">
        <v>4253</v>
      </c>
      <c r="F3796" s="2" t="s">
        <v>1796</v>
      </c>
      <c r="G3796" s="2" t="s">
        <v>7733</v>
      </c>
      <c r="H3796" s="2">
        <v>147566</v>
      </c>
      <c r="I3796" s="2">
        <v>235</v>
      </c>
      <c r="J3796" s="2" t="s">
        <v>4169</v>
      </c>
      <c r="K3796" s="2" t="s">
        <v>3185</v>
      </c>
      <c r="L3796" s="2">
        <v>200000</v>
      </c>
      <c r="M3796" s="2">
        <v>1964</v>
      </c>
      <c r="N3796" s="2">
        <v>8</v>
      </c>
    </row>
    <row r="3797" spans="1:14" x14ac:dyDescent="0.25">
      <c r="A3797" s="2" t="s">
        <v>7734</v>
      </c>
      <c r="B3797" s="2">
        <v>15</v>
      </c>
      <c r="C3797" s="2">
        <v>85</v>
      </c>
      <c r="D3797" s="2">
        <v>381225</v>
      </c>
      <c r="E3797" s="2" t="s">
        <v>38</v>
      </c>
      <c r="F3797" s="2" t="s">
        <v>7735</v>
      </c>
      <c r="G3797" s="2" t="s">
        <v>7736</v>
      </c>
      <c r="H3797" s="2">
        <v>131</v>
      </c>
      <c r="I3797" s="2">
        <v>13</v>
      </c>
      <c r="J3797" s="2" t="s">
        <v>19</v>
      </c>
      <c r="K3797" s="2" t="s">
        <v>20</v>
      </c>
      <c r="L3797" s="2">
        <v>200000</v>
      </c>
      <c r="M3797" s="2">
        <v>2004</v>
      </c>
      <c r="N3797" s="2">
        <v>7.2</v>
      </c>
    </row>
    <row r="3798" spans="1:14" x14ac:dyDescent="0.25">
      <c r="A3798" s="1" t="s">
        <v>7737</v>
      </c>
      <c r="B3798" s="1">
        <v>25</v>
      </c>
      <c r="C3798" s="1">
        <v>101</v>
      </c>
      <c r="D3798" s="1">
        <v>2428241</v>
      </c>
      <c r="E3798" s="1" t="s">
        <v>1671</v>
      </c>
      <c r="F3798" s="1" t="s">
        <v>7738</v>
      </c>
      <c r="G3798" s="1" t="s">
        <v>7739</v>
      </c>
      <c r="H3798" s="1">
        <v>2099</v>
      </c>
      <c r="I3798" s="1">
        <v>26</v>
      </c>
      <c r="J3798" s="1" t="s">
        <v>19</v>
      </c>
      <c r="K3798" s="1" t="s">
        <v>20</v>
      </c>
      <c r="L3798" s="1">
        <v>200000</v>
      </c>
      <c r="M3798" s="1">
        <v>2010</v>
      </c>
      <c r="N3798" s="1">
        <v>6.4</v>
      </c>
    </row>
    <row r="3799" spans="1:14" x14ac:dyDescent="0.25">
      <c r="A3799" s="2" t="s">
        <v>4497</v>
      </c>
      <c r="B3799" s="2">
        <v>37</v>
      </c>
      <c r="C3799" s="2">
        <v>97</v>
      </c>
      <c r="D3799" s="2">
        <v>78030</v>
      </c>
      <c r="E3799" s="2" t="s">
        <v>1671</v>
      </c>
      <c r="F3799" s="2" t="s">
        <v>2730</v>
      </c>
      <c r="G3799" s="2" t="s">
        <v>7740</v>
      </c>
      <c r="H3799" s="2">
        <v>1034</v>
      </c>
      <c r="I3799" s="2">
        <v>10</v>
      </c>
      <c r="J3799" s="2" t="s">
        <v>19</v>
      </c>
      <c r="K3799" s="2" t="s">
        <v>20</v>
      </c>
      <c r="L3799" s="2">
        <v>200000</v>
      </c>
      <c r="M3799" s="2">
        <v>2012</v>
      </c>
      <c r="N3799" s="2">
        <v>6.5</v>
      </c>
    </row>
    <row r="3800" spans="1:14" x14ac:dyDescent="0.25">
      <c r="A3800" s="2" t="s">
        <v>7741</v>
      </c>
      <c r="B3800" s="2">
        <v>12</v>
      </c>
      <c r="C3800" s="2">
        <v>103</v>
      </c>
      <c r="D3800" s="2">
        <v>174682</v>
      </c>
      <c r="E3800" s="2" t="s">
        <v>2836</v>
      </c>
      <c r="F3800" s="2" t="s">
        <v>7742</v>
      </c>
      <c r="G3800" s="2" t="s">
        <v>7743</v>
      </c>
      <c r="H3800" s="2">
        <v>460</v>
      </c>
      <c r="I3800" s="2">
        <v>14</v>
      </c>
      <c r="J3800" s="2" t="s">
        <v>19</v>
      </c>
      <c r="K3800" s="2" t="s">
        <v>20</v>
      </c>
      <c r="L3800" s="2">
        <v>200000</v>
      </c>
      <c r="M3800" s="2">
        <v>2002</v>
      </c>
      <c r="N3800" s="2">
        <v>6.9</v>
      </c>
    </row>
    <row r="3801" spans="1:14" x14ac:dyDescent="0.25">
      <c r="A3801" s="1" t="s">
        <v>7744</v>
      </c>
      <c r="B3801" s="1">
        <v>7</v>
      </c>
      <c r="C3801" s="1">
        <v>86</v>
      </c>
      <c r="D3801" s="1">
        <v>215185</v>
      </c>
      <c r="E3801" s="1" t="s">
        <v>7557</v>
      </c>
      <c r="F3801" s="1" t="s">
        <v>7745</v>
      </c>
      <c r="G3801" s="1" t="s">
        <v>7746</v>
      </c>
      <c r="H3801" s="1">
        <v>48</v>
      </c>
      <c r="I3801" s="1">
        <v>2</v>
      </c>
      <c r="J3801" s="1" t="s">
        <v>19</v>
      </c>
      <c r="K3801" s="1" t="s">
        <v>20</v>
      </c>
      <c r="L3801" s="1">
        <v>200000</v>
      </c>
      <c r="M3801" s="1">
        <v>2008</v>
      </c>
      <c r="N3801" s="1">
        <v>7.5</v>
      </c>
    </row>
    <row r="3802" spans="1:14" x14ac:dyDescent="0.25">
      <c r="A3802" s="2" t="s">
        <v>807</v>
      </c>
      <c r="B3802" s="2">
        <v>450</v>
      </c>
      <c r="C3802" s="2">
        <v>106</v>
      </c>
      <c r="D3802" s="2">
        <v>32154410</v>
      </c>
      <c r="E3802" s="2" t="s">
        <v>1100</v>
      </c>
      <c r="F3802" s="2" t="s">
        <v>260</v>
      </c>
      <c r="G3802" s="2" t="s">
        <v>3695</v>
      </c>
      <c r="H3802" s="2">
        <v>148334</v>
      </c>
      <c r="I3802" s="2">
        <v>274</v>
      </c>
      <c r="J3802" s="2" t="s">
        <v>19</v>
      </c>
      <c r="K3802" s="2" t="s">
        <v>20</v>
      </c>
      <c r="L3802" s="2">
        <v>30000000</v>
      </c>
      <c r="M3802" s="2">
        <v>2013</v>
      </c>
      <c r="N3802" s="2">
        <v>7.1</v>
      </c>
    </row>
    <row r="3803" spans="1:14" x14ac:dyDescent="0.25">
      <c r="A3803" s="2" t="s">
        <v>7747</v>
      </c>
      <c r="B3803" s="2">
        <v>11</v>
      </c>
      <c r="C3803" s="2">
        <v>106</v>
      </c>
      <c r="D3803" s="2">
        <v>1111</v>
      </c>
      <c r="E3803" s="2" t="s">
        <v>7171</v>
      </c>
      <c r="F3803" s="2" t="s">
        <v>7748</v>
      </c>
      <c r="G3803" s="2" t="s">
        <v>7749</v>
      </c>
      <c r="H3803" s="2">
        <v>771</v>
      </c>
      <c r="I3803" s="2">
        <v>10</v>
      </c>
      <c r="J3803" s="2" t="s">
        <v>19</v>
      </c>
      <c r="K3803" s="2" t="s">
        <v>20</v>
      </c>
      <c r="L3803" s="2">
        <v>200000</v>
      </c>
      <c r="M3803" s="2">
        <v>2006</v>
      </c>
      <c r="N3803" s="2">
        <v>7.7</v>
      </c>
    </row>
    <row r="3804" spans="1:14" x14ac:dyDescent="0.25">
      <c r="A3804" s="2" t="s">
        <v>7750</v>
      </c>
      <c r="B3804" s="2">
        <v>46</v>
      </c>
      <c r="C3804" s="2">
        <v>89</v>
      </c>
      <c r="D3804" s="2">
        <v>925402</v>
      </c>
      <c r="E3804" s="2" t="s">
        <v>3208</v>
      </c>
      <c r="F3804" s="2" t="s">
        <v>7751</v>
      </c>
      <c r="G3804" s="2" t="s">
        <v>7752</v>
      </c>
      <c r="H3804" s="2">
        <v>27882</v>
      </c>
      <c r="I3804" s="2">
        <v>130</v>
      </c>
      <c r="J3804" s="2" t="s">
        <v>7498</v>
      </c>
      <c r="K3804" s="2" t="s">
        <v>5428</v>
      </c>
      <c r="L3804" s="2">
        <v>180000</v>
      </c>
      <c r="M3804" s="2">
        <v>1997</v>
      </c>
      <c r="N3804" s="2">
        <v>8.5</v>
      </c>
    </row>
    <row r="3805" spans="1:14" x14ac:dyDescent="0.25">
      <c r="A3805" s="1" t="s">
        <v>7753</v>
      </c>
      <c r="B3805" s="1">
        <v>143</v>
      </c>
      <c r="C3805" s="1">
        <v>97</v>
      </c>
      <c r="D3805" s="1">
        <v>469947</v>
      </c>
      <c r="E3805" s="1" t="s">
        <v>129</v>
      </c>
      <c r="F3805" s="1" t="s">
        <v>5813</v>
      </c>
      <c r="G3805" s="1" t="s">
        <v>7754</v>
      </c>
      <c r="H3805" s="1">
        <v>19846</v>
      </c>
      <c r="I3805" s="1">
        <v>68</v>
      </c>
      <c r="J3805" s="1" t="s">
        <v>19</v>
      </c>
      <c r="K3805" s="1" t="s">
        <v>31</v>
      </c>
      <c r="L3805" s="1">
        <v>120000</v>
      </c>
      <c r="M3805" s="1">
        <v>2011</v>
      </c>
      <c r="N3805" s="1">
        <v>7.7</v>
      </c>
    </row>
    <row r="3806" spans="1:14" x14ac:dyDescent="0.25">
      <c r="A3806" s="2" t="s">
        <v>2385</v>
      </c>
      <c r="B3806" s="2">
        <v>26</v>
      </c>
      <c r="C3806" s="2">
        <v>88</v>
      </c>
      <c r="D3806" s="2">
        <v>7137502</v>
      </c>
      <c r="E3806" s="2" t="s">
        <v>877</v>
      </c>
      <c r="F3806" s="2" t="s">
        <v>897</v>
      </c>
      <c r="G3806" s="2" t="s">
        <v>7755</v>
      </c>
      <c r="H3806" s="2">
        <v>4769</v>
      </c>
      <c r="I3806" s="2">
        <v>26</v>
      </c>
      <c r="J3806" s="2" t="s">
        <v>19</v>
      </c>
      <c r="K3806" s="2" t="s">
        <v>20</v>
      </c>
      <c r="L3806" s="2">
        <v>175000</v>
      </c>
      <c r="M3806" s="2">
        <v>1986</v>
      </c>
      <c r="N3806" s="2">
        <v>6.5</v>
      </c>
    </row>
    <row r="3807" spans="1:14" x14ac:dyDescent="0.25">
      <c r="A3807" s="1" t="s">
        <v>7448</v>
      </c>
      <c r="B3807" s="1">
        <v>242</v>
      </c>
      <c r="C3807" s="1">
        <v>92</v>
      </c>
      <c r="D3807" s="1">
        <v>1316074</v>
      </c>
      <c r="E3807" s="1" t="s">
        <v>2558</v>
      </c>
      <c r="F3807" s="1" t="s">
        <v>7756</v>
      </c>
      <c r="G3807" s="1" t="s">
        <v>7757</v>
      </c>
      <c r="H3807" s="1">
        <v>71387</v>
      </c>
      <c r="I3807" s="1">
        <v>228</v>
      </c>
      <c r="J3807" s="1" t="s">
        <v>19</v>
      </c>
      <c r="K3807" s="1" t="s">
        <v>20</v>
      </c>
      <c r="L3807" s="1">
        <v>100000</v>
      </c>
      <c r="M3807" s="1">
        <v>2011</v>
      </c>
      <c r="N3807" s="1">
        <v>7</v>
      </c>
    </row>
    <row r="3808" spans="1:14" x14ac:dyDescent="0.25">
      <c r="A3808" s="1" t="s">
        <v>7758</v>
      </c>
      <c r="B3808" s="1">
        <v>38</v>
      </c>
      <c r="C3808" s="1">
        <v>97</v>
      </c>
      <c r="D3808" s="1">
        <v>15180000</v>
      </c>
      <c r="E3808" s="1" t="s">
        <v>1100</v>
      </c>
      <c r="F3808" s="1" t="s">
        <v>1634</v>
      </c>
      <c r="G3808" s="1" t="s">
        <v>7759</v>
      </c>
      <c r="H3808" s="1">
        <v>3340</v>
      </c>
      <c r="I3808" s="1">
        <v>50</v>
      </c>
      <c r="J3808" s="1" t="s">
        <v>19</v>
      </c>
      <c r="K3808" s="1" t="s">
        <v>20</v>
      </c>
      <c r="L3808" s="1">
        <v>500000</v>
      </c>
      <c r="M3808" s="1">
        <v>1971</v>
      </c>
      <c r="N3808" s="1">
        <v>5.5</v>
      </c>
    </row>
    <row r="3809" spans="1:14" x14ac:dyDescent="0.25">
      <c r="A3809" s="1" t="s">
        <v>1302</v>
      </c>
      <c r="B3809" s="1">
        <v>91</v>
      </c>
      <c r="C3809" s="1">
        <v>78</v>
      </c>
      <c r="D3809" s="1">
        <v>2882062</v>
      </c>
      <c r="E3809" s="1" t="s">
        <v>753</v>
      </c>
      <c r="F3809" s="1" t="s">
        <v>4168</v>
      </c>
      <c r="G3809" s="1" t="s">
        <v>7760</v>
      </c>
      <c r="H3809" s="1">
        <v>5178</v>
      </c>
      <c r="I3809" s="1">
        <v>101</v>
      </c>
      <c r="J3809" s="1" t="s">
        <v>19</v>
      </c>
      <c r="K3809" s="1" t="s">
        <v>20</v>
      </c>
      <c r="L3809" s="1">
        <v>150000</v>
      </c>
      <c r="M3809" s="1">
        <v>2000</v>
      </c>
      <c r="N3809" s="1">
        <v>6.3</v>
      </c>
    </row>
    <row r="3810" spans="1:14" x14ac:dyDescent="0.25">
      <c r="A3810" s="2" t="s">
        <v>6214</v>
      </c>
      <c r="B3810" s="2">
        <v>232</v>
      </c>
      <c r="C3810" s="2">
        <v>85</v>
      </c>
      <c r="D3810" s="2">
        <v>9437933</v>
      </c>
      <c r="E3810" s="2" t="s">
        <v>3462</v>
      </c>
      <c r="F3810" s="2" t="s">
        <v>7761</v>
      </c>
      <c r="G3810" s="2" t="s">
        <v>7762</v>
      </c>
      <c r="H3810" s="2">
        <v>90827</v>
      </c>
      <c r="I3810" s="2">
        <v>329</v>
      </c>
      <c r="J3810" s="2" t="s">
        <v>19</v>
      </c>
      <c r="K3810" s="2" t="s">
        <v>3523</v>
      </c>
      <c r="L3810" s="2">
        <v>180000</v>
      </c>
      <c r="M3810" s="2">
        <v>2007</v>
      </c>
      <c r="N3810" s="2">
        <v>7.9</v>
      </c>
    </row>
    <row r="3811" spans="1:14" x14ac:dyDescent="0.25">
      <c r="A3811" s="1" t="s">
        <v>7763</v>
      </c>
      <c r="B3811" s="1">
        <v>18</v>
      </c>
      <c r="C3811" s="1">
        <v>88</v>
      </c>
      <c r="D3811" s="1">
        <v>110720</v>
      </c>
      <c r="E3811" s="1" t="s">
        <v>872</v>
      </c>
      <c r="F3811" s="1" t="s">
        <v>7764</v>
      </c>
      <c r="G3811" s="1" t="s">
        <v>7765</v>
      </c>
      <c r="H3811" s="1">
        <v>524</v>
      </c>
      <c r="I3811" s="1">
        <v>22</v>
      </c>
      <c r="J3811" s="1" t="s">
        <v>19</v>
      </c>
      <c r="K3811" s="1" t="s">
        <v>20</v>
      </c>
      <c r="L3811" s="1">
        <v>1200000</v>
      </c>
      <c r="M3811" s="1">
        <v>1999</v>
      </c>
      <c r="N3811" s="1">
        <v>7.3</v>
      </c>
    </row>
    <row r="3812" spans="1:14" x14ac:dyDescent="0.25">
      <c r="A3812" s="2" t="s">
        <v>7766</v>
      </c>
      <c r="B3812" s="2">
        <v>29</v>
      </c>
      <c r="C3812" s="2">
        <v>93</v>
      </c>
      <c r="D3812" s="2">
        <v>155984</v>
      </c>
      <c r="E3812" s="2" t="s">
        <v>38</v>
      </c>
      <c r="F3812" s="2" t="s">
        <v>7767</v>
      </c>
      <c r="G3812" s="2" t="s">
        <v>7768</v>
      </c>
      <c r="H3812" s="2">
        <v>586</v>
      </c>
      <c r="I3812" s="2">
        <v>9</v>
      </c>
      <c r="J3812" s="2" t="s">
        <v>19</v>
      </c>
      <c r="K3812" s="2" t="s">
        <v>20</v>
      </c>
      <c r="L3812" s="2">
        <v>160000</v>
      </c>
      <c r="M3812" s="2">
        <v>2009</v>
      </c>
      <c r="N3812" s="2">
        <v>7.4</v>
      </c>
    </row>
    <row r="3813" spans="1:14" x14ac:dyDescent="0.25">
      <c r="A3813" s="1" t="s">
        <v>3308</v>
      </c>
      <c r="B3813" s="1">
        <v>277</v>
      </c>
      <c r="C3813" s="1">
        <v>88</v>
      </c>
      <c r="D3813" s="1">
        <v>30859000</v>
      </c>
      <c r="E3813" s="1" t="s">
        <v>2571</v>
      </c>
      <c r="F3813" s="1" t="s">
        <v>4534</v>
      </c>
      <c r="G3813" s="1" t="s">
        <v>6073</v>
      </c>
      <c r="H3813" s="1">
        <v>96411</v>
      </c>
      <c r="I3813" s="1">
        <v>826</v>
      </c>
      <c r="J3813" s="1" t="s">
        <v>19</v>
      </c>
      <c r="K3813" s="1" t="s">
        <v>20</v>
      </c>
      <c r="L3813" s="1">
        <v>83532</v>
      </c>
      <c r="M3813" s="1">
        <v>1974</v>
      </c>
      <c r="N3813" s="1">
        <v>7.5</v>
      </c>
    </row>
    <row r="3814" spans="1:14" x14ac:dyDescent="0.25">
      <c r="A3814" s="1" t="s">
        <v>7769</v>
      </c>
      <c r="B3814" s="1">
        <v>5</v>
      </c>
      <c r="C3814" s="1">
        <v>72</v>
      </c>
      <c r="D3814" s="1">
        <v>4914</v>
      </c>
      <c r="E3814" s="1" t="s">
        <v>7770</v>
      </c>
      <c r="F3814" s="1" t="s">
        <v>7771</v>
      </c>
      <c r="G3814" s="1" t="s">
        <v>7772</v>
      </c>
      <c r="H3814" s="1">
        <v>123</v>
      </c>
      <c r="I3814" s="1">
        <v>2</v>
      </c>
      <c r="J3814" s="1" t="s">
        <v>19</v>
      </c>
      <c r="K3814" s="1" t="s">
        <v>20</v>
      </c>
      <c r="L3814" s="1">
        <v>150000</v>
      </c>
      <c r="M3814" s="1">
        <v>2015</v>
      </c>
      <c r="N3814" s="1">
        <v>7</v>
      </c>
    </row>
    <row r="3815" spans="1:14" x14ac:dyDescent="0.25">
      <c r="A3815" s="1" t="s">
        <v>7773</v>
      </c>
      <c r="B3815" s="1">
        <v>18</v>
      </c>
      <c r="C3815" s="1">
        <v>80</v>
      </c>
      <c r="D3815" s="1">
        <v>5858</v>
      </c>
      <c r="E3815" s="1" t="s">
        <v>38</v>
      </c>
      <c r="F3815" s="1" t="s">
        <v>7774</v>
      </c>
      <c r="G3815" s="1" t="s">
        <v>7775</v>
      </c>
      <c r="H3815" s="1">
        <v>260</v>
      </c>
      <c r="I3815" s="1">
        <v>2</v>
      </c>
      <c r="J3815" s="1" t="s">
        <v>19</v>
      </c>
      <c r="K3815" s="1" t="s">
        <v>20</v>
      </c>
      <c r="L3815" s="1">
        <v>150000</v>
      </c>
      <c r="M3815" s="1">
        <v>2014</v>
      </c>
      <c r="N3815" s="1">
        <v>7.1</v>
      </c>
    </row>
    <row r="3816" spans="1:14" x14ac:dyDescent="0.25">
      <c r="A3816" s="2" t="s">
        <v>1843</v>
      </c>
      <c r="B3816" s="2">
        <v>40</v>
      </c>
      <c r="C3816" s="2">
        <v>91</v>
      </c>
      <c r="D3816" s="2">
        <v>6706368</v>
      </c>
      <c r="E3816" s="2" t="s">
        <v>38</v>
      </c>
      <c r="F3816" s="2" t="s">
        <v>1843</v>
      </c>
      <c r="G3816" s="2" t="s">
        <v>7776</v>
      </c>
      <c r="H3816" s="2">
        <v>22800</v>
      </c>
      <c r="I3816" s="2">
        <v>133</v>
      </c>
      <c r="J3816" s="2" t="s">
        <v>19</v>
      </c>
      <c r="K3816" s="2" t="s">
        <v>20</v>
      </c>
      <c r="L3816" s="2">
        <v>160000</v>
      </c>
      <c r="M3816" s="2">
        <v>1989</v>
      </c>
      <c r="N3816" s="2">
        <v>7.5</v>
      </c>
    </row>
    <row r="3817" spans="1:14" x14ac:dyDescent="0.25">
      <c r="A3817" s="2" t="s">
        <v>7777</v>
      </c>
      <c r="B3817" s="2">
        <v>171</v>
      </c>
      <c r="C3817" s="2">
        <v>90</v>
      </c>
      <c r="D3817" s="2">
        <v>1573712</v>
      </c>
      <c r="E3817" s="2" t="s">
        <v>1289</v>
      </c>
      <c r="F3817" s="2" t="s">
        <v>4470</v>
      </c>
      <c r="G3817" s="2" t="s">
        <v>7778</v>
      </c>
      <c r="H3817" s="2">
        <v>21618</v>
      </c>
      <c r="I3817" s="2">
        <v>62</v>
      </c>
      <c r="J3817" s="2" t="s">
        <v>19</v>
      </c>
      <c r="K3817" s="2" t="s">
        <v>20</v>
      </c>
      <c r="L3817" s="2">
        <v>125000</v>
      </c>
      <c r="M3817" s="2">
        <v>2011</v>
      </c>
      <c r="N3817" s="2">
        <v>6.7</v>
      </c>
    </row>
    <row r="3818" spans="1:14" x14ac:dyDescent="0.25">
      <c r="A3818" s="2" t="s">
        <v>6745</v>
      </c>
      <c r="B3818" s="2">
        <v>31</v>
      </c>
      <c r="C3818" s="2">
        <v>111</v>
      </c>
      <c r="D3818" s="2">
        <v>10174663</v>
      </c>
      <c r="E3818" s="2" t="s">
        <v>1839</v>
      </c>
      <c r="F3818" s="2" t="s">
        <v>6745</v>
      </c>
      <c r="G3818" s="2" t="s">
        <v>7779</v>
      </c>
      <c r="H3818" s="2">
        <v>12399</v>
      </c>
      <c r="I3818" s="2">
        <v>382</v>
      </c>
      <c r="J3818" s="2" t="s">
        <v>19</v>
      </c>
      <c r="K3818" s="2" t="s">
        <v>20</v>
      </c>
      <c r="L3818" s="2">
        <v>100000</v>
      </c>
      <c r="M3818" s="2">
        <v>2006</v>
      </c>
      <c r="N3818" s="2">
        <v>6.7</v>
      </c>
    </row>
    <row r="3819" spans="1:14" x14ac:dyDescent="0.25">
      <c r="A3819" s="1" t="s">
        <v>7780</v>
      </c>
      <c r="B3819" s="1">
        <v>159</v>
      </c>
      <c r="C3819" s="1">
        <v>81</v>
      </c>
      <c r="D3819" s="1">
        <v>22757819</v>
      </c>
      <c r="E3819" s="1" t="s">
        <v>2571</v>
      </c>
      <c r="F3819" s="1" t="s">
        <v>7781</v>
      </c>
      <c r="G3819" s="1" t="s">
        <v>7782</v>
      </c>
      <c r="H3819" s="1">
        <v>13521</v>
      </c>
      <c r="I3819" s="1">
        <v>150</v>
      </c>
      <c r="J3819" s="1" t="s">
        <v>19</v>
      </c>
      <c r="K3819" s="1" t="s">
        <v>20</v>
      </c>
      <c r="L3819" s="1">
        <v>100000</v>
      </c>
      <c r="M3819" s="1">
        <v>2015</v>
      </c>
      <c r="N3819" s="1">
        <v>4.2</v>
      </c>
    </row>
    <row r="3820" spans="1:14" x14ac:dyDescent="0.25">
      <c r="A3820" s="2" t="s">
        <v>6919</v>
      </c>
      <c r="B3820" s="2">
        <v>21</v>
      </c>
      <c r="C3820" s="2">
        <v>81</v>
      </c>
      <c r="D3820" s="2">
        <v>5228617</v>
      </c>
      <c r="E3820" s="2" t="s">
        <v>872</v>
      </c>
      <c r="F3820" s="2" t="s">
        <v>6919</v>
      </c>
      <c r="G3820" s="2" t="s">
        <v>7783</v>
      </c>
      <c r="H3820" s="2">
        <v>2770</v>
      </c>
      <c r="I3820" s="2">
        <v>32</v>
      </c>
      <c r="J3820" s="2" t="s">
        <v>19</v>
      </c>
      <c r="K3820" s="2" t="s">
        <v>20</v>
      </c>
      <c r="L3820" s="2">
        <v>100000</v>
      </c>
      <c r="M3820" s="2">
        <v>1987</v>
      </c>
      <c r="N3820" s="2">
        <v>7</v>
      </c>
    </row>
    <row r="3821" spans="1:14" x14ac:dyDescent="0.25">
      <c r="A3821" s="1" t="s">
        <v>7784</v>
      </c>
      <c r="B3821" s="1">
        <v>88</v>
      </c>
      <c r="C3821" s="1">
        <v>90</v>
      </c>
      <c r="D3821" s="1">
        <v>110536</v>
      </c>
      <c r="E3821" s="1" t="s">
        <v>5126</v>
      </c>
      <c r="F3821" s="1" t="s">
        <v>7785</v>
      </c>
      <c r="G3821" s="1" t="s">
        <v>7786</v>
      </c>
      <c r="H3821" s="1">
        <v>4117</v>
      </c>
      <c r="I3821" s="1">
        <v>118</v>
      </c>
      <c r="J3821" s="1" t="s">
        <v>19</v>
      </c>
      <c r="K3821" s="1" t="s">
        <v>20</v>
      </c>
      <c r="L3821" s="1">
        <v>40000</v>
      </c>
      <c r="M3821" s="1">
        <v>2001</v>
      </c>
      <c r="N3821" s="1">
        <v>7</v>
      </c>
    </row>
    <row r="3822" spans="1:14" x14ac:dyDescent="0.25">
      <c r="A3822" s="1" t="s">
        <v>7787</v>
      </c>
      <c r="B3822" s="1">
        <v>193</v>
      </c>
      <c r="C3822" s="1">
        <v>88</v>
      </c>
      <c r="D3822" s="1">
        <v>59379</v>
      </c>
      <c r="E3822" s="1" t="s">
        <v>7788</v>
      </c>
      <c r="F3822" s="1" t="s">
        <v>5456</v>
      </c>
      <c r="G3822" s="1" t="s">
        <v>7789</v>
      </c>
      <c r="H3822" s="1">
        <v>12796</v>
      </c>
      <c r="I3822" s="1">
        <v>52</v>
      </c>
      <c r="J3822" s="1" t="s">
        <v>19</v>
      </c>
      <c r="K3822" s="1" t="s">
        <v>20</v>
      </c>
      <c r="L3822" s="1">
        <v>200000</v>
      </c>
      <c r="M3822" s="1">
        <v>2013</v>
      </c>
      <c r="N3822" s="1">
        <v>6.8</v>
      </c>
    </row>
    <row r="3823" spans="1:14" x14ac:dyDescent="0.25">
      <c r="A3823" s="2" t="s">
        <v>5191</v>
      </c>
      <c r="B3823" s="2">
        <v>241</v>
      </c>
      <c r="C3823" s="2">
        <v>114</v>
      </c>
      <c r="D3823" s="2">
        <v>32721635</v>
      </c>
      <c r="E3823" s="2" t="s">
        <v>3067</v>
      </c>
      <c r="F3823" s="2" t="s">
        <v>561</v>
      </c>
      <c r="G3823" s="2" t="s">
        <v>5192</v>
      </c>
      <c r="H3823" s="2">
        <v>67824</v>
      </c>
      <c r="I3823" s="2">
        <v>279</v>
      </c>
      <c r="J3823" s="2" t="s">
        <v>19</v>
      </c>
      <c r="K3823" s="2" t="s">
        <v>20</v>
      </c>
      <c r="L3823" s="2">
        <v>15000000</v>
      </c>
      <c r="M3823" s="2">
        <v>2009</v>
      </c>
      <c r="N3823" s="2">
        <v>6.6</v>
      </c>
    </row>
    <row r="3824" spans="1:14" x14ac:dyDescent="0.25">
      <c r="A3824" s="2" t="s">
        <v>650</v>
      </c>
      <c r="B3824" s="2">
        <v>138</v>
      </c>
      <c r="C3824" s="2">
        <v>84</v>
      </c>
      <c r="D3824" s="2">
        <v>3216970</v>
      </c>
      <c r="E3824" s="2" t="s">
        <v>1001</v>
      </c>
      <c r="F3824" s="2" t="s">
        <v>951</v>
      </c>
      <c r="G3824" s="2" t="s">
        <v>7790</v>
      </c>
      <c r="H3824" s="2">
        <v>142619</v>
      </c>
      <c r="I3824" s="2">
        <v>586</v>
      </c>
      <c r="J3824" s="2" t="s">
        <v>19</v>
      </c>
      <c r="K3824" s="2" t="s">
        <v>20</v>
      </c>
      <c r="L3824" s="2">
        <v>60000</v>
      </c>
      <c r="M3824" s="2">
        <v>1998</v>
      </c>
      <c r="N3824" s="2">
        <v>7.5</v>
      </c>
    </row>
    <row r="3825" spans="1:14" x14ac:dyDescent="0.25">
      <c r="A3825" s="2" t="s">
        <v>7791</v>
      </c>
      <c r="B3825" s="2">
        <v>32</v>
      </c>
      <c r="C3825" s="2">
        <v>87</v>
      </c>
      <c r="D3825" s="2">
        <v>536767</v>
      </c>
      <c r="E3825" s="2" t="s">
        <v>3236</v>
      </c>
      <c r="F3825" s="2" t="s">
        <v>905</v>
      </c>
      <c r="G3825" s="2" t="s">
        <v>7792</v>
      </c>
      <c r="H3825" s="2">
        <v>1622</v>
      </c>
      <c r="I3825" s="2">
        <v>83</v>
      </c>
      <c r="J3825" s="2" t="s">
        <v>19</v>
      </c>
      <c r="K3825" s="2" t="s">
        <v>20</v>
      </c>
      <c r="L3825" s="2">
        <v>60000</v>
      </c>
      <c r="M3825" s="2">
        <v>1998</v>
      </c>
      <c r="N3825" s="2">
        <v>5.3</v>
      </c>
    </row>
    <row r="3826" spans="1:14" x14ac:dyDescent="0.25">
      <c r="A3826" s="2" t="s">
        <v>5913</v>
      </c>
      <c r="B3826" s="2">
        <v>193</v>
      </c>
      <c r="C3826" s="2">
        <v>100</v>
      </c>
      <c r="D3826" s="2">
        <v>11529368</v>
      </c>
      <c r="E3826" s="2" t="s">
        <v>7793</v>
      </c>
      <c r="F3826" s="2" t="s">
        <v>7794</v>
      </c>
      <c r="G3826" s="2" t="s">
        <v>7795</v>
      </c>
      <c r="H3826" s="2">
        <v>85028</v>
      </c>
      <c r="I3826" s="2">
        <v>404</v>
      </c>
      <c r="J3826" s="2" t="s">
        <v>19</v>
      </c>
      <c r="K3826" s="2" t="s">
        <v>20</v>
      </c>
      <c r="L3826" s="2">
        <v>65000</v>
      </c>
      <c r="M3826" s="2">
        <v>2004</v>
      </c>
      <c r="N3826" s="2">
        <v>7.3</v>
      </c>
    </row>
    <row r="3827" spans="1:14" x14ac:dyDescent="0.25">
      <c r="A3827" s="1" t="s">
        <v>7796</v>
      </c>
      <c r="B3827" s="1">
        <v>66</v>
      </c>
      <c r="C3827" s="1">
        <v>82</v>
      </c>
      <c r="D3827" s="1">
        <v>40557</v>
      </c>
      <c r="E3827" s="1" t="s">
        <v>872</v>
      </c>
      <c r="F3827" s="1" t="s">
        <v>226</v>
      </c>
      <c r="G3827" s="1" t="s">
        <v>7797</v>
      </c>
      <c r="H3827" s="1">
        <v>1389</v>
      </c>
      <c r="I3827" s="1">
        <v>22</v>
      </c>
      <c r="J3827" s="1" t="s">
        <v>19</v>
      </c>
      <c r="K3827" s="1" t="s">
        <v>20</v>
      </c>
      <c r="L3827" s="1">
        <v>60000</v>
      </c>
      <c r="M3827" s="1">
        <v>2011</v>
      </c>
      <c r="N3827" s="1">
        <v>5.6</v>
      </c>
    </row>
    <row r="3828" spans="1:14" x14ac:dyDescent="0.25">
      <c r="A3828" s="2" t="s">
        <v>7603</v>
      </c>
      <c r="B3828" s="2">
        <v>65</v>
      </c>
      <c r="C3828" s="2">
        <v>82</v>
      </c>
      <c r="D3828" s="2">
        <v>30084</v>
      </c>
      <c r="E3828" s="2" t="s">
        <v>1289</v>
      </c>
      <c r="F3828" s="2" t="s">
        <v>1256</v>
      </c>
      <c r="G3828" s="2" t="s">
        <v>7798</v>
      </c>
      <c r="H3828" s="2">
        <v>5507</v>
      </c>
      <c r="I3828" s="2">
        <v>23</v>
      </c>
      <c r="J3828" s="2" t="s">
        <v>19</v>
      </c>
      <c r="K3828" s="2" t="s">
        <v>20</v>
      </c>
      <c r="L3828" s="2">
        <v>70000</v>
      </c>
      <c r="M3828" s="2">
        <v>2014</v>
      </c>
      <c r="N3828" s="2">
        <v>5.6</v>
      </c>
    </row>
    <row r="3829" spans="1:14" x14ac:dyDescent="0.25">
      <c r="A3829" s="1" t="s">
        <v>6859</v>
      </c>
      <c r="B3829" s="1">
        <v>36</v>
      </c>
      <c r="C3829" s="1">
        <v>98</v>
      </c>
      <c r="D3829" s="1">
        <v>10246600</v>
      </c>
      <c r="E3829" s="1" t="s">
        <v>753</v>
      </c>
      <c r="F3829" s="1" t="s">
        <v>7799</v>
      </c>
      <c r="G3829" s="1" t="s">
        <v>7800</v>
      </c>
      <c r="H3829" s="1">
        <v>6375</v>
      </c>
      <c r="I3829" s="1">
        <v>36</v>
      </c>
      <c r="J3829" s="1" t="s">
        <v>19</v>
      </c>
      <c r="K3829" s="1" t="s">
        <v>20</v>
      </c>
      <c r="L3829" s="1">
        <v>25000</v>
      </c>
      <c r="M3829" s="1">
        <v>1995</v>
      </c>
      <c r="N3829" s="1">
        <v>6.6</v>
      </c>
    </row>
    <row r="3830" spans="1:14" x14ac:dyDescent="0.25">
      <c r="A3830" s="2" t="s">
        <v>7473</v>
      </c>
      <c r="B3830" s="2">
        <v>113</v>
      </c>
      <c r="C3830" s="2">
        <v>98</v>
      </c>
      <c r="D3830" s="2">
        <v>389804</v>
      </c>
      <c r="E3830" s="2" t="s">
        <v>753</v>
      </c>
      <c r="F3830" s="2" t="s">
        <v>7473</v>
      </c>
      <c r="G3830" s="2" t="s">
        <v>7801</v>
      </c>
      <c r="H3830" s="2">
        <v>11816</v>
      </c>
      <c r="I3830" s="2">
        <v>35</v>
      </c>
      <c r="J3830" s="2" t="s">
        <v>19</v>
      </c>
      <c r="K3830" s="2" t="s">
        <v>20</v>
      </c>
      <c r="L3830" s="2">
        <v>65000</v>
      </c>
      <c r="M3830" s="2">
        <v>2010</v>
      </c>
      <c r="N3830" s="2">
        <v>6.3</v>
      </c>
    </row>
    <row r="3831" spans="1:14" x14ac:dyDescent="0.25">
      <c r="A3831" s="2" t="s">
        <v>2522</v>
      </c>
      <c r="B3831" s="2">
        <v>75</v>
      </c>
      <c r="C3831" s="2">
        <v>90</v>
      </c>
      <c r="D3831" s="2">
        <v>241816</v>
      </c>
      <c r="E3831" s="2" t="s">
        <v>1671</v>
      </c>
      <c r="F3831" s="2" t="s">
        <v>4832</v>
      </c>
      <c r="G3831" s="2" t="s">
        <v>7802</v>
      </c>
      <c r="H3831" s="2">
        <v>6246</v>
      </c>
      <c r="I3831" s="2">
        <v>76</v>
      </c>
      <c r="J3831" s="2" t="s">
        <v>19</v>
      </c>
      <c r="K3831" s="2" t="s">
        <v>20</v>
      </c>
      <c r="L3831" s="2">
        <v>42000</v>
      </c>
      <c r="M3831" s="2">
        <v>2000</v>
      </c>
      <c r="N3831" s="2">
        <v>7.5</v>
      </c>
    </row>
    <row r="3832" spans="1:14" x14ac:dyDescent="0.25">
      <c r="A3832" s="1" t="s">
        <v>7803</v>
      </c>
      <c r="B3832" s="1">
        <v>21</v>
      </c>
      <c r="C3832" s="1">
        <v>90</v>
      </c>
      <c r="D3832" s="1">
        <v>277233</v>
      </c>
      <c r="E3832" s="1" t="s">
        <v>877</v>
      </c>
      <c r="F3832" s="1" t="s">
        <v>7229</v>
      </c>
      <c r="G3832" s="1" t="s">
        <v>7804</v>
      </c>
      <c r="H3832" s="1">
        <v>2631</v>
      </c>
      <c r="I3832" s="1">
        <v>26</v>
      </c>
      <c r="J3832" s="1" t="s">
        <v>19</v>
      </c>
      <c r="K3832" s="1" t="s">
        <v>20</v>
      </c>
      <c r="L3832" s="1">
        <v>40000</v>
      </c>
      <c r="M3832" s="1">
        <v>1999</v>
      </c>
      <c r="N3832" s="1">
        <v>7.6</v>
      </c>
    </row>
    <row r="3833" spans="1:14" x14ac:dyDescent="0.25">
      <c r="A3833" s="1" t="s">
        <v>7805</v>
      </c>
      <c r="B3833" s="1">
        <v>3</v>
      </c>
      <c r="C3833" s="1">
        <v>78</v>
      </c>
      <c r="D3833" s="1">
        <v>243768</v>
      </c>
      <c r="E3833" s="1" t="s">
        <v>5907</v>
      </c>
      <c r="F3833" s="1" t="s">
        <v>7806</v>
      </c>
      <c r="G3833" s="1" t="s">
        <v>7807</v>
      </c>
      <c r="H3833" s="1">
        <v>143</v>
      </c>
      <c r="I3833" s="1">
        <v>9</v>
      </c>
      <c r="J3833" s="1" t="s">
        <v>19</v>
      </c>
      <c r="K3833" s="1" t="s">
        <v>20</v>
      </c>
      <c r="L3833" s="1">
        <v>30000</v>
      </c>
      <c r="M3833" s="1">
        <v>2007</v>
      </c>
      <c r="N3833" s="1">
        <v>4.0999999999999996</v>
      </c>
    </row>
    <row r="3834" spans="1:14" x14ac:dyDescent="0.25">
      <c r="A3834" s="1" t="s">
        <v>3203</v>
      </c>
      <c r="B3834" s="1">
        <v>136</v>
      </c>
      <c r="C3834" s="1">
        <v>102</v>
      </c>
      <c r="D3834" s="1">
        <v>3151130</v>
      </c>
      <c r="E3834" s="1" t="s">
        <v>872</v>
      </c>
      <c r="F3834" s="1" t="s">
        <v>4373</v>
      </c>
      <c r="G3834" s="1" t="s">
        <v>7808</v>
      </c>
      <c r="H3834" s="1">
        <v>181749</v>
      </c>
      <c r="I3834" s="1">
        <v>615</v>
      </c>
      <c r="J3834" s="1" t="s">
        <v>19</v>
      </c>
      <c r="K3834" s="1" t="s">
        <v>20</v>
      </c>
      <c r="L3834" s="1">
        <v>230000</v>
      </c>
      <c r="M3834" s="1">
        <v>1994</v>
      </c>
      <c r="N3834" s="1">
        <v>7.8</v>
      </c>
    </row>
    <row r="3835" spans="1:14" x14ac:dyDescent="0.25">
      <c r="A3835" s="2" t="s">
        <v>7809</v>
      </c>
      <c r="B3835" s="2">
        <v>8</v>
      </c>
      <c r="C3835" s="2">
        <v>65</v>
      </c>
      <c r="D3835" s="2">
        <v>8231</v>
      </c>
      <c r="E3835" s="2" t="s">
        <v>2489</v>
      </c>
      <c r="F3835" s="2" t="s">
        <v>7810</v>
      </c>
      <c r="G3835" s="2" t="s">
        <v>7811</v>
      </c>
      <c r="H3835" s="2">
        <v>803</v>
      </c>
      <c r="I3835" s="2">
        <v>16</v>
      </c>
      <c r="J3835" s="2" t="s">
        <v>19</v>
      </c>
      <c r="K3835" s="2" t="s">
        <v>20</v>
      </c>
      <c r="L3835" s="2">
        <v>27000</v>
      </c>
      <c r="M3835" s="2">
        <v>1971</v>
      </c>
      <c r="N3835" s="2">
        <v>6.7</v>
      </c>
    </row>
    <row r="3836" spans="1:14" x14ac:dyDescent="0.25">
      <c r="A3836" s="2" t="s">
        <v>4264</v>
      </c>
      <c r="B3836" s="2">
        <v>80</v>
      </c>
      <c r="C3836" s="2">
        <v>97</v>
      </c>
      <c r="D3836" s="2">
        <v>2856622</v>
      </c>
      <c r="E3836" s="2" t="s">
        <v>1289</v>
      </c>
      <c r="F3836" s="2" t="s">
        <v>7812</v>
      </c>
      <c r="G3836" s="2" t="s">
        <v>7813</v>
      </c>
      <c r="H3836" s="2">
        <v>11550</v>
      </c>
      <c r="I3836" s="2">
        <v>197</v>
      </c>
      <c r="J3836" s="2" t="s">
        <v>19</v>
      </c>
      <c r="K3836" s="2" t="s">
        <v>162</v>
      </c>
      <c r="L3836" s="2">
        <v>25000</v>
      </c>
      <c r="M3836" s="2">
        <v>1997</v>
      </c>
      <c r="N3836" s="2">
        <v>7.3</v>
      </c>
    </row>
    <row r="3837" spans="1:14" x14ac:dyDescent="0.25">
      <c r="A3837" s="1" t="s">
        <v>294</v>
      </c>
      <c r="B3837" s="1">
        <v>233</v>
      </c>
      <c r="C3837" s="1">
        <v>109</v>
      </c>
      <c r="D3837" s="1">
        <v>10499968</v>
      </c>
      <c r="E3837" s="1" t="s">
        <v>268</v>
      </c>
      <c r="F3837" s="1" t="s">
        <v>209</v>
      </c>
      <c r="G3837" s="1" t="s">
        <v>3405</v>
      </c>
      <c r="H3837" s="1">
        <v>47502</v>
      </c>
      <c r="I3837" s="1">
        <v>212</v>
      </c>
      <c r="J3837" s="1" t="s">
        <v>19</v>
      </c>
      <c r="K3837" s="1" t="s">
        <v>20</v>
      </c>
      <c r="L3837" s="1">
        <v>35000000</v>
      </c>
      <c r="M3837" s="1">
        <v>2014</v>
      </c>
      <c r="N3837" s="1">
        <v>5.7</v>
      </c>
    </row>
    <row r="3838" spans="1:14" x14ac:dyDescent="0.25">
      <c r="A3838" s="2" t="s">
        <v>3937</v>
      </c>
      <c r="B3838" s="2">
        <v>61</v>
      </c>
      <c r="C3838" s="2">
        <v>100</v>
      </c>
      <c r="D3838" s="2">
        <v>1227508</v>
      </c>
      <c r="E3838" s="2" t="s">
        <v>1289</v>
      </c>
      <c r="F3838" s="2" t="s">
        <v>7814</v>
      </c>
      <c r="G3838" s="2" t="s">
        <v>7815</v>
      </c>
      <c r="H3838" s="2">
        <v>15103</v>
      </c>
      <c r="I3838" s="2">
        <v>80</v>
      </c>
      <c r="J3838" s="2" t="s">
        <v>19</v>
      </c>
      <c r="K3838" s="2" t="s">
        <v>20</v>
      </c>
      <c r="L3838" s="2">
        <v>23000</v>
      </c>
      <c r="M3838" s="2">
        <v>1991</v>
      </c>
      <c r="N3838" s="2">
        <v>7.1</v>
      </c>
    </row>
    <row r="3839" spans="1:14" x14ac:dyDescent="0.25">
      <c r="A3839" s="2" t="s">
        <v>5969</v>
      </c>
      <c r="B3839" s="2">
        <v>51</v>
      </c>
      <c r="C3839" s="2">
        <v>85</v>
      </c>
      <c r="D3839" s="2">
        <v>192467</v>
      </c>
      <c r="E3839" s="2" t="s">
        <v>753</v>
      </c>
      <c r="F3839" s="2" t="s">
        <v>4470</v>
      </c>
      <c r="G3839" s="2" t="s">
        <v>7816</v>
      </c>
      <c r="H3839" s="2">
        <v>4067</v>
      </c>
      <c r="I3839" s="2">
        <v>71</v>
      </c>
      <c r="J3839" s="2" t="s">
        <v>19</v>
      </c>
      <c r="K3839" s="2" t="s">
        <v>20</v>
      </c>
      <c r="L3839" s="2">
        <v>15000</v>
      </c>
      <c r="M3839" s="2">
        <v>2005</v>
      </c>
      <c r="N3839" s="2">
        <v>6.6</v>
      </c>
    </row>
    <row r="3840" spans="1:14" x14ac:dyDescent="0.25">
      <c r="A3840" s="2" t="s">
        <v>7817</v>
      </c>
      <c r="B3840" s="2">
        <v>22</v>
      </c>
      <c r="C3840" s="2">
        <v>88</v>
      </c>
      <c r="D3840" s="2">
        <v>76382</v>
      </c>
      <c r="E3840" s="2" t="s">
        <v>7054</v>
      </c>
      <c r="F3840" s="2" t="s">
        <v>7818</v>
      </c>
      <c r="G3840" s="2" t="s">
        <v>7819</v>
      </c>
      <c r="H3840" s="2">
        <v>1194</v>
      </c>
      <c r="I3840" s="2">
        <v>8</v>
      </c>
      <c r="J3840" s="2" t="s">
        <v>19</v>
      </c>
      <c r="K3840" s="2" t="s">
        <v>20</v>
      </c>
      <c r="L3840" s="2">
        <v>15000</v>
      </c>
      <c r="M3840" s="2">
        <v>2009</v>
      </c>
      <c r="N3840" s="2">
        <v>6.2</v>
      </c>
    </row>
    <row r="3841" spans="1:14" x14ac:dyDescent="0.25">
      <c r="A3841" s="2" t="s">
        <v>5508</v>
      </c>
      <c r="B3841" s="2">
        <v>73</v>
      </c>
      <c r="C3841" s="2">
        <v>108</v>
      </c>
      <c r="D3841" s="2">
        <v>180483</v>
      </c>
      <c r="E3841" s="2" t="s">
        <v>7820</v>
      </c>
      <c r="F3841" s="2" t="s">
        <v>7821</v>
      </c>
      <c r="G3841" s="2" t="s">
        <v>7822</v>
      </c>
      <c r="H3841" s="2">
        <v>16792</v>
      </c>
      <c r="I3841" s="2">
        <v>183</v>
      </c>
      <c r="J3841" s="2" t="s">
        <v>19</v>
      </c>
      <c r="K3841" s="2" t="s">
        <v>20</v>
      </c>
      <c r="L3841" s="2">
        <v>10000</v>
      </c>
      <c r="M3841" s="2">
        <v>1972</v>
      </c>
      <c r="N3841" s="2">
        <v>6.1</v>
      </c>
    </row>
    <row r="3842" spans="1:14" x14ac:dyDescent="0.25">
      <c r="A3842" s="1" t="s">
        <v>5522</v>
      </c>
      <c r="B3842" s="1">
        <v>81</v>
      </c>
      <c r="C3842" s="1">
        <v>110</v>
      </c>
      <c r="D3842" s="1">
        <v>136007</v>
      </c>
      <c r="E3842" s="1" t="s">
        <v>3462</v>
      </c>
      <c r="F3842" s="1" t="s">
        <v>2823</v>
      </c>
      <c r="G3842" s="1" t="s">
        <v>7823</v>
      </c>
      <c r="H3842" s="1">
        <v>3924</v>
      </c>
      <c r="I3842" s="1">
        <v>39</v>
      </c>
      <c r="J3842" s="1" t="s">
        <v>773</v>
      </c>
      <c r="K3842" s="1" t="s">
        <v>774</v>
      </c>
      <c r="L3842" s="1">
        <v>4500</v>
      </c>
      <c r="M3842" s="1">
        <v>2004</v>
      </c>
      <c r="N3842" s="1">
        <v>6.9</v>
      </c>
    </row>
    <row r="3843" spans="1:14" x14ac:dyDescent="0.25">
      <c r="A3843" s="2" t="s">
        <v>7824</v>
      </c>
      <c r="B3843" s="2">
        <v>64</v>
      </c>
      <c r="C3843" s="2">
        <v>90</v>
      </c>
      <c r="D3843" s="2">
        <v>673780</v>
      </c>
      <c r="E3843" s="2" t="s">
        <v>1671</v>
      </c>
      <c r="F3843" s="2" t="s">
        <v>7825</v>
      </c>
      <c r="G3843" s="2" t="s">
        <v>7826</v>
      </c>
      <c r="H3843" s="2">
        <v>4555</v>
      </c>
      <c r="I3843" s="2">
        <v>26</v>
      </c>
      <c r="J3843" s="2" t="s">
        <v>7498</v>
      </c>
      <c r="K3843" s="2" t="s">
        <v>5428</v>
      </c>
      <c r="L3843" s="2">
        <v>10000</v>
      </c>
      <c r="M3843" s="2">
        <v>2000</v>
      </c>
      <c r="N3843" s="2">
        <v>7.5</v>
      </c>
    </row>
    <row r="3844" spans="1:14" x14ac:dyDescent="0.25">
      <c r="A3844" s="2" t="s">
        <v>7827</v>
      </c>
      <c r="B3844" s="2">
        <v>78</v>
      </c>
      <c r="C3844" s="2">
        <v>111</v>
      </c>
      <c r="D3844" s="2">
        <v>94596</v>
      </c>
      <c r="E3844" s="2" t="s">
        <v>2283</v>
      </c>
      <c r="F3844" s="2" t="s">
        <v>7828</v>
      </c>
      <c r="G3844" s="2" t="s">
        <v>7829</v>
      </c>
      <c r="H3844" s="2">
        <v>6318</v>
      </c>
      <c r="I3844" s="2">
        <v>50</v>
      </c>
      <c r="J3844" s="2" t="s">
        <v>378</v>
      </c>
      <c r="K3844" s="2" t="s">
        <v>379</v>
      </c>
      <c r="L3844" s="2">
        <v>1000000</v>
      </c>
      <c r="M3844" s="2">
        <v>1997</v>
      </c>
      <c r="N3844" s="2">
        <v>7.4</v>
      </c>
    </row>
    <row r="3845" spans="1:14" x14ac:dyDescent="0.25">
      <c r="A3845" s="2" t="s">
        <v>7830</v>
      </c>
      <c r="B3845" s="2">
        <v>143</v>
      </c>
      <c r="C3845" s="2">
        <v>77</v>
      </c>
      <c r="D3845" s="2">
        <v>424760</v>
      </c>
      <c r="E3845" s="2" t="s">
        <v>1355</v>
      </c>
      <c r="F3845" s="2" t="s">
        <v>7830</v>
      </c>
      <c r="G3845" s="2" t="s">
        <v>7831</v>
      </c>
      <c r="H3845" s="2">
        <v>72639</v>
      </c>
      <c r="I3845" s="2">
        <v>371</v>
      </c>
      <c r="J3845" s="2" t="s">
        <v>19</v>
      </c>
      <c r="K3845" s="2" t="s">
        <v>20</v>
      </c>
      <c r="L3845" s="2">
        <v>7000</v>
      </c>
      <c r="M3845" s="2">
        <v>2004</v>
      </c>
      <c r="N3845" s="2">
        <v>7</v>
      </c>
    </row>
    <row r="3846" spans="1:14" x14ac:dyDescent="0.25">
      <c r="A3846" s="1" t="s">
        <v>7832</v>
      </c>
      <c r="B3846" s="1">
        <v>35</v>
      </c>
      <c r="C3846" s="1">
        <v>80</v>
      </c>
      <c r="D3846" s="1">
        <v>70071</v>
      </c>
      <c r="E3846" s="1" t="s">
        <v>4367</v>
      </c>
      <c r="F3846" s="1" t="s">
        <v>7833</v>
      </c>
      <c r="G3846" s="1" t="s">
        <v>7834</v>
      </c>
      <c r="H3846" s="1">
        <v>589</v>
      </c>
      <c r="I3846" s="1">
        <v>35</v>
      </c>
      <c r="J3846" s="1" t="s">
        <v>19</v>
      </c>
      <c r="K3846" s="1" t="s">
        <v>7835</v>
      </c>
      <c r="L3846" s="1">
        <v>7000</v>
      </c>
      <c r="M3846" s="1">
        <v>2005</v>
      </c>
      <c r="N3846" s="1">
        <v>6.3</v>
      </c>
    </row>
    <row r="3847" spans="1:14" x14ac:dyDescent="0.25">
      <c r="A3847" s="2" t="s">
        <v>2309</v>
      </c>
      <c r="B3847" s="2">
        <v>56</v>
      </c>
      <c r="C3847" s="2">
        <v>81</v>
      </c>
      <c r="D3847" s="2">
        <v>2040920</v>
      </c>
      <c r="E3847" s="2" t="s">
        <v>2668</v>
      </c>
      <c r="F3847" s="2" t="s">
        <v>7836</v>
      </c>
      <c r="G3847" s="2" t="s">
        <v>7837</v>
      </c>
      <c r="H3847" s="2">
        <v>52055</v>
      </c>
      <c r="I3847" s="2">
        <v>130</v>
      </c>
      <c r="J3847" s="2" t="s">
        <v>1391</v>
      </c>
      <c r="K3847" s="2" t="s">
        <v>20</v>
      </c>
      <c r="L3847" s="2">
        <v>7000</v>
      </c>
      <c r="M3847" s="2">
        <v>1992</v>
      </c>
      <c r="N3847" s="2">
        <v>6.9</v>
      </c>
    </row>
    <row r="3848" spans="1:14" x14ac:dyDescent="0.25">
      <c r="A3848" s="2" t="s">
        <v>6859</v>
      </c>
      <c r="B3848" s="2">
        <v>14</v>
      </c>
      <c r="C3848" s="2">
        <v>95</v>
      </c>
      <c r="D3848" s="2">
        <v>4584</v>
      </c>
      <c r="E3848" s="2" t="s">
        <v>1289</v>
      </c>
      <c r="F3848" s="2" t="s">
        <v>7838</v>
      </c>
      <c r="G3848" s="2" t="s">
        <v>7839</v>
      </c>
      <c r="H3848" s="2">
        <v>1338</v>
      </c>
      <c r="I3848" s="2">
        <v>14</v>
      </c>
      <c r="J3848" s="2" t="s">
        <v>19</v>
      </c>
      <c r="K3848" s="2" t="s">
        <v>20</v>
      </c>
      <c r="L3848" s="2">
        <v>9000</v>
      </c>
      <c r="M3848" s="2">
        <v>2011</v>
      </c>
      <c r="N3848" s="2">
        <v>6.4</v>
      </c>
    </row>
    <row r="3849" spans="1:14" x14ac:dyDescent="0.25">
      <c r="A3849" s="1" t="s">
        <v>7124</v>
      </c>
      <c r="B3849" s="1">
        <v>43</v>
      </c>
      <c r="C3849" s="1">
        <v>90</v>
      </c>
      <c r="D3849" s="1">
        <v>85222</v>
      </c>
      <c r="E3849" s="1" t="s">
        <v>38</v>
      </c>
      <c r="F3849" s="1" t="s">
        <v>7840</v>
      </c>
      <c r="G3849" s="1" t="s">
        <v>7841</v>
      </c>
      <c r="H3849" s="1">
        <v>4285</v>
      </c>
      <c r="I3849" s="1">
        <v>84</v>
      </c>
      <c r="J3849" s="1" t="s">
        <v>19</v>
      </c>
      <c r="K3849" s="1" t="s">
        <v>20</v>
      </c>
      <c r="L3849" s="1">
        <v>1100</v>
      </c>
      <c r="M3849" s="1">
        <v>2004</v>
      </c>
      <c r="N3849" s="1">
        <v>6.6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045D4-A242-42F7-81D8-214252F36659}">
  <dimension ref="A1:T3849"/>
  <sheetViews>
    <sheetView topLeftCell="B1" workbookViewId="0">
      <selection activeCell="B2" sqref="B2"/>
    </sheetView>
  </sheetViews>
  <sheetFormatPr defaultRowHeight="15" x14ac:dyDescent="0.25"/>
  <cols>
    <col min="1" max="1" width="69" bestFit="1" customWidth="1"/>
    <col min="2" max="2" width="19.7109375" customWidth="1"/>
    <col min="4" max="4" width="10.28515625" customWidth="1"/>
    <col min="10" max="10" width="19" customWidth="1"/>
    <col min="12" max="12" width="24.5703125" bestFit="1" customWidth="1"/>
    <col min="20" max="20" width="18.140625" bestFit="1" customWidth="1"/>
  </cols>
  <sheetData>
    <row r="1" spans="1:20" x14ac:dyDescent="0.25">
      <c r="A1" s="3" t="s">
        <v>4</v>
      </c>
      <c r="B1" t="s">
        <v>7842</v>
      </c>
      <c r="D1" s="4" t="s">
        <v>7851</v>
      </c>
      <c r="E1" s="4" t="s">
        <v>7843</v>
      </c>
      <c r="F1" s="4" t="s">
        <v>7844</v>
      </c>
      <c r="G1" s="4" t="s">
        <v>7845</v>
      </c>
      <c r="H1" s="4" t="s">
        <v>7846</v>
      </c>
      <c r="I1" s="4" t="s">
        <v>7847</v>
      </c>
      <c r="J1" s="4" t="s">
        <v>7848</v>
      </c>
    </row>
    <row r="2" spans="1:20" x14ac:dyDescent="0.25">
      <c r="A2" s="1" t="s">
        <v>15</v>
      </c>
      <c r="B2">
        <f>COUNTIF($A$2:$A$3849, A2)</f>
        <v>12</v>
      </c>
      <c r="D2">
        <f>AVERAGEIF(IMDB_Movies_Cleaned!$E$2:$E$3849, A2, IMDB_Movies_Cleaned!$N$2:$N$3849)</f>
        <v>6.8916666666666657</v>
      </c>
      <c r="E2" cm="1">
        <f t="array" ref="E2">MEDIAN(IF(IMDB_Movies_Cleaned!$E$2:$E$3849=A2, IMDB_Movies_Cleaned!$N$2:$N$3849))</f>
        <v>6.95</v>
      </c>
      <c r="F2" cm="1">
        <f t="array" ref="F2">_xlfn.MODE.SNGL(IF(IMDB_Movies_Cleaned!$E$2:$E$3849=A2, IMDB_Movies_Cleaned!$N$2:$N$3849))</f>
        <v>6.7</v>
      </c>
      <c r="G2" cm="1">
        <f t="array" ref="G2">MAX(IF(IMDB_Movies_Cleaned!$E$2:$E$3849=A2, IMDB_Movies_Cleaned!$N$2:$N$3849))</f>
        <v>8.8000000000000007</v>
      </c>
      <c r="H2" cm="1">
        <f t="array" ref="H2">MIN(IF(IMDB_Movies_Cleaned!$E$2:$E$3849=A2, IMDB_Movies_Cleaned!$N$2:$N$3849))</f>
        <v>3.8</v>
      </c>
      <c r="I2" cm="1">
        <f t="array" ref="I2">_xlfn.VAR.S(IF(IMDB_Movies_Cleaned!$E$2:$E$3849=A2, IMDB_Movies_Cleaned!$N$2:$N$3849))</f>
        <v>2.4571969696969727</v>
      </c>
      <c r="J2" cm="1">
        <f t="array" ref="J2">_xlfn.STDEV.S(IF(IMDB_Movies_Cleaned!$E$2:$E$3849=A2, IMDB_Movies_Cleaned!$N$2:$N$3849))</f>
        <v>1.5675448860230359</v>
      </c>
    </row>
    <row r="3" spans="1:20" x14ac:dyDescent="0.25">
      <c r="A3" s="2" t="s">
        <v>23</v>
      </c>
      <c r="B3">
        <f>COUNTIF($A$2:$A$3849, A3)</f>
        <v>25</v>
      </c>
      <c r="D3">
        <f>AVERAGEIF(IMDB_Movies_Cleaned!$E$2:$E$3849, A3, IMDB_Movies_Cleaned!$N$2:$N$3849)</f>
        <v>6.3559999999999999</v>
      </c>
      <c r="E3" cm="1">
        <f t="array" ref="E3">MEDIAN(IF(IMDB_Movies_Cleaned!$E$2:$E$3849=A3, IMDB_Movies_Cleaned!$N$2:$N$3849))</f>
        <v>6.4</v>
      </c>
      <c r="F3" cm="1">
        <f t="array" ref="F3">_xlfn.MODE.SNGL(IF(IMDB_Movies_Cleaned!$E$2:$E$3849=A3, IMDB_Movies_Cleaned!$N$2:$N$3849))</f>
        <v>5.8</v>
      </c>
      <c r="G3" cm="1">
        <f t="array" ref="G3">MAX(IF(IMDB_Movies_Cleaned!$E$2:$E$3849=A3, IMDB_Movies_Cleaned!$N$2:$N$3849))</f>
        <v>8.3000000000000007</v>
      </c>
      <c r="H3" cm="1">
        <f t="array" ref="H3">MIN(IF(IMDB_Movies_Cleaned!$E$2:$E$3849=A3, IMDB_Movies_Cleaned!$N$2:$N$3849))</f>
        <v>4.2</v>
      </c>
      <c r="I3" cm="1">
        <f t="array" ref="I3">_xlfn.VAR.S(IF(IMDB_Movies_Cleaned!$E$2:$E$3849=A3, IMDB_Movies_Cleaned!$N$2:$N$3849))</f>
        <v>0.99089999999999634</v>
      </c>
      <c r="J3" cm="1">
        <f t="array" ref="J3">_xlfn.STDEV.S(IF(IMDB_Movies_Cleaned!$E$2:$E$3849=A3, IMDB_Movies_Cleaned!$N$2:$N$3849))</f>
        <v>0.99543960138222165</v>
      </c>
    </row>
    <row r="4" spans="1:20" x14ac:dyDescent="0.25">
      <c r="A4" s="1" t="s">
        <v>28</v>
      </c>
      <c r="B4">
        <f t="shared" ref="B4:B13" si="0">COUNTIF($A$2:$A$3849, A4)</f>
        <v>45</v>
      </c>
      <c r="D4">
        <f>AVERAGEIF(IMDB_Movies_Cleaned!$E$2:$E$3849, A4, IMDB_Movies_Cleaned!$N$2:$N$3849)</f>
        <v>6.7488888888888914</v>
      </c>
      <c r="E4" cm="1">
        <f t="array" ref="E4">MEDIAN(IF(IMDB_Movies_Cleaned!$E$2:$E$3849=A4, IMDB_Movies_Cleaned!$N$2:$N$3849))</f>
        <v>6.8</v>
      </c>
      <c r="F4" cm="1">
        <f t="array" ref="F4">_xlfn.MODE.SNGL(IF(IMDB_Movies_Cleaned!$E$2:$E$3849=A4, IMDB_Movies_Cleaned!$N$2:$N$3849))</f>
        <v>6.8</v>
      </c>
      <c r="G4" cm="1">
        <f t="array" ref="G4">MAX(IF(IMDB_Movies_Cleaned!$E$2:$E$3849=A4, IMDB_Movies_Cleaned!$N$2:$N$3849))</f>
        <v>8</v>
      </c>
      <c r="H4" cm="1">
        <f t="array" ref="H4">MIN(IF(IMDB_Movies_Cleaned!$E$2:$E$3849=A4, IMDB_Movies_Cleaned!$N$2:$N$3849))</f>
        <v>4.4000000000000004</v>
      </c>
      <c r="I4" cm="1">
        <f t="array" ref="I4">_xlfn.VAR.S(IF(IMDB_Movies_Cleaned!$E$2:$E$3849=A4, IMDB_Movies_Cleaned!$N$2:$N$3849))</f>
        <v>0.59573737373734115</v>
      </c>
      <c r="J4" cm="1">
        <f t="array" ref="J4">_xlfn.STDEV.S(IF(IMDB_Movies_Cleaned!$E$2:$E$3849=A4, IMDB_Movies_Cleaned!$N$2:$N$3849))</f>
        <v>0.77184025143635848</v>
      </c>
    </row>
    <row r="5" spans="1:20" x14ac:dyDescent="0.25">
      <c r="A5" s="2" t="s">
        <v>34</v>
      </c>
      <c r="B5">
        <f t="shared" si="0"/>
        <v>22</v>
      </c>
      <c r="D5">
        <f>AVERAGEIF(IMDB_Movies_Cleaned!$E$2:$E$3849, A5, IMDB_Movies_Cleaned!$N$2:$N$3849)</f>
        <v>6.3409090909090935</v>
      </c>
      <c r="E5" cm="1">
        <f t="array" ref="E5">MEDIAN(IF(IMDB_Movies_Cleaned!$E$2:$E$3849=A5, IMDB_Movies_Cleaned!$N$2:$N$3849))</f>
        <v>6.4</v>
      </c>
      <c r="F5" cm="1">
        <f t="array" ref="F5">_xlfn.MODE.SNGL(IF(IMDB_Movies_Cleaned!$E$2:$E$3849=A5, IMDB_Movies_Cleaned!$N$2:$N$3849))</f>
        <v>6.5</v>
      </c>
      <c r="G5" cm="1">
        <f t="array" ref="G5">MAX(IF(IMDB_Movies_Cleaned!$E$2:$E$3849=A5, IMDB_Movies_Cleaned!$N$2:$N$3849))</f>
        <v>8.5</v>
      </c>
      <c r="H5" cm="1">
        <f t="array" ref="H5">MIN(IF(IMDB_Movies_Cleaned!$E$2:$E$3849=A5, IMDB_Movies_Cleaned!$N$2:$N$3849))</f>
        <v>4.7</v>
      </c>
      <c r="I5" cm="1">
        <f t="array" ref="I5">_xlfn.VAR.S(IF(IMDB_Movies_Cleaned!$E$2:$E$3849=A5, IMDB_Movies_Cleaned!$N$2:$N$3849))</f>
        <v>1.0777705627705298</v>
      </c>
      <c r="J5" cm="1">
        <f t="array" ref="J5">_xlfn.STDEV.S(IF(IMDB_Movies_Cleaned!$E$2:$E$3849=A5, IMDB_Movies_Cleaned!$N$2:$N$3849))</f>
        <v>1.03815729192186</v>
      </c>
    </row>
    <row r="6" spans="1:20" x14ac:dyDescent="0.25">
      <c r="A6" s="2" t="s">
        <v>41</v>
      </c>
      <c r="B6">
        <f t="shared" si="0"/>
        <v>46</v>
      </c>
      <c r="D6">
        <f>AVERAGEIF(IMDB_Movies_Cleaned!$E$2:$E$3849, A6, IMDB_Movies_Cleaned!$N$2:$N$3849)</f>
        <v>6.6717391304347844</v>
      </c>
      <c r="E6" cm="1">
        <f t="array" ref="E6">MEDIAN(IF(IMDB_Movies_Cleaned!$E$2:$E$3849=A6, IMDB_Movies_Cleaned!$N$2:$N$3849))</f>
        <v>6.8</v>
      </c>
      <c r="F6" cm="1">
        <f t="array" ref="F6">_xlfn.MODE.SNGL(IF(IMDB_Movies_Cleaned!$E$2:$E$3849=A6, IMDB_Movies_Cleaned!$N$2:$N$3849))</f>
        <v>6.6</v>
      </c>
      <c r="G6" cm="1">
        <f t="array" ref="G6">MAX(IF(IMDB_Movies_Cleaned!$E$2:$E$3849=A6, IMDB_Movies_Cleaned!$N$2:$N$3849))</f>
        <v>8.4</v>
      </c>
      <c r="H6" cm="1">
        <f t="array" ref="H6">MIN(IF(IMDB_Movies_Cleaned!$E$2:$E$3849=A6, IMDB_Movies_Cleaned!$N$2:$N$3849))</f>
        <v>2.4</v>
      </c>
      <c r="I6" cm="1">
        <f t="array" ref="I6">_xlfn.VAR.S(IF(IMDB_Movies_Cleaned!$E$2:$E$3849=A6, IMDB_Movies_Cleaned!$N$2:$N$3849))</f>
        <v>1.4402946859902892</v>
      </c>
      <c r="J6" cm="1">
        <f t="array" ref="J6">_xlfn.STDEV.S(IF(IMDB_Movies_Cleaned!$E$2:$E$3849=A6, IMDB_Movies_Cleaned!$N$2:$N$3849))</f>
        <v>1.2001227795481133</v>
      </c>
    </row>
    <row r="7" spans="1:20" x14ac:dyDescent="0.25">
      <c r="A7" s="1" t="s">
        <v>46</v>
      </c>
      <c r="B7">
        <f t="shared" si="0"/>
        <v>5</v>
      </c>
      <c r="D7">
        <f>AVERAGEIF(IMDB_Movies_Cleaned!$E$2:$E$3849, A7, IMDB_Movies_Cleaned!$N$2:$N$3849)</f>
        <v>5.9599999999999991</v>
      </c>
      <c r="E7" cm="1">
        <f t="array" ref="E7">MEDIAN(IF(IMDB_Movies_Cleaned!$E$2:$E$3849=A7, IMDB_Movies_Cleaned!$N$2:$N$3849))</f>
        <v>6.2</v>
      </c>
      <c r="F7" cm="1">
        <f t="array" ref="F7">_xlfn.MODE.SNGL(IF(IMDB_Movies_Cleaned!$E$2:$E$3849=A7, IMDB_Movies_Cleaned!$N$2:$N$3849))</f>
        <v>6.2</v>
      </c>
      <c r="G7" cm="1">
        <f t="array" ref="G7">MAX(IF(IMDB_Movies_Cleaned!$E$2:$E$3849=A7, IMDB_Movies_Cleaned!$N$2:$N$3849))</f>
        <v>6.9</v>
      </c>
      <c r="H7" cm="1">
        <f t="array" ref="H7">MIN(IF(IMDB_Movies_Cleaned!$E$2:$E$3849=A7, IMDB_Movies_Cleaned!$N$2:$N$3849))</f>
        <v>4.7</v>
      </c>
      <c r="I7" cm="1">
        <f t="array" ref="I7">_xlfn.VAR.S(IF(IMDB_Movies_Cleaned!$E$2:$E$3849=A7, IMDB_Movies_Cleaned!$N$2:$N$3849))</f>
        <v>0.6530000000000129</v>
      </c>
      <c r="J7" cm="1">
        <f t="array" ref="J7">_xlfn.STDEV.S(IF(IMDB_Movies_Cleaned!$E$2:$E$3849=A7, IMDB_Movies_Cleaned!$N$2:$N$3849))</f>
        <v>0.80808415403348488</v>
      </c>
    </row>
    <row r="8" spans="1:20" x14ac:dyDescent="0.25">
      <c r="A8" s="2" t="s">
        <v>51</v>
      </c>
      <c r="B8">
        <f t="shared" si="0"/>
        <v>2</v>
      </c>
      <c r="D8">
        <f>AVERAGEIF(IMDB_Movies_Cleaned!$E$2:$E$3849, A8, IMDB_Movies_Cleaned!$N$2:$N$3849)</f>
        <v>7.9</v>
      </c>
      <c r="E8" cm="1">
        <f t="array" ref="E8">MEDIAN(IF(IMDB_Movies_Cleaned!$E$2:$E$3849=A8, IMDB_Movies_Cleaned!$N$2:$N$3849))</f>
        <v>7.9</v>
      </c>
      <c r="F8" t="e" cm="1">
        <f t="array" ref="F8">_xlfn.MODE.SNGL(IF(IMDB_Movies_Cleaned!$E$2:$E$3849=A8, IMDB_Movies_Cleaned!$N$2:$N$3849))</f>
        <v>#N/A</v>
      </c>
      <c r="G8" cm="1">
        <f t="array" ref="G8">MAX(IF(IMDB_Movies_Cleaned!$E$2:$E$3849=A8, IMDB_Movies_Cleaned!$N$2:$N$3849))</f>
        <v>8</v>
      </c>
      <c r="H8" cm="1">
        <f t="array" ref="H8">MIN(IF(IMDB_Movies_Cleaned!$E$2:$E$3849=A8, IMDB_Movies_Cleaned!$N$2:$N$3849))</f>
        <v>7.8</v>
      </c>
      <c r="I8" cm="1">
        <f t="array" ref="I8">_xlfn.VAR.S(IF(IMDB_Movies_Cleaned!$E$2:$E$3849=A8, IMDB_Movies_Cleaned!$N$2:$N$3849))</f>
        <v>2.0000000000000035E-2</v>
      </c>
      <c r="J8" cm="1">
        <f t="array" ref="J8">_xlfn.STDEV.S(IF(IMDB_Movies_Cleaned!$E$2:$E$3849=A8, IMDB_Movies_Cleaned!$N$2:$N$3849))</f>
        <v>0.14142135623730964</v>
      </c>
    </row>
    <row r="9" spans="1:20" x14ac:dyDescent="0.25">
      <c r="A9" s="1" t="s">
        <v>41</v>
      </c>
      <c r="B9">
        <f t="shared" si="0"/>
        <v>46</v>
      </c>
      <c r="D9">
        <f>AVERAGEIF(IMDB_Movies_Cleaned!$E$2:$E$3849, A9, IMDB_Movies_Cleaned!$N$2:$N$3849)</f>
        <v>6.6717391304347844</v>
      </c>
      <c r="E9" cm="1">
        <f t="array" ref="E9">MEDIAN(IF(IMDB_Movies_Cleaned!$E$2:$E$3849=A9, IMDB_Movies_Cleaned!$N$2:$N$3849))</f>
        <v>6.8</v>
      </c>
      <c r="F9" cm="1">
        <f t="array" ref="F9">_xlfn.MODE.SNGL(IF(IMDB_Movies_Cleaned!$E$2:$E$3849=A9, IMDB_Movies_Cleaned!$N$2:$N$3849))</f>
        <v>6.6</v>
      </c>
      <c r="G9" cm="1">
        <f t="array" ref="G9">MAX(IF(IMDB_Movies_Cleaned!$E$2:$E$3849=A9, IMDB_Movies_Cleaned!$N$2:$N$3849))</f>
        <v>8.4</v>
      </c>
      <c r="H9" cm="1">
        <f t="array" ref="H9">MIN(IF(IMDB_Movies_Cleaned!$E$2:$E$3849=A9, IMDB_Movies_Cleaned!$N$2:$N$3849))</f>
        <v>2.4</v>
      </c>
      <c r="I9" cm="1">
        <f t="array" ref="I9">_xlfn.VAR.S(IF(IMDB_Movies_Cleaned!$E$2:$E$3849=A9, IMDB_Movies_Cleaned!$N$2:$N$3849))</f>
        <v>1.4402946859902892</v>
      </c>
      <c r="J9" cm="1">
        <f t="array" ref="J9">_xlfn.STDEV.S(IF(IMDB_Movies_Cleaned!$E$2:$E$3849=A9, IMDB_Movies_Cleaned!$N$2:$N$3849))</f>
        <v>1.2001227795481133</v>
      </c>
    </row>
    <row r="10" spans="1:20" x14ac:dyDescent="0.25">
      <c r="A10" s="2" t="s">
        <v>61</v>
      </c>
      <c r="B10">
        <f t="shared" si="0"/>
        <v>5</v>
      </c>
      <c r="D10">
        <f>AVERAGEIF(IMDB_Movies_Cleaned!$E$2:$E$3849, A10, IMDB_Movies_Cleaned!$N$2:$N$3849)</f>
        <v>7.5600000000000005</v>
      </c>
      <c r="E10" cm="1">
        <f t="array" ref="E10">MEDIAN(IF(IMDB_Movies_Cleaned!$E$2:$E$3849=A10, IMDB_Movies_Cleaned!$N$2:$N$3849))</f>
        <v>7.5</v>
      </c>
      <c r="F10" cm="1">
        <f t="array" ref="F10">_xlfn.MODE.SNGL(IF(IMDB_Movies_Cleaned!$E$2:$E$3849=A10, IMDB_Movies_Cleaned!$N$2:$N$3849))</f>
        <v>7.5</v>
      </c>
      <c r="G10" cm="1">
        <f t="array" ref="G10">MAX(IF(IMDB_Movies_Cleaned!$E$2:$E$3849=A10, IMDB_Movies_Cleaned!$N$2:$N$3849))</f>
        <v>7.8</v>
      </c>
      <c r="H10" cm="1">
        <f t="array" ref="H10">MIN(IF(IMDB_Movies_Cleaned!$E$2:$E$3849=A10, IMDB_Movies_Cleaned!$N$2:$N$3849))</f>
        <v>7.4</v>
      </c>
      <c r="I10" cm="1">
        <f t="array" ref="I10">_xlfn.VAR.S(IF(IMDB_Movies_Cleaned!$E$2:$E$3849=A10, IMDB_Movies_Cleaned!$N$2:$N$3849))</f>
        <v>2.2999999999999944E-2</v>
      </c>
      <c r="J10" cm="1">
        <f t="array" ref="J10">_xlfn.STDEV.S(IF(IMDB_Movies_Cleaned!$E$2:$E$3849=A10, IMDB_Movies_Cleaned!$N$2:$N$3849))</f>
        <v>0.15165750888103083</v>
      </c>
    </row>
    <row r="11" spans="1:20" x14ac:dyDescent="0.25">
      <c r="A11" s="1" t="s">
        <v>41</v>
      </c>
      <c r="B11">
        <f t="shared" si="0"/>
        <v>46</v>
      </c>
      <c r="D11">
        <f>AVERAGEIF(IMDB_Movies_Cleaned!$E$2:$E$3849, A11, IMDB_Movies_Cleaned!$N$2:$N$3849)</f>
        <v>6.6717391304347844</v>
      </c>
      <c r="E11" cm="1">
        <f t="array" ref="E11">MEDIAN(IF(IMDB_Movies_Cleaned!$E$2:$E$3849=A11, IMDB_Movies_Cleaned!$N$2:$N$3849))</f>
        <v>6.8</v>
      </c>
      <c r="F11" cm="1">
        <f t="array" ref="F11">_xlfn.MODE.SNGL(IF(IMDB_Movies_Cleaned!$E$2:$E$3849=A11, IMDB_Movies_Cleaned!$N$2:$N$3849))</f>
        <v>6.6</v>
      </c>
      <c r="G11" cm="1">
        <f t="array" ref="G11">MAX(IF(IMDB_Movies_Cleaned!$E$2:$E$3849=A11, IMDB_Movies_Cleaned!$N$2:$N$3849))</f>
        <v>8.4</v>
      </c>
      <c r="H11" cm="1">
        <f t="array" ref="H11">MIN(IF(IMDB_Movies_Cleaned!$E$2:$E$3849=A11, IMDB_Movies_Cleaned!$N$2:$N$3849))</f>
        <v>2.4</v>
      </c>
      <c r="I11" cm="1">
        <f t="array" ref="I11">_xlfn.VAR.S(IF(IMDB_Movies_Cleaned!$E$2:$E$3849=A11, IMDB_Movies_Cleaned!$N$2:$N$3849))</f>
        <v>1.4402946859902892</v>
      </c>
      <c r="J11" cm="1">
        <f t="array" ref="J11">_xlfn.STDEV.S(IF(IMDB_Movies_Cleaned!$E$2:$E$3849=A11, IMDB_Movies_Cleaned!$N$2:$N$3849))</f>
        <v>1.2001227795481133</v>
      </c>
    </row>
    <row r="12" spans="1:20" x14ac:dyDescent="0.25">
      <c r="A12" s="2" t="s">
        <v>41</v>
      </c>
      <c r="B12">
        <f t="shared" si="0"/>
        <v>46</v>
      </c>
      <c r="D12">
        <f>AVERAGEIF(IMDB_Movies_Cleaned!$E$2:$E$3849, A12, IMDB_Movies_Cleaned!$N$2:$N$3849)</f>
        <v>6.6717391304347844</v>
      </c>
      <c r="E12" cm="1">
        <f t="array" ref="E12">MEDIAN(IF(IMDB_Movies_Cleaned!$E$2:$E$3849=A12, IMDB_Movies_Cleaned!$N$2:$N$3849))</f>
        <v>6.8</v>
      </c>
      <c r="F12" cm="1">
        <f t="array" ref="F12">_xlfn.MODE.SNGL(IF(IMDB_Movies_Cleaned!$E$2:$E$3849=A12, IMDB_Movies_Cleaned!$N$2:$N$3849))</f>
        <v>6.6</v>
      </c>
      <c r="G12" cm="1">
        <f t="array" ref="G12">MAX(IF(IMDB_Movies_Cleaned!$E$2:$E$3849=A12, IMDB_Movies_Cleaned!$N$2:$N$3849))</f>
        <v>8.4</v>
      </c>
      <c r="H12" cm="1">
        <f t="array" ref="H12">MIN(IF(IMDB_Movies_Cleaned!$E$2:$E$3849=A12, IMDB_Movies_Cleaned!$N$2:$N$3849))</f>
        <v>2.4</v>
      </c>
      <c r="I12" cm="1">
        <f t="array" ref="I12">_xlfn.VAR.S(IF(IMDB_Movies_Cleaned!$E$2:$E$3849=A12, IMDB_Movies_Cleaned!$N$2:$N$3849))</f>
        <v>1.4402946859902892</v>
      </c>
      <c r="J12" cm="1">
        <f t="array" ref="J12">_xlfn.STDEV.S(IF(IMDB_Movies_Cleaned!$E$2:$E$3849=A12, IMDB_Movies_Cleaned!$N$2:$N$3849))</f>
        <v>1.2001227795481133</v>
      </c>
      <c r="L12" s="16" t="s">
        <v>7849</v>
      </c>
      <c r="M12" s="17"/>
      <c r="N12" s="17"/>
      <c r="O12" s="17"/>
      <c r="P12" s="17"/>
      <c r="Q12" s="17"/>
      <c r="R12" s="17"/>
      <c r="S12" s="17"/>
      <c r="T12" s="17"/>
    </row>
    <row r="13" spans="1:20" x14ac:dyDescent="0.25">
      <c r="A13" s="1" t="s">
        <v>75</v>
      </c>
      <c r="B13">
        <f t="shared" si="0"/>
        <v>9</v>
      </c>
      <c r="D13">
        <f>AVERAGEIF(IMDB_Movies_Cleaned!$E$2:$E$3849, A13, IMDB_Movies_Cleaned!$N$2:$N$3849)</f>
        <v>6.8555555555555552</v>
      </c>
      <c r="E13" cm="1">
        <f t="array" ref="E13">MEDIAN(IF(IMDB_Movies_Cleaned!$E$2:$E$3849=A13, IMDB_Movies_Cleaned!$N$2:$N$3849))</f>
        <v>6.7</v>
      </c>
      <c r="F13" cm="1">
        <f t="array" ref="F13">_xlfn.MODE.SNGL(IF(IMDB_Movies_Cleaned!$E$2:$E$3849=A13, IMDB_Movies_Cleaned!$N$2:$N$3849))</f>
        <v>7.6</v>
      </c>
      <c r="G13" cm="1">
        <f t="array" ref="G13">MAX(IF(IMDB_Movies_Cleaned!$E$2:$E$3849=A13, IMDB_Movies_Cleaned!$N$2:$N$3849))</f>
        <v>8.5</v>
      </c>
      <c r="H13" cm="1">
        <f t="array" ref="H13">MIN(IF(IMDB_Movies_Cleaned!$E$2:$E$3849=A13, IMDB_Movies_Cleaned!$N$2:$N$3849))</f>
        <v>4.8</v>
      </c>
      <c r="I13" cm="1">
        <f t="array" ref="I13">_xlfn.VAR.S(IF(IMDB_Movies_Cleaned!$E$2:$E$3849=A13, IMDB_Movies_Cleaned!$N$2:$N$3849))</f>
        <v>1.5252777777777879</v>
      </c>
      <c r="J13" cm="1">
        <f t="array" ref="J13">_xlfn.STDEV.S(IF(IMDB_Movies_Cleaned!$E$2:$E$3849=A13, IMDB_Movies_Cleaned!$N$2:$N$3849))</f>
        <v>1.2350213673365282</v>
      </c>
      <c r="L13" s="5" t="s">
        <v>7850</v>
      </c>
      <c r="M13" s="5" t="s">
        <v>7842</v>
      </c>
      <c r="N13" s="5" t="s">
        <v>7851</v>
      </c>
      <c r="O13" s="5" t="s">
        <v>7843</v>
      </c>
      <c r="P13" s="5" t="s">
        <v>7844</v>
      </c>
      <c r="Q13" s="5" t="s">
        <v>7845</v>
      </c>
      <c r="R13" s="5" t="s">
        <v>7846</v>
      </c>
      <c r="S13" s="5" t="s">
        <v>7847</v>
      </c>
      <c r="T13" s="5" t="s">
        <v>7848</v>
      </c>
    </row>
    <row r="14" spans="1:20" x14ac:dyDescent="0.25">
      <c r="A14" s="2" t="s">
        <v>23</v>
      </c>
      <c r="B14">
        <f t="shared" ref="B14" si="1">COUNTIF($A$2:$A$3849, A14)</f>
        <v>25</v>
      </c>
      <c r="D14">
        <f>AVERAGEIF(IMDB_Movies_Cleaned!$E$2:$E$3849, A14, IMDB_Movies_Cleaned!$N$2:$N$3849)</f>
        <v>6.3559999999999999</v>
      </c>
      <c r="E14" cm="1">
        <f t="array" ref="E14">MEDIAN(IF(IMDB_Movies_Cleaned!$E$2:$E$3849=A14, IMDB_Movies_Cleaned!$N$2:$N$3849))</f>
        <v>6.4</v>
      </c>
      <c r="F14" cm="1">
        <f t="array" ref="F14">_xlfn.MODE.SNGL(IF(IMDB_Movies_Cleaned!$E$2:$E$3849=A14, IMDB_Movies_Cleaned!$N$2:$N$3849))</f>
        <v>5.8</v>
      </c>
      <c r="G14" cm="1">
        <f t="array" ref="G14">MAX(IF(IMDB_Movies_Cleaned!$E$2:$E$3849=A14, IMDB_Movies_Cleaned!$N$2:$N$3849))</f>
        <v>8.3000000000000007</v>
      </c>
      <c r="H14" cm="1">
        <f t="array" ref="H14">MIN(IF(IMDB_Movies_Cleaned!$E$2:$E$3849=A14, IMDB_Movies_Cleaned!$N$2:$N$3849))</f>
        <v>4.2</v>
      </c>
      <c r="I14" cm="1">
        <f t="array" ref="I14">_xlfn.VAR.S(IF(IMDB_Movies_Cleaned!$E$2:$E$3849=A14, IMDB_Movies_Cleaned!$N$2:$N$3849))</f>
        <v>0.99089999999999634</v>
      </c>
      <c r="J14" cm="1">
        <f t="array" ref="J14">_xlfn.STDEV.S(IF(IMDB_Movies_Cleaned!$E$2:$E$3849=A14, IMDB_Movies_Cleaned!$N$2:$N$3849))</f>
        <v>0.99543960138222165</v>
      </c>
      <c r="L14" s="6" t="s">
        <v>753</v>
      </c>
      <c r="M14" s="6">
        <v>151</v>
      </c>
      <c r="N14" s="6">
        <v>6.4947019867549685</v>
      </c>
      <c r="O14" s="6">
        <v>6.5</v>
      </c>
      <c r="P14" s="6">
        <v>6.5</v>
      </c>
      <c r="Q14" s="6">
        <v>8</v>
      </c>
      <c r="R14" s="6">
        <v>4.3</v>
      </c>
      <c r="S14" s="6">
        <v>0.56277174392933371</v>
      </c>
      <c r="T14" s="6">
        <v>0.75018114074490949</v>
      </c>
    </row>
    <row r="15" spans="1:20" x14ac:dyDescent="0.25">
      <c r="A15" s="1" t="s">
        <v>79</v>
      </c>
      <c r="B15">
        <f t="shared" ref="B15:B78" si="2">COUNTIF($A$2:$A$3849, A15)</f>
        <v>4</v>
      </c>
      <c r="D15">
        <f>AVERAGEIF(IMDB_Movies_Cleaned!$E$2:$E$3849, A15, IMDB_Movies_Cleaned!$N$2:$N$3849)</f>
        <v>6.0250000000000004</v>
      </c>
      <c r="E15" cm="1">
        <f t="array" ref="E15">MEDIAN(IF(IMDB_Movies_Cleaned!$E$2:$E$3849=A15, IMDB_Movies_Cleaned!$N$2:$N$3849))</f>
        <v>6.2</v>
      </c>
      <c r="F15" t="e" cm="1">
        <f t="array" ref="F15">_xlfn.MODE.SNGL(IF(IMDB_Movies_Cleaned!$E$2:$E$3849=A15, IMDB_Movies_Cleaned!$N$2:$N$3849))</f>
        <v>#N/A</v>
      </c>
      <c r="G15" cm="1">
        <f t="array" ref="G15">MAX(IF(IMDB_Movies_Cleaned!$E$2:$E$3849=A15, IMDB_Movies_Cleaned!$N$2:$N$3849))</f>
        <v>6.7</v>
      </c>
      <c r="H15" cm="1">
        <f t="array" ref="H15">MIN(IF(IMDB_Movies_Cleaned!$E$2:$E$3849=A15, IMDB_Movies_Cleaned!$N$2:$N$3849))</f>
        <v>5</v>
      </c>
      <c r="I15" cm="1">
        <f t="array" ref="I15">_xlfn.VAR.S(IF(IMDB_Movies_Cleaned!$E$2:$E$3849=A15, IMDB_Movies_Cleaned!$N$2:$N$3849))</f>
        <v>0.58249999999999125</v>
      </c>
      <c r="J15" cm="1">
        <f t="array" ref="J15">_xlfn.STDEV.S(IF(IMDB_Movies_Cleaned!$E$2:$E$3849=A15, IMDB_Movies_Cleaned!$N$2:$N$3849))</f>
        <v>0.76321687612368172</v>
      </c>
      <c r="L15" s="6" t="s">
        <v>1289</v>
      </c>
      <c r="M15" s="6">
        <v>147</v>
      </c>
      <c r="N15" s="6">
        <v>6.5836734693877581</v>
      </c>
      <c r="O15" s="6">
        <v>6.7</v>
      </c>
      <c r="P15" s="6">
        <v>6.7</v>
      </c>
      <c r="Q15" s="6">
        <v>8.8000000000000007</v>
      </c>
      <c r="R15" s="6">
        <v>3.3</v>
      </c>
      <c r="S15" s="6">
        <v>0.73480011182551008</v>
      </c>
      <c r="T15" s="6">
        <v>0.857204824896308</v>
      </c>
    </row>
    <row r="16" spans="1:20" x14ac:dyDescent="0.25">
      <c r="A16" s="2" t="s">
        <v>15</v>
      </c>
      <c r="B16">
        <f t="shared" si="2"/>
        <v>12</v>
      </c>
      <c r="D16">
        <f>AVERAGEIF(IMDB_Movies_Cleaned!$E$2:$E$3849, A16, IMDB_Movies_Cleaned!$N$2:$N$3849)</f>
        <v>6.8916666666666657</v>
      </c>
      <c r="E16" cm="1">
        <f t="array" ref="E16">MEDIAN(IF(IMDB_Movies_Cleaned!$E$2:$E$3849=A16, IMDB_Movies_Cleaned!$N$2:$N$3849))</f>
        <v>6.95</v>
      </c>
      <c r="F16" cm="1">
        <f t="array" ref="F16">_xlfn.MODE.SNGL(IF(IMDB_Movies_Cleaned!$E$2:$E$3849=A16, IMDB_Movies_Cleaned!$N$2:$N$3849))</f>
        <v>6.7</v>
      </c>
      <c r="G16" cm="1">
        <f t="array" ref="G16">MAX(IF(IMDB_Movies_Cleaned!$E$2:$E$3849=A16, IMDB_Movies_Cleaned!$N$2:$N$3849))</f>
        <v>8.8000000000000007</v>
      </c>
      <c r="H16" cm="1">
        <f t="array" ref="H16">MIN(IF(IMDB_Movies_Cleaned!$E$2:$E$3849=A16, IMDB_Movies_Cleaned!$N$2:$N$3849))</f>
        <v>3.8</v>
      </c>
      <c r="I16" cm="1">
        <f t="array" ref="I16">_xlfn.VAR.S(IF(IMDB_Movies_Cleaned!$E$2:$E$3849=A16, IMDB_Movies_Cleaned!$N$2:$N$3849))</f>
        <v>2.4571969696969727</v>
      </c>
      <c r="J16" cm="1">
        <f t="array" ref="J16">_xlfn.STDEV.S(IF(IMDB_Movies_Cleaned!$E$2:$E$3849=A16, IMDB_Movies_Cleaned!$N$2:$N$3849))</f>
        <v>1.5675448860230359</v>
      </c>
      <c r="L16" s="6" t="s">
        <v>872</v>
      </c>
      <c r="M16" s="6">
        <v>145</v>
      </c>
      <c r="N16" s="6">
        <v>5.8406896551724099</v>
      </c>
      <c r="O16" s="6">
        <v>6</v>
      </c>
      <c r="P16" s="6">
        <v>6.5</v>
      </c>
      <c r="Q16" s="6">
        <v>8</v>
      </c>
      <c r="R16" s="6">
        <v>1.9</v>
      </c>
      <c r="S16" s="6">
        <v>1.4818745210728632</v>
      </c>
      <c r="T16" s="6">
        <v>1.2173226856806962</v>
      </c>
    </row>
    <row r="17" spans="1:20" x14ac:dyDescent="0.25">
      <c r="A17" s="1" t="s">
        <v>86</v>
      </c>
      <c r="B17">
        <f t="shared" si="2"/>
        <v>5</v>
      </c>
      <c r="D17">
        <f>AVERAGEIF(IMDB_Movies_Cleaned!$E$2:$E$3849, A17, IMDB_Movies_Cleaned!$N$2:$N$3849)</f>
        <v>5.0999999999999996</v>
      </c>
      <c r="E17" cm="1">
        <f t="array" ref="E17">MEDIAN(IF(IMDB_Movies_Cleaned!$E$2:$E$3849=A17, IMDB_Movies_Cleaned!$N$2:$N$3849))</f>
        <v>5.0999999999999996</v>
      </c>
      <c r="F17" t="e" cm="1">
        <f t="array" ref="F17">_xlfn.MODE.SNGL(IF(IMDB_Movies_Cleaned!$E$2:$E$3849=A17, IMDB_Movies_Cleaned!$N$2:$N$3849))</f>
        <v>#N/A</v>
      </c>
      <c r="G17" cm="1">
        <f t="array" ref="G17">MAX(IF(IMDB_Movies_Cleaned!$E$2:$E$3849=A17, IMDB_Movies_Cleaned!$N$2:$N$3849))</f>
        <v>6.6</v>
      </c>
      <c r="H17" cm="1">
        <f t="array" ref="H17">MIN(IF(IMDB_Movies_Cleaned!$E$2:$E$3849=A17, IMDB_Movies_Cleaned!$N$2:$N$3849))</f>
        <v>3.5</v>
      </c>
      <c r="I17" cm="1">
        <f t="array" ref="I17">_xlfn.VAR.S(IF(IMDB_Movies_Cleaned!$E$2:$E$3849=A17, IMDB_Movies_Cleaned!$N$2:$N$3849))</f>
        <v>1.654999999999994</v>
      </c>
      <c r="J17" cm="1">
        <f t="array" ref="J17">_xlfn.STDEV.S(IF(IMDB_Movies_Cleaned!$E$2:$E$3849=A17, IMDB_Movies_Cleaned!$N$2:$N$3849))</f>
        <v>1.2864680330268583</v>
      </c>
      <c r="L17" s="6" t="s">
        <v>877</v>
      </c>
      <c r="M17" s="6">
        <v>135</v>
      </c>
      <c r="N17" s="6">
        <v>5.8962962962962946</v>
      </c>
      <c r="O17" s="6">
        <v>6</v>
      </c>
      <c r="P17" s="6">
        <v>6.1</v>
      </c>
      <c r="Q17" s="6">
        <v>8.4</v>
      </c>
      <c r="R17" s="6">
        <v>2.7</v>
      </c>
      <c r="S17" s="6">
        <v>0.7682697622996526</v>
      </c>
      <c r="T17" s="6">
        <v>0.8765099898458959</v>
      </c>
    </row>
    <row r="18" spans="1:20" x14ac:dyDescent="0.25">
      <c r="A18" s="2" t="s">
        <v>41</v>
      </c>
      <c r="B18">
        <f t="shared" si="2"/>
        <v>46</v>
      </c>
      <c r="D18">
        <f>AVERAGEIF(IMDB_Movies_Cleaned!$E$2:$E$3849, A18, IMDB_Movies_Cleaned!$N$2:$N$3849)</f>
        <v>6.6717391304347844</v>
      </c>
      <c r="E18" cm="1">
        <f t="array" ref="E18">MEDIAN(IF(IMDB_Movies_Cleaned!$E$2:$E$3849=A18, IMDB_Movies_Cleaned!$N$2:$N$3849))</f>
        <v>6.8</v>
      </c>
      <c r="F18" cm="1">
        <f t="array" ref="F18">_xlfn.MODE.SNGL(IF(IMDB_Movies_Cleaned!$E$2:$E$3849=A18, IMDB_Movies_Cleaned!$N$2:$N$3849))</f>
        <v>6.6</v>
      </c>
      <c r="G18" cm="1">
        <f t="array" ref="G18">MAX(IF(IMDB_Movies_Cleaned!$E$2:$E$3849=A18, IMDB_Movies_Cleaned!$N$2:$N$3849))</f>
        <v>8.4</v>
      </c>
      <c r="H18" cm="1">
        <f t="array" ref="H18">MIN(IF(IMDB_Movies_Cleaned!$E$2:$E$3849=A18, IMDB_Movies_Cleaned!$N$2:$N$3849))</f>
        <v>2.4</v>
      </c>
      <c r="I18" cm="1">
        <f t="array" ref="I18">_xlfn.VAR.S(IF(IMDB_Movies_Cleaned!$E$2:$E$3849=A18, IMDB_Movies_Cleaned!$N$2:$N$3849))</f>
        <v>1.4402946859902892</v>
      </c>
      <c r="J18" cm="1">
        <f t="array" ref="J18">_xlfn.STDEV.S(IF(IMDB_Movies_Cleaned!$E$2:$E$3849=A18, IMDB_Movies_Cleaned!$N$2:$N$3849))</f>
        <v>1.2001227795481133</v>
      </c>
      <c r="L18" s="6" t="s">
        <v>1671</v>
      </c>
      <c r="M18" s="6">
        <v>153</v>
      </c>
      <c r="N18" s="6">
        <v>7.0418300653594761</v>
      </c>
      <c r="O18" s="6">
        <v>7.2</v>
      </c>
      <c r="P18" s="6">
        <v>7.3</v>
      </c>
      <c r="Q18" s="6">
        <v>8.8000000000000007</v>
      </c>
      <c r="R18" s="6">
        <v>3.4</v>
      </c>
      <c r="S18" s="6">
        <v>0.68705452356381991</v>
      </c>
      <c r="T18" s="6">
        <v>0.82888752166009827</v>
      </c>
    </row>
    <row r="19" spans="1:20" x14ac:dyDescent="0.25">
      <c r="A19" s="1" t="s">
        <v>23</v>
      </c>
      <c r="B19">
        <f t="shared" si="2"/>
        <v>25</v>
      </c>
      <c r="D19">
        <f>AVERAGEIF(IMDB_Movies_Cleaned!$E$2:$E$3849, A19, IMDB_Movies_Cleaned!$N$2:$N$3849)</f>
        <v>6.3559999999999999</v>
      </c>
      <c r="E19" cm="1">
        <f t="array" ref="E19">MEDIAN(IF(IMDB_Movies_Cleaned!$E$2:$E$3849=A19, IMDB_Movies_Cleaned!$N$2:$N$3849))</f>
        <v>6.4</v>
      </c>
      <c r="F19" cm="1">
        <f t="array" ref="F19">_xlfn.MODE.SNGL(IF(IMDB_Movies_Cleaned!$E$2:$E$3849=A19, IMDB_Movies_Cleaned!$N$2:$N$3849))</f>
        <v>5.8</v>
      </c>
      <c r="G19" cm="1">
        <f t="array" ref="G19">MAX(IF(IMDB_Movies_Cleaned!$E$2:$E$3849=A19, IMDB_Movies_Cleaned!$N$2:$N$3849))</f>
        <v>8.3000000000000007</v>
      </c>
      <c r="H19" cm="1">
        <f t="array" ref="H19">MIN(IF(IMDB_Movies_Cleaned!$E$2:$E$3849=A19, IMDB_Movies_Cleaned!$N$2:$N$3849))</f>
        <v>4.2</v>
      </c>
      <c r="I19" cm="1">
        <f t="array" ref="I19">_xlfn.VAR.S(IF(IMDB_Movies_Cleaned!$E$2:$E$3849=A19, IMDB_Movies_Cleaned!$N$2:$N$3849))</f>
        <v>0.99089999999999634</v>
      </c>
      <c r="J19" cm="1">
        <f t="array" ref="J19">_xlfn.STDEV.S(IF(IMDB_Movies_Cleaned!$E$2:$E$3849=A19, IMDB_Movies_Cleaned!$N$2:$N$3849))</f>
        <v>0.99543960138222165</v>
      </c>
    </row>
    <row r="20" spans="1:20" x14ac:dyDescent="0.25">
      <c r="A20" s="2" t="s">
        <v>97</v>
      </c>
      <c r="B20">
        <f t="shared" si="2"/>
        <v>4</v>
      </c>
      <c r="D20">
        <f>AVERAGEIF(IMDB_Movies_Cleaned!$E$2:$E$3849, A20, IMDB_Movies_Cleaned!$N$2:$N$3849)</f>
        <v>5.875</v>
      </c>
      <c r="E20" cm="1">
        <f t="array" ref="E20">MEDIAN(IF(IMDB_Movies_Cleaned!$E$2:$E$3849=A20, IMDB_Movies_Cleaned!$N$2:$N$3849))</f>
        <v>5.9499999999999993</v>
      </c>
      <c r="F20" t="e" cm="1">
        <f t="array" ref="F20">_xlfn.MODE.SNGL(IF(IMDB_Movies_Cleaned!$E$2:$E$3849=A20, IMDB_Movies_Cleaned!$N$2:$N$3849))</f>
        <v>#N/A</v>
      </c>
      <c r="G20" cm="1">
        <f t="array" ref="G20">MAX(IF(IMDB_Movies_Cleaned!$E$2:$E$3849=A20, IMDB_Movies_Cleaned!$N$2:$N$3849))</f>
        <v>6.8</v>
      </c>
      <c r="H20" cm="1">
        <f t="array" ref="H20">MIN(IF(IMDB_Movies_Cleaned!$E$2:$E$3849=A20, IMDB_Movies_Cleaned!$N$2:$N$3849))</f>
        <v>4.8</v>
      </c>
      <c r="I20" cm="1">
        <f t="array" ref="I20">_xlfn.VAR.S(IF(IMDB_Movies_Cleaned!$E$2:$E$3849=A20, IMDB_Movies_Cleaned!$N$2:$N$3849))</f>
        <v>0.68916666666666515</v>
      </c>
      <c r="J20" cm="1">
        <f t="array" ref="J20">_xlfn.STDEV.S(IF(IMDB_Movies_Cleaned!$E$2:$E$3849=A20, IMDB_Movies_Cleaned!$N$2:$N$3849))</f>
        <v>0.83016062702748383</v>
      </c>
    </row>
    <row r="21" spans="1:20" x14ac:dyDescent="0.25">
      <c r="A21" s="1" t="s">
        <v>101</v>
      </c>
      <c r="B21">
        <f t="shared" si="2"/>
        <v>8</v>
      </c>
      <c r="D21">
        <f>AVERAGEIF(IMDB_Movies_Cleaned!$E$2:$E$3849, A21, IMDB_Movies_Cleaned!$N$2:$N$3849)</f>
        <v>6.8874999999999993</v>
      </c>
      <c r="E21" cm="1">
        <f t="array" ref="E21">MEDIAN(IF(IMDB_Movies_Cleaned!$E$2:$E$3849=A21, IMDB_Movies_Cleaned!$N$2:$N$3849))</f>
        <v>6.9</v>
      </c>
      <c r="F21" cm="1">
        <f t="array" ref="F21">_xlfn.MODE.SNGL(IF(IMDB_Movies_Cleaned!$E$2:$E$3849=A21, IMDB_Movies_Cleaned!$N$2:$N$3849))</f>
        <v>6.9</v>
      </c>
      <c r="G21" cm="1">
        <f t="array" ref="G21">MAX(IF(IMDB_Movies_Cleaned!$E$2:$E$3849=A21, IMDB_Movies_Cleaned!$N$2:$N$3849))</f>
        <v>7.9</v>
      </c>
      <c r="H21" cm="1">
        <f t="array" ref="H21">MIN(IF(IMDB_Movies_Cleaned!$E$2:$E$3849=A21, IMDB_Movies_Cleaned!$N$2:$N$3849))</f>
        <v>4.8</v>
      </c>
      <c r="I21" cm="1">
        <f t="array" ref="I21">_xlfn.VAR.S(IF(IMDB_Movies_Cleaned!$E$2:$E$3849=A21, IMDB_Movies_Cleaned!$N$2:$N$3849))</f>
        <v>1.0183928571428769</v>
      </c>
      <c r="J21" cm="1">
        <f t="array" ref="J21">_xlfn.STDEV.S(IF(IMDB_Movies_Cleaned!$E$2:$E$3849=A21, IMDB_Movies_Cleaned!$N$2:$N$3849))</f>
        <v>1.0091545258992187</v>
      </c>
    </row>
    <row r="22" spans="1:20" x14ac:dyDescent="0.25">
      <c r="A22" s="2" t="s">
        <v>23</v>
      </c>
      <c r="B22">
        <f t="shared" si="2"/>
        <v>25</v>
      </c>
      <c r="D22">
        <f>AVERAGEIF(IMDB_Movies_Cleaned!$E$2:$E$3849, A22, IMDB_Movies_Cleaned!$N$2:$N$3849)</f>
        <v>6.3559999999999999</v>
      </c>
      <c r="E22" cm="1">
        <f t="array" ref="E22">MEDIAN(IF(IMDB_Movies_Cleaned!$E$2:$E$3849=A22, IMDB_Movies_Cleaned!$N$2:$N$3849))</f>
        <v>6.4</v>
      </c>
      <c r="F22" cm="1">
        <f t="array" ref="F22">_xlfn.MODE.SNGL(IF(IMDB_Movies_Cleaned!$E$2:$E$3849=A22, IMDB_Movies_Cleaned!$N$2:$N$3849))</f>
        <v>5.8</v>
      </c>
      <c r="G22" cm="1">
        <f t="array" ref="G22">MAX(IF(IMDB_Movies_Cleaned!$E$2:$E$3849=A22, IMDB_Movies_Cleaned!$N$2:$N$3849))</f>
        <v>8.3000000000000007</v>
      </c>
      <c r="H22" cm="1">
        <f t="array" ref="H22">MIN(IF(IMDB_Movies_Cleaned!$E$2:$E$3849=A22, IMDB_Movies_Cleaned!$N$2:$N$3849))</f>
        <v>4.2</v>
      </c>
      <c r="I22" cm="1">
        <f t="array" ref="I22">_xlfn.VAR.S(IF(IMDB_Movies_Cleaned!$E$2:$E$3849=A22, IMDB_Movies_Cleaned!$N$2:$N$3849))</f>
        <v>0.99089999999999634</v>
      </c>
      <c r="J22" cm="1">
        <f t="array" ref="J22">_xlfn.STDEV.S(IF(IMDB_Movies_Cleaned!$E$2:$E$3849=A22, IMDB_Movies_Cleaned!$N$2:$N$3849))</f>
        <v>0.99543960138222165</v>
      </c>
    </row>
    <row r="23" spans="1:20" x14ac:dyDescent="0.25">
      <c r="A23" s="1" t="s">
        <v>113</v>
      </c>
      <c r="B23">
        <f t="shared" si="2"/>
        <v>2</v>
      </c>
      <c r="D23">
        <f>AVERAGEIF(IMDB_Movies_Cleaned!$E$2:$E$3849, A23, IMDB_Movies_Cleaned!$N$2:$N$3849)</f>
        <v>6.4</v>
      </c>
      <c r="E23" cm="1">
        <f t="array" ref="E23">MEDIAN(IF(IMDB_Movies_Cleaned!$E$2:$E$3849=A23, IMDB_Movies_Cleaned!$N$2:$N$3849))</f>
        <v>6.4</v>
      </c>
      <c r="F23" t="e" cm="1">
        <f t="array" ref="F23">_xlfn.MODE.SNGL(IF(IMDB_Movies_Cleaned!$E$2:$E$3849=A23, IMDB_Movies_Cleaned!$N$2:$N$3849))</f>
        <v>#N/A</v>
      </c>
      <c r="G23" cm="1">
        <f t="array" ref="G23">MAX(IF(IMDB_Movies_Cleaned!$E$2:$E$3849=A23, IMDB_Movies_Cleaned!$N$2:$N$3849))</f>
        <v>6.7</v>
      </c>
      <c r="H23" cm="1">
        <f t="array" ref="H23">MIN(IF(IMDB_Movies_Cleaned!$E$2:$E$3849=A23, IMDB_Movies_Cleaned!$N$2:$N$3849))</f>
        <v>6.1</v>
      </c>
      <c r="I23" cm="1">
        <f t="array" ref="I23">_xlfn.VAR.S(IF(IMDB_Movies_Cleaned!$E$2:$E$3849=A23, IMDB_Movies_Cleaned!$N$2:$N$3849))</f>
        <v>0.18000000000000033</v>
      </c>
      <c r="J23" cm="1">
        <f t="array" ref="J23">_xlfn.STDEV.S(IF(IMDB_Movies_Cleaned!$E$2:$E$3849=A23, IMDB_Movies_Cleaned!$N$2:$N$3849))</f>
        <v>0.4242640687119289</v>
      </c>
    </row>
    <row r="24" spans="1:20" x14ac:dyDescent="0.25">
      <c r="A24" s="2" t="s">
        <v>101</v>
      </c>
      <c r="B24">
        <f t="shared" si="2"/>
        <v>8</v>
      </c>
      <c r="D24">
        <f>AVERAGEIF(IMDB_Movies_Cleaned!$E$2:$E$3849, A24, IMDB_Movies_Cleaned!$N$2:$N$3849)</f>
        <v>6.8874999999999993</v>
      </c>
      <c r="E24" cm="1">
        <f t="array" ref="E24">MEDIAN(IF(IMDB_Movies_Cleaned!$E$2:$E$3849=A24, IMDB_Movies_Cleaned!$N$2:$N$3849))</f>
        <v>6.9</v>
      </c>
      <c r="F24" cm="1">
        <f t="array" ref="F24">_xlfn.MODE.SNGL(IF(IMDB_Movies_Cleaned!$E$2:$E$3849=A24, IMDB_Movies_Cleaned!$N$2:$N$3849))</f>
        <v>6.9</v>
      </c>
      <c r="G24" cm="1">
        <f t="array" ref="G24">MAX(IF(IMDB_Movies_Cleaned!$E$2:$E$3849=A24, IMDB_Movies_Cleaned!$N$2:$N$3849))</f>
        <v>7.9</v>
      </c>
      <c r="H24" cm="1">
        <f t="array" ref="H24">MIN(IF(IMDB_Movies_Cleaned!$E$2:$E$3849=A24, IMDB_Movies_Cleaned!$N$2:$N$3849))</f>
        <v>4.8</v>
      </c>
      <c r="I24" cm="1">
        <f t="array" ref="I24">_xlfn.VAR.S(IF(IMDB_Movies_Cleaned!$E$2:$E$3849=A24, IMDB_Movies_Cleaned!$N$2:$N$3849))</f>
        <v>1.0183928571428769</v>
      </c>
      <c r="J24" cm="1">
        <f t="array" ref="J24">_xlfn.STDEV.S(IF(IMDB_Movies_Cleaned!$E$2:$E$3849=A24, IMDB_Movies_Cleaned!$N$2:$N$3849))</f>
        <v>1.0091545258992187</v>
      </c>
    </row>
    <row r="25" spans="1:20" x14ac:dyDescent="0.25">
      <c r="A25" s="1" t="s">
        <v>120</v>
      </c>
      <c r="B25">
        <f t="shared" si="2"/>
        <v>17</v>
      </c>
      <c r="D25">
        <f>AVERAGEIF(IMDB_Movies_Cleaned!$E$2:$E$3849, A25, IMDB_Movies_Cleaned!$N$2:$N$3849)</f>
        <v>6.3117647058823527</v>
      </c>
      <c r="E25" cm="1">
        <f t="array" ref="E25">MEDIAN(IF(IMDB_Movies_Cleaned!$E$2:$E$3849=A25, IMDB_Movies_Cleaned!$N$2:$N$3849))</f>
        <v>6.4</v>
      </c>
      <c r="F25" cm="1">
        <f t="array" ref="F25">_xlfn.MODE.SNGL(IF(IMDB_Movies_Cleaned!$E$2:$E$3849=A25, IMDB_Movies_Cleaned!$N$2:$N$3849))</f>
        <v>6.4</v>
      </c>
      <c r="G25" cm="1">
        <f t="array" ref="G25">MAX(IF(IMDB_Movies_Cleaned!$E$2:$E$3849=A25, IMDB_Movies_Cleaned!$N$2:$N$3849))</f>
        <v>7.5</v>
      </c>
      <c r="H25" cm="1">
        <f t="array" ref="H25">MIN(IF(IMDB_Movies_Cleaned!$E$2:$E$3849=A25, IMDB_Movies_Cleaned!$N$2:$N$3849))</f>
        <v>5.4</v>
      </c>
      <c r="I25" cm="1">
        <f t="array" ref="I25">_xlfn.VAR.S(IF(IMDB_Movies_Cleaned!$E$2:$E$3849=A25, IMDB_Movies_Cleaned!$N$2:$N$3849))</f>
        <v>0.24735294117647061</v>
      </c>
      <c r="J25" cm="1">
        <f t="array" ref="J25">_xlfn.STDEV.S(IF(IMDB_Movies_Cleaned!$E$2:$E$3849=A25, IMDB_Movies_Cleaned!$N$2:$N$3849))</f>
        <v>0.49734589691327563</v>
      </c>
    </row>
    <row r="26" spans="1:20" x14ac:dyDescent="0.25">
      <c r="A26" s="2" t="s">
        <v>125</v>
      </c>
      <c r="B26">
        <f t="shared" si="2"/>
        <v>6</v>
      </c>
      <c r="D26">
        <f>AVERAGEIF(IMDB_Movies_Cleaned!$E$2:$E$3849, A26, IMDB_Movies_Cleaned!$N$2:$N$3849)</f>
        <v>7.1166666666666671</v>
      </c>
      <c r="E26" cm="1">
        <f t="array" ref="E26">MEDIAN(IF(IMDB_Movies_Cleaned!$E$2:$E$3849=A26, IMDB_Movies_Cleaned!$N$2:$N$3849))</f>
        <v>7.2</v>
      </c>
      <c r="F26" cm="1">
        <f t="array" ref="F26">_xlfn.MODE.SNGL(IF(IMDB_Movies_Cleaned!$E$2:$E$3849=A26, IMDB_Movies_Cleaned!$N$2:$N$3849))</f>
        <v>7.2</v>
      </c>
      <c r="G26" cm="1">
        <f t="array" ref="G26">MAX(IF(IMDB_Movies_Cleaned!$E$2:$E$3849=A26, IMDB_Movies_Cleaned!$N$2:$N$3849))</f>
        <v>7.6</v>
      </c>
      <c r="H26" cm="1">
        <f t="array" ref="H26">MIN(IF(IMDB_Movies_Cleaned!$E$2:$E$3849=A26, IMDB_Movies_Cleaned!$N$2:$N$3849))</f>
        <v>6.6</v>
      </c>
      <c r="I26" cm="1">
        <f t="array" ref="I26">_xlfn.VAR.S(IF(IMDB_Movies_Cleaned!$E$2:$E$3849=A26, IMDB_Movies_Cleaned!$N$2:$N$3849))</f>
        <v>0.11366666666666667</v>
      </c>
      <c r="J26" cm="1">
        <f t="array" ref="J26">_xlfn.STDEV.S(IF(IMDB_Movies_Cleaned!$E$2:$E$3849=A26, IMDB_Movies_Cleaned!$N$2:$N$3849))</f>
        <v>0.33714487489307421</v>
      </c>
    </row>
    <row r="27" spans="1:20" x14ac:dyDescent="0.25">
      <c r="A27" s="1" t="s">
        <v>129</v>
      </c>
      <c r="B27">
        <f t="shared" si="2"/>
        <v>119</v>
      </c>
      <c r="D27">
        <f>AVERAGEIF(IMDB_Movies_Cleaned!$E$2:$E$3849, A27, IMDB_Movies_Cleaned!$N$2:$N$3849)</f>
        <v>6.9529411764705902</v>
      </c>
      <c r="E27" cm="1">
        <f t="array" ref="E27">MEDIAN(IF(IMDB_Movies_Cleaned!$E$2:$E$3849=A27, IMDB_Movies_Cleaned!$N$2:$N$3849))</f>
        <v>7.1</v>
      </c>
      <c r="F27" cm="1">
        <f t="array" ref="F27">_xlfn.MODE.SNGL(IF(IMDB_Movies_Cleaned!$E$2:$E$3849=A27, IMDB_Movies_Cleaned!$N$2:$N$3849))</f>
        <v>7.2</v>
      </c>
      <c r="G27" cm="1">
        <f t="array" ref="G27">MAX(IF(IMDB_Movies_Cleaned!$E$2:$E$3849=A27, IMDB_Movies_Cleaned!$N$2:$N$3849))</f>
        <v>8.1</v>
      </c>
      <c r="H27" cm="1">
        <f t="array" ref="H27">MIN(IF(IMDB_Movies_Cleaned!$E$2:$E$3849=A27, IMDB_Movies_Cleaned!$N$2:$N$3849))</f>
        <v>4.0999999999999996</v>
      </c>
      <c r="I27" cm="1">
        <f t="array" ref="I27">_xlfn.VAR.S(IF(IMDB_Movies_Cleaned!$E$2:$E$3849=A27, IMDB_Movies_Cleaned!$N$2:$N$3849))</f>
        <v>0.5581056829511245</v>
      </c>
      <c r="J27" cm="1">
        <f t="array" ref="J27">_xlfn.STDEV.S(IF(IMDB_Movies_Cleaned!$E$2:$E$3849=A27, IMDB_Movies_Cleaned!$N$2:$N$3849))</f>
        <v>0.74706471135446129</v>
      </c>
    </row>
    <row r="28" spans="1:20" x14ac:dyDescent="0.25">
      <c r="A28" s="2" t="s">
        <v>41</v>
      </c>
      <c r="B28">
        <f t="shared" si="2"/>
        <v>46</v>
      </c>
      <c r="D28">
        <f>AVERAGEIF(IMDB_Movies_Cleaned!$E$2:$E$3849, A28, IMDB_Movies_Cleaned!$N$2:$N$3849)</f>
        <v>6.6717391304347844</v>
      </c>
      <c r="E28" cm="1">
        <f t="array" ref="E28">MEDIAN(IF(IMDB_Movies_Cleaned!$E$2:$E$3849=A28, IMDB_Movies_Cleaned!$N$2:$N$3849))</f>
        <v>6.8</v>
      </c>
      <c r="F28" cm="1">
        <f t="array" ref="F28">_xlfn.MODE.SNGL(IF(IMDB_Movies_Cleaned!$E$2:$E$3849=A28, IMDB_Movies_Cleaned!$N$2:$N$3849))</f>
        <v>6.6</v>
      </c>
      <c r="G28" cm="1">
        <f t="array" ref="G28">MAX(IF(IMDB_Movies_Cleaned!$E$2:$E$3849=A28, IMDB_Movies_Cleaned!$N$2:$N$3849))</f>
        <v>8.4</v>
      </c>
      <c r="H28" cm="1">
        <f t="array" ref="H28">MIN(IF(IMDB_Movies_Cleaned!$E$2:$E$3849=A28, IMDB_Movies_Cleaned!$N$2:$N$3849))</f>
        <v>2.4</v>
      </c>
      <c r="I28" cm="1">
        <f t="array" ref="I28">_xlfn.VAR.S(IF(IMDB_Movies_Cleaned!$E$2:$E$3849=A28, IMDB_Movies_Cleaned!$N$2:$N$3849))</f>
        <v>1.4402946859902892</v>
      </c>
      <c r="J28" cm="1">
        <f t="array" ref="J28">_xlfn.STDEV.S(IF(IMDB_Movies_Cleaned!$E$2:$E$3849=A28, IMDB_Movies_Cleaned!$N$2:$N$3849))</f>
        <v>1.2001227795481133</v>
      </c>
    </row>
    <row r="29" spans="1:20" x14ac:dyDescent="0.25">
      <c r="A29" s="1" t="s">
        <v>137</v>
      </c>
      <c r="B29">
        <f t="shared" si="2"/>
        <v>34</v>
      </c>
      <c r="D29">
        <f>AVERAGEIF(IMDB_Movies_Cleaned!$E$2:$E$3849, A29, IMDB_Movies_Cleaned!$N$2:$N$3849)</f>
        <v>6.367647058823529</v>
      </c>
      <c r="E29" cm="1">
        <f t="array" ref="E29">MEDIAN(IF(IMDB_Movies_Cleaned!$E$2:$E$3849=A29, IMDB_Movies_Cleaned!$N$2:$N$3849))</f>
        <v>6.15</v>
      </c>
      <c r="F29" cm="1">
        <f t="array" ref="F29">_xlfn.MODE.SNGL(IF(IMDB_Movies_Cleaned!$E$2:$E$3849=A29, IMDB_Movies_Cleaned!$N$2:$N$3849))</f>
        <v>6.1</v>
      </c>
      <c r="G29" cm="1">
        <f t="array" ref="G29">MAX(IF(IMDB_Movies_Cleaned!$E$2:$E$3849=A29, IMDB_Movies_Cleaned!$N$2:$N$3849))</f>
        <v>8.8000000000000007</v>
      </c>
      <c r="H29" cm="1">
        <f t="array" ref="H29">MIN(IF(IMDB_Movies_Cleaned!$E$2:$E$3849=A29, IMDB_Movies_Cleaned!$N$2:$N$3849))</f>
        <v>5</v>
      </c>
      <c r="I29" cm="1">
        <f t="array" ref="I29">_xlfn.VAR.S(IF(IMDB_Movies_Cleaned!$E$2:$E$3849=A29, IMDB_Movies_Cleaned!$N$2:$N$3849))</f>
        <v>0.76710338680929147</v>
      </c>
      <c r="J29" cm="1">
        <f t="array" ref="J29">_xlfn.STDEV.S(IF(IMDB_Movies_Cleaned!$E$2:$E$3849=A29, IMDB_Movies_Cleaned!$N$2:$N$3849))</f>
        <v>0.87584438504182438</v>
      </c>
    </row>
    <row r="30" spans="1:20" x14ac:dyDescent="0.25">
      <c r="A30" s="2" t="s">
        <v>137</v>
      </c>
      <c r="B30">
        <f t="shared" si="2"/>
        <v>34</v>
      </c>
      <c r="D30">
        <f>AVERAGEIF(IMDB_Movies_Cleaned!$E$2:$E$3849, A30, IMDB_Movies_Cleaned!$N$2:$N$3849)</f>
        <v>6.367647058823529</v>
      </c>
      <c r="E30" cm="1">
        <f t="array" ref="E30">MEDIAN(IF(IMDB_Movies_Cleaned!$E$2:$E$3849=A30, IMDB_Movies_Cleaned!$N$2:$N$3849))</f>
        <v>6.15</v>
      </c>
      <c r="F30" cm="1">
        <f t="array" ref="F30">_xlfn.MODE.SNGL(IF(IMDB_Movies_Cleaned!$E$2:$E$3849=A30, IMDB_Movies_Cleaned!$N$2:$N$3849))</f>
        <v>6.1</v>
      </c>
      <c r="G30" cm="1">
        <f t="array" ref="G30">MAX(IF(IMDB_Movies_Cleaned!$E$2:$E$3849=A30, IMDB_Movies_Cleaned!$N$2:$N$3849))</f>
        <v>8.8000000000000007</v>
      </c>
      <c r="H30" cm="1">
        <f t="array" ref="H30">MIN(IF(IMDB_Movies_Cleaned!$E$2:$E$3849=A30, IMDB_Movies_Cleaned!$N$2:$N$3849))</f>
        <v>5</v>
      </c>
      <c r="I30" cm="1">
        <f t="array" ref="I30">_xlfn.VAR.S(IF(IMDB_Movies_Cleaned!$E$2:$E$3849=A30, IMDB_Movies_Cleaned!$N$2:$N$3849))</f>
        <v>0.76710338680929147</v>
      </c>
      <c r="J30" cm="1">
        <f t="array" ref="J30">_xlfn.STDEV.S(IF(IMDB_Movies_Cleaned!$E$2:$E$3849=A30, IMDB_Movies_Cleaned!$N$2:$N$3849))</f>
        <v>0.87584438504182438</v>
      </c>
    </row>
    <row r="31" spans="1:20" x14ac:dyDescent="0.25">
      <c r="A31" s="1" t="s">
        <v>28</v>
      </c>
      <c r="B31">
        <f t="shared" si="2"/>
        <v>45</v>
      </c>
      <c r="D31">
        <f>AVERAGEIF(IMDB_Movies_Cleaned!$E$2:$E$3849, A31, IMDB_Movies_Cleaned!$N$2:$N$3849)</f>
        <v>6.7488888888888914</v>
      </c>
      <c r="E31" cm="1">
        <f t="array" ref="E31">MEDIAN(IF(IMDB_Movies_Cleaned!$E$2:$E$3849=A31, IMDB_Movies_Cleaned!$N$2:$N$3849))</f>
        <v>6.8</v>
      </c>
      <c r="F31" cm="1">
        <f t="array" ref="F31">_xlfn.MODE.SNGL(IF(IMDB_Movies_Cleaned!$E$2:$E$3849=A31, IMDB_Movies_Cleaned!$N$2:$N$3849))</f>
        <v>6.8</v>
      </c>
      <c r="G31" cm="1">
        <f t="array" ref="G31">MAX(IF(IMDB_Movies_Cleaned!$E$2:$E$3849=A31, IMDB_Movies_Cleaned!$N$2:$N$3849))</f>
        <v>8</v>
      </c>
      <c r="H31" cm="1">
        <f t="array" ref="H31">MIN(IF(IMDB_Movies_Cleaned!$E$2:$E$3849=A31, IMDB_Movies_Cleaned!$N$2:$N$3849))</f>
        <v>4.4000000000000004</v>
      </c>
      <c r="I31" cm="1">
        <f t="array" ref="I31">_xlfn.VAR.S(IF(IMDB_Movies_Cleaned!$E$2:$E$3849=A31, IMDB_Movies_Cleaned!$N$2:$N$3849))</f>
        <v>0.59573737373734115</v>
      </c>
      <c r="J31" cm="1">
        <f t="array" ref="J31">_xlfn.STDEV.S(IF(IMDB_Movies_Cleaned!$E$2:$E$3849=A31, IMDB_Movies_Cleaned!$N$2:$N$3849))</f>
        <v>0.77184025143635848</v>
      </c>
    </row>
    <row r="32" spans="1:20" x14ac:dyDescent="0.25">
      <c r="A32" s="2" t="s">
        <v>148</v>
      </c>
      <c r="B32">
        <f t="shared" si="2"/>
        <v>3</v>
      </c>
      <c r="D32">
        <f>AVERAGEIF(IMDB_Movies_Cleaned!$E$2:$E$3849, A32, IMDB_Movies_Cleaned!$N$2:$N$3849)</f>
        <v>7.0666666666666664</v>
      </c>
      <c r="E32" cm="1">
        <f t="array" ref="E32">MEDIAN(IF(IMDB_Movies_Cleaned!$E$2:$E$3849=A32, IMDB_Movies_Cleaned!$N$2:$N$3849))</f>
        <v>7.3</v>
      </c>
      <c r="F32" cm="1">
        <f t="array" ref="F32">_xlfn.MODE.SNGL(IF(IMDB_Movies_Cleaned!$E$2:$E$3849=A32, IMDB_Movies_Cleaned!$N$2:$N$3849))</f>
        <v>7.3</v>
      </c>
      <c r="G32" cm="1">
        <f t="array" ref="G32">MAX(IF(IMDB_Movies_Cleaned!$E$2:$E$3849=A32, IMDB_Movies_Cleaned!$N$2:$N$3849))</f>
        <v>7.3</v>
      </c>
      <c r="H32" cm="1">
        <f t="array" ref="H32">MIN(IF(IMDB_Movies_Cleaned!$E$2:$E$3849=A32, IMDB_Movies_Cleaned!$N$2:$N$3849))</f>
        <v>6.6</v>
      </c>
      <c r="I32" cm="1">
        <f t="array" ref="I32">_xlfn.VAR.S(IF(IMDB_Movies_Cleaned!$E$2:$E$3849=A32, IMDB_Movies_Cleaned!$N$2:$N$3849))</f>
        <v>0.16333333333333341</v>
      </c>
      <c r="J32" cm="1">
        <f t="array" ref="J32">_xlfn.STDEV.S(IF(IMDB_Movies_Cleaned!$E$2:$E$3849=A32, IMDB_Movies_Cleaned!$N$2:$N$3849))</f>
        <v>0.40414518843273811</v>
      </c>
    </row>
    <row r="33" spans="1:10" x14ac:dyDescent="0.25">
      <c r="A33" s="1" t="s">
        <v>41</v>
      </c>
      <c r="B33">
        <f t="shared" si="2"/>
        <v>46</v>
      </c>
      <c r="D33">
        <f>AVERAGEIF(IMDB_Movies_Cleaned!$E$2:$E$3849, A33, IMDB_Movies_Cleaned!$N$2:$N$3849)</f>
        <v>6.6717391304347844</v>
      </c>
      <c r="E33" cm="1">
        <f t="array" ref="E33">MEDIAN(IF(IMDB_Movies_Cleaned!$E$2:$E$3849=A33, IMDB_Movies_Cleaned!$N$2:$N$3849))</f>
        <v>6.8</v>
      </c>
      <c r="F33" cm="1">
        <f t="array" ref="F33">_xlfn.MODE.SNGL(IF(IMDB_Movies_Cleaned!$E$2:$E$3849=A33, IMDB_Movies_Cleaned!$N$2:$N$3849))</f>
        <v>6.6</v>
      </c>
      <c r="G33" cm="1">
        <f t="array" ref="G33">MAX(IF(IMDB_Movies_Cleaned!$E$2:$E$3849=A33, IMDB_Movies_Cleaned!$N$2:$N$3849))</f>
        <v>8.4</v>
      </c>
      <c r="H33" cm="1">
        <f t="array" ref="H33">MIN(IF(IMDB_Movies_Cleaned!$E$2:$E$3849=A33, IMDB_Movies_Cleaned!$N$2:$N$3849))</f>
        <v>2.4</v>
      </c>
      <c r="I33" cm="1">
        <f t="array" ref="I33">_xlfn.VAR.S(IF(IMDB_Movies_Cleaned!$E$2:$E$3849=A33, IMDB_Movies_Cleaned!$N$2:$N$3849))</f>
        <v>1.4402946859902892</v>
      </c>
      <c r="J33" cm="1">
        <f t="array" ref="J33">_xlfn.STDEV.S(IF(IMDB_Movies_Cleaned!$E$2:$E$3849=A33, IMDB_Movies_Cleaned!$N$2:$N$3849))</f>
        <v>1.2001227795481133</v>
      </c>
    </row>
    <row r="34" spans="1:10" x14ac:dyDescent="0.25">
      <c r="A34" s="2" t="s">
        <v>120</v>
      </c>
      <c r="B34">
        <f t="shared" si="2"/>
        <v>17</v>
      </c>
      <c r="D34">
        <f>AVERAGEIF(IMDB_Movies_Cleaned!$E$2:$E$3849, A34, IMDB_Movies_Cleaned!$N$2:$N$3849)</f>
        <v>6.3117647058823527</v>
      </c>
      <c r="E34" cm="1">
        <f t="array" ref="E34">MEDIAN(IF(IMDB_Movies_Cleaned!$E$2:$E$3849=A34, IMDB_Movies_Cleaned!$N$2:$N$3849))</f>
        <v>6.4</v>
      </c>
      <c r="F34" cm="1">
        <f t="array" ref="F34">_xlfn.MODE.SNGL(IF(IMDB_Movies_Cleaned!$E$2:$E$3849=A34, IMDB_Movies_Cleaned!$N$2:$N$3849))</f>
        <v>6.4</v>
      </c>
      <c r="G34" cm="1">
        <f t="array" ref="G34">MAX(IF(IMDB_Movies_Cleaned!$E$2:$E$3849=A34, IMDB_Movies_Cleaned!$N$2:$N$3849))</f>
        <v>7.5</v>
      </c>
      <c r="H34" cm="1">
        <f t="array" ref="H34">MIN(IF(IMDB_Movies_Cleaned!$E$2:$E$3849=A34, IMDB_Movies_Cleaned!$N$2:$N$3849))</f>
        <v>5.4</v>
      </c>
      <c r="I34" cm="1">
        <f t="array" ref="I34">_xlfn.VAR.S(IF(IMDB_Movies_Cleaned!$E$2:$E$3849=A34, IMDB_Movies_Cleaned!$N$2:$N$3849))</f>
        <v>0.24735294117647061</v>
      </c>
      <c r="J34" cm="1">
        <f t="array" ref="J34">_xlfn.STDEV.S(IF(IMDB_Movies_Cleaned!$E$2:$E$3849=A34, IMDB_Movies_Cleaned!$N$2:$N$3849))</f>
        <v>0.49734589691327563</v>
      </c>
    </row>
    <row r="35" spans="1:10" x14ac:dyDescent="0.25">
      <c r="A35" s="1" t="s">
        <v>159</v>
      </c>
      <c r="B35">
        <f t="shared" si="2"/>
        <v>12</v>
      </c>
      <c r="D35">
        <f>AVERAGEIF(IMDB_Movies_Cleaned!$E$2:$E$3849, A35, IMDB_Movies_Cleaned!$N$2:$N$3849)</f>
        <v>5.7</v>
      </c>
      <c r="E35" cm="1">
        <f t="array" ref="E35">MEDIAN(IF(IMDB_Movies_Cleaned!$E$2:$E$3849=A35, IMDB_Movies_Cleaned!$N$2:$N$3849))</f>
        <v>6.4</v>
      </c>
      <c r="F35" cm="1">
        <f t="array" ref="F35">_xlfn.MODE.SNGL(IF(IMDB_Movies_Cleaned!$E$2:$E$3849=A35, IMDB_Movies_Cleaned!$N$2:$N$3849))</f>
        <v>6.8</v>
      </c>
      <c r="G35" cm="1">
        <f t="array" ref="G35">MAX(IF(IMDB_Movies_Cleaned!$E$2:$E$3849=A35, IMDB_Movies_Cleaned!$N$2:$N$3849))</f>
        <v>8</v>
      </c>
      <c r="H35" cm="1">
        <f t="array" ref="H35">MIN(IF(IMDB_Movies_Cleaned!$E$2:$E$3849=A35, IMDB_Movies_Cleaned!$N$2:$N$3849))</f>
        <v>2.7</v>
      </c>
      <c r="I35" cm="1">
        <f t="array" ref="I35">_xlfn.VAR.S(IF(IMDB_Movies_Cleaned!$E$2:$E$3849=A35, IMDB_Movies_Cleaned!$N$2:$N$3849))</f>
        <v>3.0381818181818145</v>
      </c>
      <c r="J35" cm="1">
        <f t="array" ref="J35">_xlfn.STDEV.S(IF(IMDB_Movies_Cleaned!$E$2:$E$3849=A35, IMDB_Movies_Cleaned!$N$2:$N$3849))</f>
        <v>1.7430381000373498</v>
      </c>
    </row>
    <row r="36" spans="1:10" x14ac:dyDescent="0.25">
      <c r="A36" s="2" t="s">
        <v>165</v>
      </c>
      <c r="B36">
        <f t="shared" si="2"/>
        <v>28</v>
      </c>
      <c r="D36">
        <f>AVERAGEIF(IMDB_Movies_Cleaned!$E$2:$E$3849, A36, IMDB_Movies_Cleaned!$N$2:$N$3849)</f>
        <v>6.4249999999999998</v>
      </c>
      <c r="E36" cm="1">
        <f t="array" ref="E36">MEDIAN(IF(IMDB_Movies_Cleaned!$E$2:$E$3849=A36, IMDB_Movies_Cleaned!$N$2:$N$3849))</f>
        <v>6.6</v>
      </c>
      <c r="F36" cm="1">
        <f t="array" ref="F36">_xlfn.MODE.SNGL(IF(IMDB_Movies_Cleaned!$E$2:$E$3849=A36, IMDB_Movies_Cleaned!$N$2:$N$3849))</f>
        <v>7.3</v>
      </c>
      <c r="G36" cm="1">
        <f t="array" ref="G36">MAX(IF(IMDB_Movies_Cleaned!$E$2:$E$3849=A36, IMDB_Movies_Cleaned!$N$2:$N$3849))</f>
        <v>8.3000000000000007</v>
      </c>
      <c r="H36" cm="1">
        <f t="array" ref="H36">MIN(IF(IMDB_Movies_Cleaned!$E$2:$E$3849=A36, IMDB_Movies_Cleaned!$N$2:$N$3849))</f>
        <v>2.8</v>
      </c>
      <c r="I36" cm="1">
        <f t="array" ref="I36">_xlfn.VAR.S(IF(IMDB_Movies_Cleaned!$E$2:$E$3849=A36, IMDB_Movies_Cleaned!$N$2:$N$3849))</f>
        <v>1.747870370370366</v>
      </c>
      <c r="J36" cm="1">
        <f t="array" ref="J36">_xlfn.STDEV.S(IF(IMDB_Movies_Cleaned!$E$2:$E$3849=A36, IMDB_Movies_Cleaned!$N$2:$N$3849))</f>
        <v>1.3220704861581194</v>
      </c>
    </row>
    <row r="37" spans="1:10" x14ac:dyDescent="0.25">
      <c r="A37" s="1" t="s">
        <v>41</v>
      </c>
      <c r="B37">
        <f t="shared" si="2"/>
        <v>46</v>
      </c>
      <c r="D37">
        <f>AVERAGEIF(IMDB_Movies_Cleaned!$E$2:$E$3849, A37, IMDB_Movies_Cleaned!$N$2:$N$3849)</f>
        <v>6.6717391304347844</v>
      </c>
      <c r="E37" cm="1">
        <f t="array" ref="E37">MEDIAN(IF(IMDB_Movies_Cleaned!$E$2:$E$3849=A37, IMDB_Movies_Cleaned!$N$2:$N$3849))</f>
        <v>6.8</v>
      </c>
      <c r="F37" cm="1">
        <f t="array" ref="F37">_xlfn.MODE.SNGL(IF(IMDB_Movies_Cleaned!$E$2:$E$3849=A37, IMDB_Movies_Cleaned!$N$2:$N$3849))</f>
        <v>6.6</v>
      </c>
      <c r="G37" cm="1">
        <f t="array" ref="G37">MAX(IF(IMDB_Movies_Cleaned!$E$2:$E$3849=A37, IMDB_Movies_Cleaned!$N$2:$N$3849))</f>
        <v>8.4</v>
      </c>
      <c r="H37" cm="1">
        <f t="array" ref="H37">MIN(IF(IMDB_Movies_Cleaned!$E$2:$E$3849=A37, IMDB_Movies_Cleaned!$N$2:$N$3849))</f>
        <v>2.4</v>
      </c>
      <c r="I37" cm="1">
        <f t="array" ref="I37">_xlfn.VAR.S(IF(IMDB_Movies_Cleaned!$E$2:$E$3849=A37, IMDB_Movies_Cleaned!$N$2:$N$3849))</f>
        <v>1.4402946859902892</v>
      </c>
      <c r="J37" cm="1">
        <f t="array" ref="J37">_xlfn.STDEV.S(IF(IMDB_Movies_Cleaned!$E$2:$E$3849=A37, IMDB_Movies_Cleaned!$N$2:$N$3849))</f>
        <v>1.2001227795481133</v>
      </c>
    </row>
    <row r="38" spans="1:10" x14ac:dyDescent="0.25">
      <c r="A38" s="2" t="s">
        <v>41</v>
      </c>
      <c r="B38">
        <f t="shared" si="2"/>
        <v>46</v>
      </c>
      <c r="D38">
        <f>AVERAGEIF(IMDB_Movies_Cleaned!$E$2:$E$3849, A38, IMDB_Movies_Cleaned!$N$2:$N$3849)</f>
        <v>6.6717391304347844</v>
      </c>
      <c r="E38" cm="1">
        <f t="array" ref="E38">MEDIAN(IF(IMDB_Movies_Cleaned!$E$2:$E$3849=A38, IMDB_Movies_Cleaned!$N$2:$N$3849))</f>
        <v>6.8</v>
      </c>
      <c r="F38" cm="1">
        <f t="array" ref="F38">_xlfn.MODE.SNGL(IF(IMDB_Movies_Cleaned!$E$2:$E$3849=A38, IMDB_Movies_Cleaned!$N$2:$N$3849))</f>
        <v>6.6</v>
      </c>
      <c r="G38" cm="1">
        <f t="array" ref="G38">MAX(IF(IMDB_Movies_Cleaned!$E$2:$E$3849=A38, IMDB_Movies_Cleaned!$N$2:$N$3849))</f>
        <v>8.4</v>
      </c>
      <c r="H38" cm="1">
        <f t="array" ref="H38">MIN(IF(IMDB_Movies_Cleaned!$E$2:$E$3849=A38, IMDB_Movies_Cleaned!$N$2:$N$3849))</f>
        <v>2.4</v>
      </c>
      <c r="I38" cm="1">
        <f t="array" ref="I38">_xlfn.VAR.S(IF(IMDB_Movies_Cleaned!$E$2:$E$3849=A38, IMDB_Movies_Cleaned!$N$2:$N$3849))</f>
        <v>1.4402946859902892</v>
      </c>
      <c r="J38" cm="1">
        <f t="array" ref="J38">_xlfn.STDEV.S(IF(IMDB_Movies_Cleaned!$E$2:$E$3849=A38, IMDB_Movies_Cleaned!$N$2:$N$3849))</f>
        <v>1.2001227795481133</v>
      </c>
    </row>
    <row r="39" spans="1:10" x14ac:dyDescent="0.25">
      <c r="A39" s="1" t="s">
        <v>120</v>
      </c>
      <c r="B39">
        <f t="shared" si="2"/>
        <v>17</v>
      </c>
      <c r="D39">
        <f>AVERAGEIF(IMDB_Movies_Cleaned!$E$2:$E$3849, A39, IMDB_Movies_Cleaned!$N$2:$N$3849)</f>
        <v>6.3117647058823527</v>
      </c>
      <c r="E39" cm="1">
        <f t="array" ref="E39">MEDIAN(IF(IMDB_Movies_Cleaned!$E$2:$E$3849=A39, IMDB_Movies_Cleaned!$N$2:$N$3849))</f>
        <v>6.4</v>
      </c>
      <c r="F39" cm="1">
        <f t="array" ref="F39">_xlfn.MODE.SNGL(IF(IMDB_Movies_Cleaned!$E$2:$E$3849=A39, IMDB_Movies_Cleaned!$N$2:$N$3849))</f>
        <v>6.4</v>
      </c>
      <c r="G39" cm="1">
        <f t="array" ref="G39">MAX(IF(IMDB_Movies_Cleaned!$E$2:$E$3849=A39, IMDB_Movies_Cleaned!$N$2:$N$3849))</f>
        <v>7.5</v>
      </c>
      <c r="H39" cm="1">
        <f t="array" ref="H39">MIN(IF(IMDB_Movies_Cleaned!$E$2:$E$3849=A39, IMDB_Movies_Cleaned!$N$2:$N$3849))</f>
        <v>5.4</v>
      </c>
      <c r="I39" cm="1">
        <f t="array" ref="I39">_xlfn.VAR.S(IF(IMDB_Movies_Cleaned!$E$2:$E$3849=A39, IMDB_Movies_Cleaned!$N$2:$N$3849))</f>
        <v>0.24735294117647061</v>
      </c>
      <c r="J39" cm="1">
        <f t="array" ref="J39">_xlfn.STDEV.S(IF(IMDB_Movies_Cleaned!$E$2:$E$3849=A39, IMDB_Movies_Cleaned!$N$2:$N$3849))</f>
        <v>0.49734589691327563</v>
      </c>
    </row>
    <row r="40" spans="1:10" x14ac:dyDescent="0.25">
      <c r="A40" s="2" t="s">
        <v>15</v>
      </c>
      <c r="B40">
        <f t="shared" si="2"/>
        <v>12</v>
      </c>
      <c r="D40">
        <f>AVERAGEIF(IMDB_Movies_Cleaned!$E$2:$E$3849, A40, IMDB_Movies_Cleaned!$N$2:$N$3849)</f>
        <v>6.8916666666666657</v>
      </c>
      <c r="E40" cm="1">
        <f t="array" ref="E40">MEDIAN(IF(IMDB_Movies_Cleaned!$E$2:$E$3849=A40, IMDB_Movies_Cleaned!$N$2:$N$3849))</f>
        <v>6.95</v>
      </c>
      <c r="F40" cm="1">
        <f t="array" ref="F40">_xlfn.MODE.SNGL(IF(IMDB_Movies_Cleaned!$E$2:$E$3849=A40, IMDB_Movies_Cleaned!$N$2:$N$3849))</f>
        <v>6.7</v>
      </c>
      <c r="G40" cm="1">
        <f t="array" ref="G40">MAX(IF(IMDB_Movies_Cleaned!$E$2:$E$3849=A40, IMDB_Movies_Cleaned!$N$2:$N$3849))</f>
        <v>8.8000000000000007</v>
      </c>
      <c r="H40" cm="1">
        <f t="array" ref="H40">MIN(IF(IMDB_Movies_Cleaned!$E$2:$E$3849=A40, IMDB_Movies_Cleaned!$N$2:$N$3849))</f>
        <v>3.8</v>
      </c>
      <c r="I40" cm="1">
        <f t="array" ref="I40">_xlfn.VAR.S(IF(IMDB_Movies_Cleaned!$E$2:$E$3849=A40, IMDB_Movies_Cleaned!$N$2:$N$3849))</f>
        <v>2.4571969696969727</v>
      </c>
      <c r="J40" cm="1">
        <f t="array" ref="J40">_xlfn.STDEV.S(IF(IMDB_Movies_Cleaned!$E$2:$E$3849=A40, IMDB_Movies_Cleaned!$N$2:$N$3849))</f>
        <v>1.5675448860230359</v>
      </c>
    </row>
    <row r="41" spans="1:10" x14ac:dyDescent="0.25">
      <c r="A41" s="1" t="s">
        <v>41</v>
      </c>
      <c r="B41">
        <f t="shared" si="2"/>
        <v>46</v>
      </c>
      <c r="D41">
        <f>AVERAGEIF(IMDB_Movies_Cleaned!$E$2:$E$3849, A41, IMDB_Movies_Cleaned!$N$2:$N$3849)</f>
        <v>6.6717391304347844</v>
      </c>
      <c r="E41" cm="1">
        <f t="array" ref="E41">MEDIAN(IF(IMDB_Movies_Cleaned!$E$2:$E$3849=A41, IMDB_Movies_Cleaned!$N$2:$N$3849))</f>
        <v>6.8</v>
      </c>
      <c r="F41" cm="1">
        <f t="array" ref="F41">_xlfn.MODE.SNGL(IF(IMDB_Movies_Cleaned!$E$2:$E$3849=A41, IMDB_Movies_Cleaned!$N$2:$N$3849))</f>
        <v>6.6</v>
      </c>
      <c r="G41" cm="1">
        <f t="array" ref="G41">MAX(IF(IMDB_Movies_Cleaned!$E$2:$E$3849=A41, IMDB_Movies_Cleaned!$N$2:$N$3849))</f>
        <v>8.4</v>
      </c>
      <c r="H41" cm="1">
        <f t="array" ref="H41">MIN(IF(IMDB_Movies_Cleaned!$E$2:$E$3849=A41, IMDB_Movies_Cleaned!$N$2:$N$3849))</f>
        <v>2.4</v>
      </c>
      <c r="I41" cm="1">
        <f t="array" ref="I41">_xlfn.VAR.S(IF(IMDB_Movies_Cleaned!$E$2:$E$3849=A41, IMDB_Movies_Cleaned!$N$2:$N$3849))</f>
        <v>1.4402946859902892</v>
      </c>
      <c r="J41" cm="1">
        <f t="array" ref="J41">_xlfn.STDEV.S(IF(IMDB_Movies_Cleaned!$E$2:$E$3849=A41, IMDB_Movies_Cleaned!$N$2:$N$3849))</f>
        <v>1.2001227795481133</v>
      </c>
    </row>
    <row r="42" spans="1:10" x14ac:dyDescent="0.25">
      <c r="A42" s="2" t="s">
        <v>184</v>
      </c>
      <c r="B42">
        <f t="shared" si="2"/>
        <v>3</v>
      </c>
      <c r="D42">
        <f>AVERAGEIF(IMDB_Movies_Cleaned!$E$2:$E$3849, A42, IMDB_Movies_Cleaned!$N$2:$N$3849)</f>
        <v>6.666666666666667</v>
      </c>
      <c r="E42" cm="1">
        <f t="array" ref="E42">MEDIAN(IF(IMDB_Movies_Cleaned!$E$2:$E$3849=A42, IMDB_Movies_Cleaned!$N$2:$N$3849))</f>
        <v>6.5</v>
      </c>
      <c r="F42" t="e" cm="1">
        <f t="array" ref="F42">_xlfn.MODE.SNGL(IF(IMDB_Movies_Cleaned!$E$2:$E$3849=A42, IMDB_Movies_Cleaned!$N$2:$N$3849))</f>
        <v>#N/A</v>
      </c>
      <c r="G42" cm="1">
        <f t="array" ref="G42">MAX(IF(IMDB_Movies_Cleaned!$E$2:$E$3849=A42, IMDB_Movies_Cleaned!$N$2:$N$3849))</f>
        <v>7.2</v>
      </c>
      <c r="H42" cm="1">
        <f t="array" ref="H42">MIN(IF(IMDB_Movies_Cleaned!$E$2:$E$3849=A42, IMDB_Movies_Cleaned!$N$2:$N$3849))</f>
        <v>6.3</v>
      </c>
      <c r="I42" cm="1">
        <f t="array" ref="I42">_xlfn.VAR.S(IF(IMDB_Movies_Cleaned!$E$2:$E$3849=A42, IMDB_Movies_Cleaned!$N$2:$N$3849))</f>
        <v>0.22333333333333349</v>
      </c>
      <c r="J42" cm="1">
        <f t="array" ref="J42">_xlfn.STDEV.S(IF(IMDB_Movies_Cleaned!$E$2:$E$3849=A42, IMDB_Movies_Cleaned!$N$2:$N$3849))</f>
        <v>0.47258156262526102</v>
      </c>
    </row>
    <row r="43" spans="1:10" x14ac:dyDescent="0.25">
      <c r="A43" s="1" t="s">
        <v>41</v>
      </c>
      <c r="B43">
        <f t="shared" si="2"/>
        <v>46</v>
      </c>
      <c r="D43">
        <f>AVERAGEIF(IMDB_Movies_Cleaned!$E$2:$E$3849, A43, IMDB_Movies_Cleaned!$N$2:$N$3849)</f>
        <v>6.6717391304347844</v>
      </c>
      <c r="E43" cm="1">
        <f t="array" ref="E43">MEDIAN(IF(IMDB_Movies_Cleaned!$E$2:$E$3849=A43, IMDB_Movies_Cleaned!$N$2:$N$3849))</f>
        <v>6.8</v>
      </c>
      <c r="F43" cm="1">
        <f t="array" ref="F43">_xlfn.MODE.SNGL(IF(IMDB_Movies_Cleaned!$E$2:$E$3849=A43, IMDB_Movies_Cleaned!$N$2:$N$3849))</f>
        <v>6.6</v>
      </c>
      <c r="G43" cm="1">
        <f t="array" ref="G43">MAX(IF(IMDB_Movies_Cleaned!$E$2:$E$3849=A43, IMDB_Movies_Cleaned!$N$2:$N$3849))</f>
        <v>8.4</v>
      </c>
      <c r="H43" cm="1">
        <f t="array" ref="H43">MIN(IF(IMDB_Movies_Cleaned!$E$2:$E$3849=A43, IMDB_Movies_Cleaned!$N$2:$N$3849))</f>
        <v>2.4</v>
      </c>
      <c r="I43" cm="1">
        <f t="array" ref="I43">_xlfn.VAR.S(IF(IMDB_Movies_Cleaned!$E$2:$E$3849=A43, IMDB_Movies_Cleaned!$N$2:$N$3849))</f>
        <v>1.4402946859902892</v>
      </c>
      <c r="J43" cm="1">
        <f t="array" ref="J43">_xlfn.STDEV.S(IF(IMDB_Movies_Cleaned!$E$2:$E$3849=A43, IMDB_Movies_Cleaned!$N$2:$N$3849))</f>
        <v>1.2001227795481133</v>
      </c>
    </row>
    <row r="44" spans="1:10" x14ac:dyDescent="0.25">
      <c r="A44" s="2" t="s">
        <v>165</v>
      </c>
      <c r="B44">
        <f t="shared" si="2"/>
        <v>28</v>
      </c>
      <c r="D44">
        <f>AVERAGEIF(IMDB_Movies_Cleaned!$E$2:$E$3849, A44, IMDB_Movies_Cleaned!$N$2:$N$3849)</f>
        <v>6.4249999999999998</v>
      </c>
      <c r="E44" cm="1">
        <f t="array" ref="E44">MEDIAN(IF(IMDB_Movies_Cleaned!$E$2:$E$3849=A44, IMDB_Movies_Cleaned!$N$2:$N$3849))</f>
        <v>6.6</v>
      </c>
      <c r="F44" cm="1">
        <f t="array" ref="F44">_xlfn.MODE.SNGL(IF(IMDB_Movies_Cleaned!$E$2:$E$3849=A44, IMDB_Movies_Cleaned!$N$2:$N$3849))</f>
        <v>7.3</v>
      </c>
      <c r="G44" cm="1">
        <f t="array" ref="G44">MAX(IF(IMDB_Movies_Cleaned!$E$2:$E$3849=A44, IMDB_Movies_Cleaned!$N$2:$N$3849))</f>
        <v>8.3000000000000007</v>
      </c>
      <c r="H44" cm="1">
        <f t="array" ref="H44">MIN(IF(IMDB_Movies_Cleaned!$E$2:$E$3849=A44, IMDB_Movies_Cleaned!$N$2:$N$3849))</f>
        <v>2.8</v>
      </c>
      <c r="I44" cm="1">
        <f t="array" ref="I44">_xlfn.VAR.S(IF(IMDB_Movies_Cleaned!$E$2:$E$3849=A44, IMDB_Movies_Cleaned!$N$2:$N$3849))</f>
        <v>1.747870370370366</v>
      </c>
      <c r="J44" cm="1">
        <f t="array" ref="J44">_xlfn.STDEV.S(IF(IMDB_Movies_Cleaned!$E$2:$E$3849=A44, IMDB_Movies_Cleaned!$N$2:$N$3849))</f>
        <v>1.3220704861581194</v>
      </c>
    </row>
    <row r="45" spans="1:10" x14ac:dyDescent="0.25">
      <c r="A45" s="1" t="s">
        <v>41</v>
      </c>
      <c r="B45">
        <f t="shared" si="2"/>
        <v>46</v>
      </c>
      <c r="D45">
        <f>AVERAGEIF(IMDB_Movies_Cleaned!$E$2:$E$3849, A45, IMDB_Movies_Cleaned!$N$2:$N$3849)</f>
        <v>6.6717391304347844</v>
      </c>
      <c r="E45" cm="1">
        <f t="array" ref="E45">MEDIAN(IF(IMDB_Movies_Cleaned!$E$2:$E$3849=A45, IMDB_Movies_Cleaned!$N$2:$N$3849))</f>
        <v>6.8</v>
      </c>
      <c r="F45" cm="1">
        <f t="array" ref="F45">_xlfn.MODE.SNGL(IF(IMDB_Movies_Cleaned!$E$2:$E$3849=A45, IMDB_Movies_Cleaned!$N$2:$N$3849))</f>
        <v>6.6</v>
      </c>
      <c r="G45" cm="1">
        <f t="array" ref="G45">MAX(IF(IMDB_Movies_Cleaned!$E$2:$E$3849=A45, IMDB_Movies_Cleaned!$N$2:$N$3849))</f>
        <v>8.4</v>
      </c>
      <c r="H45" cm="1">
        <f t="array" ref="H45">MIN(IF(IMDB_Movies_Cleaned!$E$2:$E$3849=A45, IMDB_Movies_Cleaned!$N$2:$N$3849))</f>
        <v>2.4</v>
      </c>
      <c r="I45" cm="1">
        <f t="array" ref="I45">_xlfn.VAR.S(IF(IMDB_Movies_Cleaned!$E$2:$E$3849=A45, IMDB_Movies_Cleaned!$N$2:$N$3849))</f>
        <v>1.4402946859902892</v>
      </c>
      <c r="J45" cm="1">
        <f t="array" ref="J45">_xlfn.STDEV.S(IF(IMDB_Movies_Cleaned!$E$2:$E$3849=A45, IMDB_Movies_Cleaned!$N$2:$N$3849))</f>
        <v>1.2001227795481133</v>
      </c>
    </row>
    <row r="46" spans="1:10" x14ac:dyDescent="0.25">
      <c r="A46" s="2" t="s">
        <v>201</v>
      </c>
      <c r="B46">
        <f t="shared" si="2"/>
        <v>55</v>
      </c>
      <c r="D46">
        <f>AVERAGEIF(IMDB_Movies_Cleaned!$E$2:$E$3849, A46, IMDB_Movies_Cleaned!$N$2:$N$3849)</f>
        <v>6.4090909090909092</v>
      </c>
      <c r="E46" cm="1">
        <f t="array" ref="E46">MEDIAN(IF(IMDB_Movies_Cleaned!$E$2:$E$3849=A46, IMDB_Movies_Cleaned!$N$2:$N$3849))</f>
        <v>6.5</v>
      </c>
      <c r="F46" cm="1">
        <f t="array" ref="F46">_xlfn.MODE.SNGL(IF(IMDB_Movies_Cleaned!$E$2:$E$3849=A46, IMDB_Movies_Cleaned!$N$2:$N$3849))</f>
        <v>6.5</v>
      </c>
      <c r="G46" cm="1">
        <f t="array" ref="G46">MAX(IF(IMDB_Movies_Cleaned!$E$2:$E$3849=A46, IMDB_Movies_Cleaned!$N$2:$N$3849))</f>
        <v>7.6</v>
      </c>
      <c r="H46" cm="1">
        <f t="array" ref="H46">MIN(IF(IMDB_Movies_Cleaned!$E$2:$E$3849=A46, IMDB_Movies_Cleaned!$N$2:$N$3849))</f>
        <v>4.4000000000000004</v>
      </c>
      <c r="I46" cm="1">
        <f t="array" ref="I46">_xlfn.VAR.S(IF(IMDB_Movies_Cleaned!$E$2:$E$3849=A46, IMDB_Movies_Cleaned!$N$2:$N$3849))</f>
        <v>0.39936026936026953</v>
      </c>
      <c r="J46" cm="1">
        <f t="array" ref="J46">_xlfn.STDEV.S(IF(IMDB_Movies_Cleaned!$E$2:$E$3849=A46, IMDB_Movies_Cleaned!$N$2:$N$3849))</f>
        <v>0.63194957817872588</v>
      </c>
    </row>
    <row r="47" spans="1:10" x14ac:dyDescent="0.25">
      <c r="A47" s="1" t="s">
        <v>206</v>
      </c>
      <c r="B47">
        <f t="shared" si="2"/>
        <v>3</v>
      </c>
      <c r="D47">
        <f>AVERAGEIF(IMDB_Movies_Cleaned!$E$2:$E$3849, A47, IMDB_Movies_Cleaned!$N$2:$N$3849)</f>
        <v>5.3666666666666671</v>
      </c>
      <c r="E47" cm="1">
        <f t="array" ref="E47">MEDIAN(IF(IMDB_Movies_Cleaned!$E$2:$E$3849=A47, IMDB_Movies_Cleaned!$N$2:$N$3849))</f>
        <v>4.9000000000000004</v>
      </c>
      <c r="F47" t="e" cm="1">
        <f t="array" ref="F47">_xlfn.MODE.SNGL(IF(IMDB_Movies_Cleaned!$E$2:$E$3849=A47, IMDB_Movies_Cleaned!$N$2:$N$3849))</f>
        <v>#N/A</v>
      </c>
      <c r="G47" cm="1">
        <f t="array" ref="G47">MAX(IF(IMDB_Movies_Cleaned!$E$2:$E$3849=A47, IMDB_Movies_Cleaned!$N$2:$N$3849))</f>
        <v>7</v>
      </c>
      <c r="H47" cm="1">
        <f t="array" ref="H47">MIN(IF(IMDB_Movies_Cleaned!$E$2:$E$3849=A47, IMDB_Movies_Cleaned!$N$2:$N$3849))</f>
        <v>4.2</v>
      </c>
      <c r="I47" cm="1">
        <f t="array" ref="I47">_xlfn.VAR.S(IF(IMDB_Movies_Cleaned!$E$2:$E$3849=A47, IMDB_Movies_Cleaned!$N$2:$N$3849))</f>
        <v>2.1233333333333277</v>
      </c>
      <c r="J47" cm="1">
        <f t="array" ref="J47">_xlfn.STDEV.S(IF(IMDB_Movies_Cleaned!$E$2:$E$3849=A47, IMDB_Movies_Cleaned!$N$2:$N$3849))</f>
        <v>1.457166199626291</v>
      </c>
    </row>
    <row r="48" spans="1:10" x14ac:dyDescent="0.25">
      <c r="A48" s="2" t="s">
        <v>159</v>
      </c>
      <c r="B48">
        <f t="shared" si="2"/>
        <v>12</v>
      </c>
      <c r="D48">
        <f>AVERAGEIF(IMDB_Movies_Cleaned!$E$2:$E$3849, A48, IMDB_Movies_Cleaned!$N$2:$N$3849)</f>
        <v>5.7</v>
      </c>
      <c r="E48" cm="1">
        <f t="array" ref="E48">MEDIAN(IF(IMDB_Movies_Cleaned!$E$2:$E$3849=A48, IMDB_Movies_Cleaned!$N$2:$N$3849))</f>
        <v>6.4</v>
      </c>
      <c r="F48" cm="1">
        <f t="array" ref="F48">_xlfn.MODE.SNGL(IF(IMDB_Movies_Cleaned!$E$2:$E$3849=A48, IMDB_Movies_Cleaned!$N$2:$N$3849))</f>
        <v>6.8</v>
      </c>
      <c r="G48" cm="1">
        <f t="array" ref="G48">MAX(IF(IMDB_Movies_Cleaned!$E$2:$E$3849=A48, IMDB_Movies_Cleaned!$N$2:$N$3849))</f>
        <v>8</v>
      </c>
      <c r="H48" cm="1">
        <f t="array" ref="H48">MIN(IF(IMDB_Movies_Cleaned!$E$2:$E$3849=A48, IMDB_Movies_Cleaned!$N$2:$N$3849))</f>
        <v>2.7</v>
      </c>
      <c r="I48" cm="1">
        <f t="array" ref="I48">_xlfn.VAR.S(IF(IMDB_Movies_Cleaned!$E$2:$E$3849=A48, IMDB_Movies_Cleaned!$N$2:$N$3849))</f>
        <v>3.0381818181818145</v>
      </c>
      <c r="J48" cm="1">
        <f t="array" ref="J48">_xlfn.STDEV.S(IF(IMDB_Movies_Cleaned!$E$2:$E$3849=A48, IMDB_Movies_Cleaned!$N$2:$N$3849))</f>
        <v>1.7430381000373498</v>
      </c>
    </row>
    <row r="49" spans="1:10" x14ac:dyDescent="0.25">
      <c r="A49" s="1" t="s">
        <v>41</v>
      </c>
      <c r="B49">
        <f t="shared" si="2"/>
        <v>46</v>
      </c>
      <c r="D49">
        <f>AVERAGEIF(IMDB_Movies_Cleaned!$E$2:$E$3849, A49, IMDB_Movies_Cleaned!$N$2:$N$3849)</f>
        <v>6.6717391304347844</v>
      </c>
      <c r="E49" cm="1">
        <f t="array" ref="E49">MEDIAN(IF(IMDB_Movies_Cleaned!$E$2:$E$3849=A49, IMDB_Movies_Cleaned!$N$2:$N$3849))</f>
        <v>6.8</v>
      </c>
      <c r="F49" cm="1">
        <f t="array" ref="F49">_xlfn.MODE.SNGL(IF(IMDB_Movies_Cleaned!$E$2:$E$3849=A49, IMDB_Movies_Cleaned!$N$2:$N$3849))</f>
        <v>6.6</v>
      </c>
      <c r="G49" cm="1">
        <f t="array" ref="G49">MAX(IF(IMDB_Movies_Cleaned!$E$2:$E$3849=A49, IMDB_Movies_Cleaned!$N$2:$N$3849))</f>
        <v>8.4</v>
      </c>
      <c r="H49" cm="1">
        <f t="array" ref="H49">MIN(IF(IMDB_Movies_Cleaned!$E$2:$E$3849=A49, IMDB_Movies_Cleaned!$N$2:$N$3849))</f>
        <v>2.4</v>
      </c>
      <c r="I49" cm="1">
        <f t="array" ref="I49">_xlfn.VAR.S(IF(IMDB_Movies_Cleaned!$E$2:$E$3849=A49, IMDB_Movies_Cleaned!$N$2:$N$3849))</f>
        <v>1.4402946859902892</v>
      </c>
      <c r="J49" cm="1">
        <f t="array" ref="J49">_xlfn.STDEV.S(IF(IMDB_Movies_Cleaned!$E$2:$E$3849=A49, IMDB_Movies_Cleaned!$N$2:$N$3849))</f>
        <v>1.2001227795481133</v>
      </c>
    </row>
    <row r="50" spans="1:10" x14ac:dyDescent="0.25">
      <c r="A50" s="2" t="s">
        <v>101</v>
      </c>
      <c r="B50">
        <f t="shared" si="2"/>
        <v>8</v>
      </c>
      <c r="D50">
        <f>AVERAGEIF(IMDB_Movies_Cleaned!$E$2:$E$3849, A50, IMDB_Movies_Cleaned!$N$2:$N$3849)</f>
        <v>6.8874999999999993</v>
      </c>
      <c r="E50" cm="1">
        <f t="array" ref="E50">MEDIAN(IF(IMDB_Movies_Cleaned!$E$2:$E$3849=A50, IMDB_Movies_Cleaned!$N$2:$N$3849))</f>
        <v>6.9</v>
      </c>
      <c r="F50" cm="1">
        <f t="array" ref="F50">_xlfn.MODE.SNGL(IF(IMDB_Movies_Cleaned!$E$2:$E$3849=A50, IMDB_Movies_Cleaned!$N$2:$N$3849))</f>
        <v>6.9</v>
      </c>
      <c r="G50" cm="1">
        <f t="array" ref="G50">MAX(IF(IMDB_Movies_Cleaned!$E$2:$E$3849=A50, IMDB_Movies_Cleaned!$N$2:$N$3849))</f>
        <v>7.9</v>
      </c>
      <c r="H50" cm="1">
        <f t="array" ref="H50">MIN(IF(IMDB_Movies_Cleaned!$E$2:$E$3849=A50, IMDB_Movies_Cleaned!$N$2:$N$3849))</f>
        <v>4.8</v>
      </c>
      <c r="I50" cm="1">
        <f t="array" ref="I50">_xlfn.VAR.S(IF(IMDB_Movies_Cleaned!$E$2:$E$3849=A50, IMDB_Movies_Cleaned!$N$2:$N$3849))</f>
        <v>1.0183928571428769</v>
      </c>
      <c r="J50" cm="1">
        <f t="array" ref="J50">_xlfn.STDEV.S(IF(IMDB_Movies_Cleaned!$E$2:$E$3849=A50, IMDB_Movies_Cleaned!$N$2:$N$3849))</f>
        <v>1.0091545258992187</v>
      </c>
    </row>
    <row r="51" spans="1:10" x14ac:dyDescent="0.25">
      <c r="A51" s="1" t="s">
        <v>129</v>
      </c>
      <c r="B51">
        <f t="shared" si="2"/>
        <v>119</v>
      </c>
      <c r="D51">
        <f>AVERAGEIF(IMDB_Movies_Cleaned!$E$2:$E$3849, A51, IMDB_Movies_Cleaned!$N$2:$N$3849)</f>
        <v>6.9529411764705902</v>
      </c>
      <c r="E51" cm="1">
        <f t="array" ref="E51">MEDIAN(IF(IMDB_Movies_Cleaned!$E$2:$E$3849=A51, IMDB_Movies_Cleaned!$N$2:$N$3849))</f>
        <v>7.1</v>
      </c>
      <c r="F51" cm="1">
        <f t="array" ref="F51">_xlfn.MODE.SNGL(IF(IMDB_Movies_Cleaned!$E$2:$E$3849=A51, IMDB_Movies_Cleaned!$N$2:$N$3849))</f>
        <v>7.2</v>
      </c>
      <c r="G51" cm="1">
        <f t="array" ref="G51">MAX(IF(IMDB_Movies_Cleaned!$E$2:$E$3849=A51, IMDB_Movies_Cleaned!$N$2:$N$3849))</f>
        <v>8.1</v>
      </c>
      <c r="H51" cm="1">
        <f t="array" ref="H51">MIN(IF(IMDB_Movies_Cleaned!$E$2:$E$3849=A51, IMDB_Movies_Cleaned!$N$2:$N$3849))</f>
        <v>4.0999999999999996</v>
      </c>
      <c r="I51" cm="1">
        <f t="array" ref="I51">_xlfn.VAR.S(IF(IMDB_Movies_Cleaned!$E$2:$E$3849=A51, IMDB_Movies_Cleaned!$N$2:$N$3849))</f>
        <v>0.5581056829511245</v>
      </c>
      <c r="J51" cm="1">
        <f t="array" ref="J51">_xlfn.STDEV.S(IF(IMDB_Movies_Cleaned!$E$2:$E$3849=A51, IMDB_Movies_Cleaned!$N$2:$N$3849))</f>
        <v>0.74706471135446129</v>
      </c>
    </row>
    <row r="52" spans="1:10" x14ac:dyDescent="0.25">
      <c r="A52" s="2" t="s">
        <v>148</v>
      </c>
      <c r="B52">
        <f t="shared" si="2"/>
        <v>3</v>
      </c>
      <c r="D52">
        <f>AVERAGEIF(IMDB_Movies_Cleaned!$E$2:$E$3849, A52, IMDB_Movies_Cleaned!$N$2:$N$3849)</f>
        <v>7.0666666666666664</v>
      </c>
      <c r="E52" cm="1">
        <f t="array" ref="E52">MEDIAN(IF(IMDB_Movies_Cleaned!$E$2:$E$3849=A52, IMDB_Movies_Cleaned!$N$2:$N$3849))</f>
        <v>7.3</v>
      </c>
      <c r="F52" cm="1">
        <f t="array" ref="F52">_xlfn.MODE.SNGL(IF(IMDB_Movies_Cleaned!$E$2:$E$3849=A52, IMDB_Movies_Cleaned!$N$2:$N$3849))</f>
        <v>7.3</v>
      </c>
      <c r="G52" cm="1">
        <f t="array" ref="G52">MAX(IF(IMDB_Movies_Cleaned!$E$2:$E$3849=A52, IMDB_Movies_Cleaned!$N$2:$N$3849))</f>
        <v>7.3</v>
      </c>
      <c r="H52" cm="1">
        <f t="array" ref="H52">MIN(IF(IMDB_Movies_Cleaned!$E$2:$E$3849=A52, IMDB_Movies_Cleaned!$N$2:$N$3849))</f>
        <v>6.6</v>
      </c>
      <c r="I52" cm="1">
        <f t="array" ref="I52">_xlfn.VAR.S(IF(IMDB_Movies_Cleaned!$E$2:$E$3849=A52, IMDB_Movies_Cleaned!$N$2:$N$3849))</f>
        <v>0.16333333333333341</v>
      </c>
      <c r="J52" cm="1">
        <f t="array" ref="J52">_xlfn.STDEV.S(IF(IMDB_Movies_Cleaned!$E$2:$E$3849=A52, IMDB_Movies_Cleaned!$N$2:$N$3849))</f>
        <v>0.40414518843273811</v>
      </c>
    </row>
    <row r="53" spans="1:10" x14ac:dyDescent="0.25">
      <c r="A53" s="1" t="s">
        <v>41</v>
      </c>
      <c r="B53">
        <f t="shared" si="2"/>
        <v>46</v>
      </c>
      <c r="D53">
        <f>AVERAGEIF(IMDB_Movies_Cleaned!$E$2:$E$3849, A53, IMDB_Movies_Cleaned!$N$2:$N$3849)</f>
        <v>6.6717391304347844</v>
      </c>
      <c r="E53" cm="1">
        <f t="array" ref="E53">MEDIAN(IF(IMDB_Movies_Cleaned!$E$2:$E$3849=A53, IMDB_Movies_Cleaned!$N$2:$N$3849))</f>
        <v>6.8</v>
      </c>
      <c r="F53" cm="1">
        <f t="array" ref="F53">_xlfn.MODE.SNGL(IF(IMDB_Movies_Cleaned!$E$2:$E$3849=A53, IMDB_Movies_Cleaned!$N$2:$N$3849))</f>
        <v>6.6</v>
      </c>
      <c r="G53" cm="1">
        <f t="array" ref="G53">MAX(IF(IMDB_Movies_Cleaned!$E$2:$E$3849=A53, IMDB_Movies_Cleaned!$N$2:$N$3849))</f>
        <v>8.4</v>
      </c>
      <c r="H53" cm="1">
        <f t="array" ref="H53">MIN(IF(IMDB_Movies_Cleaned!$E$2:$E$3849=A53, IMDB_Movies_Cleaned!$N$2:$N$3849))</f>
        <v>2.4</v>
      </c>
      <c r="I53" cm="1">
        <f t="array" ref="I53">_xlfn.VAR.S(IF(IMDB_Movies_Cleaned!$E$2:$E$3849=A53, IMDB_Movies_Cleaned!$N$2:$N$3849))</f>
        <v>1.4402946859902892</v>
      </c>
      <c r="J53" cm="1">
        <f t="array" ref="J53">_xlfn.STDEV.S(IF(IMDB_Movies_Cleaned!$E$2:$E$3849=A53, IMDB_Movies_Cleaned!$N$2:$N$3849))</f>
        <v>1.2001227795481133</v>
      </c>
    </row>
    <row r="54" spans="1:10" x14ac:dyDescent="0.25">
      <c r="A54" s="2" t="s">
        <v>41</v>
      </c>
      <c r="B54">
        <f t="shared" si="2"/>
        <v>46</v>
      </c>
      <c r="D54">
        <f>AVERAGEIF(IMDB_Movies_Cleaned!$E$2:$E$3849, A54, IMDB_Movies_Cleaned!$N$2:$N$3849)</f>
        <v>6.6717391304347844</v>
      </c>
      <c r="E54" cm="1">
        <f t="array" ref="E54">MEDIAN(IF(IMDB_Movies_Cleaned!$E$2:$E$3849=A54, IMDB_Movies_Cleaned!$N$2:$N$3849))</f>
        <v>6.8</v>
      </c>
      <c r="F54" cm="1">
        <f t="array" ref="F54">_xlfn.MODE.SNGL(IF(IMDB_Movies_Cleaned!$E$2:$E$3849=A54, IMDB_Movies_Cleaned!$N$2:$N$3849))</f>
        <v>6.6</v>
      </c>
      <c r="G54" cm="1">
        <f t="array" ref="G54">MAX(IF(IMDB_Movies_Cleaned!$E$2:$E$3849=A54, IMDB_Movies_Cleaned!$N$2:$N$3849))</f>
        <v>8.4</v>
      </c>
      <c r="H54" cm="1">
        <f t="array" ref="H54">MIN(IF(IMDB_Movies_Cleaned!$E$2:$E$3849=A54, IMDB_Movies_Cleaned!$N$2:$N$3849))</f>
        <v>2.4</v>
      </c>
      <c r="I54" cm="1">
        <f t="array" ref="I54">_xlfn.VAR.S(IF(IMDB_Movies_Cleaned!$E$2:$E$3849=A54, IMDB_Movies_Cleaned!$N$2:$N$3849))</f>
        <v>1.4402946859902892</v>
      </c>
      <c r="J54" cm="1">
        <f t="array" ref="J54">_xlfn.STDEV.S(IF(IMDB_Movies_Cleaned!$E$2:$E$3849=A54, IMDB_Movies_Cleaned!$N$2:$N$3849))</f>
        <v>1.2001227795481133</v>
      </c>
    </row>
    <row r="55" spans="1:10" x14ac:dyDescent="0.25">
      <c r="A55" s="1" t="s">
        <v>23</v>
      </c>
      <c r="B55">
        <f t="shared" si="2"/>
        <v>25</v>
      </c>
      <c r="D55">
        <f>AVERAGEIF(IMDB_Movies_Cleaned!$E$2:$E$3849, A55, IMDB_Movies_Cleaned!$N$2:$N$3849)</f>
        <v>6.3559999999999999</v>
      </c>
      <c r="E55" cm="1">
        <f t="array" ref="E55">MEDIAN(IF(IMDB_Movies_Cleaned!$E$2:$E$3849=A55, IMDB_Movies_Cleaned!$N$2:$N$3849))</f>
        <v>6.4</v>
      </c>
      <c r="F55" cm="1">
        <f t="array" ref="F55">_xlfn.MODE.SNGL(IF(IMDB_Movies_Cleaned!$E$2:$E$3849=A55, IMDB_Movies_Cleaned!$N$2:$N$3849))</f>
        <v>5.8</v>
      </c>
      <c r="G55" cm="1">
        <f t="array" ref="G55">MAX(IF(IMDB_Movies_Cleaned!$E$2:$E$3849=A55, IMDB_Movies_Cleaned!$N$2:$N$3849))</f>
        <v>8.3000000000000007</v>
      </c>
      <c r="H55" cm="1">
        <f t="array" ref="H55">MIN(IF(IMDB_Movies_Cleaned!$E$2:$E$3849=A55, IMDB_Movies_Cleaned!$N$2:$N$3849))</f>
        <v>4.2</v>
      </c>
      <c r="I55" cm="1">
        <f t="array" ref="I55">_xlfn.VAR.S(IF(IMDB_Movies_Cleaned!$E$2:$E$3849=A55, IMDB_Movies_Cleaned!$N$2:$N$3849))</f>
        <v>0.99089999999999634</v>
      </c>
      <c r="J55" cm="1">
        <f t="array" ref="J55">_xlfn.STDEV.S(IF(IMDB_Movies_Cleaned!$E$2:$E$3849=A55, IMDB_Movies_Cleaned!$N$2:$N$3849))</f>
        <v>0.99543960138222165</v>
      </c>
    </row>
    <row r="56" spans="1:10" x14ac:dyDescent="0.25">
      <c r="A56" s="1" t="s">
        <v>165</v>
      </c>
      <c r="B56">
        <f t="shared" si="2"/>
        <v>28</v>
      </c>
      <c r="D56">
        <f>AVERAGEIF(IMDB_Movies_Cleaned!$E$2:$E$3849, A56, IMDB_Movies_Cleaned!$N$2:$N$3849)</f>
        <v>6.4249999999999998</v>
      </c>
      <c r="E56" cm="1">
        <f t="array" ref="E56">MEDIAN(IF(IMDB_Movies_Cleaned!$E$2:$E$3849=A56, IMDB_Movies_Cleaned!$N$2:$N$3849))</f>
        <v>6.6</v>
      </c>
      <c r="F56" cm="1">
        <f t="array" ref="F56">_xlfn.MODE.SNGL(IF(IMDB_Movies_Cleaned!$E$2:$E$3849=A56, IMDB_Movies_Cleaned!$N$2:$N$3849))</f>
        <v>7.3</v>
      </c>
      <c r="G56" cm="1">
        <f t="array" ref="G56">MAX(IF(IMDB_Movies_Cleaned!$E$2:$E$3849=A56, IMDB_Movies_Cleaned!$N$2:$N$3849))</f>
        <v>8.3000000000000007</v>
      </c>
      <c r="H56" cm="1">
        <f t="array" ref="H56">MIN(IF(IMDB_Movies_Cleaned!$E$2:$E$3849=A56, IMDB_Movies_Cleaned!$N$2:$N$3849))</f>
        <v>2.8</v>
      </c>
      <c r="I56" cm="1">
        <f t="array" ref="I56">_xlfn.VAR.S(IF(IMDB_Movies_Cleaned!$E$2:$E$3849=A56, IMDB_Movies_Cleaned!$N$2:$N$3849))</f>
        <v>1.747870370370366</v>
      </c>
      <c r="J56" cm="1">
        <f t="array" ref="J56">_xlfn.STDEV.S(IF(IMDB_Movies_Cleaned!$E$2:$E$3849=A56, IMDB_Movies_Cleaned!$N$2:$N$3849))</f>
        <v>1.3220704861581194</v>
      </c>
    </row>
    <row r="57" spans="1:10" x14ac:dyDescent="0.25">
      <c r="A57" s="2" t="s">
        <v>137</v>
      </c>
      <c r="B57">
        <f t="shared" si="2"/>
        <v>34</v>
      </c>
      <c r="D57">
        <f>AVERAGEIF(IMDB_Movies_Cleaned!$E$2:$E$3849, A57, IMDB_Movies_Cleaned!$N$2:$N$3849)</f>
        <v>6.367647058823529</v>
      </c>
      <c r="E57" cm="1">
        <f t="array" ref="E57">MEDIAN(IF(IMDB_Movies_Cleaned!$E$2:$E$3849=A57, IMDB_Movies_Cleaned!$N$2:$N$3849))</f>
        <v>6.15</v>
      </c>
      <c r="F57" cm="1">
        <f t="array" ref="F57">_xlfn.MODE.SNGL(IF(IMDB_Movies_Cleaned!$E$2:$E$3849=A57, IMDB_Movies_Cleaned!$N$2:$N$3849))</f>
        <v>6.1</v>
      </c>
      <c r="G57" cm="1">
        <f t="array" ref="G57">MAX(IF(IMDB_Movies_Cleaned!$E$2:$E$3849=A57, IMDB_Movies_Cleaned!$N$2:$N$3849))</f>
        <v>8.8000000000000007</v>
      </c>
      <c r="H57" cm="1">
        <f t="array" ref="H57">MIN(IF(IMDB_Movies_Cleaned!$E$2:$E$3849=A57, IMDB_Movies_Cleaned!$N$2:$N$3849))</f>
        <v>5</v>
      </c>
      <c r="I57" cm="1">
        <f t="array" ref="I57">_xlfn.VAR.S(IF(IMDB_Movies_Cleaned!$E$2:$E$3849=A57, IMDB_Movies_Cleaned!$N$2:$N$3849))</f>
        <v>0.76710338680929147</v>
      </c>
      <c r="J57" cm="1">
        <f t="array" ref="J57">_xlfn.STDEV.S(IF(IMDB_Movies_Cleaned!$E$2:$E$3849=A57, IMDB_Movies_Cleaned!$N$2:$N$3849))</f>
        <v>0.87584438504182438</v>
      </c>
    </row>
    <row r="58" spans="1:10" x14ac:dyDescent="0.25">
      <c r="A58" s="1" t="s">
        <v>243</v>
      </c>
      <c r="B58">
        <f t="shared" si="2"/>
        <v>2</v>
      </c>
      <c r="D58">
        <f>AVERAGEIF(IMDB_Movies_Cleaned!$E$2:$E$3849, A58, IMDB_Movies_Cleaned!$N$2:$N$3849)</f>
        <v>7.75</v>
      </c>
      <c r="E58" cm="1">
        <f t="array" ref="E58">MEDIAN(IF(IMDB_Movies_Cleaned!$E$2:$E$3849=A58, IMDB_Movies_Cleaned!$N$2:$N$3849))</f>
        <v>7.75</v>
      </c>
      <c r="F58" t="e" cm="1">
        <f t="array" ref="F58">_xlfn.MODE.SNGL(IF(IMDB_Movies_Cleaned!$E$2:$E$3849=A58, IMDB_Movies_Cleaned!$N$2:$N$3849))</f>
        <v>#N/A</v>
      </c>
      <c r="G58" cm="1">
        <f t="array" ref="G58">MAX(IF(IMDB_Movies_Cleaned!$E$2:$E$3849=A58, IMDB_Movies_Cleaned!$N$2:$N$3849))</f>
        <v>8.4</v>
      </c>
      <c r="H58" cm="1">
        <f t="array" ref="H58">MIN(IF(IMDB_Movies_Cleaned!$E$2:$E$3849=A58, IMDB_Movies_Cleaned!$N$2:$N$3849))</f>
        <v>7.1</v>
      </c>
      <c r="I58" cm="1">
        <f t="array" ref="I58">_xlfn.VAR.S(IF(IMDB_Movies_Cleaned!$E$2:$E$3849=A58, IMDB_Movies_Cleaned!$N$2:$N$3849))</f>
        <v>0.84500000000000097</v>
      </c>
      <c r="J58" cm="1">
        <f t="array" ref="J58">_xlfn.STDEV.S(IF(IMDB_Movies_Cleaned!$E$2:$E$3849=A58, IMDB_Movies_Cleaned!$N$2:$N$3849))</f>
        <v>0.9192388155425123</v>
      </c>
    </row>
    <row r="59" spans="1:10" x14ac:dyDescent="0.25">
      <c r="A59" s="2" t="s">
        <v>246</v>
      </c>
      <c r="B59">
        <f t="shared" si="2"/>
        <v>21</v>
      </c>
      <c r="D59">
        <f>AVERAGEIF(IMDB_Movies_Cleaned!$E$2:$E$3849, A59, IMDB_Movies_Cleaned!$N$2:$N$3849)</f>
        <v>6.1619047619047604</v>
      </c>
      <c r="E59" cm="1">
        <f t="array" ref="E59">MEDIAN(IF(IMDB_Movies_Cleaned!$E$2:$E$3849=A59, IMDB_Movies_Cleaned!$N$2:$N$3849))</f>
        <v>6.2</v>
      </c>
      <c r="F59" cm="1">
        <f t="array" ref="F59">_xlfn.MODE.SNGL(IF(IMDB_Movies_Cleaned!$E$2:$E$3849=A59, IMDB_Movies_Cleaned!$N$2:$N$3849))</f>
        <v>6.6</v>
      </c>
      <c r="G59" cm="1">
        <f t="array" ref="G59">MAX(IF(IMDB_Movies_Cleaned!$E$2:$E$3849=A59, IMDB_Movies_Cleaned!$N$2:$N$3849))</f>
        <v>7.6</v>
      </c>
      <c r="H59" cm="1">
        <f t="array" ref="H59">MIN(IF(IMDB_Movies_Cleaned!$E$2:$E$3849=A59, IMDB_Movies_Cleaned!$N$2:$N$3849))</f>
        <v>5.2</v>
      </c>
      <c r="I59" cm="1">
        <f t="array" ref="I59">_xlfn.VAR.S(IF(IMDB_Movies_Cleaned!$E$2:$E$3849=A59, IMDB_Movies_Cleaned!$N$2:$N$3849))</f>
        <v>0.37047619047619035</v>
      </c>
      <c r="J59" cm="1">
        <f t="array" ref="J59">_xlfn.STDEV.S(IF(IMDB_Movies_Cleaned!$E$2:$E$3849=A59, IMDB_Movies_Cleaned!$N$2:$N$3849))</f>
        <v>0.60866755332955802</v>
      </c>
    </row>
    <row r="60" spans="1:10" x14ac:dyDescent="0.25">
      <c r="A60" s="1" t="s">
        <v>41</v>
      </c>
      <c r="B60">
        <f t="shared" si="2"/>
        <v>46</v>
      </c>
      <c r="D60">
        <f>AVERAGEIF(IMDB_Movies_Cleaned!$E$2:$E$3849, A60, IMDB_Movies_Cleaned!$N$2:$N$3849)</f>
        <v>6.6717391304347844</v>
      </c>
      <c r="E60" cm="1">
        <f t="array" ref="E60">MEDIAN(IF(IMDB_Movies_Cleaned!$E$2:$E$3849=A60, IMDB_Movies_Cleaned!$N$2:$N$3849))</f>
        <v>6.8</v>
      </c>
      <c r="F60" cm="1">
        <f t="array" ref="F60">_xlfn.MODE.SNGL(IF(IMDB_Movies_Cleaned!$E$2:$E$3849=A60, IMDB_Movies_Cleaned!$N$2:$N$3849))</f>
        <v>6.6</v>
      </c>
      <c r="G60" cm="1">
        <f t="array" ref="G60">MAX(IF(IMDB_Movies_Cleaned!$E$2:$E$3849=A60, IMDB_Movies_Cleaned!$N$2:$N$3849))</f>
        <v>8.4</v>
      </c>
      <c r="H60" cm="1">
        <f t="array" ref="H60">MIN(IF(IMDB_Movies_Cleaned!$E$2:$E$3849=A60, IMDB_Movies_Cleaned!$N$2:$N$3849))</f>
        <v>2.4</v>
      </c>
      <c r="I60" cm="1">
        <f t="array" ref="I60">_xlfn.VAR.S(IF(IMDB_Movies_Cleaned!$E$2:$E$3849=A60, IMDB_Movies_Cleaned!$N$2:$N$3849))</f>
        <v>1.4402946859902892</v>
      </c>
      <c r="J60" cm="1">
        <f t="array" ref="J60">_xlfn.STDEV.S(IF(IMDB_Movies_Cleaned!$E$2:$E$3849=A60, IMDB_Movies_Cleaned!$N$2:$N$3849))</f>
        <v>1.2001227795481133</v>
      </c>
    </row>
    <row r="61" spans="1:10" x14ac:dyDescent="0.25">
      <c r="A61" s="2" t="s">
        <v>255</v>
      </c>
      <c r="B61">
        <f t="shared" si="2"/>
        <v>1</v>
      </c>
      <c r="D61">
        <f>AVERAGEIF(IMDB_Movies_Cleaned!$E$2:$E$3849, A61, IMDB_Movies_Cleaned!$N$2:$N$3849)</f>
        <v>6.8</v>
      </c>
      <c r="E61" cm="1">
        <f t="array" ref="E61">MEDIAN(IF(IMDB_Movies_Cleaned!$E$2:$E$3849=A61, IMDB_Movies_Cleaned!$N$2:$N$3849))</f>
        <v>6.8</v>
      </c>
      <c r="F61" t="e" cm="1">
        <f t="array" ref="F61">_xlfn.MODE.SNGL(IF(IMDB_Movies_Cleaned!$E$2:$E$3849=A61, IMDB_Movies_Cleaned!$N$2:$N$3849))</f>
        <v>#N/A</v>
      </c>
      <c r="G61" cm="1">
        <f t="array" ref="G61">MAX(IF(IMDB_Movies_Cleaned!$E$2:$E$3849=A61, IMDB_Movies_Cleaned!$N$2:$N$3849))</f>
        <v>6.8</v>
      </c>
      <c r="H61" cm="1">
        <f t="array" ref="H61">MIN(IF(IMDB_Movies_Cleaned!$E$2:$E$3849=A61, IMDB_Movies_Cleaned!$N$2:$N$3849))</f>
        <v>6.8</v>
      </c>
      <c r="I61" t="e" cm="1">
        <f t="array" ref="I61">_xlfn.VAR.S(IF(IMDB_Movies_Cleaned!$E$2:$E$3849=A61, IMDB_Movies_Cleaned!$N$2:$N$3849))</f>
        <v>#DIV/0!</v>
      </c>
      <c r="J61" t="e" cm="1">
        <f t="array" ref="J61">_xlfn.STDEV.S(IF(IMDB_Movies_Cleaned!$E$2:$E$3849=A61, IMDB_Movies_Cleaned!$N$2:$N$3849))</f>
        <v>#DIV/0!</v>
      </c>
    </row>
    <row r="62" spans="1:10" x14ac:dyDescent="0.25">
      <c r="A62" s="1" t="s">
        <v>41</v>
      </c>
      <c r="B62">
        <f t="shared" si="2"/>
        <v>46</v>
      </c>
      <c r="D62">
        <f>AVERAGEIF(IMDB_Movies_Cleaned!$E$2:$E$3849, A62, IMDB_Movies_Cleaned!$N$2:$N$3849)</f>
        <v>6.6717391304347844</v>
      </c>
      <c r="E62" cm="1">
        <f t="array" ref="E62">MEDIAN(IF(IMDB_Movies_Cleaned!$E$2:$E$3849=A62, IMDB_Movies_Cleaned!$N$2:$N$3849))</f>
        <v>6.8</v>
      </c>
      <c r="F62" cm="1">
        <f t="array" ref="F62">_xlfn.MODE.SNGL(IF(IMDB_Movies_Cleaned!$E$2:$E$3849=A62, IMDB_Movies_Cleaned!$N$2:$N$3849))</f>
        <v>6.6</v>
      </c>
      <c r="G62" cm="1">
        <f t="array" ref="G62">MAX(IF(IMDB_Movies_Cleaned!$E$2:$E$3849=A62, IMDB_Movies_Cleaned!$N$2:$N$3849))</f>
        <v>8.4</v>
      </c>
      <c r="H62" cm="1">
        <f t="array" ref="H62">MIN(IF(IMDB_Movies_Cleaned!$E$2:$E$3849=A62, IMDB_Movies_Cleaned!$N$2:$N$3849))</f>
        <v>2.4</v>
      </c>
      <c r="I62" cm="1">
        <f t="array" ref="I62">_xlfn.VAR.S(IF(IMDB_Movies_Cleaned!$E$2:$E$3849=A62, IMDB_Movies_Cleaned!$N$2:$N$3849))</f>
        <v>1.4402946859902892</v>
      </c>
      <c r="J62" cm="1">
        <f t="array" ref="J62">_xlfn.STDEV.S(IF(IMDB_Movies_Cleaned!$E$2:$E$3849=A62, IMDB_Movies_Cleaned!$N$2:$N$3849))</f>
        <v>1.2001227795481133</v>
      </c>
    </row>
    <row r="63" spans="1:10" x14ac:dyDescent="0.25">
      <c r="A63" s="2" t="s">
        <v>125</v>
      </c>
      <c r="B63">
        <f t="shared" si="2"/>
        <v>6</v>
      </c>
      <c r="D63">
        <f>AVERAGEIF(IMDB_Movies_Cleaned!$E$2:$E$3849, A63, IMDB_Movies_Cleaned!$N$2:$N$3849)</f>
        <v>7.1166666666666671</v>
      </c>
      <c r="E63" cm="1">
        <f t="array" ref="E63">MEDIAN(IF(IMDB_Movies_Cleaned!$E$2:$E$3849=A63, IMDB_Movies_Cleaned!$N$2:$N$3849))</f>
        <v>7.2</v>
      </c>
      <c r="F63" cm="1">
        <f t="array" ref="F63">_xlfn.MODE.SNGL(IF(IMDB_Movies_Cleaned!$E$2:$E$3849=A63, IMDB_Movies_Cleaned!$N$2:$N$3849))</f>
        <v>7.2</v>
      </c>
      <c r="G63" cm="1">
        <f t="array" ref="G63">MAX(IF(IMDB_Movies_Cleaned!$E$2:$E$3849=A63, IMDB_Movies_Cleaned!$N$2:$N$3849))</f>
        <v>7.6</v>
      </c>
      <c r="H63" cm="1">
        <f t="array" ref="H63">MIN(IF(IMDB_Movies_Cleaned!$E$2:$E$3849=A63, IMDB_Movies_Cleaned!$N$2:$N$3849))</f>
        <v>6.6</v>
      </c>
      <c r="I63" cm="1">
        <f t="array" ref="I63">_xlfn.VAR.S(IF(IMDB_Movies_Cleaned!$E$2:$E$3849=A63, IMDB_Movies_Cleaned!$N$2:$N$3849))</f>
        <v>0.11366666666666667</v>
      </c>
      <c r="J63" cm="1">
        <f t="array" ref="J63">_xlfn.STDEV.S(IF(IMDB_Movies_Cleaned!$E$2:$E$3849=A63, IMDB_Movies_Cleaned!$N$2:$N$3849))</f>
        <v>0.33714487489307421</v>
      </c>
    </row>
    <row r="64" spans="1:10" x14ac:dyDescent="0.25">
      <c r="A64" s="1" t="s">
        <v>120</v>
      </c>
      <c r="B64">
        <f t="shared" si="2"/>
        <v>17</v>
      </c>
      <c r="D64">
        <f>AVERAGEIF(IMDB_Movies_Cleaned!$E$2:$E$3849, A64, IMDB_Movies_Cleaned!$N$2:$N$3849)</f>
        <v>6.3117647058823527</v>
      </c>
      <c r="E64" cm="1">
        <f t="array" ref="E64">MEDIAN(IF(IMDB_Movies_Cleaned!$E$2:$E$3849=A64, IMDB_Movies_Cleaned!$N$2:$N$3849))</f>
        <v>6.4</v>
      </c>
      <c r="F64" cm="1">
        <f t="array" ref="F64">_xlfn.MODE.SNGL(IF(IMDB_Movies_Cleaned!$E$2:$E$3849=A64, IMDB_Movies_Cleaned!$N$2:$N$3849))</f>
        <v>6.4</v>
      </c>
      <c r="G64" cm="1">
        <f t="array" ref="G64">MAX(IF(IMDB_Movies_Cleaned!$E$2:$E$3849=A64, IMDB_Movies_Cleaned!$N$2:$N$3849))</f>
        <v>7.5</v>
      </c>
      <c r="H64" cm="1">
        <f t="array" ref="H64">MIN(IF(IMDB_Movies_Cleaned!$E$2:$E$3849=A64, IMDB_Movies_Cleaned!$N$2:$N$3849))</f>
        <v>5.4</v>
      </c>
      <c r="I64" cm="1">
        <f t="array" ref="I64">_xlfn.VAR.S(IF(IMDB_Movies_Cleaned!$E$2:$E$3849=A64, IMDB_Movies_Cleaned!$N$2:$N$3849))</f>
        <v>0.24735294117647061</v>
      </c>
      <c r="J64" cm="1">
        <f t="array" ref="J64">_xlfn.STDEV.S(IF(IMDB_Movies_Cleaned!$E$2:$E$3849=A64, IMDB_Movies_Cleaned!$N$2:$N$3849))</f>
        <v>0.49734589691327563</v>
      </c>
    </row>
    <row r="65" spans="1:10" x14ac:dyDescent="0.25">
      <c r="A65" s="2" t="s">
        <v>41</v>
      </c>
      <c r="B65">
        <f t="shared" si="2"/>
        <v>46</v>
      </c>
      <c r="D65">
        <f>AVERAGEIF(IMDB_Movies_Cleaned!$E$2:$E$3849, A65, IMDB_Movies_Cleaned!$N$2:$N$3849)</f>
        <v>6.6717391304347844</v>
      </c>
      <c r="E65" cm="1">
        <f t="array" ref="E65">MEDIAN(IF(IMDB_Movies_Cleaned!$E$2:$E$3849=A65, IMDB_Movies_Cleaned!$N$2:$N$3849))</f>
        <v>6.8</v>
      </c>
      <c r="F65" cm="1">
        <f t="array" ref="F65">_xlfn.MODE.SNGL(IF(IMDB_Movies_Cleaned!$E$2:$E$3849=A65, IMDB_Movies_Cleaned!$N$2:$N$3849))</f>
        <v>6.6</v>
      </c>
      <c r="G65" cm="1">
        <f t="array" ref="G65">MAX(IF(IMDB_Movies_Cleaned!$E$2:$E$3849=A65, IMDB_Movies_Cleaned!$N$2:$N$3849))</f>
        <v>8.4</v>
      </c>
      <c r="H65" cm="1">
        <f t="array" ref="H65">MIN(IF(IMDB_Movies_Cleaned!$E$2:$E$3849=A65, IMDB_Movies_Cleaned!$N$2:$N$3849))</f>
        <v>2.4</v>
      </c>
      <c r="I65" cm="1">
        <f t="array" ref="I65">_xlfn.VAR.S(IF(IMDB_Movies_Cleaned!$E$2:$E$3849=A65, IMDB_Movies_Cleaned!$N$2:$N$3849))</f>
        <v>1.4402946859902892</v>
      </c>
      <c r="J65" cm="1">
        <f t="array" ref="J65">_xlfn.STDEV.S(IF(IMDB_Movies_Cleaned!$E$2:$E$3849=A65, IMDB_Movies_Cleaned!$N$2:$N$3849))</f>
        <v>1.2001227795481133</v>
      </c>
    </row>
    <row r="66" spans="1:10" x14ac:dyDescent="0.25">
      <c r="A66" s="1" t="s">
        <v>268</v>
      </c>
      <c r="B66">
        <f t="shared" si="2"/>
        <v>50</v>
      </c>
      <c r="D66">
        <f>AVERAGEIF(IMDB_Movies_Cleaned!$E$2:$E$3849, A66, IMDB_Movies_Cleaned!$N$2:$N$3849)</f>
        <v>6.498000000000002</v>
      </c>
      <c r="E66" cm="1">
        <f t="array" ref="E66">MEDIAN(IF(IMDB_Movies_Cleaned!$E$2:$E$3849=A66, IMDB_Movies_Cleaned!$N$2:$N$3849))</f>
        <v>6.5</v>
      </c>
      <c r="F66" cm="1">
        <f t="array" ref="F66">_xlfn.MODE.SNGL(IF(IMDB_Movies_Cleaned!$E$2:$E$3849=A66, IMDB_Movies_Cleaned!$N$2:$N$3849))</f>
        <v>6.1</v>
      </c>
      <c r="G66" cm="1">
        <f t="array" ref="G66">MAX(IF(IMDB_Movies_Cleaned!$E$2:$E$3849=A66, IMDB_Movies_Cleaned!$N$2:$N$3849))</f>
        <v>9</v>
      </c>
      <c r="H66" cm="1">
        <f t="array" ref="H66">MIN(IF(IMDB_Movies_Cleaned!$E$2:$E$3849=A66, IMDB_Movies_Cleaned!$N$2:$N$3849))</f>
        <v>5.0999999999999996</v>
      </c>
      <c r="I66" cm="1">
        <f t="array" ref="I66">_xlfn.VAR.S(IF(IMDB_Movies_Cleaned!$E$2:$E$3849=A66, IMDB_Movies_Cleaned!$N$2:$N$3849))</f>
        <v>0.51407755102039177</v>
      </c>
      <c r="J66" cm="1">
        <f t="array" ref="J66">_xlfn.STDEV.S(IF(IMDB_Movies_Cleaned!$E$2:$E$3849=A66, IMDB_Movies_Cleaned!$N$2:$N$3849))</f>
        <v>0.71699201600881979</v>
      </c>
    </row>
    <row r="67" spans="1:10" x14ac:dyDescent="0.25">
      <c r="A67" s="2" t="s">
        <v>273</v>
      </c>
      <c r="B67">
        <f t="shared" si="2"/>
        <v>21</v>
      </c>
      <c r="D67">
        <f>AVERAGEIF(IMDB_Movies_Cleaned!$E$2:$E$3849, A67, IMDB_Movies_Cleaned!$N$2:$N$3849)</f>
        <v>6.5761904761904759</v>
      </c>
      <c r="E67" cm="1">
        <f t="array" ref="E67">MEDIAN(IF(IMDB_Movies_Cleaned!$E$2:$E$3849=A67, IMDB_Movies_Cleaned!$N$2:$N$3849))</f>
        <v>6.6</v>
      </c>
      <c r="F67" cm="1">
        <f t="array" ref="F67">_xlfn.MODE.SNGL(IF(IMDB_Movies_Cleaned!$E$2:$E$3849=A67, IMDB_Movies_Cleaned!$N$2:$N$3849))</f>
        <v>6.7</v>
      </c>
      <c r="G67" cm="1">
        <f t="array" ref="G67">MAX(IF(IMDB_Movies_Cleaned!$E$2:$E$3849=A67, IMDB_Movies_Cleaned!$N$2:$N$3849))</f>
        <v>8.3000000000000007</v>
      </c>
      <c r="H67" cm="1">
        <f t="array" ref="H67">MIN(IF(IMDB_Movies_Cleaned!$E$2:$E$3849=A67, IMDB_Movies_Cleaned!$N$2:$N$3849))</f>
        <v>4.5999999999999996</v>
      </c>
      <c r="I67" cm="1">
        <f t="array" ref="I67">_xlfn.VAR.S(IF(IMDB_Movies_Cleaned!$E$2:$E$3849=A67, IMDB_Movies_Cleaned!$N$2:$N$3849))</f>
        <v>0.70790476190476281</v>
      </c>
      <c r="J67" cm="1">
        <f t="array" ref="J67">_xlfn.STDEV.S(IF(IMDB_Movies_Cleaned!$E$2:$E$3849=A67, IMDB_Movies_Cleaned!$N$2:$N$3849))</f>
        <v>0.84137076363798313</v>
      </c>
    </row>
    <row r="68" spans="1:10" x14ac:dyDescent="0.25">
      <c r="A68" s="1" t="s">
        <v>277</v>
      </c>
      <c r="B68">
        <f t="shared" si="2"/>
        <v>3</v>
      </c>
      <c r="D68">
        <f>AVERAGEIF(IMDB_Movies_Cleaned!$E$2:$E$3849, A68, IMDB_Movies_Cleaned!$N$2:$N$3849)</f>
        <v>5.9666666666666659</v>
      </c>
      <c r="E68" cm="1">
        <f t="array" ref="E68">MEDIAN(IF(IMDB_Movies_Cleaned!$E$2:$E$3849=A68, IMDB_Movies_Cleaned!$N$2:$N$3849))</f>
        <v>6</v>
      </c>
      <c r="F68" t="e" cm="1">
        <f t="array" ref="F68">_xlfn.MODE.SNGL(IF(IMDB_Movies_Cleaned!$E$2:$E$3849=A68, IMDB_Movies_Cleaned!$N$2:$N$3849))</f>
        <v>#N/A</v>
      </c>
      <c r="G68" cm="1">
        <f t="array" ref="G68">MAX(IF(IMDB_Movies_Cleaned!$E$2:$E$3849=A68, IMDB_Movies_Cleaned!$N$2:$N$3849))</f>
        <v>6.5</v>
      </c>
      <c r="H68" cm="1">
        <f t="array" ref="H68">MIN(IF(IMDB_Movies_Cleaned!$E$2:$E$3849=A68, IMDB_Movies_Cleaned!$N$2:$N$3849))</f>
        <v>5.4</v>
      </c>
      <c r="I68" cm="1">
        <f t="array" ref="I68">_xlfn.VAR.S(IF(IMDB_Movies_Cleaned!$E$2:$E$3849=A68, IMDB_Movies_Cleaned!$N$2:$N$3849))</f>
        <v>0.30333333333333318</v>
      </c>
      <c r="J68" cm="1">
        <f t="array" ref="J68">_xlfn.STDEV.S(IF(IMDB_Movies_Cleaned!$E$2:$E$3849=A68, IMDB_Movies_Cleaned!$N$2:$N$3849))</f>
        <v>0.55075705472861003</v>
      </c>
    </row>
    <row r="69" spans="1:10" x14ac:dyDescent="0.25">
      <c r="A69" s="2" t="s">
        <v>41</v>
      </c>
      <c r="B69">
        <f t="shared" si="2"/>
        <v>46</v>
      </c>
      <c r="D69">
        <f>AVERAGEIF(IMDB_Movies_Cleaned!$E$2:$E$3849, A69, IMDB_Movies_Cleaned!$N$2:$N$3849)</f>
        <v>6.6717391304347844</v>
      </c>
      <c r="E69" cm="1">
        <f t="array" ref="E69">MEDIAN(IF(IMDB_Movies_Cleaned!$E$2:$E$3849=A69, IMDB_Movies_Cleaned!$N$2:$N$3849))</f>
        <v>6.8</v>
      </c>
      <c r="F69" cm="1">
        <f t="array" ref="F69">_xlfn.MODE.SNGL(IF(IMDB_Movies_Cleaned!$E$2:$E$3849=A69, IMDB_Movies_Cleaned!$N$2:$N$3849))</f>
        <v>6.6</v>
      </c>
      <c r="G69" cm="1">
        <f t="array" ref="G69">MAX(IF(IMDB_Movies_Cleaned!$E$2:$E$3849=A69, IMDB_Movies_Cleaned!$N$2:$N$3849))</f>
        <v>8.4</v>
      </c>
      <c r="H69" cm="1">
        <f t="array" ref="H69">MIN(IF(IMDB_Movies_Cleaned!$E$2:$E$3849=A69, IMDB_Movies_Cleaned!$N$2:$N$3849))</f>
        <v>2.4</v>
      </c>
      <c r="I69" cm="1">
        <f t="array" ref="I69">_xlfn.VAR.S(IF(IMDB_Movies_Cleaned!$E$2:$E$3849=A69, IMDB_Movies_Cleaned!$N$2:$N$3849))</f>
        <v>1.4402946859902892</v>
      </c>
      <c r="J69" cm="1">
        <f t="array" ref="J69">_xlfn.STDEV.S(IF(IMDB_Movies_Cleaned!$E$2:$E$3849=A69, IMDB_Movies_Cleaned!$N$2:$N$3849))</f>
        <v>1.2001227795481133</v>
      </c>
    </row>
    <row r="70" spans="1:10" x14ac:dyDescent="0.25">
      <c r="A70" s="1" t="s">
        <v>282</v>
      </c>
      <c r="B70">
        <f t="shared" si="2"/>
        <v>1</v>
      </c>
      <c r="D70">
        <f>AVERAGEIF(IMDB_Movies_Cleaned!$E$2:$E$3849, A70, IMDB_Movies_Cleaned!$N$2:$N$3849)</f>
        <v>7.5</v>
      </c>
      <c r="E70" cm="1">
        <f t="array" ref="E70">MEDIAN(IF(IMDB_Movies_Cleaned!$E$2:$E$3849=A70, IMDB_Movies_Cleaned!$N$2:$N$3849))</f>
        <v>7.5</v>
      </c>
      <c r="F70" t="e" cm="1">
        <f t="array" ref="F70">_xlfn.MODE.SNGL(IF(IMDB_Movies_Cleaned!$E$2:$E$3849=A70, IMDB_Movies_Cleaned!$N$2:$N$3849))</f>
        <v>#N/A</v>
      </c>
      <c r="G70" cm="1">
        <f t="array" ref="G70">MAX(IF(IMDB_Movies_Cleaned!$E$2:$E$3849=A70, IMDB_Movies_Cleaned!$N$2:$N$3849))</f>
        <v>7.5</v>
      </c>
      <c r="H70" cm="1">
        <f t="array" ref="H70">MIN(IF(IMDB_Movies_Cleaned!$E$2:$E$3849=A70, IMDB_Movies_Cleaned!$N$2:$N$3849))</f>
        <v>7.5</v>
      </c>
      <c r="I70" t="e" cm="1">
        <f t="array" ref="I70">_xlfn.VAR.S(IF(IMDB_Movies_Cleaned!$E$2:$E$3849=A70, IMDB_Movies_Cleaned!$N$2:$N$3849))</f>
        <v>#DIV/0!</v>
      </c>
      <c r="J70" t="e" cm="1">
        <f t="array" ref="J70">_xlfn.STDEV.S(IF(IMDB_Movies_Cleaned!$E$2:$E$3849=A70, IMDB_Movies_Cleaned!$N$2:$N$3849))</f>
        <v>#DIV/0!</v>
      </c>
    </row>
    <row r="71" spans="1:10" x14ac:dyDescent="0.25">
      <c r="A71" s="2" t="s">
        <v>286</v>
      </c>
      <c r="B71">
        <f t="shared" si="2"/>
        <v>1</v>
      </c>
      <c r="D71">
        <f>AVERAGEIF(IMDB_Movies_Cleaned!$E$2:$E$3849, A71, IMDB_Movies_Cleaned!$N$2:$N$3849)</f>
        <v>4.8</v>
      </c>
      <c r="E71" cm="1">
        <f t="array" ref="E71">MEDIAN(IF(IMDB_Movies_Cleaned!$E$2:$E$3849=A71, IMDB_Movies_Cleaned!$N$2:$N$3849))</f>
        <v>4.8</v>
      </c>
      <c r="F71" t="e" cm="1">
        <f t="array" ref="F71">_xlfn.MODE.SNGL(IF(IMDB_Movies_Cleaned!$E$2:$E$3849=A71, IMDB_Movies_Cleaned!$N$2:$N$3849))</f>
        <v>#N/A</v>
      </c>
      <c r="G71" cm="1">
        <f t="array" ref="G71">MAX(IF(IMDB_Movies_Cleaned!$E$2:$E$3849=A71, IMDB_Movies_Cleaned!$N$2:$N$3849))</f>
        <v>4.8</v>
      </c>
      <c r="H71" cm="1">
        <f t="array" ref="H71">MIN(IF(IMDB_Movies_Cleaned!$E$2:$E$3849=A71, IMDB_Movies_Cleaned!$N$2:$N$3849))</f>
        <v>4.8</v>
      </c>
      <c r="I71" t="e" cm="1">
        <f t="array" ref="I71">_xlfn.VAR.S(IF(IMDB_Movies_Cleaned!$E$2:$E$3849=A71, IMDB_Movies_Cleaned!$N$2:$N$3849))</f>
        <v>#DIV/0!</v>
      </c>
      <c r="J71" t="e" cm="1">
        <f t="array" ref="J71">_xlfn.STDEV.S(IF(IMDB_Movies_Cleaned!$E$2:$E$3849=A71, IMDB_Movies_Cleaned!$N$2:$N$3849))</f>
        <v>#DIV/0!</v>
      </c>
    </row>
    <row r="72" spans="1:10" x14ac:dyDescent="0.25">
      <c r="A72" s="1" t="s">
        <v>291</v>
      </c>
      <c r="B72">
        <f t="shared" si="2"/>
        <v>1</v>
      </c>
      <c r="D72">
        <f>AVERAGEIF(IMDB_Movies_Cleaned!$E$2:$E$3849, A72, IMDB_Movies_Cleaned!$N$2:$N$3849)</f>
        <v>5.2</v>
      </c>
      <c r="E72" cm="1">
        <f t="array" ref="E72">MEDIAN(IF(IMDB_Movies_Cleaned!$E$2:$E$3849=A72, IMDB_Movies_Cleaned!$N$2:$N$3849))</f>
        <v>5.2</v>
      </c>
      <c r="F72" t="e" cm="1">
        <f t="array" ref="F72">_xlfn.MODE.SNGL(IF(IMDB_Movies_Cleaned!$E$2:$E$3849=A72, IMDB_Movies_Cleaned!$N$2:$N$3849))</f>
        <v>#N/A</v>
      </c>
      <c r="G72" cm="1">
        <f t="array" ref="G72">MAX(IF(IMDB_Movies_Cleaned!$E$2:$E$3849=A72, IMDB_Movies_Cleaned!$N$2:$N$3849))</f>
        <v>5.2</v>
      </c>
      <c r="H72" cm="1">
        <f t="array" ref="H72">MIN(IF(IMDB_Movies_Cleaned!$E$2:$E$3849=A72, IMDB_Movies_Cleaned!$N$2:$N$3849))</f>
        <v>5.2</v>
      </c>
      <c r="I72" t="e" cm="1">
        <f t="array" ref="I72">_xlfn.VAR.S(IF(IMDB_Movies_Cleaned!$E$2:$E$3849=A72, IMDB_Movies_Cleaned!$N$2:$N$3849))</f>
        <v>#DIV/0!</v>
      </c>
      <c r="J72" t="e" cm="1">
        <f t="array" ref="J72">_xlfn.STDEV.S(IF(IMDB_Movies_Cleaned!$E$2:$E$3849=A72, IMDB_Movies_Cleaned!$N$2:$N$3849))</f>
        <v>#DIV/0!</v>
      </c>
    </row>
    <row r="73" spans="1:10" x14ac:dyDescent="0.25">
      <c r="A73" s="2" t="s">
        <v>295</v>
      </c>
      <c r="B73">
        <f t="shared" si="2"/>
        <v>5</v>
      </c>
      <c r="D73">
        <f>AVERAGEIF(IMDB_Movies_Cleaned!$E$2:$E$3849, A73, IMDB_Movies_Cleaned!$N$2:$N$3849)</f>
        <v>6.4800000000000013</v>
      </c>
      <c r="E73" cm="1">
        <f t="array" ref="E73">MEDIAN(IF(IMDB_Movies_Cleaned!$E$2:$E$3849=A73, IMDB_Movies_Cleaned!$N$2:$N$3849))</f>
        <v>6.3</v>
      </c>
      <c r="F73" cm="1">
        <f t="array" ref="F73">_xlfn.MODE.SNGL(IF(IMDB_Movies_Cleaned!$E$2:$E$3849=A73, IMDB_Movies_Cleaned!$N$2:$N$3849))</f>
        <v>5.9</v>
      </c>
      <c r="G73" cm="1">
        <f t="array" ref="G73">MAX(IF(IMDB_Movies_Cleaned!$E$2:$E$3849=A73, IMDB_Movies_Cleaned!$N$2:$N$3849))</f>
        <v>7.4</v>
      </c>
      <c r="H73" cm="1">
        <f t="array" ref="H73">MIN(IF(IMDB_Movies_Cleaned!$E$2:$E$3849=A73, IMDB_Movies_Cleaned!$N$2:$N$3849))</f>
        <v>5.9</v>
      </c>
      <c r="I73" cm="1">
        <f t="array" ref="I73">_xlfn.VAR.S(IF(IMDB_Movies_Cleaned!$E$2:$E$3849=A73, IMDB_Movies_Cleaned!$N$2:$N$3849))</f>
        <v>0.43200000000000005</v>
      </c>
      <c r="J73" cm="1">
        <f t="array" ref="J73">_xlfn.STDEV.S(IF(IMDB_Movies_Cleaned!$E$2:$E$3849=A73, IMDB_Movies_Cleaned!$N$2:$N$3849))</f>
        <v>0.65726706900619936</v>
      </c>
    </row>
    <row r="74" spans="1:10" x14ac:dyDescent="0.25">
      <c r="A74" s="1" t="s">
        <v>298</v>
      </c>
      <c r="B74">
        <f t="shared" si="2"/>
        <v>17</v>
      </c>
      <c r="D74">
        <f>AVERAGEIF(IMDB_Movies_Cleaned!$E$2:$E$3849, A74, IMDB_Movies_Cleaned!$N$2:$N$3849)</f>
        <v>5.3705882352941181</v>
      </c>
      <c r="E74" cm="1">
        <f t="array" ref="E74">MEDIAN(IF(IMDB_Movies_Cleaned!$E$2:$E$3849=A74, IMDB_Movies_Cleaned!$N$2:$N$3849))</f>
        <v>5.4</v>
      </c>
      <c r="F74" cm="1">
        <f t="array" ref="F74">_xlfn.MODE.SNGL(IF(IMDB_Movies_Cleaned!$E$2:$E$3849=A74, IMDB_Movies_Cleaned!$N$2:$N$3849))</f>
        <v>6</v>
      </c>
      <c r="G74" cm="1">
        <f t="array" ref="G74">MAX(IF(IMDB_Movies_Cleaned!$E$2:$E$3849=A74, IMDB_Movies_Cleaned!$N$2:$N$3849))</f>
        <v>6.7</v>
      </c>
      <c r="H74" cm="1">
        <f t="array" ref="H74">MIN(IF(IMDB_Movies_Cleaned!$E$2:$E$3849=A74, IMDB_Movies_Cleaned!$N$2:$N$3849))</f>
        <v>2.2000000000000002</v>
      </c>
      <c r="I74" cm="1">
        <f t="array" ref="I74">_xlfn.VAR.S(IF(IMDB_Movies_Cleaned!$E$2:$E$3849=A74, IMDB_Movies_Cleaned!$N$2:$N$3849))</f>
        <v>1.1059558823529301</v>
      </c>
      <c r="J74" cm="1">
        <f t="array" ref="J74">_xlfn.STDEV.S(IF(IMDB_Movies_Cleaned!$E$2:$E$3849=A74, IMDB_Movies_Cleaned!$N$2:$N$3849))</f>
        <v>1.051644370665735</v>
      </c>
    </row>
    <row r="75" spans="1:10" x14ac:dyDescent="0.25">
      <c r="A75" s="2" t="s">
        <v>41</v>
      </c>
      <c r="B75">
        <f t="shared" si="2"/>
        <v>46</v>
      </c>
      <c r="D75">
        <f>AVERAGEIF(IMDB_Movies_Cleaned!$E$2:$E$3849, A75, IMDB_Movies_Cleaned!$N$2:$N$3849)</f>
        <v>6.6717391304347844</v>
      </c>
      <c r="E75" cm="1">
        <f t="array" ref="E75">MEDIAN(IF(IMDB_Movies_Cleaned!$E$2:$E$3849=A75, IMDB_Movies_Cleaned!$N$2:$N$3849))</f>
        <v>6.8</v>
      </c>
      <c r="F75" cm="1">
        <f t="array" ref="F75">_xlfn.MODE.SNGL(IF(IMDB_Movies_Cleaned!$E$2:$E$3849=A75, IMDB_Movies_Cleaned!$N$2:$N$3849))</f>
        <v>6.6</v>
      </c>
      <c r="G75" cm="1">
        <f t="array" ref="G75">MAX(IF(IMDB_Movies_Cleaned!$E$2:$E$3849=A75, IMDB_Movies_Cleaned!$N$2:$N$3849))</f>
        <v>8.4</v>
      </c>
      <c r="H75" cm="1">
        <f t="array" ref="H75">MIN(IF(IMDB_Movies_Cleaned!$E$2:$E$3849=A75, IMDB_Movies_Cleaned!$N$2:$N$3849))</f>
        <v>2.4</v>
      </c>
      <c r="I75" cm="1">
        <f t="array" ref="I75">_xlfn.VAR.S(IF(IMDB_Movies_Cleaned!$E$2:$E$3849=A75, IMDB_Movies_Cleaned!$N$2:$N$3849))</f>
        <v>1.4402946859902892</v>
      </c>
      <c r="J75" cm="1">
        <f t="array" ref="J75">_xlfn.STDEV.S(IF(IMDB_Movies_Cleaned!$E$2:$E$3849=A75, IMDB_Movies_Cleaned!$N$2:$N$3849))</f>
        <v>1.2001227795481133</v>
      </c>
    </row>
    <row r="76" spans="1:10" x14ac:dyDescent="0.25">
      <c r="A76" s="1" t="s">
        <v>137</v>
      </c>
      <c r="B76">
        <f t="shared" si="2"/>
        <v>34</v>
      </c>
      <c r="D76">
        <f>AVERAGEIF(IMDB_Movies_Cleaned!$E$2:$E$3849, A76, IMDB_Movies_Cleaned!$N$2:$N$3849)</f>
        <v>6.367647058823529</v>
      </c>
      <c r="E76" cm="1">
        <f t="array" ref="E76">MEDIAN(IF(IMDB_Movies_Cleaned!$E$2:$E$3849=A76, IMDB_Movies_Cleaned!$N$2:$N$3849))</f>
        <v>6.15</v>
      </c>
      <c r="F76" cm="1">
        <f t="array" ref="F76">_xlfn.MODE.SNGL(IF(IMDB_Movies_Cleaned!$E$2:$E$3849=A76, IMDB_Movies_Cleaned!$N$2:$N$3849))</f>
        <v>6.1</v>
      </c>
      <c r="G76" cm="1">
        <f t="array" ref="G76">MAX(IF(IMDB_Movies_Cleaned!$E$2:$E$3849=A76, IMDB_Movies_Cleaned!$N$2:$N$3849))</f>
        <v>8.8000000000000007</v>
      </c>
      <c r="H76" cm="1">
        <f t="array" ref="H76">MIN(IF(IMDB_Movies_Cleaned!$E$2:$E$3849=A76, IMDB_Movies_Cleaned!$N$2:$N$3849))</f>
        <v>5</v>
      </c>
      <c r="I76" cm="1">
        <f t="array" ref="I76">_xlfn.VAR.S(IF(IMDB_Movies_Cleaned!$E$2:$E$3849=A76, IMDB_Movies_Cleaned!$N$2:$N$3849))</f>
        <v>0.76710338680929147</v>
      </c>
      <c r="J76" cm="1">
        <f t="array" ref="J76">_xlfn.STDEV.S(IF(IMDB_Movies_Cleaned!$E$2:$E$3849=A76, IMDB_Movies_Cleaned!$N$2:$N$3849))</f>
        <v>0.87584438504182438</v>
      </c>
    </row>
    <row r="77" spans="1:10" x14ac:dyDescent="0.25">
      <c r="A77" s="2" t="s">
        <v>137</v>
      </c>
      <c r="B77">
        <f t="shared" si="2"/>
        <v>34</v>
      </c>
      <c r="D77">
        <f>AVERAGEIF(IMDB_Movies_Cleaned!$E$2:$E$3849, A77, IMDB_Movies_Cleaned!$N$2:$N$3849)</f>
        <v>6.367647058823529</v>
      </c>
      <c r="E77" cm="1">
        <f t="array" ref="E77">MEDIAN(IF(IMDB_Movies_Cleaned!$E$2:$E$3849=A77, IMDB_Movies_Cleaned!$N$2:$N$3849))</f>
        <v>6.15</v>
      </c>
      <c r="F77" cm="1">
        <f t="array" ref="F77">_xlfn.MODE.SNGL(IF(IMDB_Movies_Cleaned!$E$2:$E$3849=A77, IMDB_Movies_Cleaned!$N$2:$N$3849))</f>
        <v>6.1</v>
      </c>
      <c r="G77" cm="1">
        <f t="array" ref="G77">MAX(IF(IMDB_Movies_Cleaned!$E$2:$E$3849=A77, IMDB_Movies_Cleaned!$N$2:$N$3849))</f>
        <v>8.8000000000000007</v>
      </c>
      <c r="H77" cm="1">
        <f t="array" ref="H77">MIN(IF(IMDB_Movies_Cleaned!$E$2:$E$3849=A77, IMDB_Movies_Cleaned!$N$2:$N$3849))</f>
        <v>5</v>
      </c>
      <c r="I77" cm="1">
        <f t="array" ref="I77">_xlfn.VAR.S(IF(IMDB_Movies_Cleaned!$E$2:$E$3849=A77, IMDB_Movies_Cleaned!$N$2:$N$3849))</f>
        <v>0.76710338680929147</v>
      </c>
      <c r="J77" cm="1">
        <f t="array" ref="J77">_xlfn.STDEV.S(IF(IMDB_Movies_Cleaned!$E$2:$E$3849=A77, IMDB_Movies_Cleaned!$N$2:$N$3849))</f>
        <v>0.87584438504182438</v>
      </c>
    </row>
    <row r="78" spans="1:10" x14ac:dyDescent="0.25">
      <c r="A78" s="1" t="s">
        <v>312</v>
      </c>
      <c r="B78">
        <f t="shared" si="2"/>
        <v>1</v>
      </c>
      <c r="D78">
        <f>AVERAGEIF(IMDB_Movies_Cleaned!$E$2:$E$3849, A78, IMDB_Movies_Cleaned!$N$2:$N$3849)</f>
        <v>8.3000000000000007</v>
      </c>
      <c r="E78" cm="1">
        <f t="array" ref="E78">MEDIAN(IF(IMDB_Movies_Cleaned!$E$2:$E$3849=A78, IMDB_Movies_Cleaned!$N$2:$N$3849))</f>
        <v>8.3000000000000007</v>
      </c>
      <c r="F78" t="e" cm="1">
        <f t="array" ref="F78">_xlfn.MODE.SNGL(IF(IMDB_Movies_Cleaned!$E$2:$E$3849=A78, IMDB_Movies_Cleaned!$N$2:$N$3849))</f>
        <v>#N/A</v>
      </c>
      <c r="G78" cm="1">
        <f t="array" ref="G78">MAX(IF(IMDB_Movies_Cleaned!$E$2:$E$3849=A78, IMDB_Movies_Cleaned!$N$2:$N$3849))</f>
        <v>8.3000000000000007</v>
      </c>
      <c r="H78" cm="1">
        <f t="array" ref="H78">MIN(IF(IMDB_Movies_Cleaned!$E$2:$E$3849=A78, IMDB_Movies_Cleaned!$N$2:$N$3849))</f>
        <v>8.3000000000000007</v>
      </c>
      <c r="I78" t="e" cm="1">
        <f t="array" ref="I78">_xlfn.VAR.S(IF(IMDB_Movies_Cleaned!$E$2:$E$3849=A78, IMDB_Movies_Cleaned!$N$2:$N$3849))</f>
        <v>#DIV/0!</v>
      </c>
      <c r="J78" t="e" cm="1">
        <f t="array" ref="J78">_xlfn.STDEV.S(IF(IMDB_Movies_Cleaned!$E$2:$E$3849=A78, IMDB_Movies_Cleaned!$N$2:$N$3849))</f>
        <v>#DIV/0!</v>
      </c>
    </row>
    <row r="79" spans="1:10" x14ac:dyDescent="0.25">
      <c r="A79" s="2" t="s">
        <v>315</v>
      </c>
      <c r="B79">
        <f t="shared" ref="B79:B142" si="3">COUNTIF($A$2:$A$3849, A79)</f>
        <v>4</v>
      </c>
      <c r="D79">
        <f>AVERAGEIF(IMDB_Movies_Cleaned!$E$2:$E$3849, A79, IMDB_Movies_Cleaned!$N$2:$N$3849)</f>
        <v>7.3999999999999995</v>
      </c>
      <c r="E79" cm="1">
        <f t="array" ref="E79">MEDIAN(IF(IMDB_Movies_Cleaned!$E$2:$E$3849=A79, IMDB_Movies_Cleaned!$N$2:$N$3849))</f>
        <v>7.5</v>
      </c>
      <c r="F79" cm="1">
        <f t="array" ref="F79">_xlfn.MODE.SNGL(IF(IMDB_Movies_Cleaned!$E$2:$E$3849=A79, IMDB_Movies_Cleaned!$N$2:$N$3849))</f>
        <v>7.8</v>
      </c>
      <c r="G79" cm="1">
        <f t="array" ref="G79">MAX(IF(IMDB_Movies_Cleaned!$E$2:$E$3849=A79, IMDB_Movies_Cleaned!$N$2:$N$3849))</f>
        <v>7.8</v>
      </c>
      <c r="H79" cm="1">
        <f t="array" ref="H79">MIN(IF(IMDB_Movies_Cleaned!$E$2:$E$3849=A79, IMDB_Movies_Cleaned!$N$2:$N$3849))</f>
        <v>6.8</v>
      </c>
      <c r="I79" cm="1">
        <f t="array" ref="I79">_xlfn.VAR.S(IF(IMDB_Movies_Cleaned!$E$2:$E$3849=A79, IMDB_Movies_Cleaned!$N$2:$N$3849))</f>
        <v>0.23999999999999996</v>
      </c>
      <c r="J79" cm="1">
        <f t="array" ref="J79">_xlfn.STDEV.S(IF(IMDB_Movies_Cleaned!$E$2:$E$3849=A79, IMDB_Movies_Cleaned!$N$2:$N$3849))</f>
        <v>0.4898979485566356</v>
      </c>
    </row>
    <row r="80" spans="1:10" x14ac:dyDescent="0.25">
      <c r="A80" s="1" t="s">
        <v>41</v>
      </c>
      <c r="B80">
        <f t="shared" si="3"/>
        <v>46</v>
      </c>
      <c r="D80">
        <f>AVERAGEIF(IMDB_Movies_Cleaned!$E$2:$E$3849, A80, IMDB_Movies_Cleaned!$N$2:$N$3849)</f>
        <v>6.6717391304347844</v>
      </c>
      <c r="E80" cm="1">
        <f t="array" ref="E80">MEDIAN(IF(IMDB_Movies_Cleaned!$E$2:$E$3849=A80, IMDB_Movies_Cleaned!$N$2:$N$3849))</f>
        <v>6.8</v>
      </c>
      <c r="F80" cm="1">
        <f t="array" ref="F80">_xlfn.MODE.SNGL(IF(IMDB_Movies_Cleaned!$E$2:$E$3849=A80, IMDB_Movies_Cleaned!$N$2:$N$3849))</f>
        <v>6.6</v>
      </c>
      <c r="G80" cm="1">
        <f t="array" ref="G80">MAX(IF(IMDB_Movies_Cleaned!$E$2:$E$3849=A80, IMDB_Movies_Cleaned!$N$2:$N$3849))</f>
        <v>8.4</v>
      </c>
      <c r="H80" cm="1">
        <f t="array" ref="H80">MIN(IF(IMDB_Movies_Cleaned!$E$2:$E$3849=A80, IMDB_Movies_Cleaned!$N$2:$N$3849))</f>
        <v>2.4</v>
      </c>
      <c r="I80" cm="1">
        <f t="array" ref="I80">_xlfn.VAR.S(IF(IMDB_Movies_Cleaned!$E$2:$E$3849=A80, IMDB_Movies_Cleaned!$N$2:$N$3849))</f>
        <v>1.4402946859902892</v>
      </c>
      <c r="J80" cm="1">
        <f t="array" ref="J80">_xlfn.STDEV.S(IF(IMDB_Movies_Cleaned!$E$2:$E$3849=A80, IMDB_Movies_Cleaned!$N$2:$N$3849))</f>
        <v>1.2001227795481133</v>
      </c>
    </row>
    <row r="81" spans="1:10" x14ac:dyDescent="0.25">
      <c r="A81" s="2" t="s">
        <v>320</v>
      </c>
      <c r="B81">
        <f t="shared" si="3"/>
        <v>6</v>
      </c>
      <c r="D81">
        <f>AVERAGEIF(IMDB_Movies_Cleaned!$E$2:$E$3849, A81, IMDB_Movies_Cleaned!$N$2:$N$3849)</f>
        <v>7.4833333333333343</v>
      </c>
      <c r="E81" cm="1">
        <f t="array" ref="E81">MEDIAN(IF(IMDB_Movies_Cleaned!$E$2:$E$3849=A81, IMDB_Movies_Cleaned!$N$2:$N$3849))</f>
        <v>7.5</v>
      </c>
      <c r="F81" cm="1">
        <f t="array" ref="F81">_xlfn.MODE.SNGL(IF(IMDB_Movies_Cleaned!$E$2:$E$3849=A81, IMDB_Movies_Cleaned!$N$2:$N$3849))</f>
        <v>6.1</v>
      </c>
      <c r="G81" cm="1">
        <f t="array" ref="G81">MAX(IF(IMDB_Movies_Cleaned!$E$2:$E$3849=A81, IMDB_Movies_Cleaned!$N$2:$N$3849))</f>
        <v>8.9</v>
      </c>
      <c r="H81" cm="1">
        <f t="array" ref="H81">MIN(IF(IMDB_Movies_Cleaned!$E$2:$E$3849=A81, IMDB_Movies_Cleaned!$N$2:$N$3849))</f>
        <v>6.1</v>
      </c>
      <c r="I81" cm="1">
        <f t="array" ref="I81">_xlfn.VAR.S(IF(IMDB_Movies_Cleaned!$E$2:$E$3849=A81, IMDB_Movies_Cleaned!$N$2:$N$3849))</f>
        <v>2.0896666666666532</v>
      </c>
      <c r="J81" cm="1">
        <f t="array" ref="J81">_xlfn.STDEV.S(IF(IMDB_Movies_Cleaned!$E$2:$E$3849=A81, IMDB_Movies_Cleaned!$N$2:$N$3849))</f>
        <v>1.4455679391390268</v>
      </c>
    </row>
    <row r="82" spans="1:10" x14ac:dyDescent="0.25">
      <c r="A82" s="1" t="s">
        <v>324</v>
      </c>
      <c r="B82">
        <f t="shared" si="3"/>
        <v>1</v>
      </c>
      <c r="D82">
        <f>AVERAGEIF(IMDB_Movies_Cleaned!$E$2:$E$3849, A82, IMDB_Movies_Cleaned!$N$2:$N$3849)</f>
        <v>7</v>
      </c>
      <c r="E82" cm="1">
        <f t="array" ref="E82">MEDIAN(IF(IMDB_Movies_Cleaned!$E$2:$E$3849=A82, IMDB_Movies_Cleaned!$N$2:$N$3849))</f>
        <v>7</v>
      </c>
      <c r="F82" t="e" cm="1">
        <f t="array" ref="F82">_xlfn.MODE.SNGL(IF(IMDB_Movies_Cleaned!$E$2:$E$3849=A82, IMDB_Movies_Cleaned!$N$2:$N$3849))</f>
        <v>#N/A</v>
      </c>
      <c r="G82" cm="1">
        <f t="array" ref="G82">MAX(IF(IMDB_Movies_Cleaned!$E$2:$E$3849=A82, IMDB_Movies_Cleaned!$N$2:$N$3849))</f>
        <v>7</v>
      </c>
      <c r="H82" cm="1">
        <f t="array" ref="H82">MIN(IF(IMDB_Movies_Cleaned!$E$2:$E$3849=A82, IMDB_Movies_Cleaned!$N$2:$N$3849))</f>
        <v>7</v>
      </c>
      <c r="I82" t="e" cm="1">
        <f t="array" ref="I82">_xlfn.VAR.S(IF(IMDB_Movies_Cleaned!$E$2:$E$3849=A82, IMDB_Movies_Cleaned!$N$2:$N$3849))</f>
        <v>#DIV/0!</v>
      </c>
      <c r="J82" t="e" cm="1">
        <f t="array" ref="J82">_xlfn.STDEV.S(IF(IMDB_Movies_Cleaned!$E$2:$E$3849=A82, IMDB_Movies_Cleaned!$N$2:$N$3849))</f>
        <v>#DIV/0!</v>
      </c>
    </row>
    <row r="83" spans="1:10" x14ac:dyDescent="0.25">
      <c r="A83" s="2" t="s">
        <v>329</v>
      </c>
      <c r="B83">
        <f t="shared" si="3"/>
        <v>2</v>
      </c>
      <c r="D83">
        <f>AVERAGEIF(IMDB_Movies_Cleaned!$E$2:$E$3849, A83, IMDB_Movies_Cleaned!$N$2:$N$3849)</f>
        <v>6.8</v>
      </c>
      <c r="E83" cm="1">
        <f t="array" ref="E83">MEDIAN(IF(IMDB_Movies_Cleaned!$E$2:$E$3849=A83, IMDB_Movies_Cleaned!$N$2:$N$3849))</f>
        <v>6.8</v>
      </c>
      <c r="F83" t="e" cm="1">
        <f t="array" ref="F83">_xlfn.MODE.SNGL(IF(IMDB_Movies_Cleaned!$E$2:$E$3849=A83, IMDB_Movies_Cleaned!$N$2:$N$3849))</f>
        <v>#N/A</v>
      </c>
      <c r="G83" cm="1">
        <f t="array" ref="G83">MAX(IF(IMDB_Movies_Cleaned!$E$2:$E$3849=A83, IMDB_Movies_Cleaned!$N$2:$N$3849))</f>
        <v>7.6</v>
      </c>
      <c r="H83" cm="1">
        <f t="array" ref="H83">MIN(IF(IMDB_Movies_Cleaned!$E$2:$E$3849=A83, IMDB_Movies_Cleaned!$N$2:$N$3849))</f>
        <v>6</v>
      </c>
      <c r="I83" cm="1">
        <f t="array" ref="I83">_xlfn.VAR.S(IF(IMDB_Movies_Cleaned!$E$2:$E$3849=A83, IMDB_Movies_Cleaned!$N$2:$N$3849))</f>
        <v>1.2800000000000011</v>
      </c>
      <c r="J83" cm="1">
        <f t="array" ref="J83">_xlfn.STDEV.S(IF(IMDB_Movies_Cleaned!$E$2:$E$3849=A83, IMDB_Movies_Cleaned!$N$2:$N$3849))</f>
        <v>1.1313708498984765</v>
      </c>
    </row>
    <row r="84" spans="1:10" x14ac:dyDescent="0.25">
      <c r="A84" s="2" t="s">
        <v>320</v>
      </c>
      <c r="B84">
        <f t="shared" si="3"/>
        <v>6</v>
      </c>
      <c r="D84">
        <f>AVERAGEIF(IMDB_Movies_Cleaned!$E$2:$E$3849, A84, IMDB_Movies_Cleaned!$N$2:$N$3849)</f>
        <v>7.4833333333333343</v>
      </c>
      <c r="E84" cm="1">
        <f t="array" ref="E84">MEDIAN(IF(IMDB_Movies_Cleaned!$E$2:$E$3849=A84, IMDB_Movies_Cleaned!$N$2:$N$3849))</f>
        <v>7.5</v>
      </c>
      <c r="F84" cm="1">
        <f t="array" ref="F84">_xlfn.MODE.SNGL(IF(IMDB_Movies_Cleaned!$E$2:$E$3849=A84, IMDB_Movies_Cleaned!$N$2:$N$3849))</f>
        <v>6.1</v>
      </c>
      <c r="G84" cm="1">
        <f t="array" ref="G84">MAX(IF(IMDB_Movies_Cleaned!$E$2:$E$3849=A84, IMDB_Movies_Cleaned!$N$2:$N$3849))</f>
        <v>8.9</v>
      </c>
      <c r="H84" cm="1">
        <f t="array" ref="H84">MIN(IF(IMDB_Movies_Cleaned!$E$2:$E$3849=A84, IMDB_Movies_Cleaned!$N$2:$N$3849))</f>
        <v>6.1</v>
      </c>
      <c r="I84" cm="1">
        <f t="array" ref="I84">_xlfn.VAR.S(IF(IMDB_Movies_Cleaned!$E$2:$E$3849=A84, IMDB_Movies_Cleaned!$N$2:$N$3849))</f>
        <v>2.0896666666666532</v>
      </c>
      <c r="J84" cm="1">
        <f t="array" ref="J84">_xlfn.STDEV.S(IF(IMDB_Movies_Cleaned!$E$2:$E$3849=A84, IMDB_Movies_Cleaned!$N$2:$N$3849))</f>
        <v>1.4455679391390268</v>
      </c>
    </row>
    <row r="85" spans="1:10" x14ac:dyDescent="0.25">
      <c r="A85" s="1" t="s">
        <v>41</v>
      </c>
      <c r="B85">
        <f t="shared" si="3"/>
        <v>46</v>
      </c>
      <c r="D85">
        <f>AVERAGEIF(IMDB_Movies_Cleaned!$E$2:$E$3849, A85, IMDB_Movies_Cleaned!$N$2:$N$3849)</f>
        <v>6.6717391304347844</v>
      </c>
      <c r="E85" cm="1">
        <f t="array" ref="E85">MEDIAN(IF(IMDB_Movies_Cleaned!$E$2:$E$3849=A85, IMDB_Movies_Cleaned!$N$2:$N$3849))</f>
        <v>6.8</v>
      </c>
      <c r="F85" cm="1">
        <f t="array" ref="F85">_xlfn.MODE.SNGL(IF(IMDB_Movies_Cleaned!$E$2:$E$3849=A85, IMDB_Movies_Cleaned!$N$2:$N$3849))</f>
        <v>6.6</v>
      </c>
      <c r="G85" cm="1">
        <f t="array" ref="G85">MAX(IF(IMDB_Movies_Cleaned!$E$2:$E$3849=A85, IMDB_Movies_Cleaned!$N$2:$N$3849))</f>
        <v>8.4</v>
      </c>
      <c r="H85" cm="1">
        <f t="array" ref="H85">MIN(IF(IMDB_Movies_Cleaned!$E$2:$E$3849=A85, IMDB_Movies_Cleaned!$N$2:$N$3849))</f>
        <v>2.4</v>
      </c>
      <c r="I85" cm="1">
        <f t="array" ref="I85">_xlfn.VAR.S(IF(IMDB_Movies_Cleaned!$E$2:$E$3849=A85, IMDB_Movies_Cleaned!$N$2:$N$3849))</f>
        <v>1.4402946859902892</v>
      </c>
      <c r="J85" cm="1">
        <f t="array" ref="J85">_xlfn.STDEV.S(IF(IMDB_Movies_Cleaned!$E$2:$E$3849=A85, IMDB_Movies_Cleaned!$N$2:$N$3849))</f>
        <v>1.2001227795481133</v>
      </c>
    </row>
    <row r="86" spans="1:10" x14ac:dyDescent="0.25">
      <c r="A86" s="2" t="s">
        <v>165</v>
      </c>
      <c r="B86">
        <f t="shared" si="3"/>
        <v>28</v>
      </c>
      <c r="D86">
        <f>AVERAGEIF(IMDB_Movies_Cleaned!$E$2:$E$3849, A86, IMDB_Movies_Cleaned!$N$2:$N$3849)</f>
        <v>6.4249999999999998</v>
      </c>
      <c r="E86" cm="1">
        <f t="array" ref="E86">MEDIAN(IF(IMDB_Movies_Cleaned!$E$2:$E$3849=A86, IMDB_Movies_Cleaned!$N$2:$N$3849))</f>
        <v>6.6</v>
      </c>
      <c r="F86" cm="1">
        <f t="array" ref="F86">_xlfn.MODE.SNGL(IF(IMDB_Movies_Cleaned!$E$2:$E$3849=A86, IMDB_Movies_Cleaned!$N$2:$N$3849))</f>
        <v>7.3</v>
      </c>
      <c r="G86" cm="1">
        <f t="array" ref="G86">MAX(IF(IMDB_Movies_Cleaned!$E$2:$E$3849=A86, IMDB_Movies_Cleaned!$N$2:$N$3849))</f>
        <v>8.3000000000000007</v>
      </c>
      <c r="H86" cm="1">
        <f t="array" ref="H86">MIN(IF(IMDB_Movies_Cleaned!$E$2:$E$3849=A86, IMDB_Movies_Cleaned!$N$2:$N$3849))</f>
        <v>2.8</v>
      </c>
      <c r="I86" cm="1">
        <f t="array" ref="I86">_xlfn.VAR.S(IF(IMDB_Movies_Cleaned!$E$2:$E$3849=A86, IMDB_Movies_Cleaned!$N$2:$N$3849))</f>
        <v>1.747870370370366</v>
      </c>
      <c r="J86" cm="1">
        <f t="array" ref="J86">_xlfn.STDEV.S(IF(IMDB_Movies_Cleaned!$E$2:$E$3849=A86, IMDB_Movies_Cleaned!$N$2:$N$3849))</f>
        <v>1.3220704861581194</v>
      </c>
    </row>
    <row r="87" spans="1:10" x14ac:dyDescent="0.25">
      <c r="A87" s="1" t="s">
        <v>344</v>
      </c>
      <c r="B87">
        <f t="shared" si="3"/>
        <v>1</v>
      </c>
      <c r="D87">
        <f>AVERAGEIF(IMDB_Movies_Cleaned!$E$2:$E$3849, A87, IMDB_Movies_Cleaned!$N$2:$N$3849)</f>
        <v>6.5</v>
      </c>
      <c r="E87" cm="1">
        <f t="array" ref="E87">MEDIAN(IF(IMDB_Movies_Cleaned!$E$2:$E$3849=A87, IMDB_Movies_Cleaned!$N$2:$N$3849))</f>
        <v>6.5</v>
      </c>
      <c r="F87" t="e" cm="1">
        <f t="array" ref="F87">_xlfn.MODE.SNGL(IF(IMDB_Movies_Cleaned!$E$2:$E$3849=A87, IMDB_Movies_Cleaned!$N$2:$N$3849))</f>
        <v>#N/A</v>
      </c>
      <c r="G87" cm="1">
        <f t="array" ref="G87">MAX(IF(IMDB_Movies_Cleaned!$E$2:$E$3849=A87, IMDB_Movies_Cleaned!$N$2:$N$3849))</f>
        <v>6.5</v>
      </c>
      <c r="H87" cm="1">
        <f t="array" ref="H87">MIN(IF(IMDB_Movies_Cleaned!$E$2:$E$3849=A87, IMDB_Movies_Cleaned!$N$2:$N$3849))</f>
        <v>6.5</v>
      </c>
      <c r="I87" t="e" cm="1">
        <f t="array" ref="I87">_xlfn.VAR.S(IF(IMDB_Movies_Cleaned!$E$2:$E$3849=A87, IMDB_Movies_Cleaned!$N$2:$N$3849))</f>
        <v>#DIV/0!</v>
      </c>
      <c r="J87" t="e" cm="1">
        <f t="array" ref="J87">_xlfn.STDEV.S(IF(IMDB_Movies_Cleaned!$E$2:$E$3849=A87, IMDB_Movies_Cleaned!$N$2:$N$3849))</f>
        <v>#DIV/0!</v>
      </c>
    </row>
    <row r="88" spans="1:10" x14ac:dyDescent="0.25">
      <c r="A88" s="2" t="s">
        <v>347</v>
      </c>
      <c r="B88">
        <f t="shared" si="3"/>
        <v>2</v>
      </c>
      <c r="D88">
        <f>AVERAGEIF(IMDB_Movies_Cleaned!$E$2:$E$3849, A88, IMDB_Movies_Cleaned!$N$2:$N$3849)</f>
        <v>7.95</v>
      </c>
      <c r="E88" cm="1">
        <f t="array" ref="E88">MEDIAN(IF(IMDB_Movies_Cleaned!$E$2:$E$3849=A88, IMDB_Movies_Cleaned!$N$2:$N$3849))</f>
        <v>7.95</v>
      </c>
      <c r="F88" t="e" cm="1">
        <f t="array" ref="F88">_xlfn.MODE.SNGL(IF(IMDB_Movies_Cleaned!$E$2:$E$3849=A88, IMDB_Movies_Cleaned!$N$2:$N$3849))</f>
        <v>#N/A</v>
      </c>
      <c r="G88" cm="1">
        <f t="array" ref="G88">MAX(IF(IMDB_Movies_Cleaned!$E$2:$E$3849=A88, IMDB_Movies_Cleaned!$N$2:$N$3849))</f>
        <v>8</v>
      </c>
      <c r="H88" cm="1">
        <f t="array" ref="H88">MIN(IF(IMDB_Movies_Cleaned!$E$2:$E$3849=A88, IMDB_Movies_Cleaned!$N$2:$N$3849))</f>
        <v>7.9</v>
      </c>
      <c r="I88" cm="1">
        <f t="array" ref="I88">_xlfn.VAR.S(IF(IMDB_Movies_Cleaned!$E$2:$E$3849=A88, IMDB_Movies_Cleaned!$N$2:$N$3849))</f>
        <v>4.9999999999999645E-3</v>
      </c>
      <c r="J88" cm="1">
        <f t="array" ref="J88">_xlfn.STDEV.S(IF(IMDB_Movies_Cleaned!$E$2:$E$3849=A88, IMDB_Movies_Cleaned!$N$2:$N$3849))</f>
        <v>7.0710678118654502E-2</v>
      </c>
    </row>
    <row r="89" spans="1:10" x14ac:dyDescent="0.25">
      <c r="A89" s="1" t="s">
        <v>352</v>
      </c>
      <c r="B89">
        <f t="shared" si="3"/>
        <v>7</v>
      </c>
      <c r="D89">
        <f>AVERAGEIF(IMDB_Movies_Cleaned!$E$2:$E$3849, A89, IMDB_Movies_Cleaned!$N$2:$N$3849)</f>
        <v>6.1857142857142851</v>
      </c>
      <c r="E89" cm="1">
        <f t="array" ref="E89">MEDIAN(IF(IMDB_Movies_Cleaned!$E$2:$E$3849=A89, IMDB_Movies_Cleaned!$N$2:$N$3849))</f>
        <v>6.1</v>
      </c>
      <c r="F89" t="e" cm="1">
        <f t="array" ref="F89">_xlfn.MODE.SNGL(IF(IMDB_Movies_Cleaned!$E$2:$E$3849=A89, IMDB_Movies_Cleaned!$N$2:$N$3849))</f>
        <v>#N/A</v>
      </c>
      <c r="G89" cm="1">
        <f t="array" ref="G89">MAX(IF(IMDB_Movies_Cleaned!$E$2:$E$3849=A89, IMDB_Movies_Cleaned!$N$2:$N$3849))</f>
        <v>7.8</v>
      </c>
      <c r="H89" cm="1">
        <f t="array" ref="H89">MIN(IF(IMDB_Movies_Cleaned!$E$2:$E$3849=A89, IMDB_Movies_Cleaned!$N$2:$N$3849))</f>
        <v>4.5</v>
      </c>
      <c r="I89" cm="1">
        <f t="array" ref="I89">_xlfn.VAR.S(IF(IMDB_Movies_Cleaned!$E$2:$E$3849=A89, IMDB_Movies_Cleaned!$N$2:$N$3849))</f>
        <v>1.034761904761903</v>
      </c>
      <c r="J89" cm="1">
        <f t="array" ref="J89">_xlfn.STDEV.S(IF(IMDB_Movies_Cleaned!$E$2:$E$3849=A89, IMDB_Movies_Cleaned!$N$2:$N$3849))</f>
        <v>1.0172324733127147</v>
      </c>
    </row>
    <row r="90" spans="1:10" x14ac:dyDescent="0.25">
      <c r="A90" s="2" t="s">
        <v>356</v>
      </c>
      <c r="B90">
        <f t="shared" si="3"/>
        <v>10</v>
      </c>
      <c r="D90">
        <f>AVERAGEIF(IMDB_Movies_Cleaned!$E$2:$E$3849, A90, IMDB_Movies_Cleaned!$N$2:$N$3849)</f>
        <v>7.2799999999999994</v>
      </c>
      <c r="E90" cm="1">
        <f t="array" ref="E90">MEDIAN(IF(IMDB_Movies_Cleaned!$E$2:$E$3849=A90, IMDB_Movies_Cleaned!$N$2:$N$3849))</f>
        <v>7.5</v>
      </c>
      <c r="F90" cm="1">
        <f t="array" ref="F90">_xlfn.MODE.SNGL(IF(IMDB_Movies_Cleaned!$E$2:$E$3849=A90, IMDB_Movies_Cleaned!$N$2:$N$3849))</f>
        <v>8.1999999999999993</v>
      </c>
      <c r="G90" cm="1">
        <f t="array" ref="G90">MAX(IF(IMDB_Movies_Cleaned!$E$2:$E$3849=A90, IMDB_Movies_Cleaned!$N$2:$N$3849))</f>
        <v>8.6</v>
      </c>
      <c r="H90" cm="1">
        <f t="array" ref="H90">MIN(IF(IMDB_Movies_Cleaned!$E$2:$E$3849=A90, IMDB_Movies_Cleaned!$N$2:$N$3849))</f>
        <v>5.8</v>
      </c>
      <c r="I90" cm="1">
        <f t="array" ref="I90">_xlfn.VAR.S(IF(IMDB_Movies_Cleaned!$E$2:$E$3849=A90, IMDB_Movies_Cleaned!$N$2:$N$3849))</f>
        <v>0.93511111111111711</v>
      </c>
      <c r="J90" cm="1">
        <f t="array" ref="J90">_xlfn.STDEV.S(IF(IMDB_Movies_Cleaned!$E$2:$E$3849=A90, IMDB_Movies_Cleaned!$N$2:$N$3849))</f>
        <v>0.96701143277166957</v>
      </c>
    </row>
    <row r="91" spans="1:10" x14ac:dyDescent="0.25">
      <c r="A91" s="1" t="s">
        <v>41</v>
      </c>
      <c r="B91">
        <f t="shared" si="3"/>
        <v>46</v>
      </c>
      <c r="D91">
        <f>AVERAGEIF(IMDB_Movies_Cleaned!$E$2:$E$3849, A91, IMDB_Movies_Cleaned!$N$2:$N$3849)</f>
        <v>6.6717391304347844</v>
      </c>
      <c r="E91" cm="1">
        <f t="array" ref="E91">MEDIAN(IF(IMDB_Movies_Cleaned!$E$2:$E$3849=A91, IMDB_Movies_Cleaned!$N$2:$N$3849))</f>
        <v>6.8</v>
      </c>
      <c r="F91" cm="1">
        <f t="array" ref="F91">_xlfn.MODE.SNGL(IF(IMDB_Movies_Cleaned!$E$2:$E$3849=A91, IMDB_Movies_Cleaned!$N$2:$N$3849))</f>
        <v>6.6</v>
      </c>
      <c r="G91" cm="1">
        <f t="array" ref="G91">MAX(IF(IMDB_Movies_Cleaned!$E$2:$E$3849=A91, IMDB_Movies_Cleaned!$N$2:$N$3849))</f>
        <v>8.4</v>
      </c>
      <c r="H91" cm="1">
        <f t="array" ref="H91">MIN(IF(IMDB_Movies_Cleaned!$E$2:$E$3849=A91, IMDB_Movies_Cleaned!$N$2:$N$3849))</f>
        <v>2.4</v>
      </c>
      <c r="I91" cm="1">
        <f t="array" ref="I91">_xlfn.VAR.S(IF(IMDB_Movies_Cleaned!$E$2:$E$3849=A91, IMDB_Movies_Cleaned!$N$2:$N$3849))</f>
        <v>1.4402946859902892</v>
      </c>
      <c r="J91" cm="1">
        <f t="array" ref="J91">_xlfn.STDEV.S(IF(IMDB_Movies_Cleaned!$E$2:$E$3849=A91, IMDB_Movies_Cleaned!$N$2:$N$3849))</f>
        <v>1.2001227795481133</v>
      </c>
    </row>
    <row r="92" spans="1:10" x14ac:dyDescent="0.25">
      <c r="A92" s="2" t="s">
        <v>356</v>
      </c>
      <c r="B92">
        <f t="shared" si="3"/>
        <v>10</v>
      </c>
      <c r="D92">
        <f>AVERAGEIF(IMDB_Movies_Cleaned!$E$2:$E$3849, A92, IMDB_Movies_Cleaned!$N$2:$N$3849)</f>
        <v>7.2799999999999994</v>
      </c>
      <c r="E92" cm="1">
        <f t="array" ref="E92">MEDIAN(IF(IMDB_Movies_Cleaned!$E$2:$E$3849=A92, IMDB_Movies_Cleaned!$N$2:$N$3849))</f>
        <v>7.5</v>
      </c>
      <c r="F92" cm="1">
        <f t="array" ref="F92">_xlfn.MODE.SNGL(IF(IMDB_Movies_Cleaned!$E$2:$E$3849=A92, IMDB_Movies_Cleaned!$N$2:$N$3849))</f>
        <v>8.1999999999999993</v>
      </c>
      <c r="G92" cm="1">
        <f t="array" ref="G92">MAX(IF(IMDB_Movies_Cleaned!$E$2:$E$3849=A92, IMDB_Movies_Cleaned!$N$2:$N$3849))</f>
        <v>8.6</v>
      </c>
      <c r="H92" cm="1">
        <f t="array" ref="H92">MIN(IF(IMDB_Movies_Cleaned!$E$2:$E$3849=A92, IMDB_Movies_Cleaned!$N$2:$N$3849))</f>
        <v>5.8</v>
      </c>
      <c r="I92" cm="1">
        <f t="array" ref="I92">_xlfn.VAR.S(IF(IMDB_Movies_Cleaned!$E$2:$E$3849=A92, IMDB_Movies_Cleaned!$N$2:$N$3849))</f>
        <v>0.93511111111111711</v>
      </c>
      <c r="J92" cm="1">
        <f t="array" ref="J92">_xlfn.STDEV.S(IF(IMDB_Movies_Cleaned!$E$2:$E$3849=A92, IMDB_Movies_Cleaned!$N$2:$N$3849))</f>
        <v>0.96701143277166957</v>
      </c>
    </row>
    <row r="93" spans="1:10" x14ac:dyDescent="0.25">
      <c r="A93" s="1" t="s">
        <v>366</v>
      </c>
      <c r="B93">
        <f t="shared" si="3"/>
        <v>16</v>
      </c>
      <c r="D93">
        <f>AVERAGEIF(IMDB_Movies_Cleaned!$E$2:$E$3849, A93, IMDB_Movies_Cleaned!$N$2:$N$3849)</f>
        <v>6.6124999999999989</v>
      </c>
      <c r="E93" cm="1">
        <f t="array" ref="E93">MEDIAN(IF(IMDB_Movies_Cleaned!$E$2:$E$3849=A93, IMDB_Movies_Cleaned!$N$2:$N$3849))</f>
        <v>6.9</v>
      </c>
      <c r="F93" cm="1">
        <f t="array" ref="F93">_xlfn.MODE.SNGL(IF(IMDB_Movies_Cleaned!$E$2:$E$3849=A93, IMDB_Movies_Cleaned!$N$2:$N$3849))</f>
        <v>6.7</v>
      </c>
      <c r="G93" cm="1">
        <f t="array" ref="G93">MAX(IF(IMDB_Movies_Cleaned!$E$2:$E$3849=A93, IMDB_Movies_Cleaned!$N$2:$N$3849))</f>
        <v>8.6999999999999993</v>
      </c>
      <c r="H93" cm="1">
        <f t="array" ref="H93">MIN(IF(IMDB_Movies_Cleaned!$E$2:$E$3849=A93, IMDB_Movies_Cleaned!$N$2:$N$3849))</f>
        <v>3.5</v>
      </c>
      <c r="I93" cm="1">
        <f t="array" ref="I93">_xlfn.VAR.S(IF(IMDB_Movies_Cleaned!$E$2:$E$3849=A93, IMDB_Movies_Cleaned!$N$2:$N$3849))</f>
        <v>2.0585000000000111</v>
      </c>
      <c r="J93" cm="1">
        <f t="array" ref="J93">_xlfn.STDEV.S(IF(IMDB_Movies_Cleaned!$E$2:$E$3849=A93, IMDB_Movies_Cleaned!$N$2:$N$3849))</f>
        <v>1.4347473645210194</v>
      </c>
    </row>
    <row r="94" spans="1:10" x14ac:dyDescent="0.25">
      <c r="A94" s="2" t="s">
        <v>41</v>
      </c>
      <c r="B94">
        <f t="shared" si="3"/>
        <v>46</v>
      </c>
      <c r="D94">
        <f>AVERAGEIF(IMDB_Movies_Cleaned!$E$2:$E$3849, A94, IMDB_Movies_Cleaned!$N$2:$N$3849)</f>
        <v>6.6717391304347844</v>
      </c>
      <c r="E94" cm="1">
        <f t="array" ref="E94">MEDIAN(IF(IMDB_Movies_Cleaned!$E$2:$E$3849=A94, IMDB_Movies_Cleaned!$N$2:$N$3849))</f>
        <v>6.8</v>
      </c>
      <c r="F94" cm="1">
        <f t="array" ref="F94">_xlfn.MODE.SNGL(IF(IMDB_Movies_Cleaned!$E$2:$E$3849=A94, IMDB_Movies_Cleaned!$N$2:$N$3849))</f>
        <v>6.6</v>
      </c>
      <c r="G94" cm="1">
        <f t="array" ref="G94">MAX(IF(IMDB_Movies_Cleaned!$E$2:$E$3849=A94, IMDB_Movies_Cleaned!$N$2:$N$3849))</f>
        <v>8.4</v>
      </c>
      <c r="H94" cm="1">
        <f t="array" ref="H94">MIN(IF(IMDB_Movies_Cleaned!$E$2:$E$3849=A94, IMDB_Movies_Cleaned!$N$2:$N$3849))</f>
        <v>2.4</v>
      </c>
      <c r="I94" cm="1">
        <f t="array" ref="I94">_xlfn.VAR.S(IF(IMDB_Movies_Cleaned!$E$2:$E$3849=A94, IMDB_Movies_Cleaned!$N$2:$N$3849))</f>
        <v>1.4402946859902892</v>
      </c>
      <c r="J94" cm="1">
        <f t="array" ref="J94">_xlfn.STDEV.S(IF(IMDB_Movies_Cleaned!$E$2:$E$3849=A94, IMDB_Movies_Cleaned!$N$2:$N$3849))</f>
        <v>1.2001227795481133</v>
      </c>
    </row>
    <row r="95" spans="1:10" x14ac:dyDescent="0.25">
      <c r="A95" s="1" t="s">
        <v>373</v>
      </c>
      <c r="B95">
        <f t="shared" si="3"/>
        <v>4</v>
      </c>
      <c r="D95">
        <f>AVERAGEIF(IMDB_Movies_Cleaned!$E$2:$E$3849, A95, IMDB_Movies_Cleaned!$N$2:$N$3849)</f>
        <v>7.5249999999999995</v>
      </c>
      <c r="E95" cm="1">
        <f t="array" ref="E95">MEDIAN(IF(IMDB_Movies_Cleaned!$E$2:$E$3849=A95, IMDB_Movies_Cleaned!$N$2:$N$3849))</f>
        <v>7.6</v>
      </c>
      <c r="F95" t="e" cm="1">
        <f t="array" ref="F95">_xlfn.MODE.SNGL(IF(IMDB_Movies_Cleaned!$E$2:$E$3849=A95, IMDB_Movies_Cleaned!$N$2:$N$3849))</f>
        <v>#N/A</v>
      </c>
      <c r="G95" cm="1">
        <f t="array" ref="G95">MAX(IF(IMDB_Movies_Cleaned!$E$2:$E$3849=A95, IMDB_Movies_Cleaned!$N$2:$N$3849))</f>
        <v>8.6</v>
      </c>
      <c r="H95" cm="1">
        <f t="array" ref="H95">MIN(IF(IMDB_Movies_Cleaned!$E$2:$E$3849=A95, IMDB_Movies_Cleaned!$N$2:$N$3849))</f>
        <v>6.3</v>
      </c>
      <c r="I95" cm="1">
        <f t="array" ref="I95">_xlfn.VAR.S(IF(IMDB_Movies_Cleaned!$E$2:$E$3849=A95, IMDB_Movies_Cleaned!$N$2:$N$3849))</f>
        <v>1.0558333333333394</v>
      </c>
      <c r="J95" cm="1">
        <f t="array" ref="J95">_xlfn.STDEV.S(IF(IMDB_Movies_Cleaned!$E$2:$E$3849=A95, IMDB_Movies_Cleaned!$N$2:$N$3849))</f>
        <v>1.0275375094532264</v>
      </c>
    </row>
    <row r="96" spans="1:10" x14ac:dyDescent="0.25">
      <c r="A96" s="2" t="s">
        <v>137</v>
      </c>
      <c r="B96">
        <f t="shared" si="3"/>
        <v>34</v>
      </c>
      <c r="D96">
        <f>AVERAGEIF(IMDB_Movies_Cleaned!$E$2:$E$3849, A96, IMDB_Movies_Cleaned!$N$2:$N$3849)</f>
        <v>6.367647058823529</v>
      </c>
      <c r="E96" cm="1">
        <f t="array" ref="E96">MEDIAN(IF(IMDB_Movies_Cleaned!$E$2:$E$3849=A96, IMDB_Movies_Cleaned!$N$2:$N$3849))</f>
        <v>6.15</v>
      </c>
      <c r="F96" cm="1">
        <f t="array" ref="F96">_xlfn.MODE.SNGL(IF(IMDB_Movies_Cleaned!$E$2:$E$3849=A96, IMDB_Movies_Cleaned!$N$2:$N$3849))</f>
        <v>6.1</v>
      </c>
      <c r="G96" cm="1">
        <f t="array" ref="G96">MAX(IF(IMDB_Movies_Cleaned!$E$2:$E$3849=A96, IMDB_Movies_Cleaned!$N$2:$N$3849))</f>
        <v>8.8000000000000007</v>
      </c>
      <c r="H96" cm="1">
        <f t="array" ref="H96">MIN(IF(IMDB_Movies_Cleaned!$E$2:$E$3849=A96, IMDB_Movies_Cleaned!$N$2:$N$3849))</f>
        <v>5</v>
      </c>
      <c r="I96" cm="1">
        <f t="array" ref="I96">_xlfn.VAR.S(IF(IMDB_Movies_Cleaned!$E$2:$E$3849=A96, IMDB_Movies_Cleaned!$N$2:$N$3849))</f>
        <v>0.76710338680929147</v>
      </c>
      <c r="J96" cm="1">
        <f t="array" ref="J96">_xlfn.STDEV.S(IF(IMDB_Movies_Cleaned!$E$2:$E$3849=A96, IMDB_Movies_Cleaned!$N$2:$N$3849))</f>
        <v>0.87584438504182438</v>
      </c>
    </row>
    <row r="97" spans="1:10" x14ac:dyDescent="0.25">
      <c r="A97" s="2" t="s">
        <v>101</v>
      </c>
      <c r="B97">
        <f t="shared" si="3"/>
        <v>8</v>
      </c>
      <c r="D97">
        <f>AVERAGEIF(IMDB_Movies_Cleaned!$E$2:$E$3849, A97, IMDB_Movies_Cleaned!$N$2:$N$3849)</f>
        <v>6.8874999999999993</v>
      </c>
      <c r="E97" cm="1">
        <f t="array" ref="E97">MEDIAN(IF(IMDB_Movies_Cleaned!$E$2:$E$3849=A97, IMDB_Movies_Cleaned!$N$2:$N$3849))</f>
        <v>6.9</v>
      </c>
      <c r="F97" cm="1">
        <f t="array" ref="F97">_xlfn.MODE.SNGL(IF(IMDB_Movies_Cleaned!$E$2:$E$3849=A97, IMDB_Movies_Cleaned!$N$2:$N$3849))</f>
        <v>6.9</v>
      </c>
      <c r="G97" cm="1">
        <f t="array" ref="G97">MAX(IF(IMDB_Movies_Cleaned!$E$2:$E$3849=A97, IMDB_Movies_Cleaned!$N$2:$N$3849))</f>
        <v>7.9</v>
      </c>
      <c r="H97" cm="1">
        <f t="array" ref="H97">MIN(IF(IMDB_Movies_Cleaned!$E$2:$E$3849=A97, IMDB_Movies_Cleaned!$N$2:$N$3849))</f>
        <v>4.8</v>
      </c>
      <c r="I97" cm="1">
        <f t="array" ref="I97">_xlfn.VAR.S(IF(IMDB_Movies_Cleaned!$E$2:$E$3849=A97, IMDB_Movies_Cleaned!$N$2:$N$3849))</f>
        <v>1.0183928571428769</v>
      </c>
      <c r="J97" cm="1">
        <f t="array" ref="J97">_xlfn.STDEV.S(IF(IMDB_Movies_Cleaned!$E$2:$E$3849=A97, IMDB_Movies_Cleaned!$N$2:$N$3849))</f>
        <v>1.0091545258992187</v>
      </c>
    </row>
    <row r="98" spans="1:10" x14ac:dyDescent="0.25">
      <c r="A98" s="1" t="s">
        <v>201</v>
      </c>
      <c r="B98">
        <f t="shared" si="3"/>
        <v>55</v>
      </c>
      <c r="D98">
        <f>AVERAGEIF(IMDB_Movies_Cleaned!$E$2:$E$3849, A98, IMDB_Movies_Cleaned!$N$2:$N$3849)</f>
        <v>6.4090909090909092</v>
      </c>
      <c r="E98" cm="1">
        <f t="array" ref="E98">MEDIAN(IF(IMDB_Movies_Cleaned!$E$2:$E$3849=A98, IMDB_Movies_Cleaned!$N$2:$N$3849))</f>
        <v>6.5</v>
      </c>
      <c r="F98" cm="1">
        <f t="array" ref="F98">_xlfn.MODE.SNGL(IF(IMDB_Movies_Cleaned!$E$2:$E$3849=A98, IMDB_Movies_Cleaned!$N$2:$N$3849))</f>
        <v>6.5</v>
      </c>
      <c r="G98" cm="1">
        <f t="array" ref="G98">MAX(IF(IMDB_Movies_Cleaned!$E$2:$E$3849=A98, IMDB_Movies_Cleaned!$N$2:$N$3849))</f>
        <v>7.6</v>
      </c>
      <c r="H98" cm="1">
        <f t="array" ref="H98">MIN(IF(IMDB_Movies_Cleaned!$E$2:$E$3849=A98, IMDB_Movies_Cleaned!$N$2:$N$3849))</f>
        <v>4.4000000000000004</v>
      </c>
      <c r="I98" cm="1">
        <f t="array" ref="I98">_xlfn.VAR.S(IF(IMDB_Movies_Cleaned!$E$2:$E$3849=A98, IMDB_Movies_Cleaned!$N$2:$N$3849))</f>
        <v>0.39936026936026953</v>
      </c>
      <c r="J98" cm="1">
        <f t="array" ref="J98">_xlfn.STDEV.S(IF(IMDB_Movies_Cleaned!$E$2:$E$3849=A98, IMDB_Movies_Cleaned!$N$2:$N$3849))</f>
        <v>0.63194957817872588</v>
      </c>
    </row>
    <row r="99" spans="1:10" x14ac:dyDescent="0.25">
      <c r="A99" s="2" t="s">
        <v>385</v>
      </c>
      <c r="B99">
        <f t="shared" si="3"/>
        <v>12</v>
      </c>
      <c r="D99">
        <f>AVERAGEIF(IMDB_Movies_Cleaned!$E$2:$E$3849, A99, IMDB_Movies_Cleaned!$N$2:$N$3849)</f>
        <v>6.5916666666666659</v>
      </c>
      <c r="E99" cm="1">
        <f t="array" ref="E99">MEDIAN(IF(IMDB_Movies_Cleaned!$E$2:$E$3849=A99, IMDB_Movies_Cleaned!$N$2:$N$3849))</f>
        <v>6.75</v>
      </c>
      <c r="F99" cm="1">
        <f t="array" ref="F99">_xlfn.MODE.SNGL(IF(IMDB_Movies_Cleaned!$E$2:$E$3849=A99, IMDB_Movies_Cleaned!$N$2:$N$3849))</f>
        <v>7.8</v>
      </c>
      <c r="G99" cm="1">
        <f t="array" ref="G99">MAX(IF(IMDB_Movies_Cleaned!$E$2:$E$3849=A99, IMDB_Movies_Cleaned!$N$2:$N$3849))</f>
        <v>7.8</v>
      </c>
      <c r="H99" cm="1">
        <f t="array" ref="H99">MIN(IF(IMDB_Movies_Cleaned!$E$2:$E$3849=A99, IMDB_Movies_Cleaned!$N$2:$N$3849))</f>
        <v>5.2</v>
      </c>
      <c r="I99" cm="1">
        <f t="array" ref="I99">_xlfn.VAR.S(IF(IMDB_Movies_Cleaned!$E$2:$E$3849=A99, IMDB_Movies_Cleaned!$N$2:$N$3849))</f>
        <v>0.79901515151516378</v>
      </c>
      <c r="J99" cm="1">
        <f t="array" ref="J99">_xlfn.STDEV.S(IF(IMDB_Movies_Cleaned!$E$2:$E$3849=A99, IMDB_Movies_Cleaned!$N$2:$N$3849))</f>
        <v>0.89387647441643958</v>
      </c>
    </row>
    <row r="100" spans="1:10" x14ac:dyDescent="0.25">
      <c r="A100" s="1" t="s">
        <v>41</v>
      </c>
      <c r="B100">
        <f t="shared" si="3"/>
        <v>46</v>
      </c>
      <c r="D100">
        <f>AVERAGEIF(IMDB_Movies_Cleaned!$E$2:$E$3849, A100, IMDB_Movies_Cleaned!$N$2:$N$3849)</f>
        <v>6.6717391304347844</v>
      </c>
      <c r="E100" cm="1">
        <f t="array" ref="E100">MEDIAN(IF(IMDB_Movies_Cleaned!$E$2:$E$3849=A100, IMDB_Movies_Cleaned!$N$2:$N$3849))</f>
        <v>6.8</v>
      </c>
      <c r="F100" cm="1">
        <f t="array" ref="F100">_xlfn.MODE.SNGL(IF(IMDB_Movies_Cleaned!$E$2:$E$3849=A100, IMDB_Movies_Cleaned!$N$2:$N$3849))</f>
        <v>6.6</v>
      </c>
      <c r="G100" cm="1">
        <f t="array" ref="G100">MAX(IF(IMDB_Movies_Cleaned!$E$2:$E$3849=A100, IMDB_Movies_Cleaned!$N$2:$N$3849))</f>
        <v>8.4</v>
      </c>
      <c r="H100" cm="1">
        <f t="array" ref="H100">MIN(IF(IMDB_Movies_Cleaned!$E$2:$E$3849=A100, IMDB_Movies_Cleaned!$N$2:$N$3849))</f>
        <v>2.4</v>
      </c>
      <c r="I100" cm="1">
        <f t="array" ref="I100">_xlfn.VAR.S(IF(IMDB_Movies_Cleaned!$E$2:$E$3849=A100, IMDB_Movies_Cleaned!$N$2:$N$3849))</f>
        <v>1.4402946859902892</v>
      </c>
      <c r="J100" cm="1">
        <f t="array" ref="J100">_xlfn.STDEV.S(IF(IMDB_Movies_Cleaned!$E$2:$E$3849=A100, IMDB_Movies_Cleaned!$N$2:$N$3849))</f>
        <v>1.2001227795481133</v>
      </c>
    </row>
    <row r="101" spans="1:10" x14ac:dyDescent="0.25">
      <c r="A101" s="2" t="s">
        <v>392</v>
      </c>
      <c r="B101">
        <f t="shared" si="3"/>
        <v>1</v>
      </c>
      <c r="D101">
        <f>AVERAGEIF(IMDB_Movies_Cleaned!$E$2:$E$3849, A101, IMDB_Movies_Cleaned!$N$2:$N$3849)</f>
        <v>6.6</v>
      </c>
      <c r="E101" cm="1">
        <f t="array" ref="E101">MEDIAN(IF(IMDB_Movies_Cleaned!$E$2:$E$3849=A101, IMDB_Movies_Cleaned!$N$2:$N$3849))</f>
        <v>6.6</v>
      </c>
      <c r="F101" t="e" cm="1">
        <f t="array" ref="F101">_xlfn.MODE.SNGL(IF(IMDB_Movies_Cleaned!$E$2:$E$3849=A101, IMDB_Movies_Cleaned!$N$2:$N$3849))</f>
        <v>#N/A</v>
      </c>
      <c r="G101" cm="1">
        <f t="array" ref="G101">MAX(IF(IMDB_Movies_Cleaned!$E$2:$E$3849=A101, IMDB_Movies_Cleaned!$N$2:$N$3849))</f>
        <v>6.6</v>
      </c>
      <c r="H101" cm="1">
        <f t="array" ref="H101">MIN(IF(IMDB_Movies_Cleaned!$E$2:$E$3849=A101, IMDB_Movies_Cleaned!$N$2:$N$3849))</f>
        <v>6.6</v>
      </c>
      <c r="I101" t="e" cm="1">
        <f t="array" ref="I101">_xlfn.VAR.S(IF(IMDB_Movies_Cleaned!$E$2:$E$3849=A101, IMDB_Movies_Cleaned!$N$2:$N$3849))</f>
        <v>#DIV/0!</v>
      </c>
      <c r="J101" t="e" cm="1">
        <f t="array" ref="J101">_xlfn.STDEV.S(IF(IMDB_Movies_Cleaned!$E$2:$E$3849=A101, IMDB_Movies_Cleaned!$N$2:$N$3849))</f>
        <v>#DIV/0!</v>
      </c>
    </row>
    <row r="102" spans="1:10" x14ac:dyDescent="0.25">
      <c r="A102" s="1" t="s">
        <v>86</v>
      </c>
      <c r="B102">
        <f t="shared" si="3"/>
        <v>5</v>
      </c>
      <c r="D102">
        <f>AVERAGEIF(IMDB_Movies_Cleaned!$E$2:$E$3849, A102, IMDB_Movies_Cleaned!$N$2:$N$3849)</f>
        <v>5.0999999999999996</v>
      </c>
      <c r="E102" cm="1">
        <f t="array" ref="E102">MEDIAN(IF(IMDB_Movies_Cleaned!$E$2:$E$3849=A102, IMDB_Movies_Cleaned!$N$2:$N$3849))</f>
        <v>5.0999999999999996</v>
      </c>
      <c r="F102" t="e" cm="1">
        <f t="array" ref="F102">_xlfn.MODE.SNGL(IF(IMDB_Movies_Cleaned!$E$2:$E$3849=A102, IMDB_Movies_Cleaned!$N$2:$N$3849))</f>
        <v>#N/A</v>
      </c>
      <c r="G102" cm="1">
        <f t="array" ref="G102">MAX(IF(IMDB_Movies_Cleaned!$E$2:$E$3849=A102, IMDB_Movies_Cleaned!$N$2:$N$3849))</f>
        <v>6.6</v>
      </c>
      <c r="H102" cm="1">
        <f t="array" ref="H102">MIN(IF(IMDB_Movies_Cleaned!$E$2:$E$3849=A102, IMDB_Movies_Cleaned!$N$2:$N$3849))</f>
        <v>3.5</v>
      </c>
      <c r="I102" cm="1">
        <f t="array" ref="I102">_xlfn.VAR.S(IF(IMDB_Movies_Cleaned!$E$2:$E$3849=A102, IMDB_Movies_Cleaned!$N$2:$N$3849))</f>
        <v>1.654999999999994</v>
      </c>
      <c r="J102" cm="1">
        <f t="array" ref="J102">_xlfn.STDEV.S(IF(IMDB_Movies_Cleaned!$E$2:$E$3849=A102, IMDB_Movies_Cleaned!$N$2:$N$3849))</f>
        <v>1.2864680330268583</v>
      </c>
    </row>
    <row r="103" spans="1:10" x14ac:dyDescent="0.25">
      <c r="A103" s="2" t="s">
        <v>400</v>
      </c>
      <c r="B103">
        <f t="shared" si="3"/>
        <v>12</v>
      </c>
      <c r="D103">
        <f>AVERAGEIF(IMDB_Movies_Cleaned!$E$2:$E$3849, A103, IMDB_Movies_Cleaned!$N$2:$N$3849)</f>
        <v>6.2333333333333334</v>
      </c>
      <c r="E103" cm="1">
        <f t="array" ref="E103">MEDIAN(IF(IMDB_Movies_Cleaned!$E$2:$E$3849=A103, IMDB_Movies_Cleaned!$N$2:$N$3849))</f>
        <v>6.1999999999999993</v>
      </c>
      <c r="F103" cm="1">
        <f t="array" ref="F103">_xlfn.MODE.SNGL(IF(IMDB_Movies_Cleaned!$E$2:$E$3849=A103, IMDB_Movies_Cleaned!$N$2:$N$3849))</f>
        <v>6.4</v>
      </c>
      <c r="G103" cm="1">
        <f t="array" ref="G103">MAX(IF(IMDB_Movies_Cleaned!$E$2:$E$3849=A103, IMDB_Movies_Cleaned!$N$2:$N$3849))</f>
        <v>7.8</v>
      </c>
      <c r="H103" cm="1">
        <f t="array" ref="H103">MIN(IF(IMDB_Movies_Cleaned!$E$2:$E$3849=A103, IMDB_Movies_Cleaned!$N$2:$N$3849))</f>
        <v>4.7</v>
      </c>
      <c r="I103" cm="1">
        <f t="array" ref="I103">_xlfn.VAR.S(IF(IMDB_Movies_Cleaned!$E$2:$E$3849=A103, IMDB_Movies_Cleaned!$N$2:$N$3849))</f>
        <v>0.57878787878787952</v>
      </c>
      <c r="J103" cm="1">
        <f t="array" ref="J103">_xlfn.STDEV.S(IF(IMDB_Movies_Cleaned!$E$2:$E$3849=A103, IMDB_Movies_Cleaned!$N$2:$N$3849))</f>
        <v>0.76078109781189984</v>
      </c>
    </row>
    <row r="104" spans="1:10" x14ac:dyDescent="0.25">
      <c r="A104" s="1" t="s">
        <v>120</v>
      </c>
      <c r="B104">
        <f t="shared" si="3"/>
        <v>17</v>
      </c>
      <c r="D104">
        <f>AVERAGEIF(IMDB_Movies_Cleaned!$E$2:$E$3849, A104, IMDB_Movies_Cleaned!$N$2:$N$3849)</f>
        <v>6.3117647058823527</v>
      </c>
      <c r="E104" cm="1">
        <f t="array" ref="E104">MEDIAN(IF(IMDB_Movies_Cleaned!$E$2:$E$3849=A104, IMDB_Movies_Cleaned!$N$2:$N$3849))</f>
        <v>6.4</v>
      </c>
      <c r="F104" cm="1">
        <f t="array" ref="F104">_xlfn.MODE.SNGL(IF(IMDB_Movies_Cleaned!$E$2:$E$3849=A104, IMDB_Movies_Cleaned!$N$2:$N$3849))</f>
        <v>6.4</v>
      </c>
      <c r="G104" cm="1">
        <f t="array" ref="G104">MAX(IF(IMDB_Movies_Cleaned!$E$2:$E$3849=A104, IMDB_Movies_Cleaned!$N$2:$N$3849))</f>
        <v>7.5</v>
      </c>
      <c r="H104" cm="1">
        <f t="array" ref="H104">MIN(IF(IMDB_Movies_Cleaned!$E$2:$E$3849=A104, IMDB_Movies_Cleaned!$N$2:$N$3849))</f>
        <v>5.4</v>
      </c>
      <c r="I104" cm="1">
        <f t="array" ref="I104">_xlfn.VAR.S(IF(IMDB_Movies_Cleaned!$E$2:$E$3849=A104, IMDB_Movies_Cleaned!$N$2:$N$3849))</f>
        <v>0.24735294117647061</v>
      </c>
      <c r="J104" cm="1">
        <f t="array" ref="J104">_xlfn.STDEV.S(IF(IMDB_Movies_Cleaned!$E$2:$E$3849=A104, IMDB_Movies_Cleaned!$N$2:$N$3849))</f>
        <v>0.49734589691327563</v>
      </c>
    </row>
    <row r="105" spans="1:10" x14ac:dyDescent="0.25">
      <c r="A105" s="2" t="s">
        <v>165</v>
      </c>
      <c r="B105">
        <f t="shared" si="3"/>
        <v>28</v>
      </c>
      <c r="D105">
        <f>AVERAGEIF(IMDB_Movies_Cleaned!$E$2:$E$3849, A105, IMDB_Movies_Cleaned!$N$2:$N$3849)</f>
        <v>6.4249999999999998</v>
      </c>
      <c r="E105" cm="1">
        <f t="array" ref="E105">MEDIAN(IF(IMDB_Movies_Cleaned!$E$2:$E$3849=A105, IMDB_Movies_Cleaned!$N$2:$N$3849))</f>
        <v>6.6</v>
      </c>
      <c r="F105" cm="1">
        <f t="array" ref="F105">_xlfn.MODE.SNGL(IF(IMDB_Movies_Cleaned!$E$2:$E$3849=A105, IMDB_Movies_Cleaned!$N$2:$N$3849))</f>
        <v>7.3</v>
      </c>
      <c r="G105" cm="1">
        <f t="array" ref="G105">MAX(IF(IMDB_Movies_Cleaned!$E$2:$E$3849=A105, IMDB_Movies_Cleaned!$N$2:$N$3849))</f>
        <v>8.3000000000000007</v>
      </c>
      <c r="H105" cm="1">
        <f t="array" ref="H105">MIN(IF(IMDB_Movies_Cleaned!$E$2:$E$3849=A105, IMDB_Movies_Cleaned!$N$2:$N$3849))</f>
        <v>2.8</v>
      </c>
      <c r="I105" cm="1">
        <f t="array" ref="I105">_xlfn.VAR.S(IF(IMDB_Movies_Cleaned!$E$2:$E$3849=A105, IMDB_Movies_Cleaned!$N$2:$N$3849))</f>
        <v>1.747870370370366</v>
      </c>
      <c r="J105" cm="1">
        <f t="array" ref="J105">_xlfn.STDEV.S(IF(IMDB_Movies_Cleaned!$E$2:$E$3849=A105, IMDB_Movies_Cleaned!$N$2:$N$3849))</f>
        <v>1.3220704861581194</v>
      </c>
    </row>
    <row r="106" spans="1:10" x14ac:dyDescent="0.25">
      <c r="A106" s="1" t="s">
        <v>23</v>
      </c>
      <c r="B106">
        <f t="shared" si="3"/>
        <v>25</v>
      </c>
      <c r="D106">
        <f>AVERAGEIF(IMDB_Movies_Cleaned!$E$2:$E$3849, A106, IMDB_Movies_Cleaned!$N$2:$N$3849)</f>
        <v>6.3559999999999999</v>
      </c>
      <c r="E106" cm="1">
        <f t="array" ref="E106">MEDIAN(IF(IMDB_Movies_Cleaned!$E$2:$E$3849=A106, IMDB_Movies_Cleaned!$N$2:$N$3849))</f>
        <v>6.4</v>
      </c>
      <c r="F106" cm="1">
        <f t="array" ref="F106">_xlfn.MODE.SNGL(IF(IMDB_Movies_Cleaned!$E$2:$E$3849=A106, IMDB_Movies_Cleaned!$N$2:$N$3849))</f>
        <v>5.8</v>
      </c>
      <c r="G106" cm="1">
        <f t="array" ref="G106">MAX(IF(IMDB_Movies_Cleaned!$E$2:$E$3849=A106, IMDB_Movies_Cleaned!$N$2:$N$3849))</f>
        <v>8.3000000000000007</v>
      </c>
      <c r="H106" cm="1">
        <f t="array" ref="H106">MIN(IF(IMDB_Movies_Cleaned!$E$2:$E$3849=A106, IMDB_Movies_Cleaned!$N$2:$N$3849))</f>
        <v>4.2</v>
      </c>
      <c r="I106" cm="1">
        <f t="array" ref="I106">_xlfn.VAR.S(IF(IMDB_Movies_Cleaned!$E$2:$E$3849=A106, IMDB_Movies_Cleaned!$N$2:$N$3849))</f>
        <v>0.99089999999999634</v>
      </c>
      <c r="J106" cm="1">
        <f t="array" ref="J106">_xlfn.STDEV.S(IF(IMDB_Movies_Cleaned!$E$2:$E$3849=A106, IMDB_Movies_Cleaned!$N$2:$N$3849))</f>
        <v>0.99543960138222165</v>
      </c>
    </row>
    <row r="107" spans="1:10" x14ac:dyDescent="0.25">
      <c r="A107" s="2" t="s">
        <v>41</v>
      </c>
      <c r="B107">
        <f t="shared" si="3"/>
        <v>46</v>
      </c>
      <c r="D107">
        <f>AVERAGEIF(IMDB_Movies_Cleaned!$E$2:$E$3849, A107, IMDB_Movies_Cleaned!$N$2:$N$3849)</f>
        <v>6.6717391304347844</v>
      </c>
      <c r="E107" cm="1">
        <f t="array" ref="E107">MEDIAN(IF(IMDB_Movies_Cleaned!$E$2:$E$3849=A107, IMDB_Movies_Cleaned!$N$2:$N$3849))</f>
        <v>6.8</v>
      </c>
      <c r="F107" cm="1">
        <f t="array" ref="F107">_xlfn.MODE.SNGL(IF(IMDB_Movies_Cleaned!$E$2:$E$3849=A107, IMDB_Movies_Cleaned!$N$2:$N$3849))</f>
        <v>6.6</v>
      </c>
      <c r="G107" cm="1">
        <f t="array" ref="G107">MAX(IF(IMDB_Movies_Cleaned!$E$2:$E$3849=A107, IMDB_Movies_Cleaned!$N$2:$N$3849))</f>
        <v>8.4</v>
      </c>
      <c r="H107" cm="1">
        <f t="array" ref="H107">MIN(IF(IMDB_Movies_Cleaned!$E$2:$E$3849=A107, IMDB_Movies_Cleaned!$N$2:$N$3849))</f>
        <v>2.4</v>
      </c>
      <c r="I107" cm="1">
        <f t="array" ref="I107">_xlfn.VAR.S(IF(IMDB_Movies_Cleaned!$E$2:$E$3849=A107, IMDB_Movies_Cleaned!$N$2:$N$3849))</f>
        <v>1.4402946859902892</v>
      </c>
      <c r="J107" cm="1">
        <f t="array" ref="J107">_xlfn.STDEV.S(IF(IMDB_Movies_Cleaned!$E$2:$E$3849=A107, IMDB_Movies_Cleaned!$N$2:$N$3849))</f>
        <v>1.2001227795481133</v>
      </c>
    </row>
    <row r="108" spans="1:10" x14ac:dyDescent="0.25">
      <c r="A108" s="1" t="s">
        <v>120</v>
      </c>
      <c r="B108">
        <f t="shared" si="3"/>
        <v>17</v>
      </c>
      <c r="D108">
        <f>AVERAGEIF(IMDB_Movies_Cleaned!$E$2:$E$3849, A108, IMDB_Movies_Cleaned!$N$2:$N$3849)</f>
        <v>6.3117647058823527</v>
      </c>
      <c r="E108" cm="1">
        <f t="array" ref="E108">MEDIAN(IF(IMDB_Movies_Cleaned!$E$2:$E$3849=A108, IMDB_Movies_Cleaned!$N$2:$N$3849))</f>
        <v>6.4</v>
      </c>
      <c r="F108" cm="1">
        <f t="array" ref="F108">_xlfn.MODE.SNGL(IF(IMDB_Movies_Cleaned!$E$2:$E$3849=A108, IMDB_Movies_Cleaned!$N$2:$N$3849))</f>
        <v>6.4</v>
      </c>
      <c r="G108" cm="1">
        <f t="array" ref="G108">MAX(IF(IMDB_Movies_Cleaned!$E$2:$E$3849=A108, IMDB_Movies_Cleaned!$N$2:$N$3849))</f>
        <v>7.5</v>
      </c>
      <c r="H108" cm="1">
        <f t="array" ref="H108">MIN(IF(IMDB_Movies_Cleaned!$E$2:$E$3849=A108, IMDB_Movies_Cleaned!$N$2:$N$3849))</f>
        <v>5.4</v>
      </c>
      <c r="I108" cm="1">
        <f t="array" ref="I108">_xlfn.VAR.S(IF(IMDB_Movies_Cleaned!$E$2:$E$3849=A108, IMDB_Movies_Cleaned!$N$2:$N$3849))</f>
        <v>0.24735294117647061</v>
      </c>
      <c r="J108" cm="1">
        <f t="array" ref="J108">_xlfn.STDEV.S(IF(IMDB_Movies_Cleaned!$E$2:$E$3849=A108, IMDB_Movies_Cleaned!$N$2:$N$3849))</f>
        <v>0.49734589691327563</v>
      </c>
    </row>
    <row r="109" spans="1:10" x14ac:dyDescent="0.25">
      <c r="A109" s="2" t="s">
        <v>420</v>
      </c>
      <c r="B109">
        <f t="shared" si="3"/>
        <v>2</v>
      </c>
      <c r="D109">
        <f>AVERAGEIF(IMDB_Movies_Cleaned!$E$2:$E$3849, A109, IMDB_Movies_Cleaned!$N$2:$N$3849)</f>
        <v>6.6</v>
      </c>
      <c r="E109" cm="1">
        <f t="array" ref="E109">MEDIAN(IF(IMDB_Movies_Cleaned!$E$2:$E$3849=A109, IMDB_Movies_Cleaned!$N$2:$N$3849))</f>
        <v>6.6</v>
      </c>
      <c r="F109" t="e" cm="1">
        <f t="array" ref="F109">_xlfn.MODE.SNGL(IF(IMDB_Movies_Cleaned!$E$2:$E$3849=A109, IMDB_Movies_Cleaned!$N$2:$N$3849))</f>
        <v>#N/A</v>
      </c>
      <c r="G109" cm="1">
        <f t="array" ref="G109">MAX(IF(IMDB_Movies_Cleaned!$E$2:$E$3849=A109, IMDB_Movies_Cleaned!$N$2:$N$3849))</f>
        <v>7.1</v>
      </c>
      <c r="H109" cm="1">
        <f t="array" ref="H109">MIN(IF(IMDB_Movies_Cleaned!$E$2:$E$3849=A109, IMDB_Movies_Cleaned!$N$2:$N$3849))</f>
        <v>6.1</v>
      </c>
      <c r="I109" cm="1">
        <f t="array" ref="I109">_xlfn.VAR.S(IF(IMDB_Movies_Cleaned!$E$2:$E$3849=A109, IMDB_Movies_Cleaned!$N$2:$N$3849))</f>
        <v>0.5</v>
      </c>
      <c r="J109" cm="1">
        <f t="array" ref="J109">_xlfn.STDEV.S(IF(IMDB_Movies_Cleaned!$E$2:$E$3849=A109, IMDB_Movies_Cleaned!$N$2:$N$3849))</f>
        <v>0.70710678118654757</v>
      </c>
    </row>
    <row r="110" spans="1:10" x14ac:dyDescent="0.25">
      <c r="A110" s="1" t="s">
        <v>41</v>
      </c>
      <c r="B110">
        <f t="shared" si="3"/>
        <v>46</v>
      </c>
      <c r="D110">
        <f>AVERAGEIF(IMDB_Movies_Cleaned!$E$2:$E$3849, A110, IMDB_Movies_Cleaned!$N$2:$N$3849)</f>
        <v>6.6717391304347844</v>
      </c>
      <c r="E110" cm="1">
        <f t="array" ref="E110">MEDIAN(IF(IMDB_Movies_Cleaned!$E$2:$E$3849=A110, IMDB_Movies_Cleaned!$N$2:$N$3849))</f>
        <v>6.8</v>
      </c>
      <c r="F110" cm="1">
        <f t="array" ref="F110">_xlfn.MODE.SNGL(IF(IMDB_Movies_Cleaned!$E$2:$E$3849=A110, IMDB_Movies_Cleaned!$N$2:$N$3849))</f>
        <v>6.6</v>
      </c>
      <c r="G110" cm="1">
        <f t="array" ref="G110">MAX(IF(IMDB_Movies_Cleaned!$E$2:$E$3849=A110, IMDB_Movies_Cleaned!$N$2:$N$3849))</f>
        <v>8.4</v>
      </c>
      <c r="H110" cm="1">
        <f t="array" ref="H110">MIN(IF(IMDB_Movies_Cleaned!$E$2:$E$3849=A110, IMDB_Movies_Cleaned!$N$2:$N$3849))</f>
        <v>2.4</v>
      </c>
      <c r="I110" cm="1">
        <f t="array" ref="I110">_xlfn.VAR.S(IF(IMDB_Movies_Cleaned!$E$2:$E$3849=A110, IMDB_Movies_Cleaned!$N$2:$N$3849))</f>
        <v>1.4402946859902892</v>
      </c>
      <c r="J110" cm="1">
        <f t="array" ref="J110">_xlfn.STDEV.S(IF(IMDB_Movies_Cleaned!$E$2:$E$3849=A110, IMDB_Movies_Cleaned!$N$2:$N$3849))</f>
        <v>1.2001227795481133</v>
      </c>
    </row>
    <row r="111" spans="1:10" x14ac:dyDescent="0.25">
      <c r="A111" s="2" t="s">
        <v>428</v>
      </c>
      <c r="B111">
        <f t="shared" si="3"/>
        <v>1</v>
      </c>
      <c r="D111">
        <f>AVERAGEIF(IMDB_Movies_Cleaned!$E$2:$E$3849, A111, IMDB_Movies_Cleaned!$N$2:$N$3849)</f>
        <v>5.5</v>
      </c>
      <c r="E111" cm="1">
        <f t="array" ref="E111">MEDIAN(IF(IMDB_Movies_Cleaned!$E$2:$E$3849=A111, IMDB_Movies_Cleaned!$N$2:$N$3849))</f>
        <v>5.5</v>
      </c>
      <c r="F111" t="e" cm="1">
        <f t="array" ref="F111">_xlfn.MODE.SNGL(IF(IMDB_Movies_Cleaned!$E$2:$E$3849=A111, IMDB_Movies_Cleaned!$N$2:$N$3849))</f>
        <v>#N/A</v>
      </c>
      <c r="G111" cm="1">
        <f t="array" ref="G111">MAX(IF(IMDB_Movies_Cleaned!$E$2:$E$3849=A111, IMDB_Movies_Cleaned!$N$2:$N$3849))</f>
        <v>5.5</v>
      </c>
      <c r="H111" cm="1">
        <f t="array" ref="H111">MIN(IF(IMDB_Movies_Cleaned!$E$2:$E$3849=A111, IMDB_Movies_Cleaned!$N$2:$N$3849))</f>
        <v>5.5</v>
      </c>
      <c r="I111" t="e" cm="1">
        <f t="array" ref="I111">_xlfn.VAR.S(IF(IMDB_Movies_Cleaned!$E$2:$E$3849=A111, IMDB_Movies_Cleaned!$N$2:$N$3849))</f>
        <v>#DIV/0!</v>
      </c>
      <c r="J111" t="e" cm="1">
        <f t="array" ref="J111">_xlfn.STDEV.S(IF(IMDB_Movies_Cleaned!$E$2:$E$3849=A111, IMDB_Movies_Cleaned!$N$2:$N$3849))</f>
        <v>#DIV/0!</v>
      </c>
    </row>
    <row r="112" spans="1:10" x14ac:dyDescent="0.25">
      <c r="A112" s="1" t="s">
        <v>61</v>
      </c>
      <c r="B112">
        <f t="shared" si="3"/>
        <v>5</v>
      </c>
      <c r="D112">
        <f>AVERAGEIF(IMDB_Movies_Cleaned!$E$2:$E$3849, A112, IMDB_Movies_Cleaned!$N$2:$N$3849)</f>
        <v>7.5600000000000005</v>
      </c>
      <c r="E112" cm="1">
        <f t="array" ref="E112">MEDIAN(IF(IMDB_Movies_Cleaned!$E$2:$E$3849=A112, IMDB_Movies_Cleaned!$N$2:$N$3849))</f>
        <v>7.5</v>
      </c>
      <c r="F112" cm="1">
        <f t="array" ref="F112">_xlfn.MODE.SNGL(IF(IMDB_Movies_Cleaned!$E$2:$E$3849=A112, IMDB_Movies_Cleaned!$N$2:$N$3849))</f>
        <v>7.5</v>
      </c>
      <c r="G112" cm="1">
        <f t="array" ref="G112">MAX(IF(IMDB_Movies_Cleaned!$E$2:$E$3849=A112, IMDB_Movies_Cleaned!$N$2:$N$3849))</f>
        <v>7.8</v>
      </c>
      <c r="H112" cm="1">
        <f t="array" ref="H112">MIN(IF(IMDB_Movies_Cleaned!$E$2:$E$3849=A112, IMDB_Movies_Cleaned!$N$2:$N$3849))</f>
        <v>7.4</v>
      </c>
      <c r="I112" cm="1">
        <f t="array" ref="I112">_xlfn.VAR.S(IF(IMDB_Movies_Cleaned!$E$2:$E$3849=A112, IMDB_Movies_Cleaned!$N$2:$N$3849))</f>
        <v>2.2999999999999944E-2</v>
      </c>
      <c r="J112" cm="1">
        <f t="array" ref="J112">_xlfn.STDEV.S(IF(IMDB_Movies_Cleaned!$E$2:$E$3849=A112, IMDB_Movies_Cleaned!$N$2:$N$3849))</f>
        <v>0.15165750888103083</v>
      </c>
    </row>
    <row r="113" spans="1:10" x14ac:dyDescent="0.25">
      <c r="A113" s="2" t="s">
        <v>61</v>
      </c>
      <c r="B113">
        <f t="shared" si="3"/>
        <v>5</v>
      </c>
      <c r="D113">
        <f>AVERAGEIF(IMDB_Movies_Cleaned!$E$2:$E$3849, A113, IMDB_Movies_Cleaned!$N$2:$N$3849)</f>
        <v>7.5600000000000005</v>
      </c>
      <c r="E113" cm="1">
        <f t="array" ref="E113">MEDIAN(IF(IMDB_Movies_Cleaned!$E$2:$E$3849=A113, IMDB_Movies_Cleaned!$N$2:$N$3849))</f>
        <v>7.5</v>
      </c>
      <c r="F113" cm="1">
        <f t="array" ref="F113">_xlfn.MODE.SNGL(IF(IMDB_Movies_Cleaned!$E$2:$E$3849=A113, IMDB_Movies_Cleaned!$N$2:$N$3849))</f>
        <v>7.5</v>
      </c>
      <c r="G113" cm="1">
        <f t="array" ref="G113">MAX(IF(IMDB_Movies_Cleaned!$E$2:$E$3849=A113, IMDB_Movies_Cleaned!$N$2:$N$3849))</f>
        <v>7.8</v>
      </c>
      <c r="H113" cm="1">
        <f t="array" ref="H113">MIN(IF(IMDB_Movies_Cleaned!$E$2:$E$3849=A113, IMDB_Movies_Cleaned!$N$2:$N$3849))</f>
        <v>7.4</v>
      </c>
      <c r="I113" cm="1">
        <f t="array" ref="I113">_xlfn.VAR.S(IF(IMDB_Movies_Cleaned!$E$2:$E$3849=A113, IMDB_Movies_Cleaned!$N$2:$N$3849))</f>
        <v>2.2999999999999944E-2</v>
      </c>
      <c r="J113" cm="1">
        <f t="array" ref="J113">_xlfn.STDEV.S(IF(IMDB_Movies_Cleaned!$E$2:$E$3849=A113, IMDB_Movies_Cleaned!$N$2:$N$3849))</f>
        <v>0.15165750888103083</v>
      </c>
    </row>
    <row r="114" spans="1:10" x14ac:dyDescent="0.25">
      <c r="A114" s="1" t="s">
        <v>437</v>
      </c>
      <c r="B114">
        <f t="shared" si="3"/>
        <v>7</v>
      </c>
      <c r="D114">
        <f>AVERAGEIF(IMDB_Movies_Cleaned!$E$2:$E$3849, A114, IMDB_Movies_Cleaned!$N$2:$N$3849)</f>
        <v>5.7714285714285722</v>
      </c>
      <c r="E114" cm="1">
        <f t="array" ref="E114">MEDIAN(IF(IMDB_Movies_Cleaned!$E$2:$E$3849=A114, IMDB_Movies_Cleaned!$N$2:$N$3849))</f>
        <v>6.4</v>
      </c>
      <c r="F114" cm="1">
        <f t="array" ref="F114">_xlfn.MODE.SNGL(IF(IMDB_Movies_Cleaned!$E$2:$E$3849=A114, IMDB_Movies_Cleaned!$N$2:$N$3849))</f>
        <v>6.4</v>
      </c>
      <c r="G114" cm="1">
        <f t="array" ref="G114">MAX(IF(IMDB_Movies_Cleaned!$E$2:$E$3849=A114, IMDB_Movies_Cleaned!$N$2:$N$3849))</f>
        <v>6.7</v>
      </c>
      <c r="H114" cm="1">
        <f t="array" ref="H114">MIN(IF(IMDB_Movies_Cleaned!$E$2:$E$3849=A114, IMDB_Movies_Cleaned!$N$2:$N$3849))</f>
        <v>4.0999999999999996</v>
      </c>
      <c r="I114" cm="1">
        <f t="array" ref="I114">_xlfn.VAR.S(IF(IMDB_Movies_Cleaned!$E$2:$E$3849=A114, IMDB_Movies_Cleaned!$N$2:$N$3849))</f>
        <v>1.0257142857142725</v>
      </c>
      <c r="J114" cm="1">
        <f t="array" ref="J114">_xlfn.STDEV.S(IF(IMDB_Movies_Cleaned!$E$2:$E$3849=A114, IMDB_Movies_Cleaned!$N$2:$N$3849))</f>
        <v>1.0127755357009136</v>
      </c>
    </row>
    <row r="115" spans="1:10" x14ac:dyDescent="0.25">
      <c r="A115" s="2" t="s">
        <v>440</v>
      </c>
      <c r="B115">
        <f t="shared" si="3"/>
        <v>4</v>
      </c>
      <c r="D115">
        <f>AVERAGEIF(IMDB_Movies_Cleaned!$E$2:$E$3849, A115, IMDB_Movies_Cleaned!$N$2:$N$3849)</f>
        <v>6.625</v>
      </c>
      <c r="E115" cm="1">
        <f t="array" ref="E115">MEDIAN(IF(IMDB_Movies_Cleaned!$E$2:$E$3849=A115, IMDB_Movies_Cleaned!$N$2:$N$3849))</f>
        <v>6.75</v>
      </c>
      <c r="F115" t="e" cm="1">
        <f t="array" ref="F115">_xlfn.MODE.SNGL(IF(IMDB_Movies_Cleaned!$E$2:$E$3849=A115, IMDB_Movies_Cleaned!$N$2:$N$3849))</f>
        <v>#N/A</v>
      </c>
      <c r="G115" cm="1">
        <f t="array" ref="G115">MAX(IF(IMDB_Movies_Cleaned!$E$2:$E$3849=A115, IMDB_Movies_Cleaned!$N$2:$N$3849))</f>
        <v>7.2</v>
      </c>
      <c r="H115" cm="1">
        <f t="array" ref="H115">MIN(IF(IMDB_Movies_Cleaned!$E$2:$E$3849=A115, IMDB_Movies_Cleaned!$N$2:$N$3849))</f>
        <v>5.8</v>
      </c>
      <c r="I115" cm="1">
        <f t="array" ref="I115">_xlfn.VAR.S(IF(IMDB_Movies_Cleaned!$E$2:$E$3849=A115, IMDB_Movies_Cleaned!$N$2:$N$3849))</f>
        <v>0.38916666666666683</v>
      </c>
      <c r="J115" cm="1">
        <f t="array" ref="J115">_xlfn.STDEV.S(IF(IMDB_Movies_Cleaned!$E$2:$E$3849=A115, IMDB_Movies_Cleaned!$N$2:$N$3849))</f>
        <v>0.62383224240709678</v>
      </c>
    </row>
    <row r="116" spans="1:10" x14ac:dyDescent="0.25">
      <c r="A116" s="1" t="s">
        <v>442</v>
      </c>
      <c r="B116">
        <f t="shared" si="3"/>
        <v>11</v>
      </c>
      <c r="D116">
        <f>AVERAGEIF(IMDB_Movies_Cleaned!$E$2:$E$3849, A116, IMDB_Movies_Cleaned!$N$2:$N$3849)</f>
        <v>5.8454545454545466</v>
      </c>
      <c r="E116" cm="1">
        <f t="array" ref="E116">MEDIAN(IF(IMDB_Movies_Cleaned!$E$2:$E$3849=A116, IMDB_Movies_Cleaned!$N$2:$N$3849))</f>
        <v>5.9</v>
      </c>
      <c r="F116" cm="1">
        <f t="array" ref="F116">_xlfn.MODE.SNGL(IF(IMDB_Movies_Cleaned!$E$2:$E$3849=A116, IMDB_Movies_Cleaned!$N$2:$N$3849))</f>
        <v>6.7</v>
      </c>
      <c r="G116" cm="1">
        <f t="array" ref="G116">MAX(IF(IMDB_Movies_Cleaned!$E$2:$E$3849=A116, IMDB_Movies_Cleaned!$N$2:$N$3849))</f>
        <v>6.7</v>
      </c>
      <c r="H116" cm="1">
        <f t="array" ref="H116">MIN(IF(IMDB_Movies_Cleaned!$E$2:$E$3849=A116, IMDB_Movies_Cleaned!$N$2:$N$3849))</f>
        <v>3.8</v>
      </c>
      <c r="I116" cm="1">
        <f t="array" ref="I116">_xlfn.VAR.S(IF(IMDB_Movies_Cleaned!$E$2:$E$3849=A116, IMDB_Movies_Cleaned!$N$2:$N$3849))</f>
        <v>0.74472727272726047</v>
      </c>
      <c r="J116" cm="1">
        <f t="array" ref="J116">_xlfn.STDEV.S(IF(IMDB_Movies_Cleaned!$E$2:$E$3849=A116, IMDB_Movies_Cleaned!$N$2:$N$3849))</f>
        <v>0.86297582395294281</v>
      </c>
    </row>
    <row r="117" spans="1:10" x14ac:dyDescent="0.25">
      <c r="A117" s="2" t="s">
        <v>444</v>
      </c>
      <c r="B117">
        <f t="shared" si="3"/>
        <v>5</v>
      </c>
      <c r="D117">
        <f>AVERAGEIF(IMDB_Movies_Cleaned!$E$2:$E$3849, A117, IMDB_Movies_Cleaned!$N$2:$N$3849)</f>
        <v>6.8</v>
      </c>
      <c r="E117" cm="1">
        <f t="array" ref="E117">MEDIAN(IF(IMDB_Movies_Cleaned!$E$2:$E$3849=A117, IMDB_Movies_Cleaned!$N$2:$N$3849))</f>
        <v>7.1</v>
      </c>
      <c r="F117" t="e" cm="1">
        <f t="array" ref="F117">_xlfn.MODE.SNGL(IF(IMDB_Movies_Cleaned!$E$2:$E$3849=A117, IMDB_Movies_Cleaned!$N$2:$N$3849))</f>
        <v>#N/A</v>
      </c>
      <c r="G117" cm="1">
        <f t="array" ref="G117">MAX(IF(IMDB_Movies_Cleaned!$E$2:$E$3849=A117, IMDB_Movies_Cleaned!$N$2:$N$3849))</f>
        <v>8</v>
      </c>
      <c r="H117" cm="1">
        <f t="array" ref="H117">MIN(IF(IMDB_Movies_Cleaned!$E$2:$E$3849=A117, IMDB_Movies_Cleaned!$N$2:$N$3849))</f>
        <v>5</v>
      </c>
      <c r="I117" cm="1">
        <f t="array" ref="I117">_xlfn.VAR.S(IF(IMDB_Movies_Cleaned!$E$2:$E$3849=A117, IMDB_Movies_Cleaned!$N$2:$N$3849))</f>
        <v>1.2350000000000065</v>
      </c>
      <c r="J117" cm="1">
        <f t="array" ref="J117">_xlfn.STDEV.S(IF(IMDB_Movies_Cleaned!$E$2:$E$3849=A117, IMDB_Movies_Cleaned!$N$2:$N$3849))</f>
        <v>1.1113055385446464</v>
      </c>
    </row>
    <row r="118" spans="1:10" x14ac:dyDescent="0.25">
      <c r="A118" s="1" t="s">
        <v>75</v>
      </c>
      <c r="B118">
        <f t="shared" si="3"/>
        <v>9</v>
      </c>
      <c r="D118">
        <f>AVERAGEIF(IMDB_Movies_Cleaned!$E$2:$E$3849, A118, IMDB_Movies_Cleaned!$N$2:$N$3849)</f>
        <v>6.8555555555555552</v>
      </c>
      <c r="E118" cm="1">
        <f t="array" ref="E118">MEDIAN(IF(IMDB_Movies_Cleaned!$E$2:$E$3849=A118, IMDB_Movies_Cleaned!$N$2:$N$3849))</f>
        <v>6.7</v>
      </c>
      <c r="F118" cm="1">
        <f t="array" ref="F118">_xlfn.MODE.SNGL(IF(IMDB_Movies_Cleaned!$E$2:$E$3849=A118, IMDB_Movies_Cleaned!$N$2:$N$3849))</f>
        <v>7.6</v>
      </c>
      <c r="G118" cm="1">
        <f t="array" ref="G118">MAX(IF(IMDB_Movies_Cleaned!$E$2:$E$3849=A118, IMDB_Movies_Cleaned!$N$2:$N$3849))</f>
        <v>8.5</v>
      </c>
      <c r="H118" cm="1">
        <f t="array" ref="H118">MIN(IF(IMDB_Movies_Cleaned!$E$2:$E$3849=A118, IMDB_Movies_Cleaned!$N$2:$N$3849))</f>
        <v>4.8</v>
      </c>
      <c r="I118" cm="1">
        <f t="array" ref="I118">_xlfn.VAR.S(IF(IMDB_Movies_Cleaned!$E$2:$E$3849=A118, IMDB_Movies_Cleaned!$N$2:$N$3849))</f>
        <v>1.5252777777777879</v>
      </c>
      <c r="J118" cm="1">
        <f t="array" ref="J118">_xlfn.STDEV.S(IF(IMDB_Movies_Cleaned!$E$2:$E$3849=A118, IMDB_Movies_Cleaned!$N$2:$N$3849))</f>
        <v>1.2350213673365282</v>
      </c>
    </row>
    <row r="119" spans="1:10" x14ac:dyDescent="0.25">
      <c r="A119" s="2" t="s">
        <v>451</v>
      </c>
      <c r="B119">
        <f t="shared" si="3"/>
        <v>5</v>
      </c>
      <c r="D119">
        <f>AVERAGEIF(IMDB_Movies_Cleaned!$E$2:$E$3849, A119, IMDB_Movies_Cleaned!$N$2:$N$3849)</f>
        <v>7.1599999999999993</v>
      </c>
      <c r="E119" cm="1">
        <f t="array" ref="E119">MEDIAN(IF(IMDB_Movies_Cleaned!$E$2:$E$3849=A119, IMDB_Movies_Cleaned!$N$2:$N$3849))</f>
        <v>7.2</v>
      </c>
      <c r="F119" t="e" cm="1">
        <f t="array" ref="F119">_xlfn.MODE.SNGL(IF(IMDB_Movies_Cleaned!$E$2:$E$3849=A119, IMDB_Movies_Cleaned!$N$2:$N$3849))</f>
        <v>#N/A</v>
      </c>
      <c r="G119" cm="1">
        <f t="array" ref="G119">MAX(IF(IMDB_Movies_Cleaned!$E$2:$E$3849=A119, IMDB_Movies_Cleaned!$N$2:$N$3849))</f>
        <v>7.6</v>
      </c>
      <c r="H119" cm="1">
        <f t="array" ref="H119">MIN(IF(IMDB_Movies_Cleaned!$E$2:$E$3849=A119, IMDB_Movies_Cleaned!$N$2:$N$3849))</f>
        <v>6.7</v>
      </c>
      <c r="I119" cm="1">
        <f t="array" ref="I119">_xlfn.VAR.S(IF(IMDB_Movies_Cleaned!$E$2:$E$3849=A119, IMDB_Movies_Cleaned!$N$2:$N$3849))</f>
        <v>0.11299999999999988</v>
      </c>
      <c r="J119" cm="1">
        <f t="array" ref="J119">_xlfn.STDEV.S(IF(IMDB_Movies_Cleaned!$E$2:$E$3849=A119, IMDB_Movies_Cleaned!$N$2:$N$3849))</f>
        <v>0.33615472627943205</v>
      </c>
    </row>
    <row r="120" spans="1:10" x14ac:dyDescent="0.25">
      <c r="A120" s="1" t="s">
        <v>442</v>
      </c>
      <c r="B120">
        <f t="shared" si="3"/>
        <v>11</v>
      </c>
      <c r="D120">
        <f>AVERAGEIF(IMDB_Movies_Cleaned!$E$2:$E$3849, A120, IMDB_Movies_Cleaned!$N$2:$N$3849)</f>
        <v>5.8454545454545466</v>
      </c>
      <c r="E120" cm="1">
        <f t="array" ref="E120">MEDIAN(IF(IMDB_Movies_Cleaned!$E$2:$E$3849=A120, IMDB_Movies_Cleaned!$N$2:$N$3849))</f>
        <v>5.9</v>
      </c>
      <c r="F120" cm="1">
        <f t="array" ref="F120">_xlfn.MODE.SNGL(IF(IMDB_Movies_Cleaned!$E$2:$E$3849=A120, IMDB_Movies_Cleaned!$N$2:$N$3849))</f>
        <v>6.7</v>
      </c>
      <c r="G120" cm="1">
        <f t="array" ref="G120">MAX(IF(IMDB_Movies_Cleaned!$E$2:$E$3849=A120, IMDB_Movies_Cleaned!$N$2:$N$3849))</f>
        <v>6.7</v>
      </c>
      <c r="H120" cm="1">
        <f t="array" ref="H120">MIN(IF(IMDB_Movies_Cleaned!$E$2:$E$3849=A120, IMDB_Movies_Cleaned!$N$2:$N$3849))</f>
        <v>3.8</v>
      </c>
      <c r="I120" cm="1">
        <f t="array" ref="I120">_xlfn.VAR.S(IF(IMDB_Movies_Cleaned!$E$2:$E$3849=A120, IMDB_Movies_Cleaned!$N$2:$N$3849))</f>
        <v>0.74472727272726047</v>
      </c>
      <c r="J120" cm="1">
        <f t="array" ref="J120">_xlfn.STDEV.S(IF(IMDB_Movies_Cleaned!$E$2:$E$3849=A120, IMDB_Movies_Cleaned!$N$2:$N$3849))</f>
        <v>0.86297582395294281</v>
      </c>
    </row>
    <row r="121" spans="1:10" x14ac:dyDescent="0.25">
      <c r="A121" s="2" t="s">
        <v>159</v>
      </c>
      <c r="B121">
        <f t="shared" si="3"/>
        <v>12</v>
      </c>
      <c r="D121">
        <f>AVERAGEIF(IMDB_Movies_Cleaned!$E$2:$E$3849, A121, IMDB_Movies_Cleaned!$N$2:$N$3849)</f>
        <v>5.7</v>
      </c>
      <c r="E121" cm="1">
        <f t="array" ref="E121">MEDIAN(IF(IMDB_Movies_Cleaned!$E$2:$E$3849=A121, IMDB_Movies_Cleaned!$N$2:$N$3849))</f>
        <v>6.4</v>
      </c>
      <c r="F121" cm="1">
        <f t="array" ref="F121">_xlfn.MODE.SNGL(IF(IMDB_Movies_Cleaned!$E$2:$E$3849=A121, IMDB_Movies_Cleaned!$N$2:$N$3849))</f>
        <v>6.8</v>
      </c>
      <c r="G121" cm="1">
        <f t="array" ref="G121">MAX(IF(IMDB_Movies_Cleaned!$E$2:$E$3849=A121, IMDB_Movies_Cleaned!$N$2:$N$3849))</f>
        <v>8</v>
      </c>
      <c r="H121" cm="1">
        <f t="array" ref="H121">MIN(IF(IMDB_Movies_Cleaned!$E$2:$E$3849=A121, IMDB_Movies_Cleaned!$N$2:$N$3849))</f>
        <v>2.7</v>
      </c>
      <c r="I121" cm="1">
        <f t="array" ref="I121">_xlfn.VAR.S(IF(IMDB_Movies_Cleaned!$E$2:$E$3849=A121, IMDB_Movies_Cleaned!$N$2:$N$3849))</f>
        <v>3.0381818181818145</v>
      </c>
      <c r="J121" cm="1">
        <f t="array" ref="J121">_xlfn.STDEV.S(IF(IMDB_Movies_Cleaned!$E$2:$E$3849=A121, IMDB_Movies_Cleaned!$N$2:$N$3849))</f>
        <v>1.7430381000373498</v>
      </c>
    </row>
    <row r="122" spans="1:10" x14ac:dyDescent="0.25">
      <c r="A122" s="1" t="s">
        <v>366</v>
      </c>
      <c r="B122">
        <f t="shared" si="3"/>
        <v>16</v>
      </c>
      <c r="D122">
        <f>AVERAGEIF(IMDB_Movies_Cleaned!$E$2:$E$3849, A122, IMDB_Movies_Cleaned!$N$2:$N$3849)</f>
        <v>6.6124999999999989</v>
      </c>
      <c r="E122" cm="1">
        <f t="array" ref="E122">MEDIAN(IF(IMDB_Movies_Cleaned!$E$2:$E$3849=A122, IMDB_Movies_Cleaned!$N$2:$N$3849))</f>
        <v>6.9</v>
      </c>
      <c r="F122" cm="1">
        <f t="array" ref="F122">_xlfn.MODE.SNGL(IF(IMDB_Movies_Cleaned!$E$2:$E$3849=A122, IMDB_Movies_Cleaned!$N$2:$N$3849))</f>
        <v>6.7</v>
      </c>
      <c r="G122" cm="1">
        <f t="array" ref="G122">MAX(IF(IMDB_Movies_Cleaned!$E$2:$E$3849=A122, IMDB_Movies_Cleaned!$N$2:$N$3849))</f>
        <v>8.6999999999999993</v>
      </c>
      <c r="H122" cm="1">
        <f t="array" ref="H122">MIN(IF(IMDB_Movies_Cleaned!$E$2:$E$3849=A122, IMDB_Movies_Cleaned!$N$2:$N$3849))</f>
        <v>3.5</v>
      </c>
      <c r="I122" cm="1">
        <f t="array" ref="I122">_xlfn.VAR.S(IF(IMDB_Movies_Cleaned!$E$2:$E$3849=A122, IMDB_Movies_Cleaned!$N$2:$N$3849))</f>
        <v>2.0585000000000111</v>
      </c>
      <c r="J122" cm="1">
        <f t="array" ref="J122">_xlfn.STDEV.S(IF(IMDB_Movies_Cleaned!$E$2:$E$3849=A122, IMDB_Movies_Cleaned!$N$2:$N$3849))</f>
        <v>1.4347473645210194</v>
      </c>
    </row>
    <row r="123" spans="1:10" x14ac:dyDescent="0.25">
      <c r="A123" s="2" t="s">
        <v>465</v>
      </c>
      <c r="B123">
        <f t="shared" si="3"/>
        <v>2</v>
      </c>
      <c r="D123">
        <f>AVERAGEIF(IMDB_Movies_Cleaned!$E$2:$E$3849, A123, IMDB_Movies_Cleaned!$N$2:$N$3849)</f>
        <v>6.6</v>
      </c>
      <c r="E123" cm="1">
        <f t="array" ref="E123">MEDIAN(IF(IMDB_Movies_Cleaned!$E$2:$E$3849=A123, IMDB_Movies_Cleaned!$N$2:$N$3849))</f>
        <v>6.6</v>
      </c>
      <c r="F123" t="e" cm="1">
        <f t="array" ref="F123">_xlfn.MODE.SNGL(IF(IMDB_Movies_Cleaned!$E$2:$E$3849=A123, IMDB_Movies_Cleaned!$N$2:$N$3849))</f>
        <v>#N/A</v>
      </c>
      <c r="G123" cm="1">
        <f t="array" ref="G123">MAX(IF(IMDB_Movies_Cleaned!$E$2:$E$3849=A123, IMDB_Movies_Cleaned!$N$2:$N$3849))</f>
        <v>7.6</v>
      </c>
      <c r="H123" cm="1">
        <f t="array" ref="H123">MIN(IF(IMDB_Movies_Cleaned!$E$2:$E$3849=A123, IMDB_Movies_Cleaned!$N$2:$N$3849))</f>
        <v>5.6</v>
      </c>
      <c r="I123" cm="1">
        <f t="array" ref="I123">_xlfn.VAR.S(IF(IMDB_Movies_Cleaned!$E$2:$E$3849=A123, IMDB_Movies_Cleaned!$N$2:$N$3849))</f>
        <v>2</v>
      </c>
      <c r="J123" cm="1">
        <f t="array" ref="J123">_xlfn.STDEV.S(IF(IMDB_Movies_Cleaned!$E$2:$E$3849=A123, IMDB_Movies_Cleaned!$N$2:$N$3849))</f>
        <v>1.4142135623730951</v>
      </c>
    </row>
    <row r="124" spans="1:10" x14ac:dyDescent="0.25">
      <c r="A124" s="1" t="s">
        <v>366</v>
      </c>
      <c r="B124">
        <f t="shared" si="3"/>
        <v>16</v>
      </c>
      <c r="D124">
        <f>AVERAGEIF(IMDB_Movies_Cleaned!$E$2:$E$3849, A124, IMDB_Movies_Cleaned!$N$2:$N$3849)</f>
        <v>6.6124999999999989</v>
      </c>
      <c r="E124" cm="1">
        <f t="array" ref="E124">MEDIAN(IF(IMDB_Movies_Cleaned!$E$2:$E$3849=A124, IMDB_Movies_Cleaned!$N$2:$N$3849))</f>
        <v>6.9</v>
      </c>
      <c r="F124" cm="1">
        <f t="array" ref="F124">_xlfn.MODE.SNGL(IF(IMDB_Movies_Cleaned!$E$2:$E$3849=A124, IMDB_Movies_Cleaned!$N$2:$N$3849))</f>
        <v>6.7</v>
      </c>
      <c r="G124" cm="1">
        <f t="array" ref="G124">MAX(IF(IMDB_Movies_Cleaned!$E$2:$E$3849=A124, IMDB_Movies_Cleaned!$N$2:$N$3849))</f>
        <v>8.6999999999999993</v>
      </c>
      <c r="H124" cm="1">
        <f t="array" ref="H124">MIN(IF(IMDB_Movies_Cleaned!$E$2:$E$3849=A124, IMDB_Movies_Cleaned!$N$2:$N$3849))</f>
        <v>3.5</v>
      </c>
      <c r="I124" cm="1">
        <f t="array" ref="I124">_xlfn.VAR.S(IF(IMDB_Movies_Cleaned!$E$2:$E$3849=A124, IMDB_Movies_Cleaned!$N$2:$N$3849))</f>
        <v>2.0585000000000111</v>
      </c>
      <c r="J124" cm="1">
        <f t="array" ref="J124">_xlfn.STDEV.S(IF(IMDB_Movies_Cleaned!$E$2:$E$3849=A124, IMDB_Movies_Cleaned!$N$2:$N$3849))</f>
        <v>1.4347473645210194</v>
      </c>
    </row>
    <row r="125" spans="1:10" x14ac:dyDescent="0.25">
      <c r="A125" s="2" t="s">
        <v>23</v>
      </c>
      <c r="B125">
        <f t="shared" si="3"/>
        <v>25</v>
      </c>
      <c r="D125">
        <f>AVERAGEIF(IMDB_Movies_Cleaned!$E$2:$E$3849, A125, IMDB_Movies_Cleaned!$N$2:$N$3849)</f>
        <v>6.3559999999999999</v>
      </c>
      <c r="E125" cm="1">
        <f t="array" ref="E125">MEDIAN(IF(IMDB_Movies_Cleaned!$E$2:$E$3849=A125, IMDB_Movies_Cleaned!$N$2:$N$3849))</f>
        <v>6.4</v>
      </c>
      <c r="F125" cm="1">
        <f t="array" ref="F125">_xlfn.MODE.SNGL(IF(IMDB_Movies_Cleaned!$E$2:$E$3849=A125, IMDB_Movies_Cleaned!$N$2:$N$3849))</f>
        <v>5.8</v>
      </c>
      <c r="G125" cm="1">
        <f t="array" ref="G125">MAX(IF(IMDB_Movies_Cleaned!$E$2:$E$3849=A125, IMDB_Movies_Cleaned!$N$2:$N$3849))</f>
        <v>8.3000000000000007</v>
      </c>
      <c r="H125" cm="1">
        <f t="array" ref="H125">MIN(IF(IMDB_Movies_Cleaned!$E$2:$E$3849=A125, IMDB_Movies_Cleaned!$N$2:$N$3849))</f>
        <v>4.2</v>
      </c>
      <c r="I125" cm="1">
        <f t="array" ref="I125">_xlfn.VAR.S(IF(IMDB_Movies_Cleaned!$E$2:$E$3849=A125, IMDB_Movies_Cleaned!$N$2:$N$3849))</f>
        <v>0.99089999999999634</v>
      </c>
      <c r="J125" cm="1">
        <f t="array" ref="J125">_xlfn.STDEV.S(IF(IMDB_Movies_Cleaned!$E$2:$E$3849=A125, IMDB_Movies_Cleaned!$N$2:$N$3849))</f>
        <v>0.99543960138222165</v>
      </c>
    </row>
    <row r="126" spans="1:10" x14ac:dyDescent="0.25">
      <c r="A126" s="1" t="s">
        <v>137</v>
      </c>
      <c r="B126">
        <f t="shared" si="3"/>
        <v>34</v>
      </c>
      <c r="D126">
        <f>AVERAGEIF(IMDB_Movies_Cleaned!$E$2:$E$3849, A126, IMDB_Movies_Cleaned!$N$2:$N$3849)</f>
        <v>6.367647058823529</v>
      </c>
      <c r="E126" cm="1">
        <f t="array" ref="E126">MEDIAN(IF(IMDB_Movies_Cleaned!$E$2:$E$3849=A126, IMDB_Movies_Cleaned!$N$2:$N$3849))</f>
        <v>6.15</v>
      </c>
      <c r="F126" cm="1">
        <f t="array" ref="F126">_xlfn.MODE.SNGL(IF(IMDB_Movies_Cleaned!$E$2:$E$3849=A126, IMDB_Movies_Cleaned!$N$2:$N$3849))</f>
        <v>6.1</v>
      </c>
      <c r="G126" cm="1">
        <f t="array" ref="G126">MAX(IF(IMDB_Movies_Cleaned!$E$2:$E$3849=A126, IMDB_Movies_Cleaned!$N$2:$N$3849))</f>
        <v>8.8000000000000007</v>
      </c>
      <c r="H126" cm="1">
        <f t="array" ref="H126">MIN(IF(IMDB_Movies_Cleaned!$E$2:$E$3849=A126, IMDB_Movies_Cleaned!$N$2:$N$3849))</f>
        <v>5</v>
      </c>
      <c r="I126" cm="1">
        <f t="array" ref="I126">_xlfn.VAR.S(IF(IMDB_Movies_Cleaned!$E$2:$E$3849=A126, IMDB_Movies_Cleaned!$N$2:$N$3849))</f>
        <v>0.76710338680929147</v>
      </c>
      <c r="J126" cm="1">
        <f t="array" ref="J126">_xlfn.STDEV.S(IF(IMDB_Movies_Cleaned!$E$2:$E$3849=A126, IMDB_Movies_Cleaned!$N$2:$N$3849))</f>
        <v>0.87584438504182438</v>
      </c>
    </row>
    <row r="127" spans="1:10" x14ac:dyDescent="0.25">
      <c r="A127" s="2" t="s">
        <v>477</v>
      </c>
      <c r="B127">
        <f t="shared" si="3"/>
        <v>16</v>
      </c>
      <c r="D127">
        <f>AVERAGEIF(IMDB_Movies_Cleaned!$E$2:$E$3849, A127, IMDB_Movies_Cleaned!$N$2:$N$3849)</f>
        <v>6.737499999999998</v>
      </c>
      <c r="E127" cm="1">
        <f t="array" ref="E127">MEDIAN(IF(IMDB_Movies_Cleaned!$E$2:$E$3849=A127, IMDB_Movies_Cleaned!$N$2:$N$3849))</f>
        <v>6.65</v>
      </c>
      <c r="F127" cm="1">
        <f t="array" ref="F127">_xlfn.MODE.SNGL(IF(IMDB_Movies_Cleaned!$E$2:$E$3849=A127, IMDB_Movies_Cleaned!$N$2:$N$3849))</f>
        <v>6.6</v>
      </c>
      <c r="G127" cm="1">
        <f t="array" ref="G127">MAX(IF(IMDB_Movies_Cleaned!$E$2:$E$3849=A127, IMDB_Movies_Cleaned!$N$2:$N$3849))</f>
        <v>8.5</v>
      </c>
      <c r="H127" cm="1">
        <f t="array" ref="H127">MIN(IF(IMDB_Movies_Cleaned!$E$2:$E$3849=A127, IMDB_Movies_Cleaned!$N$2:$N$3849))</f>
        <v>4.5999999999999996</v>
      </c>
      <c r="I127" cm="1">
        <f t="array" ref="I127">_xlfn.VAR.S(IF(IMDB_Movies_Cleaned!$E$2:$E$3849=A127, IMDB_Movies_Cleaned!$N$2:$N$3849))</f>
        <v>0.8451666666666976</v>
      </c>
      <c r="J127" cm="1">
        <f t="array" ref="J127">_xlfn.STDEV.S(IF(IMDB_Movies_Cleaned!$E$2:$E$3849=A127, IMDB_Movies_Cleaned!$N$2:$N$3849))</f>
        <v>0.91932946578835251</v>
      </c>
    </row>
    <row r="128" spans="1:10" x14ac:dyDescent="0.25">
      <c r="A128" s="1" t="s">
        <v>23</v>
      </c>
      <c r="B128">
        <f t="shared" si="3"/>
        <v>25</v>
      </c>
      <c r="D128">
        <f>AVERAGEIF(IMDB_Movies_Cleaned!$E$2:$E$3849, A128, IMDB_Movies_Cleaned!$N$2:$N$3849)</f>
        <v>6.3559999999999999</v>
      </c>
      <c r="E128" cm="1">
        <f t="array" ref="E128">MEDIAN(IF(IMDB_Movies_Cleaned!$E$2:$E$3849=A128, IMDB_Movies_Cleaned!$N$2:$N$3849))</f>
        <v>6.4</v>
      </c>
      <c r="F128" cm="1">
        <f t="array" ref="F128">_xlfn.MODE.SNGL(IF(IMDB_Movies_Cleaned!$E$2:$E$3849=A128, IMDB_Movies_Cleaned!$N$2:$N$3849))</f>
        <v>5.8</v>
      </c>
      <c r="G128" cm="1">
        <f t="array" ref="G128">MAX(IF(IMDB_Movies_Cleaned!$E$2:$E$3849=A128, IMDB_Movies_Cleaned!$N$2:$N$3849))</f>
        <v>8.3000000000000007</v>
      </c>
      <c r="H128" cm="1">
        <f t="array" ref="H128">MIN(IF(IMDB_Movies_Cleaned!$E$2:$E$3849=A128, IMDB_Movies_Cleaned!$N$2:$N$3849))</f>
        <v>4.2</v>
      </c>
      <c r="I128" cm="1">
        <f t="array" ref="I128">_xlfn.VAR.S(IF(IMDB_Movies_Cleaned!$E$2:$E$3849=A128, IMDB_Movies_Cleaned!$N$2:$N$3849))</f>
        <v>0.99089999999999634</v>
      </c>
      <c r="J128" cm="1">
        <f t="array" ref="J128">_xlfn.STDEV.S(IF(IMDB_Movies_Cleaned!$E$2:$E$3849=A128, IMDB_Movies_Cleaned!$N$2:$N$3849))</f>
        <v>0.99543960138222165</v>
      </c>
    </row>
    <row r="129" spans="1:10" x14ac:dyDescent="0.25">
      <c r="A129" s="2" t="s">
        <v>484</v>
      </c>
      <c r="B129">
        <f t="shared" si="3"/>
        <v>2</v>
      </c>
      <c r="D129">
        <f>AVERAGEIF(IMDB_Movies_Cleaned!$E$2:$E$3849, A129, IMDB_Movies_Cleaned!$N$2:$N$3849)</f>
        <v>6.95</v>
      </c>
      <c r="E129" cm="1">
        <f t="array" ref="E129">MEDIAN(IF(IMDB_Movies_Cleaned!$E$2:$E$3849=A129, IMDB_Movies_Cleaned!$N$2:$N$3849))</f>
        <v>6.95</v>
      </c>
      <c r="F129" t="e" cm="1">
        <f t="array" ref="F129">_xlfn.MODE.SNGL(IF(IMDB_Movies_Cleaned!$E$2:$E$3849=A129, IMDB_Movies_Cleaned!$N$2:$N$3849))</f>
        <v>#N/A</v>
      </c>
      <c r="G129" cm="1">
        <f t="array" ref="G129">MAX(IF(IMDB_Movies_Cleaned!$E$2:$E$3849=A129, IMDB_Movies_Cleaned!$N$2:$N$3849))</f>
        <v>7</v>
      </c>
      <c r="H129" cm="1">
        <f t="array" ref="H129">MIN(IF(IMDB_Movies_Cleaned!$E$2:$E$3849=A129, IMDB_Movies_Cleaned!$N$2:$N$3849))</f>
        <v>6.9</v>
      </c>
      <c r="I129" cm="1">
        <f t="array" ref="I129">_xlfn.VAR.S(IF(IMDB_Movies_Cleaned!$E$2:$E$3849=A129, IMDB_Movies_Cleaned!$N$2:$N$3849))</f>
        <v>4.9999999999999645E-3</v>
      </c>
      <c r="J129" cm="1">
        <f t="array" ref="J129">_xlfn.STDEV.S(IF(IMDB_Movies_Cleaned!$E$2:$E$3849=A129, IMDB_Movies_Cleaned!$N$2:$N$3849))</f>
        <v>7.0710678118654502E-2</v>
      </c>
    </row>
    <row r="130" spans="1:10" x14ac:dyDescent="0.25">
      <c r="A130" s="1" t="s">
        <v>487</v>
      </c>
      <c r="B130">
        <f t="shared" si="3"/>
        <v>2</v>
      </c>
      <c r="D130">
        <f>AVERAGEIF(IMDB_Movies_Cleaned!$E$2:$E$3849, A130, IMDB_Movies_Cleaned!$N$2:$N$3849)</f>
        <v>5.6999999999999993</v>
      </c>
      <c r="E130" cm="1">
        <f t="array" ref="E130">MEDIAN(IF(IMDB_Movies_Cleaned!$E$2:$E$3849=A130, IMDB_Movies_Cleaned!$N$2:$N$3849))</f>
        <v>5.6999999999999993</v>
      </c>
      <c r="F130" t="e" cm="1">
        <f t="array" ref="F130">_xlfn.MODE.SNGL(IF(IMDB_Movies_Cleaned!$E$2:$E$3849=A130, IMDB_Movies_Cleaned!$N$2:$N$3849))</f>
        <v>#N/A</v>
      </c>
      <c r="G130" cm="1">
        <f t="array" ref="G130">MAX(IF(IMDB_Movies_Cleaned!$E$2:$E$3849=A130, IMDB_Movies_Cleaned!$N$2:$N$3849))</f>
        <v>6.3</v>
      </c>
      <c r="H130" cm="1">
        <f t="array" ref="H130">MIN(IF(IMDB_Movies_Cleaned!$E$2:$E$3849=A130, IMDB_Movies_Cleaned!$N$2:$N$3849))</f>
        <v>5.0999999999999996</v>
      </c>
      <c r="I130" cm="1">
        <f t="array" ref="I130">_xlfn.VAR.S(IF(IMDB_Movies_Cleaned!$E$2:$E$3849=A130, IMDB_Movies_Cleaned!$N$2:$N$3849))</f>
        <v>0.71999999999999886</v>
      </c>
      <c r="J130" cm="1">
        <f t="array" ref="J130">_xlfn.STDEV.S(IF(IMDB_Movies_Cleaned!$E$2:$E$3849=A130, IMDB_Movies_Cleaned!$N$2:$N$3849))</f>
        <v>0.84852813742385635</v>
      </c>
    </row>
    <row r="131" spans="1:10" x14ac:dyDescent="0.25">
      <c r="A131" s="2" t="s">
        <v>23</v>
      </c>
      <c r="B131">
        <f t="shared" si="3"/>
        <v>25</v>
      </c>
      <c r="D131">
        <f>AVERAGEIF(IMDB_Movies_Cleaned!$E$2:$E$3849, A131, IMDB_Movies_Cleaned!$N$2:$N$3849)</f>
        <v>6.3559999999999999</v>
      </c>
      <c r="E131" cm="1">
        <f t="array" ref="E131">MEDIAN(IF(IMDB_Movies_Cleaned!$E$2:$E$3849=A131, IMDB_Movies_Cleaned!$N$2:$N$3849))</f>
        <v>6.4</v>
      </c>
      <c r="F131" cm="1">
        <f t="array" ref="F131">_xlfn.MODE.SNGL(IF(IMDB_Movies_Cleaned!$E$2:$E$3849=A131, IMDB_Movies_Cleaned!$N$2:$N$3849))</f>
        <v>5.8</v>
      </c>
      <c r="G131" cm="1">
        <f t="array" ref="G131">MAX(IF(IMDB_Movies_Cleaned!$E$2:$E$3849=A131, IMDB_Movies_Cleaned!$N$2:$N$3849))</f>
        <v>8.3000000000000007</v>
      </c>
      <c r="H131" cm="1">
        <f t="array" ref="H131">MIN(IF(IMDB_Movies_Cleaned!$E$2:$E$3849=A131, IMDB_Movies_Cleaned!$N$2:$N$3849))</f>
        <v>4.2</v>
      </c>
      <c r="I131" cm="1">
        <f t="array" ref="I131">_xlfn.VAR.S(IF(IMDB_Movies_Cleaned!$E$2:$E$3849=A131, IMDB_Movies_Cleaned!$N$2:$N$3849))</f>
        <v>0.99089999999999634</v>
      </c>
      <c r="J131" cm="1">
        <f t="array" ref="J131">_xlfn.STDEV.S(IF(IMDB_Movies_Cleaned!$E$2:$E$3849=A131, IMDB_Movies_Cleaned!$N$2:$N$3849))</f>
        <v>0.99543960138222165</v>
      </c>
    </row>
    <row r="132" spans="1:10" x14ac:dyDescent="0.25">
      <c r="A132" s="1" t="s">
        <v>492</v>
      </c>
      <c r="B132">
        <f t="shared" si="3"/>
        <v>8</v>
      </c>
      <c r="D132">
        <f>AVERAGEIF(IMDB_Movies_Cleaned!$E$2:$E$3849, A132, IMDB_Movies_Cleaned!$N$2:$N$3849)</f>
        <v>6.35</v>
      </c>
      <c r="E132" cm="1">
        <f t="array" ref="E132">MEDIAN(IF(IMDB_Movies_Cleaned!$E$2:$E$3849=A132, IMDB_Movies_Cleaned!$N$2:$N$3849))</f>
        <v>6.25</v>
      </c>
      <c r="F132" cm="1">
        <f t="array" ref="F132">_xlfn.MODE.SNGL(IF(IMDB_Movies_Cleaned!$E$2:$E$3849=A132, IMDB_Movies_Cleaned!$N$2:$N$3849))</f>
        <v>6.2</v>
      </c>
      <c r="G132" cm="1">
        <f t="array" ref="G132">MAX(IF(IMDB_Movies_Cleaned!$E$2:$E$3849=A132, IMDB_Movies_Cleaned!$N$2:$N$3849))</f>
        <v>7.6</v>
      </c>
      <c r="H132" cm="1">
        <f t="array" ref="H132">MIN(IF(IMDB_Movies_Cleaned!$E$2:$E$3849=A132, IMDB_Movies_Cleaned!$N$2:$N$3849))</f>
        <v>5.0999999999999996</v>
      </c>
      <c r="I132" cm="1">
        <f t="array" ref="I132">_xlfn.VAR.S(IF(IMDB_Movies_Cleaned!$E$2:$E$3849=A132, IMDB_Movies_Cleaned!$N$2:$N$3849))</f>
        <v>0.59999999999999842</v>
      </c>
      <c r="J132" cm="1">
        <f t="array" ref="J132">_xlfn.STDEV.S(IF(IMDB_Movies_Cleaned!$E$2:$E$3849=A132, IMDB_Movies_Cleaned!$N$2:$N$3849))</f>
        <v>0.77459666924148241</v>
      </c>
    </row>
    <row r="133" spans="1:10" x14ac:dyDescent="0.25">
      <c r="A133" s="2" t="s">
        <v>28</v>
      </c>
      <c r="B133">
        <f t="shared" si="3"/>
        <v>45</v>
      </c>
      <c r="D133">
        <f>AVERAGEIF(IMDB_Movies_Cleaned!$E$2:$E$3849, A133, IMDB_Movies_Cleaned!$N$2:$N$3849)</f>
        <v>6.7488888888888914</v>
      </c>
      <c r="E133" cm="1">
        <f t="array" ref="E133">MEDIAN(IF(IMDB_Movies_Cleaned!$E$2:$E$3849=A133, IMDB_Movies_Cleaned!$N$2:$N$3849))</f>
        <v>6.8</v>
      </c>
      <c r="F133" cm="1">
        <f t="array" ref="F133">_xlfn.MODE.SNGL(IF(IMDB_Movies_Cleaned!$E$2:$E$3849=A133, IMDB_Movies_Cleaned!$N$2:$N$3849))</f>
        <v>6.8</v>
      </c>
      <c r="G133" cm="1">
        <f t="array" ref="G133">MAX(IF(IMDB_Movies_Cleaned!$E$2:$E$3849=A133, IMDB_Movies_Cleaned!$N$2:$N$3849))</f>
        <v>8</v>
      </c>
      <c r="H133" cm="1">
        <f t="array" ref="H133">MIN(IF(IMDB_Movies_Cleaned!$E$2:$E$3849=A133, IMDB_Movies_Cleaned!$N$2:$N$3849))</f>
        <v>4.4000000000000004</v>
      </c>
      <c r="I133" cm="1">
        <f t="array" ref="I133">_xlfn.VAR.S(IF(IMDB_Movies_Cleaned!$E$2:$E$3849=A133, IMDB_Movies_Cleaned!$N$2:$N$3849))</f>
        <v>0.59573737373734115</v>
      </c>
      <c r="J133" cm="1">
        <f t="array" ref="J133">_xlfn.STDEV.S(IF(IMDB_Movies_Cleaned!$E$2:$E$3849=A133, IMDB_Movies_Cleaned!$N$2:$N$3849))</f>
        <v>0.77184025143635848</v>
      </c>
    </row>
    <row r="134" spans="1:10" x14ac:dyDescent="0.25">
      <c r="A134" s="1" t="s">
        <v>499</v>
      </c>
      <c r="B134">
        <f t="shared" si="3"/>
        <v>4</v>
      </c>
      <c r="D134">
        <f>AVERAGEIF(IMDB_Movies_Cleaned!$E$2:$E$3849, A134, IMDB_Movies_Cleaned!$N$2:$N$3849)</f>
        <v>5.875</v>
      </c>
      <c r="E134" cm="1">
        <f t="array" ref="E134">MEDIAN(IF(IMDB_Movies_Cleaned!$E$2:$E$3849=A134, IMDB_Movies_Cleaned!$N$2:$N$3849))</f>
        <v>6</v>
      </c>
      <c r="F134" t="e" cm="1">
        <f t="array" ref="F134">_xlfn.MODE.SNGL(IF(IMDB_Movies_Cleaned!$E$2:$E$3849=A134, IMDB_Movies_Cleaned!$N$2:$N$3849))</f>
        <v>#N/A</v>
      </c>
      <c r="G134" cm="1">
        <f t="array" ref="G134">MAX(IF(IMDB_Movies_Cleaned!$E$2:$E$3849=A134, IMDB_Movies_Cleaned!$N$2:$N$3849))</f>
        <v>6.4</v>
      </c>
      <c r="H134" cm="1">
        <f t="array" ref="H134">MIN(IF(IMDB_Movies_Cleaned!$E$2:$E$3849=A134, IMDB_Movies_Cleaned!$N$2:$N$3849))</f>
        <v>5.0999999999999996</v>
      </c>
      <c r="I134" cm="1">
        <f t="array" ref="I134">_xlfn.VAR.S(IF(IMDB_Movies_Cleaned!$E$2:$E$3849=A134, IMDB_Movies_Cleaned!$N$2:$N$3849))</f>
        <v>0.32916666666666705</v>
      </c>
      <c r="J134" cm="1">
        <f t="array" ref="J134">_xlfn.STDEV.S(IF(IMDB_Movies_Cleaned!$E$2:$E$3849=A134, IMDB_Movies_Cleaned!$N$2:$N$3849))</f>
        <v>0.57373048260195048</v>
      </c>
    </row>
    <row r="135" spans="1:10" x14ac:dyDescent="0.25">
      <c r="A135" s="1" t="s">
        <v>273</v>
      </c>
      <c r="B135">
        <f t="shared" si="3"/>
        <v>21</v>
      </c>
      <c r="D135">
        <f>AVERAGEIF(IMDB_Movies_Cleaned!$E$2:$E$3849, A135, IMDB_Movies_Cleaned!$N$2:$N$3849)</f>
        <v>6.5761904761904759</v>
      </c>
      <c r="E135" cm="1">
        <f t="array" ref="E135">MEDIAN(IF(IMDB_Movies_Cleaned!$E$2:$E$3849=A135, IMDB_Movies_Cleaned!$N$2:$N$3849))</f>
        <v>6.6</v>
      </c>
      <c r="F135" cm="1">
        <f t="array" ref="F135">_xlfn.MODE.SNGL(IF(IMDB_Movies_Cleaned!$E$2:$E$3849=A135, IMDB_Movies_Cleaned!$N$2:$N$3849))</f>
        <v>6.7</v>
      </c>
      <c r="G135" cm="1">
        <f t="array" ref="G135">MAX(IF(IMDB_Movies_Cleaned!$E$2:$E$3849=A135, IMDB_Movies_Cleaned!$N$2:$N$3849))</f>
        <v>8.3000000000000007</v>
      </c>
      <c r="H135" cm="1">
        <f t="array" ref="H135">MIN(IF(IMDB_Movies_Cleaned!$E$2:$E$3849=A135, IMDB_Movies_Cleaned!$N$2:$N$3849))</f>
        <v>4.5999999999999996</v>
      </c>
      <c r="I135" cm="1">
        <f t="array" ref="I135">_xlfn.VAR.S(IF(IMDB_Movies_Cleaned!$E$2:$E$3849=A135, IMDB_Movies_Cleaned!$N$2:$N$3849))</f>
        <v>0.70790476190476281</v>
      </c>
      <c r="J135" cm="1">
        <f t="array" ref="J135">_xlfn.STDEV.S(IF(IMDB_Movies_Cleaned!$E$2:$E$3849=A135, IMDB_Movies_Cleaned!$N$2:$N$3849))</f>
        <v>0.84137076363798313</v>
      </c>
    </row>
    <row r="136" spans="1:10" x14ac:dyDescent="0.25">
      <c r="A136" s="2" t="s">
        <v>451</v>
      </c>
      <c r="B136">
        <f t="shared" si="3"/>
        <v>5</v>
      </c>
      <c r="D136">
        <f>AVERAGEIF(IMDB_Movies_Cleaned!$E$2:$E$3849, A136, IMDB_Movies_Cleaned!$N$2:$N$3849)</f>
        <v>7.1599999999999993</v>
      </c>
      <c r="E136" cm="1">
        <f t="array" ref="E136">MEDIAN(IF(IMDB_Movies_Cleaned!$E$2:$E$3849=A136, IMDB_Movies_Cleaned!$N$2:$N$3849))</f>
        <v>7.2</v>
      </c>
      <c r="F136" t="e" cm="1">
        <f t="array" ref="F136">_xlfn.MODE.SNGL(IF(IMDB_Movies_Cleaned!$E$2:$E$3849=A136, IMDB_Movies_Cleaned!$N$2:$N$3849))</f>
        <v>#N/A</v>
      </c>
      <c r="G136" cm="1">
        <f t="array" ref="G136">MAX(IF(IMDB_Movies_Cleaned!$E$2:$E$3849=A136, IMDB_Movies_Cleaned!$N$2:$N$3849))</f>
        <v>7.6</v>
      </c>
      <c r="H136" cm="1">
        <f t="array" ref="H136">MIN(IF(IMDB_Movies_Cleaned!$E$2:$E$3849=A136, IMDB_Movies_Cleaned!$N$2:$N$3849))</f>
        <v>6.7</v>
      </c>
      <c r="I136" cm="1">
        <f t="array" ref="I136">_xlfn.VAR.S(IF(IMDB_Movies_Cleaned!$E$2:$E$3849=A136, IMDB_Movies_Cleaned!$N$2:$N$3849))</f>
        <v>0.11299999999999988</v>
      </c>
      <c r="J136" cm="1">
        <f t="array" ref="J136">_xlfn.STDEV.S(IF(IMDB_Movies_Cleaned!$E$2:$E$3849=A136, IMDB_Movies_Cleaned!$N$2:$N$3849))</f>
        <v>0.33615472627943205</v>
      </c>
    </row>
    <row r="137" spans="1:10" x14ac:dyDescent="0.25">
      <c r="A137" s="1" t="s">
        <v>86</v>
      </c>
      <c r="B137">
        <f t="shared" si="3"/>
        <v>5</v>
      </c>
      <c r="D137">
        <f>AVERAGEIF(IMDB_Movies_Cleaned!$E$2:$E$3849, A137, IMDB_Movies_Cleaned!$N$2:$N$3849)</f>
        <v>5.0999999999999996</v>
      </c>
      <c r="E137" cm="1">
        <f t="array" ref="E137">MEDIAN(IF(IMDB_Movies_Cleaned!$E$2:$E$3849=A137, IMDB_Movies_Cleaned!$N$2:$N$3849))</f>
        <v>5.0999999999999996</v>
      </c>
      <c r="F137" t="e" cm="1">
        <f t="array" ref="F137">_xlfn.MODE.SNGL(IF(IMDB_Movies_Cleaned!$E$2:$E$3849=A137, IMDB_Movies_Cleaned!$N$2:$N$3849))</f>
        <v>#N/A</v>
      </c>
      <c r="G137" cm="1">
        <f t="array" ref="G137">MAX(IF(IMDB_Movies_Cleaned!$E$2:$E$3849=A137, IMDB_Movies_Cleaned!$N$2:$N$3849))</f>
        <v>6.6</v>
      </c>
      <c r="H137" cm="1">
        <f t="array" ref="H137">MIN(IF(IMDB_Movies_Cleaned!$E$2:$E$3849=A137, IMDB_Movies_Cleaned!$N$2:$N$3849))</f>
        <v>3.5</v>
      </c>
      <c r="I137" cm="1">
        <f t="array" ref="I137">_xlfn.VAR.S(IF(IMDB_Movies_Cleaned!$E$2:$E$3849=A137, IMDB_Movies_Cleaned!$N$2:$N$3849))</f>
        <v>1.654999999999994</v>
      </c>
      <c r="J137" cm="1">
        <f t="array" ref="J137">_xlfn.STDEV.S(IF(IMDB_Movies_Cleaned!$E$2:$E$3849=A137, IMDB_Movies_Cleaned!$N$2:$N$3849))</f>
        <v>1.2864680330268583</v>
      </c>
    </row>
    <row r="138" spans="1:10" x14ac:dyDescent="0.25">
      <c r="A138" s="2" t="s">
        <v>28</v>
      </c>
      <c r="B138">
        <f t="shared" si="3"/>
        <v>45</v>
      </c>
      <c r="D138">
        <f>AVERAGEIF(IMDB_Movies_Cleaned!$E$2:$E$3849, A138, IMDB_Movies_Cleaned!$N$2:$N$3849)</f>
        <v>6.7488888888888914</v>
      </c>
      <c r="E138" cm="1">
        <f t="array" ref="E138">MEDIAN(IF(IMDB_Movies_Cleaned!$E$2:$E$3849=A138, IMDB_Movies_Cleaned!$N$2:$N$3849))</f>
        <v>6.8</v>
      </c>
      <c r="F138" cm="1">
        <f t="array" ref="F138">_xlfn.MODE.SNGL(IF(IMDB_Movies_Cleaned!$E$2:$E$3849=A138, IMDB_Movies_Cleaned!$N$2:$N$3849))</f>
        <v>6.8</v>
      </c>
      <c r="G138" cm="1">
        <f t="array" ref="G138">MAX(IF(IMDB_Movies_Cleaned!$E$2:$E$3849=A138, IMDB_Movies_Cleaned!$N$2:$N$3849))</f>
        <v>8</v>
      </c>
      <c r="H138" cm="1">
        <f t="array" ref="H138">MIN(IF(IMDB_Movies_Cleaned!$E$2:$E$3849=A138, IMDB_Movies_Cleaned!$N$2:$N$3849))</f>
        <v>4.4000000000000004</v>
      </c>
      <c r="I138" cm="1">
        <f t="array" ref="I138">_xlfn.VAR.S(IF(IMDB_Movies_Cleaned!$E$2:$E$3849=A138, IMDB_Movies_Cleaned!$N$2:$N$3849))</f>
        <v>0.59573737373734115</v>
      </c>
      <c r="J138" cm="1">
        <f t="array" ref="J138">_xlfn.STDEV.S(IF(IMDB_Movies_Cleaned!$E$2:$E$3849=A138, IMDB_Movies_Cleaned!$N$2:$N$3849))</f>
        <v>0.77184025143635848</v>
      </c>
    </row>
    <row r="139" spans="1:10" x14ac:dyDescent="0.25">
      <c r="A139" s="1" t="s">
        <v>513</v>
      </c>
      <c r="B139">
        <f t="shared" si="3"/>
        <v>18</v>
      </c>
      <c r="D139">
        <f>AVERAGEIF(IMDB_Movies_Cleaned!$E$2:$E$3849, A139, IMDB_Movies_Cleaned!$N$2:$N$3849)</f>
        <v>6.4</v>
      </c>
      <c r="E139" cm="1">
        <f t="array" ref="E139">MEDIAN(IF(IMDB_Movies_Cleaned!$E$2:$E$3849=A139, IMDB_Movies_Cleaned!$N$2:$N$3849))</f>
        <v>6.45</v>
      </c>
      <c r="F139" cm="1">
        <f t="array" ref="F139">_xlfn.MODE.SNGL(IF(IMDB_Movies_Cleaned!$E$2:$E$3849=A139, IMDB_Movies_Cleaned!$N$2:$N$3849))</f>
        <v>6.2</v>
      </c>
      <c r="G139" cm="1">
        <f t="array" ref="G139">MAX(IF(IMDB_Movies_Cleaned!$E$2:$E$3849=A139, IMDB_Movies_Cleaned!$N$2:$N$3849))</f>
        <v>8.1999999999999993</v>
      </c>
      <c r="H139" cm="1">
        <f t="array" ref="H139">MIN(IF(IMDB_Movies_Cleaned!$E$2:$E$3849=A139, IMDB_Movies_Cleaned!$N$2:$N$3849))</f>
        <v>4.7</v>
      </c>
      <c r="I139" cm="1">
        <f t="array" ref="I139">_xlfn.VAR.S(IF(IMDB_Movies_Cleaned!$E$2:$E$3849=A139, IMDB_Movies_Cleaned!$N$2:$N$3849))</f>
        <v>0.55999999999999894</v>
      </c>
      <c r="J139" cm="1">
        <f t="array" ref="J139">_xlfn.STDEV.S(IF(IMDB_Movies_Cleaned!$E$2:$E$3849=A139, IMDB_Movies_Cleaned!$N$2:$N$3849))</f>
        <v>0.74833147735478756</v>
      </c>
    </row>
    <row r="140" spans="1:10" x14ac:dyDescent="0.25">
      <c r="A140" s="2" t="s">
        <v>277</v>
      </c>
      <c r="B140">
        <f t="shared" si="3"/>
        <v>3</v>
      </c>
      <c r="D140">
        <f>AVERAGEIF(IMDB_Movies_Cleaned!$E$2:$E$3849, A140, IMDB_Movies_Cleaned!$N$2:$N$3849)</f>
        <v>5.9666666666666659</v>
      </c>
      <c r="E140" cm="1">
        <f t="array" ref="E140">MEDIAN(IF(IMDB_Movies_Cleaned!$E$2:$E$3849=A140, IMDB_Movies_Cleaned!$N$2:$N$3849))</f>
        <v>6</v>
      </c>
      <c r="F140" t="e" cm="1">
        <f t="array" ref="F140">_xlfn.MODE.SNGL(IF(IMDB_Movies_Cleaned!$E$2:$E$3849=A140, IMDB_Movies_Cleaned!$N$2:$N$3849))</f>
        <v>#N/A</v>
      </c>
      <c r="G140" cm="1">
        <f t="array" ref="G140">MAX(IF(IMDB_Movies_Cleaned!$E$2:$E$3849=A140, IMDB_Movies_Cleaned!$N$2:$N$3849))</f>
        <v>6.5</v>
      </c>
      <c r="H140" cm="1">
        <f t="array" ref="H140">MIN(IF(IMDB_Movies_Cleaned!$E$2:$E$3849=A140, IMDB_Movies_Cleaned!$N$2:$N$3849))</f>
        <v>5.4</v>
      </c>
      <c r="I140" cm="1">
        <f t="array" ref="I140">_xlfn.VAR.S(IF(IMDB_Movies_Cleaned!$E$2:$E$3849=A140, IMDB_Movies_Cleaned!$N$2:$N$3849))</f>
        <v>0.30333333333333318</v>
      </c>
      <c r="J140" cm="1">
        <f t="array" ref="J140">_xlfn.STDEV.S(IF(IMDB_Movies_Cleaned!$E$2:$E$3849=A140, IMDB_Movies_Cleaned!$N$2:$N$3849))</f>
        <v>0.55075705472861003</v>
      </c>
    </row>
    <row r="141" spans="1:10" x14ac:dyDescent="0.25">
      <c r="A141" s="1" t="s">
        <v>273</v>
      </c>
      <c r="B141">
        <f t="shared" si="3"/>
        <v>21</v>
      </c>
      <c r="D141">
        <f>AVERAGEIF(IMDB_Movies_Cleaned!$E$2:$E$3849, A141, IMDB_Movies_Cleaned!$N$2:$N$3849)</f>
        <v>6.5761904761904759</v>
      </c>
      <c r="E141" cm="1">
        <f t="array" ref="E141">MEDIAN(IF(IMDB_Movies_Cleaned!$E$2:$E$3849=A141, IMDB_Movies_Cleaned!$N$2:$N$3849))</f>
        <v>6.6</v>
      </c>
      <c r="F141" cm="1">
        <f t="array" ref="F141">_xlfn.MODE.SNGL(IF(IMDB_Movies_Cleaned!$E$2:$E$3849=A141, IMDB_Movies_Cleaned!$N$2:$N$3849))</f>
        <v>6.7</v>
      </c>
      <c r="G141" cm="1">
        <f t="array" ref="G141">MAX(IF(IMDB_Movies_Cleaned!$E$2:$E$3849=A141, IMDB_Movies_Cleaned!$N$2:$N$3849))</f>
        <v>8.3000000000000007</v>
      </c>
      <c r="H141" cm="1">
        <f t="array" ref="H141">MIN(IF(IMDB_Movies_Cleaned!$E$2:$E$3849=A141, IMDB_Movies_Cleaned!$N$2:$N$3849))</f>
        <v>4.5999999999999996</v>
      </c>
      <c r="I141" cm="1">
        <f t="array" ref="I141">_xlfn.VAR.S(IF(IMDB_Movies_Cleaned!$E$2:$E$3849=A141, IMDB_Movies_Cleaned!$N$2:$N$3849))</f>
        <v>0.70790476190476281</v>
      </c>
      <c r="J141" cm="1">
        <f t="array" ref="J141">_xlfn.STDEV.S(IF(IMDB_Movies_Cleaned!$E$2:$E$3849=A141, IMDB_Movies_Cleaned!$N$2:$N$3849))</f>
        <v>0.84137076363798313</v>
      </c>
    </row>
    <row r="142" spans="1:10" x14ac:dyDescent="0.25">
      <c r="A142" s="2" t="s">
        <v>120</v>
      </c>
      <c r="B142">
        <f t="shared" si="3"/>
        <v>17</v>
      </c>
      <c r="D142">
        <f>AVERAGEIF(IMDB_Movies_Cleaned!$E$2:$E$3849, A142, IMDB_Movies_Cleaned!$N$2:$N$3849)</f>
        <v>6.3117647058823527</v>
      </c>
      <c r="E142" cm="1">
        <f t="array" ref="E142">MEDIAN(IF(IMDB_Movies_Cleaned!$E$2:$E$3849=A142, IMDB_Movies_Cleaned!$N$2:$N$3849))</f>
        <v>6.4</v>
      </c>
      <c r="F142" cm="1">
        <f t="array" ref="F142">_xlfn.MODE.SNGL(IF(IMDB_Movies_Cleaned!$E$2:$E$3849=A142, IMDB_Movies_Cleaned!$N$2:$N$3849))</f>
        <v>6.4</v>
      </c>
      <c r="G142" cm="1">
        <f t="array" ref="G142">MAX(IF(IMDB_Movies_Cleaned!$E$2:$E$3849=A142, IMDB_Movies_Cleaned!$N$2:$N$3849))</f>
        <v>7.5</v>
      </c>
      <c r="H142" cm="1">
        <f t="array" ref="H142">MIN(IF(IMDB_Movies_Cleaned!$E$2:$E$3849=A142, IMDB_Movies_Cleaned!$N$2:$N$3849))</f>
        <v>5.4</v>
      </c>
      <c r="I142" cm="1">
        <f t="array" ref="I142">_xlfn.VAR.S(IF(IMDB_Movies_Cleaned!$E$2:$E$3849=A142, IMDB_Movies_Cleaned!$N$2:$N$3849))</f>
        <v>0.24735294117647061</v>
      </c>
      <c r="J142" cm="1">
        <f t="array" ref="J142">_xlfn.STDEV.S(IF(IMDB_Movies_Cleaned!$E$2:$E$3849=A142, IMDB_Movies_Cleaned!$N$2:$N$3849))</f>
        <v>0.49734589691327563</v>
      </c>
    </row>
    <row r="143" spans="1:10" x14ac:dyDescent="0.25">
      <c r="A143" s="1" t="s">
        <v>352</v>
      </c>
      <c r="B143">
        <f t="shared" ref="B143:B206" si="4">COUNTIF($A$2:$A$3849, A143)</f>
        <v>7</v>
      </c>
      <c r="D143">
        <f>AVERAGEIF(IMDB_Movies_Cleaned!$E$2:$E$3849, A143, IMDB_Movies_Cleaned!$N$2:$N$3849)</f>
        <v>6.1857142857142851</v>
      </c>
      <c r="E143" cm="1">
        <f t="array" ref="E143">MEDIAN(IF(IMDB_Movies_Cleaned!$E$2:$E$3849=A143, IMDB_Movies_Cleaned!$N$2:$N$3849))</f>
        <v>6.1</v>
      </c>
      <c r="F143" t="e" cm="1">
        <f t="array" ref="F143">_xlfn.MODE.SNGL(IF(IMDB_Movies_Cleaned!$E$2:$E$3849=A143, IMDB_Movies_Cleaned!$N$2:$N$3849))</f>
        <v>#N/A</v>
      </c>
      <c r="G143" cm="1">
        <f t="array" ref="G143">MAX(IF(IMDB_Movies_Cleaned!$E$2:$E$3849=A143, IMDB_Movies_Cleaned!$N$2:$N$3849))</f>
        <v>7.8</v>
      </c>
      <c r="H143" cm="1">
        <f t="array" ref="H143">MIN(IF(IMDB_Movies_Cleaned!$E$2:$E$3849=A143, IMDB_Movies_Cleaned!$N$2:$N$3849))</f>
        <v>4.5</v>
      </c>
      <c r="I143" cm="1">
        <f t="array" ref="I143">_xlfn.VAR.S(IF(IMDB_Movies_Cleaned!$E$2:$E$3849=A143, IMDB_Movies_Cleaned!$N$2:$N$3849))</f>
        <v>1.034761904761903</v>
      </c>
      <c r="J143" cm="1">
        <f t="array" ref="J143">_xlfn.STDEV.S(IF(IMDB_Movies_Cleaned!$E$2:$E$3849=A143, IMDB_Movies_Cleaned!$N$2:$N$3849))</f>
        <v>1.0172324733127147</v>
      </c>
    </row>
    <row r="144" spans="1:10" x14ac:dyDescent="0.25">
      <c r="A144" s="2" t="s">
        <v>526</v>
      </c>
      <c r="B144">
        <f t="shared" si="4"/>
        <v>2</v>
      </c>
      <c r="D144">
        <f>AVERAGEIF(IMDB_Movies_Cleaned!$E$2:$E$3849, A144, IMDB_Movies_Cleaned!$N$2:$N$3849)</f>
        <v>5.25</v>
      </c>
      <c r="E144" cm="1">
        <f t="array" ref="E144">MEDIAN(IF(IMDB_Movies_Cleaned!$E$2:$E$3849=A144, IMDB_Movies_Cleaned!$N$2:$N$3849))</f>
        <v>5.25</v>
      </c>
      <c r="F144" t="e" cm="1">
        <f t="array" ref="F144">_xlfn.MODE.SNGL(IF(IMDB_Movies_Cleaned!$E$2:$E$3849=A144, IMDB_Movies_Cleaned!$N$2:$N$3849))</f>
        <v>#N/A</v>
      </c>
      <c r="G144" cm="1">
        <f t="array" ref="G144">MAX(IF(IMDB_Movies_Cleaned!$E$2:$E$3849=A144, IMDB_Movies_Cleaned!$N$2:$N$3849))</f>
        <v>7.2</v>
      </c>
      <c r="H144" cm="1">
        <f t="array" ref="H144">MIN(IF(IMDB_Movies_Cleaned!$E$2:$E$3849=A144, IMDB_Movies_Cleaned!$N$2:$N$3849))</f>
        <v>3.3</v>
      </c>
      <c r="I144" cm="1">
        <f t="array" ref="I144">_xlfn.VAR.S(IF(IMDB_Movies_Cleaned!$E$2:$E$3849=A144, IMDB_Movies_Cleaned!$N$2:$N$3849))</f>
        <v>7.605000000000004</v>
      </c>
      <c r="J144" cm="1">
        <f t="array" ref="J144">_xlfn.STDEV.S(IF(IMDB_Movies_Cleaned!$E$2:$E$3849=A144, IMDB_Movies_Cleaned!$N$2:$N$3849))</f>
        <v>2.7577164466275361</v>
      </c>
    </row>
    <row r="145" spans="1:10" x14ac:dyDescent="0.25">
      <c r="A145" s="1" t="s">
        <v>273</v>
      </c>
      <c r="B145">
        <f t="shared" si="4"/>
        <v>21</v>
      </c>
      <c r="D145">
        <f>AVERAGEIF(IMDB_Movies_Cleaned!$E$2:$E$3849, A145, IMDB_Movies_Cleaned!$N$2:$N$3849)</f>
        <v>6.5761904761904759</v>
      </c>
      <c r="E145" cm="1">
        <f t="array" ref="E145">MEDIAN(IF(IMDB_Movies_Cleaned!$E$2:$E$3849=A145, IMDB_Movies_Cleaned!$N$2:$N$3849))</f>
        <v>6.6</v>
      </c>
      <c r="F145" cm="1">
        <f t="array" ref="F145">_xlfn.MODE.SNGL(IF(IMDB_Movies_Cleaned!$E$2:$E$3849=A145, IMDB_Movies_Cleaned!$N$2:$N$3849))</f>
        <v>6.7</v>
      </c>
      <c r="G145" cm="1">
        <f t="array" ref="G145">MAX(IF(IMDB_Movies_Cleaned!$E$2:$E$3849=A145, IMDB_Movies_Cleaned!$N$2:$N$3849))</f>
        <v>8.3000000000000007</v>
      </c>
      <c r="H145" cm="1">
        <f t="array" ref="H145">MIN(IF(IMDB_Movies_Cleaned!$E$2:$E$3849=A145, IMDB_Movies_Cleaned!$N$2:$N$3849))</f>
        <v>4.5999999999999996</v>
      </c>
      <c r="I145" cm="1">
        <f t="array" ref="I145">_xlfn.VAR.S(IF(IMDB_Movies_Cleaned!$E$2:$E$3849=A145, IMDB_Movies_Cleaned!$N$2:$N$3849))</f>
        <v>0.70790476190476281</v>
      </c>
      <c r="J145" cm="1">
        <f t="array" ref="J145">_xlfn.STDEV.S(IF(IMDB_Movies_Cleaned!$E$2:$E$3849=A145, IMDB_Movies_Cleaned!$N$2:$N$3849))</f>
        <v>0.84137076363798313</v>
      </c>
    </row>
    <row r="146" spans="1:10" x14ac:dyDescent="0.25">
      <c r="A146" s="2" t="s">
        <v>28</v>
      </c>
      <c r="B146">
        <f t="shared" si="4"/>
        <v>45</v>
      </c>
      <c r="D146">
        <f>AVERAGEIF(IMDB_Movies_Cleaned!$E$2:$E$3849, A146, IMDB_Movies_Cleaned!$N$2:$N$3849)</f>
        <v>6.7488888888888914</v>
      </c>
      <c r="E146" cm="1">
        <f t="array" ref="E146">MEDIAN(IF(IMDB_Movies_Cleaned!$E$2:$E$3849=A146, IMDB_Movies_Cleaned!$N$2:$N$3849))</f>
        <v>6.8</v>
      </c>
      <c r="F146" cm="1">
        <f t="array" ref="F146">_xlfn.MODE.SNGL(IF(IMDB_Movies_Cleaned!$E$2:$E$3849=A146, IMDB_Movies_Cleaned!$N$2:$N$3849))</f>
        <v>6.8</v>
      </c>
      <c r="G146" cm="1">
        <f t="array" ref="G146">MAX(IF(IMDB_Movies_Cleaned!$E$2:$E$3849=A146, IMDB_Movies_Cleaned!$N$2:$N$3849))</f>
        <v>8</v>
      </c>
      <c r="H146" cm="1">
        <f t="array" ref="H146">MIN(IF(IMDB_Movies_Cleaned!$E$2:$E$3849=A146, IMDB_Movies_Cleaned!$N$2:$N$3849))</f>
        <v>4.4000000000000004</v>
      </c>
      <c r="I146" cm="1">
        <f t="array" ref="I146">_xlfn.VAR.S(IF(IMDB_Movies_Cleaned!$E$2:$E$3849=A146, IMDB_Movies_Cleaned!$N$2:$N$3849))</f>
        <v>0.59573737373734115</v>
      </c>
      <c r="J146" cm="1">
        <f t="array" ref="J146">_xlfn.STDEV.S(IF(IMDB_Movies_Cleaned!$E$2:$E$3849=A146, IMDB_Movies_Cleaned!$N$2:$N$3849))</f>
        <v>0.77184025143635848</v>
      </c>
    </row>
    <row r="147" spans="1:10" x14ac:dyDescent="0.25">
      <c r="A147" s="1" t="s">
        <v>537</v>
      </c>
      <c r="B147">
        <f t="shared" si="4"/>
        <v>4</v>
      </c>
      <c r="D147">
        <f>AVERAGEIF(IMDB_Movies_Cleaned!$E$2:$E$3849, A147, IMDB_Movies_Cleaned!$N$2:$N$3849)</f>
        <v>5.75</v>
      </c>
      <c r="E147" cm="1">
        <f t="array" ref="E147">MEDIAN(IF(IMDB_Movies_Cleaned!$E$2:$E$3849=A147, IMDB_Movies_Cleaned!$N$2:$N$3849))</f>
        <v>5.75</v>
      </c>
      <c r="F147" cm="1">
        <f t="array" ref="F147">_xlfn.MODE.SNGL(IF(IMDB_Movies_Cleaned!$E$2:$E$3849=A147, IMDB_Movies_Cleaned!$N$2:$N$3849))</f>
        <v>5.5</v>
      </c>
      <c r="G147" cm="1">
        <f t="array" ref="G147">MAX(IF(IMDB_Movies_Cleaned!$E$2:$E$3849=A147, IMDB_Movies_Cleaned!$N$2:$N$3849))</f>
        <v>6</v>
      </c>
      <c r="H147" cm="1">
        <f t="array" ref="H147">MIN(IF(IMDB_Movies_Cleaned!$E$2:$E$3849=A147, IMDB_Movies_Cleaned!$N$2:$N$3849))</f>
        <v>5.5</v>
      </c>
      <c r="I147" cm="1">
        <f t="array" ref="I147">_xlfn.VAR.S(IF(IMDB_Movies_Cleaned!$E$2:$E$3849=A147, IMDB_Movies_Cleaned!$N$2:$N$3849))</f>
        <v>8.3333333333333329E-2</v>
      </c>
      <c r="J147" cm="1">
        <f t="array" ref="J147">_xlfn.STDEV.S(IF(IMDB_Movies_Cleaned!$E$2:$E$3849=A147, IMDB_Movies_Cleaned!$N$2:$N$3849))</f>
        <v>0.28867513459481287</v>
      </c>
    </row>
    <row r="148" spans="1:10" x14ac:dyDescent="0.25">
      <c r="A148" s="2" t="s">
        <v>137</v>
      </c>
      <c r="B148">
        <f t="shared" si="4"/>
        <v>34</v>
      </c>
      <c r="D148">
        <f>AVERAGEIF(IMDB_Movies_Cleaned!$E$2:$E$3849, A148, IMDB_Movies_Cleaned!$N$2:$N$3849)</f>
        <v>6.367647058823529</v>
      </c>
      <c r="E148" cm="1">
        <f t="array" ref="E148">MEDIAN(IF(IMDB_Movies_Cleaned!$E$2:$E$3849=A148, IMDB_Movies_Cleaned!$N$2:$N$3849))</f>
        <v>6.15</v>
      </c>
      <c r="F148" cm="1">
        <f t="array" ref="F148">_xlfn.MODE.SNGL(IF(IMDB_Movies_Cleaned!$E$2:$E$3849=A148, IMDB_Movies_Cleaned!$N$2:$N$3849))</f>
        <v>6.1</v>
      </c>
      <c r="G148" cm="1">
        <f t="array" ref="G148">MAX(IF(IMDB_Movies_Cleaned!$E$2:$E$3849=A148, IMDB_Movies_Cleaned!$N$2:$N$3849))</f>
        <v>8.8000000000000007</v>
      </c>
      <c r="H148" cm="1">
        <f t="array" ref="H148">MIN(IF(IMDB_Movies_Cleaned!$E$2:$E$3849=A148, IMDB_Movies_Cleaned!$N$2:$N$3849))</f>
        <v>5</v>
      </c>
      <c r="I148" cm="1">
        <f t="array" ref="I148">_xlfn.VAR.S(IF(IMDB_Movies_Cleaned!$E$2:$E$3849=A148, IMDB_Movies_Cleaned!$N$2:$N$3849))</f>
        <v>0.76710338680929147</v>
      </c>
      <c r="J148" cm="1">
        <f t="array" ref="J148">_xlfn.STDEV.S(IF(IMDB_Movies_Cleaned!$E$2:$E$3849=A148, IMDB_Movies_Cleaned!$N$2:$N$3849))</f>
        <v>0.87584438504182438</v>
      </c>
    </row>
    <row r="149" spans="1:10" x14ac:dyDescent="0.25">
      <c r="A149" s="1" t="s">
        <v>544</v>
      </c>
      <c r="B149">
        <f t="shared" si="4"/>
        <v>1</v>
      </c>
      <c r="D149">
        <f>AVERAGEIF(IMDB_Movies_Cleaned!$E$2:$E$3849, A149, IMDB_Movies_Cleaned!$N$2:$N$3849)</f>
        <v>6.1</v>
      </c>
      <c r="E149" cm="1">
        <f t="array" ref="E149">MEDIAN(IF(IMDB_Movies_Cleaned!$E$2:$E$3849=A149, IMDB_Movies_Cleaned!$N$2:$N$3849))</f>
        <v>6.1</v>
      </c>
      <c r="F149" t="e" cm="1">
        <f t="array" ref="F149">_xlfn.MODE.SNGL(IF(IMDB_Movies_Cleaned!$E$2:$E$3849=A149, IMDB_Movies_Cleaned!$N$2:$N$3849))</f>
        <v>#N/A</v>
      </c>
      <c r="G149" cm="1">
        <f t="array" ref="G149">MAX(IF(IMDB_Movies_Cleaned!$E$2:$E$3849=A149, IMDB_Movies_Cleaned!$N$2:$N$3849))</f>
        <v>6.1</v>
      </c>
      <c r="H149" cm="1">
        <f t="array" ref="H149">MIN(IF(IMDB_Movies_Cleaned!$E$2:$E$3849=A149, IMDB_Movies_Cleaned!$N$2:$N$3849))</f>
        <v>6.1</v>
      </c>
      <c r="I149" t="e" cm="1">
        <f t="array" ref="I149">_xlfn.VAR.S(IF(IMDB_Movies_Cleaned!$E$2:$E$3849=A149, IMDB_Movies_Cleaned!$N$2:$N$3849))</f>
        <v>#DIV/0!</v>
      </c>
      <c r="J149" t="e" cm="1">
        <f t="array" ref="J149">_xlfn.STDEV.S(IF(IMDB_Movies_Cleaned!$E$2:$E$3849=A149, IMDB_Movies_Cleaned!$N$2:$N$3849))</f>
        <v>#DIV/0!</v>
      </c>
    </row>
    <row r="150" spans="1:10" x14ac:dyDescent="0.25">
      <c r="A150" s="2" t="s">
        <v>546</v>
      </c>
      <c r="B150">
        <f t="shared" si="4"/>
        <v>1</v>
      </c>
      <c r="D150">
        <f>AVERAGEIF(IMDB_Movies_Cleaned!$E$2:$E$3849, A150, IMDB_Movies_Cleaned!$N$2:$N$3849)</f>
        <v>6.3</v>
      </c>
      <c r="E150" cm="1">
        <f t="array" ref="E150">MEDIAN(IF(IMDB_Movies_Cleaned!$E$2:$E$3849=A150, IMDB_Movies_Cleaned!$N$2:$N$3849))</f>
        <v>6.3</v>
      </c>
      <c r="F150" t="e" cm="1">
        <f t="array" ref="F150">_xlfn.MODE.SNGL(IF(IMDB_Movies_Cleaned!$E$2:$E$3849=A150, IMDB_Movies_Cleaned!$N$2:$N$3849))</f>
        <v>#N/A</v>
      </c>
      <c r="G150" cm="1">
        <f t="array" ref="G150">MAX(IF(IMDB_Movies_Cleaned!$E$2:$E$3849=A150, IMDB_Movies_Cleaned!$N$2:$N$3849))</f>
        <v>6.3</v>
      </c>
      <c r="H150" cm="1">
        <f t="array" ref="H150">MIN(IF(IMDB_Movies_Cleaned!$E$2:$E$3849=A150, IMDB_Movies_Cleaned!$N$2:$N$3849))</f>
        <v>6.3</v>
      </c>
      <c r="I150" t="e" cm="1">
        <f t="array" ref="I150">_xlfn.VAR.S(IF(IMDB_Movies_Cleaned!$E$2:$E$3849=A150, IMDB_Movies_Cleaned!$N$2:$N$3849))</f>
        <v>#DIV/0!</v>
      </c>
      <c r="J150" t="e" cm="1">
        <f t="array" ref="J150">_xlfn.STDEV.S(IF(IMDB_Movies_Cleaned!$E$2:$E$3849=A150, IMDB_Movies_Cleaned!$N$2:$N$3849))</f>
        <v>#DIV/0!</v>
      </c>
    </row>
    <row r="151" spans="1:10" x14ac:dyDescent="0.25">
      <c r="A151" s="1" t="s">
        <v>451</v>
      </c>
      <c r="B151">
        <f t="shared" si="4"/>
        <v>5</v>
      </c>
      <c r="D151">
        <f>AVERAGEIF(IMDB_Movies_Cleaned!$E$2:$E$3849, A151, IMDB_Movies_Cleaned!$N$2:$N$3849)</f>
        <v>7.1599999999999993</v>
      </c>
      <c r="E151" cm="1">
        <f t="array" ref="E151">MEDIAN(IF(IMDB_Movies_Cleaned!$E$2:$E$3849=A151, IMDB_Movies_Cleaned!$N$2:$N$3849))</f>
        <v>7.2</v>
      </c>
      <c r="F151" t="e" cm="1">
        <f t="array" ref="F151">_xlfn.MODE.SNGL(IF(IMDB_Movies_Cleaned!$E$2:$E$3849=A151, IMDB_Movies_Cleaned!$N$2:$N$3849))</f>
        <v>#N/A</v>
      </c>
      <c r="G151" cm="1">
        <f t="array" ref="G151">MAX(IF(IMDB_Movies_Cleaned!$E$2:$E$3849=A151, IMDB_Movies_Cleaned!$N$2:$N$3849))</f>
        <v>7.6</v>
      </c>
      <c r="H151" cm="1">
        <f t="array" ref="H151">MIN(IF(IMDB_Movies_Cleaned!$E$2:$E$3849=A151, IMDB_Movies_Cleaned!$N$2:$N$3849))</f>
        <v>6.7</v>
      </c>
      <c r="I151" cm="1">
        <f t="array" ref="I151">_xlfn.VAR.S(IF(IMDB_Movies_Cleaned!$E$2:$E$3849=A151, IMDB_Movies_Cleaned!$N$2:$N$3849))</f>
        <v>0.11299999999999988</v>
      </c>
      <c r="J151" cm="1">
        <f t="array" ref="J151">_xlfn.STDEV.S(IF(IMDB_Movies_Cleaned!$E$2:$E$3849=A151, IMDB_Movies_Cleaned!$N$2:$N$3849))</f>
        <v>0.33615472627943205</v>
      </c>
    </row>
    <row r="152" spans="1:10" x14ac:dyDescent="0.25">
      <c r="A152" s="2" t="s">
        <v>28</v>
      </c>
      <c r="B152">
        <f t="shared" si="4"/>
        <v>45</v>
      </c>
      <c r="D152">
        <f>AVERAGEIF(IMDB_Movies_Cleaned!$E$2:$E$3849, A152, IMDB_Movies_Cleaned!$N$2:$N$3849)</f>
        <v>6.7488888888888914</v>
      </c>
      <c r="E152" cm="1">
        <f t="array" ref="E152">MEDIAN(IF(IMDB_Movies_Cleaned!$E$2:$E$3849=A152, IMDB_Movies_Cleaned!$N$2:$N$3849))</f>
        <v>6.8</v>
      </c>
      <c r="F152" cm="1">
        <f t="array" ref="F152">_xlfn.MODE.SNGL(IF(IMDB_Movies_Cleaned!$E$2:$E$3849=A152, IMDB_Movies_Cleaned!$N$2:$N$3849))</f>
        <v>6.8</v>
      </c>
      <c r="G152" cm="1">
        <f t="array" ref="G152">MAX(IF(IMDB_Movies_Cleaned!$E$2:$E$3849=A152, IMDB_Movies_Cleaned!$N$2:$N$3849))</f>
        <v>8</v>
      </c>
      <c r="H152" cm="1">
        <f t="array" ref="H152">MIN(IF(IMDB_Movies_Cleaned!$E$2:$E$3849=A152, IMDB_Movies_Cleaned!$N$2:$N$3849))</f>
        <v>4.4000000000000004</v>
      </c>
      <c r="I152" cm="1">
        <f t="array" ref="I152">_xlfn.VAR.S(IF(IMDB_Movies_Cleaned!$E$2:$E$3849=A152, IMDB_Movies_Cleaned!$N$2:$N$3849))</f>
        <v>0.59573737373734115</v>
      </c>
      <c r="J152" cm="1">
        <f t="array" ref="J152">_xlfn.STDEV.S(IF(IMDB_Movies_Cleaned!$E$2:$E$3849=A152, IMDB_Movies_Cleaned!$N$2:$N$3849))</f>
        <v>0.77184025143635848</v>
      </c>
    </row>
    <row r="153" spans="1:10" x14ac:dyDescent="0.25">
      <c r="A153" s="1" t="s">
        <v>356</v>
      </c>
      <c r="B153">
        <f t="shared" si="4"/>
        <v>10</v>
      </c>
      <c r="D153">
        <f>AVERAGEIF(IMDB_Movies_Cleaned!$E$2:$E$3849, A153, IMDB_Movies_Cleaned!$N$2:$N$3849)</f>
        <v>7.2799999999999994</v>
      </c>
      <c r="E153" cm="1">
        <f t="array" ref="E153">MEDIAN(IF(IMDB_Movies_Cleaned!$E$2:$E$3849=A153, IMDB_Movies_Cleaned!$N$2:$N$3849))</f>
        <v>7.5</v>
      </c>
      <c r="F153" cm="1">
        <f t="array" ref="F153">_xlfn.MODE.SNGL(IF(IMDB_Movies_Cleaned!$E$2:$E$3849=A153, IMDB_Movies_Cleaned!$N$2:$N$3849))</f>
        <v>8.1999999999999993</v>
      </c>
      <c r="G153" cm="1">
        <f t="array" ref="G153">MAX(IF(IMDB_Movies_Cleaned!$E$2:$E$3849=A153, IMDB_Movies_Cleaned!$N$2:$N$3849))</f>
        <v>8.6</v>
      </c>
      <c r="H153" cm="1">
        <f t="array" ref="H153">MIN(IF(IMDB_Movies_Cleaned!$E$2:$E$3849=A153, IMDB_Movies_Cleaned!$N$2:$N$3849))</f>
        <v>5.8</v>
      </c>
      <c r="I153" cm="1">
        <f t="array" ref="I153">_xlfn.VAR.S(IF(IMDB_Movies_Cleaned!$E$2:$E$3849=A153, IMDB_Movies_Cleaned!$N$2:$N$3849))</f>
        <v>0.93511111111111711</v>
      </c>
      <c r="J153" cm="1">
        <f t="array" ref="J153">_xlfn.STDEV.S(IF(IMDB_Movies_Cleaned!$E$2:$E$3849=A153, IMDB_Movies_Cleaned!$N$2:$N$3849))</f>
        <v>0.96701143277166957</v>
      </c>
    </row>
    <row r="154" spans="1:10" x14ac:dyDescent="0.25">
      <c r="A154" s="2" t="s">
        <v>557</v>
      </c>
      <c r="B154">
        <f t="shared" si="4"/>
        <v>45</v>
      </c>
      <c r="D154">
        <f>AVERAGEIF(IMDB_Movies_Cleaned!$E$2:$E$3849, A154, IMDB_Movies_Cleaned!$N$2:$N$3849)</f>
        <v>6.0377777777777766</v>
      </c>
      <c r="E154" cm="1">
        <f t="array" ref="E154">MEDIAN(IF(IMDB_Movies_Cleaned!$E$2:$E$3849=A154, IMDB_Movies_Cleaned!$N$2:$N$3849))</f>
        <v>6.1</v>
      </c>
      <c r="F154" cm="1">
        <f t="array" ref="F154">_xlfn.MODE.SNGL(IF(IMDB_Movies_Cleaned!$E$2:$E$3849=A154, IMDB_Movies_Cleaned!$N$2:$N$3849))</f>
        <v>6.7</v>
      </c>
      <c r="G154" cm="1">
        <f t="array" ref="G154">MAX(IF(IMDB_Movies_Cleaned!$E$2:$E$3849=A154, IMDB_Movies_Cleaned!$N$2:$N$3849))</f>
        <v>8.3000000000000007</v>
      </c>
      <c r="H154" cm="1">
        <f t="array" ref="H154">MIN(IF(IMDB_Movies_Cleaned!$E$2:$E$3849=A154, IMDB_Movies_Cleaned!$N$2:$N$3849))</f>
        <v>3.1</v>
      </c>
      <c r="I154" cm="1">
        <f t="array" ref="I154">_xlfn.VAR.S(IF(IMDB_Movies_Cleaned!$E$2:$E$3849=A154, IMDB_Movies_Cleaned!$N$2:$N$3849))</f>
        <v>1.3928585858586084</v>
      </c>
      <c r="J154" cm="1">
        <f t="array" ref="J154">_xlfn.STDEV.S(IF(IMDB_Movies_Cleaned!$E$2:$E$3849=A154, IMDB_Movies_Cleaned!$N$2:$N$3849))</f>
        <v>1.180194300044958</v>
      </c>
    </row>
    <row r="155" spans="1:10" x14ac:dyDescent="0.25">
      <c r="A155" s="1" t="s">
        <v>562</v>
      </c>
      <c r="B155">
        <f t="shared" si="4"/>
        <v>5</v>
      </c>
      <c r="D155">
        <f>AVERAGEIF(IMDB_Movies_Cleaned!$E$2:$E$3849, A155, IMDB_Movies_Cleaned!$N$2:$N$3849)</f>
        <v>7.2399999999999993</v>
      </c>
      <c r="E155" cm="1">
        <f t="array" ref="E155">MEDIAN(IF(IMDB_Movies_Cleaned!$E$2:$E$3849=A155, IMDB_Movies_Cleaned!$N$2:$N$3849))</f>
        <v>7.1</v>
      </c>
      <c r="F155" cm="1">
        <f t="array" ref="F155">_xlfn.MODE.SNGL(IF(IMDB_Movies_Cleaned!$E$2:$E$3849=A155, IMDB_Movies_Cleaned!$N$2:$N$3849))</f>
        <v>7.1</v>
      </c>
      <c r="G155" cm="1">
        <f t="array" ref="G155">MAX(IF(IMDB_Movies_Cleaned!$E$2:$E$3849=A155, IMDB_Movies_Cleaned!$N$2:$N$3849))</f>
        <v>7.7</v>
      </c>
      <c r="H155" cm="1">
        <f t="array" ref="H155">MIN(IF(IMDB_Movies_Cleaned!$E$2:$E$3849=A155, IMDB_Movies_Cleaned!$N$2:$N$3849))</f>
        <v>6.8</v>
      </c>
      <c r="I155" cm="1">
        <f t="array" ref="I155">_xlfn.VAR.S(IF(IMDB_Movies_Cleaned!$E$2:$E$3849=A155, IMDB_Movies_Cleaned!$N$2:$N$3849))</f>
        <v>0.12800000000000011</v>
      </c>
      <c r="J155" cm="1">
        <f t="array" ref="J155">_xlfn.STDEV.S(IF(IMDB_Movies_Cleaned!$E$2:$E$3849=A155, IMDB_Movies_Cleaned!$N$2:$N$3849))</f>
        <v>0.35777087639996652</v>
      </c>
    </row>
    <row r="156" spans="1:10" x14ac:dyDescent="0.25">
      <c r="A156" s="2" t="s">
        <v>564</v>
      </c>
      <c r="B156">
        <f t="shared" si="4"/>
        <v>5</v>
      </c>
      <c r="D156">
        <f>AVERAGEIF(IMDB_Movies_Cleaned!$E$2:$E$3849, A156, IMDB_Movies_Cleaned!$N$2:$N$3849)</f>
        <v>6.7199999999999989</v>
      </c>
      <c r="E156" cm="1">
        <f t="array" ref="E156">MEDIAN(IF(IMDB_Movies_Cleaned!$E$2:$E$3849=A156, IMDB_Movies_Cleaned!$N$2:$N$3849))</f>
        <v>6.1</v>
      </c>
      <c r="F156" cm="1">
        <f t="array" ref="F156">_xlfn.MODE.SNGL(IF(IMDB_Movies_Cleaned!$E$2:$E$3849=A156, IMDB_Movies_Cleaned!$N$2:$N$3849))</f>
        <v>6.1</v>
      </c>
      <c r="G156" cm="1">
        <f t="array" ref="G156">MAX(IF(IMDB_Movies_Cleaned!$E$2:$E$3849=A156, IMDB_Movies_Cleaned!$N$2:$N$3849))</f>
        <v>8.6999999999999993</v>
      </c>
      <c r="H156" cm="1">
        <f t="array" ref="H156">MIN(IF(IMDB_Movies_Cleaned!$E$2:$E$3849=A156, IMDB_Movies_Cleaned!$N$2:$N$3849))</f>
        <v>5.8</v>
      </c>
      <c r="I156" cm="1">
        <f t="array" ref="I156">_xlfn.VAR.S(IF(IMDB_Movies_Cleaned!$E$2:$E$3849=A156, IMDB_Movies_Cleaned!$N$2:$N$3849))</f>
        <v>1.3920000000000243</v>
      </c>
      <c r="J156" cm="1">
        <f t="array" ref="J156">_xlfn.STDEV.S(IF(IMDB_Movies_Cleaned!$E$2:$E$3849=A156, IMDB_Movies_Cleaned!$N$2:$N$3849))</f>
        <v>1.1798304963002204</v>
      </c>
    </row>
    <row r="157" spans="1:10" x14ac:dyDescent="0.25">
      <c r="A157" s="1" t="s">
        <v>41</v>
      </c>
      <c r="B157">
        <f t="shared" si="4"/>
        <v>46</v>
      </c>
      <c r="D157">
        <f>AVERAGEIF(IMDB_Movies_Cleaned!$E$2:$E$3849, A157, IMDB_Movies_Cleaned!$N$2:$N$3849)</f>
        <v>6.6717391304347844</v>
      </c>
      <c r="E157" cm="1">
        <f t="array" ref="E157">MEDIAN(IF(IMDB_Movies_Cleaned!$E$2:$E$3849=A157, IMDB_Movies_Cleaned!$N$2:$N$3849))</f>
        <v>6.8</v>
      </c>
      <c r="F157" cm="1">
        <f t="array" ref="F157">_xlfn.MODE.SNGL(IF(IMDB_Movies_Cleaned!$E$2:$E$3849=A157, IMDB_Movies_Cleaned!$N$2:$N$3849))</f>
        <v>6.6</v>
      </c>
      <c r="G157" cm="1">
        <f t="array" ref="G157">MAX(IF(IMDB_Movies_Cleaned!$E$2:$E$3849=A157, IMDB_Movies_Cleaned!$N$2:$N$3849))</f>
        <v>8.4</v>
      </c>
      <c r="H157" cm="1">
        <f t="array" ref="H157">MIN(IF(IMDB_Movies_Cleaned!$E$2:$E$3849=A157, IMDB_Movies_Cleaned!$N$2:$N$3849))</f>
        <v>2.4</v>
      </c>
      <c r="I157" cm="1">
        <f t="array" ref="I157">_xlfn.VAR.S(IF(IMDB_Movies_Cleaned!$E$2:$E$3849=A157, IMDB_Movies_Cleaned!$N$2:$N$3849))</f>
        <v>1.4402946859902892</v>
      </c>
      <c r="J157" cm="1">
        <f t="array" ref="J157">_xlfn.STDEV.S(IF(IMDB_Movies_Cleaned!$E$2:$E$3849=A157, IMDB_Movies_Cleaned!$N$2:$N$3849))</f>
        <v>1.2001227795481133</v>
      </c>
    </row>
    <row r="158" spans="1:10" x14ac:dyDescent="0.25">
      <c r="A158" s="2" t="s">
        <v>148</v>
      </c>
      <c r="B158">
        <f t="shared" si="4"/>
        <v>3</v>
      </c>
      <c r="D158">
        <f>AVERAGEIF(IMDB_Movies_Cleaned!$E$2:$E$3849, A158, IMDB_Movies_Cleaned!$N$2:$N$3849)</f>
        <v>7.0666666666666664</v>
      </c>
      <c r="E158" cm="1">
        <f t="array" ref="E158">MEDIAN(IF(IMDB_Movies_Cleaned!$E$2:$E$3849=A158, IMDB_Movies_Cleaned!$N$2:$N$3849))</f>
        <v>7.3</v>
      </c>
      <c r="F158" cm="1">
        <f t="array" ref="F158">_xlfn.MODE.SNGL(IF(IMDB_Movies_Cleaned!$E$2:$E$3849=A158, IMDB_Movies_Cleaned!$N$2:$N$3849))</f>
        <v>7.3</v>
      </c>
      <c r="G158" cm="1">
        <f t="array" ref="G158">MAX(IF(IMDB_Movies_Cleaned!$E$2:$E$3849=A158, IMDB_Movies_Cleaned!$N$2:$N$3849))</f>
        <v>7.3</v>
      </c>
      <c r="H158" cm="1">
        <f t="array" ref="H158">MIN(IF(IMDB_Movies_Cleaned!$E$2:$E$3849=A158, IMDB_Movies_Cleaned!$N$2:$N$3849))</f>
        <v>6.6</v>
      </c>
      <c r="I158" cm="1">
        <f t="array" ref="I158">_xlfn.VAR.S(IF(IMDB_Movies_Cleaned!$E$2:$E$3849=A158, IMDB_Movies_Cleaned!$N$2:$N$3849))</f>
        <v>0.16333333333333341</v>
      </c>
      <c r="J158" cm="1">
        <f t="array" ref="J158">_xlfn.STDEV.S(IF(IMDB_Movies_Cleaned!$E$2:$E$3849=A158, IMDB_Movies_Cleaned!$N$2:$N$3849))</f>
        <v>0.40414518843273811</v>
      </c>
    </row>
    <row r="159" spans="1:10" x14ac:dyDescent="0.25">
      <c r="A159" s="1" t="s">
        <v>569</v>
      </c>
      <c r="B159">
        <f t="shared" si="4"/>
        <v>4</v>
      </c>
      <c r="D159">
        <f>AVERAGEIF(IMDB_Movies_Cleaned!$E$2:$E$3849, A159, IMDB_Movies_Cleaned!$N$2:$N$3849)</f>
        <v>7.3250000000000002</v>
      </c>
      <c r="E159" cm="1">
        <f t="array" ref="E159">MEDIAN(IF(IMDB_Movies_Cleaned!$E$2:$E$3849=A159, IMDB_Movies_Cleaned!$N$2:$N$3849))</f>
        <v>7.35</v>
      </c>
      <c r="F159" t="e" cm="1">
        <f t="array" ref="F159">_xlfn.MODE.SNGL(IF(IMDB_Movies_Cleaned!$E$2:$E$3849=A159, IMDB_Movies_Cleaned!$N$2:$N$3849))</f>
        <v>#N/A</v>
      </c>
      <c r="G159" cm="1">
        <f t="array" ref="G159">MAX(IF(IMDB_Movies_Cleaned!$E$2:$E$3849=A159, IMDB_Movies_Cleaned!$N$2:$N$3849))</f>
        <v>7.9</v>
      </c>
      <c r="H159" cm="1">
        <f t="array" ref="H159">MIN(IF(IMDB_Movies_Cleaned!$E$2:$E$3849=A159, IMDB_Movies_Cleaned!$N$2:$N$3849))</f>
        <v>6.7</v>
      </c>
      <c r="I159" cm="1">
        <f t="array" ref="I159">_xlfn.VAR.S(IF(IMDB_Movies_Cleaned!$E$2:$E$3849=A159, IMDB_Movies_Cleaned!$N$2:$N$3849))</f>
        <v>0.37583333333333324</v>
      </c>
      <c r="J159" cm="1">
        <f t="array" ref="J159">_xlfn.STDEV.S(IF(IMDB_Movies_Cleaned!$E$2:$E$3849=A159, IMDB_Movies_Cleaned!$N$2:$N$3849))</f>
        <v>0.61305247192498391</v>
      </c>
    </row>
    <row r="160" spans="1:10" x14ac:dyDescent="0.25">
      <c r="A160" s="2" t="s">
        <v>23</v>
      </c>
      <c r="B160">
        <f t="shared" si="4"/>
        <v>25</v>
      </c>
      <c r="D160">
        <f>AVERAGEIF(IMDB_Movies_Cleaned!$E$2:$E$3849, A160, IMDB_Movies_Cleaned!$N$2:$N$3849)</f>
        <v>6.3559999999999999</v>
      </c>
      <c r="E160" cm="1">
        <f t="array" ref="E160">MEDIAN(IF(IMDB_Movies_Cleaned!$E$2:$E$3849=A160, IMDB_Movies_Cleaned!$N$2:$N$3849))</f>
        <v>6.4</v>
      </c>
      <c r="F160" cm="1">
        <f t="array" ref="F160">_xlfn.MODE.SNGL(IF(IMDB_Movies_Cleaned!$E$2:$E$3849=A160, IMDB_Movies_Cleaned!$N$2:$N$3849))</f>
        <v>5.8</v>
      </c>
      <c r="G160" cm="1">
        <f t="array" ref="G160">MAX(IF(IMDB_Movies_Cleaned!$E$2:$E$3849=A160, IMDB_Movies_Cleaned!$N$2:$N$3849))</f>
        <v>8.3000000000000007</v>
      </c>
      <c r="H160" cm="1">
        <f t="array" ref="H160">MIN(IF(IMDB_Movies_Cleaned!$E$2:$E$3849=A160, IMDB_Movies_Cleaned!$N$2:$N$3849))</f>
        <v>4.2</v>
      </c>
      <c r="I160" cm="1">
        <f t="array" ref="I160">_xlfn.VAR.S(IF(IMDB_Movies_Cleaned!$E$2:$E$3849=A160, IMDB_Movies_Cleaned!$N$2:$N$3849))</f>
        <v>0.99089999999999634</v>
      </c>
      <c r="J160" cm="1">
        <f t="array" ref="J160">_xlfn.STDEV.S(IF(IMDB_Movies_Cleaned!$E$2:$E$3849=A160, IMDB_Movies_Cleaned!$N$2:$N$3849))</f>
        <v>0.99543960138222165</v>
      </c>
    </row>
    <row r="161" spans="1:10" x14ac:dyDescent="0.25">
      <c r="A161" s="1" t="s">
        <v>137</v>
      </c>
      <c r="B161">
        <f t="shared" si="4"/>
        <v>34</v>
      </c>
      <c r="D161">
        <f>AVERAGEIF(IMDB_Movies_Cleaned!$E$2:$E$3849, A161, IMDB_Movies_Cleaned!$N$2:$N$3849)</f>
        <v>6.367647058823529</v>
      </c>
      <c r="E161" cm="1">
        <f t="array" ref="E161">MEDIAN(IF(IMDB_Movies_Cleaned!$E$2:$E$3849=A161, IMDB_Movies_Cleaned!$N$2:$N$3849))</f>
        <v>6.15</v>
      </c>
      <c r="F161" cm="1">
        <f t="array" ref="F161">_xlfn.MODE.SNGL(IF(IMDB_Movies_Cleaned!$E$2:$E$3849=A161, IMDB_Movies_Cleaned!$N$2:$N$3849))</f>
        <v>6.1</v>
      </c>
      <c r="G161" cm="1">
        <f t="array" ref="G161">MAX(IF(IMDB_Movies_Cleaned!$E$2:$E$3849=A161, IMDB_Movies_Cleaned!$N$2:$N$3849))</f>
        <v>8.8000000000000007</v>
      </c>
      <c r="H161" cm="1">
        <f t="array" ref="H161">MIN(IF(IMDB_Movies_Cleaned!$E$2:$E$3849=A161, IMDB_Movies_Cleaned!$N$2:$N$3849))</f>
        <v>5</v>
      </c>
      <c r="I161" cm="1">
        <f t="array" ref="I161">_xlfn.VAR.S(IF(IMDB_Movies_Cleaned!$E$2:$E$3849=A161, IMDB_Movies_Cleaned!$N$2:$N$3849))</f>
        <v>0.76710338680929147</v>
      </c>
      <c r="J161" cm="1">
        <f t="array" ref="J161">_xlfn.STDEV.S(IF(IMDB_Movies_Cleaned!$E$2:$E$3849=A161, IMDB_Movies_Cleaned!$N$2:$N$3849))</f>
        <v>0.87584438504182438</v>
      </c>
    </row>
    <row r="162" spans="1:10" x14ac:dyDescent="0.25">
      <c r="A162" s="2" t="s">
        <v>577</v>
      </c>
      <c r="B162">
        <f t="shared" si="4"/>
        <v>1</v>
      </c>
      <c r="D162">
        <f>AVERAGEIF(IMDB_Movies_Cleaned!$E$2:$E$3849, A162, IMDB_Movies_Cleaned!$N$2:$N$3849)</f>
        <v>7.7</v>
      </c>
      <c r="E162" cm="1">
        <f t="array" ref="E162">MEDIAN(IF(IMDB_Movies_Cleaned!$E$2:$E$3849=A162, IMDB_Movies_Cleaned!$N$2:$N$3849))</f>
        <v>7.7</v>
      </c>
      <c r="F162" t="e" cm="1">
        <f t="array" ref="F162">_xlfn.MODE.SNGL(IF(IMDB_Movies_Cleaned!$E$2:$E$3849=A162, IMDB_Movies_Cleaned!$N$2:$N$3849))</f>
        <v>#N/A</v>
      </c>
      <c r="G162" cm="1">
        <f t="array" ref="G162">MAX(IF(IMDB_Movies_Cleaned!$E$2:$E$3849=A162, IMDB_Movies_Cleaned!$N$2:$N$3849))</f>
        <v>7.7</v>
      </c>
      <c r="H162" cm="1">
        <f t="array" ref="H162">MIN(IF(IMDB_Movies_Cleaned!$E$2:$E$3849=A162, IMDB_Movies_Cleaned!$N$2:$N$3849))</f>
        <v>7.7</v>
      </c>
      <c r="I162" t="e" cm="1">
        <f t="array" ref="I162">_xlfn.VAR.S(IF(IMDB_Movies_Cleaned!$E$2:$E$3849=A162, IMDB_Movies_Cleaned!$N$2:$N$3849))</f>
        <v>#DIV/0!</v>
      </c>
      <c r="J162" t="e" cm="1">
        <f t="array" ref="J162">_xlfn.STDEV.S(IF(IMDB_Movies_Cleaned!$E$2:$E$3849=A162, IMDB_Movies_Cleaned!$N$2:$N$3849))</f>
        <v>#DIV/0!</v>
      </c>
    </row>
    <row r="163" spans="1:10" x14ac:dyDescent="0.25">
      <c r="A163" s="1" t="s">
        <v>201</v>
      </c>
      <c r="B163">
        <f t="shared" si="4"/>
        <v>55</v>
      </c>
      <c r="D163">
        <f>AVERAGEIF(IMDB_Movies_Cleaned!$E$2:$E$3849, A163, IMDB_Movies_Cleaned!$N$2:$N$3849)</f>
        <v>6.4090909090909092</v>
      </c>
      <c r="E163" cm="1">
        <f t="array" ref="E163">MEDIAN(IF(IMDB_Movies_Cleaned!$E$2:$E$3849=A163, IMDB_Movies_Cleaned!$N$2:$N$3849))</f>
        <v>6.5</v>
      </c>
      <c r="F163" cm="1">
        <f t="array" ref="F163">_xlfn.MODE.SNGL(IF(IMDB_Movies_Cleaned!$E$2:$E$3849=A163, IMDB_Movies_Cleaned!$N$2:$N$3849))</f>
        <v>6.5</v>
      </c>
      <c r="G163" cm="1">
        <f t="array" ref="G163">MAX(IF(IMDB_Movies_Cleaned!$E$2:$E$3849=A163, IMDB_Movies_Cleaned!$N$2:$N$3849))</f>
        <v>7.6</v>
      </c>
      <c r="H163" cm="1">
        <f t="array" ref="H163">MIN(IF(IMDB_Movies_Cleaned!$E$2:$E$3849=A163, IMDB_Movies_Cleaned!$N$2:$N$3849))</f>
        <v>4.4000000000000004</v>
      </c>
      <c r="I163" cm="1">
        <f t="array" ref="I163">_xlfn.VAR.S(IF(IMDB_Movies_Cleaned!$E$2:$E$3849=A163, IMDB_Movies_Cleaned!$N$2:$N$3849))</f>
        <v>0.39936026936026953</v>
      </c>
      <c r="J163" cm="1">
        <f t="array" ref="J163">_xlfn.STDEV.S(IF(IMDB_Movies_Cleaned!$E$2:$E$3849=A163, IMDB_Movies_Cleaned!$N$2:$N$3849))</f>
        <v>0.63194957817872588</v>
      </c>
    </row>
    <row r="164" spans="1:10" x14ac:dyDescent="0.25">
      <c r="A164" s="2" t="s">
        <v>366</v>
      </c>
      <c r="B164">
        <f t="shared" si="4"/>
        <v>16</v>
      </c>
      <c r="D164">
        <f>AVERAGEIF(IMDB_Movies_Cleaned!$E$2:$E$3849, A164, IMDB_Movies_Cleaned!$N$2:$N$3849)</f>
        <v>6.6124999999999989</v>
      </c>
      <c r="E164" cm="1">
        <f t="array" ref="E164">MEDIAN(IF(IMDB_Movies_Cleaned!$E$2:$E$3849=A164, IMDB_Movies_Cleaned!$N$2:$N$3849))</f>
        <v>6.9</v>
      </c>
      <c r="F164" cm="1">
        <f t="array" ref="F164">_xlfn.MODE.SNGL(IF(IMDB_Movies_Cleaned!$E$2:$E$3849=A164, IMDB_Movies_Cleaned!$N$2:$N$3849))</f>
        <v>6.7</v>
      </c>
      <c r="G164" cm="1">
        <f t="array" ref="G164">MAX(IF(IMDB_Movies_Cleaned!$E$2:$E$3849=A164, IMDB_Movies_Cleaned!$N$2:$N$3849))</f>
        <v>8.6999999999999993</v>
      </c>
      <c r="H164" cm="1">
        <f t="array" ref="H164">MIN(IF(IMDB_Movies_Cleaned!$E$2:$E$3849=A164, IMDB_Movies_Cleaned!$N$2:$N$3849))</f>
        <v>3.5</v>
      </c>
      <c r="I164" cm="1">
        <f t="array" ref="I164">_xlfn.VAR.S(IF(IMDB_Movies_Cleaned!$E$2:$E$3849=A164, IMDB_Movies_Cleaned!$N$2:$N$3849))</f>
        <v>2.0585000000000111</v>
      </c>
      <c r="J164" cm="1">
        <f t="array" ref="J164">_xlfn.STDEV.S(IF(IMDB_Movies_Cleaned!$E$2:$E$3849=A164, IMDB_Movies_Cleaned!$N$2:$N$3849))</f>
        <v>1.4347473645210194</v>
      </c>
    </row>
    <row r="165" spans="1:10" x14ac:dyDescent="0.25">
      <c r="A165" s="1" t="s">
        <v>137</v>
      </c>
      <c r="B165">
        <f t="shared" si="4"/>
        <v>34</v>
      </c>
      <c r="D165">
        <f>AVERAGEIF(IMDB_Movies_Cleaned!$E$2:$E$3849, A165, IMDB_Movies_Cleaned!$N$2:$N$3849)</f>
        <v>6.367647058823529</v>
      </c>
      <c r="E165" cm="1">
        <f t="array" ref="E165">MEDIAN(IF(IMDB_Movies_Cleaned!$E$2:$E$3849=A165, IMDB_Movies_Cleaned!$N$2:$N$3849))</f>
        <v>6.15</v>
      </c>
      <c r="F165" cm="1">
        <f t="array" ref="F165">_xlfn.MODE.SNGL(IF(IMDB_Movies_Cleaned!$E$2:$E$3849=A165, IMDB_Movies_Cleaned!$N$2:$N$3849))</f>
        <v>6.1</v>
      </c>
      <c r="G165" cm="1">
        <f t="array" ref="G165">MAX(IF(IMDB_Movies_Cleaned!$E$2:$E$3849=A165, IMDB_Movies_Cleaned!$N$2:$N$3849))</f>
        <v>8.8000000000000007</v>
      </c>
      <c r="H165" cm="1">
        <f t="array" ref="H165">MIN(IF(IMDB_Movies_Cleaned!$E$2:$E$3849=A165, IMDB_Movies_Cleaned!$N$2:$N$3849))</f>
        <v>5</v>
      </c>
      <c r="I165" cm="1">
        <f t="array" ref="I165">_xlfn.VAR.S(IF(IMDB_Movies_Cleaned!$E$2:$E$3849=A165, IMDB_Movies_Cleaned!$N$2:$N$3849))</f>
        <v>0.76710338680929147</v>
      </c>
      <c r="J165" cm="1">
        <f t="array" ref="J165">_xlfn.STDEV.S(IF(IMDB_Movies_Cleaned!$E$2:$E$3849=A165, IMDB_Movies_Cleaned!$N$2:$N$3849))</f>
        <v>0.87584438504182438</v>
      </c>
    </row>
    <row r="166" spans="1:10" x14ac:dyDescent="0.25">
      <c r="A166" s="2" t="s">
        <v>591</v>
      </c>
      <c r="B166">
        <f t="shared" si="4"/>
        <v>5</v>
      </c>
      <c r="D166">
        <f>AVERAGEIF(IMDB_Movies_Cleaned!$E$2:$E$3849, A166, IMDB_Movies_Cleaned!$N$2:$N$3849)</f>
        <v>5.4999999999999991</v>
      </c>
      <c r="E166" cm="1">
        <f t="array" ref="E166">MEDIAN(IF(IMDB_Movies_Cleaned!$E$2:$E$3849=A166, IMDB_Movies_Cleaned!$N$2:$N$3849))</f>
        <v>5.6</v>
      </c>
      <c r="F166" t="e" cm="1">
        <f t="array" ref="F166">_xlfn.MODE.SNGL(IF(IMDB_Movies_Cleaned!$E$2:$E$3849=A166, IMDB_Movies_Cleaned!$N$2:$N$3849))</f>
        <v>#N/A</v>
      </c>
      <c r="G166" cm="1">
        <f t="array" ref="G166">MAX(IF(IMDB_Movies_Cleaned!$E$2:$E$3849=A166, IMDB_Movies_Cleaned!$N$2:$N$3849))</f>
        <v>6.7</v>
      </c>
      <c r="H166" cm="1">
        <f t="array" ref="H166">MIN(IF(IMDB_Movies_Cleaned!$E$2:$E$3849=A166, IMDB_Movies_Cleaned!$N$2:$N$3849))</f>
        <v>3.8</v>
      </c>
      <c r="I166" cm="1">
        <f t="array" ref="I166">_xlfn.VAR.S(IF(IMDB_Movies_Cleaned!$E$2:$E$3849=A166, IMDB_Movies_Cleaned!$N$2:$N$3849))</f>
        <v>1.1500000000000128</v>
      </c>
      <c r="J166" cm="1">
        <f t="array" ref="J166">_xlfn.STDEV.S(IF(IMDB_Movies_Cleaned!$E$2:$E$3849=A166, IMDB_Movies_Cleaned!$N$2:$N$3849))</f>
        <v>1.0723805294763669</v>
      </c>
    </row>
    <row r="167" spans="1:10" x14ac:dyDescent="0.25">
      <c r="A167" s="1" t="s">
        <v>595</v>
      </c>
      <c r="B167">
        <f t="shared" si="4"/>
        <v>1</v>
      </c>
      <c r="D167">
        <f>AVERAGEIF(IMDB_Movies_Cleaned!$E$2:$E$3849, A167, IMDB_Movies_Cleaned!$N$2:$N$3849)</f>
        <v>6.4</v>
      </c>
      <c r="E167" cm="1">
        <f t="array" ref="E167">MEDIAN(IF(IMDB_Movies_Cleaned!$E$2:$E$3849=A167, IMDB_Movies_Cleaned!$N$2:$N$3849))</f>
        <v>6.4</v>
      </c>
      <c r="F167" t="e" cm="1">
        <f t="array" ref="F167">_xlfn.MODE.SNGL(IF(IMDB_Movies_Cleaned!$E$2:$E$3849=A167, IMDB_Movies_Cleaned!$N$2:$N$3849))</f>
        <v>#N/A</v>
      </c>
      <c r="G167" cm="1">
        <f t="array" ref="G167">MAX(IF(IMDB_Movies_Cleaned!$E$2:$E$3849=A167, IMDB_Movies_Cleaned!$N$2:$N$3849))</f>
        <v>6.4</v>
      </c>
      <c r="H167" cm="1">
        <f t="array" ref="H167">MIN(IF(IMDB_Movies_Cleaned!$E$2:$E$3849=A167, IMDB_Movies_Cleaned!$N$2:$N$3849))</f>
        <v>6.4</v>
      </c>
      <c r="I167" t="e" cm="1">
        <f t="array" ref="I167">_xlfn.VAR.S(IF(IMDB_Movies_Cleaned!$E$2:$E$3849=A167, IMDB_Movies_Cleaned!$N$2:$N$3849))</f>
        <v>#DIV/0!</v>
      </c>
      <c r="J167" t="e" cm="1">
        <f t="array" ref="J167">_xlfn.STDEV.S(IF(IMDB_Movies_Cleaned!$E$2:$E$3849=A167, IMDB_Movies_Cleaned!$N$2:$N$3849))</f>
        <v>#DIV/0!</v>
      </c>
    </row>
    <row r="168" spans="1:10" x14ac:dyDescent="0.25">
      <c r="A168" s="2" t="s">
        <v>41</v>
      </c>
      <c r="B168">
        <f t="shared" si="4"/>
        <v>46</v>
      </c>
      <c r="D168">
        <f>AVERAGEIF(IMDB_Movies_Cleaned!$E$2:$E$3849, A168, IMDB_Movies_Cleaned!$N$2:$N$3849)</f>
        <v>6.6717391304347844</v>
      </c>
      <c r="E168" cm="1">
        <f t="array" ref="E168">MEDIAN(IF(IMDB_Movies_Cleaned!$E$2:$E$3849=A168, IMDB_Movies_Cleaned!$N$2:$N$3849))</f>
        <v>6.8</v>
      </c>
      <c r="F168" cm="1">
        <f t="array" ref="F168">_xlfn.MODE.SNGL(IF(IMDB_Movies_Cleaned!$E$2:$E$3849=A168, IMDB_Movies_Cleaned!$N$2:$N$3849))</f>
        <v>6.6</v>
      </c>
      <c r="G168" cm="1">
        <f t="array" ref="G168">MAX(IF(IMDB_Movies_Cleaned!$E$2:$E$3849=A168, IMDB_Movies_Cleaned!$N$2:$N$3849))</f>
        <v>8.4</v>
      </c>
      <c r="H168" cm="1">
        <f t="array" ref="H168">MIN(IF(IMDB_Movies_Cleaned!$E$2:$E$3849=A168, IMDB_Movies_Cleaned!$N$2:$N$3849))</f>
        <v>2.4</v>
      </c>
      <c r="I168" cm="1">
        <f t="array" ref="I168">_xlfn.VAR.S(IF(IMDB_Movies_Cleaned!$E$2:$E$3849=A168, IMDB_Movies_Cleaned!$N$2:$N$3849))</f>
        <v>1.4402946859902892</v>
      </c>
      <c r="J168" cm="1">
        <f t="array" ref="J168">_xlfn.STDEV.S(IF(IMDB_Movies_Cleaned!$E$2:$E$3849=A168, IMDB_Movies_Cleaned!$N$2:$N$3849))</f>
        <v>1.2001227795481133</v>
      </c>
    </row>
    <row r="169" spans="1:10" x14ac:dyDescent="0.25">
      <c r="A169" s="1" t="s">
        <v>28</v>
      </c>
      <c r="B169">
        <f t="shared" si="4"/>
        <v>45</v>
      </c>
      <c r="D169">
        <f>AVERAGEIF(IMDB_Movies_Cleaned!$E$2:$E$3849, A169, IMDB_Movies_Cleaned!$N$2:$N$3849)</f>
        <v>6.7488888888888914</v>
      </c>
      <c r="E169" cm="1">
        <f t="array" ref="E169">MEDIAN(IF(IMDB_Movies_Cleaned!$E$2:$E$3849=A169, IMDB_Movies_Cleaned!$N$2:$N$3849))</f>
        <v>6.8</v>
      </c>
      <c r="F169" cm="1">
        <f t="array" ref="F169">_xlfn.MODE.SNGL(IF(IMDB_Movies_Cleaned!$E$2:$E$3849=A169, IMDB_Movies_Cleaned!$N$2:$N$3849))</f>
        <v>6.8</v>
      </c>
      <c r="G169" cm="1">
        <f t="array" ref="G169">MAX(IF(IMDB_Movies_Cleaned!$E$2:$E$3849=A169, IMDB_Movies_Cleaned!$N$2:$N$3849))</f>
        <v>8</v>
      </c>
      <c r="H169" cm="1">
        <f t="array" ref="H169">MIN(IF(IMDB_Movies_Cleaned!$E$2:$E$3849=A169, IMDB_Movies_Cleaned!$N$2:$N$3849))</f>
        <v>4.4000000000000004</v>
      </c>
      <c r="I169" cm="1">
        <f t="array" ref="I169">_xlfn.VAR.S(IF(IMDB_Movies_Cleaned!$E$2:$E$3849=A169, IMDB_Movies_Cleaned!$N$2:$N$3849))</f>
        <v>0.59573737373734115</v>
      </c>
      <c r="J169" cm="1">
        <f t="array" ref="J169">_xlfn.STDEV.S(IF(IMDB_Movies_Cleaned!$E$2:$E$3849=A169, IMDB_Movies_Cleaned!$N$2:$N$3849))</f>
        <v>0.77184025143635848</v>
      </c>
    </row>
    <row r="170" spans="1:10" x14ac:dyDescent="0.25">
      <c r="A170" s="2" t="s">
        <v>601</v>
      </c>
      <c r="B170">
        <f t="shared" si="4"/>
        <v>6</v>
      </c>
      <c r="D170">
        <f>AVERAGEIF(IMDB_Movies_Cleaned!$E$2:$E$3849, A170, IMDB_Movies_Cleaned!$N$2:$N$3849)</f>
        <v>6.75</v>
      </c>
      <c r="E170" cm="1">
        <f t="array" ref="E170">MEDIAN(IF(IMDB_Movies_Cleaned!$E$2:$E$3849=A170, IMDB_Movies_Cleaned!$N$2:$N$3849))</f>
        <v>6.9</v>
      </c>
      <c r="F170" cm="1">
        <f t="array" ref="F170">_xlfn.MODE.SNGL(IF(IMDB_Movies_Cleaned!$E$2:$E$3849=A170, IMDB_Movies_Cleaned!$N$2:$N$3849))</f>
        <v>7.4</v>
      </c>
      <c r="G170" cm="1">
        <f t="array" ref="G170">MAX(IF(IMDB_Movies_Cleaned!$E$2:$E$3849=A170, IMDB_Movies_Cleaned!$N$2:$N$3849))</f>
        <v>7.4</v>
      </c>
      <c r="H170" cm="1">
        <f t="array" ref="H170">MIN(IF(IMDB_Movies_Cleaned!$E$2:$E$3849=A170, IMDB_Movies_Cleaned!$N$2:$N$3849))</f>
        <v>5.9</v>
      </c>
      <c r="I170" cm="1">
        <f t="array" ref="I170">_xlfn.VAR.S(IF(IMDB_Movies_Cleaned!$E$2:$E$3849=A170, IMDB_Movies_Cleaned!$N$2:$N$3849))</f>
        <v>0.47100000000000009</v>
      </c>
      <c r="J170" cm="1">
        <f t="array" ref="J170">_xlfn.STDEV.S(IF(IMDB_Movies_Cleaned!$E$2:$E$3849=A170, IMDB_Movies_Cleaned!$N$2:$N$3849))</f>
        <v>0.68629439747093968</v>
      </c>
    </row>
    <row r="171" spans="1:10" x14ac:dyDescent="0.25">
      <c r="A171" s="1" t="s">
        <v>605</v>
      </c>
      <c r="B171">
        <f t="shared" si="4"/>
        <v>3</v>
      </c>
      <c r="D171">
        <f>AVERAGEIF(IMDB_Movies_Cleaned!$E$2:$E$3849, A171, IMDB_Movies_Cleaned!$N$2:$N$3849)</f>
        <v>5</v>
      </c>
      <c r="E171" cm="1">
        <f t="array" ref="E171">MEDIAN(IF(IMDB_Movies_Cleaned!$E$2:$E$3849=A171, IMDB_Movies_Cleaned!$N$2:$N$3849))</f>
        <v>4.9000000000000004</v>
      </c>
      <c r="F171" t="e" cm="1">
        <f t="array" ref="F171">_xlfn.MODE.SNGL(IF(IMDB_Movies_Cleaned!$E$2:$E$3849=A171, IMDB_Movies_Cleaned!$N$2:$N$3849))</f>
        <v>#N/A</v>
      </c>
      <c r="G171" cm="1">
        <f t="array" ref="G171">MAX(IF(IMDB_Movies_Cleaned!$E$2:$E$3849=A171, IMDB_Movies_Cleaned!$N$2:$N$3849))</f>
        <v>5.5</v>
      </c>
      <c r="H171" cm="1">
        <f t="array" ref="H171">MIN(IF(IMDB_Movies_Cleaned!$E$2:$E$3849=A171, IMDB_Movies_Cleaned!$N$2:$N$3849))</f>
        <v>4.5999999999999996</v>
      </c>
      <c r="I171" cm="1">
        <f t="array" ref="I171">_xlfn.VAR.S(IF(IMDB_Movies_Cleaned!$E$2:$E$3849=A171, IMDB_Movies_Cleaned!$N$2:$N$3849))</f>
        <v>0.21000000000000013</v>
      </c>
      <c r="J171" cm="1">
        <f t="array" ref="J171">_xlfn.STDEV.S(IF(IMDB_Movies_Cleaned!$E$2:$E$3849=A171, IMDB_Movies_Cleaned!$N$2:$N$3849))</f>
        <v>0.45825756949558416</v>
      </c>
    </row>
    <row r="172" spans="1:10" x14ac:dyDescent="0.25">
      <c r="A172" s="2" t="s">
        <v>608</v>
      </c>
      <c r="B172">
        <f t="shared" si="4"/>
        <v>1</v>
      </c>
      <c r="D172">
        <f>AVERAGEIF(IMDB_Movies_Cleaned!$E$2:$E$3849, A172, IMDB_Movies_Cleaned!$N$2:$N$3849)</f>
        <v>5.9</v>
      </c>
      <c r="E172" cm="1">
        <f t="array" ref="E172">MEDIAN(IF(IMDB_Movies_Cleaned!$E$2:$E$3849=A172, IMDB_Movies_Cleaned!$N$2:$N$3849))</f>
        <v>5.9</v>
      </c>
      <c r="F172" t="e" cm="1">
        <f t="array" ref="F172">_xlfn.MODE.SNGL(IF(IMDB_Movies_Cleaned!$E$2:$E$3849=A172, IMDB_Movies_Cleaned!$N$2:$N$3849))</f>
        <v>#N/A</v>
      </c>
      <c r="G172" cm="1">
        <f t="array" ref="G172">MAX(IF(IMDB_Movies_Cleaned!$E$2:$E$3849=A172, IMDB_Movies_Cleaned!$N$2:$N$3849))</f>
        <v>5.9</v>
      </c>
      <c r="H172" cm="1">
        <f t="array" ref="H172">MIN(IF(IMDB_Movies_Cleaned!$E$2:$E$3849=A172, IMDB_Movies_Cleaned!$N$2:$N$3849))</f>
        <v>5.9</v>
      </c>
      <c r="I172" t="e" cm="1">
        <f t="array" ref="I172">_xlfn.VAR.S(IF(IMDB_Movies_Cleaned!$E$2:$E$3849=A172, IMDB_Movies_Cleaned!$N$2:$N$3849))</f>
        <v>#DIV/0!</v>
      </c>
      <c r="J172" t="e" cm="1">
        <f t="array" ref="J172">_xlfn.STDEV.S(IF(IMDB_Movies_Cleaned!$E$2:$E$3849=A172, IMDB_Movies_Cleaned!$N$2:$N$3849))</f>
        <v>#DIV/0!</v>
      </c>
    </row>
    <row r="173" spans="1:10" x14ac:dyDescent="0.25">
      <c r="A173" s="1" t="s">
        <v>41</v>
      </c>
      <c r="B173">
        <f t="shared" si="4"/>
        <v>46</v>
      </c>
      <c r="D173">
        <f>AVERAGEIF(IMDB_Movies_Cleaned!$E$2:$E$3849, A173, IMDB_Movies_Cleaned!$N$2:$N$3849)</f>
        <v>6.6717391304347844</v>
      </c>
      <c r="E173" cm="1">
        <f t="array" ref="E173">MEDIAN(IF(IMDB_Movies_Cleaned!$E$2:$E$3849=A173, IMDB_Movies_Cleaned!$N$2:$N$3849))</f>
        <v>6.8</v>
      </c>
      <c r="F173" cm="1">
        <f t="array" ref="F173">_xlfn.MODE.SNGL(IF(IMDB_Movies_Cleaned!$E$2:$E$3849=A173, IMDB_Movies_Cleaned!$N$2:$N$3849))</f>
        <v>6.6</v>
      </c>
      <c r="G173" cm="1">
        <f t="array" ref="G173">MAX(IF(IMDB_Movies_Cleaned!$E$2:$E$3849=A173, IMDB_Movies_Cleaned!$N$2:$N$3849))</f>
        <v>8.4</v>
      </c>
      <c r="H173" cm="1">
        <f t="array" ref="H173">MIN(IF(IMDB_Movies_Cleaned!$E$2:$E$3849=A173, IMDB_Movies_Cleaned!$N$2:$N$3849))</f>
        <v>2.4</v>
      </c>
      <c r="I173" cm="1">
        <f t="array" ref="I173">_xlfn.VAR.S(IF(IMDB_Movies_Cleaned!$E$2:$E$3849=A173, IMDB_Movies_Cleaned!$N$2:$N$3849))</f>
        <v>1.4402946859902892</v>
      </c>
      <c r="J173" cm="1">
        <f t="array" ref="J173">_xlfn.STDEV.S(IF(IMDB_Movies_Cleaned!$E$2:$E$3849=A173, IMDB_Movies_Cleaned!$N$2:$N$3849))</f>
        <v>1.2001227795481133</v>
      </c>
    </row>
    <row r="174" spans="1:10" x14ac:dyDescent="0.25">
      <c r="A174" s="1" t="s">
        <v>120</v>
      </c>
      <c r="B174">
        <f t="shared" si="4"/>
        <v>17</v>
      </c>
      <c r="D174">
        <f>AVERAGEIF(IMDB_Movies_Cleaned!$E$2:$E$3849, A174, IMDB_Movies_Cleaned!$N$2:$N$3849)</f>
        <v>6.3117647058823527</v>
      </c>
      <c r="E174" cm="1">
        <f t="array" ref="E174">MEDIAN(IF(IMDB_Movies_Cleaned!$E$2:$E$3849=A174, IMDB_Movies_Cleaned!$N$2:$N$3849))</f>
        <v>6.4</v>
      </c>
      <c r="F174" cm="1">
        <f t="array" ref="F174">_xlfn.MODE.SNGL(IF(IMDB_Movies_Cleaned!$E$2:$E$3849=A174, IMDB_Movies_Cleaned!$N$2:$N$3849))</f>
        <v>6.4</v>
      </c>
      <c r="G174" cm="1">
        <f t="array" ref="G174">MAX(IF(IMDB_Movies_Cleaned!$E$2:$E$3849=A174, IMDB_Movies_Cleaned!$N$2:$N$3849))</f>
        <v>7.5</v>
      </c>
      <c r="H174" cm="1">
        <f t="array" ref="H174">MIN(IF(IMDB_Movies_Cleaned!$E$2:$E$3849=A174, IMDB_Movies_Cleaned!$N$2:$N$3849))</f>
        <v>5.4</v>
      </c>
      <c r="I174" cm="1">
        <f t="array" ref="I174">_xlfn.VAR.S(IF(IMDB_Movies_Cleaned!$E$2:$E$3849=A174, IMDB_Movies_Cleaned!$N$2:$N$3849))</f>
        <v>0.24735294117647061</v>
      </c>
      <c r="J174" cm="1">
        <f t="array" ref="J174">_xlfn.STDEV.S(IF(IMDB_Movies_Cleaned!$E$2:$E$3849=A174, IMDB_Movies_Cleaned!$N$2:$N$3849))</f>
        <v>0.49734589691327563</v>
      </c>
    </row>
    <row r="175" spans="1:10" x14ac:dyDescent="0.25">
      <c r="A175" s="2" t="s">
        <v>618</v>
      </c>
      <c r="B175">
        <f t="shared" si="4"/>
        <v>1</v>
      </c>
      <c r="D175">
        <f>AVERAGEIF(IMDB_Movies_Cleaned!$E$2:$E$3849, A175, IMDB_Movies_Cleaned!$N$2:$N$3849)</f>
        <v>8.1</v>
      </c>
      <c r="E175" cm="1">
        <f t="array" ref="E175">MEDIAN(IF(IMDB_Movies_Cleaned!$E$2:$E$3849=A175, IMDB_Movies_Cleaned!$N$2:$N$3849))</f>
        <v>8.1</v>
      </c>
      <c r="F175" t="e" cm="1">
        <f t="array" ref="F175">_xlfn.MODE.SNGL(IF(IMDB_Movies_Cleaned!$E$2:$E$3849=A175, IMDB_Movies_Cleaned!$N$2:$N$3849))</f>
        <v>#N/A</v>
      </c>
      <c r="G175" cm="1">
        <f t="array" ref="G175">MAX(IF(IMDB_Movies_Cleaned!$E$2:$E$3849=A175, IMDB_Movies_Cleaned!$N$2:$N$3849))</f>
        <v>8.1</v>
      </c>
      <c r="H175" cm="1">
        <f t="array" ref="H175">MIN(IF(IMDB_Movies_Cleaned!$E$2:$E$3849=A175, IMDB_Movies_Cleaned!$N$2:$N$3849))</f>
        <v>8.1</v>
      </c>
      <c r="I175" t="e" cm="1">
        <f t="array" ref="I175">_xlfn.VAR.S(IF(IMDB_Movies_Cleaned!$E$2:$E$3849=A175, IMDB_Movies_Cleaned!$N$2:$N$3849))</f>
        <v>#DIV/0!</v>
      </c>
      <c r="J175" t="e" cm="1">
        <f t="array" ref="J175">_xlfn.STDEV.S(IF(IMDB_Movies_Cleaned!$E$2:$E$3849=A175, IMDB_Movies_Cleaned!$N$2:$N$3849))</f>
        <v>#DIV/0!</v>
      </c>
    </row>
    <row r="176" spans="1:10" x14ac:dyDescent="0.25">
      <c r="A176" s="1" t="s">
        <v>184</v>
      </c>
      <c r="B176">
        <f t="shared" si="4"/>
        <v>3</v>
      </c>
      <c r="D176">
        <f>AVERAGEIF(IMDB_Movies_Cleaned!$E$2:$E$3849, A176, IMDB_Movies_Cleaned!$N$2:$N$3849)</f>
        <v>6.666666666666667</v>
      </c>
      <c r="E176" cm="1">
        <f t="array" ref="E176">MEDIAN(IF(IMDB_Movies_Cleaned!$E$2:$E$3849=A176, IMDB_Movies_Cleaned!$N$2:$N$3849))</f>
        <v>6.5</v>
      </c>
      <c r="F176" t="e" cm="1">
        <f t="array" ref="F176">_xlfn.MODE.SNGL(IF(IMDB_Movies_Cleaned!$E$2:$E$3849=A176, IMDB_Movies_Cleaned!$N$2:$N$3849))</f>
        <v>#N/A</v>
      </c>
      <c r="G176" cm="1">
        <f t="array" ref="G176">MAX(IF(IMDB_Movies_Cleaned!$E$2:$E$3849=A176, IMDB_Movies_Cleaned!$N$2:$N$3849))</f>
        <v>7.2</v>
      </c>
      <c r="H176" cm="1">
        <f t="array" ref="H176">MIN(IF(IMDB_Movies_Cleaned!$E$2:$E$3849=A176, IMDB_Movies_Cleaned!$N$2:$N$3849))</f>
        <v>6.3</v>
      </c>
      <c r="I176" cm="1">
        <f t="array" ref="I176">_xlfn.VAR.S(IF(IMDB_Movies_Cleaned!$E$2:$E$3849=A176, IMDB_Movies_Cleaned!$N$2:$N$3849))</f>
        <v>0.22333333333333349</v>
      </c>
      <c r="J176" cm="1">
        <f t="array" ref="J176">_xlfn.STDEV.S(IF(IMDB_Movies_Cleaned!$E$2:$E$3849=A176, IMDB_Movies_Cleaned!$N$2:$N$3849))</f>
        <v>0.47258156262526102</v>
      </c>
    </row>
    <row r="177" spans="1:10" x14ac:dyDescent="0.25">
      <c r="A177" s="2" t="s">
        <v>623</v>
      </c>
      <c r="B177">
        <f t="shared" si="4"/>
        <v>1</v>
      </c>
      <c r="D177">
        <f>AVERAGEIF(IMDB_Movies_Cleaned!$E$2:$E$3849, A177, IMDB_Movies_Cleaned!$N$2:$N$3849)</f>
        <v>7.2</v>
      </c>
      <c r="E177" cm="1">
        <f t="array" ref="E177">MEDIAN(IF(IMDB_Movies_Cleaned!$E$2:$E$3849=A177, IMDB_Movies_Cleaned!$N$2:$N$3849))</f>
        <v>7.2</v>
      </c>
      <c r="F177" t="e" cm="1">
        <f t="array" ref="F177">_xlfn.MODE.SNGL(IF(IMDB_Movies_Cleaned!$E$2:$E$3849=A177, IMDB_Movies_Cleaned!$N$2:$N$3849))</f>
        <v>#N/A</v>
      </c>
      <c r="G177" cm="1">
        <f t="array" ref="G177">MAX(IF(IMDB_Movies_Cleaned!$E$2:$E$3849=A177, IMDB_Movies_Cleaned!$N$2:$N$3849))</f>
        <v>7.2</v>
      </c>
      <c r="H177" cm="1">
        <f t="array" ref="H177">MIN(IF(IMDB_Movies_Cleaned!$E$2:$E$3849=A177, IMDB_Movies_Cleaned!$N$2:$N$3849))</f>
        <v>7.2</v>
      </c>
      <c r="I177" t="e" cm="1">
        <f t="array" ref="I177">_xlfn.VAR.S(IF(IMDB_Movies_Cleaned!$E$2:$E$3849=A177, IMDB_Movies_Cleaned!$N$2:$N$3849))</f>
        <v>#DIV/0!</v>
      </c>
      <c r="J177" t="e" cm="1">
        <f t="array" ref="J177">_xlfn.STDEV.S(IF(IMDB_Movies_Cleaned!$E$2:$E$3849=A177, IMDB_Movies_Cleaned!$N$2:$N$3849))</f>
        <v>#DIV/0!</v>
      </c>
    </row>
    <row r="178" spans="1:10" x14ac:dyDescent="0.25">
      <c r="A178" s="1" t="s">
        <v>273</v>
      </c>
      <c r="B178">
        <f t="shared" si="4"/>
        <v>21</v>
      </c>
      <c r="D178">
        <f>AVERAGEIF(IMDB_Movies_Cleaned!$E$2:$E$3849, A178, IMDB_Movies_Cleaned!$N$2:$N$3849)</f>
        <v>6.5761904761904759</v>
      </c>
      <c r="E178" cm="1">
        <f t="array" ref="E178">MEDIAN(IF(IMDB_Movies_Cleaned!$E$2:$E$3849=A178, IMDB_Movies_Cleaned!$N$2:$N$3849))</f>
        <v>6.6</v>
      </c>
      <c r="F178" cm="1">
        <f t="array" ref="F178">_xlfn.MODE.SNGL(IF(IMDB_Movies_Cleaned!$E$2:$E$3849=A178, IMDB_Movies_Cleaned!$N$2:$N$3849))</f>
        <v>6.7</v>
      </c>
      <c r="G178" cm="1">
        <f t="array" ref="G178">MAX(IF(IMDB_Movies_Cleaned!$E$2:$E$3849=A178, IMDB_Movies_Cleaned!$N$2:$N$3849))</f>
        <v>8.3000000000000007</v>
      </c>
      <c r="H178" cm="1">
        <f t="array" ref="H178">MIN(IF(IMDB_Movies_Cleaned!$E$2:$E$3849=A178, IMDB_Movies_Cleaned!$N$2:$N$3849))</f>
        <v>4.5999999999999996</v>
      </c>
      <c r="I178" cm="1">
        <f t="array" ref="I178">_xlfn.VAR.S(IF(IMDB_Movies_Cleaned!$E$2:$E$3849=A178, IMDB_Movies_Cleaned!$N$2:$N$3849))</f>
        <v>0.70790476190476281</v>
      </c>
      <c r="J178" cm="1">
        <f t="array" ref="J178">_xlfn.STDEV.S(IF(IMDB_Movies_Cleaned!$E$2:$E$3849=A178, IMDB_Movies_Cleaned!$N$2:$N$3849))</f>
        <v>0.84137076363798313</v>
      </c>
    </row>
    <row r="179" spans="1:10" x14ac:dyDescent="0.25">
      <c r="A179" s="2" t="s">
        <v>628</v>
      </c>
      <c r="B179">
        <f t="shared" si="4"/>
        <v>9</v>
      </c>
      <c r="D179">
        <f>AVERAGEIF(IMDB_Movies_Cleaned!$E$2:$E$3849, A179, IMDB_Movies_Cleaned!$N$2:$N$3849)</f>
        <v>6.8111111111111109</v>
      </c>
      <c r="E179" cm="1">
        <f t="array" ref="E179">MEDIAN(IF(IMDB_Movies_Cleaned!$E$2:$E$3849=A179, IMDB_Movies_Cleaned!$N$2:$N$3849))</f>
        <v>6.9</v>
      </c>
      <c r="F179" cm="1">
        <f t="array" ref="F179">_xlfn.MODE.SNGL(IF(IMDB_Movies_Cleaned!$E$2:$E$3849=A179, IMDB_Movies_Cleaned!$N$2:$N$3849))</f>
        <v>6.9</v>
      </c>
      <c r="G179" cm="1">
        <f t="array" ref="G179">MAX(IF(IMDB_Movies_Cleaned!$E$2:$E$3849=A179, IMDB_Movies_Cleaned!$N$2:$N$3849))</f>
        <v>8.1</v>
      </c>
      <c r="H179" cm="1">
        <f t="array" ref="H179">MIN(IF(IMDB_Movies_Cleaned!$E$2:$E$3849=A179, IMDB_Movies_Cleaned!$N$2:$N$3849))</f>
        <v>5</v>
      </c>
      <c r="I179" cm="1">
        <f t="array" ref="I179">_xlfn.VAR.S(IF(IMDB_Movies_Cleaned!$E$2:$E$3849=A179, IMDB_Movies_Cleaned!$N$2:$N$3849))</f>
        <v>1.2661111111111154</v>
      </c>
      <c r="J179" cm="1">
        <f t="array" ref="J179">_xlfn.STDEV.S(IF(IMDB_Movies_Cleaned!$E$2:$E$3849=A179, IMDB_Movies_Cleaned!$N$2:$N$3849))</f>
        <v>1.1252160286412185</v>
      </c>
    </row>
    <row r="180" spans="1:10" x14ac:dyDescent="0.25">
      <c r="A180" s="1" t="s">
        <v>451</v>
      </c>
      <c r="B180">
        <f t="shared" si="4"/>
        <v>5</v>
      </c>
      <c r="D180">
        <f>AVERAGEIF(IMDB_Movies_Cleaned!$E$2:$E$3849, A180, IMDB_Movies_Cleaned!$N$2:$N$3849)</f>
        <v>7.1599999999999993</v>
      </c>
      <c r="E180" cm="1">
        <f t="array" ref="E180">MEDIAN(IF(IMDB_Movies_Cleaned!$E$2:$E$3849=A180, IMDB_Movies_Cleaned!$N$2:$N$3849))</f>
        <v>7.2</v>
      </c>
      <c r="F180" t="e" cm="1">
        <f t="array" ref="F180">_xlfn.MODE.SNGL(IF(IMDB_Movies_Cleaned!$E$2:$E$3849=A180, IMDB_Movies_Cleaned!$N$2:$N$3849))</f>
        <v>#N/A</v>
      </c>
      <c r="G180" cm="1">
        <f t="array" ref="G180">MAX(IF(IMDB_Movies_Cleaned!$E$2:$E$3849=A180, IMDB_Movies_Cleaned!$N$2:$N$3849))</f>
        <v>7.6</v>
      </c>
      <c r="H180" cm="1">
        <f t="array" ref="H180">MIN(IF(IMDB_Movies_Cleaned!$E$2:$E$3849=A180, IMDB_Movies_Cleaned!$N$2:$N$3849))</f>
        <v>6.7</v>
      </c>
      <c r="I180" cm="1">
        <f t="array" ref="I180">_xlfn.VAR.S(IF(IMDB_Movies_Cleaned!$E$2:$E$3849=A180, IMDB_Movies_Cleaned!$N$2:$N$3849))</f>
        <v>0.11299999999999988</v>
      </c>
      <c r="J180" cm="1">
        <f t="array" ref="J180">_xlfn.STDEV.S(IF(IMDB_Movies_Cleaned!$E$2:$E$3849=A180, IMDB_Movies_Cleaned!$N$2:$N$3849))</f>
        <v>0.33615472627943205</v>
      </c>
    </row>
    <row r="181" spans="1:10" x14ac:dyDescent="0.25">
      <c r="A181" s="2" t="s">
        <v>295</v>
      </c>
      <c r="B181">
        <f t="shared" si="4"/>
        <v>5</v>
      </c>
      <c r="D181">
        <f>AVERAGEIF(IMDB_Movies_Cleaned!$E$2:$E$3849, A181, IMDB_Movies_Cleaned!$N$2:$N$3849)</f>
        <v>6.4800000000000013</v>
      </c>
      <c r="E181" cm="1">
        <f t="array" ref="E181">MEDIAN(IF(IMDB_Movies_Cleaned!$E$2:$E$3849=A181, IMDB_Movies_Cleaned!$N$2:$N$3849))</f>
        <v>6.3</v>
      </c>
      <c r="F181" cm="1">
        <f t="array" ref="F181">_xlfn.MODE.SNGL(IF(IMDB_Movies_Cleaned!$E$2:$E$3849=A181, IMDB_Movies_Cleaned!$N$2:$N$3849))</f>
        <v>5.9</v>
      </c>
      <c r="G181" cm="1">
        <f t="array" ref="G181">MAX(IF(IMDB_Movies_Cleaned!$E$2:$E$3849=A181, IMDB_Movies_Cleaned!$N$2:$N$3849))</f>
        <v>7.4</v>
      </c>
      <c r="H181" cm="1">
        <f t="array" ref="H181">MIN(IF(IMDB_Movies_Cleaned!$E$2:$E$3849=A181, IMDB_Movies_Cleaned!$N$2:$N$3849))</f>
        <v>5.9</v>
      </c>
      <c r="I181" cm="1">
        <f t="array" ref="I181">_xlfn.VAR.S(IF(IMDB_Movies_Cleaned!$E$2:$E$3849=A181, IMDB_Movies_Cleaned!$N$2:$N$3849))</f>
        <v>0.43200000000000005</v>
      </c>
      <c r="J181" cm="1">
        <f t="array" ref="J181">_xlfn.STDEV.S(IF(IMDB_Movies_Cleaned!$E$2:$E$3849=A181, IMDB_Movies_Cleaned!$N$2:$N$3849))</f>
        <v>0.65726706900619936</v>
      </c>
    </row>
    <row r="182" spans="1:10" x14ac:dyDescent="0.25">
      <c r="A182" s="1" t="s">
        <v>635</v>
      </c>
      <c r="B182">
        <f t="shared" si="4"/>
        <v>7</v>
      </c>
      <c r="D182">
        <f>AVERAGEIF(IMDB_Movies_Cleaned!$E$2:$E$3849, A182, IMDB_Movies_Cleaned!$N$2:$N$3849)</f>
        <v>6.8714285714285719</v>
      </c>
      <c r="E182" cm="1">
        <f t="array" ref="E182">MEDIAN(IF(IMDB_Movies_Cleaned!$E$2:$E$3849=A182, IMDB_Movies_Cleaned!$N$2:$N$3849))</f>
        <v>6.7</v>
      </c>
      <c r="F182" t="e" cm="1">
        <f t="array" ref="F182">_xlfn.MODE.SNGL(IF(IMDB_Movies_Cleaned!$E$2:$E$3849=A182, IMDB_Movies_Cleaned!$N$2:$N$3849))</f>
        <v>#N/A</v>
      </c>
      <c r="G182" cm="1">
        <f t="array" ref="G182">MAX(IF(IMDB_Movies_Cleaned!$E$2:$E$3849=A182, IMDB_Movies_Cleaned!$N$2:$N$3849))</f>
        <v>8.1</v>
      </c>
      <c r="H182" cm="1">
        <f t="array" ref="H182">MIN(IF(IMDB_Movies_Cleaned!$E$2:$E$3849=A182, IMDB_Movies_Cleaned!$N$2:$N$3849))</f>
        <v>5.6</v>
      </c>
      <c r="I182" cm="1">
        <f t="array" ref="I182">_xlfn.VAR.S(IF(IMDB_Movies_Cleaned!$E$2:$E$3849=A182, IMDB_Movies_Cleaned!$N$2:$N$3849))</f>
        <v>0.72238095238094502</v>
      </c>
      <c r="J182" cm="1">
        <f t="array" ref="J182">_xlfn.STDEV.S(IF(IMDB_Movies_Cleaned!$E$2:$E$3849=A182, IMDB_Movies_Cleaned!$N$2:$N$3849))</f>
        <v>0.84992996910389329</v>
      </c>
    </row>
    <row r="183" spans="1:10" x14ac:dyDescent="0.25">
      <c r="A183" s="1" t="s">
        <v>639</v>
      </c>
      <c r="B183">
        <f t="shared" si="4"/>
        <v>4</v>
      </c>
      <c r="D183">
        <f>AVERAGEIF(IMDB_Movies_Cleaned!$E$2:$E$3849, A183, IMDB_Movies_Cleaned!$N$2:$N$3849)</f>
        <v>6.45</v>
      </c>
      <c r="E183" cm="1">
        <f t="array" ref="E183">MEDIAN(IF(IMDB_Movies_Cleaned!$E$2:$E$3849=A183, IMDB_Movies_Cleaned!$N$2:$N$3849))</f>
        <v>6.7</v>
      </c>
      <c r="F183" cm="1">
        <f t="array" ref="F183">_xlfn.MODE.SNGL(IF(IMDB_Movies_Cleaned!$E$2:$E$3849=A183, IMDB_Movies_Cleaned!$N$2:$N$3849))</f>
        <v>6.7</v>
      </c>
      <c r="G183" cm="1">
        <f t="array" ref="G183">MAX(IF(IMDB_Movies_Cleaned!$E$2:$E$3849=A183, IMDB_Movies_Cleaned!$N$2:$N$3849))</f>
        <v>6.7</v>
      </c>
      <c r="H183" cm="1">
        <f t="array" ref="H183">MIN(IF(IMDB_Movies_Cleaned!$E$2:$E$3849=A183, IMDB_Movies_Cleaned!$N$2:$N$3849))</f>
        <v>5.7</v>
      </c>
      <c r="I183" cm="1">
        <f t="array" ref="I183">_xlfn.VAR.S(IF(IMDB_Movies_Cleaned!$E$2:$E$3849=A183, IMDB_Movies_Cleaned!$N$2:$N$3849))</f>
        <v>0.25</v>
      </c>
      <c r="J183" cm="1">
        <f t="array" ref="J183">_xlfn.STDEV.S(IF(IMDB_Movies_Cleaned!$E$2:$E$3849=A183, IMDB_Movies_Cleaned!$N$2:$N$3849))</f>
        <v>0.5</v>
      </c>
    </row>
    <row r="184" spans="1:10" x14ac:dyDescent="0.25">
      <c r="A184" s="2" t="s">
        <v>635</v>
      </c>
      <c r="B184">
        <f t="shared" si="4"/>
        <v>7</v>
      </c>
      <c r="D184">
        <f>AVERAGEIF(IMDB_Movies_Cleaned!$E$2:$E$3849, A184, IMDB_Movies_Cleaned!$N$2:$N$3849)</f>
        <v>6.8714285714285719</v>
      </c>
      <c r="E184" cm="1">
        <f t="array" ref="E184">MEDIAN(IF(IMDB_Movies_Cleaned!$E$2:$E$3849=A184, IMDB_Movies_Cleaned!$N$2:$N$3849))</f>
        <v>6.7</v>
      </c>
      <c r="F184" t="e" cm="1">
        <f t="array" ref="F184">_xlfn.MODE.SNGL(IF(IMDB_Movies_Cleaned!$E$2:$E$3849=A184, IMDB_Movies_Cleaned!$N$2:$N$3849))</f>
        <v>#N/A</v>
      </c>
      <c r="G184" cm="1">
        <f t="array" ref="G184">MAX(IF(IMDB_Movies_Cleaned!$E$2:$E$3849=A184, IMDB_Movies_Cleaned!$N$2:$N$3849))</f>
        <v>8.1</v>
      </c>
      <c r="H184" cm="1">
        <f t="array" ref="H184">MIN(IF(IMDB_Movies_Cleaned!$E$2:$E$3849=A184, IMDB_Movies_Cleaned!$N$2:$N$3849))</f>
        <v>5.6</v>
      </c>
      <c r="I184" cm="1">
        <f t="array" ref="I184">_xlfn.VAR.S(IF(IMDB_Movies_Cleaned!$E$2:$E$3849=A184, IMDB_Movies_Cleaned!$N$2:$N$3849))</f>
        <v>0.72238095238094502</v>
      </c>
      <c r="J184" cm="1">
        <f t="array" ref="J184">_xlfn.STDEV.S(IF(IMDB_Movies_Cleaned!$E$2:$E$3849=A184, IMDB_Movies_Cleaned!$N$2:$N$3849))</f>
        <v>0.84992996910389329</v>
      </c>
    </row>
    <row r="185" spans="1:10" x14ac:dyDescent="0.25">
      <c r="A185" s="1" t="s">
        <v>246</v>
      </c>
      <c r="B185">
        <f t="shared" si="4"/>
        <v>21</v>
      </c>
      <c r="D185">
        <f>AVERAGEIF(IMDB_Movies_Cleaned!$E$2:$E$3849, A185, IMDB_Movies_Cleaned!$N$2:$N$3849)</f>
        <v>6.1619047619047604</v>
      </c>
      <c r="E185" cm="1">
        <f t="array" ref="E185">MEDIAN(IF(IMDB_Movies_Cleaned!$E$2:$E$3849=A185, IMDB_Movies_Cleaned!$N$2:$N$3849))</f>
        <v>6.2</v>
      </c>
      <c r="F185" cm="1">
        <f t="array" ref="F185">_xlfn.MODE.SNGL(IF(IMDB_Movies_Cleaned!$E$2:$E$3849=A185, IMDB_Movies_Cleaned!$N$2:$N$3849))</f>
        <v>6.6</v>
      </c>
      <c r="G185" cm="1">
        <f t="array" ref="G185">MAX(IF(IMDB_Movies_Cleaned!$E$2:$E$3849=A185, IMDB_Movies_Cleaned!$N$2:$N$3849))</f>
        <v>7.6</v>
      </c>
      <c r="H185" cm="1">
        <f t="array" ref="H185">MIN(IF(IMDB_Movies_Cleaned!$E$2:$E$3849=A185, IMDB_Movies_Cleaned!$N$2:$N$3849))</f>
        <v>5.2</v>
      </c>
      <c r="I185" cm="1">
        <f t="array" ref="I185">_xlfn.VAR.S(IF(IMDB_Movies_Cleaned!$E$2:$E$3849=A185, IMDB_Movies_Cleaned!$N$2:$N$3849))</f>
        <v>0.37047619047619035</v>
      </c>
      <c r="J185" cm="1">
        <f t="array" ref="J185">_xlfn.STDEV.S(IF(IMDB_Movies_Cleaned!$E$2:$E$3849=A185, IMDB_Movies_Cleaned!$N$2:$N$3849))</f>
        <v>0.60866755332955802</v>
      </c>
    </row>
    <row r="186" spans="1:10" x14ac:dyDescent="0.25">
      <c r="A186" s="2" t="s">
        <v>569</v>
      </c>
      <c r="B186">
        <f t="shared" si="4"/>
        <v>4</v>
      </c>
      <c r="D186">
        <f>AVERAGEIF(IMDB_Movies_Cleaned!$E$2:$E$3849, A186, IMDB_Movies_Cleaned!$N$2:$N$3849)</f>
        <v>7.3250000000000002</v>
      </c>
      <c r="E186" cm="1">
        <f t="array" ref="E186">MEDIAN(IF(IMDB_Movies_Cleaned!$E$2:$E$3849=A186, IMDB_Movies_Cleaned!$N$2:$N$3849))</f>
        <v>7.35</v>
      </c>
      <c r="F186" t="e" cm="1">
        <f t="array" ref="F186">_xlfn.MODE.SNGL(IF(IMDB_Movies_Cleaned!$E$2:$E$3849=A186, IMDB_Movies_Cleaned!$N$2:$N$3849))</f>
        <v>#N/A</v>
      </c>
      <c r="G186" cm="1">
        <f t="array" ref="G186">MAX(IF(IMDB_Movies_Cleaned!$E$2:$E$3849=A186, IMDB_Movies_Cleaned!$N$2:$N$3849))</f>
        <v>7.9</v>
      </c>
      <c r="H186" cm="1">
        <f t="array" ref="H186">MIN(IF(IMDB_Movies_Cleaned!$E$2:$E$3849=A186, IMDB_Movies_Cleaned!$N$2:$N$3849))</f>
        <v>6.7</v>
      </c>
      <c r="I186" cm="1">
        <f t="array" ref="I186">_xlfn.VAR.S(IF(IMDB_Movies_Cleaned!$E$2:$E$3849=A186, IMDB_Movies_Cleaned!$N$2:$N$3849))</f>
        <v>0.37583333333333324</v>
      </c>
      <c r="J186" cm="1">
        <f t="array" ref="J186">_xlfn.STDEV.S(IF(IMDB_Movies_Cleaned!$E$2:$E$3849=A186, IMDB_Movies_Cleaned!$N$2:$N$3849))</f>
        <v>0.61305247192498391</v>
      </c>
    </row>
    <row r="187" spans="1:10" x14ac:dyDescent="0.25">
      <c r="A187" s="1" t="s">
        <v>648</v>
      </c>
      <c r="B187">
        <f t="shared" si="4"/>
        <v>6</v>
      </c>
      <c r="D187">
        <f>AVERAGEIF(IMDB_Movies_Cleaned!$E$2:$E$3849, A187, IMDB_Movies_Cleaned!$N$2:$N$3849)</f>
        <v>6.3</v>
      </c>
      <c r="E187" cm="1">
        <f t="array" ref="E187">MEDIAN(IF(IMDB_Movies_Cleaned!$E$2:$E$3849=A187, IMDB_Movies_Cleaned!$N$2:$N$3849))</f>
        <v>6.6</v>
      </c>
      <c r="F187" cm="1">
        <f t="array" ref="F187">_xlfn.MODE.SNGL(IF(IMDB_Movies_Cleaned!$E$2:$E$3849=A187, IMDB_Movies_Cleaned!$N$2:$N$3849))</f>
        <v>7</v>
      </c>
      <c r="G187" cm="1">
        <f t="array" ref="G187">MAX(IF(IMDB_Movies_Cleaned!$E$2:$E$3849=A187, IMDB_Movies_Cleaned!$N$2:$N$3849))</f>
        <v>7</v>
      </c>
      <c r="H187" cm="1">
        <f t="array" ref="H187">MIN(IF(IMDB_Movies_Cleaned!$E$2:$E$3849=A187, IMDB_Movies_Cleaned!$N$2:$N$3849))</f>
        <v>5.0999999999999996</v>
      </c>
      <c r="I187" cm="1">
        <f t="array" ref="I187">_xlfn.VAR.S(IF(IMDB_Movies_Cleaned!$E$2:$E$3849=A187, IMDB_Movies_Cleaned!$N$2:$N$3849))</f>
        <v>0.66400000000000436</v>
      </c>
      <c r="J187" cm="1">
        <f t="array" ref="J187">_xlfn.STDEV.S(IF(IMDB_Movies_Cleaned!$E$2:$E$3849=A187, IMDB_Movies_Cleaned!$N$2:$N$3849))</f>
        <v>0.81486195149853713</v>
      </c>
    </row>
    <row r="188" spans="1:10" x14ac:dyDescent="0.25">
      <c r="A188" s="2" t="s">
        <v>564</v>
      </c>
      <c r="B188">
        <f t="shared" si="4"/>
        <v>5</v>
      </c>
      <c r="D188">
        <f>AVERAGEIF(IMDB_Movies_Cleaned!$E$2:$E$3849, A188, IMDB_Movies_Cleaned!$N$2:$N$3849)</f>
        <v>6.7199999999999989</v>
      </c>
      <c r="E188" cm="1">
        <f t="array" ref="E188">MEDIAN(IF(IMDB_Movies_Cleaned!$E$2:$E$3849=A188, IMDB_Movies_Cleaned!$N$2:$N$3849))</f>
        <v>6.1</v>
      </c>
      <c r="F188" cm="1">
        <f t="array" ref="F188">_xlfn.MODE.SNGL(IF(IMDB_Movies_Cleaned!$E$2:$E$3849=A188, IMDB_Movies_Cleaned!$N$2:$N$3849))</f>
        <v>6.1</v>
      </c>
      <c r="G188" cm="1">
        <f t="array" ref="G188">MAX(IF(IMDB_Movies_Cleaned!$E$2:$E$3849=A188, IMDB_Movies_Cleaned!$N$2:$N$3849))</f>
        <v>8.6999999999999993</v>
      </c>
      <c r="H188" cm="1">
        <f t="array" ref="H188">MIN(IF(IMDB_Movies_Cleaned!$E$2:$E$3849=A188, IMDB_Movies_Cleaned!$N$2:$N$3849))</f>
        <v>5.8</v>
      </c>
      <c r="I188" cm="1">
        <f t="array" ref="I188">_xlfn.VAR.S(IF(IMDB_Movies_Cleaned!$E$2:$E$3849=A188, IMDB_Movies_Cleaned!$N$2:$N$3849))</f>
        <v>1.3920000000000243</v>
      </c>
      <c r="J188" cm="1">
        <f t="array" ref="J188">_xlfn.STDEV.S(IF(IMDB_Movies_Cleaned!$E$2:$E$3849=A188, IMDB_Movies_Cleaned!$N$2:$N$3849))</f>
        <v>1.1798304963002204</v>
      </c>
    </row>
    <row r="189" spans="1:10" x14ac:dyDescent="0.25">
      <c r="A189" s="1" t="s">
        <v>654</v>
      </c>
      <c r="B189">
        <f t="shared" si="4"/>
        <v>1</v>
      </c>
      <c r="D189">
        <f>AVERAGEIF(IMDB_Movies_Cleaned!$E$2:$E$3849, A189, IMDB_Movies_Cleaned!$N$2:$N$3849)</f>
        <v>7.4</v>
      </c>
      <c r="E189" cm="1">
        <f t="array" ref="E189">MEDIAN(IF(IMDB_Movies_Cleaned!$E$2:$E$3849=A189, IMDB_Movies_Cleaned!$N$2:$N$3849))</f>
        <v>7.4</v>
      </c>
      <c r="F189" t="e" cm="1">
        <f t="array" ref="F189">_xlfn.MODE.SNGL(IF(IMDB_Movies_Cleaned!$E$2:$E$3849=A189, IMDB_Movies_Cleaned!$N$2:$N$3849))</f>
        <v>#N/A</v>
      </c>
      <c r="G189" cm="1">
        <f t="array" ref="G189">MAX(IF(IMDB_Movies_Cleaned!$E$2:$E$3849=A189, IMDB_Movies_Cleaned!$N$2:$N$3849))</f>
        <v>7.4</v>
      </c>
      <c r="H189" cm="1">
        <f t="array" ref="H189">MIN(IF(IMDB_Movies_Cleaned!$E$2:$E$3849=A189, IMDB_Movies_Cleaned!$N$2:$N$3849))</f>
        <v>7.4</v>
      </c>
      <c r="I189" t="e" cm="1">
        <f t="array" ref="I189">_xlfn.VAR.S(IF(IMDB_Movies_Cleaned!$E$2:$E$3849=A189, IMDB_Movies_Cleaned!$N$2:$N$3849))</f>
        <v>#DIV/0!</v>
      </c>
      <c r="J189" t="e" cm="1">
        <f t="array" ref="J189">_xlfn.STDEV.S(IF(IMDB_Movies_Cleaned!$E$2:$E$3849=A189, IMDB_Movies_Cleaned!$N$2:$N$3849))</f>
        <v>#DIV/0!</v>
      </c>
    </row>
    <row r="190" spans="1:10" x14ac:dyDescent="0.25">
      <c r="A190" s="2" t="s">
        <v>61</v>
      </c>
      <c r="B190">
        <f t="shared" si="4"/>
        <v>5</v>
      </c>
      <c r="D190">
        <f>AVERAGEIF(IMDB_Movies_Cleaned!$E$2:$E$3849, A190, IMDB_Movies_Cleaned!$N$2:$N$3849)</f>
        <v>7.5600000000000005</v>
      </c>
      <c r="E190" cm="1">
        <f t="array" ref="E190">MEDIAN(IF(IMDB_Movies_Cleaned!$E$2:$E$3849=A190, IMDB_Movies_Cleaned!$N$2:$N$3849))</f>
        <v>7.5</v>
      </c>
      <c r="F190" cm="1">
        <f t="array" ref="F190">_xlfn.MODE.SNGL(IF(IMDB_Movies_Cleaned!$E$2:$E$3849=A190, IMDB_Movies_Cleaned!$N$2:$N$3849))</f>
        <v>7.5</v>
      </c>
      <c r="G190" cm="1">
        <f t="array" ref="G190">MAX(IF(IMDB_Movies_Cleaned!$E$2:$E$3849=A190, IMDB_Movies_Cleaned!$N$2:$N$3849))</f>
        <v>7.8</v>
      </c>
      <c r="H190" cm="1">
        <f t="array" ref="H190">MIN(IF(IMDB_Movies_Cleaned!$E$2:$E$3849=A190, IMDB_Movies_Cleaned!$N$2:$N$3849))</f>
        <v>7.4</v>
      </c>
      <c r="I190" cm="1">
        <f t="array" ref="I190">_xlfn.VAR.S(IF(IMDB_Movies_Cleaned!$E$2:$E$3849=A190, IMDB_Movies_Cleaned!$N$2:$N$3849))</f>
        <v>2.2999999999999944E-2</v>
      </c>
      <c r="J190" cm="1">
        <f t="array" ref="J190">_xlfn.STDEV.S(IF(IMDB_Movies_Cleaned!$E$2:$E$3849=A190, IMDB_Movies_Cleaned!$N$2:$N$3849))</f>
        <v>0.15165750888103083</v>
      </c>
    </row>
    <row r="191" spans="1:10" x14ac:dyDescent="0.25">
      <c r="A191" s="1" t="s">
        <v>660</v>
      </c>
      <c r="B191">
        <f t="shared" si="4"/>
        <v>4</v>
      </c>
      <c r="D191">
        <f>AVERAGEIF(IMDB_Movies_Cleaned!$E$2:$E$3849, A191, IMDB_Movies_Cleaned!$N$2:$N$3849)</f>
        <v>6.4750000000000005</v>
      </c>
      <c r="E191" cm="1">
        <f t="array" ref="E191">MEDIAN(IF(IMDB_Movies_Cleaned!$E$2:$E$3849=A191, IMDB_Movies_Cleaned!$N$2:$N$3849))</f>
        <v>6.5</v>
      </c>
      <c r="F191" cm="1">
        <f t="array" ref="F191">_xlfn.MODE.SNGL(IF(IMDB_Movies_Cleaned!$E$2:$E$3849=A191, IMDB_Movies_Cleaned!$N$2:$N$3849))</f>
        <v>6.5</v>
      </c>
      <c r="G191" cm="1">
        <f t="array" ref="G191">MAX(IF(IMDB_Movies_Cleaned!$E$2:$E$3849=A191, IMDB_Movies_Cleaned!$N$2:$N$3849))</f>
        <v>6.6</v>
      </c>
      <c r="H191" cm="1">
        <f t="array" ref="H191">MIN(IF(IMDB_Movies_Cleaned!$E$2:$E$3849=A191, IMDB_Movies_Cleaned!$N$2:$N$3849))</f>
        <v>6.3</v>
      </c>
      <c r="I191" cm="1">
        <f t="array" ref="I191">_xlfn.VAR.S(IF(IMDB_Movies_Cleaned!$E$2:$E$3849=A191, IMDB_Movies_Cleaned!$N$2:$N$3849))</f>
        <v>1.5833333333333324E-2</v>
      </c>
      <c r="J191" cm="1">
        <f t="array" ref="J191">_xlfn.STDEV.S(IF(IMDB_Movies_Cleaned!$E$2:$E$3849=A191, IMDB_Movies_Cleaned!$N$2:$N$3849))</f>
        <v>0.12583057392117913</v>
      </c>
    </row>
    <row r="192" spans="1:10" x14ac:dyDescent="0.25">
      <c r="A192" s="2" t="s">
        <v>41</v>
      </c>
      <c r="B192">
        <f t="shared" si="4"/>
        <v>46</v>
      </c>
      <c r="D192">
        <f>AVERAGEIF(IMDB_Movies_Cleaned!$E$2:$E$3849, A192, IMDB_Movies_Cleaned!$N$2:$N$3849)</f>
        <v>6.6717391304347844</v>
      </c>
      <c r="E192" cm="1">
        <f t="array" ref="E192">MEDIAN(IF(IMDB_Movies_Cleaned!$E$2:$E$3849=A192, IMDB_Movies_Cleaned!$N$2:$N$3849))</f>
        <v>6.8</v>
      </c>
      <c r="F192" cm="1">
        <f t="array" ref="F192">_xlfn.MODE.SNGL(IF(IMDB_Movies_Cleaned!$E$2:$E$3849=A192, IMDB_Movies_Cleaned!$N$2:$N$3849))</f>
        <v>6.6</v>
      </c>
      <c r="G192" cm="1">
        <f t="array" ref="G192">MAX(IF(IMDB_Movies_Cleaned!$E$2:$E$3849=A192, IMDB_Movies_Cleaned!$N$2:$N$3849))</f>
        <v>8.4</v>
      </c>
      <c r="H192" cm="1">
        <f t="array" ref="H192">MIN(IF(IMDB_Movies_Cleaned!$E$2:$E$3849=A192, IMDB_Movies_Cleaned!$N$2:$N$3849))</f>
        <v>2.4</v>
      </c>
      <c r="I192" cm="1">
        <f t="array" ref="I192">_xlfn.VAR.S(IF(IMDB_Movies_Cleaned!$E$2:$E$3849=A192, IMDB_Movies_Cleaned!$N$2:$N$3849))</f>
        <v>1.4402946859902892</v>
      </c>
      <c r="J192" cm="1">
        <f t="array" ref="J192">_xlfn.STDEV.S(IF(IMDB_Movies_Cleaned!$E$2:$E$3849=A192, IMDB_Movies_Cleaned!$N$2:$N$3849))</f>
        <v>1.2001227795481133</v>
      </c>
    </row>
    <row r="193" spans="1:10" x14ac:dyDescent="0.25">
      <c r="A193" s="1" t="s">
        <v>664</v>
      </c>
      <c r="B193">
        <f t="shared" si="4"/>
        <v>1</v>
      </c>
      <c r="D193">
        <f>AVERAGEIF(IMDB_Movies_Cleaned!$E$2:$E$3849, A193, IMDB_Movies_Cleaned!$N$2:$N$3849)</f>
        <v>6.5</v>
      </c>
      <c r="E193" cm="1">
        <f t="array" ref="E193">MEDIAN(IF(IMDB_Movies_Cleaned!$E$2:$E$3849=A193, IMDB_Movies_Cleaned!$N$2:$N$3849))</f>
        <v>6.5</v>
      </c>
      <c r="F193" t="e" cm="1">
        <f t="array" ref="F193">_xlfn.MODE.SNGL(IF(IMDB_Movies_Cleaned!$E$2:$E$3849=A193, IMDB_Movies_Cleaned!$N$2:$N$3849))</f>
        <v>#N/A</v>
      </c>
      <c r="G193" cm="1">
        <f t="array" ref="G193">MAX(IF(IMDB_Movies_Cleaned!$E$2:$E$3849=A193, IMDB_Movies_Cleaned!$N$2:$N$3849))</f>
        <v>6.5</v>
      </c>
      <c r="H193" cm="1">
        <f t="array" ref="H193">MIN(IF(IMDB_Movies_Cleaned!$E$2:$E$3849=A193, IMDB_Movies_Cleaned!$N$2:$N$3849))</f>
        <v>6.5</v>
      </c>
      <c r="I193" t="e" cm="1">
        <f t="array" ref="I193">_xlfn.VAR.S(IF(IMDB_Movies_Cleaned!$E$2:$E$3849=A193, IMDB_Movies_Cleaned!$N$2:$N$3849))</f>
        <v>#DIV/0!</v>
      </c>
      <c r="J193" t="e" cm="1">
        <f t="array" ref="J193">_xlfn.STDEV.S(IF(IMDB_Movies_Cleaned!$E$2:$E$3849=A193, IMDB_Movies_Cleaned!$N$2:$N$3849))</f>
        <v>#DIV/0!</v>
      </c>
    </row>
    <row r="194" spans="1:10" x14ac:dyDescent="0.25">
      <c r="A194" s="1" t="s">
        <v>442</v>
      </c>
      <c r="B194">
        <f t="shared" si="4"/>
        <v>11</v>
      </c>
      <c r="D194">
        <f>AVERAGEIF(IMDB_Movies_Cleaned!$E$2:$E$3849, A194, IMDB_Movies_Cleaned!$N$2:$N$3849)</f>
        <v>5.8454545454545466</v>
      </c>
      <c r="E194" cm="1">
        <f t="array" ref="E194">MEDIAN(IF(IMDB_Movies_Cleaned!$E$2:$E$3849=A194, IMDB_Movies_Cleaned!$N$2:$N$3849))</f>
        <v>5.9</v>
      </c>
      <c r="F194" cm="1">
        <f t="array" ref="F194">_xlfn.MODE.SNGL(IF(IMDB_Movies_Cleaned!$E$2:$E$3849=A194, IMDB_Movies_Cleaned!$N$2:$N$3849))</f>
        <v>6.7</v>
      </c>
      <c r="G194" cm="1">
        <f t="array" ref="G194">MAX(IF(IMDB_Movies_Cleaned!$E$2:$E$3849=A194, IMDB_Movies_Cleaned!$N$2:$N$3849))</f>
        <v>6.7</v>
      </c>
      <c r="H194" cm="1">
        <f t="array" ref="H194">MIN(IF(IMDB_Movies_Cleaned!$E$2:$E$3849=A194, IMDB_Movies_Cleaned!$N$2:$N$3849))</f>
        <v>3.8</v>
      </c>
      <c r="I194" cm="1">
        <f t="array" ref="I194">_xlfn.VAR.S(IF(IMDB_Movies_Cleaned!$E$2:$E$3849=A194, IMDB_Movies_Cleaned!$N$2:$N$3849))</f>
        <v>0.74472727272726047</v>
      </c>
      <c r="J194" cm="1">
        <f t="array" ref="J194">_xlfn.STDEV.S(IF(IMDB_Movies_Cleaned!$E$2:$E$3849=A194, IMDB_Movies_Cleaned!$N$2:$N$3849))</f>
        <v>0.86297582395294281</v>
      </c>
    </row>
    <row r="195" spans="1:10" x14ac:dyDescent="0.25">
      <c r="A195" s="2" t="s">
        <v>670</v>
      </c>
      <c r="B195">
        <f t="shared" si="4"/>
        <v>3</v>
      </c>
      <c r="D195">
        <f>AVERAGEIF(IMDB_Movies_Cleaned!$E$2:$E$3849, A195, IMDB_Movies_Cleaned!$N$2:$N$3849)</f>
        <v>6.666666666666667</v>
      </c>
      <c r="E195" cm="1">
        <f t="array" ref="E195">MEDIAN(IF(IMDB_Movies_Cleaned!$E$2:$E$3849=A195, IMDB_Movies_Cleaned!$N$2:$N$3849))</f>
        <v>6.4</v>
      </c>
      <c r="F195" t="e" cm="1">
        <f t="array" ref="F195">_xlfn.MODE.SNGL(IF(IMDB_Movies_Cleaned!$E$2:$E$3849=A195, IMDB_Movies_Cleaned!$N$2:$N$3849))</f>
        <v>#N/A</v>
      </c>
      <c r="G195" cm="1">
        <f t="array" ref="G195">MAX(IF(IMDB_Movies_Cleaned!$E$2:$E$3849=A195, IMDB_Movies_Cleaned!$N$2:$N$3849))</f>
        <v>7.3</v>
      </c>
      <c r="H195" cm="1">
        <f t="array" ref="H195">MIN(IF(IMDB_Movies_Cleaned!$E$2:$E$3849=A195, IMDB_Movies_Cleaned!$N$2:$N$3849))</f>
        <v>6.3</v>
      </c>
      <c r="I195" cm="1">
        <f t="array" ref="I195">_xlfn.VAR.S(IF(IMDB_Movies_Cleaned!$E$2:$E$3849=A195, IMDB_Movies_Cleaned!$N$2:$N$3849))</f>
        <v>0.30333333333333318</v>
      </c>
      <c r="J195" cm="1">
        <f t="array" ref="J195">_xlfn.STDEV.S(IF(IMDB_Movies_Cleaned!$E$2:$E$3849=A195, IMDB_Movies_Cleaned!$N$2:$N$3849))</f>
        <v>0.55075705472861003</v>
      </c>
    </row>
    <row r="196" spans="1:10" x14ac:dyDescent="0.25">
      <c r="A196" s="1" t="s">
        <v>120</v>
      </c>
      <c r="B196">
        <f t="shared" si="4"/>
        <v>17</v>
      </c>
      <c r="D196">
        <f>AVERAGEIF(IMDB_Movies_Cleaned!$E$2:$E$3849, A196, IMDB_Movies_Cleaned!$N$2:$N$3849)</f>
        <v>6.3117647058823527</v>
      </c>
      <c r="E196" cm="1">
        <f t="array" ref="E196">MEDIAN(IF(IMDB_Movies_Cleaned!$E$2:$E$3849=A196, IMDB_Movies_Cleaned!$N$2:$N$3849))</f>
        <v>6.4</v>
      </c>
      <c r="F196" cm="1">
        <f t="array" ref="F196">_xlfn.MODE.SNGL(IF(IMDB_Movies_Cleaned!$E$2:$E$3849=A196, IMDB_Movies_Cleaned!$N$2:$N$3849))</f>
        <v>6.4</v>
      </c>
      <c r="G196" cm="1">
        <f t="array" ref="G196">MAX(IF(IMDB_Movies_Cleaned!$E$2:$E$3849=A196, IMDB_Movies_Cleaned!$N$2:$N$3849))</f>
        <v>7.5</v>
      </c>
      <c r="H196" cm="1">
        <f t="array" ref="H196">MIN(IF(IMDB_Movies_Cleaned!$E$2:$E$3849=A196, IMDB_Movies_Cleaned!$N$2:$N$3849))</f>
        <v>5.4</v>
      </c>
      <c r="I196" cm="1">
        <f t="array" ref="I196">_xlfn.VAR.S(IF(IMDB_Movies_Cleaned!$E$2:$E$3849=A196, IMDB_Movies_Cleaned!$N$2:$N$3849))</f>
        <v>0.24735294117647061</v>
      </c>
      <c r="J196" cm="1">
        <f t="array" ref="J196">_xlfn.STDEV.S(IF(IMDB_Movies_Cleaned!$E$2:$E$3849=A196, IMDB_Movies_Cleaned!$N$2:$N$3849))</f>
        <v>0.49734589691327563</v>
      </c>
    </row>
    <row r="197" spans="1:10" x14ac:dyDescent="0.25">
      <c r="A197" s="2" t="s">
        <v>677</v>
      </c>
      <c r="B197">
        <f t="shared" si="4"/>
        <v>3</v>
      </c>
      <c r="D197">
        <f>AVERAGEIF(IMDB_Movies_Cleaned!$E$2:$E$3849, A197, IMDB_Movies_Cleaned!$N$2:$N$3849)</f>
        <v>5.4333333333333336</v>
      </c>
      <c r="E197" cm="1">
        <f t="array" ref="E197">MEDIAN(IF(IMDB_Movies_Cleaned!$E$2:$E$3849=A197, IMDB_Movies_Cleaned!$N$2:$N$3849))</f>
        <v>5.5</v>
      </c>
      <c r="F197" t="e" cm="1">
        <f t="array" ref="F197">_xlfn.MODE.SNGL(IF(IMDB_Movies_Cleaned!$E$2:$E$3849=A197, IMDB_Movies_Cleaned!$N$2:$N$3849))</f>
        <v>#N/A</v>
      </c>
      <c r="G197" cm="1">
        <f t="array" ref="G197">MAX(IF(IMDB_Movies_Cleaned!$E$2:$E$3849=A197, IMDB_Movies_Cleaned!$N$2:$N$3849))</f>
        <v>5.6</v>
      </c>
      <c r="H197" cm="1">
        <f t="array" ref="H197">MIN(IF(IMDB_Movies_Cleaned!$E$2:$E$3849=A197, IMDB_Movies_Cleaned!$N$2:$N$3849))</f>
        <v>5.2</v>
      </c>
      <c r="I197" cm="1">
        <f t="array" ref="I197">_xlfn.VAR.S(IF(IMDB_Movies_Cleaned!$E$2:$E$3849=A197, IMDB_Movies_Cleaned!$N$2:$N$3849))</f>
        <v>4.3333333333333231E-2</v>
      </c>
      <c r="J197" cm="1">
        <f t="array" ref="J197">_xlfn.STDEV.S(IF(IMDB_Movies_Cleaned!$E$2:$E$3849=A197, IMDB_Movies_Cleaned!$N$2:$N$3849))</f>
        <v>0.20816659994661302</v>
      </c>
    </row>
    <row r="198" spans="1:10" x14ac:dyDescent="0.25">
      <c r="A198" s="2" t="s">
        <v>23</v>
      </c>
      <c r="B198">
        <f t="shared" si="4"/>
        <v>25</v>
      </c>
      <c r="D198">
        <f>AVERAGEIF(IMDB_Movies_Cleaned!$E$2:$E$3849, A198, IMDB_Movies_Cleaned!$N$2:$N$3849)</f>
        <v>6.3559999999999999</v>
      </c>
      <c r="E198" cm="1">
        <f t="array" ref="E198">MEDIAN(IF(IMDB_Movies_Cleaned!$E$2:$E$3849=A198, IMDB_Movies_Cleaned!$N$2:$N$3849))</f>
        <v>6.4</v>
      </c>
      <c r="F198" cm="1">
        <f t="array" ref="F198">_xlfn.MODE.SNGL(IF(IMDB_Movies_Cleaned!$E$2:$E$3849=A198, IMDB_Movies_Cleaned!$N$2:$N$3849))</f>
        <v>5.8</v>
      </c>
      <c r="G198" cm="1">
        <f t="array" ref="G198">MAX(IF(IMDB_Movies_Cleaned!$E$2:$E$3849=A198, IMDB_Movies_Cleaned!$N$2:$N$3849))</f>
        <v>8.3000000000000007</v>
      </c>
      <c r="H198" cm="1">
        <f t="array" ref="H198">MIN(IF(IMDB_Movies_Cleaned!$E$2:$E$3849=A198, IMDB_Movies_Cleaned!$N$2:$N$3849))</f>
        <v>4.2</v>
      </c>
      <c r="I198" cm="1">
        <f t="array" ref="I198">_xlfn.VAR.S(IF(IMDB_Movies_Cleaned!$E$2:$E$3849=A198, IMDB_Movies_Cleaned!$N$2:$N$3849))</f>
        <v>0.99089999999999634</v>
      </c>
      <c r="J198" cm="1">
        <f t="array" ref="J198">_xlfn.STDEV.S(IF(IMDB_Movies_Cleaned!$E$2:$E$3849=A198, IMDB_Movies_Cleaned!$N$2:$N$3849))</f>
        <v>0.99543960138222165</v>
      </c>
    </row>
    <row r="199" spans="1:10" x14ac:dyDescent="0.25">
      <c r="A199" s="2" t="s">
        <v>635</v>
      </c>
      <c r="B199">
        <f t="shared" si="4"/>
        <v>7</v>
      </c>
      <c r="D199">
        <f>AVERAGEIF(IMDB_Movies_Cleaned!$E$2:$E$3849, A199, IMDB_Movies_Cleaned!$N$2:$N$3849)</f>
        <v>6.8714285714285719</v>
      </c>
      <c r="E199" cm="1">
        <f t="array" ref="E199">MEDIAN(IF(IMDB_Movies_Cleaned!$E$2:$E$3849=A199, IMDB_Movies_Cleaned!$N$2:$N$3849))</f>
        <v>6.7</v>
      </c>
      <c r="F199" t="e" cm="1">
        <f t="array" ref="F199">_xlfn.MODE.SNGL(IF(IMDB_Movies_Cleaned!$E$2:$E$3849=A199, IMDB_Movies_Cleaned!$N$2:$N$3849))</f>
        <v>#N/A</v>
      </c>
      <c r="G199" cm="1">
        <f t="array" ref="G199">MAX(IF(IMDB_Movies_Cleaned!$E$2:$E$3849=A199, IMDB_Movies_Cleaned!$N$2:$N$3849))</f>
        <v>8.1</v>
      </c>
      <c r="H199" cm="1">
        <f t="array" ref="H199">MIN(IF(IMDB_Movies_Cleaned!$E$2:$E$3849=A199, IMDB_Movies_Cleaned!$N$2:$N$3849))</f>
        <v>5.6</v>
      </c>
      <c r="I199" cm="1">
        <f t="array" ref="I199">_xlfn.VAR.S(IF(IMDB_Movies_Cleaned!$E$2:$E$3849=A199, IMDB_Movies_Cleaned!$N$2:$N$3849))</f>
        <v>0.72238095238094502</v>
      </c>
      <c r="J199" cm="1">
        <f t="array" ref="J199">_xlfn.STDEV.S(IF(IMDB_Movies_Cleaned!$E$2:$E$3849=A199, IMDB_Movies_Cleaned!$N$2:$N$3849))</f>
        <v>0.84992996910389329</v>
      </c>
    </row>
    <row r="200" spans="1:10" x14ac:dyDescent="0.25">
      <c r="A200" s="1" t="s">
        <v>477</v>
      </c>
      <c r="B200">
        <f t="shared" si="4"/>
        <v>16</v>
      </c>
      <c r="D200">
        <f>AVERAGEIF(IMDB_Movies_Cleaned!$E$2:$E$3849, A200, IMDB_Movies_Cleaned!$N$2:$N$3849)</f>
        <v>6.737499999999998</v>
      </c>
      <c r="E200" cm="1">
        <f t="array" ref="E200">MEDIAN(IF(IMDB_Movies_Cleaned!$E$2:$E$3849=A200, IMDB_Movies_Cleaned!$N$2:$N$3849))</f>
        <v>6.65</v>
      </c>
      <c r="F200" cm="1">
        <f t="array" ref="F200">_xlfn.MODE.SNGL(IF(IMDB_Movies_Cleaned!$E$2:$E$3849=A200, IMDB_Movies_Cleaned!$N$2:$N$3849))</f>
        <v>6.6</v>
      </c>
      <c r="G200" cm="1">
        <f t="array" ref="G200">MAX(IF(IMDB_Movies_Cleaned!$E$2:$E$3849=A200, IMDB_Movies_Cleaned!$N$2:$N$3849))</f>
        <v>8.5</v>
      </c>
      <c r="H200" cm="1">
        <f t="array" ref="H200">MIN(IF(IMDB_Movies_Cleaned!$E$2:$E$3849=A200, IMDB_Movies_Cleaned!$N$2:$N$3849))</f>
        <v>4.5999999999999996</v>
      </c>
      <c r="I200" cm="1">
        <f t="array" ref="I200">_xlfn.VAR.S(IF(IMDB_Movies_Cleaned!$E$2:$E$3849=A200, IMDB_Movies_Cleaned!$N$2:$N$3849))</f>
        <v>0.8451666666666976</v>
      </c>
      <c r="J200" cm="1">
        <f t="array" ref="J200">_xlfn.STDEV.S(IF(IMDB_Movies_Cleaned!$E$2:$E$3849=A200, IMDB_Movies_Cleaned!$N$2:$N$3849))</f>
        <v>0.91932946578835251</v>
      </c>
    </row>
    <row r="201" spans="1:10" x14ac:dyDescent="0.25">
      <c r="A201" s="2" t="s">
        <v>685</v>
      </c>
      <c r="B201">
        <f t="shared" si="4"/>
        <v>3</v>
      </c>
      <c r="D201">
        <f>AVERAGEIF(IMDB_Movies_Cleaned!$E$2:$E$3849, A201, IMDB_Movies_Cleaned!$N$2:$N$3849)</f>
        <v>6.8999999999999995</v>
      </c>
      <c r="E201" cm="1">
        <f t="array" ref="E201">MEDIAN(IF(IMDB_Movies_Cleaned!$E$2:$E$3849=A201, IMDB_Movies_Cleaned!$N$2:$N$3849))</f>
        <v>7</v>
      </c>
      <c r="F201" t="e" cm="1">
        <f t="array" ref="F201">_xlfn.MODE.SNGL(IF(IMDB_Movies_Cleaned!$E$2:$E$3849=A201, IMDB_Movies_Cleaned!$N$2:$N$3849))</f>
        <v>#N/A</v>
      </c>
      <c r="G201" cm="1">
        <f t="array" ref="G201">MAX(IF(IMDB_Movies_Cleaned!$E$2:$E$3849=A201, IMDB_Movies_Cleaned!$N$2:$N$3849))</f>
        <v>7.3</v>
      </c>
      <c r="H201" cm="1">
        <f t="array" ref="H201">MIN(IF(IMDB_Movies_Cleaned!$E$2:$E$3849=A201, IMDB_Movies_Cleaned!$N$2:$N$3849))</f>
        <v>6.4</v>
      </c>
      <c r="I201" cm="1">
        <f t="array" ref="I201">_xlfn.VAR.S(IF(IMDB_Movies_Cleaned!$E$2:$E$3849=A201, IMDB_Movies_Cleaned!$N$2:$N$3849))</f>
        <v>0.20999999999999974</v>
      </c>
      <c r="J201" cm="1">
        <f t="array" ref="J201">_xlfn.STDEV.S(IF(IMDB_Movies_Cleaned!$E$2:$E$3849=A201, IMDB_Movies_Cleaned!$N$2:$N$3849))</f>
        <v>0.45825756949558372</v>
      </c>
    </row>
    <row r="202" spans="1:10" x14ac:dyDescent="0.25">
      <c r="A202" s="1" t="s">
        <v>159</v>
      </c>
      <c r="B202">
        <f t="shared" si="4"/>
        <v>12</v>
      </c>
      <c r="D202">
        <f>AVERAGEIF(IMDB_Movies_Cleaned!$E$2:$E$3849, A202, IMDB_Movies_Cleaned!$N$2:$N$3849)</f>
        <v>5.7</v>
      </c>
      <c r="E202" cm="1">
        <f t="array" ref="E202">MEDIAN(IF(IMDB_Movies_Cleaned!$E$2:$E$3849=A202, IMDB_Movies_Cleaned!$N$2:$N$3849))</f>
        <v>6.4</v>
      </c>
      <c r="F202" cm="1">
        <f t="array" ref="F202">_xlfn.MODE.SNGL(IF(IMDB_Movies_Cleaned!$E$2:$E$3849=A202, IMDB_Movies_Cleaned!$N$2:$N$3849))</f>
        <v>6.8</v>
      </c>
      <c r="G202" cm="1">
        <f t="array" ref="G202">MAX(IF(IMDB_Movies_Cleaned!$E$2:$E$3849=A202, IMDB_Movies_Cleaned!$N$2:$N$3849))</f>
        <v>8</v>
      </c>
      <c r="H202" cm="1">
        <f t="array" ref="H202">MIN(IF(IMDB_Movies_Cleaned!$E$2:$E$3849=A202, IMDB_Movies_Cleaned!$N$2:$N$3849))</f>
        <v>2.7</v>
      </c>
      <c r="I202" cm="1">
        <f t="array" ref="I202">_xlfn.VAR.S(IF(IMDB_Movies_Cleaned!$E$2:$E$3849=A202, IMDB_Movies_Cleaned!$N$2:$N$3849))</f>
        <v>3.0381818181818145</v>
      </c>
      <c r="J202" cm="1">
        <f t="array" ref="J202">_xlfn.STDEV.S(IF(IMDB_Movies_Cleaned!$E$2:$E$3849=A202, IMDB_Movies_Cleaned!$N$2:$N$3849))</f>
        <v>1.7430381000373498</v>
      </c>
    </row>
    <row r="203" spans="1:10" x14ac:dyDescent="0.25">
      <c r="A203" s="2" t="s">
        <v>201</v>
      </c>
      <c r="B203">
        <f t="shared" si="4"/>
        <v>55</v>
      </c>
      <c r="D203">
        <f>AVERAGEIF(IMDB_Movies_Cleaned!$E$2:$E$3849, A203, IMDB_Movies_Cleaned!$N$2:$N$3849)</f>
        <v>6.4090909090909092</v>
      </c>
      <c r="E203" cm="1">
        <f t="array" ref="E203">MEDIAN(IF(IMDB_Movies_Cleaned!$E$2:$E$3849=A203, IMDB_Movies_Cleaned!$N$2:$N$3849))</f>
        <v>6.5</v>
      </c>
      <c r="F203" cm="1">
        <f t="array" ref="F203">_xlfn.MODE.SNGL(IF(IMDB_Movies_Cleaned!$E$2:$E$3849=A203, IMDB_Movies_Cleaned!$N$2:$N$3849))</f>
        <v>6.5</v>
      </c>
      <c r="G203" cm="1">
        <f t="array" ref="G203">MAX(IF(IMDB_Movies_Cleaned!$E$2:$E$3849=A203, IMDB_Movies_Cleaned!$N$2:$N$3849))</f>
        <v>7.6</v>
      </c>
      <c r="H203" cm="1">
        <f t="array" ref="H203">MIN(IF(IMDB_Movies_Cleaned!$E$2:$E$3849=A203, IMDB_Movies_Cleaned!$N$2:$N$3849))</f>
        <v>4.4000000000000004</v>
      </c>
      <c r="I203" cm="1">
        <f t="array" ref="I203">_xlfn.VAR.S(IF(IMDB_Movies_Cleaned!$E$2:$E$3849=A203, IMDB_Movies_Cleaned!$N$2:$N$3849))</f>
        <v>0.39936026936026953</v>
      </c>
      <c r="J203" cm="1">
        <f t="array" ref="J203">_xlfn.STDEV.S(IF(IMDB_Movies_Cleaned!$E$2:$E$3849=A203, IMDB_Movies_Cleaned!$N$2:$N$3849))</f>
        <v>0.63194957817872588</v>
      </c>
    </row>
    <row r="204" spans="1:10" x14ac:dyDescent="0.25">
      <c r="A204" s="1" t="s">
        <v>691</v>
      </c>
      <c r="B204">
        <f t="shared" si="4"/>
        <v>2</v>
      </c>
      <c r="D204">
        <f>AVERAGEIF(IMDB_Movies_Cleaned!$E$2:$E$3849, A204, IMDB_Movies_Cleaned!$N$2:$N$3849)</f>
        <v>7.55</v>
      </c>
      <c r="E204" cm="1">
        <f t="array" ref="E204">MEDIAN(IF(IMDB_Movies_Cleaned!$E$2:$E$3849=A204, IMDB_Movies_Cleaned!$N$2:$N$3849))</f>
        <v>7.55</v>
      </c>
      <c r="F204" t="e" cm="1">
        <f t="array" ref="F204">_xlfn.MODE.SNGL(IF(IMDB_Movies_Cleaned!$E$2:$E$3849=A204, IMDB_Movies_Cleaned!$N$2:$N$3849))</f>
        <v>#N/A</v>
      </c>
      <c r="G204" cm="1">
        <f t="array" ref="G204">MAX(IF(IMDB_Movies_Cleaned!$E$2:$E$3849=A204, IMDB_Movies_Cleaned!$N$2:$N$3849))</f>
        <v>7.6</v>
      </c>
      <c r="H204" cm="1">
        <f t="array" ref="H204">MIN(IF(IMDB_Movies_Cleaned!$E$2:$E$3849=A204, IMDB_Movies_Cleaned!$N$2:$N$3849))</f>
        <v>7.5</v>
      </c>
      <c r="I204" cm="1">
        <f t="array" ref="I204">_xlfn.VAR.S(IF(IMDB_Movies_Cleaned!$E$2:$E$3849=A204, IMDB_Movies_Cleaned!$N$2:$N$3849))</f>
        <v>4.9999999999999645E-3</v>
      </c>
      <c r="J204" cm="1">
        <f t="array" ref="J204">_xlfn.STDEV.S(IF(IMDB_Movies_Cleaned!$E$2:$E$3849=A204, IMDB_Movies_Cleaned!$N$2:$N$3849))</f>
        <v>7.0710678118654502E-2</v>
      </c>
    </row>
    <row r="205" spans="1:10" x14ac:dyDescent="0.25">
      <c r="A205" s="2" t="s">
        <v>23</v>
      </c>
      <c r="B205">
        <f t="shared" si="4"/>
        <v>25</v>
      </c>
      <c r="D205">
        <f>AVERAGEIF(IMDB_Movies_Cleaned!$E$2:$E$3849, A205, IMDB_Movies_Cleaned!$N$2:$N$3849)</f>
        <v>6.3559999999999999</v>
      </c>
      <c r="E205" cm="1">
        <f t="array" ref="E205">MEDIAN(IF(IMDB_Movies_Cleaned!$E$2:$E$3849=A205, IMDB_Movies_Cleaned!$N$2:$N$3849))</f>
        <v>6.4</v>
      </c>
      <c r="F205" cm="1">
        <f t="array" ref="F205">_xlfn.MODE.SNGL(IF(IMDB_Movies_Cleaned!$E$2:$E$3849=A205, IMDB_Movies_Cleaned!$N$2:$N$3849))</f>
        <v>5.8</v>
      </c>
      <c r="G205" cm="1">
        <f t="array" ref="G205">MAX(IF(IMDB_Movies_Cleaned!$E$2:$E$3849=A205, IMDB_Movies_Cleaned!$N$2:$N$3849))</f>
        <v>8.3000000000000007</v>
      </c>
      <c r="H205" cm="1">
        <f t="array" ref="H205">MIN(IF(IMDB_Movies_Cleaned!$E$2:$E$3849=A205, IMDB_Movies_Cleaned!$N$2:$N$3849))</f>
        <v>4.2</v>
      </c>
      <c r="I205" cm="1">
        <f t="array" ref="I205">_xlfn.VAR.S(IF(IMDB_Movies_Cleaned!$E$2:$E$3849=A205, IMDB_Movies_Cleaned!$N$2:$N$3849))</f>
        <v>0.99089999999999634</v>
      </c>
      <c r="J205" cm="1">
        <f t="array" ref="J205">_xlfn.STDEV.S(IF(IMDB_Movies_Cleaned!$E$2:$E$3849=A205, IMDB_Movies_Cleaned!$N$2:$N$3849))</f>
        <v>0.99543960138222165</v>
      </c>
    </row>
    <row r="206" spans="1:10" x14ac:dyDescent="0.25">
      <c r="A206" s="1" t="s">
        <v>366</v>
      </c>
      <c r="B206">
        <f t="shared" si="4"/>
        <v>16</v>
      </c>
      <c r="D206">
        <f>AVERAGEIF(IMDB_Movies_Cleaned!$E$2:$E$3849, A206, IMDB_Movies_Cleaned!$N$2:$N$3849)</f>
        <v>6.6124999999999989</v>
      </c>
      <c r="E206" cm="1">
        <f t="array" ref="E206">MEDIAN(IF(IMDB_Movies_Cleaned!$E$2:$E$3849=A206, IMDB_Movies_Cleaned!$N$2:$N$3849))</f>
        <v>6.9</v>
      </c>
      <c r="F206" cm="1">
        <f t="array" ref="F206">_xlfn.MODE.SNGL(IF(IMDB_Movies_Cleaned!$E$2:$E$3849=A206, IMDB_Movies_Cleaned!$N$2:$N$3849))</f>
        <v>6.7</v>
      </c>
      <c r="G206" cm="1">
        <f t="array" ref="G206">MAX(IF(IMDB_Movies_Cleaned!$E$2:$E$3849=A206, IMDB_Movies_Cleaned!$N$2:$N$3849))</f>
        <v>8.6999999999999993</v>
      </c>
      <c r="H206" cm="1">
        <f t="array" ref="H206">MIN(IF(IMDB_Movies_Cleaned!$E$2:$E$3849=A206, IMDB_Movies_Cleaned!$N$2:$N$3849))</f>
        <v>3.5</v>
      </c>
      <c r="I206" cm="1">
        <f t="array" ref="I206">_xlfn.VAR.S(IF(IMDB_Movies_Cleaned!$E$2:$E$3849=A206, IMDB_Movies_Cleaned!$N$2:$N$3849))</f>
        <v>2.0585000000000111</v>
      </c>
      <c r="J206" cm="1">
        <f t="array" ref="J206">_xlfn.STDEV.S(IF(IMDB_Movies_Cleaned!$E$2:$E$3849=A206, IMDB_Movies_Cleaned!$N$2:$N$3849))</f>
        <v>1.4347473645210194</v>
      </c>
    </row>
    <row r="207" spans="1:10" x14ac:dyDescent="0.25">
      <c r="A207" s="2" t="s">
        <v>699</v>
      </c>
      <c r="B207">
        <f t="shared" ref="B207:B270" si="5">COUNTIF($A$2:$A$3849, A207)</f>
        <v>3</v>
      </c>
      <c r="D207">
        <f>AVERAGEIF(IMDB_Movies_Cleaned!$E$2:$E$3849, A207, IMDB_Movies_Cleaned!$N$2:$N$3849)</f>
        <v>7</v>
      </c>
      <c r="E207" cm="1">
        <f t="array" ref="E207">MEDIAN(IF(IMDB_Movies_Cleaned!$E$2:$E$3849=A207, IMDB_Movies_Cleaned!$N$2:$N$3849))</f>
        <v>6.6</v>
      </c>
      <c r="F207" t="e" cm="1">
        <f t="array" ref="F207">_xlfn.MODE.SNGL(IF(IMDB_Movies_Cleaned!$E$2:$E$3849=A207, IMDB_Movies_Cleaned!$N$2:$N$3849))</f>
        <v>#N/A</v>
      </c>
      <c r="G207" cm="1">
        <f t="array" ref="G207">MAX(IF(IMDB_Movies_Cleaned!$E$2:$E$3849=A207, IMDB_Movies_Cleaned!$N$2:$N$3849))</f>
        <v>7.9</v>
      </c>
      <c r="H207" cm="1">
        <f t="array" ref="H207">MIN(IF(IMDB_Movies_Cleaned!$E$2:$E$3849=A207, IMDB_Movies_Cleaned!$N$2:$N$3849))</f>
        <v>6.5</v>
      </c>
      <c r="I207" cm="1">
        <f t="array" ref="I207">_xlfn.VAR.S(IF(IMDB_Movies_Cleaned!$E$2:$E$3849=A207, IMDB_Movies_Cleaned!$N$2:$N$3849))</f>
        <v>0.61000000000000043</v>
      </c>
      <c r="J207" cm="1">
        <f t="array" ref="J207">_xlfn.STDEV.S(IF(IMDB_Movies_Cleaned!$E$2:$E$3849=A207, IMDB_Movies_Cleaned!$N$2:$N$3849))</f>
        <v>0.78102496759066575</v>
      </c>
    </row>
    <row r="208" spans="1:10" x14ac:dyDescent="0.25">
      <c r="A208" s="1" t="s">
        <v>28</v>
      </c>
      <c r="B208">
        <f t="shared" si="5"/>
        <v>45</v>
      </c>
      <c r="D208">
        <f>AVERAGEIF(IMDB_Movies_Cleaned!$E$2:$E$3849, A208, IMDB_Movies_Cleaned!$N$2:$N$3849)</f>
        <v>6.7488888888888914</v>
      </c>
      <c r="E208" cm="1">
        <f t="array" ref="E208">MEDIAN(IF(IMDB_Movies_Cleaned!$E$2:$E$3849=A208, IMDB_Movies_Cleaned!$N$2:$N$3849))</f>
        <v>6.8</v>
      </c>
      <c r="F208" cm="1">
        <f t="array" ref="F208">_xlfn.MODE.SNGL(IF(IMDB_Movies_Cleaned!$E$2:$E$3849=A208, IMDB_Movies_Cleaned!$N$2:$N$3849))</f>
        <v>6.8</v>
      </c>
      <c r="G208" cm="1">
        <f t="array" ref="G208">MAX(IF(IMDB_Movies_Cleaned!$E$2:$E$3849=A208, IMDB_Movies_Cleaned!$N$2:$N$3849))</f>
        <v>8</v>
      </c>
      <c r="H208" cm="1">
        <f t="array" ref="H208">MIN(IF(IMDB_Movies_Cleaned!$E$2:$E$3849=A208, IMDB_Movies_Cleaned!$N$2:$N$3849))</f>
        <v>4.4000000000000004</v>
      </c>
      <c r="I208" cm="1">
        <f t="array" ref="I208">_xlfn.VAR.S(IF(IMDB_Movies_Cleaned!$E$2:$E$3849=A208, IMDB_Movies_Cleaned!$N$2:$N$3849))</f>
        <v>0.59573737373734115</v>
      </c>
      <c r="J208" cm="1">
        <f t="array" ref="J208">_xlfn.STDEV.S(IF(IMDB_Movies_Cleaned!$E$2:$E$3849=A208, IMDB_Movies_Cleaned!$N$2:$N$3849))</f>
        <v>0.77184025143635848</v>
      </c>
    </row>
    <row r="209" spans="1:10" x14ac:dyDescent="0.25">
      <c r="A209" s="2" t="s">
        <v>707</v>
      </c>
      <c r="B209">
        <f t="shared" si="5"/>
        <v>6</v>
      </c>
      <c r="D209">
        <f>AVERAGEIF(IMDB_Movies_Cleaned!$E$2:$E$3849, A209, IMDB_Movies_Cleaned!$N$2:$N$3849)</f>
        <v>5.9166666666666652</v>
      </c>
      <c r="E209" cm="1">
        <f t="array" ref="E209">MEDIAN(IF(IMDB_Movies_Cleaned!$E$2:$E$3849=A209, IMDB_Movies_Cleaned!$N$2:$N$3849))</f>
        <v>5.8000000000000007</v>
      </c>
      <c r="F209" t="e" cm="1">
        <f t="array" ref="F209">_xlfn.MODE.SNGL(IF(IMDB_Movies_Cleaned!$E$2:$E$3849=A209, IMDB_Movies_Cleaned!$N$2:$N$3849))</f>
        <v>#N/A</v>
      </c>
      <c r="G209" cm="1">
        <f t="array" ref="G209">MAX(IF(IMDB_Movies_Cleaned!$E$2:$E$3849=A209, IMDB_Movies_Cleaned!$N$2:$N$3849))</f>
        <v>8.1</v>
      </c>
      <c r="H209" cm="1">
        <f t="array" ref="H209">MIN(IF(IMDB_Movies_Cleaned!$E$2:$E$3849=A209, IMDB_Movies_Cleaned!$N$2:$N$3849))</f>
        <v>3.7</v>
      </c>
      <c r="I209" cm="1">
        <f t="array" ref="I209">_xlfn.VAR.S(IF(IMDB_Movies_Cleaned!$E$2:$E$3849=A209, IMDB_Movies_Cleaned!$N$2:$N$3849))</f>
        <v>2.3736666666666792</v>
      </c>
      <c r="J209" cm="1">
        <f t="array" ref="J209">_xlfn.STDEV.S(IF(IMDB_Movies_Cleaned!$E$2:$E$3849=A209, IMDB_Movies_Cleaned!$N$2:$N$3849))</f>
        <v>1.5406708495544008</v>
      </c>
    </row>
    <row r="210" spans="1:10" x14ac:dyDescent="0.25">
      <c r="A210" s="1" t="s">
        <v>298</v>
      </c>
      <c r="B210">
        <f t="shared" si="5"/>
        <v>17</v>
      </c>
      <c r="D210">
        <f>AVERAGEIF(IMDB_Movies_Cleaned!$E$2:$E$3849, A210, IMDB_Movies_Cleaned!$N$2:$N$3849)</f>
        <v>5.3705882352941181</v>
      </c>
      <c r="E210" cm="1">
        <f t="array" ref="E210">MEDIAN(IF(IMDB_Movies_Cleaned!$E$2:$E$3849=A210, IMDB_Movies_Cleaned!$N$2:$N$3849))</f>
        <v>5.4</v>
      </c>
      <c r="F210" cm="1">
        <f t="array" ref="F210">_xlfn.MODE.SNGL(IF(IMDB_Movies_Cleaned!$E$2:$E$3849=A210, IMDB_Movies_Cleaned!$N$2:$N$3849))</f>
        <v>6</v>
      </c>
      <c r="G210" cm="1">
        <f t="array" ref="G210">MAX(IF(IMDB_Movies_Cleaned!$E$2:$E$3849=A210, IMDB_Movies_Cleaned!$N$2:$N$3849))</f>
        <v>6.7</v>
      </c>
      <c r="H210" cm="1">
        <f t="array" ref="H210">MIN(IF(IMDB_Movies_Cleaned!$E$2:$E$3849=A210, IMDB_Movies_Cleaned!$N$2:$N$3849))</f>
        <v>2.2000000000000002</v>
      </c>
      <c r="I210" cm="1">
        <f t="array" ref="I210">_xlfn.VAR.S(IF(IMDB_Movies_Cleaned!$E$2:$E$3849=A210, IMDB_Movies_Cleaned!$N$2:$N$3849))</f>
        <v>1.1059558823529301</v>
      </c>
      <c r="J210" cm="1">
        <f t="array" ref="J210">_xlfn.STDEV.S(IF(IMDB_Movies_Cleaned!$E$2:$E$3849=A210, IMDB_Movies_Cleaned!$N$2:$N$3849))</f>
        <v>1.051644370665735</v>
      </c>
    </row>
    <row r="211" spans="1:10" x14ac:dyDescent="0.25">
      <c r="A211" s="2" t="s">
        <v>137</v>
      </c>
      <c r="B211">
        <f t="shared" si="5"/>
        <v>34</v>
      </c>
      <c r="D211">
        <f>AVERAGEIF(IMDB_Movies_Cleaned!$E$2:$E$3849, A211, IMDB_Movies_Cleaned!$N$2:$N$3849)</f>
        <v>6.367647058823529</v>
      </c>
      <c r="E211" cm="1">
        <f t="array" ref="E211">MEDIAN(IF(IMDB_Movies_Cleaned!$E$2:$E$3849=A211, IMDB_Movies_Cleaned!$N$2:$N$3849))</f>
        <v>6.15</v>
      </c>
      <c r="F211" cm="1">
        <f t="array" ref="F211">_xlfn.MODE.SNGL(IF(IMDB_Movies_Cleaned!$E$2:$E$3849=A211, IMDB_Movies_Cleaned!$N$2:$N$3849))</f>
        <v>6.1</v>
      </c>
      <c r="G211" cm="1">
        <f t="array" ref="G211">MAX(IF(IMDB_Movies_Cleaned!$E$2:$E$3849=A211, IMDB_Movies_Cleaned!$N$2:$N$3849))</f>
        <v>8.8000000000000007</v>
      </c>
      <c r="H211" cm="1">
        <f t="array" ref="H211">MIN(IF(IMDB_Movies_Cleaned!$E$2:$E$3849=A211, IMDB_Movies_Cleaned!$N$2:$N$3849))</f>
        <v>5</v>
      </c>
      <c r="I211" cm="1">
        <f t="array" ref="I211">_xlfn.VAR.S(IF(IMDB_Movies_Cleaned!$E$2:$E$3849=A211, IMDB_Movies_Cleaned!$N$2:$N$3849))</f>
        <v>0.76710338680929147</v>
      </c>
      <c r="J211" cm="1">
        <f t="array" ref="J211">_xlfn.STDEV.S(IF(IMDB_Movies_Cleaned!$E$2:$E$3849=A211, IMDB_Movies_Cleaned!$N$2:$N$3849))</f>
        <v>0.87584438504182438</v>
      </c>
    </row>
    <row r="212" spans="1:10" x14ac:dyDescent="0.25">
      <c r="A212" s="1" t="s">
        <v>28</v>
      </c>
      <c r="B212">
        <f t="shared" si="5"/>
        <v>45</v>
      </c>
      <c r="D212">
        <f>AVERAGEIF(IMDB_Movies_Cleaned!$E$2:$E$3849, A212, IMDB_Movies_Cleaned!$N$2:$N$3849)</f>
        <v>6.7488888888888914</v>
      </c>
      <c r="E212" cm="1">
        <f t="array" ref="E212">MEDIAN(IF(IMDB_Movies_Cleaned!$E$2:$E$3849=A212, IMDB_Movies_Cleaned!$N$2:$N$3849))</f>
        <v>6.8</v>
      </c>
      <c r="F212" cm="1">
        <f t="array" ref="F212">_xlfn.MODE.SNGL(IF(IMDB_Movies_Cleaned!$E$2:$E$3849=A212, IMDB_Movies_Cleaned!$N$2:$N$3849))</f>
        <v>6.8</v>
      </c>
      <c r="G212" cm="1">
        <f t="array" ref="G212">MAX(IF(IMDB_Movies_Cleaned!$E$2:$E$3849=A212, IMDB_Movies_Cleaned!$N$2:$N$3849))</f>
        <v>8</v>
      </c>
      <c r="H212" cm="1">
        <f t="array" ref="H212">MIN(IF(IMDB_Movies_Cleaned!$E$2:$E$3849=A212, IMDB_Movies_Cleaned!$N$2:$N$3849))</f>
        <v>4.4000000000000004</v>
      </c>
      <c r="I212" cm="1">
        <f t="array" ref="I212">_xlfn.VAR.S(IF(IMDB_Movies_Cleaned!$E$2:$E$3849=A212, IMDB_Movies_Cleaned!$N$2:$N$3849))</f>
        <v>0.59573737373734115</v>
      </c>
      <c r="J212" cm="1">
        <f t="array" ref="J212">_xlfn.STDEV.S(IF(IMDB_Movies_Cleaned!$E$2:$E$3849=A212, IMDB_Movies_Cleaned!$N$2:$N$3849))</f>
        <v>0.77184025143635848</v>
      </c>
    </row>
    <row r="213" spans="1:10" x14ac:dyDescent="0.25">
      <c r="A213" s="2" t="s">
        <v>400</v>
      </c>
      <c r="B213">
        <f t="shared" si="5"/>
        <v>12</v>
      </c>
      <c r="D213">
        <f>AVERAGEIF(IMDB_Movies_Cleaned!$E$2:$E$3849, A213, IMDB_Movies_Cleaned!$N$2:$N$3849)</f>
        <v>6.2333333333333334</v>
      </c>
      <c r="E213" cm="1">
        <f t="array" ref="E213">MEDIAN(IF(IMDB_Movies_Cleaned!$E$2:$E$3849=A213, IMDB_Movies_Cleaned!$N$2:$N$3849))</f>
        <v>6.1999999999999993</v>
      </c>
      <c r="F213" cm="1">
        <f t="array" ref="F213">_xlfn.MODE.SNGL(IF(IMDB_Movies_Cleaned!$E$2:$E$3849=A213, IMDB_Movies_Cleaned!$N$2:$N$3849))</f>
        <v>6.4</v>
      </c>
      <c r="G213" cm="1">
        <f t="array" ref="G213">MAX(IF(IMDB_Movies_Cleaned!$E$2:$E$3849=A213, IMDB_Movies_Cleaned!$N$2:$N$3849))</f>
        <v>7.8</v>
      </c>
      <c r="H213" cm="1">
        <f t="array" ref="H213">MIN(IF(IMDB_Movies_Cleaned!$E$2:$E$3849=A213, IMDB_Movies_Cleaned!$N$2:$N$3849))</f>
        <v>4.7</v>
      </c>
      <c r="I213" cm="1">
        <f t="array" ref="I213">_xlfn.VAR.S(IF(IMDB_Movies_Cleaned!$E$2:$E$3849=A213, IMDB_Movies_Cleaned!$N$2:$N$3849))</f>
        <v>0.57878787878787952</v>
      </c>
      <c r="J213" cm="1">
        <f t="array" ref="J213">_xlfn.STDEV.S(IF(IMDB_Movies_Cleaned!$E$2:$E$3849=A213, IMDB_Movies_Cleaned!$N$2:$N$3849))</f>
        <v>0.76078109781189984</v>
      </c>
    </row>
    <row r="214" spans="1:10" x14ac:dyDescent="0.25">
      <c r="A214" s="1" t="s">
        <v>137</v>
      </c>
      <c r="B214">
        <f t="shared" si="5"/>
        <v>34</v>
      </c>
      <c r="D214">
        <f>AVERAGEIF(IMDB_Movies_Cleaned!$E$2:$E$3849, A214, IMDB_Movies_Cleaned!$N$2:$N$3849)</f>
        <v>6.367647058823529</v>
      </c>
      <c r="E214" cm="1">
        <f t="array" ref="E214">MEDIAN(IF(IMDB_Movies_Cleaned!$E$2:$E$3849=A214, IMDB_Movies_Cleaned!$N$2:$N$3849))</f>
        <v>6.15</v>
      </c>
      <c r="F214" cm="1">
        <f t="array" ref="F214">_xlfn.MODE.SNGL(IF(IMDB_Movies_Cleaned!$E$2:$E$3849=A214, IMDB_Movies_Cleaned!$N$2:$N$3849))</f>
        <v>6.1</v>
      </c>
      <c r="G214" cm="1">
        <f t="array" ref="G214">MAX(IF(IMDB_Movies_Cleaned!$E$2:$E$3849=A214, IMDB_Movies_Cleaned!$N$2:$N$3849))</f>
        <v>8.8000000000000007</v>
      </c>
      <c r="H214" cm="1">
        <f t="array" ref="H214">MIN(IF(IMDB_Movies_Cleaned!$E$2:$E$3849=A214, IMDB_Movies_Cleaned!$N$2:$N$3849))</f>
        <v>5</v>
      </c>
      <c r="I214" cm="1">
        <f t="array" ref="I214">_xlfn.VAR.S(IF(IMDB_Movies_Cleaned!$E$2:$E$3849=A214, IMDB_Movies_Cleaned!$N$2:$N$3849))</f>
        <v>0.76710338680929147</v>
      </c>
      <c r="J214" cm="1">
        <f t="array" ref="J214">_xlfn.STDEV.S(IF(IMDB_Movies_Cleaned!$E$2:$E$3849=A214, IMDB_Movies_Cleaned!$N$2:$N$3849))</f>
        <v>0.87584438504182438</v>
      </c>
    </row>
    <row r="215" spans="1:10" x14ac:dyDescent="0.25">
      <c r="A215" s="2" t="s">
        <v>722</v>
      </c>
      <c r="B215">
        <f t="shared" si="5"/>
        <v>3</v>
      </c>
      <c r="D215">
        <f>AVERAGEIF(IMDB_Movies_Cleaned!$E$2:$E$3849, A215, IMDB_Movies_Cleaned!$N$2:$N$3849)</f>
        <v>7.1000000000000005</v>
      </c>
      <c r="E215" cm="1">
        <f t="array" ref="E215">MEDIAN(IF(IMDB_Movies_Cleaned!$E$2:$E$3849=A215, IMDB_Movies_Cleaned!$N$2:$N$3849))</f>
        <v>8</v>
      </c>
      <c r="F215" cm="1">
        <f t="array" ref="F215">_xlfn.MODE.SNGL(IF(IMDB_Movies_Cleaned!$E$2:$E$3849=A215, IMDB_Movies_Cleaned!$N$2:$N$3849))</f>
        <v>8</v>
      </c>
      <c r="G215" cm="1">
        <f t="array" ref="G215">MAX(IF(IMDB_Movies_Cleaned!$E$2:$E$3849=A215, IMDB_Movies_Cleaned!$N$2:$N$3849))</f>
        <v>8</v>
      </c>
      <c r="H215" cm="1">
        <f t="array" ref="H215">MIN(IF(IMDB_Movies_Cleaned!$E$2:$E$3849=A215, IMDB_Movies_Cleaned!$N$2:$N$3849))</f>
        <v>5.3</v>
      </c>
      <c r="I215" cm="1">
        <f t="array" ref="I215">_xlfn.VAR.S(IF(IMDB_Movies_Cleaned!$E$2:$E$3849=A215, IMDB_Movies_Cleaned!$N$2:$N$3849))</f>
        <v>2.4299999999999926</v>
      </c>
      <c r="J215" cm="1">
        <f t="array" ref="J215">_xlfn.STDEV.S(IF(IMDB_Movies_Cleaned!$E$2:$E$3849=A215, IMDB_Movies_Cleaned!$N$2:$N$3849))</f>
        <v>1.5588457268119873</v>
      </c>
    </row>
    <row r="216" spans="1:10" x14ac:dyDescent="0.25">
      <c r="A216" s="1" t="s">
        <v>726</v>
      </c>
      <c r="B216">
        <f t="shared" si="5"/>
        <v>4</v>
      </c>
      <c r="D216">
        <f>AVERAGEIF(IMDB_Movies_Cleaned!$E$2:$E$3849, A216, IMDB_Movies_Cleaned!$N$2:$N$3849)</f>
        <v>5.5</v>
      </c>
      <c r="E216" cm="1">
        <f t="array" ref="E216">MEDIAN(IF(IMDB_Movies_Cleaned!$E$2:$E$3849=A216, IMDB_Movies_Cleaned!$N$2:$N$3849))</f>
        <v>5.35</v>
      </c>
      <c r="F216" t="e" cm="1">
        <f t="array" ref="F216">_xlfn.MODE.SNGL(IF(IMDB_Movies_Cleaned!$E$2:$E$3849=A216, IMDB_Movies_Cleaned!$N$2:$N$3849))</f>
        <v>#N/A</v>
      </c>
      <c r="G216" cm="1">
        <f t="array" ref="G216">MAX(IF(IMDB_Movies_Cleaned!$E$2:$E$3849=A216, IMDB_Movies_Cleaned!$N$2:$N$3849))</f>
        <v>7</v>
      </c>
      <c r="H216" cm="1">
        <f t="array" ref="H216">MIN(IF(IMDB_Movies_Cleaned!$E$2:$E$3849=A216, IMDB_Movies_Cleaned!$N$2:$N$3849))</f>
        <v>4.3</v>
      </c>
      <c r="I216" cm="1">
        <f t="array" ref="I216">_xlfn.VAR.S(IF(IMDB_Movies_Cleaned!$E$2:$E$3849=A216, IMDB_Movies_Cleaned!$N$2:$N$3849))</f>
        <v>1.2600000000000005</v>
      </c>
      <c r="J216" cm="1">
        <f t="array" ref="J216">_xlfn.STDEV.S(IF(IMDB_Movies_Cleaned!$E$2:$E$3849=A216, IMDB_Movies_Cleaned!$N$2:$N$3849))</f>
        <v>1.1224972160321827</v>
      </c>
    </row>
    <row r="217" spans="1:10" x14ac:dyDescent="0.25">
      <c r="A217" s="2" t="s">
        <v>34</v>
      </c>
      <c r="B217">
        <f t="shared" si="5"/>
        <v>22</v>
      </c>
      <c r="D217">
        <f>AVERAGEIF(IMDB_Movies_Cleaned!$E$2:$E$3849, A217, IMDB_Movies_Cleaned!$N$2:$N$3849)</f>
        <v>6.3409090909090935</v>
      </c>
      <c r="E217" cm="1">
        <f t="array" ref="E217">MEDIAN(IF(IMDB_Movies_Cleaned!$E$2:$E$3849=A217, IMDB_Movies_Cleaned!$N$2:$N$3849))</f>
        <v>6.4</v>
      </c>
      <c r="F217" cm="1">
        <f t="array" ref="F217">_xlfn.MODE.SNGL(IF(IMDB_Movies_Cleaned!$E$2:$E$3849=A217, IMDB_Movies_Cleaned!$N$2:$N$3849))</f>
        <v>6.5</v>
      </c>
      <c r="G217" cm="1">
        <f t="array" ref="G217">MAX(IF(IMDB_Movies_Cleaned!$E$2:$E$3849=A217, IMDB_Movies_Cleaned!$N$2:$N$3849))</f>
        <v>8.5</v>
      </c>
      <c r="H217" cm="1">
        <f t="array" ref="H217">MIN(IF(IMDB_Movies_Cleaned!$E$2:$E$3849=A217, IMDB_Movies_Cleaned!$N$2:$N$3849))</f>
        <v>4.7</v>
      </c>
      <c r="I217" cm="1">
        <f t="array" ref="I217">_xlfn.VAR.S(IF(IMDB_Movies_Cleaned!$E$2:$E$3849=A217, IMDB_Movies_Cleaned!$N$2:$N$3849))</f>
        <v>1.0777705627705298</v>
      </c>
      <c r="J217" cm="1">
        <f t="array" ref="J217">_xlfn.STDEV.S(IF(IMDB_Movies_Cleaned!$E$2:$E$3849=A217, IMDB_Movies_Cleaned!$N$2:$N$3849))</f>
        <v>1.03815729192186</v>
      </c>
    </row>
    <row r="218" spans="1:10" x14ac:dyDescent="0.25">
      <c r="A218" s="1" t="s">
        <v>730</v>
      </c>
      <c r="B218">
        <f t="shared" si="5"/>
        <v>6</v>
      </c>
      <c r="D218">
        <f>AVERAGEIF(IMDB_Movies_Cleaned!$E$2:$E$3849, A218, IMDB_Movies_Cleaned!$N$2:$N$3849)</f>
        <v>6.0666666666666664</v>
      </c>
      <c r="E218" cm="1">
        <f t="array" ref="E218">MEDIAN(IF(IMDB_Movies_Cleaned!$E$2:$E$3849=A218, IMDB_Movies_Cleaned!$N$2:$N$3849))</f>
        <v>6.4499999999999993</v>
      </c>
      <c r="F218" t="e" cm="1">
        <f t="array" ref="F218">_xlfn.MODE.SNGL(IF(IMDB_Movies_Cleaned!$E$2:$E$3849=A218, IMDB_Movies_Cleaned!$N$2:$N$3849))</f>
        <v>#N/A</v>
      </c>
      <c r="G218" cm="1">
        <f t="array" ref="G218">MAX(IF(IMDB_Movies_Cleaned!$E$2:$E$3849=A218, IMDB_Movies_Cleaned!$N$2:$N$3849))</f>
        <v>7.6</v>
      </c>
      <c r="H218" cm="1">
        <f t="array" ref="H218">MIN(IF(IMDB_Movies_Cleaned!$E$2:$E$3849=A218, IMDB_Movies_Cleaned!$N$2:$N$3849))</f>
        <v>4.4000000000000004</v>
      </c>
      <c r="I218" cm="1">
        <f t="array" ref="I218">_xlfn.VAR.S(IF(IMDB_Movies_Cleaned!$E$2:$E$3849=A218, IMDB_Movies_Cleaned!$N$2:$N$3849))</f>
        <v>1.4946666666666772</v>
      </c>
      <c r="J218" cm="1">
        <f t="array" ref="J218">_xlfn.STDEV.S(IF(IMDB_Movies_Cleaned!$E$2:$E$3849=A218, IMDB_Movies_Cleaned!$N$2:$N$3849))</f>
        <v>1.2225656083281082</v>
      </c>
    </row>
    <row r="219" spans="1:10" x14ac:dyDescent="0.25">
      <c r="A219" s="2" t="s">
        <v>734</v>
      </c>
      <c r="B219">
        <f t="shared" si="5"/>
        <v>4</v>
      </c>
      <c r="D219">
        <f>AVERAGEIF(IMDB_Movies_Cleaned!$E$2:$E$3849, A219, IMDB_Movies_Cleaned!$N$2:$N$3849)</f>
        <v>7.1000000000000005</v>
      </c>
      <c r="E219" cm="1">
        <f t="array" ref="E219">MEDIAN(IF(IMDB_Movies_Cleaned!$E$2:$E$3849=A219, IMDB_Movies_Cleaned!$N$2:$N$3849))</f>
        <v>6.85</v>
      </c>
      <c r="F219" t="e" cm="1">
        <f t="array" ref="F219">_xlfn.MODE.SNGL(IF(IMDB_Movies_Cleaned!$E$2:$E$3849=A219, IMDB_Movies_Cleaned!$N$2:$N$3849))</f>
        <v>#N/A</v>
      </c>
      <c r="G219" cm="1">
        <f t="array" ref="G219">MAX(IF(IMDB_Movies_Cleaned!$E$2:$E$3849=A219, IMDB_Movies_Cleaned!$N$2:$N$3849))</f>
        <v>8.3000000000000007</v>
      </c>
      <c r="H219" cm="1">
        <f t="array" ref="H219">MIN(IF(IMDB_Movies_Cleaned!$E$2:$E$3849=A219, IMDB_Movies_Cleaned!$N$2:$N$3849))</f>
        <v>6.4</v>
      </c>
      <c r="I219" cm="1">
        <f t="array" ref="I219">_xlfn.VAR.S(IF(IMDB_Movies_Cleaned!$E$2:$E$3849=A219, IMDB_Movies_Cleaned!$N$2:$N$3849))</f>
        <v>0.69999999999999807</v>
      </c>
      <c r="J219" cm="1">
        <f t="array" ref="J219">_xlfn.STDEV.S(IF(IMDB_Movies_Cleaned!$E$2:$E$3849=A219, IMDB_Movies_Cleaned!$N$2:$N$3849))</f>
        <v>0.83666002653407434</v>
      </c>
    </row>
    <row r="220" spans="1:10" x14ac:dyDescent="0.25">
      <c r="A220" s="1" t="s">
        <v>165</v>
      </c>
      <c r="B220">
        <f t="shared" si="5"/>
        <v>28</v>
      </c>
      <c r="D220">
        <f>AVERAGEIF(IMDB_Movies_Cleaned!$E$2:$E$3849, A220, IMDB_Movies_Cleaned!$N$2:$N$3849)</f>
        <v>6.4249999999999998</v>
      </c>
      <c r="E220" cm="1">
        <f t="array" ref="E220">MEDIAN(IF(IMDB_Movies_Cleaned!$E$2:$E$3849=A220, IMDB_Movies_Cleaned!$N$2:$N$3849))</f>
        <v>6.6</v>
      </c>
      <c r="F220" cm="1">
        <f t="array" ref="F220">_xlfn.MODE.SNGL(IF(IMDB_Movies_Cleaned!$E$2:$E$3849=A220, IMDB_Movies_Cleaned!$N$2:$N$3849))</f>
        <v>7.3</v>
      </c>
      <c r="G220" cm="1">
        <f t="array" ref="G220">MAX(IF(IMDB_Movies_Cleaned!$E$2:$E$3849=A220, IMDB_Movies_Cleaned!$N$2:$N$3849))</f>
        <v>8.3000000000000007</v>
      </c>
      <c r="H220" cm="1">
        <f t="array" ref="H220">MIN(IF(IMDB_Movies_Cleaned!$E$2:$E$3849=A220, IMDB_Movies_Cleaned!$N$2:$N$3849))</f>
        <v>2.8</v>
      </c>
      <c r="I220" cm="1">
        <f t="array" ref="I220">_xlfn.VAR.S(IF(IMDB_Movies_Cleaned!$E$2:$E$3849=A220, IMDB_Movies_Cleaned!$N$2:$N$3849))</f>
        <v>1.747870370370366</v>
      </c>
      <c r="J220" cm="1">
        <f t="array" ref="J220">_xlfn.STDEV.S(IF(IMDB_Movies_Cleaned!$E$2:$E$3849=A220, IMDB_Movies_Cleaned!$N$2:$N$3849))</f>
        <v>1.3220704861581194</v>
      </c>
    </row>
    <row r="221" spans="1:10" x14ac:dyDescent="0.25">
      <c r="A221" s="2" t="s">
        <v>740</v>
      </c>
      <c r="B221">
        <f t="shared" si="5"/>
        <v>7</v>
      </c>
      <c r="D221">
        <f>AVERAGEIF(IMDB_Movies_Cleaned!$E$2:$E$3849, A221, IMDB_Movies_Cleaned!$N$2:$N$3849)</f>
        <v>6.5857142857142863</v>
      </c>
      <c r="E221" cm="1">
        <f t="array" ref="E221">MEDIAN(IF(IMDB_Movies_Cleaned!$E$2:$E$3849=A221, IMDB_Movies_Cleaned!$N$2:$N$3849))</f>
        <v>6.6</v>
      </c>
      <c r="F221" t="e" cm="1">
        <f t="array" ref="F221">_xlfn.MODE.SNGL(IF(IMDB_Movies_Cleaned!$E$2:$E$3849=A221, IMDB_Movies_Cleaned!$N$2:$N$3849))</f>
        <v>#N/A</v>
      </c>
      <c r="G221" cm="1">
        <f t="array" ref="G221">MAX(IF(IMDB_Movies_Cleaned!$E$2:$E$3849=A221, IMDB_Movies_Cleaned!$N$2:$N$3849))</f>
        <v>7.6</v>
      </c>
      <c r="H221" cm="1">
        <f t="array" ref="H221">MIN(IF(IMDB_Movies_Cleaned!$E$2:$E$3849=A221, IMDB_Movies_Cleaned!$N$2:$N$3849))</f>
        <v>5.4</v>
      </c>
      <c r="I221" cm="1">
        <f t="array" ref="I221">_xlfn.VAR.S(IF(IMDB_Movies_Cleaned!$E$2:$E$3849=A221, IMDB_Movies_Cleaned!$N$2:$N$3849))</f>
        <v>0.74142857142856167</v>
      </c>
      <c r="J221" cm="1">
        <f t="array" ref="J221">_xlfn.STDEV.S(IF(IMDB_Movies_Cleaned!$E$2:$E$3849=A221, IMDB_Movies_Cleaned!$N$2:$N$3849))</f>
        <v>0.86106246662397357</v>
      </c>
    </row>
    <row r="222" spans="1:10" x14ac:dyDescent="0.25">
      <c r="A222" s="1" t="s">
        <v>137</v>
      </c>
      <c r="B222">
        <f t="shared" si="5"/>
        <v>34</v>
      </c>
      <c r="D222">
        <f>AVERAGEIF(IMDB_Movies_Cleaned!$E$2:$E$3849, A222, IMDB_Movies_Cleaned!$N$2:$N$3849)</f>
        <v>6.367647058823529</v>
      </c>
      <c r="E222" cm="1">
        <f t="array" ref="E222">MEDIAN(IF(IMDB_Movies_Cleaned!$E$2:$E$3849=A222, IMDB_Movies_Cleaned!$N$2:$N$3849))</f>
        <v>6.15</v>
      </c>
      <c r="F222" cm="1">
        <f t="array" ref="F222">_xlfn.MODE.SNGL(IF(IMDB_Movies_Cleaned!$E$2:$E$3849=A222, IMDB_Movies_Cleaned!$N$2:$N$3849))</f>
        <v>6.1</v>
      </c>
      <c r="G222" cm="1">
        <f t="array" ref="G222">MAX(IF(IMDB_Movies_Cleaned!$E$2:$E$3849=A222, IMDB_Movies_Cleaned!$N$2:$N$3849))</f>
        <v>8.8000000000000007</v>
      </c>
      <c r="H222" cm="1">
        <f t="array" ref="H222">MIN(IF(IMDB_Movies_Cleaned!$E$2:$E$3849=A222, IMDB_Movies_Cleaned!$N$2:$N$3849))</f>
        <v>5</v>
      </c>
      <c r="I222" cm="1">
        <f t="array" ref="I222">_xlfn.VAR.S(IF(IMDB_Movies_Cleaned!$E$2:$E$3849=A222, IMDB_Movies_Cleaned!$N$2:$N$3849))</f>
        <v>0.76710338680929147</v>
      </c>
      <c r="J222" cm="1">
        <f t="array" ref="J222">_xlfn.STDEV.S(IF(IMDB_Movies_Cleaned!$E$2:$E$3849=A222, IMDB_Movies_Cleaned!$N$2:$N$3849))</f>
        <v>0.87584438504182438</v>
      </c>
    </row>
    <row r="223" spans="1:10" x14ac:dyDescent="0.25">
      <c r="A223" s="2" t="s">
        <v>746</v>
      </c>
      <c r="B223">
        <f t="shared" si="5"/>
        <v>11</v>
      </c>
      <c r="D223">
        <f>AVERAGEIF(IMDB_Movies_Cleaned!$E$2:$E$3849, A223, IMDB_Movies_Cleaned!$N$2:$N$3849)</f>
        <v>5.7727272727272725</v>
      </c>
      <c r="E223" cm="1">
        <f t="array" ref="E223">MEDIAN(IF(IMDB_Movies_Cleaned!$E$2:$E$3849=A223, IMDB_Movies_Cleaned!$N$2:$N$3849))</f>
        <v>6.2</v>
      </c>
      <c r="F223" cm="1">
        <f t="array" ref="F223">_xlfn.MODE.SNGL(IF(IMDB_Movies_Cleaned!$E$2:$E$3849=A223, IMDB_Movies_Cleaned!$N$2:$N$3849))</f>
        <v>6.2</v>
      </c>
      <c r="G223" cm="1">
        <f t="array" ref="G223">MAX(IF(IMDB_Movies_Cleaned!$E$2:$E$3849=A223, IMDB_Movies_Cleaned!$N$2:$N$3849))</f>
        <v>7.3</v>
      </c>
      <c r="H223" cm="1">
        <f t="array" ref="H223">MIN(IF(IMDB_Movies_Cleaned!$E$2:$E$3849=A223, IMDB_Movies_Cleaned!$N$2:$N$3849))</f>
        <v>3.6</v>
      </c>
      <c r="I223" cm="1">
        <f t="array" ref="I223">_xlfn.VAR.S(IF(IMDB_Movies_Cleaned!$E$2:$E$3849=A223, IMDB_Movies_Cleaned!$N$2:$N$3849))</f>
        <v>1.2161818181818149</v>
      </c>
      <c r="J223" cm="1">
        <f t="array" ref="J223">_xlfn.STDEV.S(IF(IMDB_Movies_Cleaned!$E$2:$E$3849=A223, IMDB_Movies_Cleaned!$N$2:$N$3849))</f>
        <v>1.1028063375687569</v>
      </c>
    </row>
    <row r="224" spans="1:10" x14ac:dyDescent="0.25">
      <c r="A224" s="1" t="s">
        <v>749</v>
      </c>
      <c r="B224">
        <f t="shared" si="5"/>
        <v>1</v>
      </c>
      <c r="D224">
        <f>AVERAGEIF(IMDB_Movies_Cleaned!$E$2:$E$3849, A224, IMDB_Movies_Cleaned!$N$2:$N$3849)</f>
        <v>6.1</v>
      </c>
      <c r="E224" cm="1">
        <f t="array" ref="E224">MEDIAN(IF(IMDB_Movies_Cleaned!$E$2:$E$3849=A224, IMDB_Movies_Cleaned!$N$2:$N$3849))</f>
        <v>6.1</v>
      </c>
      <c r="F224" t="e" cm="1">
        <f t="array" ref="F224">_xlfn.MODE.SNGL(IF(IMDB_Movies_Cleaned!$E$2:$E$3849=A224, IMDB_Movies_Cleaned!$N$2:$N$3849))</f>
        <v>#N/A</v>
      </c>
      <c r="G224" cm="1">
        <f t="array" ref="G224">MAX(IF(IMDB_Movies_Cleaned!$E$2:$E$3849=A224, IMDB_Movies_Cleaned!$N$2:$N$3849))</f>
        <v>6.1</v>
      </c>
      <c r="H224" cm="1">
        <f t="array" ref="H224">MIN(IF(IMDB_Movies_Cleaned!$E$2:$E$3849=A224, IMDB_Movies_Cleaned!$N$2:$N$3849))</f>
        <v>6.1</v>
      </c>
      <c r="I224" t="e" cm="1">
        <f t="array" ref="I224">_xlfn.VAR.S(IF(IMDB_Movies_Cleaned!$E$2:$E$3849=A224, IMDB_Movies_Cleaned!$N$2:$N$3849))</f>
        <v>#DIV/0!</v>
      </c>
      <c r="J224" t="e" cm="1">
        <f t="array" ref="J224">_xlfn.STDEV.S(IF(IMDB_Movies_Cleaned!$E$2:$E$3849=A224, IMDB_Movies_Cleaned!$N$2:$N$3849))</f>
        <v>#DIV/0!</v>
      </c>
    </row>
    <row r="225" spans="1:10" x14ac:dyDescent="0.25">
      <c r="A225" s="2" t="s">
        <v>753</v>
      </c>
      <c r="B225">
        <f t="shared" si="5"/>
        <v>151</v>
      </c>
      <c r="D225">
        <f>AVERAGEIF(IMDB_Movies_Cleaned!$E$2:$E$3849, A225, IMDB_Movies_Cleaned!$N$2:$N$3849)</f>
        <v>6.4947019867549711</v>
      </c>
      <c r="E225" cm="1">
        <f t="array" ref="E225">MEDIAN(IF(IMDB_Movies_Cleaned!$E$2:$E$3849=A225, IMDB_Movies_Cleaned!$N$2:$N$3849))</f>
        <v>6.5</v>
      </c>
      <c r="F225" cm="1">
        <f t="array" ref="F225">_xlfn.MODE.SNGL(IF(IMDB_Movies_Cleaned!$E$2:$E$3849=A225, IMDB_Movies_Cleaned!$N$2:$N$3849))</f>
        <v>6.5</v>
      </c>
      <c r="G225" cm="1">
        <f t="array" ref="G225">MAX(IF(IMDB_Movies_Cleaned!$E$2:$E$3849=A225, IMDB_Movies_Cleaned!$N$2:$N$3849))</f>
        <v>8</v>
      </c>
      <c r="H225" cm="1">
        <f t="array" ref="H225">MIN(IF(IMDB_Movies_Cleaned!$E$2:$E$3849=A225, IMDB_Movies_Cleaned!$N$2:$N$3849))</f>
        <v>4.3</v>
      </c>
      <c r="I225" cm="1">
        <f t="array" ref="I225">_xlfn.VAR.S(IF(IMDB_Movies_Cleaned!$E$2:$E$3849=A225, IMDB_Movies_Cleaned!$N$2:$N$3849))</f>
        <v>0.56277174392930951</v>
      </c>
      <c r="J225" cm="1">
        <f t="array" ref="J225">_xlfn.STDEV.S(IF(IMDB_Movies_Cleaned!$E$2:$E$3849=A225, IMDB_Movies_Cleaned!$N$2:$N$3849))</f>
        <v>0.75018114074489339</v>
      </c>
    </row>
    <row r="226" spans="1:10" x14ac:dyDescent="0.25">
      <c r="A226" s="1" t="s">
        <v>758</v>
      </c>
      <c r="B226">
        <f t="shared" si="5"/>
        <v>6</v>
      </c>
      <c r="D226">
        <f>AVERAGEIF(IMDB_Movies_Cleaned!$E$2:$E$3849, A226, IMDB_Movies_Cleaned!$N$2:$N$3849)</f>
        <v>5.833333333333333</v>
      </c>
      <c r="E226" cm="1">
        <f t="array" ref="E226">MEDIAN(IF(IMDB_Movies_Cleaned!$E$2:$E$3849=A226, IMDB_Movies_Cleaned!$N$2:$N$3849))</f>
        <v>5.8</v>
      </c>
      <c r="F226" cm="1">
        <f t="array" ref="F226">_xlfn.MODE.SNGL(IF(IMDB_Movies_Cleaned!$E$2:$E$3849=A226, IMDB_Movies_Cleaned!$N$2:$N$3849))</f>
        <v>6.3</v>
      </c>
      <c r="G226" cm="1">
        <f t="array" ref="G226">MAX(IF(IMDB_Movies_Cleaned!$E$2:$E$3849=A226, IMDB_Movies_Cleaned!$N$2:$N$3849))</f>
        <v>6.3</v>
      </c>
      <c r="H226" cm="1">
        <f t="array" ref="H226">MIN(IF(IMDB_Movies_Cleaned!$E$2:$E$3849=A226, IMDB_Movies_Cleaned!$N$2:$N$3849))</f>
        <v>5.3</v>
      </c>
      <c r="I226" cm="1">
        <f t="array" ref="I226">_xlfn.VAR.S(IF(IMDB_Movies_Cleaned!$E$2:$E$3849=A226, IMDB_Movies_Cleaned!$N$2:$N$3849))</f>
        <v>0.20266666666666661</v>
      </c>
      <c r="J226" cm="1">
        <f t="array" ref="J226">_xlfn.STDEV.S(IF(IMDB_Movies_Cleaned!$E$2:$E$3849=A226, IMDB_Movies_Cleaned!$N$2:$N$3849))</f>
        <v>0.4501851470969101</v>
      </c>
    </row>
    <row r="227" spans="1:10" x14ac:dyDescent="0.25">
      <c r="A227" s="2" t="s">
        <v>760</v>
      </c>
      <c r="B227">
        <f t="shared" si="5"/>
        <v>2</v>
      </c>
      <c r="D227">
        <f>AVERAGEIF(IMDB_Movies_Cleaned!$E$2:$E$3849, A227, IMDB_Movies_Cleaned!$N$2:$N$3849)</f>
        <v>6</v>
      </c>
      <c r="E227" cm="1">
        <f t="array" ref="E227">MEDIAN(IF(IMDB_Movies_Cleaned!$E$2:$E$3849=A227, IMDB_Movies_Cleaned!$N$2:$N$3849))</f>
        <v>6</v>
      </c>
      <c r="F227" t="e" cm="1">
        <f t="array" ref="F227">_xlfn.MODE.SNGL(IF(IMDB_Movies_Cleaned!$E$2:$E$3849=A227, IMDB_Movies_Cleaned!$N$2:$N$3849))</f>
        <v>#N/A</v>
      </c>
      <c r="G227" cm="1">
        <f t="array" ref="G227">MAX(IF(IMDB_Movies_Cleaned!$E$2:$E$3849=A227, IMDB_Movies_Cleaned!$N$2:$N$3849))</f>
        <v>7</v>
      </c>
      <c r="H227" cm="1">
        <f t="array" ref="H227">MIN(IF(IMDB_Movies_Cleaned!$E$2:$E$3849=A227, IMDB_Movies_Cleaned!$N$2:$N$3849))</f>
        <v>5</v>
      </c>
      <c r="I227" cm="1">
        <f t="array" ref="I227">_xlfn.VAR.S(IF(IMDB_Movies_Cleaned!$E$2:$E$3849=A227, IMDB_Movies_Cleaned!$N$2:$N$3849))</f>
        <v>2</v>
      </c>
      <c r="J227" cm="1">
        <f t="array" ref="J227">_xlfn.STDEV.S(IF(IMDB_Movies_Cleaned!$E$2:$E$3849=A227, IMDB_Movies_Cleaned!$N$2:$N$3849))</f>
        <v>1.4142135623730951</v>
      </c>
    </row>
    <row r="228" spans="1:10" x14ac:dyDescent="0.25">
      <c r="A228" s="1" t="s">
        <v>15</v>
      </c>
      <c r="B228">
        <f t="shared" si="5"/>
        <v>12</v>
      </c>
      <c r="D228">
        <f>AVERAGEIF(IMDB_Movies_Cleaned!$E$2:$E$3849, A228, IMDB_Movies_Cleaned!$N$2:$N$3849)</f>
        <v>6.8916666666666657</v>
      </c>
      <c r="E228" cm="1">
        <f t="array" ref="E228">MEDIAN(IF(IMDB_Movies_Cleaned!$E$2:$E$3849=A228, IMDB_Movies_Cleaned!$N$2:$N$3849))</f>
        <v>6.95</v>
      </c>
      <c r="F228" cm="1">
        <f t="array" ref="F228">_xlfn.MODE.SNGL(IF(IMDB_Movies_Cleaned!$E$2:$E$3849=A228, IMDB_Movies_Cleaned!$N$2:$N$3849))</f>
        <v>6.7</v>
      </c>
      <c r="G228" cm="1">
        <f t="array" ref="G228">MAX(IF(IMDB_Movies_Cleaned!$E$2:$E$3849=A228, IMDB_Movies_Cleaned!$N$2:$N$3849))</f>
        <v>8.8000000000000007</v>
      </c>
      <c r="H228" cm="1">
        <f t="array" ref="H228">MIN(IF(IMDB_Movies_Cleaned!$E$2:$E$3849=A228, IMDB_Movies_Cleaned!$N$2:$N$3849))</f>
        <v>3.8</v>
      </c>
      <c r="I228" cm="1">
        <f t="array" ref="I228">_xlfn.VAR.S(IF(IMDB_Movies_Cleaned!$E$2:$E$3849=A228, IMDB_Movies_Cleaned!$N$2:$N$3849))</f>
        <v>2.4571969696969727</v>
      </c>
      <c r="J228" cm="1">
        <f t="array" ref="J228">_xlfn.STDEV.S(IF(IMDB_Movies_Cleaned!$E$2:$E$3849=A228, IMDB_Movies_Cleaned!$N$2:$N$3849))</f>
        <v>1.5675448860230359</v>
      </c>
    </row>
    <row r="229" spans="1:10" x14ac:dyDescent="0.25">
      <c r="A229" s="2" t="s">
        <v>15</v>
      </c>
      <c r="B229">
        <f t="shared" si="5"/>
        <v>12</v>
      </c>
      <c r="D229">
        <f>AVERAGEIF(IMDB_Movies_Cleaned!$E$2:$E$3849, A229, IMDB_Movies_Cleaned!$N$2:$N$3849)</f>
        <v>6.8916666666666657</v>
      </c>
      <c r="E229" cm="1">
        <f t="array" ref="E229">MEDIAN(IF(IMDB_Movies_Cleaned!$E$2:$E$3849=A229, IMDB_Movies_Cleaned!$N$2:$N$3849))</f>
        <v>6.95</v>
      </c>
      <c r="F229" cm="1">
        <f t="array" ref="F229">_xlfn.MODE.SNGL(IF(IMDB_Movies_Cleaned!$E$2:$E$3849=A229, IMDB_Movies_Cleaned!$N$2:$N$3849))</f>
        <v>6.7</v>
      </c>
      <c r="G229" cm="1">
        <f t="array" ref="G229">MAX(IF(IMDB_Movies_Cleaned!$E$2:$E$3849=A229, IMDB_Movies_Cleaned!$N$2:$N$3849))</f>
        <v>8.8000000000000007</v>
      </c>
      <c r="H229" cm="1">
        <f t="array" ref="H229">MIN(IF(IMDB_Movies_Cleaned!$E$2:$E$3849=A229, IMDB_Movies_Cleaned!$N$2:$N$3849))</f>
        <v>3.8</v>
      </c>
      <c r="I229" cm="1">
        <f t="array" ref="I229">_xlfn.VAR.S(IF(IMDB_Movies_Cleaned!$E$2:$E$3849=A229, IMDB_Movies_Cleaned!$N$2:$N$3849))</f>
        <v>2.4571969696969727</v>
      </c>
      <c r="J229" cm="1">
        <f t="array" ref="J229">_xlfn.STDEV.S(IF(IMDB_Movies_Cleaned!$E$2:$E$3849=A229, IMDB_Movies_Cleaned!$N$2:$N$3849))</f>
        <v>1.5675448860230359</v>
      </c>
    </row>
    <row r="230" spans="1:10" x14ac:dyDescent="0.25">
      <c r="A230" s="1" t="s">
        <v>165</v>
      </c>
      <c r="B230">
        <f t="shared" si="5"/>
        <v>28</v>
      </c>
      <c r="D230">
        <f>AVERAGEIF(IMDB_Movies_Cleaned!$E$2:$E$3849, A230, IMDB_Movies_Cleaned!$N$2:$N$3849)</f>
        <v>6.4249999999999998</v>
      </c>
      <c r="E230" cm="1">
        <f t="array" ref="E230">MEDIAN(IF(IMDB_Movies_Cleaned!$E$2:$E$3849=A230, IMDB_Movies_Cleaned!$N$2:$N$3849))</f>
        <v>6.6</v>
      </c>
      <c r="F230" cm="1">
        <f t="array" ref="F230">_xlfn.MODE.SNGL(IF(IMDB_Movies_Cleaned!$E$2:$E$3849=A230, IMDB_Movies_Cleaned!$N$2:$N$3849))</f>
        <v>7.3</v>
      </c>
      <c r="G230" cm="1">
        <f t="array" ref="G230">MAX(IF(IMDB_Movies_Cleaned!$E$2:$E$3849=A230, IMDB_Movies_Cleaned!$N$2:$N$3849))</f>
        <v>8.3000000000000007</v>
      </c>
      <c r="H230" cm="1">
        <f t="array" ref="H230">MIN(IF(IMDB_Movies_Cleaned!$E$2:$E$3849=A230, IMDB_Movies_Cleaned!$N$2:$N$3849))</f>
        <v>2.8</v>
      </c>
      <c r="I230" cm="1">
        <f t="array" ref="I230">_xlfn.VAR.S(IF(IMDB_Movies_Cleaned!$E$2:$E$3849=A230, IMDB_Movies_Cleaned!$N$2:$N$3849))</f>
        <v>1.747870370370366</v>
      </c>
      <c r="J230" cm="1">
        <f t="array" ref="J230">_xlfn.STDEV.S(IF(IMDB_Movies_Cleaned!$E$2:$E$3849=A230, IMDB_Movies_Cleaned!$N$2:$N$3849))</f>
        <v>1.3220704861581194</v>
      </c>
    </row>
    <row r="231" spans="1:10" x14ac:dyDescent="0.25">
      <c r="A231" s="2" t="s">
        <v>137</v>
      </c>
      <c r="B231">
        <f t="shared" si="5"/>
        <v>34</v>
      </c>
      <c r="D231">
        <f>AVERAGEIF(IMDB_Movies_Cleaned!$E$2:$E$3849, A231, IMDB_Movies_Cleaned!$N$2:$N$3849)</f>
        <v>6.367647058823529</v>
      </c>
      <c r="E231" cm="1">
        <f t="array" ref="E231">MEDIAN(IF(IMDB_Movies_Cleaned!$E$2:$E$3849=A231, IMDB_Movies_Cleaned!$N$2:$N$3849))</f>
        <v>6.15</v>
      </c>
      <c r="F231" cm="1">
        <f t="array" ref="F231">_xlfn.MODE.SNGL(IF(IMDB_Movies_Cleaned!$E$2:$E$3849=A231, IMDB_Movies_Cleaned!$N$2:$N$3849))</f>
        <v>6.1</v>
      </c>
      <c r="G231" cm="1">
        <f t="array" ref="G231">MAX(IF(IMDB_Movies_Cleaned!$E$2:$E$3849=A231, IMDB_Movies_Cleaned!$N$2:$N$3849))</f>
        <v>8.8000000000000007</v>
      </c>
      <c r="H231" cm="1">
        <f t="array" ref="H231">MIN(IF(IMDB_Movies_Cleaned!$E$2:$E$3849=A231, IMDB_Movies_Cleaned!$N$2:$N$3849))</f>
        <v>5</v>
      </c>
      <c r="I231" cm="1">
        <f t="array" ref="I231">_xlfn.VAR.S(IF(IMDB_Movies_Cleaned!$E$2:$E$3849=A231, IMDB_Movies_Cleaned!$N$2:$N$3849))</f>
        <v>0.76710338680929147</v>
      </c>
      <c r="J231" cm="1">
        <f t="array" ref="J231">_xlfn.STDEV.S(IF(IMDB_Movies_Cleaned!$E$2:$E$3849=A231, IMDB_Movies_Cleaned!$N$2:$N$3849))</f>
        <v>0.87584438504182438</v>
      </c>
    </row>
    <row r="232" spans="1:10" x14ac:dyDescent="0.25">
      <c r="A232" s="1" t="s">
        <v>15</v>
      </c>
      <c r="B232">
        <f t="shared" si="5"/>
        <v>12</v>
      </c>
      <c r="D232">
        <f>AVERAGEIF(IMDB_Movies_Cleaned!$E$2:$E$3849, A232, IMDB_Movies_Cleaned!$N$2:$N$3849)</f>
        <v>6.8916666666666657</v>
      </c>
      <c r="E232" cm="1">
        <f t="array" ref="E232">MEDIAN(IF(IMDB_Movies_Cleaned!$E$2:$E$3849=A232, IMDB_Movies_Cleaned!$N$2:$N$3849))</f>
        <v>6.95</v>
      </c>
      <c r="F232" cm="1">
        <f t="array" ref="F232">_xlfn.MODE.SNGL(IF(IMDB_Movies_Cleaned!$E$2:$E$3849=A232, IMDB_Movies_Cleaned!$N$2:$N$3849))</f>
        <v>6.7</v>
      </c>
      <c r="G232" cm="1">
        <f t="array" ref="G232">MAX(IF(IMDB_Movies_Cleaned!$E$2:$E$3849=A232, IMDB_Movies_Cleaned!$N$2:$N$3849))</f>
        <v>8.8000000000000007</v>
      </c>
      <c r="H232" cm="1">
        <f t="array" ref="H232">MIN(IF(IMDB_Movies_Cleaned!$E$2:$E$3849=A232, IMDB_Movies_Cleaned!$N$2:$N$3849))</f>
        <v>3.8</v>
      </c>
      <c r="I232" cm="1">
        <f t="array" ref="I232">_xlfn.VAR.S(IF(IMDB_Movies_Cleaned!$E$2:$E$3849=A232, IMDB_Movies_Cleaned!$N$2:$N$3849))</f>
        <v>2.4571969696969727</v>
      </c>
      <c r="J232" cm="1">
        <f t="array" ref="J232">_xlfn.STDEV.S(IF(IMDB_Movies_Cleaned!$E$2:$E$3849=A232, IMDB_Movies_Cleaned!$N$2:$N$3849))</f>
        <v>1.5675448860230359</v>
      </c>
    </row>
    <row r="233" spans="1:10" x14ac:dyDescent="0.25">
      <c r="A233" s="2" t="s">
        <v>165</v>
      </c>
      <c r="B233">
        <f t="shared" si="5"/>
        <v>28</v>
      </c>
      <c r="D233">
        <f>AVERAGEIF(IMDB_Movies_Cleaned!$E$2:$E$3849, A233, IMDB_Movies_Cleaned!$N$2:$N$3849)</f>
        <v>6.4249999999999998</v>
      </c>
      <c r="E233" cm="1">
        <f t="array" ref="E233">MEDIAN(IF(IMDB_Movies_Cleaned!$E$2:$E$3849=A233, IMDB_Movies_Cleaned!$N$2:$N$3849))</f>
        <v>6.6</v>
      </c>
      <c r="F233" cm="1">
        <f t="array" ref="F233">_xlfn.MODE.SNGL(IF(IMDB_Movies_Cleaned!$E$2:$E$3849=A233, IMDB_Movies_Cleaned!$N$2:$N$3849))</f>
        <v>7.3</v>
      </c>
      <c r="G233" cm="1">
        <f t="array" ref="G233">MAX(IF(IMDB_Movies_Cleaned!$E$2:$E$3849=A233, IMDB_Movies_Cleaned!$N$2:$N$3849))</f>
        <v>8.3000000000000007</v>
      </c>
      <c r="H233" cm="1">
        <f t="array" ref="H233">MIN(IF(IMDB_Movies_Cleaned!$E$2:$E$3849=A233, IMDB_Movies_Cleaned!$N$2:$N$3849))</f>
        <v>2.8</v>
      </c>
      <c r="I233" cm="1">
        <f t="array" ref="I233">_xlfn.VAR.S(IF(IMDB_Movies_Cleaned!$E$2:$E$3849=A233, IMDB_Movies_Cleaned!$N$2:$N$3849))</f>
        <v>1.747870370370366</v>
      </c>
      <c r="J233" cm="1">
        <f t="array" ref="J233">_xlfn.STDEV.S(IF(IMDB_Movies_Cleaned!$E$2:$E$3849=A233, IMDB_Movies_Cleaned!$N$2:$N$3849))</f>
        <v>1.3220704861581194</v>
      </c>
    </row>
    <row r="234" spans="1:10" x14ac:dyDescent="0.25">
      <c r="A234" s="2" t="s">
        <v>775</v>
      </c>
      <c r="B234">
        <f t="shared" si="5"/>
        <v>8</v>
      </c>
      <c r="D234">
        <f>AVERAGEIF(IMDB_Movies_Cleaned!$E$2:$E$3849, A234, IMDB_Movies_Cleaned!$N$2:$N$3849)</f>
        <v>6.9375</v>
      </c>
      <c r="E234" cm="1">
        <f t="array" ref="E234">MEDIAN(IF(IMDB_Movies_Cleaned!$E$2:$E$3849=A234, IMDB_Movies_Cleaned!$N$2:$N$3849))</f>
        <v>6.9</v>
      </c>
      <c r="F234" t="e" cm="1">
        <f t="array" ref="F234">_xlfn.MODE.SNGL(IF(IMDB_Movies_Cleaned!$E$2:$E$3849=A234, IMDB_Movies_Cleaned!$N$2:$N$3849))</f>
        <v>#N/A</v>
      </c>
      <c r="G234" cm="1">
        <f t="array" ref="G234">MAX(IF(IMDB_Movies_Cleaned!$E$2:$E$3849=A234, IMDB_Movies_Cleaned!$N$2:$N$3849))</f>
        <v>8.6</v>
      </c>
      <c r="H234" cm="1">
        <f t="array" ref="H234">MIN(IF(IMDB_Movies_Cleaned!$E$2:$E$3849=A234, IMDB_Movies_Cleaned!$N$2:$N$3849))</f>
        <v>5.6</v>
      </c>
      <c r="I234" cm="1">
        <f t="array" ref="I234">_xlfn.VAR.S(IF(IMDB_Movies_Cleaned!$E$2:$E$3849=A234, IMDB_Movies_Cleaned!$N$2:$N$3849))</f>
        <v>1.2283928571428564</v>
      </c>
      <c r="J234" cm="1">
        <f t="array" ref="J234">_xlfn.STDEV.S(IF(IMDB_Movies_Cleaned!$E$2:$E$3849=A234, IMDB_Movies_Cleaned!$N$2:$N$3849))</f>
        <v>1.1083288578498967</v>
      </c>
    </row>
    <row r="235" spans="1:10" x14ac:dyDescent="0.25">
      <c r="A235" s="1" t="s">
        <v>320</v>
      </c>
      <c r="B235">
        <f t="shared" si="5"/>
        <v>6</v>
      </c>
      <c r="D235">
        <f>AVERAGEIF(IMDB_Movies_Cleaned!$E$2:$E$3849, A235, IMDB_Movies_Cleaned!$N$2:$N$3849)</f>
        <v>7.4833333333333343</v>
      </c>
      <c r="E235" cm="1">
        <f t="array" ref="E235">MEDIAN(IF(IMDB_Movies_Cleaned!$E$2:$E$3849=A235, IMDB_Movies_Cleaned!$N$2:$N$3849))</f>
        <v>7.5</v>
      </c>
      <c r="F235" cm="1">
        <f t="array" ref="F235">_xlfn.MODE.SNGL(IF(IMDB_Movies_Cleaned!$E$2:$E$3849=A235, IMDB_Movies_Cleaned!$N$2:$N$3849))</f>
        <v>6.1</v>
      </c>
      <c r="G235" cm="1">
        <f t="array" ref="G235">MAX(IF(IMDB_Movies_Cleaned!$E$2:$E$3849=A235, IMDB_Movies_Cleaned!$N$2:$N$3849))</f>
        <v>8.9</v>
      </c>
      <c r="H235" cm="1">
        <f t="array" ref="H235">MIN(IF(IMDB_Movies_Cleaned!$E$2:$E$3849=A235, IMDB_Movies_Cleaned!$N$2:$N$3849))</f>
        <v>6.1</v>
      </c>
      <c r="I235" cm="1">
        <f t="array" ref="I235">_xlfn.VAR.S(IF(IMDB_Movies_Cleaned!$E$2:$E$3849=A235, IMDB_Movies_Cleaned!$N$2:$N$3849))</f>
        <v>2.0896666666666532</v>
      </c>
      <c r="J235" cm="1">
        <f t="array" ref="J235">_xlfn.STDEV.S(IF(IMDB_Movies_Cleaned!$E$2:$E$3849=A235, IMDB_Movies_Cleaned!$N$2:$N$3849))</f>
        <v>1.4455679391390268</v>
      </c>
    </row>
    <row r="236" spans="1:10" x14ac:dyDescent="0.25">
      <c r="A236" s="2" t="s">
        <v>295</v>
      </c>
      <c r="B236">
        <f t="shared" si="5"/>
        <v>5</v>
      </c>
      <c r="D236">
        <f>AVERAGEIF(IMDB_Movies_Cleaned!$E$2:$E$3849, A236, IMDB_Movies_Cleaned!$N$2:$N$3849)</f>
        <v>6.4800000000000013</v>
      </c>
      <c r="E236" cm="1">
        <f t="array" ref="E236">MEDIAN(IF(IMDB_Movies_Cleaned!$E$2:$E$3849=A236, IMDB_Movies_Cleaned!$N$2:$N$3849))</f>
        <v>6.3</v>
      </c>
      <c r="F236" cm="1">
        <f t="array" ref="F236">_xlfn.MODE.SNGL(IF(IMDB_Movies_Cleaned!$E$2:$E$3849=A236, IMDB_Movies_Cleaned!$N$2:$N$3849))</f>
        <v>5.9</v>
      </c>
      <c r="G236" cm="1">
        <f t="array" ref="G236">MAX(IF(IMDB_Movies_Cleaned!$E$2:$E$3849=A236, IMDB_Movies_Cleaned!$N$2:$N$3849))</f>
        <v>7.4</v>
      </c>
      <c r="H236" cm="1">
        <f t="array" ref="H236">MIN(IF(IMDB_Movies_Cleaned!$E$2:$E$3849=A236, IMDB_Movies_Cleaned!$N$2:$N$3849))</f>
        <v>5.9</v>
      </c>
      <c r="I236" cm="1">
        <f t="array" ref="I236">_xlfn.VAR.S(IF(IMDB_Movies_Cleaned!$E$2:$E$3849=A236, IMDB_Movies_Cleaned!$N$2:$N$3849))</f>
        <v>0.43200000000000005</v>
      </c>
      <c r="J236" cm="1">
        <f t="array" ref="J236">_xlfn.STDEV.S(IF(IMDB_Movies_Cleaned!$E$2:$E$3849=A236, IMDB_Movies_Cleaned!$N$2:$N$3849))</f>
        <v>0.65726706900619936</v>
      </c>
    </row>
    <row r="237" spans="1:10" x14ac:dyDescent="0.25">
      <c r="A237" s="1" t="s">
        <v>782</v>
      </c>
      <c r="B237">
        <f t="shared" si="5"/>
        <v>4</v>
      </c>
      <c r="D237">
        <f>AVERAGEIF(IMDB_Movies_Cleaned!$E$2:$E$3849, A237, IMDB_Movies_Cleaned!$N$2:$N$3849)</f>
        <v>7.35</v>
      </c>
      <c r="E237" cm="1">
        <f t="array" ref="E237">MEDIAN(IF(IMDB_Movies_Cleaned!$E$2:$E$3849=A237, IMDB_Movies_Cleaned!$N$2:$N$3849))</f>
        <v>7.4499999999999993</v>
      </c>
      <c r="F237" t="e" cm="1">
        <f t="array" ref="F237">_xlfn.MODE.SNGL(IF(IMDB_Movies_Cleaned!$E$2:$E$3849=A237, IMDB_Movies_Cleaned!$N$2:$N$3849))</f>
        <v>#N/A</v>
      </c>
      <c r="G237" cm="1">
        <f t="array" ref="G237">MAX(IF(IMDB_Movies_Cleaned!$E$2:$E$3849=A237, IMDB_Movies_Cleaned!$N$2:$N$3849))</f>
        <v>7.8</v>
      </c>
      <c r="H237" cm="1">
        <f t="array" ref="H237">MIN(IF(IMDB_Movies_Cleaned!$E$2:$E$3849=A237, IMDB_Movies_Cleaned!$N$2:$N$3849))</f>
        <v>6.7</v>
      </c>
      <c r="I237" cm="1">
        <f t="array" ref="I237">_xlfn.VAR.S(IF(IMDB_Movies_Cleaned!$E$2:$E$3849=A237, IMDB_Movies_Cleaned!$N$2:$N$3849))</f>
        <v>0.22999999999999984</v>
      </c>
      <c r="J237" cm="1">
        <f t="array" ref="J237">_xlfn.STDEV.S(IF(IMDB_Movies_Cleaned!$E$2:$E$3849=A237, IMDB_Movies_Cleaned!$N$2:$N$3849))</f>
        <v>0.4795831523312718</v>
      </c>
    </row>
    <row r="238" spans="1:10" x14ac:dyDescent="0.25">
      <c r="A238" s="2" t="s">
        <v>28</v>
      </c>
      <c r="B238">
        <f t="shared" si="5"/>
        <v>45</v>
      </c>
      <c r="D238">
        <f>AVERAGEIF(IMDB_Movies_Cleaned!$E$2:$E$3849, A238, IMDB_Movies_Cleaned!$N$2:$N$3849)</f>
        <v>6.7488888888888914</v>
      </c>
      <c r="E238" cm="1">
        <f t="array" ref="E238">MEDIAN(IF(IMDB_Movies_Cleaned!$E$2:$E$3849=A238, IMDB_Movies_Cleaned!$N$2:$N$3849))</f>
        <v>6.8</v>
      </c>
      <c r="F238" cm="1">
        <f t="array" ref="F238">_xlfn.MODE.SNGL(IF(IMDB_Movies_Cleaned!$E$2:$E$3849=A238, IMDB_Movies_Cleaned!$N$2:$N$3849))</f>
        <v>6.8</v>
      </c>
      <c r="G238" cm="1">
        <f t="array" ref="G238">MAX(IF(IMDB_Movies_Cleaned!$E$2:$E$3849=A238, IMDB_Movies_Cleaned!$N$2:$N$3849))</f>
        <v>8</v>
      </c>
      <c r="H238" cm="1">
        <f t="array" ref="H238">MIN(IF(IMDB_Movies_Cleaned!$E$2:$E$3849=A238, IMDB_Movies_Cleaned!$N$2:$N$3849))</f>
        <v>4.4000000000000004</v>
      </c>
      <c r="I238" cm="1">
        <f t="array" ref="I238">_xlfn.VAR.S(IF(IMDB_Movies_Cleaned!$E$2:$E$3849=A238, IMDB_Movies_Cleaned!$N$2:$N$3849))</f>
        <v>0.59573737373734115</v>
      </c>
      <c r="J238" cm="1">
        <f t="array" ref="J238">_xlfn.STDEV.S(IF(IMDB_Movies_Cleaned!$E$2:$E$3849=A238, IMDB_Movies_Cleaned!$N$2:$N$3849))</f>
        <v>0.77184025143635848</v>
      </c>
    </row>
    <row r="239" spans="1:10" x14ac:dyDescent="0.25">
      <c r="A239" s="1" t="s">
        <v>295</v>
      </c>
      <c r="B239">
        <f t="shared" si="5"/>
        <v>5</v>
      </c>
      <c r="D239">
        <f>AVERAGEIF(IMDB_Movies_Cleaned!$E$2:$E$3849, A239, IMDB_Movies_Cleaned!$N$2:$N$3849)</f>
        <v>6.4800000000000013</v>
      </c>
      <c r="E239" cm="1">
        <f t="array" ref="E239">MEDIAN(IF(IMDB_Movies_Cleaned!$E$2:$E$3849=A239, IMDB_Movies_Cleaned!$N$2:$N$3849))</f>
        <v>6.3</v>
      </c>
      <c r="F239" cm="1">
        <f t="array" ref="F239">_xlfn.MODE.SNGL(IF(IMDB_Movies_Cleaned!$E$2:$E$3849=A239, IMDB_Movies_Cleaned!$N$2:$N$3849))</f>
        <v>5.9</v>
      </c>
      <c r="G239" cm="1">
        <f t="array" ref="G239">MAX(IF(IMDB_Movies_Cleaned!$E$2:$E$3849=A239, IMDB_Movies_Cleaned!$N$2:$N$3849))</f>
        <v>7.4</v>
      </c>
      <c r="H239" cm="1">
        <f t="array" ref="H239">MIN(IF(IMDB_Movies_Cleaned!$E$2:$E$3849=A239, IMDB_Movies_Cleaned!$N$2:$N$3849))</f>
        <v>5.9</v>
      </c>
      <c r="I239" cm="1">
        <f t="array" ref="I239">_xlfn.VAR.S(IF(IMDB_Movies_Cleaned!$E$2:$E$3849=A239, IMDB_Movies_Cleaned!$N$2:$N$3849))</f>
        <v>0.43200000000000005</v>
      </c>
      <c r="J239" cm="1">
        <f t="array" ref="J239">_xlfn.STDEV.S(IF(IMDB_Movies_Cleaned!$E$2:$E$3849=A239, IMDB_Movies_Cleaned!$N$2:$N$3849))</f>
        <v>0.65726706900619936</v>
      </c>
    </row>
    <row r="240" spans="1:10" x14ac:dyDescent="0.25">
      <c r="A240" s="2" t="s">
        <v>41</v>
      </c>
      <c r="B240">
        <f t="shared" si="5"/>
        <v>46</v>
      </c>
      <c r="D240">
        <f>AVERAGEIF(IMDB_Movies_Cleaned!$E$2:$E$3849, A240, IMDB_Movies_Cleaned!$N$2:$N$3849)</f>
        <v>6.6717391304347844</v>
      </c>
      <c r="E240" cm="1">
        <f t="array" ref="E240">MEDIAN(IF(IMDB_Movies_Cleaned!$E$2:$E$3849=A240, IMDB_Movies_Cleaned!$N$2:$N$3849))</f>
        <v>6.8</v>
      </c>
      <c r="F240" cm="1">
        <f t="array" ref="F240">_xlfn.MODE.SNGL(IF(IMDB_Movies_Cleaned!$E$2:$E$3849=A240, IMDB_Movies_Cleaned!$N$2:$N$3849))</f>
        <v>6.6</v>
      </c>
      <c r="G240" cm="1">
        <f t="array" ref="G240">MAX(IF(IMDB_Movies_Cleaned!$E$2:$E$3849=A240, IMDB_Movies_Cleaned!$N$2:$N$3849))</f>
        <v>8.4</v>
      </c>
      <c r="H240" cm="1">
        <f t="array" ref="H240">MIN(IF(IMDB_Movies_Cleaned!$E$2:$E$3849=A240, IMDB_Movies_Cleaned!$N$2:$N$3849))</f>
        <v>2.4</v>
      </c>
      <c r="I240" cm="1">
        <f t="array" ref="I240">_xlfn.VAR.S(IF(IMDB_Movies_Cleaned!$E$2:$E$3849=A240, IMDB_Movies_Cleaned!$N$2:$N$3849))</f>
        <v>1.4402946859902892</v>
      </c>
      <c r="J240" cm="1">
        <f t="array" ref="J240">_xlfn.STDEV.S(IF(IMDB_Movies_Cleaned!$E$2:$E$3849=A240, IMDB_Movies_Cleaned!$N$2:$N$3849))</f>
        <v>1.2001227795481133</v>
      </c>
    </row>
    <row r="241" spans="1:10" x14ac:dyDescent="0.25">
      <c r="A241" s="1" t="s">
        <v>796</v>
      </c>
      <c r="B241">
        <f t="shared" si="5"/>
        <v>1</v>
      </c>
      <c r="D241">
        <f>AVERAGEIF(IMDB_Movies_Cleaned!$E$2:$E$3849, A241, IMDB_Movies_Cleaned!$N$2:$N$3849)</f>
        <v>6.4</v>
      </c>
      <c r="E241" cm="1">
        <f t="array" ref="E241">MEDIAN(IF(IMDB_Movies_Cleaned!$E$2:$E$3849=A241, IMDB_Movies_Cleaned!$N$2:$N$3849))</f>
        <v>6.4</v>
      </c>
      <c r="F241" t="e" cm="1">
        <f t="array" ref="F241">_xlfn.MODE.SNGL(IF(IMDB_Movies_Cleaned!$E$2:$E$3849=A241, IMDB_Movies_Cleaned!$N$2:$N$3849))</f>
        <v>#N/A</v>
      </c>
      <c r="G241" cm="1">
        <f t="array" ref="G241">MAX(IF(IMDB_Movies_Cleaned!$E$2:$E$3849=A241, IMDB_Movies_Cleaned!$N$2:$N$3849))</f>
        <v>6.4</v>
      </c>
      <c r="H241" cm="1">
        <f t="array" ref="H241">MIN(IF(IMDB_Movies_Cleaned!$E$2:$E$3849=A241, IMDB_Movies_Cleaned!$N$2:$N$3849))</f>
        <v>6.4</v>
      </c>
      <c r="I241" t="e" cm="1">
        <f t="array" ref="I241">_xlfn.VAR.S(IF(IMDB_Movies_Cleaned!$E$2:$E$3849=A241, IMDB_Movies_Cleaned!$N$2:$N$3849))</f>
        <v>#DIV/0!</v>
      </c>
      <c r="J241" t="e" cm="1">
        <f t="array" ref="J241">_xlfn.STDEV.S(IF(IMDB_Movies_Cleaned!$E$2:$E$3849=A241, IMDB_Movies_Cleaned!$N$2:$N$3849))</f>
        <v>#DIV/0!</v>
      </c>
    </row>
    <row r="242" spans="1:10" x14ac:dyDescent="0.25">
      <c r="A242" s="2" t="s">
        <v>400</v>
      </c>
      <c r="B242">
        <f t="shared" si="5"/>
        <v>12</v>
      </c>
      <c r="D242">
        <f>AVERAGEIF(IMDB_Movies_Cleaned!$E$2:$E$3849, A242, IMDB_Movies_Cleaned!$N$2:$N$3849)</f>
        <v>6.2333333333333334</v>
      </c>
      <c r="E242" cm="1">
        <f t="array" ref="E242">MEDIAN(IF(IMDB_Movies_Cleaned!$E$2:$E$3849=A242, IMDB_Movies_Cleaned!$N$2:$N$3849))</f>
        <v>6.1999999999999993</v>
      </c>
      <c r="F242" cm="1">
        <f t="array" ref="F242">_xlfn.MODE.SNGL(IF(IMDB_Movies_Cleaned!$E$2:$E$3849=A242, IMDB_Movies_Cleaned!$N$2:$N$3849))</f>
        <v>6.4</v>
      </c>
      <c r="G242" cm="1">
        <f t="array" ref="G242">MAX(IF(IMDB_Movies_Cleaned!$E$2:$E$3849=A242, IMDB_Movies_Cleaned!$N$2:$N$3849))</f>
        <v>7.8</v>
      </c>
      <c r="H242" cm="1">
        <f t="array" ref="H242">MIN(IF(IMDB_Movies_Cleaned!$E$2:$E$3849=A242, IMDB_Movies_Cleaned!$N$2:$N$3849))</f>
        <v>4.7</v>
      </c>
      <c r="I242" cm="1">
        <f t="array" ref="I242">_xlfn.VAR.S(IF(IMDB_Movies_Cleaned!$E$2:$E$3849=A242, IMDB_Movies_Cleaned!$N$2:$N$3849))</f>
        <v>0.57878787878787952</v>
      </c>
      <c r="J242" cm="1">
        <f t="array" ref="J242">_xlfn.STDEV.S(IF(IMDB_Movies_Cleaned!$E$2:$E$3849=A242, IMDB_Movies_Cleaned!$N$2:$N$3849))</f>
        <v>0.76078109781189984</v>
      </c>
    </row>
    <row r="243" spans="1:10" x14ac:dyDescent="0.25">
      <c r="A243" s="1" t="s">
        <v>28</v>
      </c>
      <c r="B243">
        <f t="shared" si="5"/>
        <v>45</v>
      </c>
      <c r="D243">
        <f>AVERAGEIF(IMDB_Movies_Cleaned!$E$2:$E$3849, A243, IMDB_Movies_Cleaned!$N$2:$N$3849)</f>
        <v>6.7488888888888914</v>
      </c>
      <c r="E243" cm="1">
        <f t="array" ref="E243">MEDIAN(IF(IMDB_Movies_Cleaned!$E$2:$E$3849=A243, IMDB_Movies_Cleaned!$N$2:$N$3849))</f>
        <v>6.8</v>
      </c>
      <c r="F243" cm="1">
        <f t="array" ref="F243">_xlfn.MODE.SNGL(IF(IMDB_Movies_Cleaned!$E$2:$E$3849=A243, IMDB_Movies_Cleaned!$N$2:$N$3849))</f>
        <v>6.8</v>
      </c>
      <c r="G243" cm="1">
        <f t="array" ref="G243">MAX(IF(IMDB_Movies_Cleaned!$E$2:$E$3849=A243, IMDB_Movies_Cleaned!$N$2:$N$3849))</f>
        <v>8</v>
      </c>
      <c r="H243" cm="1">
        <f t="array" ref="H243">MIN(IF(IMDB_Movies_Cleaned!$E$2:$E$3849=A243, IMDB_Movies_Cleaned!$N$2:$N$3849))</f>
        <v>4.4000000000000004</v>
      </c>
      <c r="I243" cm="1">
        <f t="array" ref="I243">_xlfn.VAR.S(IF(IMDB_Movies_Cleaned!$E$2:$E$3849=A243, IMDB_Movies_Cleaned!$N$2:$N$3849))</f>
        <v>0.59573737373734115</v>
      </c>
      <c r="J243" cm="1">
        <f t="array" ref="J243">_xlfn.STDEV.S(IF(IMDB_Movies_Cleaned!$E$2:$E$3849=A243, IMDB_Movies_Cleaned!$N$2:$N$3849))</f>
        <v>0.77184025143635848</v>
      </c>
    </row>
    <row r="244" spans="1:10" x14ac:dyDescent="0.25">
      <c r="A244" s="2" t="s">
        <v>562</v>
      </c>
      <c r="B244">
        <f t="shared" si="5"/>
        <v>5</v>
      </c>
      <c r="D244">
        <f>AVERAGEIF(IMDB_Movies_Cleaned!$E$2:$E$3849, A244, IMDB_Movies_Cleaned!$N$2:$N$3849)</f>
        <v>7.2399999999999993</v>
      </c>
      <c r="E244" cm="1">
        <f t="array" ref="E244">MEDIAN(IF(IMDB_Movies_Cleaned!$E$2:$E$3849=A244, IMDB_Movies_Cleaned!$N$2:$N$3849))</f>
        <v>7.1</v>
      </c>
      <c r="F244" cm="1">
        <f t="array" ref="F244">_xlfn.MODE.SNGL(IF(IMDB_Movies_Cleaned!$E$2:$E$3849=A244, IMDB_Movies_Cleaned!$N$2:$N$3849))</f>
        <v>7.1</v>
      </c>
      <c r="G244" cm="1">
        <f t="array" ref="G244">MAX(IF(IMDB_Movies_Cleaned!$E$2:$E$3849=A244, IMDB_Movies_Cleaned!$N$2:$N$3849))</f>
        <v>7.7</v>
      </c>
      <c r="H244" cm="1">
        <f t="array" ref="H244">MIN(IF(IMDB_Movies_Cleaned!$E$2:$E$3849=A244, IMDB_Movies_Cleaned!$N$2:$N$3849))</f>
        <v>6.8</v>
      </c>
      <c r="I244" cm="1">
        <f t="array" ref="I244">_xlfn.VAR.S(IF(IMDB_Movies_Cleaned!$E$2:$E$3849=A244, IMDB_Movies_Cleaned!$N$2:$N$3849))</f>
        <v>0.12800000000000011</v>
      </c>
      <c r="J244" cm="1">
        <f t="array" ref="J244">_xlfn.STDEV.S(IF(IMDB_Movies_Cleaned!$E$2:$E$3849=A244, IMDB_Movies_Cleaned!$N$2:$N$3849))</f>
        <v>0.35777087639996652</v>
      </c>
    </row>
    <row r="245" spans="1:10" x14ac:dyDescent="0.25">
      <c r="A245" s="1" t="s">
        <v>809</v>
      </c>
      <c r="B245">
        <f t="shared" si="5"/>
        <v>15</v>
      </c>
      <c r="D245">
        <f>AVERAGEIF(IMDB_Movies_Cleaned!$E$2:$E$3849, A245, IMDB_Movies_Cleaned!$N$2:$N$3849)</f>
        <v>6.7133333333333338</v>
      </c>
      <c r="E245" cm="1">
        <f t="array" ref="E245">MEDIAN(IF(IMDB_Movies_Cleaned!$E$2:$E$3849=A245, IMDB_Movies_Cleaned!$N$2:$N$3849))</f>
        <v>6.7</v>
      </c>
      <c r="F245" cm="1">
        <f t="array" ref="F245">_xlfn.MODE.SNGL(IF(IMDB_Movies_Cleaned!$E$2:$E$3849=A245, IMDB_Movies_Cleaned!$N$2:$N$3849))</f>
        <v>6.4</v>
      </c>
      <c r="G245" cm="1">
        <f t="array" ref="G245">MAX(IF(IMDB_Movies_Cleaned!$E$2:$E$3849=A245, IMDB_Movies_Cleaned!$N$2:$N$3849))</f>
        <v>8.1</v>
      </c>
      <c r="H245" cm="1">
        <f t="array" ref="H245">MIN(IF(IMDB_Movies_Cleaned!$E$2:$E$3849=A245, IMDB_Movies_Cleaned!$N$2:$N$3849))</f>
        <v>5.6</v>
      </c>
      <c r="I245" cm="1">
        <f t="array" ref="I245">_xlfn.VAR.S(IF(IMDB_Movies_Cleaned!$E$2:$E$3849=A245, IMDB_Movies_Cleaned!$N$2:$N$3849))</f>
        <v>0.57409523809524543</v>
      </c>
      <c r="J245" cm="1">
        <f t="array" ref="J245">_xlfn.STDEV.S(IF(IMDB_Movies_Cleaned!$E$2:$E$3849=A245, IMDB_Movies_Cleaned!$N$2:$N$3849))</f>
        <v>0.75769072720685016</v>
      </c>
    </row>
    <row r="246" spans="1:10" x14ac:dyDescent="0.25">
      <c r="A246" s="2" t="s">
        <v>811</v>
      </c>
      <c r="B246">
        <f t="shared" si="5"/>
        <v>3</v>
      </c>
      <c r="D246">
        <f>AVERAGEIF(IMDB_Movies_Cleaned!$E$2:$E$3849, A246, IMDB_Movies_Cleaned!$N$2:$N$3849)</f>
        <v>6.4000000000000012</v>
      </c>
      <c r="E246" cm="1">
        <f t="array" ref="E246">MEDIAN(IF(IMDB_Movies_Cleaned!$E$2:$E$3849=A246, IMDB_Movies_Cleaned!$N$2:$N$3849))</f>
        <v>6.5</v>
      </c>
      <c r="F246" t="e" cm="1">
        <f t="array" ref="F246">_xlfn.MODE.SNGL(IF(IMDB_Movies_Cleaned!$E$2:$E$3849=A246, IMDB_Movies_Cleaned!$N$2:$N$3849))</f>
        <v>#N/A</v>
      </c>
      <c r="G246" cm="1">
        <f t="array" ref="G246">MAX(IF(IMDB_Movies_Cleaned!$E$2:$E$3849=A246, IMDB_Movies_Cleaned!$N$2:$N$3849))</f>
        <v>7.4</v>
      </c>
      <c r="H246" cm="1">
        <f t="array" ref="H246">MIN(IF(IMDB_Movies_Cleaned!$E$2:$E$3849=A246, IMDB_Movies_Cleaned!$N$2:$N$3849))</f>
        <v>5.3</v>
      </c>
      <c r="I246" cm="1">
        <f t="array" ref="I246">_xlfn.VAR.S(IF(IMDB_Movies_Cleaned!$E$2:$E$3849=A246, IMDB_Movies_Cleaned!$N$2:$N$3849))</f>
        <v>1.1099999999999852</v>
      </c>
      <c r="J246" cm="1">
        <f t="array" ref="J246">_xlfn.STDEV.S(IF(IMDB_Movies_Cleaned!$E$2:$E$3849=A246, IMDB_Movies_Cleaned!$N$2:$N$3849))</f>
        <v>1.0535653752852669</v>
      </c>
    </row>
    <row r="247" spans="1:10" x14ac:dyDescent="0.25">
      <c r="A247" s="1" t="s">
        <v>635</v>
      </c>
      <c r="B247">
        <f t="shared" si="5"/>
        <v>7</v>
      </c>
      <c r="D247">
        <f>AVERAGEIF(IMDB_Movies_Cleaned!$E$2:$E$3849, A247, IMDB_Movies_Cleaned!$N$2:$N$3849)</f>
        <v>6.8714285714285719</v>
      </c>
      <c r="E247" cm="1">
        <f t="array" ref="E247">MEDIAN(IF(IMDB_Movies_Cleaned!$E$2:$E$3849=A247, IMDB_Movies_Cleaned!$N$2:$N$3849))</f>
        <v>6.7</v>
      </c>
      <c r="F247" t="e" cm="1">
        <f t="array" ref="F247">_xlfn.MODE.SNGL(IF(IMDB_Movies_Cleaned!$E$2:$E$3849=A247, IMDB_Movies_Cleaned!$N$2:$N$3849))</f>
        <v>#N/A</v>
      </c>
      <c r="G247" cm="1">
        <f t="array" ref="G247">MAX(IF(IMDB_Movies_Cleaned!$E$2:$E$3849=A247, IMDB_Movies_Cleaned!$N$2:$N$3849))</f>
        <v>8.1</v>
      </c>
      <c r="H247" cm="1">
        <f t="array" ref="H247">MIN(IF(IMDB_Movies_Cleaned!$E$2:$E$3849=A247, IMDB_Movies_Cleaned!$N$2:$N$3849))</f>
        <v>5.6</v>
      </c>
      <c r="I247" cm="1">
        <f t="array" ref="I247">_xlfn.VAR.S(IF(IMDB_Movies_Cleaned!$E$2:$E$3849=A247, IMDB_Movies_Cleaned!$N$2:$N$3849))</f>
        <v>0.72238095238094502</v>
      </c>
      <c r="J247" cm="1">
        <f t="array" ref="J247">_xlfn.STDEV.S(IF(IMDB_Movies_Cleaned!$E$2:$E$3849=A247, IMDB_Movies_Cleaned!$N$2:$N$3849))</f>
        <v>0.84992996910389329</v>
      </c>
    </row>
    <row r="248" spans="1:10" x14ac:dyDescent="0.25">
      <c r="A248" s="2" t="s">
        <v>817</v>
      </c>
      <c r="B248">
        <f t="shared" si="5"/>
        <v>30</v>
      </c>
      <c r="D248">
        <f>AVERAGEIF(IMDB_Movies_Cleaned!$E$2:$E$3849, A248, IMDB_Movies_Cleaned!$N$2:$N$3849)</f>
        <v>7.1733333333333338</v>
      </c>
      <c r="E248" cm="1">
        <f t="array" ref="E248">MEDIAN(IF(IMDB_Movies_Cleaned!$E$2:$E$3849=A248, IMDB_Movies_Cleaned!$N$2:$N$3849))</f>
        <v>7.25</v>
      </c>
      <c r="F248" cm="1">
        <f t="array" ref="F248">_xlfn.MODE.SNGL(IF(IMDB_Movies_Cleaned!$E$2:$E$3849=A248, IMDB_Movies_Cleaned!$N$2:$N$3849))</f>
        <v>7.3</v>
      </c>
      <c r="G248" cm="1">
        <f t="array" ref="G248">MAX(IF(IMDB_Movies_Cleaned!$E$2:$E$3849=A248, IMDB_Movies_Cleaned!$N$2:$N$3849))</f>
        <v>8.1999999999999993</v>
      </c>
      <c r="H248" cm="1">
        <f t="array" ref="H248">MIN(IF(IMDB_Movies_Cleaned!$E$2:$E$3849=A248, IMDB_Movies_Cleaned!$N$2:$N$3849))</f>
        <v>5.8</v>
      </c>
      <c r="I248" cm="1">
        <f t="array" ref="I248">_xlfn.VAR.S(IF(IMDB_Movies_Cleaned!$E$2:$E$3849=A248, IMDB_Movies_Cleaned!$N$2:$N$3849))</f>
        <v>0.37581609195402288</v>
      </c>
      <c r="J248" cm="1">
        <f t="array" ref="J248">_xlfn.STDEV.S(IF(IMDB_Movies_Cleaned!$E$2:$E$3849=A248, IMDB_Movies_Cleaned!$N$2:$N$3849))</f>
        <v>0.61303840985212577</v>
      </c>
    </row>
    <row r="249" spans="1:10" x14ac:dyDescent="0.25">
      <c r="A249" s="1" t="s">
        <v>442</v>
      </c>
      <c r="B249">
        <f t="shared" si="5"/>
        <v>11</v>
      </c>
      <c r="D249">
        <f>AVERAGEIF(IMDB_Movies_Cleaned!$E$2:$E$3849, A249, IMDB_Movies_Cleaned!$N$2:$N$3849)</f>
        <v>5.8454545454545466</v>
      </c>
      <c r="E249" cm="1">
        <f t="array" ref="E249">MEDIAN(IF(IMDB_Movies_Cleaned!$E$2:$E$3849=A249, IMDB_Movies_Cleaned!$N$2:$N$3849))</f>
        <v>5.9</v>
      </c>
      <c r="F249" cm="1">
        <f t="array" ref="F249">_xlfn.MODE.SNGL(IF(IMDB_Movies_Cleaned!$E$2:$E$3849=A249, IMDB_Movies_Cleaned!$N$2:$N$3849))</f>
        <v>6.7</v>
      </c>
      <c r="G249" cm="1">
        <f t="array" ref="G249">MAX(IF(IMDB_Movies_Cleaned!$E$2:$E$3849=A249, IMDB_Movies_Cleaned!$N$2:$N$3849))</f>
        <v>6.7</v>
      </c>
      <c r="H249" cm="1">
        <f t="array" ref="H249">MIN(IF(IMDB_Movies_Cleaned!$E$2:$E$3849=A249, IMDB_Movies_Cleaned!$N$2:$N$3849))</f>
        <v>3.8</v>
      </c>
      <c r="I249" cm="1">
        <f t="array" ref="I249">_xlfn.VAR.S(IF(IMDB_Movies_Cleaned!$E$2:$E$3849=A249, IMDB_Movies_Cleaned!$N$2:$N$3849))</f>
        <v>0.74472727272726047</v>
      </c>
      <c r="J249" cm="1">
        <f t="array" ref="J249">_xlfn.STDEV.S(IF(IMDB_Movies_Cleaned!$E$2:$E$3849=A249, IMDB_Movies_Cleaned!$N$2:$N$3849))</f>
        <v>0.86297582395294281</v>
      </c>
    </row>
    <row r="250" spans="1:10" x14ac:dyDescent="0.25">
      <c r="A250" s="2" t="s">
        <v>823</v>
      </c>
      <c r="B250">
        <f t="shared" si="5"/>
        <v>1</v>
      </c>
      <c r="D250">
        <f>AVERAGEIF(IMDB_Movies_Cleaned!$E$2:$E$3849, A250, IMDB_Movies_Cleaned!$N$2:$N$3849)</f>
        <v>5.8</v>
      </c>
      <c r="E250" cm="1">
        <f t="array" ref="E250">MEDIAN(IF(IMDB_Movies_Cleaned!$E$2:$E$3849=A250, IMDB_Movies_Cleaned!$N$2:$N$3849))</f>
        <v>5.8</v>
      </c>
      <c r="F250" t="e" cm="1">
        <f t="array" ref="F250">_xlfn.MODE.SNGL(IF(IMDB_Movies_Cleaned!$E$2:$E$3849=A250, IMDB_Movies_Cleaned!$N$2:$N$3849))</f>
        <v>#N/A</v>
      </c>
      <c r="G250" cm="1">
        <f t="array" ref="G250">MAX(IF(IMDB_Movies_Cleaned!$E$2:$E$3849=A250, IMDB_Movies_Cleaned!$N$2:$N$3849))</f>
        <v>5.8</v>
      </c>
      <c r="H250" cm="1">
        <f t="array" ref="H250">MIN(IF(IMDB_Movies_Cleaned!$E$2:$E$3849=A250, IMDB_Movies_Cleaned!$N$2:$N$3849))</f>
        <v>5.8</v>
      </c>
      <c r="I250" t="e" cm="1">
        <f t="array" ref="I250">_xlfn.VAR.S(IF(IMDB_Movies_Cleaned!$E$2:$E$3849=A250, IMDB_Movies_Cleaned!$N$2:$N$3849))</f>
        <v>#DIV/0!</v>
      </c>
      <c r="J250" t="e" cm="1">
        <f t="array" ref="J250">_xlfn.STDEV.S(IF(IMDB_Movies_Cleaned!$E$2:$E$3849=A250, IMDB_Movies_Cleaned!$N$2:$N$3849))</f>
        <v>#DIV/0!</v>
      </c>
    </row>
    <row r="251" spans="1:10" x14ac:dyDescent="0.25">
      <c r="A251" s="2" t="s">
        <v>827</v>
      </c>
      <c r="B251">
        <f t="shared" si="5"/>
        <v>2</v>
      </c>
      <c r="D251">
        <f>AVERAGEIF(IMDB_Movies_Cleaned!$E$2:$E$3849, A251, IMDB_Movies_Cleaned!$N$2:$N$3849)</f>
        <v>6.95</v>
      </c>
      <c r="E251" cm="1">
        <f t="array" ref="E251">MEDIAN(IF(IMDB_Movies_Cleaned!$E$2:$E$3849=A251, IMDB_Movies_Cleaned!$N$2:$N$3849))</f>
        <v>6.95</v>
      </c>
      <c r="F251" t="e" cm="1">
        <f t="array" ref="F251">_xlfn.MODE.SNGL(IF(IMDB_Movies_Cleaned!$E$2:$E$3849=A251, IMDB_Movies_Cleaned!$N$2:$N$3849))</f>
        <v>#N/A</v>
      </c>
      <c r="G251" cm="1">
        <f t="array" ref="G251">MAX(IF(IMDB_Movies_Cleaned!$E$2:$E$3849=A251, IMDB_Movies_Cleaned!$N$2:$N$3849))</f>
        <v>7.7</v>
      </c>
      <c r="H251" cm="1">
        <f t="array" ref="H251">MIN(IF(IMDB_Movies_Cleaned!$E$2:$E$3849=A251, IMDB_Movies_Cleaned!$N$2:$N$3849))</f>
        <v>6.2</v>
      </c>
      <c r="I251" cm="1">
        <f t="array" ref="I251">_xlfn.VAR.S(IF(IMDB_Movies_Cleaned!$E$2:$E$3849=A251, IMDB_Movies_Cleaned!$N$2:$N$3849))</f>
        <v>1.1250000000000142</v>
      </c>
      <c r="J251" cm="1">
        <f t="array" ref="J251">_xlfn.STDEV.S(IF(IMDB_Movies_Cleaned!$E$2:$E$3849=A251, IMDB_Movies_Cleaned!$N$2:$N$3849))</f>
        <v>1.0606601717798281</v>
      </c>
    </row>
    <row r="252" spans="1:10" x14ac:dyDescent="0.25">
      <c r="A252" s="1" t="s">
        <v>165</v>
      </c>
      <c r="B252">
        <f t="shared" si="5"/>
        <v>28</v>
      </c>
      <c r="D252">
        <f>AVERAGEIF(IMDB_Movies_Cleaned!$E$2:$E$3849, A252, IMDB_Movies_Cleaned!$N$2:$N$3849)</f>
        <v>6.4249999999999998</v>
      </c>
      <c r="E252" cm="1">
        <f t="array" ref="E252">MEDIAN(IF(IMDB_Movies_Cleaned!$E$2:$E$3849=A252, IMDB_Movies_Cleaned!$N$2:$N$3849))</f>
        <v>6.6</v>
      </c>
      <c r="F252" cm="1">
        <f t="array" ref="F252">_xlfn.MODE.SNGL(IF(IMDB_Movies_Cleaned!$E$2:$E$3849=A252, IMDB_Movies_Cleaned!$N$2:$N$3849))</f>
        <v>7.3</v>
      </c>
      <c r="G252" cm="1">
        <f t="array" ref="G252">MAX(IF(IMDB_Movies_Cleaned!$E$2:$E$3849=A252, IMDB_Movies_Cleaned!$N$2:$N$3849))</f>
        <v>8.3000000000000007</v>
      </c>
      <c r="H252" cm="1">
        <f t="array" ref="H252">MIN(IF(IMDB_Movies_Cleaned!$E$2:$E$3849=A252, IMDB_Movies_Cleaned!$N$2:$N$3849))</f>
        <v>2.8</v>
      </c>
      <c r="I252" cm="1">
        <f t="array" ref="I252">_xlfn.VAR.S(IF(IMDB_Movies_Cleaned!$E$2:$E$3849=A252, IMDB_Movies_Cleaned!$N$2:$N$3849))</f>
        <v>1.747870370370366</v>
      </c>
      <c r="J252" cm="1">
        <f t="array" ref="J252">_xlfn.STDEV.S(IF(IMDB_Movies_Cleaned!$E$2:$E$3849=A252, IMDB_Movies_Cleaned!$N$2:$N$3849))</f>
        <v>1.3220704861581194</v>
      </c>
    </row>
    <row r="253" spans="1:10" x14ac:dyDescent="0.25">
      <c r="A253" s="2" t="s">
        <v>833</v>
      </c>
      <c r="B253">
        <f t="shared" si="5"/>
        <v>1</v>
      </c>
      <c r="D253">
        <f>AVERAGEIF(IMDB_Movies_Cleaned!$E$2:$E$3849, A253, IMDB_Movies_Cleaned!$N$2:$N$3849)</f>
        <v>5.4</v>
      </c>
      <c r="E253" cm="1">
        <f t="array" ref="E253">MEDIAN(IF(IMDB_Movies_Cleaned!$E$2:$E$3849=A253, IMDB_Movies_Cleaned!$N$2:$N$3849))</f>
        <v>5.4</v>
      </c>
      <c r="F253" t="e" cm="1">
        <f t="array" ref="F253">_xlfn.MODE.SNGL(IF(IMDB_Movies_Cleaned!$E$2:$E$3849=A253, IMDB_Movies_Cleaned!$N$2:$N$3849))</f>
        <v>#N/A</v>
      </c>
      <c r="G253" cm="1">
        <f t="array" ref="G253">MAX(IF(IMDB_Movies_Cleaned!$E$2:$E$3849=A253, IMDB_Movies_Cleaned!$N$2:$N$3849))</f>
        <v>5.4</v>
      </c>
      <c r="H253" cm="1">
        <f t="array" ref="H253">MIN(IF(IMDB_Movies_Cleaned!$E$2:$E$3849=A253, IMDB_Movies_Cleaned!$N$2:$N$3849))</f>
        <v>5.4</v>
      </c>
      <c r="I253" t="e" cm="1">
        <f t="array" ref="I253">_xlfn.VAR.S(IF(IMDB_Movies_Cleaned!$E$2:$E$3849=A253, IMDB_Movies_Cleaned!$N$2:$N$3849))</f>
        <v>#DIV/0!</v>
      </c>
      <c r="J253" t="e" cm="1">
        <f t="array" ref="J253">_xlfn.STDEV.S(IF(IMDB_Movies_Cleaned!$E$2:$E$3849=A253, IMDB_Movies_Cleaned!$N$2:$N$3849))</f>
        <v>#DIV/0!</v>
      </c>
    </row>
    <row r="254" spans="1:10" x14ac:dyDescent="0.25">
      <c r="A254" s="1" t="s">
        <v>835</v>
      </c>
      <c r="B254">
        <f t="shared" si="5"/>
        <v>3</v>
      </c>
      <c r="D254">
        <f>AVERAGEIF(IMDB_Movies_Cleaned!$E$2:$E$3849, A254, IMDB_Movies_Cleaned!$N$2:$N$3849)</f>
        <v>6.166666666666667</v>
      </c>
      <c r="E254" cm="1">
        <f t="array" ref="E254">MEDIAN(IF(IMDB_Movies_Cleaned!$E$2:$E$3849=A254, IMDB_Movies_Cleaned!$N$2:$N$3849))</f>
        <v>6.1</v>
      </c>
      <c r="F254" t="e" cm="1">
        <f t="array" ref="F254">_xlfn.MODE.SNGL(IF(IMDB_Movies_Cleaned!$E$2:$E$3849=A254, IMDB_Movies_Cleaned!$N$2:$N$3849))</f>
        <v>#N/A</v>
      </c>
      <c r="G254" cm="1">
        <f t="array" ref="G254">MAX(IF(IMDB_Movies_Cleaned!$E$2:$E$3849=A254, IMDB_Movies_Cleaned!$N$2:$N$3849))</f>
        <v>6.6</v>
      </c>
      <c r="H254" cm="1">
        <f t="array" ref="H254">MIN(IF(IMDB_Movies_Cleaned!$E$2:$E$3849=A254, IMDB_Movies_Cleaned!$N$2:$N$3849))</f>
        <v>5.8</v>
      </c>
      <c r="I254" cm="1">
        <f t="array" ref="I254">_xlfn.VAR.S(IF(IMDB_Movies_Cleaned!$E$2:$E$3849=A254, IMDB_Movies_Cleaned!$N$2:$N$3849))</f>
        <v>0.16333333333333327</v>
      </c>
      <c r="J254" cm="1">
        <f t="array" ref="J254">_xlfn.STDEV.S(IF(IMDB_Movies_Cleaned!$E$2:$E$3849=A254, IMDB_Movies_Cleaned!$N$2:$N$3849))</f>
        <v>0.40414518843273795</v>
      </c>
    </row>
    <row r="255" spans="1:10" x14ac:dyDescent="0.25">
      <c r="A255" s="2" t="s">
        <v>837</v>
      </c>
      <c r="B255">
        <f t="shared" si="5"/>
        <v>1</v>
      </c>
      <c r="D255">
        <f>AVERAGEIF(IMDB_Movies_Cleaned!$E$2:$E$3849, A255, IMDB_Movies_Cleaned!$N$2:$N$3849)</f>
        <v>7.1</v>
      </c>
      <c r="E255" cm="1">
        <f t="array" ref="E255">MEDIAN(IF(IMDB_Movies_Cleaned!$E$2:$E$3849=A255, IMDB_Movies_Cleaned!$N$2:$N$3849))</f>
        <v>7.1</v>
      </c>
      <c r="F255" t="e" cm="1">
        <f t="array" ref="F255">_xlfn.MODE.SNGL(IF(IMDB_Movies_Cleaned!$E$2:$E$3849=A255, IMDB_Movies_Cleaned!$N$2:$N$3849))</f>
        <v>#N/A</v>
      </c>
      <c r="G255" cm="1">
        <f t="array" ref="G255">MAX(IF(IMDB_Movies_Cleaned!$E$2:$E$3849=A255, IMDB_Movies_Cleaned!$N$2:$N$3849))</f>
        <v>7.1</v>
      </c>
      <c r="H255" cm="1">
        <f t="array" ref="H255">MIN(IF(IMDB_Movies_Cleaned!$E$2:$E$3849=A255, IMDB_Movies_Cleaned!$N$2:$N$3849))</f>
        <v>7.1</v>
      </c>
      <c r="I255" t="e" cm="1">
        <f t="array" ref="I255">_xlfn.VAR.S(IF(IMDB_Movies_Cleaned!$E$2:$E$3849=A255, IMDB_Movies_Cleaned!$N$2:$N$3849))</f>
        <v>#DIV/0!</v>
      </c>
      <c r="J255" t="e" cm="1">
        <f t="array" ref="J255">_xlfn.STDEV.S(IF(IMDB_Movies_Cleaned!$E$2:$E$3849=A255, IMDB_Movies_Cleaned!$N$2:$N$3849))</f>
        <v>#DIV/0!</v>
      </c>
    </row>
    <row r="256" spans="1:10" x14ac:dyDescent="0.25">
      <c r="A256" s="1" t="s">
        <v>165</v>
      </c>
      <c r="B256">
        <f t="shared" si="5"/>
        <v>28</v>
      </c>
      <c r="D256">
        <f>AVERAGEIF(IMDB_Movies_Cleaned!$E$2:$E$3849, A256, IMDB_Movies_Cleaned!$N$2:$N$3849)</f>
        <v>6.4249999999999998</v>
      </c>
      <c r="E256" cm="1">
        <f t="array" ref="E256">MEDIAN(IF(IMDB_Movies_Cleaned!$E$2:$E$3849=A256, IMDB_Movies_Cleaned!$N$2:$N$3849))</f>
        <v>6.6</v>
      </c>
      <c r="F256" cm="1">
        <f t="array" ref="F256">_xlfn.MODE.SNGL(IF(IMDB_Movies_Cleaned!$E$2:$E$3849=A256, IMDB_Movies_Cleaned!$N$2:$N$3849))</f>
        <v>7.3</v>
      </c>
      <c r="G256" cm="1">
        <f t="array" ref="G256">MAX(IF(IMDB_Movies_Cleaned!$E$2:$E$3849=A256, IMDB_Movies_Cleaned!$N$2:$N$3849))</f>
        <v>8.3000000000000007</v>
      </c>
      <c r="H256" cm="1">
        <f t="array" ref="H256">MIN(IF(IMDB_Movies_Cleaned!$E$2:$E$3849=A256, IMDB_Movies_Cleaned!$N$2:$N$3849))</f>
        <v>2.8</v>
      </c>
      <c r="I256" cm="1">
        <f t="array" ref="I256">_xlfn.VAR.S(IF(IMDB_Movies_Cleaned!$E$2:$E$3849=A256, IMDB_Movies_Cleaned!$N$2:$N$3849))</f>
        <v>1.747870370370366</v>
      </c>
      <c r="J256" cm="1">
        <f t="array" ref="J256">_xlfn.STDEV.S(IF(IMDB_Movies_Cleaned!$E$2:$E$3849=A256, IMDB_Movies_Cleaned!$N$2:$N$3849))</f>
        <v>1.3220704861581194</v>
      </c>
    </row>
    <row r="257" spans="1:10" x14ac:dyDescent="0.25">
      <c r="A257" s="2" t="s">
        <v>843</v>
      </c>
      <c r="B257">
        <f t="shared" si="5"/>
        <v>3</v>
      </c>
      <c r="D257">
        <f>AVERAGEIF(IMDB_Movies_Cleaned!$E$2:$E$3849, A257, IMDB_Movies_Cleaned!$N$2:$N$3849)</f>
        <v>5.3666666666666671</v>
      </c>
      <c r="E257" cm="1">
        <f t="array" ref="E257">MEDIAN(IF(IMDB_Movies_Cleaned!$E$2:$E$3849=A257, IMDB_Movies_Cleaned!$N$2:$N$3849))</f>
        <v>6.2</v>
      </c>
      <c r="F257" cm="1">
        <f t="array" ref="F257">_xlfn.MODE.SNGL(IF(IMDB_Movies_Cleaned!$E$2:$E$3849=A257, IMDB_Movies_Cleaned!$N$2:$N$3849))</f>
        <v>6.2</v>
      </c>
      <c r="G257" cm="1">
        <f t="array" ref="G257">MAX(IF(IMDB_Movies_Cleaned!$E$2:$E$3849=A257, IMDB_Movies_Cleaned!$N$2:$N$3849))</f>
        <v>6.2</v>
      </c>
      <c r="H257" cm="1">
        <f t="array" ref="H257">MIN(IF(IMDB_Movies_Cleaned!$E$2:$E$3849=A257, IMDB_Movies_Cleaned!$N$2:$N$3849))</f>
        <v>3.7</v>
      </c>
      <c r="I257" cm="1">
        <f t="array" ref="I257">_xlfn.VAR.S(IF(IMDB_Movies_Cleaned!$E$2:$E$3849=A257, IMDB_Movies_Cleaned!$N$2:$N$3849))</f>
        <v>2.0833333333333357</v>
      </c>
      <c r="J257" cm="1">
        <f t="array" ref="J257">_xlfn.STDEV.S(IF(IMDB_Movies_Cleaned!$E$2:$E$3849=A257, IMDB_Movies_Cleaned!$N$2:$N$3849))</f>
        <v>1.4433756729740652</v>
      </c>
    </row>
    <row r="258" spans="1:10" x14ac:dyDescent="0.25">
      <c r="A258" s="1" t="s">
        <v>366</v>
      </c>
      <c r="B258">
        <f t="shared" si="5"/>
        <v>16</v>
      </c>
      <c r="D258">
        <f>AVERAGEIF(IMDB_Movies_Cleaned!$E$2:$E$3849, A258, IMDB_Movies_Cleaned!$N$2:$N$3849)</f>
        <v>6.6124999999999989</v>
      </c>
      <c r="E258" cm="1">
        <f t="array" ref="E258">MEDIAN(IF(IMDB_Movies_Cleaned!$E$2:$E$3849=A258, IMDB_Movies_Cleaned!$N$2:$N$3849))</f>
        <v>6.9</v>
      </c>
      <c r="F258" cm="1">
        <f t="array" ref="F258">_xlfn.MODE.SNGL(IF(IMDB_Movies_Cleaned!$E$2:$E$3849=A258, IMDB_Movies_Cleaned!$N$2:$N$3849))</f>
        <v>6.7</v>
      </c>
      <c r="G258" cm="1">
        <f t="array" ref="G258">MAX(IF(IMDB_Movies_Cleaned!$E$2:$E$3849=A258, IMDB_Movies_Cleaned!$N$2:$N$3849))</f>
        <v>8.6999999999999993</v>
      </c>
      <c r="H258" cm="1">
        <f t="array" ref="H258">MIN(IF(IMDB_Movies_Cleaned!$E$2:$E$3849=A258, IMDB_Movies_Cleaned!$N$2:$N$3849))</f>
        <v>3.5</v>
      </c>
      <c r="I258" cm="1">
        <f t="array" ref="I258">_xlfn.VAR.S(IF(IMDB_Movies_Cleaned!$E$2:$E$3849=A258, IMDB_Movies_Cleaned!$N$2:$N$3849))</f>
        <v>2.0585000000000111</v>
      </c>
      <c r="J258" cm="1">
        <f t="array" ref="J258">_xlfn.STDEV.S(IF(IMDB_Movies_Cleaned!$E$2:$E$3849=A258, IMDB_Movies_Cleaned!$N$2:$N$3849))</f>
        <v>1.4347473645210194</v>
      </c>
    </row>
    <row r="259" spans="1:10" x14ac:dyDescent="0.25">
      <c r="A259" s="2" t="s">
        <v>28</v>
      </c>
      <c r="B259">
        <f t="shared" si="5"/>
        <v>45</v>
      </c>
      <c r="D259">
        <f>AVERAGEIF(IMDB_Movies_Cleaned!$E$2:$E$3849, A259, IMDB_Movies_Cleaned!$N$2:$N$3849)</f>
        <v>6.7488888888888914</v>
      </c>
      <c r="E259" cm="1">
        <f t="array" ref="E259">MEDIAN(IF(IMDB_Movies_Cleaned!$E$2:$E$3849=A259, IMDB_Movies_Cleaned!$N$2:$N$3849))</f>
        <v>6.8</v>
      </c>
      <c r="F259" cm="1">
        <f t="array" ref="F259">_xlfn.MODE.SNGL(IF(IMDB_Movies_Cleaned!$E$2:$E$3849=A259, IMDB_Movies_Cleaned!$N$2:$N$3849))</f>
        <v>6.8</v>
      </c>
      <c r="G259" cm="1">
        <f t="array" ref="G259">MAX(IF(IMDB_Movies_Cleaned!$E$2:$E$3849=A259, IMDB_Movies_Cleaned!$N$2:$N$3849))</f>
        <v>8</v>
      </c>
      <c r="H259" cm="1">
        <f t="array" ref="H259">MIN(IF(IMDB_Movies_Cleaned!$E$2:$E$3849=A259, IMDB_Movies_Cleaned!$N$2:$N$3849))</f>
        <v>4.4000000000000004</v>
      </c>
      <c r="I259" cm="1">
        <f t="array" ref="I259">_xlfn.VAR.S(IF(IMDB_Movies_Cleaned!$E$2:$E$3849=A259, IMDB_Movies_Cleaned!$N$2:$N$3849))</f>
        <v>0.59573737373734115</v>
      </c>
      <c r="J259" cm="1">
        <f t="array" ref="J259">_xlfn.STDEV.S(IF(IMDB_Movies_Cleaned!$E$2:$E$3849=A259, IMDB_Movies_Cleaned!$N$2:$N$3849))</f>
        <v>0.77184025143635848</v>
      </c>
    </row>
    <row r="260" spans="1:10" x14ac:dyDescent="0.25">
      <c r="A260" s="1" t="s">
        <v>320</v>
      </c>
      <c r="B260">
        <f t="shared" si="5"/>
        <v>6</v>
      </c>
      <c r="D260">
        <f>AVERAGEIF(IMDB_Movies_Cleaned!$E$2:$E$3849, A260, IMDB_Movies_Cleaned!$N$2:$N$3849)</f>
        <v>7.4833333333333343</v>
      </c>
      <c r="E260" cm="1">
        <f t="array" ref="E260">MEDIAN(IF(IMDB_Movies_Cleaned!$E$2:$E$3849=A260, IMDB_Movies_Cleaned!$N$2:$N$3849))</f>
        <v>7.5</v>
      </c>
      <c r="F260" cm="1">
        <f t="array" ref="F260">_xlfn.MODE.SNGL(IF(IMDB_Movies_Cleaned!$E$2:$E$3849=A260, IMDB_Movies_Cleaned!$N$2:$N$3849))</f>
        <v>6.1</v>
      </c>
      <c r="G260" cm="1">
        <f t="array" ref="G260">MAX(IF(IMDB_Movies_Cleaned!$E$2:$E$3849=A260, IMDB_Movies_Cleaned!$N$2:$N$3849))</f>
        <v>8.9</v>
      </c>
      <c r="H260" cm="1">
        <f t="array" ref="H260">MIN(IF(IMDB_Movies_Cleaned!$E$2:$E$3849=A260, IMDB_Movies_Cleaned!$N$2:$N$3849))</f>
        <v>6.1</v>
      </c>
      <c r="I260" cm="1">
        <f t="array" ref="I260">_xlfn.VAR.S(IF(IMDB_Movies_Cleaned!$E$2:$E$3849=A260, IMDB_Movies_Cleaned!$N$2:$N$3849))</f>
        <v>2.0896666666666532</v>
      </c>
      <c r="J260" cm="1">
        <f t="array" ref="J260">_xlfn.STDEV.S(IF(IMDB_Movies_Cleaned!$E$2:$E$3849=A260, IMDB_Movies_Cleaned!$N$2:$N$3849))</f>
        <v>1.4455679391390268</v>
      </c>
    </row>
    <row r="261" spans="1:10" x14ac:dyDescent="0.25">
      <c r="A261" s="2" t="s">
        <v>851</v>
      </c>
      <c r="B261">
        <f t="shared" si="5"/>
        <v>10</v>
      </c>
      <c r="D261">
        <f>AVERAGEIF(IMDB_Movies_Cleaned!$E$2:$E$3849, A261, IMDB_Movies_Cleaned!$N$2:$N$3849)</f>
        <v>5.96</v>
      </c>
      <c r="E261" cm="1">
        <f t="array" ref="E261">MEDIAN(IF(IMDB_Movies_Cleaned!$E$2:$E$3849=A261, IMDB_Movies_Cleaned!$N$2:$N$3849))</f>
        <v>5.8</v>
      </c>
      <c r="F261" cm="1">
        <f t="array" ref="F261">_xlfn.MODE.SNGL(IF(IMDB_Movies_Cleaned!$E$2:$E$3849=A261, IMDB_Movies_Cleaned!$N$2:$N$3849))</f>
        <v>5.8</v>
      </c>
      <c r="G261" cm="1">
        <f t="array" ref="G261">MAX(IF(IMDB_Movies_Cleaned!$E$2:$E$3849=A261, IMDB_Movies_Cleaned!$N$2:$N$3849))</f>
        <v>7.3</v>
      </c>
      <c r="H261" cm="1">
        <f t="array" ref="H261">MIN(IF(IMDB_Movies_Cleaned!$E$2:$E$3849=A261, IMDB_Movies_Cleaned!$N$2:$N$3849))</f>
        <v>5.0999999999999996</v>
      </c>
      <c r="I261" cm="1">
        <f t="array" ref="I261">_xlfn.VAR.S(IF(IMDB_Movies_Cleaned!$E$2:$E$3849=A261, IMDB_Movies_Cleaned!$N$2:$N$3849))</f>
        <v>0.37377777777777782</v>
      </c>
      <c r="J261" cm="1">
        <f t="array" ref="J261">_xlfn.STDEV.S(IF(IMDB_Movies_Cleaned!$E$2:$E$3849=A261, IMDB_Movies_Cleaned!$N$2:$N$3849))</f>
        <v>0.61137368096588673</v>
      </c>
    </row>
    <row r="262" spans="1:10" x14ac:dyDescent="0.25">
      <c r="A262" s="1" t="s">
        <v>855</v>
      </c>
      <c r="B262">
        <f t="shared" si="5"/>
        <v>23</v>
      </c>
      <c r="D262">
        <f>AVERAGEIF(IMDB_Movies_Cleaned!$E$2:$E$3849, A262, IMDB_Movies_Cleaned!$N$2:$N$3849)</f>
        <v>7.3043478260869552</v>
      </c>
      <c r="E262" cm="1">
        <f t="array" ref="E262">MEDIAN(IF(IMDB_Movies_Cleaned!$E$2:$E$3849=A262, IMDB_Movies_Cleaned!$N$2:$N$3849))</f>
        <v>7.3</v>
      </c>
      <c r="F262" cm="1">
        <f t="array" ref="F262">_xlfn.MODE.SNGL(IF(IMDB_Movies_Cleaned!$E$2:$E$3849=A262, IMDB_Movies_Cleaned!$N$2:$N$3849))</f>
        <v>7.6</v>
      </c>
      <c r="G262" cm="1">
        <f t="array" ref="G262">MAX(IF(IMDB_Movies_Cleaned!$E$2:$E$3849=A262, IMDB_Movies_Cleaned!$N$2:$N$3849))</f>
        <v>8.3000000000000007</v>
      </c>
      <c r="H262" cm="1">
        <f t="array" ref="H262">MIN(IF(IMDB_Movies_Cleaned!$E$2:$E$3849=A262, IMDB_Movies_Cleaned!$N$2:$N$3849))</f>
        <v>5.7</v>
      </c>
      <c r="I262" cm="1">
        <f t="array" ref="I262">_xlfn.VAR.S(IF(IMDB_Movies_Cleaned!$E$2:$E$3849=A262, IMDB_Movies_Cleaned!$N$2:$N$3849))</f>
        <v>0.33679841897233209</v>
      </c>
      <c r="J262" cm="1">
        <f t="array" ref="J262">_xlfn.STDEV.S(IF(IMDB_Movies_Cleaned!$E$2:$E$3849=A262, IMDB_Movies_Cleaned!$N$2:$N$3849))</f>
        <v>0.58034336299498768</v>
      </c>
    </row>
    <row r="263" spans="1:10" x14ac:dyDescent="0.25">
      <c r="A263" s="2" t="s">
        <v>442</v>
      </c>
      <c r="B263">
        <f t="shared" si="5"/>
        <v>11</v>
      </c>
      <c r="D263">
        <f>AVERAGEIF(IMDB_Movies_Cleaned!$E$2:$E$3849, A263, IMDB_Movies_Cleaned!$N$2:$N$3849)</f>
        <v>5.8454545454545466</v>
      </c>
      <c r="E263" cm="1">
        <f t="array" ref="E263">MEDIAN(IF(IMDB_Movies_Cleaned!$E$2:$E$3849=A263, IMDB_Movies_Cleaned!$N$2:$N$3849))</f>
        <v>5.9</v>
      </c>
      <c r="F263" cm="1">
        <f t="array" ref="F263">_xlfn.MODE.SNGL(IF(IMDB_Movies_Cleaned!$E$2:$E$3849=A263, IMDB_Movies_Cleaned!$N$2:$N$3849))</f>
        <v>6.7</v>
      </c>
      <c r="G263" cm="1">
        <f t="array" ref="G263">MAX(IF(IMDB_Movies_Cleaned!$E$2:$E$3849=A263, IMDB_Movies_Cleaned!$N$2:$N$3849))</f>
        <v>6.7</v>
      </c>
      <c r="H263" cm="1">
        <f t="array" ref="H263">MIN(IF(IMDB_Movies_Cleaned!$E$2:$E$3849=A263, IMDB_Movies_Cleaned!$N$2:$N$3849))</f>
        <v>3.8</v>
      </c>
      <c r="I263" cm="1">
        <f t="array" ref="I263">_xlfn.VAR.S(IF(IMDB_Movies_Cleaned!$E$2:$E$3849=A263, IMDB_Movies_Cleaned!$N$2:$N$3849))</f>
        <v>0.74472727272726047</v>
      </c>
      <c r="J263" cm="1">
        <f t="array" ref="J263">_xlfn.STDEV.S(IF(IMDB_Movies_Cleaned!$E$2:$E$3849=A263, IMDB_Movies_Cleaned!$N$2:$N$3849))</f>
        <v>0.86297582395294281</v>
      </c>
    </row>
    <row r="264" spans="1:10" x14ac:dyDescent="0.25">
      <c r="A264" s="1" t="s">
        <v>860</v>
      </c>
      <c r="B264">
        <f t="shared" si="5"/>
        <v>6</v>
      </c>
      <c r="D264">
        <f>AVERAGEIF(IMDB_Movies_Cleaned!$E$2:$E$3849, A264, IMDB_Movies_Cleaned!$N$2:$N$3849)</f>
        <v>6.7166666666666677</v>
      </c>
      <c r="E264" cm="1">
        <f t="array" ref="E264">MEDIAN(IF(IMDB_Movies_Cleaned!$E$2:$E$3849=A264, IMDB_Movies_Cleaned!$N$2:$N$3849))</f>
        <v>6.65</v>
      </c>
      <c r="F264" t="e" cm="1">
        <f t="array" ref="F264">_xlfn.MODE.SNGL(IF(IMDB_Movies_Cleaned!$E$2:$E$3849=A264, IMDB_Movies_Cleaned!$N$2:$N$3849))</f>
        <v>#N/A</v>
      </c>
      <c r="G264" cm="1">
        <f t="array" ref="G264">MAX(IF(IMDB_Movies_Cleaned!$E$2:$E$3849=A264, IMDB_Movies_Cleaned!$N$2:$N$3849))</f>
        <v>7.7</v>
      </c>
      <c r="H264" cm="1">
        <f t="array" ref="H264">MIN(IF(IMDB_Movies_Cleaned!$E$2:$E$3849=A264, IMDB_Movies_Cleaned!$N$2:$N$3849))</f>
        <v>5.9</v>
      </c>
      <c r="I264" cm="1">
        <f t="array" ref="I264">_xlfn.VAR.S(IF(IMDB_Movies_Cleaned!$E$2:$E$3849=A264, IMDB_Movies_Cleaned!$N$2:$N$3849))</f>
        <v>0.40166666666666656</v>
      </c>
      <c r="J264" cm="1">
        <f t="array" ref="J264">_xlfn.STDEV.S(IF(IMDB_Movies_Cleaned!$E$2:$E$3849=A264, IMDB_Movies_Cleaned!$N$2:$N$3849))</f>
        <v>0.63377177806105134</v>
      </c>
    </row>
    <row r="265" spans="1:10" x14ac:dyDescent="0.25">
      <c r="A265" s="2" t="s">
        <v>601</v>
      </c>
      <c r="B265">
        <f t="shared" si="5"/>
        <v>6</v>
      </c>
      <c r="D265">
        <f>AVERAGEIF(IMDB_Movies_Cleaned!$E$2:$E$3849, A265, IMDB_Movies_Cleaned!$N$2:$N$3849)</f>
        <v>6.75</v>
      </c>
      <c r="E265" cm="1">
        <f t="array" ref="E265">MEDIAN(IF(IMDB_Movies_Cleaned!$E$2:$E$3849=A265, IMDB_Movies_Cleaned!$N$2:$N$3849))</f>
        <v>6.9</v>
      </c>
      <c r="F265" cm="1">
        <f t="array" ref="F265">_xlfn.MODE.SNGL(IF(IMDB_Movies_Cleaned!$E$2:$E$3849=A265, IMDB_Movies_Cleaned!$N$2:$N$3849))</f>
        <v>7.4</v>
      </c>
      <c r="G265" cm="1">
        <f t="array" ref="G265">MAX(IF(IMDB_Movies_Cleaned!$E$2:$E$3849=A265, IMDB_Movies_Cleaned!$N$2:$N$3849))</f>
        <v>7.4</v>
      </c>
      <c r="H265" cm="1">
        <f t="array" ref="H265">MIN(IF(IMDB_Movies_Cleaned!$E$2:$E$3849=A265, IMDB_Movies_Cleaned!$N$2:$N$3849))</f>
        <v>5.9</v>
      </c>
      <c r="I265" cm="1">
        <f t="array" ref="I265">_xlfn.VAR.S(IF(IMDB_Movies_Cleaned!$E$2:$E$3849=A265, IMDB_Movies_Cleaned!$N$2:$N$3849))</f>
        <v>0.47100000000000009</v>
      </c>
      <c r="J265" cm="1">
        <f t="array" ref="J265">_xlfn.STDEV.S(IF(IMDB_Movies_Cleaned!$E$2:$E$3849=A265, IMDB_Movies_Cleaned!$N$2:$N$3849))</f>
        <v>0.68629439747093968</v>
      </c>
    </row>
    <row r="266" spans="1:10" x14ac:dyDescent="0.25">
      <c r="A266" s="1" t="s">
        <v>442</v>
      </c>
      <c r="B266">
        <f t="shared" si="5"/>
        <v>11</v>
      </c>
      <c r="D266">
        <f>AVERAGEIF(IMDB_Movies_Cleaned!$E$2:$E$3849, A266, IMDB_Movies_Cleaned!$N$2:$N$3849)</f>
        <v>5.8454545454545466</v>
      </c>
      <c r="E266" cm="1">
        <f t="array" ref="E266">MEDIAN(IF(IMDB_Movies_Cleaned!$E$2:$E$3849=A266, IMDB_Movies_Cleaned!$N$2:$N$3849))</f>
        <v>5.9</v>
      </c>
      <c r="F266" cm="1">
        <f t="array" ref="F266">_xlfn.MODE.SNGL(IF(IMDB_Movies_Cleaned!$E$2:$E$3849=A266, IMDB_Movies_Cleaned!$N$2:$N$3849))</f>
        <v>6.7</v>
      </c>
      <c r="G266" cm="1">
        <f t="array" ref="G266">MAX(IF(IMDB_Movies_Cleaned!$E$2:$E$3849=A266, IMDB_Movies_Cleaned!$N$2:$N$3849))</f>
        <v>6.7</v>
      </c>
      <c r="H266" cm="1">
        <f t="array" ref="H266">MIN(IF(IMDB_Movies_Cleaned!$E$2:$E$3849=A266, IMDB_Movies_Cleaned!$N$2:$N$3849))</f>
        <v>3.8</v>
      </c>
      <c r="I266" cm="1">
        <f t="array" ref="I266">_xlfn.VAR.S(IF(IMDB_Movies_Cleaned!$E$2:$E$3849=A266, IMDB_Movies_Cleaned!$N$2:$N$3849))</f>
        <v>0.74472727272726047</v>
      </c>
      <c r="J266" cm="1">
        <f t="array" ref="J266">_xlfn.STDEV.S(IF(IMDB_Movies_Cleaned!$E$2:$E$3849=A266, IMDB_Movies_Cleaned!$N$2:$N$3849))</f>
        <v>0.86297582395294281</v>
      </c>
    </row>
    <row r="267" spans="1:10" x14ac:dyDescent="0.25">
      <c r="A267" s="2" t="s">
        <v>867</v>
      </c>
      <c r="B267">
        <f t="shared" si="5"/>
        <v>1</v>
      </c>
      <c r="D267">
        <f>AVERAGEIF(IMDB_Movies_Cleaned!$E$2:$E$3849, A267, IMDB_Movies_Cleaned!$N$2:$N$3849)</f>
        <v>7.1</v>
      </c>
      <c r="E267" cm="1">
        <f t="array" ref="E267">MEDIAN(IF(IMDB_Movies_Cleaned!$E$2:$E$3849=A267, IMDB_Movies_Cleaned!$N$2:$N$3849))</f>
        <v>7.1</v>
      </c>
      <c r="F267" t="e" cm="1">
        <f t="array" ref="F267">_xlfn.MODE.SNGL(IF(IMDB_Movies_Cleaned!$E$2:$E$3849=A267, IMDB_Movies_Cleaned!$N$2:$N$3849))</f>
        <v>#N/A</v>
      </c>
      <c r="G267" cm="1">
        <f t="array" ref="G267">MAX(IF(IMDB_Movies_Cleaned!$E$2:$E$3849=A267, IMDB_Movies_Cleaned!$N$2:$N$3849))</f>
        <v>7.1</v>
      </c>
      <c r="H267" cm="1">
        <f t="array" ref="H267">MIN(IF(IMDB_Movies_Cleaned!$E$2:$E$3849=A267, IMDB_Movies_Cleaned!$N$2:$N$3849))</f>
        <v>7.1</v>
      </c>
      <c r="I267" t="e" cm="1">
        <f t="array" ref="I267">_xlfn.VAR.S(IF(IMDB_Movies_Cleaned!$E$2:$E$3849=A267, IMDB_Movies_Cleaned!$N$2:$N$3849))</f>
        <v>#DIV/0!</v>
      </c>
      <c r="J267" t="e" cm="1">
        <f t="array" ref="J267">_xlfn.STDEV.S(IF(IMDB_Movies_Cleaned!$E$2:$E$3849=A267, IMDB_Movies_Cleaned!$N$2:$N$3849))</f>
        <v>#DIV/0!</v>
      </c>
    </row>
    <row r="268" spans="1:10" x14ac:dyDescent="0.25">
      <c r="A268" s="1" t="s">
        <v>373</v>
      </c>
      <c r="B268">
        <f t="shared" si="5"/>
        <v>4</v>
      </c>
      <c r="D268">
        <f>AVERAGEIF(IMDB_Movies_Cleaned!$E$2:$E$3849, A268, IMDB_Movies_Cleaned!$N$2:$N$3849)</f>
        <v>7.5249999999999995</v>
      </c>
      <c r="E268" cm="1">
        <f t="array" ref="E268">MEDIAN(IF(IMDB_Movies_Cleaned!$E$2:$E$3849=A268, IMDB_Movies_Cleaned!$N$2:$N$3849))</f>
        <v>7.6</v>
      </c>
      <c r="F268" t="e" cm="1">
        <f t="array" ref="F268">_xlfn.MODE.SNGL(IF(IMDB_Movies_Cleaned!$E$2:$E$3849=A268, IMDB_Movies_Cleaned!$N$2:$N$3849))</f>
        <v>#N/A</v>
      </c>
      <c r="G268" cm="1">
        <f t="array" ref="G268">MAX(IF(IMDB_Movies_Cleaned!$E$2:$E$3849=A268, IMDB_Movies_Cleaned!$N$2:$N$3849))</f>
        <v>8.6</v>
      </c>
      <c r="H268" cm="1">
        <f t="array" ref="H268">MIN(IF(IMDB_Movies_Cleaned!$E$2:$E$3849=A268, IMDB_Movies_Cleaned!$N$2:$N$3849))</f>
        <v>6.3</v>
      </c>
      <c r="I268" cm="1">
        <f t="array" ref="I268">_xlfn.VAR.S(IF(IMDB_Movies_Cleaned!$E$2:$E$3849=A268, IMDB_Movies_Cleaned!$N$2:$N$3849))</f>
        <v>1.0558333333333394</v>
      </c>
      <c r="J268" cm="1">
        <f t="array" ref="J268">_xlfn.STDEV.S(IF(IMDB_Movies_Cleaned!$E$2:$E$3849=A268, IMDB_Movies_Cleaned!$N$2:$N$3849))</f>
        <v>1.0275375094532264</v>
      </c>
    </row>
    <row r="269" spans="1:10" x14ac:dyDescent="0.25">
      <c r="A269" s="1" t="s">
        <v>873</v>
      </c>
      <c r="B269">
        <f t="shared" si="5"/>
        <v>4</v>
      </c>
      <c r="D269">
        <f>AVERAGEIF(IMDB_Movies_Cleaned!$E$2:$E$3849, A269, IMDB_Movies_Cleaned!$N$2:$N$3849)</f>
        <v>6.4749999999999996</v>
      </c>
      <c r="E269" cm="1">
        <f t="array" ref="E269">MEDIAN(IF(IMDB_Movies_Cleaned!$E$2:$E$3849=A269, IMDB_Movies_Cleaned!$N$2:$N$3849))</f>
        <v>6.5500000000000007</v>
      </c>
      <c r="F269" cm="1">
        <f t="array" ref="F269">_xlfn.MODE.SNGL(IF(IMDB_Movies_Cleaned!$E$2:$E$3849=A269, IMDB_Movies_Cleaned!$N$2:$N$3849))</f>
        <v>6.9</v>
      </c>
      <c r="G269" cm="1">
        <f t="array" ref="G269">MAX(IF(IMDB_Movies_Cleaned!$E$2:$E$3849=A269, IMDB_Movies_Cleaned!$N$2:$N$3849))</f>
        <v>6.9</v>
      </c>
      <c r="H269" cm="1">
        <f t="array" ref="H269">MIN(IF(IMDB_Movies_Cleaned!$E$2:$E$3849=A269, IMDB_Movies_Cleaned!$N$2:$N$3849))</f>
        <v>5.9</v>
      </c>
      <c r="I269" cm="1">
        <f t="array" ref="I269">_xlfn.VAR.S(IF(IMDB_Movies_Cleaned!$E$2:$E$3849=A269, IMDB_Movies_Cleaned!$N$2:$N$3849))</f>
        <v>0.25583333333333336</v>
      </c>
      <c r="J269" cm="1">
        <f t="array" ref="J269">_xlfn.STDEV.S(IF(IMDB_Movies_Cleaned!$E$2:$E$3849=A269, IMDB_Movies_Cleaned!$N$2:$N$3849))</f>
        <v>0.50579969684978399</v>
      </c>
    </row>
    <row r="270" spans="1:10" x14ac:dyDescent="0.25">
      <c r="A270" s="2" t="s">
        <v>877</v>
      </c>
      <c r="B270">
        <f t="shared" si="5"/>
        <v>135</v>
      </c>
      <c r="D270">
        <f>AVERAGEIF(IMDB_Movies_Cleaned!$E$2:$E$3849, A270, IMDB_Movies_Cleaned!$N$2:$N$3849)</f>
        <v>5.8962962962962955</v>
      </c>
      <c r="E270" cm="1">
        <f t="array" ref="E270">MEDIAN(IF(IMDB_Movies_Cleaned!$E$2:$E$3849=A270, IMDB_Movies_Cleaned!$N$2:$N$3849))</f>
        <v>6</v>
      </c>
      <c r="F270" cm="1">
        <f t="array" ref="F270">_xlfn.MODE.SNGL(IF(IMDB_Movies_Cleaned!$E$2:$E$3849=A270, IMDB_Movies_Cleaned!$N$2:$N$3849))</f>
        <v>6.1</v>
      </c>
      <c r="G270" cm="1">
        <f t="array" ref="G270">MAX(IF(IMDB_Movies_Cleaned!$E$2:$E$3849=A270, IMDB_Movies_Cleaned!$N$2:$N$3849))</f>
        <v>8.4</v>
      </c>
      <c r="H270" cm="1">
        <f t="array" ref="H270">MIN(IF(IMDB_Movies_Cleaned!$E$2:$E$3849=A270, IMDB_Movies_Cleaned!$N$2:$N$3849))</f>
        <v>2.7</v>
      </c>
      <c r="I270" cm="1">
        <f t="array" ref="I270">_xlfn.VAR.S(IF(IMDB_Movies_Cleaned!$E$2:$E$3849=A270, IMDB_Movies_Cleaned!$N$2:$N$3849))</f>
        <v>0.76826976229963906</v>
      </c>
      <c r="J270" cm="1">
        <f t="array" ref="J270">_xlfn.STDEV.S(IF(IMDB_Movies_Cleaned!$E$2:$E$3849=A270, IMDB_Movies_Cleaned!$N$2:$N$3849))</f>
        <v>0.87650998984588824</v>
      </c>
    </row>
    <row r="271" spans="1:10" x14ac:dyDescent="0.25">
      <c r="A271" s="1" t="s">
        <v>201</v>
      </c>
      <c r="B271">
        <f t="shared" ref="B271:B334" si="6">COUNTIF($A$2:$A$3849, A271)</f>
        <v>55</v>
      </c>
      <c r="D271">
        <f>AVERAGEIF(IMDB_Movies_Cleaned!$E$2:$E$3849, A271, IMDB_Movies_Cleaned!$N$2:$N$3849)</f>
        <v>6.4090909090909092</v>
      </c>
      <c r="E271" cm="1">
        <f t="array" ref="E271">MEDIAN(IF(IMDB_Movies_Cleaned!$E$2:$E$3849=A271, IMDB_Movies_Cleaned!$N$2:$N$3849))</f>
        <v>6.5</v>
      </c>
      <c r="F271" cm="1">
        <f t="array" ref="F271">_xlfn.MODE.SNGL(IF(IMDB_Movies_Cleaned!$E$2:$E$3849=A271, IMDB_Movies_Cleaned!$N$2:$N$3849))</f>
        <v>6.5</v>
      </c>
      <c r="G271" cm="1">
        <f t="array" ref="G271">MAX(IF(IMDB_Movies_Cleaned!$E$2:$E$3849=A271, IMDB_Movies_Cleaned!$N$2:$N$3849))</f>
        <v>7.6</v>
      </c>
      <c r="H271" cm="1">
        <f t="array" ref="H271">MIN(IF(IMDB_Movies_Cleaned!$E$2:$E$3849=A271, IMDB_Movies_Cleaned!$N$2:$N$3849))</f>
        <v>4.4000000000000004</v>
      </c>
      <c r="I271" cm="1">
        <f t="array" ref="I271">_xlfn.VAR.S(IF(IMDB_Movies_Cleaned!$E$2:$E$3849=A271, IMDB_Movies_Cleaned!$N$2:$N$3849))</f>
        <v>0.39936026936026953</v>
      </c>
      <c r="J271" cm="1">
        <f t="array" ref="J271">_xlfn.STDEV.S(IF(IMDB_Movies_Cleaned!$E$2:$E$3849=A271, IMDB_Movies_Cleaned!$N$2:$N$3849))</f>
        <v>0.63194957817872588</v>
      </c>
    </row>
    <row r="272" spans="1:10" x14ac:dyDescent="0.25">
      <c r="A272" s="2" t="s">
        <v>885</v>
      </c>
      <c r="B272">
        <f t="shared" si="6"/>
        <v>3</v>
      </c>
      <c r="D272">
        <f>AVERAGEIF(IMDB_Movies_Cleaned!$E$2:$E$3849, A272, IMDB_Movies_Cleaned!$N$2:$N$3849)</f>
        <v>7.7666666666666666</v>
      </c>
      <c r="E272" cm="1">
        <f t="array" ref="E272">MEDIAN(IF(IMDB_Movies_Cleaned!$E$2:$E$3849=A272, IMDB_Movies_Cleaned!$N$2:$N$3849))</f>
        <v>7.9</v>
      </c>
      <c r="F272" t="e" cm="1">
        <f t="array" ref="F272">_xlfn.MODE.SNGL(IF(IMDB_Movies_Cleaned!$E$2:$E$3849=A272, IMDB_Movies_Cleaned!$N$2:$N$3849))</f>
        <v>#N/A</v>
      </c>
      <c r="G272" cm="1">
        <f t="array" ref="G272">MAX(IF(IMDB_Movies_Cleaned!$E$2:$E$3849=A272, IMDB_Movies_Cleaned!$N$2:$N$3849))</f>
        <v>8.5</v>
      </c>
      <c r="H272" cm="1">
        <f t="array" ref="H272">MIN(IF(IMDB_Movies_Cleaned!$E$2:$E$3849=A272, IMDB_Movies_Cleaned!$N$2:$N$3849))</f>
        <v>6.9</v>
      </c>
      <c r="I272" cm="1">
        <f t="array" ref="I272">_xlfn.VAR.S(IF(IMDB_Movies_Cleaned!$E$2:$E$3849=A272, IMDB_Movies_Cleaned!$N$2:$N$3849))</f>
        <v>0.6533333333333331</v>
      </c>
      <c r="J272" cm="1">
        <f t="array" ref="J272">_xlfn.STDEV.S(IF(IMDB_Movies_Cleaned!$E$2:$E$3849=A272, IMDB_Movies_Cleaned!$N$2:$N$3849))</f>
        <v>0.80829037686547589</v>
      </c>
    </row>
    <row r="273" spans="1:10" x14ac:dyDescent="0.25">
      <c r="A273" s="1" t="s">
        <v>860</v>
      </c>
      <c r="B273">
        <f t="shared" si="6"/>
        <v>6</v>
      </c>
      <c r="D273">
        <f>AVERAGEIF(IMDB_Movies_Cleaned!$E$2:$E$3849, A273, IMDB_Movies_Cleaned!$N$2:$N$3849)</f>
        <v>6.7166666666666677</v>
      </c>
      <c r="E273" cm="1">
        <f t="array" ref="E273">MEDIAN(IF(IMDB_Movies_Cleaned!$E$2:$E$3849=A273, IMDB_Movies_Cleaned!$N$2:$N$3849))</f>
        <v>6.65</v>
      </c>
      <c r="F273" t="e" cm="1">
        <f t="array" ref="F273">_xlfn.MODE.SNGL(IF(IMDB_Movies_Cleaned!$E$2:$E$3849=A273, IMDB_Movies_Cleaned!$N$2:$N$3849))</f>
        <v>#N/A</v>
      </c>
      <c r="G273" cm="1">
        <f t="array" ref="G273">MAX(IF(IMDB_Movies_Cleaned!$E$2:$E$3849=A273, IMDB_Movies_Cleaned!$N$2:$N$3849))</f>
        <v>7.7</v>
      </c>
      <c r="H273" cm="1">
        <f t="array" ref="H273">MIN(IF(IMDB_Movies_Cleaned!$E$2:$E$3849=A273, IMDB_Movies_Cleaned!$N$2:$N$3849))</f>
        <v>5.9</v>
      </c>
      <c r="I273" cm="1">
        <f t="array" ref="I273">_xlfn.VAR.S(IF(IMDB_Movies_Cleaned!$E$2:$E$3849=A273, IMDB_Movies_Cleaned!$N$2:$N$3849))</f>
        <v>0.40166666666666656</v>
      </c>
      <c r="J273" cm="1">
        <f t="array" ref="J273">_xlfn.STDEV.S(IF(IMDB_Movies_Cleaned!$E$2:$E$3849=A273, IMDB_Movies_Cleaned!$N$2:$N$3849))</f>
        <v>0.63377177806105134</v>
      </c>
    </row>
    <row r="274" spans="1:10" x14ac:dyDescent="0.25">
      <c r="A274" s="2" t="s">
        <v>61</v>
      </c>
      <c r="B274">
        <f t="shared" si="6"/>
        <v>5</v>
      </c>
      <c r="D274">
        <f>AVERAGEIF(IMDB_Movies_Cleaned!$E$2:$E$3849, A274, IMDB_Movies_Cleaned!$N$2:$N$3849)</f>
        <v>7.5600000000000005</v>
      </c>
      <c r="E274" cm="1">
        <f t="array" ref="E274">MEDIAN(IF(IMDB_Movies_Cleaned!$E$2:$E$3849=A274, IMDB_Movies_Cleaned!$N$2:$N$3849))</f>
        <v>7.5</v>
      </c>
      <c r="F274" cm="1">
        <f t="array" ref="F274">_xlfn.MODE.SNGL(IF(IMDB_Movies_Cleaned!$E$2:$E$3849=A274, IMDB_Movies_Cleaned!$N$2:$N$3849))</f>
        <v>7.5</v>
      </c>
      <c r="G274" cm="1">
        <f t="array" ref="G274">MAX(IF(IMDB_Movies_Cleaned!$E$2:$E$3849=A274, IMDB_Movies_Cleaned!$N$2:$N$3849))</f>
        <v>7.8</v>
      </c>
      <c r="H274" cm="1">
        <f t="array" ref="H274">MIN(IF(IMDB_Movies_Cleaned!$E$2:$E$3849=A274, IMDB_Movies_Cleaned!$N$2:$N$3849))</f>
        <v>7.4</v>
      </c>
      <c r="I274" cm="1">
        <f t="array" ref="I274">_xlfn.VAR.S(IF(IMDB_Movies_Cleaned!$E$2:$E$3849=A274, IMDB_Movies_Cleaned!$N$2:$N$3849))</f>
        <v>2.2999999999999944E-2</v>
      </c>
      <c r="J274" cm="1">
        <f t="array" ref="J274">_xlfn.STDEV.S(IF(IMDB_Movies_Cleaned!$E$2:$E$3849=A274, IMDB_Movies_Cleaned!$N$2:$N$3849))</f>
        <v>0.15165750888103083</v>
      </c>
    </row>
    <row r="275" spans="1:10" x14ac:dyDescent="0.25">
      <c r="A275" s="1" t="s">
        <v>28</v>
      </c>
      <c r="B275">
        <f t="shared" si="6"/>
        <v>45</v>
      </c>
      <c r="D275">
        <f>AVERAGEIF(IMDB_Movies_Cleaned!$E$2:$E$3849, A275, IMDB_Movies_Cleaned!$N$2:$N$3849)</f>
        <v>6.7488888888888914</v>
      </c>
      <c r="E275" cm="1">
        <f t="array" ref="E275">MEDIAN(IF(IMDB_Movies_Cleaned!$E$2:$E$3849=A275, IMDB_Movies_Cleaned!$N$2:$N$3849))</f>
        <v>6.8</v>
      </c>
      <c r="F275" cm="1">
        <f t="array" ref="F275">_xlfn.MODE.SNGL(IF(IMDB_Movies_Cleaned!$E$2:$E$3849=A275, IMDB_Movies_Cleaned!$N$2:$N$3849))</f>
        <v>6.8</v>
      </c>
      <c r="G275" cm="1">
        <f t="array" ref="G275">MAX(IF(IMDB_Movies_Cleaned!$E$2:$E$3849=A275, IMDB_Movies_Cleaned!$N$2:$N$3849))</f>
        <v>8</v>
      </c>
      <c r="H275" cm="1">
        <f t="array" ref="H275">MIN(IF(IMDB_Movies_Cleaned!$E$2:$E$3849=A275, IMDB_Movies_Cleaned!$N$2:$N$3849))</f>
        <v>4.4000000000000004</v>
      </c>
      <c r="I275" cm="1">
        <f t="array" ref="I275">_xlfn.VAR.S(IF(IMDB_Movies_Cleaned!$E$2:$E$3849=A275, IMDB_Movies_Cleaned!$N$2:$N$3849))</f>
        <v>0.59573737373734115</v>
      </c>
      <c r="J275" cm="1">
        <f t="array" ref="J275">_xlfn.STDEV.S(IF(IMDB_Movies_Cleaned!$E$2:$E$3849=A275, IMDB_Movies_Cleaned!$N$2:$N$3849))</f>
        <v>0.77184025143635848</v>
      </c>
    </row>
    <row r="276" spans="1:10" x14ac:dyDescent="0.25">
      <c r="A276" s="2" t="s">
        <v>137</v>
      </c>
      <c r="B276">
        <f t="shared" si="6"/>
        <v>34</v>
      </c>
      <c r="D276">
        <f>AVERAGEIF(IMDB_Movies_Cleaned!$E$2:$E$3849, A276, IMDB_Movies_Cleaned!$N$2:$N$3849)</f>
        <v>6.367647058823529</v>
      </c>
      <c r="E276" cm="1">
        <f t="array" ref="E276">MEDIAN(IF(IMDB_Movies_Cleaned!$E$2:$E$3849=A276, IMDB_Movies_Cleaned!$N$2:$N$3849))</f>
        <v>6.15</v>
      </c>
      <c r="F276" cm="1">
        <f t="array" ref="F276">_xlfn.MODE.SNGL(IF(IMDB_Movies_Cleaned!$E$2:$E$3849=A276, IMDB_Movies_Cleaned!$N$2:$N$3849))</f>
        <v>6.1</v>
      </c>
      <c r="G276" cm="1">
        <f t="array" ref="G276">MAX(IF(IMDB_Movies_Cleaned!$E$2:$E$3849=A276, IMDB_Movies_Cleaned!$N$2:$N$3849))</f>
        <v>8.8000000000000007</v>
      </c>
      <c r="H276" cm="1">
        <f t="array" ref="H276">MIN(IF(IMDB_Movies_Cleaned!$E$2:$E$3849=A276, IMDB_Movies_Cleaned!$N$2:$N$3849))</f>
        <v>5</v>
      </c>
      <c r="I276" cm="1">
        <f t="array" ref="I276">_xlfn.VAR.S(IF(IMDB_Movies_Cleaned!$E$2:$E$3849=A276, IMDB_Movies_Cleaned!$N$2:$N$3849))</f>
        <v>0.76710338680929147</v>
      </c>
      <c r="J276" cm="1">
        <f t="array" ref="J276">_xlfn.STDEV.S(IF(IMDB_Movies_Cleaned!$E$2:$E$3849=A276, IMDB_Movies_Cleaned!$N$2:$N$3849))</f>
        <v>0.87584438504182438</v>
      </c>
    </row>
    <row r="277" spans="1:10" x14ac:dyDescent="0.25">
      <c r="A277" s="1" t="s">
        <v>366</v>
      </c>
      <c r="B277">
        <f t="shared" si="6"/>
        <v>16</v>
      </c>
      <c r="D277">
        <f>AVERAGEIF(IMDB_Movies_Cleaned!$E$2:$E$3849, A277, IMDB_Movies_Cleaned!$N$2:$N$3849)</f>
        <v>6.6124999999999989</v>
      </c>
      <c r="E277" cm="1">
        <f t="array" ref="E277">MEDIAN(IF(IMDB_Movies_Cleaned!$E$2:$E$3849=A277, IMDB_Movies_Cleaned!$N$2:$N$3849))</f>
        <v>6.9</v>
      </c>
      <c r="F277" cm="1">
        <f t="array" ref="F277">_xlfn.MODE.SNGL(IF(IMDB_Movies_Cleaned!$E$2:$E$3849=A277, IMDB_Movies_Cleaned!$N$2:$N$3849))</f>
        <v>6.7</v>
      </c>
      <c r="G277" cm="1">
        <f t="array" ref="G277">MAX(IF(IMDB_Movies_Cleaned!$E$2:$E$3849=A277, IMDB_Movies_Cleaned!$N$2:$N$3849))</f>
        <v>8.6999999999999993</v>
      </c>
      <c r="H277" cm="1">
        <f t="array" ref="H277">MIN(IF(IMDB_Movies_Cleaned!$E$2:$E$3849=A277, IMDB_Movies_Cleaned!$N$2:$N$3849))</f>
        <v>3.5</v>
      </c>
      <c r="I277" cm="1">
        <f t="array" ref="I277">_xlfn.VAR.S(IF(IMDB_Movies_Cleaned!$E$2:$E$3849=A277, IMDB_Movies_Cleaned!$N$2:$N$3849))</f>
        <v>2.0585000000000111</v>
      </c>
      <c r="J277" cm="1">
        <f t="array" ref="J277">_xlfn.STDEV.S(IF(IMDB_Movies_Cleaned!$E$2:$E$3849=A277, IMDB_Movies_Cleaned!$N$2:$N$3849))</f>
        <v>1.4347473645210194</v>
      </c>
    </row>
    <row r="278" spans="1:10" x14ac:dyDescent="0.25">
      <c r="A278" s="2" t="s">
        <v>898</v>
      </c>
      <c r="B278">
        <f t="shared" si="6"/>
        <v>1</v>
      </c>
      <c r="D278">
        <f>AVERAGEIF(IMDB_Movies_Cleaned!$E$2:$E$3849, A278, IMDB_Movies_Cleaned!$N$2:$N$3849)</f>
        <v>7</v>
      </c>
      <c r="E278" cm="1">
        <f t="array" ref="E278">MEDIAN(IF(IMDB_Movies_Cleaned!$E$2:$E$3849=A278, IMDB_Movies_Cleaned!$N$2:$N$3849))</f>
        <v>7</v>
      </c>
      <c r="F278" t="e" cm="1">
        <f t="array" ref="F278">_xlfn.MODE.SNGL(IF(IMDB_Movies_Cleaned!$E$2:$E$3849=A278, IMDB_Movies_Cleaned!$N$2:$N$3849))</f>
        <v>#N/A</v>
      </c>
      <c r="G278" cm="1">
        <f t="array" ref="G278">MAX(IF(IMDB_Movies_Cleaned!$E$2:$E$3849=A278, IMDB_Movies_Cleaned!$N$2:$N$3849))</f>
        <v>7</v>
      </c>
      <c r="H278" cm="1">
        <f t="array" ref="H278">MIN(IF(IMDB_Movies_Cleaned!$E$2:$E$3849=A278, IMDB_Movies_Cleaned!$N$2:$N$3849))</f>
        <v>7</v>
      </c>
      <c r="I278" t="e" cm="1">
        <f t="array" ref="I278">_xlfn.VAR.S(IF(IMDB_Movies_Cleaned!$E$2:$E$3849=A278, IMDB_Movies_Cleaned!$N$2:$N$3849))</f>
        <v>#DIV/0!</v>
      </c>
      <c r="J278" t="e" cm="1">
        <f t="array" ref="J278">_xlfn.STDEV.S(IF(IMDB_Movies_Cleaned!$E$2:$E$3849=A278, IMDB_Movies_Cleaned!$N$2:$N$3849))</f>
        <v>#DIV/0!</v>
      </c>
    </row>
    <row r="279" spans="1:10" x14ac:dyDescent="0.25">
      <c r="A279" s="1" t="s">
        <v>901</v>
      </c>
      <c r="B279">
        <f t="shared" si="6"/>
        <v>15</v>
      </c>
      <c r="D279">
        <f>AVERAGEIF(IMDB_Movies_Cleaned!$E$2:$E$3849, A279, IMDB_Movies_Cleaned!$N$2:$N$3849)</f>
        <v>7.4266666666666659</v>
      </c>
      <c r="E279" cm="1">
        <f t="array" ref="E279">MEDIAN(IF(IMDB_Movies_Cleaned!$E$2:$E$3849=A279, IMDB_Movies_Cleaned!$N$2:$N$3849))</f>
        <v>7.5</v>
      </c>
      <c r="F279" cm="1">
        <f t="array" ref="F279">_xlfn.MODE.SNGL(IF(IMDB_Movies_Cleaned!$E$2:$E$3849=A279, IMDB_Movies_Cleaned!$N$2:$N$3849))</f>
        <v>6.6</v>
      </c>
      <c r="G279" cm="1">
        <f t="array" ref="G279">MAX(IF(IMDB_Movies_Cleaned!$E$2:$E$3849=A279, IMDB_Movies_Cleaned!$N$2:$N$3849))</f>
        <v>8.6999999999999993</v>
      </c>
      <c r="H279" cm="1">
        <f t="array" ref="H279">MIN(IF(IMDB_Movies_Cleaned!$E$2:$E$3849=A279, IMDB_Movies_Cleaned!$N$2:$N$3849))</f>
        <v>6.6</v>
      </c>
      <c r="I279" cm="1">
        <f t="array" ref="I279">_xlfn.VAR.S(IF(IMDB_Movies_Cleaned!$E$2:$E$3849=A279, IMDB_Movies_Cleaned!$N$2:$N$3849))</f>
        <v>0.3935238095238095</v>
      </c>
      <c r="J279" cm="1">
        <f t="array" ref="J279">_xlfn.STDEV.S(IF(IMDB_Movies_Cleaned!$E$2:$E$3849=A279, IMDB_Movies_Cleaned!$N$2:$N$3849))</f>
        <v>0.62731476112379936</v>
      </c>
    </row>
    <row r="280" spans="1:10" x14ac:dyDescent="0.25">
      <c r="A280" s="2" t="s">
        <v>906</v>
      </c>
      <c r="B280">
        <f t="shared" si="6"/>
        <v>4</v>
      </c>
      <c r="D280">
        <f>AVERAGEIF(IMDB_Movies_Cleaned!$E$2:$E$3849, A280, IMDB_Movies_Cleaned!$N$2:$N$3849)</f>
        <v>5.9499999999999993</v>
      </c>
      <c r="E280" cm="1">
        <f t="array" ref="E280">MEDIAN(IF(IMDB_Movies_Cleaned!$E$2:$E$3849=A280, IMDB_Movies_Cleaned!$N$2:$N$3849))</f>
        <v>5.9</v>
      </c>
      <c r="F280" t="e" cm="1">
        <f t="array" ref="F280">_xlfn.MODE.SNGL(IF(IMDB_Movies_Cleaned!$E$2:$E$3849=A280, IMDB_Movies_Cleaned!$N$2:$N$3849))</f>
        <v>#N/A</v>
      </c>
      <c r="G280" cm="1">
        <f t="array" ref="G280">MAX(IF(IMDB_Movies_Cleaned!$E$2:$E$3849=A280, IMDB_Movies_Cleaned!$N$2:$N$3849))</f>
        <v>7.2</v>
      </c>
      <c r="H280" cm="1">
        <f t="array" ref="H280">MIN(IF(IMDB_Movies_Cleaned!$E$2:$E$3849=A280, IMDB_Movies_Cleaned!$N$2:$N$3849))</f>
        <v>4.8</v>
      </c>
      <c r="I280" cm="1">
        <f t="array" ref="I280">_xlfn.VAR.S(IF(IMDB_Movies_Cleaned!$E$2:$E$3849=A280, IMDB_Movies_Cleaned!$N$2:$N$3849))</f>
        <v>0.99000000000000909</v>
      </c>
      <c r="J280" cm="1">
        <f t="array" ref="J280">_xlfn.STDEV.S(IF(IMDB_Movies_Cleaned!$E$2:$E$3849=A280, IMDB_Movies_Cleaned!$N$2:$N$3849))</f>
        <v>0.99498743710662452</v>
      </c>
    </row>
    <row r="281" spans="1:10" x14ac:dyDescent="0.25">
      <c r="A281" s="1" t="s">
        <v>201</v>
      </c>
      <c r="B281">
        <f t="shared" si="6"/>
        <v>55</v>
      </c>
      <c r="D281">
        <f>AVERAGEIF(IMDB_Movies_Cleaned!$E$2:$E$3849, A281, IMDB_Movies_Cleaned!$N$2:$N$3849)</f>
        <v>6.4090909090909092</v>
      </c>
      <c r="E281" cm="1">
        <f t="array" ref="E281">MEDIAN(IF(IMDB_Movies_Cleaned!$E$2:$E$3849=A281, IMDB_Movies_Cleaned!$N$2:$N$3849))</f>
        <v>6.5</v>
      </c>
      <c r="F281" cm="1">
        <f t="array" ref="F281">_xlfn.MODE.SNGL(IF(IMDB_Movies_Cleaned!$E$2:$E$3849=A281, IMDB_Movies_Cleaned!$N$2:$N$3849))</f>
        <v>6.5</v>
      </c>
      <c r="G281" cm="1">
        <f t="array" ref="G281">MAX(IF(IMDB_Movies_Cleaned!$E$2:$E$3849=A281, IMDB_Movies_Cleaned!$N$2:$N$3849))</f>
        <v>7.6</v>
      </c>
      <c r="H281" cm="1">
        <f t="array" ref="H281">MIN(IF(IMDB_Movies_Cleaned!$E$2:$E$3849=A281, IMDB_Movies_Cleaned!$N$2:$N$3849))</f>
        <v>4.4000000000000004</v>
      </c>
      <c r="I281" cm="1">
        <f t="array" ref="I281">_xlfn.VAR.S(IF(IMDB_Movies_Cleaned!$E$2:$E$3849=A281, IMDB_Movies_Cleaned!$N$2:$N$3849))</f>
        <v>0.39936026936026953</v>
      </c>
      <c r="J281" cm="1">
        <f t="array" ref="J281">_xlfn.STDEV.S(IF(IMDB_Movies_Cleaned!$E$2:$E$3849=A281, IMDB_Movies_Cleaned!$N$2:$N$3849))</f>
        <v>0.63194957817872588</v>
      </c>
    </row>
    <row r="282" spans="1:10" x14ac:dyDescent="0.25">
      <c r="A282" s="2" t="s">
        <v>877</v>
      </c>
      <c r="B282">
        <f t="shared" si="6"/>
        <v>135</v>
      </c>
      <c r="D282">
        <f>AVERAGEIF(IMDB_Movies_Cleaned!$E$2:$E$3849, A282, IMDB_Movies_Cleaned!$N$2:$N$3849)</f>
        <v>5.8962962962962955</v>
      </c>
      <c r="E282" cm="1">
        <f t="array" ref="E282">MEDIAN(IF(IMDB_Movies_Cleaned!$E$2:$E$3849=A282, IMDB_Movies_Cleaned!$N$2:$N$3849))</f>
        <v>6</v>
      </c>
      <c r="F282" cm="1">
        <f t="array" ref="F282">_xlfn.MODE.SNGL(IF(IMDB_Movies_Cleaned!$E$2:$E$3849=A282, IMDB_Movies_Cleaned!$N$2:$N$3849))</f>
        <v>6.1</v>
      </c>
      <c r="G282" cm="1">
        <f t="array" ref="G282">MAX(IF(IMDB_Movies_Cleaned!$E$2:$E$3849=A282, IMDB_Movies_Cleaned!$N$2:$N$3849))</f>
        <v>8.4</v>
      </c>
      <c r="H282" cm="1">
        <f t="array" ref="H282">MIN(IF(IMDB_Movies_Cleaned!$E$2:$E$3849=A282, IMDB_Movies_Cleaned!$N$2:$N$3849))</f>
        <v>2.7</v>
      </c>
      <c r="I282" cm="1">
        <f t="array" ref="I282">_xlfn.VAR.S(IF(IMDB_Movies_Cleaned!$E$2:$E$3849=A282, IMDB_Movies_Cleaned!$N$2:$N$3849))</f>
        <v>0.76826976229963906</v>
      </c>
      <c r="J282" cm="1">
        <f t="array" ref="J282">_xlfn.STDEV.S(IF(IMDB_Movies_Cleaned!$E$2:$E$3849=A282, IMDB_Movies_Cleaned!$N$2:$N$3849))</f>
        <v>0.87650998984588824</v>
      </c>
    </row>
    <row r="283" spans="1:10" x14ac:dyDescent="0.25">
      <c r="A283" s="1" t="s">
        <v>916</v>
      </c>
      <c r="B283">
        <f t="shared" si="6"/>
        <v>27</v>
      </c>
      <c r="D283">
        <f>AVERAGEIF(IMDB_Movies_Cleaned!$E$2:$E$3849, A283, IMDB_Movies_Cleaned!$N$2:$N$3849)</f>
        <v>5.9370370370370384</v>
      </c>
      <c r="E283" cm="1">
        <f t="array" ref="E283">MEDIAN(IF(IMDB_Movies_Cleaned!$E$2:$E$3849=A283, IMDB_Movies_Cleaned!$N$2:$N$3849))</f>
        <v>6.1</v>
      </c>
      <c r="F283" cm="1">
        <f t="array" ref="F283">_xlfn.MODE.SNGL(IF(IMDB_Movies_Cleaned!$E$2:$E$3849=A283, IMDB_Movies_Cleaned!$N$2:$N$3849))</f>
        <v>6.6</v>
      </c>
      <c r="G283" cm="1">
        <f t="array" ref="G283">MAX(IF(IMDB_Movies_Cleaned!$E$2:$E$3849=A283, IMDB_Movies_Cleaned!$N$2:$N$3849))</f>
        <v>7.3</v>
      </c>
      <c r="H283" cm="1">
        <f t="array" ref="H283">MIN(IF(IMDB_Movies_Cleaned!$E$2:$E$3849=A283, IMDB_Movies_Cleaned!$N$2:$N$3849))</f>
        <v>4</v>
      </c>
      <c r="I283" cm="1">
        <f t="array" ref="I283">_xlfn.VAR.S(IF(IMDB_Movies_Cleaned!$E$2:$E$3849=A283, IMDB_Movies_Cleaned!$N$2:$N$3849))</f>
        <v>0.9324216524216371</v>
      </c>
      <c r="J283" cm="1">
        <f t="array" ref="J283">_xlfn.STDEV.S(IF(IMDB_Movies_Cleaned!$E$2:$E$3849=A283, IMDB_Movies_Cleaned!$N$2:$N$3849))</f>
        <v>0.96561982810091318</v>
      </c>
    </row>
    <row r="284" spans="1:10" x14ac:dyDescent="0.25">
      <c r="A284" s="2" t="s">
        <v>919</v>
      </c>
      <c r="B284">
        <f t="shared" si="6"/>
        <v>1</v>
      </c>
      <c r="D284">
        <f>AVERAGEIF(IMDB_Movies_Cleaned!$E$2:$E$3849, A284, IMDB_Movies_Cleaned!$N$2:$N$3849)</f>
        <v>6.1</v>
      </c>
      <c r="E284" cm="1">
        <f t="array" ref="E284">MEDIAN(IF(IMDB_Movies_Cleaned!$E$2:$E$3849=A284, IMDB_Movies_Cleaned!$N$2:$N$3849))</f>
        <v>6.1</v>
      </c>
      <c r="F284" t="e" cm="1">
        <f t="array" ref="F284">_xlfn.MODE.SNGL(IF(IMDB_Movies_Cleaned!$E$2:$E$3849=A284, IMDB_Movies_Cleaned!$N$2:$N$3849))</f>
        <v>#N/A</v>
      </c>
      <c r="G284" cm="1">
        <f t="array" ref="G284">MAX(IF(IMDB_Movies_Cleaned!$E$2:$E$3849=A284, IMDB_Movies_Cleaned!$N$2:$N$3849))</f>
        <v>6.1</v>
      </c>
      <c r="H284" cm="1">
        <f t="array" ref="H284">MIN(IF(IMDB_Movies_Cleaned!$E$2:$E$3849=A284, IMDB_Movies_Cleaned!$N$2:$N$3849))</f>
        <v>6.1</v>
      </c>
      <c r="I284" t="e" cm="1">
        <f t="array" ref="I284">_xlfn.VAR.S(IF(IMDB_Movies_Cleaned!$E$2:$E$3849=A284, IMDB_Movies_Cleaned!$N$2:$N$3849))</f>
        <v>#DIV/0!</v>
      </c>
      <c r="J284" t="e" cm="1">
        <f t="array" ref="J284">_xlfn.STDEV.S(IF(IMDB_Movies_Cleaned!$E$2:$E$3849=A284, IMDB_Movies_Cleaned!$N$2:$N$3849))</f>
        <v>#DIV/0!</v>
      </c>
    </row>
    <row r="285" spans="1:10" x14ac:dyDescent="0.25">
      <c r="A285" s="1" t="s">
        <v>923</v>
      </c>
      <c r="B285">
        <f t="shared" si="6"/>
        <v>4</v>
      </c>
      <c r="D285">
        <f>AVERAGEIF(IMDB_Movies_Cleaned!$E$2:$E$3849, A285, IMDB_Movies_Cleaned!$N$2:$N$3849)</f>
        <v>7.5</v>
      </c>
      <c r="E285" cm="1">
        <f t="array" ref="E285">MEDIAN(IF(IMDB_Movies_Cleaned!$E$2:$E$3849=A285, IMDB_Movies_Cleaned!$N$2:$N$3849))</f>
        <v>7.45</v>
      </c>
      <c r="F285" cm="1">
        <f t="array" ref="F285">_xlfn.MODE.SNGL(IF(IMDB_Movies_Cleaned!$E$2:$E$3849=A285, IMDB_Movies_Cleaned!$N$2:$N$3849))</f>
        <v>6.6</v>
      </c>
      <c r="G285" cm="1">
        <f t="array" ref="G285">MAX(IF(IMDB_Movies_Cleaned!$E$2:$E$3849=A285, IMDB_Movies_Cleaned!$N$2:$N$3849))</f>
        <v>8.5</v>
      </c>
      <c r="H285" cm="1">
        <f t="array" ref="H285">MIN(IF(IMDB_Movies_Cleaned!$E$2:$E$3849=A285, IMDB_Movies_Cleaned!$N$2:$N$3849))</f>
        <v>6.6</v>
      </c>
      <c r="I285" cm="1">
        <f t="array" ref="I285">_xlfn.VAR.S(IF(IMDB_Movies_Cleaned!$E$2:$E$3849=A285, IMDB_Movies_Cleaned!$N$2:$N$3849))</f>
        <v>1.0866666666666731</v>
      </c>
      <c r="J285" cm="1">
        <f t="array" ref="J285">_xlfn.STDEV.S(IF(IMDB_Movies_Cleaned!$E$2:$E$3849=A285, IMDB_Movies_Cleaned!$N$2:$N$3849))</f>
        <v>1.0424330514074625</v>
      </c>
    </row>
    <row r="286" spans="1:10" x14ac:dyDescent="0.25">
      <c r="A286" s="2" t="s">
        <v>927</v>
      </c>
      <c r="B286">
        <f t="shared" si="6"/>
        <v>1</v>
      </c>
      <c r="D286">
        <f>AVERAGEIF(IMDB_Movies_Cleaned!$E$2:$E$3849, A286, IMDB_Movies_Cleaned!$N$2:$N$3849)</f>
        <v>6.9</v>
      </c>
      <c r="E286" cm="1">
        <f t="array" ref="E286">MEDIAN(IF(IMDB_Movies_Cleaned!$E$2:$E$3849=A286, IMDB_Movies_Cleaned!$N$2:$N$3849))</f>
        <v>6.9</v>
      </c>
      <c r="F286" t="e" cm="1">
        <f t="array" ref="F286">_xlfn.MODE.SNGL(IF(IMDB_Movies_Cleaned!$E$2:$E$3849=A286, IMDB_Movies_Cleaned!$N$2:$N$3849))</f>
        <v>#N/A</v>
      </c>
      <c r="G286" cm="1">
        <f t="array" ref="G286">MAX(IF(IMDB_Movies_Cleaned!$E$2:$E$3849=A286, IMDB_Movies_Cleaned!$N$2:$N$3849))</f>
        <v>6.9</v>
      </c>
      <c r="H286" cm="1">
        <f t="array" ref="H286">MIN(IF(IMDB_Movies_Cleaned!$E$2:$E$3849=A286, IMDB_Movies_Cleaned!$N$2:$N$3849))</f>
        <v>6.9</v>
      </c>
      <c r="I286" t="e" cm="1">
        <f t="array" ref="I286">_xlfn.VAR.S(IF(IMDB_Movies_Cleaned!$E$2:$E$3849=A286, IMDB_Movies_Cleaned!$N$2:$N$3849))</f>
        <v>#DIV/0!</v>
      </c>
      <c r="J286" t="e" cm="1">
        <f t="array" ref="J286">_xlfn.STDEV.S(IF(IMDB_Movies_Cleaned!$E$2:$E$3849=A286, IMDB_Movies_Cleaned!$N$2:$N$3849))</f>
        <v>#DIV/0!</v>
      </c>
    </row>
    <row r="287" spans="1:10" x14ac:dyDescent="0.25">
      <c r="A287" s="1" t="s">
        <v>165</v>
      </c>
      <c r="B287">
        <f t="shared" si="6"/>
        <v>28</v>
      </c>
      <c r="D287">
        <f>AVERAGEIF(IMDB_Movies_Cleaned!$E$2:$E$3849, A287, IMDB_Movies_Cleaned!$N$2:$N$3849)</f>
        <v>6.4249999999999998</v>
      </c>
      <c r="E287" cm="1">
        <f t="array" ref="E287">MEDIAN(IF(IMDB_Movies_Cleaned!$E$2:$E$3849=A287, IMDB_Movies_Cleaned!$N$2:$N$3849))</f>
        <v>6.6</v>
      </c>
      <c r="F287" cm="1">
        <f t="array" ref="F287">_xlfn.MODE.SNGL(IF(IMDB_Movies_Cleaned!$E$2:$E$3849=A287, IMDB_Movies_Cleaned!$N$2:$N$3849))</f>
        <v>7.3</v>
      </c>
      <c r="G287" cm="1">
        <f t="array" ref="G287">MAX(IF(IMDB_Movies_Cleaned!$E$2:$E$3849=A287, IMDB_Movies_Cleaned!$N$2:$N$3849))</f>
        <v>8.3000000000000007</v>
      </c>
      <c r="H287" cm="1">
        <f t="array" ref="H287">MIN(IF(IMDB_Movies_Cleaned!$E$2:$E$3849=A287, IMDB_Movies_Cleaned!$N$2:$N$3849))</f>
        <v>2.8</v>
      </c>
      <c r="I287" cm="1">
        <f t="array" ref="I287">_xlfn.VAR.S(IF(IMDB_Movies_Cleaned!$E$2:$E$3849=A287, IMDB_Movies_Cleaned!$N$2:$N$3849))</f>
        <v>1.747870370370366</v>
      </c>
      <c r="J287" cm="1">
        <f t="array" ref="J287">_xlfn.STDEV.S(IF(IMDB_Movies_Cleaned!$E$2:$E$3849=A287, IMDB_Movies_Cleaned!$N$2:$N$3849))</f>
        <v>1.3220704861581194</v>
      </c>
    </row>
    <row r="288" spans="1:10" x14ac:dyDescent="0.25">
      <c r="A288" s="2" t="s">
        <v>28</v>
      </c>
      <c r="B288">
        <f t="shared" si="6"/>
        <v>45</v>
      </c>
      <c r="D288">
        <f>AVERAGEIF(IMDB_Movies_Cleaned!$E$2:$E$3849, A288, IMDB_Movies_Cleaned!$N$2:$N$3849)</f>
        <v>6.7488888888888914</v>
      </c>
      <c r="E288" cm="1">
        <f t="array" ref="E288">MEDIAN(IF(IMDB_Movies_Cleaned!$E$2:$E$3849=A288, IMDB_Movies_Cleaned!$N$2:$N$3849))</f>
        <v>6.8</v>
      </c>
      <c r="F288" cm="1">
        <f t="array" ref="F288">_xlfn.MODE.SNGL(IF(IMDB_Movies_Cleaned!$E$2:$E$3849=A288, IMDB_Movies_Cleaned!$N$2:$N$3849))</f>
        <v>6.8</v>
      </c>
      <c r="G288" cm="1">
        <f t="array" ref="G288">MAX(IF(IMDB_Movies_Cleaned!$E$2:$E$3849=A288, IMDB_Movies_Cleaned!$N$2:$N$3849))</f>
        <v>8</v>
      </c>
      <c r="H288" cm="1">
        <f t="array" ref="H288">MIN(IF(IMDB_Movies_Cleaned!$E$2:$E$3849=A288, IMDB_Movies_Cleaned!$N$2:$N$3849))</f>
        <v>4.4000000000000004</v>
      </c>
      <c r="I288" cm="1">
        <f t="array" ref="I288">_xlfn.VAR.S(IF(IMDB_Movies_Cleaned!$E$2:$E$3849=A288, IMDB_Movies_Cleaned!$N$2:$N$3849))</f>
        <v>0.59573737373734115</v>
      </c>
      <c r="J288" cm="1">
        <f t="array" ref="J288">_xlfn.STDEV.S(IF(IMDB_Movies_Cleaned!$E$2:$E$3849=A288, IMDB_Movies_Cleaned!$N$2:$N$3849))</f>
        <v>0.77184025143635848</v>
      </c>
    </row>
    <row r="289" spans="1:10" x14ac:dyDescent="0.25">
      <c r="A289" s="1" t="s">
        <v>936</v>
      </c>
      <c r="B289">
        <f t="shared" si="6"/>
        <v>1</v>
      </c>
      <c r="D289">
        <f>AVERAGEIF(IMDB_Movies_Cleaned!$E$2:$E$3849, A289, IMDB_Movies_Cleaned!$N$2:$N$3849)</f>
        <v>6.9</v>
      </c>
      <c r="E289" cm="1">
        <f t="array" ref="E289">MEDIAN(IF(IMDB_Movies_Cleaned!$E$2:$E$3849=A289, IMDB_Movies_Cleaned!$N$2:$N$3849))</f>
        <v>6.9</v>
      </c>
      <c r="F289" t="e" cm="1">
        <f t="array" ref="F289">_xlfn.MODE.SNGL(IF(IMDB_Movies_Cleaned!$E$2:$E$3849=A289, IMDB_Movies_Cleaned!$N$2:$N$3849))</f>
        <v>#N/A</v>
      </c>
      <c r="G289" cm="1">
        <f t="array" ref="G289">MAX(IF(IMDB_Movies_Cleaned!$E$2:$E$3849=A289, IMDB_Movies_Cleaned!$N$2:$N$3849))</f>
        <v>6.9</v>
      </c>
      <c r="H289" cm="1">
        <f t="array" ref="H289">MIN(IF(IMDB_Movies_Cleaned!$E$2:$E$3849=A289, IMDB_Movies_Cleaned!$N$2:$N$3849))</f>
        <v>6.9</v>
      </c>
      <c r="I289" t="e" cm="1">
        <f t="array" ref="I289">_xlfn.VAR.S(IF(IMDB_Movies_Cleaned!$E$2:$E$3849=A289, IMDB_Movies_Cleaned!$N$2:$N$3849))</f>
        <v>#DIV/0!</v>
      </c>
      <c r="J289" t="e" cm="1">
        <f t="array" ref="J289">_xlfn.STDEV.S(IF(IMDB_Movies_Cleaned!$E$2:$E$3849=A289, IMDB_Movies_Cleaned!$N$2:$N$3849))</f>
        <v>#DIV/0!</v>
      </c>
    </row>
    <row r="290" spans="1:10" x14ac:dyDescent="0.25">
      <c r="A290" s="2" t="s">
        <v>86</v>
      </c>
      <c r="B290">
        <f t="shared" si="6"/>
        <v>5</v>
      </c>
      <c r="D290">
        <f>AVERAGEIF(IMDB_Movies_Cleaned!$E$2:$E$3849, A290, IMDB_Movies_Cleaned!$N$2:$N$3849)</f>
        <v>5.0999999999999996</v>
      </c>
      <c r="E290" cm="1">
        <f t="array" ref="E290">MEDIAN(IF(IMDB_Movies_Cleaned!$E$2:$E$3849=A290, IMDB_Movies_Cleaned!$N$2:$N$3849))</f>
        <v>5.0999999999999996</v>
      </c>
      <c r="F290" t="e" cm="1">
        <f t="array" ref="F290">_xlfn.MODE.SNGL(IF(IMDB_Movies_Cleaned!$E$2:$E$3849=A290, IMDB_Movies_Cleaned!$N$2:$N$3849))</f>
        <v>#N/A</v>
      </c>
      <c r="G290" cm="1">
        <f t="array" ref="G290">MAX(IF(IMDB_Movies_Cleaned!$E$2:$E$3849=A290, IMDB_Movies_Cleaned!$N$2:$N$3849))</f>
        <v>6.6</v>
      </c>
      <c r="H290" cm="1">
        <f t="array" ref="H290">MIN(IF(IMDB_Movies_Cleaned!$E$2:$E$3849=A290, IMDB_Movies_Cleaned!$N$2:$N$3849))</f>
        <v>3.5</v>
      </c>
      <c r="I290" cm="1">
        <f t="array" ref="I290">_xlfn.VAR.S(IF(IMDB_Movies_Cleaned!$E$2:$E$3849=A290, IMDB_Movies_Cleaned!$N$2:$N$3849))</f>
        <v>1.654999999999994</v>
      </c>
      <c r="J290" cm="1">
        <f t="array" ref="J290">_xlfn.STDEV.S(IF(IMDB_Movies_Cleaned!$E$2:$E$3849=A290, IMDB_Movies_Cleaned!$N$2:$N$3849))</f>
        <v>1.2864680330268583</v>
      </c>
    </row>
    <row r="291" spans="1:10" x14ac:dyDescent="0.25">
      <c r="A291" s="1" t="s">
        <v>315</v>
      </c>
      <c r="B291">
        <f t="shared" si="6"/>
        <v>4</v>
      </c>
      <c r="D291">
        <f>AVERAGEIF(IMDB_Movies_Cleaned!$E$2:$E$3849, A291, IMDB_Movies_Cleaned!$N$2:$N$3849)</f>
        <v>7.3999999999999995</v>
      </c>
      <c r="E291" cm="1">
        <f t="array" ref="E291">MEDIAN(IF(IMDB_Movies_Cleaned!$E$2:$E$3849=A291, IMDB_Movies_Cleaned!$N$2:$N$3849))</f>
        <v>7.5</v>
      </c>
      <c r="F291" cm="1">
        <f t="array" ref="F291">_xlfn.MODE.SNGL(IF(IMDB_Movies_Cleaned!$E$2:$E$3849=A291, IMDB_Movies_Cleaned!$N$2:$N$3849))</f>
        <v>7.8</v>
      </c>
      <c r="G291" cm="1">
        <f t="array" ref="G291">MAX(IF(IMDB_Movies_Cleaned!$E$2:$E$3849=A291, IMDB_Movies_Cleaned!$N$2:$N$3849))</f>
        <v>7.8</v>
      </c>
      <c r="H291" cm="1">
        <f t="array" ref="H291">MIN(IF(IMDB_Movies_Cleaned!$E$2:$E$3849=A291, IMDB_Movies_Cleaned!$N$2:$N$3849))</f>
        <v>6.8</v>
      </c>
      <c r="I291" cm="1">
        <f t="array" ref="I291">_xlfn.VAR.S(IF(IMDB_Movies_Cleaned!$E$2:$E$3849=A291, IMDB_Movies_Cleaned!$N$2:$N$3849))</f>
        <v>0.23999999999999996</v>
      </c>
      <c r="J291" cm="1">
        <f t="array" ref="J291">_xlfn.STDEV.S(IF(IMDB_Movies_Cleaned!$E$2:$E$3849=A291, IMDB_Movies_Cleaned!$N$2:$N$3849))</f>
        <v>0.4898979485566356</v>
      </c>
    </row>
    <row r="292" spans="1:10" x14ac:dyDescent="0.25">
      <c r="A292" s="1" t="s">
        <v>356</v>
      </c>
      <c r="B292">
        <f t="shared" si="6"/>
        <v>10</v>
      </c>
      <c r="D292">
        <f>AVERAGEIF(IMDB_Movies_Cleaned!$E$2:$E$3849, A292, IMDB_Movies_Cleaned!$N$2:$N$3849)</f>
        <v>7.2799999999999994</v>
      </c>
      <c r="E292" cm="1">
        <f t="array" ref="E292">MEDIAN(IF(IMDB_Movies_Cleaned!$E$2:$E$3849=A292, IMDB_Movies_Cleaned!$N$2:$N$3849))</f>
        <v>7.5</v>
      </c>
      <c r="F292" cm="1">
        <f t="array" ref="F292">_xlfn.MODE.SNGL(IF(IMDB_Movies_Cleaned!$E$2:$E$3849=A292, IMDB_Movies_Cleaned!$N$2:$N$3849))</f>
        <v>8.1999999999999993</v>
      </c>
      <c r="G292" cm="1">
        <f t="array" ref="G292">MAX(IF(IMDB_Movies_Cleaned!$E$2:$E$3849=A292, IMDB_Movies_Cleaned!$N$2:$N$3849))</f>
        <v>8.6</v>
      </c>
      <c r="H292" cm="1">
        <f t="array" ref="H292">MIN(IF(IMDB_Movies_Cleaned!$E$2:$E$3849=A292, IMDB_Movies_Cleaned!$N$2:$N$3849))</f>
        <v>5.8</v>
      </c>
      <c r="I292" cm="1">
        <f t="array" ref="I292">_xlfn.VAR.S(IF(IMDB_Movies_Cleaned!$E$2:$E$3849=A292, IMDB_Movies_Cleaned!$N$2:$N$3849))</f>
        <v>0.93511111111111711</v>
      </c>
      <c r="J292" cm="1">
        <f t="array" ref="J292">_xlfn.STDEV.S(IF(IMDB_Movies_Cleaned!$E$2:$E$3849=A292, IMDB_Movies_Cleaned!$N$2:$N$3849))</f>
        <v>0.96701143277166957</v>
      </c>
    </row>
    <row r="293" spans="1:10" x14ac:dyDescent="0.25">
      <c r="A293" s="2" t="s">
        <v>947</v>
      </c>
      <c r="B293">
        <f t="shared" si="6"/>
        <v>2</v>
      </c>
      <c r="D293">
        <f>AVERAGEIF(IMDB_Movies_Cleaned!$E$2:$E$3849, A293, IMDB_Movies_Cleaned!$N$2:$N$3849)</f>
        <v>6</v>
      </c>
      <c r="E293" cm="1">
        <f t="array" ref="E293">MEDIAN(IF(IMDB_Movies_Cleaned!$E$2:$E$3849=A293, IMDB_Movies_Cleaned!$N$2:$N$3849))</f>
        <v>6</v>
      </c>
      <c r="F293" cm="1">
        <f t="array" ref="F293">_xlfn.MODE.SNGL(IF(IMDB_Movies_Cleaned!$E$2:$E$3849=A293, IMDB_Movies_Cleaned!$N$2:$N$3849))</f>
        <v>6</v>
      </c>
      <c r="G293" cm="1">
        <f t="array" ref="G293">MAX(IF(IMDB_Movies_Cleaned!$E$2:$E$3849=A293, IMDB_Movies_Cleaned!$N$2:$N$3849))</f>
        <v>6</v>
      </c>
      <c r="H293" cm="1">
        <f t="array" ref="H293">MIN(IF(IMDB_Movies_Cleaned!$E$2:$E$3849=A293, IMDB_Movies_Cleaned!$N$2:$N$3849))</f>
        <v>6</v>
      </c>
      <c r="I293" cm="1">
        <f t="array" ref="I293">_xlfn.VAR.S(IF(IMDB_Movies_Cleaned!$E$2:$E$3849=A293, IMDB_Movies_Cleaned!$N$2:$N$3849))</f>
        <v>0</v>
      </c>
      <c r="J293" cm="1">
        <f t="array" ref="J293">_xlfn.STDEV.S(IF(IMDB_Movies_Cleaned!$E$2:$E$3849=A293, IMDB_Movies_Cleaned!$N$2:$N$3849))</f>
        <v>0</v>
      </c>
    </row>
    <row r="294" spans="1:10" x14ac:dyDescent="0.25">
      <c r="A294" s="1" t="s">
        <v>952</v>
      </c>
      <c r="B294">
        <f t="shared" si="6"/>
        <v>1</v>
      </c>
      <c r="D294">
        <f>AVERAGEIF(IMDB_Movies_Cleaned!$E$2:$E$3849, A294, IMDB_Movies_Cleaned!$N$2:$N$3849)</f>
        <v>5.7</v>
      </c>
      <c r="E294" cm="1">
        <f t="array" ref="E294">MEDIAN(IF(IMDB_Movies_Cleaned!$E$2:$E$3849=A294, IMDB_Movies_Cleaned!$N$2:$N$3849))</f>
        <v>5.7</v>
      </c>
      <c r="F294" t="e" cm="1">
        <f t="array" ref="F294">_xlfn.MODE.SNGL(IF(IMDB_Movies_Cleaned!$E$2:$E$3849=A294, IMDB_Movies_Cleaned!$N$2:$N$3849))</f>
        <v>#N/A</v>
      </c>
      <c r="G294" cm="1">
        <f t="array" ref="G294">MAX(IF(IMDB_Movies_Cleaned!$E$2:$E$3849=A294, IMDB_Movies_Cleaned!$N$2:$N$3849))</f>
        <v>5.7</v>
      </c>
      <c r="H294" cm="1">
        <f t="array" ref="H294">MIN(IF(IMDB_Movies_Cleaned!$E$2:$E$3849=A294, IMDB_Movies_Cleaned!$N$2:$N$3849))</f>
        <v>5.7</v>
      </c>
      <c r="I294" t="e" cm="1">
        <f t="array" ref="I294">_xlfn.VAR.S(IF(IMDB_Movies_Cleaned!$E$2:$E$3849=A294, IMDB_Movies_Cleaned!$N$2:$N$3849))</f>
        <v>#DIV/0!</v>
      </c>
      <c r="J294" t="e" cm="1">
        <f t="array" ref="J294">_xlfn.STDEV.S(IF(IMDB_Movies_Cleaned!$E$2:$E$3849=A294, IMDB_Movies_Cleaned!$N$2:$N$3849))</f>
        <v>#DIV/0!</v>
      </c>
    </row>
    <row r="295" spans="1:10" x14ac:dyDescent="0.25">
      <c r="A295" s="2" t="s">
        <v>955</v>
      </c>
      <c r="B295">
        <f t="shared" si="6"/>
        <v>6</v>
      </c>
      <c r="D295">
        <f>AVERAGEIF(IMDB_Movies_Cleaned!$E$2:$E$3849, A295, IMDB_Movies_Cleaned!$N$2:$N$3849)</f>
        <v>7.2666666666666666</v>
      </c>
      <c r="E295" cm="1">
        <f t="array" ref="E295">MEDIAN(IF(IMDB_Movies_Cleaned!$E$2:$E$3849=A295, IMDB_Movies_Cleaned!$N$2:$N$3849))</f>
        <v>7.55</v>
      </c>
      <c r="F295" cm="1">
        <f t="array" ref="F295">_xlfn.MODE.SNGL(IF(IMDB_Movies_Cleaned!$E$2:$E$3849=A295, IMDB_Movies_Cleaned!$N$2:$N$3849))</f>
        <v>8</v>
      </c>
      <c r="G295" cm="1">
        <f t="array" ref="G295">MAX(IF(IMDB_Movies_Cleaned!$E$2:$E$3849=A295, IMDB_Movies_Cleaned!$N$2:$N$3849))</f>
        <v>8</v>
      </c>
      <c r="H295" cm="1">
        <f t="array" ref="H295">MIN(IF(IMDB_Movies_Cleaned!$E$2:$E$3849=A295, IMDB_Movies_Cleaned!$N$2:$N$3849))</f>
        <v>5.9</v>
      </c>
      <c r="I295" cm="1">
        <f t="array" ref="I295">_xlfn.VAR.S(IF(IMDB_Movies_Cleaned!$E$2:$E$3849=A295, IMDB_Movies_Cleaned!$N$2:$N$3849))</f>
        <v>0.79066666666666374</v>
      </c>
      <c r="J295" cm="1">
        <f t="array" ref="J295">_xlfn.STDEV.S(IF(IMDB_Movies_Cleaned!$E$2:$E$3849=A295, IMDB_Movies_Cleaned!$N$2:$N$3849))</f>
        <v>0.88919439194512673</v>
      </c>
    </row>
    <row r="296" spans="1:10" x14ac:dyDescent="0.25">
      <c r="A296" s="1" t="s">
        <v>958</v>
      </c>
      <c r="B296">
        <f t="shared" si="6"/>
        <v>3</v>
      </c>
      <c r="D296">
        <f>AVERAGEIF(IMDB_Movies_Cleaned!$E$2:$E$3849, A296, IMDB_Movies_Cleaned!$N$2:$N$3849)</f>
        <v>7.166666666666667</v>
      </c>
      <c r="E296" cm="1">
        <f t="array" ref="E296">MEDIAN(IF(IMDB_Movies_Cleaned!$E$2:$E$3849=A296, IMDB_Movies_Cleaned!$N$2:$N$3849))</f>
        <v>7.1</v>
      </c>
      <c r="F296" t="e" cm="1">
        <f t="array" ref="F296">_xlfn.MODE.SNGL(IF(IMDB_Movies_Cleaned!$E$2:$E$3849=A296, IMDB_Movies_Cleaned!$N$2:$N$3849))</f>
        <v>#N/A</v>
      </c>
      <c r="G296" cm="1">
        <f t="array" ref="G296">MAX(IF(IMDB_Movies_Cleaned!$E$2:$E$3849=A296, IMDB_Movies_Cleaned!$N$2:$N$3849))</f>
        <v>8.1999999999999993</v>
      </c>
      <c r="H296" cm="1">
        <f t="array" ref="H296">MIN(IF(IMDB_Movies_Cleaned!$E$2:$E$3849=A296, IMDB_Movies_Cleaned!$N$2:$N$3849))</f>
        <v>6.2</v>
      </c>
      <c r="I296" cm="1">
        <f t="array" ref="I296">_xlfn.VAR.S(IF(IMDB_Movies_Cleaned!$E$2:$E$3849=A296, IMDB_Movies_Cleaned!$N$2:$N$3849))</f>
        <v>1.0033333333333303</v>
      </c>
      <c r="J296" cm="1">
        <f t="array" ref="J296">_xlfn.STDEV.S(IF(IMDB_Movies_Cleaned!$E$2:$E$3849=A296, IMDB_Movies_Cleaned!$N$2:$N$3849))</f>
        <v>1.0016652800877797</v>
      </c>
    </row>
    <row r="297" spans="1:10" x14ac:dyDescent="0.25">
      <c r="A297" s="2" t="s">
        <v>23</v>
      </c>
      <c r="B297">
        <f t="shared" si="6"/>
        <v>25</v>
      </c>
      <c r="D297">
        <f>AVERAGEIF(IMDB_Movies_Cleaned!$E$2:$E$3849, A297, IMDB_Movies_Cleaned!$N$2:$N$3849)</f>
        <v>6.3559999999999999</v>
      </c>
      <c r="E297" cm="1">
        <f t="array" ref="E297">MEDIAN(IF(IMDB_Movies_Cleaned!$E$2:$E$3849=A297, IMDB_Movies_Cleaned!$N$2:$N$3849))</f>
        <v>6.4</v>
      </c>
      <c r="F297" cm="1">
        <f t="array" ref="F297">_xlfn.MODE.SNGL(IF(IMDB_Movies_Cleaned!$E$2:$E$3849=A297, IMDB_Movies_Cleaned!$N$2:$N$3849))</f>
        <v>5.8</v>
      </c>
      <c r="G297" cm="1">
        <f t="array" ref="G297">MAX(IF(IMDB_Movies_Cleaned!$E$2:$E$3849=A297, IMDB_Movies_Cleaned!$N$2:$N$3849))</f>
        <v>8.3000000000000007</v>
      </c>
      <c r="H297" cm="1">
        <f t="array" ref="H297">MIN(IF(IMDB_Movies_Cleaned!$E$2:$E$3849=A297, IMDB_Movies_Cleaned!$N$2:$N$3849))</f>
        <v>4.2</v>
      </c>
      <c r="I297" cm="1">
        <f t="array" ref="I297">_xlfn.VAR.S(IF(IMDB_Movies_Cleaned!$E$2:$E$3849=A297, IMDB_Movies_Cleaned!$N$2:$N$3849))</f>
        <v>0.99089999999999634</v>
      </c>
      <c r="J297" cm="1">
        <f t="array" ref="J297">_xlfn.STDEV.S(IF(IMDB_Movies_Cleaned!$E$2:$E$3849=A297, IMDB_Movies_Cleaned!$N$2:$N$3849))</f>
        <v>0.99543960138222165</v>
      </c>
    </row>
    <row r="298" spans="1:10" x14ac:dyDescent="0.25">
      <c r="A298" s="1" t="s">
        <v>961</v>
      </c>
      <c r="B298">
        <f t="shared" si="6"/>
        <v>1</v>
      </c>
      <c r="D298">
        <f>AVERAGEIF(IMDB_Movies_Cleaned!$E$2:$E$3849, A298, IMDB_Movies_Cleaned!$N$2:$N$3849)</f>
        <v>7.2</v>
      </c>
      <c r="E298" cm="1">
        <f t="array" ref="E298">MEDIAN(IF(IMDB_Movies_Cleaned!$E$2:$E$3849=A298, IMDB_Movies_Cleaned!$N$2:$N$3849))</f>
        <v>7.2</v>
      </c>
      <c r="F298" t="e" cm="1">
        <f t="array" ref="F298">_xlfn.MODE.SNGL(IF(IMDB_Movies_Cleaned!$E$2:$E$3849=A298, IMDB_Movies_Cleaned!$N$2:$N$3849))</f>
        <v>#N/A</v>
      </c>
      <c r="G298" cm="1">
        <f t="array" ref="G298">MAX(IF(IMDB_Movies_Cleaned!$E$2:$E$3849=A298, IMDB_Movies_Cleaned!$N$2:$N$3849))</f>
        <v>7.2</v>
      </c>
      <c r="H298" cm="1">
        <f t="array" ref="H298">MIN(IF(IMDB_Movies_Cleaned!$E$2:$E$3849=A298, IMDB_Movies_Cleaned!$N$2:$N$3849))</f>
        <v>7.2</v>
      </c>
      <c r="I298" t="e" cm="1">
        <f t="array" ref="I298">_xlfn.VAR.S(IF(IMDB_Movies_Cleaned!$E$2:$E$3849=A298, IMDB_Movies_Cleaned!$N$2:$N$3849))</f>
        <v>#DIV/0!</v>
      </c>
      <c r="J298" t="e" cm="1">
        <f t="array" ref="J298">_xlfn.STDEV.S(IF(IMDB_Movies_Cleaned!$E$2:$E$3849=A298, IMDB_Movies_Cleaned!$N$2:$N$3849))</f>
        <v>#DIV/0!</v>
      </c>
    </row>
    <row r="299" spans="1:10" x14ac:dyDescent="0.25">
      <c r="A299" s="2" t="s">
        <v>967</v>
      </c>
      <c r="B299">
        <f t="shared" si="6"/>
        <v>7</v>
      </c>
      <c r="D299">
        <f>AVERAGEIF(IMDB_Movies_Cleaned!$E$2:$E$3849, A299, IMDB_Movies_Cleaned!$N$2:$N$3849)</f>
        <v>7.3428571428571425</v>
      </c>
      <c r="E299" cm="1">
        <f t="array" ref="E299">MEDIAN(IF(IMDB_Movies_Cleaned!$E$2:$E$3849=A299, IMDB_Movies_Cleaned!$N$2:$N$3849))</f>
        <v>7.5</v>
      </c>
      <c r="F299" t="e" cm="1">
        <f t="array" ref="F299">_xlfn.MODE.SNGL(IF(IMDB_Movies_Cleaned!$E$2:$E$3849=A299, IMDB_Movies_Cleaned!$N$2:$N$3849))</f>
        <v>#N/A</v>
      </c>
      <c r="G299" cm="1">
        <f t="array" ref="G299">MAX(IF(IMDB_Movies_Cleaned!$E$2:$E$3849=A299, IMDB_Movies_Cleaned!$N$2:$N$3849))</f>
        <v>8.3000000000000007</v>
      </c>
      <c r="H299" cm="1">
        <f t="array" ref="H299">MIN(IF(IMDB_Movies_Cleaned!$E$2:$E$3849=A299, IMDB_Movies_Cleaned!$N$2:$N$3849))</f>
        <v>5.5</v>
      </c>
      <c r="I299" cm="1">
        <f t="array" ref="I299">_xlfn.VAR.S(IF(IMDB_Movies_Cleaned!$E$2:$E$3849=A299, IMDB_Movies_Cleaned!$N$2:$N$3849))</f>
        <v>0.82619047619047592</v>
      </c>
      <c r="J299" cm="1">
        <f t="array" ref="J299">_xlfn.STDEV.S(IF(IMDB_Movies_Cleaned!$E$2:$E$3849=A299, IMDB_Movies_Cleaned!$N$2:$N$3849))</f>
        <v>0.90895020556160055</v>
      </c>
    </row>
    <row r="300" spans="1:10" x14ac:dyDescent="0.25">
      <c r="A300" s="1" t="s">
        <v>969</v>
      </c>
      <c r="B300">
        <f t="shared" si="6"/>
        <v>1</v>
      </c>
      <c r="D300">
        <f>AVERAGEIF(IMDB_Movies_Cleaned!$E$2:$E$3849, A300, IMDB_Movies_Cleaned!$N$2:$N$3849)</f>
        <v>7</v>
      </c>
      <c r="E300" cm="1">
        <f t="array" ref="E300">MEDIAN(IF(IMDB_Movies_Cleaned!$E$2:$E$3849=A300, IMDB_Movies_Cleaned!$N$2:$N$3849))</f>
        <v>7</v>
      </c>
      <c r="F300" t="e" cm="1">
        <f t="array" ref="F300">_xlfn.MODE.SNGL(IF(IMDB_Movies_Cleaned!$E$2:$E$3849=A300, IMDB_Movies_Cleaned!$N$2:$N$3849))</f>
        <v>#N/A</v>
      </c>
      <c r="G300" cm="1">
        <f t="array" ref="G300">MAX(IF(IMDB_Movies_Cleaned!$E$2:$E$3849=A300, IMDB_Movies_Cleaned!$N$2:$N$3849))</f>
        <v>7</v>
      </c>
      <c r="H300" cm="1">
        <f t="array" ref="H300">MIN(IF(IMDB_Movies_Cleaned!$E$2:$E$3849=A300, IMDB_Movies_Cleaned!$N$2:$N$3849))</f>
        <v>7</v>
      </c>
      <c r="I300" t="e" cm="1">
        <f t="array" ref="I300">_xlfn.VAR.S(IF(IMDB_Movies_Cleaned!$E$2:$E$3849=A300, IMDB_Movies_Cleaned!$N$2:$N$3849))</f>
        <v>#DIV/0!</v>
      </c>
      <c r="J300" t="e" cm="1">
        <f t="array" ref="J300">_xlfn.STDEV.S(IF(IMDB_Movies_Cleaned!$E$2:$E$3849=A300, IMDB_Movies_Cleaned!$N$2:$N$3849))</f>
        <v>#DIV/0!</v>
      </c>
    </row>
    <row r="301" spans="1:10" x14ac:dyDescent="0.25">
      <c r="A301" s="2" t="s">
        <v>972</v>
      </c>
      <c r="B301">
        <f t="shared" si="6"/>
        <v>1</v>
      </c>
      <c r="D301">
        <f>AVERAGEIF(IMDB_Movies_Cleaned!$E$2:$E$3849, A301, IMDB_Movies_Cleaned!$N$2:$N$3849)</f>
        <v>3.3</v>
      </c>
      <c r="E301" cm="1">
        <f t="array" ref="E301">MEDIAN(IF(IMDB_Movies_Cleaned!$E$2:$E$3849=A301, IMDB_Movies_Cleaned!$N$2:$N$3849))</f>
        <v>3.3</v>
      </c>
      <c r="F301" t="e" cm="1">
        <f t="array" ref="F301">_xlfn.MODE.SNGL(IF(IMDB_Movies_Cleaned!$E$2:$E$3849=A301, IMDB_Movies_Cleaned!$N$2:$N$3849))</f>
        <v>#N/A</v>
      </c>
      <c r="G301" cm="1">
        <f t="array" ref="G301">MAX(IF(IMDB_Movies_Cleaned!$E$2:$E$3849=A301, IMDB_Movies_Cleaned!$N$2:$N$3849))</f>
        <v>3.3</v>
      </c>
      <c r="H301" cm="1">
        <f t="array" ref="H301">MIN(IF(IMDB_Movies_Cleaned!$E$2:$E$3849=A301, IMDB_Movies_Cleaned!$N$2:$N$3849))</f>
        <v>3.3</v>
      </c>
      <c r="I301" t="e" cm="1">
        <f t="array" ref="I301">_xlfn.VAR.S(IF(IMDB_Movies_Cleaned!$E$2:$E$3849=A301, IMDB_Movies_Cleaned!$N$2:$N$3849))</f>
        <v>#DIV/0!</v>
      </c>
      <c r="J301" t="e" cm="1">
        <f t="array" ref="J301">_xlfn.STDEV.S(IF(IMDB_Movies_Cleaned!$E$2:$E$3849=A301, IMDB_Movies_Cleaned!$N$2:$N$3849))</f>
        <v>#DIV/0!</v>
      </c>
    </row>
    <row r="302" spans="1:10" x14ac:dyDescent="0.25">
      <c r="A302" s="1" t="s">
        <v>75</v>
      </c>
      <c r="B302">
        <f t="shared" si="6"/>
        <v>9</v>
      </c>
      <c r="D302">
        <f>AVERAGEIF(IMDB_Movies_Cleaned!$E$2:$E$3849, A302, IMDB_Movies_Cleaned!$N$2:$N$3849)</f>
        <v>6.8555555555555552</v>
      </c>
      <c r="E302" cm="1">
        <f t="array" ref="E302">MEDIAN(IF(IMDB_Movies_Cleaned!$E$2:$E$3849=A302, IMDB_Movies_Cleaned!$N$2:$N$3849))</f>
        <v>6.7</v>
      </c>
      <c r="F302" cm="1">
        <f t="array" ref="F302">_xlfn.MODE.SNGL(IF(IMDB_Movies_Cleaned!$E$2:$E$3849=A302, IMDB_Movies_Cleaned!$N$2:$N$3849))</f>
        <v>7.6</v>
      </c>
      <c r="G302" cm="1">
        <f t="array" ref="G302">MAX(IF(IMDB_Movies_Cleaned!$E$2:$E$3849=A302, IMDB_Movies_Cleaned!$N$2:$N$3849))</f>
        <v>8.5</v>
      </c>
      <c r="H302" cm="1">
        <f t="array" ref="H302">MIN(IF(IMDB_Movies_Cleaned!$E$2:$E$3849=A302, IMDB_Movies_Cleaned!$N$2:$N$3849))</f>
        <v>4.8</v>
      </c>
      <c r="I302" cm="1">
        <f t="array" ref="I302">_xlfn.VAR.S(IF(IMDB_Movies_Cleaned!$E$2:$E$3849=A302, IMDB_Movies_Cleaned!$N$2:$N$3849))</f>
        <v>1.5252777777777879</v>
      </c>
      <c r="J302" cm="1">
        <f t="array" ref="J302">_xlfn.STDEV.S(IF(IMDB_Movies_Cleaned!$E$2:$E$3849=A302, IMDB_Movies_Cleaned!$N$2:$N$3849))</f>
        <v>1.2350213673365282</v>
      </c>
    </row>
    <row r="303" spans="1:10" x14ac:dyDescent="0.25">
      <c r="A303" s="2" t="s">
        <v>243</v>
      </c>
      <c r="B303">
        <f t="shared" si="6"/>
        <v>2</v>
      </c>
      <c r="D303">
        <f>AVERAGEIF(IMDB_Movies_Cleaned!$E$2:$E$3849, A303, IMDB_Movies_Cleaned!$N$2:$N$3849)</f>
        <v>7.75</v>
      </c>
      <c r="E303" cm="1">
        <f t="array" ref="E303">MEDIAN(IF(IMDB_Movies_Cleaned!$E$2:$E$3849=A303, IMDB_Movies_Cleaned!$N$2:$N$3849))</f>
        <v>7.75</v>
      </c>
      <c r="F303" t="e" cm="1">
        <f t="array" ref="F303">_xlfn.MODE.SNGL(IF(IMDB_Movies_Cleaned!$E$2:$E$3849=A303, IMDB_Movies_Cleaned!$N$2:$N$3849))</f>
        <v>#N/A</v>
      </c>
      <c r="G303" cm="1">
        <f t="array" ref="G303">MAX(IF(IMDB_Movies_Cleaned!$E$2:$E$3849=A303, IMDB_Movies_Cleaned!$N$2:$N$3849))</f>
        <v>8.4</v>
      </c>
      <c r="H303" cm="1">
        <f t="array" ref="H303">MIN(IF(IMDB_Movies_Cleaned!$E$2:$E$3849=A303, IMDB_Movies_Cleaned!$N$2:$N$3849))</f>
        <v>7.1</v>
      </c>
      <c r="I303" cm="1">
        <f t="array" ref="I303">_xlfn.VAR.S(IF(IMDB_Movies_Cleaned!$E$2:$E$3849=A303, IMDB_Movies_Cleaned!$N$2:$N$3849))</f>
        <v>0.84500000000000097</v>
      </c>
      <c r="J303" cm="1">
        <f t="array" ref="J303">_xlfn.STDEV.S(IF(IMDB_Movies_Cleaned!$E$2:$E$3849=A303, IMDB_Movies_Cleaned!$N$2:$N$3849))</f>
        <v>0.9192388155425123</v>
      </c>
    </row>
    <row r="304" spans="1:10" x14ac:dyDescent="0.25">
      <c r="A304" s="1" t="s">
        <v>979</v>
      </c>
      <c r="B304">
        <f t="shared" si="6"/>
        <v>9</v>
      </c>
      <c r="D304">
        <f>AVERAGEIF(IMDB_Movies_Cleaned!$E$2:$E$3849, A304, IMDB_Movies_Cleaned!$N$2:$N$3849)</f>
        <v>6.9444444444444438</v>
      </c>
      <c r="E304" cm="1">
        <f t="array" ref="E304">MEDIAN(IF(IMDB_Movies_Cleaned!$E$2:$E$3849=A304, IMDB_Movies_Cleaned!$N$2:$N$3849))</f>
        <v>7.1</v>
      </c>
      <c r="F304" cm="1">
        <f t="array" ref="F304">_xlfn.MODE.SNGL(IF(IMDB_Movies_Cleaned!$E$2:$E$3849=A304, IMDB_Movies_Cleaned!$N$2:$N$3849))</f>
        <v>7.3</v>
      </c>
      <c r="G304" cm="1">
        <f t="array" ref="G304">MAX(IF(IMDB_Movies_Cleaned!$E$2:$E$3849=A304, IMDB_Movies_Cleaned!$N$2:$N$3849))</f>
        <v>8.5</v>
      </c>
      <c r="H304" cm="1">
        <f t="array" ref="H304">MIN(IF(IMDB_Movies_Cleaned!$E$2:$E$3849=A304, IMDB_Movies_Cleaned!$N$2:$N$3849))</f>
        <v>5.3</v>
      </c>
      <c r="I304" cm="1">
        <f t="array" ref="I304">_xlfn.VAR.S(IF(IMDB_Movies_Cleaned!$E$2:$E$3849=A304, IMDB_Movies_Cleaned!$N$2:$N$3849))</f>
        <v>1.0677777777777919</v>
      </c>
      <c r="J304" cm="1">
        <f t="array" ref="J304">_xlfn.STDEV.S(IF(IMDB_Movies_Cleaned!$E$2:$E$3849=A304, IMDB_Movies_Cleaned!$N$2:$N$3849))</f>
        <v>1.0333333333333401</v>
      </c>
    </row>
    <row r="305" spans="1:10" x14ac:dyDescent="0.25">
      <c r="A305" s="2" t="s">
        <v>28</v>
      </c>
      <c r="B305">
        <f t="shared" si="6"/>
        <v>45</v>
      </c>
      <c r="D305">
        <f>AVERAGEIF(IMDB_Movies_Cleaned!$E$2:$E$3849, A305, IMDB_Movies_Cleaned!$N$2:$N$3849)</f>
        <v>6.7488888888888914</v>
      </c>
      <c r="E305" cm="1">
        <f t="array" ref="E305">MEDIAN(IF(IMDB_Movies_Cleaned!$E$2:$E$3849=A305, IMDB_Movies_Cleaned!$N$2:$N$3849))</f>
        <v>6.8</v>
      </c>
      <c r="F305" cm="1">
        <f t="array" ref="F305">_xlfn.MODE.SNGL(IF(IMDB_Movies_Cleaned!$E$2:$E$3849=A305, IMDB_Movies_Cleaned!$N$2:$N$3849))</f>
        <v>6.8</v>
      </c>
      <c r="G305" cm="1">
        <f t="array" ref="G305">MAX(IF(IMDB_Movies_Cleaned!$E$2:$E$3849=A305, IMDB_Movies_Cleaned!$N$2:$N$3849))</f>
        <v>8</v>
      </c>
      <c r="H305" cm="1">
        <f t="array" ref="H305">MIN(IF(IMDB_Movies_Cleaned!$E$2:$E$3849=A305, IMDB_Movies_Cleaned!$N$2:$N$3849))</f>
        <v>4.4000000000000004</v>
      </c>
      <c r="I305" cm="1">
        <f t="array" ref="I305">_xlfn.VAR.S(IF(IMDB_Movies_Cleaned!$E$2:$E$3849=A305, IMDB_Movies_Cleaned!$N$2:$N$3849))</f>
        <v>0.59573737373734115</v>
      </c>
      <c r="J305" cm="1">
        <f t="array" ref="J305">_xlfn.STDEV.S(IF(IMDB_Movies_Cleaned!$E$2:$E$3849=A305, IMDB_Movies_Cleaned!$N$2:$N$3849))</f>
        <v>0.77184025143635848</v>
      </c>
    </row>
    <row r="306" spans="1:10" x14ac:dyDescent="0.25">
      <c r="A306" s="1" t="s">
        <v>984</v>
      </c>
      <c r="B306">
        <f t="shared" si="6"/>
        <v>2</v>
      </c>
      <c r="D306">
        <f>AVERAGEIF(IMDB_Movies_Cleaned!$E$2:$E$3849, A306, IMDB_Movies_Cleaned!$N$2:$N$3849)</f>
        <v>5.3</v>
      </c>
      <c r="E306" cm="1">
        <f t="array" ref="E306">MEDIAN(IF(IMDB_Movies_Cleaned!$E$2:$E$3849=A306, IMDB_Movies_Cleaned!$N$2:$N$3849))</f>
        <v>5.3</v>
      </c>
      <c r="F306" cm="1">
        <f t="array" ref="F306">_xlfn.MODE.SNGL(IF(IMDB_Movies_Cleaned!$E$2:$E$3849=A306, IMDB_Movies_Cleaned!$N$2:$N$3849))</f>
        <v>5.3</v>
      </c>
      <c r="G306" cm="1">
        <f t="array" ref="G306">MAX(IF(IMDB_Movies_Cleaned!$E$2:$E$3849=A306, IMDB_Movies_Cleaned!$N$2:$N$3849))</f>
        <v>5.3</v>
      </c>
      <c r="H306" cm="1">
        <f t="array" ref="H306">MIN(IF(IMDB_Movies_Cleaned!$E$2:$E$3849=A306, IMDB_Movies_Cleaned!$N$2:$N$3849))</f>
        <v>5.3</v>
      </c>
      <c r="I306" cm="1">
        <f t="array" ref="I306">_xlfn.VAR.S(IF(IMDB_Movies_Cleaned!$E$2:$E$3849=A306, IMDB_Movies_Cleaned!$N$2:$N$3849))</f>
        <v>0</v>
      </c>
      <c r="J306" cm="1">
        <f t="array" ref="J306">_xlfn.STDEV.S(IF(IMDB_Movies_Cleaned!$E$2:$E$3849=A306, IMDB_Movies_Cleaned!$N$2:$N$3849))</f>
        <v>0</v>
      </c>
    </row>
    <row r="307" spans="1:10" x14ac:dyDescent="0.25">
      <c r="A307" s="2" t="s">
        <v>298</v>
      </c>
      <c r="B307">
        <f t="shared" si="6"/>
        <v>17</v>
      </c>
      <c r="D307">
        <f>AVERAGEIF(IMDB_Movies_Cleaned!$E$2:$E$3849, A307, IMDB_Movies_Cleaned!$N$2:$N$3849)</f>
        <v>5.3705882352941181</v>
      </c>
      <c r="E307" cm="1">
        <f t="array" ref="E307">MEDIAN(IF(IMDB_Movies_Cleaned!$E$2:$E$3849=A307, IMDB_Movies_Cleaned!$N$2:$N$3849))</f>
        <v>5.4</v>
      </c>
      <c r="F307" cm="1">
        <f t="array" ref="F307">_xlfn.MODE.SNGL(IF(IMDB_Movies_Cleaned!$E$2:$E$3849=A307, IMDB_Movies_Cleaned!$N$2:$N$3849))</f>
        <v>6</v>
      </c>
      <c r="G307" cm="1">
        <f t="array" ref="G307">MAX(IF(IMDB_Movies_Cleaned!$E$2:$E$3849=A307, IMDB_Movies_Cleaned!$N$2:$N$3849))</f>
        <v>6.7</v>
      </c>
      <c r="H307" cm="1">
        <f t="array" ref="H307">MIN(IF(IMDB_Movies_Cleaned!$E$2:$E$3849=A307, IMDB_Movies_Cleaned!$N$2:$N$3849))</f>
        <v>2.2000000000000002</v>
      </c>
      <c r="I307" cm="1">
        <f t="array" ref="I307">_xlfn.VAR.S(IF(IMDB_Movies_Cleaned!$E$2:$E$3849=A307, IMDB_Movies_Cleaned!$N$2:$N$3849))</f>
        <v>1.1059558823529301</v>
      </c>
      <c r="J307" cm="1">
        <f t="array" ref="J307">_xlfn.STDEV.S(IF(IMDB_Movies_Cleaned!$E$2:$E$3849=A307, IMDB_Movies_Cleaned!$N$2:$N$3849))</f>
        <v>1.051644370665735</v>
      </c>
    </row>
    <row r="308" spans="1:10" x14ac:dyDescent="0.25">
      <c r="A308" s="1" t="s">
        <v>989</v>
      </c>
      <c r="B308">
        <f t="shared" si="6"/>
        <v>1</v>
      </c>
      <c r="D308">
        <f>AVERAGEIF(IMDB_Movies_Cleaned!$E$2:$E$3849, A308, IMDB_Movies_Cleaned!$N$2:$N$3849)</f>
        <v>7</v>
      </c>
      <c r="E308" cm="1">
        <f t="array" ref="E308">MEDIAN(IF(IMDB_Movies_Cleaned!$E$2:$E$3849=A308, IMDB_Movies_Cleaned!$N$2:$N$3849))</f>
        <v>7</v>
      </c>
      <c r="F308" t="e" cm="1">
        <f t="array" ref="F308">_xlfn.MODE.SNGL(IF(IMDB_Movies_Cleaned!$E$2:$E$3849=A308, IMDB_Movies_Cleaned!$N$2:$N$3849))</f>
        <v>#N/A</v>
      </c>
      <c r="G308" cm="1">
        <f t="array" ref="G308">MAX(IF(IMDB_Movies_Cleaned!$E$2:$E$3849=A308, IMDB_Movies_Cleaned!$N$2:$N$3849))</f>
        <v>7</v>
      </c>
      <c r="H308" cm="1">
        <f t="array" ref="H308">MIN(IF(IMDB_Movies_Cleaned!$E$2:$E$3849=A308, IMDB_Movies_Cleaned!$N$2:$N$3849))</f>
        <v>7</v>
      </c>
      <c r="I308" t="e" cm="1">
        <f t="array" ref="I308">_xlfn.VAR.S(IF(IMDB_Movies_Cleaned!$E$2:$E$3849=A308, IMDB_Movies_Cleaned!$N$2:$N$3849))</f>
        <v>#DIV/0!</v>
      </c>
      <c r="J308" t="e" cm="1">
        <f t="array" ref="J308">_xlfn.STDEV.S(IF(IMDB_Movies_Cleaned!$E$2:$E$3849=A308, IMDB_Movies_Cleaned!$N$2:$N$3849))</f>
        <v>#DIV/0!</v>
      </c>
    </row>
    <row r="309" spans="1:10" x14ac:dyDescent="0.25">
      <c r="A309" s="2" t="s">
        <v>992</v>
      </c>
      <c r="B309">
        <f t="shared" si="6"/>
        <v>8</v>
      </c>
      <c r="D309">
        <f>AVERAGEIF(IMDB_Movies_Cleaned!$E$2:$E$3849, A309, IMDB_Movies_Cleaned!$N$2:$N$3849)</f>
        <v>5.4875000000000007</v>
      </c>
      <c r="E309" cm="1">
        <f t="array" ref="E309">MEDIAN(IF(IMDB_Movies_Cleaned!$E$2:$E$3849=A309, IMDB_Movies_Cleaned!$N$2:$N$3849))</f>
        <v>5.5</v>
      </c>
      <c r="F309" cm="1">
        <f t="array" ref="F309">_xlfn.MODE.SNGL(IF(IMDB_Movies_Cleaned!$E$2:$E$3849=A309, IMDB_Movies_Cleaned!$N$2:$N$3849))</f>
        <v>5.7</v>
      </c>
      <c r="G309" cm="1">
        <f t="array" ref="G309">MAX(IF(IMDB_Movies_Cleaned!$E$2:$E$3849=A309, IMDB_Movies_Cleaned!$N$2:$N$3849))</f>
        <v>7</v>
      </c>
      <c r="H309" cm="1">
        <f t="array" ref="H309">MIN(IF(IMDB_Movies_Cleaned!$E$2:$E$3849=A309, IMDB_Movies_Cleaned!$N$2:$N$3849))</f>
        <v>3.8</v>
      </c>
      <c r="I309" cm="1">
        <f t="array" ref="I309">_xlfn.VAR.S(IF(IMDB_Movies_Cleaned!$E$2:$E$3849=A309, IMDB_Movies_Cleaned!$N$2:$N$3849))</f>
        <v>0.906964285714281</v>
      </c>
      <c r="J309" cm="1">
        <f t="array" ref="J309">_xlfn.STDEV.S(IF(IMDB_Movies_Cleaned!$E$2:$E$3849=A309, IMDB_Movies_Cleaned!$N$2:$N$3849))</f>
        <v>0.95234672557544975</v>
      </c>
    </row>
    <row r="310" spans="1:10" x14ac:dyDescent="0.25">
      <c r="A310" s="1" t="s">
        <v>995</v>
      </c>
      <c r="B310">
        <f t="shared" si="6"/>
        <v>6</v>
      </c>
      <c r="D310">
        <f>AVERAGEIF(IMDB_Movies_Cleaned!$E$2:$E$3849, A310, IMDB_Movies_Cleaned!$N$2:$N$3849)</f>
        <v>6.7166666666666677</v>
      </c>
      <c r="E310" cm="1">
        <f t="array" ref="E310">MEDIAN(IF(IMDB_Movies_Cleaned!$E$2:$E$3849=A310, IMDB_Movies_Cleaned!$N$2:$N$3849))</f>
        <v>6.75</v>
      </c>
      <c r="F310" t="e" cm="1">
        <f t="array" ref="F310">_xlfn.MODE.SNGL(IF(IMDB_Movies_Cleaned!$E$2:$E$3849=A310, IMDB_Movies_Cleaned!$N$2:$N$3849))</f>
        <v>#N/A</v>
      </c>
      <c r="G310" cm="1">
        <f t="array" ref="G310">MAX(IF(IMDB_Movies_Cleaned!$E$2:$E$3849=A310, IMDB_Movies_Cleaned!$N$2:$N$3849))</f>
        <v>7.4</v>
      </c>
      <c r="H310" cm="1">
        <f t="array" ref="H310">MIN(IF(IMDB_Movies_Cleaned!$E$2:$E$3849=A310, IMDB_Movies_Cleaned!$N$2:$N$3849))</f>
        <v>5.7</v>
      </c>
      <c r="I310" cm="1">
        <f t="array" ref="I310">_xlfn.VAR.S(IF(IMDB_Movies_Cleaned!$E$2:$E$3849=A310, IMDB_Movies_Cleaned!$N$2:$N$3849))</f>
        <v>0.39766666666666667</v>
      </c>
      <c r="J310" cm="1">
        <f t="array" ref="J310">_xlfn.STDEV.S(IF(IMDB_Movies_Cleaned!$E$2:$E$3849=A310, IMDB_Movies_Cleaned!$N$2:$N$3849))</f>
        <v>0.63060817205826525</v>
      </c>
    </row>
    <row r="311" spans="1:10" x14ac:dyDescent="0.25">
      <c r="A311" s="2" t="s">
        <v>273</v>
      </c>
      <c r="B311">
        <f t="shared" si="6"/>
        <v>21</v>
      </c>
      <c r="D311">
        <f>AVERAGEIF(IMDB_Movies_Cleaned!$E$2:$E$3849, A311, IMDB_Movies_Cleaned!$N$2:$N$3849)</f>
        <v>6.5761904761904759</v>
      </c>
      <c r="E311" cm="1">
        <f t="array" ref="E311">MEDIAN(IF(IMDB_Movies_Cleaned!$E$2:$E$3849=A311, IMDB_Movies_Cleaned!$N$2:$N$3849))</f>
        <v>6.6</v>
      </c>
      <c r="F311" cm="1">
        <f t="array" ref="F311">_xlfn.MODE.SNGL(IF(IMDB_Movies_Cleaned!$E$2:$E$3849=A311, IMDB_Movies_Cleaned!$N$2:$N$3849))</f>
        <v>6.7</v>
      </c>
      <c r="G311" cm="1">
        <f t="array" ref="G311">MAX(IF(IMDB_Movies_Cleaned!$E$2:$E$3849=A311, IMDB_Movies_Cleaned!$N$2:$N$3849))</f>
        <v>8.3000000000000007</v>
      </c>
      <c r="H311" cm="1">
        <f t="array" ref="H311">MIN(IF(IMDB_Movies_Cleaned!$E$2:$E$3849=A311, IMDB_Movies_Cleaned!$N$2:$N$3849))</f>
        <v>4.5999999999999996</v>
      </c>
      <c r="I311" cm="1">
        <f t="array" ref="I311">_xlfn.VAR.S(IF(IMDB_Movies_Cleaned!$E$2:$E$3849=A311, IMDB_Movies_Cleaned!$N$2:$N$3849))</f>
        <v>0.70790476190476281</v>
      </c>
      <c r="J311" cm="1">
        <f t="array" ref="J311">_xlfn.STDEV.S(IF(IMDB_Movies_Cleaned!$E$2:$E$3849=A311, IMDB_Movies_Cleaned!$N$2:$N$3849))</f>
        <v>0.84137076363798313</v>
      </c>
    </row>
    <row r="312" spans="1:10" x14ac:dyDescent="0.25">
      <c r="A312" s="1" t="s">
        <v>1001</v>
      </c>
      <c r="B312">
        <f t="shared" si="6"/>
        <v>30</v>
      </c>
      <c r="D312">
        <f>AVERAGEIF(IMDB_Movies_Cleaned!$E$2:$E$3849, A312, IMDB_Movies_Cleaned!$N$2:$N$3849)</f>
        <v>6.7566666666666686</v>
      </c>
      <c r="E312" cm="1">
        <f t="array" ref="E312">MEDIAN(IF(IMDB_Movies_Cleaned!$E$2:$E$3849=A312, IMDB_Movies_Cleaned!$N$2:$N$3849))</f>
        <v>6.85</v>
      </c>
      <c r="F312" cm="1">
        <f t="array" ref="F312">_xlfn.MODE.SNGL(IF(IMDB_Movies_Cleaned!$E$2:$E$3849=A312, IMDB_Movies_Cleaned!$N$2:$N$3849))</f>
        <v>7.5</v>
      </c>
      <c r="G312" cm="1">
        <f t="array" ref="G312">MAX(IF(IMDB_Movies_Cleaned!$E$2:$E$3849=A312, IMDB_Movies_Cleaned!$N$2:$N$3849))</f>
        <v>8.4</v>
      </c>
      <c r="H312" cm="1">
        <f t="array" ref="H312">MIN(IF(IMDB_Movies_Cleaned!$E$2:$E$3849=A312, IMDB_Movies_Cleaned!$N$2:$N$3849))</f>
        <v>4.5999999999999996</v>
      </c>
      <c r="I312" cm="1">
        <f t="array" ref="I312">_xlfn.VAR.S(IF(IMDB_Movies_Cleaned!$E$2:$E$3849=A312, IMDB_Movies_Cleaned!$N$2:$N$3849))</f>
        <v>0.88805747126434653</v>
      </c>
      <c r="J312" cm="1">
        <f t="array" ref="J312">_xlfn.STDEV.S(IF(IMDB_Movies_Cleaned!$E$2:$E$3849=A312, IMDB_Movies_Cleaned!$N$2:$N$3849))</f>
        <v>0.94236801264917014</v>
      </c>
    </row>
    <row r="313" spans="1:10" x14ac:dyDescent="0.25">
      <c r="A313" s="2" t="s">
        <v>1005</v>
      </c>
      <c r="B313">
        <f t="shared" si="6"/>
        <v>5</v>
      </c>
      <c r="D313">
        <f>AVERAGEIF(IMDB_Movies_Cleaned!$E$2:$E$3849, A313, IMDB_Movies_Cleaned!$N$2:$N$3849)</f>
        <v>5.44</v>
      </c>
      <c r="E313" cm="1">
        <f t="array" ref="E313">MEDIAN(IF(IMDB_Movies_Cleaned!$E$2:$E$3849=A313, IMDB_Movies_Cleaned!$N$2:$N$3849))</f>
        <v>5.7</v>
      </c>
      <c r="F313" t="e" cm="1">
        <f t="array" ref="F313">_xlfn.MODE.SNGL(IF(IMDB_Movies_Cleaned!$E$2:$E$3849=A313, IMDB_Movies_Cleaned!$N$2:$N$3849))</f>
        <v>#N/A</v>
      </c>
      <c r="G313" cm="1">
        <f t="array" ref="G313">MAX(IF(IMDB_Movies_Cleaned!$E$2:$E$3849=A313, IMDB_Movies_Cleaned!$N$2:$N$3849))</f>
        <v>6.3</v>
      </c>
      <c r="H313" cm="1">
        <f t="array" ref="H313">MIN(IF(IMDB_Movies_Cleaned!$E$2:$E$3849=A313, IMDB_Movies_Cleaned!$N$2:$N$3849))</f>
        <v>3.8</v>
      </c>
      <c r="I313" cm="1">
        <f t="array" ref="I313">_xlfn.VAR.S(IF(IMDB_Movies_Cleaned!$E$2:$E$3849=A313, IMDB_Movies_Cleaned!$N$2:$N$3849))</f>
        <v>0.92799999999999727</v>
      </c>
      <c r="J313" cm="1">
        <f t="array" ref="J313">_xlfn.STDEV.S(IF(IMDB_Movies_Cleaned!$E$2:$E$3849=A313, IMDB_Movies_Cleaned!$N$2:$N$3849))</f>
        <v>0.96332756630338223</v>
      </c>
    </row>
    <row r="314" spans="1:10" x14ac:dyDescent="0.25">
      <c r="A314" s="1" t="s">
        <v>1007</v>
      </c>
      <c r="B314">
        <f t="shared" si="6"/>
        <v>41</v>
      </c>
      <c r="D314">
        <f>AVERAGEIF(IMDB_Movies_Cleaned!$E$2:$E$3849, A314, IMDB_Movies_Cleaned!$N$2:$N$3849)</f>
        <v>7.4951219512195113</v>
      </c>
      <c r="E314" cm="1">
        <f t="array" ref="E314">MEDIAN(IF(IMDB_Movies_Cleaned!$E$2:$E$3849=A314, IMDB_Movies_Cleaned!$N$2:$N$3849))</f>
        <v>7.5</v>
      </c>
      <c r="F314" cm="1">
        <f t="array" ref="F314">_xlfn.MODE.SNGL(IF(IMDB_Movies_Cleaned!$E$2:$E$3849=A314, IMDB_Movies_Cleaned!$N$2:$N$3849))</f>
        <v>7.2</v>
      </c>
      <c r="G314" cm="1">
        <f t="array" ref="G314">MAX(IF(IMDB_Movies_Cleaned!$E$2:$E$3849=A314, IMDB_Movies_Cleaned!$N$2:$N$3849))</f>
        <v>9.3000000000000007</v>
      </c>
      <c r="H314" cm="1">
        <f t="array" ref="H314">MIN(IF(IMDB_Movies_Cleaned!$E$2:$E$3849=A314, IMDB_Movies_Cleaned!$N$2:$N$3849))</f>
        <v>5.3</v>
      </c>
      <c r="I314" cm="1">
        <f t="array" ref="I314">_xlfn.VAR.S(IF(IMDB_Movies_Cleaned!$E$2:$E$3849=A314, IMDB_Movies_Cleaned!$N$2:$N$3849))</f>
        <v>0.76047560975611073</v>
      </c>
      <c r="J314" cm="1">
        <f t="array" ref="J314">_xlfn.STDEV.S(IF(IMDB_Movies_Cleaned!$E$2:$E$3849=A314, IMDB_Movies_Cleaned!$N$2:$N$3849))</f>
        <v>0.87205252694783852</v>
      </c>
    </row>
    <row r="315" spans="1:10" x14ac:dyDescent="0.25">
      <c r="A315" s="2" t="s">
        <v>1010</v>
      </c>
      <c r="B315">
        <f t="shared" si="6"/>
        <v>3</v>
      </c>
      <c r="D315">
        <f>AVERAGEIF(IMDB_Movies_Cleaned!$E$2:$E$3849, A315, IMDB_Movies_Cleaned!$N$2:$N$3849)</f>
        <v>7.5</v>
      </c>
      <c r="E315" cm="1">
        <f t="array" ref="E315">MEDIAN(IF(IMDB_Movies_Cleaned!$E$2:$E$3849=A315, IMDB_Movies_Cleaned!$N$2:$N$3849))</f>
        <v>7.6</v>
      </c>
      <c r="F315" t="e" cm="1">
        <f t="array" ref="F315">_xlfn.MODE.SNGL(IF(IMDB_Movies_Cleaned!$E$2:$E$3849=A315, IMDB_Movies_Cleaned!$N$2:$N$3849))</f>
        <v>#N/A</v>
      </c>
      <c r="G315" cm="1">
        <f t="array" ref="G315">MAX(IF(IMDB_Movies_Cleaned!$E$2:$E$3849=A315, IMDB_Movies_Cleaned!$N$2:$N$3849))</f>
        <v>8.1999999999999993</v>
      </c>
      <c r="H315" cm="1">
        <f t="array" ref="H315">MIN(IF(IMDB_Movies_Cleaned!$E$2:$E$3849=A315, IMDB_Movies_Cleaned!$N$2:$N$3849))</f>
        <v>6.7</v>
      </c>
      <c r="I315" cm="1">
        <f t="array" ref="I315">_xlfn.VAR.S(IF(IMDB_Movies_Cleaned!$E$2:$E$3849=A315, IMDB_Movies_Cleaned!$N$2:$N$3849))</f>
        <v>0.56999999999999929</v>
      </c>
      <c r="J315" cm="1">
        <f t="array" ref="J315">_xlfn.STDEV.S(IF(IMDB_Movies_Cleaned!$E$2:$E$3849=A315, IMDB_Movies_Cleaned!$N$2:$N$3849))</f>
        <v>0.75498344352707447</v>
      </c>
    </row>
    <row r="316" spans="1:10" x14ac:dyDescent="0.25">
      <c r="A316" s="1" t="s">
        <v>1015</v>
      </c>
      <c r="B316">
        <f t="shared" si="6"/>
        <v>1</v>
      </c>
      <c r="D316">
        <f>AVERAGEIF(IMDB_Movies_Cleaned!$E$2:$E$3849, A316, IMDB_Movies_Cleaned!$N$2:$N$3849)</f>
        <v>6.8</v>
      </c>
      <c r="E316" cm="1">
        <f t="array" ref="E316">MEDIAN(IF(IMDB_Movies_Cleaned!$E$2:$E$3849=A316, IMDB_Movies_Cleaned!$N$2:$N$3849))</f>
        <v>6.8</v>
      </c>
      <c r="F316" t="e" cm="1">
        <f t="array" ref="F316">_xlfn.MODE.SNGL(IF(IMDB_Movies_Cleaned!$E$2:$E$3849=A316, IMDB_Movies_Cleaned!$N$2:$N$3849))</f>
        <v>#N/A</v>
      </c>
      <c r="G316" cm="1">
        <f t="array" ref="G316">MAX(IF(IMDB_Movies_Cleaned!$E$2:$E$3849=A316, IMDB_Movies_Cleaned!$N$2:$N$3849))</f>
        <v>6.8</v>
      </c>
      <c r="H316" cm="1">
        <f t="array" ref="H316">MIN(IF(IMDB_Movies_Cleaned!$E$2:$E$3849=A316, IMDB_Movies_Cleaned!$N$2:$N$3849))</f>
        <v>6.8</v>
      </c>
      <c r="I316" t="e" cm="1">
        <f t="array" ref="I316">_xlfn.VAR.S(IF(IMDB_Movies_Cleaned!$E$2:$E$3849=A316, IMDB_Movies_Cleaned!$N$2:$N$3849))</f>
        <v>#DIV/0!</v>
      </c>
      <c r="J316" t="e" cm="1">
        <f t="array" ref="J316">_xlfn.STDEV.S(IF(IMDB_Movies_Cleaned!$E$2:$E$3849=A316, IMDB_Movies_Cleaned!$N$2:$N$3849))</f>
        <v>#DIV/0!</v>
      </c>
    </row>
    <row r="317" spans="1:10" x14ac:dyDescent="0.25">
      <c r="A317" s="2" t="s">
        <v>1019</v>
      </c>
      <c r="B317">
        <f t="shared" si="6"/>
        <v>1</v>
      </c>
      <c r="D317">
        <f>AVERAGEIF(IMDB_Movies_Cleaned!$E$2:$E$3849, A317, IMDB_Movies_Cleaned!$N$2:$N$3849)</f>
        <v>5.2</v>
      </c>
      <c r="E317" cm="1">
        <f t="array" ref="E317">MEDIAN(IF(IMDB_Movies_Cleaned!$E$2:$E$3849=A317, IMDB_Movies_Cleaned!$N$2:$N$3849))</f>
        <v>5.2</v>
      </c>
      <c r="F317" t="e" cm="1">
        <f t="array" ref="F317">_xlfn.MODE.SNGL(IF(IMDB_Movies_Cleaned!$E$2:$E$3849=A317, IMDB_Movies_Cleaned!$N$2:$N$3849))</f>
        <v>#N/A</v>
      </c>
      <c r="G317" cm="1">
        <f t="array" ref="G317">MAX(IF(IMDB_Movies_Cleaned!$E$2:$E$3849=A317, IMDB_Movies_Cleaned!$N$2:$N$3849))</f>
        <v>5.2</v>
      </c>
      <c r="H317" cm="1">
        <f t="array" ref="H317">MIN(IF(IMDB_Movies_Cleaned!$E$2:$E$3849=A317, IMDB_Movies_Cleaned!$N$2:$N$3849))</f>
        <v>5.2</v>
      </c>
      <c r="I317" t="e" cm="1">
        <f t="array" ref="I317">_xlfn.VAR.S(IF(IMDB_Movies_Cleaned!$E$2:$E$3849=A317, IMDB_Movies_Cleaned!$N$2:$N$3849))</f>
        <v>#DIV/0!</v>
      </c>
      <c r="J317" t="e" cm="1">
        <f t="array" ref="J317">_xlfn.STDEV.S(IF(IMDB_Movies_Cleaned!$E$2:$E$3849=A317, IMDB_Movies_Cleaned!$N$2:$N$3849))</f>
        <v>#DIV/0!</v>
      </c>
    </row>
    <row r="318" spans="1:10" x14ac:dyDescent="0.25">
      <c r="A318" s="1" t="s">
        <v>1022</v>
      </c>
      <c r="B318">
        <f t="shared" si="6"/>
        <v>17</v>
      </c>
      <c r="D318">
        <f>AVERAGEIF(IMDB_Movies_Cleaned!$E$2:$E$3849, A318, IMDB_Movies_Cleaned!$N$2:$N$3849)</f>
        <v>7.2235294117647069</v>
      </c>
      <c r="E318" cm="1">
        <f t="array" ref="E318">MEDIAN(IF(IMDB_Movies_Cleaned!$E$2:$E$3849=A318, IMDB_Movies_Cleaned!$N$2:$N$3849))</f>
        <v>7.6</v>
      </c>
      <c r="F318" cm="1">
        <f t="array" ref="F318">_xlfn.MODE.SNGL(IF(IMDB_Movies_Cleaned!$E$2:$E$3849=A318, IMDB_Movies_Cleaned!$N$2:$N$3849))</f>
        <v>7.7</v>
      </c>
      <c r="G318" cm="1">
        <f t="array" ref="G318">MAX(IF(IMDB_Movies_Cleaned!$E$2:$E$3849=A318, IMDB_Movies_Cleaned!$N$2:$N$3849))</f>
        <v>8.1</v>
      </c>
      <c r="H318" cm="1">
        <f t="array" ref="H318">MIN(IF(IMDB_Movies_Cleaned!$E$2:$E$3849=A318, IMDB_Movies_Cleaned!$N$2:$N$3849))</f>
        <v>5.9</v>
      </c>
      <c r="I318" cm="1">
        <f t="array" ref="I318">_xlfn.VAR.S(IF(IMDB_Movies_Cleaned!$E$2:$E$3849=A318, IMDB_Movies_Cleaned!$N$2:$N$3849))</f>
        <v>0.54941176470588238</v>
      </c>
      <c r="J318" cm="1">
        <f t="array" ref="J318">_xlfn.STDEV.S(IF(IMDB_Movies_Cleaned!$E$2:$E$3849=A318, IMDB_Movies_Cleaned!$N$2:$N$3849))</f>
        <v>0.74122315445881903</v>
      </c>
    </row>
    <row r="319" spans="1:10" x14ac:dyDescent="0.25">
      <c r="A319" s="2" t="s">
        <v>872</v>
      </c>
      <c r="B319">
        <f t="shared" si="6"/>
        <v>145</v>
      </c>
      <c r="D319">
        <f>AVERAGEIF(IMDB_Movies_Cleaned!$E$2:$E$3849, A319, IMDB_Movies_Cleaned!$N$2:$N$3849)</f>
        <v>5.8406896551724108</v>
      </c>
      <c r="E319" cm="1">
        <f t="array" ref="E319">MEDIAN(IF(IMDB_Movies_Cleaned!$E$2:$E$3849=A319, IMDB_Movies_Cleaned!$N$2:$N$3849))</f>
        <v>6</v>
      </c>
      <c r="F319" cm="1">
        <f t="array" ref="F319">_xlfn.MODE.SNGL(IF(IMDB_Movies_Cleaned!$E$2:$E$3849=A319, IMDB_Movies_Cleaned!$N$2:$N$3849))</f>
        <v>6.5</v>
      </c>
      <c r="G319" cm="1">
        <f t="array" ref="G319">MAX(IF(IMDB_Movies_Cleaned!$E$2:$E$3849=A319, IMDB_Movies_Cleaned!$N$2:$N$3849))</f>
        <v>8</v>
      </c>
      <c r="H319" cm="1">
        <f t="array" ref="H319">MIN(IF(IMDB_Movies_Cleaned!$E$2:$E$3849=A319, IMDB_Movies_Cleaned!$N$2:$N$3849))</f>
        <v>1.9</v>
      </c>
      <c r="I319" cm="1">
        <f t="array" ref="I319">_xlfn.VAR.S(IF(IMDB_Movies_Cleaned!$E$2:$E$3849=A319, IMDB_Movies_Cleaned!$N$2:$N$3849))</f>
        <v>1.4818745210728315</v>
      </c>
      <c r="J319" cm="1">
        <f t="array" ref="J319">_xlfn.STDEV.S(IF(IMDB_Movies_Cleaned!$E$2:$E$3849=A319, IMDB_Movies_Cleaned!$N$2:$N$3849))</f>
        <v>1.2173226856806831</v>
      </c>
    </row>
    <row r="320" spans="1:10" x14ac:dyDescent="0.25">
      <c r="A320" s="1" t="s">
        <v>41</v>
      </c>
      <c r="B320">
        <f t="shared" si="6"/>
        <v>46</v>
      </c>
      <c r="D320">
        <f>AVERAGEIF(IMDB_Movies_Cleaned!$E$2:$E$3849, A320, IMDB_Movies_Cleaned!$N$2:$N$3849)</f>
        <v>6.6717391304347844</v>
      </c>
      <c r="E320" cm="1">
        <f t="array" ref="E320">MEDIAN(IF(IMDB_Movies_Cleaned!$E$2:$E$3849=A320, IMDB_Movies_Cleaned!$N$2:$N$3849))</f>
        <v>6.8</v>
      </c>
      <c r="F320" cm="1">
        <f t="array" ref="F320">_xlfn.MODE.SNGL(IF(IMDB_Movies_Cleaned!$E$2:$E$3849=A320, IMDB_Movies_Cleaned!$N$2:$N$3849))</f>
        <v>6.6</v>
      </c>
      <c r="G320" cm="1">
        <f t="array" ref="G320">MAX(IF(IMDB_Movies_Cleaned!$E$2:$E$3849=A320, IMDB_Movies_Cleaned!$N$2:$N$3849))</f>
        <v>8.4</v>
      </c>
      <c r="H320" cm="1">
        <f t="array" ref="H320">MIN(IF(IMDB_Movies_Cleaned!$E$2:$E$3849=A320, IMDB_Movies_Cleaned!$N$2:$N$3849))</f>
        <v>2.4</v>
      </c>
      <c r="I320" cm="1">
        <f t="array" ref="I320">_xlfn.VAR.S(IF(IMDB_Movies_Cleaned!$E$2:$E$3849=A320, IMDB_Movies_Cleaned!$N$2:$N$3849))</f>
        <v>1.4402946859902892</v>
      </c>
      <c r="J320" cm="1">
        <f t="array" ref="J320">_xlfn.STDEV.S(IF(IMDB_Movies_Cleaned!$E$2:$E$3849=A320, IMDB_Movies_Cleaned!$N$2:$N$3849))</f>
        <v>1.2001227795481133</v>
      </c>
    </row>
    <row r="321" spans="1:10" x14ac:dyDescent="0.25">
      <c r="A321" s="2" t="s">
        <v>753</v>
      </c>
      <c r="B321">
        <f t="shared" si="6"/>
        <v>151</v>
      </c>
      <c r="D321">
        <f>AVERAGEIF(IMDB_Movies_Cleaned!$E$2:$E$3849, A321, IMDB_Movies_Cleaned!$N$2:$N$3849)</f>
        <v>6.4947019867549711</v>
      </c>
      <c r="E321" cm="1">
        <f t="array" ref="E321">MEDIAN(IF(IMDB_Movies_Cleaned!$E$2:$E$3849=A321, IMDB_Movies_Cleaned!$N$2:$N$3849))</f>
        <v>6.5</v>
      </c>
      <c r="F321" cm="1">
        <f t="array" ref="F321">_xlfn.MODE.SNGL(IF(IMDB_Movies_Cleaned!$E$2:$E$3849=A321, IMDB_Movies_Cleaned!$N$2:$N$3849))</f>
        <v>6.5</v>
      </c>
      <c r="G321" cm="1">
        <f t="array" ref="G321">MAX(IF(IMDB_Movies_Cleaned!$E$2:$E$3849=A321, IMDB_Movies_Cleaned!$N$2:$N$3849))</f>
        <v>8</v>
      </c>
      <c r="H321" cm="1">
        <f t="array" ref="H321">MIN(IF(IMDB_Movies_Cleaned!$E$2:$E$3849=A321, IMDB_Movies_Cleaned!$N$2:$N$3849))</f>
        <v>4.3</v>
      </c>
      <c r="I321" cm="1">
        <f t="array" ref="I321">_xlfn.VAR.S(IF(IMDB_Movies_Cleaned!$E$2:$E$3849=A321, IMDB_Movies_Cleaned!$N$2:$N$3849))</f>
        <v>0.56277174392930951</v>
      </c>
      <c r="J321" cm="1">
        <f t="array" ref="J321">_xlfn.STDEV.S(IF(IMDB_Movies_Cleaned!$E$2:$E$3849=A321, IMDB_Movies_Cleaned!$N$2:$N$3849))</f>
        <v>0.75018114074489339</v>
      </c>
    </row>
    <row r="322" spans="1:10" x14ac:dyDescent="0.25">
      <c r="A322" s="1" t="s">
        <v>1034</v>
      </c>
      <c r="B322">
        <f t="shared" si="6"/>
        <v>3</v>
      </c>
      <c r="D322">
        <f>AVERAGEIF(IMDB_Movies_Cleaned!$E$2:$E$3849, A322, IMDB_Movies_Cleaned!$N$2:$N$3849)</f>
        <v>6.1000000000000005</v>
      </c>
      <c r="E322" cm="1">
        <f t="array" ref="E322">MEDIAN(IF(IMDB_Movies_Cleaned!$E$2:$E$3849=A322, IMDB_Movies_Cleaned!$N$2:$N$3849))</f>
        <v>6.1</v>
      </c>
      <c r="F322" t="e" cm="1">
        <f t="array" ref="F322">_xlfn.MODE.SNGL(IF(IMDB_Movies_Cleaned!$E$2:$E$3849=A322, IMDB_Movies_Cleaned!$N$2:$N$3849))</f>
        <v>#N/A</v>
      </c>
      <c r="G322" cm="1">
        <f t="array" ref="G322">MAX(IF(IMDB_Movies_Cleaned!$E$2:$E$3849=A322, IMDB_Movies_Cleaned!$N$2:$N$3849))</f>
        <v>6.9</v>
      </c>
      <c r="H322" cm="1">
        <f t="array" ref="H322">MIN(IF(IMDB_Movies_Cleaned!$E$2:$E$3849=A322, IMDB_Movies_Cleaned!$N$2:$N$3849))</f>
        <v>5.3</v>
      </c>
      <c r="I322" cm="1">
        <f t="array" ref="I322">_xlfn.VAR.S(IF(IMDB_Movies_Cleaned!$E$2:$E$3849=A322, IMDB_Movies_Cleaned!$N$2:$N$3849))</f>
        <v>0.63999999999999346</v>
      </c>
      <c r="J322" cm="1">
        <f t="array" ref="J322">_xlfn.STDEV.S(IF(IMDB_Movies_Cleaned!$E$2:$E$3849=A322, IMDB_Movies_Cleaned!$N$2:$N$3849))</f>
        <v>0.79999999999999594</v>
      </c>
    </row>
    <row r="323" spans="1:10" x14ac:dyDescent="0.25">
      <c r="A323" s="2" t="s">
        <v>273</v>
      </c>
      <c r="B323">
        <f t="shared" si="6"/>
        <v>21</v>
      </c>
      <c r="D323">
        <f>AVERAGEIF(IMDB_Movies_Cleaned!$E$2:$E$3849, A323, IMDB_Movies_Cleaned!$N$2:$N$3849)</f>
        <v>6.5761904761904759</v>
      </c>
      <c r="E323" cm="1">
        <f t="array" ref="E323">MEDIAN(IF(IMDB_Movies_Cleaned!$E$2:$E$3849=A323, IMDB_Movies_Cleaned!$N$2:$N$3849))</f>
        <v>6.6</v>
      </c>
      <c r="F323" cm="1">
        <f t="array" ref="F323">_xlfn.MODE.SNGL(IF(IMDB_Movies_Cleaned!$E$2:$E$3849=A323, IMDB_Movies_Cleaned!$N$2:$N$3849))</f>
        <v>6.7</v>
      </c>
      <c r="G323" cm="1">
        <f t="array" ref="G323">MAX(IF(IMDB_Movies_Cleaned!$E$2:$E$3849=A323, IMDB_Movies_Cleaned!$N$2:$N$3849))</f>
        <v>8.3000000000000007</v>
      </c>
      <c r="H323" cm="1">
        <f t="array" ref="H323">MIN(IF(IMDB_Movies_Cleaned!$E$2:$E$3849=A323, IMDB_Movies_Cleaned!$N$2:$N$3849))</f>
        <v>4.5999999999999996</v>
      </c>
      <c r="I323" cm="1">
        <f t="array" ref="I323">_xlfn.VAR.S(IF(IMDB_Movies_Cleaned!$E$2:$E$3849=A323, IMDB_Movies_Cleaned!$N$2:$N$3849))</f>
        <v>0.70790476190476281</v>
      </c>
      <c r="J323" cm="1">
        <f t="array" ref="J323">_xlfn.STDEV.S(IF(IMDB_Movies_Cleaned!$E$2:$E$3849=A323, IMDB_Movies_Cleaned!$N$2:$N$3849))</f>
        <v>0.84137076363798313</v>
      </c>
    </row>
    <row r="324" spans="1:10" x14ac:dyDescent="0.25">
      <c r="A324" s="1" t="s">
        <v>1038</v>
      </c>
      <c r="B324">
        <f t="shared" si="6"/>
        <v>3</v>
      </c>
      <c r="D324">
        <f>AVERAGEIF(IMDB_Movies_Cleaned!$E$2:$E$3849, A324, IMDB_Movies_Cleaned!$N$2:$N$3849)</f>
        <v>6.8999999999999995</v>
      </c>
      <c r="E324" cm="1">
        <f t="array" ref="E324">MEDIAN(IF(IMDB_Movies_Cleaned!$E$2:$E$3849=A324, IMDB_Movies_Cleaned!$N$2:$N$3849))</f>
        <v>7</v>
      </c>
      <c r="F324" cm="1">
        <f t="array" ref="F324">_xlfn.MODE.SNGL(IF(IMDB_Movies_Cleaned!$E$2:$E$3849=A324, IMDB_Movies_Cleaned!$N$2:$N$3849))</f>
        <v>7</v>
      </c>
      <c r="G324" cm="1">
        <f t="array" ref="G324">MAX(IF(IMDB_Movies_Cleaned!$E$2:$E$3849=A324, IMDB_Movies_Cleaned!$N$2:$N$3849))</f>
        <v>7</v>
      </c>
      <c r="H324" cm="1">
        <f t="array" ref="H324">MIN(IF(IMDB_Movies_Cleaned!$E$2:$E$3849=A324, IMDB_Movies_Cleaned!$N$2:$N$3849))</f>
        <v>6.7</v>
      </c>
      <c r="I324" cm="1">
        <f t="array" ref="I324">_xlfn.VAR.S(IF(IMDB_Movies_Cleaned!$E$2:$E$3849=A324, IMDB_Movies_Cleaned!$N$2:$N$3849))</f>
        <v>2.9999999999999964E-2</v>
      </c>
      <c r="J324" cm="1">
        <f t="array" ref="J324">_xlfn.STDEV.S(IF(IMDB_Movies_Cleaned!$E$2:$E$3849=A324, IMDB_Movies_Cleaned!$N$2:$N$3849))</f>
        <v>0.17320508075688762</v>
      </c>
    </row>
    <row r="325" spans="1:10" x14ac:dyDescent="0.25">
      <c r="A325" s="2" t="s">
        <v>1040</v>
      </c>
      <c r="B325">
        <f t="shared" si="6"/>
        <v>3</v>
      </c>
      <c r="D325">
        <f>AVERAGEIF(IMDB_Movies_Cleaned!$E$2:$E$3849, A325, IMDB_Movies_Cleaned!$N$2:$N$3849)</f>
        <v>6.3</v>
      </c>
      <c r="E325" cm="1">
        <f t="array" ref="E325">MEDIAN(IF(IMDB_Movies_Cleaned!$E$2:$E$3849=A325, IMDB_Movies_Cleaned!$N$2:$N$3849))</f>
        <v>6.7</v>
      </c>
      <c r="F325" cm="1">
        <f t="array" ref="F325">_xlfn.MODE.SNGL(IF(IMDB_Movies_Cleaned!$E$2:$E$3849=A325, IMDB_Movies_Cleaned!$N$2:$N$3849))</f>
        <v>6.7</v>
      </c>
      <c r="G325" cm="1">
        <f t="array" ref="G325">MAX(IF(IMDB_Movies_Cleaned!$E$2:$E$3849=A325, IMDB_Movies_Cleaned!$N$2:$N$3849))</f>
        <v>6.7</v>
      </c>
      <c r="H325" cm="1">
        <f t="array" ref="H325">MIN(IF(IMDB_Movies_Cleaned!$E$2:$E$3849=A325, IMDB_Movies_Cleaned!$N$2:$N$3849))</f>
        <v>5.5</v>
      </c>
      <c r="I325" cm="1">
        <f t="array" ref="I325">_xlfn.VAR.S(IF(IMDB_Movies_Cleaned!$E$2:$E$3849=A325, IMDB_Movies_Cleaned!$N$2:$N$3849))</f>
        <v>0.48000000000000009</v>
      </c>
      <c r="J325" cm="1">
        <f t="array" ref="J325">_xlfn.STDEV.S(IF(IMDB_Movies_Cleaned!$E$2:$E$3849=A325, IMDB_Movies_Cleaned!$N$2:$N$3849))</f>
        <v>0.69282032302755103</v>
      </c>
    </row>
    <row r="326" spans="1:10" x14ac:dyDescent="0.25">
      <c r="A326" s="1" t="s">
        <v>273</v>
      </c>
      <c r="B326">
        <f t="shared" si="6"/>
        <v>21</v>
      </c>
      <c r="D326">
        <f>AVERAGEIF(IMDB_Movies_Cleaned!$E$2:$E$3849, A326, IMDB_Movies_Cleaned!$N$2:$N$3849)</f>
        <v>6.5761904761904759</v>
      </c>
      <c r="E326" cm="1">
        <f t="array" ref="E326">MEDIAN(IF(IMDB_Movies_Cleaned!$E$2:$E$3849=A326, IMDB_Movies_Cleaned!$N$2:$N$3849))</f>
        <v>6.6</v>
      </c>
      <c r="F326" cm="1">
        <f t="array" ref="F326">_xlfn.MODE.SNGL(IF(IMDB_Movies_Cleaned!$E$2:$E$3849=A326, IMDB_Movies_Cleaned!$N$2:$N$3849))</f>
        <v>6.7</v>
      </c>
      <c r="G326" cm="1">
        <f t="array" ref="G326">MAX(IF(IMDB_Movies_Cleaned!$E$2:$E$3849=A326, IMDB_Movies_Cleaned!$N$2:$N$3849))</f>
        <v>8.3000000000000007</v>
      </c>
      <c r="H326" cm="1">
        <f t="array" ref="H326">MIN(IF(IMDB_Movies_Cleaned!$E$2:$E$3849=A326, IMDB_Movies_Cleaned!$N$2:$N$3849))</f>
        <v>4.5999999999999996</v>
      </c>
      <c r="I326" cm="1">
        <f t="array" ref="I326">_xlfn.VAR.S(IF(IMDB_Movies_Cleaned!$E$2:$E$3849=A326, IMDB_Movies_Cleaned!$N$2:$N$3849))</f>
        <v>0.70790476190476281</v>
      </c>
      <c r="J326" cm="1">
        <f t="array" ref="J326">_xlfn.STDEV.S(IF(IMDB_Movies_Cleaned!$E$2:$E$3849=A326, IMDB_Movies_Cleaned!$N$2:$N$3849))</f>
        <v>0.84137076363798313</v>
      </c>
    </row>
    <row r="327" spans="1:10" x14ac:dyDescent="0.25">
      <c r="A327" s="2" t="s">
        <v>320</v>
      </c>
      <c r="B327">
        <f t="shared" si="6"/>
        <v>6</v>
      </c>
      <c r="D327">
        <f>AVERAGEIF(IMDB_Movies_Cleaned!$E$2:$E$3849, A327, IMDB_Movies_Cleaned!$N$2:$N$3849)</f>
        <v>7.4833333333333343</v>
      </c>
      <c r="E327" cm="1">
        <f t="array" ref="E327">MEDIAN(IF(IMDB_Movies_Cleaned!$E$2:$E$3849=A327, IMDB_Movies_Cleaned!$N$2:$N$3849))</f>
        <v>7.5</v>
      </c>
      <c r="F327" cm="1">
        <f t="array" ref="F327">_xlfn.MODE.SNGL(IF(IMDB_Movies_Cleaned!$E$2:$E$3849=A327, IMDB_Movies_Cleaned!$N$2:$N$3849))</f>
        <v>6.1</v>
      </c>
      <c r="G327" cm="1">
        <f t="array" ref="G327">MAX(IF(IMDB_Movies_Cleaned!$E$2:$E$3849=A327, IMDB_Movies_Cleaned!$N$2:$N$3849))</f>
        <v>8.9</v>
      </c>
      <c r="H327" cm="1">
        <f t="array" ref="H327">MIN(IF(IMDB_Movies_Cleaned!$E$2:$E$3849=A327, IMDB_Movies_Cleaned!$N$2:$N$3849))</f>
        <v>6.1</v>
      </c>
      <c r="I327" cm="1">
        <f t="array" ref="I327">_xlfn.VAR.S(IF(IMDB_Movies_Cleaned!$E$2:$E$3849=A327, IMDB_Movies_Cleaned!$N$2:$N$3849))</f>
        <v>2.0896666666666532</v>
      </c>
      <c r="J327" cm="1">
        <f t="array" ref="J327">_xlfn.STDEV.S(IF(IMDB_Movies_Cleaned!$E$2:$E$3849=A327, IMDB_Movies_Cleaned!$N$2:$N$3849))</f>
        <v>1.4455679391390268</v>
      </c>
    </row>
    <row r="328" spans="1:10" x14ac:dyDescent="0.25">
      <c r="A328" s="1" t="s">
        <v>320</v>
      </c>
      <c r="B328">
        <f t="shared" si="6"/>
        <v>6</v>
      </c>
      <c r="D328">
        <f>AVERAGEIF(IMDB_Movies_Cleaned!$E$2:$E$3849, A328, IMDB_Movies_Cleaned!$N$2:$N$3849)</f>
        <v>7.4833333333333343</v>
      </c>
      <c r="E328" cm="1">
        <f t="array" ref="E328">MEDIAN(IF(IMDB_Movies_Cleaned!$E$2:$E$3849=A328, IMDB_Movies_Cleaned!$N$2:$N$3849))</f>
        <v>7.5</v>
      </c>
      <c r="F328" cm="1">
        <f t="array" ref="F328">_xlfn.MODE.SNGL(IF(IMDB_Movies_Cleaned!$E$2:$E$3849=A328, IMDB_Movies_Cleaned!$N$2:$N$3849))</f>
        <v>6.1</v>
      </c>
      <c r="G328" cm="1">
        <f t="array" ref="G328">MAX(IF(IMDB_Movies_Cleaned!$E$2:$E$3849=A328, IMDB_Movies_Cleaned!$N$2:$N$3849))</f>
        <v>8.9</v>
      </c>
      <c r="H328" cm="1">
        <f t="array" ref="H328">MIN(IF(IMDB_Movies_Cleaned!$E$2:$E$3849=A328, IMDB_Movies_Cleaned!$N$2:$N$3849))</f>
        <v>6.1</v>
      </c>
      <c r="I328" cm="1">
        <f t="array" ref="I328">_xlfn.VAR.S(IF(IMDB_Movies_Cleaned!$E$2:$E$3849=A328, IMDB_Movies_Cleaned!$N$2:$N$3849))</f>
        <v>2.0896666666666532</v>
      </c>
      <c r="J328" cm="1">
        <f t="array" ref="J328">_xlfn.STDEV.S(IF(IMDB_Movies_Cleaned!$E$2:$E$3849=A328, IMDB_Movies_Cleaned!$N$2:$N$3849))</f>
        <v>1.4455679391390268</v>
      </c>
    </row>
    <row r="329" spans="1:10" x14ac:dyDescent="0.25">
      <c r="A329" s="2" t="s">
        <v>23</v>
      </c>
      <c r="B329">
        <f t="shared" si="6"/>
        <v>25</v>
      </c>
      <c r="D329">
        <f>AVERAGEIF(IMDB_Movies_Cleaned!$E$2:$E$3849, A329, IMDB_Movies_Cleaned!$N$2:$N$3849)</f>
        <v>6.3559999999999999</v>
      </c>
      <c r="E329" cm="1">
        <f t="array" ref="E329">MEDIAN(IF(IMDB_Movies_Cleaned!$E$2:$E$3849=A329, IMDB_Movies_Cleaned!$N$2:$N$3849))</f>
        <v>6.4</v>
      </c>
      <c r="F329" cm="1">
        <f t="array" ref="F329">_xlfn.MODE.SNGL(IF(IMDB_Movies_Cleaned!$E$2:$E$3849=A329, IMDB_Movies_Cleaned!$N$2:$N$3849))</f>
        <v>5.8</v>
      </c>
      <c r="G329" cm="1">
        <f t="array" ref="G329">MAX(IF(IMDB_Movies_Cleaned!$E$2:$E$3849=A329, IMDB_Movies_Cleaned!$N$2:$N$3849))</f>
        <v>8.3000000000000007</v>
      </c>
      <c r="H329" cm="1">
        <f t="array" ref="H329">MIN(IF(IMDB_Movies_Cleaned!$E$2:$E$3849=A329, IMDB_Movies_Cleaned!$N$2:$N$3849))</f>
        <v>4.2</v>
      </c>
      <c r="I329" cm="1">
        <f t="array" ref="I329">_xlfn.VAR.S(IF(IMDB_Movies_Cleaned!$E$2:$E$3849=A329, IMDB_Movies_Cleaned!$N$2:$N$3849))</f>
        <v>0.99089999999999634</v>
      </c>
      <c r="J329" cm="1">
        <f t="array" ref="J329">_xlfn.STDEV.S(IF(IMDB_Movies_Cleaned!$E$2:$E$3849=A329, IMDB_Movies_Cleaned!$N$2:$N$3849))</f>
        <v>0.99543960138222165</v>
      </c>
    </row>
    <row r="330" spans="1:10" x14ac:dyDescent="0.25">
      <c r="A330" s="1" t="s">
        <v>1005</v>
      </c>
      <c r="B330">
        <f t="shared" si="6"/>
        <v>5</v>
      </c>
      <c r="D330">
        <f>AVERAGEIF(IMDB_Movies_Cleaned!$E$2:$E$3849, A330, IMDB_Movies_Cleaned!$N$2:$N$3849)</f>
        <v>5.44</v>
      </c>
      <c r="E330" cm="1">
        <f t="array" ref="E330">MEDIAN(IF(IMDB_Movies_Cleaned!$E$2:$E$3849=A330, IMDB_Movies_Cleaned!$N$2:$N$3849))</f>
        <v>5.7</v>
      </c>
      <c r="F330" t="e" cm="1">
        <f t="array" ref="F330">_xlfn.MODE.SNGL(IF(IMDB_Movies_Cleaned!$E$2:$E$3849=A330, IMDB_Movies_Cleaned!$N$2:$N$3849))</f>
        <v>#N/A</v>
      </c>
      <c r="G330" cm="1">
        <f t="array" ref="G330">MAX(IF(IMDB_Movies_Cleaned!$E$2:$E$3849=A330, IMDB_Movies_Cleaned!$N$2:$N$3849))</f>
        <v>6.3</v>
      </c>
      <c r="H330" cm="1">
        <f t="array" ref="H330">MIN(IF(IMDB_Movies_Cleaned!$E$2:$E$3849=A330, IMDB_Movies_Cleaned!$N$2:$N$3849))</f>
        <v>3.8</v>
      </c>
      <c r="I330" cm="1">
        <f t="array" ref="I330">_xlfn.VAR.S(IF(IMDB_Movies_Cleaned!$E$2:$E$3849=A330, IMDB_Movies_Cleaned!$N$2:$N$3849))</f>
        <v>0.92799999999999727</v>
      </c>
      <c r="J330" cm="1">
        <f t="array" ref="J330">_xlfn.STDEV.S(IF(IMDB_Movies_Cleaned!$E$2:$E$3849=A330, IMDB_Movies_Cleaned!$N$2:$N$3849))</f>
        <v>0.96332756630338223</v>
      </c>
    </row>
    <row r="331" spans="1:10" x14ac:dyDescent="0.25">
      <c r="A331" s="2" t="s">
        <v>1052</v>
      </c>
      <c r="B331">
        <f t="shared" si="6"/>
        <v>1</v>
      </c>
      <c r="D331">
        <f>AVERAGEIF(IMDB_Movies_Cleaned!$E$2:$E$3849, A331, IMDB_Movies_Cleaned!$N$2:$N$3849)</f>
        <v>6.3</v>
      </c>
      <c r="E331" cm="1">
        <f t="array" ref="E331">MEDIAN(IF(IMDB_Movies_Cleaned!$E$2:$E$3849=A331, IMDB_Movies_Cleaned!$N$2:$N$3849))</f>
        <v>6.3</v>
      </c>
      <c r="F331" t="e" cm="1">
        <f t="array" ref="F331">_xlfn.MODE.SNGL(IF(IMDB_Movies_Cleaned!$E$2:$E$3849=A331, IMDB_Movies_Cleaned!$N$2:$N$3849))</f>
        <v>#N/A</v>
      </c>
      <c r="G331" cm="1">
        <f t="array" ref="G331">MAX(IF(IMDB_Movies_Cleaned!$E$2:$E$3849=A331, IMDB_Movies_Cleaned!$N$2:$N$3849))</f>
        <v>6.3</v>
      </c>
      <c r="H331" cm="1">
        <f t="array" ref="H331">MIN(IF(IMDB_Movies_Cleaned!$E$2:$E$3849=A331, IMDB_Movies_Cleaned!$N$2:$N$3849))</f>
        <v>6.3</v>
      </c>
      <c r="I331" t="e" cm="1">
        <f t="array" ref="I331">_xlfn.VAR.S(IF(IMDB_Movies_Cleaned!$E$2:$E$3849=A331, IMDB_Movies_Cleaned!$N$2:$N$3849))</f>
        <v>#DIV/0!</v>
      </c>
      <c r="J331" t="e" cm="1">
        <f t="array" ref="J331">_xlfn.STDEV.S(IF(IMDB_Movies_Cleaned!$E$2:$E$3849=A331, IMDB_Movies_Cleaned!$N$2:$N$3849))</f>
        <v>#DIV/0!</v>
      </c>
    </row>
    <row r="332" spans="1:10" x14ac:dyDescent="0.25">
      <c r="A332" s="1" t="s">
        <v>137</v>
      </c>
      <c r="B332">
        <f t="shared" si="6"/>
        <v>34</v>
      </c>
      <c r="D332">
        <f>AVERAGEIF(IMDB_Movies_Cleaned!$E$2:$E$3849, A332, IMDB_Movies_Cleaned!$N$2:$N$3849)</f>
        <v>6.367647058823529</v>
      </c>
      <c r="E332" cm="1">
        <f t="array" ref="E332">MEDIAN(IF(IMDB_Movies_Cleaned!$E$2:$E$3849=A332, IMDB_Movies_Cleaned!$N$2:$N$3849))</f>
        <v>6.15</v>
      </c>
      <c r="F332" cm="1">
        <f t="array" ref="F332">_xlfn.MODE.SNGL(IF(IMDB_Movies_Cleaned!$E$2:$E$3849=A332, IMDB_Movies_Cleaned!$N$2:$N$3849))</f>
        <v>6.1</v>
      </c>
      <c r="G332" cm="1">
        <f t="array" ref="G332">MAX(IF(IMDB_Movies_Cleaned!$E$2:$E$3849=A332, IMDB_Movies_Cleaned!$N$2:$N$3849))</f>
        <v>8.8000000000000007</v>
      </c>
      <c r="H332" cm="1">
        <f t="array" ref="H332">MIN(IF(IMDB_Movies_Cleaned!$E$2:$E$3849=A332, IMDB_Movies_Cleaned!$N$2:$N$3849))</f>
        <v>5</v>
      </c>
      <c r="I332" cm="1">
        <f t="array" ref="I332">_xlfn.VAR.S(IF(IMDB_Movies_Cleaned!$E$2:$E$3849=A332, IMDB_Movies_Cleaned!$N$2:$N$3849))</f>
        <v>0.76710338680929147</v>
      </c>
      <c r="J332" cm="1">
        <f t="array" ref="J332">_xlfn.STDEV.S(IF(IMDB_Movies_Cleaned!$E$2:$E$3849=A332, IMDB_Movies_Cleaned!$N$2:$N$3849))</f>
        <v>0.87584438504182438</v>
      </c>
    </row>
    <row r="333" spans="1:10" x14ac:dyDescent="0.25">
      <c r="A333" s="2" t="s">
        <v>740</v>
      </c>
      <c r="B333">
        <f t="shared" si="6"/>
        <v>7</v>
      </c>
      <c r="D333">
        <f>AVERAGEIF(IMDB_Movies_Cleaned!$E$2:$E$3849, A333, IMDB_Movies_Cleaned!$N$2:$N$3849)</f>
        <v>6.5857142857142863</v>
      </c>
      <c r="E333" cm="1">
        <f t="array" ref="E333">MEDIAN(IF(IMDB_Movies_Cleaned!$E$2:$E$3849=A333, IMDB_Movies_Cleaned!$N$2:$N$3849))</f>
        <v>6.6</v>
      </c>
      <c r="F333" t="e" cm="1">
        <f t="array" ref="F333">_xlfn.MODE.SNGL(IF(IMDB_Movies_Cleaned!$E$2:$E$3849=A333, IMDB_Movies_Cleaned!$N$2:$N$3849))</f>
        <v>#N/A</v>
      </c>
      <c r="G333" cm="1">
        <f t="array" ref="G333">MAX(IF(IMDB_Movies_Cleaned!$E$2:$E$3849=A333, IMDB_Movies_Cleaned!$N$2:$N$3849))</f>
        <v>7.6</v>
      </c>
      <c r="H333" cm="1">
        <f t="array" ref="H333">MIN(IF(IMDB_Movies_Cleaned!$E$2:$E$3849=A333, IMDB_Movies_Cleaned!$N$2:$N$3849))</f>
        <v>5.4</v>
      </c>
      <c r="I333" cm="1">
        <f t="array" ref="I333">_xlfn.VAR.S(IF(IMDB_Movies_Cleaned!$E$2:$E$3849=A333, IMDB_Movies_Cleaned!$N$2:$N$3849))</f>
        <v>0.74142857142856167</v>
      </c>
      <c r="J333" cm="1">
        <f t="array" ref="J333">_xlfn.STDEV.S(IF(IMDB_Movies_Cleaned!$E$2:$E$3849=A333, IMDB_Movies_Cleaned!$N$2:$N$3849))</f>
        <v>0.86106246662397357</v>
      </c>
    </row>
    <row r="334" spans="1:10" x14ac:dyDescent="0.25">
      <c r="A334" s="1" t="s">
        <v>120</v>
      </c>
      <c r="B334">
        <f t="shared" si="6"/>
        <v>17</v>
      </c>
      <c r="D334">
        <f>AVERAGEIF(IMDB_Movies_Cleaned!$E$2:$E$3849, A334, IMDB_Movies_Cleaned!$N$2:$N$3849)</f>
        <v>6.3117647058823527</v>
      </c>
      <c r="E334" cm="1">
        <f t="array" ref="E334">MEDIAN(IF(IMDB_Movies_Cleaned!$E$2:$E$3849=A334, IMDB_Movies_Cleaned!$N$2:$N$3849))</f>
        <v>6.4</v>
      </c>
      <c r="F334" cm="1">
        <f t="array" ref="F334">_xlfn.MODE.SNGL(IF(IMDB_Movies_Cleaned!$E$2:$E$3849=A334, IMDB_Movies_Cleaned!$N$2:$N$3849))</f>
        <v>6.4</v>
      </c>
      <c r="G334" cm="1">
        <f t="array" ref="G334">MAX(IF(IMDB_Movies_Cleaned!$E$2:$E$3849=A334, IMDB_Movies_Cleaned!$N$2:$N$3849))</f>
        <v>7.5</v>
      </c>
      <c r="H334" cm="1">
        <f t="array" ref="H334">MIN(IF(IMDB_Movies_Cleaned!$E$2:$E$3849=A334, IMDB_Movies_Cleaned!$N$2:$N$3849))</f>
        <v>5.4</v>
      </c>
      <c r="I334" cm="1">
        <f t="array" ref="I334">_xlfn.VAR.S(IF(IMDB_Movies_Cleaned!$E$2:$E$3849=A334, IMDB_Movies_Cleaned!$N$2:$N$3849))</f>
        <v>0.24735294117647061</v>
      </c>
      <c r="J334" cm="1">
        <f t="array" ref="J334">_xlfn.STDEV.S(IF(IMDB_Movies_Cleaned!$E$2:$E$3849=A334, IMDB_Movies_Cleaned!$N$2:$N$3849))</f>
        <v>0.49734589691327563</v>
      </c>
    </row>
    <row r="335" spans="1:10" x14ac:dyDescent="0.25">
      <c r="A335" s="2" t="s">
        <v>34</v>
      </c>
      <c r="B335">
        <f t="shared" ref="B335:B398" si="7">COUNTIF($A$2:$A$3849, A335)</f>
        <v>22</v>
      </c>
      <c r="D335">
        <f>AVERAGEIF(IMDB_Movies_Cleaned!$E$2:$E$3849, A335, IMDB_Movies_Cleaned!$N$2:$N$3849)</f>
        <v>6.3409090909090935</v>
      </c>
      <c r="E335" cm="1">
        <f t="array" ref="E335">MEDIAN(IF(IMDB_Movies_Cleaned!$E$2:$E$3849=A335, IMDB_Movies_Cleaned!$N$2:$N$3849))</f>
        <v>6.4</v>
      </c>
      <c r="F335" cm="1">
        <f t="array" ref="F335">_xlfn.MODE.SNGL(IF(IMDB_Movies_Cleaned!$E$2:$E$3849=A335, IMDB_Movies_Cleaned!$N$2:$N$3849))</f>
        <v>6.5</v>
      </c>
      <c r="G335" cm="1">
        <f t="array" ref="G335">MAX(IF(IMDB_Movies_Cleaned!$E$2:$E$3849=A335, IMDB_Movies_Cleaned!$N$2:$N$3849))</f>
        <v>8.5</v>
      </c>
      <c r="H335" cm="1">
        <f t="array" ref="H335">MIN(IF(IMDB_Movies_Cleaned!$E$2:$E$3849=A335, IMDB_Movies_Cleaned!$N$2:$N$3849))</f>
        <v>4.7</v>
      </c>
      <c r="I335" cm="1">
        <f t="array" ref="I335">_xlfn.VAR.S(IF(IMDB_Movies_Cleaned!$E$2:$E$3849=A335, IMDB_Movies_Cleaned!$N$2:$N$3849))</f>
        <v>1.0777705627705298</v>
      </c>
      <c r="J335" cm="1">
        <f t="array" ref="J335">_xlfn.STDEV.S(IF(IMDB_Movies_Cleaned!$E$2:$E$3849=A335, IMDB_Movies_Cleaned!$N$2:$N$3849))</f>
        <v>1.03815729192186</v>
      </c>
    </row>
    <row r="336" spans="1:10" x14ac:dyDescent="0.25">
      <c r="A336" s="1" t="s">
        <v>1067</v>
      </c>
      <c r="B336">
        <f t="shared" si="7"/>
        <v>1</v>
      </c>
      <c r="D336">
        <f>AVERAGEIF(IMDB_Movies_Cleaned!$E$2:$E$3849, A336, IMDB_Movies_Cleaned!$N$2:$N$3849)</f>
        <v>6</v>
      </c>
      <c r="E336" cm="1">
        <f t="array" ref="E336">MEDIAN(IF(IMDB_Movies_Cleaned!$E$2:$E$3849=A336, IMDB_Movies_Cleaned!$N$2:$N$3849))</f>
        <v>6</v>
      </c>
      <c r="F336" t="e" cm="1">
        <f t="array" ref="F336">_xlfn.MODE.SNGL(IF(IMDB_Movies_Cleaned!$E$2:$E$3849=A336, IMDB_Movies_Cleaned!$N$2:$N$3849))</f>
        <v>#N/A</v>
      </c>
      <c r="G336" cm="1">
        <f t="array" ref="G336">MAX(IF(IMDB_Movies_Cleaned!$E$2:$E$3849=A336, IMDB_Movies_Cleaned!$N$2:$N$3849))</f>
        <v>6</v>
      </c>
      <c r="H336" cm="1">
        <f t="array" ref="H336">MIN(IF(IMDB_Movies_Cleaned!$E$2:$E$3849=A336, IMDB_Movies_Cleaned!$N$2:$N$3849))</f>
        <v>6</v>
      </c>
      <c r="I336" t="e" cm="1">
        <f t="array" ref="I336">_xlfn.VAR.S(IF(IMDB_Movies_Cleaned!$E$2:$E$3849=A336, IMDB_Movies_Cleaned!$N$2:$N$3849))</f>
        <v>#DIV/0!</v>
      </c>
      <c r="J336" t="e" cm="1">
        <f t="array" ref="J336">_xlfn.STDEV.S(IF(IMDB_Movies_Cleaned!$E$2:$E$3849=A336, IMDB_Movies_Cleaned!$N$2:$N$3849))</f>
        <v>#DIV/0!</v>
      </c>
    </row>
    <row r="337" spans="1:10" x14ac:dyDescent="0.25">
      <c r="A337" s="2" t="s">
        <v>1070</v>
      </c>
      <c r="B337">
        <f t="shared" si="7"/>
        <v>1</v>
      </c>
      <c r="D337">
        <f>AVERAGEIF(IMDB_Movies_Cleaned!$E$2:$E$3849, A337, IMDB_Movies_Cleaned!$N$2:$N$3849)</f>
        <v>8</v>
      </c>
      <c r="E337" cm="1">
        <f t="array" ref="E337">MEDIAN(IF(IMDB_Movies_Cleaned!$E$2:$E$3849=A337, IMDB_Movies_Cleaned!$N$2:$N$3849))</f>
        <v>8</v>
      </c>
      <c r="F337" t="e" cm="1">
        <f t="array" ref="F337">_xlfn.MODE.SNGL(IF(IMDB_Movies_Cleaned!$E$2:$E$3849=A337, IMDB_Movies_Cleaned!$N$2:$N$3849))</f>
        <v>#N/A</v>
      </c>
      <c r="G337" cm="1">
        <f t="array" ref="G337">MAX(IF(IMDB_Movies_Cleaned!$E$2:$E$3849=A337, IMDB_Movies_Cleaned!$N$2:$N$3849))</f>
        <v>8</v>
      </c>
      <c r="H337" cm="1">
        <f t="array" ref="H337">MIN(IF(IMDB_Movies_Cleaned!$E$2:$E$3849=A337, IMDB_Movies_Cleaned!$N$2:$N$3849))</f>
        <v>8</v>
      </c>
      <c r="I337" t="e" cm="1">
        <f t="array" ref="I337">_xlfn.VAR.S(IF(IMDB_Movies_Cleaned!$E$2:$E$3849=A337, IMDB_Movies_Cleaned!$N$2:$N$3849))</f>
        <v>#DIV/0!</v>
      </c>
      <c r="J337" t="e" cm="1">
        <f t="array" ref="J337">_xlfn.STDEV.S(IF(IMDB_Movies_Cleaned!$E$2:$E$3849=A337, IMDB_Movies_Cleaned!$N$2:$N$3849))</f>
        <v>#DIV/0!</v>
      </c>
    </row>
    <row r="338" spans="1:10" x14ac:dyDescent="0.25">
      <c r="A338" s="1" t="s">
        <v>851</v>
      </c>
      <c r="B338">
        <f t="shared" si="7"/>
        <v>10</v>
      </c>
      <c r="D338">
        <f>AVERAGEIF(IMDB_Movies_Cleaned!$E$2:$E$3849, A338, IMDB_Movies_Cleaned!$N$2:$N$3849)</f>
        <v>5.96</v>
      </c>
      <c r="E338" cm="1">
        <f t="array" ref="E338">MEDIAN(IF(IMDB_Movies_Cleaned!$E$2:$E$3849=A338, IMDB_Movies_Cleaned!$N$2:$N$3849))</f>
        <v>5.8</v>
      </c>
      <c r="F338" cm="1">
        <f t="array" ref="F338">_xlfn.MODE.SNGL(IF(IMDB_Movies_Cleaned!$E$2:$E$3849=A338, IMDB_Movies_Cleaned!$N$2:$N$3849))</f>
        <v>5.8</v>
      </c>
      <c r="G338" cm="1">
        <f t="array" ref="G338">MAX(IF(IMDB_Movies_Cleaned!$E$2:$E$3849=A338, IMDB_Movies_Cleaned!$N$2:$N$3849))</f>
        <v>7.3</v>
      </c>
      <c r="H338" cm="1">
        <f t="array" ref="H338">MIN(IF(IMDB_Movies_Cleaned!$E$2:$E$3849=A338, IMDB_Movies_Cleaned!$N$2:$N$3849))</f>
        <v>5.0999999999999996</v>
      </c>
      <c r="I338" cm="1">
        <f t="array" ref="I338">_xlfn.VAR.S(IF(IMDB_Movies_Cleaned!$E$2:$E$3849=A338, IMDB_Movies_Cleaned!$N$2:$N$3849))</f>
        <v>0.37377777777777782</v>
      </c>
      <c r="J338" cm="1">
        <f t="array" ref="J338">_xlfn.STDEV.S(IF(IMDB_Movies_Cleaned!$E$2:$E$3849=A338, IMDB_Movies_Cleaned!$N$2:$N$3849))</f>
        <v>0.61137368096588673</v>
      </c>
    </row>
    <row r="339" spans="1:10" x14ac:dyDescent="0.25">
      <c r="A339" s="2" t="s">
        <v>120</v>
      </c>
      <c r="B339">
        <f t="shared" si="7"/>
        <v>17</v>
      </c>
      <c r="D339">
        <f>AVERAGEIF(IMDB_Movies_Cleaned!$E$2:$E$3849, A339, IMDB_Movies_Cleaned!$N$2:$N$3849)</f>
        <v>6.3117647058823527</v>
      </c>
      <c r="E339" cm="1">
        <f t="array" ref="E339">MEDIAN(IF(IMDB_Movies_Cleaned!$E$2:$E$3849=A339, IMDB_Movies_Cleaned!$N$2:$N$3849))</f>
        <v>6.4</v>
      </c>
      <c r="F339" cm="1">
        <f t="array" ref="F339">_xlfn.MODE.SNGL(IF(IMDB_Movies_Cleaned!$E$2:$E$3849=A339, IMDB_Movies_Cleaned!$N$2:$N$3849))</f>
        <v>6.4</v>
      </c>
      <c r="G339" cm="1">
        <f t="array" ref="G339">MAX(IF(IMDB_Movies_Cleaned!$E$2:$E$3849=A339, IMDB_Movies_Cleaned!$N$2:$N$3849))</f>
        <v>7.5</v>
      </c>
      <c r="H339" cm="1">
        <f t="array" ref="H339">MIN(IF(IMDB_Movies_Cleaned!$E$2:$E$3849=A339, IMDB_Movies_Cleaned!$N$2:$N$3849))</f>
        <v>5.4</v>
      </c>
      <c r="I339" cm="1">
        <f t="array" ref="I339">_xlfn.VAR.S(IF(IMDB_Movies_Cleaned!$E$2:$E$3849=A339, IMDB_Movies_Cleaned!$N$2:$N$3849))</f>
        <v>0.24735294117647061</v>
      </c>
      <c r="J339" cm="1">
        <f t="array" ref="J339">_xlfn.STDEV.S(IF(IMDB_Movies_Cleaned!$E$2:$E$3849=A339, IMDB_Movies_Cleaned!$N$2:$N$3849))</f>
        <v>0.49734589691327563</v>
      </c>
    </row>
    <row r="340" spans="1:10" x14ac:dyDescent="0.25">
      <c r="A340" s="1" t="s">
        <v>1077</v>
      </c>
      <c r="B340">
        <f t="shared" si="7"/>
        <v>1</v>
      </c>
      <c r="D340">
        <f>AVERAGEIF(IMDB_Movies_Cleaned!$E$2:$E$3849, A340, IMDB_Movies_Cleaned!$N$2:$N$3849)</f>
        <v>7.3</v>
      </c>
      <c r="E340" cm="1">
        <f t="array" ref="E340">MEDIAN(IF(IMDB_Movies_Cleaned!$E$2:$E$3849=A340, IMDB_Movies_Cleaned!$N$2:$N$3849))</f>
        <v>7.3</v>
      </c>
      <c r="F340" t="e" cm="1">
        <f t="array" ref="F340">_xlfn.MODE.SNGL(IF(IMDB_Movies_Cleaned!$E$2:$E$3849=A340, IMDB_Movies_Cleaned!$N$2:$N$3849))</f>
        <v>#N/A</v>
      </c>
      <c r="G340" cm="1">
        <f t="array" ref="G340">MAX(IF(IMDB_Movies_Cleaned!$E$2:$E$3849=A340, IMDB_Movies_Cleaned!$N$2:$N$3849))</f>
        <v>7.3</v>
      </c>
      <c r="H340" cm="1">
        <f t="array" ref="H340">MIN(IF(IMDB_Movies_Cleaned!$E$2:$E$3849=A340, IMDB_Movies_Cleaned!$N$2:$N$3849))</f>
        <v>7.3</v>
      </c>
      <c r="I340" t="e" cm="1">
        <f t="array" ref="I340">_xlfn.VAR.S(IF(IMDB_Movies_Cleaned!$E$2:$E$3849=A340, IMDB_Movies_Cleaned!$N$2:$N$3849))</f>
        <v>#DIV/0!</v>
      </c>
      <c r="J340" t="e" cm="1">
        <f t="array" ref="J340">_xlfn.STDEV.S(IF(IMDB_Movies_Cleaned!$E$2:$E$3849=A340, IMDB_Movies_Cleaned!$N$2:$N$3849))</f>
        <v>#DIV/0!</v>
      </c>
    </row>
    <row r="341" spans="1:10" x14ac:dyDescent="0.25">
      <c r="A341" s="2" t="s">
        <v>165</v>
      </c>
      <c r="B341">
        <f t="shared" si="7"/>
        <v>28</v>
      </c>
      <c r="D341">
        <f>AVERAGEIF(IMDB_Movies_Cleaned!$E$2:$E$3849, A341, IMDB_Movies_Cleaned!$N$2:$N$3849)</f>
        <v>6.4249999999999998</v>
      </c>
      <c r="E341" cm="1">
        <f t="array" ref="E341">MEDIAN(IF(IMDB_Movies_Cleaned!$E$2:$E$3849=A341, IMDB_Movies_Cleaned!$N$2:$N$3849))</f>
        <v>6.6</v>
      </c>
      <c r="F341" cm="1">
        <f t="array" ref="F341">_xlfn.MODE.SNGL(IF(IMDB_Movies_Cleaned!$E$2:$E$3849=A341, IMDB_Movies_Cleaned!$N$2:$N$3849))</f>
        <v>7.3</v>
      </c>
      <c r="G341" cm="1">
        <f t="array" ref="G341">MAX(IF(IMDB_Movies_Cleaned!$E$2:$E$3849=A341, IMDB_Movies_Cleaned!$N$2:$N$3849))</f>
        <v>8.3000000000000007</v>
      </c>
      <c r="H341" cm="1">
        <f t="array" ref="H341">MIN(IF(IMDB_Movies_Cleaned!$E$2:$E$3849=A341, IMDB_Movies_Cleaned!$N$2:$N$3849))</f>
        <v>2.8</v>
      </c>
      <c r="I341" cm="1">
        <f t="array" ref="I341">_xlfn.VAR.S(IF(IMDB_Movies_Cleaned!$E$2:$E$3849=A341, IMDB_Movies_Cleaned!$N$2:$N$3849))</f>
        <v>1.747870370370366</v>
      </c>
      <c r="J341" cm="1">
        <f t="array" ref="J341">_xlfn.STDEV.S(IF(IMDB_Movies_Cleaned!$E$2:$E$3849=A341, IMDB_Movies_Cleaned!$N$2:$N$3849))</f>
        <v>1.3220704861581194</v>
      </c>
    </row>
    <row r="342" spans="1:10" x14ac:dyDescent="0.25">
      <c r="A342" s="1" t="s">
        <v>34</v>
      </c>
      <c r="B342">
        <f t="shared" si="7"/>
        <v>22</v>
      </c>
      <c r="D342">
        <f>AVERAGEIF(IMDB_Movies_Cleaned!$E$2:$E$3849, A342, IMDB_Movies_Cleaned!$N$2:$N$3849)</f>
        <v>6.3409090909090935</v>
      </c>
      <c r="E342" cm="1">
        <f t="array" ref="E342">MEDIAN(IF(IMDB_Movies_Cleaned!$E$2:$E$3849=A342, IMDB_Movies_Cleaned!$N$2:$N$3849))</f>
        <v>6.4</v>
      </c>
      <c r="F342" cm="1">
        <f t="array" ref="F342">_xlfn.MODE.SNGL(IF(IMDB_Movies_Cleaned!$E$2:$E$3849=A342, IMDB_Movies_Cleaned!$N$2:$N$3849))</f>
        <v>6.5</v>
      </c>
      <c r="G342" cm="1">
        <f t="array" ref="G342">MAX(IF(IMDB_Movies_Cleaned!$E$2:$E$3849=A342, IMDB_Movies_Cleaned!$N$2:$N$3849))</f>
        <v>8.5</v>
      </c>
      <c r="H342" cm="1">
        <f t="array" ref="H342">MIN(IF(IMDB_Movies_Cleaned!$E$2:$E$3849=A342, IMDB_Movies_Cleaned!$N$2:$N$3849))</f>
        <v>4.7</v>
      </c>
      <c r="I342" cm="1">
        <f t="array" ref="I342">_xlfn.VAR.S(IF(IMDB_Movies_Cleaned!$E$2:$E$3849=A342, IMDB_Movies_Cleaned!$N$2:$N$3849))</f>
        <v>1.0777705627705298</v>
      </c>
      <c r="J342" cm="1">
        <f t="array" ref="J342">_xlfn.STDEV.S(IF(IMDB_Movies_Cleaned!$E$2:$E$3849=A342, IMDB_Movies_Cleaned!$N$2:$N$3849))</f>
        <v>1.03815729192186</v>
      </c>
    </row>
    <row r="343" spans="1:10" x14ac:dyDescent="0.25">
      <c r="A343" s="2" t="s">
        <v>246</v>
      </c>
      <c r="B343">
        <f t="shared" si="7"/>
        <v>21</v>
      </c>
      <c r="D343">
        <f>AVERAGEIF(IMDB_Movies_Cleaned!$E$2:$E$3849, A343, IMDB_Movies_Cleaned!$N$2:$N$3849)</f>
        <v>6.1619047619047604</v>
      </c>
      <c r="E343" cm="1">
        <f t="array" ref="E343">MEDIAN(IF(IMDB_Movies_Cleaned!$E$2:$E$3849=A343, IMDB_Movies_Cleaned!$N$2:$N$3849))</f>
        <v>6.2</v>
      </c>
      <c r="F343" cm="1">
        <f t="array" ref="F343">_xlfn.MODE.SNGL(IF(IMDB_Movies_Cleaned!$E$2:$E$3849=A343, IMDB_Movies_Cleaned!$N$2:$N$3849))</f>
        <v>6.6</v>
      </c>
      <c r="G343" cm="1">
        <f t="array" ref="G343">MAX(IF(IMDB_Movies_Cleaned!$E$2:$E$3849=A343, IMDB_Movies_Cleaned!$N$2:$N$3849))</f>
        <v>7.6</v>
      </c>
      <c r="H343" cm="1">
        <f t="array" ref="H343">MIN(IF(IMDB_Movies_Cleaned!$E$2:$E$3849=A343, IMDB_Movies_Cleaned!$N$2:$N$3849))</f>
        <v>5.2</v>
      </c>
      <c r="I343" cm="1">
        <f t="array" ref="I343">_xlfn.VAR.S(IF(IMDB_Movies_Cleaned!$E$2:$E$3849=A343, IMDB_Movies_Cleaned!$N$2:$N$3849))</f>
        <v>0.37047619047619035</v>
      </c>
      <c r="J343" cm="1">
        <f t="array" ref="J343">_xlfn.STDEV.S(IF(IMDB_Movies_Cleaned!$E$2:$E$3849=A343, IMDB_Movies_Cleaned!$N$2:$N$3849))</f>
        <v>0.60866755332955802</v>
      </c>
    </row>
    <row r="344" spans="1:10" x14ac:dyDescent="0.25">
      <c r="A344" s="1" t="s">
        <v>1085</v>
      </c>
      <c r="B344">
        <f t="shared" si="7"/>
        <v>3</v>
      </c>
      <c r="D344">
        <f>AVERAGEIF(IMDB_Movies_Cleaned!$E$2:$E$3849, A344, IMDB_Movies_Cleaned!$N$2:$N$3849)</f>
        <v>5.3999999999999995</v>
      </c>
      <c r="E344" cm="1">
        <f t="array" ref="E344">MEDIAN(IF(IMDB_Movies_Cleaned!$E$2:$E$3849=A344, IMDB_Movies_Cleaned!$N$2:$N$3849))</f>
        <v>4.8</v>
      </c>
      <c r="F344" cm="1">
        <f t="array" ref="F344">_xlfn.MODE.SNGL(IF(IMDB_Movies_Cleaned!$E$2:$E$3849=A344, IMDB_Movies_Cleaned!$N$2:$N$3849))</f>
        <v>4.8</v>
      </c>
      <c r="G344" cm="1">
        <f t="array" ref="G344">MAX(IF(IMDB_Movies_Cleaned!$E$2:$E$3849=A344, IMDB_Movies_Cleaned!$N$2:$N$3849))</f>
        <v>6.6</v>
      </c>
      <c r="H344" cm="1">
        <f t="array" ref="H344">MIN(IF(IMDB_Movies_Cleaned!$E$2:$E$3849=A344, IMDB_Movies_Cleaned!$N$2:$N$3849))</f>
        <v>4.8</v>
      </c>
      <c r="I344" cm="1">
        <f t="array" ref="I344">_xlfn.VAR.S(IF(IMDB_Movies_Cleaned!$E$2:$E$3849=A344, IMDB_Movies_Cleaned!$N$2:$N$3849))</f>
        <v>1.0799999999999912</v>
      </c>
      <c r="J344" cm="1">
        <f t="array" ref="J344">_xlfn.STDEV.S(IF(IMDB_Movies_Cleaned!$E$2:$E$3849=A344, IMDB_Movies_Cleaned!$N$2:$N$3849))</f>
        <v>1.0392304845413221</v>
      </c>
    </row>
    <row r="345" spans="1:10" x14ac:dyDescent="0.25">
      <c r="A345" s="2" t="s">
        <v>1088</v>
      </c>
      <c r="B345">
        <f t="shared" si="7"/>
        <v>2</v>
      </c>
      <c r="D345">
        <f>AVERAGEIF(IMDB_Movies_Cleaned!$E$2:$E$3849, A345, IMDB_Movies_Cleaned!$N$2:$N$3849)</f>
        <v>7.25</v>
      </c>
      <c r="E345" cm="1">
        <f t="array" ref="E345">MEDIAN(IF(IMDB_Movies_Cleaned!$E$2:$E$3849=A345, IMDB_Movies_Cleaned!$N$2:$N$3849))</f>
        <v>7.25</v>
      </c>
      <c r="F345" t="e" cm="1">
        <f t="array" ref="F345">_xlfn.MODE.SNGL(IF(IMDB_Movies_Cleaned!$E$2:$E$3849=A345, IMDB_Movies_Cleaned!$N$2:$N$3849))</f>
        <v>#N/A</v>
      </c>
      <c r="G345" cm="1">
        <f t="array" ref="G345">MAX(IF(IMDB_Movies_Cleaned!$E$2:$E$3849=A345, IMDB_Movies_Cleaned!$N$2:$N$3849))</f>
        <v>7.5</v>
      </c>
      <c r="H345" cm="1">
        <f t="array" ref="H345">MIN(IF(IMDB_Movies_Cleaned!$E$2:$E$3849=A345, IMDB_Movies_Cleaned!$N$2:$N$3849))</f>
        <v>7</v>
      </c>
      <c r="I345" cm="1">
        <f t="array" ref="I345">_xlfn.VAR.S(IF(IMDB_Movies_Cleaned!$E$2:$E$3849=A345, IMDB_Movies_Cleaned!$N$2:$N$3849))</f>
        <v>0.125</v>
      </c>
      <c r="J345" cm="1">
        <f t="array" ref="J345">_xlfn.STDEV.S(IF(IMDB_Movies_Cleaned!$E$2:$E$3849=A345, IMDB_Movies_Cleaned!$N$2:$N$3849))</f>
        <v>0.35355339059327379</v>
      </c>
    </row>
    <row r="346" spans="1:10" x14ac:dyDescent="0.25">
      <c r="A346" s="1" t="s">
        <v>451</v>
      </c>
      <c r="B346">
        <f t="shared" si="7"/>
        <v>5</v>
      </c>
      <c r="D346">
        <f>AVERAGEIF(IMDB_Movies_Cleaned!$E$2:$E$3849, A346, IMDB_Movies_Cleaned!$N$2:$N$3849)</f>
        <v>7.1599999999999993</v>
      </c>
      <c r="E346" cm="1">
        <f t="array" ref="E346">MEDIAN(IF(IMDB_Movies_Cleaned!$E$2:$E$3849=A346, IMDB_Movies_Cleaned!$N$2:$N$3849))</f>
        <v>7.2</v>
      </c>
      <c r="F346" t="e" cm="1">
        <f t="array" ref="F346">_xlfn.MODE.SNGL(IF(IMDB_Movies_Cleaned!$E$2:$E$3849=A346, IMDB_Movies_Cleaned!$N$2:$N$3849))</f>
        <v>#N/A</v>
      </c>
      <c r="G346" cm="1">
        <f t="array" ref="G346">MAX(IF(IMDB_Movies_Cleaned!$E$2:$E$3849=A346, IMDB_Movies_Cleaned!$N$2:$N$3849))</f>
        <v>7.6</v>
      </c>
      <c r="H346" cm="1">
        <f t="array" ref="H346">MIN(IF(IMDB_Movies_Cleaned!$E$2:$E$3849=A346, IMDB_Movies_Cleaned!$N$2:$N$3849))</f>
        <v>6.7</v>
      </c>
      <c r="I346" cm="1">
        <f t="array" ref="I346">_xlfn.VAR.S(IF(IMDB_Movies_Cleaned!$E$2:$E$3849=A346, IMDB_Movies_Cleaned!$N$2:$N$3849))</f>
        <v>0.11299999999999988</v>
      </c>
      <c r="J346" cm="1">
        <f t="array" ref="J346">_xlfn.STDEV.S(IF(IMDB_Movies_Cleaned!$E$2:$E$3849=A346, IMDB_Movies_Cleaned!$N$2:$N$3849))</f>
        <v>0.33615472627943205</v>
      </c>
    </row>
    <row r="347" spans="1:10" x14ac:dyDescent="0.25">
      <c r="A347" s="2" t="s">
        <v>1095</v>
      </c>
      <c r="B347">
        <f t="shared" si="7"/>
        <v>1</v>
      </c>
      <c r="D347">
        <f>AVERAGEIF(IMDB_Movies_Cleaned!$E$2:$E$3849, A347, IMDB_Movies_Cleaned!$N$2:$N$3849)</f>
        <v>7.3</v>
      </c>
      <c r="E347" cm="1">
        <f t="array" ref="E347">MEDIAN(IF(IMDB_Movies_Cleaned!$E$2:$E$3849=A347, IMDB_Movies_Cleaned!$N$2:$N$3849))</f>
        <v>7.3</v>
      </c>
      <c r="F347" t="e" cm="1">
        <f t="array" ref="F347">_xlfn.MODE.SNGL(IF(IMDB_Movies_Cleaned!$E$2:$E$3849=A347, IMDB_Movies_Cleaned!$N$2:$N$3849))</f>
        <v>#N/A</v>
      </c>
      <c r="G347" cm="1">
        <f t="array" ref="G347">MAX(IF(IMDB_Movies_Cleaned!$E$2:$E$3849=A347, IMDB_Movies_Cleaned!$N$2:$N$3849))</f>
        <v>7.3</v>
      </c>
      <c r="H347" cm="1">
        <f t="array" ref="H347">MIN(IF(IMDB_Movies_Cleaned!$E$2:$E$3849=A347, IMDB_Movies_Cleaned!$N$2:$N$3849))</f>
        <v>7.3</v>
      </c>
      <c r="I347" t="e" cm="1">
        <f t="array" ref="I347">_xlfn.VAR.S(IF(IMDB_Movies_Cleaned!$E$2:$E$3849=A347, IMDB_Movies_Cleaned!$N$2:$N$3849))</f>
        <v>#DIV/0!</v>
      </c>
      <c r="J347" t="e" cm="1">
        <f t="array" ref="J347">_xlfn.STDEV.S(IF(IMDB_Movies_Cleaned!$E$2:$E$3849=A347, IMDB_Movies_Cleaned!$N$2:$N$3849))</f>
        <v>#DIV/0!</v>
      </c>
    </row>
    <row r="348" spans="1:10" x14ac:dyDescent="0.25">
      <c r="A348" s="1" t="s">
        <v>1098</v>
      </c>
      <c r="B348">
        <f t="shared" si="7"/>
        <v>1</v>
      </c>
      <c r="D348">
        <f>AVERAGEIF(IMDB_Movies_Cleaned!$E$2:$E$3849, A348, IMDB_Movies_Cleaned!$N$2:$N$3849)</f>
        <v>5.5</v>
      </c>
      <c r="E348" cm="1">
        <f t="array" ref="E348">MEDIAN(IF(IMDB_Movies_Cleaned!$E$2:$E$3849=A348, IMDB_Movies_Cleaned!$N$2:$N$3849))</f>
        <v>5.5</v>
      </c>
      <c r="F348" t="e" cm="1">
        <f t="array" ref="F348">_xlfn.MODE.SNGL(IF(IMDB_Movies_Cleaned!$E$2:$E$3849=A348, IMDB_Movies_Cleaned!$N$2:$N$3849))</f>
        <v>#N/A</v>
      </c>
      <c r="G348" cm="1">
        <f t="array" ref="G348">MAX(IF(IMDB_Movies_Cleaned!$E$2:$E$3849=A348, IMDB_Movies_Cleaned!$N$2:$N$3849))</f>
        <v>5.5</v>
      </c>
      <c r="H348" cm="1">
        <f t="array" ref="H348">MIN(IF(IMDB_Movies_Cleaned!$E$2:$E$3849=A348, IMDB_Movies_Cleaned!$N$2:$N$3849))</f>
        <v>5.5</v>
      </c>
      <c r="I348" t="e" cm="1">
        <f t="array" ref="I348">_xlfn.VAR.S(IF(IMDB_Movies_Cleaned!$E$2:$E$3849=A348, IMDB_Movies_Cleaned!$N$2:$N$3849))</f>
        <v>#DIV/0!</v>
      </c>
      <c r="J348" t="e" cm="1">
        <f t="array" ref="J348">_xlfn.STDEV.S(IF(IMDB_Movies_Cleaned!$E$2:$E$3849=A348, IMDB_Movies_Cleaned!$N$2:$N$3849))</f>
        <v>#DIV/0!</v>
      </c>
    </row>
    <row r="349" spans="1:10" x14ac:dyDescent="0.25">
      <c r="A349" s="2" t="s">
        <v>1100</v>
      </c>
      <c r="B349">
        <f t="shared" si="7"/>
        <v>82</v>
      </c>
      <c r="D349">
        <f>AVERAGEIF(IMDB_Movies_Cleaned!$E$2:$E$3849, A349, IMDB_Movies_Cleaned!$N$2:$N$3849)</f>
        <v>6.8573170731707327</v>
      </c>
      <c r="E349" cm="1">
        <f t="array" ref="E349">MEDIAN(IF(IMDB_Movies_Cleaned!$E$2:$E$3849=A349, IMDB_Movies_Cleaned!$N$2:$N$3849))</f>
        <v>7</v>
      </c>
      <c r="F349" cm="1">
        <f t="array" ref="F349">_xlfn.MODE.SNGL(IF(IMDB_Movies_Cleaned!$E$2:$E$3849=A349, IMDB_Movies_Cleaned!$N$2:$N$3849))</f>
        <v>6.1</v>
      </c>
      <c r="G349" cm="1">
        <f t="array" ref="G349">MAX(IF(IMDB_Movies_Cleaned!$E$2:$E$3849=A349, IMDB_Movies_Cleaned!$N$2:$N$3849))</f>
        <v>8.5</v>
      </c>
      <c r="H349" cm="1">
        <f t="array" ref="H349">MIN(IF(IMDB_Movies_Cleaned!$E$2:$E$3849=A349, IMDB_Movies_Cleaned!$N$2:$N$3849))</f>
        <v>5.0999999999999996</v>
      </c>
      <c r="I349" cm="1">
        <f t="array" ref="I349">_xlfn.VAR.S(IF(IMDB_Movies_Cleaned!$E$2:$E$3849=A349, IMDB_Movies_Cleaned!$N$2:$N$3849))</f>
        <v>0.60766184884070396</v>
      </c>
      <c r="J349" cm="1">
        <f t="array" ref="J349">_xlfn.STDEV.S(IF(IMDB_Movies_Cleaned!$E$2:$E$3849=A349, IMDB_Movies_Cleaned!$N$2:$N$3849))</f>
        <v>0.77952668257135627</v>
      </c>
    </row>
    <row r="350" spans="1:10" x14ac:dyDescent="0.25">
      <c r="A350" s="1" t="s">
        <v>1104</v>
      </c>
      <c r="B350">
        <f t="shared" si="7"/>
        <v>1</v>
      </c>
      <c r="D350">
        <f>AVERAGEIF(IMDB_Movies_Cleaned!$E$2:$E$3849, A350, IMDB_Movies_Cleaned!$N$2:$N$3849)</f>
        <v>7.5</v>
      </c>
      <c r="E350" cm="1">
        <f t="array" ref="E350">MEDIAN(IF(IMDB_Movies_Cleaned!$E$2:$E$3849=A350, IMDB_Movies_Cleaned!$N$2:$N$3849))</f>
        <v>7.5</v>
      </c>
      <c r="F350" t="e" cm="1">
        <f t="array" ref="F350">_xlfn.MODE.SNGL(IF(IMDB_Movies_Cleaned!$E$2:$E$3849=A350, IMDB_Movies_Cleaned!$N$2:$N$3849))</f>
        <v>#N/A</v>
      </c>
      <c r="G350" cm="1">
        <f t="array" ref="G350">MAX(IF(IMDB_Movies_Cleaned!$E$2:$E$3849=A350, IMDB_Movies_Cleaned!$N$2:$N$3849))</f>
        <v>7.5</v>
      </c>
      <c r="H350" cm="1">
        <f t="array" ref="H350">MIN(IF(IMDB_Movies_Cleaned!$E$2:$E$3849=A350, IMDB_Movies_Cleaned!$N$2:$N$3849))</f>
        <v>7.5</v>
      </c>
      <c r="I350" t="e" cm="1">
        <f t="array" ref="I350">_xlfn.VAR.S(IF(IMDB_Movies_Cleaned!$E$2:$E$3849=A350, IMDB_Movies_Cleaned!$N$2:$N$3849))</f>
        <v>#DIV/0!</v>
      </c>
      <c r="J350" t="e" cm="1">
        <f t="array" ref="J350">_xlfn.STDEV.S(IF(IMDB_Movies_Cleaned!$E$2:$E$3849=A350, IMDB_Movies_Cleaned!$N$2:$N$3849))</f>
        <v>#DIV/0!</v>
      </c>
    </row>
    <row r="351" spans="1:10" x14ac:dyDescent="0.25">
      <c r="A351" s="2" t="s">
        <v>1106</v>
      </c>
      <c r="B351">
        <f t="shared" si="7"/>
        <v>13</v>
      </c>
      <c r="D351">
        <f>AVERAGEIF(IMDB_Movies_Cleaned!$E$2:$E$3849, A351, IMDB_Movies_Cleaned!$N$2:$N$3849)</f>
        <v>6.2846153846153836</v>
      </c>
      <c r="E351" cm="1">
        <f t="array" ref="E351">MEDIAN(IF(IMDB_Movies_Cleaned!$E$2:$E$3849=A351, IMDB_Movies_Cleaned!$N$2:$N$3849))</f>
        <v>6.2</v>
      </c>
      <c r="F351" t="e" cm="1">
        <f t="array" ref="F351">_xlfn.MODE.SNGL(IF(IMDB_Movies_Cleaned!$E$2:$E$3849=A351, IMDB_Movies_Cleaned!$N$2:$N$3849))</f>
        <v>#N/A</v>
      </c>
      <c r="G351" cm="1">
        <f t="array" ref="G351">MAX(IF(IMDB_Movies_Cleaned!$E$2:$E$3849=A351, IMDB_Movies_Cleaned!$N$2:$N$3849))</f>
        <v>7.7</v>
      </c>
      <c r="H351" cm="1">
        <f t="array" ref="H351">MIN(IF(IMDB_Movies_Cleaned!$E$2:$E$3849=A351, IMDB_Movies_Cleaned!$N$2:$N$3849))</f>
        <v>5</v>
      </c>
      <c r="I351" cm="1">
        <f t="array" ref="I351">_xlfn.VAR.S(IF(IMDB_Movies_Cleaned!$E$2:$E$3849=A351, IMDB_Movies_Cleaned!$N$2:$N$3849))</f>
        <v>0.8064102564102692</v>
      </c>
      <c r="J351" cm="1">
        <f t="array" ref="J351">_xlfn.STDEV.S(IF(IMDB_Movies_Cleaned!$E$2:$E$3849=A351, IMDB_Movies_Cleaned!$N$2:$N$3849))</f>
        <v>0.89800348351789216</v>
      </c>
    </row>
    <row r="352" spans="1:10" x14ac:dyDescent="0.25">
      <c r="A352" s="1" t="s">
        <v>1110</v>
      </c>
      <c r="B352">
        <f t="shared" si="7"/>
        <v>41</v>
      </c>
      <c r="D352">
        <f>AVERAGEIF(IMDB_Movies_Cleaned!$E$2:$E$3849, A352, IMDB_Movies_Cleaned!$N$2:$N$3849)</f>
        <v>6.9365853658536594</v>
      </c>
      <c r="E352" cm="1">
        <f t="array" ref="E352">MEDIAN(IF(IMDB_Movies_Cleaned!$E$2:$E$3849=A352, IMDB_Movies_Cleaned!$N$2:$N$3849))</f>
        <v>6.7</v>
      </c>
      <c r="F352" cm="1">
        <f t="array" ref="F352">_xlfn.MODE.SNGL(IF(IMDB_Movies_Cleaned!$E$2:$E$3849=A352, IMDB_Movies_Cleaned!$N$2:$N$3849))</f>
        <v>6.6</v>
      </c>
      <c r="G352" cm="1">
        <f t="array" ref="G352">MAX(IF(IMDB_Movies_Cleaned!$E$2:$E$3849=A352, IMDB_Movies_Cleaned!$N$2:$N$3849))</f>
        <v>8.6</v>
      </c>
      <c r="H352" cm="1">
        <f t="array" ref="H352">MIN(IF(IMDB_Movies_Cleaned!$E$2:$E$3849=A352, IMDB_Movies_Cleaned!$N$2:$N$3849))</f>
        <v>5.6</v>
      </c>
      <c r="I352" cm="1">
        <f t="array" ref="I352">_xlfn.VAR.S(IF(IMDB_Movies_Cleaned!$E$2:$E$3849=A352, IMDB_Movies_Cleaned!$N$2:$N$3849))</f>
        <v>0.61437804878046909</v>
      </c>
      <c r="J352" cm="1">
        <f t="array" ref="J352">_xlfn.STDEV.S(IF(IMDB_Movies_Cleaned!$E$2:$E$3849=A352, IMDB_Movies_Cleaned!$N$2:$N$3849))</f>
        <v>0.78382271514703439</v>
      </c>
    </row>
    <row r="353" spans="1:10" x14ac:dyDescent="0.25">
      <c r="A353" s="2" t="s">
        <v>28</v>
      </c>
      <c r="B353">
        <f t="shared" si="7"/>
        <v>45</v>
      </c>
      <c r="D353">
        <f>AVERAGEIF(IMDB_Movies_Cleaned!$E$2:$E$3849, A353, IMDB_Movies_Cleaned!$N$2:$N$3849)</f>
        <v>6.7488888888888914</v>
      </c>
      <c r="E353" cm="1">
        <f t="array" ref="E353">MEDIAN(IF(IMDB_Movies_Cleaned!$E$2:$E$3849=A353, IMDB_Movies_Cleaned!$N$2:$N$3849))</f>
        <v>6.8</v>
      </c>
      <c r="F353" cm="1">
        <f t="array" ref="F353">_xlfn.MODE.SNGL(IF(IMDB_Movies_Cleaned!$E$2:$E$3849=A353, IMDB_Movies_Cleaned!$N$2:$N$3849))</f>
        <v>6.8</v>
      </c>
      <c r="G353" cm="1">
        <f t="array" ref="G353">MAX(IF(IMDB_Movies_Cleaned!$E$2:$E$3849=A353, IMDB_Movies_Cleaned!$N$2:$N$3849))</f>
        <v>8</v>
      </c>
      <c r="H353" cm="1">
        <f t="array" ref="H353">MIN(IF(IMDB_Movies_Cleaned!$E$2:$E$3849=A353, IMDB_Movies_Cleaned!$N$2:$N$3849))</f>
        <v>4.4000000000000004</v>
      </c>
      <c r="I353" cm="1">
        <f t="array" ref="I353">_xlfn.VAR.S(IF(IMDB_Movies_Cleaned!$E$2:$E$3849=A353, IMDB_Movies_Cleaned!$N$2:$N$3849))</f>
        <v>0.59573737373734115</v>
      </c>
      <c r="J353" cm="1">
        <f t="array" ref="J353">_xlfn.STDEV.S(IF(IMDB_Movies_Cleaned!$E$2:$E$3849=A353, IMDB_Movies_Cleaned!$N$2:$N$3849))</f>
        <v>0.77184025143635848</v>
      </c>
    </row>
    <row r="354" spans="1:10" x14ac:dyDescent="0.25">
      <c r="A354" s="1" t="s">
        <v>691</v>
      </c>
      <c r="B354">
        <f t="shared" si="7"/>
        <v>2</v>
      </c>
      <c r="D354">
        <f>AVERAGEIF(IMDB_Movies_Cleaned!$E$2:$E$3849, A354, IMDB_Movies_Cleaned!$N$2:$N$3849)</f>
        <v>7.55</v>
      </c>
      <c r="E354" cm="1">
        <f t="array" ref="E354">MEDIAN(IF(IMDB_Movies_Cleaned!$E$2:$E$3849=A354, IMDB_Movies_Cleaned!$N$2:$N$3849))</f>
        <v>7.55</v>
      </c>
      <c r="F354" t="e" cm="1">
        <f t="array" ref="F354">_xlfn.MODE.SNGL(IF(IMDB_Movies_Cleaned!$E$2:$E$3849=A354, IMDB_Movies_Cleaned!$N$2:$N$3849))</f>
        <v>#N/A</v>
      </c>
      <c r="G354" cm="1">
        <f t="array" ref="G354">MAX(IF(IMDB_Movies_Cleaned!$E$2:$E$3849=A354, IMDB_Movies_Cleaned!$N$2:$N$3849))</f>
        <v>7.6</v>
      </c>
      <c r="H354" cm="1">
        <f t="array" ref="H354">MIN(IF(IMDB_Movies_Cleaned!$E$2:$E$3849=A354, IMDB_Movies_Cleaned!$N$2:$N$3849))</f>
        <v>7.5</v>
      </c>
      <c r="I354" cm="1">
        <f t="array" ref="I354">_xlfn.VAR.S(IF(IMDB_Movies_Cleaned!$E$2:$E$3849=A354, IMDB_Movies_Cleaned!$N$2:$N$3849))</f>
        <v>4.9999999999999645E-3</v>
      </c>
      <c r="J354" cm="1">
        <f t="array" ref="J354">_xlfn.STDEV.S(IF(IMDB_Movies_Cleaned!$E$2:$E$3849=A354, IMDB_Movies_Cleaned!$N$2:$N$3849))</f>
        <v>7.0710678118654502E-2</v>
      </c>
    </row>
    <row r="355" spans="1:10" x14ac:dyDescent="0.25">
      <c r="A355" s="1" t="s">
        <v>1118</v>
      </c>
      <c r="B355">
        <f t="shared" si="7"/>
        <v>1</v>
      </c>
      <c r="D355">
        <f>AVERAGEIF(IMDB_Movies_Cleaned!$E$2:$E$3849, A355, IMDB_Movies_Cleaned!$N$2:$N$3849)</f>
        <v>6.8</v>
      </c>
      <c r="E355" cm="1">
        <f t="array" ref="E355">MEDIAN(IF(IMDB_Movies_Cleaned!$E$2:$E$3849=A355, IMDB_Movies_Cleaned!$N$2:$N$3849))</f>
        <v>6.8</v>
      </c>
      <c r="F355" t="e" cm="1">
        <f t="array" ref="F355">_xlfn.MODE.SNGL(IF(IMDB_Movies_Cleaned!$E$2:$E$3849=A355, IMDB_Movies_Cleaned!$N$2:$N$3849))</f>
        <v>#N/A</v>
      </c>
      <c r="G355" cm="1">
        <f t="array" ref="G355">MAX(IF(IMDB_Movies_Cleaned!$E$2:$E$3849=A355, IMDB_Movies_Cleaned!$N$2:$N$3849))</f>
        <v>6.8</v>
      </c>
      <c r="H355" cm="1">
        <f t="array" ref="H355">MIN(IF(IMDB_Movies_Cleaned!$E$2:$E$3849=A355, IMDB_Movies_Cleaned!$N$2:$N$3849))</f>
        <v>6.8</v>
      </c>
      <c r="I355" t="e" cm="1">
        <f t="array" ref="I355">_xlfn.VAR.S(IF(IMDB_Movies_Cleaned!$E$2:$E$3849=A355, IMDB_Movies_Cleaned!$N$2:$N$3849))</f>
        <v>#DIV/0!</v>
      </c>
      <c r="J355" t="e" cm="1">
        <f t="array" ref="J355">_xlfn.STDEV.S(IF(IMDB_Movies_Cleaned!$E$2:$E$3849=A355, IMDB_Movies_Cleaned!$N$2:$N$3849))</f>
        <v>#DIV/0!</v>
      </c>
    </row>
    <row r="356" spans="1:10" x14ac:dyDescent="0.25">
      <c r="A356" s="2" t="s">
        <v>1121</v>
      </c>
      <c r="B356">
        <f t="shared" si="7"/>
        <v>2</v>
      </c>
      <c r="D356">
        <f>AVERAGEIF(IMDB_Movies_Cleaned!$E$2:$E$3849, A356, IMDB_Movies_Cleaned!$N$2:$N$3849)</f>
        <v>4.7</v>
      </c>
      <c r="E356" cm="1">
        <f t="array" ref="E356">MEDIAN(IF(IMDB_Movies_Cleaned!$E$2:$E$3849=A356, IMDB_Movies_Cleaned!$N$2:$N$3849))</f>
        <v>4.7</v>
      </c>
      <c r="F356" t="e" cm="1">
        <f t="array" ref="F356">_xlfn.MODE.SNGL(IF(IMDB_Movies_Cleaned!$E$2:$E$3849=A356, IMDB_Movies_Cleaned!$N$2:$N$3849))</f>
        <v>#N/A</v>
      </c>
      <c r="G356" cm="1">
        <f t="array" ref="G356">MAX(IF(IMDB_Movies_Cleaned!$E$2:$E$3849=A356, IMDB_Movies_Cleaned!$N$2:$N$3849))</f>
        <v>5</v>
      </c>
      <c r="H356" cm="1">
        <f t="array" ref="H356">MIN(IF(IMDB_Movies_Cleaned!$E$2:$E$3849=A356, IMDB_Movies_Cleaned!$N$2:$N$3849))</f>
        <v>4.4000000000000004</v>
      </c>
      <c r="I356" cm="1">
        <f t="array" ref="I356">_xlfn.VAR.S(IF(IMDB_Movies_Cleaned!$E$2:$E$3849=A356, IMDB_Movies_Cleaned!$N$2:$N$3849))</f>
        <v>0.1799999999999998</v>
      </c>
      <c r="J356" cm="1">
        <f t="array" ref="J356">_xlfn.STDEV.S(IF(IMDB_Movies_Cleaned!$E$2:$E$3849=A356, IMDB_Movies_Cleaned!$N$2:$N$3849))</f>
        <v>0.42426406871192829</v>
      </c>
    </row>
    <row r="357" spans="1:10" x14ac:dyDescent="0.25">
      <c r="A357" s="1" t="s">
        <v>1125</v>
      </c>
      <c r="B357">
        <f t="shared" si="7"/>
        <v>4</v>
      </c>
      <c r="D357">
        <f>AVERAGEIF(IMDB_Movies_Cleaned!$E$2:$E$3849, A357, IMDB_Movies_Cleaned!$N$2:$N$3849)</f>
        <v>7.1749999999999998</v>
      </c>
      <c r="E357" cm="1">
        <f t="array" ref="E357">MEDIAN(IF(IMDB_Movies_Cleaned!$E$2:$E$3849=A357, IMDB_Movies_Cleaned!$N$2:$N$3849))</f>
        <v>7.1999999999999993</v>
      </c>
      <c r="F357" t="e" cm="1">
        <f t="array" ref="F357">_xlfn.MODE.SNGL(IF(IMDB_Movies_Cleaned!$E$2:$E$3849=A357, IMDB_Movies_Cleaned!$N$2:$N$3849))</f>
        <v>#N/A</v>
      </c>
      <c r="G357" cm="1">
        <f t="array" ref="G357">MAX(IF(IMDB_Movies_Cleaned!$E$2:$E$3849=A357, IMDB_Movies_Cleaned!$N$2:$N$3849))</f>
        <v>7.6</v>
      </c>
      <c r="H357" cm="1">
        <f t="array" ref="H357">MIN(IF(IMDB_Movies_Cleaned!$E$2:$E$3849=A357, IMDB_Movies_Cleaned!$N$2:$N$3849))</f>
        <v>6.7</v>
      </c>
      <c r="I357" cm="1">
        <f t="array" ref="I357">_xlfn.VAR.S(IF(IMDB_Movies_Cleaned!$E$2:$E$3849=A357, IMDB_Movies_Cleaned!$N$2:$N$3849))</f>
        <v>0.14249999999999985</v>
      </c>
      <c r="J357" cm="1">
        <f t="array" ref="J357">_xlfn.STDEV.S(IF(IMDB_Movies_Cleaned!$E$2:$E$3849=A357, IMDB_Movies_Cleaned!$N$2:$N$3849))</f>
        <v>0.37749172176353729</v>
      </c>
    </row>
    <row r="358" spans="1:10" x14ac:dyDescent="0.25">
      <c r="A358" s="2" t="s">
        <v>1106</v>
      </c>
      <c r="B358">
        <f t="shared" si="7"/>
        <v>13</v>
      </c>
      <c r="D358">
        <f>AVERAGEIF(IMDB_Movies_Cleaned!$E$2:$E$3849, A358, IMDB_Movies_Cleaned!$N$2:$N$3849)</f>
        <v>6.2846153846153836</v>
      </c>
      <c r="E358" cm="1">
        <f t="array" ref="E358">MEDIAN(IF(IMDB_Movies_Cleaned!$E$2:$E$3849=A358, IMDB_Movies_Cleaned!$N$2:$N$3849))</f>
        <v>6.2</v>
      </c>
      <c r="F358" t="e" cm="1">
        <f t="array" ref="F358">_xlfn.MODE.SNGL(IF(IMDB_Movies_Cleaned!$E$2:$E$3849=A358, IMDB_Movies_Cleaned!$N$2:$N$3849))</f>
        <v>#N/A</v>
      </c>
      <c r="G358" cm="1">
        <f t="array" ref="G358">MAX(IF(IMDB_Movies_Cleaned!$E$2:$E$3849=A358, IMDB_Movies_Cleaned!$N$2:$N$3849))</f>
        <v>7.7</v>
      </c>
      <c r="H358" cm="1">
        <f t="array" ref="H358">MIN(IF(IMDB_Movies_Cleaned!$E$2:$E$3849=A358, IMDB_Movies_Cleaned!$N$2:$N$3849))</f>
        <v>5</v>
      </c>
      <c r="I358" cm="1">
        <f t="array" ref="I358">_xlfn.VAR.S(IF(IMDB_Movies_Cleaned!$E$2:$E$3849=A358, IMDB_Movies_Cleaned!$N$2:$N$3849))</f>
        <v>0.8064102564102692</v>
      </c>
      <c r="J358" cm="1">
        <f t="array" ref="J358">_xlfn.STDEV.S(IF(IMDB_Movies_Cleaned!$E$2:$E$3849=A358, IMDB_Movies_Cleaned!$N$2:$N$3849))</f>
        <v>0.89800348351789216</v>
      </c>
    </row>
    <row r="359" spans="1:10" x14ac:dyDescent="0.25">
      <c r="A359" s="1" t="s">
        <v>1131</v>
      </c>
      <c r="B359">
        <f t="shared" si="7"/>
        <v>1</v>
      </c>
      <c r="D359">
        <f>AVERAGEIF(IMDB_Movies_Cleaned!$E$2:$E$3849, A359, IMDB_Movies_Cleaned!$N$2:$N$3849)</f>
        <v>5.6</v>
      </c>
      <c r="E359" cm="1">
        <f t="array" ref="E359">MEDIAN(IF(IMDB_Movies_Cleaned!$E$2:$E$3849=A359, IMDB_Movies_Cleaned!$N$2:$N$3849))</f>
        <v>5.6</v>
      </c>
      <c r="F359" t="e" cm="1">
        <f t="array" ref="F359">_xlfn.MODE.SNGL(IF(IMDB_Movies_Cleaned!$E$2:$E$3849=A359, IMDB_Movies_Cleaned!$N$2:$N$3849))</f>
        <v>#N/A</v>
      </c>
      <c r="G359" cm="1">
        <f t="array" ref="G359">MAX(IF(IMDB_Movies_Cleaned!$E$2:$E$3849=A359, IMDB_Movies_Cleaned!$N$2:$N$3849))</f>
        <v>5.6</v>
      </c>
      <c r="H359" cm="1">
        <f t="array" ref="H359">MIN(IF(IMDB_Movies_Cleaned!$E$2:$E$3849=A359, IMDB_Movies_Cleaned!$N$2:$N$3849))</f>
        <v>5.6</v>
      </c>
      <c r="I359" t="e" cm="1">
        <f t="array" ref="I359">_xlfn.VAR.S(IF(IMDB_Movies_Cleaned!$E$2:$E$3849=A359, IMDB_Movies_Cleaned!$N$2:$N$3849))</f>
        <v>#DIV/0!</v>
      </c>
      <c r="J359" t="e" cm="1">
        <f t="array" ref="J359">_xlfn.STDEV.S(IF(IMDB_Movies_Cleaned!$E$2:$E$3849=A359, IMDB_Movies_Cleaned!$N$2:$N$3849))</f>
        <v>#DIV/0!</v>
      </c>
    </row>
    <row r="360" spans="1:10" x14ac:dyDescent="0.25">
      <c r="A360" s="2" t="s">
        <v>373</v>
      </c>
      <c r="B360">
        <f t="shared" si="7"/>
        <v>4</v>
      </c>
      <c r="D360">
        <f>AVERAGEIF(IMDB_Movies_Cleaned!$E$2:$E$3849, A360, IMDB_Movies_Cleaned!$N$2:$N$3849)</f>
        <v>7.5249999999999995</v>
      </c>
      <c r="E360" cm="1">
        <f t="array" ref="E360">MEDIAN(IF(IMDB_Movies_Cleaned!$E$2:$E$3849=A360, IMDB_Movies_Cleaned!$N$2:$N$3849))</f>
        <v>7.6</v>
      </c>
      <c r="F360" t="e" cm="1">
        <f t="array" ref="F360">_xlfn.MODE.SNGL(IF(IMDB_Movies_Cleaned!$E$2:$E$3849=A360, IMDB_Movies_Cleaned!$N$2:$N$3849))</f>
        <v>#N/A</v>
      </c>
      <c r="G360" cm="1">
        <f t="array" ref="G360">MAX(IF(IMDB_Movies_Cleaned!$E$2:$E$3849=A360, IMDB_Movies_Cleaned!$N$2:$N$3849))</f>
        <v>8.6</v>
      </c>
      <c r="H360" cm="1">
        <f t="array" ref="H360">MIN(IF(IMDB_Movies_Cleaned!$E$2:$E$3849=A360, IMDB_Movies_Cleaned!$N$2:$N$3849))</f>
        <v>6.3</v>
      </c>
      <c r="I360" cm="1">
        <f t="array" ref="I360">_xlfn.VAR.S(IF(IMDB_Movies_Cleaned!$E$2:$E$3849=A360, IMDB_Movies_Cleaned!$N$2:$N$3849))</f>
        <v>1.0558333333333394</v>
      </c>
      <c r="J360" cm="1">
        <f t="array" ref="J360">_xlfn.STDEV.S(IF(IMDB_Movies_Cleaned!$E$2:$E$3849=A360, IMDB_Movies_Cleaned!$N$2:$N$3849))</f>
        <v>1.0275375094532264</v>
      </c>
    </row>
    <row r="361" spans="1:10" x14ac:dyDescent="0.25">
      <c r="A361" s="1" t="s">
        <v>1136</v>
      </c>
      <c r="B361">
        <f t="shared" si="7"/>
        <v>1</v>
      </c>
      <c r="D361">
        <f>AVERAGEIF(IMDB_Movies_Cleaned!$E$2:$E$3849, A361, IMDB_Movies_Cleaned!$N$2:$N$3849)</f>
        <v>4.9000000000000004</v>
      </c>
      <c r="E361" cm="1">
        <f t="array" ref="E361">MEDIAN(IF(IMDB_Movies_Cleaned!$E$2:$E$3849=A361, IMDB_Movies_Cleaned!$N$2:$N$3849))</f>
        <v>4.9000000000000004</v>
      </c>
      <c r="F361" t="e" cm="1">
        <f t="array" ref="F361">_xlfn.MODE.SNGL(IF(IMDB_Movies_Cleaned!$E$2:$E$3849=A361, IMDB_Movies_Cleaned!$N$2:$N$3849))</f>
        <v>#N/A</v>
      </c>
      <c r="G361" cm="1">
        <f t="array" ref="G361">MAX(IF(IMDB_Movies_Cleaned!$E$2:$E$3849=A361, IMDB_Movies_Cleaned!$N$2:$N$3849))</f>
        <v>4.9000000000000004</v>
      </c>
      <c r="H361" cm="1">
        <f t="array" ref="H361">MIN(IF(IMDB_Movies_Cleaned!$E$2:$E$3849=A361, IMDB_Movies_Cleaned!$N$2:$N$3849))</f>
        <v>4.9000000000000004</v>
      </c>
      <c r="I361" t="e" cm="1">
        <f t="array" ref="I361">_xlfn.VAR.S(IF(IMDB_Movies_Cleaned!$E$2:$E$3849=A361, IMDB_Movies_Cleaned!$N$2:$N$3849))</f>
        <v>#DIV/0!</v>
      </c>
      <c r="J361" t="e" cm="1">
        <f t="array" ref="J361">_xlfn.STDEV.S(IF(IMDB_Movies_Cleaned!$E$2:$E$3849=A361, IMDB_Movies_Cleaned!$N$2:$N$3849))</f>
        <v>#DIV/0!</v>
      </c>
    </row>
    <row r="362" spans="1:10" x14ac:dyDescent="0.25">
      <c r="A362" s="2" t="s">
        <v>1140</v>
      </c>
      <c r="B362">
        <f t="shared" si="7"/>
        <v>12</v>
      </c>
      <c r="D362">
        <f>AVERAGEIF(IMDB_Movies_Cleaned!$E$2:$E$3849, A362, IMDB_Movies_Cleaned!$N$2:$N$3849)</f>
        <v>6.8666666666666671</v>
      </c>
      <c r="E362" cm="1">
        <f t="array" ref="E362">MEDIAN(IF(IMDB_Movies_Cleaned!$E$2:$E$3849=A362, IMDB_Movies_Cleaned!$N$2:$N$3849))</f>
        <v>6.8</v>
      </c>
      <c r="F362" cm="1">
        <f t="array" ref="F362">_xlfn.MODE.SNGL(IF(IMDB_Movies_Cleaned!$E$2:$E$3849=A362, IMDB_Movies_Cleaned!$N$2:$N$3849))</f>
        <v>6.6</v>
      </c>
      <c r="G362" cm="1">
        <f t="array" ref="G362">MAX(IF(IMDB_Movies_Cleaned!$E$2:$E$3849=A362, IMDB_Movies_Cleaned!$N$2:$N$3849))</f>
        <v>8.5</v>
      </c>
      <c r="H362" cm="1">
        <f t="array" ref="H362">MIN(IF(IMDB_Movies_Cleaned!$E$2:$E$3849=A362, IMDB_Movies_Cleaned!$N$2:$N$3849))</f>
        <v>5.9</v>
      </c>
      <c r="I362" cm="1">
        <f t="array" ref="I362">_xlfn.VAR.S(IF(IMDB_Movies_Cleaned!$E$2:$E$3849=A362, IMDB_Movies_Cleaned!$N$2:$N$3849))</f>
        <v>0.595151515151501</v>
      </c>
      <c r="J362" cm="1">
        <f t="array" ref="J362">_xlfn.STDEV.S(IF(IMDB_Movies_Cleaned!$E$2:$E$3849=A362, IMDB_Movies_Cleaned!$N$2:$N$3849))</f>
        <v>0.77146063746085003</v>
      </c>
    </row>
    <row r="363" spans="1:10" x14ac:dyDescent="0.25">
      <c r="A363" s="1" t="s">
        <v>1143</v>
      </c>
      <c r="B363">
        <f t="shared" si="7"/>
        <v>14</v>
      </c>
      <c r="D363">
        <f>AVERAGEIF(IMDB_Movies_Cleaned!$E$2:$E$3849, A363, IMDB_Movies_Cleaned!$N$2:$N$3849)</f>
        <v>5.7357142857142858</v>
      </c>
      <c r="E363" cm="1">
        <f t="array" ref="E363">MEDIAN(IF(IMDB_Movies_Cleaned!$E$2:$E$3849=A363, IMDB_Movies_Cleaned!$N$2:$N$3849))</f>
        <v>5.9</v>
      </c>
      <c r="F363" cm="1">
        <f t="array" ref="F363">_xlfn.MODE.SNGL(IF(IMDB_Movies_Cleaned!$E$2:$E$3849=A363, IMDB_Movies_Cleaned!$N$2:$N$3849))</f>
        <v>4.4000000000000004</v>
      </c>
      <c r="G363" cm="1">
        <f t="array" ref="G363">MAX(IF(IMDB_Movies_Cleaned!$E$2:$E$3849=A363, IMDB_Movies_Cleaned!$N$2:$N$3849))</f>
        <v>6.7</v>
      </c>
      <c r="H363" cm="1">
        <f t="array" ref="H363">MIN(IF(IMDB_Movies_Cleaned!$E$2:$E$3849=A363, IMDB_Movies_Cleaned!$N$2:$N$3849))</f>
        <v>4.4000000000000004</v>
      </c>
      <c r="I363" cm="1">
        <f t="array" ref="I363">_xlfn.VAR.S(IF(IMDB_Movies_Cleaned!$E$2:$E$3849=A363, IMDB_Movies_Cleaned!$N$2:$N$3849))</f>
        <v>0.58554945054945273</v>
      </c>
      <c r="J363" cm="1">
        <f t="array" ref="J363">_xlfn.STDEV.S(IF(IMDB_Movies_Cleaned!$E$2:$E$3849=A363, IMDB_Movies_Cleaned!$N$2:$N$3849))</f>
        <v>0.76521202979922676</v>
      </c>
    </row>
    <row r="364" spans="1:10" x14ac:dyDescent="0.25">
      <c r="A364" s="2" t="s">
        <v>1147</v>
      </c>
      <c r="B364">
        <f t="shared" si="7"/>
        <v>14</v>
      </c>
      <c r="D364">
        <f>AVERAGEIF(IMDB_Movies_Cleaned!$E$2:$E$3849, A364, IMDB_Movies_Cleaned!$N$2:$N$3849)</f>
        <v>6.2071428571428564</v>
      </c>
      <c r="E364" cm="1">
        <f t="array" ref="E364">MEDIAN(IF(IMDB_Movies_Cleaned!$E$2:$E$3849=A364, IMDB_Movies_Cleaned!$N$2:$N$3849))</f>
        <v>6.25</v>
      </c>
      <c r="F364" cm="1">
        <f t="array" ref="F364">_xlfn.MODE.SNGL(IF(IMDB_Movies_Cleaned!$E$2:$E$3849=A364, IMDB_Movies_Cleaned!$N$2:$N$3849))</f>
        <v>6.4</v>
      </c>
      <c r="G364" cm="1">
        <f t="array" ref="G364">MAX(IF(IMDB_Movies_Cleaned!$E$2:$E$3849=A364, IMDB_Movies_Cleaned!$N$2:$N$3849))</f>
        <v>7.7</v>
      </c>
      <c r="H364" cm="1">
        <f t="array" ref="H364">MIN(IF(IMDB_Movies_Cleaned!$E$2:$E$3849=A364, IMDB_Movies_Cleaned!$N$2:$N$3849))</f>
        <v>4.2</v>
      </c>
      <c r="I364" cm="1">
        <f t="array" ref="I364">_xlfn.VAR.S(IF(IMDB_Movies_Cleaned!$E$2:$E$3849=A364, IMDB_Movies_Cleaned!$N$2:$N$3849))</f>
        <v>0.64686813186813197</v>
      </c>
      <c r="J364" cm="1">
        <f t="array" ref="J364">_xlfn.STDEV.S(IF(IMDB_Movies_Cleaned!$E$2:$E$3849=A364, IMDB_Movies_Cleaned!$N$2:$N$3849))</f>
        <v>0.80428112738527691</v>
      </c>
    </row>
    <row r="365" spans="1:10" x14ac:dyDescent="0.25">
      <c r="A365" s="1" t="s">
        <v>120</v>
      </c>
      <c r="B365">
        <f t="shared" si="7"/>
        <v>17</v>
      </c>
      <c r="D365">
        <f>AVERAGEIF(IMDB_Movies_Cleaned!$E$2:$E$3849, A365, IMDB_Movies_Cleaned!$N$2:$N$3849)</f>
        <v>6.3117647058823527</v>
      </c>
      <c r="E365" cm="1">
        <f t="array" ref="E365">MEDIAN(IF(IMDB_Movies_Cleaned!$E$2:$E$3849=A365, IMDB_Movies_Cleaned!$N$2:$N$3849))</f>
        <v>6.4</v>
      </c>
      <c r="F365" cm="1">
        <f t="array" ref="F365">_xlfn.MODE.SNGL(IF(IMDB_Movies_Cleaned!$E$2:$E$3849=A365, IMDB_Movies_Cleaned!$N$2:$N$3849))</f>
        <v>6.4</v>
      </c>
      <c r="G365" cm="1">
        <f t="array" ref="G365">MAX(IF(IMDB_Movies_Cleaned!$E$2:$E$3849=A365, IMDB_Movies_Cleaned!$N$2:$N$3849))</f>
        <v>7.5</v>
      </c>
      <c r="H365" cm="1">
        <f t="array" ref="H365">MIN(IF(IMDB_Movies_Cleaned!$E$2:$E$3849=A365, IMDB_Movies_Cleaned!$N$2:$N$3849))</f>
        <v>5.4</v>
      </c>
      <c r="I365" cm="1">
        <f t="array" ref="I365">_xlfn.VAR.S(IF(IMDB_Movies_Cleaned!$E$2:$E$3849=A365, IMDB_Movies_Cleaned!$N$2:$N$3849))</f>
        <v>0.24735294117647061</v>
      </c>
      <c r="J365" cm="1">
        <f t="array" ref="J365">_xlfn.STDEV.S(IF(IMDB_Movies_Cleaned!$E$2:$E$3849=A365, IMDB_Movies_Cleaned!$N$2:$N$3849))</f>
        <v>0.49734589691327563</v>
      </c>
    </row>
    <row r="366" spans="1:10" x14ac:dyDescent="0.25">
      <c r="A366" s="2" t="s">
        <v>23</v>
      </c>
      <c r="B366">
        <f t="shared" si="7"/>
        <v>25</v>
      </c>
      <c r="D366">
        <f>AVERAGEIF(IMDB_Movies_Cleaned!$E$2:$E$3849, A366, IMDB_Movies_Cleaned!$N$2:$N$3849)</f>
        <v>6.3559999999999999</v>
      </c>
      <c r="E366" cm="1">
        <f t="array" ref="E366">MEDIAN(IF(IMDB_Movies_Cleaned!$E$2:$E$3849=A366, IMDB_Movies_Cleaned!$N$2:$N$3849))</f>
        <v>6.4</v>
      </c>
      <c r="F366" cm="1">
        <f t="array" ref="F366">_xlfn.MODE.SNGL(IF(IMDB_Movies_Cleaned!$E$2:$E$3849=A366, IMDB_Movies_Cleaned!$N$2:$N$3849))</f>
        <v>5.8</v>
      </c>
      <c r="G366" cm="1">
        <f t="array" ref="G366">MAX(IF(IMDB_Movies_Cleaned!$E$2:$E$3849=A366, IMDB_Movies_Cleaned!$N$2:$N$3849))</f>
        <v>8.3000000000000007</v>
      </c>
      <c r="H366" cm="1">
        <f t="array" ref="H366">MIN(IF(IMDB_Movies_Cleaned!$E$2:$E$3849=A366, IMDB_Movies_Cleaned!$N$2:$N$3849))</f>
        <v>4.2</v>
      </c>
      <c r="I366" cm="1">
        <f t="array" ref="I366">_xlfn.VAR.S(IF(IMDB_Movies_Cleaned!$E$2:$E$3849=A366, IMDB_Movies_Cleaned!$N$2:$N$3849))</f>
        <v>0.99089999999999634</v>
      </c>
      <c r="J366" cm="1">
        <f t="array" ref="J366">_xlfn.STDEV.S(IF(IMDB_Movies_Cleaned!$E$2:$E$3849=A366, IMDB_Movies_Cleaned!$N$2:$N$3849))</f>
        <v>0.99543960138222165</v>
      </c>
    </row>
    <row r="367" spans="1:10" x14ac:dyDescent="0.25">
      <c r="A367" s="1" t="s">
        <v>1154</v>
      </c>
      <c r="B367">
        <f t="shared" si="7"/>
        <v>1</v>
      </c>
      <c r="D367">
        <f>AVERAGEIF(IMDB_Movies_Cleaned!$E$2:$E$3849, A367, IMDB_Movies_Cleaned!$N$2:$N$3849)</f>
        <v>6.9</v>
      </c>
      <c r="E367" cm="1">
        <f t="array" ref="E367">MEDIAN(IF(IMDB_Movies_Cleaned!$E$2:$E$3849=A367, IMDB_Movies_Cleaned!$N$2:$N$3849))</f>
        <v>6.9</v>
      </c>
      <c r="F367" t="e" cm="1">
        <f t="array" ref="F367">_xlfn.MODE.SNGL(IF(IMDB_Movies_Cleaned!$E$2:$E$3849=A367, IMDB_Movies_Cleaned!$N$2:$N$3849))</f>
        <v>#N/A</v>
      </c>
      <c r="G367" cm="1">
        <f t="array" ref="G367">MAX(IF(IMDB_Movies_Cleaned!$E$2:$E$3849=A367, IMDB_Movies_Cleaned!$N$2:$N$3849))</f>
        <v>6.9</v>
      </c>
      <c r="H367" cm="1">
        <f t="array" ref="H367">MIN(IF(IMDB_Movies_Cleaned!$E$2:$E$3849=A367, IMDB_Movies_Cleaned!$N$2:$N$3849))</f>
        <v>6.9</v>
      </c>
      <c r="I367" t="e" cm="1">
        <f t="array" ref="I367">_xlfn.VAR.S(IF(IMDB_Movies_Cleaned!$E$2:$E$3849=A367, IMDB_Movies_Cleaned!$N$2:$N$3849))</f>
        <v>#DIV/0!</v>
      </c>
      <c r="J367" t="e" cm="1">
        <f t="array" ref="J367">_xlfn.STDEV.S(IF(IMDB_Movies_Cleaned!$E$2:$E$3849=A367, IMDB_Movies_Cleaned!$N$2:$N$3849))</f>
        <v>#DIV/0!</v>
      </c>
    </row>
    <row r="368" spans="1:10" x14ac:dyDescent="0.25">
      <c r="A368" s="2" t="s">
        <v>873</v>
      </c>
      <c r="B368">
        <f t="shared" si="7"/>
        <v>4</v>
      </c>
      <c r="D368">
        <f>AVERAGEIF(IMDB_Movies_Cleaned!$E$2:$E$3849, A368, IMDB_Movies_Cleaned!$N$2:$N$3849)</f>
        <v>6.4749999999999996</v>
      </c>
      <c r="E368" cm="1">
        <f t="array" ref="E368">MEDIAN(IF(IMDB_Movies_Cleaned!$E$2:$E$3849=A368, IMDB_Movies_Cleaned!$N$2:$N$3849))</f>
        <v>6.5500000000000007</v>
      </c>
      <c r="F368" cm="1">
        <f t="array" ref="F368">_xlfn.MODE.SNGL(IF(IMDB_Movies_Cleaned!$E$2:$E$3849=A368, IMDB_Movies_Cleaned!$N$2:$N$3849))</f>
        <v>6.9</v>
      </c>
      <c r="G368" cm="1">
        <f t="array" ref="G368">MAX(IF(IMDB_Movies_Cleaned!$E$2:$E$3849=A368, IMDB_Movies_Cleaned!$N$2:$N$3849))</f>
        <v>6.9</v>
      </c>
      <c r="H368" cm="1">
        <f t="array" ref="H368">MIN(IF(IMDB_Movies_Cleaned!$E$2:$E$3849=A368, IMDB_Movies_Cleaned!$N$2:$N$3849))</f>
        <v>5.9</v>
      </c>
      <c r="I368" cm="1">
        <f t="array" ref="I368">_xlfn.VAR.S(IF(IMDB_Movies_Cleaned!$E$2:$E$3849=A368, IMDB_Movies_Cleaned!$N$2:$N$3849))</f>
        <v>0.25583333333333336</v>
      </c>
      <c r="J368" cm="1">
        <f t="array" ref="J368">_xlfn.STDEV.S(IF(IMDB_Movies_Cleaned!$E$2:$E$3849=A368, IMDB_Movies_Cleaned!$N$2:$N$3849))</f>
        <v>0.50579969684978399</v>
      </c>
    </row>
    <row r="369" spans="1:10" x14ac:dyDescent="0.25">
      <c r="A369" s="1" t="s">
        <v>201</v>
      </c>
      <c r="B369">
        <f t="shared" si="7"/>
        <v>55</v>
      </c>
      <c r="D369">
        <f>AVERAGEIF(IMDB_Movies_Cleaned!$E$2:$E$3849, A369, IMDB_Movies_Cleaned!$N$2:$N$3849)</f>
        <v>6.4090909090909092</v>
      </c>
      <c r="E369" cm="1">
        <f t="array" ref="E369">MEDIAN(IF(IMDB_Movies_Cleaned!$E$2:$E$3849=A369, IMDB_Movies_Cleaned!$N$2:$N$3849))</f>
        <v>6.5</v>
      </c>
      <c r="F369" cm="1">
        <f t="array" ref="F369">_xlfn.MODE.SNGL(IF(IMDB_Movies_Cleaned!$E$2:$E$3849=A369, IMDB_Movies_Cleaned!$N$2:$N$3849))</f>
        <v>6.5</v>
      </c>
      <c r="G369" cm="1">
        <f t="array" ref="G369">MAX(IF(IMDB_Movies_Cleaned!$E$2:$E$3849=A369, IMDB_Movies_Cleaned!$N$2:$N$3849))</f>
        <v>7.6</v>
      </c>
      <c r="H369" cm="1">
        <f t="array" ref="H369">MIN(IF(IMDB_Movies_Cleaned!$E$2:$E$3849=A369, IMDB_Movies_Cleaned!$N$2:$N$3849))</f>
        <v>4.4000000000000004</v>
      </c>
      <c r="I369" cm="1">
        <f t="array" ref="I369">_xlfn.VAR.S(IF(IMDB_Movies_Cleaned!$E$2:$E$3849=A369, IMDB_Movies_Cleaned!$N$2:$N$3849))</f>
        <v>0.39936026936026953</v>
      </c>
      <c r="J369" cm="1">
        <f t="array" ref="J369">_xlfn.STDEV.S(IF(IMDB_Movies_Cleaned!$E$2:$E$3849=A369, IMDB_Movies_Cleaned!$N$2:$N$3849))</f>
        <v>0.63194957817872588</v>
      </c>
    </row>
    <row r="370" spans="1:10" x14ac:dyDescent="0.25">
      <c r="A370" s="2" t="s">
        <v>635</v>
      </c>
      <c r="B370">
        <f t="shared" si="7"/>
        <v>7</v>
      </c>
      <c r="D370">
        <f>AVERAGEIF(IMDB_Movies_Cleaned!$E$2:$E$3849, A370, IMDB_Movies_Cleaned!$N$2:$N$3849)</f>
        <v>6.8714285714285719</v>
      </c>
      <c r="E370" cm="1">
        <f t="array" ref="E370">MEDIAN(IF(IMDB_Movies_Cleaned!$E$2:$E$3849=A370, IMDB_Movies_Cleaned!$N$2:$N$3849))</f>
        <v>6.7</v>
      </c>
      <c r="F370" t="e" cm="1">
        <f t="array" ref="F370">_xlfn.MODE.SNGL(IF(IMDB_Movies_Cleaned!$E$2:$E$3849=A370, IMDB_Movies_Cleaned!$N$2:$N$3849))</f>
        <v>#N/A</v>
      </c>
      <c r="G370" cm="1">
        <f t="array" ref="G370">MAX(IF(IMDB_Movies_Cleaned!$E$2:$E$3849=A370, IMDB_Movies_Cleaned!$N$2:$N$3849))</f>
        <v>8.1</v>
      </c>
      <c r="H370" cm="1">
        <f t="array" ref="H370">MIN(IF(IMDB_Movies_Cleaned!$E$2:$E$3849=A370, IMDB_Movies_Cleaned!$N$2:$N$3849))</f>
        <v>5.6</v>
      </c>
      <c r="I370" cm="1">
        <f t="array" ref="I370">_xlfn.VAR.S(IF(IMDB_Movies_Cleaned!$E$2:$E$3849=A370, IMDB_Movies_Cleaned!$N$2:$N$3849))</f>
        <v>0.72238095238094502</v>
      </c>
      <c r="J370" cm="1">
        <f t="array" ref="J370">_xlfn.STDEV.S(IF(IMDB_Movies_Cleaned!$E$2:$E$3849=A370, IMDB_Movies_Cleaned!$N$2:$N$3849))</f>
        <v>0.84992996910389329</v>
      </c>
    </row>
    <row r="371" spans="1:10" x14ac:dyDescent="0.25">
      <c r="A371" s="1" t="s">
        <v>685</v>
      </c>
      <c r="B371">
        <f t="shared" si="7"/>
        <v>3</v>
      </c>
      <c r="D371">
        <f>AVERAGEIF(IMDB_Movies_Cleaned!$E$2:$E$3849, A371, IMDB_Movies_Cleaned!$N$2:$N$3849)</f>
        <v>6.8999999999999995</v>
      </c>
      <c r="E371" cm="1">
        <f t="array" ref="E371">MEDIAN(IF(IMDB_Movies_Cleaned!$E$2:$E$3849=A371, IMDB_Movies_Cleaned!$N$2:$N$3849))</f>
        <v>7</v>
      </c>
      <c r="F371" t="e" cm="1">
        <f t="array" ref="F371">_xlfn.MODE.SNGL(IF(IMDB_Movies_Cleaned!$E$2:$E$3849=A371, IMDB_Movies_Cleaned!$N$2:$N$3849))</f>
        <v>#N/A</v>
      </c>
      <c r="G371" cm="1">
        <f t="array" ref="G371">MAX(IF(IMDB_Movies_Cleaned!$E$2:$E$3849=A371, IMDB_Movies_Cleaned!$N$2:$N$3849))</f>
        <v>7.3</v>
      </c>
      <c r="H371" cm="1">
        <f t="array" ref="H371">MIN(IF(IMDB_Movies_Cleaned!$E$2:$E$3849=A371, IMDB_Movies_Cleaned!$N$2:$N$3849))</f>
        <v>6.4</v>
      </c>
      <c r="I371" cm="1">
        <f t="array" ref="I371">_xlfn.VAR.S(IF(IMDB_Movies_Cleaned!$E$2:$E$3849=A371, IMDB_Movies_Cleaned!$N$2:$N$3849))</f>
        <v>0.20999999999999974</v>
      </c>
      <c r="J371" cm="1">
        <f t="array" ref="J371">_xlfn.STDEV.S(IF(IMDB_Movies_Cleaned!$E$2:$E$3849=A371, IMDB_Movies_Cleaned!$N$2:$N$3849))</f>
        <v>0.45825756949558372</v>
      </c>
    </row>
    <row r="372" spans="1:10" x14ac:dyDescent="0.25">
      <c r="A372" s="2" t="s">
        <v>1164</v>
      </c>
      <c r="B372">
        <f t="shared" si="7"/>
        <v>3</v>
      </c>
      <c r="D372">
        <f>AVERAGEIF(IMDB_Movies_Cleaned!$E$2:$E$3849, A372, IMDB_Movies_Cleaned!$N$2:$N$3849)</f>
        <v>7.2666666666666657</v>
      </c>
      <c r="E372" cm="1">
        <f t="array" ref="E372">MEDIAN(IF(IMDB_Movies_Cleaned!$E$2:$E$3849=A372, IMDB_Movies_Cleaned!$N$2:$N$3849))</f>
        <v>6.9</v>
      </c>
      <c r="F372" t="e" cm="1">
        <f t="array" ref="F372">_xlfn.MODE.SNGL(IF(IMDB_Movies_Cleaned!$E$2:$E$3849=A372, IMDB_Movies_Cleaned!$N$2:$N$3849))</f>
        <v>#N/A</v>
      </c>
      <c r="G372" cm="1">
        <f t="array" ref="G372">MAX(IF(IMDB_Movies_Cleaned!$E$2:$E$3849=A372, IMDB_Movies_Cleaned!$N$2:$N$3849))</f>
        <v>8.1</v>
      </c>
      <c r="H372" cm="1">
        <f t="array" ref="H372">MIN(IF(IMDB_Movies_Cleaned!$E$2:$E$3849=A372, IMDB_Movies_Cleaned!$N$2:$N$3849))</f>
        <v>6.8</v>
      </c>
      <c r="I372" cm="1">
        <f t="array" ref="I372">_xlfn.VAR.S(IF(IMDB_Movies_Cleaned!$E$2:$E$3849=A372, IMDB_Movies_Cleaned!$N$2:$N$3849))</f>
        <v>0.52333333333333298</v>
      </c>
      <c r="J372" cm="1">
        <f t="array" ref="J372">_xlfn.STDEV.S(IF(IMDB_Movies_Cleaned!$E$2:$E$3849=A372, IMDB_Movies_Cleaned!$N$2:$N$3849))</f>
        <v>0.7234178138070233</v>
      </c>
    </row>
    <row r="373" spans="1:10" x14ac:dyDescent="0.25">
      <c r="A373" s="1" t="s">
        <v>740</v>
      </c>
      <c r="B373">
        <f t="shared" si="7"/>
        <v>7</v>
      </c>
      <c r="D373">
        <f>AVERAGEIF(IMDB_Movies_Cleaned!$E$2:$E$3849, A373, IMDB_Movies_Cleaned!$N$2:$N$3849)</f>
        <v>6.5857142857142863</v>
      </c>
      <c r="E373" cm="1">
        <f t="array" ref="E373">MEDIAN(IF(IMDB_Movies_Cleaned!$E$2:$E$3849=A373, IMDB_Movies_Cleaned!$N$2:$N$3849))</f>
        <v>6.6</v>
      </c>
      <c r="F373" t="e" cm="1">
        <f t="array" ref="F373">_xlfn.MODE.SNGL(IF(IMDB_Movies_Cleaned!$E$2:$E$3849=A373, IMDB_Movies_Cleaned!$N$2:$N$3849))</f>
        <v>#N/A</v>
      </c>
      <c r="G373" cm="1">
        <f t="array" ref="G373">MAX(IF(IMDB_Movies_Cleaned!$E$2:$E$3849=A373, IMDB_Movies_Cleaned!$N$2:$N$3849))</f>
        <v>7.6</v>
      </c>
      <c r="H373" cm="1">
        <f t="array" ref="H373">MIN(IF(IMDB_Movies_Cleaned!$E$2:$E$3849=A373, IMDB_Movies_Cleaned!$N$2:$N$3849))</f>
        <v>5.4</v>
      </c>
      <c r="I373" cm="1">
        <f t="array" ref="I373">_xlfn.VAR.S(IF(IMDB_Movies_Cleaned!$E$2:$E$3849=A373, IMDB_Movies_Cleaned!$N$2:$N$3849))</f>
        <v>0.74142857142856167</v>
      </c>
      <c r="J373" cm="1">
        <f t="array" ref="J373">_xlfn.STDEV.S(IF(IMDB_Movies_Cleaned!$E$2:$E$3849=A373, IMDB_Movies_Cleaned!$N$2:$N$3849))</f>
        <v>0.86106246662397357</v>
      </c>
    </row>
    <row r="374" spans="1:10" x14ac:dyDescent="0.25">
      <c r="A374" s="2" t="s">
        <v>268</v>
      </c>
      <c r="B374">
        <f t="shared" si="7"/>
        <v>50</v>
      </c>
      <c r="D374">
        <f>AVERAGEIF(IMDB_Movies_Cleaned!$E$2:$E$3849, A374, IMDB_Movies_Cleaned!$N$2:$N$3849)</f>
        <v>6.498000000000002</v>
      </c>
      <c r="E374" cm="1">
        <f t="array" ref="E374">MEDIAN(IF(IMDB_Movies_Cleaned!$E$2:$E$3849=A374, IMDB_Movies_Cleaned!$N$2:$N$3849))</f>
        <v>6.5</v>
      </c>
      <c r="F374" cm="1">
        <f t="array" ref="F374">_xlfn.MODE.SNGL(IF(IMDB_Movies_Cleaned!$E$2:$E$3849=A374, IMDB_Movies_Cleaned!$N$2:$N$3849))</f>
        <v>6.1</v>
      </c>
      <c r="G374" cm="1">
        <f t="array" ref="G374">MAX(IF(IMDB_Movies_Cleaned!$E$2:$E$3849=A374, IMDB_Movies_Cleaned!$N$2:$N$3849))</f>
        <v>9</v>
      </c>
      <c r="H374" cm="1">
        <f t="array" ref="H374">MIN(IF(IMDB_Movies_Cleaned!$E$2:$E$3849=A374, IMDB_Movies_Cleaned!$N$2:$N$3849))</f>
        <v>5.0999999999999996</v>
      </c>
      <c r="I374" cm="1">
        <f t="array" ref="I374">_xlfn.VAR.S(IF(IMDB_Movies_Cleaned!$E$2:$E$3849=A374, IMDB_Movies_Cleaned!$N$2:$N$3849))</f>
        <v>0.51407755102039177</v>
      </c>
      <c r="J374" cm="1">
        <f t="array" ref="J374">_xlfn.STDEV.S(IF(IMDB_Movies_Cleaned!$E$2:$E$3849=A374, IMDB_Movies_Cleaned!$N$2:$N$3849))</f>
        <v>0.71699201600881979</v>
      </c>
    </row>
    <row r="375" spans="1:10" x14ac:dyDescent="0.25">
      <c r="A375" s="1" t="s">
        <v>1125</v>
      </c>
      <c r="B375">
        <f t="shared" si="7"/>
        <v>4</v>
      </c>
      <c r="D375">
        <f>AVERAGEIF(IMDB_Movies_Cleaned!$E$2:$E$3849, A375, IMDB_Movies_Cleaned!$N$2:$N$3849)</f>
        <v>7.1749999999999998</v>
      </c>
      <c r="E375" cm="1">
        <f t="array" ref="E375">MEDIAN(IF(IMDB_Movies_Cleaned!$E$2:$E$3849=A375, IMDB_Movies_Cleaned!$N$2:$N$3849))</f>
        <v>7.1999999999999993</v>
      </c>
      <c r="F375" t="e" cm="1">
        <f t="array" ref="F375">_xlfn.MODE.SNGL(IF(IMDB_Movies_Cleaned!$E$2:$E$3849=A375, IMDB_Movies_Cleaned!$N$2:$N$3849))</f>
        <v>#N/A</v>
      </c>
      <c r="G375" cm="1">
        <f t="array" ref="G375">MAX(IF(IMDB_Movies_Cleaned!$E$2:$E$3849=A375, IMDB_Movies_Cleaned!$N$2:$N$3849))</f>
        <v>7.6</v>
      </c>
      <c r="H375" cm="1">
        <f t="array" ref="H375">MIN(IF(IMDB_Movies_Cleaned!$E$2:$E$3849=A375, IMDB_Movies_Cleaned!$N$2:$N$3849))</f>
        <v>6.7</v>
      </c>
      <c r="I375" cm="1">
        <f t="array" ref="I375">_xlfn.VAR.S(IF(IMDB_Movies_Cleaned!$E$2:$E$3849=A375, IMDB_Movies_Cleaned!$N$2:$N$3849))</f>
        <v>0.14249999999999985</v>
      </c>
      <c r="J375" cm="1">
        <f t="array" ref="J375">_xlfn.STDEV.S(IF(IMDB_Movies_Cleaned!$E$2:$E$3849=A375, IMDB_Movies_Cleaned!$N$2:$N$3849))</f>
        <v>0.37749172176353729</v>
      </c>
    </row>
    <row r="376" spans="1:10" x14ac:dyDescent="0.25">
      <c r="A376" s="1" t="s">
        <v>101</v>
      </c>
      <c r="B376">
        <f t="shared" si="7"/>
        <v>8</v>
      </c>
      <c r="D376">
        <f>AVERAGEIF(IMDB_Movies_Cleaned!$E$2:$E$3849, A376, IMDB_Movies_Cleaned!$N$2:$N$3849)</f>
        <v>6.8874999999999993</v>
      </c>
      <c r="E376" cm="1">
        <f t="array" ref="E376">MEDIAN(IF(IMDB_Movies_Cleaned!$E$2:$E$3849=A376, IMDB_Movies_Cleaned!$N$2:$N$3849))</f>
        <v>6.9</v>
      </c>
      <c r="F376" cm="1">
        <f t="array" ref="F376">_xlfn.MODE.SNGL(IF(IMDB_Movies_Cleaned!$E$2:$E$3849=A376, IMDB_Movies_Cleaned!$N$2:$N$3849))</f>
        <v>6.9</v>
      </c>
      <c r="G376" cm="1">
        <f t="array" ref="G376">MAX(IF(IMDB_Movies_Cleaned!$E$2:$E$3849=A376, IMDB_Movies_Cleaned!$N$2:$N$3849))</f>
        <v>7.9</v>
      </c>
      <c r="H376" cm="1">
        <f t="array" ref="H376">MIN(IF(IMDB_Movies_Cleaned!$E$2:$E$3849=A376, IMDB_Movies_Cleaned!$N$2:$N$3849))</f>
        <v>4.8</v>
      </c>
      <c r="I376" cm="1">
        <f t="array" ref="I376">_xlfn.VAR.S(IF(IMDB_Movies_Cleaned!$E$2:$E$3849=A376, IMDB_Movies_Cleaned!$N$2:$N$3849))</f>
        <v>1.0183928571428769</v>
      </c>
      <c r="J376" cm="1">
        <f t="array" ref="J376">_xlfn.STDEV.S(IF(IMDB_Movies_Cleaned!$E$2:$E$3849=A376, IMDB_Movies_Cleaned!$N$2:$N$3849))</f>
        <v>1.0091545258992187</v>
      </c>
    </row>
    <row r="377" spans="1:10" x14ac:dyDescent="0.25">
      <c r="A377" s="2" t="s">
        <v>855</v>
      </c>
      <c r="B377">
        <f t="shared" si="7"/>
        <v>23</v>
      </c>
      <c r="D377">
        <f>AVERAGEIF(IMDB_Movies_Cleaned!$E$2:$E$3849, A377, IMDB_Movies_Cleaned!$N$2:$N$3849)</f>
        <v>7.3043478260869552</v>
      </c>
      <c r="E377" cm="1">
        <f t="array" ref="E377">MEDIAN(IF(IMDB_Movies_Cleaned!$E$2:$E$3849=A377, IMDB_Movies_Cleaned!$N$2:$N$3849))</f>
        <v>7.3</v>
      </c>
      <c r="F377" cm="1">
        <f t="array" ref="F377">_xlfn.MODE.SNGL(IF(IMDB_Movies_Cleaned!$E$2:$E$3849=A377, IMDB_Movies_Cleaned!$N$2:$N$3849))</f>
        <v>7.6</v>
      </c>
      <c r="G377" cm="1">
        <f t="array" ref="G377">MAX(IF(IMDB_Movies_Cleaned!$E$2:$E$3849=A377, IMDB_Movies_Cleaned!$N$2:$N$3849))</f>
        <v>8.3000000000000007</v>
      </c>
      <c r="H377" cm="1">
        <f t="array" ref="H377">MIN(IF(IMDB_Movies_Cleaned!$E$2:$E$3849=A377, IMDB_Movies_Cleaned!$N$2:$N$3849))</f>
        <v>5.7</v>
      </c>
      <c r="I377" cm="1">
        <f t="array" ref="I377">_xlfn.VAR.S(IF(IMDB_Movies_Cleaned!$E$2:$E$3849=A377, IMDB_Movies_Cleaned!$N$2:$N$3849))</f>
        <v>0.33679841897233209</v>
      </c>
      <c r="J377" cm="1">
        <f t="array" ref="J377">_xlfn.STDEV.S(IF(IMDB_Movies_Cleaned!$E$2:$E$3849=A377, IMDB_Movies_Cleaned!$N$2:$N$3849))</f>
        <v>0.58034336299498768</v>
      </c>
    </row>
    <row r="378" spans="1:10" x14ac:dyDescent="0.25">
      <c r="A378" s="1" t="s">
        <v>1180</v>
      </c>
      <c r="B378">
        <f t="shared" si="7"/>
        <v>1</v>
      </c>
      <c r="D378">
        <f>AVERAGEIF(IMDB_Movies_Cleaned!$E$2:$E$3849, A378, IMDB_Movies_Cleaned!$N$2:$N$3849)</f>
        <v>4.4000000000000004</v>
      </c>
      <c r="E378" cm="1">
        <f t="array" ref="E378">MEDIAN(IF(IMDB_Movies_Cleaned!$E$2:$E$3849=A378, IMDB_Movies_Cleaned!$N$2:$N$3849))</f>
        <v>4.4000000000000004</v>
      </c>
      <c r="F378" t="e" cm="1">
        <f t="array" ref="F378">_xlfn.MODE.SNGL(IF(IMDB_Movies_Cleaned!$E$2:$E$3849=A378, IMDB_Movies_Cleaned!$N$2:$N$3849))</f>
        <v>#N/A</v>
      </c>
      <c r="G378" cm="1">
        <f t="array" ref="G378">MAX(IF(IMDB_Movies_Cleaned!$E$2:$E$3849=A378, IMDB_Movies_Cleaned!$N$2:$N$3849))</f>
        <v>4.4000000000000004</v>
      </c>
      <c r="H378" cm="1">
        <f t="array" ref="H378">MIN(IF(IMDB_Movies_Cleaned!$E$2:$E$3849=A378, IMDB_Movies_Cleaned!$N$2:$N$3849))</f>
        <v>4.4000000000000004</v>
      </c>
      <c r="I378" t="e" cm="1">
        <f t="array" ref="I378">_xlfn.VAR.S(IF(IMDB_Movies_Cleaned!$E$2:$E$3849=A378, IMDB_Movies_Cleaned!$N$2:$N$3849))</f>
        <v>#DIV/0!</v>
      </c>
      <c r="J378" t="e" cm="1">
        <f t="array" ref="J378">_xlfn.STDEV.S(IF(IMDB_Movies_Cleaned!$E$2:$E$3849=A378, IMDB_Movies_Cleaned!$N$2:$N$3849))</f>
        <v>#DIV/0!</v>
      </c>
    </row>
    <row r="379" spans="1:10" x14ac:dyDescent="0.25">
      <c r="A379" s="2" t="s">
        <v>1186</v>
      </c>
      <c r="B379">
        <f t="shared" si="7"/>
        <v>2</v>
      </c>
      <c r="D379">
        <f>AVERAGEIF(IMDB_Movies_Cleaned!$E$2:$E$3849, A379, IMDB_Movies_Cleaned!$N$2:$N$3849)</f>
        <v>6.75</v>
      </c>
      <c r="E379" cm="1">
        <f t="array" ref="E379">MEDIAN(IF(IMDB_Movies_Cleaned!$E$2:$E$3849=A379, IMDB_Movies_Cleaned!$N$2:$N$3849))</f>
        <v>6.75</v>
      </c>
      <c r="F379" t="e" cm="1">
        <f t="array" ref="F379">_xlfn.MODE.SNGL(IF(IMDB_Movies_Cleaned!$E$2:$E$3849=A379, IMDB_Movies_Cleaned!$N$2:$N$3849))</f>
        <v>#N/A</v>
      </c>
      <c r="G379" cm="1">
        <f t="array" ref="G379">MAX(IF(IMDB_Movies_Cleaned!$E$2:$E$3849=A379, IMDB_Movies_Cleaned!$N$2:$N$3849))</f>
        <v>7.3</v>
      </c>
      <c r="H379" cm="1">
        <f t="array" ref="H379">MIN(IF(IMDB_Movies_Cleaned!$E$2:$E$3849=A379, IMDB_Movies_Cleaned!$N$2:$N$3849))</f>
        <v>6.2</v>
      </c>
      <c r="I379" cm="1">
        <f t="array" ref="I379">_xlfn.VAR.S(IF(IMDB_Movies_Cleaned!$E$2:$E$3849=A379, IMDB_Movies_Cleaned!$N$2:$N$3849))</f>
        <v>0.60499999999999965</v>
      </c>
      <c r="J379" cm="1">
        <f t="array" ref="J379">_xlfn.STDEV.S(IF(IMDB_Movies_Cleaned!$E$2:$E$3849=A379, IMDB_Movies_Cleaned!$N$2:$N$3849))</f>
        <v>0.77781745930520207</v>
      </c>
    </row>
    <row r="380" spans="1:10" x14ac:dyDescent="0.25">
      <c r="A380" s="1" t="s">
        <v>400</v>
      </c>
      <c r="B380">
        <f t="shared" si="7"/>
        <v>12</v>
      </c>
      <c r="D380">
        <f>AVERAGEIF(IMDB_Movies_Cleaned!$E$2:$E$3849, A380, IMDB_Movies_Cleaned!$N$2:$N$3849)</f>
        <v>6.2333333333333334</v>
      </c>
      <c r="E380" cm="1">
        <f t="array" ref="E380">MEDIAN(IF(IMDB_Movies_Cleaned!$E$2:$E$3849=A380, IMDB_Movies_Cleaned!$N$2:$N$3849))</f>
        <v>6.1999999999999993</v>
      </c>
      <c r="F380" cm="1">
        <f t="array" ref="F380">_xlfn.MODE.SNGL(IF(IMDB_Movies_Cleaned!$E$2:$E$3849=A380, IMDB_Movies_Cleaned!$N$2:$N$3849))</f>
        <v>6.4</v>
      </c>
      <c r="G380" cm="1">
        <f t="array" ref="G380">MAX(IF(IMDB_Movies_Cleaned!$E$2:$E$3849=A380, IMDB_Movies_Cleaned!$N$2:$N$3849))</f>
        <v>7.8</v>
      </c>
      <c r="H380" cm="1">
        <f t="array" ref="H380">MIN(IF(IMDB_Movies_Cleaned!$E$2:$E$3849=A380, IMDB_Movies_Cleaned!$N$2:$N$3849))</f>
        <v>4.7</v>
      </c>
      <c r="I380" cm="1">
        <f t="array" ref="I380">_xlfn.VAR.S(IF(IMDB_Movies_Cleaned!$E$2:$E$3849=A380, IMDB_Movies_Cleaned!$N$2:$N$3849))</f>
        <v>0.57878787878787952</v>
      </c>
      <c r="J380" cm="1">
        <f t="array" ref="J380">_xlfn.STDEV.S(IF(IMDB_Movies_Cleaned!$E$2:$E$3849=A380, IMDB_Movies_Cleaned!$N$2:$N$3849))</f>
        <v>0.76078109781189984</v>
      </c>
    </row>
    <row r="381" spans="1:10" x14ac:dyDescent="0.25">
      <c r="A381" s="1" t="s">
        <v>1190</v>
      </c>
      <c r="B381">
        <f t="shared" si="7"/>
        <v>4</v>
      </c>
      <c r="D381">
        <f>AVERAGEIF(IMDB_Movies_Cleaned!$E$2:$E$3849, A381, IMDB_Movies_Cleaned!$N$2:$N$3849)</f>
        <v>6.1</v>
      </c>
      <c r="E381" cm="1">
        <f t="array" ref="E381">MEDIAN(IF(IMDB_Movies_Cleaned!$E$2:$E$3849=A381, IMDB_Movies_Cleaned!$N$2:$N$3849))</f>
        <v>5.8</v>
      </c>
      <c r="F381" t="e" cm="1">
        <f t="array" ref="F381">_xlfn.MODE.SNGL(IF(IMDB_Movies_Cleaned!$E$2:$E$3849=A381, IMDB_Movies_Cleaned!$N$2:$N$3849))</f>
        <v>#N/A</v>
      </c>
      <c r="G381" cm="1">
        <f t="array" ref="G381">MAX(IF(IMDB_Movies_Cleaned!$E$2:$E$3849=A381, IMDB_Movies_Cleaned!$N$2:$N$3849))</f>
        <v>7.7</v>
      </c>
      <c r="H381" cm="1">
        <f t="array" ref="H381">MIN(IF(IMDB_Movies_Cleaned!$E$2:$E$3849=A381, IMDB_Movies_Cleaned!$N$2:$N$3849))</f>
        <v>5.0999999999999996</v>
      </c>
      <c r="I381" cm="1">
        <f t="array" ref="I381">_xlfn.VAR.S(IF(IMDB_Movies_Cleaned!$E$2:$E$3849=A381, IMDB_Movies_Cleaned!$N$2:$N$3849))</f>
        <v>1.2733333333333405</v>
      </c>
      <c r="J381" cm="1">
        <f t="array" ref="J381">_xlfn.STDEV.S(IF(IMDB_Movies_Cleaned!$E$2:$E$3849=A381, IMDB_Movies_Cleaned!$N$2:$N$3849))</f>
        <v>1.1284207253207204</v>
      </c>
    </row>
    <row r="382" spans="1:10" x14ac:dyDescent="0.25">
      <c r="A382" s="2" t="s">
        <v>1192</v>
      </c>
      <c r="B382">
        <f t="shared" si="7"/>
        <v>1</v>
      </c>
      <c r="D382">
        <f>AVERAGEIF(IMDB_Movies_Cleaned!$E$2:$E$3849, A382, IMDB_Movies_Cleaned!$N$2:$N$3849)</f>
        <v>6.5</v>
      </c>
      <c r="E382" cm="1">
        <f t="array" ref="E382">MEDIAN(IF(IMDB_Movies_Cleaned!$E$2:$E$3849=A382, IMDB_Movies_Cleaned!$N$2:$N$3849))</f>
        <v>6.5</v>
      </c>
      <c r="F382" t="e" cm="1">
        <f t="array" ref="F382">_xlfn.MODE.SNGL(IF(IMDB_Movies_Cleaned!$E$2:$E$3849=A382, IMDB_Movies_Cleaned!$N$2:$N$3849))</f>
        <v>#N/A</v>
      </c>
      <c r="G382" cm="1">
        <f t="array" ref="G382">MAX(IF(IMDB_Movies_Cleaned!$E$2:$E$3849=A382, IMDB_Movies_Cleaned!$N$2:$N$3849))</f>
        <v>6.5</v>
      </c>
      <c r="H382" cm="1">
        <f t="array" ref="H382">MIN(IF(IMDB_Movies_Cleaned!$E$2:$E$3849=A382, IMDB_Movies_Cleaned!$N$2:$N$3849))</f>
        <v>6.5</v>
      </c>
      <c r="I382" t="e" cm="1">
        <f t="array" ref="I382">_xlfn.VAR.S(IF(IMDB_Movies_Cleaned!$E$2:$E$3849=A382, IMDB_Movies_Cleaned!$N$2:$N$3849))</f>
        <v>#DIV/0!</v>
      </c>
      <c r="J382" t="e" cm="1">
        <f t="array" ref="J382">_xlfn.STDEV.S(IF(IMDB_Movies_Cleaned!$E$2:$E$3849=A382, IMDB_Movies_Cleaned!$N$2:$N$3849))</f>
        <v>#DIV/0!</v>
      </c>
    </row>
    <row r="383" spans="1:10" x14ac:dyDescent="0.25">
      <c r="A383" s="1" t="s">
        <v>628</v>
      </c>
      <c r="B383">
        <f t="shared" si="7"/>
        <v>9</v>
      </c>
      <c r="D383">
        <f>AVERAGEIF(IMDB_Movies_Cleaned!$E$2:$E$3849, A383, IMDB_Movies_Cleaned!$N$2:$N$3849)</f>
        <v>6.8111111111111109</v>
      </c>
      <c r="E383" cm="1">
        <f t="array" ref="E383">MEDIAN(IF(IMDB_Movies_Cleaned!$E$2:$E$3849=A383, IMDB_Movies_Cleaned!$N$2:$N$3849))</f>
        <v>6.9</v>
      </c>
      <c r="F383" cm="1">
        <f t="array" ref="F383">_xlfn.MODE.SNGL(IF(IMDB_Movies_Cleaned!$E$2:$E$3849=A383, IMDB_Movies_Cleaned!$N$2:$N$3849))</f>
        <v>6.9</v>
      </c>
      <c r="G383" cm="1">
        <f t="array" ref="G383">MAX(IF(IMDB_Movies_Cleaned!$E$2:$E$3849=A383, IMDB_Movies_Cleaned!$N$2:$N$3849))</f>
        <v>8.1</v>
      </c>
      <c r="H383" cm="1">
        <f t="array" ref="H383">MIN(IF(IMDB_Movies_Cleaned!$E$2:$E$3849=A383, IMDB_Movies_Cleaned!$N$2:$N$3849))</f>
        <v>5</v>
      </c>
      <c r="I383" cm="1">
        <f t="array" ref="I383">_xlfn.VAR.S(IF(IMDB_Movies_Cleaned!$E$2:$E$3849=A383, IMDB_Movies_Cleaned!$N$2:$N$3849))</f>
        <v>1.2661111111111154</v>
      </c>
      <c r="J383" cm="1">
        <f t="array" ref="J383">_xlfn.STDEV.S(IF(IMDB_Movies_Cleaned!$E$2:$E$3849=A383, IMDB_Movies_Cleaned!$N$2:$N$3849))</f>
        <v>1.1252160286412185</v>
      </c>
    </row>
    <row r="384" spans="1:10" x14ac:dyDescent="0.25">
      <c r="A384" s="2" t="s">
        <v>400</v>
      </c>
      <c r="B384">
        <f t="shared" si="7"/>
        <v>12</v>
      </c>
      <c r="D384">
        <f>AVERAGEIF(IMDB_Movies_Cleaned!$E$2:$E$3849, A384, IMDB_Movies_Cleaned!$N$2:$N$3849)</f>
        <v>6.2333333333333334</v>
      </c>
      <c r="E384" cm="1">
        <f t="array" ref="E384">MEDIAN(IF(IMDB_Movies_Cleaned!$E$2:$E$3849=A384, IMDB_Movies_Cleaned!$N$2:$N$3849))</f>
        <v>6.1999999999999993</v>
      </c>
      <c r="F384" cm="1">
        <f t="array" ref="F384">_xlfn.MODE.SNGL(IF(IMDB_Movies_Cleaned!$E$2:$E$3849=A384, IMDB_Movies_Cleaned!$N$2:$N$3849))</f>
        <v>6.4</v>
      </c>
      <c r="G384" cm="1">
        <f t="array" ref="G384">MAX(IF(IMDB_Movies_Cleaned!$E$2:$E$3849=A384, IMDB_Movies_Cleaned!$N$2:$N$3849))</f>
        <v>7.8</v>
      </c>
      <c r="H384" cm="1">
        <f t="array" ref="H384">MIN(IF(IMDB_Movies_Cleaned!$E$2:$E$3849=A384, IMDB_Movies_Cleaned!$N$2:$N$3849))</f>
        <v>4.7</v>
      </c>
      <c r="I384" cm="1">
        <f t="array" ref="I384">_xlfn.VAR.S(IF(IMDB_Movies_Cleaned!$E$2:$E$3849=A384, IMDB_Movies_Cleaned!$N$2:$N$3849))</f>
        <v>0.57878787878787952</v>
      </c>
      <c r="J384" cm="1">
        <f t="array" ref="J384">_xlfn.STDEV.S(IF(IMDB_Movies_Cleaned!$E$2:$E$3849=A384, IMDB_Movies_Cleaned!$N$2:$N$3849))</f>
        <v>0.76078109781189984</v>
      </c>
    </row>
    <row r="385" spans="1:10" x14ac:dyDescent="0.25">
      <c r="A385" s="1" t="s">
        <v>809</v>
      </c>
      <c r="B385">
        <f t="shared" si="7"/>
        <v>15</v>
      </c>
      <c r="D385">
        <f>AVERAGEIF(IMDB_Movies_Cleaned!$E$2:$E$3849, A385, IMDB_Movies_Cleaned!$N$2:$N$3849)</f>
        <v>6.7133333333333338</v>
      </c>
      <c r="E385" cm="1">
        <f t="array" ref="E385">MEDIAN(IF(IMDB_Movies_Cleaned!$E$2:$E$3849=A385, IMDB_Movies_Cleaned!$N$2:$N$3849))</f>
        <v>6.7</v>
      </c>
      <c r="F385" cm="1">
        <f t="array" ref="F385">_xlfn.MODE.SNGL(IF(IMDB_Movies_Cleaned!$E$2:$E$3849=A385, IMDB_Movies_Cleaned!$N$2:$N$3849))</f>
        <v>6.4</v>
      </c>
      <c r="G385" cm="1">
        <f t="array" ref="G385">MAX(IF(IMDB_Movies_Cleaned!$E$2:$E$3849=A385, IMDB_Movies_Cleaned!$N$2:$N$3849))</f>
        <v>8.1</v>
      </c>
      <c r="H385" cm="1">
        <f t="array" ref="H385">MIN(IF(IMDB_Movies_Cleaned!$E$2:$E$3849=A385, IMDB_Movies_Cleaned!$N$2:$N$3849))</f>
        <v>5.6</v>
      </c>
      <c r="I385" cm="1">
        <f t="array" ref="I385">_xlfn.VAR.S(IF(IMDB_Movies_Cleaned!$E$2:$E$3849=A385, IMDB_Movies_Cleaned!$N$2:$N$3849))</f>
        <v>0.57409523809524543</v>
      </c>
      <c r="J385" cm="1">
        <f t="array" ref="J385">_xlfn.STDEV.S(IF(IMDB_Movies_Cleaned!$E$2:$E$3849=A385, IMDB_Movies_Cleaned!$N$2:$N$3849))</f>
        <v>0.75769072720685016</v>
      </c>
    </row>
    <row r="386" spans="1:10" x14ac:dyDescent="0.25">
      <c r="A386" s="2" t="s">
        <v>46</v>
      </c>
      <c r="B386">
        <f t="shared" si="7"/>
        <v>5</v>
      </c>
      <c r="D386">
        <f>AVERAGEIF(IMDB_Movies_Cleaned!$E$2:$E$3849, A386, IMDB_Movies_Cleaned!$N$2:$N$3849)</f>
        <v>5.9599999999999991</v>
      </c>
      <c r="E386" cm="1">
        <f t="array" ref="E386">MEDIAN(IF(IMDB_Movies_Cleaned!$E$2:$E$3849=A386, IMDB_Movies_Cleaned!$N$2:$N$3849))</f>
        <v>6.2</v>
      </c>
      <c r="F386" cm="1">
        <f t="array" ref="F386">_xlfn.MODE.SNGL(IF(IMDB_Movies_Cleaned!$E$2:$E$3849=A386, IMDB_Movies_Cleaned!$N$2:$N$3849))</f>
        <v>6.2</v>
      </c>
      <c r="G386" cm="1">
        <f t="array" ref="G386">MAX(IF(IMDB_Movies_Cleaned!$E$2:$E$3849=A386, IMDB_Movies_Cleaned!$N$2:$N$3849))</f>
        <v>6.9</v>
      </c>
      <c r="H386" cm="1">
        <f t="array" ref="H386">MIN(IF(IMDB_Movies_Cleaned!$E$2:$E$3849=A386, IMDB_Movies_Cleaned!$N$2:$N$3849))</f>
        <v>4.7</v>
      </c>
      <c r="I386" cm="1">
        <f t="array" ref="I386">_xlfn.VAR.S(IF(IMDB_Movies_Cleaned!$E$2:$E$3849=A386, IMDB_Movies_Cleaned!$N$2:$N$3849))</f>
        <v>0.6530000000000129</v>
      </c>
      <c r="J386" cm="1">
        <f t="array" ref="J386">_xlfn.STDEV.S(IF(IMDB_Movies_Cleaned!$E$2:$E$3849=A386, IMDB_Movies_Cleaned!$N$2:$N$3849))</f>
        <v>0.80808415403348488</v>
      </c>
    </row>
    <row r="387" spans="1:10" x14ac:dyDescent="0.25">
      <c r="A387" s="1" t="s">
        <v>444</v>
      </c>
      <c r="B387">
        <f t="shared" si="7"/>
        <v>5</v>
      </c>
      <c r="D387">
        <f>AVERAGEIF(IMDB_Movies_Cleaned!$E$2:$E$3849, A387, IMDB_Movies_Cleaned!$N$2:$N$3849)</f>
        <v>6.8</v>
      </c>
      <c r="E387" cm="1">
        <f t="array" ref="E387">MEDIAN(IF(IMDB_Movies_Cleaned!$E$2:$E$3849=A387, IMDB_Movies_Cleaned!$N$2:$N$3849))</f>
        <v>7.1</v>
      </c>
      <c r="F387" t="e" cm="1">
        <f t="array" ref="F387">_xlfn.MODE.SNGL(IF(IMDB_Movies_Cleaned!$E$2:$E$3849=A387, IMDB_Movies_Cleaned!$N$2:$N$3849))</f>
        <v>#N/A</v>
      </c>
      <c r="G387" cm="1">
        <f t="array" ref="G387">MAX(IF(IMDB_Movies_Cleaned!$E$2:$E$3849=A387, IMDB_Movies_Cleaned!$N$2:$N$3849))</f>
        <v>8</v>
      </c>
      <c r="H387" cm="1">
        <f t="array" ref="H387">MIN(IF(IMDB_Movies_Cleaned!$E$2:$E$3849=A387, IMDB_Movies_Cleaned!$N$2:$N$3849))</f>
        <v>5</v>
      </c>
      <c r="I387" cm="1">
        <f t="array" ref="I387">_xlfn.VAR.S(IF(IMDB_Movies_Cleaned!$E$2:$E$3849=A387, IMDB_Movies_Cleaned!$N$2:$N$3849))</f>
        <v>1.2350000000000065</v>
      </c>
      <c r="J387" cm="1">
        <f t="array" ref="J387">_xlfn.STDEV.S(IF(IMDB_Movies_Cleaned!$E$2:$E$3849=A387, IMDB_Movies_Cleaned!$N$2:$N$3849))</f>
        <v>1.1113055385446464</v>
      </c>
    </row>
    <row r="388" spans="1:10" x14ac:dyDescent="0.25">
      <c r="A388" s="2" t="s">
        <v>1205</v>
      </c>
      <c r="B388">
        <f t="shared" si="7"/>
        <v>1</v>
      </c>
      <c r="D388">
        <f>AVERAGEIF(IMDB_Movies_Cleaned!$E$2:$E$3849, A388, IMDB_Movies_Cleaned!$N$2:$N$3849)</f>
        <v>7.1</v>
      </c>
      <c r="E388" cm="1">
        <f t="array" ref="E388">MEDIAN(IF(IMDB_Movies_Cleaned!$E$2:$E$3849=A388, IMDB_Movies_Cleaned!$N$2:$N$3849))</f>
        <v>7.1</v>
      </c>
      <c r="F388" t="e" cm="1">
        <f t="array" ref="F388">_xlfn.MODE.SNGL(IF(IMDB_Movies_Cleaned!$E$2:$E$3849=A388, IMDB_Movies_Cleaned!$N$2:$N$3849))</f>
        <v>#N/A</v>
      </c>
      <c r="G388" cm="1">
        <f t="array" ref="G388">MAX(IF(IMDB_Movies_Cleaned!$E$2:$E$3849=A388, IMDB_Movies_Cleaned!$N$2:$N$3849))</f>
        <v>7.1</v>
      </c>
      <c r="H388" cm="1">
        <f t="array" ref="H388">MIN(IF(IMDB_Movies_Cleaned!$E$2:$E$3849=A388, IMDB_Movies_Cleaned!$N$2:$N$3849))</f>
        <v>7.1</v>
      </c>
      <c r="I388" t="e" cm="1">
        <f t="array" ref="I388">_xlfn.VAR.S(IF(IMDB_Movies_Cleaned!$E$2:$E$3849=A388, IMDB_Movies_Cleaned!$N$2:$N$3849))</f>
        <v>#DIV/0!</v>
      </c>
      <c r="J388" t="e" cm="1">
        <f t="array" ref="J388">_xlfn.STDEV.S(IF(IMDB_Movies_Cleaned!$E$2:$E$3849=A388, IMDB_Movies_Cleaned!$N$2:$N$3849))</f>
        <v>#DIV/0!</v>
      </c>
    </row>
    <row r="389" spans="1:10" x14ac:dyDescent="0.25">
      <c r="A389" s="2" t="s">
        <v>648</v>
      </c>
      <c r="B389">
        <f t="shared" si="7"/>
        <v>6</v>
      </c>
      <c r="D389">
        <f>AVERAGEIF(IMDB_Movies_Cleaned!$E$2:$E$3849, A389, IMDB_Movies_Cleaned!$N$2:$N$3849)</f>
        <v>6.3</v>
      </c>
      <c r="E389" cm="1">
        <f t="array" ref="E389">MEDIAN(IF(IMDB_Movies_Cleaned!$E$2:$E$3849=A389, IMDB_Movies_Cleaned!$N$2:$N$3849))</f>
        <v>6.6</v>
      </c>
      <c r="F389" cm="1">
        <f t="array" ref="F389">_xlfn.MODE.SNGL(IF(IMDB_Movies_Cleaned!$E$2:$E$3849=A389, IMDB_Movies_Cleaned!$N$2:$N$3849))</f>
        <v>7</v>
      </c>
      <c r="G389" cm="1">
        <f t="array" ref="G389">MAX(IF(IMDB_Movies_Cleaned!$E$2:$E$3849=A389, IMDB_Movies_Cleaned!$N$2:$N$3849))</f>
        <v>7</v>
      </c>
      <c r="H389" cm="1">
        <f t="array" ref="H389">MIN(IF(IMDB_Movies_Cleaned!$E$2:$E$3849=A389, IMDB_Movies_Cleaned!$N$2:$N$3849))</f>
        <v>5.0999999999999996</v>
      </c>
      <c r="I389" cm="1">
        <f t="array" ref="I389">_xlfn.VAR.S(IF(IMDB_Movies_Cleaned!$E$2:$E$3849=A389, IMDB_Movies_Cleaned!$N$2:$N$3849))</f>
        <v>0.66400000000000436</v>
      </c>
      <c r="J389" cm="1">
        <f t="array" ref="J389">_xlfn.STDEV.S(IF(IMDB_Movies_Cleaned!$E$2:$E$3849=A389, IMDB_Movies_Cleaned!$N$2:$N$3849))</f>
        <v>0.81486195149853713</v>
      </c>
    </row>
    <row r="390" spans="1:10" x14ac:dyDescent="0.25">
      <c r="A390" s="1" t="s">
        <v>1211</v>
      </c>
      <c r="B390">
        <f t="shared" si="7"/>
        <v>6</v>
      </c>
      <c r="D390">
        <f>AVERAGEIF(IMDB_Movies_Cleaned!$E$2:$E$3849, A390, IMDB_Movies_Cleaned!$N$2:$N$3849)</f>
        <v>5.4499999999999993</v>
      </c>
      <c r="E390" cm="1">
        <f t="array" ref="E390">MEDIAN(IF(IMDB_Movies_Cleaned!$E$2:$E$3849=A390, IMDB_Movies_Cleaned!$N$2:$N$3849))</f>
        <v>5.4</v>
      </c>
      <c r="F390" cm="1">
        <f t="array" ref="F390">_xlfn.MODE.SNGL(IF(IMDB_Movies_Cleaned!$E$2:$E$3849=A390, IMDB_Movies_Cleaned!$N$2:$N$3849))</f>
        <v>5.4</v>
      </c>
      <c r="G390" cm="1">
        <f t="array" ref="G390">MAX(IF(IMDB_Movies_Cleaned!$E$2:$E$3849=A390, IMDB_Movies_Cleaned!$N$2:$N$3849))</f>
        <v>6.6</v>
      </c>
      <c r="H390" cm="1">
        <f t="array" ref="H390">MIN(IF(IMDB_Movies_Cleaned!$E$2:$E$3849=A390, IMDB_Movies_Cleaned!$N$2:$N$3849))</f>
        <v>4.8</v>
      </c>
      <c r="I390" cm="1">
        <f t="array" ref="I390">_xlfn.VAR.S(IF(IMDB_Movies_Cleaned!$E$2:$E$3849=A390, IMDB_Movies_Cleaned!$N$2:$N$3849))</f>
        <v>0.41500000000000342</v>
      </c>
      <c r="J390" cm="1">
        <f t="array" ref="J390">_xlfn.STDEV.S(IF(IMDB_Movies_Cleaned!$E$2:$E$3849=A390, IMDB_Movies_Cleaned!$N$2:$N$3849))</f>
        <v>0.64420493633625897</v>
      </c>
    </row>
    <row r="391" spans="1:10" x14ac:dyDescent="0.25">
      <c r="A391" s="2" t="s">
        <v>916</v>
      </c>
      <c r="B391">
        <f t="shared" si="7"/>
        <v>27</v>
      </c>
      <c r="D391">
        <f>AVERAGEIF(IMDB_Movies_Cleaned!$E$2:$E$3849, A391, IMDB_Movies_Cleaned!$N$2:$N$3849)</f>
        <v>5.9370370370370384</v>
      </c>
      <c r="E391" cm="1">
        <f t="array" ref="E391">MEDIAN(IF(IMDB_Movies_Cleaned!$E$2:$E$3849=A391, IMDB_Movies_Cleaned!$N$2:$N$3849))</f>
        <v>6.1</v>
      </c>
      <c r="F391" cm="1">
        <f t="array" ref="F391">_xlfn.MODE.SNGL(IF(IMDB_Movies_Cleaned!$E$2:$E$3849=A391, IMDB_Movies_Cleaned!$N$2:$N$3849))</f>
        <v>6.6</v>
      </c>
      <c r="G391" cm="1">
        <f t="array" ref="G391">MAX(IF(IMDB_Movies_Cleaned!$E$2:$E$3849=A391, IMDB_Movies_Cleaned!$N$2:$N$3849))</f>
        <v>7.3</v>
      </c>
      <c r="H391" cm="1">
        <f t="array" ref="H391">MIN(IF(IMDB_Movies_Cleaned!$E$2:$E$3849=A391, IMDB_Movies_Cleaned!$N$2:$N$3849))</f>
        <v>4</v>
      </c>
      <c r="I391" cm="1">
        <f t="array" ref="I391">_xlfn.VAR.S(IF(IMDB_Movies_Cleaned!$E$2:$E$3849=A391, IMDB_Movies_Cleaned!$N$2:$N$3849))</f>
        <v>0.9324216524216371</v>
      </c>
      <c r="J391" cm="1">
        <f t="array" ref="J391">_xlfn.STDEV.S(IF(IMDB_Movies_Cleaned!$E$2:$E$3849=A391, IMDB_Movies_Cleaned!$N$2:$N$3849))</f>
        <v>0.96561982810091318</v>
      </c>
    </row>
    <row r="392" spans="1:10" x14ac:dyDescent="0.25">
      <c r="A392" s="1" t="s">
        <v>877</v>
      </c>
      <c r="B392">
        <f t="shared" si="7"/>
        <v>135</v>
      </c>
      <c r="D392">
        <f>AVERAGEIF(IMDB_Movies_Cleaned!$E$2:$E$3849, A392, IMDB_Movies_Cleaned!$N$2:$N$3849)</f>
        <v>5.8962962962962955</v>
      </c>
      <c r="E392" cm="1">
        <f t="array" ref="E392">MEDIAN(IF(IMDB_Movies_Cleaned!$E$2:$E$3849=A392, IMDB_Movies_Cleaned!$N$2:$N$3849))</f>
        <v>6</v>
      </c>
      <c r="F392" cm="1">
        <f t="array" ref="F392">_xlfn.MODE.SNGL(IF(IMDB_Movies_Cleaned!$E$2:$E$3849=A392, IMDB_Movies_Cleaned!$N$2:$N$3849))</f>
        <v>6.1</v>
      </c>
      <c r="G392" cm="1">
        <f t="array" ref="G392">MAX(IF(IMDB_Movies_Cleaned!$E$2:$E$3849=A392, IMDB_Movies_Cleaned!$N$2:$N$3849))</f>
        <v>8.4</v>
      </c>
      <c r="H392" cm="1">
        <f t="array" ref="H392">MIN(IF(IMDB_Movies_Cleaned!$E$2:$E$3849=A392, IMDB_Movies_Cleaned!$N$2:$N$3849))</f>
        <v>2.7</v>
      </c>
      <c r="I392" cm="1">
        <f t="array" ref="I392">_xlfn.VAR.S(IF(IMDB_Movies_Cleaned!$E$2:$E$3849=A392, IMDB_Movies_Cleaned!$N$2:$N$3849))</f>
        <v>0.76826976229963906</v>
      </c>
      <c r="J392" cm="1">
        <f t="array" ref="J392">_xlfn.STDEV.S(IF(IMDB_Movies_Cleaned!$E$2:$E$3849=A392, IMDB_Movies_Cleaned!$N$2:$N$3849))</f>
        <v>0.87650998984588824</v>
      </c>
    </row>
    <row r="393" spans="1:10" x14ac:dyDescent="0.25">
      <c r="A393" s="2" t="s">
        <v>613</v>
      </c>
      <c r="B393">
        <f t="shared" si="7"/>
        <v>19</v>
      </c>
      <c r="D393">
        <f>AVERAGEIF(IMDB_Movies_Cleaned!$E$2:$E$3849, A393, IMDB_Movies_Cleaned!$N$2:$N$3849)</f>
        <v>6.3368421052631581</v>
      </c>
      <c r="E393" cm="1">
        <f t="array" ref="E393">MEDIAN(IF(IMDB_Movies_Cleaned!$E$2:$E$3849=A393, IMDB_Movies_Cleaned!$N$2:$N$3849))</f>
        <v>6.5</v>
      </c>
      <c r="F393" cm="1">
        <f t="array" ref="F393">_xlfn.MODE.SNGL(IF(IMDB_Movies_Cleaned!$E$2:$E$3849=A393, IMDB_Movies_Cleaned!$N$2:$N$3849))</f>
        <v>7.3</v>
      </c>
      <c r="G393" cm="1">
        <f t="array" ref="G393">MAX(IF(IMDB_Movies_Cleaned!$E$2:$E$3849=A393, IMDB_Movies_Cleaned!$N$2:$N$3849))</f>
        <v>7.6</v>
      </c>
      <c r="H393" cm="1">
        <f t="array" ref="H393">MIN(IF(IMDB_Movies_Cleaned!$E$2:$E$3849=A393, IMDB_Movies_Cleaned!$N$2:$N$3849))</f>
        <v>3.7</v>
      </c>
      <c r="I393" cm="1">
        <f t="array" ref="I393">_xlfn.VAR.S(IF(IMDB_Movies_Cleaned!$E$2:$E$3849=A393, IMDB_Movies_Cleaned!$N$2:$N$3849))</f>
        <v>0.81134502923976015</v>
      </c>
      <c r="J393" cm="1">
        <f t="array" ref="J393">_xlfn.STDEV.S(IF(IMDB_Movies_Cleaned!$E$2:$E$3849=A393, IMDB_Movies_Cleaned!$N$2:$N$3849))</f>
        <v>0.90074692852085825</v>
      </c>
    </row>
    <row r="394" spans="1:10" x14ac:dyDescent="0.25">
      <c r="A394" s="1" t="s">
        <v>753</v>
      </c>
      <c r="B394">
        <f t="shared" si="7"/>
        <v>151</v>
      </c>
      <c r="D394">
        <f>AVERAGEIF(IMDB_Movies_Cleaned!$E$2:$E$3849, A394, IMDB_Movies_Cleaned!$N$2:$N$3849)</f>
        <v>6.4947019867549711</v>
      </c>
      <c r="E394" cm="1">
        <f t="array" ref="E394">MEDIAN(IF(IMDB_Movies_Cleaned!$E$2:$E$3849=A394, IMDB_Movies_Cleaned!$N$2:$N$3849))</f>
        <v>6.5</v>
      </c>
      <c r="F394" cm="1">
        <f t="array" ref="F394">_xlfn.MODE.SNGL(IF(IMDB_Movies_Cleaned!$E$2:$E$3849=A394, IMDB_Movies_Cleaned!$N$2:$N$3849))</f>
        <v>6.5</v>
      </c>
      <c r="G394" cm="1">
        <f t="array" ref="G394">MAX(IF(IMDB_Movies_Cleaned!$E$2:$E$3849=A394, IMDB_Movies_Cleaned!$N$2:$N$3849))</f>
        <v>8</v>
      </c>
      <c r="H394" cm="1">
        <f t="array" ref="H394">MIN(IF(IMDB_Movies_Cleaned!$E$2:$E$3849=A394, IMDB_Movies_Cleaned!$N$2:$N$3849))</f>
        <v>4.3</v>
      </c>
      <c r="I394" cm="1">
        <f t="array" ref="I394">_xlfn.VAR.S(IF(IMDB_Movies_Cleaned!$E$2:$E$3849=A394, IMDB_Movies_Cleaned!$N$2:$N$3849))</f>
        <v>0.56277174392930951</v>
      </c>
      <c r="J394" cm="1">
        <f t="array" ref="J394">_xlfn.STDEV.S(IF(IMDB_Movies_Cleaned!$E$2:$E$3849=A394, IMDB_Movies_Cleaned!$N$2:$N$3849))</f>
        <v>0.75018114074489339</v>
      </c>
    </row>
    <row r="395" spans="1:10" x14ac:dyDescent="0.25">
      <c r="A395" s="2" t="s">
        <v>809</v>
      </c>
      <c r="B395">
        <f t="shared" si="7"/>
        <v>15</v>
      </c>
      <c r="D395">
        <f>AVERAGEIF(IMDB_Movies_Cleaned!$E$2:$E$3849, A395, IMDB_Movies_Cleaned!$N$2:$N$3849)</f>
        <v>6.7133333333333338</v>
      </c>
      <c r="E395" cm="1">
        <f t="array" ref="E395">MEDIAN(IF(IMDB_Movies_Cleaned!$E$2:$E$3849=A395, IMDB_Movies_Cleaned!$N$2:$N$3849))</f>
        <v>6.7</v>
      </c>
      <c r="F395" cm="1">
        <f t="array" ref="F395">_xlfn.MODE.SNGL(IF(IMDB_Movies_Cleaned!$E$2:$E$3849=A395, IMDB_Movies_Cleaned!$N$2:$N$3849))</f>
        <v>6.4</v>
      </c>
      <c r="G395" cm="1">
        <f t="array" ref="G395">MAX(IF(IMDB_Movies_Cleaned!$E$2:$E$3849=A395, IMDB_Movies_Cleaned!$N$2:$N$3849))</f>
        <v>8.1</v>
      </c>
      <c r="H395" cm="1">
        <f t="array" ref="H395">MIN(IF(IMDB_Movies_Cleaned!$E$2:$E$3849=A395, IMDB_Movies_Cleaned!$N$2:$N$3849))</f>
        <v>5.6</v>
      </c>
      <c r="I395" cm="1">
        <f t="array" ref="I395">_xlfn.VAR.S(IF(IMDB_Movies_Cleaned!$E$2:$E$3849=A395, IMDB_Movies_Cleaned!$N$2:$N$3849))</f>
        <v>0.57409523809524543</v>
      </c>
      <c r="J395" cm="1">
        <f t="array" ref="J395">_xlfn.STDEV.S(IF(IMDB_Movies_Cleaned!$E$2:$E$3849=A395, IMDB_Movies_Cleaned!$N$2:$N$3849))</f>
        <v>0.75769072720685016</v>
      </c>
    </row>
    <row r="396" spans="1:10" x14ac:dyDescent="0.25">
      <c r="A396" s="1" t="s">
        <v>273</v>
      </c>
      <c r="B396">
        <f t="shared" si="7"/>
        <v>21</v>
      </c>
      <c r="D396">
        <f>AVERAGEIF(IMDB_Movies_Cleaned!$E$2:$E$3849, A396, IMDB_Movies_Cleaned!$N$2:$N$3849)</f>
        <v>6.5761904761904759</v>
      </c>
      <c r="E396" cm="1">
        <f t="array" ref="E396">MEDIAN(IF(IMDB_Movies_Cleaned!$E$2:$E$3849=A396, IMDB_Movies_Cleaned!$N$2:$N$3849))</f>
        <v>6.6</v>
      </c>
      <c r="F396" cm="1">
        <f t="array" ref="F396">_xlfn.MODE.SNGL(IF(IMDB_Movies_Cleaned!$E$2:$E$3849=A396, IMDB_Movies_Cleaned!$N$2:$N$3849))</f>
        <v>6.7</v>
      </c>
      <c r="G396" cm="1">
        <f t="array" ref="G396">MAX(IF(IMDB_Movies_Cleaned!$E$2:$E$3849=A396, IMDB_Movies_Cleaned!$N$2:$N$3849))</f>
        <v>8.3000000000000007</v>
      </c>
      <c r="H396" cm="1">
        <f t="array" ref="H396">MIN(IF(IMDB_Movies_Cleaned!$E$2:$E$3849=A396, IMDB_Movies_Cleaned!$N$2:$N$3849))</f>
        <v>4.5999999999999996</v>
      </c>
      <c r="I396" cm="1">
        <f t="array" ref="I396">_xlfn.VAR.S(IF(IMDB_Movies_Cleaned!$E$2:$E$3849=A396, IMDB_Movies_Cleaned!$N$2:$N$3849))</f>
        <v>0.70790476190476281</v>
      </c>
      <c r="J396" cm="1">
        <f t="array" ref="J396">_xlfn.STDEV.S(IF(IMDB_Movies_Cleaned!$E$2:$E$3849=A396, IMDB_Movies_Cleaned!$N$2:$N$3849))</f>
        <v>0.84137076363798313</v>
      </c>
    </row>
    <row r="397" spans="1:10" x14ac:dyDescent="0.25">
      <c r="A397" s="2" t="s">
        <v>734</v>
      </c>
      <c r="B397">
        <f t="shared" si="7"/>
        <v>4</v>
      </c>
      <c r="D397">
        <f>AVERAGEIF(IMDB_Movies_Cleaned!$E$2:$E$3849, A397, IMDB_Movies_Cleaned!$N$2:$N$3849)</f>
        <v>7.1000000000000005</v>
      </c>
      <c r="E397" cm="1">
        <f t="array" ref="E397">MEDIAN(IF(IMDB_Movies_Cleaned!$E$2:$E$3849=A397, IMDB_Movies_Cleaned!$N$2:$N$3849))</f>
        <v>6.85</v>
      </c>
      <c r="F397" t="e" cm="1">
        <f t="array" ref="F397">_xlfn.MODE.SNGL(IF(IMDB_Movies_Cleaned!$E$2:$E$3849=A397, IMDB_Movies_Cleaned!$N$2:$N$3849))</f>
        <v>#N/A</v>
      </c>
      <c r="G397" cm="1">
        <f t="array" ref="G397">MAX(IF(IMDB_Movies_Cleaned!$E$2:$E$3849=A397, IMDB_Movies_Cleaned!$N$2:$N$3849))</f>
        <v>8.3000000000000007</v>
      </c>
      <c r="H397" cm="1">
        <f t="array" ref="H397">MIN(IF(IMDB_Movies_Cleaned!$E$2:$E$3849=A397, IMDB_Movies_Cleaned!$N$2:$N$3849))</f>
        <v>6.4</v>
      </c>
      <c r="I397" cm="1">
        <f t="array" ref="I397">_xlfn.VAR.S(IF(IMDB_Movies_Cleaned!$E$2:$E$3849=A397, IMDB_Movies_Cleaned!$N$2:$N$3849))</f>
        <v>0.69999999999999807</v>
      </c>
      <c r="J397" cm="1">
        <f t="array" ref="J397">_xlfn.STDEV.S(IF(IMDB_Movies_Cleaned!$E$2:$E$3849=A397, IMDB_Movies_Cleaned!$N$2:$N$3849))</f>
        <v>0.83666002653407434</v>
      </c>
    </row>
    <row r="398" spans="1:10" x14ac:dyDescent="0.25">
      <c r="A398" s="1" t="s">
        <v>1022</v>
      </c>
      <c r="B398">
        <f t="shared" si="7"/>
        <v>17</v>
      </c>
      <c r="D398">
        <f>AVERAGEIF(IMDB_Movies_Cleaned!$E$2:$E$3849, A398, IMDB_Movies_Cleaned!$N$2:$N$3849)</f>
        <v>7.2235294117647069</v>
      </c>
      <c r="E398" cm="1">
        <f t="array" ref="E398">MEDIAN(IF(IMDB_Movies_Cleaned!$E$2:$E$3849=A398, IMDB_Movies_Cleaned!$N$2:$N$3849))</f>
        <v>7.6</v>
      </c>
      <c r="F398" cm="1">
        <f t="array" ref="F398">_xlfn.MODE.SNGL(IF(IMDB_Movies_Cleaned!$E$2:$E$3849=A398, IMDB_Movies_Cleaned!$N$2:$N$3849))</f>
        <v>7.7</v>
      </c>
      <c r="G398" cm="1">
        <f t="array" ref="G398">MAX(IF(IMDB_Movies_Cleaned!$E$2:$E$3849=A398, IMDB_Movies_Cleaned!$N$2:$N$3849))</f>
        <v>8.1</v>
      </c>
      <c r="H398" cm="1">
        <f t="array" ref="H398">MIN(IF(IMDB_Movies_Cleaned!$E$2:$E$3849=A398, IMDB_Movies_Cleaned!$N$2:$N$3849))</f>
        <v>5.9</v>
      </c>
      <c r="I398" cm="1">
        <f t="array" ref="I398">_xlfn.VAR.S(IF(IMDB_Movies_Cleaned!$E$2:$E$3849=A398, IMDB_Movies_Cleaned!$N$2:$N$3849))</f>
        <v>0.54941176470588238</v>
      </c>
      <c r="J398" cm="1">
        <f t="array" ref="J398">_xlfn.STDEV.S(IF(IMDB_Movies_Cleaned!$E$2:$E$3849=A398, IMDB_Movies_Cleaned!$N$2:$N$3849))</f>
        <v>0.74122315445881903</v>
      </c>
    </row>
    <row r="399" spans="1:10" x14ac:dyDescent="0.25">
      <c r="A399" s="2" t="s">
        <v>591</v>
      </c>
      <c r="B399">
        <f t="shared" ref="B399:B462" si="8">COUNTIF($A$2:$A$3849, A399)</f>
        <v>5</v>
      </c>
      <c r="D399">
        <f>AVERAGEIF(IMDB_Movies_Cleaned!$E$2:$E$3849, A399, IMDB_Movies_Cleaned!$N$2:$N$3849)</f>
        <v>5.4999999999999991</v>
      </c>
      <c r="E399" cm="1">
        <f t="array" ref="E399">MEDIAN(IF(IMDB_Movies_Cleaned!$E$2:$E$3849=A399, IMDB_Movies_Cleaned!$N$2:$N$3849))</f>
        <v>5.6</v>
      </c>
      <c r="F399" t="e" cm="1">
        <f t="array" ref="F399">_xlfn.MODE.SNGL(IF(IMDB_Movies_Cleaned!$E$2:$E$3849=A399, IMDB_Movies_Cleaned!$N$2:$N$3849))</f>
        <v>#N/A</v>
      </c>
      <c r="G399" cm="1">
        <f t="array" ref="G399">MAX(IF(IMDB_Movies_Cleaned!$E$2:$E$3849=A399, IMDB_Movies_Cleaned!$N$2:$N$3849))</f>
        <v>6.7</v>
      </c>
      <c r="H399" cm="1">
        <f t="array" ref="H399">MIN(IF(IMDB_Movies_Cleaned!$E$2:$E$3849=A399, IMDB_Movies_Cleaned!$N$2:$N$3849))</f>
        <v>3.8</v>
      </c>
      <c r="I399" cm="1">
        <f t="array" ref="I399">_xlfn.VAR.S(IF(IMDB_Movies_Cleaned!$E$2:$E$3849=A399, IMDB_Movies_Cleaned!$N$2:$N$3849))</f>
        <v>1.1500000000000128</v>
      </c>
      <c r="J399" cm="1">
        <f t="array" ref="J399">_xlfn.STDEV.S(IF(IMDB_Movies_Cleaned!$E$2:$E$3849=A399, IMDB_Movies_Cleaned!$N$2:$N$3849))</f>
        <v>1.0723805294763669</v>
      </c>
    </row>
    <row r="400" spans="1:10" x14ac:dyDescent="0.25">
      <c r="A400" s="1" t="s">
        <v>1233</v>
      </c>
      <c r="B400">
        <f t="shared" si="8"/>
        <v>3</v>
      </c>
      <c r="D400">
        <f>AVERAGEIF(IMDB_Movies_Cleaned!$E$2:$E$3849, A400, IMDB_Movies_Cleaned!$N$2:$N$3849)</f>
        <v>6.1333333333333337</v>
      </c>
      <c r="E400" cm="1">
        <f t="array" ref="E400">MEDIAN(IF(IMDB_Movies_Cleaned!$E$2:$E$3849=A400, IMDB_Movies_Cleaned!$N$2:$N$3849))</f>
        <v>6.2</v>
      </c>
      <c r="F400" t="e" cm="1">
        <f t="array" ref="F400">_xlfn.MODE.SNGL(IF(IMDB_Movies_Cleaned!$E$2:$E$3849=A400, IMDB_Movies_Cleaned!$N$2:$N$3849))</f>
        <v>#N/A</v>
      </c>
      <c r="G400" cm="1">
        <f t="array" ref="G400">MAX(IF(IMDB_Movies_Cleaned!$E$2:$E$3849=A400, IMDB_Movies_Cleaned!$N$2:$N$3849))</f>
        <v>7.3</v>
      </c>
      <c r="H400" cm="1">
        <f t="array" ref="H400">MIN(IF(IMDB_Movies_Cleaned!$E$2:$E$3849=A400, IMDB_Movies_Cleaned!$N$2:$N$3849))</f>
        <v>4.9000000000000004</v>
      </c>
      <c r="I400" cm="1">
        <f t="array" ref="I400">_xlfn.VAR.S(IF(IMDB_Movies_Cleaned!$E$2:$E$3849=A400, IMDB_Movies_Cleaned!$N$2:$N$3849))</f>
        <v>1.443333333333328</v>
      </c>
      <c r="J400" cm="1">
        <f t="array" ref="J400">_xlfn.STDEV.S(IF(IMDB_Movies_Cleaned!$E$2:$E$3849=A400, IMDB_Movies_Cleaned!$N$2:$N$3849))</f>
        <v>1.2013880860626711</v>
      </c>
    </row>
    <row r="401" spans="1:10" x14ac:dyDescent="0.25">
      <c r="A401" s="2" t="s">
        <v>129</v>
      </c>
      <c r="B401">
        <f t="shared" si="8"/>
        <v>119</v>
      </c>
      <c r="D401">
        <f>AVERAGEIF(IMDB_Movies_Cleaned!$E$2:$E$3849, A401, IMDB_Movies_Cleaned!$N$2:$N$3849)</f>
        <v>6.9529411764705902</v>
      </c>
      <c r="E401" cm="1">
        <f t="array" ref="E401">MEDIAN(IF(IMDB_Movies_Cleaned!$E$2:$E$3849=A401, IMDB_Movies_Cleaned!$N$2:$N$3849))</f>
        <v>7.1</v>
      </c>
      <c r="F401" cm="1">
        <f t="array" ref="F401">_xlfn.MODE.SNGL(IF(IMDB_Movies_Cleaned!$E$2:$E$3849=A401, IMDB_Movies_Cleaned!$N$2:$N$3849))</f>
        <v>7.2</v>
      </c>
      <c r="G401" cm="1">
        <f t="array" ref="G401">MAX(IF(IMDB_Movies_Cleaned!$E$2:$E$3849=A401, IMDB_Movies_Cleaned!$N$2:$N$3849))</f>
        <v>8.1</v>
      </c>
      <c r="H401" cm="1">
        <f t="array" ref="H401">MIN(IF(IMDB_Movies_Cleaned!$E$2:$E$3849=A401, IMDB_Movies_Cleaned!$N$2:$N$3849))</f>
        <v>4.0999999999999996</v>
      </c>
      <c r="I401" cm="1">
        <f t="array" ref="I401">_xlfn.VAR.S(IF(IMDB_Movies_Cleaned!$E$2:$E$3849=A401, IMDB_Movies_Cleaned!$N$2:$N$3849))</f>
        <v>0.5581056829511245</v>
      </c>
      <c r="J401" cm="1">
        <f t="array" ref="J401">_xlfn.STDEV.S(IF(IMDB_Movies_Cleaned!$E$2:$E$3849=A401, IMDB_Movies_Cleaned!$N$2:$N$3849))</f>
        <v>0.74706471135446129</v>
      </c>
    </row>
    <row r="402" spans="1:10" x14ac:dyDescent="0.25">
      <c r="A402" s="1" t="s">
        <v>201</v>
      </c>
      <c r="B402">
        <f t="shared" si="8"/>
        <v>55</v>
      </c>
      <c r="D402">
        <f>AVERAGEIF(IMDB_Movies_Cleaned!$E$2:$E$3849, A402, IMDB_Movies_Cleaned!$N$2:$N$3849)</f>
        <v>6.4090909090909092</v>
      </c>
      <c r="E402" cm="1">
        <f t="array" ref="E402">MEDIAN(IF(IMDB_Movies_Cleaned!$E$2:$E$3849=A402, IMDB_Movies_Cleaned!$N$2:$N$3849))</f>
        <v>6.5</v>
      </c>
      <c r="F402" cm="1">
        <f t="array" ref="F402">_xlfn.MODE.SNGL(IF(IMDB_Movies_Cleaned!$E$2:$E$3849=A402, IMDB_Movies_Cleaned!$N$2:$N$3849))</f>
        <v>6.5</v>
      </c>
      <c r="G402" cm="1">
        <f t="array" ref="G402">MAX(IF(IMDB_Movies_Cleaned!$E$2:$E$3849=A402, IMDB_Movies_Cleaned!$N$2:$N$3849))</f>
        <v>7.6</v>
      </c>
      <c r="H402" cm="1">
        <f t="array" ref="H402">MIN(IF(IMDB_Movies_Cleaned!$E$2:$E$3849=A402, IMDB_Movies_Cleaned!$N$2:$N$3849))</f>
        <v>4.4000000000000004</v>
      </c>
      <c r="I402" cm="1">
        <f t="array" ref="I402">_xlfn.VAR.S(IF(IMDB_Movies_Cleaned!$E$2:$E$3849=A402, IMDB_Movies_Cleaned!$N$2:$N$3849))</f>
        <v>0.39936026936026953</v>
      </c>
      <c r="J402" cm="1">
        <f t="array" ref="J402">_xlfn.STDEV.S(IF(IMDB_Movies_Cleaned!$E$2:$E$3849=A402, IMDB_Movies_Cleaned!$N$2:$N$3849))</f>
        <v>0.63194957817872588</v>
      </c>
    </row>
    <row r="403" spans="1:10" x14ac:dyDescent="0.25">
      <c r="A403" s="2" t="s">
        <v>165</v>
      </c>
      <c r="B403">
        <f t="shared" si="8"/>
        <v>28</v>
      </c>
      <c r="D403">
        <f>AVERAGEIF(IMDB_Movies_Cleaned!$E$2:$E$3849, A403, IMDB_Movies_Cleaned!$N$2:$N$3849)</f>
        <v>6.4249999999999998</v>
      </c>
      <c r="E403" cm="1">
        <f t="array" ref="E403">MEDIAN(IF(IMDB_Movies_Cleaned!$E$2:$E$3849=A403, IMDB_Movies_Cleaned!$N$2:$N$3849))</f>
        <v>6.6</v>
      </c>
      <c r="F403" cm="1">
        <f t="array" ref="F403">_xlfn.MODE.SNGL(IF(IMDB_Movies_Cleaned!$E$2:$E$3849=A403, IMDB_Movies_Cleaned!$N$2:$N$3849))</f>
        <v>7.3</v>
      </c>
      <c r="G403" cm="1">
        <f t="array" ref="G403">MAX(IF(IMDB_Movies_Cleaned!$E$2:$E$3849=A403, IMDB_Movies_Cleaned!$N$2:$N$3849))</f>
        <v>8.3000000000000007</v>
      </c>
      <c r="H403" cm="1">
        <f t="array" ref="H403">MIN(IF(IMDB_Movies_Cleaned!$E$2:$E$3849=A403, IMDB_Movies_Cleaned!$N$2:$N$3849))</f>
        <v>2.8</v>
      </c>
      <c r="I403" cm="1">
        <f t="array" ref="I403">_xlfn.VAR.S(IF(IMDB_Movies_Cleaned!$E$2:$E$3849=A403, IMDB_Movies_Cleaned!$N$2:$N$3849))</f>
        <v>1.747870370370366</v>
      </c>
      <c r="J403" cm="1">
        <f t="array" ref="J403">_xlfn.STDEV.S(IF(IMDB_Movies_Cleaned!$E$2:$E$3849=A403, IMDB_Movies_Cleaned!$N$2:$N$3849))</f>
        <v>1.3220704861581194</v>
      </c>
    </row>
    <row r="404" spans="1:10" x14ac:dyDescent="0.25">
      <c r="A404" s="1" t="s">
        <v>385</v>
      </c>
      <c r="B404">
        <f t="shared" si="8"/>
        <v>12</v>
      </c>
      <c r="D404">
        <f>AVERAGEIF(IMDB_Movies_Cleaned!$E$2:$E$3849, A404, IMDB_Movies_Cleaned!$N$2:$N$3849)</f>
        <v>6.5916666666666659</v>
      </c>
      <c r="E404" cm="1">
        <f t="array" ref="E404">MEDIAN(IF(IMDB_Movies_Cleaned!$E$2:$E$3849=A404, IMDB_Movies_Cleaned!$N$2:$N$3849))</f>
        <v>6.75</v>
      </c>
      <c r="F404" cm="1">
        <f t="array" ref="F404">_xlfn.MODE.SNGL(IF(IMDB_Movies_Cleaned!$E$2:$E$3849=A404, IMDB_Movies_Cleaned!$N$2:$N$3849))</f>
        <v>7.8</v>
      </c>
      <c r="G404" cm="1">
        <f t="array" ref="G404">MAX(IF(IMDB_Movies_Cleaned!$E$2:$E$3849=A404, IMDB_Movies_Cleaned!$N$2:$N$3849))</f>
        <v>7.8</v>
      </c>
      <c r="H404" cm="1">
        <f t="array" ref="H404">MIN(IF(IMDB_Movies_Cleaned!$E$2:$E$3849=A404, IMDB_Movies_Cleaned!$N$2:$N$3849))</f>
        <v>5.2</v>
      </c>
      <c r="I404" cm="1">
        <f t="array" ref="I404">_xlfn.VAR.S(IF(IMDB_Movies_Cleaned!$E$2:$E$3849=A404, IMDB_Movies_Cleaned!$N$2:$N$3849))</f>
        <v>0.79901515151516378</v>
      </c>
      <c r="J404" cm="1">
        <f t="array" ref="J404">_xlfn.STDEV.S(IF(IMDB_Movies_Cleaned!$E$2:$E$3849=A404, IMDB_Movies_Cleaned!$N$2:$N$3849))</f>
        <v>0.89387647441643958</v>
      </c>
    </row>
    <row r="405" spans="1:10" x14ac:dyDescent="0.25">
      <c r="A405" s="2" t="s">
        <v>513</v>
      </c>
      <c r="B405">
        <f t="shared" si="8"/>
        <v>18</v>
      </c>
      <c r="D405">
        <f>AVERAGEIF(IMDB_Movies_Cleaned!$E$2:$E$3849, A405, IMDB_Movies_Cleaned!$N$2:$N$3849)</f>
        <v>6.4</v>
      </c>
      <c r="E405" cm="1">
        <f t="array" ref="E405">MEDIAN(IF(IMDB_Movies_Cleaned!$E$2:$E$3849=A405, IMDB_Movies_Cleaned!$N$2:$N$3849))</f>
        <v>6.45</v>
      </c>
      <c r="F405" cm="1">
        <f t="array" ref="F405">_xlfn.MODE.SNGL(IF(IMDB_Movies_Cleaned!$E$2:$E$3849=A405, IMDB_Movies_Cleaned!$N$2:$N$3849))</f>
        <v>6.2</v>
      </c>
      <c r="G405" cm="1">
        <f t="array" ref="G405">MAX(IF(IMDB_Movies_Cleaned!$E$2:$E$3849=A405, IMDB_Movies_Cleaned!$N$2:$N$3849))</f>
        <v>8.1999999999999993</v>
      </c>
      <c r="H405" cm="1">
        <f t="array" ref="H405">MIN(IF(IMDB_Movies_Cleaned!$E$2:$E$3849=A405, IMDB_Movies_Cleaned!$N$2:$N$3849))</f>
        <v>4.7</v>
      </c>
      <c r="I405" cm="1">
        <f t="array" ref="I405">_xlfn.VAR.S(IF(IMDB_Movies_Cleaned!$E$2:$E$3849=A405, IMDB_Movies_Cleaned!$N$2:$N$3849))</f>
        <v>0.55999999999999894</v>
      </c>
      <c r="J405" cm="1">
        <f t="array" ref="J405">_xlfn.STDEV.S(IF(IMDB_Movies_Cleaned!$E$2:$E$3849=A405, IMDB_Movies_Cleaned!$N$2:$N$3849))</f>
        <v>0.74833147735478756</v>
      </c>
    </row>
    <row r="406" spans="1:10" x14ac:dyDescent="0.25">
      <c r="A406" s="2" t="s">
        <v>1251</v>
      </c>
      <c r="B406">
        <f t="shared" si="8"/>
        <v>3</v>
      </c>
      <c r="D406">
        <f>AVERAGEIF(IMDB_Movies_Cleaned!$E$2:$E$3849, A406, IMDB_Movies_Cleaned!$N$2:$N$3849)</f>
        <v>4.9999999999999991</v>
      </c>
      <c r="E406" cm="1">
        <f t="array" ref="E406">MEDIAN(IF(IMDB_Movies_Cleaned!$E$2:$E$3849=A406, IMDB_Movies_Cleaned!$N$2:$N$3849))</f>
        <v>5.6</v>
      </c>
      <c r="F406" t="e" cm="1">
        <f t="array" ref="F406">_xlfn.MODE.SNGL(IF(IMDB_Movies_Cleaned!$E$2:$E$3849=A406, IMDB_Movies_Cleaned!$N$2:$N$3849))</f>
        <v>#N/A</v>
      </c>
      <c r="G406" cm="1">
        <f t="array" ref="G406">MAX(IF(IMDB_Movies_Cleaned!$E$2:$E$3849=A406, IMDB_Movies_Cleaned!$N$2:$N$3849))</f>
        <v>5.8</v>
      </c>
      <c r="H406" cm="1">
        <f t="array" ref="H406">MIN(IF(IMDB_Movies_Cleaned!$E$2:$E$3849=A406, IMDB_Movies_Cleaned!$N$2:$N$3849))</f>
        <v>3.6</v>
      </c>
      <c r="I406" cm="1">
        <f t="array" ref="I406">_xlfn.VAR.S(IF(IMDB_Movies_Cleaned!$E$2:$E$3849=A406, IMDB_Movies_Cleaned!$N$2:$N$3849))</f>
        <v>1.4800000000000111</v>
      </c>
      <c r="J406" cm="1">
        <f t="array" ref="J406">_xlfn.STDEV.S(IF(IMDB_Movies_Cleaned!$E$2:$E$3849=A406, IMDB_Movies_Cleaned!$N$2:$N$3849))</f>
        <v>1.2165525060596485</v>
      </c>
    </row>
    <row r="407" spans="1:10" x14ac:dyDescent="0.25">
      <c r="A407" s="1" t="s">
        <v>1255</v>
      </c>
      <c r="B407">
        <f t="shared" si="8"/>
        <v>1</v>
      </c>
      <c r="D407">
        <f>AVERAGEIF(IMDB_Movies_Cleaned!$E$2:$E$3849, A407, IMDB_Movies_Cleaned!$N$2:$N$3849)</f>
        <v>7.5</v>
      </c>
      <c r="E407" cm="1">
        <f t="array" ref="E407">MEDIAN(IF(IMDB_Movies_Cleaned!$E$2:$E$3849=A407, IMDB_Movies_Cleaned!$N$2:$N$3849))</f>
        <v>7.5</v>
      </c>
      <c r="F407" t="e" cm="1">
        <f t="array" ref="F407">_xlfn.MODE.SNGL(IF(IMDB_Movies_Cleaned!$E$2:$E$3849=A407, IMDB_Movies_Cleaned!$N$2:$N$3849))</f>
        <v>#N/A</v>
      </c>
      <c r="G407" cm="1">
        <f t="array" ref="G407">MAX(IF(IMDB_Movies_Cleaned!$E$2:$E$3849=A407, IMDB_Movies_Cleaned!$N$2:$N$3849))</f>
        <v>7.5</v>
      </c>
      <c r="H407" cm="1">
        <f t="array" ref="H407">MIN(IF(IMDB_Movies_Cleaned!$E$2:$E$3849=A407, IMDB_Movies_Cleaned!$N$2:$N$3849))</f>
        <v>7.5</v>
      </c>
      <c r="I407" t="e" cm="1">
        <f t="array" ref="I407">_xlfn.VAR.S(IF(IMDB_Movies_Cleaned!$E$2:$E$3849=A407, IMDB_Movies_Cleaned!$N$2:$N$3849))</f>
        <v>#DIV/0!</v>
      </c>
      <c r="J407" t="e" cm="1">
        <f t="array" ref="J407">_xlfn.STDEV.S(IF(IMDB_Movies_Cleaned!$E$2:$E$3849=A407, IMDB_Movies_Cleaned!$N$2:$N$3849))</f>
        <v>#DIV/0!</v>
      </c>
    </row>
    <row r="408" spans="1:10" x14ac:dyDescent="0.25">
      <c r="A408" s="2" t="s">
        <v>137</v>
      </c>
      <c r="B408">
        <f t="shared" si="8"/>
        <v>34</v>
      </c>
      <c r="D408">
        <f>AVERAGEIF(IMDB_Movies_Cleaned!$E$2:$E$3849, A408, IMDB_Movies_Cleaned!$N$2:$N$3849)</f>
        <v>6.367647058823529</v>
      </c>
      <c r="E408" cm="1">
        <f t="array" ref="E408">MEDIAN(IF(IMDB_Movies_Cleaned!$E$2:$E$3849=A408, IMDB_Movies_Cleaned!$N$2:$N$3849))</f>
        <v>6.15</v>
      </c>
      <c r="F408" cm="1">
        <f t="array" ref="F408">_xlfn.MODE.SNGL(IF(IMDB_Movies_Cleaned!$E$2:$E$3849=A408, IMDB_Movies_Cleaned!$N$2:$N$3849))</f>
        <v>6.1</v>
      </c>
      <c r="G408" cm="1">
        <f t="array" ref="G408">MAX(IF(IMDB_Movies_Cleaned!$E$2:$E$3849=A408, IMDB_Movies_Cleaned!$N$2:$N$3849))</f>
        <v>8.8000000000000007</v>
      </c>
      <c r="H408" cm="1">
        <f t="array" ref="H408">MIN(IF(IMDB_Movies_Cleaned!$E$2:$E$3849=A408, IMDB_Movies_Cleaned!$N$2:$N$3849))</f>
        <v>5</v>
      </c>
      <c r="I408" cm="1">
        <f t="array" ref="I408">_xlfn.VAR.S(IF(IMDB_Movies_Cleaned!$E$2:$E$3849=A408, IMDB_Movies_Cleaned!$N$2:$N$3849))</f>
        <v>0.76710338680929147</v>
      </c>
      <c r="J408" cm="1">
        <f t="array" ref="J408">_xlfn.STDEV.S(IF(IMDB_Movies_Cleaned!$E$2:$E$3849=A408, IMDB_Movies_Cleaned!$N$2:$N$3849))</f>
        <v>0.87584438504182438</v>
      </c>
    </row>
    <row r="409" spans="1:10" x14ac:dyDescent="0.25">
      <c r="A409" s="1" t="s">
        <v>1262</v>
      </c>
      <c r="B409">
        <f t="shared" si="8"/>
        <v>5</v>
      </c>
      <c r="D409">
        <f>AVERAGEIF(IMDB_Movies_Cleaned!$E$2:$E$3849, A409, IMDB_Movies_Cleaned!$N$2:$N$3849)</f>
        <v>5.24</v>
      </c>
      <c r="E409" cm="1">
        <f t="array" ref="E409">MEDIAN(IF(IMDB_Movies_Cleaned!$E$2:$E$3849=A409, IMDB_Movies_Cleaned!$N$2:$N$3849))</f>
        <v>5.2</v>
      </c>
      <c r="F409" t="e" cm="1">
        <f t="array" ref="F409">_xlfn.MODE.SNGL(IF(IMDB_Movies_Cleaned!$E$2:$E$3849=A409, IMDB_Movies_Cleaned!$N$2:$N$3849))</f>
        <v>#N/A</v>
      </c>
      <c r="G409" cm="1">
        <f t="array" ref="G409">MAX(IF(IMDB_Movies_Cleaned!$E$2:$E$3849=A409, IMDB_Movies_Cleaned!$N$2:$N$3849))</f>
        <v>6</v>
      </c>
      <c r="H409" cm="1">
        <f t="array" ref="H409">MIN(IF(IMDB_Movies_Cleaned!$E$2:$E$3849=A409, IMDB_Movies_Cleaned!$N$2:$N$3849))</f>
        <v>4.3</v>
      </c>
      <c r="I409" cm="1">
        <f t="array" ref="I409">_xlfn.VAR.S(IF(IMDB_Movies_Cleaned!$E$2:$E$3849=A409, IMDB_Movies_Cleaned!$N$2:$N$3849))</f>
        <v>0.40299999999999869</v>
      </c>
      <c r="J409" cm="1">
        <f t="array" ref="J409">_xlfn.STDEV.S(IF(IMDB_Movies_Cleaned!$E$2:$E$3849=A409, IMDB_Movies_Cleaned!$N$2:$N$3849))</f>
        <v>0.63482280992415407</v>
      </c>
    </row>
    <row r="410" spans="1:10" x14ac:dyDescent="0.25">
      <c r="A410" s="2" t="s">
        <v>1267</v>
      </c>
      <c r="B410">
        <f t="shared" si="8"/>
        <v>2</v>
      </c>
      <c r="D410">
        <f>AVERAGEIF(IMDB_Movies_Cleaned!$E$2:$E$3849, A410, IMDB_Movies_Cleaned!$N$2:$N$3849)</f>
        <v>5.4</v>
      </c>
      <c r="E410" cm="1">
        <f t="array" ref="E410">MEDIAN(IF(IMDB_Movies_Cleaned!$E$2:$E$3849=A410, IMDB_Movies_Cleaned!$N$2:$N$3849))</f>
        <v>5.4</v>
      </c>
      <c r="F410" t="e" cm="1">
        <f t="array" ref="F410">_xlfn.MODE.SNGL(IF(IMDB_Movies_Cleaned!$E$2:$E$3849=A410, IMDB_Movies_Cleaned!$N$2:$N$3849))</f>
        <v>#N/A</v>
      </c>
      <c r="G410" cm="1">
        <f t="array" ref="G410">MAX(IF(IMDB_Movies_Cleaned!$E$2:$E$3849=A410, IMDB_Movies_Cleaned!$N$2:$N$3849))</f>
        <v>5.9</v>
      </c>
      <c r="H410" cm="1">
        <f t="array" ref="H410">MIN(IF(IMDB_Movies_Cleaned!$E$2:$E$3849=A410, IMDB_Movies_Cleaned!$N$2:$N$3849))</f>
        <v>4.9000000000000004</v>
      </c>
      <c r="I410" cm="1">
        <f t="array" ref="I410">_xlfn.VAR.S(IF(IMDB_Movies_Cleaned!$E$2:$E$3849=A410, IMDB_Movies_Cleaned!$N$2:$N$3849))</f>
        <v>0.5</v>
      </c>
      <c r="J410" cm="1">
        <f t="array" ref="J410">_xlfn.STDEV.S(IF(IMDB_Movies_Cleaned!$E$2:$E$3849=A410, IMDB_Movies_Cleaned!$N$2:$N$3849))</f>
        <v>0.70710678118654757</v>
      </c>
    </row>
    <row r="411" spans="1:10" x14ac:dyDescent="0.25">
      <c r="A411" s="1" t="s">
        <v>366</v>
      </c>
      <c r="B411">
        <f t="shared" si="8"/>
        <v>16</v>
      </c>
      <c r="D411">
        <f>AVERAGEIF(IMDB_Movies_Cleaned!$E$2:$E$3849, A411, IMDB_Movies_Cleaned!$N$2:$N$3849)</f>
        <v>6.6124999999999989</v>
      </c>
      <c r="E411" cm="1">
        <f t="array" ref="E411">MEDIAN(IF(IMDB_Movies_Cleaned!$E$2:$E$3849=A411, IMDB_Movies_Cleaned!$N$2:$N$3849))</f>
        <v>6.9</v>
      </c>
      <c r="F411" cm="1">
        <f t="array" ref="F411">_xlfn.MODE.SNGL(IF(IMDB_Movies_Cleaned!$E$2:$E$3849=A411, IMDB_Movies_Cleaned!$N$2:$N$3849))</f>
        <v>6.7</v>
      </c>
      <c r="G411" cm="1">
        <f t="array" ref="G411">MAX(IF(IMDB_Movies_Cleaned!$E$2:$E$3849=A411, IMDB_Movies_Cleaned!$N$2:$N$3849))</f>
        <v>8.6999999999999993</v>
      </c>
      <c r="H411" cm="1">
        <f t="array" ref="H411">MIN(IF(IMDB_Movies_Cleaned!$E$2:$E$3849=A411, IMDB_Movies_Cleaned!$N$2:$N$3849))</f>
        <v>3.5</v>
      </c>
      <c r="I411" cm="1">
        <f t="array" ref="I411">_xlfn.VAR.S(IF(IMDB_Movies_Cleaned!$E$2:$E$3849=A411, IMDB_Movies_Cleaned!$N$2:$N$3849))</f>
        <v>2.0585000000000111</v>
      </c>
      <c r="J411" cm="1">
        <f t="array" ref="J411">_xlfn.STDEV.S(IF(IMDB_Movies_Cleaned!$E$2:$E$3849=A411, IMDB_Movies_Cleaned!$N$2:$N$3849))</f>
        <v>1.4347473645210194</v>
      </c>
    </row>
    <row r="412" spans="1:10" x14ac:dyDescent="0.25">
      <c r="A412" s="2" t="s">
        <v>1274</v>
      </c>
      <c r="B412">
        <f t="shared" si="8"/>
        <v>11</v>
      </c>
      <c r="D412">
        <f>AVERAGEIF(IMDB_Movies_Cleaned!$E$2:$E$3849, A412, IMDB_Movies_Cleaned!$N$2:$N$3849)</f>
        <v>6.418181818181818</v>
      </c>
      <c r="E412" cm="1">
        <f t="array" ref="E412">MEDIAN(IF(IMDB_Movies_Cleaned!$E$2:$E$3849=A412, IMDB_Movies_Cleaned!$N$2:$N$3849))</f>
        <v>6.4</v>
      </c>
      <c r="F412" cm="1">
        <f t="array" ref="F412">_xlfn.MODE.SNGL(IF(IMDB_Movies_Cleaned!$E$2:$E$3849=A412, IMDB_Movies_Cleaned!$N$2:$N$3849))</f>
        <v>6.7</v>
      </c>
      <c r="G412" cm="1">
        <f t="array" ref="G412">MAX(IF(IMDB_Movies_Cleaned!$E$2:$E$3849=A412, IMDB_Movies_Cleaned!$N$2:$N$3849))</f>
        <v>7.6</v>
      </c>
      <c r="H412" cm="1">
        <f t="array" ref="H412">MIN(IF(IMDB_Movies_Cleaned!$E$2:$E$3849=A412, IMDB_Movies_Cleaned!$N$2:$N$3849))</f>
        <v>5.3</v>
      </c>
      <c r="I412" cm="1">
        <f t="array" ref="I412">_xlfn.VAR.S(IF(IMDB_Movies_Cleaned!$E$2:$E$3849=A412, IMDB_Movies_Cleaned!$N$2:$N$3849))</f>
        <v>0.53363636363637279</v>
      </c>
      <c r="J412" cm="1">
        <f t="array" ref="J412">_xlfn.STDEV.S(IF(IMDB_Movies_Cleaned!$E$2:$E$3849=A412, IMDB_Movies_Cleaned!$N$2:$N$3849))</f>
        <v>0.73050418454405364</v>
      </c>
    </row>
    <row r="413" spans="1:10" x14ac:dyDescent="0.25">
      <c r="A413" s="2" t="s">
        <v>1279</v>
      </c>
      <c r="B413">
        <f t="shared" si="8"/>
        <v>2</v>
      </c>
      <c r="D413">
        <f>AVERAGEIF(IMDB_Movies_Cleaned!$E$2:$E$3849, A413, IMDB_Movies_Cleaned!$N$2:$N$3849)</f>
        <v>4.75</v>
      </c>
      <c r="E413" cm="1">
        <f t="array" ref="E413">MEDIAN(IF(IMDB_Movies_Cleaned!$E$2:$E$3849=A413, IMDB_Movies_Cleaned!$N$2:$N$3849))</f>
        <v>4.75</v>
      </c>
      <c r="F413" t="e" cm="1">
        <f t="array" ref="F413">_xlfn.MODE.SNGL(IF(IMDB_Movies_Cleaned!$E$2:$E$3849=A413, IMDB_Movies_Cleaned!$N$2:$N$3849))</f>
        <v>#N/A</v>
      </c>
      <c r="G413" cm="1">
        <f t="array" ref="G413">MAX(IF(IMDB_Movies_Cleaned!$E$2:$E$3849=A413, IMDB_Movies_Cleaned!$N$2:$N$3849))</f>
        <v>5.2</v>
      </c>
      <c r="H413" cm="1">
        <f t="array" ref="H413">MIN(IF(IMDB_Movies_Cleaned!$E$2:$E$3849=A413, IMDB_Movies_Cleaned!$N$2:$N$3849))</f>
        <v>4.3</v>
      </c>
      <c r="I413" cm="1">
        <f t="array" ref="I413">_xlfn.VAR.S(IF(IMDB_Movies_Cleaned!$E$2:$E$3849=A413, IMDB_Movies_Cleaned!$N$2:$N$3849))</f>
        <v>0.4050000000000003</v>
      </c>
      <c r="J413" cm="1">
        <f t="array" ref="J413">_xlfn.STDEV.S(IF(IMDB_Movies_Cleaned!$E$2:$E$3849=A413, IMDB_Movies_Cleaned!$N$2:$N$3849))</f>
        <v>0.63639610306789296</v>
      </c>
    </row>
    <row r="414" spans="1:10" x14ac:dyDescent="0.25">
      <c r="A414" s="1" t="s">
        <v>137</v>
      </c>
      <c r="B414">
        <f t="shared" si="8"/>
        <v>34</v>
      </c>
      <c r="D414">
        <f>AVERAGEIF(IMDB_Movies_Cleaned!$E$2:$E$3849, A414, IMDB_Movies_Cleaned!$N$2:$N$3849)</f>
        <v>6.367647058823529</v>
      </c>
      <c r="E414" cm="1">
        <f t="array" ref="E414">MEDIAN(IF(IMDB_Movies_Cleaned!$E$2:$E$3849=A414, IMDB_Movies_Cleaned!$N$2:$N$3849))</f>
        <v>6.15</v>
      </c>
      <c r="F414" cm="1">
        <f t="array" ref="F414">_xlfn.MODE.SNGL(IF(IMDB_Movies_Cleaned!$E$2:$E$3849=A414, IMDB_Movies_Cleaned!$N$2:$N$3849))</f>
        <v>6.1</v>
      </c>
      <c r="G414" cm="1">
        <f t="array" ref="G414">MAX(IF(IMDB_Movies_Cleaned!$E$2:$E$3849=A414, IMDB_Movies_Cleaned!$N$2:$N$3849))</f>
        <v>8.8000000000000007</v>
      </c>
      <c r="H414" cm="1">
        <f t="array" ref="H414">MIN(IF(IMDB_Movies_Cleaned!$E$2:$E$3849=A414, IMDB_Movies_Cleaned!$N$2:$N$3849))</f>
        <v>5</v>
      </c>
      <c r="I414" cm="1">
        <f t="array" ref="I414">_xlfn.VAR.S(IF(IMDB_Movies_Cleaned!$E$2:$E$3849=A414, IMDB_Movies_Cleaned!$N$2:$N$3849))</f>
        <v>0.76710338680929147</v>
      </c>
      <c r="J414" cm="1">
        <f t="array" ref="J414">_xlfn.STDEV.S(IF(IMDB_Movies_Cleaned!$E$2:$E$3849=A414, IMDB_Movies_Cleaned!$N$2:$N$3849))</f>
        <v>0.87584438504182438</v>
      </c>
    </row>
    <row r="415" spans="1:10" x14ac:dyDescent="0.25">
      <c r="A415" s="2" t="s">
        <v>1282</v>
      </c>
      <c r="B415">
        <f t="shared" si="8"/>
        <v>1</v>
      </c>
      <c r="D415">
        <f>AVERAGEIF(IMDB_Movies_Cleaned!$E$2:$E$3849, A415, IMDB_Movies_Cleaned!$N$2:$N$3849)</f>
        <v>7</v>
      </c>
      <c r="E415" cm="1">
        <f t="array" ref="E415">MEDIAN(IF(IMDB_Movies_Cleaned!$E$2:$E$3849=A415, IMDB_Movies_Cleaned!$N$2:$N$3849))</f>
        <v>7</v>
      </c>
      <c r="F415" t="e" cm="1">
        <f t="array" ref="F415">_xlfn.MODE.SNGL(IF(IMDB_Movies_Cleaned!$E$2:$E$3849=A415, IMDB_Movies_Cleaned!$N$2:$N$3849))</f>
        <v>#N/A</v>
      </c>
      <c r="G415" cm="1">
        <f t="array" ref="G415">MAX(IF(IMDB_Movies_Cleaned!$E$2:$E$3849=A415, IMDB_Movies_Cleaned!$N$2:$N$3849))</f>
        <v>7</v>
      </c>
      <c r="H415" cm="1">
        <f t="array" ref="H415">MIN(IF(IMDB_Movies_Cleaned!$E$2:$E$3849=A415, IMDB_Movies_Cleaned!$N$2:$N$3849))</f>
        <v>7</v>
      </c>
      <c r="I415" t="e" cm="1">
        <f t="array" ref="I415">_xlfn.VAR.S(IF(IMDB_Movies_Cleaned!$E$2:$E$3849=A415, IMDB_Movies_Cleaned!$N$2:$N$3849))</f>
        <v>#DIV/0!</v>
      </c>
      <c r="J415" t="e" cm="1">
        <f t="array" ref="J415">_xlfn.STDEV.S(IF(IMDB_Movies_Cleaned!$E$2:$E$3849=A415, IMDB_Movies_Cleaned!$N$2:$N$3849))</f>
        <v>#DIV/0!</v>
      </c>
    </row>
    <row r="416" spans="1:10" x14ac:dyDescent="0.25">
      <c r="A416" s="1" t="s">
        <v>1285</v>
      </c>
      <c r="B416">
        <f t="shared" si="8"/>
        <v>1</v>
      </c>
      <c r="D416">
        <f>AVERAGEIF(IMDB_Movies_Cleaned!$E$2:$E$3849, A416, IMDB_Movies_Cleaned!$N$2:$N$3849)</f>
        <v>7.7</v>
      </c>
      <c r="E416" cm="1">
        <f t="array" ref="E416">MEDIAN(IF(IMDB_Movies_Cleaned!$E$2:$E$3849=A416, IMDB_Movies_Cleaned!$N$2:$N$3849))</f>
        <v>7.7</v>
      </c>
      <c r="F416" t="e" cm="1">
        <f t="array" ref="F416">_xlfn.MODE.SNGL(IF(IMDB_Movies_Cleaned!$E$2:$E$3849=A416, IMDB_Movies_Cleaned!$N$2:$N$3849))</f>
        <v>#N/A</v>
      </c>
      <c r="G416" cm="1">
        <f t="array" ref="G416">MAX(IF(IMDB_Movies_Cleaned!$E$2:$E$3849=A416, IMDB_Movies_Cleaned!$N$2:$N$3849))</f>
        <v>7.7</v>
      </c>
      <c r="H416" cm="1">
        <f t="array" ref="H416">MIN(IF(IMDB_Movies_Cleaned!$E$2:$E$3849=A416, IMDB_Movies_Cleaned!$N$2:$N$3849))</f>
        <v>7.7</v>
      </c>
      <c r="I416" t="e" cm="1">
        <f t="array" ref="I416">_xlfn.VAR.S(IF(IMDB_Movies_Cleaned!$E$2:$E$3849=A416, IMDB_Movies_Cleaned!$N$2:$N$3849))</f>
        <v>#DIV/0!</v>
      </c>
      <c r="J416" t="e" cm="1">
        <f t="array" ref="J416">_xlfn.STDEV.S(IF(IMDB_Movies_Cleaned!$E$2:$E$3849=A416, IMDB_Movies_Cleaned!$N$2:$N$3849))</f>
        <v>#DIV/0!</v>
      </c>
    </row>
    <row r="417" spans="1:10" x14ac:dyDescent="0.25">
      <c r="A417" s="2" t="s">
        <v>860</v>
      </c>
      <c r="B417">
        <f t="shared" si="8"/>
        <v>6</v>
      </c>
      <c r="D417">
        <f>AVERAGEIF(IMDB_Movies_Cleaned!$E$2:$E$3849, A417, IMDB_Movies_Cleaned!$N$2:$N$3849)</f>
        <v>6.7166666666666677</v>
      </c>
      <c r="E417" cm="1">
        <f t="array" ref="E417">MEDIAN(IF(IMDB_Movies_Cleaned!$E$2:$E$3849=A417, IMDB_Movies_Cleaned!$N$2:$N$3849))</f>
        <v>6.65</v>
      </c>
      <c r="F417" t="e" cm="1">
        <f t="array" ref="F417">_xlfn.MODE.SNGL(IF(IMDB_Movies_Cleaned!$E$2:$E$3849=A417, IMDB_Movies_Cleaned!$N$2:$N$3849))</f>
        <v>#N/A</v>
      </c>
      <c r="G417" cm="1">
        <f t="array" ref="G417">MAX(IF(IMDB_Movies_Cleaned!$E$2:$E$3849=A417, IMDB_Movies_Cleaned!$N$2:$N$3849))</f>
        <v>7.7</v>
      </c>
      <c r="H417" cm="1">
        <f t="array" ref="H417">MIN(IF(IMDB_Movies_Cleaned!$E$2:$E$3849=A417, IMDB_Movies_Cleaned!$N$2:$N$3849))</f>
        <v>5.9</v>
      </c>
      <c r="I417" cm="1">
        <f t="array" ref="I417">_xlfn.VAR.S(IF(IMDB_Movies_Cleaned!$E$2:$E$3849=A417, IMDB_Movies_Cleaned!$N$2:$N$3849))</f>
        <v>0.40166666666666656</v>
      </c>
      <c r="J417" cm="1">
        <f t="array" ref="J417">_xlfn.STDEV.S(IF(IMDB_Movies_Cleaned!$E$2:$E$3849=A417, IMDB_Movies_Cleaned!$N$2:$N$3849))</f>
        <v>0.63377177806105134</v>
      </c>
    </row>
    <row r="418" spans="1:10" x14ac:dyDescent="0.25">
      <c r="A418" s="1" t="s">
        <v>1289</v>
      </c>
      <c r="B418">
        <f t="shared" si="8"/>
        <v>147</v>
      </c>
      <c r="D418">
        <f>AVERAGEIF(IMDB_Movies_Cleaned!$E$2:$E$3849, A418, IMDB_Movies_Cleaned!$N$2:$N$3849)</f>
        <v>6.5836734693877554</v>
      </c>
      <c r="E418" cm="1">
        <f t="array" ref="E418">MEDIAN(IF(IMDB_Movies_Cleaned!$E$2:$E$3849=A418, IMDB_Movies_Cleaned!$N$2:$N$3849))</f>
        <v>6.7</v>
      </c>
      <c r="F418" cm="1">
        <f t="array" ref="F418">_xlfn.MODE.SNGL(IF(IMDB_Movies_Cleaned!$E$2:$E$3849=A418, IMDB_Movies_Cleaned!$N$2:$N$3849))</f>
        <v>6.7</v>
      </c>
      <c r="G418" cm="1">
        <f t="array" ref="G418">MAX(IF(IMDB_Movies_Cleaned!$E$2:$E$3849=A418, IMDB_Movies_Cleaned!$N$2:$N$3849))</f>
        <v>8.8000000000000007</v>
      </c>
      <c r="H418" cm="1">
        <f t="array" ref="H418">MIN(IF(IMDB_Movies_Cleaned!$E$2:$E$3849=A418, IMDB_Movies_Cleaned!$N$2:$N$3849))</f>
        <v>3.3</v>
      </c>
      <c r="I418" cm="1">
        <f t="array" ref="I418">_xlfn.VAR.S(IF(IMDB_Movies_Cleaned!$E$2:$E$3849=A418, IMDB_Movies_Cleaned!$N$2:$N$3849))</f>
        <v>0.73480011182555371</v>
      </c>
      <c r="J418" cm="1">
        <f t="array" ref="J418">_xlfn.STDEV.S(IF(IMDB_Movies_Cleaned!$E$2:$E$3849=A418, IMDB_Movies_Cleaned!$N$2:$N$3849))</f>
        <v>0.85720482489633343</v>
      </c>
    </row>
    <row r="419" spans="1:10" x14ac:dyDescent="0.25">
      <c r="A419" s="2" t="s">
        <v>28</v>
      </c>
      <c r="B419">
        <f t="shared" si="8"/>
        <v>45</v>
      </c>
      <c r="D419">
        <f>AVERAGEIF(IMDB_Movies_Cleaned!$E$2:$E$3849, A419, IMDB_Movies_Cleaned!$N$2:$N$3849)</f>
        <v>6.7488888888888914</v>
      </c>
      <c r="E419" cm="1">
        <f t="array" ref="E419">MEDIAN(IF(IMDB_Movies_Cleaned!$E$2:$E$3849=A419, IMDB_Movies_Cleaned!$N$2:$N$3849))</f>
        <v>6.8</v>
      </c>
      <c r="F419" cm="1">
        <f t="array" ref="F419">_xlfn.MODE.SNGL(IF(IMDB_Movies_Cleaned!$E$2:$E$3849=A419, IMDB_Movies_Cleaned!$N$2:$N$3849))</f>
        <v>6.8</v>
      </c>
      <c r="G419" cm="1">
        <f t="array" ref="G419">MAX(IF(IMDB_Movies_Cleaned!$E$2:$E$3849=A419, IMDB_Movies_Cleaned!$N$2:$N$3849))</f>
        <v>8</v>
      </c>
      <c r="H419" cm="1">
        <f t="array" ref="H419">MIN(IF(IMDB_Movies_Cleaned!$E$2:$E$3849=A419, IMDB_Movies_Cleaned!$N$2:$N$3849))</f>
        <v>4.4000000000000004</v>
      </c>
      <c r="I419" cm="1">
        <f t="array" ref="I419">_xlfn.VAR.S(IF(IMDB_Movies_Cleaned!$E$2:$E$3849=A419, IMDB_Movies_Cleaned!$N$2:$N$3849))</f>
        <v>0.59573737373734115</v>
      </c>
      <c r="J419" cm="1">
        <f t="array" ref="J419">_xlfn.STDEV.S(IF(IMDB_Movies_Cleaned!$E$2:$E$3849=A419, IMDB_Movies_Cleaned!$N$2:$N$3849))</f>
        <v>0.77184025143635848</v>
      </c>
    </row>
    <row r="420" spans="1:10" x14ac:dyDescent="0.25">
      <c r="A420" s="1" t="s">
        <v>28</v>
      </c>
      <c r="B420">
        <f t="shared" si="8"/>
        <v>45</v>
      </c>
      <c r="D420">
        <f>AVERAGEIF(IMDB_Movies_Cleaned!$E$2:$E$3849, A420, IMDB_Movies_Cleaned!$N$2:$N$3849)</f>
        <v>6.7488888888888914</v>
      </c>
      <c r="E420" cm="1">
        <f t="array" ref="E420">MEDIAN(IF(IMDB_Movies_Cleaned!$E$2:$E$3849=A420, IMDB_Movies_Cleaned!$N$2:$N$3849))</f>
        <v>6.8</v>
      </c>
      <c r="F420" cm="1">
        <f t="array" ref="F420">_xlfn.MODE.SNGL(IF(IMDB_Movies_Cleaned!$E$2:$E$3849=A420, IMDB_Movies_Cleaned!$N$2:$N$3849))</f>
        <v>6.8</v>
      </c>
      <c r="G420" cm="1">
        <f t="array" ref="G420">MAX(IF(IMDB_Movies_Cleaned!$E$2:$E$3849=A420, IMDB_Movies_Cleaned!$N$2:$N$3849))</f>
        <v>8</v>
      </c>
      <c r="H420" cm="1">
        <f t="array" ref="H420">MIN(IF(IMDB_Movies_Cleaned!$E$2:$E$3849=A420, IMDB_Movies_Cleaned!$N$2:$N$3849))</f>
        <v>4.4000000000000004</v>
      </c>
      <c r="I420" cm="1">
        <f t="array" ref="I420">_xlfn.VAR.S(IF(IMDB_Movies_Cleaned!$E$2:$E$3849=A420, IMDB_Movies_Cleaned!$N$2:$N$3849))</f>
        <v>0.59573737373734115</v>
      </c>
      <c r="J420" cm="1">
        <f t="array" ref="J420">_xlfn.STDEV.S(IF(IMDB_Movies_Cleaned!$E$2:$E$3849=A420, IMDB_Movies_Cleaned!$N$2:$N$3849))</f>
        <v>0.77184025143635848</v>
      </c>
    </row>
    <row r="421" spans="1:10" x14ac:dyDescent="0.25">
      <c r="A421" s="2" t="s">
        <v>782</v>
      </c>
      <c r="B421">
        <f t="shared" si="8"/>
        <v>4</v>
      </c>
      <c r="D421">
        <f>AVERAGEIF(IMDB_Movies_Cleaned!$E$2:$E$3849, A421, IMDB_Movies_Cleaned!$N$2:$N$3849)</f>
        <v>7.35</v>
      </c>
      <c r="E421" cm="1">
        <f t="array" ref="E421">MEDIAN(IF(IMDB_Movies_Cleaned!$E$2:$E$3849=A421, IMDB_Movies_Cleaned!$N$2:$N$3849))</f>
        <v>7.4499999999999993</v>
      </c>
      <c r="F421" t="e" cm="1">
        <f t="array" ref="F421">_xlfn.MODE.SNGL(IF(IMDB_Movies_Cleaned!$E$2:$E$3849=A421, IMDB_Movies_Cleaned!$N$2:$N$3849))</f>
        <v>#N/A</v>
      </c>
      <c r="G421" cm="1">
        <f t="array" ref="G421">MAX(IF(IMDB_Movies_Cleaned!$E$2:$E$3849=A421, IMDB_Movies_Cleaned!$N$2:$N$3849))</f>
        <v>7.8</v>
      </c>
      <c r="H421" cm="1">
        <f t="array" ref="H421">MIN(IF(IMDB_Movies_Cleaned!$E$2:$E$3849=A421, IMDB_Movies_Cleaned!$N$2:$N$3849))</f>
        <v>6.7</v>
      </c>
      <c r="I421" cm="1">
        <f t="array" ref="I421">_xlfn.VAR.S(IF(IMDB_Movies_Cleaned!$E$2:$E$3849=A421, IMDB_Movies_Cleaned!$N$2:$N$3849))</f>
        <v>0.22999999999999984</v>
      </c>
      <c r="J421" cm="1">
        <f t="array" ref="J421">_xlfn.STDEV.S(IF(IMDB_Movies_Cleaned!$E$2:$E$3849=A421, IMDB_Movies_Cleaned!$N$2:$N$3849))</f>
        <v>0.4795831523312718</v>
      </c>
    </row>
    <row r="422" spans="1:10" x14ac:dyDescent="0.25">
      <c r="A422" s="1" t="s">
        <v>872</v>
      </c>
      <c r="B422">
        <f t="shared" si="8"/>
        <v>145</v>
      </c>
      <c r="D422">
        <f>AVERAGEIF(IMDB_Movies_Cleaned!$E$2:$E$3849, A422, IMDB_Movies_Cleaned!$N$2:$N$3849)</f>
        <v>5.8406896551724108</v>
      </c>
      <c r="E422" cm="1">
        <f t="array" ref="E422">MEDIAN(IF(IMDB_Movies_Cleaned!$E$2:$E$3849=A422, IMDB_Movies_Cleaned!$N$2:$N$3849))</f>
        <v>6</v>
      </c>
      <c r="F422" cm="1">
        <f t="array" ref="F422">_xlfn.MODE.SNGL(IF(IMDB_Movies_Cleaned!$E$2:$E$3849=A422, IMDB_Movies_Cleaned!$N$2:$N$3849))</f>
        <v>6.5</v>
      </c>
      <c r="G422" cm="1">
        <f t="array" ref="G422">MAX(IF(IMDB_Movies_Cleaned!$E$2:$E$3849=A422, IMDB_Movies_Cleaned!$N$2:$N$3849))</f>
        <v>8</v>
      </c>
      <c r="H422" cm="1">
        <f t="array" ref="H422">MIN(IF(IMDB_Movies_Cleaned!$E$2:$E$3849=A422, IMDB_Movies_Cleaned!$N$2:$N$3849))</f>
        <v>1.9</v>
      </c>
      <c r="I422" cm="1">
        <f t="array" ref="I422">_xlfn.VAR.S(IF(IMDB_Movies_Cleaned!$E$2:$E$3849=A422, IMDB_Movies_Cleaned!$N$2:$N$3849))</f>
        <v>1.4818745210728315</v>
      </c>
      <c r="J422" cm="1">
        <f t="array" ref="J422">_xlfn.STDEV.S(IF(IMDB_Movies_Cleaned!$E$2:$E$3849=A422, IMDB_Movies_Cleaned!$N$2:$N$3849))</f>
        <v>1.2173226856806831</v>
      </c>
    </row>
    <row r="423" spans="1:10" x14ac:dyDescent="0.25">
      <c r="A423" s="2" t="s">
        <v>707</v>
      </c>
      <c r="B423">
        <f t="shared" si="8"/>
        <v>6</v>
      </c>
      <c r="D423">
        <f>AVERAGEIF(IMDB_Movies_Cleaned!$E$2:$E$3849, A423, IMDB_Movies_Cleaned!$N$2:$N$3849)</f>
        <v>5.9166666666666652</v>
      </c>
      <c r="E423" cm="1">
        <f t="array" ref="E423">MEDIAN(IF(IMDB_Movies_Cleaned!$E$2:$E$3849=A423, IMDB_Movies_Cleaned!$N$2:$N$3849))</f>
        <v>5.8000000000000007</v>
      </c>
      <c r="F423" t="e" cm="1">
        <f t="array" ref="F423">_xlfn.MODE.SNGL(IF(IMDB_Movies_Cleaned!$E$2:$E$3849=A423, IMDB_Movies_Cleaned!$N$2:$N$3849))</f>
        <v>#N/A</v>
      </c>
      <c r="G423" cm="1">
        <f t="array" ref="G423">MAX(IF(IMDB_Movies_Cleaned!$E$2:$E$3849=A423, IMDB_Movies_Cleaned!$N$2:$N$3849))</f>
        <v>8.1</v>
      </c>
      <c r="H423" cm="1">
        <f t="array" ref="H423">MIN(IF(IMDB_Movies_Cleaned!$E$2:$E$3849=A423, IMDB_Movies_Cleaned!$N$2:$N$3849))</f>
        <v>3.7</v>
      </c>
      <c r="I423" cm="1">
        <f t="array" ref="I423">_xlfn.VAR.S(IF(IMDB_Movies_Cleaned!$E$2:$E$3849=A423, IMDB_Movies_Cleaned!$N$2:$N$3849))</f>
        <v>2.3736666666666792</v>
      </c>
      <c r="J423" cm="1">
        <f t="array" ref="J423">_xlfn.STDEV.S(IF(IMDB_Movies_Cleaned!$E$2:$E$3849=A423, IMDB_Movies_Cleaned!$N$2:$N$3849))</f>
        <v>1.5406708495544008</v>
      </c>
    </row>
    <row r="424" spans="1:10" x14ac:dyDescent="0.25">
      <c r="A424" s="1" t="s">
        <v>273</v>
      </c>
      <c r="B424">
        <f t="shared" si="8"/>
        <v>21</v>
      </c>
      <c r="D424">
        <f>AVERAGEIF(IMDB_Movies_Cleaned!$E$2:$E$3849, A424, IMDB_Movies_Cleaned!$N$2:$N$3849)</f>
        <v>6.5761904761904759</v>
      </c>
      <c r="E424" cm="1">
        <f t="array" ref="E424">MEDIAN(IF(IMDB_Movies_Cleaned!$E$2:$E$3849=A424, IMDB_Movies_Cleaned!$N$2:$N$3849))</f>
        <v>6.6</v>
      </c>
      <c r="F424" cm="1">
        <f t="array" ref="F424">_xlfn.MODE.SNGL(IF(IMDB_Movies_Cleaned!$E$2:$E$3849=A424, IMDB_Movies_Cleaned!$N$2:$N$3849))</f>
        <v>6.7</v>
      </c>
      <c r="G424" cm="1">
        <f t="array" ref="G424">MAX(IF(IMDB_Movies_Cleaned!$E$2:$E$3849=A424, IMDB_Movies_Cleaned!$N$2:$N$3849))</f>
        <v>8.3000000000000007</v>
      </c>
      <c r="H424" cm="1">
        <f t="array" ref="H424">MIN(IF(IMDB_Movies_Cleaned!$E$2:$E$3849=A424, IMDB_Movies_Cleaned!$N$2:$N$3849))</f>
        <v>4.5999999999999996</v>
      </c>
      <c r="I424" cm="1">
        <f t="array" ref="I424">_xlfn.VAR.S(IF(IMDB_Movies_Cleaned!$E$2:$E$3849=A424, IMDB_Movies_Cleaned!$N$2:$N$3849))</f>
        <v>0.70790476190476281</v>
      </c>
      <c r="J424" cm="1">
        <f t="array" ref="J424">_xlfn.STDEV.S(IF(IMDB_Movies_Cleaned!$E$2:$E$3849=A424, IMDB_Movies_Cleaned!$N$2:$N$3849))</f>
        <v>0.84137076363798313</v>
      </c>
    </row>
    <row r="425" spans="1:10" x14ac:dyDescent="0.25">
      <c r="A425" s="2" t="s">
        <v>1300</v>
      </c>
      <c r="B425">
        <f t="shared" si="8"/>
        <v>1</v>
      </c>
      <c r="D425">
        <f>AVERAGEIF(IMDB_Movies_Cleaned!$E$2:$E$3849, A425, IMDB_Movies_Cleaned!$N$2:$N$3849)</f>
        <v>7.2</v>
      </c>
      <c r="E425" cm="1">
        <f t="array" ref="E425">MEDIAN(IF(IMDB_Movies_Cleaned!$E$2:$E$3849=A425, IMDB_Movies_Cleaned!$N$2:$N$3849))</f>
        <v>7.2</v>
      </c>
      <c r="F425" t="e" cm="1">
        <f t="array" ref="F425">_xlfn.MODE.SNGL(IF(IMDB_Movies_Cleaned!$E$2:$E$3849=A425, IMDB_Movies_Cleaned!$N$2:$N$3849))</f>
        <v>#N/A</v>
      </c>
      <c r="G425" cm="1">
        <f t="array" ref="G425">MAX(IF(IMDB_Movies_Cleaned!$E$2:$E$3849=A425, IMDB_Movies_Cleaned!$N$2:$N$3849))</f>
        <v>7.2</v>
      </c>
      <c r="H425" cm="1">
        <f t="array" ref="H425">MIN(IF(IMDB_Movies_Cleaned!$E$2:$E$3849=A425, IMDB_Movies_Cleaned!$N$2:$N$3849))</f>
        <v>7.2</v>
      </c>
      <c r="I425" t="e" cm="1">
        <f t="array" ref="I425">_xlfn.VAR.S(IF(IMDB_Movies_Cleaned!$E$2:$E$3849=A425, IMDB_Movies_Cleaned!$N$2:$N$3849))</f>
        <v>#DIV/0!</v>
      </c>
      <c r="J425" t="e" cm="1">
        <f t="array" ref="J425">_xlfn.STDEV.S(IF(IMDB_Movies_Cleaned!$E$2:$E$3849=A425, IMDB_Movies_Cleaned!$N$2:$N$3849))</f>
        <v>#DIV/0!</v>
      </c>
    </row>
    <row r="426" spans="1:10" x14ac:dyDescent="0.25">
      <c r="A426" s="2" t="s">
        <v>1304</v>
      </c>
      <c r="B426">
        <f t="shared" si="8"/>
        <v>1</v>
      </c>
      <c r="D426">
        <f>AVERAGEIF(IMDB_Movies_Cleaned!$E$2:$E$3849, A426, IMDB_Movies_Cleaned!$N$2:$N$3849)</f>
        <v>6.1</v>
      </c>
      <c r="E426" cm="1">
        <f t="array" ref="E426">MEDIAN(IF(IMDB_Movies_Cleaned!$E$2:$E$3849=A426, IMDB_Movies_Cleaned!$N$2:$N$3849))</f>
        <v>6.1</v>
      </c>
      <c r="F426" t="e" cm="1">
        <f t="array" ref="F426">_xlfn.MODE.SNGL(IF(IMDB_Movies_Cleaned!$E$2:$E$3849=A426, IMDB_Movies_Cleaned!$N$2:$N$3849))</f>
        <v>#N/A</v>
      </c>
      <c r="G426" cm="1">
        <f t="array" ref="G426">MAX(IF(IMDB_Movies_Cleaned!$E$2:$E$3849=A426, IMDB_Movies_Cleaned!$N$2:$N$3849))</f>
        <v>6.1</v>
      </c>
      <c r="H426" cm="1">
        <f t="array" ref="H426">MIN(IF(IMDB_Movies_Cleaned!$E$2:$E$3849=A426, IMDB_Movies_Cleaned!$N$2:$N$3849))</f>
        <v>6.1</v>
      </c>
      <c r="I426" t="e" cm="1">
        <f t="array" ref="I426">_xlfn.VAR.S(IF(IMDB_Movies_Cleaned!$E$2:$E$3849=A426, IMDB_Movies_Cleaned!$N$2:$N$3849))</f>
        <v>#DIV/0!</v>
      </c>
      <c r="J426" t="e" cm="1">
        <f t="array" ref="J426">_xlfn.STDEV.S(IF(IMDB_Movies_Cleaned!$E$2:$E$3849=A426, IMDB_Movies_Cleaned!$N$2:$N$3849))</f>
        <v>#DIV/0!</v>
      </c>
    </row>
    <row r="427" spans="1:10" x14ac:dyDescent="0.25">
      <c r="A427" s="1" t="s">
        <v>246</v>
      </c>
      <c r="B427">
        <f t="shared" si="8"/>
        <v>21</v>
      </c>
      <c r="D427">
        <f>AVERAGEIF(IMDB_Movies_Cleaned!$E$2:$E$3849, A427, IMDB_Movies_Cleaned!$N$2:$N$3849)</f>
        <v>6.1619047619047604</v>
      </c>
      <c r="E427" cm="1">
        <f t="array" ref="E427">MEDIAN(IF(IMDB_Movies_Cleaned!$E$2:$E$3849=A427, IMDB_Movies_Cleaned!$N$2:$N$3849))</f>
        <v>6.2</v>
      </c>
      <c r="F427" cm="1">
        <f t="array" ref="F427">_xlfn.MODE.SNGL(IF(IMDB_Movies_Cleaned!$E$2:$E$3849=A427, IMDB_Movies_Cleaned!$N$2:$N$3849))</f>
        <v>6.6</v>
      </c>
      <c r="G427" cm="1">
        <f t="array" ref="G427">MAX(IF(IMDB_Movies_Cleaned!$E$2:$E$3849=A427, IMDB_Movies_Cleaned!$N$2:$N$3849))</f>
        <v>7.6</v>
      </c>
      <c r="H427" cm="1">
        <f t="array" ref="H427">MIN(IF(IMDB_Movies_Cleaned!$E$2:$E$3849=A427, IMDB_Movies_Cleaned!$N$2:$N$3849))</f>
        <v>5.2</v>
      </c>
      <c r="I427" cm="1">
        <f t="array" ref="I427">_xlfn.VAR.S(IF(IMDB_Movies_Cleaned!$E$2:$E$3849=A427, IMDB_Movies_Cleaned!$N$2:$N$3849))</f>
        <v>0.37047619047619035</v>
      </c>
      <c r="J427" cm="1">
        <f t="array" ref="J427">_xlfn.STDEV.S(IF(IMDB_Movies_Cleaned!$E$2:$E$3849=A427, IMDB_Movies_Cleaned!$N$2:$N$3849))</f>
        <v>0.60866755332955802</v>
      </c>
    </row>
    <row r="428" spans="1:10" x14ac:dyDescent="0.25">
      <c r="A428" s="2" t="s">
        <v>1307</v>
      </c>
      <c r="B428">
        <f t="shared" si="8"/>
        <v>1</v>
      </c>
      <c r="D428">
        <f>AVERAGEIF(IMDB_Movies_Cleaned!$E$2:$E$3849, A428, IMDB_Movies_Cleaned!$N$2:$N$3849)</f>
        <v>6.4</v>
      </c>
      <c r="E428" cm="1">
        <f t="array" ref="E428">MEDIAN(IF(IMDB_Movies_Cleaned!$E$2:$E$3849=A428, IMDB_Movies_Cleaned!$N$2:$N$3849))</f>
        <v>6.4</v>
      </c>
      <c r="F428" t="e" cm="1">
        <f t="array" ref="F428">_xlfn.MODE.SNGL(IF(IMDB_Movies_Cleaned!$E$2:$E$3849=A428, IMDB_Movies_Cleaned!$N$2:$N$3849))</f>
        <v>#N/A</v>
      </c>
      <c r="G428" cm="1">
        <f t="array" ref="G428">MAX(IF(IMDB_Movies_Cleaned!$E$2:$E$3849=A428, IMDB_Movies_Cleaned!$N$2:$N$3849))</f>
        <v>6.4</v>
      </c>
      <c r="H428" cm="1">
        <f t="array" ref="H428">MIN(IF(IMDB_Movies_Cleaned!$E$2:$E$3849=A428, IMDB_Movies_Cleaned!$N$2:$N$3849))</f>
        <v>6.4</v>
      </c>
      <c r="I428" t="e" cm="1">
        <f t="array" ref="I428">_xlfn.VAR.S(IF(IMDB_Movies_Cleaned!$E$2:$E$3849=A428, IMDB_Movies_Cleaned!$N$2:$N$3849))</f>
        <v>#DIV/0!</v>
      </c>
      <c r="J428" t="e" cm="1">
        <f t="array" ref="J428">_xlfn.STDEV.S(IF(IMDB_Movies_Cleaned!$E$2:$E$3849=A428, IMDB_Movies_Cleaned!$N$2:$N$3849))</f>
        <v>#DIV/0!</v>
      </c>
    </row>
    <row r="429" spans="1:10" x14ac:dyDescent="0.25">
      <c r="A429" s="1" t="s">
        <v>1121</v>
      </c>
      <c r="B429">
        <f t="shared" si="8"/>
        <v>2</v>
      </c>
      <c r="D429">
        <f>AVERAGEIF(IMDB_Movies_Cleaned!$E$2:$E$3849, A429, IMDB_Movies_Cleaned!$N$2:$N$3849)</f>
        <v>4.7</v>
      </c>
      <c r="E429" cm="1">
        <f t="array" ref="E429">MEDIAN(IF(IMDB_Movies_Cleaned!$E$2:$E$3849=A429, IMDB_Movies_Cleaned!$N$2:$N$3849))</f>
        <v>4.7</v>
      </c>
      <c r="F429" t="e" cm="1">
        <f t="array" ref="F429">_xlfn.MODE.SNGL(IF(IMDB_Movies_Cleaned!$E$2:$E$3849=A429, IMDB_Movies_Cleaned!$N$2:$N$3849))</f>
        <v>#N/A</v>
      </c>
      <c r="G429" cm="1">
        <f t="array" ref="G429">MAX(IF(IMDB_Movies_Cleaned!$E$2:$E$3849=A429, IMDB_Movies_Cleaned!$N$2:$N$3849))</f>
        <v>5</v>
      </c>
      <c r="H429" cm="1">
        <f t="array" ref="H429">MIN(IF(IMDB_Movies_Cleaned!$E$2:$E$3849=A429, IMDB_Movies_Cleaned!$N$2:$N$3849))</f>
        <v>4.4000000000000004</v>
      </c>
      <c r="I429" cm="1">
        <f t="array" ref="I429">_xlfn.VAR.S(IF(IMDB_Movies_Cleaned!$E$2:$E$3849=A429, IMDB_Movies_Cleaned!$N$2:$N$3849))</f>
        <v>0.1799999999999998</v>
      </c>
      <c r="J429" cm="1">
        <f t="array" ref="J429">_xlfn.STDEV.S(IF(IMDB_Movies_Cleaned!$E$2:$E$3849=A429, IMDB_Movies_Cleaned!$N$2:$N$3849))</f>
        <v>0.42426406871192829</v>
      </c>
    </row>
    <row r="430" spans="1:10" x14ac:dyDescent="0.25">
      <c r="A430" s="2" t="s">
        <v>872</v>
      </c>
      <c r="B430">
        <f t="shared" si="8"/>
        <v>145</v>
      </c>
      <c r="D430">
        <f>AVERAGEIF(IMDB_Movies_Cleaned!$E$2:$E$3849, A430, IMDB_Movies_Cleaned!$N$2:$N$3849)</f>
        <v>5.8406896551724108</v>
      </c>
      <c r="E430" cm="1">
        <f t="array" ref="E430">MEDIAN(IF(IMDB_Movies_Cleaned!$E$2:$E$3849=A430, IMDB_Movies_Cleaned!$N$2:$N$3849))</f>
        <v>6</v>
      </c>
      <c r="F430" cm="1">
        <f t="array" ref="F430">_xlfn.MODE.SNGL(IF(IMDB_Movies_Cleaned!$E$2:$E$3849=A430, IMDB_Movies_Cleaned!$N$2:$N$3849))</f>
        <v>6.5</v>
      </c>
      <c r="G430" cm="1">
        <f t="array" ref="G430">MAX(IF(IMDB_Movies_Cleaned!$E$2:$E$3849=A430, IMDB_Movies_Cleaned!$N$2:$N$3849))</f>
        <v>8</v>
      </c>
      <c r="H430" cm="1">
        <f t="array" ref="H430">MIN(IF(IMDB_Movies_Cleaned!$E$2:$E$3849=A430, IMDB_Movies_Cleaned!$N$2:$N$3849))</f>
        <v>1.9</v>
      </c>
      <c r="I430" cm="1">
        <f t="array" ref="I430">_xlfn.VAR.S(IF(IMDB_Movies_Cleaned!$E$2:$E$3849=A430, IMDB_Movies_Cleaned!$N$2:$N$3849))</f>
        <v>1.4818745210728315</v>
      </c>
      <c r="J430" cm="1">
        <f t="array" ref="J430">_xlfn.STDEV.S(IF(IMDB_Movies_Cleaned!$E$2:$E$3849=A430, IMDB_Movies_Cleaned!$N$2:$N$3849))</f>
        <v>1.2173226856806831</v>
      </c>
    </row>
    <row r="431" spans="1:10" x14ac:dyDescent="0.25">
      <c r="A431" s="1" t="s">
        <v>851</v>
      </c>
      <c r="B431">
        <f t="shared" si="8"/>
        <v>10</v>
      </c>
      <c r="D431">
        <f>AVERAGEIF(IMDB_Movies_Cleaned!$E$2:$E$3849, A431, IMDB_Movies_Cleaned!$N$2:$N$3849)</f>
        <v>5.96</v>
      </c>
      <c r="E431" cm="1">
        <f t="array" ref="E431">MEDIAN(IF(IMDB_Movies_Cleaned!$E$2:$E$3849=A431, IMDB_Movies_Cleaned!$N$2:$N$3849))</f>
        <v>5.8</v>
      </c>
      <c r="F431" cm="1">
        <f t="array" ref="F431">_xlfn.MODE.SNGL(IF(IMDB_Movies_Cleaned!$E$2:$E$3849=A431, IMDB_Movies_Cleaned!$N$2:$N$3849))</f>
        <v>5.8</v>
      </c>
      <c r="G431" cm="1">
        <f t="array" ref="G431">MAX(IF(IMDB_Movies_Cleaned!$E$2:$E$3849=A431, IMDB_Movies_Cleaned!$N$2:$N$3849))</f>
        <v>7.3</v>
      </c>
      <c r="H431" cm="1">
        <f t="array" ref="H431">MIN(IF(IMDB_Movies_Cleaned!$E$2:$E$3849=A431, IMDB_Movies_Cleaned!$N$2:$N$3849))</f>
        <v>5.0999999999999996</v>
      </c>
      <c r="I431" cm="1">
        <f t="array" ref="I431">_xlfn.VAR.S(IF(IMDB_Movies_Cleaned!$E$2:$E$3849=A431, IMDB_Movies_Cleaned!$N$2:$N$3849))</f>
        <v>0.37377777777777782</v>
      </c>
      <c r="J431" cm="1">
        <f t="array" ref="J431">_xlfn.STDEV.S(IF(IMDB_Movies_Cleaned!$E$2:$E$3849=A431, IMDB_Movies_Cleaned!$N$2:$N$3849))</f>
        <v>0.61137368096588673</v>
      </c>
    </row>
    <row r="432" spans="1:10" x14ac:dyDescent="0.25">
      <c r="A432" s="2" t="s">
        <v>753</v>
      </c>
      <c r="B432">
        <f t="shared" si="8"/>
        <v>151</v>
      </c>
      <c r="D432">
        <f>AVERAGEIF(IMDB_Movies_Cleaned!$E$2:$E$3849, A432, IMDB_Movies_Cleaned!$N$2:$N$3849)</f>
        <v>6.4947019867549711</v>
      </c>
      <c r="E432" cm="1">
        <f t="array" ref="E432">MEDIAN(IF(IMDB_Movies_Cleaned!$E$2:$E$3849=A432, IMDB_Movies_Cleaned!$N$2:$N$3849))</f>
        <v>6.5</v>
      </c>
      <c r="F432" cm="1">
        <f t="array" ref="F432">_xlfn.MODE.SNGL(IF(IMDB_Movies_Cleaned!$E$2:$E$3849=A432, IMDB_Movies_Cleaned!$N$2:$N$3849))</f>
        <v>6.5</v>
      </c>
      <c r="G432" cm="1">
        <f t="array" ref="G432">MAX(IF(IMDB_Movies_Cleaned!$E$2:$E$3849=A432, IMDB_Movies_Cleaned!$N$2:$N$3849))</f>
        <v>8</v>
      </c>
      <c r="H432" cm="1">
        <f t="array" ref="H432">MIN(IF(IMDB_Movies_Cleaned!$E$2:$E$3849=A432, IMDB_Movies_Cleaned!$N$2:$N$3849))</f>
        <v>4.3</v>
      </c>
      <c r="I432" cm="1">
        <f t="array" ref="I432">_xlfn.VAR.S(IF(IMDB_Movies_Cleaned!$E$2:$E$3849=A432, IMDB_Movies_Cleaned!$N$2:$N$3849))</f>
        <v>0.56277174392930951</v>
      </c>
      <c r="J432" cm="1">
        <f t="array" ref="J432">_xlfn.STDEV.S(IF(IMDB_Movies_Cleaned!$E$2:$E$3849=A432, IMDB_Movies_Cleaned!$N$2:$N$3849))</f>
        <v>0.75018114074489339</v>
      </c>
    </row>
    <row r="433" spans="1:10" x14ac:dyDescent="0.25">
      <c r="A433" s="1" t="s">
        <v>477</v>
      </c>
      <c r="B433">
        <f t="shared" si="8"/>
        <v>16</v>
      </c>
      <c r="D433">
        <f>AVERAGEIF(IMDB_Movies_Cleaned!$E$2:$E$3849, A433, IMDB_Movies_Cleaned!$N$2:$N$3849)</f>
        <v>6.737499999999998</v>
      </c>
      <c r="E433" cm="1">
        <f t="array" ref="E433">MEDIAN(IF(IMDB_Movies_Cleaned!$E$2:$E$3849=A433, IMDB_Movies_Cleaned!$N$2:$N$3849))</f>
        <v>6.65</v>
      </c>
      <c r="F433" cm="1">
        <f t="array" ref="F433">_xlfn.MODE.SNGL(IF(IMDB_Movies_Cleaned!$E$2:$E$3849=A433, IMDB_Movies_Cleaned!$N$2:$N$3849))</f>
        <v>6.6</v>
      </c>
      <c r="G433" cm="1">
        <f t="array" ref="G433">MAX(IF(IMDB_Movies_Cleaned!$E$2:$E$3849=A433, IMDB_Movies_Cleaned!$N$2:$N$3849))</f>
        <v>8.5</v>
      </c>
      <c r="H433" cm="1">
        <f t="array" ref="H433">MIN(IF(IMDB_Movies_Cleaned!$E$2:$E$3849=A433, IMDB_Movies_Cleaned!$N$2:$N$3849))</f>
        <v>4.5999999999999996</v>
      </c>
      <c r="I433" cm="1">
        <f t="array" ref="I433">_xlfn.VAR.S(IF(IMDB_Movies_Cleaned!$E$2:$E$3849=A433, IMDB_Movies_Cleaned!$N$2:$N$3849))</f>
        <v>0.8451666666666976</v>
      </c>
      <c r="J433" cm="1">
        <f t="array" ref="J433">_xlfn.STDEV.S(IF(IMDB_Movies_Cleaned!$E$2:$E$3849=A433, IMDB_Movies_Cleaned!$N$2:$N$3849))</f>
        <v>0.91932946578835251</v>
      </c>
    </row>
    <row r="434" spans="1:10" x14ac:dyDescent="0.25">
      <c r="A434" s="2" t="s">
        <v>753</v>
      </c>
      <c r="B434">
        <f t="shared" si="8"/>
        <v>151</v>
      </c>
      <c r="D434">
        <f>AVERAGEIF(IMDB_Movies_Cleaned!$E$2:$E$3849, A434, IMDB_Movies_Cleaned!$N$2:$N$3849)</f>
        <v>6.4947019867549711</v>
      </c>
      <c r="E434" cm="1">
        <f t="array" ref="E434">MEDIAN(IF(IMDB_Movies_Cleaned!$E$2:$E$3849=A434, IMDB_Movies_Cleaned!$N$2:$N$3849))</f>
        <v>6.5</v>
      </c>
      <c r="F434" cm="1">
        <f t="array" ref="F434">_xlfn.MODE.SNGL(IF(IMDB_Movies_Cleaned!$E$2:$E$3849=A434, IMDB_Movies_Cleaned!$N$2:$N$3849))</f>
        <v>6.5</v>
      </c>
      <c r="G434" cm="1">
        <f t="array" ref="G434">MAX(IF(IMDB_Movies_Cleaned!$E$2:$E$3849=A434, IMDB_Movies_Cleaned!$N$2:$N$3849))</f>
        <v>8</v>
      </c>
      <c r="H434" cm="1">
        <f t="array" ref="H434">MIN(IF(IMDB_Movies_Cleaned!$E$2:$E$3849=A434, IMDB_Movies_Cleaned!$N$2:$N$3849))</f>
        <v>4.3</v>
      </c>
      <c r="I434" cm="1">
        <f t="array" ref="I434">_xlfn.VAR.S(IF(IMDB_Movies_Cleaned!$E$2:$E$3849=A434, IMDB_Movies_Cleaned!$N$2:$N$3849))</f>
        <v>0.56277174392930951</v>
      </c>
      <c r="J434" cm="1">
        <f t="array" ref="J434">_xlfn.STDEV.S(IF(IMDB_Movies_Cleaned!$E$2:$E$3849=A434, IMDB_Movies_Cleaned!$N$2:$N$3849))</f>
        <v>0.75018114074489339</v>
      </c>
    </row>
    <row r="435" spans="1:10" x14ac:dyDescent="0.25">
      <c r="A435" s="1" t="s">
        <v>352</v>
      </c>
      <c r="B435">
        <f t="shared" si="8"/>
        <v>7</v>
      </c>
      <c r="D435">
        <f>AVERAGEIF(IMDB_Movies_Cleaned!$E$2:$E$3849, A435, IMDB_Movies_Cleaned!$N$2:$N$3849)</f>
        <v>6.1857142857142851</v>
      </c>
      <c r="E435" cm="1">
        <f t="array" ref="E435">MEDIAN(IF(IMDB_Movies_Cleaned!$E$2:$E$3849=A435, IMDB_Movies_Cleaned!$N$2:$N$3849))</f>
        <v>6.1</v>
      </c>
      <c r="F435" t="e" cm="1">
        <f t="array" ref="F435">_xlfn.MODE.SNGL(IF(IMDB_Movies_Cleaned!$E$2:$E$3849=A435, IMDB_Movies_Cleaned!$N$2:$N$3849))</f>
        <v>#N/A</v>
      </c>
      <c r="G435" cm="1">
        <f t="array" ref="G435">MAX(IF(IMDB_Movies_Cleaned!$E$2:$E$3849=A435, IMDB_Movies_Cleaned!$N$2:$N$3849))</f>
        <v>7.8</v>
      </c>
      <c r="H435" cm="1">
        <f t="array" ref="H435">MIN(IF(IMDB_Movies_Cleaned!$E$2:$E$3849=A435, IMDB_Movies_Cleaned!$N$2:$N$3849))</f>
        <v>4.5</v>
      </c>
      <c r="I435" cm="1">
        <f t="array" ref="I435">_xlfn.VAR.S(IF(IMDB_Movies_Cleaned!$E$2:$E$3849=A435, IMDB_Movies_Cleaned!$N$2:$N$3849))</f>
        <v>1.034761904761903</v>
      </c>
      <c r="J435" cm="1">
        <f t="array" ref="J435">_xlfn.STDEV.S(IF(IMDB_Movies_Cleaned!$E$2:$E$3849=A435, IMDB_Movies_Cleaned!$N$2:$N$3849))</f>
        <v>1.0172324733127147</v>
      </c>
    </row>
    <row r="436" spans="1:10" x14ac:dyDescent="0.25">
      <c r="A436" s="2" t="s">
        <v>746</v>
      </c>
      <c r="B436">
        <f t="shared" si="8"/>
        <v>11</v>
      </c>
      <c r="D436">
        <f>AVERAGEIF(IMDB_Movies_Cleaned!$E$2:$E$3849, A436, IMDB_Movies_Cleaned!$N$2:$N$3849)</f>
        <v>5.7727272727272725</v>
      </c>
      <c r="E436" cm="1">
        <f t="array" ref="E436">MEDIAN(IF(IMDB_Movies_Cleaned!$E$2:$E$3849=A436, IMDB_Movies_Cleaned!$N$2:$N$3849))</f>
        <v>6.2</v>
      </c>
      <c r="F436" cm="1">
        <f t="array" ref="F436">_xlfn.MODE.SNGL(IF(IMDB_Movies_Cleaned!$E$2:$E$3849=A436, IMDB_Movies_Cleaned!$N$2:$N$3849))</f>
        <v>6.2</v>
      </c>
      <c r="G436" cm="1">
        <f t="array" ref="G436">MAX(IF(IMDB_Movies_Cleaned!$E$2:$E$3849=A436, IMDB_Movies_Cleaned!$N$2:$N$3849))</f>
        <v>7.3</v>
      </c>
      <c r="H436" cm="1">
        <f t="array" ref="H436">MIN(IF(IMDB_Movies_Cleaned!$E$2:$E$3849=A436, IMDB_Movies_Cleaned!$N$2:$N$3849))</f>
        <v>3.6</v>
      </c>
      <c r="I436" cm="1">
        <f t="array" ref="I436">_xlfn.VAR.S(IF(IMDB_Movies_Cleaned!$E$2:$E$3849=A436, IMDB_Movies_Cleaned!$N$2:$N$3849))</f>
        <v>1.2161818181818149</v>
      </c>
      <c r="J436" cm="1">
        <f t="array" ref="J436">_xlfn.STDEV.S(IF(IMDB_Movies_Cleaned!$E$2:$E$3849=A436, IMDB_Movies_Cleaned!$N$2:$N$3849))</f>
        <v>1.1028063375687569</v>
      </c>
    </row>
    <row r="437" spans="1:10" x14ac:dyDescent="0.25">
      <c r="A437" s="1" t="s">
        <v>1322</v>
      </c>
      <c r="B437">
        <f t="shared" si="8"/>
        <v>5</v>
      </c>
      <c r="D437">
        <f>AVERAGEIF(IMDB_Movies_Cleaned!$E$2:$E$3849, A437, IMDB_Movies_Cleaned!$N$2:$N$3849)</f>
        <v>5.78</v>
      </c>
      <c r="E437" cm="1">
        <f t="array" ref="E437">MEDIAN(IF(IMDB_Movies_Cleaned!$E$2:$E$3849=A437, IMDB_Movies_Cleaned!$N$2:$N$3849))</f>
        <v>6.1</v>
      </c>
      <c r="F437" t="e" cm="1">
        <f t="array" ref="F437">_xlfn.MODE.SNGL(IF(IMDB_Movies_Cleaned!$E$2:$E$3849=A437, IMDB_Movies_Cleaned!$N$2:$N$3849))</f>
        <v>#N/A</v>
      </c>
      <c r="G437" cm="1">
        <f t="array" ref="G437">MAX(IF(IMDB_Movies_Cleaned!$E$2:$E$3849=A437, IMDB_Movies_Cleaned!$N$2:$N$3849))</f>
        <v>6.9</v>
      </c>
      <c r="H437" cm="1">
        <f t="array" ref="H437">MIN(IF(IMDB_Movies_Cleaned!$E$2:$E$3849=A437, IMDB_Movies_Cleaned!$N$2:$N$3849))</f>
        <v>4.3</v>
      </c>
      <c r="I437" cm="1">
        <f t="array" ref="I437">_xlfn.VAR.S(IF(IMDB_Movies_Cleaned!$E$2:$E$3849=A437, IMDB_Movies_Cleaned!$N$2:$N$3849))</f>
        <v>1.0119999999999933</v>
      </c>
      <c r="J437" cm="1">
        <f t="array" ref="J437">_xlfn.STDEV.S(IF(IMDB_Movies_Cleaned!$E$2:$E$3849=A437, IMDB_Movies_Cleaned!$N$2:$N$3849))</f>
        <v>1.0059821071967401</v>
      </c>
    </row>
    <row r="438" spans="1:10" x14ac:dyDescent="0.25">
      <c r="A438" s="2" t="s">
        <v>1100</v>
      </c>
      <c r="B438">
        <f t="shared" si="8"/>
        <v>82</v>
      </c>
      <c r="D438">
        <f>AVERAGEIF(IMDB_Movies_Cleaned!$E$2:$E$3849, A438, IMDB_Movies_Cleaned!$N$2:$N$3849)</f>
        <v>6.8573170731707327</v>
      </c>
      <c r="E438" cm="1">
        <f t="array" ref="E438">MEDIAN(IF(IMDB_Movies_Cleaned!$E$2:$E$3849=A438, IMDB_Movies_Cleaned!$N$2:$N$3849))</f>
        <v>7</v>
      </c>
      <c r="F438" cm="1">
        <f t="array" ref="F438">_xlfn.MODE.SNGL(IF(IMDB_Movies_Cleaned!$E$2:$E$3849=A438, IMDB_Movies_Cleaned!$N$2:$N$3849))</f>
        <v>6.1</v>
      </c>
      <c r="G438" cm="1">
        <f t="array" ref="G438">MAX(IF(IMDB_Movies_Cleaned!$E$2:$E$3849=A438, IMDB_Movies_Cleaned!$N$2:$N$3849))</f>
        <v>8.5</v>
      </c>
      <c r="H438" cm="1">
        <f t="array" ref="H438">MIN(IF(IMDB_Movies_Cleaned!$E$2:$E$3849=A438, IMDB_Movies_Cleaned!$N$2:$N$3849))</f>
        <v>5.0999999999999996</v>
      </c>
      <c r="I438" cm="1">
        <f t="array" ref="I438">_xlfn.VAR.S(IF(IMDB_Movies_Cleaned!$E$2:$E$3849=A438, IMDB_Movies_Cleaned!$N$2:$N$3849))</f>
        <v>0.60766184884070396</v>
      </c>
      <c r="J438" cm="1">
        <f t="array" ref="J438">_xlfn.STDEV.S(IF(IMDB_Movies_Cleaned!$E$2:$E$3849=A438, IMDB_Movies_Cleaned!$N$2:$N$3849))</f>
        <v>0.77952668257135627</v>
      </c>
    </row>
    <row r="439" spans="1:10" x14ac:dyDescent="0.25">
      <c r="A439" s="1" t="s">
        <v>877</v>
      </c>
      <c r="B439">
        <f t="shared" si="8"/>
        <v>135</v>
      </c>
      <c r="D439">
        <f>AVERAGEIF(IMDB_Movies_Cleaned!$E$2:$E$3849, A439, IMDB_Movies_Cleaned!$N$2:$N$3849)</f>
        <v>5.8962962962962955</v>
      </c>
      <c r="E439" cm="1">
        <f t="array" ref="E439">MEDIAN(IF(IMDB_Movies_Cleaned!$E$2:$E$3849=A439, IMDB_Movies_Cleaned!$N$2:$N$3849))</f>
        <v>6</v>
      </c>
      <c r="F439" cm="1">
        <f t="array" ref="F439">_xlfn.MODE.SNGL(IF(IMDB_Movies_Cleaned!$E$2:$E$3849=A439, IMDB_Movies_Cleaned!$N$2:$N$3849))</f>
        <v>6.1</v>
      </c>
      <c r="G439" cm="1">
        <f t="array" ref="G439">MAX(IF(IMDB_Movies_Cleaned!$E$2:$E$3849=A439, IMDB_Movies_Cleaned!$N$2:$N$3849))</f>
        <v>8.4</v>
      </c>
      <c r="H439" cm="1">
        <f t="array" ref="H439">MIN(IF(IMDB_Movies_Cleaned!$E$2:$E$3849=A439, IMDB_Movies_Cleaned!$N$2:$N$3849))</f>
        <v>2.7</v>
      </c>
      <c r="I439" cm="1">
        <f t="array" ref="I439">_xlfn.VAR.S(IF(IMDB_Movies_Cleaned!$E$2:$E$3849=A439, IMDB_Movies_Cleaned!$N$2:$N$3849))</f>
        <v>0.76826976229963906</v>
      </c>
      <c r="J439" cm="1">
        <f t="array" ref="J439">_xlfn.STDEV.S(IF(IMDB_Movies_Cleaned!$E$2:$E$3849=A439, IMDB_Movies_Cleaned!$N$2:$N$3849))</f>
        <v>0.87650998984588824</v>
      </c>
    </row>
    <row r="440" spans="1:10" x14ac:dyDescent="0.25">
      <c r="A440" s="1" t="s">
        <v>201</v>
      </c>
      <c r="B440">
        <f t="shared" si="8"/>
        <v>55</v>
      </c>
      <c r="D440">
        <f>AVERAGEIF(IMDB_Movies_Cleaned!$E$2:$E$3849, A440, IMDB_Movies_Cleaned!$N$2:$N$3849)</f>
        <v>6.4090909090909092</v>
      </c>
      <c r="E440" cm="1">
        <f t="array" ref="E440">MEDIAN(IF(IMDB_Movies_Cleaned!$E$2:$E$3849=A440, IMDB_Movies_Cleaned!$N$2:$N$3849))</f>
        <v>6.5</v>
      </c>
      <c r="F440" cm="1">
        <f t="array" ref="F440">_xlfn.MODE.SNGL(IF(IMDB_Movies_Cleaned!$E$2:$E$3849=A440, IMDB_Movies_Cleaned!$N$2:$N$3849))</f>
        <v>6.5</v>
      </c>
      <c r="G440" cm="1">
        <f t="array" ref="G440">MAX(IF(IMDB_Movies_Cleaned!$E$2:$E$3849=A440, IMDB_Movies_Cleaned!$N$2:$N$3849))</f>
        <v>7.6</v>
      </c>
      <c r="H440" cm="1">
        <f t="array" ref="H440">MIN(IF(IMDB_Movies_Cleaned!$E$2:$E$3849=A440, IMDB_Movies_Cleaned!$N$2:$N$3849))</f>
        <v>4.4000000000000004</v>
      </c>
      <c r="I440" cm="1">
        <f t="array" ref="I440">_xlfn.VAR.S(IF(IMDB_Movies_Cleaned!$E$2:$E$3849=A440, IMDB_Movies_Cleaned!$N$2:$N$3849))</f>
        <v>0.39936026936026953</v>
      </c>
      <c r="J440" cm="1">
        <f t="array" ref="J440">_xlfn.STDEV.S(IF(IMDB_Movies_Cleaned!$E$2:$E$3849=A440, IMDB_Movies_Cleaned!$N$2:$N$3849))</f>
        <v>0.63194957817872588</v>
      </c>
    </row>
    <row r="441" spans="1:10" x14ac:dyDescent="0.25">
      <c r="A441" s="2" t="s">
        <v>628</v>
      </c>
      <c r="B441">
        <f t="shared" si="8"/>
        <v>9</v>
      </c>
      <c r="D441">
        <f>AVERAGEIF(IMDB_Movies_Cleaned!$E$2:$E$3849, A441, IMDB_Movies_Cleaned!$N$2:$N$3849)</f>
        <v>6.8111111111111109</v>
      </c>
      <c r="E441" cm="1">
        <f t="array" ref="E441">MEDIAN(IF(IMDB_Movies_Cleaned!$E$2:$E$3849=A441, IMDB_Movies_Cleaned!$N$2:$N$3849))</f>
        <v>6.9</v>
      </c>
      <c r="F441" cm="1">
        <f t="array" ref="F441">_xlfn.MODE.SNGL(IF(IMDB_Movies_Cleaned!$E$2:$E$3849=A441, IMDB_Movies_Cleaned!$N$2:$N$3849))</f>
        <v>6.9</v>
      </c>
      <c r="G441" cm="1">
        <f t="array" ref="G441">MAX(IF(IMDB_Movies_Cleaned!$E$2:$E$3849=A441, IMDB_Movies_Cleaned!$N$2:$N$3849))</f>
        <v>8.1</v>
      </c>
      <c r="H441" cm="1">
        <f t="array" ref="H441">MIN(IF(IMDB_Movies_Cleaned!$E$2:$E$3849=A441, IMDB_Movies_Cleaned!$N$2:$N$3849))</f>
        <v>5</v>
      </c>
      <c r="I441" cm="1">
        <f t="array" ref="I441">_xlfn.VAR.S(IF(IMDB_Movies_Cleaned!$E$2:$E$3849=A441, IMDB_Movies_Cleaned!$N$2:$N$3849))</f>
        <v>1.2661111111111154</v>
      </c>
      <c r="J441" cm="1">
        <f t="array" ref="J441">_xlfn.STDEV.S(IF(IMDB_Movies_Cleaned!$E$2:$E$3849=A441, IMDB_Movies_Cleaned!$N$2:$N$3849))</f>
        <v>1.1252160286412185</v>
      </c>
    </row>
    <row r="442" spans="1:10" x14ac:dyDescent="0.25">
      <c r="A442" s="1" t="s">
        <v>1337</v>
      </c>
      <c r="B442">
        <f t="shared" si="8"/>
        <v>1</v>
      </c>
      <c r="D442">
        <f>AVERAGEIF(IMDB_Movies_Cleaned!$E$2:$E$3849, A442, IMDB_Movies_Cleaned!$N$2:$N$3849)</f>
        <v>7.2</v>
      </c>
      <c r="E442" cm="1">
        <f t="array" ref="E442">MEDIAN(IF(IMDB_Movies_Cleaned!$E$2:$E$3849=A442, IMDB_Movies_Cleaned!$N$2:$N$3849))</f>
        <v>7.2</v>
      </c>
      <c r="F442" t="e" cm="1">
        <f t="array" ref="F442">_xlfn.MODE.SNGL(IF(IMDB_Movies_Cleaned!$E$2:$E$3849=A442, IMDB_Movies_Cleaned!$N$2:$N$3849))</f>
        <v>#N/A</v>
      </c>
      <c r="G442" cm="1">
        <f t="array" ref="G442">MAX(IF(IMDB_Movies_Cleaned!$E$2:$E$3849=A442, IMDB_Movies_Cleaned!$N$2:$N$3849))</f>
        <v>7.2</v>
      </c>
      <c r="H442" cm="1">
        <f t="array" ref="H442">MIN(IF(IMDB_Movies_Cleaned!$E$2:$E$3849=A442, IMDB_Movies_Cleaned!$N$2:$N$3849))</f>
        <v>7.2</v>
      </c>
      <c r="I442" t="e" cm="1">
        <f t="array" ref="I442">_xlfn.VAR.S(IF(IMDB_Movies_Cleaned!$E$2:$E$3849=A442, IMDB_Movies_Cleaned!$N$2:$N$3849))</f>
        <v>#DIV/0!</v>
      </c>
      <c r="J442" t="e" cm="1">
        <f t="array" ref="J442">_xlfn.STDEV.S(IF(IMDB_Movies_Cleaned!$E$2:$E$3849=A442, IMDB_Movies_Cleaned!$N$2:$N$3849))</f>
        <v>#DIV/0!</v>
      </c>
    </row>
    <row r="443" spans="1:10" x14ac:dyDescent="0.25">
      <c r="A443" s="2" t="s">
        <v>400</v>
      </c>
      <c r="B443">
        <f t="shared" si="8"/>
        <v>12</v>
      </c>
      <c r="D443">
        <f>AVERAGEIF(IMDB_Movies_Cleaned!$E$2:$E$3849, A443, IMDB_Movies_Cleaned!$N$2:$N$3849)</f>
        <v>6.2333333333333334</v>
      </c>
      <c r="E443" cm="1">
        <f t="array" ref="E443">MEDIAN(IF(IMDB_Movies_Cleaned!$E$2:$E$3849=A443, IMDB_Movies_Cleaned!$N$2:$N$3849))</f>
        <v>6.1999999999999993</v>
      </c>
      <c r="F443" cm="1">
        <f t="array" ref="F443">_xlfn.MODE.SNGL(IF(IMDB_Movies_Cleaned!$E$2:$E$3849=A443, IMDB_Movies_Cleaned!$N$2:$N$3849))</f>
        <v>6.4</v>
      </c>
      <c r="G443" cm="1">
        <f t="array" ref="G443">MAX(IF(IMDB_Movies_Cleaned!$E$2:$E$3849=A443, IMDB_Movies_Cleaned!$N$2:$N$3849))</f>
        <v>7.8</v>
      </c>
      <c r="H443" cm="1">
        <f t="array" ref="H443">MIN(IF(IMDB_Movies_Cleaned!$E$2:$E$3849=A443, IMDB_Movies_Cleaned!$N$2:$N$3849))</f>
        <v>4.7</v>
      </c>
      <c r="I443" cm="1">
        <f t="array" ref="I443">_xlfn.VAR.S(IF(IMDB_Movies_Cleaned!$E$2:$E$3849=A443, IMDB_Movies_Cleaned!$N$2:$N$3849))</f>
        <v>0.57878787878787952</v>
      </c>
      <c r="J443" cm="1">
        <f t="array" ref="J443">_xlfn.STDEV.S(IF(IMDB_Movies_Cleaned!$E$2:$E$3849=A443, IMDB_Movies_Cleaned!$N$2:$N$3849))</f>
        <v>0.76078109781189984</v>
      </c>
    </row>
    <row r="444" spans="1:10" x14ac:dyDescent="0.25">
      <c r="A444" s="1" t="s">
        <v>1342</v>
      </c>
      <c r="B444">
        <f t="shared" si="8"/>
        <v>3</v>
      </c>
      <c r="D444">
        <f>AVERAGEIF(IMDB_Movies_Cleaned!$E$2:$E$3849, A444, IMDB_Movies_Cleaned!$N$2:$N$3849)</f>
        <v>4.0000000000000009</v>
      </c>
      <c r="E444" cm="1">
        <f t="array" ref="E444">MEDIAN(IF(IMDB_Movies_Cleaned!$E$2:$E$3849=A444, IMDB_Movies_Cleaned!$N$2:$N$3849))</f>
        <v>4.9000000000000004</v>
      </c>
      <c r="F444" t="e" cm="1">
        <f t="array" ref="F444">_xlfn.MODE.SNGL(IF(IMDB_Movies_Cleaned!$E$2:$E$3849=A444, IMDB_Movies_Cleaned!$N$2:$N$3849))</f>
        <v>#N/A</v>
      </c>
      <c r="G444" cm="1">
        <f t="array" ref="G444">MAX(IF(IMDB_Movies_Cleaned!$E$2:$E$3849=A444, IMDB_Movies_Cleaned!$N$2:$N$3849))</f>
        <v>5.2</v>
      </c>
      <c r="H444" cm="1">
        <f t="array" ref="H444">MIN(IF(IMDB_Movies_Cleaned!$E$2:$E$3849=A444, IMDB_Movies_Cleaned!$N$2:$N$3849))</f>
        <v>1.9</v>
      </c>
      <c r="I444" cm="1">
        <f t="array" ref="I444">_xlfn.VAR.S(IF(IMDB_Movies_Cleaned!$E$2:$E$3849=A444, IMDB_Movies_Cleaned!$N$2:$N$3849))</f>
        <v>3.3299999999999947</v>
      </c>
      <c r="J444" cm="1">
        <f t="array" ref="J444">_xlfn.STDEV.S(IF(IMDB_Movies_Cleaned!$E$2:$E$3849=A444, IMDB_Movies_Cleaned!$N$2:$N$3849))</f>
        <v>1.8248287590894645</v>
      </c>
    </row>
    <row r="445" spans="1:10" x14ac:dyDescent="0.25">
      <c r="A445" s="2" t="s">
        <v>1345</v>
      </c>
      <c r="B445">
        <f t="shared" si="8"/>
        <v>6</v>
      </c>
      <c r="D445">
        <f>AVERAGEIF(IMDB_Movies_Cleaned!$E$2:$E$3849, A445, IMDB_Movies_Cleaned!$N$2:$N$3849)</f>
        <v>6.2</v>
      </c>
      <c r="E445" cm="1">
        <f t="array" ref="E445">MEDIAN(IF(IMDB_Movies_Cleaned!$E$2:$E$3849=A445, IMDB_Movies_Cleaned!$N$2:$N$3849))</f>
        <v>6.5500000000000007</v>
      </c>
      <c r="F445" t="e" cm="1">
        <f t="array" ref="F445">_xlfn.MODE.SNGL(IF(IMDB_Movies_Cleaned!$E$2:$E$3849=A445, IMDB_Movies_Cleaned!$N$2:$N$3849))</f>
        <v>#N/A</v>
      </c>
      <c r="G445" cm="1">
        <f t="array" ref="G445">MAX(IF(IMDB_Movies_Cleaned!$E$2:$E$3849=A445, IMDB_Movies_Cleaned!$N$2:$N$3849))</f>
        <v>7</v>
      </c>
      <c r="H445" cm="1">
        <f t="array" ref="H445">MIN(IF(IMDB_Movies_Cleaned!$E$2:$E$3849=A445, IMDB_Movies_Cleaned!$N$2:$N$3849))</f>
        <v>4.9000000000000004</v>
      </c>
      <c r="I445" cm="1">
        <f t="array" ref="I445">_xlfn.VAR.S(IF(IMDB_Movies_Cleaned!$E$2:$E$3849=A445, IMDB_Movies_Cleaned!$N$2:$N$3849))</f>
        <v>0.72400000000000664</v>
      </c>
      <c r="J445" cm="1">
        <f t="array" ref="J445">_xlfn.STDEV.S(IF(IMDB_Movies_Cleaned!$E$2:$E$3849=A445, IMDB_Movies_Cleaned!$N$2:$N$3849))</f>
        <v>0.85088189544730974</v>
      </c>
    </row>
    <row r="446" spans="1:10" x14ac:dyDescent="0.25">
      <c r="A446" s="1" t="s">
        <v>1349</v>
      </c>
      <c r="B446">
        <f t="shared" si="8"/>
        <v>1</v>
      </c>
      <c r="D446">
        <f>AVERAGEIF(IMDB_Movies_Cleaned!$E$2:$E$3849, A446, IMDB_Movies_Cleaned!$N$2:$N$3849)</f>
        <v>6.3</v>
      </c>
      <c r="E446" cm="1">
        <f t="array" ref="E446">MEDIAN(IF(IMDB_Movies_Cleaned!$E$2:$E$3849=A446, IMDB_Movies_Cleaned!$N$2:$N$3849))</f>
        <v>6.3</v>
      </c>
      <c r="F446" t="e" cm="1">
        <f t="array" ref="F446">_xlfn.MODE.SNGL(IF(IMDB_Movies_Cleaned!$E$2:$E$3849=A446, IMDB_Movies_Cleaned!$N$2:$N$3849))</f>
        <v>#N/A</v>
      </c>
      <c r="G446" cm="1">
        <f t="array" ref="G446">MAX(IF(IMDB_Movies_Cleaned!$E$2:$E$3849=A446, IMDB_Movies_Cleaned!$N$2:$N$3849))</f>
        <v>6.3</v>
      </c>
      <c r="H446" cm="1">
        <f t="array" ref="H446">MIN(IF(IMDB_Movies_Cleaned!$E$2:$E$3849=A446, IMDB_Movies_Cleaned!$N$2:$N$3849))</f>
        <v>6.3</v>
      </c>
      <c r="I446" t="e" cm="1">
        <f t="array" ref="I446">_xlfn.VAR.S(IF(IMDB_Movies_Cleaned!$E$2:$E$3849=A446, IMDB_Movies_Cleaned!$N$2:$N$3849))</f>
        <v>#DIV/0!</v>
      </c>
      <c r="J446" t="e" cm="1">
        <f t="array" ref="J446">_xlfn.STDEV.S(IF(IMDB_Movies_Cleaned!$E$2:$E$3849=A446, IMDB_Movies_Cleaned!$N$2:$N$3849))</f>
        <v>#DIV/0!</v>
      </c>
    </row>
    <row r="447" spans="1:10" x14ac:dyDescent="0.25">
      <c r="A447" s="2" t="s">
        <v>1351</v>
      </c>
      <c r="B447">
        <f t="shared" si="8"/>
        <v>1</v>
      </c>
      <c r="D447">
        <f>AVERAGEIF(IMDB_Movies_Cleaned!$E$2:$E$3849, A447, IMDB_Movies_Cleaned!$N$2:$N$3849)</f>
        <v>5.6</v>
      </c>
      <c r="E447" cm="1">
        <f t="array" ref="E447">MEDIAN(IF(IMDB_Movies_Cleaned!$E$2:$E$3849=A447, IMDB_Movies_Cleaned!$N$2:$N$3849))</f>
        <v>5.6</v>
      </c>
      <c r="F447" t="e" cm="1">
        <f t="array" ref="F447">_xlfn.MODE.SNGL(IF(IMDB_Movies_Cleaned!$E$2:$E$3849=A447, IMDB_Movies_Cleaned!$N$2:$N$3849))</f>
        <v>#N/A</v>
      </c>
      <c r="G447" cm="1">
        <f t="array" ref="G447">MAX(IF(IMDB_Movies_Cleaned!$E$2:$E$3849=A447, IMDB_Movies_Cleaned!$N$2:$N$3849))</f>
        <v>5.6</v>
      </c>
      <c r="H447" cm="1">
        <f t="array" ref="H447">MIN(IF(IMDB_Movies_Cleaned!$E$2:$E$3849=A447, IMDB_Movies_Cleaned!$N$2:$N$3849))</f>
        <v>5.6</v>
      </c>
      <c r="I447" t="e" cm="1">
        <f t="array" ref="I447">_xlfn.VAR.S(IF(IMDB_Movies_Cleaned!$E$2:$E$3849=A447, IMDB_Movies_Cleaned!$N$2:$N$3849))</f>
        <v>#DIV/0!</v>
      </c>
      <c r="J447" t="e" cm="1">
        <f t="array" ref="J447">_xlfn.STDEV.S(IF(IMDB_Movies_Cleaned!$E$2:$E$3849=A447, IMDB_Movies_Cleaned!$N$2:$N$3849))</f>
        <v>#DIV/0!</v>
      </c>
    </row>
    <row r="448" spans="1:10" x14ac:dyDescent="0.25">
      <c r="A448" s="1" t="s">
        <v>1355</v>
      </c>
      <c r="B448">
        <f t="shared" si="8"/>
        <v>12</v>
      </c>
      <c r="D448">
        <f>AVERAGEIF(IMDB_Movies_Cleaned!$E$2:$E$3849, A448, IMDB_Movies_Cleaned!$N$2:$N$3849)</f>
        <v>6.5333333333333341</v>
      </c>
      <c r="E448" cm="1">
        <f t="array" ref="E448">MEDIAN(IF(IMDB_Movies_Cleaned!$E$2:$E$3849=A448, IMDB_Movies_Cleaned!$N$2:$N$3849))</f>
        <v>6.5500000000000007</v>
      </c>
      <c r="F448" cm="1">
        <f t="array" ref="F448">_xlfn.MODE.SNGL(IF(IMDB_Movies_Cleaned!$E$2:$E$3849=A448, IMDB_Movies_Cleaned!$N$2:$N$3849))</f>
        <v>5.5</v>
      </c>
      <c r="G448" cm="1">
        <f t="array" ref="G448">MAX(IF(IMDB_Movies_Cleaned!$E$2:$E$3849=A448, IMDB_Movies_Cleaned!$N$2:$N$3849))</f>
        <v>8.1</v>
      </c>
      <c r="H448" cm="1">
        <f t="array" ref="H448">MIN(IF(IMDB_Movies_Cleaned!$E$2:$E$3849=A448, IMDB_Movies_Cleaned!$N$2:$N$3849))</f>
        <v>5.3</v>
      </c>
      <c r="I448" cm="1">
        <f t="array" ref="I448">_xlfn.VAR.S(IF(IMDB_Movies_Cleaned!$E$2:$E$3849=A448, IMDB_Movies_Cleaned!$N$2:$N$3849))</f>
        <v>1.1115151515151327</v>
      </c>
      <c r="J448" cm="1">
        <f t="array" ref="J448">_xlfn.STDEV.S(IF(IMDB_Movies_Cleaned!$E$2:$E$3849=A448, IMDB_Movies_Cleaned!$N$2:$N$3849))</f>
        <v>1.0542841891611259</v>
      </c>
    </row>
    <row r="449" spans="1:10" x14ac:dyDescent="0.25">
      <c r="A449" s="2" t="s">
        <v>1357</v>
      </c>
      <c r="B449">
        <f t="shared" si="8"/>
        <v>2</v>
      </c>
      <c r="D449">
        <f>AVERAGEIF(IMDB_Movies_Cleaned!$E$2:$E$3849, A449, IMDB_Movies_Cleaned!$N$2:$N$3849)</f>
        <v>6.0500000000000007</v>
      </c>
      <c r="E449" cm="1">
        <f t="array" ref="E449">MEDIAN(IF(IMDB_Movies_Cleaned!$E$2:$E$3849=A449, IMDB_Movies_Cleaned!$N$2:$N$3849))</f>
        <v>6.0500000000000007</v>
      </c>
      <c r="F449" t="e" cm="1">
        <f t="array" ref="F449">_xlfn.MODE.SNGL(IF(IMDB_Movies_Cleaned!$E$2:$E$3849=A449, IMDB_Movies_Cleaned!$N$2:$N$3849))</f>
        <v>#N/A</v>
      </c>
      <c r="G449" cm="1">
        <f t="array" ref="G449">MAX(IF(IMDB_Movies_Cleaned!$E$2:$E$3849=A449, IMDB_Movies_Cleaned!$N$2:$N$3849))</f>
        <v>6.7</v>
      </c>
      <c r="H449" cm="1">
        <f t="array" ref="H449">MIN(IF(IMDB_Movies_Cleaned!$E$2:$E$3849=A449, IMDB_Movies_Cleaned!$N$2:$N$3849))</f>
        <v>5.4</v>
      </c>
      <c r="I449" cm="1">
        <f t="array" ref="I449">_xlfn.VAR.S(IF(IMDB_Movies_Cleaned!$E$2:$E$3849=A449, IMDB_Movies_Cleaned!$N$2:$N$3849))</f>
        <v>0.84499999999999886</v>
      </c>
      <c r="J449" cm="1">
        <f t="array" ref="J449">_xlfn.STDEV.S(IF(IMDB_Movies_Cleaned!$E$2:$E$3849=A449, IMDB_Movies_Cleaned!$N$2:$N$3849))</f>
        <v>0.91923881554251119</v>
      </c>
    </row>
    <row r="450" spans="1:10" x14ac:dyDescent="0.25">
      <c r="A450" s="1" t="s">
        <v>775</v>
      </c>
      <c r="B450">
        <f t="shared" si="8"/>
        <v>8</v>
      </c>
      <c r="D450">
        <f>AVERAGEIF(IMDB_Movies_Cleaned!$E$2:$E$3849, A450, IMDB_Movies_Cleaned!$N$2:$N$3849)</f>
        <v>6.9375</v>
      </c>
      <c r="E450" cm="1">
        <f t="array" ref="E450">MEDIAN(IF(IMDB_Movies_Cleaned!$E$2:$E$3849=A450, IMDB_Movies_Cleaned!$N$2:$N$3849))</f>
        <v>6.9</v>
      </c>
      <c r="F450" t="e" cm="1">
        <f t="array" ref="F450">_xlfn.MODE.SNGL(IF(IMDB_Movies_Cleaned!$E$2:$E$3849=A450, IMDB_Movies_Cleaned!$N$2:$N$3849))</f>
        <v>#N/A</v>
      </c>
      <c r="G450" cm="1">
        <f t="array" ref="G450">MAX(IF(IMDB_Movies_Cleaned!$E$2:$E$3849=A450, IMDB_Movies_Cleaned!$N$2:$N$3849))</f>
        <v>8.6</v>
      </c>
      <c r="H450" cm="1">
        <f t="array" ref="H450">MIN(IF(IMDB_Movies_Cleaned!$E$2:$E$3849=A450, IMDB_Movies_Cleaned!$N$2:$N$3849))</f>
        <v>5.6</v>
      </c>
      <c r="I450" cm="1">
        <f t="array" ref="I450">_xlfn.VAR.S(IF(IMDB_Movies_Cleaned!$E$2:$E$3849=A450, IMDB_Movies_Cleaned!$N$2:$N$3849))</f>
        <v>1.2283928571428564</v>
      </c>
      <c r="J450" cm="1">
        <f t="array" ref="J450">_xlfn.STDEV.S(IF(IMDB_Movies_Cleaned!$E$2:$E$3849=A450, IMDB_Movies_Cleaned!$N$2:$N$3849))</f>
        <v>1.1083288578498967</v>
      </c>
    </row>
    <row r="451" spans="1:10" x14ac:dyDescent="0.25">
      <c r="A451" s="2" t="s">
        <v>1361</v>
      </c>
      <c r="B451">
        <f t="shared" si="8"/>
        <v>1</v>
      </c>
      <c r="D451">
        <f>AVERAGEIF(IMDB_Movies_Cleaned!$E$2:$E$3849, A451, IMDB_Movies_Cleaned!$N$2:$N$3849)</f>
        <v>5.7</v>
      </c>
      <c r="E451" cm="1">
        <f t="array" ref="E451">MEDIAN(IF(IMDB_Movies_Cleaned!$E$2:$E$3849=A451, IMDB_Movies_Cleaned!$N$2:$N$3849))</f>
        <v>5.7</v>
      </c>
      <c r="F451" t="e" cm="1">
        <f t="array" ref="F451">_xlfn.MODE.SNGL(IF(IMDB_Movies_Cleaned!$E$2:$E$3849=A451, IMDB_Movies_Cleaned!$N$2:$N$3849))</f>
        <v>#N/A</v>
      </c>
      <c r="G451" cm="1">
        <f t="array" ref="G451">MAX(IF(IMDB_Movies_Cleaned!$E$2:$E$3849=A451, IMDB_Movies_Cleaned!$N$2:$N$3849))</f>
        <v>5.7</v>
      </c>
      <c r="H451" cm="1">
        <f t="array" ref="H451">MIN(IF(IMDB_Movies_Cleaned!$E$2:$E$3849=A451, IMDB_Movies_Cleaned!$N$2:$N$3849))</f>
        <v>5.7</v>
      </c>
      <c r="I451" t="e" cm="1">
        <f t="array" ref="I451">_xlfn.VAR.S(IF(IMDB_Movies_Cleaned!$E$2:$E$3849=A451, IMDB_Movies_Cleaned!$N$2:$N$3849))</f>
        <v>#DIV/0!</v>
      </c>
      <c r="J451" t="e" cm="1">
        <f t="array" ref="J451">_xlfn.STDEV.S(IF(IMDB_Movies_Cleaned!$E$2:$E$3849=A451, IMDB_Movies_Cleaned!$N$2:$N$3849))</f>
        <v>#DIV/0!</v>
      </c>
    </row>
    <row r="452" spans="1:10" x14ac:dyDescent="0.25">
      <c r="A452" s="1" t="s">
        <v>273</v>
      </c>
      <c r="B452">
        <f t="shared" si="8"/>
        <v>21</v>
      </c>
      <c r="D452">
        <f>AVERAGEIF(IMDB_Movies_Cleaned!$E$2:$E$3849, A452, IMDB_Movies_Cleaned!$N$2:$N$3849)</f>
        <v>6.5761904761904759</v>
      </c>
      <c r="E452" cm="1">
        <f t="array" ref="E452">MEDIAN(IF(IMDB_Movies_Cleaned!$E$2:$E$3849=A452, IMDB_Movies_Cleaned!$N$2:$N$3849))</f>
        <v>6.6</v>
      </c>
      <c r="F452" cm="1">
        <f t="array" ref="F452">_xlfn.MODE.SNGL(IF(IMDB_Movies_Cleaned!$E$2:$E$3849=A452, IMDB_Movies_Cleaned!$N$2:$N$3849))</f>
        <v>6.7</v>
      </c>
      <c r="G452" cm="1">
        <f t="array" ref="G452">MAX(IF(IMDB_Movies_Cleaned!$E$2:$E$3849=A452, IMDB_Movies_Cleaned!$N$2:$N$3849))</f>
        <v>8.3000000000000007</v>
      </c>
      <c r="H452" cm="1">
        <f t="array" ref="H452">MIN(IF(IMDB_Movies_Cleaned!$E$2:$E$3849=A452, IMDB_Movies_Cleaned!$N$2:$N$3849))</f>
        <v>4.5999999999999996</v>
      </c>
      <c r="I452" cm="1">
        <f t="array" ref="I452">_xlfn.VAR.S(IF(IMDB_Movies_Cleaned!$E$2:$E$3849=A452, IMDB_Movies_Cleaned!$N$2:$N$3849))</f>
        <v>0.70790476190476281</v>
      </c>
      <c r="J452" cm="1">
        <f t="array" ref="J452">_xlfn.STDEV.S(IF(IMDB_Movies_Cleaned!$E$2:$E$3849=A452, IMDB_Movies_Cleaned!$N$2:$N$3849))</f>
        <v>0.84137076363798313</v>
      </c>
    </row>
    <row r="453" spans="1:10" x14ac:dyDescent="0.25">
      <c r="A453" s="2" t="s">
        <v>1367</v>
      </c>
      <c r="B453">
        <f t="shared" si="8"/>
        <v>1</v>
      </c>
      <c r="D453">
        <f>AVERAGEIF(IMDB_Movies_Cleaned!$E$2:$E$3849, A453, IMDB_Movies_Cleaned!$N$2:$N$3849)</f>
        <v>7</v>
      </c>
      <c r="E453" cm="1">
        <f t="array" ref="E453">MEDIAN(IF(IMDB_Movies_Cleaned!$E$2:$E$3849=A453, IMDB_Movies_Cleaned!$N$2:$N$3849))</f>
        <v>7</v>
      </c>
      <c r="F453" t="e" cm="1">
        <f t="array" ref="F453">_xlfn.MODE.SNGL(IF(IMDB_Movies_Cleaned!$E$2:$E$3849=A453, IMDB_Movies_Cleaned!$N$2:$N$3849))</f>
        <v>#N/A</v>
      </c>
      <c r="G453" cm="1">
        <f t="array" ref="G453">MAX(IF(IMDB_Movies_Cleaned!$E$2:$E$3849=A453, IMDB_Movies_Cleaned!$N$2:$N$3849))</f>
        <v>7</v>
      </c>
      <c r="H453" cm="1">
        <f t="array" ref="H453">MIN(IF(IMDB_Movies_Cleaned!$E$2:$E$3849=A453, IMDB_Movies_Cleaned!$N$2:$N$3849))</f>
        <v>7</v>
      </c>
      <c r="I453" t="e" cm="1">
        <f t="array" ref="I453">_xlfn.VAR.S(IF(IMDB_Movies_Cleaned!$E$2:$E$3849=A453, IMDB_Movies_Cleaned!$N$2:$N$3849))</f>
        <v>#DIV/0!</v>
      </c>
      <c r="J453" t="e" cm="1">
        <f t="array" ref="J453">_xlfn.STDEV.S(IF(IMDB_Movies_Cleaned!$E$2:$E$3849=A453, IMDB_Movies_Cleaned!$N$2:$N$3849))</f>
        <v>#DIV/0!</v>
      </c>
    </row>
    <row r="454" spans="1:10" x14ac:dyDescent="0.25">
      <c r="A454" s="1" t="s">
        <v>1370</v>
      </c>
      <c r="B454">
        <f t="shared" si="8"/>
        <v>11</v>
      </c>
      <c r="D454">
        <f>AVERAGEIF(IMDB_Movies_Cleaned!$E$2:$E$3849, A454, IMDB_Movies_Cleaned!$N$2:$N$3849)</f>
        <v>5.4818181818181824</v>
      </c>
      <c r="E454" cm="1">
        <f t="array" ref="E454">MEDIAN(IF(IMDB_Movies_Cleaned!$E$2:$E$3849=A454, IMDB_Movies_Cleaned!$N$2:$N$3849))</f>
        <v>5.7</v>
      </c>
      <c r="F454" t="e" cm="1">
        <f t="array" ref="F454">_xlfn.MODE.SNGL(IF(IMDB_Movies_Cleaned!$E$2:$E$3849=A454, IMDB_Movies_Cleaned!$N$2:$N$3849))</f>
        <v>#N/A</v>
      </c>
      <c r="G454" cm="1">
        <f t="array" ref="G454">MAX(IF(IMDB_Movies_Cleaned!$E$2:$E$3849=A454, IMDB_Movies_Cleaned!$N$2:$N$3849))</f>
        <v>6.6</v>
      </c>
      <c r="H454" cm="1">
        <f t="array" ref="H454">MIN(IF(IMDB_Movies_Cleaned!$E$2:$E$3849=A454, IMDB_Movies_Cleaned!$N$2:$N$3849))</f>
        <v>3.8</v>
      </c>
      <c r="I454" cm="1">
        <f t="array" ref="I454">_xlfn.VAR.S(IF(IMDB_Movies_Cleaned!$E$2:$E$3849=A454, IMDB_Movies_Cleaned!$N$2:$N$3849))</f>
        <v>0.72963636363635942</v>
      </c>
      <c r="J454" cm="1">
        <f t="array" ref="J454">_xlfn.STDEV.S(IF(IMDB_Movies_Cleaned!$E$2:$E$3849=A454, IMDB_Movies_Cleaned!$N$2:$N$3849))</f>
        <v>0.85418754593845458</v>
      </c>
    </row>
    <row r="455" spans="1:10" x14ac:dyDescent="0.25">
      <c r="A455" s="2" t="s">
        <v>1373</v>
      </c>
      <c r="B455">
        <f t="shared" si="8"/>
        <v>1</v>
      </c>
      <c r="D455">
        <f>AVERAGEIF(IMDB_Movies_Cleaned!$E$2:$E$3849, A455, IMDB_Movies_Cleaned!$N$2:$N$3849)</f>
        <v>5.0999999999999996</v>
      </c>
      <c r="E455" cm="1">
        <f t="array" ref="E455">MEDIAN(IF(IMDB_Movies_Cleaned!$E$2:$E$3849=A455, IMDB_Movies_Cleaned!$N$2:$N$3849))</f>
        <v>5.0999999999999996</v>
      </c>
      <c r="F455" t="e" cm="1">
        <f t="array" ref="F455">_xlfn.MODE.SNGL(IF(IMDB_Movies_Cleaned!$E$2:$E$3849=A455, IMDB_Movies_Cleaned!$N$2:$N$3849))</f>
        <v>#N/A</v>
      </c>
      <c r="G455" cm="1">
        <f t="array" ref="G455">MAX(IF(IMDB_Movies_Cleaned!$E$2:$E$3849=A455, IMDB_Movies_Cleaned!$N$2:$N$3849))</f>
        <v>5.0999999999999996</v>
      </c>
      <c r="H455" cm="1">
        <f t="array" ref="H455">MIN(IF(IMDB_Movies_Cleaned!$E$2:$E$3849=A455, IMDB_Movies_Cleaned!$N$2:$N$3849))</f>
        <v>5.0999999999999996</v>
      </c>
      <c r="I455" t="e" cm="1">
        <f t="array" ref="I455">_xlfn.VAR.S(IF(IMDB_Movies_Cleaned!$E$2:$E$3849=A455, IMDB_Movies_Cleaned!$N$2:$N$3849))</f>
        <v>#DIV/0!</v>
      </c>
      <c r="J455" t="e" cm="1">
        <f t="array" ref="J455">_xlfn.STDEV.S(IF(IMDB_Movies_Cleaned!$E$2:$E$3849=A455, IMDB_Movies_Cleaned!$N$2:$N$3849))</f>
        <v>#DIV/0!</v>
      </c>
    </row>
    <row r="456" spans="1:10" x14ac:dyDescent="0.25">
      <c r="A456" s="1" t="s">
        <v>1140</v>
      </c>
      <c r="B456">
        <f t="shared" si="8"/>
        <v>12</v>
      </c>
      <c r="D456">
        <f>AVERAGEIF(IMDB_Movies_Cleaned!$E$2:$E$3849, A456, IMDB_Movies_Cleaned!$N$2:$N$3849)</f>
        <v>6.8666666666666671</v>
      </c>
      <c r="E456" cm="1">
        <f t="array" ref="E456">MEDIAN(IF(IMDB_Movies_Cleaned!$E$2:$E$3849=A456, IMDB_Movies_Cleaned!$N$2:$N$3849))</f>
        <v>6.8</v>
      </c>
      <c r="F456" cm="1">
        <f t="array" ref="F456">_xlfn.MODE.SNGL(IF(IMDB_Movies_Cleaned!$E$2:$E$3849=A456, IMDB_Movies_Cleaned!$N$2:$N$3849))</f>
        <v>6.6</v>
      </c>
      <c r="G456" cm="1">
        <f t="array" ref="G456">MAX(IF(IMDB_Movies_Cleaned!$E$2:$E$3849=A456, IMDB_Movies_Cleaned!$N$2:$N$3849))</f>
        <v>8.5</v>
      </c>
      <c r="H456" cm="1">
        <f t="array" ref="H456">MIN(IF(IMDB_Movies_Cleaned!$E$2:$E$3849=A456, IMDB_Movies_Cleaned!$N$2:$N$3849))</f>
        <v>5.9</v>
      </c>
      <c r="I456" cm="1">
        <f t="array" ref="I456">_xlfn.VAR.S(IF(IMDB_Movies_Cleaned!$E$2:$E$3849=A456, IMDB_Movies_Cleaned!$N$2:$N$3849))</f>
        <v>0.595151515151501</v>
      </c>
      <c r="J456" cm="1">
        <f t="array" ref="J456">_xlfn.STDEV.S(IF(IMDB_Movies_Cleaned!$E$2:$E$3849=A456, IMDB_Movies_Cleaned!$N$2:$N$3849))</f>
        <v>0.77146063746085003</v>
      </c>
    </row>
    <row r="457" spans="1:10" x14ac:dyDescent="0.25">
      <c r="A457" s="1" t="s">
        <v>444</v>
      </c>
      <c r="B457">
        <f t="shared" si="8"/>
        <v>5</v>
      </c>
      <c r="D457">
        <f>AVERAGEIF(IMDB_Movies_Cleaned!$E$2:$E$3849, A457, IMDB_Movies_Cleaned!$N$2:$N$3849)</f>
        <v>6.8</v>
      </c>
      <c r="E457" cm="1">
        <f t="array" ref="E457">MEDIAN(IF(IMDB_Movies_Cleaned!$E$2:$E$3849=A457, IMDB_Movies_Cleaned!$N$2:$N$3849))</f>
        <v>7.1</v>
      </c>
      <c r="F457" t="e" cm="1">
        <f t="array" ref="F457">_xlfn.MODE.SNGL(IF(IMDB_Movies_Cleaned!$E$2:$E$3849=A457, IMDB_Movies_Cleaned!$N$2:$N$3849))</f>
        <v>#N/A</v>
      </c>
      <c r="G457" cm="1">
        <f t="array" ref="G457">MAX(IF(IMDB_Movies_Cleaned!$E$2:$E$3849=A457, IMDB_Movies_Cleaned!$N$2:$N$3849))</f>
        <v>8</v>
      </c>
      <c r="H457" cm="1">
        <f t="array" ref="H457">MIN(IF(IMDB_Movies_Cleaned!$E$2:$E$3849=A457, IMDB_Movies_Cleaned!$N$2:$N$3849))</f>
        <v>5</v>
      </c>
      <c r="I457" cm="1">
        <f t="array" ref="I457">_xlfn.VAR.S(IF(IMDB_Movies_Cleaned!$E$2:$E$3849=A457, IMDB_Movies_Cleaned!$N$2:$N$3849))</f>
        <v>1.2350000000000065</v>
      </c>
      <c r="J457" cm="1">
        <f t="array" ref="J457">_xlfn.STDEV.S(IF(IMDB_Movies_Cleaned!$E$2:$E$3849=A457, IMDB_Movies_Cleaned!$N$2:$N$3849))</f>
        <v>1.1113055385446464</v>
      </c>
    </row>
    <row r="458" spans="1:10" x14ac:dyDescent="0.25">
      <c r="A458" s="1" t="s">
        <v>1381</v>
      </c>
      <c r="B458">
        <f t="shared" si="8"/>
        <v>2</v>
      </c>
      <c r="D458">
        <f>AVERAGEIF(IMDB_Movies_Cleaned!$E$2:$E$3849, A458, IMDB_Movies_Cleaned!$N$2:$N$3849)</f>
        <v>7.55</v>
      </c>
      <c r="E458" cm="1">
        <f t="array" ref="E458">MEDIAN(IF(IMDB_Movies_Cleaned!$E$2:$E$3849=A458, IMDB_Movies_Cleaned!$N$2:$N$3849))</f>
        <v>7.55</v>
      </c>
      <c r="F458" t="e" cm="1">
        <f t="array" ref="F458">_xlfn.MODE.SNGL(IF(IMDB_Movies_Cleaned!$E$2:$E$3849=A458, IMDB_Movies_Cleaned!$N$2:$N$3849))</f>
        <v>#N/A</v>
      </c>
      <c r="G458" cm="1">
        <f t="array" ref="G458">MAX(IF(IMDB_Movies_Cleaned!$E$2:$E$3849=A458, IMDB_Movies_Cleaned!$N$2:$N$3849))</f>
        <v>7.8</v>
      </c>
      <c r="H458" cm="1">
        <f t="array" ref="H458">MIN(IF(IMDB_Movies_Cleaned!$E$2:$E$3849=A458, IMDB_Movies_Cleaned!$N$2:$N$3849))</f>
        <v>7.3</v>
      </c>
      <c r="I458" cm="1">
        <f t="array" ref="I458">_xlfn.VAR.S(IF(IMDB_Movies_Cleaned!$E$2:$E$3849=A458, IMDB_Movies_Cleaned!$N$2:$N$3849))</f>
        <v>0.125</v>
      </c>
      <c r="J458" cm="1">
        <f t="array" ref="J458">_xlfn.STDEV.S(IF(IMDB_Movies_Cleaned!$E$2:$E$3849=A458, IMDB_Movies_Cleaned!$N$2:$N$3849))</f>
        <v>0.35355339059327379</v>
      </c>
    </row>
    <row r="459" spans="1:10" x14ac:dyDescent="0.25">
      <c r="A459" s="2" t="s">
        <v>41</v>
      </c>
      <c r="B459">
        <f t="shared" si="8"/>
        <v>46</v>
      </c>
      <c r="D459">
        <f>AVERAGEIF(IMDB_Movies_Cleaned!$E$2:$E$3849, A459, IMDB_Movies_Cleaned!$N$2:$N$3849)</f>
        <v>6.6717391304347844</v>
      </c>
      <c r="E459" cm="1">
        <f t="array" ref="E459">MEDIAN(IF(IMDB_Movies_Cleaned!$E$2:$E$3849=A459, IMDB_Movies_Cleaned!$N$2:$N$3849))</f>
        <v>6.8</v>
      </c>
      <c r="F459" cm="1">
        <f t="array" ref="F459">_xlfn.MODE.SNGL(IF(IMDB_Movies_Cleaned!$E$2:$E$3849=A459, IMDB_Movies_Cleaned!$N$2:$N$3849))</f>
        <v>6.6</v>
      </c>
      <c r="G459" cm="1">
        <f t="array" ref="G459">MAX(IF(IMDB_Movies_Cleaned!$E$2:$E$3849=A459, IMDB_Movies_Cleaned!$N$2:$N$3849))</f>
        <v>8.4</v>
      </c>
      <c r="H459" cm="1">
        <f t="array" ref="H459">MIN(IF(IMDB_Movies_Cleaned!$E$2:$E$3849=A459, IMDB_Movies_Cleaned!$N$2:$N$3849))</f>
        <v>2.4</v>
      </c>
      <c r="I459" cm="1">
        <f t="array" ref="I459">_xlfn.VAR.S(IF(IMDB_Movies_Cleaned!$E$2:$E$3849=A459, IMDB_Movies_Cleaned!$N$2:$N$3849))</f>
        <v>1.4402946859902892</v>
      </c>
      <c r="J459" cm="1">
        <f t="array" ref="J459">_xlfn.STDEV.S(IF(IMDB_Movies_Cleaned!$E$2:$E$3849=A459, IMDB_Movies_Cleaned!$N$2:$N$3849))</f>
        <v>1.2001227795481133</v>
      </c>
    </row>
    <row r="460" spans="1:10" x14ac:dyDescent="0.25">
      <c r="A460" s="1" t="s">
        <v>1385</v>
      </c>
      <c r="B460">
        <f t="shared" si="8"/>
        <v>1</v>
      </c>
      <c r="D460">
        <f>AVERAGEIF(IMDB_Movies_Cleaned!$E$2:$E$3849, A460, IMDB_Movies_Cleaned!$N$2:$N$3849)</f>
        <v>5.6</v>
      </c>
      <c r="E460" cm="1">
        <f t="array" ref="E460">MEDIAN(IF(IMDB_Movies_Cleaned!$E$2:$E$3849=A460, IMDB_Movies_Cleaned!$N$2:$N$3849))</f>
        <v>5.6</v>
      </c>
      <c r="F460" t="e" cm="1">
        <f t="array" ref="F460">_xlfn.MODE.SNGL(IF(IMDB_Movies_Cleaned!$E$2:$E$3849=A460, IMDB_Movies_Cleaned!$N$2:$N$3849))</f>
        <v>#N/A</v>
      </c>
      <c r="G460" cm="1">
        <f t="array" ref="G460">MAX(IF(IMDB_Movies_Cleaned!$E$2:$E$3849=A460, IMDB_Movies_Cleaned!$N$2:$N$3849))</f>
        <v>5.6</v>
      </c>
      <c r="H460" cm="1">
        <f t="array" ref="H460">MIN(IF(IMDB_Movies_Cleaned!$E$2:$E$3849=A460, IMDB_Movies_Cleaned!$N$2:$N$3849))</f>
        <v>5.6</v>
      </c>
      <c r="I460" t="e" cm="1">
        <f t="array" ref="I460">_xlfn.VAR.S(IF(IMDB_Movies_Cleaned!$E$2:$E$3849=A460, IMDB_Movies_Cleaned!$N$2:$N$3849))</f>
        <v>#DIV/0!</v>
      </c>
      <c r="J460" t="e" cm="1">
        <f t="array" ref="J460">_xlfn.STDEV.S(IF(IMDB_Movies_Cleaned!$E$2:$E$3849=A460, IMDB_Movies_Cleaned!$N$2:$N$3849))</f>
        <v>#DIV/0!</v>
      </c>
    </row>
    <row r="461" spans="1:10" x14ac:dyDescent="0.25">
      <c r="A461" s="2" t="s">
        <v>201</v>
      </c>
      <c r="B461">
        <f t="shared" si="8"/>
        <v>55</v>
      </c>
      <c r="D461">
        <f>AVERAGEIF(IMDB_Movies_Cleaned!$E$2:$E$3849, A461, IMDB_Movies_Cleaned!$N$2:$N$3849)</f>
        <v>6.4090909090909092</v>
      </c>
      <c r="E461" cm="1">
        <f t="array" ref="E461">MEDIAN(IF(IMDB_Movies_Cleaned!$E$2:$E$3849=A461, IMDB_Movies_Cleaned!$N$2:$N$3849))</f>
        <v>6.5</v>
      </c>
      <c r="F461" cm="1">
        <f t="array" ref="F461">_xlfn.MODE.SNGL(IF(IMDB_Movies_Cleaned!$E$2:$E$3849=A461, IMDB_Movies_Cleaned!$N$2:$N$3849))</f>
        <v>6.5</v>
      </c>
      <c r="G461" cm="1">
        <f t="array" ref="G461">MAX(IF(IMDB_Movies_Cleaned!$E$2:$E$3849=A461, IMDB_Movies_Cleaned!$N$2:$N$3849))</f>
        <v>7.6</v>
      </c>
      <c r="H461" cm="1">
        <f t="array" ref="H461">MIN(IF(IMDB_Movies_Cleaned!$E$2:$E$3849=A461, IMDB_Movies_Cleaned!$N$2:$N$3849))</f>
        <v>4.4000000000000004</v>
      </c>
      <c r="I461" cm="1">
        <f t="array" ref="I461">_xlfn.VAR.S(IF(IMDB_Movies_Cleaned!$E$2:$E$3849=A461, IMDB_Movies_Cleaned!$N$2:$N$3849))</f>
        <v>0.39936026936026953</v>
      </c>
      <c r="J461" cm="1">
        <f t="array" ref="J461">_xlfn.STDEV.S(IF(IMDB_Movies_Cleaned!$E$2:$E$3849=A461, IMDB_Movies_Cleaned!$N$2:$N$3849))</f>
        <v>0.63194957817872588</v>
      </c>
    </row>
    <row r="462" spans="1:10" x14ac:dyDescent="0.25">
      <c r="A462" s="1" t="s">
        <v>79</v>
      </c>
      <c r="B462">
        <f t="shared" si="8"/>
        <v>4</v>
      </c>
      <c r="D462">
        <f>AVERAGEIF(IMDB_Movies_Cleaned!$E$2:$E$3849, A462, IMDB_Movies_Cleaned!$N$2:$N$3849)</f>
        <v>6.0250000000000004</v>
      </c>
      <c r="E462" cm="1">
        <f t="array" ref="E462">MEDIAN(IF(IMDB_Movies_Cleaned!$E$2:$E$3849=A462, IMDB_Movies_Cleaned!$N$2:$N$3849))</f>
        <v>6.2</v>
      </c>
      <c r="F462" t="e" cm="1">
        <f t="array" ref="F462">_xlfn.MODE.SNGL(IF(IMDB_Movies_Cleaned!$E$2:$E$3849=A462, IMDB_Movies_Cleaned!$N$2:$N$3849))</f>
        <v>#N/A</v>
      </c>
      <c r="G462" cm="1">
        <f t="array" ref="G462">MAX(IF(IMDB_Movies_Cleaned!$E$2:$E$3849=A462, IMDB_Movies_Cleaned!$N$2:$N$3849))</f>
        <v>6.7</v>
      </c>
      <c r="H462" cm="1">
        <f t="array" ref="H462">MIN(IF(IMDB_Movies_Cleaned!$E$2:$E$3849=A462, IMDB_Movies_Cleaned!$N$2:$N$3849))</f>
        <v>5</v>
      </c>
      <c r="I462" cm="1">
        <f t="array" ref="I462">_xlfn.VAR.S(IF(IMDB_Movies_Cleaned!$E$2:$E$3849=A462, IMDB_Movies_Cleaned!$N$2:$N$3849))</f>
        <v>0.58249999999999125</v>
      </c>
      <c r="J462" cm="1">
        <f t="array" ref="J462">_xlfn.STDEV.S(IF(IMDB_Movies_Cleaned!$E$2:$E$3849=A462, IMDB_Movies_Cleaned!$N$2:$N$3849))</f>
        <v>0.76321687612368172</v>
      </c>
    </row>
    <row r="463" spans="1:10" x14ac:dyDescent="0.25">
      <c r="A463" s="2" t="s">
        <v>385</v>
      </c>
      <c r="B463">
        <f t="shared" ref="B463:B526" si="9">COUNTIF($A$2:$A$3849, A463)</f>
        <v>12</v>
      </c>
      <c r="D463">
        <f>AVERAGEIF(IMDB_Movies_Cleaned!$E$2:$E$3849, A463, IMDB_Movies_Cleaned!$N$2:$N$3849)</f>
        <v>6.5916666666666659</v>
      </c>
      <c r="E463" cm="1">
        <f t="array" ref="E463">MEDIAN(IF(IMDB_Movies_Cleaned!$E$2:$E$3849=A463, IMDB_Movies_Cleaned!$N$2:$N$3849))</f>
        <v>6.75</v>
      </c>
      <c r="F463" cm="1">
        <f t="array" ref="F463">_xlfn.MODE.SNGL(IF(IMDB_Movies_Cleaned!$E$2:$E$3849=A463, IMDB_Movies_Cleaned!$N$2:$N$3849))</f>
        <v>7.8</v>
      </c>
      <c r="G463" cm="1">
        <f t="array" ref="G463">MAX(IF(IMDB_Movies_Cleaned!$E$2:$E$3849=A463, IMDB_Movies_Cleaned!$N$2:$N$3849))</f>
        <v>7.8</v>
      </c>
      <c r="H463" cm="1">
        <f t="array" ref="H463">MIN(IF(IMDB_Movies_Cleaned!$E$2:$E$3849=A463, IMDB_Movies_Cleaned!$N$2:$N$3849))</f>
        <v>5.2</v>
      </c>
      <c r="I463" cm="1">
        <f t="array" ref="I463">_xlfn.VAR.S(IF(IMDB_Movies_Cleaned!$E$2:$E$3849=A463, IMDB_Movies_Cleaned!$N$2:$N$3849))</f>
        <v>0.79901515151516378</v>
      </c>
      <c r="J463" cm="1">
        <f t="array" ref="J463">_xlfn.STDEV.S(IF(IMDB_Movies_Cleaned!$E$2:$E$3849=A463, IMDB_Movies_Cleaned!$N$2:$N$3849))</f>
        <v>0.89387647441643958</v>
      </c>
    </row>
    <row r="464" spans="1:10" x14ac:dyDescent="0.25">
      <c r="A464" s="1" t="s">
        <v>1396</v>
      </c>
      <c r="B464">
        <f t="shared" si="9"/>
        <v>15</v>
      </c>
      <c r="D464">
        <f>AVERAGEIF(IMDB_Movies_Cleaned!$E$2:$E$3849, A464, IMDB_Movies_Cleaned!$N$2:$N$3849)</f>
        <v>5.9266666666666659</v>
      </c>
      <c r="E464" cm="1">
        <f t="array" ref="E464">MEDIAN(IF(IMDB_Movies_Cleaned!$E$2:$E$3849=A464, IMDB_Movies_Cleaned!$N$2:$N$3849))</f>
        <v>6.3</v>
      </c>
      <c r="F464" cm="1">
        <f t="array" ref="F464">_xlfn.MODE.SNGL(IF(IMDB_Movies_Cleaned!$E$2:$E$3849=A464, IMDB_Movies_Cleaned!$N$2:$N$3849))</f>
        <v>6.7</v>
      </c>
      <c r="G464" cm="1">
        <f t="array" ref="G464">MAX(IF(IMDB_Movies_Cleaned!$E$2:$E$3849=A464, IMDB_Movies_Cleaned!$N$2:$N$3849))</f>
        <v>7.5</v>
      </c>
      <c r="H464" cm="1">
        <f t="array" ref="H464">MIN(IF(IMDB_Movies_Cleaned!$E$2:$E$3849=A464, IMDB_Movies_Cleaned!$N$2:$N$3849))</f>
        <v>3.2</v>
      </c>
      <c r="I464" cm="1">
        <f t="array" ref="I464">_xlfn.VAR.S(IF(IMDB_Movies_Cleaned!$E$2:$E$3849=A464, IMDB_Movies_Cleaned!$N$2:$N$3849))</f>
        <v>1.4892380952381035</v>
      </c>
      <c r="J464" cm="1">
        <f t="array" ref="J464">_xlfn.STDEV.S(IF(IMDB_Movies_Cleaned!$E$2:$E$3849=A464, IMDB_Movies_Cleaned!$N$2:$N$3849))</f>
        <v>1.2203434333162544</v>
      </c>
    </row>
    <row r="465" spans="1:10" x14ac:dyDescent="0.25">
      <c r="A465" s="2" t="s">
        <v>1400</v>
      </c>
      <c r="B465">
        <f t="shared" si="9"/>
        <v>1</v>
      </c>
      <c r="D465">
        <f>AVERAGEIF(IMDB_Movies_Cleaned!$E$2:$E$3849, A465, IMDB_Movies_Cleaned!$N$2:$N$3849)</f>
        <v>5.9</v>
      </c>
      <c r="E465" cm="1">
        <f t="array" ref="E465">MEDIAN(IF(IMDB_Movies_Cleaned!$E$2:$E$3849=A465, IMDB_Movies_Cleaned!$N$2:$N$3849))</f>
        <v>5.9</v>
      </c>
      <c r="F465" t="e" cm="1">
        <f t="array" ref="F465">_xlfn.MODE.SNGL(IF(IMDB_Movies_Cleaned!$E$2:$E$3849=A465, IMDB_Movies_Cleaned!$N$2:$N$3849))</f>
        <v>#N/A</v>
      </c>
      <c r="G465" cm="1">
        <f t="array" ref="G465">MAX(IF(IMDB_Movies_Cleaned!$E$2:$E$3849=A465, IMDB_Movies_Cleaned!$N$2:$N$3849))</f>
        <v>5.9</v>
      </c>
      <c r="H465" cm="1">
        <f t="array" ref="H465">MIN(IF(IMDB_Movies_Cleaned!$E$2:$E$3849=A465, IMDB_Movies_Cleaned!$N$2:$N$3849))</f>
        <v>5.9</v>
      </c>
      <c r="I465" t="e" cm="1">
        <f t="array" ref="I465">_xlfn.VAR.S(IF(IMDB_Movies_Cleaned!$E$2:$E$3849=A465, IMDB_Movies_Cleaned!$N$2:$N$3849))</f>
        <v>#DIV/0!</v>
      </c>
      <c r="J465" t="e" cm="1">
        <f t="array" ref="J465">_xlfn.STDEV.S(IF(IMDB_Movies_Cleaned!$E$2:$E$3849=A465, IMDB_Movies_Cleaned!$N$2:$N$3849))</f>
        <v>#DIV/0!</v>
      </c>
    </row>
    <row r="466" spans="1:10" x14ac:dyDescent="0.25">
      <c r="A466" s="1" t="s">
        <v>992</v>
      </c>
      <c r="B466">
        <f t="shared" si="9"/>
        <v>8</v>
      </c>
      <c r="D466">
        <f>AVERAGEIF(IMDB_Movies_Cleaned!$E$2:$E$3849, A466, IMDB_Movies_Cleaned!$N$2:$N$3849)</f>
        <v>5.4875000000000007</v>
      </c>
      <c r="E466" cm="1">
        <f t="array" ref="E466">MEDIAN(IF(IMDB_Movies_Cleaned!$E$2:$E$3849=A466, IMDB_Movies_Cleaned!$N$2:$N$3849))</f>
        <v>5.5</v>
      </c>
      <c r="F466" cm="1">
        <f t="array" ref="F466">_xlfn.MODE.SNGL(IF(IMDB_Movies_Cleaned!$E$2:$E$3849=A466, IMDB_Movies_Cleaned!$N$2:$N$3849))</f>
        <v>5.7</v>
      </c>
      <c r="G466" cm="1">
        <f t="array" ref="G466">MAX(IF(IMDB_Movies_Cleaned!$E$2:$E$3849=A466, IMDB_Movies_Cleaned!$N$2:$N$3849))</f>
        <v>7</v>
      </c>
      <c r="H466" cm="1">
        <f t="array" ref="H466">MIN(IF(IMDB_Movies_Cleaned!$E$2:$E$3849=A466, IMDB_Movies_Cleaned!$N$2:$N$3849))</f>
        <v>3.8</v>
      </c>
      <c r="I466" cm="1">
        <f t="array" ref="I466">_xlfn.VAR.S(IF(IMDB_Movies_Cleaned!$E$2:$E$3849=A466, IMDB_Movies_Cleaned!$N$2:$N$3849))</f>
        <v>0.906964285714281</v>
      </c>
      <c r="J466" cm="1">
        <f t="array" ref="J466">_xlfn.STDEV.S(IF(IMDB_Movies_Cleaned!$E$2:$E$3849=A466, IMDB_Movies_Cleaned!$N$2:$N$3849))</f>
        <v>0.95234672557544975</v>
      </c>
    </row>
    <row r="467" spans="1:10" x14ac:dyDescent="0.25">
      <c r="A467" s="2" t="s">
        <v>1405</v>
      </c>
      <c r="B467">
        <f t="shared" si="9"/>
        <v>13</v>
      </c>
      <c r="D467">
        <f>AVERAGEIF(IMDB_Movies_Cleaned!$E$2:$E$3849, A467, IMDB_Movies_Cleaned!$N$2:$N$3849)</f>
        <v>6.1692307692307695</v>
      </c>
      <c r="E467" cm="1">
        <f t="array" ref="E467">MEDIAN(IF(IMDB_Movies_Cleaned!$E$2:$E$3849=A467, IMDB_Movies_Cleaned!$N$2:$N$3849))</f>
        <v>6.3</v>
      </c>
      <c r="F467" cm="1">
        <f t="array" ref="F467">_xlfn.MODE.SNGL(IF(IMDB_Movies_Cleaned!$E$2:$E$3849=A467, IMDB_Movies_Cleaned!$N$2:$N$3849))</f>
        <v>6.4</v>
      </c>
      <c r="G467" cm="1">
        <f t="array" ref="G467">MAX(IF(IMDB_Movies_Cleaned!$E$2:$E$3849=A467, IMDB_Movies_Cleaned!$N$2:$N$3849))</f>
        <v>8</v>
      </c>
      <c r="H467" cm="1">
        <f t="array" ref="H467">MIN(IF(IMDB_Movies_Cleaned!$E$2:$E$3849=A467, IMDB_Movies_Cleaned!$N$2:$N$3849))</f>
        <v>4.4000000000000004</v>
      </c>
      <c r="I467" cm="1">
        <f t="array" ref="I467">_xlfn.VAR.S(IF(IMDB_Movies_Cleaned!$E$2:$E$3849=A467, IMDB_Movies_Cleaned!$N$2:$N$3849))</f>
        <v>0.63230769230768635</v>
      </c>
      <c r="J467" cm="1">
        <f t="array" ref="J467">_xlfn.STDEV.S(IF(IMDB_Movies_Cleaned!$E$2:$E$3849=A467, IMDB_Movies_Cleaned!$N$2:$N$3849))</f>
        <v>0.79517777402772416</v>
      </c>
    </row>
    <row r="468" spans="1:10" x14ac:dyDescent="0.25">
      <c r="A468" s="1" t="s">
        <v>1408</v>
      </c>
      <c r="B468">
        <f t="shared" si="9"/>
        <v>8</v>
      </c>
      <c r="D468">
        <f>AVERAGEIF(IMDB_Movies_Cleaned!$E$2:$E$3849, A468, IMDB_Movies_Cleaned!$N$2:$N$3849)</f>
        <v>7.3</v>
      </c>
      <c r="E468" cm="1">
        <f t="array" ref="E468">MEDIAN(IF(IMDB_Movies_Cleaned!$E$2:$E$3849=A468, IMDB_Movies_Cleaned!$N$2:$N$3849))</f>
        <v>7.5</v>
      </c>
      <c r="F468" cm="1">
        <f t="array" ref="F468">_xlfn.MODE.SNGL(IF(IMDB_Movies_Cleaned!$E$2:$E$3849=A468, IMDB_Movies_Cleaned!$N$2:$N$3849))</f>
        <v>7.6</v>
      </c>
      <c r="G468" cm="1">
        <f t="array" ref="G468">MAX(IF(IMDB_Movies_Cleaned!$E$2:$E$3849=A468, IMDB_Movies_Cleaned!$N$2:$N$3849))</f>
        <v>8</v>
      </c>
      <c r="H468" cm="1">
        <f t="array" ref="H468">MIN(IF(IMDB_Movies_Cleaned!$E$2:$E$3849=A468, IMDB_Movies_Cleaned!$N$2:$N$3849))</f>
        <v>6</v>
      </c>
      <c r="I468" cm="1">
        <f t="array" ref="I468">_xlfn.VAR.S(IF(IMDB_Movies_Cleaned!$E$2:$E$3849=A468, IMDB_Movies_Cleaned!$N$2:$N$3849))</f>
        <v>0.37428571428571417</v>
      </c>
      <c r="J468" cm="1">
        <f t="array" ref="J468">_xlfn.STDEV.S(IF(IMDB_Movies_Cleaned!$E$2:$E$3849=A468, IMDB_Movies_Cleaned!$N$2:$N$3849))</f>
        <v>0.61178894586753862</v>
      </c>
    </row>
    <row r="469" spans="1:10" x14ac:dyDescent="0.25">
      <c r="A469" s="2" t="s">
        <v>400</v>
      </c>
      <c r="B469">
        <f t="shared" si="9"/>
        <v>12</v>
      </c>
      <c r="D469">
        <f>AVERAGEIF(IMDB_Movies_Cleaned!$E$2:$E$3849, A469, IMDB_Movies_Cleaned!$N$2:$N$3849)</f>
        <v>6.2333333333333334</v>
      </c>
      <c r="E469" cm="1">
        <f t="array" ref="E469">MEDIAN(IF(IMDB_Movies_Cleaned!$E$2:$E$3849=A469, IMDB_Movies_Cleaned!$N$2:$N$3849))</f>
        <v>6.1999999999999993</v>
      </c>
      <c r="F469" cm="1">
        <f t="array" ref="F469">_xlfn.MODE.SNGL(IF(IMDB_Movies_Cleaned!$E$2:$E$3849=A469, IMDB_Movies_Cleaned!$N$2:$N$3849))</f>
        <v>6.4</v>
      </c>
      <c r="G469" cm="1">
        <f t="array" ref="G469">MAX(IF(IMDB_Movies_Cleaned!$E$2:$E$3849=A469, IMDB_Movies_Cleaned!$N$2:$N$3849))</f>
        <v>7.8</v>
      </c>
      <c r="H469" cm="1">
        <f t="array" ref="H469">MIN(IF(IMDB_Movies_Cleaned!$E$2:$E$3849=A469, IMDB_Movies_Cleaned!$N$2:$N$3849))</f>
        <v>4.7</v>
      </c>
      <c r="I469" cm="1">
        <f t="array" ref="I469">_xlfn.VAR.S(IF(IMDB_Movies_Cleaned!$E$2:$E$3849=A469, IMDB_Movies_Cleaned!$N$2:$N$3849))</f>
        <v>0.57878787878787952</v>
      </c>
      <c r="J469" cm="1">
        <f t="array" ref="J469">_xlfn.STDEV.S(IF(IMDB_Movies_Cleaned!$E$2:$E$3849=A469, IMDB_Movies_Cleaned!$N$2:$N$3849))</f>
        <v>0.76078109781189984</v>
      </c>
    </row>
    <row r="470" spans="1:10" x14ac:dyDescent="0.25">
      <c r="A470" s="1" t="s">
        <v>1413</v>
      </c>
      <c r="B470">
        <f t="shared" si="9"/>
        <v>2</v>
      </c>
      <c r="D470">
        <f>AVERAGEIF(IMDB_Movies_Cleaned!$E$2:$E$3849, A470, IMDB_Movies_Cleaned!$N$2:$N$3849)</f>
        <v>6.25</v>
      </c>
      <c r="E470" cm="1">
        <f t="array" ref="E470">MEDIAN(IF(IMDB_Movies_Cleaned!$E$2:$E$3849=A470, IMDB_Movies_Cleaned!$N$2:$N$3849))</f>
        <v>6.25</v>
      </c>
      <c r="F470" t="e" cm="1">
        <f t="array" ref="F470">_xlfn.MODE.SNGL(IF(IMDB_Movies_Cleaned!$E$2:$E$3849=A470, IMDB_Movies_Cleaned!$N$2:$N$3849))</f>
        <v>#N/A</v>
      </c>
      <c r="G470" cm="1">
        <f t="array" ref="G470">MAX(IF(IMDB_Movies_Cleaned!$E$2:$E$3849=A470, IMDB_Movies_Cleaned!$N$2:$N$3849))</f>
        <v>7.3</v>
      </c>
      <c r="H470" cm="1">
        <f t="array" ref="H470">MIN(IF(IMDB_Movies_Cleaned!$E$2:$E$3849=A470, IMDB_Movies_Cleaned!$N$2:$N$3849))</f>
        <v>5.2</v>
      </c>
      <c r="I470" cm="1">
        <f t="array" ref="I470">_xlfn.VAR.S(IF(IMDB_Movies_Cleaned!$E$2:$E$3849=A470, IMDB_Movies_Cleaned!$N$2:$N$3849))</f>
        <v>2.2049999999999983</v>
      </c>
      <c r="J470" cm="1">
        <f t="array" ref="J470">_xlfn.STDEV.S(IF(IMDB_Movies_Cleaned!$E$2:$E$3849=A470, IMDB_Movies_Cleaned!$N$2:$N$3849))</f>
        <v>1.4849242404917493</v>
      </c>
    </row>
    <row r="471" spans="1:10" x14ac:dyDescent="0.25">
      <c r="A471" s="2" t="s">
        <v>41</v>
      </c>
      <c r="B471">
        <f t="shared" si="9"/>
        <v>46</v>
      </c>
      <c r="D471">
        <f>AVERAGEIF(IMDB_Movies_Cleaned!$E$2:$E$3849, A471, IMDB_Movies_Cleaned!$N$2:$N$3849)</f>
        <v>6.6717391304347844</v>
      </c>
      <c r="E471" cm="1">
        <f t="array" ref="E471">MEDIAN(IF(IMDB_Movies_Cleaned!$E$2:$E$3849=A471, IMDB_Movies_Cleaned!$N$2:$N$3849))</f>
        <v>6.8</v>
      </c>
      <c r="F471" cm="1">
        <f t="array" ref="F471">_xlfn.MODE.SNGL(IF(IMDB_Movies_Cleaned!$E$2:$E$3849=A471, IMDB_Movies_Cleaned!$N$2:$N$3849))</f>
        <v>6.6</v>
      </c>
      <c r="G471" cm="1">
        <f t="array" ref="G471">MAX(IF(IMDB_Movies_Cleaned!$E$2:$E$3849=A471, IMDB_Movies_Cleaned!$N$2:$N$3849))</f>
        <v>8.4</v>
      </c>
      <c r="H471" cm="1">
        <f t="array" ref="H471">MIN(IF(IMDB_Movies_Cleaned!$E$2:$E$3849=A471, IMDB_Movies_Cleaned!$N$2:$N$3849))</f>
        <v>2.4</v>
      </c>
      <c r="I471" cm="1">
        <f t="array" ref="I471">_xlfn.VAR.S(IF(IMDB_Movies_Cleaned!$E$2:$E$3849=A471, IMDB_Movies_Cleaned!$N$2:$N$3849))</f>
        <v>1.4402946859902892</v>
      </c>
      <c r="J471" cm="1">
        <f t="array" ref="J471">_xlfn.STDEV.S(IF(IMDB_Movies_Cleaned!$E$2:$E$3849=A471, IMDB_Movies_Cleaned!$N$2:$N$3849))</f>
        <v>1.2001227795481133</v>
      </c>
    </row>
    <row r="472" spans="1:10" x14ac:dyDescent="0.25">
      <c r="A472" s="1" t="s">
        <v>639</v>
      </c>
      <c r="B472">
        <f t="shared" si="9"/>
        <v>4</v>
      </c>
      <c r="D472">
        <f>AVERAGEIF(IMDB_Movies_Cleaned!$E$2:$E$3849, A472, IMDB_Movies_Cleaned!$N$2:$N$3849)</f>
        <v>6.45</v>
      </c>
      <c r="E472" cm="1">
        <f t="array" ref="E472">MEDIAN(IF(IMDB_Movies_Cleaned!$E$2:$E$3849=A472, IMDB_Movies_Cleaned!$N$2:$N$3849))</f>
        <v>6.7</v>
      </c>
      <c r="F472" cm="1">
        <f t="array" ref="F472">_xlfn.MODE.SNGL(IF(IMDB_Movies_Cleaned!$E$2:$E$3849=A472, IMDB_Movies_Cleaned!$N$2:$N$3849))</f>
        <v>6.7</v>
      </c>
      <c r="G472" cm="1">
        <f t="array" ref="G472">MAX(IF(IMDB_Movies_Cleaned!$E$2:$E$3849=A472, IMDB_Movies_Cleaned!$N$2:$N$3849))</f>
        <v>6.7</v>
      </c>
      <c r="H472" cm="1">
        <f t="array" ref="H472">MIN(IF(IMDB_Movies_Cleaned!$E$2:$E$3849=A472, IMDB_Movies_Cleaned!$N$2:$N$3849))</f>
        <v>5.7</v>
      </c>
      <c r="I472" cm="1">
        <f t="array" ref="I472">_xlfn.VAR.S(IF(IMDB_Movies_Cleaned!$E$2:$E$3849=A472, IMDB_Movies_Cleaned!$N$2:$N$3849))</f>
        <v>0.25</v>
      </c>
      <c r="J472" cm="1">
        <f t="array" ref="J472">_xlfn.STDEV.S(IF(IMDB_Movies_Cleaned!$E$2:$E$3849=A472, IMDB_Movies_Cleaned!$N$2:$N$3849))</f>
        <v>0.5</v>
      </c>
    </row>
    <row r="473" spans="1:10" x14ac:dyDescent="0.25">
      <c r="A473" s="2" t="s">
        <v>1422</v>
      </c>
      <c r="B473">
        <f t="shared" si="9"/>
        <v>6</v>
      </c>
      <c r="D473">
        <f>AVERAGEIF(IMDB_Movies_Cleaned!$E$2:$E$3849, A473, IMDB_Movies_Cleaned!$N$2:$N$3849)</f>
        <v>7.083333333333333</v>
      </c>
      <c r="E473" cm="1">
        <f t="array" ref="E473">MEDIAN(IF(IMDB_Movies_Cleaned!$E$2:$E$3849=A473, IMDB_Movies_Cleaned!$N$2:$N$3849))</f>
        <v>7.3</v>
      </c>
      <c r="F473" cm="1">
        <f t="array" ref="F473">_xlfn.MODE.SNGL(IF(IMDB_Movies_Cleaned!$E$2:$E$3849=A473, IMDB_Movies_Cleaned!$N$2:$N$3849))</f>
        <v>7.6</v>
      </c>
      <c r="G473" cm="1">
        <f t="array" ref="G473">MAX(IF(IMDB_Movies_Cleaned!$E$2:$E$3849=A473, IMDB_Movies_Cleaned!$N$2:$N$3849))</f>
        <v>7.9</v>
      </c>
      <c r="H473" cm="1">
        <f t="array" ref="H473">MIN(IF(IMDB_Movies_Cleaned!$E$2:$E$3849=A473, IMDB_Movies_Cleaned!$N$2:$N$3849))</f>
        <v>5.8</v>
      </c>
      <c r="I473" cm="1">
        <f t="array" ref="I473">_xlfn.VAR.S(IF(IMDB_Movies_Cleaned!$E$2:$E$3849=A473, IMDB_Movies_Cleaned!$N$2:$N$3849))</f>
        <v>0.61766666666666192</v>
      </c>
      <c r="J473" cm="1">
        <f t="array" ref="J473">_xlfn.STDEV.S(IF(IMDB_Movies_Cleaned!$E$2:$E$3849=A473, IMDB_Movies_Cleaned!$N$2:$N$3849))</f>
        <v>0.78591772258084491</v>
      </c>
    </row>
    <row r="474" spans="1:10" x14ac:dyDescent="0.25">
      <c r="A474" s="1" t="s">
        <v>41</v>
      </c>
      <c r="B474">
        <f t="shared" si="9"/>
        <v>46</v>
      </c>
      <c r="D474">
        <f>AVERAGEIF(IMDB_Movies_Cleaned!$E$2:$E$3849, A474, IMDB_Movies_Cleaned!$N$2:$N$3849)</f>
        <v>6.6717391304347844</v>
      </c>
      <c r="E474" cm="1">
        <f t="array" ref="E474">MEDIAN(IF(IMDB_Movies_Cleaned!$E$2:$E$3849=A474, IMDB_Movies_Cleaned!$N$2:$N$3849))</f>
        <v>6.8</v>
      </c>
      <c r="F474" cm="1">
        <f t="array" ref="F474">_xlfn.MODE.SNGL(IF(IMDB_Movies_Cleaned!$E$2:$E$3849=A474, IMDB_Movies_Cleaned!$N$2:$N$3849))</f>
        <v>6.6</v>
      </c>
      <c r="G474" cm="1">
        <f t="array" ref="G474">MAX(IF(IMDB_Movies_Cleaned!$E$2:$E$3849=A474, IMDB_Movies_Cleaned!$N$2:$N$3849))</f>
        <v>8.4</v>
      </c>
      <c r="H474" cm="1">
        <f t="array" ref="H474">MIN(IF(IMDB_Movies_Cleaned!$E$2:$E$3849=A474, IMDB_Movies_Cleaned!$N$2:$N$3849))</f>
        <v>2.4</v>
      </c>
      <c r="I474" cm="1">
        <f t="array" ref="I474">_xlfn.VAR.S(IF(IMDB_Movies_Cleaned!$E$2:$E$3849=A474, IMDB_Movies_Cleaned!$N$2:$N$3849))</f>
        <v>1.4402946859902892</v>
      </c>
      <c r="J474" cm="1">
        <f t="array" ref="J474">_xlfn.STDEV.S(IF(IMDB_Movies_Cleaned!$E$2:$E$3849=A474, IMDB_Movies_Cleaned!$N$2:$N$3849))</f>
        <v>1.2001227795481133</v>
      </c>
    </row>
    <row r="475" spans="1:10" x14ac:dyDescent="0.25">
      <c r="A475" s="2" t="s">
        <v>329</v>
      </c>
      <c r="B475">
        <f t="shared" si="9"/>
        <v>2</v>
      </c>
      <c r="D475">
        <f>AVERAGEIF(IMDB_Movies_Cleaned!$E$2:$E$3849, A475, IMDB_Movies_Cleaned!$N$2:$N$3849)</f>
        <v>6.8</v>
      </c>
      <c r="E475" cm="1">
        <f t="array" ref="E475">MEDIAN(IF(IMDB_Movies_Cleaned!$E$2:$E$3849=A475, IMDB_Movies_Cleaned!$N$2:$N$3849))</f>
        <v>6.8</v>
      </c>
      <c r="F475" t="e" cm="1">
        <f t="array" ref="F475">_xlfn.MODE.SNGL(IF(IMDB_Movies_Cleaned!$E$2:$E$3849=A475, IMDB_Movies_Cleaned!$N$2:$N$3849))</f>
        <v>#N/A</v>
      </c>
      <c r="G475" cm="1">
        <f t="array" ref="G475">MAX(IF(IMDB_Movies_Cleaned!$E$2:$E$3849=A475, IMDB_Movies_Cleaned!$N$2:$N$3849))</f>
        <v>7.6</v>
      </c>
      <c r="H475" cm="1">
        <f t="array" ref="H475">MIN(IF(IMDB_Movies_Cleaned!$E$2:$E$3849=A475, IMDB_Movies_Cleaned!$N$2:$N$3849))</f>
        <v>6</v>
      </c>
      <c r="I475" cm="1">
        <f t="array" ref="I475">_xlfn.VAR.S(IF(IMDB_Movies_Cleaned!$E$2:$E$3849=A475, IMDB_Movies_Cleaned!$N$2:$N$3849))</f>
        <v>1.2800000000000011</v>
      </c>
      <c r="J475" cm="1">
        <f t="array" ref="J475">_xlfn.STDEV.S(IF(IMDB_Movies_Cleaned!$E$2:$E$3849=A475, IMDB_Movies_Cleaned!$N$2:$N$3849))</f>
        <v>1.1313708498984765</v>
      </c>
    </row>
    <row r="476" spans="1:10" x14ac:dyDescent="0.25">
      <c r="A476" s="1" t="s">
        <v>1251</v>
      </c>
      <c r="B476">
        <f t="shared" si="9"/>
        <v>3</v>
      </c>
      <c r="D476">
        <f>AVERAGEIF(IMDB_Movies_Cleaned!$E$2:$E$3849, A476, IMDB_Movies_Cleaned!$N$2:$N$3849)</f>
        <v>4.9999999999999991</v>
      </c>
      <c r="E476" cm="1">
        <f t="array" ref="E476">MEDIAN(IF(IMDB_Movies_Cleaned!$E$2:$E$3849=A476, IMDB_Movies_Cleaned!$N$2:$N$3849))</f>
        <v>5.6</v>
      </c>
      <c r="F476" t="e" cm="1">
        <f t="array" ref="F476">_xlfn.MODE.SNGL(IF(IMDB_Movies_Cleaned!$E$2:$E$3849=A476, IMDB_Movies_Cleaned!$N$2:$N$3849))</f>
        <v>#N/A</v>
      </c>
      <c r="G476" cm="1">
        <f t="array" ref="G476">MAX(IF(IMDB_Movies_Cleaned!$E$2:$E$3849=A476, IMDB_Movies_Cleaned!$N$2:$N$3849))</f>
        <v>5.8</v>
      </c>
      <c r="H476" cm="1">
        <f t="array" ref="H476">MIN(IF(IMDB_Movies_Cleaned!$E$2:$E$3849=A476, IMDB_Movies_Cleaned!$N$2:$N$3849))</f>
        <v>3.6</v>
      </c>
      <c r="I476" cm="1">
        <f t="array" ref="I476">_xlfn.VAR.S(IF(IMDB_Movies_Cleaned!$E$2:$E$3849=A476, IMDB_Movies_Cleaned!$N$2:$N$3849))</f>
        <v>1.4800000000000111</v>
      </c>
      <c r="J476" cm="1">
        <f t="array" ref="J476">_xlfn.STDEV.S(IF(IMDB_Movies_Cleaned!$E$2:$E$3849=A476, IMDB_Movies_Cleaned!$N$2:$N$3849))</f>
        <v>1.2165525060596485</v>
      </c>
    </row>
    <row r="477" spans="1:10" x14ac:dyDescent="0.25">
      <c r="A477" s="2" t="s">
        <v>23</v>
      </c>
      <c r="B477">
        <f t="shared" si="9"/>
        <v>25</v>
      </c>
      <c r="D477">
        <f>AVERAGEIF(IMDB_Movies_Cleaned!$E$2:$E$3849, A477, IMDB_Movies_Cleaned!$N$2:$N$3849)</f>
        <v>6.3559999999999999</v>
      </c>
      <c r="E477" cm="1">
        <f t="array" ref="E477">MEDIAN(IF(IMDB_Movies_Cleaned!$E$2:$E$3849=A477, IMDB_Movies_Cleaned!$N$2:$N$3849))</f>
        <v>6.4</v>
      </c>
      <c r="F477" cm="1">
        <f t="array" ref="F477">_xlfn.MODE.SNGL(IF(IMDB_Movies_Cleaned!$E$2:$E$3849=A477, IMDB_Movies_Cleaned!$N$2:$N$3849))</f>
        <v>5.8</v>
      </c>
      <c r="G477" cm="1">
        <f t="array" ref="G477">MAX(IF(IMDB_Movies_Cleaned!$E$2:$E$3849=A477, IMDB_Movies_Cleaned!$N$2:$N$3849))</f>
        <v>8.3000000000000007</v>
      </c>
      <c r="H477" cm="1">
        <f t="array" ref="H477">MIN(IF(IMDB_Movies_Cleaned!$E$2:$E$3849=A477, IMDB_Movies_Cleaned!$N$2:$N$3849))</f>
        <v>4.2</v>
      </c>
      <c r="I477" cm="1">
        <f t="array" ref="I477">_xlfn.VAR.S(IF(IMDB_Movies_Cleaned!$E$2:$E$3849=A477, IMDB_Movies_Cleaned!$N$2:$N$3849))</f>
        <v>0.99089999999999634</v>
      </c>
      <c r="J477" cm="1">
        <f t="array" ref="J477">_xlfn.STDEV.S(IF(IMDB_Movies_Cleaned!$E$2:$E$3849=A477, IMDB_Movies_Cleaned!$N$2:$N$3849))</f>
        <v>0.99543960138222165</v>
      </c>
    </row>
    <row r="478" spans="1:10" x14ac:dyDescent="0.25">
      <c r="A478" s="1" t="s">
        <v>1405</v>
      </c>
      <c r="B478">
        <f t="shared" si="9"/>
        <v>13</v>
      </c>
      <c r="D478">
        <f>AVERAGEIF(IMDB_Movies_Cleaned!$E$2:$E$3849, A478, IMDB_Movies_Cleaned!$N$2:$N$3849)</f>
        <v>6.1692307692307695</v>
      </c>
      <c r="E478" cm="1">
        <f t="array" ref="E478">MEDIAN(IF(IMDB_Movies_Cleaned!$E$2:$E$3849=A478, IMDB_Movies_Cleaned!$N$2:$N$3849))</f>
        <v>6.3</v>
      </c>
      <c r="F478" cm="1">
        <f t="array" ref="F478">_xlfn.MODE.SNGL(IF(IMDB_Movies_Cleaned!$E$2:$E$3849=A478, IMDB_Movies_Cleaned!$N$2:$N$3849))</f>
        <v>6.4</v>
      </c>
      <c r="G478" cm="1">
        <f t="array" ref="G478">MAX(IF(IMDB_Movies_Cleaned!$E$2:$E$3849=A478, IMDB_Movies_Cleaned!$N$2:$N$3849))</f>
        <v>8</v>
      </c>
      <c r="H478" cm="1">
        <f t="array" ref="H478">MIN(IF(IMDB_Movies_Cleaned!$E$2:$E$3849=A478, IMDB_Movies_Cleaned!$N$2:$N$3849))</f>
        <v>4.4000000000000004</v>
      </c>
      <c r="I478" cm="1">
        <f t="array" ref="I478">_xlfn.VAR.S(IF(IMDB_Movies_Cleaned!$E$2:$E$3849=A478, IMDB_Movies_Cleaned!$N$2:$N$3849))</f>
        <v>0.63230769230768635</v>
      </c>
      <c r="J478" cm="1">
        <f t="array" ref="J478">_xlfn.STDEV.S(IF(IMDB_Movies_Cleaned!$E$2:$E$3849=A478, IMDB_Movies_Cleaned!$N$2:$N$3849))</f>
        <v>0.79517777402772416</v>
      </c>
    </row>
    <row r="479" spans="1:10" x14ac:dyDescent="0.25">
      <c r="A479" s="2" t="s">
        <v>356</v>
      </c>
      <c r="B479">
        <f t="shared" si="9"/>
        <v>10</v>
      </c>
      <c r="D479">
        <f>AVERAGEIF(IMDB_Movies_Cleaned!$E$2:$E$3849, A479, IMDB_Movies_Cleaned!$N$2:$N$3849)</f>
        <v>7.2799999999999994</v>
      </c>
      <c r="E479" cm="1">
        <f t="array" ref="E479">MEDIAN(IF(IMDB_Movies_Cleaned!$E$2:$E$3849=A479, IMDB_Movies_Cleaned!$N$2:$N$3849))</f>
        <v>7.5</v>
      </c>
      <c r="F479" cm="1">
        <f t="array" ref="F479">_xlfn.MODE.SNGL(IF(IMDB_Movies_Cleaned!$E$2:$E$3849=A479, IMDB_Movies_Cleaned!$N$2:$N$3849))</f>
        <v>8.1999999999999993</v>
      </c>
      <c r="G479" cm="1">
        <f t="array" ref="G479">MAX(IF(IMDB_Movies_Cleaned!$E$2:$E$3849=A479, IMDB_Movies_Cleaned!$N$2:$N$3849))</f>
        <v>8.6</v>
      </c>
      <c r="H479" cm="1">
        <f t="array" ref="H479">MIN(IF(IMDB_Movies_Cleaned!$E$2:$E$3849=A479, IMDB_Movies_Cleaned!$N$2:$N$3849))</f>
        <v>5.8</v>
      </c>
      <c r="I479" cm="1">
        <f t="array" ref="I479">_xlfn.VAR.S(IF(IMDB_Movies_Cleaned!$E$2:$E$3849=A479, IMDB_Movies_Cleaned!$N$2:$N$3849))</f>
        <v>0.93511111111111711</v>
      </c>
      <c r="J479" cm="1">
        <f t="array" ref="J479">_xlfn.STDEV.S(IF(IMDB_Movies_Cleaned!$E$2:$E$3849=A479, IMDB_Movies_Cleaned!$N$2:$N$3849))</f>
        <v>0.96701143277166957</v>
      </c>
    </row>
    <row r="480" spans="1:10" x14ac:dyDescent="0.25">
      <c r="A480" s="1" t="s">
        <v>1440</v>
      </c>
      <c r="B480">
        <f t="shared" si="9"/>
        <v>2</v>
      </c>
      <c r="D480">
        <f>AVERAGEIF(IMDB_Movies_Cleaned!$E$2:$E$3849, A480, IMDB_Movies_Cleaned!$N$2:$N$3849)</f>
        <v>7.9</v>
      </c>
      <c r="E480" cm="1">
        <f t="array" ref="E480">MEDIAN(IF(IMDB_Movies_Cleaned!$E$2:$E$3849=A480, IMDB_Movies_Cleaned!$N$2:$N$3849))</f>
        <v>7.9</v>
      </c>
      <c r="F480" t="e" cm="1">
        <f t="array" ref="F480">_xlfn.MODE.SNGL(IF(IMDB_Movies_Cleaned!$E$2:$E$3849=A480, IMDB_Movies_Cleaned!$N$2:$N$3849))</f>
        <v>#N/A</v>
      </c>
      <c r="G480" cm="1">
        <f t="array" ref="G480">MAX(IF(IMDB_Movies_Cleaned!$E$2:$E$3849=A480, IMDB_Movies_Cleaned!$N$2:$N$3849))</f>
        <v>8</v>
      </c>
      <c r="H480" cm="1">
        <f t="array" ref="H480">MIN(IF(IMDB_Movies_Cleaned!$E$2:$E$3849=A480, IMDB_Movies_Cleaned!$N$2:$N$3849))</f>
        <v>7.8</v>
      </c>
      <c r="I480" cm="1">
        <f t="array" ref="I480">_xlfn.VAR.S(IF(IMDB_Movies_Cleaned!$E$2:$E$3849=A480, IMDB_Movies_Cleaned!$N$2:$N$3849))</f>
        <v>2.0000000000000035E-2</v>
      </c>
      <c r="J480" cm="1">
        <f t="array" ref="J480">_xlfn.STDEV.S(IF(IMDB_Movies_Cleaned!$E$2:$E$3849=A480, IMDB_Movies_Cleaned!$N$2:$N$3849))</f>
        <v>0.14142135623730964</v>
      </c>
    </row>
    <row r="481" spans="1:10" x14ac:dyDescent="0.25">
      <c r="A481" s="2" t="s">
        <v>206</v>
      </c>
      <c r="B481">
        <f t="shared" si="9"/>
        <v>3</v>
      </c>
      <c r="D481">
        <f>AVERAGEIF(IMDB_Movies_Cleaned!$E$2:$E$3849, A481, IMDB_Movies_Cleaned!$N$2:$N$3849)</f>
        <v>5.3666666666666671</v>
      </c>
      <c r="E481" cm="1">
        <f t="array" ref="E481">MEDIAN(IF(IMDB_Movies_Cleaned!$E$2:$E$3849=A481, IMDB_Movies_Cleaned!$N$2:$N$3849))</f>
        <v>4.9000000000000004</v>
      </c>
      <c r="F481" t="e" cm="1">
        <f t="array" ref="F481">_xlfn.MODE.SNGL(IF(IMDB_Movies_Cleaned!$E$2:$E$3849=A481, IMDB_Movies_Cleaned!$N$2:$N$3849))</f>
        <v>#N/A</v>
      </c>
      <c r="G481" cm="1">
        <f t="array" ref="G481">MAX(IF(IMDB_Movies_Cleaned!$E$2:$E$3849=A481, IMDB_Movies_Cleaned!$N$2:$N$3849))</f>
        <v>7</v>
      </c>
      <c r="H481" cm="1">
        <f t="array" ref="H481">MIN(IF(IMDB_Movies_Cleaned!$E$2:$E$3849=A481, IMDB_Movies_Cleaned!$N$2:$N$3849))</f>
        <v>4.2</v>
      </c>
      <c r="I481" cm="1">
        <f t="array" ref="I481">_xlfn.VAR.S(IF(IMDB_Movies_Cleaned!$E$2:$E$3849=A481, IMDB_Movies_Cleaned!$N$2:$N$3849))</f>
        <v>2.1233333333333277</v>
      </c>
      <c r="J481" cm="1">
        <f t="array" ref="J481">_xlfn.STDEV.S(IF(IMDB_Movies_Cleaned!$E$2:$E$3849=A481, IMDB_Movies_Cleaned!$N$2:$N$3849))</f>
        <v>1.457166199626291</v>
      </c>
    </row>
    <row r="482" spans="1:10" x14ac:dyDescent="0.25">
      <c r="A482" s="1" t="s">
        <v>1444</v>
      </c>
      <c r="B482">
        <f t="shared" si="9"/>
        <v>3</v>
      </c>
      <c r="D482">
        <f>AVERAGEIF(IMDB_Movies_Cleaned!$E$2:$E$3849, A482, IMDB_Movies_Cleaned!$N$2:$N$3849)</f>
        <v>6.333333333333333</v>
      </c>
      <c r="E482" cm="1">
        <f t="array" ref="E482">MEDIAN(IF(IMDB_Movies_Cleaned!$E$2:$E$3849=A482, IMDB_Movies_Cleaned!$N$2:$N$3849))</f>
        <v>6.4</v>
      </c>
      <c r="F482" t="e" cm="1">
        <f t="array" ref="F482">_xlfn.MODE.SNGL(IF(IMDB_Movies_Cleaned!$E$2:$E$3849=A482, IMDB_Movies_Cleaned!$N$2:$N$3849))</f>
        <v>#N/A</v>
      </c>
      <c r="G482" cm="1">
        <f t="array" ref="G482">MAX(IF(IMDB_Movies_Cleaned!$E$2:$E$3849=A482, IMDB_Movies_Cleaned!$N$2:$N$3849))</f>
        <v>7</v>
      </c>
      <c r="H482" cm="1">
        <f t="array" ref="H482">MIN(IF(IMDB_Movies_Cleaned!$E$2:$E$3849=A482, IMDB_Movies_Cleaned!$N$2:$N$3849))</f>
        <v>5.6</v>
      </c>
      <c r="I482" cm="1">
        <f t="array" ref="I482">_xlfn.VAR.S(IF(IMDB_Movies_Cleaned!$E$2:$E$3849=A482, IMDB_Movies_Cleaned!$N$2:$N$3849))</f>
        <v>0.49333333333333368</v>
      </c>
      <c r="J482" cm="1">
        <f t="array" ref="J482">_xlfn.STDEV.S(IF(IMDB_Movies_Cleaned!$E$2:$E$3849=A482, IMDB_Movies_Cleaned!$N$2:$N$3849))</f>
        <v>0.70237691685684955</v>
      </c>
    </row>
    <row r="483" spans="1:10" x14ac:dyDescent="0.25">
      <c r="A483" s="1" t="s">
        <v>817</v>
      </c>
      <c r="B483">
        <f t="shared" si="9"/>
        <v>30</v>
      </c>
      <c r="D483">
        <f>AVERAGEIF(IMDB_Movies_Cleaned!$E$2:$E$3849, A483, IMDB_Movies_Cleaned!$N$2:$N$3849)</f>
        <v>7.1733333333333338</v>
      </c>
      <c r="E483" cm="1">
        <f t="array" ref="E483">MEDIAN(IF(IMDB_Movies_Cleaned!$E$2:$E$3849=A483, IMDB_Movies_Cleaned!$N$2:$N$3849))</f>
        <v>7.25</v>
      </c>
      <c r="F483" cm="1">
        <f t="array" ref="F483">_xlfn.MODE.SNGL(IF(IMDB_Movies_Cleaned!$E$2:$E$3849=A483, IMDB_Movies_Cleaned!$N$2:$N$3849))</f>
        <v>7.3</v>
      </c>
      <c r="G483" cm="1">
        <f t="array" ref="G483">MAX(IF(IMDB_Movies_Cleaned!$E$2:$E$3849=A483, IMDB_Movies_Cleaned!$N$2:$N$3849))</f>
        <v>8.1999999999999993</v>
      </c>
      <c r="H483" cm="1">
        <f t="array" ref="H483">MIN(IF(IMDB_Movies_Cleaned!$E$2:$E$3849=A483, IMDB_Movies_Cleaned!$N$2:$N$3849))</f>
        <v>5.8</v>
      </c>
      <c r="I483" cm="1">
        <f t="array" ref="I483">_xlfn.VAR.S(IF(IMDB_Movies_Cleaned!$E$2:$E$3849=A483, IMDB_Movies_Cleaned!$N$2:$N$3849))</f>
        <v>0.37581609195402288</v>
      </c>
      <c r="J483" cm="1">
        <f t="array" ref="J483">_xlfn.STDEV.S(IF(IMDB_Movies_Cleaned!$E$2:$E$3849=A483, IMDB_Movies_Cleaned!$N$2:$N$3849))</f>
        <v>0.61303840985212577</v>
      </c>
    </row>
    <row r="484" spans="1:10" x14ac:dyDescent="0.25">
      <c r="A484" s="2" t="s">
        <v>1450</v>
      </c>
      <c r="B484">
        <f t="shared" si="9"/>
        <v>1</v>
      </c>
      <c r="D484">
        <f>AVERAGEIF(IMDB_Movies_Cleaned!$E$2:$E$3849, A484, IMDB_Movies_Cleaned!$N$2:$N$3849)</f>
        <v>8.5</v>
      </c>
      <c r="E484" cm="1">
        <f t="array" ref="E484">MEDIAN(IF(IMDB_Movies_Cleaned!$E$2:$E$3849=A484, IMDB_Movies_Cleaned!$N$2:$N$3849))</f>
        <v>8.5</v>
      </c>
      <c r="F484" t="e" cm="1">
        <f t="array" ref="F484">_xlfn.MODE.SNGL(IF(IMDB_Movies_Cleaned!$E$2:$E$3849=A484, IMDB_Movies_Cleaned!$N$2:$N$3849))</f>
        <v>#N/A</v>
      </c>
      <c r="G484" cm="1">
        <f t="array" ref="G484">MAX(IF(IMDB_Movies_Cleaned!$E$2:$E$3849=A484, IMDB_Movies_Cleaned!$N$2:$N$3849))</f>
        <v>8.5</v>
      </c>
      <c r="H484" cm="1">
        <f t="array" ref="H484">MIN(IF(IMDB_Movies_Cleaned!$E$2:$E$3849=A484, IMDB_Movies_Cleaned!$N$2:$N$3849))</f>
        <v>8.5</v>
      </c>
      <c r="I484" t="e" cm="1">
        <f t="array" ref="I484">_xlfn.VAR.S(IF(IMDB_Movies_Cleaned!$E$2:$E$3849=A484, IMDB_Movies_Cleaned!$N$2:$N$3849))</f>
        <v>#DIV/0!</v>
      </c>
      <c r="J484" t="e" cm="1">
        <f t="array" ref="J484">_xlfn.STDEV.S(IF(IMDB_Movies_Cleaned!$E$2:$E$3849=A484, IMDB_Movies_Cleaned!$N$2:$N$3849))</f>
        <v>#DIV/0!</v>
      </c>
    </row>
    <row r="485" spans="1:10" x14ac:dyDescent="0.25">
      <c r="A485" s="1" t="s">
        <v>97</v>
      </c>
      <c r="B485">
        <f t="shared" si="9"/>
        <v>4</v>
      </c>
      <c r="D485">
        <f>AVERAGEIF(IMDB_Movies_Cleaned!$E$2:$E$3849, A485, IMDB_Movies_Cleaned!$N$2:$N$3849)</f>
        <v>5.875</v>
      </c>
      <c r="E485" cm="1">
        <f t="array" ref="E485">MEDIAN(IF(IMDB_Movies_Cleaned!$E$2:$E$3849=A485, IMDB_Movies_Cleaned!$N$2:$N$3849))</f>
        <v>5.9499999999999993</v>
      </c>
      <c r="F485" t="e" cm="1">
        <f t="array" ref="F485">_xlfn.MODE.SNGL(IF(IMDB_Movies_Cleaned!$E$2:$E$3849=A485, IMDB_Movies_Cleaned!$N$2:$N$3849))</f>
        <v>#N/A</v>
      </c>
      <c r="G485" cm="1">
        <f t="array" ref="G485">MAX(IF(IMDB_Movies_Cleaned!$E$2:$E$3849=A485, IMDB_Movies_Cleaned!$N$2:$N$3849))</f>
        <v>6.8</v>
      </c>
      <c r="H485" cm="1">
        <f t="array" ref="H485">MIN(IF(IMDB_Movies_Cleaned!$E$2:$E$3849=A485, IMDB_Movies_Cleaned!$N$2:$N$3849))</f>
        <v>4.8</v>
      </c>
      <c r="I485" cm="1">
        <f t="array" ref="I485">_xlfn.VAR.S(IF(IMDB_Movies_Cleaned!$E$2:$E$3849=A485, IMDB_Movies_Cleaned!$N$2:$N$3849))</f>
        <v>0.68916666666666515</v>
      </c>
      <c r="J485" cm="1">
        <f t="array" ref="J485">_xlfn.STDEV.S(IF(IMDB_Movies_Cleaned!$E$2:$E$3849=A485, IMDB_Movies_Cleaned!$N$2:$N$3849))</f>
        <v>0.83016062702748383</v>
      </c>
    </row>
    <row r="486" spans="1:10" x14ac:dyDescent="0.25">
      <c r="A486" s="2" t="s">
        <v>1454</v>
      </c>
      <c r="B486">
        <f t="shared" si="9"/>
        <v>1</v>
      </c>
      <c r="D486">
        <f>AVERAGEIF(IMDB_Movies_Cleaned!$E$2:$E$3849, A486, IMDB_Movies_Cleaned!$N$2:$N$3849)</f>
        <v>6.5</v>
      </c>
      <c r="E486" cm="1">
        <f t="array" ref="E486">MEDIAN(IF(IMDB_Movies_Cleaned!$E$2:$E$3849=A486, IMDB_Movies_Cleaned!$N$2:$N$3849))</f>
        <v>6.5</v>
      </c>
      <c r="F486" t="e" cm="1">
        <f t="array" ref="F486">_xlfn.MODE.SNGL(IF(IMDB_Movies_Cleaned!$E$2:$E$3849=A486, IMDB_Movies_Cleaned!$N$2:$N$3849))</f>
        <v>#N/A</v>
      </c>
      <c r="G486" cm="1">
        <f t="array" ref="G486">MAX(IF(IMDB_Movies_Cleaned!$E$2:$E$3849=A486, IMDB_Movies_Cleaned!$N$2:$N$3849))</f>
        <v>6.5</v>
      </c>
      <c r="H486" cm="1">
        <f t="array" ref="H486">MIN(IF(IMDB_Movies_Cleaned!$E$2:$E$3849=A486, IMDB_Movies_Cleaned!$N$2:$N$3849))</f>
        <v>6.5</v>
      </c>
      <c r="I486" t="e" cm="1">
        <f t="array" ref="I486">_xlfn.VAR.S(IF(IMDB_Movies_Cleaned!$E$2:$E$3849=A486, IMDB_Movies_Cleaned!$N$2:$N$3849))</f>
        <v>#DIV/0!</v>
      </c>
      <c r="J486" t="e" cm="1">
        <f t="array" ref="J486">_xlfn.STDEV.S(IF(IMDB_Movies_Cleaned!$E$2:$E$3849=A486, IMDB_Movies_Cleaned!$N$2:$N$3849))</f>
        <v>#DIV/0!</v>
      </c>
    </row>
    <row r="487" spans="1:10" x14ac:dyDescent="0.25">
      <c r="A487" s="1" t="s">
        <v>1100</v>
      </c>
      <c r="B487">
        <f t="shared" si="9"/>
        <v>82</v>
      </c>
      <c r="D487">
        <f>AVERAGEIF(IMDB_Movies_Cleaned!$E$2:$E$3849, A487, IMDB_Movies_Cleaned!$N$2:$N$3849)</f>
        <v>6.8573170731707327</v>
      </c>
      <c r="E487" cm="1">
        <f t="array" ref="E487">MEDIAN(IF(IMDB_Movies_Cleaned!$E$2:$E$3849=A487, IMDB_Movies_Cleaned!$N$2:$N$3849))</f>
        <v>7</v>
      </c>
      <c r="F487" cm="1">
        <f t="array" ref="F487">_xlfn.MODE.SNGL(IF(IMDB_Movies_Cleaned!$E$2:$E$3849=A487, IMDB_Movies_Cleaned!$N$2:$N$3849))</f>
        <v>6.1</v>
      </c>
      <c r="G487" cm="1">
        <f t="array" ref="G487">MAX(IF(IMDB_Movies_Cleaned!$E$2:$E$3849=A487, IMDB_Movies_Cleaned!$N$2:$N$3849))</f>
        <v>8.5</v>
      </c>
      <c r="H487" cm="1">
        <f t="array" ref="H487">MIN(IF(IMDB_Movies_Cleaned!$E$2:$E$3849=A487, IMDB_Movies_Cleaned!$N$2:$N$3849))</f>
        <v>5.0999999999999996</v>
      </c>
      <c r="I487" cm="1">
        <f t="array" ref="I487">_xlfn.VAR.S(IF(IMDB_Movies_Cleaned!$E$2:$E$3849=A487, IMDB_Movies_Cleaned!$N$2:$N$3849))</f>
        <v>0.60766184884070396</v>
      </c>
      <c r="J487" cm="1">
        <f t="array" ref="J487">_xlfn.STDEV.S(IF(IMDB_Movies_Cleaned!$E$2:$E$3849=A487, IMDB_Movies_Cleaned!$N$2:$N$3849))</f>
        <v>0.77952668257135627</v>
      </c>
    </row>
    <row r="488" spans="1:10" x14ac:dyDescent="0.25">
      <c r="A488" s="2" t="s">
        <v>79</v>
      </c>
      <c r="B488">
        <f t="shared" si="9"/>
        <v>4</v>
      </c>
      <c r="D488">
        <f>AVERAGEIF(IMDB_Movies_Cleaned!$E$2:$E$3849, A488, IMDB_Movies_Cleaned!$N$2:$N$3849)</f>
        <v>6.0250000000000004</v>
      </c>
      <c r="E488" cm="1">
        <f t="array" ref="E488">MEDIAN(IF(IMDB_Movies_Cleaned!$E$2:$E$3849=A488, IMDB_Movies_Cleaned!$N$2:$N$3849))</f>
        <v>6.2</v>
      </c>
      <c r="F488" t="e" cm="1">
        <f t="array" ref="F488">_xlfn.MODE.SNGL(IF(IMDB_Movies_Cleaned!$E$2:$E$3849=A488, IMDB_Movies_Cleaned!$N$2:$N$3849))</f>
        <v>#N/A</v>
      </c>
      <c r="G488" cm="1">
        <f t="array" ref="G488">MAX(IF(IMDB_Movies_Cleaned!$E$2:$E$3849=A488, IMDB_Movies_Cleaned!$N$2:$N$3849))</f>
        <v>6.7</v>
      </c>
      <c r="H488" cm="1">
        <f t="array" ref="H488">MIN(IF(IMDB_Movies_Cleaned!$E$2:$E$3849=A488, IMDB_Movies_Cleaned!$N$2:$N$3849))</f>
        <v>5</v>
      </c>
      <c r="I488" cm="1">
        <f t="array" ref="I488">_xlfn.VAR.S(IF(IMDB_Movies_Cleaned!$E$2:$E$3849=A488, IMDB_Movies_Cleaned!$N$2:$N$3849))</f>
        <v>0.58249999999999125</v>
      </c>
      <c r="J488" cm="1">
        <f t="array" ref="J488">_xlfn.STDEV.S(IF(IMDB_Movies_Cleaned!$E$2:$E$3849=A488, IMDB_Movies_Cleaned!$N$2:$N$3849))</f>
        <v>0.76321687612368172</v>
      </c>
    </row>
    <row r="489" spans="1:10" x14ac:dyDescent="0.25">
      <c r="A489" s="1" t="s">
        <v>872</v>
      </c>
      <c r="B489">
        <f t="shared" si="9"/>
        <v>145</v>
      </c>
      <c r="D489">
        <f>AVERAGEIF(IMDB_Movies_Cleaned!$E$2:$E$3849, A489, IMDB_Movies_Cleaned!$N$2:$N$3849)</f>
        <v>5.8406896551724108</v>
      </c>
      <c r="E489" cm="1">
        <f t="array" ref="E489">MEDIAN(IF(IMDB_Movies_Cleaned!$E$2:$E$3849=A489, IMDB_Movies_Cleaned!$N$2:$N$3849))</f>
        <v>6</v>
      </c>
      <c r="F489" cm="1">
        <f t="array" ref="F489">_xlfn.MODE.SNGL(IF(IMDB_Movies_Cleaned!$E$2:$E$3849=A489, IMDB_Movies_Cleaned!$N$2:$N$3849))</f>
        <v>6.5</v>
      </c>
      <c r="G489" cm="1">
        <f t="array" ref="G489">MAX(IF(IMDB_Movies_Cleaned!$E$2:$E$3849=A489, IMDB_Movies_Cleaned!$N$2:$N$3849))</f>
        <v>8</v>
      </c>
      <c r="H489" cm="1">
        <f t="array" ref="H489">MIN(IF(IMDB_Movies_Cleaned!$E$2:$E$3849=A489, IMDB_Movies_Cleaned!$N$2:$N$3849))</f>
        <v>1.9</v>
      </c>
      <c r="I489" cm="1">
        <f t="array" ref="I489">_xlfn.VAR.S(IF(IMDB_Movies_Cleaned!$E$2:$E$3849=A489, IMDB_Movies_Cleaned!$N$2:$N$3849))</f>
        <v>1.4818745210728315</v>
      </c>
      <c r="J489" cm="1">
        <f t="array" ref="J489">_xlfn.STDEV.S(IF(IMDB_Movies_Cleaned!$E$2:$E$3849=A489, IMDB_Movies_Cleaned!$N$2:$N$3849))</f>
        <v>1.2173226856806831</v>
      </c>
    </row>
    <row r="490" spans="1:10" x14ac:dyDescent="0.25">
      <c r="A490" s="2" t="s">
        <v>201</v>
      </c>
      <c r="B490">
        <f t="shared" si="9"/>
        <v>55</v>
      </c>
      <c r="D490">
        <f>AVERAGEIF(IMDB_Movies_Cleaned!$E$2:$E$3849, A490, IMDB_Movies_Cleaned!$N$2:$N$3849)</f>
        <v>6.4090909090909092</v>
      </c>
      <c r="E490" cm="1">
        <f t="array" ref="E490">MEDIAN(IF(IMDB_Movies_Cleaned!$E$2:$E$3849=A490, IMDB_Movies_Cleaned!$N$2:$N$3849))</f>
        <v>6.5</v>
      </c>
      <c r="F490" cm="1">
        <f t="array" ref="F490">_xlfn.MODE.SNGL(IF(IMDB_Movies_Cleaned!$E$2:$E$3849=A490, IMDB_Movies_Cleaned!$N$2:$N$3849))</f>
        <v>6.5</v>
      </c>
      <c r="G490" cm="1">
        <f t="array" ref="G490">MAX(IF(IMDB_Movies_Cleaned!$E$2:$E$3849=A490, IMDB_Movies_Cleaned!$N$2:$N$3849))</f>
        <v>7.6</v>
      </c>
      <c r="H490" cm="1">
        <f t="array" ref="H490">MIN(IF(IMDB_Movies_Cleaned!$E$2:$E$3849=A490, IMDB_Movies_Cleaned!$N$2:$N$3849))</f>
        <v>4.4000000000000004</v>
      </c>
      <c r="I490" cm="1">
        <f t="array" ref="I490">_xlfn.VAR.S(IF(IMDB_Movies_Cleaned!$E$2:$E$3849=A490, IMDB_Movies_Cleaned!$N$2:$N$3849))</f>
        <v>0.39936026936026953</v>
      </c>
      <c r="J490" cm="1">
        <f t="array" ref="J490">_xlfn.STDEV.S(IF(IMDB_Movies_Cleaned!$E$2:$E$3849=A490, IMDB_Movies_Cleaned!$N$2:$N$3849))</f>
        <v>0.63194957817872588</v>
      </c>
    </row>
    <row r="491" spans="1:10" x14ac:dyDescent="0.25">
      <c r="A491" s="1" t="s">
        <v>1463</v>
      </c>
      <c r="B491">
        <f t="shared" si="9"/>
        <v>1</v>
      </c>
      <c r="D491">
        <f>AVERAGEIF(IMDB_Movies_Cleaned!$E$2:$E$3849, A491, IMDB_Movies_Cleaned!$N$2:$N$3849)</f>
        <v>7.8</v>
      </c>
      <c r="E491" cm="1">
        <f t="array" ref="E491">MEDIAN(IF(IMDB_Movies_Cleaned!$E$2:$E$3849=A491, IMDB_Movies_Cleaned!$N$2:$N$3849))</f>
        <v>7.8</v>
      </c>
      <c r="F491" t="e" cm="1">
        <f t="array" ref="F491">_xlfn.MODE.SNGL(IF(IMDB_Movies_Cleaned!$E$2:$E$3849=A491, IMDB_Movies_Cleaned!$N$2:$N$3849))</f>
        <v>#N/A</v>
      </c>
      <c r="G491" cm="1">
        <f t="array" ref="G491">MAX(IF(IMDB_Movies_Cleaned!$E$2:$E$3849=A491, IMDB_Movies_Cleaned!$N$2:$N$3849))</f>
        <v>7.8</v>
      </c>
      <c r="H491" cm="1">
        <f t="array" ref="H491">MIN(IF(IMDB_Movies_Cleaned!$E$2:$E$3849=A491, IMDB_Movies_Cleaned!$N$2:$N$3849))</f>
        <v>7.8</v>
      </c>
      <c r="I491" t="e" cm="1">
        <f t="array" ref="I491">_xlfn.VAR.S(IF(IMDB_Movies_Cleaned!$E$2:$E$3849=A491, IMDB_Movies_Cleaned!$N$2:$N$3849))</f>
        <v>#DIV/0!</v>
      </c>
      <c r="J491" t="e" cm="1">
        <f t="array" ref="J491">_xlfn.STDEV.S(IF(IMDB_Movies_Cleaned!$E$2:$E$3849=A491, IMDB_Movies_Cleaned!$N$2:$N$3849))</f>
        <v>#DIV/0!</v>
      </c>
    </row>
    <row r="492" spans="1:10" x14ac:dyDescent="0.25">
      <c r="A492" s="2" t="s">
        <v>1466</v>
      </c>
      <c r="B492">
        <f t="shared" si="9"/>
        <v>7</v>
      </c>
      <c r="D492">
        <f>AVERAGEIF(IMDB_Movies_Cleaned!$E$2:$E$3849, A492, IMDB_Movies_Cleaned!$N$2:$N$3849)</f>
        <v>6.6285714285714281</v>
      </c>
      <c r="E492" cm="1">
        <f t="array" ref="E492">MEDIAN(IF(IMDB_Movies_Cleaned!$E$2:$E$3849=A492, IMDB_Movies_Cleaned!$N$2:$N$3849))</f>
        <v>6.4</v>
      </c>
      <c r="F492" t="e" cm="1">
        <f t="array" ref="F492">_xlfn.MODE.SNGL(IF(IMDB_Movies_Cleaned!$E$2:$E$3849=A492, IMDB_Movies_Cleaned!$N$2:$N$3849))</f>
        <v>#N/A</v>
      </c>
      <c r="G492" cm="1">
        <f t="array" ref="G492">MAX(IF(IMDB_Movies_Cleaned!$E$2:$E$3849=A492, IMDB_Movies_Cleaned!$N$2:$N$3849))</f>
        <v>8.1999999999999993</v>
      </c>
      <c r="H492" cm="1">
        <f t="array" ref="H492">MIN(IF(IMDB_Movies_Cleaned!$E$2:$E$3849=A492, IMDB_Movies_Cleaned!$N$2:$N$3849))</f>
        <v>5</v>
      </c>
      <c r="I492" cm="1">
        <f t="array" ref="I492">_xlfn.VAR.S(IF(IMDB_Movies_Cleaned!$E$2:$E$3849=A492, IMDB_Movies_Cleaned!$N$2:$N$3849))</f>
        <v>1.2257142857142849</v>
      </c>
      <c r="J492" cm="1">
        <f t="array" ref="J492">_xlfn.STDEV.S(IF(IMDB_Movies_Cleaned!$E$2:$E$3849=A492, IMDB_Movies_Cleaned!$N$2:$N$3849))</f>
        <v>1.1071198154284319</v>
      </c>
    </row>
    <row r="493" spans="1:10" x14ac:dyDescent="0.25">
      <c r="A493" s="1" t="s">
        <v>165</v>
      </c>
      <c r="B493">
        <f t="shared" si="9"/>
        <v>28</v>
      </c>
      <c r="D493">
        <f>AVERAGEIF(IMDB_Movies_Cleaned!$E$2:$E$3849, A493, IMDB_Movies_Cleaned!$N$2:$N$3849)</f>
        <v>6.4249999999999998</v>
      </c>
      <c r="E493" cm="1">
        <f t="array" ref="E493">MEDIAN(IF(IMDB_Movies_Cleaned!$E$2:$E$3849=A493, IMDB_Movies_Cleaned!$N$2:$N$3849))</f>
        <v>6.6</v>
      </c>
      <c r="F493" cm="1">
        <f t="array" ref="F493">_xlfn.MODE.SNGL(IF(IMDB_Movies_Cleaned!$E$2:$E$3849=A493, IMDB_Movies_Cleaned!$N$2:$N$3849))</f>
        <v>7.3</v>
      </c>
      <c r="G493" cm="1">
        <f t="array" ref="G493">MAX(IF(IMDB_Movies_Cleaned!$E$2:$E$3849=A493, IMDB_Movies_Cleaned!$N$2:$N$3849))</f>
        <v>8.3000000000000007</v>
      </c>
      <c r="H493" cm="1">
        <f t="array" ref="H493">MIN(IF(IMDB_Movies_Cleaned!$E$2:$E$3849=A493, IMDB_Movies_Cleaned!$N$2:$N$3849))</f>
        <v>2.8</v>
      </c>
      <c r="I493" cm="1">
        <f t="array" ref="I493">_xlfn.VAR.S(IF(IMDB_Movies_Cleaned!$E$2:$E$3849=A493, IMDB_Movies_Cleaned!$N$2:$N$3849))</f>
        <v>1.747870370370366</v>
      </c>
      <c r="J493" cm="1">
        <f t="array" ref="J493">_xlfn.STDEV.S(IF(IMDB_Movies_Cleaned!$E$2:$E$3849=A493, IMDB_Movies_Cleaned!$N$2:$N$3849))</f>
        <v>1.3220704861581194</v>
      </c>
    </row>
    <row r="494" spans="1:10" x14ac:dyDescent="0.25">
      <c r="A494" s="2" t="s">
        <v>1472</v>
      </c>
      <c r="B494">
        <f t="shared" si="9"/>
        <v>5</v>
      </c>
      <c r="D494">
        <f>AVERAGEIF(IMDB_Movies_Cleaned!$E$2:$E$3849, A494, IMDB_Movies_Cleaned!$N$2:$N$3849)</f>
        <v>5.98</v>
      </c>
      <c r="E494" cm="1">
        <f t="array" ref="E494">MEDIAN(IF(IMDB_Movies_Cleaned!$E$2:$E$3849=A494, IMDB_Movies_Cleaned!$N$2:$N$3849))</f>
        <v>5.6</v>
      </c>
      <c r="F494" t="e" cm="1">
        <f t="array" ref="F494">_xlfn.MODE.SNGL(IF(IMDB_Movies_Cleaned!$E$2:$E$3849=A494, IMDB_Movies_Cleaned!$N$2:$N$3849))</f>
        <v>#N/A</v>
      </c>
      <c r="G494" cm="1">
        <f t="array" ref="G494">MAX(IF(IMDB_Movies_Cleaned!$E$2:$E$3849=A494, IMDB_Movies_Cleaned!$N$2:$N$3849))</f>
        <v>7.7</v>
      </c>
      <c r="H494" cm="1">
        <f t="array" ref="H494">MIN(IF(IMDB_Movies_Cleaned!$E$2:$E$3849=A494, IMDB_Movies_Cleaned!$N$2:$N$3849))</f>
        <v>4.8</v>
      </c>
      <c r="I494" cm="1">
        <f t="array" ref="I494">_xlfn.VAR.S(IF(IMDB_Movies_Cleaned!$E$2:$E$3849=A494, IMDB_Movies_Cleaned!$N$2:$N$3849))</f>
        <v>1.5319999999999894</v>
      </c>
      <c r="J494" cm="1">
        <f t="array" ref="J494">_xlfn.STDEV.S(IF(IMDB_Movies_Cleaned!$E$2:$E$3849=A494, IMDB_Movies_Cleaned!$N$2:$N$3849))</f>
        <v>1.2377398757412599</v>
      </c>
    </row>
    <row r="495" spans="1:10" x14ac:dyDescent="0.25">
      <c r="A495" s="1" t="s">
        <v>15</v>
      </c>
      <c r="B495">
        <f t="shared" si="9"/>
        <v>12</v>
      </c>
      <c r="D495">
        <f>AVERAGEIF(IMDB_Movies_Cleaned!$E$2:$E$3849, A495, IMDB_Movies_Cleaned!$N$2:$N$3849)</f>
        <v>6.8916666666666657</v>
      </c>
      <c r="E495" cm="1">
        <f t="array" ref="E495">MEDIAN(IF(IMDB_Movies_Cleaned!$E$2:$E$3849=A495, IMDB_Movies_Cleaned!$N$2:$N$3849))</f>
        <v>6.95</v>
      </c>
      <c r="F495" cm="1">
        <f t="array" ref="F495">_xlfn.MODE.SNGL(IF(IMDB_Movies_Cleaned!$E$2:$E$3849=A495, IMDB_Movies_Cleaned!$N$2:$N$3849))</f>
        <v>6.7</v>
      </c>
      <c r="G495" cm="1">
        <f t="array" ref="G495">MAX(IF(IMDB_Movies_Cleaned!$E$2:$E$3849=A495, IMDB_Movies_Cleaned!$N$2:$N$3849))</f>
        <v>8.8000000000000007</v>
      </c>
      <c r="H495" cm="1">
        <f t="array" ref="H495">MIN(IF(IMDB_Movies_Cleaned!$E$2:$E$3849=A495, IMDB_Movies_Cleaned!$N$2:$N$3849))</f>
        <v>3.8</v>
      </c>
      <c r="I495" cm="1">
        <f t="array" ref="I495">_xlfn.VAR.S(IF(IMDB_Movies_Cleaned!$E$2:$E$3849=A495, IMDB_Movies_Cleaned!$N$2:$N$3849))</f>
        <v>2.4571969696969727</v>
      </c>
      <c r="J495" cm="1">
        <f t="array" ref="J495">_xlfn.STDEV.S(IF(IMDB_Movies_Cleaned!$E$2:$E$3849=A495, IMDB_Movies_Cleaned!$N$2:$N$3849))</f>
        <v>1.5675448860230359</v>
      </c>
    </row>
    <row r="496" spans="1:10" x14ac:dyDescent="0.25">
      <c r="A496" s="2" t="s">
        <v>1088</v>
      </c>
      <c r="B496">
        <f t="shared" si="9"/>
        <v>2</v>
      </c>
      <c r="D496">
        <f>AVERAGEIF(IMDB_Movies_Cleaned!$E$2:$E$3849, A496, IMDB_Movies_Cleaned!$N$2:$N$3849)</f>
        <v>7.25</v>
      </c>
      <c r="E496" cm="1">
        <f t="array" ref="E496">MEDIAN(IF(IMDB_Movies_Cleaned!$E$2:$E$3849=A496, IMDB_Movies_Cleaned!$N$2:$N$3849))</f>
        <v>7.25</v>
      </c>
      <c r="F496" t="e" cm="1">
        <f t="array" ref="F496">_xlfn.MODE.SNGL(IF(IMDB_Movies_Cleaned!$E$2:$E$3849=A496, IMDB_Movies_Cleaned!$N$2:$N$3849))</f>
        <v>#N/A</v>
      </c>
      <c r="G496" cm="1">
        <f t="array" ref="G496">MAX(IF(IMDB_Movies_Cleaned!$E$2:$E$3849=A496, IMDB_Movies_Cleaned!$N$2:$N$3849))</f>
        <v>7.5</v>
      </c>
      <c r="H496" cm="1">
        <f t="array" ref="H496">MIN(IF(IMDB_Movies_Cleaned!$E$2:$E$3849=A496, IMDB_Movies_Cleaned!$N$2:$N$3849))</f>
        <v>7</v>
      </c>
      <c r="I496" cm="1">
        <f t="array" ref="I496">_xlfn.VAR.S(IF(IMDB_Movies_Cleaned!$E$2:$E$3849=A496, IMDB_Movies_Cleaned!$N$2:$N$3849))</f>
        <v>0.125</v>
      </c>
      <c r="J496" cm="1">
        <f t="array" ref="J496">_xlfn.STDEV.S(IF(IMDB_Movies_Cleaned!$E$2:$E$3849=A496, IMDB_Movies_Cleaned!$N$2:$N$3849))</f>
        <v>0.35355339059327379</v>
      </c>
    </row>
    <row r="497" spans="1:10" x14ac:dyDescent="0.25">
      <c r="A497" s="1" t="s">
        <v>41</v>
      </c>
      <c r="B497">
        <f t="shared" si="9"/>
        <v>46</v>
      </c>
      <c r="D497">
        <f>AVERAGEIF(IMDB_Movies_Cleaned!$E$2:$E$3849, A497, IMDB_Movies_Cleaned!$N$2:$N$3849)</f>
        <v>6.6717391304347844</v>
      </c>
      <c r="E497" cm="1">
        <f t="array" ref="E497">MEDIAN(IF(IMDB_Movies_Cleaned!$E$2:$E$3849=A497, IMDB_Movies_Cleaned!$N$2:$N$3849))</f>
        <v>6.8</v>
      </c>
      <c r="F497" cm="1">
        <f t="array" ref="F497">_xlfn.MODE.SNGL(IF(IMDB_Movies_Cleaned!$E$2:$E$3849=A497, IMDB_Movies_Cleaned!$N$2:$N$3849))</f>
        <v>6.6</v>
      </c>
      <c r="G497" cm="1">
        <f t="array" ref="G497">MAX(IF(IMDB_Movies_Cleaned!$E$2:$E$3849=A497, IMDB_Movies_Cleaned!$N$2:$N$3849))</f>
        <v>8.4</v>
      </c>
      <c r="H497" cm="1">
        <f t="array" ref="H497">MIN(IF(IMDB_Movies_Cleaned!$E$2:$E$3849=A497, IMDB_Movies_Cleaned!$N$2:$N$3849))</f>
        <v>2.4</v>
      </c>
      <c r="I497" cm="1">
        <f t="array" ref="I497">_xlfn.VAR.S(IF(IMDB_Movies_Cleaned!$E$2:$E$3849=A497, IMDB_Movies_Cleaned!$N$2:$N$3849))</f>
        <v>1.4402946859902892</v>
      </c>
      <c r="J497" cm="1">
        <f t="array" ref="J497">_xlfn.STDEV.S(IF(IMDB_Movies_Cleaned!$E$2:$E$3849=A497, IMDB_Movies_Cleaned!$N$2:$N$3849))</f>
        <v>1.2001227795481133</v>
      </c>
    </row>
    <row r="498" spans="1:10" x14ac:dyDescent="0.25">
      <c r="A498" s="2" t="s">
        <v>41</v>
      </c>
      <c r="B498">
        <f t="shared" si="9"/>
        <v>46</v>
      </c>
      <c r="D498">
        <f>AVERAGEIF(IMDB_Movies_Cleaned!$E$2:$E$3849, A498, IMDB_Movies_Cleaned!$N$2:$N$3849)</f>
        <v>6.6717391304347844</v>
      </c>
      <c r="E498" cm="1">
        <f t="array" ref="E498">MEDIAN(IF(IMDB_Movies_Cleaned!$E$2:$E$3849=A498, IMDB_Movies_Cleaned!$N$2:$N$3849))</f>
        <v>6.8</v>
      </c>
      <c r="F498" cm="1">
        <f t="array" ref="F498">_xlfn.MODE.SNGL(IF(IMDB_Movies_Cleaned!$E$2:$E$3849=A498, IMDB_Movies_Cleaned!$N$2:$N$3849))</f>
        <v>6.6</v>
      </c>
      <c r="G498" cm="1">
        <f t="array" ref="G498">MAX(IF(IMDB_Movies_Cleaned!$E$2:$E$3849=A498, IMDB_Movies_Cleaned!$N$2:$N$3849))</f>
        <v>8.4</v>
      </c>
      <c r="H498" cm="1">
        <f t="array" ref="H498">MIN(IF(IMDB_Movies_Cleaned!$E$2:$E$3849=A498, IMDB_Movies_Cleaned!$N$2:$N$3849))</f>
        <v>2.4</v>
      </c>
      <c r="I498" cm="1">
        <f t="array" ref="I498">_xlfn.VAR.S(IF(IMDB_Movies_Cleaned!$E$2:$E$3849=A498, IMDB_Movies_Cleaned!$N$2:$N$3849))</f>
        <v>1.4402946859902892</v>
      </c>
      <c r="J498" cm="1">
        <f t="array" ref="J498">_xlfn.STDEV.S(IF(IMDB_Movies_Cleaned!$E$2:$E$3849=A498, IMDB_Movies_Cleaned!$N$2:$N$3849))</f>
        <v>1.2001227795481133</v>
      </c>
    </row>
    <row r="499" spans="1:10" x14ac:dyDescent="0.25">
      <c r="A499" s="1" t="s">
        <v>273</v>
      </c>
      <c r="B499">
        <f t="shared" si="9"/>
        <v>21</v>
      </c>
      <c r="D499">
        <f>AVERAGEIF(IMDB_Movies_Cleaned!$E$2:$E$3849, A499, IMDB_Movies_Cleaned!$N$2:$N$3849)</f>
        <v>6.5761904761904759</v>
      </c>
      <c r="E499" cm="1">
        <f t="array" ref="E499">MEDIAN(IF(IMDB_Movies_Cleaned!$E$2:$E$3849=A499, IMDB_Movies_Cleaned!$N$2:$N$3849))</f>
        <v>6.6</v>
      </c>
      <c r="F499" cm="1">
        <f t="array" ref="F499">_xlfn.MODE.SNGL(IF(IMDB_Movies_Cleaned!$E$2:$E$3849=A499, IMDB_Movies_Cleaned!$N$2:$N$3849))</f>
        <v>6.7</v>
      </c>
      <c r="G499" cm="1">
        <f t="array" ref="G499">MAX(IF(IMDB_Movies_Cleaned!$E$2:$E$3849=A499, IMDB_Movies_Cleaned!$N$2:$N$3849))</f>
        <v>8.3000000000000007</v>
      </c>
      <c r="H499" cm="1">
        <f t="array" ref="H499">MIN(IF(IMDB_Movies_Cleaned!$E$2:$E$3849=A499, IMDB_Movies_Cleaned!$N$2:$N$3849))</f>
        <v>4.5999999999999996</v>
      </c>
      <c r="I499" cm="1">
        <f t="array" ref="I499">_xlfn.VAR.S(IF(IMDB_Movies_Cleaned!$E$2:$E$3849=A499, IMDB_Movies_Cleaned!$N$2:$N$3849))</f>
        <v>0.70790476190476281</v>
      </c>
      <c r="J499" cm="1">
        <f t="array" ref="J499">_xlfn.STDEV.S(IF(IMDB_Movies_Cleaned!$E$2:$E$3849=A499, IMDB_Movies_Cleaned!$N$2:$N$3849))</f>
        <v>0.84137076363798313</v>
      </c>
    </row>
    <row r="500" spans="1:10" x14ac:dyDescent="0.25">
      <c r="A500" s="2" t="s">
        <v>1355</v>
      </c>
      <c r="B500">
        <f t="shared" si="9"/>
        <v>12</v>
      </c>
      <c r="D500">
        <f>AVERAGEIF(IMDB_Movies_Cleaned!$E$2:$E$3849, A500, IMDB_Movies_Cleaned!$N$2:$N$3849)</f>
        <v>6.5333333333333341</v>
      </c>
      <c r="E500" cm="1">
        <f t="array" ref="E500">MEDIAN(IF(IMDB_Movies_Cleaned!$E$2:$E$3849=A500, IMDB_Movies_Cleaned!$N$2:$N$3849))</f>
        <v>6.5500000000000007</v>
      </c>
      <c r="F500" cm="1">
        <f t="array" ref="F500">_xlfn.MODE.SNGL(IF(IMDB_Movies_Cleaned!$E$2:$E$3849=A500, IMDB_Movies_Cleaned!$N$2:$N$3849))</f>
        <v>5.5</v>
      </c>
      <c r="G500" cm="1">
        <f t="array" ref="G500">MAX(IF(IMDB_Movies_Cleaned!$E$2:$E$3849=A500, IMDB_Movies_Cleaned!$N$2:$N$3849))</f>
        <v>8.1</v>
      </c>
      <c r="H500" cm="1">
        <f t="array" ref="H500">MIN(IF(IMDB_Movies_Cleaned!$E$2:$E$3849=A500, IMDB_Movies_Cleaned!$N$2:$N$3849))</f>
        <v>5.3</v>
      </c>
      <c r="I500" cm="1">
        <f t="array" ref="I500">_xlfn.VAR.S(IF(IMDB_Movies_Cleaned!$E$2:$E$3849=A500, IMDB_Movies_Cleaned!$N$2:$N$3849))</f>
        <v>1.1115151515151327</v>
      </c>
      <c r="J500" cm="1">
        <f t="array" ref="J500">_xlfn.STDEV.S(IF(IMDB_Movies_Cleaned!$E$2:$E$3849=A500, IMDB_Movies_Cleaned!$N$2:$N$3849))</f>
        <v>1.0542841891611259</v>
      </c>
    </row>
    <row r="501" spans="1:10" x14ac:dyDescent="0.25">
      <c r="A501" s="1" t="s">
        <v>41</v>
      </c>
      <c r="B501">
        <f t="shared" si="9"/>
        <v>46</v>
      </c>
      <c r="D501">
        <f>AVERAGEIF(IMDB_Movies_Cleaned!$E$2:$E$3849, A501, IMDB_Movies_Cleaned!$N$2:$N$3849)</f>
        <v>6.6717391304347844</v>
      </c>
      <c r="E501" cm="1">
        <f t="array" ref="E501">MEDIAN(IF(IMDB_Movies_Cleaned!$E$2:$E$3849=A501, IMDB_Movies_Cleaned!$N$2:$N$3849))</f>
        <v>6.8</v>
      </c>
      <c r="F501" cm="1">
        <f t="array" ref="F501">_xlfn.MODE.SNGL(IF(IMDB_Movies_Cleaned!$E$2:$E$3849=A501, IMDB_Movies_Cleaned!$N$2:$N$3849))</f>
        <v>6.6</v>
      </c>
      <c r="G501" cm="1">
        <f t="array" ref="G501">MAX(IF(IMDB_Movies_Cleaned!$E$2:$E$3849=A501, IMDB_Movies_Cleaned!$N$2:$N$3849))</f>
        <v>8.4</v>
      </c>
      <c r="H501" cm="1">
        <f t="array" ref="H501">MIN(IF(IMDB_Movies_Cleaned!$E$2:$E$3849=A501, IMDB_Movies_Cleaned!$N$2:$N$3849))</f>
        <v>2.4</v>
      </c>
      <c r="I501" cm="1">
        <f t="array" ref="I501">_xlfn.VAR.S(IF(IMDB_Movies_Cleaned!$E$2:$E$3849=A501, IMDB_Movies_Cleaned!$N$2:$N$3849))</f>
        <v>1.4402946859902892</v>
      </c>
      <c r="J501" cm="1">
        <f t="array" ref="J501">_xlfn.STDEV.S(IF(IMDB_Movies_Cleaned!$E$2:$E$3849=A501, IMDB_Movies_Cleaned!$N$2:$N$3849))</f>
        <v>1.2001227795481133</v>
      </c>
    </row>
    <row r="502" spans="1:10" x14ac:dyDescent="0.25">
      <c r="A502" s="2" t="s">
        <v>1488</v>
      </c>
      <c r="B502">
        <f t="shared" si="9"/>
        <v>3</v>
      </c>
      <c r="D502">
        <f>AVERAGEIF(IMDB_Movies_Cleaned!$E$2:$E$3849, A502, IMDB_Movies_Cleaned!$N$2:$N$3849)</f>
        <v>5.4333333333333336</v>
      </c>
      <c r="E502" cm="1">
        <f t="array" ref="E502">MEDIAN(IF(IMDB_Movies_Cleaned!$E$2:$E$3849=A502, IMDB_Movies_Cleaned!$N$2:$N$3849))</f>
        <v>4.8</v>
      </c>
      <c r="F502" cm="1">
        <f t="array" ref="F502">_xlfn.MODE.SNGL(IF(IMDB_Movies_Cleaned!$E$2:$E$3849=A502, IMDB_Movies_Cleaned!$N$2:$N$3849))</f>
        <v>4.8</v>
      </c>
      <c r="G502" cm="1">
        <f t="array" ref="G502">MAX(IF(IMDB_Movies_Cleaned!$E$2:$E$3849=A502, IMDB_Movies_Cleaned!$N$2:$N$3849))</f>
        <v>6.7</v>
      </c>
      <c r="H502" cm="1">
        <f t="array" ref="H502">MIN(IF(IMDB_Movies_Cleaned!$E$2:$E$3849=A502, IMDB_Movies_Cleaned!$N$2:$N$3849))</f>
        <v>4.8</v>
      </c>
      <c r="I502" cm="1">
        <f t="array" ref="I502">_xlfn.VAR.S(IF(IMDB_Movies_Cleaned!$E$2:$E$3849=A502, IMDB_Movies_Cleaned!$N$2:$N$3849))</f>
        <v>1.2033333333333331</v>
      </c>
      <c r="J502" cm="1">
        <f t="array" ref="J502">_xlfn.STDEV.S(IF(IMDB_Movies_Cleaned!$E$2:$E$3849=A502, IMDB_Movies_Cleaned!$N$2:$N$3849))</f>
        <v>1.0969655114602888</v>
      </c>
    </row>
    <row r="503" spans="1:10" x14ac:dyDescent="0.25">
      <c r="A503" s="1" t="s">
        <v>28</v>
      </c>
      <c r="B503">
        <f t="shared" si="9"/>
        <v>45</v>
      </c>
      <c r="D503">
        <f>AVERAGEIF(IMDB_Movies_Cleaned!$E$2:$E$3849, A503, IMDB_Movies_Cleaned!$N$2:$N$3849)</f>
        <v>6.7488888888888914</v>
      </c>
      <c r="E503" cm="1">
        <f t="array" ref="E503">MEDIAN(IF(IMDB_Movies_Cleaned!$E$2:$E$3849=A503, IMDB_Movies_Cleaned!$N$2:$N$3849))</f>
        <v>6.8</v>
      </c>
      <c r="F503" cm="1">
        <f t="array" ref="F503">_xlfn.MODE.SNGL(IF(IMDB_Movies_Cleaned!$E$2:$E$3849=A503, IMDB_Movies_Cleaned!$N$2:$N$3849))</f>
        <v>6.8</v>
      </c>
      <c r="G503" cm="1">
        <f t="array" ref="G503">MAX(IF(IMDB_Movies_Cleaned!$E$2:$E$3849=A503, IMDB_Movies_Cleaned!$N$2:$N$3849))</f>
        <v>8</v>
      </c>
      <c r="H503" cm="1">
        <f t="array" ref="H503">MIN(IF(IMDB_Movies_Cleaned!$E$2:$E$3849=A503, IMDB_Movies_Cleaned!$N$2:$N$3849))</f>
        <v>4.4000000000000004</v>
      </c>
      <c r="I503" cm="1">
        <f t="array" ref="I503">_xlfn.VAR.S(IF(IMDB_Movies_Cleaned!$E$2:$E$3849=A503, IMDB_Movies_Cleaned!$N$2:$N$3849))</f>
        <v>0.59573737373734115</v>
      </c>
      <c r="J503" cm="1">
        <f t="array" ref="J503">_xlfn.STDEV.S(IF(IMDB_Movies_Cleaned!$E$2:$E$3849=A503, IMDB_Movies_Cleaned!$N$2:$N$3849))</f>
        <v>0.77184025143635848</v>
      </c>
    </row>
    <row r="504" spans="1:10" x14ac:dyDescent="0.25">
      <c r="A504" s="2" t="s">
        <v>569</v>
      </c>
      <c r="B504">
        <f t="shared" si="9"/>
        <v>4</v>
      </c>
      <c r="D504">
        <f>AVERAGEIF(IMDB_Movies_Cleaned!$E$2:$E$3849, A504, IMDB_Movies_Cleaned!$N$2:$N$3849)</f>
        <v>7.3250000000000002</v>
      </c>
      <c r="E504" cm="1">
        <f t="array" ref="E504">MEDIAN(IF(IMDB_Movies_Cleaned!$E$2:$E$3849=A504, IMDB_Movies_Cleaned!$N$2:$N$3849))</f>
        <v>7.35</v>
      </c>
      <c r="F504" t="e" cm="1">
        <f t="array" ref="F504">_xlfn.MODE.SNGL(IF(IMDB_Movies_Cleaned!$E$2:$E$3849=A504, IMDB_Movies_Cleaned!$N$2:$N$3849))</f>
        <v>#N/A</v>
      </c>
      <c r="G504" cm="1">
        <f t="array" ref="G504">MAX(IF(IMDB_Movies_Cleaned!$E$2:$E$3849=A504, IMDB_Movies_Cleaned!$N$2:$N$3849))</f>
        <v>7.9</v>
      </c>
      <c r="H504" cm="1">
        <f t="array" ref="H504">MIN(IF(IMDB_Movies_Cleaned!$E$2:$E$3849=A504, IMDB_Movies_Cleaned!$N$2:$N$3849))</f>
        <v>6.7</v>
      </c>
      <c r="I504" cm="1">
        <f t="array" ref="I504">_xlfn.VAR.S(IF(IMDB_Movies_Cleaned!$E$2:$E$3849=A504, IMDB_Movies_Cleaned!$N$2:$N$3849))</f>
        <v>0.37583333333333324</v>
      </c>
      <c r="J504" cm="1">
        <f t="array" ref="J504">_xlfn.STDEV.S(IF(IMDB_Movies_Cleaned!$E$2:$E$3849=A504, IMDB_Movies_Cleaned!$N$2:$N$3849))</f>
        <v>0.61305247192498391</v>
      </c>
    </row>
    <row r="505" spans="1:10" x14ac:dyDescent="0.25">
      <c r="A505" s="1" t="s">
        <v>877</v>
      </c>
      <c r="B505">
        <f t="shared" si="9"/>
        <v>135</v>
      </c>
      <c r="D505">
        <f>AVERAGEIF(IMDB_Movies_Cleaned!$E$2:$E$3849, A505, IMDB_Movies_Cleaned!$N$2:$N$3849)</f>
        <v>5.8962962962962955</v>
      </c>
      <c r="E505" cm="1">
        <f t="array" ref="E505">MEDIAN(IF(IMDB_Movies_Cleaned!$E$2:$E$3849=A505, IMDB_Movies_Cleaned!$N$2:$N$3849))</f>
        <v>6</v>
      </c>
      <c r="F505" cm="1">
        <f t="array" ref="F505">_xlfn.MODE.SNGL(IF(IMDB_Movies_Cleaned!$E$2:$E$3849=A505, IMDB_Movies_Cleaned!$N$2:$N$3849))</f>
        <v>6.1</v>
      </c>
      <c r="G505" cm="1">
        <f t="array" ref="G505">MAX(IF(IMDB_Movies_Cleaned!$E$2:$E$3849=A505, IMDB_Movies_Cleaned!$N$2:$N$3849))</f>
        <v>8.4</v>
      </c>
      <c r="H505" cm="1">
        <f t="array" ref="H505">MIN(IF(IMDB_Movies_Cleaned!$E$2:$E$3849=A505, IMDB_Movies_Cleaned!$N$2:$N$3849))</f>
        <v>2.7</v>
      </c>
      <c r="I505" cm="1">
        <f t="array" ref="I505">_xlfn.VAR.S(IF(IMDB_Movies_Cleaned!$E$2:$E$3849=A505, IMDB_Movies_Cleaned!$N$2:$N$3849))</f>
        <v>0.76826976229963906</v>
      </c>
      <c r="J505" cm="1">
        <f t="array" ref="J505">_xlfn.STDEV.S(IF(IMDB_Movies_Cleaned!$E$2:$E$3849=A505, IMDB_Movies_Cleaned!$N$2:$N$3849))</f>
        <v>0.87650998984588824</v>
      </c>
    </row>
    <row r="506" spans="1:10" x14ac:dyDescent="0.25">
      <c r="A506" s="2" t="s">
        <v>1495</v>
      </c>
      <c r="B506">
        <f t="shared" si="9"/>
        <v>2</v>
      </c>
      <c r="D506">
        <f>AVERAGEIF(IMDB_Movies_Cleaned!$E$2:$E$3849, A506, IMDB_Movies_Cleaned!$N$2:$N$3849)</f>
        <v>5.6</v>
      </c>
      <c r="E506" cm="1">
        <f t="array" ref="E506">MEDIAN(IF(IMDB_Movies_Cleaned!$E$2:$E$3849=A506, IMDB_Movies_Cleaned!$N$2:$N$3849))</f>
        <v>5.6</v>
      </c>
      <c r="F506" t="e" cm="1">
        <f t="array" ref="F506">_xlfn.MODE.SNGL(IF(IMDB_Movies_Cleaned!$E$2:$E$3849=A506, IMDB_Movies_Cleaned!$N$2:$N$3849))</f>
        <v>#N/A</v>
      </c>
      <c r="G506" cm="1">
        <f t="array" ref="G506">MAX(IF(IMDB_Movies_Cleaned!$E$2:$E$3849=A506, IMDB_Movies_Cleaned!$N$2:$N$3849))</f>
        <v>6.7</v>
      </c>
      <c r="H506" cm="1">
        <f t="array" ref="H506">MIN(IF(IMDB_Movies_Cleaned!$E$2:$E$3849=A506, IMDB_Movies_Cleaned!$N$2:$N$3849))</f>
        <v>4.5</v>
      </c>
      <c r="I506" cm="1">
        <f t="array" ref="I506">_xlfn.VAR.S(IF(IMDB_Movies_Cleaned!$E$2:$E$3849=A506, IMDB_Movies_Cleaned!$N$2:$N$3849))</f>
        <v>2.4200000000000088</v>
      </c>
      <c r="J506" cm="1">
        <f t="array" ref="J506">_xlfn.STDEV.S(IF(IMDB_Movies_Cleaned!$E$2:$E$3849=A506, IMDB_Movies_Cleaned!$N$2:$N$3849))</f>
        <v>1.5556349186104075</v>
      </c>
    </row>
    <row r="507" spans="1:10" x14ac:dyDescent="0.25">
      <c r="A507" s="1" t="s">
        <v>1498</v>
      </c>
      <c r="B507">
        <f t="shared" si="9"/>
        <v>31</v>
      </c>
      <c r="D507">
        <f>AVERAGEIF(IMDB_Movies_Cleaned!$E$2:$E$3849, A507, IMDB_Movies_Cleaned!$N$2:$N$3849)</f>
        <v>5.8645161290322561</v>
      </c>
      <c r="E507" cm="1">
        <f t="array" ref="E507">MEDIAN(IF(IMDB_Movies_Cleaned!$E$2:$E$3849=A507, IMDB_Movies_Cleaned!$N$2:$N$3849))</f>
        <v>5.7</v>
      </c>
      <c r="F507" cm="1">
        <f t="array" ref="F507">_xlfn.MODE.SNGL(IF(IMDB_Movies_Cleaned!$E$2:$E$3849=A507, IMDB_Movies_Cleaned!$N$2:$N$3849))</f>
        <v>4.8</v>
      </c>
      <c r="G507" cm="1">
        <f t="array" ref="G507">MAX(IF(IMDB_Movies_Cleaned!$E$2:$E$3849=A507, IMDB_Movies_Cleaned!$N$2:$N$3849))</f>
        <v>8.5</v>
      </c>
      <c r="H507" cm="1">
        <f t="array" ref="H507">MIN(IF(IMDB_Movies_Cleaned!$E$2:$E$3849=A507, IMDB_Movies_Cleaned!$N$2:$N$3849))</f>
        <v>4.0999999999999996</v>
      </c>
      <c r="I507" cm="1">
        <f t="array" ref="I507">_xlfn.VAR.S(IF(IMDB_Movies_Cleaned!$E$2:$E$3849=A507, IMDB_Movies_Cleaned!$N$2:$N$3849))</f>
        <v>1.0850322580645448</v>
      </c>
      <c r="J507" cm="1">
        <f t="array" ref="J507">_xlfn.STDEV.S(IF(IMDB_Movies_Cleaned!$E$2:$E$3849=A507, IMDB_Movies_Cleaned!$N$2:$N$3849))</f>
        <v>1.0416488170513827</v>
      </c>
    </row>
    <row r="508" spans="1:10" x14ac:dyDescent="0.25">
      <c r="A508" s="2" t="s">
        <v>1502</v>
      </c>
      <c r="B508">
        <f t="shared" si="9"/>
        <v>8</v>
      </c>
      <c r="D508">
        <f>AVERAGEIF(IMDB_Movies_Cleaned!$E$2:$E$3849, A508, IMDB_Movies_Cleaned!$N$2:$N$3849)</f>
        <v>4.8250000000000002</v>
      </c>
      <c r="E508" cm="1">
        <f t="array" ref="E508">MEDIAN(IF(IMDB_Movies_Cleaned!$E$2:$E$3849=A508, IMDB_Movies_Cleaned!$N$2:$N$3849))</f>
        <v>4.6500000000000004</v>
      </c>
      <c r="F508" cm="1">
        <f t="array" ref="F508">_xlfn.MODE.SNGL(IF(IMDB_Movies_Cleaned!$E$2:$E$3849=A508, IMDB_Movies_Cleaned!$N$2:$N$3849))</f>
        <v>4.0999999999999996</v>
      </c>
      <c r="G508" cm="1">
        <f t="array" ref="G508">MAX(IF(IMDB_Movies_Cleaned!$E$2:$E$3849=A508, IMDB_Movies_Cleaned!$N$2:$N$3849))</f>
        <v>6.1</v>
      </c>
      <c r="H508" cm="1">
        <f t="array" ref="H508">MIN(IF(IMDB_Movies_Cleaned!$E$2:$E$3849=A508, IMDB_Movies_Cleaned!$N$2:$N$3849))</f>
        <v>3.6</v>
      </c>
      <c r="I508" cm="1">
        <f t="array" ref="I508">_xlfn.VAR.S(IF(IMDB_Movies_Cleaned!$E$2:$E$3849=A508, IMDB_Movies_Cleaned!$N$2:$N$3849))</f>
        <v>0.90785714285714136</v>
      </c>
      <c r="J508" cm="1">
        <f t="array" ref="J508">_xlfn.STDEV.S(IF(IMDB_Movies_Cleaned!$E$2:$E$3849=A508, IMDB_Movies_Cleaned!$N$2:$N$3849))</f>
        <v>0.95281537710993169</v>
      </c>
    </row>
    <row r="509" spans="1:10" x14ac:dyDescent="0.25">
      <c r="A509" s="1" t="s">
        <v>1147</v>
      </c>
      <c r="B509">
        <f t="shared" si="9"/>
        <v>14</v>
      </c>
      <c r="D509">
        <f>AVERAGEIF(IMDB_Movies_Cleaned!$E$2:$E$3849, A509, IMDB_Movies_Cleaned!$N$2:$N$3849)</f>
        <v>6.2071428571428564</v>
      </c>
      <c r="E509" cm="1">
        <f t="array" ref="E509">MEDIAN(IF(IMDB_Movies_Cleaned!$E$2:$E$3849=A509, IMDB_Movies_Cleaned!$N$2:$N$3849))</f>
        <v>6.25</v>
      </c>
      <c r="F509" cm="1">
        <f t="array" ref="F509">_xlfn.MODE.SNGL(IF(IMDB_Movies_Cleaned!$E$2:$E$3849=A509, IMDB_Movies_Cleaned!$N$2:$N$3849))</f>
        <v>6.4</v>
      </c>
      <c r="G509" cm="1">
        <f t="array" ref="G509">MAX(IF(IMDB_Movies_Cleaned!$E$2:$E$3849=A509, IMDB_Movies_Cleaned!$N$2:$N$3849))</f>
        <v>7.7</v>
      </c>
      <c r="H509" cm="1">
        <f t="array" ref="H509">MIN(IF(IMDB_Movies_Cleaned!$E$2:$E$3849=A509, IMDB_Movies_Cleaned!$N$2:$N$3849))</f>
        <v>4.2</v>
      </c>
      <c r="I509" cm="1">
        <f t="array" ref="I509">_xlfn.VAR.S(IF(IMDB_Movies_Cleaned!$E$2:$E$3849=A509, IMDB_Movies_Cleaned!$N$2:$N$3849))</f>
        <v>0.64686813186813197</v>
      </c>
      <c r="J509" cm="1">
        <f t="array" ref="J509">_xlfn.STDEV.S(IF(IMDB_Movies_Cleaned!$E$2:$E$3849=A509, IMDB_Movies_Cleaned!$N$2:$N$3849))</f>
        <v>0.80428112738527691</v>
      </c>
    </row>
    <row r="510" spans="1:10" x14ac:dyDescent="0.25">
      <c r="A510" s="2" t="s">
        <v>872</v>
      </c>
      <c r="B510">
        <f t="shared" si="9"/>
        <v>145</v>
      </c>
      <c r="D510">
        <f>AVERAGEIF(IMDB_Movies_Cleaned!$E$2:$E$3849, A510, IMDB_Movies_Cleaned!$N$2:$N$3849)</f>
        <v>5.8406896551724108</v>
      </c>
      <c r="E510" cm="1">
        <f t="array" ref="E510">MEDIAN(IF(IMDB_Movies_Cleaned!$E$2:$E$3849=A510, IMDB_Movies_Cleaned!$N$2:$N$3849))</f>
        <v>6</v>
      </c>
      <c r="F510" cm="1">
        <f t="array" ref="F510">_xlfn.MODE.SNGL(IF(IMDB_Movies_Cleaned!$E$2:$E$3849=A510, IMDB_Movies_Cleaned!$N$2:$N$3849))</f>
        <v>6.5</v>
      </c>
      <c r="G510" cm="1">
        <f t="array" ref="G510">MAX(IF(IMDB_Movies_Cleaned!$E$2:$E$3849=A510, IMDB_Movies_Cleaned!$N$2:$N$3849))</f>
        <v>8</v>
      </c>
      <c r="H510" cm="1">
        <f t="array" ref="H510">MIN(IF(IMDB_Movies_Cleaned!$E$2:$E$3849=A510, IMDB_Movies_Cleaned!$N$2:$N$3849))</f>
        <v>1.9</v>
      </c>
      <c r="I510" cm="1">
        <f t="array" ref="I510">_xlfn.VAR.S(IF(IMDB_Movies_Cleaned!$E$2:$E$3849=A510, IMDB_Movies_Cleaned!$N$2:$N$3849))</f>
        <v>1.4818745210728315</v>
      </c>
      <c r="J510" cm="1">
        <f t="array" ref="J510">_xlfn.STDEV.S(IF(IMDB_Movies_Cleaned!$E$2:$E$3849=A510, IMDB_Movies_Cleaned!$N$2:$N$3849))</f>
        <v>1.2173226856806831</v>
      </c>
    </row>
    <row r="511" spans="1:10" x14ac:dyDescent="0.25">
      <c r="A511" s="1" t="s">
        <v>1289</v>
      </c>
      <c r="B511">
        <f t="shared" si="9"/>
        <v>147</v>
      </c>
      <c r="D511">
        <f>AVERAGEIF(IMDB_Movies_Cleaned!$E$2:$E$3849, A511, IMDB_Movies_Cleaned!$N$2:$N$3849)</f>
        <v>6.5836734693877554</v>
      </c>
      <c r="E511" cm="1">
        <f t="array" ref="E511">MEDIAN(IF(IMDB_Movies_Cleaned!$E$2:$E$3849=A511, IMDB_Movies_Cleaned!$N$2:$N$3849))</f>
        <v>6.7</v>
      </c>
      <c r="F511" cm="1">
        <f t="array" ref="F511">_xlfn.MODE.SNGL(IF(IMDB_Movies_Cleaned!$E$2:$E$3849=A511, IMDB_Movies_Cleaned!$N$2:$N$3849))</f>
        <v>6.7</v>
      </c>
      <c r="G511" cm="1">
        <f t="array" ref="G511">MAX(IF(IMDB_Movies_Cleaned!$E$2:$E$3849=A511, IMDB_Movies_Cleaned!$N$2:$N$3849))</f>
        <v>8.8000000000000007</v>
      </c>
      <c r="H511" cm="1">
        <f t="array" ref="H511">MIN(IF(IMDB_Movies_Cleaned!$E$2:$E$3849=A511, IMDB_Movies_Cleaned!$N$2:$N$3849))</f>
        <v>3.3</v>
      </c>
      <c r="I511" cm="1">
        <f t="array" ref="I511">_xlfn.VAR.S(IF(IMDB_Movies_Cleaned!$E$2:$E$3849=A511, IMDB_Movies_Cleaned!$N$2:$N$3849))</f>
        <v>0.73480011182555371</v>
      </c>
      <c r="J511" cm="1">
        <f t="array" ref="J511">_xlfn.STDEV.S(IF(IMDB_Movies_Cleaned!$E$2:$E$3849=A511, IMDB_Movies_Cleaned!$N$2:$N$3849))</f>
        <v>0.85720482489633343</v>
      </c>
    </row>
    <row r="512" spans="1:10" x14ac:dyDescent="0.25">
      <c r="A512" s="1" t="s">
        <v>1508</v>
      </c>
      <c r="B512">
        <f t="shared" si="9"/>
        <v>20</v>
      </c>
      <c r="D512">
        <f>AVERAGEIF(IMDB_Movies_Cleaned!$E$2:$E$3849, A512, IMDB_Movies_Cleaned!$N$2:$N$3849)</f>
        <v>5.37</v>
      </c>
      <c r="E512" cm="1">
        <f t="array" ref="E512">MEDIAN(IF(IMDB_Movies_Cleaned!$E$2:$E$3849=A512, IMDB_Movies_Cleaned!$N$2:$N$3849))</f>
        <v>5.45</v>
      </c>
      <c r="F512" cm="1">
        <f t="array" ref="F512">_xlfn.MODE.SNGL(IF(IMDB_Movies_Cleaned!$E$2:$E$3849=A512, IMDB_Movies_Cleaned!$N$2:$N$3849))</f>
        <v>5.4</v>
      </c>
      <c r="G512" cm="1">
        <f t="array" ref="G512">MAX(IF(IMDB_Movies_Cleaned!$E$2:$E$3849=A512, IMDB_Movies_Cleaned!$N$2:$N$3849))</f>
        <v>7.5</v>
      </c>
      <c r="H512" cm="1">
        <f t="array" ref="H512">MIN(IF(IMDB_Movies_Cleaned!$E$2:$E$3849=A512, IMDB_Movies_Cleaned!$N$2:$N$3849))</f>
        <v>2.9</v>
      </c>
      <c r="I512" cm="1">
        <f t="array" ref="I512">_xlfn.VAR.S(IF(IMDB_Movies_Cleaned!$E$2:$E$3849=A512, IMDB_Movies_Cleaned!$N$2:$N$3849))</f>
        <v>1.4243157894736729</v>
      </c>
      <c r="J512" cm="1">
        <f t="array" ref="J512">_xlfn.STDEV.S(IF(IMDB_Movies_Cleaned!$E$2:$E$3849=A512, IMDB_Movies_Cleaned!$N$2:$N$3849))</f>
        <v>1.1934470199693294</v>
      </c>
    </row>
    <row r="513" spans="1:10" x14ac:dyDescent="0.25">
      <c r="A513" s="2" t="s">
        <v>400</v>
      </c>
      <c r="B513">
        <f t="shared" si="9"/>
        <v>12</v>
      </c>
      <c r="D513">
        <f>AVERAGEIF(IMDB_Movies_Cleaned!$E$2:$E$3849, A513, IMDB_Movies_Cleaned!$N$2:$N$3849)</f>
        <v>6.2333333333333334</v>
      </c>
      <c r="E513" cm="1">
        <f t="array" ref="E513">MEDIAN(IF(IMDB_Movies_Cleaned!$E$2:$E$3849=A513, IMDB_Movies_Cleaned!$N$2:$N$3849))</f>
        <v>6.1999999999999993</v>
      </c>
      <c r="F513" cm="1">
        <f t="array" ref="F513">_xlfn.MODE.SNGL(IF(IMDB_Movies_Cleaned!$E$2:$E$3849=A513, IMDB_Movies_Cleaned!$N$2:$N$3849))</f>
        <v>6.4</v>
      </c>
      <c r="G513" cm="1">
        <f t="array" ref="G513">MAX(IF(IMDB_Movies_Cleaned!$E$2:$E$3849=A513, IMDB_Movies_Cleaned!$N$2:$N$3849))</f>
        <v>7.8</v>
      </c>
      <c r="H513" cm="1">
        <f t="array" ref="H513">MIN(IF(IMDB_Movies_Cleaned!$E$2:$E$3849=A513, IMDB_Movies_Cleaned!$N$2:$N$3849))</f>
        <v>4.7</v>
      </c>
      <c r="I513" cm="1">
        <f t="array" ref="I513">_xlfn.VAR.S(IF(IMDB_Movies_Cleaned!$E$2:$E$3849=A513, IMDB_Movies_Cleaned!$N$2:$N$3849))</f>
        <v>0.57878787878787952</v>
      </c>
      <c r="J513" cm="1">
        <f t="array" ref="J513">_xlfn.STDEV.S(IF(IMDB_Movies_Cleaned!$E$2:$E$3849=A513, IMDB_Movies_Cleaned!$N$2:$N$3849))</f>
        <v>0.76078109781189984</v>
      </c>
    </row>
    <row r="514" spans="1:10" x14ac:dyDescent="0.25">
      <c r="A514" s="1" t="s">
        <v>1513</v>
      </c>
      <c r="B514">
        <f t="shared" si="9"/>
        <v>3</v>
      </c>
      <c r="D514">
        <f>AVERAGEIF(IMDB_Movies_Cleaned!$E$2:$E$3849, A514, IMDB_Movies_Cleaned!$N$2:$N$3849)</f>
        <v>7.3666666666666663</v>
      </c>
      <c r="E514" cm="1">
        <f t="array" ref="E514">MEDIAN(IF(IMDB_Movies_Cleaned!$E$2:$E$3849=A514, IMDB_Movies_Cleaned!$N$2:$N$3849))</f>
        <v>7.2</v>
      </c>
      <c r="F514" t="e" cm="1">
        <f t="array" ref="F514">_xlfn.MODE.SNGL(IF(IMDB_Movies_Cleaned!$E$2:$E$3849=A514, IMDB_Movies_Cleaned!$N$2:$N$3849))</f>
        <v>#N/A</v>
      </c>
      <c r="G514" cm="1">
        <f t="array" ref="G514">MAX(IF(IMDB_Movies_Cleaned!$E$2:$E$3849=A514, IMDB_Movies_Cleaned!$N$2:$N$3849))</f>
        <v>7.8</v>
      </c>
      <c r="H514" cm="1">
        <f t="array" ref="H514">MIN(IF(IMDB_Movies_Cleaned!$E$2:$E$3849=A514, IMDB_Movies_Cleaned!$N$2:$N$3849))</f>
        <v>7.1</v>
      </c>
      <c r="I514" cm="1">
        <f t="array" ref="I514">_xlfn.VAR.S(IF(IMDB_Movies_Cleaned!$E$2:$E$3849=A514, IMDB_Movies_Cleaned!$N$2:$N$3849))</f>
        <v>0.14333333333333331</v>
      </c>
      <c r="J514" cm="1">
        <f t="array" ref="J514">_xlfn.STDEV.S(IF(IMDB_Movies_Cleaned!$E$2:$E$3849=A514, IMDB_Movies_Cleaned!$N$2:$N$3849))</f>
        <v>0.37859388972001823</v>
      </c>
    </row>
    <row r="515" spans="1:10" x14ac:dyDescent="0.25">
      <c r="A515" s="2" t="s">
        <v>273</v>
      </c>
      <c r="B515">
        <f t="shared" si="9"/>
        <v>21</v>
      </c>
      <c r="D515">
        <f>AVERAGEIF(IMDB_Movies_Cleaned!$E$2:$E$3849, A515, IMDB_Movies_Cleaned!$N$2:$N$3849)</f>
        <v>6.5761904761904759</v>
      </c>
      <c r="E515" cm="1">
        <f t="array" ref="E515">MEDIAN(IF(IMDB_Movies_Cleaned!$E$2:$E$3849=A515, IMDB_Movies_Cleaned!$N$2:$N$3849))</f>
        <v>6.6</v>
      </c>
      <c r="F515" cm="1">
        <f t="array" ref="F515">_xlfn.MODE.SNGL(IF(IMDB_Movies_Cleaned!$E$2:$E$3849=A515, IMDB_Movies_Cleaned!$N$2:$N$3849))</f>
        <v>6.7</v>
      </c>
      <c r="G515" cm="1">
        <f t="array" ref="G515">MAX(IF(IMDB_Movies_Cleaned!$E$2:$E$3849=A515, IMDB_Movies_Cleaned!$N$2:$N$3849))</f>
        <v>8.3000000000000007</v>
      </c>
      <c r="H515" cm="1">
        <f t="array" ref="H515">MIN(IF(IMDB_Movies_Cleaned!$E$2:$E$3849=A515, IMDB_Movies_Cleaned!$N$2:$N$3849))</f>
        <v>4.5999999999999996</v>
      </c>
      <c r="I515" cm="1">
        <f t="array" ref="I515">_xlfn.VAR.S(IF(IMDB_Movies_Cleaned!$E$2:$E$3849=A515, IMDB_Movies_Cleaned!$N$2:$N$3849))</f>
        <v>0.70790476190476281</v>
      </c>
      <c r="J515" cm="1">
        <f t="array" ref="J515">_xlfn.STDEV.S(IF(IMDB_Movies_Cleaned!$E$2:$E$3849=A515, IMDB_Movies_Cleaned!$N$2:$N$3849))</f>
        <v>0.84137076363798313</v>
      </c>
    </row>
    <row r="516" spans="1:10" x14ac:dyDescent="0.25">
      <c r="A516" s="1" t="s">
        <v>1517</v>
      </c>
      <c r="B516">
        <f t="shared" si="9"/>
        <v>1</v>
      </c>
      <c r="D516">
        <f>AVERAGEIF(IMDB_Movies_Cleaned!$E$2:$E$3849, A516, IMDB_Movies_Cleaned!$N$2:$N$3849)</f>
        <v>6.5</v>
      </c>
      <c r="E516" cm="1">
        <f t="array" ref="E516">MEDIAN(IF(IMDB_Movies_Cleaned!$E$2:$E$3849=A516, IMDB_Movies_Cleaned!$N$2:$N$3849))</f>
        <v>6.5</v>
      </c>
      <c r="F516" t="e" cm="1">
        <f t="array" ref="F516">_xlfn.MODE.SNGL(IF(IMDB_Movies_Cleaned!$E$2:$E$3849=A516, IMDB_Movies_Cleaned!$N$2:$N$3849))</f>
        <v>#N/A</v>
      </c>
      <c r="G516" cm="1">
        <f t="array" ref="G516">MAX(IF(IMDB_Movies_Cleaned!$E$2:$E$3849=A516, IMDB_Movies_Cleaned!$N$2:$N$3849))</f>
        <v>6.5</v>
      </c>
      <c r="H516" cm="1">
        <f t="array" ref="H516">MIN(IF(IMDB_Movies_Cleaned!$E$2:$E$3849=A516, IMDB_Movies_Cleaned!$N$2:$N$3849))</f>
        <v>6.5</v>
      </c>
      <c r="I516" t="e" cm="1">
        <f t="array" ref="I516">_xlfn.VAR.S(IF(IMDB_Movies_Cleaned!$E$2:$E$3849=A516, IMDB_Movies_Cleaned!$N$2:$N$3849))</f>
        <v>#DIV/0!</v>
      </c>
      <c r="J516" t="e" cm="1">
        <f t="array" ref="J516">_xlfn.STDEV.S(IF(IMDB_Movies_Cleaned!$E$2:$E$3849=A516, IMDB_Movies_Cleaned!$N$2:$N$3849))</f>
        <v>#DIV/0!</v>
      </c>
    </row>
    <row r="517" spans="1:10" x14ac:dyDescent="0.25">
      <c r="A517" s="1" t="s">
        <v>1524</v>
      </c>
      <c r="B517">
        <f t="shared" si="9"/>
        <v>2</v>
      </c>
      <c r="D517">
        <f>AVERAGEIF(IMDB_Movies_Cleaned!$E$2:$E$3849, A517, IMDB_Movies_Cleaned!$N$2:$N$3849)</f>
        <v>6</v>
      </c>
      <c r="E517" cm="1">
        <f t="array" ref="E517">MEDIAN(IF(IMDB_Movies_Cleaned!$E$2:$E$3849=A517, IMDB_Movies_Cleaned!$N$2:$N$3849))</f>
        <v>6</v>
      </c>
      <c r="F517" t="e" cm="1">
        <f t="array" ref="F517">_xlfn.MODE.SNGL(IF(IMDB_Movies_Cleaned!$E$2:$E$3849=A517, IMDB_Movies_Cleaned!$N$2:$N$3849))</f>
        <v>#N/A</v>
      </c>
      <c r="G517" cm="1">
        <f t="array" ref="G517">MAX(IF(IMDB_Movies_Cleaned!$E$2:$E$3849=A517, IMDB_Movies_Cleaned!$N$2:$N$3849))</f>
        <v>6.3</v>
      </c>
      <c r="H517" cm="1">
        <f t="array" ref="H517">MIN(IF(IMDB_Movies_Cleaned!$E$2:$E$3849=A517, IMDB_Movies_Cleaned!$N$2:$N$3849))</f>
        <v>5.7</v>
      </c>
      <c r="I517" cm="1">
        <f t="array" ref="I517">_xlfn.VAR.S(IF(IMDB_Movies_Cleaned!$E$2:$E$3849=A517, IMDB_Movies_Cleaned!$N$2:$N$3849))</f>
        <v>0.1799999999999998</v>
      </c>
      <c r="J517" cm="1">
        <f t="array" ref="J517">_xlfn.STDEV.S(IF(IMDB_Movies_Cleaned!$E$2:$E$3849=A517, IMDB_Movies_Cleaned!$N$2:$N$3849))</f>
        <v>0.42426406871192829</v>
      </c>
    </row>
    <row r="518" spans="1:10" x14ac:dyDescent="0.25">
      <c r="A518" s="2" t="s">
        <v>1408</v>
      </c>
      <c r="B518">
        <f t="shared" si="9"/>
        <v>8</v>
      </c>
      <c r="D518">
        <f>AVERAGEIF(IMDB_Movies_Cleaned!$E$2:$E$3849, A518, IMDB_Movies_Cleaned!$N$2:$N$3849)</f>
        <v>7.3</v>
      </c>
      <c r="E518" cm="1">
        <f t="array" ref="E518">MEDIAN(IF(IMDB_Movies_Cleaned!$E$2:$E$3849=A518, IMDB_Movies_Cleaned!$N$2:$N$3849))</f>
        <v>7.5</v>
      </c>
      <c r="F518" cm="1">
        <f t="array" ref="F518">_xlfn.MODE.SNGL(IF(IMDB_Movies_Cleaned!$E$2:$E$3849=A518, IMDB_Movies_Cleaned!$N$2:$N$3849))</f>
        <v>7.6</v>
      </c>
      <c r="G518" cm="1">
        <f t="array" ref="G518">MAX(IF(IMDB_Movies_Cleaned!$E$2:$E$3849=A518, IMDB_Movies_Cleaned!$N$2:$N$3849))</f>
        <v>8</v>
      </c>
      <c r="H518" cm="1">
        <f t="array" ref="H518">MIN(IF(IMDB_Movies_Cleaned!$E$2:$E$3849=A518, IMDB_Movies_Cleaned!$N$2:$N$3849))</f>
        <v>6</v>
      </c>
      <c r="I518" cm="1">
        <f t="array" ref="I518">_xlfn.VAR.S(IF(IMDB_Movies_Cleaned!$E$2:$E$3849=A518, IMDB_Movies_Cleaned!$N$2:$N$3849))</f>
        <v>0.37428571428571417</v>
      </c>
      <c r="J518" cm="1">
        <f t="array" ref="J518">_xlfn.STDEV.S(IF(IMDB_Movies_Cleaned!$E$2:$E$3849=A518, IMDB_Movies_Cleaned!$N$2:$N$3849))</f>
        <v>0.61178894586753862</v>
      </c>
    </row>
    <row r="519" spans="1:10" x14ac:dyDescent="0.25">
      <c r="A519" s="1" t="s">
        <v>995</v>
      </c>
      <c r="B519">
        <f t="shared" si="9"/>
        <v>6</v>
      </c>
      <c r="D519">
        <f>AVERAGEIF(IMDB_Movies_Cleaned!$E$2:$E$3849, A519, IMDB_Movies_Cleaned!$N$2:$N$3849)</f>
        <v>6.7166666666666677</v>
      </c>
      <c r="E519" cm="1">
        <f t="array" ref="E519">MEDIAN(IF(IMDB_Movies_Cleaned!$E$2:$E$3849=A519, IMDB_Movies_Cleaned!$N$2:$N$3849))</f>
        <v>6.75</v>
      </c>
      <c r="F519" t="e" cm="1">
        <f t="array" ref="F519">_xlfn.MODE.SNGL(IF(IMDB_Movies_Cleaned!$E$2:$E$3849=A519, IMDB_Movies_Cleaned!$N$2:$N$3849))</f>
        <v>#N/A</v>
      </c>
      <c r="G519" cm="1">
        <f t="array" ref="G519">MAX(IF(IMDB_Movies_Cleaned!$E$2:$E$3849=A519, IMDB_Movies_Cleaned!$N$2:$N$3849))</f>
        <v>7.4</v>
      </c>
      <c r="H519" cm="1">
        <f t="array" ref="H519">MIN(IF(IMDB_Movies_Cleaned!$E$2:$E$3849=A519, IMDB_Movies_Cleaned!$N$2:$N$3849))</f>
        <v>5.7</v>
      </c>
      <c r="I519" cm="1">
        <f t="array" ref="I519">_xlfn.VAR.S(IF(IMDB_Movies_Cleaned!$E$2:$E$3849=A519, IMDB_Movies_Cleaned!$N$2:$N$3849))</f>
        <v>0.39766666666666667</v>
      </c>
      <c r="J519" cm="1">
        <f t="array" ref="J519">_xlfn.STDEV.S(IF(IMDB_Movies_Cleaned!$E$2:$E$3849=A519, IMDB_Movies_Cleaned!$N$2:$N$3849))</f>
        <v>0.63060817205826525</v>
      </c>
    </row>
    <row r="520" spans="1:10" x14ac:dyDescent="0.25">
      <c r="A520" s="2" t="s">
        <v>1531</v>
      </c>
      <c r="B520">
        <f t="shared" si="9"/>
        <v>1</v>
      </c>
      <c r="D520">
        <f>AVERAGEIF(IMDB_Movies_Cleaned!$E$2:$E$3849, A520, IMDB_Movies_Cleaned!$N$2:$N$3849)</f>
        <v>5.4</v>
      </c>
      <c r="E520" cm="1">
        <f t="array" ref="E520">MEDIAN(IF(IMDB_Movies_Cleaned!$E$2:$E$3849=A520, IMDB_Movies_Cleaned!$N$2:$N$3849))</f>
        <v>5.4</v>
      </c>
      <c r="F520" t="e" cm="1">
        <f t="array" ref="F520">_xlfn.MODE.SNGL(IF(IMDB_Movies_Cleaned!$E$2:$E$3849=A520, IMDB_Movies_Cleaned!$N$2:$N$3849))</f>
        <v>#N/A</v>
      </c>
      <c r="G520" cm="1">
        <f t="array" ref="G520">MAX(IF(IMDB_Movies_Cleaned!$E$2:$E$3849=A520, IMDB_Movies_Cleaned!$N$2:$N$3849))</f>
        <v>5.4</v>
      </c>
      <c r="H520" cm="1">
        <f t="array" ref="H520">MIN(IF(IMDB_Movies_Cleaned!$E$2:$E$3849=A520, IMDB_Movies_Cleaned!$N$2:$N$3849))</f>
        <v>5.4</v>
      </c>
      <c r="I520" t="e" cm="1">
        <f t="array" ref="I520">_xlfn.VAR.S(IF(IMDB_Movies_Cleaned!$E$2:$E$3849=A520, IMDB_Movies_Cleaned!$N$2:$N$3849))</f>
        <v>#DIV/0!</v>
      </c>
      <c r="J520" t="e" cm="1">
        <f t="array" ref="J520">_xlfn.STDEV.S(IF(IMDB_Movies_Cleaned!$E$2:$E$3849=A520, IMDB_Movies_Cleaned!$N$2:$N$3849))</f>
        <v>#DIV/0!</v>
      </c>
    </row>
    <row r="521" spans="1:10" x14ac:dyDescent="0.25">
      <c r="A521" s="1" t="s">
        <v>851</v>
      </c>
      <c r="B521">
        <f t="shared" si="9"/>
        <v>10</v>
      </c>
      <c r="D521">
        <f>AVERAGEIF(IMDB_Movies_Cleaned!$E$2:$E$3849, A521, IMDB_Movies_Cleaned!$N$2:$N$3849)</f>
        <v>5.96</v>
      </c>
      <c r="E521" cm="1">
        <f t="array" ref="E521">MEDIAN(IF(IMDB_Movies_Cleaned!$E$2:$E$3849=A521, IMDB_Movies_Cleaned!$N$2:$N$3849))</f>
        <v>5.8</v>
      </c>
      <c r="F521" cm="1">
        <f t="array" ref="F521">_xlfn.MODE.SNGL(IF(IMDB_Movies_Cleaned!$E$2:$E$3849=A521, IMDB_Movies_Cleaned!$N$2:$N$3849))</f>
        <v>5.8</v>
      </c>
      <c r="G521" cm="1">
        <f t="array" ref="G521">MAX(IF(IMDB_Movies_Cleaned!$E$2:$E$3849=A521, IMDB_Movies_Cleaned!$N$2:$N$3849))</f>
        <v>7.3</v>
      </c>
      <c r="H521" cm="1">
        <f t="array" ref="H521">MIN(IF(IMDB_Movies_Cleaned!$E$2:$E$3849=A521, IMDB_Movies_Cleaned!$N$2:$N$3849))</f>
        <v>5.0999999999999996</v>
      </c>
      <c r="I521" cm="1">
        <f t="array" ref="I521">_xlfn.VAR.S(IF(IMDB_Movies_Cleaned!$E$2:$E$3849=A521, IMDB_Movies_Cleaned!$N$2:$N$3849))</f>
        <v>0.37377777777777782</v>
      </c>
      <c r="J521" cm="1">
        <f t="array" ref="J521">_xlfn.STDEV.S(IF(IMDB_Movies_Cleaned!$E$2:$E$3849=A521, IMDB_Movies_Cleaned!$N$2:$N$3849))</f>
        <v>0.61137368096588673</v>
      </c>
    </row>
    <row r="522" spans="1:10" x14ac:dyDescent="0.25">
      <c r="A522" s="2" t="s">
        <v>753</v>
      </c>
      <c r="B522">
        <f t="shared" si="9"/>
        <v>151</v>
      </c>
      <c r="D522">
        <f>AVERAGEIF(IMDB_Movies_Cleaned!$E$2:$E$3849, A522, IMDB_Movies_Cleaned!$N$2:$N$3849)</f>
        <v>6.4947019867549711</v>
      </c>
      <c r="E522" cm="1">
        <f t="array" ref="E522">MEDIAN(IF(IMDB_Movies_Cleaned!$E$2:$E$3849=A522, IMDB_Movies_Cleaned!$N$2:$N$3849))</f>
        <v>6.5</v>
      </c>
      <c r="F522" cm="1">
        <f t="array" ref="F522">_xlfn.MODE.SNGL(IF(IMDB_Movies_Cleaned!$E$2:$E$3849=A522, IMDB_Movies_Cleaned!$N$2:$N$3849))</f>
        <v>6.5</v>
      </c>
      <c r="G522" cm="1">
        <f t="array" ref="G522">MAX(IF(IMDB_Movies_Cleaned!$E$2:$E$3849=A522, IMDB_Movies_Cleaned!$N$2:$N$3849))</f>
        <v>8</v>
      </c>
      <c r="H522" cm="1">
        <f t="array" ref="H522">MIN(IF(IMDB_Movies_Cleaned!$E$2:$E$3849=A522, IMDB_Movies_Cleaned!$N$2:$N$3849))</f>
        <v>4.3</v>
      </c>
      <c r="I522" cm="1">
        <f t="array" ref="I522">_xlfn.VAR.S(IF(IMDB_Movies_Cleaned!$E$2:$E$3849=A522, IMDB_Movies_Cleaned!$N$2:$N$3849))</f>
        <v>0.56277174392930951</v>
      </c>
      <c r="J522" cm="1">
        <f t="array" ref="J522">_xlfn.STDEV.S(IF(IMDB_Movies_Cleaned!$E$2:$E$3849=A522, IMDB_Movies_Cleaned!$N$2:$N$3849))</f>
        <v>0.75018114074489339</v>
      </c>
    </row>
    <row r="523" spans="1:10" x14ac:dyDescent="0.25">
      <c r="A523" s="1" t="s">
        <v>1537</v>
      </c>
      <c r="B523">
        <f t="shared" si="9"/>
        <v>1</v>
      </c>
      <c r="D523">
        <f>AVERAGEIF(IMDB_Movies_Cleaned!$E$2:$E$3849, A523, IMDB_Movies_Cleaned!$N$2:$N$3849)</f>
        <v>6.6</v>
      </c>
      <c r="E523" cm="1">
        <f t="array" ref="E523">MEDIAN(IF(IMDB_Movies_Cleaned!$E$2:$E$3849=A523, IMDB_Movies_Cleaned!$N$2:$N$3849))</f>
        <v>6.6</v>
      </c>
      <c r="F523" t="e" cm="1">
        <f t="array" ref="F523">_xlfn.MODE.SNGL(IF(IMDB_Movies_Cleaned!$E$2:$E$3849=A523, IMDB_Movies_Cleaned!$N$2:$N$3849))</f>
        <v>#N/A</v>
      </c>
      <c r="G523" cm="1">
        <f t="array" ref="G523">MAX(IF(IMDB_Movies_Cleaned!$E$2:$E$3849=A523, IMDB_Movies_Cleaned!$N$2:$N$3849))</f>
        <v>6.6</v>
      </c>
      <c r="H523" cm="1">
        <f t="array" ref="H523">MIN(IF(IMDB_Movies_Cleaned!$E$2:$E$3849=A523, IMDB_Movies_Cleaned!$N$2:$N$3849))</f>
        <v>6.6</v>
      </c>
      <c r="I523" t="e" cm="1">
        <f t="array" ref="I523">_xlfn.VAR.S(IF(IMDB_Movies_Cleaned!$E$2:$E$3849=A523, IMDB_Movies_Cleaned!$N$2:$N$3849))</f>
        <v>#DIV/0!</v>
      </c>
      <c r="J523" t="e" cm="1">
        <f t="array" ref="J523">_xlfn.STDEV.S(IF(IMDB_Movies_Cleaned!$E$2:$E$3849=A523, IMDB_Movies_Cleaned!$N$2:$N$3849))</f>
        <v>#DIV/0!</v>
      </c>
    </row>
    <row r="524" spans="1:10" x14ac:dyDescent="0.25">
      <c r="A524" s="2" t="s">
        <v>1540</v>
      </c>
      <c r="B524">
        <f t="shared" si="9"/>
        <v>4</v>
      </c>
      <c r="D524">
        <f>AVERAGEIF(IMDB_Movies_Cleaned!$E$2:$E$3849, A524, IMDB_Movies_Cleaned!$N$2:$N$3849)</f>
        <v>6.8249999999999993</v>
      </c>
      <c r="E524" cm="1">
        <f t="array" ref="E524">MEDIAN(IF(IMDB_Movies_Cleaned!$E$2:$E$3849=A524, IMDB_Movies_Cleaned!$N$2:$N$3849))</f>
        <v>6.6</v>
      </c>
      <c r="F524" cm="1">
        <f t="array" ref="F524">_xlfn.MODE.SNGL(IF(IMDB_Movies_Cleaned!$E$2:$E$3849=A524, IMDB_Movies_Cleaned!$N$2:$N$3849))</f>
        <v>6.6</v>
      </c>
      <c r="G524" cm="1">
        <f t="array" ref="G524">MAX(IF(IMDB_Movies_Cleaned!$E$2:$E$3849=A524, IMDB_Movies_Cleaned!$N$2:$N$3849))</f>
        <v>7.5</v>
      </c>
      <c r="H524" cm="1">
        <f t="array" ref="H524">MIN(IF(IMDB_Movies_Cleaned!$E$2:$E$3849=A524, IMDB_Movies_Cleaned!$N$2:$N$3849))</f>
        <v>6.6</v>
      </c>
      <c r="I524" cm="1">
        <f t="array" ref="I524">_xlfn.VAR.S(IF(IMDB_Movies_Cleaned!$E$2:$E$3849=A524, IMDB_Movies_Cleaned!$N$2:$N$3849))</f>
        <v>0.20250000000000015</v>
      </c>
      <c r="J524" cm="1">
        <f t="array" ref="J524">_xlfn.STDEV.S(IF(IMDB_Movies_Cleaned!$E$2:$E$3849=A524, IMDB_Movies_Cleaned!$N$2:$N$3849))</f>
        <v>0.45000000000000018</v>
      </c>
    </row>
    <row r="525" spans="1:10" x14ac:dyDescent="0.25">
      <c r="A525" s="1" t="s">
        <v>1543</v>
      </c>
      <c r="B525">
        <f t="shared" si="9"/>
        <v>1</v>
      </c>
      <c r="D525">
        <f>AVERAGEIF(IMDB_Movies_Cleaned!$E$2:$E$3849, A525, IMDB_Movies_Cleaned!$N$2:$N$3849)</f>
        <v>5.9</v>
      </c>
      <c r="E525" cm="1">
        <f t="array" ref="E525">MEDIAN(IF(IMDB_Movies_Cleaned!$E$2:$E$3849=A525, IMDB_Movies_Cleaned!$N$2:$N$3849))</f>
        <v>5.9</v>
      </c>
      <c r="F525" t="e" cm="1">
        <f t="array" ref="F525">_xlfn.MODE.SNGL(IF(IMDB_Movies_Cleaned!$E$2:$E$3849=A525, IMDB_Movies_Cleaned!$N$2:$N$3849))</f>
        <v>#N/A</v>
      </c>
      <c r="G525" cm="1">
        <f t="array" ref="G525">MAX(IF(IMDB_Movies_Cleaned!$E$2:$E$3849=A525, IMDB_Movies_Cleaned!$N$2:$N$3849))</f>
        <v>5.9</v>
      </c>
      <c r="H525" cm="1">
        <f t="array" ref="H525">MIN(IF(IMDB_Movies_Cleaned!$E$2:$E$3849=A525, IMDB_Movies_Cleaned!$N$2:$N$3849))</f>
        <v>5.9</v>
      </c>
      <c r="I525" t="e" cm="1">
        <f t="array" ref="I525">_xlfn.VAR.S(IF(IMDB_Movies_Cleaned!$E$2:$E$3849=A525, IMDB_Movies_Cleaned!$N$2:$N$3849))</f>
        <v>#DIV/0!</v>
      </c>
      <c r="J525" t="e" cm="1">
        <f t="array" ref="J525">_xlfn.STDEV.S(IF(IMDB_Movies_Cleaned!$E$2:$E$3849=A525, IMDB_Movies_Cleaned!$N$2:$N$3849))</f>
        <v>#DIV/0!</v>
      </c>
    </row>
    <row r="526" spans="1:10" x14ac:dyDescent="0.25">
      <c r="A526" s="2" t="s">
        <v>1546</v>
      </c>
      <c r="B526">
        <f t="shared" si="9"/>
        <v>1</v>
      </c>
      <c r="D526">
        <f>AVERAGEIF(IMDB_Movies_Cleaned!$E$2:$E$3849, A526, IMDB_Movies_Cleaned!$N$2:$N$3849)</f>
        <v>6.7</v>
      </c>
      <c r="E526" cm="1">
        <f t="array" ref="E526">MEDIAN(IF(IMDB_Movies_Cleaned!$E$2:$E$3849=A526, IMDB_Movies_Cleaned!$N$2:$N$3849))</f>
        <v>6.7</v>
      </c>
      <c r="F526" t="e" cm="1">
        <f t="array" ref="F526">_xlfn.MODE.SNGL(IF(IMDB_Movies_Cleaned!$E$2:$E$3849=A526, IMDB_Movies_Cleaned!$N$2:$N$3849))</f>
        <v>#N/A</v>
      </c>
      <c r="G526" cm="1">
        <f t="array" ref="G526">MAX(IF(IMDB_Movies_Cleaned!$E$2:$E$3849=A526, IMDB_Movies_Cleaned!$N$2:$N$3849))</f>
        <v>6.7</v>
      </c>
      <c r="H526" cm="1">
        <f t="array" ref="H526">MIN(IF(IMDB_Movies_Cleaned!$E$2:$E$3849=A526, IMDB_Movies_Cleaned!$N$2:$N$3849))</f>
        <v>6.7</v>
      </c>
      <c r="I526" t="e" cm="1">
        <f t="array" ref="I526">_xlfn.VAR.S(IF(IMDB_Movies_Cleaned!$E$2:$E$3849=A526, IMDB_Movies_Cleaned!$N$2:$N$3849))</f>
        <v>#DIV/0!</v>
      </c>
      <c r="J526" t="e" cm="1">
        <f t="array" ref="J526">_xlfn.STDEV.S(IF(IMDB_Movies_Cleaned!$E$2:$E$3849=A526, IMDB_Movies_Cleaned!$N$2:$N$3849))</f>
        <v>#DIV/0!</v>
      </c>
    </row>
    <row r="527" spans="1:10" x14ac:dyDescent="0.25">
      <c r="A527" s="1" t="s">
        <v>1549</v>
      </c>
      <c r="B527">
        <f t="shared" ref="B527:B590" si="10">COUNTIF($A$2:$A$3849, A527)</f>
        <v>1</v>
      </c>
      <c r="D527">
        <f>AVERAGEIF(IMDB_Movies_Cleaned!$E$2:$E$3849, A527, IMDB_Movies_Cleaned!$N$2:$N$3849)</f>
        <v>6.1</v>
      </c>
      <c r="E527" cm="1">
        <f t="array" ref="E527">MEDIAN(IF(IMDB_Movies_Cleaned!$E$2:$E$3849=A527, IMDB_Movies_Cleaned!$N$2:$N$3849))</f>
        <v>6.1</v>
      </c>
      <c r="F527" t="e" cm="1">
        <f t="array" ref="F527">_xlfn.MODE.SNGL(IF(IMDB_Movies_Cleaned!$E$2:$E$3849=A527, IMDB_Movies_Cleaned!$N$2:$N$3849))</f>
        <v>#N/A</v>
      </c>
      <c r="G527" cm="1">
        <f t="array" ref="G527">MAX(IF(IMDB_Movies_Cleaned!$E$2:$E$3849=A527, IMDB_Movies_Cleaned!$N$2:$N$3849))</f>
        <v>6.1</v>
      </c>
      <c r="H527" cm="1">
        <f t="array" ref="H527">MIN(IF(IMDB_Movies_Cleaned!$E$2:$E$3849=A527, IMDB_Movies_Cleaned!$N$2:$N$3849))</f>
        <v>6.1</v>
      </c>
      <c r="I527" t="e" cm="1">
        <f t="array" ref="I527">_xlfn.VAR.S(IF(IMDB_Movies_Cleaned!$E$2:$E$3849=A527, IMDB_Movies_Cleaned!$N$2:$N$3849))</f>
        <v>#DIV/0!</v>
      </c>
      <c r="J527" t="e" cm="1">
        <f t="array" ref="J527">_xlfn.STDEV.S(IF(IMDB_Movies_Cleaned!$E$2:$E$3849=A527, IMDB_Movies_Cleaned!$N$2:$N$3849))</f>
        <v>#DIV/0!</v>
      </c>
    </row>
    <row r="528" spans="1:10" x14ac:dyDescent="0.25">
      <c r="A528" s="2" t="s">
        <v>613</v>
      </c>
      <c r="B528">
        <f t="shared" si="10"/>
        <v>19</v>
      </c>
      <c r="D528">
        <f>AVERAGEIF(IMDB_Movies_Cleaned!$E$2:$E$3849, A528, IMDB_Movies_Cleaned!$N$2:$N$3849)</f>
        <v>6.3368421052631581</v>
      </c>
      <c r="E528" cm="1">
        <f t="array" ref="E528">MEDIAN(IF(IMDB_Movies_Cleaned!$E$2:$E$3849=A528, IMDB_Movies_Cleaned!$N$2:$N$3849))</f>
        <v>6.5</v>
      </c>
      <c r="F528" cm="1">
        <f t="array" ref="F528">_xlfn.MODE.SNGL(IF(IMDB_Movies_Cleaned!$E$2:$E$3849=A528, IMDB_Movies_Cleaned!$N$2:$N$3849))</f>
        <v>7.3</v>
      </c>
      <c r="G528" cm="1">
        <f t="array" ref="G528">MAX(IF(IMDB_Movies_Cleaned!$E$2:$E$3849=A528, IMDB_Movies_Cleaned!$N$2:$N$3849))</f>
        <v>7.6</v>
      </c>
      <c r="H528" cm="1">
        <f t="array" ref="H528">MIN(IF(IMDB_Movies_Cleaned!$E$2:$E$3849=A528, IMDB_Movies_Cleaned!$N$2:$N$3849))</f>
        <v>3.7</v>
      </c>
      <c r="I528" cm="1">
        <f t="array" ref="I528">_xlfn.VAR.S(IF(IMDB_Movies_Cleaned!$E$2:$E$3849=A528, IMDB_Movies_Cleaned!$N$2:$N$3849))</f>
        <v>0.81134502923976015</v>
      </c>
      <c r="J528" cm="1">
        <f t="array" ref="J528">_xlfn.STDEV.S(IF(IMDB_Movies_Cleaned!$E$2:$E$3849=A528, IMDB_Movies_Cleaned!$N$2:$N$3849))</f>
        <v>0.90074692852085825</v>
      </c>
    </row>
    <row r="529" spans="1:10" x14ac:dyDescent="0.25">
      <c r="A529" s="1" t="s">
        <v>1554</v>
      </c>
      <c r="B529">
        <f t="shared" si="10"/>
        <v>2</v>
      </c>
      <c r="D529">
        <f>AVERAGEIF(IMDB_Movies_Cleaned!$E$2:$E$3849, A529, IMDB_Movies_Cleaned!$N$2:$N$3849)</f>
        <v>6.25</v>
      </c>
      <c r="E529" cm="1">
        <f t="array" ref="E529">MEDIAN(IF(IMDB_Movies_Cleaned!$E$2:$E$3849=A529, IMDB_Movies_Cleaned!$N$2:$N$3849))</f>
        <v>6.25</v>
      </c>
      <c r="F529" t="e" cm="1">
        <f t="array" ref="F529">_xlfn.MODE.SNGL(IF(IMDB_Movies_Cleaned!$E$2:$E$3849=A529, IMDB_Movies_Cleaned!$N$2:$N$3849))</f>
        <v>#N/A</v>
      </c>
      <c r="G529" cm="1">
        <f t="array" ref="G529">MAX(IF(IMDB_Movies_Cleaned!$E$2:$E$3849=A529, IMDB_Movies_Cleaned!$N$2:$N$3849))</f>
        <v>6.6</v>
      </c>
      <c r="H529" cm="1">
        <f t="array" ref="H529">MIN(IF(IMDB_Movies_Cleaned!$E$2:$E$3849=A529, IMDB_Movies_Cleaned!$N$2:$N$3849))</f>
        <v>5.9</v>
      </c>
      <c r="I529" cm="1">
        <f t="array" ref="I529">_xlfn.VAR.S(IF(IMDB_Movies_Cleaned!$E$2:$E$3849=A529, IMDB_Movies_Cleaned!$N$2:$N$3849))</f>
        <v>0.2449999999999995</v>
      </c>
      <c r="J529" cm="1">
        <f t="array" ref="J529">_xlfn.STDEV.S(IF(IMDB_Movies_Cleaned!$E$2:$E$3849=A529, IMDB_Movies_Cleaned!$N$2:$N$3849))</f>
        <v>0.49497474683058273</v>
      </c>
    </row>
    <row r="530" spans="1:10" x14ac:dyDescent="0.25">
      <c r="A530" s="2" t="s">
        <v>246</v>
      </c>
      <c r="B530">
        <f t="shared" si="10"/>
        <v>21</v>
      </c>
      <c r="D530">
        <f>AVERAGEIF(IMDB_Movies_Cleaned!$E$2:$E$3849, A530, IMDB_Movies_Cleaned!$N$2:$N$3849)</f>
        <v>6.1619047619047604</v>
      </c>
      <c r="E530" cm="1">
        <f t="array" ref="E530">MEDIAN(IF(IMDB_Movies_Cleaned!$E$2:$E$3849=A530, IMDB_Movies_Cleaned!$N$2:$N$3849))</f>
        <v>6.2</v>
      </c>
      <c r="F530" cm="1">
        <f t="array" ref="F530">_xlfn.MODE.SNGL(IF(IMDB_Movies_Cleaned!$E$2:$E$3849=A530, IMDB_Movies_Cleaned!$N$2:$N$3849))</f>
        <v>6.6</v>
      </c>
      <c r="G530" cm="1">
        <f t="array" ref="G530">MAX(IF(IMDB_Movies_Cleaned!$E$2:$E$3849=A530, IMDB_Movies_Cleaned!$N$2:$N$3849))</f>
        <v>7.6</v>
      </c>
      <c r="H530" cm="1">
        <f t="array" ref="H530">MIN(IF(IMDB_Movies_Cleaned!$E$2:$E$3849=A530, IMDB_Movies_Cleaned!$N$2:$N$3849))</f>
        <v>5.2</v>
      </c>
      <c r="I530" cm="1">
        <f t="array" ref="I530">_xlfn.VAR.S(IF(IMDB_Movies_Cleaned!$E$2:$E$3849=A530, IMDB_Movies_Cleaned!$N$2:$N$3849))</f>
        <v>0.37047619047619035</v>
      </c>
      <c r="J530" cm="1">
        <f t="array" ref="J530">_xlfn.STDEV.S(IF(IMDB_Movies_Cleaned!$E$2:$E$3849=A530, IMDB_Movies_Cleaned!$N$2:$N$3849))</f>
        <v>0.60866755332955802</v>
      </c>
    </row>
    <row r="531" spans="1:10" x14ac:dyDescent="0.25">
      <c r="A531" s="1" t="s">
        <v>1560</v>
      </c>
      <c r="B531">
        <f t="shared" si="10"/>
        <v>1</v>
      </c>
      <c r="D531">
        <f>AVERAGEIF(IMDB_Movies_Cleaned!$E$2:$E$3849, A531, IMDB_Movies_Cleaned!$N$2:$N$3849)</f>
        <v>6</v>
      </c>
      <c r="E531" cm="1">
        <f t="array" ref="E531">MEDIAN(IF(IMDB_Movies_Cleaned!$E$2:$E$3849=A531, IMDB_Movies_Cleaned!$N$2:$N$3849))</f>
        <v>6</v>
      </c>
      <c r="F531" t="e" cm="1">
        <f t="array" ref="F531">_xlfn.MODE.SNGL(IF(IMDB_Movies_Cleaned!$E$2:$E$3849=A531, IMDB_Movies_Cleaned!$N$2:$N$3849))</f>
        <v>#N/A</v>
      </c>
      <c r="G531" cm="1">
        <f t="array" ref="G531">MAX(IF(IMDB_Movies_Cleaned!$E$2:$E$3849=A531, IMDB_Movies_Cleaned!$N$2:$N$3849))</f>
        <v>6</v>
      </c>
      <c r="H531" cm="1">
        <f t="array" ref="H531">MIN(IF(IMDB_Movies_Cleaned!$E$2:$E$3849=A531, IMDB_Movies_Cleaned!$N$2:$N$3849))</f>
        <v>6</v>
      </c>
      <c r="I531" t="e" cm="1">
        <f t="array" ref="I531">_xlfn.VAR.S(IF(IMDB_Movies_Cleaned!$E$2:$E$3849=A531, IMDB_Movies_Cleaned!$N$2:$N$3849))</f>
        <v>#DIV/0!</v>
      </c>
      <c r="J531" t="e" cm="1">
        <f t="array" ref="J531">_xlfn.STDEV.S(IF(IMDB_Movies_Cleaned!$E$2:$E$3849=A531, IMDB_Movies_Cleaned!$N$2:$N$3849))</f>
        <v>#DIV/0!</v>
      </c>
    </row>
    <row r="532" spans="1:10" x14ac:dyDescent="0.25">
      <c r="A532" s="1" t="s">
        <v>1565</v>
      </c>
      <c r="B532">
        <f t="shared" si="10"/>
        <v>1</v>
      </c>
      <c r="D532">
        <f>AVERAGEIF(IMDB_Movies_Cleaned!$E$2:$E$3849, A532, IMDB_Movies_Cleaned!$N$2:$N$3849)</f>
        <v>4.7</v>
      </c>
      <c r="E532" cm="1">
        <f t="array" ref="E532">MEDIAN(IF(IMDB_Movies_Cleaned!$E$2:$E$3849=A532, IMDB_Movies_Cleaned!$N$2:$N$3849))</f>
        <v>4.7</v>
      </c>
      <c r="F532" t="e" cm="1">
        <f t="array" ref="F532">_xlfn.MODE.SNGL(IF(IMDB_Movies_Cleaned!$E$2:$E$3849=A532, IMDB_Movies_Cleaned!$N$2:$N$3849))</f>
        <v>#N/A</v>
      </c>
      <c r="G532" cm="1">
        <f t="array" ref="G532">MAX(IF(IMDB_Movies_Cleaned!$E$2:$E$3849=A532, IMDB_Movies_Cleaned!$N$2:$N$3849))</f>
        <v>4.7</v>
      </c>
      <c r="H532" cm="1">
        <f t="array" ref="H532">MIN(IF(IMDB_Movies_Cleaned!$E$2:$E$3849=A532, IMDB_Movies_Cleaned!$N$2:$N$3849))</f>
        <v>4.7</v>
      </c>
      <c r="I532" t="e" cm="1">
        <f t="array" ref="I532">_xlfn.VAR.S(IF(IMDB_Movies_Cleaned!$E$2:$E$3849=A532, IMDB_Movies_Cleaned!$N$2:$N$3849))</f>
        <v>#DIV/0!</v>
      </c>
      <c r="J532" t="e" cm="1">
        <f t="array" ref="J532">_xlfn.STDEV.S(IF(IMDB_Movies_Cleaned!$E$2:$E$3849=A532, IMDB_Movies_Cleaned!$N$2:$N$3849))</f>
        <v>#DIV/0!</v>
      </c>
    </row>
    <row r="533" spans="1:10" x14ac:dyDescent="0.25">
      <c r="A533" s="2" t="s">
        <v>400</v>
      </c>
      <c r="B533">
        <f t="shared" si="10"/>
        <v>12</v>
      </c>
      <c r="D533">
        <f>AVERAGEIF(IMDB_Movies_Cleaned!$E$2:$E$3849, A533, IMDB_Movies_Cleaned!$N$2:$N$3849)</f>
        <v>6.2333333333333334</v>
      </c>
      <c r="E533" cm="1">
        <f t="array" ref="E533">MEDIAN(IF(IMDB_Movies_Cleaned!$E$2:$E$3849=A533, IMDB_Movies_Cleaned!$N$2:$N$3849))</f>
        <v>6.1999999999999993</v>
      </c>
      <c r="F533" cm="1">
        <f t="array" ref="F533">_xlfn.MODE.SNGL(IF(IMDB_Movies_Cleaned!$E$2:$E$3849=A533, IMDB_Movies_Cleaned!$N$2:$N$3849))</f>
        <v>6.4</v>
      </c>
      <c r="G533" cm="1">
        <f t="array" ref="G533">MAX(IF(IMDB_Movies_Cleaned!$E$2:$E$3849=A533, IMDB_Movies_Cleaned!$N$2:$N$3849))</f>
        <v>7.8</v>
      </c>
      <c r="H533" cm="1">
        <f t="array" ref="H533">MIN(IF(IMDB_Movies_Cleaned!$E$2:$E$3849=A533, IMDB_Movies_Cleaned!$N$2:$N$3849))</f>
        <v>4.7</v>
      </c>
      <c r="I533" cm="1">
        <f t="array" ref="I533">_xlfn.VAR.S(IF(IMDB_Movies_Cleaned!$E$2:$E$3849=A533, IMDB_Movies_Cleaned!$N$2:$N$3849))</f>
        <v>0.57878787878787952</v>
      </c>
      <c r="J533" cm="1">
        <f t="array" ref="J533">_xlfn.STDEV.S(IF(IMDB_Movies_Cleaned!$E$2:$E$3849=A533, IMDB_Movies_Cleaned!$N$2:$N$3849))</f>
        <v>0.76078109781189984</v>
      </c>
    </row>
    <row r="534" spans="1:10" x14ac:dyDescent="0.25">
      <c r="A534" s="1" t="s">
        <v>1140</v>
      </c>
      <c r="B534">
        <f t="shared" si="10"/>
        <v>12</v>
      </c>
      <c r="D534">
        <f>AVERAGEIF(IMDB_Movies_Cleaned!$E$2:$E$3849, A534, IMDB_Movies_Cleaned!$N$2:$N$3849)</f>
        <v>6.8666666666666671</v>
      </c>
      <c r="E534" cm="1">
        <f t="array" ref="E534">MEDIAN(IF(IMDB_Movies_Cleaned!$E$2:$E$3849=A534, IMDB_Movies_Cleaned!$N$2:$N$3849))</f>
        <v>6.8</v>
      </c>
      <c r="F534" cm="1">
        <f t="array" ref="F534">_xlfn.MODE.SNGL(IF(IMDB_Movies_Cleaned!$E$2:$E$3849=A534, IMDB_Movies_Cleaned!$N$2:$N$3849))</f>
        <v>6.6</v>
      </c>
      <c r="G534" cm="1">
        <f t="array" ref="G534">MAX(IF(IMDB_Movies_Cleaned!$E$2:$E$3849=A534, IMDB_Movies_Cleaned!$N$2:$N$3849))</f>
        <v>8.5</v>
      </c>
      <c r="H534" cm="1">
        <f t="array" ref="H534">MIN(IF(IMDB_Movies_Cleaned!$E$2:$E$3849=A534, IMDB_Movies_Cleaned!$N$2:$N$3849))</f>
        <v>5.9</v>
      </c>
      <c r="I534" cm="1">
        <f t="array" ref="I534">_xlfn.VAR.S(IF(IMDB_Movies_Cleaned!$E$2:$E$3849=A534, IMDB_Movies_Cleaned!$N$2:$N$3849))</f>
        <v>0.595151515151501</v>
      </c>
      <c r="J534" cm="1">
        <f t="array" ref="J534">_xlfn.STDEV.S(IF(IMDB_Movies_Cleaned!$E$2:$E$3849=A534, IMDB_Movies_Cleaned!$N$2:$N$3849))</f>
        <v>0.77146063746085003</v>
      </c>
    </row>
    <row r="535" spans="1:10" x14ac:dyDescent="0.25">
      <c r="A535" s="2" t="s">
        <v>670</v>
      </c>
      <c r="B535">
        <f t="shared" si="10"/>
        <v>3</v>
      </c>
      <c r="D535">
        <f>AVERAGEIF(IMDB_Movies_Cleaned!$E$2:$E$3849, A535, IMDB_Movies_Cleaned!$N$2:$N$3849)</f>
        <v>6.666666666666667</v>
      </c>
      <c r="E535" cm="1">
        <f t="array" ref="E535">MEDIAN(IF(IMDB_Movies_Cleaned!$E$2:$E$3849=A535, IMDB_Movies_Cleaned!$N$2:$N$3849))</f>
        <v>6.4</v>
      </c>
      <c r="F535" t="e" cm="1">
        <f t="array" ref="F535">_xlfn.MODE.SNGL(IF(IMDB_Movies_Cleaned!$E$2:$E$3849=A535, IMDB_Movies_Cleaned!$N$2:$N$3849))</f>
        <v>#N/A</v>
      </c>
      <c r="G535" cm="1">
        <f t="array" ref="G535">MAX(IF(IMDB_Movies_Cleaned!$E$2:$E$3849=A535, IMDB_Movies_Cleaned!$N$2:$N$3849))</f>
        <v>7.3</v>
      </c>
      <c r="H535" cm="1">
        <f t="array" ref="H535">MIN(IF(IMDB_Movies_Cleaned!$E$2:$E$3849=A535, IMDB_Movies_Cleaned!$N$2:$N$3849))</f>
        <v>6.3</v>
      </c>
      <c r="I535" cm="1">
        <f t="array" ref="I535">_xlfn.VAR.S(IF(IMDB_Movies_Cleaned!$E$2:$E$3849=A535, IMDB_Movies_Cleaned!$N$2:$N$3849))</f>
        <v>0.30333333333333318</v>
      </c>
      <c r="J535" cm="1">
        <f t="array" ref="J535">_xlfn.STDEV.S(IF(IMDB_Movies_Cleaned!$E$2:$E$3849=A535, IMDB_Movies_Cleaned!$N$2:$N$3849))</f>
        <v>0.55075705472861003</v>
      </c>
    </row>
    <row r="536" spans="1:10" x14ac:dyDescent="0.25">
      <c r="A536" s="1" t="s">
        <v>667</v>
      </c>
      <c r="B536">
        <f t="shared" si="10"/>
        <v>1</v>
      </c>
      <c r="D536">
        <f>AVERAGEIF(IMDB_Movies_Cleaned!$E$2:$E$3849, A536, IMDB_Movies_Cleaned!$N$2:$N$3849)</f>
        <v>6.1</v>
      </c>
      <c r="E536" cm="1">
        <f t="array" ref="E536">MEDIAN(IF(IMDB_Movies_Cleaned!$E$2:$E$3849=A536, IMDB_Movies_Cleaned!$N$2:$N$3849))</f>
        <v>6.1</v>
      </c>
      <c r="F536" t="e" cm="1">
        <f t="array" ref="F536">_xlfn.MODE.SNGL(IF(IMDB_Movies_Cleaned!$E$2:$E$3849=A536, IMDB_Movies_Cleaned!$N$2:$N$3849))</f>
        <v>#N/A</v>
      </c>
      <c r="G536" cm="1">
        <f t="array" ref="G536">MAX(IF(IMDB_Movies_Cleaned!$E$2:$E$3849=A536, IMDB_Movies_Cleaned!$N$2:$N$3849))</f>
        <v>6.1</v>
      </c>
      <c r="H536" cm="1">
        <f t="array" ref="H536">MIN(IF(IMDB_Movies_Cleaned!$E$2:$E$3849=A536, IMDB_Movies_Cleaned!$N$2:$N$3849))</f>
        <v>6.1</v>
      </c>
      <c r="I536" t="e" cm="1">
        <f t="array" ref="I536">_xlfn.VAR.S(IF(IMDB_Movies_Cleaned!$E$2:$E$3849=A536, IMDB_Movies_Cleaned!$N$2:$N$3849))</f>
        <v>#DIV/0!</v>
      </c>
      <c r="J536" t="e" cm="1">
        <f t="array" ref="J536">_xlfn.STDEV.S(IF(IMDB_Movies_Cleaned!$E$2:$E$3849=A536, IMDB_Movies_Cleaned!$N$2:$N$3849))</f>
        <v>#DIV/0!</v>
      </c>
    </row>
    <row r="537" spans="1:10" x14ac:dyDescent="0.25">
      <c r="A537" s="2" t="s">
        <v>1147</v>
      </c>
      <c r="B537">
        <f t="shared" si="10"/>
        <v>14</v>
      </c>
      <c r="D537">
        <f>AVERAGEIF(IMDB_Movies_Cleaned!$E$2:$E$3849, A537, IMDB_Movies_Cleaned!$N$2:$N$3849)</f>
        <v>6.2071428571428564</v>
      </c>
      <c r="E537" cm="1">
        <f t="array" ref="E537">MEDIAN(IF(IMDB_Movies_Cleaned!$E$2:$E$3849=A537, IMDB_Movies_Cleaned!$N$2:$N$3849))</f>
        <v>6.25</v>
      </c>
      <c r="F537" cm="1">
        <f t="array" ref="F537">_xlfn.MODE.SNGL(IF(IMDB_Movies_Cleaned!$E$2:$E$3849=A537, IMDB_Movies_Cleaned!$N$2:$N$3849))</f>
        <v>6.4</v>
      </c>
      <c r="G537" cm="1">
        <f t="array" ref="G537">MAX(IF(IMDB_Movies_Cleaned!$E$2:$E$3849=A537, IMDB_Movies_Cleaned!$N$2:$N$3849))</f>
        <v>7.7</v>
      </c>
      <c r="H537" cm="1">
        <f t="array" ref="H537">MIN(IF(IMDB_Movies_Cleaned!$E$2:$E$3849=A537, IMDB_Movies_Cleaned!$N$2:$N$3849))</f>
        <v>4.2</v>
      </c>
      <c r="I537" cm="1">
        <f t="array" ref="I537">_xlfn.VAR.S(IF(IMDB_Movies_Cleaned!$E$2:$E$3849=A537, IMDB_Movies_Cleaned!$N$2:$N$3849))</f>
        <v>0.64686813186813197</v>
      </c>
      <c r="J537" cm="1">
        <f t="array" ref="J537">_xlfn.STDEV.S(IF(IMDB_Movies_Cleaned!$E$2:$E$3849=A537, IMDB_Movies_Cleaned!$N$2:$N$3849))</f>
        <v>0.80428112738527691</v>
      </c>
    </row>
    <row r="538" spans="1:10" x14ac:dyDescent="0.25">
      <c r="A538" s="1" t="s">
        <v>1140</v>
      </c>
      <c r="B538">
        <f t="shared" si="10"/>
        <v>12</v>
      </c>
      <c r="D538">
        <f>AVERAGEIF(IMDB_Movies_Cleaned!$E$2:$E$3849, A538, IMDB_Movies_Cleaned!$N$2:$N$3849)</f>
        <v>6.8666666666666671</v>
      </c>
      <c r="E538" cm="1">
        <f t="array" ref="E538">MEDIAN(IF(IMDB_Movies_Cleaned!$E$2:$E$3849=A538, IMDB_Movies_Cleaned!$N$2:$N$3849))</f>
        <v>6.8</v>
      </c>
      <c r="F538" cm="1">
        <f t="array" ref="F538">_xlfn.MODE.SNGL(IF(IMDB_Movies_Cleaned!$E$2:$E$3849=A538, IMDB_Movies_Cleaned!$N$2:$N$3849))</f>
        <v>6.6</v>
      </c>
      <c r="G538" cm="1">
        <f t="array" ref="G538">MAX(IF(IMDB_Movies_Cleaned!$E$2:$E$3849=A538, IMDB_Movies_Cleaned!$N$2:$N$3849))</f>
        <v>8.5</v>
      </c>
      <c r="H538" cm="1">
        <f t="array" ref="H538">MIN(IF(IMDB_Movies_Cleaned!$E$2:$E$3849=A538, IMDB_Movies_Cleaned!$N$2:$N$3849))</f>
        <v>5.9</v>
      </c>
      <c r="I538" cm="1">
        <f t="array" ref="I538">_xlfn.VAR.S(IF(IMDB_Movies_Cleaned!$E$2:$E$3849=A538, IMDB_Movies_Cleaned!$N$2:$N$3849))</f>
        <v>0.595151515151501</v>
      </c>
      <c r="J538" cm="1">
        <f t="array" ref="J538">_xlfn.STDEV.S(IF(IMDB_Movies_Cleaned!$E$2:$E$3849=A538, IMDB_Movies_Cleaned!$N$2:$N$3849))</f>
        <v>0.77146063746085003</v>
      </c>
    </row>
    <row r="539" spans="1:10" x14ac:dyDescent="0.25">
      <c r="A539" s="2" t="s">
        <v>1578</v>
      </c>
      <c r="B539">
        <f t="shared" si="10"/>
        <v>1</v>
      </c>
      <c r="D539">
        <f>AVERAGEIF(IMDB_Movies_Cleaned!$E$2:$E$3849, A539, IMDB_Movies_Cleaned!$N$2:$N$3849)</f>
        <v>6.3</v>
      </c>
      <c r="E539" cm="1">
        <f t="array" ref="E539">MEDIAN(IF(IMDB_Movies_Cleaned!$E$2:$E$3849=A539, IMDB_Movies_Cleaned!$N$2:$N$3849))</f>
        <v>6.3</v>
      </c>
      <c r="F539" t="e" cm="1">
        <f t="array" ref="F539">_xlfn.MODE.SNGL(IF(IMDB_Movies_Cleaned!$E$2:$E$3849=A539, IMDB_Movies_Cleaned!$N$2:$N$3849))</f>
        <v>#N/A</v>
      </c>
      <c r="G539" cm="1">
        <f t="array" ref="G539">MAX(IF(IMDB_Movies_Cleaned!$E$2:$E$3849=A539, IMDB_Movies_Cleaned!$N$2:$N$3849))</f>
        <v>6.3</v>
      </c>
      <c r="H539" cm="1">
        <f t="array" ref="H539">MIN(IF(IMDB_Movies_Cleaned!$E$2:$E$3849=A539, IMDB_Movies_Cleaned!$N$2:$N$3849))</f>
        <v>6.3</v>
      </c>
      <c r="I539" t="e" cm="1">
        <f t="array" ref="I539">_xlfn.VAR.S(IF(IMDB_Movies_Cleaned!$E$2:$E$3849=A539, IMDB_Movies_Cleaned!$N$2:$N$3849))</f>
        <v>#DIV/0!</v>
      </c>
      <c r="J539" t="e" cm="1">
        <f t="array" ref="J539">_xlfn.STDEV.S(IF(IMDB_Movies_Cleaned!$E$2:$E$3849=A539, IMDB_Movies_Cleaned!$N$2:$N$3849))</f>
        <v>#DIV/0!</v>
      </c>
    </row>
    <row r="540" spans="1:10" x14ac:dyDescent="0.25">
      <c r="A540" s="1" t="s">
        <v>1580</v>
      </c>
      <c r="B540">
        <f t="shared" si="10"/>
        <v>1</v>
      </c>
      <c r="D540">
        <f>AVERAGEIF(IMDB_Movies_Cleaned!$E$2:$E$3849, A540, IMDB_Movies_Cleaned!$N$2:$N$3849)</f>
        <v>5.6</v>
      </c>
      <c r="E540" cm="1">
        <f t="array" ref="E540">MEDIAN(IF(IMDB_Movies_Cleaned!$E$2:$E$3849=A540, IMDB_Movies_Cleaned!$N$2:$N$3849))</f>
        <v>5.6</v>
      </c>
      <c r="F540" t="e" cm="1">
        <f t="array" ref="F540">_xlfn.MODE.SNGL(IF(IMDB_Movies_Cleaned!$E$2:$E$3849=A540, IMDB_Movies_Cleaned!$N$2:$N$3849))</f>
        <v>#N/A</v>
      </c>
      <c r="G540" cm="1">
        <f t="array" ref="G540">MAX(IF(IMDB_Movies_Cleaned!$E$2:$E$3849=A540, IMDB_Movies_Cleaned!$N$2:$N$3849))</f>
        <v>5.6</v>
      </c>
      <c r="H540" cm="1">
        <f t="array" ref="H540">MIN(IF(IMDB_Movies_Cleaned!$E$2:$E$3849=A540, IMDB_Movies_Cleaned!$N$2:$N$3849))</f>
        <v>5.6</v>
      </c>
      <c r="I540" t="e" cm="1">
        <f t="array" ref="I540">_xlfn.VAR.S(IF(IMDB_Movies_Cleaned!$E$2:$E$3849=A540, IMDB_Movies_Cleaned!$N$2:$N$3849))</f>
        <v>#DIV/0!</v>
      </c>
      <c r="J540" t="e" cm="1">
        <f t="array" ref="J540">_xlfn.STDEV.S(IF(IMDB_Movies_Cleaned!$E$2:$E$3849=A540, IMDB_Movies_Cleaned!$N$2:$N$3849))</f>
        <v>#DIV/0!</v>
      </c>
    </row>
    <row r="541" spans="1:10" x14ac:dyDescent="0.25">
      <c r="A541" s="2" t="s">
        <v>1289</v>
      </c>
      <c r="B541">
        <f t="shared" si="10"/>
        <v>147</v>
      </c>
      <c r="D541">
        <f>AVERAGEIF(IMDB_Movies_Cleaned!$E$2:$E$3849, A541, IMDB_Movies_Cleaned!$N$2:$N$3849)</f>
        <v>6.5836734693877554</v>
      </c>
      <c r="E541" cm="1">
        <f t="array" ref="E541">MEDIAN(IF(IMDB_Movies_Cleaned!$E$2:$E$3849=A541, IMDB_Movies_Cleaned!$N$2:$N$3849))</f>
        <v>6.7</v>
      </c>
      <c r="F541" cm="1">
        <f t="array" ref="F541">_xlfn.MODE.SNGL(IF(IMDB_Movies_Cleaned!$E$2:$E$3849=A541, IMDB_Movies_Cleaned!$N$2:$N$3849))</f>
        <v>6.7</v>
      </c>
      <c r="G541" cm="1">
        <f t="array" ref="G541">MAX(IF(IMDB_Movies_Cleaned!$E$2:$E$3849=A541, IMDB_Movies_Cleaned!$N$2:$N$3849))</f>
        <v>8.8000000000000007</v>
      </c>
      <c r="H541" cm="1">
        <f t="array" ref="H541">MIN(IF(IMDB_Movies_Cleaned!$E$2:$E$3849=A541, IMDB_Movies_Cleaned!$N$2:$N$3849))</f>
        <v>3.3</v>
      </c>
      <c r="I541" cm="1">
        <f t="array" ref="I541">_xlfn.VAR.S(IF(IMDB_Movies_Cleaned!$E$2:$E$3849=A541, IMDB_Movies_Cleaned!$N$2:$N$3849))</f>
        <v>0.73480011182555371</v>
      </c>
      <c r="J541" cm="1">
        <f t="array" ref="J541">_xlfn.STDEV.S(IF(IMDB_Movies_Cleaned!$E$2:$E$3849=A541, IMDB_Movies_Cleaned!$N$2:$N$3849))</f>
        <v>0.85720482489633343</v>
      </c>
    </row>
    <row r="542" spans="1:10" x14ac:dyDescent="0.25">
      <c r="A542" s="1" t="s">
        <v>513</v>
      </c>
      <c r="B542">
        <f t="shared" si="10"/>
        <v>18</v>
      </c>
      <c r="D542">
        <f>AVERAGEIF(IMDB_Movies_Cleaned!$E$2:$E$3849, A542, IMDB_Movies_Cleaned!$N$2:$N$3849)</f>
        <v>6.4</v>
      </c>
      <c r="E542" cm="1">
        <f t="array" ref="E542">MEDIAN(IF(IMDB_Movies_Cleaned!$E$2:$E$3849=A542, IMDB_Movies_Cleaned!$N$2:$N$3849))</f>
        <v>6.45</v>
      </c>
      <c r="F542" cm="1">
        <f t="array" ref="F542">_xlfn.MODE.SNGL(IF(IMDB_Movies_Cleaned!$E$2:$E$3849=A542, IMDB_Movies_Cleaned!$N$2:$N$3849))</f>
        <v>6.2</v>
      </c>
      <c r="G542" cm="1">
        <f t="array" ref="G542">MAX(IF(IMDB_Movies_Cleaned!$E$2:$E$3849=A542, IMDB_Movies_Cleaned!$N$2:$N$3849))</f>
        <v>8.1999999999999993</v>
      </c>
      <c r="H542" cm="1">
        <f t="array" ref="H542">MIN(IF(IMDB_Movies_Cleaned!$E$2:$E$3849=A542, IMDB_Movies_Cleaned!$N$2:$N$3849))</f>
        <v>4.7</v>
      </c>
      <c r="I542" cm="1">
        <f t="array" ref="I542">_xlfn.VAR.S(IF(IMDB_Movies_Cleaned!$E$2:$E$3849=A542, IMDB_Movies_Cleaned!$N$2:$N$3849))</f>
        <v>0.55999999999999894</v>
      </c>
      <c r="J542" cm="1">
        <f t="array" ref="J542">_xlfn.STDEV.S(IF(IMDB_Movies_Cleaned!$E$2:$E$3849=A542, IMDB_Movies_Cleaned!$N$2:$N$3849))</f>
        <v>0.74833147735478756</v>
      </c>
    </row>
    <row r="543" spans="1:10" x14ac:dyDescent="0.25">
      <c r="A543" s="2" t="s">
        <v>1587</v>
      </c>
      <c r="B543">
        <f t="shared" si="10"/>
        <v>3</v>
      </c>
      <c r="D543">
        <f>AVERAGEIF(IMDB_Movies_Cleaned!$E$2:$E$3849, A543, IMDB_Movies_Cleaned!$N$2:$N$3849)</f>
        <v>6.8</v>
      </c>
      <c r="E543" cm="1">
        <f t="array" ref="E543">MEDIAN(IF(IMDB_Movies_Cleaned!$E$2:$E$3849=A543, IMDB_Movies_Cleaned!$N$2:$N$3849))</f>
        <v>6.6</v>
      </c>
      <c r="F543" t="e" cm="1">
        <f t="array" ref="F543">_xlfn.MODE.SNGL(IF(IMDB_Movies_Cleaned!$E$2:$E$3849=A543, IMDB_Movies_Cleaned!$N$2:$N$3849))</f>
        <v>#N/A</v>
      </c>
      <c r="G543" cm="1">
        <f t="array" ref="G543">MAX(IF(IMDB_Movies_Cleaned!$E$2:$E$3849=A543, IMDB_Movies_Cleaned!$N$2:$N$3849))</f>
        <v>7.3</v>
      </c>
      <c r="H543" cm="1">
        <f t="array" ref="H543">MIN(IF(IMDB_Movies_Cleaned!$E$2:$E$3849=A543, IMDB_Movies_Cleaned!$N$2:$N$3849))</f>
        <v>6.5</v>
      </c>
      <c r="I543" cm="1">
        <f t="array" ref="I543">_xlfn.VAR.S(IF(IMDB_Movies_Cleaned!$E$2:$E$3849=A543, IMDB_Movies_Cleaned!$N$2:$N$3849))</f>
        <v>0.19</v>
      </c>
      <c r="J543" cm="1">
        <f t="array" ref="J543">_xlfn.STDEV.S(IF(IMDB_Movies_Cleaned!$E$2:$E$3849=A543, IMDB_Movies_Cleaned!$N$2:$N$3849))</f>
        <v>0.43588989435406733</v>
      </c>
    </row>
    <row r="544" spans="1:10" x14ac:dyDescent="0.25">
      <c r="A544" s="1" t="s">
        <v>298</v>
      </c>
      <c r="B544">
        <f t="shared" si="10"/>
        <v>17</v>
      </c>
      <c r="D544">
        <f>AVERAGEIF(IMDB_Movies_Cleaned!$E$2:$E$3849, A544, IMDB_Movies_Cleaned!$N$2:$N$3849)</f>
        <v>5.3705882352941181</v>
      </c>
      <c r="E544" cm="1">
        <f t="array" ref="E544">MEDIAN(IF(IMDB_Movies_Cleaned!$E$2:$E$3849=A544, IMDB_Movies_Cleaned!$N$2:$N$3849))</f>
        <v>5.4</v>
      </c>
      <c r="F544" cm="1">
        <f t="array" ref="F544">_xlfn.MODE.SNGL(IF(IMDB_Movies_Cleaned!$E$2:$E$3849=A544, IMDB_Movies_Cleaned!$N$2:$N$3849))</f>
        <v>6</v>
      </c>
      <c r="G544" cm="1">
        <f t="array" ref="G544">MAX(IF(IMDB_Movies_Cleaned!$E$2:$E$3849=A544, IMDB_Movies_Cleaned!$N$2:$N$3849))</f>
        <v>6.7</v>
      </c>
      <c r="H544" cm="1">
        <f t="array" ref="H544">MIN(IF(IMDB_Movies_Cleaned!$E$2:$E$3849=A544, IMDB_Movies_Cleaned!$N$2:$N$3849))</f>
        <v>2.2000000000000002</v>
      </c>
      <c r="I544" cm="1">
        <f t="array" ref="I544">_xlfn.VAR.S(IF(IMDB_Movies_Cleaned!$E$2:$E$3849=A544, IMDB_Movies_Cleaned!$N$2:$N$3849))</f>
        <v>1.1059558823529301</v>
      </c>
      <c r="J544" cm="1">
        <f t="array" ref="J544">_xlfn.STDEV.S(IF(IMDB_Movies_Cleaned!$E$2:$E$3849=A544, IMDB_Movies_Cleaned!$N$2:$N$3849))</f>
        <v>1.051644370665735</v>
      </c>
    </row>
    <row r="545" spans="1:10" x14ac:dyDescent="0.25">
      <c r="A545" s="2" t="s">
        <v>1595</v>
      </c>
      <c r="B545">
        <f t="shared" si="10"/>
        <v>5</v>
      </c>
      <c r="D545">
        <f>AVERAGEIF(IMDB_Movies_Cleaned!$E$2:$E$3849, A545, IMDB_Movies_Cleaned!$N$2:$N$3849)</f>
        <v>7.6</v>
      </c>
      <c r="E545" cm="1">
        <f t="array" ref="E545">MEDIAN(IF(IMDB_Movies_Cleaned!$E$2:$E$3849=A545, IMDB_Movies_Cleaned!$N$2:$N$3849))</f>
        <v>7.4</v>
      </c>
      <c r="F545" t="e" cm="1">
        <f t="array" ref="F545">_xlfn.MODE.SNGL(IF(IMDB_Movies_Cleaned!$E$2:$E$3849=A545, IMDB_Movies_Cleaned!$N$2:$N$3849))</f>
        <v>#N/A</v>
      </c>
      <c r="G545" cm="1">
        <f t="array" ref="G545">MAX(IF(IMDB_Movies_Cleaned!$E$2:$E$3849=A545, IMDB_Movies_Cleaned!$N$2:$N$3849))</f>
        <v>8.4</v>
      </c>
      <c r="H545" cm="1">
        <f t="array" ref="H545">MIN(IF(IMDB_Movies_Cleaned!$E$2:$E$3849=A545, IMDB_Movies_Cleaned!$N$2:$N$3849))</f>
        <v>6.9</v>
      </c>
      <c r="I545" cm="1">
        <f t="array" ref="I545">_xlfn.VAR.S(IF(IMDB_Movies_Cleaned!$E$2:$E$3849=A545, IMDB_Movies_Cleaned!$N$2:$N$3849))</f>
        <v>0.50500000000000023</v>
      </c>
      <c r="J545" cm="1">
        <f t="array" ref="J545">_xlfn.STDEV.S(IF(IMDB_Movies_Cleaned!$E$2:$E$3849=A545, IMDB_Movies_Cleaned!$N$2:$N$3849))</f>
        <v>0.71063352017759496</v>
      </c>
    </row>
    <row r="546" spans="1:10" x14ac:dyDescent="0.25">
      <c r="A546" s="1" t="s">
        <v>775</v>
      </c>
      <c r="B546">
        <f t="shared" si="10"/>
        <v>8</v>
      </c>
      <c r="D546">
        <f>AVERAGEIF(IMDB_Movies_Cleaned!$E$2:$E$3849, A546, IMDB_Movies_Cleaned!$N$2:$N$3849)</f>
        <v>6.9375</v>
      </c>
      <c r="E546" cm="1">
        <f t="array" ref="E546">MEDIAN(IF(IMDB_Movies_Cleaned!$E$2:$E$3849=A546, IMDB_Movies_Cleaned!$N$2:$N$3849))</f>
        <v>6.9</v>
      </c>
      <c r="F546" t="e" cm="1">
        <f t="array" ref="F546">_xlfn.MODE.SNGL(IF(IMDB_Movies_Cleaned!$E$2:$E$3849=A546, IMDB_Movies_Cleaned!$N$2:$N$3849))</f>
        <v>#N/A</v>
      </c>
      <c r="G546" cm="1">
        <f t="array" ref="G546">MAX(IF(IMDB_Movies_Cleaned!$E$2:$E$3849=A546, IMDB_Movies_Cleaned!$N$2:$N$3849))</f>
        <v>8.6</v>
      </c>
      <c r="H546" cm="1">
        <f t="array" ref="H546">MIN(IF(IMDB_Movies_Cleaned!$E$2:$E$3849=A546, IMDB_Movies_Cleaned!$N$2:$N$3849))</f>
        <v>5.6</v>
      </c>
      <c r="I546" cm="1">
        <f t="array" ref="I546">_xlfn.VAR.S(IF(IMDB_Movies_Cleaned!$E$2:$E$3849=A546, IMDB_Movies_Cleaned!$N$2:$N$3849))</f>
        <v>1.2283928571428564</v>
      </c>
      <c r="J546" cm="1">
        <f t="array" ref="J546">_xlfn.STDEV.S(IF(IMDB_Movies_Cleaned!$E$2:$E$3849=A546, IMDB_Movies_Cleaned!$N$2:$N$3849))</f>
        <v>1.1083288578498967</v>
      </c>
    </row>
    <row r="547" spans="1:10" x14ac:dyDescent="0.25">
      <c r="A547" s="2" t="s">
        <v>1600</v>
      </c>
      <c r="B547">
        <f t="shared" si="10"/>
        <v>1</v>
      </c>
      <c r="D547">
        <f>AVERAGEIF(IMDB_Movies_Cleaned!$E$2:$E$3849, A547, IMDB_Movies_Cleaned!$N$2:$N$3849)</f>
        <v>7.4</v>
      </c>
      <c r="E547" cm="1">
        <f t="array" ref="E547">MEDIAN(IF(IMDB_Movies_Cleaned!$E$2:$E$3849=A547, IMDB_Movies_Cleaned!$N$2:$N$3849))</f>
        <v>7.4</v>
      </c>
      <c r="F547" t="e" cm="1">
        <f t="array" ref="F547">_xlfn.MODE.SNGL(IF(IMDB_Movies_Cleaned!$E$2:$E$3849=A547, IMDB_Movies_Cleaned!$N$2:$N$3849))</f>
        <v>#N/A</v>
      </c>
      <c r="G547" cm="1">
        <f t="array" ref="G547">MAX(IF(IMDB_Movies_Cleaned!$E$2:$E$3849=A547, IMDB_Movies_Cleaned!$N$2:$N$3849))</f>
        <v>7.4</v>
      </c>
      <c r="H547" cm="1">
        <f t="array" ref="H547">MIN(IF(IMDB_Movies_Cleaned!$E$2:$E$3849=A547, IMDB_Movies_Cleaned!$N$2:$N$3849))</f>
        <v>7.4</v>
      </c>
      <c r="I547" t="e" cm="1">
        <f t="array" ref="I547">_xlfn.VAR.S(IF(IMDB_Movies_Cleaned!$E$2:$E$3849=A547, IMDB_Movies_Cleaned!$N$2:$N$3849))</f>
        <v>#DIV/0!</v>
      </c>
      <c r="J547" t="e" cm="1">
        <f t="array" ref="J547">_xlfn.STDEV.S(IF(IMDB_Movies_Cleaned!$E$2:$E$3849=A547, IMDB_Movies_Cleaned!$N$2:$N$3849))</f>
        <v>#DIV/0!</v>
      </c>
    </row>
    <row r="548" spans="1:10" x14ac:dyDescent="0.25">
      <c r="A548" s="1" t="s">
        <v>129</v>
      </c>
      <c r="B548">
        <f t="shared" si="10"/>
        <v>119</v>
      </c>
      <c r="D548">
        <f>AVERAGEIF(IMDB_Movies_Cleaned!$E$2:$E$3849, A548, IMDB_Movies_Cleaned!$N$2:$N$3849)</f>
        <v>6.9529411764705902</v>
      </c>
      <c r="E548" cm="1">
        <f t="array" ref="E548">MEDIAN(IF(IMDB_Movies_Cleaned!$E$2:$E$3849=A548, IMDB_Movies_Cleaned!$N$2:$N$3849))</f>
        <v>7.1</v>
      </c>
      <c r="F548" cm="1">
        <f t="array" ref="F548">_xlfn.MODE.SNGL(IF(IMDB_Movies_Cleaned!$E$2:$E$3849=A548, IMDB_Movies_Cleaned!$N$2:$N$3849))</f>
        <v>7.2</v>
      </c>
      <c r="G548" cm="1">
        <f t="array" ref="G548">MAX(IF(IMDB_Movies_Cleaned!$E$2:$E$3849=A548, IMDB_Movies_Cleaned!$N$2:$N$3849))</f>
        <v>8.1</v>
      </c>
      <c r="H548" cm="1">
        <f t="array" ref="H548">MIN(IF(IMDB_Movies_Cleaned!$E$2:$E$3849=A548, IMDB_Movies_Cleaned!$N$2:$N$3849))</f>
        <v>4.0999999999999996</v>
      </c>
      <c r="I548" cm="1">
        <f t="array" ref="I548">_xlfn.VAR.S(IF(IMDB_Movies_Cleaned!$E$2:$E$3849=A548, IMDB_Movies_Cleaned!$N$2:$N$3849))</f>
        <v>0.5581056829511245</v>
      </c>
      <c r="J548" cm="1">
        <f t="array" ref="J548">_xlfn.STDEV.S(IF(IMDB_Movies_Cleaned!$E$2:$E$3849=A548, IMDB_Movies_Cleaned!$N$2:$N$3849))</f>
        <v>0.74706471135446129</v>
      </c>
    </row>
    <row r="549" spans="1:10" x14ac:dyDescent="0.25">
      <c r="A549" s="2" t="s">
        <v>1605</v>
      </c>
      <c r="B549">
        <f t="shared" si="10"/>
        <v>3</v>
      </c>
      <c r="D549">
        <f>AVERAGEIF(IMDB_Movies_Cleaned!$E$2:$E$3849, A549, IMDB_Movies_Cleaned!$N$2:$N$3849)</f>
        <v>5.666666666666667</v>
      </c>
      <c r="E549" cm="1">
        <f t="array" ref="E549">MEDIAN(IF(IMDB_Movies_Cleaned!$E$2:$E$3849=A549, IMDB_Movies_Cleaned!$N$2:$N$3849))</f>
        <v>5.9</v>
      </c>
      <c r="F549" t="e" cm="1">
        <f t="array" ref="F549">_xlfn.MODE.SNGL(IF(IMDB_Movies_Cleaned!$E$2:$E$3849=A549, IMDB_Movies_Cleaned!$N$2:$N$3849))</f>
        <v>#N/A</v>
      </c>
      <c r="G549" cm="1">
        <f t="array" ref="G549">MAX(IF(IMDB_Movies_Cleaned!$E$2:$E$3849=A549, IMDB_Movies_Cleaned!$N$2:$N$3849))</f>
        <v>6.6</v>
      </c>
      <c r="H549" cm="1">
        <f t="array" ref="H549">MIN(IF(IMDB_Movies_Cleaned!$E$2:$E$3849=A549, IMDB_Movies_Cleaned!$N$2:$N$3849))</f>
        <v>4.5</v>
      </c>
      <c r="I549" cm="1">
        <f t="array" ref="I549">_xlfn.VAR.S(IF(IMDB_Movies_Cleaned!$E$2:$E$3849=A549, IMDB_Movies_Cleaned!$N$2:$N$3849))</f>
        <v>1.143333333333338</v>
      </c>
      <c r="J549" cm="1">
        <f t="array" ref="J549">_xlfn.STDEV.S(IF(IMDB_Movies_Cleaned!$E$2:$E$3849=A549, IMDB_Movies_Cleaned!$N$2:$N$3849))</f>
        <v>1.0692676621563648</v>
      </c>
    </row>
    <row r="550" spans="1:10" x14ac:dyDescent="0.25">
      <c r="A550" s="1" t="s">
        <v>1607</v>
      </c>
      <c r="B550">
        <f t="shared" si="10"/>
        <v>4</v>
      </c>
      <c r="D550">
        <f>AVERAGEIF(IMDB_Movies_Cleaned!$E$2:$E$3849, A550, IMDB_Movies_Cleaned!$N$2:$N$3849)</f>
        <v>6.9749999999999996</v>
      </c>
      <c r="E550" cm="1">
        <f t="array" ref="E550">MEDIAN(IF(IMDB_Movies_Cleaned!$E$2:$E$3849=A550, IMDB_Movies_Cleaned!$N$2:$N$3849))</f>
        <v>7.1999999999999993</v>
      </c>
      <c r="F550" cm="1">
        <f t="array" ref="F550">_xlfn.MODE.SNGL(IF(IMDB_Movies_Cleaned!$E$2:$E$3849=A550, IMDB_Movies_Cleaned!$N$2:$N$3849))</f>
        <v>7.3</v>
      </c>
      <c r="G550" cm="1">
        <f t="array" ref="G550">MAX(IF(IMDB_Movies_Cleaned!$E$2:$E$3849=A550, IMDB_Movies_Cleaned!$N$2:$N$3849))</f>
        <v>7.3</v>
      </c>
      <c r="H550" cm="1">
        <f t="array" ref="H550">MIN(IF(IMDB_Movies_Cleaned!$E$2:$E$3849=A550, IMDB_Movies_Cleaned!$N$2:$N$3849))</f>
        <v>6.2</v>
      </c>
      <c r="I550" cm="1">
        <f t="array" ref="I550">_xlfn.VAR.S(IF(IMDB_Movies_Cleaned!$E$2:$E$3849=A550, IMDB_Movies_Cleaned!$N$2:$N$3849))</f>
        <v>0.2758333333333331</v>
      </c>
      <c r="J550" cm="1">
        <f t="array" ref="J550">_xlfn.STDEV.S(IF(IMDB_Movies_Cleaned!$E$2:$E$3849=A550, IMDB_Movies_Cleaned!$N$2:$N$3849))</f>
        <v>0.52519837521962409</v>
      </c>
    </row>
    <row r="551" spans="1:10" x14ac:dyDescent="0.25">
      <c r="A551" s="2" t="s">
        <v>1610</v>
      </c>
      <c r="B551">
        <f t="shared" si="10"/>
        <v>10</v>
      </c>
      <c r="D551">
        <f>AVERAGEIF(IMDB_Movies_Cleaned!$E$2:$E$3849, A551, IMDB_Movies_Cleaned!$N$2:$N$3849)</f>
        <v>6.6099999999999994</v>
      </c>
      <c r="E551" cm="1">
        <f t="array" ref="E551">MEDIAN(IF(IMDB_Movies_Cleaned!$E$2:$E$3849=A551, IMDB_Movies_Cleaned!$N$2:$N$3849))</f>
        <v>6.65</v>
      </c>
      <c r="F551" t="e" cm="1">
        <f t="array" ref="F551">_xlfn.MODE.SNGL(IF(IMDB_Movies_Cleaned!$E$2:$E$3849=A551, IMDB_Movies_Cleaned!$N$2:$N$3849))</f>
        <v>#N/A</v>
      </c>
      <c r="G551" cm="1">
        <f t="array" ref="G551">MAX(IF(IMDB_Movies_Cleaned!$E$2:$E$3849=A551, IMDB_Movies_Cleaned!$N$2:$N$3849))</f>
        <v>7.6</v>
      </c>
      <c r="H551" cm="1">
        <f t="array" ref="H551">MIN(IF(IMDB_Movies_Cleaned!$E$2:$E$3849=A551, IMDB_Movies_Cleaned!$N$2:$N$3849))</f>
        <v>5.2</v>
      </c>
      <c r="I551" cm="1">
        <f t="array" ref="I551">_xlfn.VAR.S(IF(IMDB_Movies_Cleaned!$E$2:$E$3849=A551, IMDB_Movies_Cleaned!$N$2:$N$3849))</f>
        <v>0.54766666666667008</v>
      </c>
      <c r="J551" cm="1">
        <f t="array" ref="J551">_xlfn.STDEV.S(IF(IMDB_Movies_Cleaned!$E$2:$E$3849=A551, IMDB_Movies_Cleaned!$N$2:$N$3849))</f>
        <v>0.74004504367414692</v>
      </c>
    </row>
    <row r="552" spans="1:10" x14ac:dyDescent="0.25">
      <c r="A552" s="1" t="s">
        <v>298</v>
      </c>
      <c r="B552">
        <f t="shared" si="10"/>
        <v>17</v>
      </c>
      <c r="D552">
        <f>AVERAGEIF(IMDB_Movies_Cleaned!$E$2:$E$3849, A552, IMDB_Movies_Cleaned!$N$2:$N$3849)</f>
        <v>5.3705882352941181</v>
      </c>
      <c r="E552" cm="1">
        <f t="array" ref="E552">MEDIAN(IF(IMDB_Movies_Cleaned!$E$2:$E$3849=A552, IMDB_Movies_Cleaned!$N$2:$N$3849))</f>
        <v>5.4</v>
      </c>
      <c r="F552" cm="1">
        <f t="array" ref="F552">_xlfn.MODE.SNGL(IF(IMDB_Movies_Cleaned!$E$2:$E$3849=A552, IMDB_Movies_Cleaned!$N$2:$N$3849))</f>
        <v>6</v>
      </c>
      <c r="G552" cm="1">
        <f t="array" ref="G552">MAX(IF(IMDB_Movies_Cleaned!$E$2:$E$3849=A552, IMDB_Movies_Cleaned!$N$2:$N$3849))</f>
        <v>6.7</v>
      </c>
      <c r="H552" cm="1">
        <f t="array" ref="H552">MIN(IF(IMDB_Movies_Cleaned!$E$2:$E$3849=A552, IMDB_Movies_Cleaned!$N$2:$N$3849))</f>
        <v>2.2000000000000002</v>
      </c>
      <c r="I552" cm="1">
        <f t="array" ref="I552">_xlfn.VAR.S(IF(IMDB_Movies_Cleaned!$E$2:$E$3849=A552, IMDB_Movies_Cleaned!$N$2:$N$3849))</f>
        <v>1.1059558823529301</v>
      </c>
      <c r="J552" cm="1">
        <f t="array" ref="J552">_xlfn.STDEV.S(IF(IMDB_Movies_Cleaned!$E$2:$E$3849=A552, IMDB_Movies_Cleaned!$N$2:$N$3849))</f>
        <v>1.051644370665735</v>
      </c>
    </row>
    <row r="553" spans="1:10" x14ac:dyDescent="0.25">
      <c r="A553" s="2" t="s">
        <v>1355</v>
      </c>
      <c r="B553">
        <f t="shared" si="10"/>
        <v>12</v>
      </c>
      <c r="D553">
        <f>AVERAGEIF(IMDB_Movies_Cleaned!$E$2:$E$3849, A553, IMDB_Movies_Cleaned!$N$2:$N$3849)</f>
        <v>6.5333333333333341</v>
      </c>
      <c r="E553" cm="1">
        <f t="array" ref="E553">MEDIAN(IF(IMDB_Movies_Cleaned!$E$2:$E$3849=A553, IMDB_Movies_Cleaned!$N$2:$N$3849))</f>
        <v>6.5500000000000007</v>
      </c>
      <c r="F553" cm="1">
        <f t="array" ref="F553">_xlfn.MODE.SNGL(IF(IMDB_Movies_Cleaned!$E$2:$E$3849=A553, IMDB_Movies_Cleaned!$N$2:$N$3849))</f>
        <v>5.5</v>
      </c>
      <c r="G553" cm="1">
        <f t="array" ref="G553">MAX(IF(IMDB_Movies_Cleaned!$E$2:$E$3849=A553, IMDB_Movies_Cleaned!$N$2:$N$3849))</f>
        <v>8.1</v>
      </c>
      <c r="H553" cm="1">
        <f t="array" ref="H553">MIN(IF(IMDB_Movies_Cleaned!$E$2:$E$3849=A553, IMDB_Movies_Cleaned!$N$2:$N$3849))</f>
        <v>5.3</v>
      </c>
      <c r="I553" cm="1">
        <f t="array" ref="I553">_xlfn.VAR.S(IF(IMDB_Movies_Cleaned!$E$2:$E$3849=A553, IMDB_Movies_Cleaned!$N$2:$N$3849))</f>
        <v>1.1115151515151327</v>
      </c>
      <c r="J553" cm="1">
        <f t="array" ref="J553">_xlfn.STDEV.S(IF(IMDB_Movies_Cleaned!$E$2:$E$3849=A553, IMDB_Movies_Cleaned!$N$2:$N$3849))</f>
        <v>1.0542841891611259</v>
      </c>
    </row>
    <row r="554" spans="1:10" x14ac:dyDescent="0.25">
      <c r="A554" s="1" t="s">
        <v>1618</v>
      </c>
      <c r="B554">
        <f t="shared" si="10"/>
        <v>2</v>
      </c>
      <c r="D554">
        <f>AVERAGEIF(IMDB_Movies_Cleaned!$E$2:$E$3849, A554, IMDB_Movies_Cleaned!$N$2:$N$3849)</f>
        <v>7.25</v>
      </c>
      <c r="E554" cm="1">
        <f t="array" ref="E554">MEDIAN(IF(IMDB_Movies_Cleaned!$E$2:$E$3849=A554, IMDB_Movies_Cleaned!$N$2:$N$3849))</f>
        <v>7.25</v>
      </c>
      <c r="F554" t="e" cm="1">
        <f t="array" ref="F554">_xlfn.MODE.SNGL(IF(IMDB_Movies_Cleaned!$E$2:$E$3849=A554, IMDB_Movies_Cleaned!$N$2:$N$3849))</f>
        <v>#N/A</v>
      </c>
      <c r="G554" cm="1">
        <f t="array" ref="G554">MAX(IF(IMDB_Movies_Cleaned!$E$2:$E$3849=A554, IMDB_Movies_Cleaned!$N$2:$N$3849))</f>
        <v>7.3</v>
      </c>
      <c r="H554" cm="1">
        <f t="array" ref="H554">MIN(IF(IMDB_Movies_Cleaned!$E$2:$E$3849=A554, IMDB_Movies_Cleaned!$N$2:$N$3849))</f>
        <v>7.2</v>
      </c>
      <c r="I554" cm="1">
        <f t="array" ref="I554">_xlfn.VAR.S(IF(IMDB_Movies_Cleaned!$E$2:$E$3849=A554, IMDB_Movies_Cleaned!$N$2:$N$3849))</f>
        <v>4.9999999999999645E-3</v>
      </c>
      <c r="J554" cm="1">
        <f t="array" ref="J554">_xlfn.STDEV.S(IF(IMDB_Movies_Cleaned!$E$2:$E$3849=A554, IMDB_Movies_Cleaned!$N$2:$N$3849))</f>
        <v>7.0710678118654502E-2</v>
      </c>
    </row>
    <row r="555" spans="1:10" x14ac:dyDescent="0.25">
      <c r="A555" s="2" t="s">
        <v>184</v>
      </c>
      <c r="B555">
        <f t="shared" si="10"/>
        <v>3</v>
      </c>
      <c r="D555">
        <f>AVERAGEIF(IMDB_Movies_Cleaned!$E$2:$E$3849, A555, IMDB_Movies_Cleaned!$N$2:$N$3849)</f>
        <v>6.666666666666667</v>
      </c>
      <c r="E555" cm="1">
        <f t="array" ref="E555">MEDIAN(IF(IMDB_Movies_Cleaned!$E$2:$E$3849=A555, IMDB_Movies_Cleaned!$N$2:$N$3849))</f>
        <v>6.5</v>
      </c>
      <c r="F555" t="e" cm="1">
        <f t="array" ref="F555">_xlfn.MODE.SNGL(IF(IMDB_Movies_Cleaned!$E$2:$E$3849=A555, IMDB_Movies_Cleaned!$N$2:$N$3849))</f>
        <v>#N/A</v>
      </c>
      <c r="G555" cm="1">
        <f t="array" ref="G555">MAX(IF(IMDB_Movies_Cleaned!$E$2:$E$3849=A555, IMDB_Movies_Cleaned!$N$2:$N$3849))</f>
        <v>7.2</v>
      </c>
      <c r="H555" cm="1">
        <f t="array" ref="H555">MIN(IF(IMDB_Movies_Cleaned!$E$2:$E$3849=A555, IMDB_Movies_Cleaned!$N$2:$N$3849))</f>
        <v>6.3</v>
      </c>
      <c r="I555" cm="1">
        <f t="array" ref="I555">_xlfn.VAR.S(IF(IMDB_Movies_Cleaned!$E$2:$E$3849=A555, IMDB_Movies_Cleaned!$N$2:$N$3849))</f>
        <v>0.22333333333333349</v>
      </c>
      <c r="J555" cm="1">
        <f t="array" ref="J555">_xlfn.STDEV.S(IF(IMDB_Movies_Cleaned!$E$2:$E$3849=A555, IMDB_Movies_Cleaned!$N$2:$N$3849))</f>
        <v>0.47258156262526102</v>
      </c>
    </row>
    <row r="556" spans="1:10" x14ac:dyDescent="0.25">
      <c r="A556" s="1" t="s">
        <v>877</v>
      </c>
      <c r="B556">
        <f t="shared" si="10"/>
        <v>135</v>
      </c>
      <c r="D556">
        <f>AVERAGEIF(IMDB_Movies_Cleaned!$E$2:$E$3849, A556, IMDB_Movies_Cleaned!$N$2:$N$3849)</f>
        <v>5.8962962962962955</v>
      </c>
      <c r="E556" cm="1">
        <f t="array" ref="E556">MEDIAN(IF(IMDB_Movies_Cleaned!$E$2:$E$3849=A556, IMDB_Movies_Cleaned!$N$2:$N$3849))</f>
        <v>6</v>
      </c>
      <c r="F556" cm="1">
        <f t="array" ref="F556">_xlfn.MODE.SNGL(IF(IMDB_Movies_Cleaned!$E$2:$E$3849=A556, IMDB_Movies_Cleaned!$N$2:$N$3849))</f>
        <v>6.1</v>
      </c>
      <c r="G556" cm="1">
        <f t="array" ref="G556">MAX(IF(IMDB_Movies_Cleaned!$E$2:$E$3849=A556, IMDB_Movies_Cleaned!$N$2:$N$3849))</f>
        <v>8.4</v>
      </c>
      <c r="H556" cm="1">
        <f t="array" ref="H556">MIN(IF(IMDB_Movies_Cleaned!$E$2:$E$3849=A556, IMDB_Movies_Cleaned!$N$2:$N$3849))</f>
        <v>2.7</v>
      </c>
      <c r="I556" cm="1">
        <f t="array" ref="I556">_xlfn.VAR.S(IF(IMDB_Movies_Cleaned!$E$2:$E$3849=A556, IMDB_Movies_Cleaned!$N$2:$N$3849))</f>
        <v>0.76826976229963906</v>
      </c>
      <c r="J556" cm="1">
        <f t="array" ref="J556">_xlfn.STDEV.S(IF(IMDB_Movies_Cleaned!$E$2:$E$3849=A556, IMDB_Movies_Cleaned!$N$2:$N$3849))</f>
        <v>0.87650998984588824</v>
      </c>
    </row>
    <row r="557" spans="1:10" x14ac:dyDescent="0.25">
      <c r="A557" s="2" t="s">
        <v>28</v>
      </c>
      <c r="B557">
        <f t="shared" si="10"/>
        <v>45</v>
      </c>
      <c r="D557">
        <f>AVERAGEIF(IMDB_Movies_Cleaned!$E$2:$E$3849, A557, IMDB_Movies_Cleaned!$N$2:$N$3849)</f>
        <v>6.7488888888888914</v>
      </c>
      <c r="E557" cm="1">
        <f t="array" ref="E557">MEDIAN(IF(IMDB_Movies_Cleaned!$E$2:$E$3849=A557, IMDB_Movies_Cleaned!$N$2:$N$3849))</f>
        <v>6.8</v>
      </c>
      <c r="F557" cm="1">
        <f t="array" ref="F557">_xlfn.MODE.SNGL(IF(IMDB_Movies_Cleaned!$E$2:$E$3849=A557, IMDB_Movies_Cleaned!$N$2:$N$3849))</f>
        <v>6.8</v>
      </c>
      <c r="G557" cm="1">
        <f t="array" ref="G557">MAX(IF(IMDB_Movies_Cleaned!$E$2:$E$3849=A557, IMDB_Movies_Cleaned!$N$2:$N$3849))</f>
        <v>8</v>
      </c>
      <c r="H557" cm="1">
        <f t="array" ref="H557">MIN(IF(IMDB_Movies_Cleaned!$E$2:$E$3849=A557, IMDB_Movies_Cleaned!$N$2:$N$3849))</f>
        <v>4.4000000000000004</v>
      </c>
      <c r="I557" cm="1">
        <f t="array" ref="I557">_xlfn.VAR.S(IF(IMDB_Movies_Cleaned!$E$2:$E$3849=A557, IMDB_Movies_Cleaned!$N$2:$N$3849))</f>
        <v>0.59573737373734115</v>
      </c>
      <c r="J557" cm="1">
        <f t="array" ref="J557">_xlfn.STDEV.S(IF(IMDB_Movies_Cleaned!$E$2:$E$3849=A557, IMDB_Movies_Cleaned!$N$2:$N$3849))</f>
        <v>0.77184025143635848</v>
      </c>
    </row>
    <row r="558" spans="1:10" x14ac:dyDescent="0.25">
      <c r="A558" s="1" t="s">
        <v>165</v>
      </c>
      <c r="B558">
        <f t="shared" si="10"/>
        <v>28</v>
      </c>
      <c r="D558">
        <f>AVERAGEIF(IMDB_Movies_Cleaned!$E$2:$E$3849, A558, IMDB_Movies_Cleaned!$N$2:$N$3849)</f>
        <v>6.4249999999999998</v>
      </c>
      <c r="E558" cm="1">
        <f t="array" ref="E558">MEDIAN(IF(IMDB_Movies_Cleaned!$E$2:$E$3849=A558, IMDB_Movies_Cleaned!$N$2:$N$3849))</f>
        <v>6.6</v>
      </c>
      <c r="F558" cm="1">
        <f t="array" ref="F558">_xlfn.MODE.SNGL(IF(IMDB_Movies_Cleaned!$E$2:$E$3849=A558, IMDB_Movies_Cleaned!$N$2:$N$3849))</f>
        <v>7.3</v>
      </c>
      <c r="G558" cm="1">
        <f t="array" ref="G558">MAX(IF(IMDB_Movies_Cleaned!$E$2:$E$3849=A558, IMDB_Movies_Cleaned!$N$2:$N$3849))</f>
        <v>8.3000000000000007</v>
      </c>
      <c r="H558" cm="1">
        <f t="array" ref="H558">MIN(IF(IMDB_Movies_Cleaned!$E$2:$E$3849=A558, IMDB_Movies_Cleaned!$N$2:$N$3849))</f>
        <v>2.8</v>
      </c>
      <c r="I558" cm="1">
        <f t="array" ref="I558">_xlfn.VAR.S(IF(IMDB_Movies_Cleaned!$E$2:$E$3849=A558, IMDB_Movies_Cleaned!$N$2:$N$3849))</f>
        <v>1.747870370370366</v>
      </c>
      <c r="J558" cm="1">
        <f t="array" ref="J558">_xlfn.STDEV.S(IF(IMDB_Movies_Cleaned!$E$2:$E$3849=A558, IMDB_Movies_Cleaned!$N$2:$N$3849))</f>
        <v>1.3220704861581194</v>
      </c>
    </row>
    <row r="559" spans="1:10" x14ac:dyDescent="0.25">
      <c r="A559" s="2" t="s">
        <v>809</v>
      </c>
      <c r="B559">
        <f t="shared" si="10"/>
        <v>15</v>
      </c>
      <c r="D559">
        <f>AVERAGEIF(IMDB_Movies_Cleaned!$E$2:$E$3849, A559, IMDB_Movies_Cleaned!$N$2:$N$3849)</f>
        <v>6.7133333333333338</v>
      </c>
      <c r="E559" cm="1">
        <f t="array" ref="E559">MEDIAN(IF(IMDB_Movies_Cleaned!$E$2:$E$3849=A559, IMDB_Movies_Cleaned!$N$2:$N$3849))</f>
        <v>6.7</v>
      </c>
      <c r="F559" cm="1">
        <f t="array" ref="F559">_xlfn.MODE.SNGL(IF(IMDB_Movies_Cleaned!$E$2:$E$3849=A559, IMDB_Movies_Cleaned!$N$2:$N$3849))</f>
        <v>6.4</v>
      </c>
      <c r="G559" cm="1">
        <f t="array" ref="G559">MAX(IF(IMDB_Movies_Cleaned!$E$2:$E$3849=A559, IMDB_Movies_Cleaned!$N$2:$N$3849))</f>
        <v>8.1</v>
      </c>
      <c r="H559" cm="1">
        <f t="array" ref="H559">MIN(IF(IMDB_Movies_Cleaned!$E$2:$E$3849=A559, IMDB_Movies_Cleaned!$N$2:$N$3849))</f>
        <v>5.6</v>
      </c>
      <c r="I559" cm="1">
        <f t="array" ref="I559">_xlfn.VAR.S(IF(IMDB_Movies_Cleaned!$E$2:$E$3849=A559, IMDB_Movies_Cleaned!$N$2:$N$3849))</f>
        <v>0.57409523809524543</v>
      </c>
      <c r="J559" cm="1">
        <f t="array" ref="J559">_xlfn.STDEV.S(IF(IMDB_Movies_Cleaned!$E$2:$E$3849=A559, IMDB_Movies_Cleaned!$N$2:$N$3849))</f>
        <v>0.75769072720685016</v>
      </c>
    </row>
    <row r="560" spans="1:10" x14ac:dyDescent="0.25">
      <c r="A560" s="1" t="s">
        <v>1631</v>
      </c>
      <c r="B560">
        <f t="shared" si="10"/>
        <v>2</v>
      </c>
      <c r="D560">
        <f>AVERAGEIF(IMDB_Movies_Cleaned!$E$2:$E$3849, A560, IMDB_Movies_Cleaned!$N$2:$N$3849)</f>
        <v>8.25</v>
      </c>
      <c r="E560" cm="1">
        <f t="array" ref="E560">MEDIAN(IF(IMDB_Movies_Cleaned!$E$2:$E$3849=A560, IMDB_Movies_Cleaned!$N$2:$N$3849))</f>
        <v>8.25</v>
      </c>
      <c r="F560" t="e" cm="1">
        <f t="array" ref="F560">_xlfn.MODE.SNGL(IF(IMDB_Movies_Cleaned!$E$2:$E$3849=A560, IMDB_Movies_Cleaned!$N$2:$N$3849))</f>
        <v>#N/A</v>
      </c>
      <c r="G560" cm="1">
        <f t="array" ref="G560">MAX(IF(IMDB_Movies_Cleaned!$E$2:$E$3849=A560, IMDB_Movies_Cleaned!$N$2:$N$3849))</f>
        <v>8.3000000000000007</v>
      </c>
      <c r="H560" cm="1">
        <f t="array" ref="H560">MIN(IF(IMDB_Movies_Cleaned!$E$2:$E$3849=A560, IMDB_Movies_Cleaned!$N$2:$N$3849))</f>
        <v>8.1999999999999993</v>
      </c>
      <c r="I560" cm="1">
        <f t="array" ref="I560">_xlfn.VAR.S(IF(IMDB_Movies_Cleaned!$E$2:$E$3849=A560, IMDB_Movies_Cleaned!$N$2:$N$3849))</f>
        <v>5.0000000000001424E-3</v>
      </c>
      <c r="J560" cm="1">
        <f t="array" ref="J560">_xlfn.STDEV.S(IF(IMDB_Movies_Cleaned!$E$2:$E$3849=A560, IMDB_Movies_Cleaned!$N$2:$N$3849))</f>
        <v>7.0710678118655765E-2</v>
      </c>
    </row>
    <row r="561" spans="1:10" x14ac:dyDescent="0.25">
      <c r="A561" s="2" t="s">
        <v>442</v>
      </c>
      <c r="B561">
        <f t="shared" si="10"/>
        <v>11</v>
      </c>
      <c r="D561">
        <f>AVERAGEIF(IMDB_Movies_Cleaned!$E$2:$E$3849, A561, IMDB_Movies_Cleaned!$N$2:$N$3849)</f>
        <v>5.8454545454545466</v>
      </c>
      <c r="E561" cm="1">
        <f t="array" ref="E561">MEDIAN(IF(IMDB_Movies_Cleaned!$E$2:$E$3849=A561, IMDB_Movies_Cleaned!$N$2:$N$3849))</f>
        <v>5.9</v>
      </c>
      <c r="F561" cm="1">
        <f t="array" ref="F561">_xlfn.MODE.SNGL(IF(IMDB_Movies_Cleaned!$E$2:$E$3849=A561, IMDB_Movies_Cleaned!$N$2:$N$3849))</f>
        <v>6.7</v>
      </c>
      <c r="G561" cm="1">
        <f t="array" ref="G561">MAX(IF(IMDB_Movies_Cleaned!$E$2:$E$3849=A561, IMDB_Movies_Cleaned!$N$2:$N$3849))</f>
        <v>6.7</v>
      </c>
      <c r="H561" cm="1">
        <f t="array" ref="H561">MIN(IF(IMDB_Movies_Cleaned!$E$2:$E$3849=A561, IMDB_Movies_Cleaned!$N$2:$N$3849))</f>
        <v>3.8</v>
      </c>
      <c r="I561" cm="1">
        <f t="array" ref="I561">_xlfn.VAR.S(IF(IMDB_Movies_Cleaned!$E$2:$E$3849=A561, IMDB_Movies_Cleaned!$N$2:$N$3849))</f>
        <v>0.74472727272726047</v>
      </c>
      <c r="J561" cm="1">
        <f t="array" ref="J561">_xlfn.STDEV.S(IF(IMDB_Movies_Cleaned!$E$2:$E$3849=A561, IMDB_Movies_Cleaned!$N$2:$N$3849))</f>
        <v>0.86297582395294281</v>
      </c>
    </row>
    <row r="562" spans="1:10" x14ac:dyDescent="0.25">
      <c r="A562" s="2" t="s">
        <v>34</v>
      </c>
      <c r="B562">
        <f t="shared" si="10"/>
        <v>22</v>
      </c>
      <c r="D562">
        <f>AVERAGEIF(IMDB_Movies_Cleaned!$E$2:$E$3849, A562, IMDB_Movies_Cleaned!$N$2:$N$3849)</f>
        <v>6.3409090909090935</v>
      </c>
      <c r="E562" cm="1">
        <f t="array" ref="E562">MEDIAN(IF(IMDB_Movies_Cleaned!$E$2:$E$3849=A562, IMDB_Movies_Cleaned!$N$2:$N$3849))</f>
        <v>6.4</v>
      </c>
      <c r="F562" cm="1">
        <f t="array" ref="F562">_xlfn.MODE.SNGL(IF(IMDB_Movies_Cleaned!$E$2:$E$3849=A562, IMDB_Movies_Cleaned!$N$2:$N$3849))</f>
        <v>6.5</v>
      </c>
      <c r="G562" cm="1">
        <f t="array" ref="G562">MAX(IF(IMDB_Movies_Cleaned!$E$2:$E$3849=A562, IMDB_Movies_Cleaned!$N$2:$N$3849))</f>
        <v>8.5</v>
      </c>
      <c r="H562" cm="1">
        <f t="array" ref="H562">MIN(IF(IMDB_Movies_Cleaned!$E$2:$E$3849=A562, IMDB_Movies_Cleaned!$N$2:$N$3849))</f>
        <v>4.7</v>
      </c>
      <c r="I562" cm="1">
        <f t="array" ref="I562">_xlfn.VAR.S(IF(IMDB_Movies_Cleaned!$E$2:$E$3849=A562, IMDB_Movies_Cleaned!$N$2:$N$3849))</f>
        <v>1.0777705627705298</v>
      </c>
      <c r="J562" cm="1">
        <f t="array" ref="J562">_xlfn.STDEV.S(IF(IMDB_Movies_Cleaned!$E$2:$E$3849=A562, IMDB_Movies_Cleaned!$N$2:$N$3849))</f>
        <v>1.03815729192186</v>
      </c>
    </row>
    <row r="563" spans="1:10" x14ac:dyDescent="0.25">
      <c r="A563" s="1" t="s">
        <v>1638</v>
      </c>
      <c r="B563">
        <f t="shared" si="10"/>
        <v>8</v>
      </c>
      <c r="D563">
        <f>AVERAGEIF(IMDB_Movies_Cleaned!$E$2:$E$3849, A563, IMDB_Movies_Cleaned!$N$2:$N$3849)</f>
        <v>6.1125000000000007</v>
      </c>
      <c r="E563" cm="1">
        <f t="array" ref="E563">MEDIAN(IF(IMDB_Movies_Cleaned!$E$2:$E$3849=A563, IMDB_Movies_Cleaned!$N$2:$N$3849))</f>
        <v>6.15</v>
      </c>
      <c r="F563" cm="1">
        <f t="array" ref="F563">_xlfn.MODE.SNGL(IF(IMDB_Movies_Cleaned!$E$2:$E$3849=A563, IMDB_Movies_Cleaned!$N$2:$N$3849))</f>
        <v>6.3</v>
      </c>
      <c r="G563" cm="1">
        <f t="array" ref="G563">MAX(IF(IMDB_Movies_Cleaned!$E$2:$E$3849=A563, IMDB_Movies_Cleaned!$N$2:$N$3849))</f>
        <v>7.3</v>
      </c>
      <c r="H563" cm="1">
        <f t="array" ref="H563">MIN(IF(IMDB_Movies_Cleaned!$E$2:$E$3849=A563, IMDB_Movies_Cleaned!$N$2:$N$3849))</f>
        <v>4.3</v>
      </c>
      <c r="I563" cm="1">
        <f t="array" ref="I563">_xlfn.VAR.S(IF(IMDB_Movies_Cleaned!$E$2:$E$3849=A563, IMDB_Movies_Cleaned!$N$2:$N$3849))</f>
        <v>0.8898214285714191</v>
      </c>
      <c r="J563" cm="1">
        <f t="array" ref="J563">_xlfn.STDEV.S(IF(IMDB_Movies_Cleaned!$E$2:$E$3849=A563, IMDB_Movies_Cleaned!$N$2:$N$3849))</f>
        <v>0.94330346578999646</v>
      </c>
    </row>
    <row r="564" spans="1:10" x14ac:dyDescent="0.25">
      <c r="A564" s="1" t="s">
        <v>1641</v>
      </c>
      <c r="B564">
        <f t="shared" si="10"/>
        <v>1</v>
      </c>
      <c r="D564">
        <f>AVERAGEIF(IMDB_Movies_Cleaned!$E$2:$E$3849, A564, IMDB_Movies_Cleaned!$N$2:$N$3849)</f>
        <v>6.9</v>
      </c>
      <c r="E564" cm="1">
        <f t="array" ref="E564">MEDIAN(IF(IMDB_Movies_Cleaned!$E$2:$E$3849=A564, IMDB_Movies_Cleaned!$N$2:$N$3849))</f>
        <v>6.9</v>
      </c>
      <c r="F564" t="e" cm="1">
        <f t="array" ref="F564">_xlfn.MODE.SNGL(IF(IMDB_Movies_Cleaned!$E$2:$E$3849=A564, IMDB_Movies_Cleaned!$N$2:$N$3849))</f>
        <v>#N/A</v>
      </c>
      <c r="G564" cm="1">
        <f t="array" ref="G564">MAX(IF(IMDB_Movies_Cleaned!$E$2:$E$3849=A564, IMDB_Movies_Cleaned!$N$2:$N$3849))</f>
        <v>6.9</v>
      </c>
      <c r="H564" cm="1">
        <f t="array" ref="H564">MIN(IF(IMDB_Movies_Cleaned!$E$2:$E$3849=A564, IMDB_Movies_Cleaned!$N$2:$N$3849))</f>
        <v>6.9</v>
      </c>
      <c r="I564" t="e" cm="1">
        <f t="array" ref="I564">_xlfn.VAR.S(IF(IMDB_Movies_Cleaned!$E$2:$E$3849=A564, IMDB_Movies_Cleaned!$N$2:$N$3849))</f>
        <v>#DIV/0!</v>
      </c>
      <c r="J564" t="e" cm="1">
        <f t="array" ref="J564">_xlfn.STDEV.S(IF(IMDB_Movies_Cleaned!$E$2:$E$3849=A564, IMDB_Movies_Cleaned!$N$2:$N$3849))</f>
        <v>#DIV/0!</v>
      </c>
    </row>
    <row r="565" spans="1:10" x14ac:dyDescent="0.25">
      <c r="A565" s="2" t="s">
        <v>1643</v>
      </c>
      <c r="B565">
        <f t="shared" si="10"/>
        <v>2</v>
      </c>
      <c r="D565">
        <f>AVERAGEIF(IMDB_Movies_Cleaned!$E$2:$E$3849, A565, IMDB_Movies_Cleaned!$N$2:$N$3849)</f>
        <v>5.6</v>
      </c>
      <c r="E565" cm="1">
        <f t="array" ref="E565">MEDIAN(IF(IMDB_Movies_Cleaned!$E$2:$E$3849=A565, IMDB_Movies_Cleaned!$N$2:$N$3849))</f>
        <v>5.6</v>
      </c>
      <c r="F565" cm="1">
        <f t="array" ref="F565">_xlfn.MODE.SNGL(IF(IMDB_Movies_Cleaned!$E$2:$E$3849=A565, IMDB_Movies_Cleaned!$N$2:$N$3849))</f>
        <v>5.6</v>
      </c>
      <c r="G565" cm="1">
        <f t="array" ref="G565">MAX(IF(IMDB_Movies_Cleaned!$E$2:$E$3849=A565, IMDB_Movies_Cleaned!$N$2:$N$3849))</f>
        <v>5.6</v>
      </c>
      <c r="H565" cm="1">
        <f t="array" ref="H565">MIN(IF(IMDB_Movies_Cleaned!$E$2:$E$3849=A565, IMDB_Movies_Cleaned!$N$2:$N$3849))</f>
        <v>5.6</v>
      </c>
      <c r="I565" cm="1">
        <f t="array" ref="I565">_xlfn.VAR.S(IF(IMDB_Movies_Cleaned!$E$2:$E$3849=A565, IMDB_Movies_Cleaned!$N$2:$N$3849))</f>
        <v>0</v>
      </c>
      <c r="J565" cm="1">
        <f t="array" ref="J565">_xlfn.STDEV.S(IF(IMDB_Movies_Cleaned!$E$2:$E$3849=A565, IMDB_Movies_Cleaned!$N$2:$N$3849))</f>
        <v>0</v>
      </c>
    </row>
    <row r="566" spans="1:10" x14ac:dyDescent="0.25">
      <c r="A566" s="1" t="s">
        <v>1143</v>
      </c>
      <c r="B566">
        <f t="shared" si="10"/>
        <v>14</v>
      </c>
      <c r="D566">
        <f>AVERAGEIF(IMDB_Movies_Cleaned!$E$2:$E$3849, A566, IMDB_Movies_Cleaned!$N$2:$N$3849)</f>
        <v>5.7357142857142858</v>
      </c>
      <c r="E566" cm="1">
        <f t="array" ref="E566">MEDIAN(IF(IMDB_Movies_Cleaned!$E$2:$E$3849=A566, IMDB_Movies_Cleaned!$N$2:$N$3849))</f>
        <v>5.9</v>
      </c>
      <c r="F566" cm="1">
        <f t="array" ref="F566">_xlfn.MODE.SNGL(IF(IMDB_Movies_Cleaned!$E$2:$E$3849=A566, IMDB_Movies_Cleaned!$N$2:$N$3849))</f>
        <v>4.4000000000000004</v>
      </c>
      <c r="G566" cm="1">
        <f t="array" ref="G566">MAX(IF(IMDB_Movies_Cleaned!$E$2:$E$3849=A566, IMDB_Movies_Cleaned!$N$2:$N$3849))</f>
        <v>6.7</v>
      </c>
      <c r="H566" cm="1">
        <f t="array" ref="H566">MIN(IF(IMDB_Movies_Cleaned!$E$2:$E$3849=A566, IMDB_Movies_Cleaned!$N$2:$N$3849))</f>
        <v>4.4000000000000004</v>
      </c>
      <c r="I566" cm="1">
        <f t="array" ref="I566">_xlfn.VAR.S(IF(IMDB_Movies_Cleaned!$E$2:$E$3849=A566, IMDB_Movies_Cleaned!$N$2:$N$3849))</f>
        <v>0.58554945054945273</v>
      </c>
      <c r="J566" cm="1">
        <f t="array" ref="J566">_xlfn.STDEV.S(IF(IMDB_Movies_Cleaned!$E$2:$E$3849=A566, IMDB_Movies_Cleaned!$N$2:$N$3849))</f>
        <v>0.76521202979922676</v>
      </c>
    </row>
    <row r="567" spans="1:10" x14ac:dyDescent="0.25">
      <c r="A567" s="2" t="s">
        <v>1648</v>
      </c>
      <c r="B567">
        <f t="shared" si="10"/>
        <v>2</v>
      </c>
      <c r="D567">
        <f>AVERAGEIF(IMDB_Movies_Cleaned!$E$2:$E$3849, A567, IMDB_Movies_Cleaned!$N$2:$N$3849)</f>
        <v>4.8499999999999996</v>
      </c>
      <c r="E567" cm="1">
        <f t="array" ref="E567">MEDIAN(IF(IMDB_Movies_Cleaned!$E$2:$E$3849=A567, IMDB_Movies_Cleaned!$N$2:$N$3849))</f>
        <v>4.8499999999999996</v>
      </c>
      <c r="F567" t="e" cm="1">
        <f t="array" ref="F567">_xlfn.MODE.SNGL(IF(IMDB_Movies_Cleaned!$E$2:$E$3849=A567, IMDB_Movies_Cleaned!$N$2:$N$3849))</f>
        <v>#N/A</v>
      </c>
      <c r="G567" cm="1">
        <f t="array" ref="G567">MAX(IF(IMDB_Movies_Cleaned!$E$2:$E$3849=A567, IMDB_Movies_Cleaned!$N$2:$N$3849))</f>
        <v>5.2</v>
      </c>
      <c r="H567" cm="1">
        <f t="array" ref="H567">MIN(IF(IMDB_Movies_Cleaned!$E$2:$E$3849=A567, IMDB_Movies_Cleaned!$N$2:$N$3849))</f>
        <v>4.5</v>
      </c>
      <c r="I567" cm="1">
        <f t="array" ref="I567">_xlfn.VAR.S(IF(IMDB_Movies_Cleaned!$E$2:$E$3849=A567, IMDB_Movies_Cleaned!$N$2:$N$3849))</f>
        <v>0.24500000000000011</v>
      </c>
      <c r="J567" cm="1">
        <f t="array" ref="J567">_xlfn.STDEV.S(IF(IMDB_Movies_Cleaned!$E$2:$E$3849=A567, IMDB_Movies_Cleaned!$N$2:$N$3849))</f>
        <v>0.4949747468305834</v>
      </c>
    </row>
    <row r="568" spans="1:10" x14ac:dyDescent="0.25">
      <c r="A568" s="1" t="s">
        <v>562</v>
      </c>
      <c r="B568">
        <f t="shared" si="10"/>
        <v>5</v>
      </c>
      <c r="D568">
        <f>AVERAGEIF(IMDB_Movies_Cleaned!$E$2:$E$3849, A568, IMDB_Movies_Cleaned!$N$2:$N$3849)</f>
        <v>7.2399999999999993</v>
      </c>
      <c r="E568" cm="1">
        <f t="array" ref="E568">MEDIAN(IF(IMDB_Movies_Cleaned!$E$2:$E$3849=A568, IMDB_Movies_Cleaned!$N$2:$N$3849))</f>
        <v>7.1</v>
      </c>
      <c r="F568" cm="1">
        <f t="array" ref="F568">_xlfn.MODE.SNGL(IF(IMDB_Movies_Cleaned!$E$2:$E$3849=A568, IMDB_Movies_Cleaned!$N$2:$N$3849))</f>
        <v>7.1</v>
      </c>
      <c r="G568" cm="1">
        <f t="array" ref="G568">MAX(IF(IMDB_Movies_Cleaned!$E$2:$E$3849=A568, IMDB_Movies_Cleaned!$N$2:$N$3849))</f>
        <v>7.7</v>
      </c>
      <c r="H568" cm="1">
        <f t="array" ref="H568">MIN(IF(IMDB_Movies_Cleaned!$E$2:$E$3849=A568, IMDB_Movies_Cleaned!$N$2:$N$3849))</f>
        <v>6.8</v>
      </c>
      <c r="I568" cm="1">
        <f t="array" ref="I568">_xlfn.VAR.S(IF(IMDB_Movies_Cleaned!$E$2:$E$3849=A568, IMDB_Movies_Cleaned!$N$2:$N$3849))</f>
        <v>0.12800000000000011</v>
      </c>
      <c r="J568" cm="1">
        <f t="array" ref="J568">_xlfn.STDEV.S(IF(IMDB_Movies_Cleaned!$E$2:$E$3849=A568, IMDB_Movies_Cleaned!$N$2:$N$3849))</f>
        <v>0.35777087639996652</v>
      </c>
    </row>
    <row r="569" spans="1:10" x14ac:dyDescent="0.25">
      <c r="A569" s="2" t="s">
        <v>34</v>
      </c>
      <c r="B569">
        <f t="shared" si="10"/>
        <v>22</v>
      </c>
      <c r="D569">
        <f>AVERAGEIF(IMDB_Movies_Cleaned!$E$2:$E$3849, A569, IMDB_Movies_Cleaned!$N$2:$N$3849)</f>
        <v>6.3409090909090935</v>
      </c>
      <c r="E569" cm="1">
        <f t="array" ref="E569">MEDIAN(IF(IMDB_Movies_Cleaned!$E$2:$E$3849=A569, IMDB_Movies_Cleaned!$N$2:$N$3849))</f>
        <v>6.4</v>
      </c>
      <c r="F569" cm="1">
        <f t="array" ref="F569">_xlfn.MODE.SNGL(IF(IMDB_Movies_Cleaned!$E$2:$E$3849=A569, IMDB_Movies_Cleaned!$N$2:$N$3849))</f>
        <v>6.5</v>
      </c>
      <c r="G569" cm="1">
        <f t="array" ref="G569">MAX(IF(IMDB_Movies_Cleaned!$E$2:$E$3849=A569, IMDB_Movies_Cleaned!$N$2:$N$3849))</f>
        <v>8.5</v>
      </c>
      <c r="H569" cm="1">
        <f t="array" ref="H569">MIN(IF(IMDB_Movies_Cleaned!$E$2:$E$3849=A569, IMDB_Movies_Cleaned!$N$2:$N$3849))</f>
        <v>4.7</v>
      </c>
      <c r="I569" cm="1">
        <f t="array" ref="I569">_xlfn.VAR.S(IF(IMDB_Movies_Cleaned!$E$2:$E$3849=A569, IMDB_Movies_Cleaned!$N$2:$N$3849))</f>
        <v>1.0777705627705298</v>
      </c>
      <c r="J569" cm="1">
        <f t="array" ref="J569">_xlfn.STDEV.S(IF(IMDB_Movies_Cleaned!$E$2:$E$3849=A569, IMDB_Movies_Cleaned!$N$2:$N$3849))</f>
        <v>1.03815729192186</v>
      </c>
    </row>
    <row r="570" spans="1:10" x14ac:dyDescent="0.25">
      <c r="A570" s="1" t="s">
        <v>137</v>
      </c>
      <c r="B570">
        <f t="shared" si="10"/>
        <v>34</v>
      </c>
      <c r="D570">
        <f>AVERAGEIF(IMDB_Movies_Cleaned!$E$2:$E$3849, A570, IMDB_Movies_Cleaned!$N$2:$N$3849)</f>
        <v>6.367647058823529</v>
      </c>
      <c r="E570" cm="1">
        <f t="array" ref="E570">MEDIAN(IF(IMDB_Movies_Cleaned!$E$2:$E$3849=A570, IMDB_Movies_Cleaned!$N$2:$N$3849))</f>
        <v>6.15</v>
      </c>
      <c r="F570" cm="1">
        <f t="array" ref="F570">_xlfn.MODE.SNGL(IF(IMDB_Movies_Cleaned!$E$2:$E$3849=A570, IMDB_Movies_Cleaned!$N$2:$N$3849))</f>
        <v>6.1</v>
      </c>
      <c r="G570" cm="1">
        <f t="array" ref="G570">MAX(IF(IMDB_Movies_Cleaned!$E$2:$E$3849=A570, IMDB_Movies_Cleaned!$N$2:$N$3849))</f>
        <v>8.8000000000000007</v>
      </c>
      <c r="H570" cm="1">
        <f t="array" ref="H570">MIN(IF(IMDB_Movies_Cleaned!$E$2:$E$3849=A570, IMDB_Movies_Cleaned!$N$2:$N$3849))</f>
        <v>5</v>
      </c>
      <c r="I570" cm="1">
        <f t="array" ref="I570">_xlfn.VAR.S(IF(IMDB_Movies_Cleaned!$E$2:$E$3849=A570, IMDB_Movies_Cleaned!$N$2:$N$3849))</f>
        <v>0.76710338680929147</v>
      </c>
      <c r="J570" cm="1">
        <f t="array" ref="J570">_xlfn.STDEV.S(IF(IMDB_Movies_Cleaned!$E$2:$E$3849=A570, IMDB_Movies_Cleaned!$N$2:$N$3849))</f>
        <v>0.87584438504182438</v>
      </c>
    </row>
    <row r="571" spans="1:10" x14ac:dyDescent="0.25">
      <c r="A571" s="2" t="s">
        <v>366</v>
      </c>
      <c r="B571">
        <f t="shared" si="10"/>
        <v>16</v>
      </c>
      <c r="D571">
        <f>AVERAGEIF(IMDB_Movies_Cleaned!$E$2:$E$3849, A571, IMDB_Movies_Cleaned!$N$2:$N$3849)</f>
        <v>6.6124999999999989</v>
      </c>
      <c r="E571" cm="1">
        <f t="array" ref="E571">MEDIAN(IF(IMDB_Movies_Cleaned!$E$2:$E$3849=A571, IMDB_Movies_Cleaned!$N$2:$N$3849))</f>
        <v>6.9</v>
      </c>
      <c r="F571" cm="1">
        <f t="array" ref="F571">_xlfn.MODE.SNGL(IF(IMDB_Movies_Cleaned!$E$2:$E$3849=A571, IMDB_Movies_Cleaned!$N$2:$N$3849))</f>
        <v>6.7</v>
      </c>
      <c r="G571" cm="1">
        <f t="array" ref="G571">MAX(IF(IMDB_Movies_Cleaned!$E$2:$E$3849=A571, IMDB_Movies_Cleaned!$N$2:$N$3849))</f>
        <v>8.6999999999999993</v>
      </c>
      <c r="H571" cm="1">
        <f t="array" ref="H571">MIN(IF(IMDB_Movies_Cleaned!$E$2:$E$3849=A571, IMDB_Movies_Cleaned!$N$2:$N$3849))</f>
        <v>3.5</v>
      </c>
      <c r="I571" cm="1">
        <f t="array" ref="I571">_xlfn.VAR.S(IF(IMDB_Movies_Cleaned!$E$2:$E$3849=A571, IMDB_Movies_Cleaned!$N$2:$N$3849))</f>
        <v>2.0585000000000111</v>
      </c>
      <c r="J571" cm="1">
        <f t="array" ref="J571">_xlfn.STDEV.S(IF(IMDB_Movies_Cleaned!$E$2:$E$3849=A571, IMDB_Movies_Cleaned!$N$2:$N$3849))</f>
        <v>1.4347473645210194</v>
      </c>
    </row>
    <row r="572" spans="1:10" x14ac:dyDescent="0.25">
      <c r="A572" s="1" t="s">
        <v>722</v>
      </c>
      <c r="B572">
        <f t="shared" si="10"/>
        <v>3</v>
      </c>
      <c r="D572">
        <f>AVERAGEIF(IMDB_Movies_Cleaned!$E$2:$E$3849, A572, IMDB_Movies_Cleaned!$N$2:$N$3849)</f>
        <v>7.1000000000000005</v>
      </c>
      <c r="E572" cm="1">
        <f t="array" ref="E572">MEDIAN(IF(IMDB_Movies_Cleaned!$E$2:$E$3849=A572, IMDB_Movies_Cleaned!$N$2:$N$3849))</f>
        <v>8</v>
      </c>
      <c r="F572" cm="1">
        <f t="array" ref="F572">_xlfn.MODE.SNGL(IF(IMDB_Movies_Cleaned!$E$2:$E$3849=A572, IMDB_Movies_Cleaned!$N$2:$N$3849))</f>
        <v>8</v>
      </c>
      <c r="G572" cm="1">
        <f t="array" ref="G572">MAX(IF(IMDB_Movies_Cleaned!$E$2:$E$3849=A572, IMDB_Movies_Cleaned!$N$2:$N$3849))</f>
        <v>8</v>
      </c>
      <c r="H572" cm="1">
        <f t="array" ref="H572">MIN(IF(IMDB_Movies_Cleaned!$E$2:$E$3849=A572, IMDB_Movies_Cleaned!$N$2:$N$3849))</f>
        <v>5.3</v>
      </c>
      <c r="I572" cm="1">
        <f t="array" ref="I572">_xlfn.VAR.S(IF(IMDB_Movies_Cleaned!$E$2:$E$3849=A572, IMDB_Movies_Cleaned!$N$2:$N$3849))</f>
        <v>2.4299999999999926</v>
      </c>
      <c r="J572" cm="1">
        <f t="array" ref="J572">_xlfn.STDEV.S(IF(IMDB_Movies_Cleaned!$E$2:$E$3849=A572, IMDB_Movies_Cleaned!$N$2:$N$3849))</f>
        <v>1.5588457268119873</v>
      </c>
    </row>
    <row r="573" spans="1:10" x14ac:dyDescent="0.25">
      <c r="A573" s="2" t="s">
        <v>1661</v>
      </c>
      <c r="B573">
        <f t="shared" si="10"/>
        <v>2</v>
      </c>
      <c r="D573">
        <f>AVERAGEIF(IMDB_Movies_Cleaned!$E$2:$E$3849, A573, IMDB_Movies_Cleaned!$N$2:$N$3849)</f>
        <v>6</v>
      </c>
      <c r="E573" cm="1">
        <f t="array" ref="E573">MEDIAN(IF(IMDB_Movies_Cleaned!$E$2:$E$3849=A573, IMDB_Movies_Cleaned!$N$2:$N$3849))</f>
        <v>6</v>
      </c>
      <c r="F573" t="e" cm="1">
        <f t="array" ref="F573">_xlfn.MODE.SNGL(IF(IMDB_Movies_Cleaned!$E$2:$E$3849=A573, IMDB_Movies_Cleaned!$N$2:$N$3849))</f>
        <v>#N/A</v>
      </c>
      <c r="G573" cm="1">
        <f t="array" ref="G573">MAX(IF(IMDB_Movies_Cleaned!$E$2:$E$3849=A573, IMDB_Movies_Cleaned!$N$2:$N$3849))</f>
        <v>6.2</v>
      </c>
      <c r="H573" cm="1">
        <f t="array" ref="H573">MIN(IF(IMDB_Movies_Cleaned!$E$2:$E$3849=A573, IMDB_Movies_Cleaned!$N$2:$N$3849))</f>
        <v>5.8</v>
      </c>
      <c r="I573" cm="1">
        <f t="array" ref="I573">_xlfn.VAR.S(IF(IMDB_Movies_Cleaned!$E$2:$E$3849=A573, IMDB_Movies_Cleaned!$N$2:$N$3849))</f>
        <v>8.000000000000014E-2</v>
      </c>
      <c r="J573" cm="1">
        <f t="array" ref="J573">_xlfn.STDEV.S(IF(IMDB_Movies_Cleaned!$E$2:$E$3849=A573, IMDB_Movies_Cleaned!$N$2:$N$3849))</f>
        <v>0.28284271247461928</v>
      </c>
    </row>
    <row r="574" spans="1:10" x14ac:dyDescent="0.25">
      <c r="A574" s="1" t="s">
        <v>1664</v>
      </c>
      <c r="B574">
        <f t="shared" si="10"/>
        <v>16</v>
      </c>
      <c r="D574">
        <f>AVERAGEIF(IMDB_Movies_Cleaned!$E$2:$E$3849, A574, IMDB_Movies_Cleaned!$N$2:$N$3849)</f>
        <v>7.1624999999999996</v>
      </c>
      <c r="E574" cm="1">
        <f t="array" ref="E574">MEDIAN(IF(IMDB_Movies_Cleaned!$E$2:$E$3849=A574, IMDB_Movies_Cleaned!$N$2:$N$3849))</f>
        <v>7.3000000000000007</v>
      </c>
      <c r="F574" cm="1">
        <f t="array" ref="F574">_xlfn.MODE.SNGL(IF(IMDB_Movies_Cleaned!$E$2:$E$3849=A574, IMDB_Movies_Cleaned!$N$2:$N$3849))</f>
        <v>7.6</v>
      </c>
      <c r="G574" cm="1">
        <f t="array" ref="G574">MAX(IF(IMDB_Movies_Cleaned!$E$2:$E$3849=A574, IMDB_Movies_Cleaned!$N$2:$N$3849))</f>
        <v>8.5</v>
      </c>
      <c r="H574" cm="1">
        <f t="array" ref="H574">MIN(IF(IMDB_Movies_Cleaned!$E$2:$E$3849=A574, IMDB_Movies_Cleaned!$N$2:$N$3849))</f>
        <v>5.8</v>
      </c>
      <c r="I574" cm="1">
        <f t="array" ref="I574">_xlfn.VAR.S(IF(IMDB_Movies_Cleaned!$E$2:$E$3849=A574, IMDB_Movies_Cleaned!$N$2:$N$3849))</f>
        <v>0.55716666666667147</v>
      </c>
      <c r="J574" cm="1">
        <f t="array" ref="J574">_xlfn.STDEV.S(IF(IMDB_Movies_Cleaned!$E$2:$E$3849=A574, IMDB_Movies_Cleaned!$N$2:$N$3849))</f>
        <v>0.74643597626767122</v>
      </c>
    </row>
    <row r="575" spans="1:10" x14ac:dyDescent="0.25">
      <c r="A575" s="2" t="s">
        <v>1664</v>
      </c>
      <c r="B575">
        <f t="shared" si="10"/>
        <v>16</v>
      </c>
      <c r="D575">
        <f>AVERAGEIF(IMDB_Movies_Cleaned!$E$2:$E$3849, A575, IMDB_Movies_Cleaned!$N$2:$N$3849)</f>
        <v>7.1624999999999996</v>
      </c>
      <c r="E575" cm="1">
        <f t="array" ref="E575">MEDIAN(IF(IMDB_Movies_Cleaned!$E$2:$E$3849=A575, IMDB_Movies_Cleaned!$N$2:$N$3849))</f>
        <v>7.3000000000000007</v>
      </c>
      <c r="F575" cm="1">
        <f t="array" ref="F575">_xlfn.MODE.SNGL(IF(IMDB_Movies_Cleaned!$E$2:$E$3849=A575, IMDB_Movies_Cleaned!$N$2:$N$3849))</f>
        <v>7.6</v>
      </c>
      <c r="G575" cm="1">
        <f t="array" ref="G575">MAX(IF(IMDB_Movies_Cleaned!$E$2:$E$3849=A575, IMDB_Movies_Cleaned!$N$2:$N$3849))</f>
        <v>8.5</v>
      </c>
      <c r="H575" cm="1">
        <f t="array" ref="H575">MIN(IF(IMDB_Movies_Cleaned!$E$2:$E$3849=A575, IMDB_Movies_Cleaned!$N$2:$N$3849))</f>
        <v>5.8</v>
      </c>
      <c r="I575" cm="1">
        <f t="array" ref="I575">_xlfn.VAR.S(IF(IMDB_Movies_Cleaned!$E$2:$E$3849=A575, IMDB_Movies_Cleaned!$N$2:$N$3849))</f>
        <v>0.55716666666667147</v>
      </c>
      <c r="J575" cm="1">
        <f t="array" ref="J575">_xlfn.STDEV.S(IF(IMDB_Movies_Cleaned!$E$2:$E$3849=A575, IMDB_Movies_Cleaned!$N$2:$N$3849))</f>
        <v>0.74643597626767122</v>
      </c>
    </row>
    <row r="576" spans="1:10" x14ac:dyDescent="0.25">
      <c r="A576" s="1" t="s">
        <v>782</v>
      </c>
      <c r="B576">
        <f t="shared" si="10"/>
        <v>4</v>
      </c>
      <c r="D576">
        <f>AVERAGEIF(IMDB_Movies_Cleaned!$E$2:$E$3849, A576, IMDB_Movies_Cleaned!$N$2:$N$3849)</f>
        <v>7.35</v>
      </c>
      <c r="E576" cm="1">
        <f t="array" ref="E576">MEDIAN(IF(IMDB_Movies_Cleaned!$E$2:$E$3849=A576, IMDB_Movies_Cleaned!$N$2:$N$3849))</f>
        <v>7.4499999999999993</v>
      </c>
      <c r="F576" t="e" cm="1">
        <f t="array" ref="F576">_xlfn.MODE.SNGL(IF(IMDB_Movies_Cleaned!$E$2:$E$3849=A576, IMDB_Movies_Cleaned!$N$2:$N$3849))</f>
        <v>#N/A</v>
      </c>
      <c r="G576" cm="1">
        <f t="array" ref="G576">MAX(IF(IMDB_Movies_Cleaned!$E$2:$E$3849=A576, IMDB_Movies_Cleaned!$N$2:$N$3849))</f>
        <v>7.8</v>
      </c>
      <c r="H576" cm="1">
        <f t="array" ref="H576">MIN(IF(IMDB_Movies_Cleaned!$E$2:$E$3849=A576, IMDB_Movies_Cleaned!$N$2:$N$3849))</f>
        <v>6.7</v>
      </c>
      <c r="I576" cm="1">
        <f t="array" ref="I576">_xlfn.VAR.S(IF(IMDB_Movies_Cleaned!$E$2:$E$3849=A576, IMDB_Movies_Cleaned!$N$2:$N$3849))</f>
        <v>0.22999999999999984</v>
      </c>
      <c r="J576" cm="1">
        <f t="array" ref="J576">_xlfn.STDEV.S(IF(IMDB_Movies_Cleaned!$E$2:$E$3849=A576, IMDB_Movies_Cleaned!$N$2:$N$3849))</f>
        <v>0.4795831523312718</v>
      </c>
    </row>
    <row r="577" spans="1:10" x14ac:dyDescent="0.25">
      <c r="A577" s="2" t="s">
        <v>1671</v>
      </c>
      <c r="B577">
        <f t="shared" si="10"/>
        <v>153</v>
      </c>
      <c r="D577">
        <f>AVERAGEIF(IMDB_Movies_Cleaned!$E$2:$E$3849, A577, IMDB_Movies_Cleaned!$N$2:$N$3849)</f>
        <v>7.0418300653594796</v>
      </c>
      <c r="E577" cm="1">
        <f t="array" ref="E577">MEDIAN(IF(IMDB_Movies_Cleaned!$E$2:$E$3849=A577, IMDB_Movies_Cleaned!$N$2:$N$3849))</f>
        <v>7.2</v>
      </c>
      <c r="F577" cm="1">
        <f t="array" ref="F577">_xlfn.MODE.SNGL(IF(IMDB_Movies_Cleaned!$E$2:$E$3849=A577, IMDB_Movies_Cleaned!$N$2:$N$3849))</f>
        <v>7.3</v>
      </c>
      <c r="G577" cm="1">
        <f t="array" ref="G577">MAX(IF(IMDB_Movies_Cleaned!$E$2:$E$3849=A577, IMDB_Movies_Cleaned!$N$2:$N$3849))</f>
        <v>8.8000000000000007</v>
      </c>
      <c r="H577" cm="1">
        <f t="array" ref="H577">MIN(IF(IMDB_Movies_Cleaned!$E$2:$E$3849=A577, IMDB_Movies_Cleaned!$N$2:$N$3849))</f>
        <v>3.4</v>
      </c>
      <c r="I577" cm="1">
        <f t="array" ref="I577">_xlfn.VAR.S(IF(IMDB_Movies_Cleaned!$E$2:$E$3849=A577, IMDB_Movies_Cleaned!$N$2:$N$3849))</f>
        <v>0.68705452356381391</v>
      </c>
      <c r="J577" cm="1">
        <f t="array" ref="J577">_xlfn.STDEV.S(IF(IMDB_Movies_Cleaned!$E$2:$E$3849=A577, IMDB_Movies_Cleaned!$N$2:$N$3849))</f>
        <v>0.82888752166009472</v>
      </c>
    </row>
    <row r="578" spans="1:10" x14ac:dyDescent="0.25">
      <c r="A578" s="1" t="s">
        <v>1674</v>
      </c>
      <c r="B578">
        <f t="shared" si="10"/>
        <v>1</v>
      </c>
      <c r="D578">
        <f>AVERAGEIF(IMDB_Movies_Cleaned!$E$2:$E$3849, A578, IMDB_Movies_Cleaned!$N$2:$N$3849)</f>
        <v>6.3</v>
      </c>
      <c r="E578" cm="1">
        <f t="array" ref="E578">MEDIAN(IF(IMDB_Movies_Cleaned!$E$2:$E$3849=A578, IMDB_Movies_Cleaned!$N$2:$N$3849))</f>
        <v>6.3</v>
      </c>
      <c r="F578" t="e" cm="1">
        <f t="array" ref="F578">_xlfn.MODE.SNGL(IF(IMDB_Movies_Cleaned!$E$2:$E$3849=A578, IMDB_Movies_Cleaned!$N$2:$N$3849))</f>
        <v>#N/A</v>
      </c>
      <c r="G578" cm="1">
        <f t="array" ref="G578">MAX(IF(IMDB_Movies_Cleaned!$E$2:$E$3849=A578, IMDB_Movies_Cleaned!$N$2:$N$3849))</f>
        <v>6.3</v>
      </c>
      <c r="H578" cm="1">
        <f t="array" ref="H578">MIN(IF(IMDB_Movies_Cleaned!$E$2:$E$3849=A578, IMDB_Movies_Cleaned!$N$2:$N$3849))</f>
        <v>6.3</v>
      </c>
      <c r="I578" t="e" cm="1">
        <f t="array" ref="I578">_xlfn.VAR.S(IF(IMDB_Movies_Cleaned!$E$2:$E$3849=A578, IMDB_Movies_Cleaned!$N$2:$N$3849))</f>
        <v>#DIV/0!</v>
      </c>
      <c r="J578" t="e" cm="1">
        <f t="array" ref="J578">_xlfn.STDEV.S(IF(IMDB_Movies_Cleaned!$E$2:$E$3849=A578, IMDB_Movies_Cleaned!$N$2:$N$3849))</f>
        <v>#DIV/0!</v>
      </c>
    </row>
    <row r="579" spans="1:10" x14ac:dyDescent="0.25">
      <c r="A579" s="2" t="s">
        <v>34</v>
      </c>
      <c r="B579">
        <f t="shared" si="10"/>
        <v>22</v>
      </c>
      <c r="D579">
        <f>AVERAGEIF(IMDB_Movies_Cleaned!$E$2:$E$3849, A579, IMDB_Movies_Cleaned!$N$2:$N$3849)</f>
        <v>6.3409090909090935</v>
      </c>
      <c r="E579" cm="1">
        <f t="array" ref="E579">MEDIAN(IF(IMDB_Movies_Cleaned!$E$2:$E$3849=A579, IMDB_Movies_Cleaned!$N$2:$N$3849))</f>
        <v>6.4</v>
      </c>
      <c r="F579" cm="1">
        <f t="array" ref="F579">_xlfn.MODE.SNGL(IF(IMDB_Movies_Cleaned!$E$2:$E$3849=A579, IMDB_Movies_Cleaned!$N$2:$N$3849))</f>
        <v>6.5</v>
      </c>
      <c r="G579" cm="1">
        <f t="array" ref="G579">MAX(IF(IMDB_Movies_Cleaned!$E$2:$E$3849=A579, IMDB_Movies_Cleaned!$N$2:$N$3849))</f>
        <v>8.5</v>
      </c>
      <c r="H579" cm="1">
        <f t="array" ref="H579">MIN(IF(IMDB_Movies_Cleaned!$E$2:$E$3849=A579, IMDB_Movies_Cleaned!$N$2:$N$3849))</f>
        <v>4.7</v>
      </c>
      <c r="I579" cm="1">
        <f t="array" ref="I579">_xlfn.VAR.S(IF(IMDB_Movies_Cleaned!$E$2:$E$3849=A579, IMDB_Movies_Cleaned!$N$2:$N$3849))</f>
        <v>1.0777705627705298</v>
      </c>
      <c r="J579" cm="1">
        <f t="array" ref="J579">_xlfn.STDEV.S(IF(IMDB_Movies_Cleaned!$E$2:$E$3849=A579, IMDB_Movies_Cleaned!$N$2:$N$3849))</f>
        <v>1.03815729192186</v>
      </c>
    </row>
    <row r="580" spans="1:10" x14ac:dyDescent="0.25">
      <c r="A580" s="1" t="s">
        <v>1678</v>
      </c>
      <c r="B580">
        <f t="shared" si="10"/>
        <v>2</v>
      </c>
      <c r="D580">
        <f>AVERAGEIF(IMDB_Movies_Cleaned!$E$2:$E$3849, A580, IMDB_Movies_Cleaned!$N$2:$N$3849)</f>
        <v>7.9</v>
      </c>
      <c r="E580" cm="1">
        <f t="array" ref="E580">MEDIAN(IF(IMDB_Movies_Cleaned!$E$2:$E$3849=A580, IMDB_Movies_Cleaned!$N$2:$N$3849))</f>
        <v>7.9</v>
      </c>
      <c r="F580" t="e" cm="1">
        <f t="array" ref="F580">_xlfn.MODE.SNGL(IF(IMDB_Movies_Cleaned!$E$2:$E$3849=A580, IMDB_Movies_Cleaned!$N$2:$N$3849))</f>
        <v>#N/A</v>
      </c>
      <c r="G580" cm="1">
        <f t="array" ref="G580">MAX(IF(IMDB_Movies_Cleaned!$E$2:$E$3849=A580, IMDB_Movies_Cleaned!$N$2:$N$3849))</f>
        <v>8.1</v>
      </c>
      <c r="H580" cm="1">
        <f t="array" ref="H580">MIN(IF(IMDB_Movies_Cleaned!$E$2:$E$3849=A580, IMDB_Movies_Cleaned!$N$2:$N$3849))</f>
        <v>7.7</v>
      </c>
      <c r="I580" cm="1">
        <f t="array" ref="I580">_xlfn.VAR.S(IF(IMDB_Movies_Cleaned!$E$2:$E$3849=A580, IMDB_Movies_Cleaned!$N$2:$N$3849))</f>
        <v>7.9999999999999793E-2</v>
      </c>
      <c r="J580" cm="1">
        <f t="array" ref="J580">_xlfn.STDEV.S(IF(IMDB_Movies_Cleaned!$E$2:$E$3849=A580, IMDB_Movies_Cleaned!$N$2:$N$3849))</f>
        <v>0.28284271247461862</v>
      </c>
    </row>
    <row r="581" spans="1:10" x14ac:dyDescent="0.25">
      <c r="A581" s="2" t="s">
        <v>1680</v>
      </c>
      <c r="B581">
        <f t="shared" si="10"/>
        <v>4</v>
      </c>
      <c r="D581">
        <f>AVERAGEIF(IMDB_Movies_Cleaned!$E$2:$E$3849, A581, IMDB_Movies_Cleaned!$N$2:$N$3849)</f>
        <v>7.2750000000000004</v>
      </c>
      <c r="E581" cm="1">
        <f t="array" ref="E581">MEDIAN(IF(IMDB_Movies_Cleaned!$E$2:$E$3849=A581, IMDB_Movies_Cleaned!$N$2:$N$3849))</f>
        <v>7.15</v>
      </c>
      <c r="F581" t="e" cm="1">
        <f t="array" ref="F581">_xlfn.MODE.SNGL(IF(IMDB_Movies_Cleaned!$E$2:$E$3849=A581, IMDB_Movies_Cleaned!$N$2:$N$3849))</f>
        <v>#N/A</v>
      </c>
      <c r="G581" cm="1">
        <f t="array" ref="G581">MAX(IF(IMDB_Movies_Cleaned!$E$2:$E$3849=A581, IMDB_Movies_Cleaned!$N$2:$N$3849))</f>
        <v>8.4</v>
      </c>
      <c r="H581" cm="1">
        <f t="array" ref="H581">MIN(IF(IMDB_Movies_Cleaned!$E$2:$E$3849=A581, IMDB_Movies_Cleaned!$N$2:$N$3849))</f>
        <v>6.4</v>
      </c>
      <c r="I581" cm="1">
        <f t="array" ref="I581">_xlfn.VAR.S(IF(IMDB_Movies_Cleaned!$E$2:$E$3849=A581, IMDB_Movies_Cleaned!$N$2:$N$3849))</f>
        <v>0.70250000000000001</v>
      </c>
      <c r="J581" cm="1">
        <f t="array" ref="J581">_xlfn.STDEV.S(IF(IMDB_Movies_Cleaned!$E$2:$E$3849=A581, IMDB_Movies_Cleaned!$N$2:$N$3849))</f>
        <v>0.83815273071201046</v>
      </c>
    </row>
    <row r="582" spans="1:10" x14ac:dyDescent="0.25">
      <c r="A582" s="1" t="s">
        <v>1289</v>
      </c>
      <c r="B582">
        <f t="shared" si="10"/>
        <v>147</v>
      </c>
      <c r="D582">
        <f>AVERAGEIF(IMDB_Movies_Cleaned!$E$2:$E$3849, A582, IMDB_Movies_Cleaned!$N$2:$N$3849)</f>
        <v>6.5836734693877554</v>
      </c>
      <c r="E582" cm="1">
        <f t="array" ref="E582">MEDIAN(IF(IMDB_Movies_Cleaned!$E$2:$E$3849=A582, IMDB_Movies_Cleaned!$N$2:$N$3849))</f>
        <v>6.7</v>
      </c>
      <c r="F582" cm="1">
        <f t="array" ref="F582">_xlfn.MODE.SNGL(IF(IMDB_Movies_Cleaned!$E$2:$E$3849=A582, IMDB_Movies_Cleaned!$N$2:$N$3849))</f>
        <v>6.7</v>
      </c>
      <c r="G582" cm="1">
        <f t="array" ref="G582">MAX(IF(IMDB_Movies_Cleaned!$E$2:$E$3849=A582, IMDB_Movies_Cleaned!$N$2:$N$3849))</f>
        <v>8.8000000000000007</v>
      </c>
      <c r="H582" cm="1">
        <f t="array" ref="H582">MIN(IF(IMDB_Movies_Cleaned!$E$2:$E$3849=A582, IMDB_Movies_Cleaned!$N$2:$N$3849))</f>
        <v>3.3</v>
      </c>
      <c r="I582" cm="1">
        <f t="array" ref="I582">_xlfn.VAR.S(IF(IMDB_Movies_Cleaned!$E$2:$E$3849=A582, IMDB_Movies_Cleaned!$N$2:$N$3849))</f>
        <v>0.73480011182555371</v>
      </c>
      <c r="J582" cm="1">
        <f t="array" ref="J582">_xlfn.STDEV.S(IF(IMDB_Movies_Cleaned!$E$2:$E$3849=A582, IMDB_Movies_Cleaned!$N$2:$N$3849))</f>
        <v>0.85720482489633343</v>
      </c>
    </row>
    <row r="583" spans="1:10" x14ac:dyDescent="0.25">
      <c r="A583" s="2" t="s">
        <v>591</v>
      </c>
      <c r="B583">
        <f t="shared" si="10"/>
        <v>5</v>
      </c>
      <c r="D583">
        <f>AVERAGEIF(IMDB_Movies_Cleaned!$E$2:$E$3849, A583, IMDB_Movies_Cleaned!$N$2:$N$3849)</f>
        <v>5.4999999999999991</v>
      </c>
      <c r="E583" cm="1">
        <f t="array" ref="E583">MEDIAN(IF(IMDB_Movies_Cleaned!$E$2:$E$3849=A583, IMDB_Movies_Cleaned!$N$2:$N$3849))</f>
        <v>5.6</v>
      </c>
      <c r="F583" t="e" cm="1">
        <f t="array" ref="F583">_xlfn.MODE.SNGL(IF(IMDB_Movies_Cleaned!$E$2:$E$3849=A583, IMDB_Movies_Cleaned!$N$2:$N$3849))</f>
        <v>#N/A</v>
      </c>
      <c r="G583" cm="1">
        <f t="array" ref="G583">MAX(IF(IMDB_Movies_Cleaned!$E$2:$E$3849=A583, IMDB_Movies_Cleaned!$N$2:$N$3849))</f>
        <v>6.7</v>
      </c>
      <c r="H583" cm="1">
        <f t="array" ref="H583">MIN(IF(IMDB_Movies_Cleaned!$E$2:$E$3849=A583, IMDB_Movies_Cleaned!$N$2:$N$3849))</f>
        <v>3.8</v>
      </c>
      <c r="I583" cm="1">
        <f t="array" ref="I583">_xlfn.VAR.S(IF(IMDB_Movies_Cleaned!$E$2:$E$3849=A583, IMDB_Movies_Cleaned!$N$2:$N$3849))</f>
        <v>1.1500000000000128</v>
      </c>
      <c r="J583" cm="1">
        <f t="array" ref="J583">_xlfn.STDEV.S(IF(IMDB_Movies_Cleaned!$E$2:$E$3849=A583, IMDB_Movies_Cleaned!$N$2:$N$3849))</f>
        <v>1.0723805294763669</v>
      </c>
    </row>
    <row r="584" spans="1:10" x14ac:dyDescent="0.25">
      <c r="A584" s="1" t="s">
        <v>1687</v>
      </c>
      <c r="B584">
        <f t="shared" si="10"/>
        <v>4</v>
      </c>
      <c r="D584">
        <f>AVERAGEIF(IMDB_Movies_Cleaned!$E$2:$E$3849, A584, IMDB_Movies_Cleaned!$N$2:$N$3849)</f>
        <v>6.0250000000000004</v>
      </c>
      <c r="E584" cm="1">
        <f t="array" ref="E584">MEDIAN(IF(IMDB_Movies_Cleaned!$E$2:$E$3849=A584, IMDB_Movies_Cleaned!$N$2:$N$3849))</f>
        <v>5.95</v>
      </c>
      <c r="F584" t="e" cm="1">
        <f t="array" ref="F584">_xlfn.MODE.SNGL(IF(IMDB_Movies_Cleaned!$E$2:$E$3849=A584, IMDB_Movies_Cleaned!$N$2:$N$3849))</f>
        <v>#N/A</v>
      </c>
      <c r="G584" cm="1">
        <f t="array" ref="G584">MAX(IF(IMDB_Movies_Cleaned!$E$2:$E$3849=A584, IMDB_Movies_Cleaned!$N$2:$N$3849))</f>
        <v>7</v>
      </c>
      <c r="H584" cm="1">
        <f t="array" ref="H584">MIN(IF(IMDB_Movies_Cleaned!$E$2:$E$3849=A584, IMDB_Movies_Cleaned!$N$2:$N$3849))</f>
        <v>5.2</v>
      </c>
      <c r="I584" cm="1">
        <f t="array" ref="I584">_xlfn.VAR.S(IF(IMDB_Movies_Cleaned!$E$2:$E$3849=A584, IMDB_Movies_Cleaned!$N$2:$N$3849))</f>
        <v>0.54916666666666936</v>
      </c>
      <c r="J584" cm="1">
        <f t="array" ref="J584">_xlfn.STDEV.S(IF(IMDB_Movies_Cleaned!$E$2:$E$3849=A584, IMDB_Movies_Cleaned!$N$2:$N$3849))</f>
        <v>0.74105780251385878</v>
      </c>
    </row>
    <row r="585" spans="1:10" x14ac:dyDescent="0.25">
      <c r="A585" s="2" t="s">
        <v>591</v>
      </c>
      <c r="B585">
        <f t="shared" si="10"/>
        <v>5</v>
      </c>
      <c r="D585">
        <f>AVERAGEIF(IMDB_Movies_Cleaned!$E$2:$E$3849, A585, IMDB_Movies_Cleaned!$N$2:$N$3849)</f>
        <v>5.4999999999999991</v>
      </c>
      <c r="E585" cm="1">
        <f t="array" ref="E585">MEDIAN(IF(IMDB_Movies_Cleaned!$E$2:$E$3849=A585, IMDB_Movies_Cleaned!$N$2:$N$3849))</f>
        <v>5.6</v>
      </c>
      <c r="F585" t="e" cm="1">
        <f t="array" ref="F585">_xlfn.MODE.SNGL(IF(IMDB_Movies_Cleaned!$E$2:$E$3849=A585, IMDB_Movies_Cleaned!$N$2:$N$3849))</f>
        <v>#N/A</v>
      </c>
      <c r="G585" cm="1">
        <f t="array" ref="G585">MAX(IF(IMDB_Movies_Cleaned!$E$2:$E$3849=A585, IMDB_Movies_Cleaned!$N$2:$N$3849))</f>
        <v>6.7</v>
      </c>
      <c r="H585" cm="1">
        <f t="array" ref="H585">MIN(IF(IMDB_Movies_Cleaned!$E$2:$E$3849=A585, IMDB_Movies_Cleaned!$N$2:$N$3849))</f>
        <v>3.8</v>
      </c>
      <c r="I585" cm="1">
        <f t="array" ref="I585">_xlfn.VAR.S(IF(IMDB_Movies_Cleaned!$E$2:$E$3849=A585, IMDB_Movies_Cleaned!$N$2:$N$3849))</f>
        <v>1.1500000000000128</v>
      </c>
      <c r="J585" cm="1">
        <f t="array" ref="J585">_xlfn.STDEV.S(IF(IMDB_Movies_Cleaned!$E$2:$E$3849=A585, IMDB_Movies_Cleaned!$N$2:$N$3849))</f>
        <v>1.0723805294763669</v>
      </c>
    </row>
    <row r="586" spans="1:10" x14ac:dyDescent="0.25">
      <c r="A586" s="1" t="s">
        <v>1694</v>
      </c>
      <c r="B586">
        <f t="shared" si="10"/>
        <v>4</v>
      </c>
      <c r="D586">
        <f>AVERAGEIF(IMDB_Movies_Cleaned!$E$2:$E$3849, A586, IMDB_Movies_Cleaned!$N$2:$N$3849)</f>
        <v>5.8999999999999995</v>
      </c>
      <c r="E586" cm="1">
        <f t="array" ref="E586">MEDIAN(IF(IMDB_Movies_Cleaned!$E$2:$E$3849=A586, IMDB_Movies_Cleaned!$N$2:$N$3849))</f>
        <v>6</v>
      </c>
      <c r="F586" t="e" cm="1">
        <f t="array" ref="F586">_xlfn.MODE.SNGL(IF(IMDB_Movies_Cleaned!$E$2:$E$3849=A586, IMDB_Movies_Cleaned!$N$2:$N$3849))</f>
        <v>#N/A</v>
      </c>
      <c r="G586" cm="1">
        <f t="array" ref="G586">MAX(IF(IMDB_Movies_Cleaned!$E$2:$E$3849=A586, IMDB_Movies_Cleaned!$N$2:$N$3849))</f>
        <v>6.4</v>
      </c>
      <c r="H586" cm="1">
        <f t="array" ref="H586">MIN(IF(IMDB_Movies_Cleaned!$E$2:$E$3849=A586, IMDB_Movies_Cleaned!$N$2:$N$3849))</f>
        <v>5.2</v>
      </c>
      <c r="I586" cm="1">
        <f t="array" ref="I586">_xlfn.VAR.S(IF(IMDB_Movies_Cleaned!$E$2:$E$3849=A586, IMDB_Movies_Cleaned!$N$2:$N$3849))</f>
        <v>0.26</v>
      </c>
      <c r="J586" cm="1">
        <f t="array" ref="J586">_xlfn.STDEV.S(IF(IMDB_Movies_Cleaned!$E$2:$E$3849=A586, IMDB_Movies_Cleaned!$N$2:$N$3849))</f>
        <v>0.50990195135927852</v>
      </c>
    </row>
    <row r="587" spans="1:10" x14ac:dyDescent="0.25">
      <c r="A587" s="2" t="s">
        <v>1696</v>
      </c>
      <c r="B587">
        <f t="shared" si="10"/>
        <v>3</v>
      </c>
      <c r="D587">
        <f>AVERAGEIF(IMDB_Movies_Cleaned!$E$2:$E$3849, A587, IMDB_Movies_Cleaned!$N$2:$N$3849)</f>
        <v>5.7</v>
      </c>
      <c r="E587" cm="1">
        <f t="array" ref="E587">MEDIAN(IF(IMDB_Movies_Cleaned!$E$2:$E$3849=A587, IMDB_Movies_Cleaned!$N$2:$N$3849))</f>
        <v>5.9</v>
      </c>
      <c r="F587" t="e" cm="1">
        <f t="array" ref="F587">_xlfn.MODE.SNGL(IF(IMDB_Movies_Cleaned!$E$2:$E$3849=A587, IMDB_Movies_Cleaned!$N$2:$N$3849))</f>
        <v>#N/A</v>
      </c>
      <c r="G587" cm="1">
        <f t="array" ref="G587">MAX(IF(IMDB_Movies_Cleaned!$E$2:$E$3849=A587, IMDB_Movies_Cleaned!$N$2:$N$3849))</f>
        <v>6.2</v>
      </c>
      <c r="H587" cm="1">
        <f t="array" ref="H587">MIN(IF(IMDB_Movies_Cleaned!$E$2:$E$3849=A587, IMDB_Movies_Cleaned!$N$2:$N$3849))</f>
        <v>5</v>
      </c>
      <c r="I587" cm="1">
        <f t="array" ref="I587">_xlfn.VAR.S(IF(IMDB_Movies_Cleaned!$E$2:$E$3849=A587, IMDB_Movies_Cleaned!$N$2:$N$3849))</f>
        <v>0.39000000000000018</v>
      </c>
      <c r="J587" cm="1">
        <f t="array" ref="J587">_xlfn.STDEV.S(IF(IMDB_Movies_Cleaned!$E$2:$E$3849=A587, IMDB_Movies_Cleaned!$N$2:$N$3849))</f>
        <v>0.62449979983983994</v>
      </c>
    </row>
    <row r="588" spans="1:10" x14ac:dyDescent="0.25">
      <c r="A588" s="1" t="s">
        <v>1664</v>
      </c>
      <c r="B588">
        <f t="shared" si="10"/>
        <v>16</v>
      </c>
      <c r="D588">
        <f>AVERAGEIF(IMDB_Movies_Cleaned!$E$2:$E$3849, A588, IMDB_Movies_Cleaned!$N$2:$N$3849)</f>
        <v>7.1624999999999996</v>
      </c>
      <c r="E588" cm="1">
        <f t="array" ref="E588">MEDIAN(IF(IMDB_Movies_Cleaned!$E$2:$E$3849=A588, IMDB_Movies_Cleaned!$N$2:$N$3849))</f>
        <v>7.3000000000000007</v>
      </c>
      <c r="F588" cm="1">
        <f t="array" ref="F588">_xlfn.MODE.SNGL(IF(IMDB_Movies_Cleaned!$E$2:$E$3849=A588, IMDB_Movies_Cleaned!$N$2:$N$3849))</f>
        <v>7.6</v>
      </c>
      <c r="G588" cm="1">
        <f t="array" ref="G588">MAX(IF(IMDB_Movies_Cleaned!$E$2:$E$3849=A588, IMDB_Movies_Cleaned!$N$2:$N$3849))</f>
        <v>8.5</v>
      </c>
      <c r="H588" cm="1">
        <f t="array" ref="H588">MIN(IF(IMDB_Movies_Cleaned!$E$2:$E$3849=A588, IMDB_Movies_Cleaned!$N$2:$N$3849))</f>
        <v>5.8</v>
      </c>
      <c r="I588" cm="1">
        <f t="array" ref="I588">_xlfn.VAR.S(IF(IMDB_Movies_Cleaned!$E$2:$E$3849=A588, IMDB_Movies_Cleaned!$N$2:$N$3849))</f>
        <v>0.55716666666667147</v>
      </c>
      <c r="J588" cm="1">
        <f t="array" ref="J588">_xlfn.STDEV.S(IF(IMDB_Movies_Cleaned!$E$2:$E$3849=A588, IMDB_Movies_Cleaned!$N$2:$N$3849))</f>
        <v>0.74643597626767122</v>
      </c>
    </row>
    <row r="589" spans="1:10" x14ac:dyDescent="0.25">
      <c r="A589" s="2" t="s">
        <v>201</v>
      </c>
      <c r="B589">
        <f t="shared" si="10"/>
        <v>55</v>
      </c>
      <c r="D589">
        <f>AVERAGEIF(IMDB_Movies_Cleaned!$E$2:$E$3849, A589, IMDB_Movies_Cleaned!$N$2:$N$3849)</f>
        <v>6.4090909090909092</v>
      </c>
      <c r="E589" cm="1">
        <f t="array" ref="E589">MEDIAN(IF(IMDB_Movies_Cleaned!$E$2:$E$3849=A589, IMDB_Movies_Cleaned!$N$2:$N$3849))</f>
        <v>6.5</v>
      </c>
      <c r="F589" cm="1">
        <f t="array" ref="F589">_xlfn.MODE.SNGL(IF(IMDB_Movies_Cleaned!$E$2:$E$3849=A589, IMDB_Movies_Cleaned!$N$2:$N$3849))</f>
        <v>6.5</v>
      </c>
      <c r="G589" cm="1">
        <f t="array" ref="G589">MAX(IF(IMDB_Movies_Cleaned!$E$2:$E$3849=A589, IMDB_Movies_Cleaned!$N$2:$N$3849))</f>
        <v>7.6</v>
      </c>
      <c r="H589" cm="1">
        <f t="array" ref="H589">MIN(IF(IMDB_Movies_Cleaned!$E$2:$E$3849=A589, IMDB_Movies_Cleaned!$N$2:$N$3849))</f>
        <v>4.4000000000000004</v>
      </c>
      <c r="I589" cm="1">
        <f t="array" ref="I589">_xlfn.VAR.S(IF(IMDB_Movies_Cleaned!$E$2:$E$3849=A589, IMDB_Movies_Cleaned!$N$2:$N$3849))</f>
        <v>0.39936026936026953</v>
      </c>
      <c r="J589" cm="1">
        <f t="array" ref="J589">_xlfn.STDEV.S(IF(IMDB_Movies_Cleaned!$E$2:$E$3849=A589, IMDB_Movies_Cleaned!$N$2:$N$3849))</f>
        <v>0.63194957817872588</v>
      </c>
    </row>
    <row r="590" spans="1:10" x14ac:dyDescent="0.25">
      <c r="A590" s="1" t="s">
        <v>1703</v>
      </c>
      <c r="B590">
        <f t="shared" si="10"/>
        <v>2</v>
      </c>
      <c r="D590">
        <f>AVERAGEIF(IMDB_Movies_Cleaned!$E$2:$E$3849, A590, IMDB_Movies_Cleaned!$N$2:$N$3849)</f>
        <v>4.75</v>
      </c>
      <c r="E590" cm="1">
        <f t="array" ref="E590">MEDIAN(IF(IMDB_Movies_Cleaned!$E$2:$E$3849=A590, IMDB_Movies_Cleaned!$N$2:$N$3849))</f>
        <v>4.75</v>
      </c>
      <c r="F590" t="e" cm="1">
        <f t="array" ref="F590">_xlfn.MODE.SNGL(IF(IMDB_Movies_Cleaned!$E$2:$E$3849=A590, IMDB_Movies_Cleaned!$N$2:$N$3849))</f>
        <v>#N/A</v>
      </c>
      <c r="G590" cm="1">
        <f t="array" ref="G590">MAX(IF(IMDB_Movies_Cleaned!$E$2:$E$3849=A590, IMDB_Movies_Cleaned!$N$2:$N$3849))</f>
        <v>6.5</v>
      </c>
      <c r="H590" cm="1">
        <f t="array" ref="H590">MIN(IF(IMDB_Movies_Cleaned!$E$2:$E$3849=A590, IMDB_Movies_Cleaned!$N$2:$N$3849))</f>
        <v>3</v>
      </c>
      <c r="I590" cm="1">
        <f t="array" ref="I590">_xlfn.VAR.S(IF(IMDB_Movies_Cleaned!$E$2:$E$3849=A590, IMDB_Movies_Cleaned!$N$2:$N$3849))</f>
        <v>6.125</v>
      </c>
      <c r="J590" cm="1">
        <f t="array" ref="J590">_xlfn.STDEV.S(IF(IMDB_Movies_Cleaned!$E$2:$E$3849=A590, IMDB_Movies_Cleaned!$N$2:$N$3849))</f>
        <v>2.4748737341529163</v>
      </c>
    </row>
    <row r="591" spans="1:10" x14ac:dyDescent="0.25">
      <c r="A591" s="2" t="s">
        <v>746</v>
      </c>
      <c r="B591">
        <f t="shared" ref="B591:B654" si="11">COUNTIF($A$2:$A$3849, A591)</f>
        <v>11</v>
      </c>
      <c r="D591">
        <f>AVERAGEIF(IMDB_Movies_Cleaned!$E$2:$E$3849, A591, IMDB_Movies_Cleaned!$N$2:$N$3849)</f>
        <v>5.7727272727272725</v>
      </c>
      <c r="E591" cm="1">
        <f t="array" ref="E591">MEDIAN(IF(IMDB_Movies_Cleaned!$E$2:$E$3849=A591, IMDB_Movies_Cleaned!$N$2:$N$3849))</f>
        <v>6.2</v>
      </c>
      <c r="F591" cm="1">
        <f t="array" ref="F591">_xlfn.MODE.SNGL(IF(IMDB_Movies_Cleaned!$E$2:$E$3849=A591, IMDB_Movies_Cleaned!$N$2:$N$3849))</f>
        <v>6.2</v>
      </c>
      <c r="G591" cm="1">
        <f t="array" ref="G591">MAX(IF(IMDB_Movies_Cleaned!$E$2:$E$3849=A591, IMDB_Movies_Cleaned!$N$2:$N$3849))</f>
        <v>7.3</v>
      </c>
      <c r="H591" cm="1">
        <f t="array" ref="H591">MIN(IF(IMDB_Movies_Cleaned!$E$2:$E$3849=A591, IMDB_Movies_Cleaned!$N$2:$N$3849))</f>
        <v>3.6</v>
      </c>
      <c r="I591" cm="1">
        <f t="array" ref="I591">_xlfn.VAR.S(IF(IMDB_Movies_Cleaned!$E$2:$E$3849=A591, IMDB_Movies_Cleaned!$N$2:$N$3849))</f>
        <v>1.2161818181818149</v>
      </c>
      <c r="J591" cm="1">
        <f t="array" ref="J591">_xlfn.STDEV.S(IF(IMDB_Movies_Cleaned!$E$2:$E$3849=A591, IMDB_Movies_Cleaned!$N$2:$N$3849))</f>
        <v>1.1028063375687569</v>
      </c>
    </row>
    <row r="592" spans="1:10" x14ac:dyDescent="0.25">
      <c r="A592" s="1" t="s">
        <v>268</v>
      </c>
      <c r="B592">
        <f t="shared" si="11"/>
        <v>50</v>
      </c>
      <c r="D592">
        <f>AVERAGEIF(IMDB_Movies_Cleaned!$E$2:$E$3849, A592, IMDB_Movies_Cleaned!$N$2:$N$3849)</f>
        <v>6.498000000000002</v>
      </c>
      <c r="E592" cm="1">
        <f t="array" ref="E592">MEDIAN(IF(IMDB_Movies_Cleaned!$E$2:$E$3849=A592, IMDB_Movies_Cleaned!$N$2:$N$3849))</f>
        <v>6.5</v>
      </c>
      <c r="F592" cm="1">
        <f t="array" ref="F592">_xlfn.MODE.SNGL(IF(IMDB_Movies_Cleaned!$E$2:$E$3849=A592, IMDB_Movies_Cleaned!$N$2:$N$3849))</f>
        <v>6.1</v>
      </c>
      <c r="G592" cm="1">
        <f t="array" ref="G592">MAX(IF(IMDB_Movies_Cleaned!$E$2:$E$3849=A592, IMDB_Movies_Cleaned!$N$2:$N$3849))</f>
        <v>9</v>
      </c>
      <c r="H592" cm="1">
        <f t="array" ref="H592">MIN(IF(IMDB_Movies_Cleaned!$E$2:$E$3849=A592, IMDB_Movies_Cleaned!$N$2:$N$3849))</f>
        <v>5.0999999999999996</v>
      </c>
      <c r="I592" cm="1">
        <f t="array" ref="I592">_xlfn.VAR.S(IF(IMDB_Movies_Cleaned!$E$2:$E$3849=A592, IMDB_Movies_Cleaned!$N$2:$N$3849))</f>
        <v>0.51407755102039177</v>
      </c>
      <c r="J592" cm="1">
        <f t="array" ref="J592">_xlfn.STDEV.S(IF(IMDB_Movies_Cleaned!$E$2:$E$3849=A592, IMDB_Movies_Cleaned!$N$2:$N$3849))</f>
        <v>0.71699201600881979</v>
      </c>
    </row>
    <row r="593" spans="1:10" x14ac:dyDescent="0.25">
      <c r="A593" s="2" t="s">
        <v>1712</v>
      </c>
      <c r="B593">
        <f t="shared" si="11"/>
        <v>1</v>
      </c>
      <c r="D593">
        <f>AVERAGEIF(IMDB_Movies_Cleaned!$E$2:$E$3849, A593, IMDB_Movies_Cleaned!$N$2:$N$3849)</f>
        <v>6.2</v>
      </c>
      <c r="E593" cm="1">
        <f t="array" ref="E593">MEDIAN(IF(IMDB_Movies_Cleaned!$E$2:$E$3849=A593, IMDB_Movies_Cleaned!$N$2:$N$3849))</f>
        <v>6.2</v>
      </c>
      <c r="F593" t="e" cm="1">
        <f t="array" ref="F593">_xlfn.MODE.SNGL(IF(IMDB_Movies_Cleaned!$E$2:$E$3849=A593, IMDB_Movies_Cleaned!$N$2:$N$3849))</f>
        <v>#N/A</v>
      </c>
      <c r="G593" cm="1">
        <f t="array" ref="G593">MAX(IF(IMDB_Movies_Cleaned!$E$2:$E$3849=A593, IMDB_Movies_Cleaned!$N$2:$N$3849))</f>
        <v>6.2</v>
      </c>
      <c r="H593" cm="1">
        <f t="array" ref="H593">MIN(IF(IMDB_Movies_Cleaned!$E$2:$E$3849=A593, IMDB_Movies_Cleaned!$N$2:$N$3849))</f>
        <v>6.2</v>
      </c>
      <c r="I593" t="e" cm="1">
        <f t="array" ref="I593">_xlfn.VAR.S(IF(IMDB_Movies_Cleaned!$E$2:$E$3849=A593, IMDB_Movies_Cleaned!$N$2:$N$3849))</f>
        <v>#DIV/0!</v>
      </c>
      <c r="J593" t="e" cm="1">
        <f t="array" ref="J593">_xlfn.STDEV.S(IF(IMDB_Movies_Cleaned!$E$2:$E$3849=A593, IMDB_Movies_Cleaned!$N$2:$N$3849))</f>
        <v>#DIV/0!</v>
      </c>
    </row>
    <row r="594" spans="1:10" x14ac:dyDescent="0.25">
      <c r="A594" s="1" t="s">
        <v>1714</v>
      </c>
      <c r="B594">
        <f t="shared" si="11"/>
        <v>1</v>
      </c>
      <c r="D594">
        <f>AVERAGEIF(IMDB_Movies_Cleaned!$E$2:$E$3849, A594, IMDB_Movies_Cleaned!$N$2:$N$3849)</f>
        <v>5.6</v>
      </c>
      <c r="E594" cm="1">
        <f t="array" ref="E594">MEDIAN(IF(IMDB_Movies_Cleaned!$E$2:$E$3849=A594, IMDB_Movies_Cleaned!$N$2:$N$3849))</f>
        <v>5.6</v>
      </c>
      <c r="F594" t="e" cm="1">
        <f t="array" ref="F594">_xlfn.MODE.SNGL(IF(IMDB_Movies_Cleaned!$E$2:$E$3849=A594, IMDB_Movies_Cleaned!$N$2:$N$3849))</f>
        <v>#N/A</v>
      </c>
      <c r="G594" cm="1">
        <f t="array" ref="G594">MAX(IF(IMDB_Movies_Cleaned!$E$2:$E$3849=A594, IMDB_Movies_Cleaned!$N$2:$N$3849))</f>
        <v>5.6</v>
      </c>
      <c r="H594" cm="1">
        <f t="array" ref="H594">MIN(IF(IMDB_Movies_Cleaned!$E$2:$E$3849=A594, IMDB_Movies_Cleaned!$N$2:$N$3849))</f>
        <v>5.6</v>
      </c>
      <c r="I594" t="e" cm="1">
        <f t="array" ref="I594">_xlfn.VAR.S(IF(IMDB_Movies_Cleaned!$E$2:$E$3849=A594, IMDB_Movies_Cleaned!$N$2:$N$3849))</f>
        <v>#DIV/0!</v>
      </c>
      <c r="J594" t="e" cm="1">
        <f t="array" ref="J594">_xlfn.STDEV.S(IF(IMDB_Movies_Cleaned!$E$2:$E$3849=A594, IMDB_Movies_Cleaned!$N$2:$N$3849))</f>
        <v>#DIV/0!</v>
      </c>
    </row>
    <row r="595" spans="1:10" x14ac:dyDescent="0.25">
      <c r="A595" s="2" t="s">
        <v>613</v>
      </c>
      <c r="B595">
        <f t="shared" si="11"/>
        <v>19</v>
      </c>
      <c r="D595">
        <f>AVERAGEIF(IMDB_Movies_Cleaned!$E$2:$E$3849, A595, IMDB_Movies_Cleaned!$N$2:$N$3849)</f>
        <v>6.3368421052631581</v>
      </c>
      <c r="E595" cm="1">
        <f t="array" ref="E595">MEDIAN(IF(IMDB_Movies_Cleaned!$E$2:$E$3849=A595, IMDB_Movies_Cleaned!$N$2:$N$3849))</f>
        <v>6.5</v>
      </c>
      <c r="F595" cm="1">
        <f t="array" ref="F595">_xlfn.MODE.SNGL(IF(IMDB_Movies_Cleaned!$E$2:$E$3849=A595, IMDB_Movies_Cleaned!$N$2:$N$3849))</f>
        <v>7.3</v>
      </c>
      <c r="G595" cm="1">
        <f t="array" ref="G595">MAX(IF(IMDB_Movies_Cleaned!$E$2:$E$3849=A595, IMDB_Movies_Cleaned!$N$2:$N$3849))</f>
        <v>7.6</v>
      </c>
      <c r="H595" cm="1">
        <f t="array" ref="H595">MIN(IF(IMDB_Movies_Cleaned!$E$2:$E$3849=A595, IMDB_Movies_Cleaned!$N$2:$N$3849))</f>
        <v>3.7</v>
      </c>
      <c r="I595" cm="1">
        <f t="array" ref="I595">_xlfn.VAR.S(IF(IMDB_Movies_Cleaned!$E$2:$E$3849=A595, IMDB_Movies_Cleaned!$N$2:$N$3849))</f>
        <v>0.81134502923976015</v>
      </c>
      <c r="J595" cm="1">
        <f t="array" ref="J595">_xlfn.STDEV.S(IF(IMDB_Movies_Cleaned!$E$2:$E$3849=A595, IMDB_Movies_Cleaned!$N$2:$N$3849))</f>
        <v>0.90074692852085825</v>
      </c>
    </row>
    <row r="596" spans="1:10" x14ac:dyDescent="0.25">
      <c r="A596" s="1" t="s">
        <v>835</v>
      </c>
      <c r="B596">
        <f t="shared" si="11"/>
        <v>3</v>
      </c>
      <c r="D596">
        <f>AVERAGEIF(IMDB_Movies_Cleaned!$E$2:$E$3849, A596, IMDB_Movies_Cleaned!$N$2:$N$3849)</f>
        <v>6.166666666666667</v>
      </c>
      <c r="E596" cm="1">
        <f t="array" ref="E596">MEDIAN(IF(IMDB_Movies_Cleaned!$E$2:$E$3849=A596, IMDB_Movies_Cleaned!$N$2:$N$3849))</f>
        <v>6.1</v>
      </c>
      <c r="F596" t="e" cm="1">
        <f t="array" ref="F596">_xlfn.MODE.SNGL(IF(IMDB_Movies_Cleaned!$E$2:$E$3849=A596, IMDB_Movies_Cleaned!$N$2:$N$3849))</f>
        <v>#N/A</v>
      </c>
      <c r="G596" cm="1">
        <f t="array" ref="G596">MAX(IF(IMDB_Movies_Cleaned!$E$2:$E$3849=A596, IMDB_Movies_Cleaned!$N$2:$N$3849))</f>
        <v>6.6</v>
      </c>
      <c r="H596" cm="1">
        <f t="array" ref="H596">MIN(IF(IMDB_Movies_Cleaned!$E$2:$E$3849=A596, IMDB_Movies_Cleaned!$N$2:$N$3849))</f>
        <v>5.8</v>
      </c>
      <c r="I596" cm="1">
        <f t="array" ref="I596">_xlfn.VAR.S(IF(IMDB_Movies_Cleaned!$E$2:$E$3849=A596, IMDB_Movies_Cleaned!$N$2:$N$3849))</f>
        <v>0.16333333333333327</v>
      </c>
      <c r="J596" cm="1">
        <f t="array" ref="J596">_xlfn.STDEV.S(IF(IMDB_Movies_Cleaned!$E$2:$E$3849=A596, IMDB_Movies_Cleaned!$N$2:$N$3849))</f>
        <v>0.40414518843273795</v>
      </c>
    </row>
    <row r="597" spans="1:10" x14ac:dyDescent="0.25">
      <c r="A597" s="2" t="s">
        <v>1147</v>
      </c>
      <c r="B597">
        <f t="shared" si="11"/>
        <v>14</v>
      </c>
      <c r="D597">
        <f>AVERAGEIF(IMDB_Movies_Cleaned!$E$2:$E$3849, A597, IMDB_Movies_Cleaned!$N$2:$N$3849)</f>
        <v>6.2071428571428564</v>
      </c>
      <c r="E597" cm="1">
        <f t="array" ref="E597">MEDIAN(IF(IMDB_Movies_Cleaned!$E$2:$E$3849=A597, IMDB_Movies_Cleaned!$N$2:$N$3849))</f>
        <v>6.25</v>
      </c>
      <c r="F597" cm="1">
        <f t="array" ref="F597">_xlfn.MODE.SNGL(IF(IMDB_Movies_Cleaned!$E$2:$E$3849=A597, IMDB_Movies_Cleaned!$N$2:$N$3849))</f>
        <v>6.4</v>
      </c>
      <c r="G597" cm="1">
        <f t="array" ref="G597">MAX(IF(IMDB_Movies_Cleaned!$E$2:$E$3849=A597, IMDB_Movies_Cleaned!$N$2:$N$3849))</f>
        <v>7.7</v>
      </c>
      <c r="H597" cm="1">
        <f t="array" ref="H597">MIN(IF(IMDB_Movies_Cleaned!$E$2:$E$3849=A597, IMDB_Movies_Cleaned!$N$2:$N$3849))</f>
        <v>4.2</v>
      </c>
      <c r="I597" cm="1">
        <f t="array" ref="I597">_xlfn.VAR.S(IF(IMDB_Movies_Cleaned!$E$2:$E$3849=A597, IMDB_Movies_Cleaned!$N$2:$N$3849))</f>
        <v>0.64686813186813197</v>
      </c>
      <c r="J597" cm="1">
        <f t="array" ref="J597">_xlfn.STDEV.S(IF(IMDB_Movies_Cleaned!$E$2:$E$3849=A597, IMDB_Movies_Cleaned!$N$2:$N$3849))</f>
        <v>0.80428112738527691</v>
      </c>
    </row>
    <row r="598" spans="1:10" x14ac:dyDescent="0.25">
      <c r="A598" s="1" t="s">
        <v>1727</v>
      </c>
      <c r="B598">
        <f t="shared" si="11"/>
        <v>1</v>
      </c>
      <c r="D598">
        <f>AVERAGEIF(IMDB_Movies_Cleaned!$E$2:$E$3849, A598, IMDB_Movies_Cleaned!$N$2:$N$3849)</f>
        <v>6.7</v>
      </c>
      <c r="E598" cm="1">
        <f t="array" ref="E598">MEDIAN(IF(IMDB_Movies_Cleaned!$E$2:$E$3849=A598, IMDB_Movies_Cleaned!$N$2:$N$3849))</f>
        <v>6.7</v>
      </c>
      <c r="F598" t="e" cm="1">
        <f t="array" ref="F598">_xlfn.MODE.SNGL(IF(IMDB_Movies_Cleaned!$E$2:$E$3849=A598, IMDB_Movies_Cleaned!$N$2:$N$3849))</f>
        <v>#N/A</v>
      </c>
      <c r="G598" cm="1">
        <f t="array" ref="G598">MAX(IF(IMDB_Movies_Cleaned!$E$2:$E$3849=A598, IMDB_Movies_Cleaned!$N$2:$N$3849))</f>
        <v>6.7</v>
      </c>
      <c r="H598" cm="1">
        <f t="array" ref="H598">MIN(IF(IMDB_Movies_Cleaned!$E$2:$E$3849=A598, IMDB_Movies_Cleaned!$N$2:$N$3849))</f>
        <v>6.7</v>
      </c>
      <c r="I598" t="e" cm="1">
        <f t="array" ref="I598">_xlfn.VAR.S(IF(IMDB_Movies_Cleaned!$E$2:$E$3849=A598, IMDB_Movies_Cleaned!$N$2:$N$3849))</f>
        <v>#DIV/0!</v>
      </c>
      <c r="J598" t="e" cm="1">
        <f t="array" ref="J598">_xlfn.STDEV.S(IF(IMDB_Movies_Cleaned!$E$2:$E$3849=A598, IMDB_Movies_Cleaned!$N$2:$N$3849))</f>
        <v>#DIV/0!</v>
      </c>
    </row>
    <row r="599" spans="1:10" x14ac:dyDescent="0.25">
      <c r="A599" s="2" t="s">
        <v>23</v>
      </c>
      <c r="B599">
        <f t="shared" si="11"/>
        <v>25</v>
      </c>
      <c r="D599">
        <f>AVERAGEIF(IMDB_Movies_Cleaned!$E$2:$E$3849, A599, IMDB_Movies_Cleaned!$N$2:$N$3849)</f>
        <v>6.3559999999999999</v>
      </c>
      <c r="E599" cm="1">
        <f t="array" ref="E599">MEDIAN(IF(IMDB_Movies_Cleaned!$E$2:$E$3849=A599, IMDB_Movies_Cleaned!$N$2:$N$3849))</f>
        <v>6.4</v>
      </c>
      <c r="F599" cm="1">
        <f t="array" ref="F599">_xlfn.MODE.SNGL(IF(IMDB_Movies_Cleaned!$E$2:$E$3849=A599, IMDB_Movies_Cleaned!$N$2:$N$3849))</f>
        <v>5.8</v>
      </c>
      <c r="G599" cm="1">
        <f t="array" ref="G599">MAX(IF(IMDB_Movies_Cleaned!$E$2:$E$3849=A599, IMDB_Movies_Cleaned!$N$2:$N$3849))</f>
        <v>8.3000000000000007</v>
      </c>
      <c r="H599" cm="1">
        <f t="array" ref="H599">MIN(IF(IMDB_Movies_Cleaned!$E$2:$E$3849=A599, IMDB_Movies_Cleaned!$N$2:$N$3849))</f>
        <v>4.2</v>
      </c>
      <c r="I599" cm="1">
        <f t="array" ref="I599">_xlfn.VAR.S(IF(IMDB_Movies_Cleaned!$E$2:$E$3849=A599, IMDB_Movies_Cleaned!$N$2:$N$3849))</f>
        <v>0.99089999999999634</v>
      </c>
      <c r="J599" cm="1">
        <f t="array" ref="J599">_xlfn.STDEV.S(IF(IMDB_Movies_Cleaned!$E$2:$E$3849=A599, IMDB_Movies_Cleaned!$N$2:$N$3849))</f>
        <v>0.99543960138222165</v>
      </c>
    </row>
    <row r="600" spans="1:10" x14ac:dyDescent="0.25">
      <c r="A600" s="1" t="s">
        <v>513</v>
      </c>
      <c r="B600">
        <f t="shared" si="11"/>
        <v>18</v>
      </c>
      <c r="D600">
        <f>AVERAGEIF(IMDB_Movies_Cleaned!$E$2:$E$3849, A600, IMDB_Movies_Cleaned!$N$2:$N$3849)</f>
        <v>6.4</v>
      </c>
      <c r="E600" cm="1">
        <f t="array" ref="E600">MEDIAN(IF(IMDB_Movies_Cleaned!$E$2:$E$3849=A600, IMDB_Movies_Cleaned!$N$2:$N$3849))</f>
        <v>6.45</v>
      </c>
      <c r="F600" cm="1">
        <f t="array" ref="F600">_xlfn.MODE.SNGL(IF(IMDB_Movies_Cleaned!$E$2:$E$3849=A600, IMDB_Movies_Cleaned!$N$2:$N$3849))</f>
        <v>6.2</v>
      </c>
      <c r="G600" cm="1">
        <f t="array" ref="G600">MAX(IF(IMDB_Movies_Cleaned!$E$2:$E$3849=A600, IMDB_Movies_Cleaned!$N$2:$N$3849))</f>
        <v>8.1999999999999993</v>
      </c>
      <c r="H600" cm="1">
        <f t="array" ref="H600">MIN(IF(IMDB_Movies_Cleaned!$E$2:$E$3849=A600, IMDB_Movies_Cleaned!$N$2:$N$3849))</f>
        <v>4.7</v>
      </c>
      <c r="I600" cm="1">
        <f t="array" ref="I600">_xlfn.VAR.S(IF(IMDB_Movies_Cleaned!$E$2:$E$3849=A600, IMDB_Movies_Cleaned!$N$2:$N$3849))</f>
        <v>0.55999999999999894</v>
      </c>
      <c r="J600" cm="1">
        <f t="array" ref="J600">_xlfn.STDEV.S(IF(IMDB_Movies_Cleaned!$E$2:$E$3849=A600, IMDB_Movies_Cleaned!$N$2:$N$3849))</f>
        <v>0.74833147735478756</v>
      </c>
    </row>
    <row r="601" spans="1:10" x14ac:dyDescent="0.25">
      <c r="A601" s="2" t="s">
        <v>605</v>
      </c>
      <c r="B601">
        <f t="shared" si="11"/>
        <v>3</v>
      </c>
      <c r="D601">
        <f>AVERAGEIF(IMDB_Movies_Cleaned!$E$2:$E$3849, A601, IMDB_Movies_Cleaned!$N$2:$N$3849)</f>
        <v>5</v>
      </c>
      <c r="E601" cm="1">
        <f t="array" ref="E601">MEDIAN(IF(IMDB_Movies_Cleaned!$E$2:$E$3849=A601, IMDB_Movies_Cleaned!$N$2:$N$3849))</f>
        <v>4.9000000000000004</v>
      </c>
      <c r="F601" t="e" cm="1">
        <f t="array" ref="F601">_xlfn.MODE.SNGL(IF(IMDB_Movies_Cleaned!$E$2:$E$3849=A601, IMDB_Movies_Cleaned!$N$2:$N$3849))</f>
        <v>#N/A</v>
      </c>
      <c r="G601" cm="1">
        <f t="array" ref="G601">MAX(IF(IMDB_Movies_Cleaned!$E$2:$E$3849=A601, IMDB_Movies_Cleaned!$N$2:$N$3849))</f>
        <v>5.5</v>
      </c>
      <c r="H601" cm="1">
        <f t="array" ref="H601">MIN(IF(IMDB_Movies_Cleaned!$E$2:$E$3849=A601, IMDB_Movies_Cleaned!$N$2:$N$3849))</f>
        <v>4.5999999999999996</v>
      </c>
      <c r="I601" cm="1">
        <f t="array" ref="I601">_xlfn.VAR.S(IF(IMDB_Movies_Cleaned!$E$2:$E$3849=A601, IMDB_Movies_Cleaned!$N$2:$N$3849))</f>
        <v>0.21000000000000013</v>
      </c>
      <c r="J601" cm="1">
        <f t="array" ref="J601">_xlfn.STDEV.S(IF(IMDB_Movies_Cleaned!$E$2:$E$3849=A601, IMDB_Movies_Cleaned!$N$2:$N$3849))</f>
        <v>0.45825756949558416</v>
      </c>
    </row>
    <row r="602" spans="1:10" x14ac:dyDescent="0.25">
      <c r="A602" s="1" t="s">
        <v>1100</v>
      </c>
      <c r="B602">
        <f t="shared" si="11"/>
        <v>82</v>
      </c>
      <c r="D602">
        <f>AVERAGEIF(IMDB_Movies_Cleaned!$E$2:$E$3849, A602, IMDB_Movies_Cleaned!$N$2:$N$3849)</f>
        <v>6.8573170731707327</v>
      </c>
      <c r="E602" cm="1">
        <f t="array" ref="E602">MEDIAN(IF(IMDB_Movies_Cleaned!$E$2:$E$3849=A602, IMDB_Movies_Cleaned!$N$2:$N$3849))</f>
        <v>7</v>
      </c>
      <c r="F602" cm="1">
        <f t="array" ref="F602">_xlfn.MODE.SNGL(IF(IMDB_Movies_Cleaned!$E$2:$E$3849=A602, IMDB_Movies_Cleaned!$N$2:$N$3849))</f>
        <v>6.1</v>
      </c>
      <c r="G602" cm="1">
        <f t="array" ref="G602">MAX(IF(IMDB_Movies_Cleaned!$E$2:$E$3849=A602, IMDB_Movies_Cleaned!$N$2:$N$3849))</f>
        <v>8.5</v>
      </c>
      <c r="H602" cm="1">
        <f t="array" ref="H602">MIN(IF(IMDB_Movies_Cleaned!$E$2:$E$3849=A602, IMDB_Movies_Cleaned!$N$2:$N$3849))</f>
        <v>5.0999999999999996</v>
      </c>
      <c r="I602" cm="1">
        <f t="array" ref="I602">_xlfn.VAR.S(IF(IMDB_Movies_Cleaned!$E$2:$E$3849=A602, IMDB_Movies_Cleaned!$N$2:$N$3849))</f>
        <v>0.60766184884070396</v>
      </c>
      <c r="J602" cm="1">
        <f t="array" ref="J602">_xlfn.STDEV.S(IF(IMDB_Movies_Cleaned!$E$2:$E$3849=A602, IMDB_Movies_Cleaned!$N$2:$N$3849))</f>
        <v>0.77952668257135627</v>
      </c>
    </row>
    <row r="603" spans="1:10" x14ac:dyDescent="0.25">
      <c r="A603" s="2" t="s">
        <v>1472</v>
      </c>
      <c r="B603">
        <f t="shared" si="11"/>
        <v>5</v>
      </c>
      <c r="D603">
        <f>AVERAGEIF(IMDB_Movies_Cleaned!$E$2:$E$3849, A603, IMDB_Movies_Cleaned!$N$2:$N$3849)</f>
        <v>5.98</v>
      </c>
      <c r="E603" cm="1">
        <f t="array" ref="E603">MEDIAN(IF(IMDB_Movies_Cleaned!$E$2:$E$3849=A603, IMDB_Movies_Cleaned!$N$2:$N$3849))</f>
        <v>5.6</v>
      </c>
      <c r="F603" t="e" cm="1">
        <f t="array" ref="F603">_xlfn.MODE.SNGL(IF(IMDB_Movies_Cleaned!$E$2:$E$3849=A603, IMDB_Movies_Cleaned!$N$2:$N$3849))</f>
        <v>#N/A</v>
      </c>
      <c r="G603" cm="1">
        <f t="array" ref="G603">MAX(IF(IMDB_Movies_Cleaned!$E$2:$E$3849=A603, IMDB_Movies_Cleaned!$N$2:$N$3849))</f>
        <v>7.7</v>
      </c>
      <c r="H603" cm="1">
        <f t="array" ref="H603">MIN(IF(IMDB_Movies_Cleaned!$E$2:$E$3849=A603, IMDB_Movies_Cleaned!$N$2:$N$3849))</f>
        <v>4.8</v>
      </c>
      <c r="I603" cm="1">
        <f t="array" ref="I603">_xlfn.VAR.S(IF(IMDB_Movies_Cleaned!$E$2:$E$3849=A603, IMDB_Movies_Cleaned!$N$2:$N$3849))</f>
        <v>1.5319999999999894</v>
      </c>
      <c r="J603" cm="1">
        <f t="array" ref="J603">_xlfn.STDEV.S(IF(IMDB_Movies_Cleaned!$E$2:$E$3849=A603, IMDB_Movies_Cleaned!$N$2:$N$3849))</f>
        <v>1.2377398757412599</v>
      </c>
    </row>
    <row r="604" spans="1:10" x14ac:dyDescent="0.25">
      <c r="A604" s="1" t="s">
        <v>1740</v>
      </c>
      <c r="B604">
        <f t="shared" si="11"/>
        <v>7</v>
      </c>
      <c r="D604">
        <f>AVERAGEIF(IMDB_Movies_Cleaned!$E$2:$E$3849, A604, IMDB_Movies_Cleaned!$N$2:$N$3849)</f>
        <v>5.8</v>
      </c>
      <c r="E604" cm="1">
        <f t="array" ref="E604">MEDIAN(IF(IMDB_Movies_Cleaned!$E$2:$E$3849=A604, IMDB_Movies_Cleaned!$N$2:$N$3849))</f>
        <v>5.6</v>
      </c>
      <c r="F604" t="e" cm="1">
        <f t="array" ref="F604">_xlfn.MODE.SNGL(IF(IMDB_Movies_Cleaned!$E$2:$E$3849=A604, IMDB_Movies_Cleaned!$N$2:$N$3849))</f>
        <v>#N/A</v>
      </c>
      <c r="G604" cm="1">
        <f t="array" ref="G604">MAX(IF(IMDB_Movies_Cleaned!$E$2:$E$3849=A604, IMDB_Movies_Cleaned!$N$2:$N$3849))</f>
        <v>6.8</v>
      </c>
      <c r="H604" cm="1">
        <f t="array" ref="H604">MIN(IF(IMDB_Movies_Cleaned!$E$2:$E$3849=A604, IMDB_Movies_Cleaned!$N$2:$N$3849))</f>
        <v>4.0999999999999996</v>
      </c>
      <c r="I604" cm="1">
        <f t="array" ref="I604">_xlfn.VAR.S(IF(IMDB_Movies_Cleaned!$E$2:$E$3849=A604, IMDB_Movies_Cleaned!$N$2:$N$3849))</f>
        <v>0.95333333333332837</v>
      </c>
      <c r="J604" cm="1">
        <f t="array" ref="J604">_xlfn.STDEV.S(IF(IMDB_Movies_Cleaned!$E$2:$E$3849=A604, IMDB_Movies_Cleaned!$N$2:$N$3849))</f>
        <v>0.97638790105845141</v>
      </c>
    </row>
    <row r="605" spans="1:10" x14ac:dyDescent="0.25">
      <c r="A605" s="2" t="s">
        <v>872</v>
      </c>
      <c r="B605">
        <f t="shared" si="11"/>
        <v>145</v>
      </c>
      <c r="D605">
        <f>AVERAGEIF(IMDB_Movies_Cleaned!$E$2:$E$3849, A605, IMDB_Movies_Cleaned!$N$2:$N$3849)</f>
        <v>5.8406896551724108</v>
      </c>
      <c r="E605" cm="1">
        <f t="array" ref="E605">MEDIAN(IF(IMDB_Movies_Cleaned!$E$2:$E$3849=A605, IMDB_Movies_Cleaned!$N$2:$N$3849))</f>
        <v>6</v>
      </c>
      <c r="F605" cm="1">
        <f t="array" ref="F605">_xlfn.MODE.SNGL(IF(IMDB_Movies_Cleaned!$E$2:$E$3849=A605, IMDB_Movies_Cleaned!$N$2:$N$3849))</f>
        <v>6.5</v>
      </c>
      <c r="G605" cm="1">
        <f t="array" ref="G605">MAX(IF(IMDB_Movies_Cleaned!$E$2:$E$3849=A605, IMDB_Movies_Cleaned!$N$2:$N$3849))</f>
        <v>8</v>
      </c>
      <c r="H605" cm="1">
        <f t="array" ref="H605">MIN(IF(IMDB_Movies_Cleaned!$E$2:$E$3849=A605, IMDB_Movies_Cleaned!$N$2:$N$3849))</f>
        <v>1.9</v>
      </c>
      <c r="I605" cm="1">
        <f t="array" ref="I605">_xlfn.VAR.S(IF(IMDB_Movies_Cleaned!$E$2:$E$3849=A605, IMDB_Movies_Cleaned!$N$2:$N$3849))</f>
        <v>1.4818745210728315</v>
      </c>
      <c r="J605" cm="1">
        <f t="array" ref="J605">_xlfn.STDEV.S(IF(IMDB_Movies_Cleaned!$E$2:$E$3849=A605, IMDB_Movies_Cleaned!$N$2:$N$3849))</f>
        <v>1.2173226856806831</v>
      </c>
    </row>
    <row r="606" spans="1:10" x14ac:dyDescent="0.25">
      <c r="A606" s="1" t="s">
        <v>1745</v>
      </c>
      <c r="B606">
        <f t="shared" si="11"/>
        <v>1</v>
      </c>
      <c r="D606">
        <f>AVERAGEIF(IMDB_Movies_Cleaned!$E$2:$E$3849, A606, IMDB_Movies_Cleaned!$N$2:$N$3849)</f>
        <v>7.2</v>
      </c>
      <c r="E606" cm="1">
        <f t="array" ref="E606">MEDIAN(IF(IMDB_Movies_Cleaned!$E$2:$E$3849=A606, IMDB_Movies_Cleaned!$N$2:$N$3849))</f>
        <v>7.2</v>
      </c>
      <c r="F606" t="e" cm="1">
        <f t="array" ref="F606">_xlfn.MODE.SNGL(IF(IMDB_Movies_Cleaned!$E$2:$E$3849=A606, IMDB_Movies_Cleaned!$N$2:$N$3849))</f>
        <v>#N/A</v>
      </c>
      <c r="G606" cm="1">
        <f t="array" ref="G606">MAX(IF(IMDB_Movies_Cleaned!$E$2:$E$3849=A606, IMDB_Movies_Cleaned!$N$2:$N$3849))</f>
        <v>7.2</v>
      </c>
      <c r="H606" cm="1">
        <f t="array" ref="H606">MIN(IF(IMDB_Movies_Cleaned!$E$2:$E$3849=A606, IMDB_Movies_Cleaned!$N$2:$N$3849))</f>
        <v>7.2</v>
      </c>
      <c r="I606" t="e" cm="1">
        <f t="array" ref="I606">_xlfn.VAR.S(IF(IMDB_Movies_Cleaned!$E$2:$E$3849=A606, IMDB_Movies_Cleaned!$N$2:$N$3849))</f>
        <v>#DIV/0!</v>
      </c>
      <c r="J606" t="e" cm="1">
        <f t="array" ref="J606">_xlfn.STDEV.S(IF(IMDB_Movies_Cleaned!$E$2:$E$3849=A606, IMDB_Movies_Cleaned!$N$2:$N$3849))</f>
        <v>#DIV/0!</v>
      </c>
    </row>
    <row r="607" spans="1:10" x14ac:dyDescent="0.25">
      <c r="A607" s="2" t="s">
        <v>537</v>
      </c>
      <c r="B607">
        <f t="shared" si="11"/>
        <v>4</v>
      </c>
      <c r="D607">
        <f>AVERAGEIF(IMDB_Movies_Cleaned!$E$2:$E$3849, A607, IMDB_Movies_Cleaned!$N$2:$N$3849)</f>
        <v>5.75</v>
      </c>
      <c r="E607" cm="1">
        <f t="array" ref="E607">MEDIAN(IF(IMDB_Movies_Cleaned!$E$2:$E$3849=A607, IMDB_Movies_Cleaned!$N$2:$N$3849))</f>
        <v>5.75</v>
      </c>
      <c r="F607" cm="1">
        <f t="array" ref="F607">_xlfn.MODE.SNGL(IF(IMDB_Movies_Cleaned!$E$2:$E$3849=A607, IMDB_Movies_Cleaned!$N$2:$N$3849))</f>
        <v>5.5</v>
      </c>
      <c r="G607" cm="1">
        <f t="array" ref="G607">MAX(IF(IMDB_Movies_Cleaned!$E$2:$E$3849=A607, IMDB_Movies_Cleaned!$N$2:$N$3849))</f>
        <v>6</v>
      </c>
      <c r="H607" cm="1">
        <f t="array" ref="H607">MIN(IF(IMDB_Movies_Cleaned!$E$2:$E$3849=A607, IMDB_Movies_Cleaned!$N$2:$N$3849))</f>
        <v>5.5</v>
      </c>
      <c r="I607" cm="1">
        <f t="array" ref="I607">_xlfn.VAR.S(IF(IMDB_Movies_Cleaned!$E$2:$E$3849=A607, IMDB_Movies_Cleaned!$N$2:$N$3849))</f>
        <v>8.3333333333333329E-2</v>
      </c>
      <c r="J607" cm="1">
        <f t="array" ref="J607">_xlfn.STDEV.S(IF(IMDB_Movies_Cleaned!$E$2:$E$3849=A607, IMDB_Movies_Cleaned!$N$2:$N$3849))</f>
        <v>0.28867513459481287</v>
      </c>
    </row>
    <row r="608" spans="1:10" x14ac:dyDescent="0.25">
      <c r="A608" s="1" t="s">
        <v>877</v>
      </c>
      <c r="B608">
        <f t="shared" si="11"/>
        <v>135</v>
      </c>
      <c r="D608">
        <f>AVERAGEIF(IMDB_Movies_Cleaned!$E$2:$E$3849, A608, IMDB_Movies_Cleaned!$N$2:$N$3849)</f>
        <v>5.8962962962962955</v>
      </c>
      <c r="E608" cm="1">
        <f t="array" ref="E608">MEDIAN(IF(IMDB_Movies_Cleaned!$E$2:$E$3849=A608, IMDB_Movies_Cleaned!$N$2:$N$3849))</f>
        <v>6</v>
      </c>
      <c r="F608" cm="1">
        <f t="array" ref="F608">_xlfn.MODE.SNGL(IF(IMDB_Movies_Cleaned!$E$2:$E$3849=A608, IMDB_Movies_Cleaned!$N$2:$N$3849))</f>
        <v>6.1</v>
      </c>
      <c r="G608" cm="1">
        <f t="array" ref="G608">MAX(IF(IMDB_Movies_Cleaned!$E$2:$E$3849=A608, IMDB_Movies_Cleaned!$N$2:$N$3849))</f>
        <v>8.4</v>
      </c>
      <c r="H608" cm="1">
        <f t="array" ref="H608">MIN(IF(IMDB_Movies_Cleaned!$E$2:$E$3849=A608, IMDB_Movies_Cleaned!$N$2:$N$3849))</f>
        <v>2.7</v>
      </c>
      <c r="I608" cm="1">
        <f t="array" ref="I608">_xlfn.VAR.S(IF(IMDB_Movies_Cleaned!$E$2:$E$3849=A608, IMDB_Movies_Cleaned!$N$2:$N$3849))</f>
        <v>0.76826976229963906</v>
      </c>
      <c r="J608" cm="1">
        <f t="array" ref="J608">_xlfn.STDEV.S(IF(IMDB_Movies_Cleaned!$E$2:$E$3849=A608, IMDB_Movies_Cleaned!$N$2:$N$3849))</f>
        <v>0.87650998984588824</v>
      </c>
    </row>
    <row r="609" spans="1:10" x14ac:dyDescent="0.25">
      <c r="A609" s="2" t="s">
        <v>1753</v>
      </c>
      <c r="B609">
        <f t="shared" si="11"/>
        <v>7</v>
      </c>
      <c r="D609">
        <f>AVERAGEIF(IMDB_Movies_Cleaned!$E$2:$E$3849, A609, IMDB_Movies_Cleaned!$N$2:$N$3849)</f>
        <v>7.0714285714285712</v>
      </c>
      <c r="E609" cm="1">
        <f t="array" ref="E609">MEDIAN(IF(IMDB_Movies_Cleaned!$E$2:$E$3849=A609, IMDB_Movies_Cleaned!$N$2:$N$3849))</f>
        <v>7.1</v>
      </c>
      <c r="F609" cm="1">
        <f t="array" ref="F609">_xlfn.MODE.SNGL(IF(IMDB_Movies_Cleaned!$E$2:$E$3849=A609, IMDB_Movies_Cleaned!$N$2:$N$3849))</f>
        <v>7.9</v>
      </c>
      <c r="G609" cm="1">
        <f t="array" ref="G609">MAX(IF(IMDB_Movies_Cleaned!$E$2:$E$3849=A609, IMDB_Movies_Cleaned!$N$2:$N$3849))</f>
        <v>7.9</v>
      </c>
      <c r="H609" cm="1">
        <f t="array" ref="H609">MIN(IF(IMDB_Movies_Cleaned!$E$2:$E$3849=A609, IMDB_Movies_Cleaned!$N$2:$N$3849))</f>
        <v>6.2</v>
      </c>
      <c r="I609" cm="1">
        <f t="array" ref="I609">_xlfn.VAR.S(IF(IMDB_Movies_Cleaned!$E$2:$E$3849=A609, IMDB_Movies_Cleaned!$N$2:$N$3849))</f>
        <v>0.42238095238095247</v>
      </c>
      <c r="J609" cm="1">
        <f t="array" ref="J609">_xlfn.STDEV.S(IF(IMDB_Movies_Cleaned!$E$2:$E$3849=A609, IMDB_Movies_Cleaned!$N$2:$N$3849))</f>
        <v>0.64990841845674874</v>
      </c>
    </row>
    <row r="610" spans="1:10" x14ac:dyDescent="0.25">
      <c r="A610" s="2" t="s">
        <v>513</v>
      </c>
      <c r="B610">
        <f t="shared" si="11"/>
        <v>18</v>
      </c>
      <c r="D610">
        <f>AVERAGEIF(IMDB_Movies_Cleaned!$E$2:$E$3849, A610, IMDB_Movies_Cleaned!$N$2:$N$3849)</f>
        <v>6.4</v>
      </c>
      <c r="E610" cm="1">
        <f t="array" ref="E610">MEDIAN(IF(IMDB_Movies_Cleaned!$E$2:$E$3849=A610, IMDB_Movies_Cleaned!$N$2:$N$3849))</f>
        <v>6.45</v>
      </c>
      <c r="F610" cm="1">
        <f t="array" ref="F610">_xlfn.MODE.SNGL(IF(IMDB_Movies_Cleaned!$E$2:$E$3849=A610, IMDB_Movies_Cleaned!$N$2:$N$3849))</f>
        <v>6.2</v>
      </c>
      <c r="G610" cm="1">
        <f t="array" ref="G610">MAX(IF(IMDB_Movies_Cleaned!$E$2:$E$3849=A610, IMDB_Movies_Cleaned!$N$2:$N$3849))</f>
        <v>8.1999999999999993</v>
      </c>
      <c r="H610" cm="1">
        <f t="array" ref="H610">MIN(IF(IMDB_Movies_Cleaned!$E$2:$E$3849=A610, IMDB_Movies_Cleaned!$N$2:$N$3849))</f>
        <v>4.7</v>
      </c>
      <c r="I610" cm="1">
        <f t="array" ref="I610">_xlfn.VAR.S(IF(IMDB_Movies_Cleaned!$E$2:$E$3849=A610, IMDB_Movies_Cleaned!$N$2:$N$3849))</f>
        <v>0.55999999999999894</v>
      </c>
      <c r="J610" cm="1">
        <f t="array" ref="J610">_xlfn.STDEV.S(IF(IMDB_Movies_Cleaned!$E$2:$E$3849=A610, IMDB_Movies_Cleaned!$N$2:$N$3849))</f>
        <v>0.74833147735478756</v>
      </c>
    </row>
    <row r="611" spans="1:10" x14ac:dyDescent="0.25">
      <c r="A611" s="2" t="s">
        <v>1694</v>
      </c>
      <c r="B611">
        <f t="shared" si="11"/>
        <v>4</v>
      </c>
      <c r="D611">
        <f>AVERAGEIF(IMDB_Movies_Cleaned!$E$2:$E$3849, A611, IMDB_Movies_Cleaned!$N$2:$N$3849)</f>
        <v>5.8999999999999995</v>
      </c>
      <c r="E611" cm="1">
        <f t="array" ref="E611">MEDIAN(IF(IMDB_Movies_Cleaned!$E$2:$E$3849=A611, IMDB_Movies_Cleaned!$N$2:$N$3849))</f>
        <v>6</v>
      </c>
      <c r="F611" t="e" cm="1">
        <f t="array" ref="F611">_xlfn.MODE.SNGL(IF(IMDB_Movies_Cleaned!$E$2:$E$3849=A611, IMDB_Movies_Cleaned!$N$2:$N$3849))</f>
        <v>#N/A</v>
      </c>
      <c r="G611" cm="1">
        <f t="array" ref="G611">MAX(IF(IMDB_Movies_Cleaned!$E$2:$E$3849=A611, IMDB_Movies_Cleaned!$N$2:$N$3849))</f>
        <v>6.4</v>
      </c>
      <c r="H611" cm="1">
        <f t="array" ref="H611">MIN(IF(IMDB_Movies_Cleaned!$E$2:$E$3849=A611, IMDB_Movies_Cleaned!$N$2:$N$3849))</f>
        <v>5.2</v>
      </c>
      <c r="I611" cm="1">
        <f t="array" ref="I611">_xlfn.VAR.S(IF(IMDB_Movies_Cleaned!$E$2:$E$3849=A611, IMDB_Movies_Cleaned!$N$2:$N$3849))</f>
        <v>0.26</v>
      </c>
      <c r="J611" cm="1">
        <f t="array" ref="J611">_xlfn.STDEV.S(IF(IMDB_Movies_Cleaned!$E$2:$E$3849=A611, IMDB_Movies_Cleaned!$N$2:$N$3849))</f>
        <v>0.50990195135927852</v>
      </c>
    </row>
    <row r="612" spans="1:10" x14ac:dyDescent="0.25">
      <c r="A612" s="1" t="s">
        <v>843</v>
      </c>
      <c r="B612">
        <f t="shared" si="11"/>
        <v>3</v>
      </c>
      <c r="D612">
        <f>AVERAGEIF(IMDB_Movies_Cleaned!$E$2:$E$3849, A612, IMDB_Movies_Cleaned!$N$2:$N$3849)</f>
        <v>5.3666666666666671</v>
      </c>
      <c r="E612" cm="1">
        <f t="array" ref="E612">MEDIAN(IF(IMDB_Movies_Cleaned!$E$2:$E$3849=A612, IMDB_Movies_Cleaned!$N$2:$N$3849))</f>
        <v>6.2</v>
      </c>
      <c r="F612" cm="1">
        <f t="array" ref="F612">_xlfn.MODE.SNGL(IF(IMDB_Movies_Cleaned!$E$2:$E$3849=A612, IMDB_Movies_Cleaned!$N$2:$N$3849))</f>
        <v>6.2</v>
      </c>
      <c r="G612" cm="1">
        <f t="array" ref="G612">MAX(IF(IMDB_Movies_Cleaned!$E$2:$E$3849=A612, IMDB_Movies_Cleaned!$N$2:$N$3849))</f>
        <v>6.2</v>
      </c>
      <c r="H612" cm="1">
        <f t="array" ref="H612">MIN(IF(IMDB_Movies_Cleaned!$E$2:$E$3849=A612, IMDB_Movies_Cleaned!$N$2:$N$3849))</f>
        <v>3.7</v>
      </c>
      <c r="I612" cm="1">
        <f t="array" ref="I612">_xlfn.VAR.S(IF(IMDB_Movies_Cleaned!$E$2:$E$3849=A612, IMDB_Movies_Cleaned!$N$2:$N$3849))</f>
        <v>2.0833333333333357</v>
      </c>
      <c r="J612" cm="1">
        <f t="array" ref="J612">_xlfn.STDEV.S(IF(IMDB_Movies_Cleaned!$E$2:$E$3849=A612, IMDB_Movies_Cleaned!$N$2:$N$3849))</f>
        <v>1.4433756729740652</v>
      </c>
    </row>
    <row r="613" spans="1:10" x14ac:dyDescent="0.25">
      <c r="A613" s="1" t="s">
        <v>1140</v>
      </c>
      <c r="B613">
        <f t="shared" si="11"/>
        <v>12</v>
      </c>
      <c r="D613">
        <f>AVERAGEIF(IMDB_Movies_Cleaned!$E$2:$E$3849, A613, IMDB_Movies_Cleaned!$N$2:$N$3849)</f>
        <v>6.8666666666666671</v>
      </c>
      <c r="E613" cm="1">
        <f t="array" ref="E613">MEDIAN(IF(IMDB_Movies_Cleaned!$E$2:$E$3849=A613, IMDB_Movies_Cleaned!$N$2:$N$3849))</f>
        <v>6.8</v>
      </c>
      <c r="F613" cm="1">
        <f t="array" ref="F613">_xlfn.MODE.SNGL(IF(IMDB_Movies_Cleaned!$E$2:$E$3849=A613, IMDB_Movies_Cleaned!$N$2:$N$3849))</f>
        <v>6.6</v>
      </c>
      <c r="G613" cm="1">
        <f t="array" ref="G613">MAX(IF(IMDB_Movies_Cleaned!$E$2:$E$3849=A613, IMDB_Movies_Cleaned!$N$2:$N$3849))</f>
        <v>8.5</v>
      </c>
      <c r="H613" cm="1">
        <f t="array" ref="H613">MIN(IF(IMDB_Movies_Cleaned!$E$2:$E$3849=A613, IMDB_Movies_Cleaned!$N$2:$N$3849))</f>
        <v>5.9</v>
      </c>
      <c r="I613" cm="1">
        <f t="array" ref="I613">_xlfn.VAR.S(IF(IMDB_Movies_Cleaned!$E$2:$E$3849=A613, IMDB_Movies_Cleaned!$N$2:$N$3849))</f>
        <v>0.595151515151501</v>
      </c>
      <c r="J613" cm="1">
        <f t="array" ref="J613">_xlfn.STDEV.S(IF(IMDB_Movies_Cleaned!$E$2:$E$3849=A613, IMDB_Movies_Cleaned!$N$2:$N$3849))</f>
        <v>0.77146063746085003</v>
      </c>
    </row>
    <row r="614" spans="1:10" x14ac:dyDescent="0.25">
      <c r="A614" s="2" t="s">
        <v>1764</v>
      </c>
      <c r="B614">
        <f t="shared" si="11"/>
        <v>1</v>
      </c>
      <c r="D614">
        <f>AVERAGEIF(IMDB_Movies_Cleaned!$E$2:$E$3849, A614, IMDB_Movies_Cleaned!$N$2:$N$3849)</f>
        <v>5.4</v>
      </c>
      <c r="E614" cm="1">
        <f t="array" ref="E614">MEDIAN(IF(IMDB_Movies_Cleaned!$E$2:$E$3849=A614, IMDB_Movies_Cleaned!$N$2:$N$3849))</f>
        <v>5.4</v>
      </c>
      <c r="F614" t="e" cm="1">
        <f t="array" ref="F614">_xlfn.MODE.SNGL(IF(IMDB_Movies_Cleaned!$E$2:$E$3849=A614, IMDB_Movies_Cleaned!$N$2:$N$3849))</f>
        <v>#N/A</v>
      </c>
      <c r="G614" cm="1">
        <f t="array" ref="G614">MAX(IF(IMDB_Movies_Cleaned!$E$2:$E$3849=A614, IMDB_Movies_Cleaned!$N$2:$N$3849))</f>
        <v>5.4</v>
      </c>
      <c r="H614" cm="1">
        <f t="array" ref="H614">MIN(IF(IMDB_Movies_Cleaned!$E$2:$E$3849=A614, IMDB_Movies_Cleaned!$N$2:$N$3849))</f>
        <v>5.4</v>
      </c>
      <c r="I614" t="e" cm="1">
        <f t="array" ref="I614">_xlfn.VAR.S(IF(IMDB_Movies_Cleaned!$E$2:$E$3849=A614, IMDB_Movies_Cleaned!$N$2:$N$3849))</f>
        <v>#DIV/0!</v>
      </c>
      <c r="J614" t="e" cm="1">
        <f t="array" ref="J614">_xlfn.STDEV.S(IF(IMDB_Movies_Cleaned!$E$2:$E$3849=A614, IMDB_Movies_Cleaned!$N$2:$N$3849))</f>
        <v>#DIV/0!</v>
      </c>
    </row>
    <row r="615" spans="1:10" x14ac:dyDescent="0.25">
      <c r="A615" s="1" t="s">
        <v>775</v>
      </c>
      <c r="B615">
        <f t="shared" si="11"/>
        <v>8</v>
      </c>
      <c r="D615">
        <f>AVERAGEIF(IMDB_Movies_Cleaned!$E$2:$E$3849, A615, IMDB_Movies_Cleaned!$N$2:$N$3849)</f>
        <v>6.9375</v>
      </c>
      <c r="E615" cm="1">
        <f t="array" ref="E615">MEDIAN(IF(IMDB_Movies_Cleaned!$E$2:$E$3849=A615, IMDB_Movies_Cleaned!$N$2:$N$3849))</f>
        <v>6.9</v>
      </c>
      <c r="F615" t="e" cm="1">
        <f t="array" ref="F615">_xlfn.MODE.SNGL(IF(IMDB_Movies_Cleaned!$E$2:$E$3849=A615, IMDB_Movies_Cleaned!$N$2:$N$3849))</f>
        <v>#N/A</v>
      </c>
      <c r="G615" cm="1">
        <f t="array" ref="G615">MAX(IF(IMDB_Movies_Cleaned!$E$2:$E$3849=A615, IMDB_Movies_Cleaned!$N$2:$N$3849))</f>
        <v>8.6</v>
      </c>
      <c r="H615" cm="1">
        <f t="array" ref="H615">MIN(IF(IMDB_Movies_Cleaned!$E$2:$E$3849=A615, IMDB_Movies_Cleaned!$N$2:$N$3849))</f>
        <v>5.6</v>
      </c>
      <c r="I615" cm="1">
        <f t="array" ref="I615">_xlfn.VAR.S(IF(IMDB_Movies_Cleaned!$E$2:$E$3849=A615, IMDB_Movies_Cleaned!$N$2:$N$3849))</f>
        <v>1.2283928571428564</v>
      </c>
      <c r="J615" cm="1">
        <f t="array" ref="J615">_xlfn.STDEV.S(IF(IMDB_Movies_Cleaned!$E$2:$E$3849=A615, IMDB_Movies_Cleaned!$N$2:$N$3849))</f>
        <v>1.1083288578498967</v>
      </c>
    </row>
    <row r="616" spans="1:10" x14ac:dyDescent="0.25">
      <c r="A616" s="2" t="s">
        <v>268</v>
      </c>
      <c r="B616">
        <f t="shared" si="11"/>
        <v>50</v>
      </c>
      <c r="D616">
        <f>AVERAGEIF(IMDB_Movies_Cleaned!$E$2:$E$3849, A616, IMDB_Movies_Cleaned!$N$2:$N$3849)</f>
        <v>6.498000000000002</v>
      </c>
      <c r="E616" cm="1">
        <f t="array" ref="E616">MEDIAN(IF(IMDB_Movies_Cleaned!$E$2:$E$3849=A616, IMDB_Movies_Cleaned!$N$2:$N$3849))</f>
        <v>6.5</v>
      </c>
      <c r="F616" cm="1">
        <f t="array" ref="F616">_xlfn.MODE.SNGL(IF(IMDB_Movies_Cleaned!$E$2:$E$3849=A616, IMDB_Movies_Cleaned!$N$2:$N$3849))</f>
        <v>6.1</v>
      </c>
      <c r="G616" cm="1">
        <f t="array" ref="G616">MAX(IF(IMDB_Movies_Cleaned!$E$2:$E$3849=A616, IMDB_Movies_Cleaned!$N$2:$N$3849))</f>
        <v>9</v>
      </c>
      <c r="H616" cm="1">
        <f t="array" ref="H616">MIN(IF(IMDB_Movies_Cleaned!$E$2:$E$3849=A616, IMDB_Movies_Cleaned!$N$2:$N$3849))</f>
        <v>5.0999999999999996</v>
      </c>
      <c r="I616" cm="1">
        <f t="array" ref="I616">_xlfn.VAR.S(IF(IMDB_Movies_Cleaned!$E$2:$E$3849=A616, IMDB_Movies_Cleaned!$N$2:$N$3849))</f>
        <v>0.51407755102039177</v>
      </c>
      <c r="J616" cm="1">
        <f t="array" ref="J616">_xlfn.STDEV.S(IF(IMDB_Movies_Cleaned!$E$2:$E$3849=A616, IMDB_Movies_Cleaned!$N$2:$N$3849))</f>
        <v>0.71699201600881979</v>
      </c>
    </row>
    <row r="617" spans="1:10" x14ac:dyDescent="0.25">
      <c r="A617" s="1" t="s">
        <v>1770</v>
      </c>
      <c r="B617">
        <f t="shared" si="11"/>
        <v>13</v>
      </c>
      <c r="D617">
        <f>AVERAGEIF(IMDB_Movies_Cleaned!$E$2:$E$3849, A617, IMDB_Movies_Cleaned!$N$2:$N$3849)</f>
        <v>6.3538461538461535</v>
      </c>
      <c r="E617" cm="1">
        <f t="array" ref="E617">MEDIAN(IF(IMDB_Movies_Cleaned!$E$2:$E$3849=A617, IMDB_Movies_Cleaned!$N$2:$N$3849))</f>
        <v>6.4</v>
      </c>
      <c r="F617" cm="1">
        <f t="array" ref="F617">_xlfn.MODE.SNGL(IF(IMDB_Movies_Cleaned!$E$2:$E$3849=A617, IMDB_Movies_Cleaned!$N$2:$N$3849))</f>
        <v>6.4</v>
      </c>
      <c r="G617" cm="1">
        <f t="array" ref="G617">MAX(IF(IMDB_Movies_Cleaned!$E$2:$E$3849=A617, IMDB_Movies_Cleaned!$N$2:$N$3849))</f>
        <v>8.1</v>
      </c>
      <c r="H617" cm="1">
        <f t="array" ref="H617">MIN(IF(IMDB_Movies_Cleaned!$E$2:$E$3849=A617, IMDB_Movies_Cleaned!$N$2:$N$3849))</f>
        <v>5.2</v>
      </c>
      <c r="I617" cm="1">
        <f t="array" ref="I617">_xlfn.VAR.S(IF(IMDB_Movies_Cleaned!$E$2:$E$3849=A617, IMDB_Movies_Cleaned!$N$2:$N$3849))</f>
        <v>0.74602564102565339</v>
      </c>
      <c r="J617" cm="1">
        <f t="array" ref="J617">_xlfn.STDEV.S(IF(IMDB_Movies_Cleaned!$E$2:$E$3849=A617, IMDB_Movies_Cleaned!$N$2:$N$3849))</f>
        <v>0.86372775862863949</v>
      </c>
    </row>
    <row r="618" spans="1:10" x14ac:dyDescent="0.25">
      <c r="A618" s="2" t="s">
        <v>273</v>
      </c>
      <c r="B618">
        <f t="shared" si="11"/>
        <v>21</v>
      </c>
      <c r="D618">
        <f>AVERAGEIF(IMDB_Movies_Cleaned!$E$2:$E$3849, A618, IMDB_Movies_Cleaned!$N$2:$N$3849)</f>
        <v>6.5761904761904759</v>
      </c>
      <c r="E618" cm="1">
        <f t="array" ref="E618">MEDIAN(IF(IMDB_Movies_Cleaned!$E$2:$E$3849=A618, IMDB_Movies_Cleaned!$N$2:$N$3849))</f>
        <v>6.6</v>
      </c>
      <c r="F618" cm="1">
        <f t="array" ref="F618">_xlfn.MODE.SNGL(IF(IMDB_Movies_Cleaned!$E$2:$E$3849=A618, IMDB_Movies_Cleaned!$N$2:$N$3849))</f>
        <v>6.7</v>
      </c>
      <c r="G618" cm="1">
        <f t="array" ref="G618">MAX(IF(IMDB_Movies_Cleaned!$E$2:$E$3849=A618, IMDB_Movies_Cleaned!$N$2:$N$3849))</f>
        <v>8.3000000000000007</v>
      </c>
      <c r="H618" cm="1">
        <f t="array" ref="H618">MIN(IF(IMDB_Movies_Cleaned!$E$2:$E$3849=A618, IMDB_Movies_Cleaned!$N$2:$N$3849))</f>
        <v>4.5999999999999996</v>
      </c>
      <c r="I618" cm="1">
        <f t="array" ref="I618">_xlfn.VAR.S(IF(IMDB_Movies_Cleaned!$E$2:$E$3849=A618, IMDB_Movies_Cleaned!$N$2:$N$3849))</f>
        <v>0.70790476190476281</v>
      </c>
      <c r="J618" cm="1">
        <f t="array" ref="J618">_xlfn.STDEV.S(IF(IMDB_Movies_Cleaned!$E$2:$E$3849=A618, IMDB_Movies_Cleaned!$N$2:$N$3849))</f>
        <v>0.84137076363798313</v>
      </c>
    </row>
    <row r="619" spans="1:10" x14ac:dyDescent="0.25">
      <c r="A619" s="1" t="s">
        <v>1562</v>
      </c>
      <c r="B619">
        <f t="shared" si="11"/>
        <v>8</v>
      </c>
      <c r="D619">
        <f>AVERAGEIF(IMDB_Movies_Cleaned!$E$2:$E$3849, A619, IMDB_Movies_Cleaned!$N$2:$N$3849)</f>
        <v>5.9250000000000007</v>
      </c>
      <c r="E619" cm="1">
        <f t="array" ref="E619">MEDIAN(IF(IMDB_Movies_Cleaned!$E$2:$E$3849=A619, IMDB_Movies_Cleaned!$N$2:$N$3849))</f>
        <v>6</v>
      </c>
      <c r="F619" cm="1">
        <f t="array" ref="F619">_xlfn.MODE.SNGL(IF(IMDB_Movies_Cleaned!$E$2:$E$3849=A619, IMDB_Movies_Cleaned!$N$2:$N$3849))</f>
        <v>6</v>
      </c>
      <c r="G619" cm="1">
        <f t="array" ref="G619">MAX(IF(IMDB_Movies_Cleaned!$E$2:$E$3849=A619, IMDB_Movies_Cleaned!$N$2:$N$3849))</f>
        <v>7.6</v>
      </c>
      <c r="H619" cm="1">
        <f t="array" ref="H619">MIN(IF(IMDB_Movies_Cleaned!$E$2:$E$3849=A619, IMDB_Movies_Cleaned!$N$2:$N$3849))</f>
        <v>4.7</v>
      </c>
      <c r="I619" cm="1">
        <f t="array" ref="I619">_xlfn.VAR.S(IF(IMDB_Movies_Cleaned!$E$2:$E$3849=A619, IMDB_Movies_Cleaned!$N$2:$N$3849))</f>
        <v>0.89928571428570037</v>
      </c>
      <c r="J619" cm="1">
        <f t="array" ref="J619">_xlfn.STDEV.S(IF(IMDB_Movies_Cleaned!$E$2:$E$3849=A619, IMDB_Movies_Cleaned!$N$2:$N$3849))</f>
        <v>0.94830676169987338</v>
      </c>
    </row>
    <row r="620" spans="1:10" x14ac:dyDescent="0.25">
      <c r="A620" s="2" t="s">
        <v>1595</v>
      </c>
      <c r="B620">
        <f t="shared" si="11"/>
        <v>5</v>
      </c>
      <c r="D620">
        <f>AVERAGEIF(IMDB_Movies_Cleaned!$E$2:$E$3849, A620, IMDB_Movies_Cleaned!$N$2:$N$3849)</f>
        <v>7.6</v>
      </c>
      <c r="E620" cm="1">
        <f t="array" ref="E620">MEDIAN(IF(IMDB_Movies_Cleaned!$E$2:$E$3849=A620, IMDB_Movies_Cleaned!$N$2:$N$3849))</f>
        <v>7.4</v>
      </c>
      <c r="F620" t="e" cm="1">
        <f t="array" ref="F620">_xlfn.MODE.SNGL(IF(IMDB_Movies_Cleaned!$E$2:$E$3849=A620, IMDB_Movies_Cleaned!$N$2:$N$3849))</f>
        <v>#N/A</v>
      </c>
      <c r="G620" cm="1">
        <f t="array" ref="G620">MAX(IF(IMDB_Movies_Cleaned!$E$2:$E$3849=A620, IMDB_Movies_Cleaned!$N$2:$N$3849))</f>
        <v>8.4</v>
      </c>
      <c r="H620" cm="1">
        <f t="array" ref="H620">MIN(IF(IMDB_Movies_Cleaned!$E$2:$E$3849=A620, IMDB_Movies_Cleaned!$N$2:$N$3849))</f>
        <v>6.9</v>
      </c>
      <c r="I620" cm="1">
        <f t="array" ref="I620">_xlfn.VAR.S(IF(IMDB_Movies_Cleaned!$E$2:$E$3849=A620, IMDB_Movies_Cleaned!$N$2:$N$3849))</f>
        <v>0.50500000000000023</v>
      </c>
      <c r="J620" cm="1">
        <f t="array" ref="J620">_xlfn.STDEV.S(IF(IMDB_Movies_Cleaned!$E$2:$E$3849=A620, IMDB_Movies_Cleaned!$N$2:$N$3849))</f>
        <v>0.71063352017759496</v>
      </c>
    </row>
    <row r="621" spans="1:10" x14ac:dyDescent="0.25">
      <c r="A621" s="1" t="s">
        <v>366</v>
      </c>
      <c r="B621">
        <f t="shared" si="11"/>
        <v>16</v>
      </c>
      <c r="D621">
        <f>AVERAGEIF(IMDB_Movies_Cleaned!$E$2:$E$3849, A621, IMDB_Movies_Cleaned!$N$2:$N$3849)</f>
        <v>6.6124999999999989</v>
      </c>
      <c r="E621" cm="1">
        <f t="array" ref="E621">MEDIAN(IF(IMDB_Movies_Cleaned!$E$2:$E$3849=A621, IMDB_Movies_Cleaned!$N$2:$N$3849))</f>
        <v>6.9</v>
      </c>
      <c r="F621" cm="1">
        <f t="array" ref="F621">_xlfn.MODE.SNGL(IF(IMDB_Movies_Cleaned!$E$2:$E$3849=A621, IMDB_Movies_Cleaned!$N$2:$N$3849))</f>
        <v>6.7</v>
      </c>
      <c r="G621" cm="1">
        <f t="array" ref="G621">MAX(IF(IMDB_Movies_Cleaned!$E$2:$E$3849=A621, IMDB_Movies_Cleaned!$N$2:$N$3849))</f>
        <v>8.6999999999999993</v>
      </c>
      <c r="H621" cm="1">
        <f t="array" ref="H621">MIN(IF(IMDB_Movies_Cleaned!$E$2:$E$3849=A621, IMDB_Movies_Cleaned!$N$2:$N$3849))</f>
        <v>3.5</v>
      </c>
      <c r="I621" cm="1">
        <f t="array" ref="I621">_xlfn.VAR.S(IF(IMDB_Movies_Cleaned!$E$2:$E$3849=A621, IMDB_Movies_Cleaned!$N$2:$N$3849))</f>
        <v>2.0585000000000111</v>
      </c>
      <c r="J621" cm="1">
        <f t="array" ref="J621">_xlfn.STDEV.S(IF(IMDB_Movies_Cleaned!$E$2:$E$3849=A621, IMDB_Movies_Cleaned!$N$2:$N$3849))</f>
        <v>1.4347473645210194</v>
      </c>
    </row>
    <row r="622" spans="1:10" x14ac:dyDescent="0.25">
      <c r="A622" s="2" t="s">
        <v>1117</v>
      </c>
      <c r="B622">
        <f t="shared" si="11"/>
        <v>3</v>
      </c>
      <c r="D622">
        <f>AVERAGEIF(IMDB_Movies_Cleaned!$E$2:$E$3849, A622, IMDB_Movies_Cleaned!$N$2:$N$3849)</f>
        <v>7.6333333333333329</v>
      </c>
      <c r="E622" cm="1">
        <f t="array" ref="E622">MEDIAN(IF(IMDB_Movies_Cleaned!$E$2:$E$3849=A622, IMDB_Movies_Cleaned!$N$2:$N$3849))</f>
        <v>7.6</v>
      </c>
      <c r="F622" t="e" cm="1">
        <f t="array" ref="F622">_xlfn.MODE.SNGL(IF(IMDB_Movies_Cleaned!$E$2:$E$3849=A622, IMDB_Movies_Cleaned!$N$2:$N$3849))</f>
        <v>#N/A</v>
      </c>
      <c r="G622" cm="1">
        <f t="array" ref="G622">MAX(IF(IMDB_Movies_Cleaned!$E$2:$E$3849=A622, IMDB_Movies_Cleaned!$N$2:$N$3849))</f>
        <v>7.9</v>
      </c>
      <c r="H622" cm="1">
        <f t="array" ref="H622">MIN(IF(IMDB_Movies_Cleaned!$E$2:$E$3849=A622, IMDB_Movies_Cleaned!$N$2:$N$3849))</f>
        <v>7.4</v>
      </c>
      <c r="I622" cm="1">
        <f t="array" ref="I622">_xlfn.VAR.S(IF(IMDB_Movies_Cleaned!$E$2:$E$3849=A622, IMDB_Movies_Cleaned!$N$2:$N$3849))</f>
        <v>6.3333333333333353E-2</v>
      </c>
      <c r="J622" cm="1">
        <f t="array" ref="J622">_xlfn.STDEV.S(IF(IMDB_Movies_Cleaned!$E$2:$E$3849=A622, IMDB_Movies_Cleaned!$N$2:$N$3849))</f>
        <v>0.25166114784235838</v>
      </c>
    </row>
    <row r="623" spans="1:10" x14ac:dyDescent="0.25">
      <c r="A623" s="2" t="s">
        <v>298</v>
      </c>
      <c r="B623">
        <f t="shared" si="11"/>
        <v>17</v>
      </c>
      <c r="D623">
        <f>AVERAGEIF(IMDB_Movies_Cleaned!$E$2:$E$3849, A623, IMDB_Movies_Cleaned!$N$2:$N$3849)</f>
        <v>5.3705882352941181</v>
      </c>
      <c r="E623" cm="1">
        <f t="array" ref="E623">MEDIAN(IF(IMDB_Movies_Cleaned!$E$2:$E$3849=A623, IMDB_Movies_Cleaned!$N$2:$N$3849))</f>
        <v>5.4</v>
      </c>
      <c r="F623" cm="1">
        <f t="array" ref="F623">_xlfn.MODE.SNGL(IF(IMDB_Movies_Cleaned!$E$2:$E$3849=A623, IMDB_Movies_Cleaned!$N$2:$N$3849))</f>
        <v>6</v>
      </c>
      <c r="G623" cm="1">
        <f t="array" ref="G623">MAX(IF(IMDB_Movies_Cleaned!$E$2:$E$3849=A623, IMDB_Movies_Cleaned!$N$2:$N$3849))</f>
        <v>6.7</v>
      </c>
      <c r="H623" cm="1">
        <f t="array" ref="H623">MIN(IF(IMDB_Movies_Cleaned!$E$2:$E$3849=A623, IMDB_Movies_Cleaned!$N$2:$N$3849))</f>
        <v>2.2000000000000002</v>
      </c>
      <c r="I623" cm="1">
        <f t="array" ref="I623">_xlfn.VAR.S(IF(IMDB_Movies_Cleaned!$E$2:$E$3849=A623, IMDB_Movies_Cleaned!$N$2:$N$3849))</f>
        <v>1.1059558823529301</v>
      </c>
      <c r="J623" cm="1">
        <f t="array" ref="J623">_xlfn.STDEV.S(IF(IMDB_Movies_Cleaned!$E$2:$E$3849=A623, IMDB_Movies_Cleaned!$N$2:$N$3849))</f>
        <v>1.051644370665735</v>
      </c>
    </row>
    <row r="624" spans="1:10" x14ac:dyDescent="0.25">
      <c r="A624" s="1" t="s">
        <v>1422</v>
      </c>
      <c r="B624">
        <f t="shared" si="11"/>
        <v>6</v>
      </c>
      <c r="D624">
        <f>AVERAGEIF(IMDB_Movies_Cleaned!$E$2:$E$3849, A624, IMDB_Movies_Cleaned!$N$2:$N$3849)</f>
        <v>7.083333333333333</v>
      </c>
      <c r="E624" cm="1">
        <f t="array" ref="E624">MEDIAN(IF(IMDB_Movies_Cleaned!$E$2:$E$3849=A624, IMDB_Movies_Cleaned!$N$2:$N$3849))</f>
        <v>7.3</v>
      </c>
      <c r="F624" cm="1">
        <f t="array" ref="F624">_xlfn.MODE.SNGL(IF(IMDB_Movies_Cleaned!$E$2:$E$3849=A624, IMDB_Movies_Cleaned!$N$2:$N$3849))</f>
        <v>7.6</v>
      </c>
      <c r="G624" cm="1">
        <f t="array" ref="G624">MAX(IF(IMDB_Movies_Cleaned!$E$2:$E$3849=A624, IMDB_Movies_Cleaned!$N$2:$N$3849))</f>
        <v>7.9</v>
      </c>
      <c r="H624" cm="1">
        <f t="array" ref="H624">MIN(IF(IMDB_Movies_Cleaned!$E$2:$E$3849=A624, IMDB_Movies_Cleaned!$N$2:$N$3849))</f>
        <v>5.8</v>
      </c>
      <c r="I624" cm="1">
        <f t="array" ref="I624">_xlfn.VAR.S(IF(IMDB_Movies_Cleaned!$E$2:$E$3849=A624, IMDB_Movies_Cleaned!$N$2:$N$3849))</f>
        <v>0.61766666666666192</v>
      </c>
      <c r="J624" cm="1">
        <f t="array" ref="J624">_xlfn.STDEV.S(IF(IMDB_Movies_Cleaned!$E$2:$E$3849=A624, IMDB_Movies_Cleaned!$N$2:$N$3849))</f>
        <v>0.78591772258084491</v>
      </c>
    </row>
    <row r="625" spans="1:10" x14ac:dyDescent="0.25">
      <c r="A625" s="2" t="s">
        <v>753</v>
      </c>
      <c r="B625">
        <f t="shared" si="11"/>
        <v>151</v>
      </c>
      <c r="D625">
        <f>AVERAGEIF(IMDB_Movies_Cleaned!$E$2:$E$3849, A625, IMDB_Movies_Cleaned!$N$2:$N$3849)</f>
        <v>6.4947019867549711</v>
      </c>
      <c r="E625" cm="1">
        <f t="array" ref="E625">MEDIAN(IF(IMDB_Movies_Cleaned!$E$2:$E$3849=A625, IMDB_Movies_Cleaned!$N$2:$N$3849))</f>
        <v>6.5</v>
      </c>
      <c r="F625" cm="1">
        <f t="array" ref="F625">_xlfn.MODE.SNGL(IF(IMDB_Movies_Cleaned!$E$2:$E$3849=A625, IMDB_Movies_Cleaned!$N$2:$N$3849))</f>
        <v>6.5</v>
      </c>
      <c r="G625" cm="1">
        <f t="array" ref="G625">MAX(IF(IMDB_Movies_Cleaned!$E$2:$E$3849=A625, IMDB_Movies_Cleaned!$N$2:$N$3849))</f>
        <v>8</v>
      </c>
      <c r="H625" cm="1">
        <f t="array" ref="H625">MIN(IF(IMDB_Movies_Cleaned!$E$2:$E$3849=A625, IMDB_Movies_Cleaned!$N$2:$N$3849))</f>
        <v>4.3</v>
      </c>
      <c r="I625" cm="1">
        <f t="array" ref="I625">_xlfn.VAR.S(IF(IMDB_Movies_Cleaned!$E$2:$E$3849=A625, IMDB_Movies_Cleaned!$N$2:$N$3849))</f>
        <v>0.56277174392930951</v>
      </c>
      <c r="J625" cm="1">
        <f t="array" ref="J625">_xlfn.STDEV.S(IF(IMDB_Movies_Cleaned!$E$2:$E$3849=A625, IMDB_Movies_Cleaned!$N$2:$N$3849))</f>
        <v>0.75018114074489339</v>
      </c>
    </row>
    <row r="626" spans="1:10" x14ac:dyDescent="0.25">
      <c r="A626" s="1" t="s">
        <v>872</v>
      </c>
      <c r="B626">
        <f t="shared" si="11"/>
        <v>145</v>
      </c>
      <c r="D626">
        <f>AVERAGEIF(IMDB_Movies_Cleaned!$E$2:$E$3849, A626, IMDB_Movies_Cleaned!$N$2:$N$3849)</f>
        <v>5.8406896551724108</v>
      </c>
      <c r="E626" cm="1">
        <f t="array" ref="E626">MEDIAN(IF(IMDB_Movies_Cleaned!$E$2:$E$3849=A626, IMDB_Movies_Cleaned!$N$2:$N$3849))</f>
        <v>6</v>
      </c>
      <c r="F626" cm="1">
        <f t="array" ref="F626">_xlfn.MODE.SNGL(IF(IMDB_Movies_Cleaned!$E$2:$E$3849=A626, IMDB_Movies_Cleaned!$N$2:$N$3849))</f>
        <v>6.5</v>
      </c>
      <c r="G626" cm="1">
        <f t="array" ref="G626">MAX(IF(IMDB_Movies_Cleaned!$E$2:$E$3849=A626, IMDB_Movies_Cleaned!$N$2:$N$3849))</f>
        <v>8</v>
      </c>
      <c r="H626" cm="1">
        <f t="array" ref="H626">MIN(IF(IMDB_Movies_Cleaned!$E$2:$E$3849=A626, IMDB_Movies_Cleaned!$N$2:$N$3849))</f>
        <v>1.9</v>
      </c>
      <c r="I626" cm="1">
        <f t="array" ref="I626">_xlfn.VAR.S(IF(IMDB_Movies_Cleaned!$E$2:$E$3849=A626, IMDB_Movies_Cleaned!$N$2:$N$3849))</f>
        <v>1.4818745210728315</v>
      </c>
      <c r="J626" cm="1">
        <f t="array" ref="J626">_xlfn.STDEV.S(IF(IMDB_Movies_Cleaned!$E$2:$E$3849=A626, IMDB_Movies_Cleaned!$N$2:$N$3849))</f>
        <v>1.2173226856806831</v>
      </c>
    </row>
    <row r="627" spans="1:10" x14ac:dyDescent="0.25">
      <c r="A627" s="2" t="s">
        <v>1789</v>
      </c>
      <c r="B627">
        <f t="shared" si="11"/>
        <v>1</v>
      </c>
      <c r="D627">
        <f>AVERAGEIF(IMDB_Movies_Cleaned!$E$2:$E$3849, A627, IMDB_Movies_Cleaned!$N$2:$N$3849)</f>
        <v>6.7</v>
      </c>
      <c r="E627" cm="1">
        <f t="array" ref="E627">MEDIAN(IF(IMDB_Movies_Cleaned!$E$2:$E$3849=A627, IMDB_Movies_Cleaned!$N$2:$N$3849))</f>
        <v>6.7</v>
      </c>
      <c r="F627" t="e" cm="1">
        <f t="array" ref="F627">_xlfn.MODE.SNGL(IF(IMDB_Movies_Cleaned!$E$2:$E$3849=A627, IMDB_Movies_Cleaned!$N$2:$N$3849))</f>
        <v>#N/A</v>
      </c>
      <c r="G627" cm="1">
        <f t="array" ref="G627">MAX(IF(IMDB_Movies_Cleaned!$E$2:$E$3849=A627, IMDB_Movies_Cleaned!$N$2:$N$3849))</f>
        <v>6.7</v>
      </c>
      <c r="H627" cm="1">
        <f t="array" ref="H627">MIN(IF(IMDB_Movies_Cleaned!$E$2:$E$3849=A627, IMDB_Movies_Cleaned!$N$2:$N$3849))</f>
        <v>6.7</v>
      </c>
      <c r="I627" t="e" cm="1">
        <f t="array" ref="I627">_xlfn.VAR.S(IF(IMDB_Movies_Cleaned!$E$2:$E$3849=A627, IMDB_Movies_Cleaned!$N$2:$N$3849))</f>
        <v>#DIV/0!</v>
      </c>
      <c r="J627" t="e" cm="1">
        <f t="array" ref="J627">_xlfn.STDEV.S(IF(IMDB_Movies_Cleaned!$E$2:$E$3849=A627, IMDB_Movies_Cleaned!$N$2:$N$3849))</f>
        <v>#DIV/0!</v>
      </c>
    </row>
    <row r="628" spans="1:10" x14ac:dyDescent="0.25">
      <c r="A628" s="1" t="s">
        <v>1289</v>
      </c>
      <c r="B628">
        <f t="shared" si="11"/>
        <v>147</v>
      </c>
      <c r="D628">
        <f>AVERAGEIF(IMDB_Movies_Cleaned!$E$2:$E$3849, A628, IMDB_Movies_Cleaned!$N$2:$N$3849)</f>
        <v>6.5836734693877554</v>
      </c>
      <c r="E628" cm="1">
        <f t="array" ref="E628">MEDIAN(IF(IMDB_Movies_Cleaned!$E$2:$E$3849=A628, IMDB_Movies_Cleaned!$N$2:$N$3849))</f>
        <v>6.7</v>
      </c>
      <c r="F628" cm="1">
        <f t="array" ref="F628">_xlfn.MODE.SNGL(IF(IMDB_Movies_Cleaned!$E$2:$E$3849=A628, IMDB_Movies_Cleaned!$N$2:$N$3849))</f>
        <v>6.7</v>
      </c>
      <c r="G628" cm="1">
        <f t="array" ref="G628">MAX(IF(IMDB_Movies_Cleaned!$E$2:$E$3849=A628, IMDB_Movies_Cleaned!$N$2:$N$3849))</f>
        <v>8.8000000000000007</v>
      </c>
      <c r="H628" cm="1">
        <f t="array" ref="H628">MIN(IF(IMDB_Movies_Cleaned!$E$2:$E$3849=A628, IMDB_Movies_Cleaned!$N$2:$N$3849))</f>
        <v>3.3</v>
      </c>
      <c r="I628" cm="1">
        <f t="array" ref="I628">_xlfn.VAR.S(IF(IMDB_Movies_Cleaned!$E$2:$E$3849=A628, IMDB_Movies_Cleaned!$N$2:$N$3849))</f>
        <v>0.73480011182555371</v>
      </c>
      <c r="J628" cm="1">
        <f t="array" ref="J628">_xlfn.STDEV.S(IF(IMDB_Movies_Cleaned!$E$2:$E$3849=A628, IMDB_Movies_Cleaned!$N$2:$N$3849))</f>
        <v>0.85720482489633343</v>
      </c>
    </row>
    <row r="629" spans="1:10" x14ac:dyDescent="0.25">
      <c r="A629" s="2" t="s">
        <v>1793</v>
      </c>
      <c r="B629">
        <f t="shared" si="11"/>
        <v>1</v>
      </c>
      <c r="D629">
        <f>AVERAGEIF(IMDB_Movies_Cleaned!$E$2:$E$3849, A629, IMDB_Movies_Cleaned!$N$2:$N$3849)</f>
        <v>7.2</v>
      </c>
      <c r="E629" cm="1">
        <f t="array" ref="E629">MEDIAN(IF(IMDB_Movies_Cleaned!$E$2:$E$3849=A629, IMDB_Movies_Cleaned!$N$2:$N$3849))</f>
        <v>7.2</v>
      </c>
      <c r="F629" t="e" cm="1">
        <f t="array" ref="F629">_xlfn.MODE.SNGL(IF(IMDB_Movies_Cleaned!$E$2:$E$3849=A629, IMDB_Movies_Cleaned!$N$2:$N$3849))</f>
        <v>#N/A</v>
      </c>
      <c r="G629" cm="1">
        <f t="array" ref="G629">MAX(IF(IMDB_Movies_Cleaned!$E$2:$E$3849=A629, IMDB_Movies_Cleaned!$N$2:$N$3849))</f>
        <v>7.2</v>
      </c>
      <c r="H629" cm="1">
        <f t="array" ref="H629">MIN(IF(IMDB_Movies_Cleaned!$E$2:$E$3849=A629, IMDB_Movies_Cleaned!$N$2:$N$3849))</f>
        <v>7.2</v>
      </c>
      <c r="I629" t="e" cm="1">
        <f t="array" ref="I629">_xlfn.VAR.S(IF(IMDB_Movies_Cleaned!$E$2:$E$3849=A629, IMDB_Movies_Cleaned!$N$2:$N$3849))</f>
        <v>#DIV/0!</v>
      </c>
      <c r="J629" t="e" cm="1">
        <f t="array" ref="J629">_xlfn.STDEV.S(IF(IMDB_Movies_Cleaned!$E$2:$E$3849=A629, IMDB_Movies_Cleaned!$N$2:$N$3849))</f>
        <v>#DIV/0!</v>
      </c>
    </row>
    <row r="630" spans="1:10" x14ac:dyDescent="0.25">
      <c r="A630" s="1" t="s">
        <v>28</v>
      </c>
      <c r="B630">
        <f t="shared" si="11"/>
        <v>45</v>
      </c>
      <c r="D630">
        <f>AVERAGEIF(IMDB_Movies_Cleaned!$E$2:$E$3849, A630, IMDB_Movies_Cleaned!$N$2:$N$3849)</f>
        <v>6.7488888888888914</v>
      </c>
      <c r="E630" cm="1">
        <f t="array" ref="E630">MEDIAN(IF(IMDB_Movies_Cleaned!$E$2:$E$3849=A630, IMDB_Movies_Cleaned!$N$2:$N$3849))</f>
        <v>6.8</v>
      </c>
      <c r="F630" cm="1">
        <f t="array" ref="F630">_xlfn.MODE.SNGL(IF(IMDB_Movies_Cleaned!$E$2:$E$3849=A630, IMDB_Movies_Cleaned!$N$2:$N$3849))</f>
        <v>6.8</v>
      </c>
      <c r="G630" cm="1">
        <f t="array" ref="G630">MAX(IF(IMDB_Movies_Cleaned!$E$2:$E$3849=A630, IMDB_Movies_Cleaned!$N$2:$N$3849))</f>
        <v>8</v>
      </c>
      <c r="H630" cm="1">
        <f t="array" ref="H630">MIN(IF(IMDB_Movies_Cleaned!$E$2:$E$3849=A630, IMDB_Movies_Cleaned!$N$2:$N$3849))</f>
        <v>4.4000000000000004</v>
      </c>
      <c r="I630" cm="1">
        <f t="array" ref="I630">_xlfn.VAR.S(IF(IMDB_Movies_Cleaned!$E$2:$E$3849=A630, IMDB_Movies_Cleaned!$N$2:$N$3849))</f>
        <v>0.59573737373734115</v>
      </c>
      <c r="J630" cm="1">
        <f t="array" ref="J630">_xlfn.STDEV.S(IF(IMDB_Movies_Cleaned!$E$2:$E$3849=A630, IMDB_Movies_Cleaned!$N$2:$N$3849))</f>
        <v>0.77184025143635848</v>
      </c>
    </row>
    <row r="631" spans="1:10" x14ac:dyDescent="0.25">
      <c r="A631" s="2" t="s">
        <v>28</v>
      </c>
      <c r="B631">
        <f t="shared" si="11"/>
        <v>45</v>
      </c>
      <c r="D631">
        <f>AVERAGEIF(IMDB_Movies_Cleaned!$E$2:$E$3849, A631, IMDB_Movies_Cleaned!$N$2:$N$3849)</f>
        <v>6.7488888888888914</v>
      </c>
      <c r="E631" cm="1">
        <f t="array" ref="E631">MEDIAN(IF(IMDB_Movies_Cleaned!$E$2:$E$3849=A631, IMDB_Movies_Cleaned!$N$2:$N$3849))</f>
        <v>6.8</v>
      </c>
      <c r="F631" cm="1">
        <f t="array" ref="F631">_xlfn.MODE.SNGL(IF(IMDB_Movies_Cleaned!$E$2:$E$3849=A631, IMDB_Movies_Cleaned!$N$2:$N$3849))</f>
        <v>6.8</v>
      </c>
      <c r="G631" cm="1">
        <f t="array" ref="G631">MAX(IF(IMDB_Movies_Cleaned!$E$2:$E$3849=A631, IMDB_Movies_Cleaned!$N$2:$N$3849))</f>
        <v>8</v>
      </c>
      <c r="H631" cm="1">
        <f t="array" ref="H631">MIN(IF(IMDB_Movies_Cleaned!$E$2:$E$3849=A631, IMDB_Movies_Cleaned!$N$2:$N$3849))</f>
        <v>4.4000000000000004</v>
      </c>
      <c r="I631" cm="1">
        <f t="array" ref="I631">_xlfn.VAR.S(IF(IMDB_Movies_Cleaned!$E$2:$E$3849=A631, IMDB_Movies_Cleaned!$N$2:$N$3849))</f>
        <v>0.59573737373734115</v>
      </c>
      <c r="J631" cm="1">
        <f t="array" ref="J631">_xlfn.STDEV.S(IF(IMDB_Movies_Cleaned!$E$2:$E$3849=A631, IMDB_Movies_Cleaned!$N$2:$N$3849))</f>
        <v>0.77184025143635848</v>
      </c>
    </row>
    <row r="632" spans="1:10" x14ac:dyDescent="0.25">
      <c r="A632" s="1" t="s">
        <v>201</v>
      </c>
      <c r="B632">
        <f t="shared" si="11"/>
        <v>55</v>
      </c>
      <c r="D632">
        <f>AVERAGEIF(IMDB_Movies_Cleaned!$E$2:$E$3849, A632, IMDB_Movies_Cleaned!$N$2:$N$3849)</f>
        <v>6.4090909090909092</v>
      </c>
      <c r="E632" cm="1">
        <f t="array" ref="E632">MEDIAN(IF(IMDB_Movies_Cleaned!$E$2:$E$3849=A632, IMDB_Movies_Cleaned!$N$2:$N$3849))</f>
        <v>6.5</v>
      </c>
      <c r="F632" cm="1">
        <f t="array" ref="F632">_xlfn.MODE.SNGL(IF(IMDB_Movies_Cleaned!$E$2:$E$3849=A632, IMDB_Movies_Cleaned!$N$2:$N$3849))</f>
        <v>6.5</v>
      </c>
      <c r="G632" cm="1">
        <f t="array" ref="G632">MAX(IF(IMDB_Movies_Cleaned!$E$2:$E$3849=A632, IMDB_Movies_Cleaned!$N$2:$N$3849))</f>
        <v>7.6</v>
      </c>
      <c r="H632" cm="1">
        <f t="array" ref="H632">MIN(IF(IMDB_Movies_Cleaned!$E$2:$E$3849=A632, IMDB_Movies_Cleaned!$N$2:$N$3849))</f>
        <v>4.4000000000000004</v>
      </c>
      <c r="I632" cm="1">
        <f t="array" ref="I632">_xlfn.VAR.S(IF(IMDB_Movies_Cleaned!$E$2:$E$3849=A632, IMDB_Movies_Cleaned!$N$2:$N$3849))</f>
        <v>0.39936026936026953</v>
      </c>
      <c r="J632" cm="1">
        <f t="array" ref="J632">_xlfn.STDEV.S(IF(IMDB_Movies_Cleaned!$E$2:$E$3849=A632, IMDB_Movies_Cleaned!$N$2:$N$3849))</f>
        <v>0.63194957817872588</v>
      </c>
    </row>
    <row r="633" spans="1:10" x14ac:dyDescent="0.25">
      <c r="A633" s="2" t="s">
        <v>298</v>
      </c>
      <c r="B633">
        <f t="shared" si="11"/>
        <v>17</v>
      </c>
      <c r="D633">
        <f>AVERAGEIF(IMDB_Movies_Cleaned!$E$2:$E$3849, A633, IMDB_Movies_Cleaned!$N$2:$N$3849)</f>
        <v>5.3705882352941181</v>
      </c>
      <c r="E633" cm="1">
        <f t="array" ref="E633">MEDIAN(IF(IMDB_Movies_Cleaned!$E$2:$E$3849=A633, IMDB_Movies_Cleaned!$N$2:$N$3849))</f>
        <v>5.4</v>
      </c>
      <c r="F633" cm="1">
        <f t="array" ref="F633">_xlfn.MODE.SNGL(IF(IMDB_Movies_Cleaned!$E$2:$E$3849=A633, IMDB_Movies_Cleaned!$N$2:$N$3849))</f>
        <v>6</v>
      </c>
      <c r="G633" cm="1">
        <f t="array" ref="G633">MAX(IF(IMDB_Movies_Cleaned!$E$2:$E$3849=A633, IMDB_Movies_Cleaned!$N$2:$N$3849))</f>
        <v>6.7</v>
      </c>
      <c r="H633" cm="1">
        <f t="array" ref="H633">MIN(IF(IMDB_Movies_Cleaned!$E$2:$E$3849=A633, IMDB_Movies_Cleaned!$N$2:$N$3849))</f>
        <v>2.2000000000000002</v>
      </c>
      <c r="I633" cm="1">
        <f t="array" ref="I633">_xlfn.VAR.S(IF(IMDB_Movies_Cleaned!$E$2:$E$3849=A633, IMDB_Movies_Cleaned!$N$2:$N$3849))</f>
        <v>1.1059558823529301</v>
      </c>
      <c r="J633" cm="1">
        <f t="array" ref="J633">_xlfn.STDEV.S(IF(IMDB_Movies_Cleaned!$E$2:$E$3849=A633, IMDB_Movies_Cleaned!$N$2:$N$3849))</f>
        <v>1.051644370665735</v>
      </c>
    </row>
    <row r="634" spans="1:10" x14ac:dyDescent="0.25">
      <c r="A634" s="1" t="s">
        <v>1408</v>
      </c>
      <c r="B634">
        <f t="shared" si="11"/>
        <v>8</v>
      </c>
      <c r="D634">
        <f>AVERAGEIF(IMDB_Movies_Cleaned!$E$2:$E$3849, A634, IMDB_Movies_Cleaned!$N$2:$N$3849)</f>
        <v>7.3</v>
      </c>
      <c r="E634" cm="1">
        <f t="array" ref="E634">MEDIAN(IF(IMDB_Movies_Cleaned!$E$2:$E$3849=A634, IMDB_Movies_Cleaned!$N$2:$N$3849))</f>
        <v>7.5</v>
      </c>
      <c r="F634" cm="1">
        <f t="array" ref="F634">_xlfn.MODE.SNGL(IF(IMDB_Movies_Cleaned!$E$2:$E$3849=A634, IMDB_Movies_Cleaned!$N$2:$N$3849))</f>
        <v>7.6</v>
      </c>
      <c r="G634" cm="1">
        <f t="array" ref="G634">MAX(IF(IMDB_Movies_Cleaned!$E$2:$E$3849=A634, IMDB_Movies_Cleaned!$N$2:$N$3849))</f>
        <v>8</v>
      </c>
      <c r="H634" cm="1">
        <f t="array" ref="H634">MIN(IF(IMDB_Movies_Cleaned!$E$2:$E$3849=A634, IMDB_Movies_Cleaned!$N$2:$N$3849))</f>
        <v>6</v>
      </c>
      <c r="I634" cm="1">
        <f t="array" ref="I634">_xlfn.VAR.S(IF(IMDB_Movies_Cleaned!$E$2:$E$3849=A634, IMDB_Movies_Cleaned!$N$2:$N$3849))</f>
        <v>0.37428571428571417</v>
      </c>
      <c r="J634" cm="1">
        <f t="array" ref="J634">_xlfn.STDEV.S(IF(IMDB_Movies_Cleaned!$E$2:$E$3849=A634, IMDB_Movies_Cleaned!$N$2:$N$3849))</f>
        <v>0.61178894586753862</v>
      </c>
    </row>
    <row r="635" spans="1:10" x14ac:dyDescent="0.25">
      <c r="A635" s="2" t="s">
        <v>1671</v>
      </c>
      <c r="B635">
        <f t="shared" si="11"/>
        <v>153</v>
      </c>
      <c r="D635">
        <f>AVERAGEIF(IMDB_Movies_Cleaned!$E$2:$E$3849, A635, IMDB_Movies_Cleaned!$N$2:$N$3849)</f>
        <v>7.0418300653594796</v>
      </c>
      <c r="E635" cm="1">
        <f t="array" ref="E635">MEDIAN(IF(IMDB_Movies_Cleaned!$E$2:$E$3849=A635, IMDB_Movies_Cleaned!$N$2:$N$3849))</f>
        <v>7.2</v>
      </c>
      <c r="F635" cm="1">
        <f t="array" ref="F635">_xlfn.MODE.SNGL(IF(IMDB_Movies_Cleaned!$E$2:$E$3849=A635, IMDB_Movies_Cleaned!$N$2:$N$3849))</f>
        <v>7.3</v>
      </c>
      <c r="G635" cm="1">
        <f t="array" ref="G635">MAX(IF(IMDB_Movies_Cleaned!$E$2:$E$3849=A635, IMDB_Movies_Cleaned!$N$2:$N$3849))</f>
        <v>8.8000000000000007</v>
      </c>
      <c r="H635" cm="1">
        <f t="array" ref="H635">MIN(IF(IMDB_Movies_Cleaned!$E$2:$E$3849=A635, IMDB_Movies_Cleaned!$N$2:$N$3849))</f>
        <v>3.4</v>
      </c>
      <c r="I635" cm="1">
        <f t="array" ref="I635">_xlfn.VAR.S(IF(IMDB_Movies_Cleaned!$E$2:$E$3849=A635, IMDB_Movies_Cleaned!$N$2:$N$3849))</f>
        <v>0.68705452356381391</v>
      </c>
      <c r="J635" cm="1">
        <f t="array" ref="J635">_xlfn.STDEV.S(IF(IMDB_Movies_Cleaned!$E$2:$E$3849=A635, IMDB_Movies_Cleaned!$N$2:$N$3849))</f>
        <v>0.82888752166009472</v>
      </c>
    </row>
    <row r="636" spans="1:10" x14ac:dyDescent="0.25">
      <c r="A636" s="1" t="s">
        <v>877</v>
      </c>
      <c r="B636">
        <f t="shared" si="11"/>
        <v>135</v>
      </c>
      <c r="D636">
        <f>AVERAGEIF(IMDB_Movies_Cleaned!$E$2:$E$3849, A636, IMDB_Movies_Cleaned!$N$2:$N$3849)</f>
        <v>5.8962962962962955</v>
      </c>
      <c r="E636" cm="1">
        <f t="array" ref="E636">MEDIAN(IF(IMDB_Movies_Cleaned!$E$2:$E$3849=A636, IMDB_Movies_Cleaned!$N$2:$N$3849))</f>
        <v>6</v>
      </c>
      <c r="F636" cm="1">
        <f t="array" ref="F636">_xlfn.MODE.SNGL(IF(IMDB_Movies_Cleaned!$E$2:$E$3849=A636, IMDB_Movies_Cleaned!$N$2:$N$3849))</f>
        <v>6.1</v>
      </c>
      <c r="G636" cm="1">
        <f t="array" ref="G636">MAX(IF(IMDB_Movies_Cleaned!$E$2:$E$3849=A636, IMDB_Movies_Cleaned!$N$2:$N$3849))</f>
        <v>8.4</v>
      </c>
      <c r="H636" cm="1">
        <f t="array" ref="H636">MIN(IF(IMDB_Movies_Cleaned!$E$2:$E$3849=A636, IMDB_Movies_Cleaned!$N$2:$N$3849))</f>
        <v>2.7</v>
      </c>
      <c r="I636" cm="1">
        <f t="array" ref="I636">_xlfn.VAR.S(IF(IMDB_Movies_Cleaned!$E$2:$E$3849=A636, IMDB_Movies_Cleaned!$N$2:$N$3849))</f>
        <v>0.76826976229963906</v>
      </c>
      <c r="J636" cm="1">
        <f t="array" ref="J636">_xlfn.STDEV.S(IF(IMDB_Movies_Cleaned!$E$2:$E$3849=A636, IMDB_Movies_Cleaned!$N$2:$N$3849))</f>
        <v>0.87650998984588824</v>
      </c>
    </row>
    <row r="637" spans="1:10" x14ac:dyDescent="0.25">
      <c r="A637" s="2" t="s">
        <v>1001</v>
      </c>
      <c r="B637">
        <f t="shared" si="11"/>
        <v>30</v>
      </c>
      <c r="D637">
        <f>AVERAGEIF(IMDB_Movies_Cleaned!$E$2:$E$3849, A637, IMDB_Movies_Cleaned!$N$2:$N$3849)</f>
        <v>6.7566666666666686</v>
      </c>
      <c r="E637" cm="1">
        <f t="array" ref="E637">MEDIAN(IF(IMDB_Movies_Cleaned!$E$2:$E$3849=A637, IMDB_Movies_Cleaned!$N$2:$N$3849))</f>
        <v>6.85</v>
      </c>
      <c r="F637" cm="1">
        <f t="array" ref="F637">_xlfn.MODE.SNGL(IF(IMDB_Movies_Cleaned!$E$2:$E$3849=A637, IMDB_Movies_Cleaned!$N$2:$N$3849))</f>
        <v>7.5</v>
      </c>
      <c r="G637" cm="1">
        <f t="array" ref="G637">MAX(IF(IMDB_Movies_Cleaned!$E$2:$E$3849=A637, IMDB_Movies_Cleaned!$N$2:$N$3849))</f>
        <v>8.4</v>
      </c>
      <c r="H637" cm="1">
        <f t="array" ref="H637">MIN(IF(IMDB_Movies_Cleaned!$E$2:$E$3849=A637, IMDB_Movies_Cleaned!$N$2:$N$3849))</f>
        <v>4.5999999999999996</v>
      </c>
      <c r="I637" cm="1">
        <f t="array" ref="I637">_xlfn.VAR.S(IF(IMDB_Movies_Cleaned!$E$2:$E$3849=A637, IMDB_Movies_Cleaned!$N$2:$N$3849))</f>
        <v>0.88805747126434653</v>
      </c>
      <c r="J637" cm="1">
        <f t="array" ref="J637">_xlfn.STDEV.S(IF(IMDB_Movies_Cleaned!$E$2:$E$3849=A637, IMDB_Movies_Cleaned!$N$2:$N$3849))</f>
        <v>0.94236801264917014</v>
      </c>
    </row>
    <row r="638" spans="1:10" x14ac:dyDescent="0.25">
      <c r="A638" s="1" t="s">
        <v>1813</v>
      </c>
      <c r="B638">
        <f t="shared" si="11"/>
        <v>1</v>
      </c>
      <c r="D638">
        <f>AVERAGEIF(IMDB_Movies_Cleaned!$E$2:$E$3849, A638, IMDB_Movies_Cleaned!$N$2:$N$3849)</f>
        <v>5.2</v>
      </c>
      <c r="E638" cm="1">
        <f t="array" ref="E638">MEDIAN(IF(IMDB_Movies_Cleaned!$E$2:$E$3849=A638, IMDB_Movies_Cleaned!$N$2:$N$3849))</f>
        <v>5.2</v>
      </c>
      <c r="F638" t="e" cm="1">
        <f t="array" ref="F638">_xlfn.MODE.SNGL(IF(IMDB_Movies_Cleaned!$E$2:$E$3849=A638, IMDB_Movies_Cleaned!$N$2:$N$3849))</f>
        <v>#N/A</v>
      </c>
      <c r="G638" cm="1">
        <f t="array" ref="G638">MAX(IF(IMDB_Movies_Cleaned!$E$2:$E$3849=A638, IMDB_Movies_Cleaned!$N$2:$N$3849))</f>
        <v>5.2</v>
      </c>
      <c r="H638" cm="1">
        <f t="array" ref="H638">MIN(IF(IMDB_Movies_Cleaned!$E$2:$E$3849=A638, IMDB_Movies_Cleaned!$N$2:$N$3849))</f>
        <v>5.2</v>
      </c>
      <c r="I638" t="e" cm="1">
        <f t="array" ref="I638">_xlfn.VAR.S(IF(IMDB_Movies_Cleaned!$E$2:$E$3849=A638, IMDB_Movies_Cleaned!$N$2:$N$3849))</f>
        <v>#DIV/0!</v>
      </c>
      <c r="J638" t="e" cm="1">
        <f t="array" ref="J638">_xlfn.STDEV.S(IF(IMDB_Movies_Cleaned!$E$2:$E$3849=A638, IMDB_Movies_Cleaned!$N$2:$N$3849))</f>
        <v>#DIV/0!</v>
      </c>
    </row>
    <row r="639" spans="1:10" x14ac:dyDescent="0.25">
      <c r="A639" s="2" t="s">
        <v>1540</v>
      </c>
      <c r="B639">
        <f t="shared" si="11"/>
        <v>4</v>
      </c>
      <c r="D639">
        <f>AVERAGEIF(IMDB_Movies_Cleaned!$E$2:$E$3849, A639, IMDB_Movies_Cleaned!$N$2:$N$3849)</f>
        <v>6.8249999999999993</v>
      </c>
      <c r="E639" cm="1">
        <f t="array" ref="E639">MEDIAN(IF(IMDB_Movies_Cleaned!$E$2:$E$3849=A639, IMDB_Movies_Cleaned!$N$2:$N$3849))</f>
        <v>6.6</v>
      </c>
      <c r="F639" cm="1">
        <f t="array" ref="F639">_xlfn.MODE.SNGL(IF(IMDB_Movies_Cleaned!$E$2:$E$3849=A639, IMDB_Movies_Cleaned!$N$2:$N$3849))</f>
        <v>6.6</v>
      </c>
      <c r="G639" cm="1">
        <f t="array" ref="G639">MAX(IF(IMDB_Movies_Cleaned!$E$2:$E$3849=A639, IMDB_Movies_Cleaned!$N$2:$N$3849))</f>
        <v>7.5</v>
      </c>
      <c r="H639" cm="1">
        <f t="array" ref="H639">MIN(IF(IMDB_Movies_Cleaned!$E$2:$E$3849=A639, IMDB_Movies_Cleaned!$N$2:$N$3849))</f>
        <v>6.6</v>
      </c>
      <c r="I639" cm="1">
        <f t="array" ref="I639">_xlfn.VAR.S(IF(IMDB_Movies_Cleaned!$E$2:$E$3849=A639, IMDB_Movies_Cleaned!$N$2:$N$3849))</f>
        <v>0.20250000000000015</v>
      </c>
      <c r="J639" cm="1">
        <f t="array" ref="J639">_xlfn.STDEV.S(IF(IMDB_Movies_Cleaned!$E$2:$E$3849=A639, IMDB_Movies_Cleaned!$N$2:$N$3849))</f>
        <v>0.45000000000000018</v>
      </c>
    </row>
    <row r="640" spans="1:10" x14ac:dyDescent="0.25">
      <c r="A640" s="1" t="s">
        <v>758</v>
      </c>
      <c r="B640">
        <f t="shared" si="11"/>
        <v>6</v>
      </c>
      <c r="D640">
        <f>AVERAGEIF(IMDB_Movies_Cleaned!$E$2:$E$3849, A640, IMDB_Movies_Cleaned!$N$2:$N$3849)</f>
        <v>5.833333333333333</v>
      </c>
      <c r="E640" cm="1">
        <f t="array" ref="E640">MEDIAN(IF(IMDB_Movies_Cleaned!$E$2:$E$3849=A640, IMDB_Movies_Cleaned!$N$2:$N$3849))</f>
        <v>5.8</v>
      </c>
      <c r="F640" cm="1">
        <f t="array" ref="F640">_xlfn.MODE.SNGL(IF(IMDB_Movies_Cleaned!$E$2:$E$3849=A640, IMDB_Movies_Cleaned!$N$2:$N$3849))</f>
        <v>6.3</v>
      </c>
      <c r="G640" cm="1">
        <f t="array" ref="G640">MAX(IF(IMDB_Movies_Cleaned!$E$2:$E$3849=A640, IMDB_Movies_Cleaned!$N$2:$N$3849))</f>
        <v>6.3</v>
      </c>
      <c r="H640" cm="1">
        <f t="array" ref="H640">MIN(IF(IMDB_Movies_Cleaned!$E$2:$E$3849=A640, IMDB_Movies_Cleaned!$N$2:$N$3849))</f>
        <v>5.3</v>
      </c>
      <c r="I640" cm="1">
        <f t="array" ref="I640">_xlfn.VAR.S(IF(IMDB_Movies_Cleaned!$E$2:$E$3849=A640, IMDB_Movies_Cleaned!$N$2:$N$3849))</f>
        <v>0.20266666666666661</v>
      </c>
      <c r="J640" cm="1">
        <f t="array" ref="J640">_xlfn.STDEV.S(IF(IMDB_Movies_Cleaned!$E$2:$E$3849=A640, IMDB_Movies_Cleaned!$N$2:$N$3849))</f>
        <v>0.4501851470969101</v>
      </c>
    </row>
    <row r="641" spans="1:10" x14ac:dyDescent="0.25">
      <c r="A641" s="2" t="s">
        <v>1823</v>
      </c>
      <c r="B641">
        <f t="shared" si="11"/>
        <v>1</v>
      </c>
      <c r="D641">
        <f>AVERAGEIF(IMDB_Movies_Cleaned!$E$2:$E$3849, A641, IMDB_Movies_Cleaned!$N$2:$N$3849)</f>
        <v>5.9</v>
      </c>
      <c r="E641" cm="1">
        <f t="array" ref="E641">MEDIAN(IF(IMDB_Movies_Cleaned!$E$2:$E$3849=A641, IMDB_Movies_Cleaned!$N$2:$N$3849))</f>
        <v>5.9</v>
      </c>
      <c r="F641" t="e" cm="1">
        <f t="array" ref="F641">_xlfn.MODE.SNGL(IF(IMDB_Movies_Cleaned!$E$2:$E$3849=A641, IMDB_Movies_Cleaned!$N$2:$N$3849))</f>
        <v>#N/A</v>
      </c>
      <c r="G641" cm="1">
        <f t="array" ref="G641">MAX(IF(IMDB_Movies_Cleaned!$E$2:$E$3849=A641, IMDB_Movies_Cleaned!$N$2:$N$3849))</f>
        <v>5.9</v>
      </c>
      <c r="H641" cm="1">
        <f t="array" ref="H641">MIN(IF(IMDB_Movies_Cleaned!$E$2:$E$3849=A641, IMDB_Movies_Cleaned!$N$2:$N$3849))</f>
        <v>5.9</v>
      </c>
      <c r="I641" t="e" cm="1">
        <f t="array" ref="I641">_xlfn.VAR.S(IF(IMDB_Movies_Cleaned!$E$2:$E$3849=A641, IMDB_Movies_Cleaned!$N$2:$N$3849))</f>
        <v>#DIV/0!</v>
      </c>
      <c r="J641" t="e" cm="1">
        <f t="array" ref="J641">_xlfn.STDEV.S(IF(IMDB_Movies_Cleaned!$E$2:$E$3849=A641, IMDB_Movies_Cleaned!$N$2:$N$3849))</f>
        <v>#DIV/0!</v>
      </c>
    </row>
    <row r="642" spans="1:10" x14ac:dyDescent="0.25">
      <c r="A642" s="2" t="s">
        <v>1289</v>
      </c>
      <c r="B642">
        <f t="shared" si="11"/>
        <v>147</v>
      </c>
      <c r="D642">
        <f>AVERAGEIF(IMDB_Movies_Cleaned!$E$2:$E$3849, A642, IMDB_Movies_Cleaned!$N$2:$N$3849)</f>
        <v>6.5836734693877554</v>
      </c>
      <c r="E642" cm="1">
        <f t="array" ref="E642">MEDIAN(IF(IMDB_Movies_Cleaned!$E$2:$E$3849=A642, IMDB_Movies_Cleaned!$N$2:$N$3849))</f>
        <v>6.7</v>
      </c>
      <c r="F642" cm="1">
        <f t="array" ref="F642">_xlfn.MODE.SNGL(IF(IMDB_Movies_Cleaned!$E$2:$E$3849=A642, IMDB_Movies_Cleaned!$N$2:$N$3849))</f>
        <v>6.7</v>
      </c>
      <c r="G642" cm="1">
        <f t="array" ref="G642">MAX(IF(IMDB_Movies_Cleaned!$E$2:$E$3849=A642, IMDB_Movies_Cleaned!$N$2:$N$3849))</f>
        <v>8.8000000000000007</v>
      </c>
      <c r="H642" cm="1">
        <f t="array" ref="H642">MIN(IF(IMDB_Movies_Cleaned!$E$2:$E$3849=A642, IMDB_Movies_Cleaned!$N$2:$N$3849))</f>
        <v>3.3</v>
      </c>
      <c r="I642" cm="1">
        <f t="array" ref="I642">_xlfn.VAR.S(IF(IMDB_Movies_Cleaned!$E$2:$E$3849=A642, IMDB_Movies_Cleaned!$N$2:$N$3849))</f>
        <v>0.73480011182555371</v>
      </c>
      <c r="J642" cm="1">
        <f t="array" ref="J642">_xlfn.STDEV.S(IF(IMDB_Movies_Cleaned!$E$2:$E$3849=A642, IMDB_Movies_Cleaned!$N$2:$N$3849))</f>
        <v>0.85720482489633343</v>
      </c>
    </row>
    <row r="643" spans="1:10" x14ac:dyDescent="0.25">
      <c r="A643" s="1" t="s">
        <v>1143</v>
      </c>
      <c r="B643">
        <f t="shared" si="11"/>
        <v>14</v>
      </c>
      <c r="D643">
        <f>AVERAGEIF(IMDB_Movies_Cleaned!$E$2:$E$3849, A643, IMDB_Movies_Cleaned!$N$2:$N$3849)</f>
        <v>5.7357142857142858</v>
      </c>
      <c r="E643" cm="1">
        <f t="array" ref="E643">MEDIAN(IF(IMDB_Movies_Cleaned!$E$2:$E$3849=A643, IMDB_Movies_Cleaned!$N$2:$N$3849))</f>
        <v>5.9</v>
      </c>
      <c r="F643" cm="1">
        <f t="array" ref="F643">_xlfn.MODE.SNGL(IF(IMDB_Movies_Cleaned!$E$2:$E$3849=A643, IMDB_Movies_Cleaned!$N$2:$N$3849))</f>
        <v>4.4000000000000004</v>
      </c>
      <c r="G643" cm="1">
        <f t="array" ref="G643">MAX(IF(IMDB_Movies_Cleaned!$E$2:$E$3849=A643, IMDB_Movies_Cleaned!$N$2:$N$3849))</f>
        <v>6.7</v>
      </c>
      <c r="H643" cm="1">
        <f t="array" ref="H643">MIN(IF(IMDB_Movies_Cleaned!$E$2:$E$3849=A643, IMDB_Movies_Cleaned!$N$2:$N$3849))</f>
        <v>4.4000000000000004</v>
      </c>
      <c r="I643" cm="1">
        <f t="array" ref="I643">_xlfn.VAR.S(IF(IMDB_Movies_Cleaned!$E$2:$E$3849=A643, IMDB_Movies_Cleaned!$N$2:$N$3849))</f>
        <v>0.58554945054945273</v>
      </c>
      <c r="J643" cm="1">
        <f t="array" ref="J643">_xlfn.STDEV.S(IF(IMDB_Movies_Cleaned!$E$2:$E$3849=A643, IMDB_Movies_Cleaned!$N$2:$N$3849))</f>
        <v>0.76521202979922676</v>
      </c>
    </row>
    <row r="644" spans="1:10" x14ac:dyDescent="0.25">
      <c r="A644" s="2" t="s">
        <v>1405</v>
      </c>
      <c r="B644">
        <f t="shared" si="11"/>
        <v>13</v>
      </c>
      <c r="D644">
        <f>AVERAGEIF(IMDB_Movies_Cleaned!$E$2:$E$3849, A644, IMDB_Movies_Cleaned!$N$2:$N$3849)</f>
        <v>6.1692307692307695</v>
      </c>
      <c r="E644" cm="1">
        <f t="array" ref="E644">MEDIAN(IF(IMDB_Movies_Cleaned!$E$2:$E$3849=A644, IMDB_Movies_Cleaned!$N$2:$N$3849))</f>
        <v>6.3</v>
      </c>
      <c r="F644" cm="1">
        <f t="array" ref="F644">_xlfn.MODE.SNGL(IF(IMDB_Movies_Cleaned!$E$2:$E$3849=A644, IMDB_Movies_Cleaned!$N$2:$N$3849))</f>
        <v>6.4</v>
      </c>
      <c r="G644" cm="1">
        <f t="array" ref="G644">MAX(IF(IMDB_Movies_Cleaned!$E$2:$E$3849=A644, IMDB_Movies_Cleaned!$N$2:$N$3849))</f>
        <v>8</v>
      </c>
      <c r="H644" cm="1">
        <f t="array" ref="H644">MIN(IF(IMDB_Movies_Cleaned!$E$2:$E$3849=A644, IMDB_Movies_Cleaned!$N$2:$N$3849))</f>
        <v>4.4000000000000004</v>
      </c>
      <c r="I644" cm="1">
        <f t="array" ref="I644">_xlfn.VAR.S(IF(IMDB_Movies_Cleaned!$E$2:$E$3849=A644, IMDB_Movies_Cleaned!$N$2:$N$3849))</f>
        <v>0.63230769230768635</v>
      </c>
      <c r="J644" cm="1">
        <f t="array" ref="J644">_xlfn.STDEV.S(IF(IMDB_Movies_Cleaned!$E$2:$E$3849=A644, IMDB_Movies_Cleaned!$N$2:$N$3849))</f>
        <v>0.79517777402772416</v>
      </c>
    </row>
    <row r="645" spans="1:10" x14ac:dyDescent="0.25">
      <c r="A645" s="1" t="s">
        <v>613</v>
      </c>
      <c r="B645">
        <f t="shared" si="11"/>
        <v>19</v>
      </c>
      <c r="D645">
        <f>AVERAGEIF(IMDB_Movies_Cleaned!$E$2:$E$3849, A645, IMDB_Movies_Cleaned!$N$2:$N$3849)</f>
        <v>6.3368421052631581</v>
      </c>
      <c r="E645" cm="1">
        <f t="array" ref="E645">MEDIAN(IF(IMDB_Movies_Cleaned!$E$2:$E$3849=A645, IMDB_Movies_Cleaned!$N$2:$N$3849))</f>
        <v>6.5</v>
      </c>
      <c r="F645" cm="1">
        <f t="array" ref="F645">_xlfn.MODE.SNGL(IF(IMDB_Movies_Cleaned!$E$2:$E$3849=A645, IMDB_Movies_Cleaned!$N$2:$N$3849))</f>
        <v>7.3</v>
      </c>
      <c r="G645" cm="1">
        <f t="array" ref="G645">MAX(IF(IMDB_Movies_Cleaned!$E$2:$E$3849=A645, IMDB_Movies_Cleaned!$N$2:$N$3849))</f>
        <v>7.6</v>
      </c>
      <c r="H645" cm="1">
        <f t="array" ref="H645">MIN(IF(IMDB_Movies_Cleaned!$E$2:$E$3849=A645, IMDB_Movies_Cleaned!$N$2:$N$3849))</f>
        <v>3.7</v>
      </c>
      <c r="I645" cm="1">
        <f t="array" ref="I645">_xlfn.VAR.S(IF(IMDB_Movies_Cleaned!$E$2:$E$3849=A645, IMDB_Movies_Cleaned!$N$2:$N$3849))</f>
        <v>0.81134502923976015</v>
      </c>
      <c r="J645" cm="1">
        <f t="array" ref="J645">_xlfn.STDEV.S(IF(IMDB_Movies_Cleaned!$E$2:$E$3849=A645, IMDB_Movies_Cleaned!$N$2:$N$3849))</f>
        <v>0.90074692852085825</v>
      </c>
    </row>
    <row r="646" spans="1:10" x14ac:dyDescent="0.25">
      <c r="A646" s="2" t="s">
        <v>513</v>
      </c>
      <c r="B646">
        <f t="shared" si="11"/>
        <v>18</v>
      </c>
      <c r="D646">
        <f>AVERAGEIF(IMDB_Movies_Cleaned!$E$2:$E$3849, A646, IMDB_Movies_Cleaned!$N$2:$N$3849)</f>
        <v>6.4</v>
      </c>
      <c r="E646" cm="1">
        <f t="array" ref="E646">MEDIAN(IF(IMDB_Movies_Cleaned!$E$2:$E$3849=A646, IMDB_Movies_Cleaned!$N$2:$N$3849))</f>
        <v>6.45</v>
      </c>
      <c r="F646" cm="1">
        <f t="array" ref="F646">_xlfn.MODE.SNGL(IF(IMDB_Movies_Cleaned!$E$2:$E$3849=A646, IMDB_Movies_Cleaned!$N$2:$N$3849))</f>
        <v>6.2</v>
      </c>
      <c r="G646" cm="1">
        <f t="array" ref="G646">MAX(IF(IMDB_Movies_Cleaned!$E$2:$E$3849=A646, IMDB_Movies_Cleaned!$N$2:$N$3849))</f>
        <v>8.1999999999999993</v>
      </c>
      <c r="H646" cm="1">
        <f t="array" ref="H646">MIN(IF(IMDB_Movies_Cleaned!$E$2:$E$3849=A646, IMDB_Movies_Cleaned!$N$2:$N$3849))</f>
        <v>4.7</v>
      </c>
      <c r="I646" cm="1">
        <f t="array" ref="I646">_xlfn.VAR.S(IF(IMDB_Movies_Cleaned!$E$2:$E$3849=A646, IMDB_Movies_Cleaned!$N$2:$N$3849))</f>
        <v>0.55999999999999894</v>
      </c>
      <c r="J646" cm="1">
        <f t="array" ref="J646">_xlfn.STDEV.S(IF(IMDB_Movies_Cleaned!$E$2:$E$3849=A646, IMDB_Movies_Cleaned!$N$2:$N$3849))</f>
        <v>0.74833147735478756</v>
      </c>
    </row>
    <row r="647" spans="1:10" x14ac:dyDescent="0.25">
      <c r="A647" s="1" t="s">
        <v>97</v>
      </c>
      <c r="B647">
        <f t="shared" si="11"/>
        <v>4</v>
      </c>
      <c r="D647">
        <f>AVERAGEIF(IMDB_Movies_Cleaned!$E$2:$E$3849, A647, IMDB_Movies_Cleaned!$N$2:$N$3849)</f>
        <v>5.875</v>
      </c>
      <c r="E647" cm="1">
        <f t="array" ref="E647">MEDIAN(IF(IMDB_Movies_Cleaned!$E$2:$E$3849=A647, IMDB_Movies_Cleaned!$N$2:$N$3849))</f>
        <v>5.9499999999999993</v>
      </c>
      <c r="F647" t="e" cm="1">
        <f t="array" ref="F647">_xlfn.MODE.SNGL(IF(IMDB_Movies_Cleaned!$E$2:$E$3849=A647, IMDB_Movies_Cleaned!$N$2:$N$3849))</f>
        <v>#N/A</v>
      </c>
      <c r="G647" cm="1">
        <f t="array" ref="G647">MAX(IF(IMDB_Movies_Cleaned!$E$2:$E$3849=A647, IMDB_Movies_Cleaned!$N$2:$N$3849))</f>
        <v>6.8</v>
      </c>
      <c r="H647" cm="1">
        <f t="array" ref="H647">MIN(IF(IMDB_Movies_Cleaned!$E$2:$E$3849=A647, IMDB_Movies_Cleaned!$N$2:$N$3849))</f>
        <v>4.8</v>
      </c>
      <c r="I647" cm="1">
        <f t="array" ref="I647">_xlfn.VAR.S(IF(IMDB_Movies_Cleaned!$E$2:$E$3849=A647, IMDB_Movies_Cleaned!$N$2:$N$3849))</f>
        <v>0.68916666666666515</v>
      </c>
      <c r="J647" cm="1">
        <f t="array" ref="J647">_xlfn.STDEV.S(IF(IMDB_Movies_Cleaned!$E$2:$E$3849=A647, IMDB_Movies_Cleaned!$N$2:$N$3849))</f>
        <v>0.83016062702748383</v>
      </c>
    </row>
    <row r="648" spans="1:10" x14ac:dyDescent="0.25">
      <c r="A648" s="2" t="s">
        <v>1671</v>
      </c>
      <c r="B648">
        <f t="shared" si="11"/>
        <v>153</v>
      </c>
      <c r="D648">
        <f>AVERAGEIF(IMDB_Movies_Cleaned!$E$2:$E$3849, A648, IMDB_Movies_Cleaned!$N$2:$N$3849)</f>
        <v>7.0418300653594796</v>
      </c>
      <c r="E648" cm="1">
        <f t="array" ref="E648">MEDIAN(IF(IMDB_Movies_Cleaned!$E$2:$E$3849=A648, IMDB_Movies_Cleaned!$N$2:$N$3849))</f>
        <v>7.2</v>
      </c>
      <c r="F648" cm="1">
        <f t="array" ref="F648">_xlfn.MODE.SNGL(IF(IMDB_Movies_Cleaned!$E$2:$E$3849=A648, IMDB_Movies_Cleaned!$N$2:$N$3849))</f>
        <v>7.3</v>
      </c>
      <c r="G648" cm="1">
        <f t="array" ref="G648">MAX(IF(IMDB_Movies_Cleaned!$E$2:$E$3849=A648, IMDB_Movies_Cleaned!$N$2:$N$3849))</f>
        <v>8.8000000000000007</v>
      </c>
      <c r="H648" cm="1">
        <f t="array" ref="H648">MIN(IF(IMDB_Movies_Cleaned!$E$2:$E$3849=A648, IMDB_Movies_Cleaned!$N$2:$N$3849))</f>
        <v>3.4</v>
      </c>
      <c r="I648" cm="1">
        <f t="array" ref="I648">_xlfn.VAR.S(IF(IMDB_Movies_Cleaned!$E$2:$E$3849=A648, IMDB_Movies_Cleaned!$N$2:$N$3849))</f>
        <v>0.68705452356381391</v>
      </c>
      <c r="J648" cm="1">
        <f t="array" ref="J648">_xlfn.STDEV.S(IF(IMDB_Movies_Cleaned!$E$2:$E$3849=A648, IMDB_Movies_Cleaned!$N$2:$N$3849))</f>
        <v>0.82888752166009472</v>
      </c>
    </row>
    <row r="649" spans="1:10" x14ac:dyDescent="0.25">
      <c r="A649" s="1" t="s">
        <v>1839</v>
      </c>
      <c r="B649">
        <f t="shared" si="11"/>
        <v>22</v>
      </c>
      <c r="D649">
        <f>AVERAGEIF(IMDB_Movies_Cleaned!$E$2:$E$3849, A649, IMDB_Movies_Cleaned!$N$2:$N$3849)</f>
        <v>7.0545454545454538</v>
      </c>
      <c r="E649" cm="1">
        <f t="array" ref="E649">MEDIAN(IF(IMDB_Movies_Cleaned!$E$2:$E$3849=A649, IMDB_Movies_Cleaned!$N$2:$N$3849))</f>
        <v>6.9</v>
      </c>
      <c r="F649" cm="1">
        <f t="array" ref="F649">_xlfn.MODE.SNGL(IF(IMDB_Movies_Cleaned!$E$2:$E$3849=A649, IMDB_Movies_Cleaned!$N$2:$N$3849))</f>
        <v>6.8</v>
      </c>
      <c r="G649" cm="1">
        <f t="array" ref="G649">MAX(IF(IMDB_Movies_Cleaned!$E$2:$E$3849=A649, IMDB_Movies_Cleaned!$N$2:$N$3849))</f>
        <v>8.1999999999999993</v>
      </c>
      <c r="H649" cm="1">
        <f t="array" ref="H649">MIN(IF(IMDB_Movies_Cleaned!$E$2:$E$3849=A649, IMDB_Movies_Cleaned!$N$2:$N$3849))</f>
        <v>6</v>
      </c>
      <c r="I649" cm="1">
        <f t="array" ref="I649">_xlfn.VAR.S(IF(IMDB_Movies_Cleaned!$E$2:$E$3849=A649, IMDB_Movies_Cleaned!$N$2:$N$3849))</f>
        <v>0.40069264069264066</v>
      </c>
      <c r="J649" cm="1">
        <f t="array" ref="J649">_xlfn.STDEV.S(IF(IMDB_Movies_Cleaned!$E$2:$E$3849=A649, IMDB_Movies_Cleaned!$N$2:$N$3849))</f>
        <v>0.63300287573804959</v>
      </c>
    </row>
    <row r="650" spans="1:10" x14ac:dyDescent="0.25">
      <c r="A650" s="1" t="s">
        <v>851</v>
      </c>
      <c r="B650">
        <f t="shared" si="11"/>
        <v>10</v>
      </c>
      <c r="D650">
        <f>AVERAGEIF(IMDB_Movies_Cleaned!$E$2:$E$3849, A650, IMDB_Movies_Cleaned!$N$2:$N$3849)</f>
        <v>5.96</v>
      </c>
      <c r="E650" cm="1">
        <f t="array" ref="E650">MEDIAN(IF(IMDB_Movies_Cleaned!$E$2:$E$3849=A650, IMDB_Movies_Cleaned!$N$2:$N$3849))</f>
        <v>5.8</v>
      </c>
      <c r="F650" cm="1">
        <f t="array" ref="F650">_xlfn.MODE.SNGL(IF(IMDB_Movies_Cleaned!$E$2:$E$3849=A650, IMDB_Movies_Cleaned!$N$2:$N$3849))</f>
        <v>5.8</v>
      </c>
      <c r="G650" cm="1">
        <f t="array" ref="G650">MAX(IF(IMDB_Movies_Cleaned!$E$2:$E$3849=A650, IMDB_Movies_Cleaned!$N$2:$N$3849))</f>
        <v>7.3</v>
      </c>
      <c r="H650" cm="1">
        <f t="array" ref="H650">MIN(IF(IMDB_Movies_Cleaned!$E$2:$E$3849=A650, IMDB_Movies_Cleaned!$N$2:$N$3849))</f>
        <v>5.0999999999999996</v>
      </c>
      <c r="I650" cm="1">
        <f t="array" ref="I650">_xlfn.VAR.S(IF(IMDB_Movies_Cleaned!$E$2:$E$3849=A650, IMDB_Movies_Cleaned!$N$2:$N$3849))</f>
        <v>0.37377777777777782</v>
      </c>
      <c r="J650" cm="1">
        <f t="array" ref="J650">_xlfn.STDEV.S(IF(IMDB_Movies_Cleaned!$E$2:$E$3849=A650, IMDB_Movies_Cleaned!$N$2:$N$3849))</f>
        <v>0.61137368096588673</v>
      </c>
    </row>
    <row r="651" spans="1:10" x14ac:dyDescent="0.25">
      <c r="A651" s="2" t="s">
        <v>557</v>
      </c>
      <c r="B651">
        <f t="shared" si="11"/>
        <v>45</v>
      </c>
      <c r="D651">
        <f>AVERAGEIF(IMDB_Movies_Cleaned!$E$2:$E$3849, A651, IMDB_Movies_Cleaned!$N$2:$N$3849)</f>
        <v>6.0377777777777766</v>
      </c>
      <c r="E651" cm="1">
        <f t="array" ref="E651">MEDIAN(IF(IMDB_Movies_Cleaned!$E$2:$E$3849=A651, IMDB_Movies_Cleaned!$N$2:$N$3849))</f>
        <v>6.1</v>
      </c>
      <c r="F651" cm="1">
        <f t="array" ref="F651">_xlfn.MODE.SNGL(IF(IMDB_Movies_Cleaned!$E$2:$E$3849=A651, IMDB_Movies_Cleaned!$N$2:$N$3849))</f>
        <v>6.7</v>
      </c>
      <c r="G651" cm="1">
        <f t="array" ref="G651">MAX(IF(IMDB_Movies_Cleaned!$E$2:$E$3849=A651, IMDB_Movies_Cleaned!$N$2:$N$3849))</f>
        <v>8.3000000000000007</v>
      </c>
      <c r="H651" cm="1">
        <f t="array" ref="H651">MIN(IF(IMDB_Movies_Cleaned!$E$2:$E$3849=A651, IMDB_Movies_Cleaned!$N$2:$N$3849))</f>
        <v>3.1</v>
      </c>
      <c r="I651" cm="1">
        <f t="array" ref="I651">_xlfn.VAR.S(IF(IMDB_Movies_Cleaned!$E$2:$E$3849=A651, IMDB_Movies_Cleaned!$N$2:$N$3849))</f>
        <v>1.3928585858586084</v>
      </c>
      <c r="J651" cm="1">
        <f t="array" ref="J651">_xlfn.STDEV.S(IF(IMDB_Movies_Cleaned!$E$2:$E$3849=A651, IMDB_Movies_Cleaned!$N$2:$N$3849))</f>
        <v>1.180194300044958</v>
      </c>
    </row>
    <row r="652" spans="1:10" x14ac:dyDescent="0.25">
      <c r="A652" s="1" t="s">
        <v>1847</v>
      </c>
      <c r="B652">
        <f t="shared" si="11"/>
        <v>1</v>
      </c>
      <c r="D652">
        <f>AVERAGEIF(IMDB_Movies_Cleaned!$E$2:$E$3849, A652, IMDB_Movies_Cleaned!$N$2:$N$3849)</f>
        <v>5.0999999999999996</v>
      </c>
      <c r="E652" cm="1">
        <f t="array" ref="E652">MEDIAN(IF(IMDB_Movies_Cleaned!$E$2:$E$3849=A652, IMDB_Movies_Cleaned!$N$2:$N$3849))</f>
        <v>5.0999999999999996</v>
      </c>
      <c r="F652" t="e" cm="1">
        <f t="array" ref="F652">_xlfn.MODE.SNGL(IF(IMDB_Movies_Cleaned!$E$2:$E$3849=A652, IMDB_Movies_Cleaned!$N$2:$N$3849))</f>
        <v>#N/A</v>
      </c>
      <c r="G652" cm="1">
        <f t="array" ref="G652">MAX(IF(IMDB_Movies_Cleaned!$E$2:$E$3849=A652, IMDB_Movies_Cleaned!$N$2:$N$3849))</f>
        <v>5.0999999999999996</v>
      </c>
      <c r="H652" cm="1">
        <f t="array" ref="H652">MIN(IF(IMDB_Movies_Cleaned!$E$2:$E$3849=A652, IMDB_Movies_Cleaned!$N$2:$N$3849))</f>
        <v>5.0999999999999996</v>
      </c>
      <c r="I652" t="e" cm="1">
        <f t="array" ref="I652">_xlfn.VAR.S(IF(IMDB_Movies_Cleaned!$E$2:$E$3849=A652, IMDB_Movies_Cleaned!$N$2:$N$3849))</f>
        <v>#DIV/0!</v>
      </c>
      <c r="J652" t="e" cm="1">
        <f t="array" ref="J652">_xlfn.STDEV.S(IF(IMDB_Movies_Cleaned!$E$2:$E$3849=A652, IMDB_Movies_Cleaned!$N$2:$N$3849))</f>
        <v>#DIV/0!</v>
      </c>
    </row>
    <row r="653" spans="1:10" x14ac:dyDescent="0.25">
      <c r="A653" s="2" t="s">
        <v>1007</v>
      </c>
      <c r="B653">
        <f t="shared" si="11"/>
        <v>41</v>
      </c>
      <c r="D653">
        <f>AVERAGEIF(IMDB_Movies_Cleaned!$E$2:$E$3849, A653, IMDB_Movies_Cleaned!$N$2:$N$3849)</f>
        <v>7.4951219512195113</v>
      </c>
      <c r="E653" cm="1">
        <f t="array" ref="E653">MEDIAN(IF(IMDB_Movies_Cleaned!$E$2:$E$3849=A653, IMDB_Movies_Cleaned!$N$2:$N$3849))</f>
        <v>7.5</v>
      </c>
      <c r="F653" cm="1">
        <f t="array" ref="F653">_xlfn.MODE.SNGL(IF(IMDB_Movies_Cleaned!$E$2:$E$3849=A653, IMDB_Movies_Cleaned!$N$2:$N$3849))</f>
        <v>7.2</v>
      </c>
      <c r="G653" cm="1">
        <f t="array" ref="G653">MAX(IF(IMDB_Movies_Cleaned!$E$2:$E$3849=A653, IMDB_Movies_Cleaned!$N$2:$N$3849))</f>
        <v>9.3000000000000007</v>
      </c>
      <c r="H653" cm="1">
        <f t="array" ref="H653">MIN(IF(IMDB_Movies_Cleaned!$E$2:$E$3849=A653, IMDB_Movies_Cleaned!$N$2:$N$3849))</f>
        <v>5.3</v>
      </c>
      <c r="I653" cm="1">
        <f t="array" ref="I653">_xlfn.VAR.S(IF(IMDB_Movies_Cleaned!$E$2:$E$3849=A653, IMDB_Movies_Cleaned!$N$2:$N$3849))</f>
        <v>0.76047560975611073</v>
      </c>
      <c r="J653" cm="1">
        <f t="array" ref="J653">_xlfn.STDEV.S(IF(IMDB_Movies_Cleaned!$E$2:$E$3849=A653, IMDB_Movies_Cleaned!$N$2:$N$3849))</f>
        <v>0.87205252694783852</v>
      </c>
    </row>
    <row r="654" spans="1:10" x14ac:dyDescent="0.25">
      <c r="A654" s="1" t="s">
        <v>1488</v>
      </c>
      <c r="B654">
        <f t="shared" si="11"/>
        <v>3</v>
      </c>
      <c r="D654">
        <f>AVERAGEIF(IMDB_Movies_Cleaned!$E$2:$E$3849, A654, IMDB_Movies_Cleaned!$N$2:$N$3849)</f>
        <v>5.4333333333333336</v>
      </c>
      <c r="E654" cm="1">
        <f t="array" ref="E654">MEDIAN(IF(IMDB_Movies_Cleaned!$E$2:$E$3849=A654, IMDB_Movies_Cleaned!$N$2:$N$3849))</f>
        <v>4.8</v>
      </c>
      <c r="F654" cm="1">
        <f t="array" ref="F654">_xlfn.MODE.SNGL(IF(IMDB_Movies_Cleaned!$E$2:$E$3849=A654, IMDB_Movies_Cleaned!$N$2:$N$3849))</f>
        <v>4.8</v>
      </c>
      <c r="G654" cm="1">
        <f t="array" ref="G654">MAX(IF(IMDB_Movies_Cleaned!$E$2:$E$3849=A654, IMDB_Movies_Cleaned!$N$2:$N$3849))</f>
        <v>6.7</v>
      </c>
      <c r="H654" cm="1">
        <f t="array" ref="H654">MIN(IF(IMDB_Movies_Cleaned!$E$2:$E$3849=A654, IMDB_Movies_Cleaned!$N$2:$N$3849))</f>
        <v>4.8</v>
      </c>
      <c r="I654" cm="1">
        <f t="array" ref="I654">_xlfn.VAR.S(IF(IMDB_Movies_Cleaned!$E$2:$E$3849=A654, IMDB_Movies_Cleaned!$N$2:$N$3849))</f>
        <v>1.2033333333333331</v>
      </c>
      <c r="J654" cm="1">
        <f t="array" ref="J654">_xlfn.STDEV.S(IF(IMDB_Movies_Cleaned!$E$2:$E$3849=A654, IMDB_Movies_Cleaned!$N$2:$N$3849))</f>
        <v>1.0969655114602888</v>
      </c>
    </row>
    <row r="655" spans="1:10" x14ac:dyDescent="0.25">
      <c r="A655" s="2" t="s">
        <v>201</v>
      </c>
      <c r="B655">
        <f t="shared" ref="B655:B718" si="12">COUNTIF($A$2:$A$3849, A655)</f>
        <v>55</v>
      </c>
      <c r="D655">
        <f>AVERAGEIF(IMDB_Movies_Cleaned!$E$2:$E$3849, A655, IMDB_Movies_Cleaned!$N$2:$N$3849)</f>
        <v>6.4090909090909092</v>
      </c>
      <c r="E655" cm="1">
        <f t="array" ref="E655">MEDIAN(IF(IMDB_Movies_Cleaned!$E$2:$E$3849=A655, IMDB_Movies_Cleaned!$N$2:$N$3849))</f>
        <v>6.5</v>
      </c>
      <c r="F655" cm="1">
        <f t="array" ref="F655">_xlfn.MODE.SNGL(IF(IMDB_Movies_Cleaned!$E$2:$E$3849=A655, IMDB_Movies_Cleaned!$N$2:$N$3849))</f>
        <v>6.5</v>
      </c>
      <c r="G655" cm="1">
        <f t="array" ref="G655">MAX(IF(IMDB_Movies_Cleaned!$E$2:$E$3849=A655, IMDB_Movies_Cleaned!$N$2:$N$3849))</f>
        <v>7.6</v>
      </c>
      <c r="H655" cm="1">
        <f t="array" ref="H655">MIN(IF(IMDB_Movies_Cleaned!$E$2:$E$3849=A655, IMDB_Movies_Cleaned!$N$2:$N$3849))</f>
        <v>4.4000000000000004</v>
      </c>
      <c r="I655" cm="1">
        <f t="array" ref="I655">_xlfn.VAR.S(IF(IMDB_Movies_Cleaned!$E$2:$E$3849=A655, IMDB_Movies_Cleaned!$N$2:$N$3849))</f>
        <v>0.39936026936026953</v>
      </c>
      <c r="J655" cm="1">
        <f t="array" ref="J655">_xlfn.STDEV.S(IF(IMDB_Movies_Cleaned!$E$2:$E$3849=A655, IMDB_Movies_Cleaned!$N$2:$N$3849))</f>
        <v>0.63194957817872588</v>
      </c>
    </row>
    <row r="656" spans="1:10" x14ac:dyDescent="0.25">
      <c r="A656" s="1" t="s">
        <v>1856</v>
      </c>
      <c r="B656">
        <f t="shared" si="12"/>
        <v>4</v>
      </c>
      <c r="D656">
        <f>AVERAGEIF(IMDB_Movies_Cleaned!$E$2:$E$3849, A656, IMDB_Movies_Cleaned!$N$2:$N$3849)</f>
        <v>6.375</v>
      </c>
      <c r="E656" cm="1">
        <f t="array" ref="E656">MEDIAN(IF(IMDB_Movies_Cleaned!$E$2:$E$3849=A656, IMDB_Movies_Cleaned!$N$2:$N$3849))</f>
        <v>6.6</v>
      </c>
      <c r="F656" t="e" cm="1">
        <f t="array" ref="F656">_xlfn.MODE.SNGL(IF(IMDB_Movies_Cleaned!$E$2:$E$3849=A656, IMDB_Movies_Cleaned!$N$2:$N$3849))</f>
        <v>#N/A</v>
      </c>
      <c r="G656" cm="1">
        <f t="array" ref="G656">MAX(IF(IMDB_Movies_Cleaned!$E$2:$E$3849=A656, IMDB_Movies_Cleaned!$N$2:$N$3849))</f>
        <v>7.2</v>
      </c>
      <c r="H656" cm="1">
        <f t="array" ref="H656">MIN(IF(IMDB_Movies_Cleaned!$E$2:$E$3849=A656, IMDB_Movies_Cleaned!$N$2:$N$3849))</f>
        <v>5.0999999999999996</v>
      </c>
      <c r="I656" cm="1">
        <f t="array" ref="I656">_xlfn.VAR.S(IF(IMDB_Movies_Cleaned!$E$2:$E$3849=A656, IMDB_Movies_Cleaned!$N$2:$N$3849))</f>
        <v>0.82916666666667049</v>
      </c>
      <c r="J656" cm="1">
        <f t="array" ref="J656">_xlfn.STDEV.S(IF(IMDB_Movies_Cleaned!$E$2:$E$3849=A656, IMDB_Movies_Cleaned!$N$2:$N$3849))</f>
        <v>0.91058589197651774</v>
      </c>
    </row>
    <row r="657" spans="1:10" x14ac:dyDescent="0.25">
      <c r="A657" s="2" t="s">
        <v>1860</v>
      </c>
      <c r="B657">
        <f t="shared" si="12"/>
        <v>1</v>
      </c>
      <c r="D657">
        <f>AVERAGEIF(IMDB_Movies_Cleaned!$E$2:$E$3849, A657, IMDB_Movies_Cleaned!$N$2:$N$3849)</f>
        <v>7.1</v>
      </c>
      <c r="E657" cm="1">
        <f t="array" ref="E657">MEDIAN(IF(IMDB_Movies_Cleaned!$E$2:$E$3849=A657, IMDB_Movies_Cleaned!$N$2:$N$3849))</f>
        <v>7.1</v>
      </c>
      <c r="F657" t="e" cm="1">
        <f t="array" ref="F657">_xlfn.MODE.SNGL(IF(IMDB_Movies_Cleaned!$E$2:$E$3849=A657, IMDB_Movies_Cleaned!$N$2:$N$3849))</f>
        <v>#N/A</v>
      </c>
      <c r="G657" cm="1">
        <f t="array" ref="G657">MAX(IF(IMDB_Movies_Cleaned!$E$2:$E$3849=A657, IMDB_Movies_Cleaned!$N$2:$N$3849))</f>
        <v>7.1</v>
      </c>
      <c r="H657" cm="1">
        <f t="array" ref="H657">MIN(IF(IMDB_Movies_Cleaned!$E$2:$E$3849=A657, IMDB_Movies_Cleaned!$N$2:$N$3849))</f>
        <v>7.1</v>
      </c>
      <c r="I657" t="e" cm="1">
        <f t="array" ref="I657">_xlfn.VAR.S(IF(IMDB_Movies_Cleaned!$E$2:$E$3849=A657, IMDB_Movies_Cleaned!$N$2:$N$3849))</f>
        <v>#DIV/0!</v>
      </c>
      <c r="J657" t="e" cm="1">
        <f t="array" ref="J657">_xlfn.STDEV.S(IF(IMDB_Movies_Cleaned!$E$2:$E$3849=A657, IMDB_Movies_Cleaned!$N$2:$N$3849))</f>
        <v>#DIV/0!</v>
      </c>
    </row>
    <row r="658" spans="1:10" x14ac:dyDescent="0.25">
      <c r="A658" s="1" t="s">
        <v>1862</v>
      </c>
      <c r="B658">
        <f t="shared" si="12"/>
        <v>1</v>
      </c>
      <c r="D658">
        <f>AVERAGEIF(IMDB_Movies_Cleaned!$E$2:$E$3849, A658, IMDB_Movies_Cleaned!$N$2:$N$3849)</f>
        <v>7.5</v>
      </c>
      <c r="E658" cm="1">
        <f t="array" ref="E658">MEDIAN(IF(IMDB_Movies_Cleaned!$E$2:$E$3849=A658, IMDB_Movies_Cleaned!$N$2:$N$3849))</f>
        <v>7.5</v>
      </c>
      <c r="F658" t="e" cm="1">
        <f t="array" ref="F658">_xlfn.MODE.SNGL(IF(IMDB_Movies_Cleaned!$E$2:$E$3849=A658, IMDB_Movies_Cleaned!$N$2:$N$3849))</f>
        <v>#N/A</v>
      </c>
      <c r="G658" cm="1">
        <f t="array" ref="G658">MAX(IF(IMDB_Movies_Cleaned!$E$2:$E$3849=A658, IMDB_Movies_Cleaned!$N$2:$N$3849))</f>
        <v>7.5</v>
      </c>
      <c r="H658" cm="1">
        <f t="array" ref="H658">MIN(IF(IMDB_Movies_Cleaned!$E$2:$E$3849=A658, IMDB_Movies_Cleaned!$N$2:$N$3849))</f>
        <v>7.5</v>
      </c>
      <c r="I658" t="e" cm="1">
        <f t="array" ref="I658">_xlfn.VAR.S(IF(IMDB_Movies_Cleaned!$E$2:$E$3849=A658, IMDB_Movies_Cleaned!$N$2:$N$3849))</f>
        <v>#DIV/0!</v>
      </c>
      <c r="J658" t="e" cm="1">
        <f t="array" ref="J658">_xlfn.STDEV.S(IF(IMDB_Movies_Cleaned!$E$2:$E$3849=A658, IMDB_Movies_Cleaned!$N$2:$N$3849))</f>
        <v>#DIV/0!</v>
      </c>
    </row>
    <row r="659" spans="1:10" x14ac:dyDescent="0.25">
      <c r="A659" s="2" t="s">
        <v>916</v>
      </c>
      <c r="B659">
        <f t="shared" si="12"/>
        <v>27</v>
      </c>
      <c r="D659">
        <f>AVERAGEIF(IMDB_Movies_Cleaned!$E$2:$E$3849, A659, IMDB_Movies_Cleaned!$N$2:$N$3849)</f>
        <v>5.9370370370370384</v>
      </c>
      <c r="E659" cm="1">
        <f t="array" ref="E659">MEDIAN(IF(IMDB_Movies_Cleaned!$E$2:$E$3849=A659, IMDB_Movies_Cleaned!$N$2:$N$3849))</f>
        <v>6.1</v>
      </c>
      <c r="F659" cm="1">
        <f t="array" ref="F659">_xlfn.MODE.SNGL(IF(IMDB_Movies_Cleaned!$E$2:$E$3849=A659, IMDB_Movies_Cleaned!$N$2:$N$3849))</f>
        <v>6.6</v>
      </c>
      <c r="G659" cm="1">
        <f t="array" ref="G659">MAX(IF(IMDB_Movies_Cleaned!$E$2:$E$3849=A659, IMDB_Movies_Cleaned!$N$2:$N$3849))</f>
        <v>7.3</v>
      </c>
      <c r="H659" cm="1">
        <f t="array" ref="H659">MIN(IF(IMDB_Movies_Cleaned!$E$2:$E$3849=A659, IMDB_Movies_Cleaned!$N$2:$N$3849))</f>
        <v>4</v>
      </c>
      <c r="I659" cm="1">
        <f t="array" ref="I659">_xlfn.VAR.S(IF(IMDB_Movies_Cleaned!$E$2:$E$3849=A659, IMDB_Movies_Cleaned!$N$2:$N$3849))</f>
        <v>0.9324216524216371</v>
      </c>
      <c r="J659" cm="1">
        <f t="array" ref="J659">_xlfn.STDEV.S(IF(IMDB_Movies_Cleaned!$E$2:$E$3849=A659, IMDB_Movies_Cleaned!$N$2:$N$3849))</f>
        <v>0.96561982810091318</v>
      </c>
    </row>
    <row r="660" spans="1:10" x14ac:dyDescent="0.25">
      <c r="A660" s="1" t="s">
        <v>670</v>
      </c>
      <c r="B660">
        <f t="shared" si="12"/>
        <v>3</v>
      </c>
      <c r="D660">
        <f>AVERAGEIF(IMDB_Movies_Cleaned!$E$2:$E$3849, A660, IMDB_Movies_Cleaned!$N$2:$N$3849)</f>
        <v>6.666666666666667</v>
      </c>
      <c r="E660" cm="1">
        <f t="array" ref="E660">MEDIAN(IF(IMDB_Movies_Cleaned!$E$2:$E$3849=A660, IMDB_Movies_Cleaned!$N$2:$N$3849))</f>
        <v>6.4</v>
      </c>
      <c r="F660" t="e" cm="1">
        <f t="array" ref="F660">_xlfn.MODE.SNGL(IF(IMDB_Movies_Cleaned!$E$2:$E$3849=A660, IMDB_Movies_Cleaned!$N$2:$N$3849))</f>
        <v>#N/A</v>
      </c>
      <c r="G660" cm="1">
        <f t="array" ref="G660">MAX(IF(IMDB_Movies_Cleaned!$E$2:$E$3849=A660, IMDB_Movies_Cleaned!$N$2:$N$3849))</f>
        <v>7.3</v>
      </c>
      <c r="H660" cm="1">
        <f t="array" ref="H660">MIN(IF(IMDB_Movies_Cleaned!$E$2:$E$3849=A660, IMDB_Movies_Cleaned!$N$2:$N$3849))</f>
        <v>6.3</v>
      </c>
      <c r="I660" cm="1">
        <f t="array" ref="I660">_xlfn.VAR.S(IF(IMDB_Movies_Cleaned!$E$2:$E$3849=A660, IMDB_Movies_Cleaned!$N$2:$N$3849))</f>
        <v>0.30333333333333318</v>
      </c>
      <c r="J660" cm="1">
        <f t="array" ref="J660">_xlfn.STDEV.S(IF(IMDB_Movies_Cleaned!$E$2:$E$3849=A660, IMDB_Movies_Cleaned!$N$2:$N$3849))</f>
        <v>0.55075705472861003</v>
      </c>
    </row>
    <row r="661" spans="1:10" x14ac:dyDescent="0.25">
      <c r="A661" s="2" t="s">
        <v>635</v>
      </c>
      <c r="B661">
        <f t="shared" si="12"/>
        <v>7</v>
      </c>
      <c r="D661">
        <f>AVERAGEIF(IMDB_Movies_Cleaned!$E$2:$E$3849, A661, IMDB_Movies_Cleaned!$N$2:$N$3849)</f>
        <v>6.8714285714285719</v>
      </c>
      <c r="E661" cm="1">
        <f t="array" ref="E661">MEDIAN(IF(IMDB_Movies_Cleaned!$E$2:$E$3849=A661, IMDB_Movies_Cleaned!$N$2:$N$3849))</f>
        <v>6.7</v>
      </c>
      <c r="F661" t="e" cm="1">
        <f t="array" ref="F661">_xlfn.MODE.SNGL(IF(IMDB_Movies_Cleaned!$E$2:$E$3849=A661, IMDB_Movies_Cleaned!$N$2:$N$3849))</f>
        <v>#N/A</v>
      </c>
      <c r="G661" cm="1">
        <f t="array" ref="G661">MAX(IF(IMDB_Movies_Cleaned!$E$2:$E$3849=A661, IMDB_Movies_Cleaned!$N$2:$N$3849))</f>
        <v>8.1</v>
      </c>
      <c r="H661" cm="1">
        <f t="array" ref="H661">MIN(IF(IMDB_Movies_Cleaned!$E$2:$E$3849=A661, IMDB_Movies_Cleaned!$N$2:$N$3849))</f>
        <v>5.6</v>
      </c>
      <c r="I661" cm="1">
        <f t="array" ref="I661">_xlfn.VAR.S(IF(IMDB_Movies_Cleaned!$E$2:$E$3849=A661, IMDB_Movies_Cleaned!$N$2:$N$3849))</f>
        <v>0.72238095238094502</v>
      </c>
      <c r="J661" cm="1">
        <f t="array" ref="J661">_xlfn.STDEV.S(IF(IMDB_Movies_Cleaned!$E$2:$E$3849=A661, IMDB_Movies_Cleaned!$N$2:$N$3849))</f>
        <v>0.84992996910389329</v>
      </c>
    </row>
    <row r="662" spans="1:10" x14ac:dyDescent="0.25">
      <c r="A662" s="1" t="s">
        <v>1869</v>
      </c>
      <c r="B662">
        <f t="shared" si="12"/>
        <v>1</v>
      </c>
      <c r="D662">
        <f>AVERAGEIF(IMDB_Movies_Cleaned!$E$2:$E$3849, A662, IMDB_Movies_Cleaned!$N$2:$N$3849)</f>
        <v>6.6</v>
      </c>
      <c r="E662" cm="1">
        <f t="array" ref="E662">MEDIAN(IF(IMDB_Movies_Cleaned!$E$2:$E$3849=A662, IMDB_Movies_Cleaned!$N$2:$N$3849))</f>
        <v>6.6</v>
      </c>
      <c r="F662" t="e" cm="1">
        <f t="array" ref="F662">_xlfn.MODE.SNGL(IF(IMDB_Movies_Cleaned!$E$2:$E$3849=A662, IMDB_Movies_Cleaned!$N$2:$N$3849))</f>
        <v>#N/A</v>
      </c>
      <c r="G662" cm="1">
        <f t="array" ref="G662">MAX(IF(IMDB_Movies_Cleaned!$E$2:$E$3849=A662, IMDB_Movies_Cleaned!$N$2:$N$3849))</f>
        <v>6.6</v>
      </c>
      <c r="H662" cm="1">
        <f t="array" ref="H662">MIN(IF(IMDB_Movies_Cleaned!$E$2:$E$3849=A662, IMDB_Movies_Cleaned!$N$2:$N$3849))</f>
        <v>6.6</v>
      </c>
      <c r="I662" t="e" cm="1">
        <f t="array" ref="I662">_xlfn.VAR.S(IF(IMDB_Movies_Cleaned!$E$2:$E$3849=A662, IMDB_Movies_Cleaned!$N$2:$N$3849))</f>
        <v>#DIV/0!</v>
      </c>
      <c r="J662" t="e" cm="1">
        <f t="array" ref="J662">_xlfn.STDEV.S(IF(IMDB_Movies_Cleaned!$E$2:$E$3849=A662, IMDB_Movies_Cleaned!$N$2:$N$3849))</f>
        <v>#DIV/0!</v>
      </c>
    </row>
    <row r="663" spans="1:10" x14ac:dyDescent="0.25">
      <c r="A663" s="2" t="s">
        <v>268</v>
      </c>
      <c r="B663">
        <f t="shared" si="12"/>
        <v>50</v>
      </c>
      <c r="D663">
        <f>AVERAGEIF(IMDB_Movies_Cleaned!$E$2:$E$3849, A663, IMDB_Movies_Cleaned!$N$2:$N$3849)</f>
        <v>6.498000000000002</v>
      </c>
      <c r="E663" cm="1">
        <f t="array" ref="E663">MEDIAN(IF(IMDB_Movies_Cleaned!$E$2:$E$3849=A663, IMDB_Movies_Cleaned!$N$2:$N$3849))</f>
        <v>6.5</v>
      </c>
      <c r="F663" cm="1">
        <f t="array" ref="F663">_xlfn.MODE.SNGL(IF(IMDB_Movies_Cleaned!$E$2:$E$3849=A663, IMDB_Movies_Cleaned!$N$2:$N$3849))</f>
        <v>6.1</v>
      </c>
      <c r="G663" cm="1">
        <f t="array" ref="G663">MAX(IF(IMDB_Movies_Cleaned!$E$2:$E$3849=A663, IMDB_Movies_Cleaned!$N$2:$N$3849))</f>
        <v>9</v>
      </c>
      <c r="H663" cm="1">
        <f t="array" ref="H663">MIN(IF(IMDB_Movies_Cleaned!$E$2:$E$3849=A663, IMDB_Movies_Cleaned!$N$2:$N$3849))</f>
        <v>5.0999999999999996</v>
      </c>
      <c r="I663" cm="1">
        <f t="array" ref="I663">_xlfn.VAR.S(IF(IMDB_Movies_Cleaned!$E$2:$E$3849=A663, IMDB_Movies_Cleaned!$N$2:$N$3849))</f>
        <v>0.51407755102039177</v>
      </c>
      <c r="J663" cm="1">
        <f t="array" ref="J663">_xlfn.STDEV.S(IF(IMDB_Movies_Cleaned!$E$2:$E$3849=A663, IMDB_Movies_Cleaned!$N$2:$N$3849))</f>
        <v>0.71699201600881979</v>
      </c>
    </row>
    <row r="664" spans="1:10" x14ac:dyDescent="0.25">
      <c r="A664" s="1" t="s">
        <v>113</v>
      </c>
      <c r="B664">
        <f t="shared" si="12"/>
        <v>2</v>
      </c>
      <c r="D664">
        <f>AVERAGEIF(IMDB_Movies_Cleaned!$E$2:$E$3849, A664, IMDB_Movies_Cleaned!$N$2:$N$3849)</f>
        <v>6.4</v>
      </c>
      <c r="E664" cm="1">
        <f t="array" ref="E664">MEDIAN(IF(IMDB_Movies_Cleaned!$E$2:$E$3849=A664, IMDB_Movies_Cleaned!$N$2:$N$3849))</f>
        <v>6.4</v>
      </c>
      <c r="F664" t="e" cm="1">
        <f t="array" ref="F664">_xlfn.MODE.SNGL(IF(IMDB_Movies_Cleaned!$E$2:$E$3849=A664, IMDB_Movies_Cleaned!$N$2:$N$3849))</f>
        <v>#N/A</v>
      </c>
      <c r="G664" cm="1">
        <f t="array" ref="G664">MAX(IF(IMDB_Movies_Cleaned!$E$2:$E$3849=A664, IMDB_Movies_Cleaned!$N$2:$N$3849))</f>
        <v>6.7</v>
      </c>
      <c r="H664" cm="1">
        <f t="array" ref="H664">MIN(IF(IMDB_Movies_Cleaned!$E$2:$E$3849=A664, IMDB_Movies_Cleaned!$N$2:$N$3849))</f>
        <v>6.1</v>
      </c>
      <c r="I664" cm="1">
        <f t="array" ref="I664">_xlfn.VAR.S(IF(IMDB_Movies_Cleaned!$E$2:$E$3849=A664, IMDB_Movies_Cleaned!$N$2:$N$3849))</f>
        <v>0.18000000000000033</v>
      </c>
      <c r="J664" cm="1">
        <f t="array" ref="J664">_xlfn.STDEV.S(IF(IMDB_Movies_Cleaned!$E$2:$E$3849=A664, IMDB_Movies_Cleaned!$N$2:$N$3849))</f>
        <v>0.4242640687119289</v>
      </c>
    </row>
    <row r="665" spans="1:10" x14ac:dyDescent="0.25">
      <c r="A665" s="2" t="s">
        <v>557</v>
      </c>
      <c r="B665">
        <f t="shared" si="12"/>
        <v>45</v>
      </c>
      <c r="D665">
        <f>AVERAGEIF(IMDB_Movies_Cleaned!$E$2:$E$3849, A665, IMDB_Movies_Cleaned!$N$2:$N$3849)</f>
        <v>6.0377777777777766</v>
      </c>
      <c r="E665" cm="1">
        <f t="array" ref="E665">MEDIAN(IF(IMDB_Movies_Cleaned!$E$2:$E$3849=A665, IMDB_Movies_Cleaned!$N$2:$N$3849))</f>
        <v>6.1</v>
      </c>
      <c r="F665" cm="1">
        <f t="array" ref="F665">_xlfn.MODE.SNGL(IF(IMDB_Movies_Cleaned!$E$2:$E$3849=A665, IMDB_Movies_Cleaned!$N$2:$N$3849))</f>
        <v>6.7</v>
      </c>
      <c r="G665" cm="1">
        <f t="array" ref="G665">MAX(IF(IMDB_Movies_Cleaned!$E$2:$E$3849=A665, IMDB_Movies_Cleaned!$N$2:$N$3849))</f>
        <v>8.3000000000000007</v>
      </c>
      <c r="H665" cm="1">
        <f t="array" ref="H665">MIN(IF(IMDB_Movies_Cleaned!$E$2:$E$3849=A665, IMDB_Movies_Cleaned!$N$2:$N$3849))</f>
        <v>3.1</v>
      </c>
      <c r="I665" cm="1">
        <f t="array" ref="I665">_xlfn.VAR.S(IF(IMDB_Movies_Cleaned!$E$2:$E$3849=A665, IMDB_Movies_Cleaned!$N$2:$N$3849))</f>
        <v>1.3928585858586084</v>
      </c>
      <c r="J665" cm="1">
        <f t="array" ref="J665">_xlfn.STDEV.S(IF(IMDB_Movies_Cleaned!$E$2:$E$3849=A665, IMDB_Movies_Cleaned!$N$2:$N$3849))</f>
        <v>1.180194300044958</v>
      </c>
    </row>
    <row r="666" spans="1:10" x14ac:dyDescent="0.25">
      <c r="A666" s="1" t="s">
        <v>1880</v>
      </c>
      <c r="B666">
        <f t="shared" si="12"/>
        <v>1</v>
      </c>
      <c r="D666">
        <f>AVERAGEIF(IMDB_Movies_Cleaned!$E$2:$E$3849, A666, IMDB_Movies_Cleaned!$N$2:$N$3849)</f>
        <v>6.6</v>
      </c>
      <c r="E666" cm="1">
        <f t="array" ref="E666">MEDIAN(IF(IMDB_Movies_Cleaned!$E$2:$E$3849=A666, IMDB_Movies_Cleaned!$N$2:$N$3849))</f>
        <v>6.6</v>
      </c>
      <c r="F666" t="e" cm="1">
        <f t="array" ref="F666">_xlfn.MODE.SNGL(IF(IMDB_Movies_Cleaned!$E$2:$E$3849=A666, IMDB_Movies_Cleaned!$N$2:$N$3849))</f>
        <v>#N/A</v>
      </c>
      <c r="G666" cm="1">
        <f t="array" ref="G666">MAX(IF(IMDB_Movies_Cleaned!$E$2:$E$3849=A666, IMDB_Movies_Cleaned!$N$2:$N$3849))</f>
        <v>6.6</v>
      </c>
      <c r="H666" cm="1">
        <f t="array" ref="H666">MIN(IF(IMDB_Movies_Cleaned!$E$2:$E$3849=A666, IMDB_Movies_Cleaned!$N$2:$N$3849))</f>
        <v>6.6</v>
      </c>
      <c r="I666" t="e" cm="1">
        <f t="array" ref="I666">_xlfn.VAR.S(IF(IMDB_Movies_Cleaned!$E$2:$E$3849=A666, IMDB_Movies_Cleaned!$N$2:$N$3849))</f>
        <v>#DIV/0!</v>
      </c>
      <c r="J666" t="e" cm="1">
        <f t="array" ref="J666">_xlfn.STDEV.S(IF(IMDB_Movies_Cleaned!$E$2:$E$3849=A666, IMDB_Movies_Cleaned!$N$2:$N$3849))</f>
        <v>#DIV/0!</v>
      </c>
    </row>
    <row r="667" spans="1:10" x14ac:dyDescent="0.25">
      <c r="A667" s="2" t="s">
        <v>753</v>
      </c>
      <c r="B667">
        <f t="shared" si="12"/>
        <v>151</v>
      </c>
      <c r="D667">
        <f>AVERAGEIF(IMDB_Movies_Cleaned!$E$2:$E$3849, A667, IMDB_Movies_Cleaned!$N$2:$N$3849)</f>
        <v>6.4947019867549711</v>
      </c>
      <c r="E667" cm="1">
        <f t="array" ref="E667">MEDIAN(IF(IMDB_Movies_Cleaned!$E$2:$E$3849=A667, IMDB_Movies_Cleaned!$N$2:$N$3849))</f>
        <v>6.5</v>
      </c>
      <c r="F667" cm="1">
        <f t="array" ref="F667">_xlfn.MODE.SNGL(IF(IMDB_Movies_Cleaned!$E$2:$E$3849=A667, IMDB_Movies_Cleaned!$N$2:$N$3849))</f>
        <v>6.5</v>
      </c>
      <c r="G667" cm="1">
        <f t="array" ref="G667">MAX(IF(IMDB_Movies_Cleaned!$E$2:$E$3849=A667, IMDB_Movies_Cleaned!$N$2:$N$3849))</f>
        <v>8</v>
      </c>
      <c r="H667" cm="1">
        <f t="array" ref="H667">MIN(IF(IMDB_Movies_Cleaned!$E$2:$E$3849=A667, IMDB_Movies_Cleaned!$N$2:$N$3849))</f>
        <v>4.3</v>
      </c>
      <c r="I667" cm="1">
        <f t="array" ref="I667">_xlfn.VAR.S(IF(IMDB_Movies_Cleaned!$E$2:$E$3849=A667, IMDB_Movies_Cleaned!$N$2:$N$3849))</f>
        <v>0.56277174392930951</v>
      </c>
      <c r="J667" cm="1">
        <f t="array" ref="J667">_xlfn.STDEV.S(IF(IMDB_Movies_Cleaned!$E$2:$E$3849=A667, IMDB_Movies_Cleaned!$N$2:$N$3849))</f>
        <v>0.75018114074489339</v>
      </c>
    </row>
    <row r="668" spans="1:10" x14ac:dyDescent="0.25">
      <c r="A668" s="1" t="s">
        <v>1888</v>
      </c>
      <c r="B668">
        <f t="shared" si="12"/>
        <v>5</v>
      </c>
      <c r="D668">
        <f>AVERAGEIF(IMDB_Movies_Cleaned!$E$2:$E$3849, A668, IMDB_Movies_Cleaned!$N$2:$N$3849)</f>
        <v>5.74</v>
      </c>
      <c r="E668" cm="1">
        <f t="array" ref="E668">MEDIAN(IF(IMDB_Movies_Cleaned!$E$2:$E$3849=A668, IMDB_Movies_Cleaned!$N$2:$N$3849))</f>
        <v>5.7</v>
      </c>
      <c r="F668" t="e" cm="1">
        <f t="array" ref="F668">_xlfn.MODE.SNGL(IF(IMDB_Movies_Cleaned!$E$2:$E$3849=A668, IMDB_Movies_Cleaned!$N$2:$N$3849))</f>
        <v>#N/A</v>
      </c>
      <c r="G668" cm="1">
        <f t="array" ref="G668">MAX(IF(IMDB_Movies_Cleaned!$E$2:$E$3849=A668, IMDB_Movies_Cleaned!$N$2:$N$3849))</f>
        <v>7.3</v>
      </c>
      <c r="H668" cm="1">
        <f t="array" ref="H668">MIN(IF(IMDB_Movies_Cleaned!$E$2:$E$3849=A668, IMDB_Movies_Cleaned!$N$2:$N$3849))</f>
        <v>3.8</v>
      </c>
      <c r="I668" cm="1">
        <f t="array" ref="I668">_xlfn.VAR.S(IF(IMDB_Movies_Cleaned!$E$2:$E$3849=A668, IMDB_Movies_Cleaned!$N$2:$N$3849))</f>
        <v>1.6329999999999956</v>
      </c>
      <c r="J668" cm="1">
        <f t="array" ref="J668">_xlfn.STDEV.S(IF(IMDB_Movies_Cleaned!$E$2:$E$3849=A668, IMDB_Movies_Cleaned!$N$2:$N$3849))</f>
        <v>1.2778888840583893</v>
      </c>
    </row>
    <row r="669" spans="1:10" x14ac:dyDescent="0.25">
      <c r="A669" s="2" t="s">
        <v>246</v>
      </c>
      <c r="B669">
        <f t="shared" si="12"/>
        <v>21</v>
      </c>
      <c r="D669">
        <f>AVERAGEIF(IMDB_Movies_Cleaned!$E$2:$E$3849, A669, IMDB_Movies_Cleaned!$N$2:$N$3849)</f>
        <v>6.1619047619047604</v>
      </c>
      <c r="E669" cm="1">
        <f t="array" ref="E669">MEDIAN(IF(IMDB_Movies_Cleaned!$E$2:$E$3849=A669, IMDB_Movies_Cleaned!$N$2:$N$3849))</f>
        <v>6.2</v>
      </c>
      <c r="F669" cm="1">
        <f t="array" ref="F669">_xlfn.MODE.SNGL(IF(IMDB_Movies_Cleaned!$E$2:$E$3849=A669, IMDB_Movies_Cleaned!$N$2:$N$3849))</f>
        <v>6.6</v>
      </c>
      <c r="G669" cm="1">
        <f t="array" ref="G669">MAX(IF(IMDB_Movies_Cleaned!$E$2:$E$3849=A669, IMDB_Movies_Cleaned!$N$2:$N$3849))</f>
        <v>7.6</v>
      </c>
      <c r="H669" cm="1">
        <f t="array" ref="H669">MIN(IF(IMDB_Movies_Cleaned!$E$2:$E$3849=A669, IMDB_Movies_Cleaned!$N$2:$N$3849))</f>
        <v>5.2</v>
      </c>
      <c r="I669" cm="1">
        <f t="array" ref="I669">_xlfn.VAR.S(IF(IMDB_Movies_Cleaned!$E$2:$E$3849=A669, IMDB_Movies_Cleaned!$N$2:$N$3849))</f>
        <v>0.37047619047619035</v>
      </c>
      <c r="J669" cm="1">
        <f t="array" ref="J669">_xlfn.STDEV.S(IF(IMDB_Movies_Cleaned!$E$2:$E$3849=A669, IMDB_Movies_Cleaned!$N$2:$N$3849))</f>
        <v>0.60866755332955802</v>
      </c>
    </row>
    <row r="670" spans="1:10" x14ac:dyDescent="0.25">
      <c r="A670" s="1" t="s">
        <v>1892</v>
      </c>
      <c r="B670">
        <f t="shared" si="12"/>
        <v>1</v>
      </c>
      <c r="D670">
        <f>AVERAGEIF(IMDB_Movies_Cleaned!$E$2:$E$3849, A670, IMDB_Movies_Cleaned!$N$2:$N$3849)</f>
        <v>7.9</v>
      </c>
      <c r="E670" cm="1">
        <f t="array" ref="E670">MEDIAN(IF(IMDB_Movies_Cleaned!$E$2:$E$3849=A670, IMDB_Movies_Cleaned!$N$2:$N$3849))</f>
        <v>7.9</v>
      </c>
      <c r="F670" t="e" cm="1">
        <f t="array" ref="F670">_xlfn.MODE.SNGL(IF(IMDB_Movies_Cleaned!$E$2:$E$3849=A670, IMDB_Movies_Cleaned!$N$2:$N$3849))</f>
        <v>#N/A</v>
      </c>
      <c r="G670" cm="1">
        <f t="array" ref="G670">MAX(IF(IMDB_Movies_Cleaned!$E$2:$E$3849=A670, IMDB_Movies_Cleaned!$N$2:$N$3849))</f>
        <v>7.9</v>
      </c>
      <c r="H670" cm="1">
        <f t="array" ref="H670">MIN(IF(IMDB_Movies_Cleaned!$E$2:$E$3849=A670, IMDB_Movies_Cleaned!$N$2:$N$3849))</f>
        <v>7.9</v>
      </c>
      <c r="I670" t="e" cm="1">
        <f t="array" ref="I670">_xlfn.VAR.S(IF(IMDB_Movies_Cleaned!$E$2:$E$3849=A670, IMDB_Movies_Cleaned!$N$2:$N$3849))</f>
        <v>#DIV/0!</v>
      </c>
      <c r="J670" t="e" cm="1">
        <f t="array" ref="J670">_xlfn.STDEV.S(IF(IMDB_Movies_Cleaned!$E$2:$E$3849=A670, IMDB_Movies_Cleaned!$N$2:$N$3849))</f>
        <v>#DIV/0!</v>
      </c>
    </row>
    <row r="671" spans="1:10" x14ac:dyDescent="0.25">
      <c r="A671" s="2" t="s">
        <v>1896</v>
      </c>
      <c r="B671">
        <f t="shared" si="12"/>
        <v>16</v>
      </c>
      <c r="D671">
        <f>AVERAGEIF(IMDB_Movies_Cleaned!$E$2:$E$3849, A671, IMDB_Movies_Cleaned!$N$2:$N$3849)</f>
        <v>6.1562500000000009</v>
      </c>
      <c r="E671" cm="1">
        <f t="array" ref="E671">MEDIAN(IF(IMDB_Movies_Cleaned!$E$2:$E$3849=A671, IMDB_Movies_Cleaned!$N$2:$N$3849))</f>
        <v>6.35</v>
      </c>
      <c r="F671" cm="1">
        <f t="array" ref="F671">_xlfn.MODE.SNGL(IF(IMDB_Movies_Cleaned!$E$2:$E$3849=A671, IMDB_Movies_Cleaned!$N$2:$N$3849))</f>
        <v>6.3</v>
      </c>
      <c r="G671" cm="1">
        <f t="array" ref="G671">MAX(IF(IMDB_Movies_Cleaned!$E$2:$E$3849=A671, IMDB_Movies_Cleaned!$N$2:$N$3849))</f>
        <v>7.4</v>
      </c>
      <c r="H671" cm="1">
        <f t="array" ref="H671">MIN(IF(IMDB_Movies_Cleaned!$E$2:$E$3849=A671, IMDB_Movies_Cleaned!$N$2:$N$3849))</f>
        <v>2</v>
      </c>
      <c r="I671" cm="1">
        <f t="array" ref="I671">_xlfn.VAR.S(IF(IMDB_Movies_Cleaned!$E$2:$E$3849=A671, IMDB_Movies_Cleaned!$N$2:$N$3849))</f>
        <v>1.5292916666666467</v>
      </c>
      <c r="J671" cm="1">
        <f t="array" ref="J671">_xlfn.STDEV.S(IF(IMDB_Movies_Cleaned!$E$2:$E$3849=A671, IMDB_Movies_Cleaned!$N$2:$N$3849))</f>
        <v>1.2366453277583864</v>
      </c>
    </row>
    <row r="672" spans="1:10" x14ac:dyDescent="0.25">
      <c r="A672" s="1" t="s">
        <v>165</v>
      </c>
      <c r="B672">
        <f t="shared" si="12"/>
        <v>28</v>
      </c>
      <c r="D672">
        <f>AVERAGEIF(IMDB_Movies_Cleaned!$E$2:$E$3849, A672, IMDB_Movies_Cleaned!$N$2:$N$3849)</f>
        <v>6.4249999999999998</v>
      </c>
      <c r="E672" cm="1">
        <f t="array" ref="E672">MEDIAN(IF(IMDB_Movies_Cleaned!$E$2:$E$3849=A672, IMDB_Movies_Cleaned!$N$2:$N$3849))</f>
        <v>6.6</v>
      </c>
      <c r="F672" cm="1">
        <f t="array" ref="F672">_xlfn.MODE.SNGL(IF(IMDB_Movies_Cleaned!$E$2:$E$3849=A672, IMDB_Movies_Cleaned!$N$2:$N$3849))</f>
        <v>7.3</v>
      </c>
      <c r="G672" cm="1">
        <f t="array" ref="G672">MAX(IF(IMDB_Movies_Cleaned!$E$2:$E$3849=A672, IMDB_Movies_Cleaned!$N$2:$N$3849))</f>
        <v>8.3000000000000007</v>
      </c>
      <c r="H672" cm="1">
        <f t="array" ref="H672">MIN(IF(IMDB_Movies_Cleaned!$E$2:$E$3849=A672, IMDB_Movies_Cleaned!$N$2:$N$3849))</f>
        <v>2.8</v>
      </c>
      <c r="I672" cm="1">
        <f t="array" ref="I672">_xlfn.VAR.S(IF(IMDB_Movies_Cleaned!$E$2:$E$3849=A672, IMDB_Movies_Cleaned!$N$2:$N$3849))</f>
        <v>1.747870370370366</v>
      </c>
      <c r="J672" cm="1">
        <f t="array" ref="J672">_xlfn.STDEV.S(IF(IMDB_Movies_Cleaned!$E$2:$E$3849=A672, IMDB_Movies_Cleaned!$N$2:$N$3849))</f>
        <v>1.3220704861581194</v>
      </c>
    </row>
    <row r="673" spans="1:10" x14ac:dyDescent="0.25">
      <c r="A673" s="2" t="s">
        <v>827</v>
      </c>
      <c r="B673">
        <f t="shared" si="12"/>
        <v>2</v>
      </c>
      <c r="D673">
        <f>AVERAGEIF(IMDB_Movies_Cleaned!$E$2:$E$3849, A673, IMDB_Movies_Cleaned!$N$2:$N$3849)</f>
        <v>6.95</v>
      </c>
      <c r="E673" cm="1">
        <f t="array" ref="E673">MEDIAN(IF(IMDB_Movies_Cleaned!$E$2:$E$3849=A673, IMDB_Movies_Cleaned!$N$2:$N$3849))</f>
        <v>6.95</v>
      </c>
      <c r="F673" t="e" cm="1">
        <f t="array" ref="F673">_xlfn.MODE.SNGL(IF(IMDB_Movies_Cleaned!$E$2:$E$3849=A673, IMDB_Movies_Cleaned!$N$2:$N$3849))</f>
        <v>#N/A</v>
      </c>
      <c r="G673" cm="1">
        <f t="array" ref="G673">MAX(IF(IMDB_Movies_Cleaned!$E$2:$E$3849=A673, IMDB_Movies_Cleaned!$N$2:$N$3849))</f>
        <v>7.7</v>
      </c>
      <c r="H673" cm="1">
        <f t="array" ref="H673">MIN(IF(IMDB_Movies_Cleaned!$E$2:$E$3849=A673, IMDB_Movies_Cleaned!$N$2:$N$3849))</f>
        <v>6.2</v>
      </c>
      <c r="I673" cm="1">
        <f t="array" ref="I673">_xlfn.VAR.S(IF(IMDB_Movies_Cleaned!$E$2:$E$3849=A673, IMDB_Movies_Cleaned!$N$2:$N$3849))</f>
        <v>1.1250000000000142</v>
      </c>
      <c r="J673" cm="1">
        <f t="array" ref="J673">_xlfn.STDEV.S(IF(IMDB_Movies_Cleaned!$E$2:$E$3849=A673, IMDB_Movies_Cleaned!$N$2:$N$3849))</f>
        <v>1.0606601717798281</v>
      </c>
    </row>
    <row r="674" spans="1:10" x14ac:dyDescent="0.25">
      <c r="A674" s="1" t="s">
        <v>877</v>
      </c>
      <c r="B674">
        <f t="shared" si="12"/>
        <v>135</v>
      </c>
      <c r="D674">
        <f>AVERAGEIF(IMDB_Movies_Cleaned!$E$2:$E$3849, A674, IMDB_Movies_Cleaned!$N$2:$N$3849)</f>
        <v>5.8962962962962955</v>
      </c>
      <c r="E674" cm="1">
        <f t="array" ref="E674">MEDIAN(IF(IMDB_Movies_Cleaned!$E$2:$E$3849=A674, IMDB_Movies_Cleaned!$N$2:$N$3849))</f>
        <v>6</v>
      </c>
      <c r="F674" cm="1">
        <f t="array" ref="F674">_xlfn.MODE.SNGL(IF(IMDB_Movies_Cleaned!$E$2:$E$3849=A674, IMDB_Movies_Cleaned!$N$2:$N$3849))</f>
        <v>6.1</v>
      </c>
      <c r="G674" cm="1">
        <f t="array" ref="G674">MAX(IF(IMDB_Movies_Cleaned!$E$2:$E$3849=A674, IMDB_Movies_Cleaned!$N$2:$N$3849))</f>
        <v>8.4</v>
      </c>
      <c r="H674" cm="1">
        <f t="array" ref="H674">MIN(IF(IMDB_Movies_Cleaned!$E$2:$E$3849=A674, IMDB_Movies_Cleaned!$N$2:$N$3849))</f>
        <v>2.7</v>
      </c>
      <c r="I674" cm="1">
        <f t="array" ref="I674">_xlfn.VAR.S(IF(IMDB_Movies_Cleaned!$E$2:$E$3849=A674, IMDB_Movies_Cleaned!$N$2:$N$3849))</f>
        <v>0.76826976229963906</v>
      </c>
      <c r="J674" cm="1">
        <f t="array" ref="J674">_xlfn.STDEV.S(IF(IMDB_Movies_Cleaned!$E$2:$E$3849=A674, IMDB_Movies_Cleaned!$N$2:$N$3849))</f>
        <v>0.87650998984588824</v>
      </c>
    </row>
    <row r="675" spans="1:10" x14ac:dyDescent="0.25">
      <c r="A675" s="2" t="s">
        <v>1904</v>
      </c>
      <c r="B675">
        <f t="shared" si="12"/>
        <v>11</v>
      </c>
      <c r="D675">
        <f>AVERAGEIF(IMDB_Movies_Cleaned!$E$2:$E$3849, A675, IMDB_Movies_Cleaned!$N$2:$N$3849)</f>
        <v>6.8272727272727272</v>
      </c>
      <c r="E675" cm="1">
        <f t="array" ref="E675">MEDIAN(IF(IMDB_Movies_Cleaned!$E$2:$E$3849=A675, IMDB_Movies_Cleaned!$N$2:$N$3849))</f>
        <v>6.8</v>
      </c>
      <c r="F675" cm="1">
        <f t="array" ref="F675">_xlfn.MODE.SNGL(IF(IMDB_Movies_Cleaned!$E$2:$E$3849=A675, IMDB_Movies_Cleaned!$N$2:$N$3849))</f>
        <v>6.8</v>
      </c>
      <c r="G675" cm="1">
        <f t="array" ref="G675">MAX(IF(IMDB_Movies_Cleaned!$E$2:$E$3849=A675, IMDB_Movies_Cleaned!$N$2:$N$3849))</f>
        <v>8.6</v>
      </c>
      <c r="H675" cm="1">
        <f t="array" ref="H675">MIN(IF(IMDB_Movies_Cleaned!$E$2:$E$3849=A675, IMDB_Movies_Cleaned!$N$2:$N$3849))</f>
        <v>5.7</v>
      </c>
      <c r="I675" cm="1">
        <f t="array" ref="I675">_xlfn.VAR.S(IF(IMDB_Movies_Cleaned!$E$2:$E$3849=A675, IMDB_Movies_Cleaned!$N$2:$N$3849))</f>
        <v>0.73218181818182304</v>
      </c>
      <c r="J675" cm="1">
        <f t="array" ref="J675">_xlfn.STDEV.S(IF(IMDB_Movies_Cleaned!$E$2:$E$3849=A675, IMDB_Movies_Cleaned!$N$2:$N$3849))</f>
        <v>0.85567623443789942</v>
      </c>
    </row>
    <row r="676" spans="1:10" x14ac:dyDescent="0.25">
      <c r="A676" s="1" t="s">
        <v>1907</v>
      </c>
      <c r="B676">
        <f t="shared" si="12"/>
        <v>1</v>
      </c>
      <c r="D676">
        <f>AVERAGEIF(IMDB_Movies_Cleaned!$E$2:$E$3849, A676, IMDB_Movies_Cleaned!$N$2:$N$3849)</f>
        <v>8.5</v>
      </c>
      <c r="E676" cm="1">
        <f t="array" ref="E676">MEDIAN(IF(IMDB_Movies_Cleaned!$E$2:$E$3849=A676, IMDB_Movies_Cleaned!$N$2:$N$3849))</f>
        <v>8.5</v>
      </c>
      <c r="F676" t="e" cm="1">
        <f t="array" ref="F676">_xlfn.MODE.SNGL(IF(IMDB_Movies_Cleaned!$E$2:$E$3849=A676, IMDB_Movies_Cleaned!$N$2:$N$3849))</f>
        <v>#N/A</v>
      </c>
      <c r="G676" cm="1">
        <f t="array" ref="G676">MAX(IF(IMDB_Movies_Cleaned!$E$2:$E$3849=A676, IMDB_Movies_Cleaned!$N$2:$N$3849))</f>
        <v>8.5</v>
      </c>
      <c r="H676" cm="1">
        <f t="array" ref="H676">MIN(IF(IMDB_Movies_Cleaned!$E$2:$E$3849=A676, IMDB_Movies_Cleaned!$N$2:$N$3849))</f>
        <v>8.5</v>
      </c>
      <c r="I676" t="e" cm="1">
        <f t="array" ref="I676">_xlfn.VAR.S(IF(IMDB_Movies_Cleaned!$E$2:$E$3849=A676, IMDB_Movies_Cleaned!$N$2:$N$3849))</f>
        <v>#DIV/0!</v>
      </c>
      <c r="J676" t="e" cm="1">
        <f t="array" ref="J676">_xlfn.STDEV.S(IF(IMDB_Movies_Cleaned!$E$2:$E$3849=A676, IMDB_Movies_Cleaned!$N$2:$N$3849))</f>
        <v>#DIV/0!</v>
      </c>
    </row>
    <row r="677" spans="1:10" x14ac:dyDescent="0.25">
      <c r="A677" s="1" t="s">
        <v>352</v>
      </c>
      <c r="B677">
        <f t="shared" si="12"/>
        <v>7</v>
      </c>
      <c r="D677">
        <f>AVERAGEIF(IMDB_Movies_Cleaned!$E$2:$E$3849, A677, IMDB_Movies_Cleaned!$N$2:$N$3849)</f>
        <v>6.1857142857142851</v>
      </c>
      <c r="E677" cm="1">
        <f t="array" ref="E677">MEDIAN(IF(IMDB_Movies_Cleaned!$E$2:$E$3849=A677, IMDB_Movies_Cleaned!$N$2:$N$3849))</f>
        <v>6.1</v>
      </c>
      <c r="F677" t="e" cm="1">
        <f t="array" ref="F677">_xlfn.MODE.SNGL(IF(IMDB_Movies_Cleaned!$E$2:$E$3849=A677, IMDB_Movies_Cleaned!$N$2:$N$3849))</f>
        <v>#N/A</v>
      </c>
      <c r="G677" cm="1">
        <f t="array" ref="G677">MAX(IF(IMDB_Movies_Cleaned!$E$2:$E$3849=A677, IMDB_Movies_Cleaned!$N$2:$N$3849))</f>
        <v>7.8</v>
      </c>
      <c r="H677" cm="1">
        <f t="array" ref="H677">MIN(IF(IMDB_Movies_Cleaned!$E$2:$E$3849=A677, IMDB_Movies_Cleaned!$N$2:$N$3849))</f>
        <v>4.5</v>
      </c>
      <c r="I677" cm="1">
        <f t="array" ref="I677">_xlfn.VAR.S(IF(IMDB_Movies_Cleaned!$E$2:$E$3849=A677, IMDB_Movies_Cleaned!$N$2:$N$3849))</f>
        <v>1.034761904761903</v>
      </c>
      <c r="J677" cm="1">
        <f t="array" ref="J677">_xlfn.STDEV.S(IF(IMDB_Movies_Cleaned!$E$2:$E$3849=A677, IMDB_Movies_Cleaned!$N$2:$N$3849))</f>
        <v>1.0172324733127147</v>
      </c>
    </row>
    <row r="678" spans="1:10" x14ac:dyDescent="0.25">
      <c r="A678" s="2" t="s">
        <v>1110</v>
      </c>
      <c r="B678">
        <f t="shared" si="12"/>
        <v>41</v>
      </c>
      <c r="D678">
        <f>AVERAGEIF(IMDB_Movies_Cleaned!$E$2:$E$3849, A678, IMDB_Movies_Cleaned!$N$2:$N$3849)</f>
        <v>6.9365853658536594</v>
      </c>
      <c r="E678" cm="1">
        <f t="array" ref="E678">MEDIAN(IF(IMDB_Movies_Cleaned!$E$2:$E$3849=A678, IMDB_Movies_Cleaned!$N$2:$N$3849))</f>
        <v>6.7</v>
      </c>
      <c r="F678" cm="1">
        <f t="array" ref="F678">_xlfn.MODE.SNGL(IF(IMDB_Movies_Cleaned!$E$2:$E$3849=A678, IMDB_Movies_Cleaned!$N$2:$N$3849))</f>
        <v>6.6</v>
      </c>
      <c r="G678" cm="1">
        <f t="array" ref="G678">MAX(IF(IMDB_Movies_Cleaned!$E$2:$E$3849=A678, IMDB_Movies_Cleaned!$N$2:$N$3849))</f>
        <v>8.6</v>
      </c>
      <c r="H678" cm="1">
        <f t="array" ref="H678">MIN(IF(IMDB_Movies_Cleaned!$E$2:$E$3849=A678, IMDB_Movies_Cleaned!$N$2:$N$3849))</f>
        <v>5.6</v>
      </c>
      <c r="I678" cm="1">
        <f t="array" ref="I678">_xlfn.VAR.S(IF(IMDB_Movies_Cleaned!$E$2:$E$3849=A678, IMDB_Movies_Cleaned!$N$2:$N$3849))</f>
        <v>0.61437804878046909</v>
      </c>
      <c r="J678" cm="1">
        <f t="array" ref="J678">_xlfn.STDEV.S(IF(IMDB_Movies_Cleaned!$E$2:$E$3849=A678, IMDB_Movies_Cleaned!$N$2:$N$3849))</f>
        <v>0.78382271514703439</v>
      </c>
    </row>
    <row r="679" spans="1:10" x14ac:dyDescent="0.25">
      <c r="A679" s="1" t="s">
        <v>628</v>
      </c>
      <c r="B679">
        <f t="shared" si="12"/>
        <v>9</v>
      </c>
      <c r="D679">
        <f>AVERAGEIF(IMDB_Movies_Cleaned!$E$2:$E$3849, A679, IMDB_Movies_Cleaned!$N$2:$N$3849)</f>
        <v>6.8111111111111109</v>
      </c>
      <c r="E679" cm="1">
        <f t="array" ref="E679">MEDIAN(IF(IMDB_Movies_Cleaned!$E$2:$E$3849=A679, IMDB_Movies_Cleaned!$N$2:$N$3849))</f>
        <v>6.9</v>
      </c>
      <c r="F679" cm="1">
        <f t="array" ref="F679">_xlfn.MODE.SNGL(IF(IMDB_Movies_Cleaned!$E$2:$E$3849=A679, IMDB_Movies_Cleaned!$N$2:$N$3849))</f>
        <v>6.9</v>
      </c>
      <c r="G679" cm="1">
        <f t="array" ref="G679">MAX(IF(IMDB_Movies_Cleaned!$E$2:$E$3849=A679, IMDB_Movies_Cleaned!$N$2:$N$3849))</f>
        <v>8.1</v>
      </c>
      <c r="H679" cm="1">
        <f t="array" ref="H679">MIN(IF(IMDB_Movies_Cleaned!$E$2:$E$3849=A679, IMDB_Movies_Cleaned!$N$2:$N$3849))</f>
        <v>5</v>
      </c>
      <c r="I679" cm="1">
        <f t="array" ref="I679">_xlfn.VAR.S(IF(IMDB_Movies_Cleaned!$E$2:$E$3849=A679, IMDB_Movies_Cleaned!$N$2:$N$3849))</f>
        <v>1.2661111111111154</v>
      </c>
      <c r="J679" cm="1">
        <f t="array" ref="J679">_xlfn.STDEV.S(IF(IMDB_Movies_Cleaned!$E$2:$E$3849=A679, IMDB_Movies_Cleaned!$N$2:$N$3849))</f>
        <v>1.1252160286412185</v>
      </c>
    </row>
    <row r="680" spans="1:10" x14ac:dyDescent="0.25">
      <c r="A680" s="2" t="s">
        <v>28</v>
      </c>
      <c r="B680">
        <f t="shared" si="12"/>
        <v>45</v>
      </c>
      <c r="D680">
        <f>AVERAGEIF(IMDB_Movies_Cleaned!$E$2:$E$3849, A680, IMDB_Movies_Cleaned!$N$2:$N$3849)</f>
        <v>6.7488888888888914</v>
      </c>
      <c r="E680" cm="1">
        <f t="array" ref="E680">MEDIAN(IF(IMDB_Movies_Cleaned!$E$2:$E$3849=A680, IMDB_Movies_Cleaned!$N$2:$N$3849))</f>
        <v>6.8</v>
      </c>
      <c r="F680" cm="1">
        <f t="array" ref="F680">_xlfn.MODE.SNGL(IF(IMDB_Movies_Cleaned!$E$2:$E$3849=A680, IMDB_Movies_Cleaned!$N$2:$N$3849))</f>
        <v>6.8</v>
      </c>
      <c r="G680" cm="1">
        <f t="array" ref="G680">MAX(IF(IMDB_Movies_Cleaned!$E$2:$E$3849=A680, IMDB_Movies_Cleaned!$N$2:$N$3849))</f>
        <v>8</v>
      </c>
      <c r="H680" cm="1">
        <f t="array" ref="H680">MIN(IF(IMDB_Movies_Cleaned!$E$2:$E$3849=A680, IMDB_Movies_Cleaned!$N$2:$N$3849))</f>
        <v>4.4000000000000004</v>
      </c>
      <c r="I680" cm="1">
        <f t="array" ref="I680">_xlfn.VAR.S(IF(IMDB_Movies_Cleaned!$E$2:$E$3849=A680, IMDB_Movies_Cleaned!$N$2:$N$3849))</f>
        <v>0.59573737373734115</v>
      </c>
      <c r="J680" cm="1">
        <f t="array" ref="J680">_xlfn.STDEV.S(IF(IMDB_Movies_Cleaned!$E$2:$E$3849=A680, IMDB_Movies_Cleaned!$N$2:$N$3849))</f>
        <v>0.77184025143635848</v>
      </c>
    </row>
    <row r="681" spans="1:10" x14ac:dyDescent="0.25">
      <c r="A681" s="1" t="s">
        <v>1001</v>
      </c>
      <c r="B681">
        <f t="shared" si="12"/>
        <v>30</v>
      </c>
      <c r="D681">
        <f>AVERAGEIF(IMDB_Movies_Cleaned!$E$2:$E$3849, A681, IMDB_Movies_Cleaned!$N$2:$N$3849)</f>
        <v>6.7566666666666686</v>
      </c>
      <c r="E681" cm="1">
        <f t="array" ref="E681">MEDIAN(IF(IMDB_Movies_Cleaned!$E$2:$E$3849=A681, IMDB_Movies_Cleaned!$N$2:$N$3849))</f>
        <v>6.85</v>
      </c>
      <c r="F681" cm="1">
        <f t="array" ref="F681">_xlfn.MODE.SNGL(IF(IMDB_Movies_Cleaned!$E$2:$E$3849=A681, IMDB_Movies_Cleaned!$N$2:$N$3849))</f>
        <v>7.5</v>
      </c>
      <c r="G681" cm="1">
        <f t="array" ref="G681">MAX(IF(IMDB_Movies_Cleaned!$E$2:$E$3849=A681, IMDB_Movies_Cleaned!$N$2:$N$3849))</f>
        <v>8.4</v>
      </c>
      <c r="H681" cm="1">
        <f t="array" ref="H681">MIN(IF(IMDB_Movies_Cleaned!$E$2:$E$3849=A681, IMDB_Movies_Cleaned!$N$2:$N$3849))</f>
        <v>4.5999999999999996</v>
      </c>
      <c r="I681" cm="1">
        <f t="array" ref="I681">_xlfn.VAR.S(IF(IMDB_Movies_Cleaned!$E$2:$E$3849=A681, IMDB_Movies_Cleaned!$N$2:$N$3849))</f>
        <v>0.88805747126434653</v>
      </c>
      <c r="J681" cm="1">
        <f t="array" ref="J681">_xlfn.STDEV.S(IF(IMDB_Movies_Cleaned!$E$2:$E$3849=A681, IMDB_Movies_Cleaned!$N$2:$N$3849))</f>
        <v>0.94236801264917014</v>
      </c>
    </row>
    <row r="682" spans="1:10" x14ac:dyDescent="0.25">
      <c r="A682" s="2" t="s">
        <v>1164</v>
      </c>
      <c r="B682">
        <f t="shared" si="12"/>
        <v>3</v>
      </c>
      <c r="D682">
        <f>AVERAGEIF(IMDB_Movies_Cleaned!$E$2:$E$3849, A682, IMDB_Movies_Cleaned!$N$2:$N$3849)</f>
        <v>7.2666666666666657</v>
      </c>
      <c r="E682" cm="1">
        <f t="array" ref="E682">MEDIAN(IF(IMDB_Movies_Cleaned!$E$2:$E$3849=A682, IMDB_Movies_Cleaned!$N$2:$N$3849))</f>
        <v>6.9</v>
      </c>
      <c r="F682" t="e" cm="1">
        <f t="array" ref="F682">_xlfn.MODE.SNGL(IF(IMDB_Movies_Cleaned!$E$2:$E$3849=A682, IMDB_Movies_Cleaned!$N$2:$N$3849))</f>
        <v>#N/A</v>
      </c>
      <c r="G682" cm="1">
        <f t="array" ref="G682">MAX(IF(IMDB_Movies_Cleaned!$E$2:$E$3849=A682, IMDB_Movies_Cleaned!$N$2:$N$3849))</f>
        <v>8.1</v>
      </c>
      <c r="H682" cm="1">
        <f t="array" ref="H682">MIN(IF(IMDB_Movies_Cleaned!$E$2:$E$3849=A682, IMDB_Movies_Cleaned!$N$2:$N$3849))</f>
        <v>6.8</v>
      </c>
      <c r="I682" cm="1">
        <f t="array" ref="I682">_xlfn.VAR.S(IF(IMDB_Movies_Cleaned!$E$2:$E$3849=A682, IMDB_Movies_Cleaned!$N$2:$N$3849))</f>
        <v>0.52333333333333298</v>
      </c>
      <c r="J682" cm="1">
        <f t="array" ref="J682">_xlfn.STDEV.S(IF(IMDB_Movies_Cleaned!$E$2:$E$3849=A682, IMDB_Movies_Cleaned!$N$2:$N$3849))</f>
        <v>0.7234178138070233</v>
      </c>
    </row>
    <row r="683" spans="1:10" x14ac:dyDescent="0.25">
      <c r="A683" s="1" t="s">
        <v>1917</v>
      </c>
      <c r="B683">
        <f t="shared" si="12"/>
        <v>1</v>
      </c>
      <c r="D683">
        <f>AVERAGEIF(IMDB_Movies_Cleaned!$E$2:$E$3849, A683, IMDB_Movies_Cleaned!$N$2:$N$3849)</f>
        <v>7</v>
      </c>
      <c r="E683" cm="1">
        <f t="array" ref="E683">MEDIAN(IF(IMDB_Movies_Cleaned!$E$2:$E$3849=A683, IMDB_Movies_Cleaned!$N$2:$N$3849))</f>
        <v>7</v>
      </c>
      <c r="F683" t="e" cm="1">
        <f t="array" ref="F683">_xlfn.MODE.SNGL(IF(IMDB_Movies_Cleaned!$E$2:$E$3849=A683, IMDB_Movies_Cleaned!$N$2:$N$3849))</f>
        <v>#N/A</v>
      </c>
      <c r="G683" cm="1">
        <f t="array" ref="G683">MAX(IF(IMDB_Movies_Cleaned!$E$2:$E$3849=A683, IMDB_Movies_Cleaned!$N$2:$N$3849))</f>
        <v>7</v>
      </c>
      <c r="H683" cm="1">
        <f t="array" ref="H683">MIN(IF(IMDB_Movies_Cleaned!$E$2:$E$3849=A683, IMDB_Movies_Cleaned!$N$2:$N$3849))</f>
        <v>7</v>
      </c>
      <c r="I683" t="e" cm="1">
        <f t="array" ref="I683">_xlfn.VAR.S(IF(IMDB_Movies_Cleaned!$E$2:$E$3849=A683, IMDB_Movies_Cleaned!$N$2:$N$3849))</f>
        <v>#DIV/0!</v>
      </c>
      <c r="J683" t="e" cm="1">
        <f t="array" ref="J683">_xlfn.STDEV.S(IF(IMDB_Movies_Cleaned!$E$2:$E$3849=A683, IMDB_Movies_Cleaned!$N$2:$N$3849))</f>
        <v>#DIV/0!</v>
      </c>
    </row>
    <row r="684" spans="1:10" x14ac:dyDescent="0.25">
      <c r="A684" s="2" t="s">
        <v>1508</v>
      </c>
      <c r="B684">
        <f t="shared" si="12"/>
        <v>20</v>
      </c>
      <c r="D684">
        <f>AVERAGEIF(IMDB_Movies_Cleaned!$E$2:$E$3849, A684, IMDB_Movies_Cleaned!$N$2:$N$3849)</f>
        <v>5.37</v>
      </c>
      <c r="E684" cm="1">
        <f t="array" ref="E684">MEDIAN(IF(IMDB_Movies_Cleaned!$E$2:$E$3849=A684, IMDB_Movies_Cleaned!$N$2:$N$3849))</f>
        <v>5.45</v>
      </c>
      <c r="F684" cm="1">
        <f t="array" ref="F684">_xlfn.MODE.SNGL(IF(IMDB_Movies_Cleaned!$E$2:$E$3849=A684, IMDB_Movies_Cleaned!$N$2:$N$3849))</f>
        <v>5.4</v>
      </c>
      <c r="G684" cm="1">
        <f t="array" ref="G684">MAX(IF(IMDB_Movies_Cleaned!$E$2:$E$3849=A684, IMDB_Movies_Cleaned!$N$2:$N$3849))</f>
        <v>7.5</v>
      </c>
      <c r="H684" cm="1">
        <f t="array" ref="H684">MIN(IF(IMDB_Movies_Cleaned!$E$2:$E$3849=A684, IMDB_Movies_Cleaned!$N$2:$N$3849))</f>
        <v>2.9</v>
      </c>
      <c r="I684" cm="1">
        <f t="array" ref="I684">_xlfn.VAR.S(IF(IMDB_Movies_Cleaned!$E$2:$E$3849=A684, IMDB_Movies_Cleaned!$N$2:$N$3849))</f>
        <v>1.4243157894736729</v>
      </c>
      <c r="J684" cm="1">
        <f t="array" ref="J684">_xlfn.STDEV.S(IF(IMDB_Movies_Cleaned!$E$2:$E$3849=A684, IMDB_Movies_Cleaned!$N$2:$N$3849))</f>
        <v>1.1934470199693294</v>
      </c>
    </row>
    <row r="685" spans="1:10" x14ac:dyDescent="0.25">
      <c r="A685" s="1" t="s">
        <v>1740</v>
      </c>
      <c r="B685">
        <f t="shared" si="12"/>
        <v>7</v>
      </c>
      <c r="D685">
        <f>AVERAGEIF(IMDB_Movies_Cleaned!$E$2:$E$3849, A685, IMDB_Movies_Cleaned!$N$2:$N$3849)</f>
        <v>5.8</v>
      </c>
      <c r="E685" cm="1">
        <f t="array" ref="E685">MEDIAN(IF(IMDB_Movies_Cleaned!$E$2:$E$3849=A685, IMDB_Movies_Cleaned!$N$2:$N$3849))</f>
        <v>5.6</v>
      </c>
      <c r="F685" t="e" cm="1">
        <f t="array" ref="F685">_xlfn.MODE.SNGL(IF(IMDB_Movies_Cleaned!$E$2:$E$3849=A685, IMDB_Movies_Cleaned!$N$2:$N$3849))</f>
        <v>#N/A</v>
      </c>
      <c r="G685" cm="1">
        <f t="array" ref="G685">MAX(IF(IMDB_Movies_Cleaned!$E$2:$E$3849=A685, IMDB_Movies_Cleaned!$N$2:$N$3849))</f>
        <v>6.8</v>
      </c>
      <c r="H685" cm="1">
        <f t="array" ref="H685">MIN(IF(IMDB_Movies_Cleaned!$E$2:$E$3849=A685, IMDB_Movies_Cleaned!$N$2:$N$3849))</f>
        <v>4.0999999999999996</v>
      </c>
      <c r="I685" cm="1">
        <f t="array" ref="I685">_xlfn.VAR.S(IF(IMDB_Movies_Cleaned!$E$2:$E$3849=A685, IMDB_Movies_Cleaned!$N$2:$N$3849))</f>
        <v>0.95333333333332837</v>
      </c>
      <c r="J685" cm="1">
        <f t="array" ref="J685">_xlfn.STDEV.S(IF(IMDB_Movies_Cleaned!$E$2:$E$3849=A685, IMDB_Movies_Cleaned!$N$2:$N$3849))</f>
        <v>0.97638790105845141</v>
      </c>
    </row>
    <row r="686" spans="1:10" x14ac:dyDescent="0.25">
      <c r="A686" s="2" t="s">
        <v>1279</v>
      </c>
      <c r="B686">
        <f t="shared" si="12"/>
        <v>2</v>
      </c>
      <c r="D686">
        <f>AVERAGEIF(IMDB_Movies_Cleaned!$E$2:$E$3849, A686, IMDB_Movies_Cleaned!$N$2:$N$3849)</f>
        <v>4.75</v>
      </c>
      <c r="E686" cm="1">
        <f t="array" ref="E686">MEDIAN(IF(IMDB_Movies_Cleaned!$E$2:$E$3849=A686, IMDB_Movies_Cleaned!$N$2:$N$3849))</f>
        <v>4.75</v>
      </c>
      <c r="F686" t="e" cm="1">
        <f t="array" ref="F686">_xlfn.MODE.SNGL(IF(IMDB_Movies_Cleaned!$E$2:$E$3849=A686, IMDB_Movies_Cleaned!$N$2:$N$3849))</f>
        <v>#N/A</v>
      </c>
      <c r="G686" cm="1">
        <f t="array" ref="G686">MAX(IF(IMDB_Movies_Cleaned!$E$2:$E$3849=A686, IMDB_Movies_Cleaned!$N$2:$N$3849))</f>
        <v>5.2</v>
      </c>
      <c r="H686" cm="1">
        <f t="array" ref="H686">MIN(IF(IMDB_Movies_Cleaned!$E$2:$E$3849=A686, IMDB_Movies_Cleaned!$N$2:$N$3849))</f>
        <v>4.3</v>
      </c>
      <c r="I686" cm="1">
        <f t="array" ref="I686">_xlfn.VAR.S(IF(IMDB_Movies_Cleaned!$E$2:$E$3849=A686, IMDB_Movies_Cleaned!$N$2:$N$3849))</f>
        <v>0.4050000000000003</v>
      </c>
      <c r="J686" cm="1">
        <f t="array" ref="J686">_xlfn.STDEV.S(IF(IMDB_Movies_Cleaned!$E$2:$E$3849=A686, IMDB_Movies_Cleaned!$N$2:$N$3849))</f>
        <v>0.63639610306789296</v>
      </c>
    </row>
    <row r="687" spans="1:10" x14ac:dyDescent="0.25">
      <c r="A687" s="1" t="s">
        <v>201</v>
      </c>
      <c r="B687">
        <f t="shared" si="12"/>
        <v>55</v>
      </c>
      <c r="D687">
        <f>AVERAGEIF(IMDB_Movies_Cleaned!$E$2:$E$3849, A687, IMDB_Movies_Cleaned!$N$2:$N$3849)</f>
        <v>6.4090909090909092</v>
      </c>
      <c r="E687" cm="1">
        <f t="array" ref="E687">MEDIAN(IF(IMDB_Movies_Cleaned!$E$2:$E$3849=A687, IMDB_Movies_Cleaned!$N$2:$N$3849))</f>
        <v>6.5</v>
      </c>
      <c r="F687" cm="1">
        <f t="array" ref="F687">_xlfn.MODE.SNGL(IF(IMDB_Movies_Cleaned!$E$2:$E$3849=A687, IMDB_Movies_Cleaned!$N$2:$N$3849))</f>
        <v>6.5</v>
      </c>
      <c r="G687" cm="1">
        <f t="array" ref="G687">MAX(IF(IMDB_Movies_Cleaned!$E$2:$E$3849=A687, IMDB_Movies_Cleaned!$N$2:$N$3849))</f>
        <v>7.6</v>
      </c>
      <c r="H687" cm="1">
        <f t="array" ref="H687">MIN(IF(IMDB_Movies_Cleaned!$E$2:$E$3849=A687, IMDB_Movies_Cleaned!$N$2:$N$3849))</f>
        <v>4.4000000000000004</v>
      </c>
      <c r="I687" cm="1">
        <f t="array" ref="I687">_xlfn.VAR.S(IF(IMDB_Movies_Cleaned!$E$2:$E$3849=A687, IMDB_Movies_Cleaned!$N$2:$N$3849))</f>
        <v>0.39936026936026953</v>
      </c>
      <c r="J687" cm="1">
        <f t="array" ref="J687">_xlfn.STDEV.S(IF(IMDB_Movies_Cleaned!$E$2:$E$3849=A687, IMDB_Movies_Cleaned!$N$2:$N$3849))</f>
        <v>0.63194957817872588</v>
      </c>
    </row>
    <row r="688" spans="1:10" x14ac:dyDescent="0.25">
      <c r="A688" s="2" t="s">
        <v>877</v>
      </c>
      <c r="B688">
        <f t="shared" si="12"/>
        <v>135</v>
      </c>
      <c r="D688">
        <f>AVERAGEIF(IMDB_Movies_Cleaned!$E$2:$E$3849, A688, IMDB_Movies_Cleaned!$N$2:$N$3849)</f>
        <v>5.8962962962962955</v>
      </c>
      <c r="E688" cm="1">
        <f t="array" ref="E688">MEDIAN(IF(IMDB_Movies_Cleaned!$E$2:$E$3849=A688, IMDB_Movies_Cleaned!$N$2:$N$3849))</f>
        <v>6</v>
      </c>
      <c r="F688" cm="1">
        <f t="array" ref="F688">_xlfn.MODE.SNGL(IF(IMDB_Movies_Cleaned!$E$2:$E$3849=A688, IMDB_Movies_Cleaned!$N$2:$N$3849))</f>
        <v>6.1</v>
      </c>
      <c r="G688" cm="1">
        <f t="array" ref="G688">MAX(IF(IMDB_Movies_Cleaned!$E$2:$E$3849=A688, IMDB_Movies_Cleaned!$N$2:$N$3849))</f>
        <v>8.4</v>
      </c>
      <c r="H688" cm="1">
        <f t="array" ref="H688">MIN(IF(IMDB_Movies_Cleaned!$E$2:$E$3849=A688, IMDB_Movies_Cleaned!$N$2:$N$3849))</f>
        <v>2.7</v>
      </c>
      <c r="I688" cm="1">
        <f t="array" ref="I688">_xlfn.VAR.S(IF(IMDB_Movies_Cleaned!$E$2:$E$3849=A688, IMDB_Movies_Cleaned!$N$2:$N$3849))</f>
        <v>0.76826976229963906</v>
      </c>
      <c r="J688" cm="1">
        <f t="array" ref="J688">_xlfn.STDEV.S(IF(IMDB_Movies_Cleaned!$E$2:$E$3849=A688, IMDB_Movies_Cleaned!$N$2:$N$3849))</f>
        <v>0.87650998984588824</v>
      </c>
    </row>
    <row r="689" spans="1:10" x14ac:dyDescent="0.25">
      <c r="A689" s="1" t="s">
        <v>273</v>
      </c>
      <c r="B689">
        <f t="shared" si="12"/>
        <v>21</v>
      </c>
      <c r="D689">
        <f>AVERAGEIF(IMDB_Movies_Cleaned!$E$2:$E$3849, A689, IMDB_Movies_Cleaned!$N$2:$N$3849)</f>
        <v>6.5761904761904759</v>
      </c>
      <c r="E689" cm="1">
        <f t="array" ref="E689">MEDIAN(IF(IMDB_Movies_Cleaned!$E$2:$E$3849=A689, IMDB_Movies_Cleaned!$N$2:$N$3849))</f>
        <v>6.6</v>
      </c>
      <c r="F689" cm="1">
        <f t="array" ref="F689">_xlfn.MODE.SNGL(IF(IMDB_Movies_Cleaned!$E$2:$E$3849=A689, IMDB_Movies_Cleaned!$N$2:$N$3849))</f>
        <v>6.7</v>
      </c>
      <c r="G689" cm="1">
        <f t="array" ref="G689">MAX(IF(IMDB_Movies_Cleaned!$E$2:$E$3849=A689, IMDB_Movies_Cleaned!$N$2:$N$3849))</f>
        <v>8.3000000000000007</v>
      </c>
      <c r="H689" cm="1">
        <f t="array" ref="H689">MIN(IF(IMDB_Movies_Cleaned!$E$2:$E$3849=A689, IMDB_Movies_Cleaned!$N$2:$N$3849))</f>
        <v>4.5999999999999996</v>
      </c>
      <c r="I689" cm="1">
        <f t="array" ref="I689">_xlfn.VAR.S(IF(IMDB_Movies_Cleaned!$E$2:$E$3849=A689, IMDB_Movies_Cleaned!$N$2:$N$3849))</f>
        <v>0.70790476190476281</v>
      </c>
      <c r="J689" cm="1">
        <f t="array" ref="J689">_xlfn.STDEV.S(IF(IMDB_Movies_Cleaned!$E$2:$E$3849=A689, IMDB_Movies_Cleaned!$N$2:$N$3849))</f>
        <v>0.84137076363798313</v>
      </c>
    </row>
    <row r="690" spans="1:10" x14ac:dyDescent="0.25">
      <c r="A690" s="2" t="s">
        <v>872</v>
      </c>
      <c r="B690">
        <f t="shared" si="12"/>
        <v>145</v>
      </c>
      <c r="D690">
        <f>AVERAGEIF(IMDB_Movies_Cleaned!$E$2:$E$3849, A690, IMDB_Movies_Cleaned!$N$2:$N$3849)</f>
        <v>5.8406896551724108</v>
      </c>
      <c r="E690" cm="1">
        <f t="array" ref="E690">MEDIAN(IF(IMDB_Movies_Cleaned!$E$2:$E$3849=A690, IMDB_Movies_Cleaned!$N$2:$N$3849))</f>
        <v>6</v>
      </c>
      <c r="F690" cm="1">
        <f t="array" ref="F690">_xlfn.MODE.SNGL(IF(IMDB_Movies_Cleaned!$E$2:$E$3849=A690, IMDB_Movies_Cleaned!$N$2:$N$3849))</f>
        <v>6.5</v>
      </c>
      <c r="G690" cm="1">
        <f t="array" ref="G690">MAX(IF(IMDB_Movies_Cleaned!$E$2:$E$3849=A690, IMDB_Movies_Cleaned!$N$2:$N$3849))</f>
        <v>8</v>
      </c>
      <c r="H690" cm="1">
        <f t="array" ref="H690">MIN(IF(IMDB_Movies_Cleaned!$E$2:$E$3849=A690, IMDB_Movies_Cleaned!$N$2:$N$3849))</f>
        <v>1.9</v>
      </c>
      <c r="I690" cm="1">
        <f t="array" ref="I690">_xlfn.VAR.S(IF(IMDB_Movies_Cleaned!$E$2:$E$3849=A690, IMDB_Movies_Cleaned!$N$2:$N$3849))</f>
        <v>1.4818745210728315</v>
      </c>
      <c r="J690" cm="1">
        <f t="array" ref="J690">_xlfn.STDEV.S(IF(IMDB_Movies_Cleaned!$E$2:$E$3849=A690, IMDB_Movies_Cleaned!$N$2:$N$3849))</f>
        <v>1.2173226856806831</v>
      </c>
    </row>
    <row r="691" spans="1:10" x14ac:dyDescent="0.25">
      <c r="A691" s="1" t="s">
        <v>1605</v>
      </c>
      <c r="B691">
        <f t="shared" si="12"/>
        <v>3</v>
      </c>
      <c r="D691">
        <f>AVERAGEIF(IMDB_Movies_Cleaned!$E$2:$E$3849, A691, IMDB_Movies_Cleaned!$N$2:$N$3849)</f>
        <v>5.666666666666667</v>
      </c>
      <c r="E691" cm="1">
        <f t="array" ref="E691">MEDIAN(IF(IMDB_Movies_Cleaned!$E$2:$E$3849=A691, IMDB_Movies_Cleaned!$N$2:$N$3849))</f>
        <v>5.9</v>
      </c>
      <c r="F691" t="e" cm="1">
        <f t="array" ref="F691">_xlfn.MODE.SNGL(IF(IMDB_Movies_Cleaned!$E$2:$E$3849=A691, IMDB_Movies_Cleaned!$N$2:$N$3849))</f>
        <v>#N/A</v>
      </c>
      <c r="G691" cm="1">
        <f t="array" ref="G691">MAX(IF(IMDB_Movies_Cleaned!$E$2:$E$3849=A691, IMDB_Movies_Cleaned!$N$2:$N$3849))</f>
        <v>6.6</v>
      </c>
      <c r="H691" cm="1">
        <f t="array" ref="H691">MIN(IF(IMDB_Movies_Cleaned!$E$2:$E$3849=A691, IMDB_Movies_Cleaned!$N$2:$N$3849))</f>
        <v>4.5</v>
      </c>
      <c r="I691" cm="1">
        <f t="array" ref="I691">_xlfn.VAR.S(IF(IMDB_Movies_Cleaned!$E$2:$E$3849=A691, IMDB_Movies_Cleaned!$N$2:$N$3849))</f>
        <v>1.143333333333338</v>
      </c>
      <c r="J691" cm="1">
        <f t="array" ref="J691">_xlfn.STDEV.S(IF(IMDB_Movies_Cleaned!$E$2:$E$3849=A691, IMDB_Movies_Cleaned!$N$2:$N$3849))</f>
        <v>1.0692676621563648</v>
      </c>
    </row>
    <row r="692" spans="1:10" x14ac:dyDescent="0.25">
      <c r="A692" s="2" t="s">
        <v>1211</v>
      </c>
      <c r="B692">
        <f t="shared" si="12"/>
        <v>6</v>
      </c>
      <c r="D692">
        <f>AVERAGEIF(IMDB_Movies_Cleaned!$E$2:$E$3849, A692, IMDB_Movies_Cleaned!$N$2:$N$3849)</f>
        <v>5.4499999999999993</v>
      </c>
      <c r="E692" cm="1">
        <f t="array" ref="E692">MEDIAN(IF(IMDB_Movies_Cleaned!$E$2:$E$3849=A692, IMDB_Movies_Cleaned!$N$2:$N$3849))</f>
        <v>5.4</v>
      </c>
      <c r="F692" cm="1">
        <f t="array" ref="F692">_xlfn.MODE.SNGL(IF(IMDB_Movies_Cleaned!$E$2:$E$3849=A692, IMDB_Movies_Cleaned!$N$2:$N$3849))</f>
        <v>5.4</v>
      </c>
      <c r="G692" cm="1">
        <f t="array" ref="G692">MAX(IF(IMDB_Movies_Cleaned!$E$2:$E$3849=A692, IMDB_Movies_Cleaned!$N$2:$N$3849))</f>
        <v>6.6</v>
      </c>
      <c r="H692" cm="1">
        <f t="array" ref="H692">MIN(IF(IMDB_Movies_Cleaned!$E$2:$E$3849=A692, IMDB_Movies_Cleaned!$N$2:$N$3849))</f>
        <v>4.8</v>
      </c>
      <c r="I692" cm="1">
        <f t="array" ref="I692">_xlfn.VAR.S(IF(IMDB_Movies_Cleaned!$E$2:$E$3849=A692, IMDB_Movies_Cleaned!$N$2:$N$3849))</f>
        <v>0.41500000000000342</v>
      </c>
      <c r="J692" cm="1">
        <f t="array" ref="J692">_xlfn.STDEV.S(IF(IMDB_Movies_Cleaned!$E$2:$E$3849=A692, IMDB_Movies_Cleaned!$N$2:$N$3849))</f>
        <v>0.64420493633625897</v>
      </c>
    </row>
    <row r="693" spans="1:10" x14ac:dyDescent="0.25">
      <c r="A693" s="1" t="s">
        <v>1405</v>
      </c>
      <c r="B693">
        <f t="shared" si="12"/>
        <v>13</v>
      </c>
      <c r="D693">
        <f>AVERAGEIF(IMDB_Movies_Cleaned!$E$2:$E$3849, A693, IMDB_Movies_Cleaned!$N$2:$N$3849)</f>
        <v>6.1692307692307695</v>
      </c>
      <c r="E693" cm="1">
        <f t="array" ref="E693">MEDIAN(IF(IMDB_Movies_Cleaned!$E$2:$E$3849=A693, IMDB_Movies_Cleaned!$N$2:$N$3849))</f>
        <v>6.3</v>
      </c>
      <c r="F693" cm="1">
        <f t="array" ref="F693">_xlfn.MODE.SNGL(IF(IMDB_Movies_Cleaned!$E$2:$E$3849=A693, IMDB_Movies_Cleaned!$N$2:$N$3849))</f>
        <v>6.4</v>
      </c>
      <c r="G693" cm="1">
        <f t="array" ref="G693">MAX(IF(IMDB_Movies_Cleaned!$E$2:$E$3849=A693, IMDB_Movies_Cleaned!$N$2:$N$3849))</f>
        <v>8</v>
      </c>
      <c r="H693" cm="1">
        <f t="array" ref="H693">MIN(IF(IMDB_Movies_Cleaned!$E$2:$E$3849=A693, IMDB_Movies_Cleaned!$N$2:$N$3849))</f>
        <v>4.4000000000000004</v>
      </c>
      <c r="I693" cm="1">
        <f t="array" ref="I693">_xlfn.VAR.S(IF(IMDB_Movies_Cleaned!$E$2:$E$3849=A693, IMDB_Movies_Cleaned!$N$2:$N$3849))</f>
        <v>0.63230769230768635</v>
      </c>
      <c r="J693" cm="1">
        <f t="array" ref="J693">_xlfn.STDEV.S(IF(IMDB_Movies_Cleaned!$E$2:$E$3849=A693, IMDB_Movies_Cleaned!$N$2:$N$3849))</f>
        <v>0.79517777402772416</v>
      </c>
    </row>
    <row r="694" spans="1:10" x14ac:dyDescent="0.25">
      <c r="A694" s="2" t="s">
        <v>129</v>
      </c>
      <c r="B694">
        <f t="shared" si="12"/>
        <v>119</v>
      </c>
      <c r="D694">
        <f>AVERAGEIF(IMDB_Movies_Cleaned!$E$2:$E$3849, A694, IMDB_Movies_Cleaned!$N$2:$N$3849)</f>
        <v>6.9529411764705902</v>
      </c>
      <c r="E694" cm="1">
        <f t="array" ref="E694">MEDIAN(IF(IMDB_Movies_Cleaned!$E$2:$E$3849=A694, IMDB_Movies_Cleaned!$N$2:$N$3849))</f>
        <v>7.1</v>
      </c>
      <c r="F694" cm="1">
        <f t="array" ref="F694">_xlfn.MODE.SNGL(IF(IMDB_Movies_Cleaned!$E$2:$E$3849=A694, IMDB_Movies_Cleaned!$N$2:$N$3849))</f>
        <v>7.2</v>
      </c>
      <c r="G694" cm="1">
        <f t="array" ref="G694">MAX(IF(IMDB_Movies_Cleaned!$E$2:$E$3849=A694, IMDB_Movies_Cleaned!$N$2:$N$3849))</f>
        <v>8.1</v>
      </c>
      <c r="H694" cm="1">
        <f t="array" ref="H694">MIN(IF(IMDB_Movies_Cleaned!$E$2:$E$3849=A694, IMDB_Movies_Cleaned!$N$2:$N$3849))</f>
        <v>4.0999999999999996</v>
      </c>
      <c r="I694" cm="1">
        <f t="array" ref="I694">_xlfn.VAR.S(IF(IMDB_Movies_Cleaned!$E$2:$E$3849=A694, IMDB_Movies_Cleaned!$N$2:$N$3849))</f>
        <v>0.5581056829511245</v>
      </c>
      <c r="J694" cm="1">
        <f t="array" ref="J694">_xlfn.STDEV.S(IF(IMDB_Movies_Cleaned!$E$2:$E$3849=A694, IMDB_Movies_Cleaned!$N$2:$N$3849))</f>
        <v>0.74706471135446129</v>
      </c>
    </row>
    <row r="695" spans="1:10" x14ac:dyDescent="0.25">
      <c r="A695" s="1" t="s">
        <v>1274</v>
      </c>
      <c r="B695">
        <f t="shared" si="12"/>
        <v>11</v>
      </c>
      <c r="D695">
        <f>AVERAGEIF(IMDB_Movies_Cleaned!$E$2:$E$3849, A695, IMDB_Movies_Cleaned!$N$2:$N$3849)</f>
        <v>6.418181818181818</v>
      </c>
      <c r="E695" cm="1">
        <f t="array" ref="E695">MEDIAN(IF(IMDB_Movies_Cleaned!$E$2:$E$3849=A695, IMDB_Movies_Cleaned!$N$2:$N$3849))</f>
        <v>6.4</v>
      </c>
      <c r="F695" cm="1">
        <f t="array" ref="F695">_xlfn.MODE.SNGL(IF(IMDB_Movies_Cleaned!$E$2:$E$3849=A695, IMDB_Movies_Cleaned!$N$2:$N$3849))</f>
        <v>6.7</v>
      </c>
      <c r="G695" cm="1">
        <f t="array" ref="G695">MAX(IF(IMDB_Movies_Cleaned!$E$2:$E$3849=A695, IMDB_Movies_Cleaned!$N$2:$N$3849))</f>
        <v>7.6</v>
      </c>
      <c r="H695" cm="1">
        <f t="array" ref="H695">MIN(IF(IMDB_Movies_Cleaned!$E$2:$E$3849=A695, IMDB_Movies_Cleaned!$N$2:$N$3849))</f>
        <v>5.3</v>
      </c>
      <c r="I695" cm="1">
        <f t="array" ref="I695">_xlfn.VAR.S(IF(IMDB_Movies_Cleaned!$E$2:$E$3849=A695, IMDB_Movies_Cleaned!$N$2:$N$3849))</f>
        <v>0.53363636363637279</v>
      </c>
      <c r="J695" cm="1">
        <f t="array" ref="J695">_xlfn.STDEV.S(IF(IMDB_Movies_Cleaned!$E$2:$E$3849=A695, IMDB_Movies_Cleaned!$N$2:$N$3849))</f>
        <v>0.73050418454405364</v>
      </c>
    </row>
    <row r="696" spans="1:10" x14ac:dyDescent="0.25">
      <c r="A696" s="2" t="s">
        <v>246</v>
      </c>
      <c r="B696">
        <f t="shared" si="12"/>
        <v>21</v>
      </c>
      <c r="D696">
        <f>AVERAGEIF(IMDB_Movies_Cleaned!$E$2:$E$3849, A696, IMDB_Movies_Cleaned!$N$2:$N$3849)</f>
        <v>6.1619047619047604</v>
      </c>
      <c r="E696" cm="1">
        <f t="array" ref="E696">MEDIAN(IF(IMDB_Movies_Cleaned!$E$2:$E$3849=A696, IMDB_Movies_Cleaned!$N$2:$N$3849))</f>
        <v>6.2</v>
      </c>
      <c r="F696" cm="1">
        <f t="array" ref="F696">_xlfn.MODE.SNGL(IF(IMDB_Movies_Cleaned!$E$2:$E$3849=A696, IMDB_Movies_Cleaned!$N$2:$N$3849))</f>
        <v>6.6</v>
      </c>
      <c r="G696" cm="1">
        <f t="array" ref="G696">MAX(IF(IMDB_Movies_Cleaned!$E$2:$E$3849=A696, IMDB_Movies_Cleaned!$N$2:$N$3849))</f>
        <v>7.6</v>
      </c>
      <c r="H696" cm="1">
        <f t="array" ref="H696">MIN(IF(IMDB_Movies_Cleaned!$E$2:$E$3849=A696, IMDB_Movies_Cleaned!$N$2:$N$3849))</f>
        <v>5.2</v>
      </c>
      <c r="I696" cm="1">
        <f t="array" ref="I696">_xlfn.VAR.S(IF(IMDB_Movies_Cleaned!$E$2:$E$3849=A696, IMDB_Movies_Cleaned!$N$2:$N$3849))</f>
        <v>0.37047619047619035</v>
      </c>
      <c r="J696" cm="1">
        <f t="array" ref="J696">_xlfn.STDEV.S(IF(IMDB_Movies_Cleaned!$E$2:$E$3849=A696, IMDB_Movies_Cleaned!$N$2:$N$3849))</f>
        <v>0.60866755332955802</v>
      </c>
    </row>
    <row r="697" spans="1:10" x14ac:dyDescent="0.25">
      <c r="A697" s="1" t="s">
        <v>1839</v>
      </c>
      <c r="B697">
        <f t="shared" si="12"/>
        <v>22</v>
      </c>
      <c r="D697">
        <f>AVERAGEIF(IMDB_Movies_Cleaned!$E$2:$E$3849, A697, IMDB_Movies_Cleaned!$N$2:$N$3849)</f>
        <v>7.0545454545454538</v>
      </c>
      <c r="E697" cm="1">
        <f t="array" ref="E697">MEDIAN(IF(IMDB_Movies_Cleaned!$E$2:$E$3849=A697, IMDB_Movies_Cleaned!$N$2:$N$3849))</f>
        <v>6.9</v>
      </c>
      <c r="F697" cm="1">
        <f t="array" ref="F697">_xlfn.MODE.SNGL(IF(IMDB_Movies_Cleaned!$E$2:$E$3849=A697, IMDB_Movies_Cleaned!$N$2:$N$3849))</f>
        <v>6.8</v>
      </c>
      <c r="G697" cm="1">
        <f t="array" ref="G697">MAX(IF(IMDB_Movies_Cleaned!$E$2:$E$3849=A697, IMDB_Movies_Cleaned!$N$2:$N$3849))</f>
        <v>8.1999999999999993</v>
      </c>
      <c r="H697" cm="1">
        <f t="array" ref="H697">MIN(IF(IMDB_Movies_Cleaned!$E$2:$E$3849=A697, IMDB_Movies_Cleaned!$N$2:$N$3849))</f>
        <v>6</v>
      </c>
      <c r="I697" cm="1">
        <f t="array" ref="I697">_xlfn.VAR.S(IF(IMDB_Movies_Cleaned!$E$2:$E$3849=A697, IMDB_Movies_Cleaned!$N$2:$N$3849))</f>
        <v>0.40069264069264066</v>
      </c>
      <c r="J697" cm="1">
        <f t="array" ref="J697">_xlfn.STDEV.S(IF(IMDB_Movies_Cleaned!$E$2:$E$3849=A697, IMDB_Movies_Cleaned!$N$2:$N$3849))</f>
        <v>0.63300287573804959</v>
      </c>
    </row>
    <row r="698" spans="1:10" x14ac:dyDescent="0.25">
      <c r="A698" s="2" t="s">
        <v>1947</v>
      </c>
      <c r="B698">
        <f t="shared" si="12"/>
        <v>5</v>
      </c>
      <c r="D698">
        <f>AVERAGEIF(IMDB_Movies_Cleaned!$E$2:$E$3849, A698, IMDB_Movies_Cleaned!$N$2:$N$3849)</f>
        <v>6.6400000000000006</v>
      </c>
      <c r="E698" cm="1">
        <f t="array" ref="E698">MEDIAN(IF(IMDB_Movies_Cleaned!$E$2:$E$3849=A698, IMDB_Movies_Cleaned!$N$2:$N$3849))</f>
        <v>6.5</v>
      </c>
      <c r="F698" cm="1">
        <f t="array" ref="F698">_xlfn.MODE.SNGL(IF(IMDB_Movies_Cleaned!$E$2:$E$3849=A698, IMDB_Movies_Cleaned!$N$2:$N$3849))</f>
        <v>6.5</v>
      </c>
      <c r="G698" cm="1">
        <f t="array" ref="G698">MAX(IF(IMDB_Movies_Cleaned!$E$2:$E$3849=A698, IMDB_Movies_Cleaned!$N$2:$N$3849))</f>
        <v>7.5</v>
      </c>
      <c r="H698" cm="1">
        <f t="array" ref="H698">MIN(IF(IMDB_Movies_Cleaned!$E$2:$E$3849=A698, IMDB_Movies_Cleaned!$N$2:$N$3849))</f>
        <v>5.8</v>
      </c>
      <c r="I698" cm="1">
        <f t="array" ref="I698">_xlfn.VAR.S(IF(IMDB_Movies_Cleaned!$E$2:$E$3849=A698, IMDB_Movies_Cleaned!$N$2:$N$3849))</f>
        <v>0.38800000000000007</v>
      </c>
      <c r="J698" cm="1">
        <f t="array" ref="J698">_xlfn.STDEV.S(IF(IMDB_Movies_Cleaned!$E$2:$E$3849=A698, IMDB_Movies_Cleaned!$N$2:$N$3849))</f>
        <v>0.6228964600958975</v>
      </c>
    </row>
    <row r="699" spans="1:10" x14ac:dyDescent="0.25">
      <c r="A699" s="1" t="s">
        <v>1100</v>
      </c>
      <c r="B699">
        <f t="shared" si="12"/>
        <v>82</v>
      </c>
      <c r="D699">
        <f>AVERAGEIF(IMDB_Movies_Cleaned!$E$2:$E$3849, A699, IMDB_Movies_Cleaned!$N$2:$N$3849)</f>
        <v>6.8573170731707327</v>
      </c>
      <c r="E699" cm="1">
        <f t="array" ref="E699">MEDIAN(IF(IMDB_Movies_Cleaned!$E$2:$E$3849=A699, IMDB_Movies_Cleaned!$N$2:$N$3849))</f>
        <v>7</v>
      </c>
      <c r="F699" cm="1">
        <f t="array" ref="F699">_xlfn.MODE.SNGL(IF(IMDB_Movies_Cleaned!$E$2:$E$3849=A699, IMDB_Movies_Cleaned!$N$2:$N$3849))</f>
        <v>6.1</v>
      </c>
      <c r="G699" cm="1">
        <f t="array" ref="G699">MAX(IF(IMDB_Movies_Cleaned!$E$2:$E$3849=A699, IMDB_Movies_Cleaned!$N$2:$N$3849))</f>
        <v>8.5</v>
      </c>
      <c r="H699" cm="1">
        <f t="array" ref="H699">MIN(IF(IMDB_Movies_Cleaned!$E$2:$E$3849=A699, IMDB_Movies_Cleaned!$N$2:$N$3849))</f>
        <v>5.0999999999999996</v>
      </c>
      <c r="I699" cm="1">
        <f t="array" ref="I699">_xlfn.VAR.S(IF(IMDB_Movies_Cleaned!$E$2:$E$3849=A699, IMDB_Movies_Cleaned!$N$2:$N$3849))</f>
        <v>0.60766184884070396</v>
      </c>
      <c r="J699" cm="1">
        <f t="array" ref="J699">_xlfn.STDEV.S(IF(IMDB_Movies_Cleaned!$E$2:$E$3849=A699, IMDB_Movies_Cleaned!$N$2:$N$3849))</f>
        <v>0.77952668257135627</v>
      </c>
    </row>
    <row r="700" spans="1:10" x14ac:dyDescent="0.25">
      <c r="A700" s="2" t="s">
        <v>1005</v>
      </c>
      <c r="B700">
        <f t="shared" si="12"/>
        <v>5</v>
      </c>
      <c r="D700">
        <f>AVERAGEIF(IMDB_Movies_Cleaned!$E$2:$E$3849, A700, IMDB_Movies_Cleaned!$N$2:$N$3849)</f>
        <v>5.44</v>
      </c>
      <c r="E700" cm="1">
        <f t="array" ref="E700">MEDIAN(IF(IMDB_Movies_Cleaned!$E$2:$E$3849=A700, IMDB_Movies_Cleaned!$N$2:$N$3849))</f>
        <v>5.7</v>
      </c>
      <c r="F700" t="e" cm="1">
        <f t="array" ref="F700">_xlfn.MODE.SNGL(IF(IMDB_Movies_Cleaned!$E$2:$E$3849=A700, IMDB_Movies_Cleaned!$N$2:$N$3849))</f>
        <v>#N/A</v>
      </c>
      <c r="G700" cm="1">
        <f t="array" ref="G700">MAX(IF(IMDB_Movies_Cleaned!$E$2:$E$3849=A700, IMDB_Movies_Cleaned!$N$2:$N$3849))</f>
        <v>6.3</v>
      </c>
      <c r="H700" cm="1">
        <f t="array" ref="H700">MIN(IF(IMDB_Movies_Cleaned!$E$2:$E$3849=A700, IMDB_Movies_Cleaned!$N$2:$N$3849))</f>
        <v>3.8</v>
      </c>
      <c r="I700" cm="1">
        <f t="array" ref="I700">_xlfn.VAR.S(IF(IMDB_Movies_Cleaned!$E$2:$E$3849=A700, IMDB_Movies_Cleaned!$N$2:$N$3849))</f>
        <v>0.92799999999999727</v>
      </c>
      <c r="J700" cm="1">
        <f t="array" ref="J700">_xlfn.STDEV.S(IF(IMDB_Movies_Cleaned!$E$2:$E$3849=A700, IMDB_Movies_Cleaned!$N$2:$N$3849))</f>
        <v>0.96332756630338223</v>
      </c>
    </row>
    <row r="701" spans="1:10" x14ac:dyDescent="0.25">
      <c r="A701" s="1" t="s">
        <v>513</v>
      </c>
      <c r="B701">
        <f t="shared" si="12"/>
        <v>18</v>
      </c>
      <c r="D701">
        <f>AVERAGEIF(IMDB_Movies_Cleaned!$E$2:$E$3849, A701, IMDB_Movies_Cleaned!$N$2:$N$3849)</f>
        <v>6.4</v>
      </c>
      <c r="E701" cm="1">
        <f t="array" ref="E701">MEDIAN(IF(IMDB_Movies_Cleaned!$E$2:$E$3849=A701, IMDB_Movies_Cleaned!$N$2:$N$3849))</f>
        <v>6.45</v>
      </c>
      <c r="F701" cm="1">
        <f t="array" ref="F701">_xlfn.MODE.SNGL(IF(IMDB_Movies_Cleaned!$E$2:$E$3849=A701, IMDB_Movies_Cleaned!$N$2:$N$3849))</f>
        <v>6.2</v>
      </c>
      <c r="G701" cm="1">
        <f t="array" ref="G701">MAX(IF(IMDB_Movies_Cleaned!$E$2:$E$3849=A701, IMDB_Movies_Cleaned!$N$2:$N$3849))</f>
        <v>8.1999999999999993</v>
      </c>
      <c r="H701" cm="1">
        <f t="array" ref="H701">MIN(IF(IMDB_Movies_Cleaned!$E$2:$E$3849=A701, IMDB_Movies_Cleaned!$N$2:$N$3849))</f>
        <v>4.7</v>
      </c>
      <c r="I701" cm="1">
        <f t="array" ref="I701">_xlfn.VAR.S(IF(IMDB_Movies_Cleaned!$E$2:$E$3849=A701, IMDB_Movies_Cleaned!$N$2:$N$3849))</f>
        <v>0.55999999999999894</v>
      </c>
      <c r="J701" cm="1">
        <f t="array" ref="J701">_xlfn.STDEV.S(IF(IMDB_Movies_Cleaned!$E$2:$E$3849=A701, IMDB_Movies_Cleaned!$N$2:$N$3849))</f>
        <v>0.74833147735478756</v>
      </c>
    </row>
    <row r="702" spans="1:10" x14ac:dyDescent="0.25">
      <c r="A702" s="2" t="s">
        <v>648</v>
      </c>
      <c r="B702">
        <f t="shared" si="12"/>
        <v>6</v>
      </c>
      <c r="D702">
        <f>AVERAGEIF(IMDB_Movies_Cleaned!$E$2:$E$3849, A702, IMDB_Movies_Cleaned!$N$2:$N$3849)</f>
        <v>6.3</v>
      </c>
      <c r="E702" cm="1">
        <f t="array" ref="E702">MEDIAN(IF(IMDB_Movies_Cleaned!$E$2:$E$3849=A702, IMDB_Movies_Cleaned!$N$2:$N$3849))</f>
        <v>6.6</v>
      </c>
      <c r="F702" cm="1">
        <f t="array" ref="F702">_xlfn.MODE.SNGL(IF(IMDB_Movies_Cleaned!$E$2:$E$3849=A702, IMDB_Movies_Cleaned!$N$2:$N$3849))</f>
        <v>7</v>
      </c>
      <c r="G702" cm="1">
        <f t="array" ref="G702">MAX(IF(IMDB_Movies_Cleaned!$E$2:$E$3849=A702, IMDB_Movies_Cleaned!$N$2:$N$3849))</f>
        <v>7</v>
      </c>
      <c r="H702" cm="1">
        <f t="array" ref="H702">MIN(IF(IMDB_Movies_Cleaned!$E$2:$E$3849=A702, IMDB_Movies_Cleaned!$N$2:$N$3849))</f>
        <v>5.0999999999999996</v>
      </c>
      <c r="I702" cm="1">
        <f t="array" ref="I702">_xlfn.VAR.S(IF(IMDB_Movies_Cleaned!$E$2:$E$3849=A702, IMDB_Movies_Cleaned!$N$2:$N$3849))</f>
        <v>0.66400000000000436</v>
      </c>
      <c r="J702" cm="1">
        <f t="array" ref="J702">_xlfn.STDEV.S(IF(IMDB_Movies_Cleaned!$E$2:$E$3849=A702, IMDB_Movies_Cleaned!$N$2:$N$3849))</f>
        <v>0.81486195149853713</v>
      </c>
    </row>
    <row r="703" spans="1:10" x14ac:dyDescent="0.25">
      <c r="A703" s="1" t="s">
        <v>1405</v>
      </c>
      <c r="B703">
        <f t="shared" si="12"/>
        <v>13</v>
      </c>
      <c r="D703">
        <f>AVERAGEIF(IMDB_Movies_Cleaned!$E$2:$E$3849, A703, IMDB_Movies_Cleaned!$N$2:$N$3849)</f>
        <v>6.1692307692307695</v>
      </c>
      <c r="E703" cm="1">
        <f t="array" ref="E703">MEDIAN(IF(IMDB_Movies_Cleaned!$E$2:$E$3849=A703, IMDB_Movies_Cleaned!$N$2:$N$3849))</f>
        <v>6.3</v>
      </c>
      <c r="F703" cm="1">
        <f t="array" ref="F703">_xlfn.MODE.SNGL(IF(IMDB_Movies_Cleaned!$E$2:$E$3849=A703, IMDB_Movies_Cleaned!$N$2:$N$3849))</f>
        <v>6.4</v>
      </c>
      <c r="G703" cm="1">
        <f t="array" ref="G703">MAX(IF(IMDB_Movies_Cleaned!$E$2:$E$3849=A703, IMDB_Movies_Cleaned!$N$2:$N$3849))</f>
        <v>8</v>
      </c>
      <c r="H703" cm="1">
        <f t="array" ref="H703">MIN(IF(IMDB_Movies_Cleaned!$E$2:$E$3849=A703, IMDB_Movies_Cleaned!$N$2:$N$3849))</f>
        <v>4.4000000000000004</v>
      </c>
      <c r="I703" cm="1">
        <f t="array" ref="I703">_xlfn.VAR.S(IF(IMDB_Movies_Cleaned!$E$2:$E$3849=A703, IMDB_Movies_Cleaned!$N$2:$N$3849))</f>
        <v>0.63230769230768635</v>
      </c>
      <c r="J703" cm="1">
        <f t="array" ref="J703">_xlfn.STDEV.S(IF(IMDB_Movies_Cleaned!$E$2:$E$3849=A703, IMDB_Movies_Cleaned!$N$2:$N$3849))</f>
        <v>0.79517777402772416</v>
      </c>
    </row>
    <row r="704" spans="1:10" x14ac:dyDescent="0.25">
      <c r="A704" s="2" t="s">
        <v>1958</v>
      </c>
      <c r="B704">
        <f t="shared" si="12"/>
        <v>7</v>
      </c>
      <c r="D704">
        <f>AVERAGEIF(IMDB_Movies_Cleaned!$E$2:$E$3849, A704, IMDB_Movies_Cleaned!$N$2:$N$3849)</f>
        <v>5.742857142857142</v>
      </c>
      <c r="E704" cm="1">
        <f t="array" ref="E704">MEDIAN(IF(IMDB_Movies_Cleaned!$E$2:$E$3849=A704, IMDB_Movies_Cleaned!$N$2:$N$3849))</f>
        <v>5.9</v>
      </c>
      <c r="F704" t="e" cm="1">
        <f t="array" ref="F704">_xlfn.MODE.SNGL(IF(IMDB_Movies_Cleaned!$E$2:$E$3849=A704, IMDB_Movies_Cleaned!$N$2:$N$3849))</f>
        <v>#N/A</v>
      </c>
      <c r="G704" cm="1">
        <f t="array" ref="G704">MAX(IF(IMDB_Movies_Cleaned!$E$2:$E$3849=A704, IMDB_Movies_Cleaned!$N$2:$N$3849))</f>
        <v>8.5</v>
      </c>
      <c r="H704" cm="1">
        <f t="array" ref="H704">MIN(IF(IMDB_Movies_Cleaned!$E$2:$E$3849=A704, IMDB_Movies_Cleaned!$N$2:$N$3849))</f>
        <v>1.6</v>
      </c>
      <c r="I704" cm="1">
        <f t="array" ref="I704">_xlfn.VAR.S(IF(IMDB_Movies_Cleaned!$E$2:$E$3849=A704, IMDB_Movies_Cleaned!$N$2:$N$3849))</f>
        <v>5.4628571428571462</v>
      </c>
      <c r="J704" cm="1">
        <f t="array" ref="J704">_xlfn.STDEV.S(IF(IMDB_Movies_Cleaned!$E$2:$E$3849=A704, IMDB_Movies_Cleaned!$N$2:$N$3849))</f>
        <v>2.3372755812820074</v>
      </c>
    </row>
    <row r="705" spans="1:10" x14ac:dyDescent="0.25">
      <c r="A705" s="1" t="s">
        <v>1962</v>
      </c>
      <c r="B705">
        <f t="shared" si="12"/>
        <v>42</v>
      </c>
      <c r="D705">
        <f>AVERAGEIF(IMDB_Movies_Cleaned!$E$2:$E$3849, A705, IMDB_Movies_Cleaned!$N$2:$N$3849)</f>
        <v>6.6499999999999986</v>
      </c>
      <c r="E705" cm="1">
        <f t="array" ref="E705">MEDIAN(IF(IMDB_Movies_Cleaned!$E$2:$E$3849=A705, IMDB_Movies_Cleaned!$N$2:$N$3849))</f>
        <v>6.75</v>
      </c>
      <c r="F705" cm="1">
        <f t="array" ref="F705">_xlfn.MODE.SNGL(IF(IMDB_Movies_Cleaned!$E$2:$E$3849=A705, IMDB_Movies_Cleaned!$N$2:$N$3849))</f>
        <v>7</v>
      </c>
      <c r="G705" cm="1">
        <f t="array" ref="G705">MAX(IF(IMDB_Movies_Cleaned!$E$2:$E$3849=A705, IMDB_Movies_Cleaned!$N$2:$N$3849))</f>
        <v>8.5</v>
      </c>
      <c r="H705" cm="1">
        <f t="array" ref="H705">MIN(IF(IMDB_Movies_Cleaned!$E$2:$E$3849=A705, IMDB_Movies_Cleaned!$N$2:$N$3849))</f>
        <v>3.9</v>
      </c>
      <c r="I705" cm="1">
        <f t="array" ref="I705">_xlfn.VAR.S(IF(IMDB_Movies_Cleaned!$E$2:$E$3849=A705, IMDB_Movies_Cleaned!$N$2:$N$3849))</f>
        <v>0.74890243902439957</v>
      </c>
      <c r="J705" cm="1">
        <f t="array" ref="J705">_xlfn.STDEV.S(IF(IMDB_Movies_Cleaned!$E$2:$E$3849=A705, IMDB_Movies_Cleaned!$N$2:$N$3849))</f>
        <v>0.86539149465684007</v>
      </c>
    </row>
    <row r="706" spans="1:10" x14ac:dyDescent="0.25">
      <c r="A706" s="2" t="s">
        <v>730</v>
      </c>
      <c r="B706">
        <f t="shared" si="12"/>
        <v>6</v>
      </c>
      <c r="D706">
        <f>AVERAGEIF(IMDB_Movies_Cleaned!$E$2:$E$3849, A706, IMDB_Movies_Cleaned!$N$2:$N$3849)</f>
        <v>6.0666666666666664</v>
      </c>
      <c r="E706" cm="1">
        <f t="array" ref="E706">MEDIAN(IF(IMDB_Movies_Cleaned!$E$2:$E$3849=A706, IMDB_Movies_Cleaned!$N$2:$N$3849))</f>
        <v>6.4499999999999993</v>
      </c>
      <c r="F706" t="e" cm="1">
        <f t="array" ref="F706">_xlfn.MODE.SNGL(IF(IMDB_Movies_Cleaned!$E$2:$E$3849=A706, IMDB_Movies_Cleaned!$N$2:$N$3849))</f>
        <v>#N/A</v>
      </c>
      <c r="G706" cm="1">
        <f t="array" ref="G706">MAX(IF(IMDB_Movies_Cleaned!$E$2:$E$3849=A706, IMDB_Movies_Cleaned!$N$2:$N$3849))</f>
        <v>7.6</v>
      </c>
      <c r="H706" cm="1">
        <f t="array" ref="H706">MIN(IF(IMDB_Movies_Cleaned!$E$2:$E$3849=A706, IMDB_Movies_Cleaned!$N$2:$N$3849))</f>
        <v>4.4000000000000004</v>
      </c>
      <c r="I706" cm="1">
        <f t="array" ref="I706">_xlfn.VAR.S(IF(IMDB_Movies_Cleaned!$E$2:$E$3849=A706, IMDB_Movies_Cleaned!$N$2:$N$3849))</f>
        <v>1.4946666666666772</v>
      </c>
      <c r="J706" cm="1">
        <f t="array" ref="J706">_xlfn.STDEV.S(IF(IMDB_Movies_Cleaned!$E$2:$E$3849=A706, IMDB_Movies_Cleaned!$N$2:$N$3849))</f>
        <v>1.2225656083281082</v>
      </c>
    </row>
    <row r="707" spans="1:10" x14ac:dyDescent="0.25">
      <c r="A707" s="1" t="s">
        <v>1967</v>
      </c>
      <c r="B707">
        <f t="shared" si="12"/>
        <v>1</v>
      </c>
      <c r="D707">
        <f>AVERAGEIF(IMDB_Movies_Cleaned!$E$2:$E$3849, A707, IMDB_Movies_Cleaned!$N$2:$N$3849)</f>
        <v>7.7</v>
      </c>
      <c r="E707" cm="1">
        <f t="array" ref="E707">MEDIAN(IF(IMDB_Movies_Cleaned!$E$2:$E$3849=A707, IMDB_Movies_Cleaned!$N$2:$N$3849))</f>
        <v>7.7</v>
      </c>
      <c r="F707" t="e" cm="1">
        <f t="array" ref="F707">_xlfn.MODE.SNGL(IF(IMDB_Movies_Cleaned!$E$2:$E$3849=A707, IMDB_Movies_Cleaned!$N$2:$N$3849))</f>
        <v>#N/A</v>
      </c>
      <c r="G707" cm="1">
        <f t="array" ref="G707">MAX(IF(IMDB_Movies_Cleaned!$E$2:$E$3849=A707, IMDB_Movies_Cleaned!$N$2:$N$3849))</f>
        <v>7.7</v>
      </c>
      <c r="H707" cm="1">
        <f t="array" ref="H707">MIN(IF(IMDB_Movies_Cleaned!$E$2:$E$3849=A707, IMDB_Movies_Cleaned!$N$2:$N$3849))</f>
        <v>7.7</v>
      </c>
      <c r="I707" t="e" cm="1">
        <f t="array" ref="I707">_xlfn.VAR.S(IF(IMDB_Movies_Cleaned!$E$2:$E$3849=A707, IMDB_Movies_Cleaned!$N$2:$N$3849))</f>
        <v>#DIV/0!</v>
      </c>
      <c r="J707" t="e" cm="1">
        <f t="array" ref="J707">_xlfn.STDEV.S(IF(IMDB_Movies_Cleaned!$E$2:$E$3849=A707, IMDB_Movies_Cleaned!$N$2:$N$3849))</f>
        <v>#DIV/0!</v>
      </c>
    </row>
    <row r="708" spans="1:10" x14ac:dyDescent="0.25">
      <c r="A708" s="2" t="s">
        <v>1466</v>
      </c>
      <c r="B708">
        <f t="shared" si="12"/>
        <v>7</v>
      </c>
      <c r="D708">
        <f>AVERAGEIF(IMDB_Movies_Cleaned!$E$2:$E$3849, A708, IMDB_Movies_Cleaned!$N$2:$N$3849)</f>
        <v>6.6285714285714281</v>
      </c>
      <c r="E708" cm="1">
        <f t="array" ref="E708">MEDIAN(IF(IMDB_Movies_Cleaned!$E$2:$E$3849=A708, IMDB_Movies_Cleaned!$N$2:$N$3849))</f>
        <v>6.4</v>
      </c>
      <c r="F708" t="e" cm="1">
        <f t="array" ref="F708">_xlfn.MODE.SNGL(IF(IMDB_Movies_Cleaned!$E$2:$E$3849=A708, IMDB_Movies_Cleaned!$N$2:$N$3849))</f>
        <v>#N/A</v>
      </c>
      <c r="G708" cm="1">
        <f t="array" ref="G708">MAX(IF(IMDB_Movies_Cleaned!$E$2:$E$3849=A708, IMDB_Movies_Cleaned!$N$2:$N$3849))</f>
        <v>8.1999999999999993</v>
      </c>
      <c r="H708" cm="1">
        <f t="array" ref="H708">MIN(IF(IMDB_Movies_Cleaned!$E$2:$E$3849=A708, IMDB_Movies_Cleaned!$N$2:$N$3849))</f>
        <v>5</v>
      </c>
      <c r="I708" cm="1">
        <f t="array" ref="I708">_xlfn.VAR.S(IF(IMDB_Movies_Cleaned!$E$2:$E$3849=A708, IMDB_Movies_Cleaned!$N$2:$N$3849))</f>
        <v>1.2257142857142849</v>
      </c>
      <c r="J708" cm="1">
        <f t="array" ref="J708">_xlfn.STDEV.S(IF(IMDB_Movies_Cleaned!$E$2:$E$3849=A708, IMDB_Movies_Cleaned!$N$2:$N$3849))</f>
        <v>1.1071198154284319</v>
      </c>
    </row>
    <row r="709" spans="1:10" x14ac:dyDescent="0.25">
      <c r="A709" s="1" t="s">
        <v>268</v>
      </c>
      <c r="B709">
        <f t="shared" si="12"/>
        <v>50</v>
      </c>
      <c r="D709">
        <f>AVERAGEIF(IMDB_Movies_Cleaned!$E$2:$E$3849, A709, IMDB_Movies_Cleaned!$N$2:$N$3849)</f>
        <v>6.498000000000002</v>
      </c>
      <c r="E709" cm="1">
        <f t="array" ref="E709">MEDIAN(IF(IMDB_Movies_Cleaned!$E$2:$E$3849=A709, IMDB_Movies_Cleaned!$N$2:$N$3849))</f>
        <v>6.5</v>
      </c>
      <c r="F709" cm="1">
        <f t="array" ref="F709">_xlfn.MODE.SNGL(IF(IMDB_Movies_Cleaned!$E$2:$E$3849=A709, IMDB_Movies_Cleaned!$N$2:$N$3849))</f>
        <v>6.1</v>
      </c>
      <c r="G709" cm="1">
        <f t="array" ref="G709">MAX(IF(IMDB_Movies_Cleaned!$E$2:$E$3849=A709, IMDB_Movies_Cleaned!$N$2:$N$3849))</f>
        <v>9</v>
      </c>
      <c r="H709" cm="1">
        <f t="array" ref="H709">MIN(IF(IMDB_Movies_Cleaned!$E$2:$E$3849=A709, IMDB_Movies_Cleaned!$N$2:$N$3849))</f>
        <v>5.0999999999999996</v>
      </c>
      <c r="I709" cm="1">
        <f t="array" ref="I709">_xlfn.VAR.S(IF(IMDB_Movies_Cleaned!$E$2:$E$3849=A709, IMDB_Movies_Cleaned!$N$2:$N$3849))</f>
        <v>0.51407755102039177</v>
      </c>
      <c r="J709" cm="1">
        <f t="array" ref="J709">_xlfn.STDEV.S(IF(IMDB_Movies_Cleaned!$E$2:$E$3849=A709, IMDB_Movies_Cleaned!$N$2:$N$3849))</f>
        <v>0.71699201600881979</v>
      </c>
    </row>
    <row r="710" spans="1:10" x14ac:dyDescent="0.25">
      <c r="A710" s="2" t="s">
        <v>298</v>
      </c>
      <c r="B710">
        <f t="shared" si="12"/>
        <v>17</v>
      </c>
      <c r="D710">
        <f>AVERAGEIF(IMDB_Movies_Cleaned!$E$2:$E$3849, A710, IMDB_Movies_Cleaned!$N$2:$N$3849)</f>
        <v>5.3705882352941181</v>
      </c>
      <c r="E710" cm="1">
        <f t="array" ref="E710">MEDIAN(IF(IMDB_Movies_Cleaned!$E$2:$E$3849=A710, IMDB_Movies_Cleaned!$N$2:$N$3849))</f>
        <v>5.4</v>
      </c>
      <c r="F710" cm="1">
        <f t="array" ref="F710">_xlfn.MODE.SNGL(IF(IMDB_Movies_Cleaned!$E$2:$E$3849=A710, IMDB_Movies_Cleaned!$N$2:$N$3849))</f>
        <v>6</v>
      </c>
      <c r="G710" cm="1">
        <f t="array" ref="G710">MAX(IF(IMDB_Movies_Cleaned!$E$2:$E$3849=A710, IMDB_Movies_Cleaned!$N$2:$N$3849))</f>
        <v>6.7</v>
      </c>
      <c r="H710" cm="1">
        <f t="array" ref="H710">MIN(IF(IMDB_Movies_Cleaned!$E$2:$E$3849=A710, IMDB_Movies_Cleaned!$N$2:$N$3849))</f>
        <v>2.2000000000000002</v>
      </c>
      <c r="I710" cm="1">
        <f t="array" ref="I710">_xlfn.VAR.S(IF(IMDB_Movies_Cleaned!$E$2:$E$3849=A710, IMDB_Movies_Cleaned!$N$2:$N$3849))</f>
        <v>1.1059558823529301</v>
      </c>
      <c r="J710" cm="1">
        <f t="array" ref="J710">_xlfn.STDEV.S(IF(IMDB_Movies_Cleaned!$E$2:$E$3849=A710, IMDB_Movies_Cleaned!$N$2:$N$3849))</f>
        <v>1.051644370665735</v>
      </c>
    </row>
    <row r="711" spans="1:10" x14ac:dyDescent="0.25">
      <c r="A711" s="1" t="s">
        <v>557</v>
      </c>
      <c r="B711">
        <f t="shared" si="12"/>
        <v>45</v>
      </c>
      <c r="D711">
        <f>AVERAGEIF(IMDB_Movies_Cleaned!$E$2:$E$3849, A711, IMDB_Movies_Cleaned!$N$2:$N$3849)</f>
        <v>6.0377777777777766</v>
      </c>
      <c r="E711" cm="1">
        <f t="array" ref="E711">MEDIAN(IF(IMDB_Movies_Cleaned!$E$2:$E$3849=A711, IMDB_Movies_Cleaned!$N$2:$N$3849))</f>
        <v>6.1</v>
      </c>
      <c r="F711" cm="1">
        <f t="array" ref="F711">_xlfn.MODE.SNGL(IF(IMDB_Movies_Cleaned!$E$2:$E$3849=A711, IMDB_Movies_Cleaned!$N$2:$N$3849))</f>
        <v>6.7</v>
      </c>
      <c r="G711" cm="1">
        <f t="array" ref="G711">MAX(IF(IMDB_Movies_Cleaned!$E$2:$E$3849=A711, IMDB_Movies_Cleaned!$N$2:$N$3849))</f>
        <v>8.3000000000000007</v>
      </c>
      <c r="H711" cm="1">
        <f t="array" ref="H711">MIN(IF(IMDB_Movies_Cleaned!$E$2:$E$3849=A711, IMDB_Movies_Cleaned!$N$2:$N$3849))</f>
        <v>3.1</v>
      </c>
      <c r="I711" cm="1">
        <f t="array" ref="I711">_xlfn.VAR.S(IF(IMDB_Movies_Cleaned!$E$2:$E$3849=A711, IMDB_Movies_Cleaned!$N$2:$N$3849))</f>
        <v>1.3928585858586084</v>
      </c>
      <c r="J711" cm="1">
        <f t="array" ref="J711">_xlfn.STDEV.S(IF(IMDB_Movies_Cleaned!$E$2:$E$3849=A711, IMDB_Movies_Cleaned!$N$2:$N$3849))</f>
        <v>1.180194300044958</v>
      </c>
    </row>
    <row r="712" spans="1:10" x14ac:dyDescent="0.25">
      <c r="A712" s="2" t="s">
        <v>1508</v>
      </c>
      <c r="B712">
        <f t="shared" si="12"/>
        <v>20</v>
      </c>
      <c r="D712">
        <f>AVERAGEIF(IMDB_Movies_Cleaned!$E$2:$E$3849, A712, IMDB_Movies_Cleaned!$N$2:$N$3849)</f>
        <v>5.37</v>
      </c>
      <c r="E712" cm="1">
        <f t="array" ref="E712">MEDIAN(IF(IMDB_Movies_Cleaned!$E$2:$E$3849=A712, IMDB_Movies_Cleaned!$N$2:$N$3849))</f>
        <v>5.45</v>
      </c>
      <c r="F712" cm="1">
        <f t="array" ref="F712">_xlfn.MODE.SNGL(IF(IMDB_Movies_Cleaned!$E$2:$E$3849=A712, IMDB_Movies_Cleaned!$N$2:$N$3849))</f>
        <v>5.4</v>
      </c>
      <c r="G712" cm="1">
        <f t="array" ref="G712">MAX(IF(IMDB_Movies_Cleaned!$E$2:$E$3849=A712, IMDB_Movies_Cleaned!$N$2:$N$3849))</f>
        <v>7.5</v>
      </c>
      <c r="H712" cm="1">
        <f t="array" ref="H712">MIN(IF(IMDB_Movies_Cleaned!$E$2:$E$3849=A712, IMDB_Movies_Cleaned!$N$2:$N$3849))</f>
        <v>2.9</v>
      </c>
      <c r="I712" cm="1">
        <f t="array" ref="I712">_xlfn.VAR.S(IF(IMDB_Movies_Cleaned!$E$2:$E$3849=A712, IMDB_Movies_Cleaned!$N$2:$N$3849))</f>
        <v>1.4243157894736729</v>
      </c>
      <c r="J712" cm="1">
        <f t="array" ref="J712">_xlfn.STDEV.S(IF(IMDB_Movies_Cleaned!$E$2:$E$3849=A712, IMDB_Movies_Cleaned!$N$2:$N$3849))</f>
        <v>1.1934470199693294</v>
      </c>
    </row>
    <row r="713" spans="1:10" x14ac:dyDescent="0.25">
      <c r="A713" s="1" t="s">
        <v>1976</v>
      </c>
      <c r="B713">
        <f t="shared" si="12"/>
        <v>1</v>
      </c>
      <c r="D713">
        <f>AVERAGEIF(IMDB_Movies_Cleaned!$E$2:$E$3849, A713, IMDB_Movies_Cleaned!$N$2:$N$3849)</f>
        <v>6.8</v>
      </c>
      <c r="E713" cm="1">
        <f t="array" ref="E713">MEDIAN(IF(IMDB_Movies_Cleaned!$E$2:$E$3849=A713, IMDB_Movies_Cleaned!$N$2:$N$3849))</f>
        <v>6.8</v>
      </c>
      <c r="F713" t="e" cm="1">
        <f t="array" ref="F713">_xlfn.MODE.SNGL(IF(IMDB_Movies_Cleaned!$E$2:$E$3849=A713, IMDB_Movies_Cleaned!$N$2:$N$3849))</f>
        <v>#N/A</v>
      </c>
      <c r="G713" cm="1">
        <f t="array" ref="G713">MAX(IF(IMDB_Movies_Cleaned!$E$2:$E$3849=A713, IMDB_Movies_Cleaned!$N$2:$N$3849))</f>
        <v>6.8</v>
      </c>
      <c r="H713" cm="1">
        <f t="array" ref="H713">MIN(IF(IMDB_Movies_Cleaned!$E$2:$E$3849=A713, IMDB_Movies_Cleaned!$N$2:$N$3849))</f>
        <v>6.8</v>
      </c>
      <c r="I713" t="e" cm="1">
        <f t="array" ref="I713">_xlfn.VAR.S(IF(IMDB_Movies_Cleaned!$E$2:$E$3849=A713, IMDB_Movies_Cleaned!$N$2:$N$3849))</f>
        <v>#DIV/0!</v>
      </c>
      <c r="J713" t="e" cm="1">
        <f t="array" ref="J713">_xlfn.STDEV.S(IF(IMDB_Movies_Cleaned!$E$2:$E$3849=A713, IMDB_Movies_Cleaned!$N$2:$N$3849))</f>
        <v>#DIV/0!</v>
      </c>
    </row>
    <row r="714" spans="1:10" x14ac:dyDescent="0.25">
      <c r="A714" s="2" t="s">
        <v>1671</v>
      </c>
      <c r="B714">
        <f t="shared" si="12"/>
        <v>153</v>
      </c>
      <c r="D714">
        <f>AVERAGEIF(IMDB_Movies_Cleaned!$E$2:$E$3849, A714, IMDB_Movies_Cleaned!$N$2:$N$3849)</f>
        <v>7.0418300653594796</v>
      </c>
      <c r="E714" cm="1">
        <f t="array" ref="E714">MEDIAN(IF(IMDB_Movies_Cleaned!$E$2:$E$3849=A714, IMDB_Movies_Cleaned!$N$2:$N$3849))</f>
        <v>7.2</v>
      </c>
      <c r="F714" cm="1">
        <f t="array" ref="F714">_xlfn.MODE.SNGL(IF(IMDB_Movies_Cleaned!$E$2:$E$3849=A714, IMDB_Movies_Cleaned!$N$2:$N$3849))</f>
        <v>7.3</v>
      </c>
      <c r="G714" cm="1">
        <f t="array" ref="G714">MAX(IF(IMDB_Movies_Cleaned!$E$2:$E$3849=A714, IMDB_Movies_Cleaned!$N$2:$N$3849))</f>
        <v>8.8000000000000007</v>
      </c>
      <c r="H714" cm="1">
        <f t="array" ref="H714">MIN(IF(IMDB_Movies_Cleaned!$E$2:$E$3849=A714, IMDB_Movies_Cleaned!$N$2:$N$3849))</f>
        <v>3.4</v>
      </c>
      <c r="I714" cm="1">
        <f t="array" ref="I714">_xlfn.VAR.S(IF(IMDB_Movies_Cleaned!$E$2:$E$3849=A714, IMDB_Movies_Cleaned!$N$2:$N$3849))</f>
        <v>0.68705452356381391</v>
      </c>
      <c r="J714" cm="1">
        <f t="array" ref="J714">_xlfn.STDEV.S(IF(IMDB_Movies_Cleaned!$E$2:$E$3849=A714, IMDB_Movies_Cleaned!$N$2:$N$3849))</f>
        <v>0.82888752166009472</v>
      </c>
    </row>
    <row r="715" spans="1:10" x14ac:dyDescent="0.25">
      <c r="A715" s="1" t="s">
        <v>165</v>
      </c>
      <c r="B715">
        <f t="shared" si="12"/>
        <v>28</v>
      </c>
      <c r="D715">
        <f>AVERAGEIF(IMDB_Movies_Cleaned!$E$2:$E$3849, A715, IMDB_Movies_Cleaned!$N$2:$N$3849)</f>
        <v>6.4249999999999998</v>
      </c>
      <c r="E715" cm="1">
        <f t="array" ref="E715">MEDIAN(IF(IMDB_Movies_Cleaned!$E$2:$E$3849=A715, IMDB_Movies_Cleaned!$N$2:$N$3849))</f>
        <v>6.6</v>
      </c>
      <c r="F715" cm="1">
        <f t="array" ref="F715">_xlfn.MODE.SNGL(IF(IMDB_Movies_Cleaned!$E$2:$E$3849=A715, IMDB_Movies_Cleaned!$N$2:$N$3849))</f>
        <v>7.3</v>
      </c>
      <c r="G715" cm="1">
        <f t="array" ref="G715">MAX(IF(IMDB_Movies_Cleaned!$E$2:$E$3849=A715, IMDB_Movies_Cleaned!$N$2:$N$3849))</f>
        <v>8.3000000000000007</v>
      </c>
      <c r="H715" cm="1">
        <f t="array" ref="H715">MIN(IF(IMDB_Movies_Cleaned!$E$2:$E$3849=A715, IMDB_Movies_Cleaned!$N$2:$N$3849))</f>
        <v>2.8</v>
      </c>
      <c r="I715" cm="1">
        <f t="array" ref="I715">_xlfn.VAR.S(IF(IMDB_Movies_Cleaned!$E$2:$E$3849=A715, IMDB_Movies_Cleaned!$N$2:$N$3849))</f>
        <v>1.747870370370366</v>
      </c>
      <c r="J715" cm="1">
        <f t="array" ref="J715">_xlfn.STDEV.S(IF(IMDB_Movies_Cleaned!$E$2:$E$3849=A715, IMDB_Movies_Cleaned!$N$2:$N$3849))</f>
        <v>1.3220704861581194</v>
      </c>
    </row>
    <row r="716" spans="1:10" x14ac:dyDescent="0.25">
      <c r="A716" s="2" t="s">
        <v>1638</v>
      </c>
      <c r="B716">
        <f t="shared" si="12"/>
        <v>8</v>
      </c>
      <c r="D716">
        <f>AVERAGEIF(IMDB_Movies_Cleaned!$E$2:$E$3849, A716, IMDB_Movies_Cleaned!$N$2:$N$3849)</f>
        <v>6.1125000000000007</v>
      </c>
      <c r="E716" cm="1">
        <f t="array" ref="E716">MEDIAN(IF(IMDB_Movies_Cleaned!$E$2:$E$3849=A716, IMDB_Movies_Cleaned!$N$2:$N$3849))</f>
        <v>6.15</v>
      </c>
      <c r="F716" cm="1">
        <f t="array" ref="F716">_xlfn.MODE.SNGL(IF(IMDB_Movies_Cleaned!$E$2:$E$3849=A716, IMDB_Movies_Cleaned!$N$2:$N$3849))</f>
        <v>6.3</v>
      </c>
      <c r="G716" cm="1">
        <f t="array" ref="G716">MAX(IF(IMDB_Movies_Cleaned!$E$2:$E$3849=A716, IMDB_Movies_Cleaned!$N$2:$N$3849))</f>
        <v>7.3</v>
      </c>
      <c r="H716" cm="1">
        <f t="array" ref="H716">MIN(IF(IMDB_Movies_Cleaned!$E$2:$E$3849=A716, IMDB_Movies_Cleaned!$N$2:$N$3849))</f>
        <v>4.3</v>
      </c>
      <c r="I716" cm="1">
        <f t="array" ref="I716">_xlfn.VAR.S(IF(IMDB_Movies_Cleaned!$E$2:$E$3849=A716, IMDB_Movies_Cleaned!$N$2:$N$3849))</f>
        <v>0.8898214285714191</v>
      </c>
      <c r="J716" cm="1">
        <f t="array" ref="J716">_xlfn.STDEV.S(IF(IMDB_Movies_Cleaned!$E$2:$E$3849=A716, IMDB_Movies_Cleaned!$N$2:$N$3849))</f>
        <v>0.94330346578999646</v>
      </c>
    </row>
    <row r="717" spans="1:10" x14ac:dyDescent="0.25">
      <c r="A717" s="1" t="s">
        <v>860</v>
      </c>
      <c r="B717">
        <f t="shared" si="12"/>
        <v>6</v>
      </c>
      <c r="D717">
        <f>AVERAGEIF(IMDB_Movies_Cleaned!$E$2:$E$3849, A717, IMDB_Movies_Cleaned!$N$2:$N$3849)</f>
        <v>6.7166666666666677</v>
      </c>
      <c r="E717" cm="1">
        <f t="array" ref="E717">MEDIAN(IF(IMDB_Movies_Cleaned!$E$2:$E$3849=A717, IMDB_Movies_Cleaned!$N$2:$N$3849))</f>
        <v>6.65</v>
      </c>
      <c r="F717" t="e" cm="1">
        <f t="array" ref="F717">_xlfn.MODE.SNGL(IF(IMDB_Movies_Cleaned!$E$2:$E$3849=A717, IMDB_Movies_Cleaned!$N$2:$N$3849))</f>
        <v>#N/A</v>
      </c>
      <c r="G717" cm="1">
        <f t="array" ref="G717">MAX(IF(IMDB_Movies_Cleaned!$E$2:$E$3849=A717, IMDB_Movies_Cleaned!$N$2:$N$3849))</f>
        <v>7.7</v>
      </c>
      <c r="H717" cm="1">
        <f t="array" ref="H717">MIN(IF(IMDB_Movies_Cleaned!$E$2:$E$3849=A717, IMDB_Movies_Cleaned!$N$2:$N$3849))</f>
        <v>5.9</v>
      </c>
      <c r="I717" cm="1">
        <f t="array" ref="I717">_xlfn.VAR.S(IF(IMDB_Movies_Cleaned!$E$2:$E$3849=A717, IMDB_Movies_Cleaned!$N$2:$N$3849))</f>
        <v>0.40166666666666656</v>
      </c>
      <c r="J717" cm="1">
        <f t="array" ref="J717">_xlfn.STDEV.S(IF(IMDB_Movies_Cleaned!$E$2:$E$3849=A717, IMDB_Movies_Cleaned!$N$2:$N$3849))</f>
        <v>0.63377177806105134</v>
      </c>
    </row>
    <row r="718" spans="1:10" x14ac:dyDescent="0.25">
      <c r="A718" s="2" t="s">
        <v>129</v>
      </c>
      <c r="B718">
        <f t="shared" si="12"/>
        <v>119</v>
      </c>
      <c r="D718">
        <f>AVERAGEIF(IMDB_Movies_Cleaned!$E$2:$E$3849, A718, IMDB_Movies_Cleaned!$N$2:$N$3849)</f>
        <v>6.9529411764705902</v>
      </c>
      <c r="E718" cm="1">
        <f t="array" ref="E718">MEDIAN(IF(IMDB_Movies_Cleaned!$E$2:$E$3849=A718, IMDB_Movies_Cleaned!$N$2:$N$3849))</f>
        <v>7.1</v>
      </c>
      <c r="F718" cm="1">
        <f t="array" ref="F718">_xlfn.MODE.SNGL(IF(IMDB_Movies_Cleaned!$E$2:$E$3849=A718, IMDB_Movies_Cleaned!$N$2:$N$3849))</f>
        <v>7.2</v>
      </c>
      <c r="G718" cm="1">
        <f t="array" ref="G718">MAX(IF(IMDB_Movies_Cleaned!$E$2:$E$3849=A718, IMDB_Movies_Cleaned!$N$2:$N$3849))</f>
        <v>8.1</v>
      </c>
      <c r="H718" cm="1">
        <f t="array" ref="H718">MIN(IF(IMDB_Movies_Cleaned!$E$2:$E$3849=A718, IMDB_Movies_Cleaned!$N$2:$N$3849))</f>
        <v>4.0999999999999996</v>
      </c>
      <c r="I718" cm="1">
        <f t="array" ref="I718">_xlfn.VAR.S(IF(IMDB_Movies_Cleaned!$E$2:$E$3849=A718, IMDB_Movies_Cleaned!$N$2:$N$3849))</f>
        <v>0.5581056829511245</v>
      </c>
      <c r="J718" cm="1">
        <f t="array" ref="J718">_xlfn.STDEV.S(IF(IMDB_Movies_Cleaned!$E$2:$E$3849=A718, IMDB_Movies_Cleaned!$N$2:$N$3849))</f>
        <v>0.74706471135446129</v>
      </c>
    </row>
    <row r="719" spans="1:10" x14ac:dyDescent="0.25">
      <c r="A719" s="1" t="s">
        <v>165</v>
      </c>
      <c r="B719">
        <f t="shared" ref="B719:B782" si="13">COUNTIF($A$2:$A$3849, A719)</f>
        <v>28</v>
      </c>
      <c r="D719">
        <f>AVERAGEIF(IMDB_Movies_Cleaned!$E$2:$E$3849, A719, IMDB_Movies_Cleaned!$N$2:$N$3849)</f>
        <v>6.4249999999999998</v>
      </c>
      <c r="E719" cm="1">
        <f t="array" ref="E719">MEDIAN(IF(IMDB_Movies_Cleaned!$E$2:$E$3849=A719, IMDB_Movies_Cleaned!$N$2:$N$3849))</f>
        <v>6.6</v>
      </c>
      <c r="F719" cm="1">
        <f t="array" ref="F719">_xlfn.MODE.SNGL(IF(IMDB_Movies_Cleaned!$E$2:$E$3849=A719, IMDB_Movies_Cleaned!$N$2:$N$3849))</f>
        <v>7.3</v>
      </c>
      <c r="G719" cm="1">
        <f t="array" ref="G719">MAX(IF(IMDB_Movies_Cleaned!$E$2:$E$3849=A719, IMDB_Movies_Cleaned!$N$2:$N$3849))</f>
        <v>8.3000000000000007</v>
      </c>
      <c r="H719" cm="1">
        <f t="array" ref="H719">MIN(IF(IMDB_Movies_Cleaned!$E$2:$E$3849=A719, IMDB_Movies_Cleaned!$N$2:$N$3849))</f>
        <v>2.8</v>
      </c>
      <c r="I719" cm="1">
        <f t="array" ref="I719">_xlfn.VAR.S(IF(IMDB_Movies_Cleaned!$E$2:$E$3849=A719, IMDB_Movies_Cleaned!$N$2:$N$3849))</f>
        <v>1.747870370370366</v>
      </c>
      <c r="J719" cm="1">
        <f t="array" ref="J719">_xlfn.STDEV.S(IF(IMDB_Movies_Cleaned!$E$2:$E$3849=A719, IMDB_Movies_Cleaned!$N$2:$N$3849))</f>
        <v>1.3220704861581194</v>
      </c>
    </row>
    <row r="720" spans="1:10" x14ac:dyDescent="0.25">
      <c r="A720" s="1" t="s">
        <v>992</v>
      </c>
      <c r="B720">
        <f t="shared" si="13"/>
        <v>8</v>
      </c>
      <c r="D720">
        <f>AVERAGEIF(IMDB_Movies_Cleaned!$E$2:$E$3849, A720, IMDB_Movies_Cleaned!$N$2:$N$3849)</f>
        <v>5.4875000000000007</v>
      </c>
      <c r="E720" cm="1">
        <f t="array" ref="E720">MEDIAN(IF(IMDB_Movies_Cleaned!$E$2:$E$3849=A720, IMDB_Movies_Cleaned!$N$2:$N$3849))</f>
        <v>5.5</v>
      </c>
      <c r="F720" cm="1">
        <f t="array" ref="F720">_xlfn.MODE.SNGL(IF(IMDB_Movies_Cleaned!$E$2:$E$3849=A720, IMDB_Movies_Cleaned!$N$2:$N$3849))</f>
        <v>5.7</v>
      </c>
      <c r="G720" cm="1">
        <f t="array" ref="G720">MAX(IF(IMDB_Movies_Cleaned!$E$2:$E$3849=A720, IMDB_Movies_Cleaned!$N$2:$N$3849))</f>
        <v>7</v>
      </c>
      <c r="H720" cm="1">
        <f t="array" ref="H720">MIN(IF(IMDB_Movies_Cleaned!$E$2:$E$3849=A720, IMDB_Movies_Cleaned!$N$2:$N$3849))</f>
        <v>3.8</v>
      </c>
      <c r="I720" cm="1">
        <f t="array" ref="I720">_xlfn.VAR.S(IF(IMDB_Movies_Cleaned!$E$2:$E$3849=A720, IMDB_Movies_Cleaned!$N$2:$N$3849))</f>
        <v>0.906964285714281</v>
      </c>
      <c r="J720" cm="1">
        <f t="array" ref="J720">_xlfn.STDEV.S(IF(IMDB_Movies_Cleaned!$E$2:$E$3849=A720, IMDB_Movies_Cleaned!$N$2:$N$3849))</f>
        <v>0.95234672557544975</v>
      </c>
    </row>
    <row r="721" spans="1:10" x14ac:dyDescent="0.25">
      <c r="A721" s="2" t="s">
        <v>34</v>
      </c>
      <c r="B721">
        <f t="shared" si="13"/>
        <v>22</v>
      </c>
      <c r="D721">
        <f>AVERAGEIF(IMDB_Movies_Cleaned!$E$2:$E$3849, A721, IMDB_Movies_Cleaned!$N$2:$N$3849)</f>
        <v>6.3409090909090935</v>
      </c>
      <c r="E721" cm="1">
        <f t="array" ref="E721">MEDIAN(IF(IMDB_Movies_Cleaned!$E$2:$E$3849=A721, IMDB_Movies_Cleaned!$N$2:$N$3849))</f>
        <v>6.4</v>
      </c>
      <c r="F721" cm="1">
        <f t="array" ref="F721">_xlfn.MODE.SNGL(IF(IMDB_Movies_Cleaned!$E$2:$E$3849=A721, IMDB_Movies_Cleaned!$N$2:$N$3849))</f>
        <v>6.5</v>
      </c>
      <c r="G721" cm="1">
        <f t="array" ref="G721">MAX(IF(IMDB_Movies_Cleaned!$E$2:$E$3849=A721, IMDB_Movies_Cleaned!$N$2:$N$3849))</f>
        <v>8.5</v>
      </c>
      <c r="H721" cm="1">
        <f t="array" ref="H721">MIN(IF(IMDB_Movies_Cleaned!$E$2:$E$3849=A721, IMDB_Movies_Cleaned!$N$2:$N$3849))</f>
        <v>4.7</v>
      </c>
      <c r="I721" cm="1">
        <f t="array" ref="I721">_xlfn.VAR.S(IF(IMDB_Movies_Cleaned!$E$2:$E$3849=A721, IMDB_Movies_Cleaned!$N$2:$N$3849))</f>
        <v>1.0777705627705298</v>
      </c>
      <c r="J721" cm="1">
        <f t="array" ref="J721">_xlfn.STDEV.S(IF(IMDB_Movies_Cleaned!$E$2:$E$3849=A721, IMDB_Movies_Cleaned!$N$2:$N$3849))</f>
        <v>1.03815729192186</v>
      </c>
    </row>
    <row r="722" spans="1:10" x14ac:dyDescent="0.25">
      <c r="A722" s="1" t="s">
        <v>513</v>
      </c>
      <c r="B722">
        <f t="shared" si="13"/>
        <v>18</v>
      </c>
      <c r="D722">
        <f>AVERAGEIF(IMDB_Movies_Cleaned!$E$2:$E$3849, A722, IMDB_Movies_Cleaned!$N$2:$N$3849)</f>
        <v>6.4</v>
      </c>
      <c r="E722" cm="1">
        <f t="array" ref="E722">MEDIAN(IF(IMDB_Movies_Cleaned!$E$2:$E$3849=A722, IMDB_Movies_Cleaned!$N$2:$N$3849))</f>
        <v>6.45</v>
      </c>
      <c r="F722" cm="1">
        <f t="array" ref="F722">_xlfn.MODE.SNGL(IF(IMDB_Movies_Cleaned!$E$2:$E$3849=A722, IMDB_Movies_Cleaned!$N$2:$N$3849))</f>
        <v>6.2</v>
      </c>
      <c r="G722" cm="1">
        <f t="array" ref="G722">MAX(IF(IMDB_Movies_Cleaned!$E$2:$E$3849=A722, IMDB_Movies_Cleaned!$N$2:$N$3849))</f>
        <v>8.1999999999999993</v>
      </c>
      <c r="H722" cm="1">
        <f t="array" ref="H722">MIN(IF(IMDB_Movies_Cleaned!$E$2:$E$3849=A722, IMDB_Movies_Cleaned!$N$2:$N$3849))</f>
        <v>4.7</v>
      </c>
      <c r="I722" cm="1">
        <f t="array" ref="I722">_xlfn.VAR.S(IF(IMDB_Movies_Cleaned!$E$2:$E$3849=A722, IMDB_Movies_Cleaned!$N$2:$N$3849))</f>
        <v>0.55999999999999894</v>
      </c>
      <c r="J722" cm="1">
        <f t="array" ref="J722">_xlfn.STDEV.S(IF(IMDB_Movies_Cleaned!$E$2:$E$3849=A722, IMDB_Movies_Cleaned!$N$2:$N$3849))</f>
        <v>0.74833147735478756</v>
      </c>
    </row>
    <row r="723" spans="1:10" x14ac:dyDescent="0.25">
      <c r="A723" s="2" t="s">
        <v>2001</v>
      </c>
      <c r="B723">
        <f t="shared" si="13"/>
        <v>4</v>
      </c>
      <c r="D723">
        <f>AVERAGEIF(IMDB_Movies_Cleaned!$E$2:$E$3849, A723, IMDB_Movies_Cleaned!$N$2:$N$3849)</f>
        <v>7.0749999999999993</v>
      </c>
      <c r="E723" cm="1">
        <f t="array" ref="E723">MEDIAN(IF(IMDB_Movies_Cleaned!$E$2:$E$3849=A723, IMDB_Movies_Cleaned!$N$2:$N$3849))</f>
        <v>7</v>
      </c>
      <c r="F723" t="e" cm="1">
        <f t="array" ref="F723">_xlfn.MODE.SNGL(IF(IMDB_Movies_Cleaned!$E$2:$E$3849=A723, IMDB_Movies_Cleaned!$N$2:$N$3849))</f>
        <v>#N/A</v>
      </c>
      <c r="G723" cm="1">
        <f t="array" ref="G723">MAX(IF(IMDB_Movies_Cleaned!$E$2:$E$3849=A723, IMDB_Movies_Cleaned!$N$2:$N$3849))</f>
        <v>7.9</v>
      </c>
      <c r="H723" cm="1">
        <f t="array" ref="H723">MIN(IF(IMDB_Movies_Cleaned!$E$2:$E$3849=A723, IMDB_Movies_Cleaned!$N$2:$N$3849))</f>
        <v>6.4</v>
      </c>
      <c r="I723" cm="1">
        <f t="array" ref="I723">_xlfn.VAR.S(IF(IMDB_Movies_Cleaned!$E$2:$E$3849=A723, IMDB_Movies_Cleaned!$N$2:$N$3849))</f>
        <v>0.48916666666666692</v>
      </c>
      <c r="J723" cm="1">
        <f t="array" ref="J723">_xlfn.STDEV.S(IF(IMDB_Movies_Cleaned!$E$2:$E$3849=A723, IMDB_Movies_Cleaned!$N$2:$N$3849))</f>
        <v>0.69940450861190973</v>
      </c>
    </row>
    <row r="724" spans="1:10" x14ac:dyDescent="0.25">
      <c r="A724" s="1" t="s">
        <v>268</v>
      </c>
      <c r="B724">
        <f t="shared" si="13"/>
        <v>50</v>
      </c>
      <c r="D724">
        <f>AVERAGEIF(IMDB_Movies_Cleaned!$E$2:$E$3849, A724, IMDB_Movies_Cleaned!$N$2:$N$3849)</f>
        <v>6.498000000000002</v>
      </c>
      <c r="E724" cm="1">
        <f t="array" ref="E724">MEDIAN(IF(IMDB_Movies_Cleaned!$E$2:$E$3849=A724, IMDB_Movies_Cleaned!$N$2:$N$3849))</f>
        <v>6.5</v>
      </c>
      <c r="F724" cm="1">
        <f t="array" ref="F724">_xlfn.MODE.SNGL(IF(IMDB_Movies_Cleaned!$E$2:$E$3849=A724, IMDB_Movies_Cleaned!$N$2:$N$3849))</f>
        <v>6.1</v>
      </c>
      <c r="G724" cm="1">
        <f t="array" ref="G724">MAX(IF(IMDB_Movies_Cleaned!$E$2:$E$3849=A724, IMDB_Movies_Cleaned!$N$2:$N$3849))</f>
        <v>9</v>
      </c>
      <c r="H724" cm="1">
        <f t="array" ref="H724">MIN(IF(IMDB_Movies_Cleaned!$E$2:$E$3849=A724, IMDB_Movies_Cleaned!$N$2:$N$3849))</f>
        <v>5.0999999999999996</v>
      </c>
      <c r="I724" cm="1">
        <f t="array" ref="I724">_xlfn.VAR.S(IF(IMDB_Movies_Cleaned!$E$2:$E$3849=A724, IMDB_Movies_Cleaned!$N$2:$N$3849))</f>
        <v>0.51407755102039177</v>
      </c>
      <c r="J724" cm="1">
        <f t="array" ref="J724">_xlfn.STDEV.S(IF(IMDB_Movies_Cleaned!$E$2:$E$3849=A724, IMDB_Movies_Cleaned!$N$2:$N$3849))</f>
        <v>0.71699201600881979</v>
      </c>
    </row>
    <row r="725" spans="1:10" x14ac:dyDescent="0.25">
      <c r="A725" s="2" t="s">
        <v>2006</v>
      </c>
      <c r="B725">
        <f t="shared" si="13"/>
        <v>6</v>
      </c>
      <c r="D725">
        <f>AVERAGEIF(IMDB_Movies_Cleaned!$E$2:$E$3849, A725, IMDB_Movies_Cleaned!$N$2:$N$3849)</f>
        <v>6.3833333333333329</v>
      </c>
      <c r="E725" cm="1">
        <f t="array" ref="E725">MEDIAN(IF(IMDB_Movies_Cleaned!$E$2:$E$3849=A725, IMDB_Movies_Cleaned!$N$2:$N$3849))</f>
        <v>6.35</v>
      </c>
      <c r="F725" t="e" cm="1">
        <f t="array" ref="F725">_xlfn.MODE.SNGL(IF(IMDB_Movies_Cleaned!$E$2:$E$3849=A725, IMDB_Movies_Cleaned!$N$2:$N$3849))</f>
        <v>#N/A</v>
      </c>
      <c r="G725" cm="1">
        <f t="array" ref="G725">MAX(IF(IMDB_Movies_Cleaned!$E$2:$E$3849=A725, IMDB_Movies_Cleaned!$N$2:$N$3849))</f>
        <v>7.8</v>
      </c>
      <c r="H725" cm="1">
        <f t="array" ref="H725">MIN(IF(IMDB_Movies_Cleaned!$E$2:$E$3849=A725, IMDB_Movies_Cleaned!$N$2:$N$3849))</f>
        <v>4.9000000000000004</v>
      </c>
      <c r="I725" cm="1">
        <f t="array" ref="I725">_xlfn.VAR.S(IF(IMDB_Movies_Cleaned!$E$2:$E$3849=A725, IMDB_Movies_Cleaned!$N$2:$N$3849))</f>
        <v>0.86966666666667147</v>
      </c>
      <c r="J725" cm="1">
        <f t="array" ref="J725">_xlfn.STDEV.S(IF(IMDB_Movies_Cleaned!$E$2:$E$3849=A725, IMDB_Movies_Cleaned!$N$2:$N$3849))</f>
        <v>0.93255920276766957</v>
      </c>
    </row>
    <row r="726" spans="1:10" x14ac:dyDescent="0.25">
      <c r="A726" s="1" t="s">
        <v>613</v>
      </c>
      <c r="B726">
        <f t="shared" si="13"/>
        <v>19</v>
      </c>
      <c r="D726">
        <f>AVERAGEIF(IMDB_Movies_Cleaned!$E$2:$E$3849, A726, IMDB_Movies_Cleaned!$N$2:$N$3849)</f>
        <v>6.3368421052631581</v>
      </c>
      <c r="E726" cm="1">
        <f t="array" ref="E726">MEDIAN(IF(IMDB_Movies_Cleaned!$E$2:$E$3849=A726, IMDB_Movies_Cleaned!$N$2:$N$3849))</f>
        <v>6.5</v>
      </c>
      <c r="F726" cm="1">
        <f t="array" ref="F726">_xlfn.MODE.SNGL(IF(IMDB_Movies_Cleaned!$E$2:$E$3849=A726, IMDB_Movies_Cleaned!$N$2:$N$3849))</f>
        <v>7.3</v>
      </c>
      <c r="G726" cm="1">
        <f t="array" ref="G726">MAX(IF(IMDB_Movies_Cleaned!$E$2:$E$3849=A726, IMDB_Movies_Cleaned!$N$2:$N$3849))</f>
        <v>7.6</v>
      </c>
      <c r="H726" cm="1">
        <f t="array" ref="H726">MIN(IF(IMDB_Movies_Cleaned!$E$2:$E$3849=A726, IMDB_Movies_Cleaned!$N$2:$N$3849))</f>
        <v>3.7</v>
      </c>
      <c r="I726" cm="1">
        <f t="array" ref="I726">_xlfn.VAR.S(IF(IMDB_Movies_Cleaned!$E$2:$E$3849=A726, IMDB_Movies_Cleaned!$N$2:$N$3849))</f>
        <v>0.81134502923976015</v>
      </c>
      <c r="J726" cm="1">
        <f t="array" ref="J726">_xlfn.STDEV.S(IF(IMDB_Movies_Cleaned!$E$2:$E$3849=A726, IMDB_Movies_Cleaned!$N$2:$N$3849))</f>
        <v>0.90074692852085825</v>
      </c>
    </row>
    <row r="727" spans="1:10" x14ac:dyDescent="0.25">
      <c r="A727" s="2" t="s">
        <v>165</v>
      </c>
      <c r="B727">
        <f t="shared" si="13"/>
        <v>28</v>
      </c>
      <c r="D727">
        <f>AVERAGEIF(IMDB_Movies_Cleaned!$E$2:$E$3849, A727, IMDB_Movies_Cleaned!$N$2:$N$3849)</f>
        <v>6.4249999999999998</v>
      </c>
      <c r="E727" cm="1">
        <f t="array" ref="E727">MEDIAN(IF(IMDB_Movies_Cleaned!$E$2:$E$3849=A727, IMDB_Movies_Cleaned!$N$2:$N$3849))</f>
        <v>6.6</v>
      </c>
      <c r="F727" cm="1">
        <f t="array" ref="F727">_xlfn.MODE.SNGL(IF(IMDB_Movies_Cleaned!$E$2:$E$3849=A727, IMDB_Movies_Cleaned!$N$2:$N$3849))</f>
        <v>7.3</v>
      </c>
      <c r="G727" cm="1">
        <f t="array" ref="G727">MAX(IF(IMDB_Movies_Cleaned!$E$2:$E$3849=A727, IMDB_Movies_Cleaned!$N$2:$N$3849))</f>
        <v>8.3000000000000007</v>
      </c>
      <c r="H727" cm="1">
        <f t="array" ref="H727">MIN(IF(IMDB_Movies_Cleaned!$E$2:$E$3849=A727, IMDB_Movies_Cleaned!$N$2:$N$3849))</f>
        <v>2.8</v>
      </c>
      <c r="I727" cm="1">
        <f t="array" ref="I727">_xlfn.VAR.S(IF(IMDB_Movies_Cleaned!$E$2:$E$3849=A727, IMDB_Movies_Cleaned!$N$2:$N$3849))</f>
        <v>1.747870370370366</v>
      </c>
      <c r="J727" cm="1">
        <f t="array" ref="J727">_xlfn.STDEV.S(IF(IMDB_Movies_Cleaned!$E$2:$E$3849=A727, IMDB_Movies_Cleaned!$N$2:$N$3849))</f>
        <v>1.3220704861581194</v>
      </c>
    </row>
    <row r="728" spans="1:10" x14ac:dyDescent="0.25">
      <c r="A728" s="1" t="s">
        <v>1274</v>
      </c>
      <c r="B728">
        <f t="shared" si="13"/>
        <v>11</v>
      </c>
      <c r="D728">
        <f>AVERAGEIF(IMDB_Movies_Cleaned!$E$2:$E$3849, A728, IMDB_Movies_Cleaned!$N$2:$N$3849)</f>
        <v>6.418181818181818</v>
      </c>
      <c r="E728" cm="1">
        <f t="array" ref="E728">MEDIAN(IF(IMDB_Movies_Cleaned!$E$2:$E$3849=A728, IMDB_Movies_Cleaned!$N$2:$N$3849))</f>
        <v>6.4</v>
      </c>
      <c r="F728" cm="1">
        <f t="array" ref="F728">_xlfn.MODE.SNGL(IF(IMDB_Movies_Cleaned!$E$2:$E$3849=A728, IMDB_Movies_Cleaned!$N$2:$N$3849))</f>
        <v>6.7</v>
      </c>
      <c r="G728" cm="1">
        <f t="array" ref="G728">MAX(IF(IMDB_Movies_Cleaned!$E$2:$E$3849=A728, IMDB_Movies_Cleaned!$N$2:$N$3849))</f>
        <v>7.6</v>
      </c>
      <c r="H728" cm="1">
        <f t="array" ref="H728">MIN(IF(IMDB_Movies_Cleaned!$E$2:$E$3849=A728, IMDB_Movies_Cleaned!$N$2:$N$3849))</f>
        <v>5.3</v>
      </c>
      <c r="I728" cm="1">
        <f t="array" ref="I728">_xlfn.VAR.S(IF(IMDB_Movies_Cleaned!$E$2:$E$3849=A728, IMDB_Movies_Cleaned!$N$2:$N$3849))</f>
        <v>0.53363636363637279</v>
      </c>
      <c r="J728" cm="1">
        <f t="array" ref="J728">_xlfn.STDEV.S(IF(IMDB_Movies_Cleaned!$E$2:$E$3849=A728, IMDB_Movies_Cleaned!$N$2:$N$3849))</f>
        <v>0.73050418454405364</v>
      </c>
    </row>
    <row r="729" spans="1:10" x14ac:dyDescent="0.25">
      <c r="A729" s="2" t="s">
        <v>569</v>
      </c>
      <c r="B729">
        <f t="shared" si="13"/>
        <v>4</v>
      </c>
      <c r="D729">
        <f>AVERAGEIF(IMDB_Movies_Cleaned!$E$2:$E$3849, A729, IMDB_Movies_Cleaned!$N$2:$N$3849)</f>
        <v>7.3250000000000002</v>
      </c>
      <c r="E729" cm="1">
        <f t="array" ref="E729">MEDIAN(IF(IMDB_Movies_Cleaned!$E$2:$E$3849=A729, IMDB_Movies_Cleaned!$N$2:$N$3849))</f>
        <v>7.35</v>
      </c>
      <c r="F729" t="e" cm="1">
        <f t="array" ref="F729">_xlfn.MODE.SNGL(IF(IMDB_Movies_Cleaned!$E$2:$E$3849=A729, IMDB_Movies_Cleaned!$N$2:$N$3849))</f>
        <v>#N/A</v>
      </c>
      <c r="G729" cm="1">
        <f t="array" ref="G729">MAX(IF(IMDB_Movies_Cleaned!$E$2:$E$3849=A729, IMDB_Movies_Cleaned!$N$2:$N$3849))</f>
        <v>7.9</v>
      </c>
      <c r="H729" cm="1">
        <f t="array" ref="H729">MIN(IF(IMDB_Movies_Cleaned!$E$2:$E$3849=A729, IMDB_Movies_Cleaned!$N$2:$N$3849))</f>
        <v>6.7</v>
      </c>
      <c r="I729" cm="1">
        <f t="array" ref="I729">_xlfn.VAR.S(IF(IMDB_Movies_Cleaned!$E$2:$E$3849=A729, IMDB_Movies_Cleaned!$N$2:$N$3849))</f>
        <v>0.37583333333333324</v>
      </c>
      <c r="J729" cm="1">
        <f t="array" ref="J729">_xlfn.STDEV.S(IF(IMDB_Movies_Cleaned!$E$2:$E$3849=A729, IMDB_Movies_Cleaned!$N$2:$N$3849))</f>
        <v>0.61305247192498391</v>
      </c>
    </row>
    <row r="730" spans="1:10" x14ac:dyDescent="0.25">
      <c r="A730" s="1" t="s">
        <v>916</v>
      </c>
      <c r="B730">
        <f t="shared" si="13"/>
        <v>27</v>
      </c>
      <c r="D730">
        <f>AVERAGEIF(IMDB_Movies_Cleaned!$E$2:$E$3849, A730, IMDB_Movies_Cleaned!$N$2:$N$3849)</f>
        <v>5.9370370370370384</v>
      </c>
      <c r="E730" cm="1">
        <f t="array" ref="E730">MEDIAN(IF(IMDB_Movies_Cleaned!$E$2:$E$3849=A730, IMDB_Movies_Cleaned!$N$2:$N$3849))</f>
        <v>6.1</v>
      </c>
      <c r="F730" cm="1">
        <f t="array" ref="F730">_xlfn.MODE.SNGL(IF(IMDB_Movies_Cleaned!$E$2:$E$3849=A730, IMDB_Movies_Cleaned!$N$2:$N$3849))</f>
        <v>6.6</v>
      </c>
      <c r="G730" cm="1">
        <f t="array" ref="G730">MAX(IF(IMDB_Movies_Cleaned!$E$2:$E$3849=A730, IMDB_Movies_Cleaned!$N$2:$N$3849))</f>
        <v>7.3</v>
      </c>
      <c r="H730" cm="1">
        <f t="array" ref="H730">MIN(IF(IMDB_Movies_Cleaned!$E$2:$E$3849=A730, IMDB_Movies_Cleaned!$N$2:$N$3849))</f>
        <v>4</v>
      </c>
      <c r="I730" cm="1">
        <f t="array" ref="I730">_xlfn.VAR.S(IF(IMDB_Movies_Cleaned!$E$2:$E$3849=A730, IMDB_Movies_Cleaned!$N$2:$N$3849))</f>
        <v>0.9324216524216371</v>
      </c>
      <c r="J730" cm="1">
        <f t="array" ref="J730">_xlfn.STDEV.S(IF(IMDB_Movies_Cleaned!$E$2:$E$3849=A730, IMDB_Movies_Cleaned!$N$2:$N$3849))</f>
        <v>0.96561982810091318</v>
      </c>
    </row>
    <row r="731" spans="1:10" x14ac:dyDescent="0.25">
      <c r="A731" s="2" t="s">
        <v>159</v>
      </c>
      <c r="B731">
        <f t="shared" si="13"/>
        <v>12</v>
      </c>
      <c r="D731">
        <f>AVERAGEIF(IMDB_Movies_Cleaned!$E$2:$E$3849, A731, IMDB_Movies_Cleaned!$N$2:$N$3849)</f>
        <v>5.7</v>
      </c>
      <c r="E731" cm="1">
        <f t="array" ref="E731">MEDIAN(IF(IMDB_Movies_Cleaned!$E$2:$E$3849=A731, IMDB_Movies_Cleaned!$N$2:$N$3849))</f>
        <v>6.4</v>
      </c>
      <c r="F731" cm="1">
        <f t="array" ref="F731">_xlfn.MODE.SNGL(IF(IMDB_Movies_Cleaned!$E$2:$E$3849=A731, IMDB_Movies_Cleaned!$N$2:$N$3849))</f>
        <v>6.8</v>
      </c>
      <c r="G731" cm="1">
        <f t="array" ref="G731">MAX(IF(IMDB_Movies_Cleaned!$E$2:$E$3849=A731, IMDB_Movies_Cleaned!$N$2:$N$3849))</f>
        <v>8</v>
      </c>
      <c r="H731" cm="1">
        <f t="array" ref="H731">MIN(IF(IMDB_Movies_Cleaned!$E$2:$E$3849=A731, IMDB_Movies_Cleaned!$N$2:$N$3849))</f>
        <v>2.7</v>
      </c>
      <c r="I731" cm="1">
        <f t="array" ref="I731">_xlfn.VAR.S(IF(IMDB_Movies_Cleaned!$E$2:$E$3849=A731, IMDB_Movies_Cleaned!$N$2:$N$3849))</f>
        <v>3.0381818181818145</v>
      </c>
      <c r="J731" cm="1">
        <f t="array" ref="J731">_xlfn.STDEV.S(IF(IMDB_Movies_Cleaned!$E$2:$E$3849=A731, IMDB_Movies_Cleaned!$N$2:$N$3849))</f>
        <v>1.7430381000373498</v>
      </c>
    </row>
    <row r="732" spans="1:10" x14ac:dyDescent="0.25">
      <c r="A732" s="1" t="s">
        <v>268</v>
      </c>
      <c r="B732">
        <f t="shared" si="13"/>
        <v>50</v>
      </c>
      <c r="D732">
        <f>AVERAGEIF(IMDB_Movies_Cleaned!$E$2:$E$3849, A732, IMDB_Movies_Cleaned!$N$2:$N$3849)</f>
        <v>6.498000000000002</v>
      </c>
      <c r="E732" cm="1">
        <f t="array" ref="E732">MEDIAN(IF(IMDB_Movies_Cleaned!$E$2:$E$3849=A732, IMDB_Movies_Cleaned!$N$2:$N$3849))</f>
        <v>6.5</v>
      </c>
      <c r="F732" cm="1">
        <f t="array" ref="F732">_xlfn.MODE.SNGL(IF(IMDB_Movies_Cleaned!$E$2:$E$3849=A732, IMDB_Movies_Cleaned!$N$2:$N$3849))</f>
        <v>6.1</v>
      </c>
      <c r="G732" cm="1">
        <f t="array" ref="G732">MAX(IF(IMDB_Movies_Cleaned!$E$2:$E$3849=A732, IMDB_Movies_Cleaned!$N$2:$N$3849))</f>
        <v>9</v>
      </c>
      <c r="H732" cm="1">
        <f t="array" ref="H732">MIN(IF(IMDB_Movies_Cleaned!$E$2:$E$3849=A732, IMDB_Movies_Cleaned!$N$2:$N$3849))</f>
        <v>5.0999999999999996</v>
      </c>
      <c r="I732" cm="1">
        <f t="array" ref="I732">_xlfn.VAR.S(IF(IMDB_Movies_Cleaned!$E$2:$E$3849=A732, IMDB_Movies_Cleaned!$N$2:$N$3849))</f>
        <v>0.51407755102039177</v>
      </c>
      <c r="J732" cm="1">
        <f t="array" ref="J732">_xlfn.STDEV.S(IF(IMDB_Movies_Cleaned!$E$2:$E$3849=A732, IMDB_Movies_Cleaned!$N$2:$N$3849))</f>
        <v>0.71699201600881979</v>
      </c>
    </row>
    <row r="733" spans="1:10" x14ac:dyDescent="0.25">
      <c r="A733" s="2" t="s">
        <v>2028</v>
      </c>
      <c r="B733">
        <f t="shared" si="13"/>
        <v>14</v>
      </c>
      <c r="D733">
        <f>AVERAGEIF(IMDB_Movies_Cleaned!$E$2:$E$3849, A733, IMDB_Movies_Cleaned!$N$2:$N$3849)</f>
        <v>5.8999999999999986</v>
      </c>
      <c r="E733" cm="1">
        <f t="array" ref="E733">MEDIAN(IF(IMDB_Movies_Cleaned!$E$2:$E$3849=A733, IMDB_Movies_Cleaned!$N$2:$N$3849))</f>
        <v>6.3</v>
      </c>
      <c r="F733" cm="1">
        <f t="array" ref="F733">_xlfn.MODE.SNGL(IF(IMDB_Movies_Cleaned!$E$2:$E$3849=A733, IMDB_Movies_Cleaned!$N$2:$N$3849))</f>
        <v>6.3</v>
      </c>
      <c r="G733" cm="1">
        <f t="array" ref="G733">MAX(IF(IMDB_Movies_Cleaned!$E$2:$E$3849=A733, IMDB_Movies_Cleaned!$N$2:$N$3849))</f>
        <v>7.4</v>
      </c>
      <c r="H733" cm="1">
        <f t="array" ref="H733">MIN(IF(IMDB_Movies_Cleaned!$E$2:$E$3849=A733, IMDB_Movies_Cleaned!$N$2:$N$3849))</f>
        <v>2.2999999999999998</v>
      </c>
      <c r="I733" cm="1">
        <f t="array" ref="I733">_xlfn.VAR.S(IF(IMDB_Movies_Cleaned!$E$2:$E$3849=A733, IMDB_Movies_Cleaned!$N$2:$N$3849))</f>
        <v>1.5569230769230995</v>
      </c>
      <c r="J733" cm="1">
        <f t="array" ref="J733">_xlfn.STDEV.S(IF(IMDB_Movies_Cleaned!$E$2:$E$3849=A733, IMDB_Movies_Cleaned!$N$2:$N$3849))</f>
        <v>1.2477672366764161</v>
      </c>
    </row>
    <row r="734" spans="1:10" x14ac:dyDescent="0.25">
      <c r="A734" s="1" t="s">
        <v>2031</v>
      </c>
      <c r="B734">
        <f t="shared" si="13"/>
        <v>2</v>
      </c>
      <c r="D734">
        <f>AVERAGEIF(IMDB_Movies_Cleaned!$E$2:$E$3849, A734, IMDB_Movies_Cleaned!$N$2:$N$3849)</f>
        <v>7.45</v>
      </c>
      <c r="E734" cm="1">
        <f t="array" ref="E734">MEDIAN(IF(IMDB_Movies_Cleaned!$E$2:$E$3849=A734, IMDB_Movies_Cleaned!$N$2:$N$3849))</f>
        <v>7.45</v>
      </c>
      <c r="F734" t="e" cm="1">
        <f t="array" ref="F734">_xlfn.MODE.SNGL(IF(IMDB_Movies_Cleaned!$E$2:$E$3849=A734, IMDB_Movies_Cleaned!$N$2:$N$3849))</f>
        <v>#N/A</v>
      </c>
      <c r="G734" cm="1">
        <f t="array" ref="G734">MAX(IF(IMDB_Movies_Cleaned!$E$2:$E$3849=A734, IMDB_Movies_Cleaned!$N$2:$N$3849))</f>
        <v>7.5</v>
      </c>
      <c r="H734" cm="1">
        <f t="array" ref="H734">MIN(IF(IMDB_Movies_Cleaned!$E$2:$E$3849=A734, IMDB_Movies_Cleaned!$N$2:$N$3849))</f>
        <v>7.4</v>
      </c>
      <c r="I734" cm="1">
        <f t="array" ref="I734">_xlfn.VAR.S(IF(IMDB_Movies_Cleaned!$E$2:$E$3849=A734, IMDB_Movies_Cleaned!$N$2:$N$3849))</f>
        <v>4.9999999999999645E-3</v>
      </c>
      <c r="J734" cm="1">
        <f t="array" ref="J734">_xlfn.STDEV.S(IF(IMDB_Movies_Cleaned!$E$2:$E$3849=A734, IMDB_Movies_Cleaned!$N$2:$N$3849))</f>
        <v>7.0710678118654502E-2</v>
      </c>
    </row>
    <row r="735" spans="1:10" x14ac:dyDescent="0.25">
      <c r="A735" s="1" t="s">
        <v>2034</v>
      </c>
      <c r="B735">
        <f t="shared" si="13"/>
        <v>3</v>
      </c>
      <c r="D735">
        <f>AVERAGEIF(IMDB_Movies_Cleaned!$E$2:$E$3849, A735, IMDB_Movies_Cleaned!$N$2:$N$3849)</f>
        <v>6.333333333333333</v>
      </c>
      <c r="E735" cm="1">
        <f t="array" ref="E735">MEDIAN(IF(IMDB_Movies_Cleaned!$E$2:$E$3849=A735, IMDB_Movies_Cleaned!$N$2:$N$3849))</f>
        <v>6.3</v>
      </c>
      <c r="F735" t="e" cm="1">
        <f t="array" ref="F735">_xlfn.MODE.SNGL(IF(IMDB_Movies_Cleaned!$E$2:$E$3849=A735, IMDB_Movies_Cleaned!$N$2:$N$3849))</f>
        <v>#N/A</v>
      </c>
      <c r="G735" cm="1">
        <f t="array" ref="G735">MAX(IF(IMDB_Movies_Cleaned!$E$2:$E$3849=A735, IMDB_Movies_Cleaned!$N$2:$N$3849))</f>
        <v>6.5</v>
      </c>
      <c r="H735" cm="1">
        <f t="array" ref="H735">MIN(IF(IMDB_Movies_Cleaned!$E$2:$E$3849=A735, IMDB_Movies_Cleaned!$N$2:$N$3849))</f>
        <v>6.2</v>
      </c>
      <c r="I735" cm="1">
        <f t="array" ref="I735">_xlfn.VAR.S(IF(IMDB_Movies_Cleaned!$E$2:$E$3849=A735, IMDB_Movies_Cleaned!$N$2:$N$3849))</f>
        <v>2.3333333333333317E-2</v>
      </c>
      <c r="J735" cm="1">
        <f t="array" ref="J735">_xlfn.STDEV.S(IF(IMDB_Movies_Cleaned!$E$2:$E$3849=A735, IMDB_Movies_Cleaned!$N$2:$N$3849))</f>
        <v>0.15275252316519461</v>
      </c>
    </row>
    <row r="736" spans="1:10" x14ac:dyDescent="0.25">
      <c r="A736" s="2" t="s">
        <v>1342</v>
      </c>
      <c r="B736">
        <f t="shared" si="13"/>
        <v>3</v>
      </c>
      <c r="D736">
        <f>AVERAGEIF(IMDB_Movies_Cleaned!$E$2:$E$3849, A736, IMDB_Movies_Cleaned!$N$2:$N$3849)</f>
        <v>4.0000000000000009</v>
      </c>
      <c r="E736" cm="1">
        <f t="array" ref="E736">MEDIAN(IF(IMDB_Movies_Cleaned!$E$2:$E$3849=A736, IMDB_Movies_Cleaned!$N$2:$N$3849))</f>
        <v>4.9000000000000004</v>
      </c>
      <c r="F736" t="e" cm="1">
        <f t="array" ref="F736">_xlfn.MODE.SNGL(IF(IMDB_Movies_Cleaned!$E$2:$E$3849=A736, IMDB_Movies_Cleaned!$N$2:$N$3849))</f>
        <v>#N/A</v>
      </c>
      <c r="G736" cm="1">
        <f t="array" ref="G736">MAX(IF(IMDB_Movies_Cleaned!$E$2:$E$3849=A736, IMDB_Movies_Cleaned!$N$2:$N$3849))</f>
        <v>5.2</v>
      </c>
      <c r="H736" cm="1">
        <f t="array" ref="H736">MIN(IF(IMDB_Movies_Cleaned!$E$2:$E$3849=A736, IMDB_Movies_Cleaned!$N$2:$N$3849))</f>
        <v>1.9</v>
      </c>
      <c r="I736" cm="1">
        <f t="array" ref="I736">_xlfn.VAR.S(IF(IMDB_Movies_Cleaned!$E$2:$E$3849=A736, IMDB_Movies_Cleaned!$N$2:$N$3849))</f>
        <v>3.3299999999999947</v>
      </c>
      <c r="J736" cm="1">
        <f t="array" ref="J736">_xlfn.STDEV.S(IF(IMDB_Movies_Cleaned!$E$2:$E$3849=A736, IMDB_Movies_Cleaned!$N$2:$N$3849))</f>
        <v>1.8248287590894645</v>
      </c>
    </row>
    <row r="737" spans="1:10" x14ac:dyDescent="0.25">
      <c r="A737" s="1" t="s">
        <v>201</v>
      </c>
      <c r="B737">
        <f t="shared" si="13"/>
        <v>55</v>
      </c>
      <c r="D737">
        <f>AVERAGEIF(IMDB_Movies_Cleaned!$E$2:$E$3849, A737, IMDB_Movies_Cleaned!$N$2:$N$3849)</f>
        <v>6.4090909090909092</v>
      </c>
      <c r="E737" cm="1">
        <f t="array" ref="E737">MEDIAN(IF(IMDB_Movies_Cleaned!$E$2:$E$3849=A737, IMDB_Movies_Cleaned!$N$2:$N$3849))</f>
        <v>6.5</v>
      </c>
      <c r="F737" cm="1">
        <f t="array" ref="F737">_xlfn.MODE.SNGL(IF(IMDB_Movies_Cleaned!$E$2:$E$3849=A737, IMDB_Movies_Cleaned!$N$2:$N$3849))</f>
        <v>6.5</v>
      </c>
      <c r="G737" cm="1">
        <f t="array" ref="G737">MAX(IF(IMDB_Movies_Cleaned!$E$2:$E$3849=A737, IMDB_Movies_Cleaned!$N$2:$N$3849))</f>
        <v>7.6</v>
      </c>
      <c r="H737" cm="1">
        <f t="array" ref="H737">MIN(IF(IMDB_Movies_Cleaned!$E$2:$E$3849=A737, IMDB_Movies_Cleaned!$N$2:$N$3849))</f>
        <v>4.4000000000000004</v>
      </c>
      <c r="I737" cm="1">
        <f t="array" ref="I737">_xlfn.VAR.S(IF(IMDB_Movies_Cleaned!$E$2:$E$3849=A737, IMDB_Movies_Cleaned!$N$2:$N$3849))</f>
        <v>0.39936026936026953</v>
      </c>
      <c r="J737" cm="1">
        <f t="array" ref="J737">_xlfn.STDEV.S(IF(IMDB_Movies_Cleaned!$E$2:$E$3849=A737, IMDB_Movies_Cleaned!$N$2:$N$3849))</f>
        <v>0.63194957817872588</v>
      </c>
    </row>
    <row r="738" spans="1:10" x14ac:dyDescent="0.25">
      <c r="A738" s="2" t="s">
        <v>352</v>
      </c>
      <c r="B738">
        <f t="shared" si="13"/>
        <v>7</v>
      </c>
      <c r="D738">
        <f>AVERAGEIF(IMDB_Movies_Cleaned!$E$2:$E$3849, A738, IMDB_Movies_Cleaned!$N$2:$N$3849)</f>
        <v>6.1857142857142851</v>
      </c>
      <c r="E738" cm="1">
        <f t="array" ref="E738">MEDIAN(IF(IMDB_Movies_Cleaned!$E$2:$E$3849=A738, IMDB_Movies_Cleaned!$N$2:$N$3849))</f>
        <v>6.1</v>
      </c>
      <c r="F738" t="e" cm="1">
        <f t="array" ref="F738">_xlfn.MODE.SNGL(IF(IMDB_Movies_Cleaned!$E$2:$E$3849=A738, IMDB_Movies_Cleaned!$N$2:$N$3849))</f>
        <v>#N/A</v>
      </c>
      <c r="G738" cm="1">
        <f t="array" ref="G738">MAX(IF(IMDB_Movies_Cleaned!$E$2:$E$3849=A738, IMDB_Movies_Cleaned!$N$2:$N$3849))</f>
        <v>7.8</v>
      </c>
      <c r="H738" cm="1">
        <f t="array" ref="H738">MIN(IF(IMDB_Movies_Cleaned!$E$2:$E$3849=A738, IMDB_Movies_Cleaned!$N$2:$N$3849))</f>
        <v>4.5</v>
      </c>
      <c r="I738" cm="1">
        <f t="array" ref="I738">_xlfn.VAR.S(IF(IMDB_Movies_Cleaned!$E$2:$E$3849=A738, IMDB_Movies_Cleaned!$N$2:$N$3849))</f>
        <v>1.034761904761903</v>
      </c>
      <c r="J738" cm="1">
        <f t="array" ref="J738">_xlfn.STDEV.S(IF(IMDB_Movies_Cleaned!$E$2:$E$3849=A738, IMDB_Movies_Cleaned!$N$2:$N$3849))</f>
        <v>1.0172324733127147</v>
      </c>
    </row>
    <row r="739" spans="1:10" x14ac:dyDescent="0.25">
      <c r="A739" s="1" t="s">
        <v>137</v>
      </c>
      <c r="B739">
        <f t="shared" si="13"/>
        <v>34</v>
      </c>
      <c r="D739">
        <f>AVERAGEIF(IMDB_Movies_Cleaned!$E$2:$E$3849, A739, IMDB_Movies_Cleaned!$N$2:$N$3849)</f>
        <v>6.367647058823529</v>
      </c>
      <c r="E739" cm="1">
        <f t="array" ref="E739">MEDIAN(IF(IMDB_Movies_Cleaned!$E$2:$E$3849=A739, IMDB_Movies_Cleaned!$N$2:$N$3849))</f>
        <v>6.15</v>
      </c>
      <c r="F739" cm="1">
        <f t="array" ref="F739">_xlfn.MODE.SNGL(IF(IMDB_Movies_Cleaned!$E$2:$E$3849=A739, IMDB_Movies_Cleaned!$N$2:$N$3849))</f>
        <v>6.1</v>
      </c>
      <c r="G739" cm="1">
        <f t="array" ref="G739">MAX(IF(IMDB_Movies_Cleaned!$E$2:$E$3849=A739, IMDB_Movies_Cleaned!$N$2:$N$3849))</f>
        <v>8.8000000000000007</v>
      </c>
      <c r="H739" cm="1">
        <f t="array" ref="H739">MIN(IF(IMDB_Movies_Cleaned!$E$2:$E$3849=A739, IMDB_Movies_Cleaned!$N$2:$N$3849))</f>
        <v>5</v>
      </c>
      <c r="I739" cm="1">
        <f t="array" ref="I739">_xlfn.VAR.S(IF(IMDB_Movies_Cleaned!$E$2:$E$3849=A739, IMDB_Movies_Cleaned!$N$2:$N$3849))</f>
        <v>0.76710338680929147</v>
      </c>
      <c r="J739" cm="1">
        <f t="array" ref="J739">_xlfn.STDEV.S(IF(IMDB_Movies_Cleaned!$E$2:$E$3849=A739, IMDB_Movies_Cleaned!$N$2:$N$3849))</f>
        <v>0.87584438504182438</v>
      </c>
    </row>
    <row r="740" spans="1:10" x14ac:dyDescent="0.25">
      <c r="A740" s="2" t="s">
        <v>2047</v>
      </c>
      <c r="B740">
        <f t="shared" si="13"/>
        <v>11</v>
      </c>
      <c r="D740">
        <f>AVERAGEIF(IMDB_Movies_Cleaned!$E$2:$E$3849, A740, IMDB_Movies_Cleaned!$N$2:$N$3849)</f>
        <v>5.7727272727272734</v>
      </c>
      <c r="E740" cm="1">
        <f t="array" ref="E740">MEDIAN(IF(IMDB_Movies_Cleaned!$E$2:$E$3849=A740, IMDB_Movies_Cleaned!$N$2:$N$3849))</f>
        <v>6.2</v>
      </c>
      <c r="F740" cm="1">
        <f t="array" ref="F740">_xlfn.MODE.SNGL(IF(IMDB_Movies_Cleaned!$E$2:$E$3849=A740, IMDB_Movies_Cleaned!$N$2:$N$3849))</f>
        <v>6.2</v>
      </c>
      <c r="G740" cm="1">
        <f t="array" ref="G740">MAX(IF(IMDB_Movies_Cleaned!$E$2:$E$3849=A740, IMDB_Movies_Cleaned!$N$2:$N$3849))</f>
        <v>6.6</v>
      </c>
      <c r="H740" cm="1">
        <f t="array" ref="H740">MIN(IF(IMDB_Movies_Cleaned!$E$2:$E$3849=A740, IMDB_Movies_Cleaned!$N$2:$N$3849))</f>
        <v>2.4</v>
      </c>
      <c r="I740" cm="1">
        <f t="array" ref="I740">_xlfn.VAR.S(IF(IMDB_Movies_Cleaned!$E$2:$E$3849=A740, IMDB_Movies_Cleaned!$N$2:$N$3849))</f>
        <v>1.3201818181818112</v>
      </c>
      <c r="J740" cm="1">
        <f t="array" ref="J740">_xlfn.STDEV.S(IF(IMDB_Movies_Cleaned!$E$2:$E$3849=A740, IMDB_Movies_Cleaned!$N$2:$N$3849))</f>
        <v>1.1489916527903112</v>
      </c>
    </row>
    <row r="741" spans="1:10" x14ac:dyDescent="0.25">
      <c r="A741" s="2" t="s">
        <v>1110</v>
      </c>
      <c r="B741">
        <f t="shared" si="13"/>
        <v>41</v>
      </c>
      <c r="D741">
        <f>AVERAGEIF(IMDB_Movies_Cleaned!$E$2:$E$3849, A741, IMDB_Movies_Cleaned!$N$2:$N$3849)</f>
        <v>6.9365853658536594</v>
      </c>
      <c r="E741" cm="1">
        <f t="array" ref="E741">MEDIAN(IF(IMDB_Movies_Cleaned!$E$2:$E$3849=A741, IMDB_Movies_Cleaned!$N$2:$N$3849))</f>
        <v>6.7</v>
      </c>
      <c r="F741" cm="1">
        <f t="array" ref="F741">_xlfn.MODE.SNGL(IF(IMDB_Movies_Cleaned!$E$2:$E$3849=A741, IMDB_Movies_Cleaned!$N$2:$N$3849))</f>
        <v>6.6</v>
      </c>
      <c r="G741" cm="1">
        <f t="array" ref="G741">MAX(IF(IMDB_Movies_Cleaned!$E$2:$E$3849=A741, IMDB_Movies_Cleaned!$N$2:$N$3849))</f>
        <v>8.6</v>
      </c>
      <c r="H741" cm="1">
        <f t="array" ref="H741">MIN(IF(IMDB_Movies_Cleaned!$E$2:$E$3849=A741, IMDB_Movies_Cleaned!$N$2:$N$3849))</f>
        <v>5.6</v>
      </c>
      <c r="I741" cm="1">
        <f t="array" ref="I741">_xlfn.VAR.S(IF(IMDB_Movies_Cleaned!$E$2:$E$3849=A741, IMDB_Movies_Cleaned!$N$2:$N$3849))</f>
        <v>0.61437804878046909</v>
      </c>
      <c r="J741" cm="1">
        <f t="array" ref="J741">_xlfn.STDEV.S(IF(IMDB_Movies_Cleaned!$E$2:$E$3849=A741, IMDB_Movies_Cleaned!$N$2:$N$3849))</f>
        <v>0.78382271514703439</v>
      </c>
    </row>
    <row r="742" spans="1:10" x14ac:dyDescent="0.25">
      <c r="A742" s="1" t="s">
        <v>2051</v>
      </c>
      <c r="B742">
        <f t="shared" si="13"/>
        <v>5</v>
      </c>
      <c r="D742">
        <f>AVERAGEIF(IMDB_Movies_Cleaned!$E$2:$E$3849, A742, IMDB_Movies_Cleaned!$N$2:$N$3849)</f>
        <v>5.72</v>
      </c>
      <c r="E742" cm="1">
        <f t="array" ref="E742">MEDIAN(IF(IMDB_Movies_Cleaned!$E$2:$E$3849=A742, IMDB_Movies_Cleaned!$N$2:$N$3849))</f>
        <v>5.5</v>
      </c>
      <c r="F742" t="e" cm="1">
        <f t="array" ref="F742">_xlfn.MODE.SNGL(IF(IMDB_Movies_Cleaned!$E$2:$E$3849=A742, IMDB_Movies_Cleaned!$N$2:$N$3849))</f>
        <v>#N/A</v>
      </c>
      <c r="G742" cm="1">
        <f t="array" ref="G742">MAX(IF(IMDB_Movies_Cleaned!$E$2:$E$3849=A742, IMDB_Movies_Cleaned!$N$2:$N$3849))</f>
        <v>7.2</v>
      </c>
      <c r="H742" cm="1">
        <f t="array" ref="H742">MIN(IF(IMDB_Movies_Cleaned!$E$2:$E$3849=A742, IMDB_Movies_Cleaned!$N$2:$N$3849))</f>
        <v>5</v>
      </c>
      <c r="I742" cm="1">
        <f t="array" ref="I742">_xlfn.VAR.S(IF(IMDB_Movies_Cleaned!$E$2:$E$3849=A742, IMDB_Movies_Cleaned!$N$2:$N$3849))</f>
        <v>0.757000000000005</v>
      </c>
      <c r="J742" cm="1">
        <f t="array" ref="J742">_xlfn.STDEV.S(IF(IMDB_Movies_Cleaned!$E$2:$E$3849=A742, IMDB_Movies_Cleaned!$N$2:$N$3849))</f>
        <v>0.87005746936625117</v>
      </c>
    </row>
    <row r="743" spans="1:10" x14ac:dyDescent="0.25">
      <c r="A743" s="2" t="s">
        <v>557</v>
      </c>
      <c r="B743">
        <f t="shared" si="13"/>
        <v>45</v>
      </c>
      <c r="D743">
        <f>AVERAGEIF(IMDB_Movies_Cleaned!$E$2:$E$3849, A743, IMDB_Movies_Cleaned!$N$2:$N$3849)</f>
        <v>6.0377777777777766</v>
      </c>
      <c r="E743" cm="1">
        <f t="array" ref="E743">MEDIAN(IF(IMDB_Movies_Cleaned!$E$2:$E$3849=A743, IMDB_Movies_Cleaned!$N$2:$N$3849))</f>
        <v>6.1</v>
      </c>
      <c r="F743" cm="1">
        <f t="array" ref="F743">_xlfn.MODE.SNGL(IF(IMDB_Movies_Cleaned!$E$2:$E$3849=A743, IMDB_Movies_Cleaned!$N$2:$N$3849))</f>
        <v>6.7</v>
      </c>
      <c r="G743" cm="1">
        <f t="array" ref="G743">MAX(IF(IMDB_Movies_Cleaned!$E$2:$E$3849=A743, IMDB_Movies_Cleaned!$N$2:$N$3849))</f>
        <v>8.3000000000000007</v>
      </c>
      <c r="H743" cm="1">
        <f t="array" ref="H743">MIN(IF(IMDB_Movies_Cleaned!$E$2:$E$3849=A743, IMDB_Movies_Cleaned!$N$2:$N$3849))</f>
        <v>3.1</v>
      </c>
      <c r="I743" cm="1">
        <f t="array" ref="I743">_xlfn.VAR.S(IF(IMDB_Movies_Cleaned!$E$2:$E$3849=A743, IMDB_Movies_Cleaned!$N$2:$N$3849))</f>
        <v>1.3928585858586084</v>
      </c>
      <c r="J743" cm="1">
        <f t="array" ref="J743">_xlfn.STDEV.S(IF(IMDB_Movies_Cleaned!$E$2:$E$3849=A743, IMDB_Movies_Cleaned!$N$2:$N$3849))</f>
        <v>1.180194300044958</v>
      </c>
    </row>
    <row r="744" spans="1:10" x14ac:dyDescent="0.25">
      <c r="A744" s="1" t="s">
        <v>613</v>
      </c>
      <c r="B744">
        <f t="shared" si="13"/>
        <v>19</v>
      </c>
      <c r="D744">
        <f>AVERAGEIF(IMDB_Movies_Cleaned!$E$2:$E$3849, A744, IMDB_Movies_Cleaned!$N$2:$N$3849)</f>
        <v>6.3368421052631581</v>
      </c>
      <c r="E744" cm="1">
        <f t="array" ref="E744">MEDIAN(IF(IMDB_Movies_Cleaned!$E$2:$E$3849=A744, IMDB_Movies_Cleaned!$N$2:$N$3849))</f>
        <v>6.5</v>
      </c>
      <c r="F744" cm="1">
        <f t="array" ref="F744">_xlfn.MODE.SNGL(IF(IMDB_Movies_Cleaned!$E$2:$E$3849=A744, IMDB_Movies_Cleaned!$N$2:$N$3849))</f>
        <v>7.3</v>
      </c>
      <c r="G744" cm="1">
        <f t="array" ref="G744">MAX(IF(IMDB_Movies_Cleaned!$E$2:$E$3849=A744, IMDB_Movies_Cleaned!$N$2:$N$3849))</f>
        <v>7.6</v>
      </c>
      <c r="H744" cm="1">
        <f t="array" ref="H744">MIN(IF(IMDB_Movies_Cleaned!$E$2:$E$3849=A744, IMDB_Movies_Cleaned!$N$2:$N$3849))</f>
        <v>3.7</v>
      </c>
      <c r="I744" cm="1">
        <f t="array" ref="I744">_xlfn.VAR.S(IF(IMDB_Movies_Cleaned!$E$2:$E$3849=A744, IMDB_Movies_Cleaned!$N$2:$N$3849))</f>
        <v>0.81134502923976015</v>
      </c>
      <c r="J744" cm="1">
        <f t="array" ref="J744">_xlfn.STDEV.S(IF(IMDB_Movies_Cleaned!$E$2:$E$3849=A744, IMDB_Movies_Cleaned!$N$2:$N$3849))</f>
        <v>0.90074692852085825</v>
      </c>
    </row>
    <row r="745" spans="1:10" x14ac:dyDescent="0.25">
      <c r="A745" s="2" t="s">
        <v>268</v>
      </c>
      <c r="B745">
        <f t="shared" si="13"/>
        <v>50</v>
      </c>
      <c r="D745">
        <f>AVERAGEIF(IMDB_Movies_Cleaned!$E$2:$E$3849, A745, IMDB_Movies_Cleaned!$N$2:$N$3849)</f>
        <v>6.498000000000002</v>
      </c>
      <c r="E745" cm="1">
        <f t="array" ref="E745">MEDIAN(IF(IMDB_Movies_Cleaned!$E$2:$E$3849=A745, IMDB_Movies_Cleaned!$N$2:$N$3849))</f>
        <v>6.5</v>
      </c>
      <c r="F745" cm="1">
        <f t="array" ref="F745">_xlfn.MODE.SNGL(IF(IMDB_Movies_Cleaned!$E$2:$E$3849=A745, IMDB_Movies_Cleaned!$N$2:$N$3849))</f>
        <v>6.1</v>
      </c>
      <c r="G745" cm="1">
        <f t="array" ref="G745">MAX(IF(IMDB_Movies_Cleaned!$E$2:$E$3849=A745, IMDB_Movies_Cleaned!$N$2:$N$3849))</f>
        <v>9</v>
      </c>
      <c r="H745" cm="1">
        <f t="array" ref="H745">MIN(IF(IMDB_Movies_Cleaned!$E$2:$E$3849=A745, IMDB_Movies_Cleaned!$N$2:$N$3849))</f>
        <v>5.0999999999999996</v>
      </c>
      <c r="I745" cm="1">
        <f t="array" ref="I745">_xlfn.VAR.S(IF(IMDB_Movies_Cleaned!$E$2:$E$3849=A745, IMDB_Movies_Cleaned!$N$2:$N$3849))</f>
        <v>0.51407755102039177</v>
      </c>
      <c r="J745" cm="1">
        <f t="array" ref="J745">_xlfn.STDEV.S(IF(IMDB_Movies_Cleaned!$E$2:$E$3849=A745, IMDB_Movies_Cleaned!$N$2:$N$3849))</f>
        <v>0.71699201600881979</v>
      </c>
    </row>
    <row r="746" spans="1:10" x14ac:dyDescent="0.25">
      <c r="A746" s="1" t="s">
        <v>2058</v>
      </c>
      <c r="B746">
        <f t="shared" si="13"/>
        <v>10</v>
      </c>
      <c r="D746">
        <f>AVERAGEIF(IMDB_Movies_Cleaned!$E$2:$E$3849, A746, IMDB_Movies_Cleaned!$N$2:$N$3849)</f>
        <v>6.9899999999999993</v>
      </c>
      <c r="E746" cm="1">
        <f t="array" ref="E746">MEDIAN(IF(IMDB_Movies_Cleaned!$E$2:$E$3849=A746, IMDB_Movies_Cleaned!$N$2:$N$3849))</f>
        <v>6.85</v>
      </c>
      <c r="F746" cm="1">
        <f t="array" ref="F746">_xlfn.MODE.SNGL(IF(IMDB_Movies_Cleaned!$E$2:$E$3849=A746, IMDB_Movies_Cleaned!$N$2:$N$3849))</f>
        <v>6.7</v>
      </c>
      <c r="G746" cm="1">
        <f t="array" ref="G746">MAX(IF(IMDB_Movies_Cleaned!$E$2:$E$3849=A746, IMDB_Movies_Cleaned!$N$2:$N$3849))</f>
        <v>7.7</v>
      </c>
      <c r="H746" cm="1">
        <f t="array" ref="H746">MIN(IF(IMDB_Movies_Cleaned!$E$2:$E$3849=A746, IMDB_Movies_Cleaned!$N$2:$N$3849))</f>
        <v>6.6</v>
      </c>
      <c r="I746" cm="1">
        <f t="array" ref="I746">_xlfn.VAR.S(IF(IMDB_Movies_Cleaned!$E$2:$E$3849=A746, IMDB_Movies_Cleaned!$N$2:$N$3849))</f>
        <v>0.15655555555555564</v>
      </c>
      <c r="J746" cm="1">
        <f t="array" ref="J746">_xlfn.STDEV.S(IF(IMDB_Movies_Cleaned!$E$2:$E$3849=A746, IMDB_Movies_Cleaned!$N$2:$N$3849))</f>
        <v>0.39567101935263799</v>
      </c>
    </row>
    <row r="747" spans="1:10" x14ac:dyDescent="0.25">
      <c r="A747" s="2" t="s">
        <v>2060</v>
      </c>
      <c r="B747">
        <f t="shared" si="13"/>
        <v>1</v>
      </c>
      <c r="D747">
        <f>AVERAGEIF(IMDB_Movies_Cleaned!$E$2:$E$3849, A747, IMDB_Movies_Cleaned!$N$2:$N$3849)</f>
        <v>6.7</v>
      </c>
      <c r="E747" cm="1">
        <f t="array" ref="E747">MEDIAN(IF(IMDB_Movies_Cleaned!$E$2:$E$3849=A747, IMDB_Movies_Cleaned!$N$2:$N$3849))</f>
        <v>6.7</v>
      </c>
      <c r="F747" t="e" cm="1">
        <f t="array" ref="F747">_xlfn.MODE.SNGL(IF(IMDB_Movies_Cleaned!$E$2:$E$3849=A747, IMDB_Movies_Cleaned!$N$2:$N$3849))</f>
        <v>#N/A</v>
      </c>
      <c r="G747" cm="1">
        <f t="array" ref="G747">MAX(IF(IMDB_Movies_Cleaned!$E$2:$E$3849=A747, IMDB_Movies_Cleaned!$N$2:$N$3849))</f>
        <v>6.7</v>
      </c>
      <c r="H747" cm="1">
        <f t="array" ref="H747">MIN(IF(IMDB_Movies_Cleaned!$E$2:$E$3849=A747, IMDB_Movies_Cleaned!$N$2:$N$3849))</f>
        <v>6.7</v>
      </c>
      <c r="I747" t="e" cm="1">
        <f t="array" ref="I747">_xlfn.VAR.S(IF(IMDB_Movies_Cleaned!$E$2:$E$3849=A747, IMDB_Movies_Cleaned!$N$2:$N$3849))</f>
        <v>#DIV/0!</v>
      </c>
      <c r="J747" t="e" cm="1">
        <f t="array" ref="J747">_xlfn.STDEV.S(IF(IMDB_Movies_Cleaned!$E$2:$E$3849=A747, IMDB_Movies_Cleaned!$N$2:$N$3849))</f>
        <v>#DIV/0!</v>
      </c>
    </row>
    <row r="748" spans="1:10" x14ac:dyDescent="0.25">
      <c r="A748" s="1" t="s">
        <v>2062</v>
      </c>
      <c r="B748">
        <f t="shared" si="13"/>
        <v>1</v>
      </c>
      <c r="D748">
        <f>AVERAGEIF(IMDB_Movies_Cleaned!$E$2:$E$3849, A748, IMDB_Movies_Cleaned!$N$2:$N$3849)</f>
        <v>7.9</v>
      </c>
      <c r="E748" cm="1">
        <f t="array" ref="E748">MEDIAN(IF(IMDB_Movies_Cleaned!$E$2:$E$3849=A748, IMDB_Movies_Cleaned!$N$2:$N$3849))</f>
        <v>7.9</v>
      </c>
      <c r="F748" t="e" cm="1">
        <f t="array" ref="F748">_xlfn.MODE.SNGL(IF(IMDB_Movies_Cleaned!$E$2:$E$3849=A748, IMDB_Movies_Cleaned!$N$2:$N$3849))</f>
        <v>#N/A</v>
      </c>
      <c r="G748" cm="1">
        <f t="array" ref="G748">MAX(IF(IMDB_Movies_Cleaned!$E$2:$E$3849=A748, IMDB_Movies_Cleaned!$N$2:$N$3849))</f>
        <v>7.9</v>
      </c>
      <c r="H748" cm="1">
        <f t="array" ref="H748">MIN(IF(IMDB_Movies_Cleaned!$E$2:$E$3849=A748, IMDB_Movies_Cleaned!$N$2:$N$3849))</f>
        <v>7.9</v>
      </c>
      <c r="I748" t="e" cm="1">
        <f t="array" ref="I748">_xlfn.VAR.S(IF(IMDB_Movies_Cleaned!$E$2:$E$3849=A748, IMDB_Movies_Cleaned!$N$2:$N$3849))</f>
        <v>#DIV/0!</v>
      </c>
      <c r="J748" t="e" cm="1">
        <f t="array" ref="J748">_xlfn.STDEV.S(IF(IMDB_Movies_Cleaned!$E$2:$E$3849=A748, IMDB_Movies_Cleaned!$N$2:$N$3849))</f>
        <v>#DIV/0!</v>
      </c>
    </row>
    <row r="749" spans="1:10" x14ac:dyDescent="0.25">
      <c r="A749" s="1" t="s">
        <v>1638</v>
      </c>
      <c r="B749">
        <f t="shared" si="13"/>
        <v>8</v>
      </c>
      <c r="D749">
        <f>AVERAGEIF(IMDB_Movies_Cleaned!$E$2:$E$3849, A749, IMDB_Movies_Cleaned!$N$2:$N$3849)</f>
        <v>6.1125000000000007</v>
      </c>
      <c r="E749" cm="1">
        <f t="array" ref="E749">MEDIAN(IF(IMDB_Movies_Cleaned!$E$2:$E$3849=A749, IMDB_Movies_Cleaned!$N$2:$N$3849))</f>
        <v>6.15</v>
      </c>
      <c r="F749" cm="1">
        <f t="array" ref="F749">_xlfn.MODE.SNGL(IF(IMDB_Movies_Cleaned!$E$2:$E$3849=A749, IMDB_Movies_Cleaned!$N$2:$N$3849))</f>
        <v>6.3</v>
      </c>
      <c r="G749" cm="1">
        <f t="array" ref="G749">MAX(IF(IMDB_Movies_Cleaned!$E$2:$E$3849=A749, IMDB_Movies_Cleaned!$N$2:$N$3849))</f>
        <v>7.3</v>
      </c>
      <c r="H749" cm="1">
        <f t="array" ref="H749">MIN(IF(IMDB_Movies_Cleaned!$E$2:$E$3849=A749, IMDB_Movies_Cleaned!$N$2:$N$3849))</f>
        <v>4.3</v>
      </c>
      <c r="I749" cm="1">
        <f t="array" ref="I749">_xlfn.VAR.S(IF(IMDB_Movies_Cleaned!$E$2:$E$3849=A749, IMDB_Movies_Cleaned!$N$2:$N$3849))</f>
        <v>0.8898214285714191</v>
      </c>
      <c r="J749" cm="1">
        <f t="array" ref="J749">_xlfn.STDEV.S(IF(IMDB_Movies_Cleaned!$E$2:$E$3849=A749, IMDB_Movies_Cleaned!$N$2:$N$3849))</f>
        <v>0.94330346578999646</v>
      </c>
    </row>
    <row r="750" spans="1:10" x14ac:dyDescent="0.25">
      <c r="A750" s="2" t="s">
        <v>2068</v>
      </c>
      <c r="B750">
        <f t="shared" si="13"/>
        <v>2</v>
      </c>
      <c r="D750">
        <f>AVERAGEIF(IMDB_Movies_Cleaned!$E$2:$E$3849, A750, IMDB_Movies_Cleaned!$N$2:$N$3849)</f>
        <v>6.1</v>
      </c>
      <c r="E750" cm="1">
        <f t="array" ref="E750">MEDIAN(IF(IMDB_Movies_Cleaned!$E$2:$E$3849=A750, IMDB_Movies_Cleaned!$N$2:$N$3849))</f>
        <v>6.1</v>
      </c>
      <c r="F750" t="e" cm="1">
        <f t="array" ref="F750">_xlfn.MODE.SNGL(IF(IMDB_Movies_Cleaned!$E$2:$E$3849=A750, IMDB_Movies_Cleaned!$N$2:$N$3849))</f>
        <v>#N/A</v>
      </c>
      <c r="G750" cm="1">
        <f t="array" ref="G750">MAX(IF(IMDB_Movies_Cleaned!$E$2:$E$3849=A750, IMDB_Movies_Cleaned!$N$2:$N$3849))</f>
        <v>6.5</v>
      </c>
      <c r="H750" cm="1">
        <f t="array" ref="H750">MIN(IF(IMDB_Movies_Cleaned!$E$2:$E$3849=A750, IMDB_Movies_Cleaned!$N$2:$N$3849))</f>
        <v>5.7</v>
      </c>
      <c r="I750" cm="1">
        <f t="array" ref="I750">_xlfn.VAR.S(IF(IMDB_Movies_Cleaned!$E$2:$E$3849=A750, IMDB_Movies_Cleaned!$N$2:$N$3849))</f>
        <v>0.31999999999999984</v>
      </c>
      <c r="J750" cm="1">
        <f t="array" ref="J750">_xlfn.STDEV.S(IF(IMDB_Movies_Cleaned!$E$2:$E$3849=A750, IMDB_Movies_Cleaned!$N$2:$N$3849))</f>
        <v>0.5656854249492379</v>
      </c>
    </row>
    <row r="751" spans="1:10" x14ac:dyDescent="0.25">
      <c r="A751" s="1" t="s">
        <v>2072</v>
      </c>
      <c r="B751">
        <f t="shared" si="13"/>
        <v>1</v>
      </c>
      <c r="D751">
        <f>AVERAGEIF(IMDB_Movies_Cleaned!$E$2:$E$3849, A751, IMDB_Movies_Cleaned!$N$2:$N$3849)</f>
        <v>6.7</v>
      </c>
      <c r="E751" cm="1">
        <f t="array" ref="E751">MEDIAN(IF(IMDB_Movies_Cleaned!$E$2:$E$3849=A751, IMDB_Movies_Cleaned!$N$2:$N$3849))</f>
        <v>6.7</v>
      </c>
      <c r="F751" t="e" cm="1">
        <f t="array" ref="F751">_xlfn.MODE.SNGL(IF(IMDB_Movies_Cleaned!$E$2:$E$3849=A751, IMDB_Movies_Cleaned!$N$2:$N$3849))</f>
        <v>#N/A</v>
      </c>
      <c r="G751" cm="1">
        <f t="array" ref="G751">MAX(IF(IMDB_Movies_Cleaned!$E$2:$E$3849=A751, IMDB_Movies_Cleaned!$N$2:$N$3849))</f>
        <v>6.7</v>
      </c>
      <c r="H751" cm="1">
        <f t="array" ref="H751">MIN(IF(IMDB_Movies_Cleaned!$E$2:$E$3849=A751, IMDB_Movies_Cleaned!$N$2:$N$3849))</f>
        <v>6.7</v>
      </c>
      <c r="I751" t="e" cm="1">
        <f t="array" ref="I751">_xlfn.VAR.S(IF(IMDB_Movies_Cleaned!$E$2:$E$3849=A751, IMDB_Movies_Cleaned!$N$2:$N$3849))</f>
        <v>#DIV/0!</v>
      </c>
      <c r="J751" t="e" cm="1">
        <f t="array" ref="J751">_xlfn.STDEV.S(IF(IMDB_Movies_Cleaned!$E$2:$E$3849=A751, IMDB_Movies_Cleaned!$N$2:$N$3849))</f>
        <v>#DIV/0!</v>
      </c>
    </row>
    <row r="752" spans="1:10" x14ac:dyDescent="0.25">
      <c r="A752" s="2" t="s">
        <v>2074</v>
      </c>
      <c r="B752">
        <f t="shared" si="13"/>
        <v>12</v>
      </c>
      <c r="D752">
        <f>AVERAGEIF(IMDB_Movies_Cleaned!$E$2:$E$3849, A752, IMDB_Movies_Cleaned!$N$2:$N$3849)</f>
        <v>5.5749999999999993</v>
      </c>
      <c r="E752" cm="1">
        <f t="array" ref="E752">MEDIAN(IF(IMDB_Movies_Cleaned!$E$2:$E$3849=A752, IMDB_Movies_Cleaned!$N$2:$N$3849))</f>
        <v>5.6</v>
      </c>
      <c r="F752" t="e" cm="1">
        <f t="array" ref="F752">_xlfn.MODE.SNGL(IF(IMDB_Movies_Cleaned!$E$2:$E$3849=A752, IMDB_Movies_Cleaned!$N$2:$N$3849))</f>
        <v>#N/A</v>
      </c>
      <c r="G752" cm="1">
        <f t="array" ref="G752">MAX(IF(IMDB_Movies_Cleaned!$E$2:$E$3849=A752, IMDB_Movies_Cleaned!$N$2:$N$3849))</f>
        <v>7.3</v>
      </c>
      <c r="H752" cm="1">
        <f t="array" ref="H752">MIN(IF(IMDB_Movies_Cleaned!$E$2:$E$3849=A752, IMDB_Movies_Cleaned!$N$2:$N$3849))</f>
        <v>3.6</v>
      </c>
      <c r="I752" cm="1">
        <f t="array" ref="I752">_xlfn.VAR.S(IF(IMDB_Movies_Cleaned!$E$2:$E$3849=A752, IMDB_Movies_Cleaned!$N$2:$N$3849))</f>
        <v>1.2220454545454644</v>
      </c>
      <c r="J752" cm="1">
        <f t="array" ref="J752">_xlfn.STDEV.S(IF(IMDB_Movies_Cleaned!$E$2:$E$3849=A752, IMDB_Movies_Cleaned!$N$2:$N$3849))</f>
        <v>1.1054616477044621</v>
      </c>
    </row>
    <row r="753" spans="1:10" x14ac:dyDescent="0.25">
      <c r="A753" s="2" t="s">
        <v>2076</v>
      </c>
      <c r="B753">
        <f t="shared" si="13"/>
        <v>1</v>
      </c>
      <c r="D753">
        <f>AVERAGEIF(IMDB_Movies_Cleaned!$E$2:$E$3849, A753, IMDB_Movies_Cleaned!$N$2:$N$3849)</f>
        <v>6.1</v>
      </c>
      <c r="E753" cm="1">
        <f t="array" ref="E753">MEDIAN(IF(IMDB_Movies_Cleaned!$E$2:$E$3849=A753, IMDB_Movies_Cleaned!$N$2:$N$3849))</f>
        <v>6.1</v>
      </c>
      <c r="F753" t="e" cm="1">
        <f t="array" ref="F753">_xlfn.MODE.SNGL(IF(IMDB_Movies_Cleaned!$E$2:$E$3849=A753, IMDB_Movies_Cleaned!$N$2:$N$3849))</f>
        <v>#N/A</v>
      </c>
      <c r="G753" cm="1">
        <f t="array" ref="G753">MAX(IF(IMDB_Movies_Cleaned!$E$2:$E$3849=A753, IMDB_Movies_Cleaned!$N$2:$N$3849))</f>
        <v>6.1</v>
      </c>
      <c r="H753" cm="1">
        <f t="array" ref="H753">MIN(IF(IMDB_Movies_Cleaned!$E$2:$E$3849=A753, IMDB_Movies_Cleaned!$N$2:$N$3849))</f>
        <v>6.1</v>
      </c>
      <c r="I753" t="e" cm="1">
        <f t="array" ref="I753">_xlfn.VAR.S(IF(IMDB_Movies_Cleaned!$E$2:$E$3849=A753, IMDB_Movies_Cleaned!$N$2:$N$3849))</f>
        <v>#DIV/0!</v>
      </c>
      <c r="J753" t="e" cm="1">
        <f t="array" ref="J753">_xlfn.STDEV.S(IF(IMDB_Movies_Cleaned!$E$2:$E$3849=A753, IMDB_Movies_Cleaned!$N$2:$N$3849))</f>
        <v>#DIV/0!</v>
      </c>
    </row>
    <row r="754" spans="1:10" x14ac:dyDescent="0.25">
      <c r="A754" s="1" t="s">
        <v>1110</v>
      </c>
      <c r="B754">
        <f t="shared" si="13"/>
        <v>41</v>
      </c>
      <c r="D754">
        <f>AVERAGEIF(IMDB_Movies_Cleaned!$E$2:$E$3849, A754, IMDB_Movies_Cleaned!$N$2:$N$3849)</f>
        <v>6.9365853658536594</v>
      </c>
      <c r="E754" cm="1">
        <f t="array" ref="E754">MEDIAN(IF(IMDB_Movies_Cleaned!$E$2:$E$3849=A754, IMDB_Movies_Cleaned!$N$2:$N$3849))</f>
        <v>6.7</v>
      </c>
      <c r="F754" cm="1">
        <f t="array" ref="F754">_xlfn.MODE.SNGL(IF(IMDB_Movies_Cleaned!$E$2:$E$3849=A754, IMDB_Movies_Cleaned!$N$2:$N$3849))</f>
        <v>6.6</v>
      </c>
      <c r="G754" cm="1">
        <f t="array" ref="G754">MAX(IF(IMDB_Movies_Cleaned!$E$2:$E$3849=A754, IMDB_Movies_Cleaned!$N$2:$N$3849))</f>
        <v>8.6</v>
      </c>
      <c r="H754" cm="1">
        <f t="array" ref="H754">MIN(IF(IMDB_Movies_Cleaned!$E$2:$E$3849=A754, IMDB_Movies_Cleaned!$N$2:$N$3849))</f>
        <v>5.6</v>
      </c>
      <c r="I754" cm="1">
        <f t="array" ref="I754">_xlfn.VAR.S(IF(IMDB_Movies_Cleaned!$E$2:$E$3849=A754, IMDB_Movies_Cleaned!$N$2:$N$3849))</f>
        <v>0.61437804878046909</v>
      </c>
      <c r="J754" cm="1">
        <f t="array" ref="J754">_xlfn.STDEV.S(IF(IMDB_Movies_Cleaned!$E$2:$E$3849=A754, IMDB_Movies_Cleaned!$N$2:$N$3849))</f>
        <v>0.78382271514703439</v>
      </c>
    </row>
    <row r="755" spans="1:10" x14ac:dyDescent="0.25">
      <c r="A755" s="2" t="s">
        <v>2081</v>
      </c>
      <c r="B755">
        <f t="shared" si="13"/>
        <v>1</v>
      </c>
      <c r="D755">
        <f>AVERAGEIF(IMDB_Movies_Cleaned!$E$2:$E$3849, A755, IMDB_Movies_Cleaned!$N$2:$N$3849)</f>
        <v>6.6</v>
      </c>
      <c r="E755" cm="1">
        <f t="array" ref="E755">MEDIAN(IF(IMDB_Movies_Cleaned!$E$2:$E$3849=A755, IMDB_Movies_Cleaned!$N$2:$N$3849))</f>
        <v>6.6</v>
      </c>
      <c r="F755" t="e" cm="1">
        <f t="array" ref="F755">_xlfn.MODE.SNGL(IF(IMDB_Movies_Cleaned!$E$2:$E$3849=A755, IMDB_Movies_Cleaned!$N$2:$N$3849))</f>
        <v>#N/A</v>
      </c>
      <c r="G755" cm="1">
        <f t="array" ref="G755">MAX(IF(IMDB_Movies_Cleaned!$E$2:$E$3849=A755, IMDB_Movies_Cleaned!$N$2:$N$3849))</f>
        <v>6.6</v>
      </c>
      <c r="H755" cm="1">
        <f t="array" ref="H755">MIN(IF(IMDB_Movies_Cleaned!$E$2:$E$3849=A755, IMDB_Movies_Cleaned!$N$2:$N$3849))</f>
        <v>6.6</v>
      </c>
      <c r="I755" t="e" cm="1">
        <f t="array" ref="I755">_xlfn.VAR.S(IF(IMDB_Movies_Cleaned!$E$2:$E$3849=A755, IMDB_Movies_Cleaned!$N$2:$N$3849))</f>
        <v>#DIV/0!</v>
      </c>
      <c r="J755" t="e" cm="1">
        <f t="array" ref="J755">_xlfn.STDEV.S(IF(IMDB_Movies_Cleaned!$E$2:$E$3849=A755, IMDB_Movies_Cleaned!$N$2:$N$3849))</f>
        <v>#DIV/0!</v>
      </c>
    </row>
    <row r="756" spans="1:10" x14ac:dyDescent="0.25">
      <c r="A756" s="1" t="s">
        <v>513</v>
      </c>
      <c r="B756">
        <f t="shared" si="13"/>
        <v>18</v>
      </c>
      <c r="D756">
        <f>AVERAGEIF(IMDB_Movies_Cleaned!$E$2:$E$3849, A756, IMDB_Movies_Cleaned!$N$2:$N$3849)</f>
        <v>6.4</v>
      </c>
      <c r="E756" cm="1">
        <f t="array" ref="E756">MEDIAN(IF(IMDB_Movies_Cleaned!$E$2:$E$3849=A756, IMDB_Movies_Cleaned!$N$2:$N$3849))</f>
        <v>6.45</v>
      </c>
      <c r="F756" cm="1">
        <f t="array" ref="F756">_xlfn.MODE.SNGL(IF(IMDB_Movies_Cleaned!$E$2:$E$3849=A756, IMDB_Movies_Cleaned!$N$2:$N$3849))</f>
        <v>6.2</v>
      </c>
      <c r="G756" cm="1">
        <f t="array" ref="G756">MAX(IF(IMDB_Movies_Cleaned!$E$2:$E$3849=A756, IMDB_Movies_Cleaned!$N$2:$N$3849))</f>
        <v>8.1999999999999993</v>
      </c>
      <c r="H756" cm="1">
        <f t="array" ref="H756">MIN(IF(IMDB_Movies_Cleaned!$E$2:$E$3849=A756, IMDB_Movies_Cleaned!$N$2:$N$3849))</f>
        <v>4.7</v>
      </c>
      <c r="I756" cm="1">
        <f t="array" ref="I756">_xlfn.VAR.S(IF(IMDB_Movies_Cleaned!$E$2:$E$3849=A756, IMDB_Movies_Cleaned!$N$2:$N$3849))</f>
        <v>0.55999999999999894</v>
      </c>
      <c r="J756" cm="1">
        <f t="array" ref="J756">_xlfn.STDEV.S(IF(IMDB_Movies_Cleaned!$E$2:$E$3849=A756, IMDB_Movies_Cleaned!$N$2:$N$3849))</f>
        <v>0.74833147735478756</v>
      </c>
    </row>
    <row r="757" spans="1:10" x14ac:dyDescent="0.25">
      <c r="A757" s="2" t="s">
        <v>2074</v>
      </c>
      <c r="B757">
        <f t="shared" si="13"/>
        <v>12</v>
      </c>
      <c r="D757">
        <f>AVERAGEIF(IMDB_Movies_Cleaned!$E$2:$E$3849, A757, IMDB_Movies_Cleaned!$N$2:$N$3849)</f>
        <v>5.5749999999999993</v>
      </c>
      <c r="E757" cm="1">
        <f t="array" ref="E757">MEDIAN(IF(IMDB_Movies_Cleaned!$E$2:$E$3849=A757, IMDB_Movies_Cleaned!$N$2:$N$3849))</f>
        <v>5.6</v>
      </c>
      <c r="F757" t="e" cm="1">
        <f t="array" ref="F757">_xlfn.MODE.SNGL(IF(IMDB_Movies_Cleaned!$E$2:$E$3849=A757, IMDB_Movies_Cleaned!$N$2:$N$3849))</f>
        <v>#N/A</v>
      </c>
      <c r="G757" cm="1">
        <f t="array" ref="G757">MAX(IF(IMDB_Movies_Cleaned!$E$2:$E$3849=A757, IMDB_Movies_Cleaned!$N$2:$N$3849))</f>
        <v>7.3</v>
      </c>
      <c r="H757" cm="1">
        <f t="array" ref="H757">MIN(IF(IMDB_Movies_Cleaned!$E$2:$E$3849=A757, IMDB_Movies_Cleaned!$N$2:$N$3849))</f>
        <v>3.6</v>
      </c>
      <c r="I757" cm="1">
        <f t="array" ref="I757">_xlfn.VAR.S(IF(IMDB_Movies_Cleaned!$E$2:$E$3849=A757, IMDB_Movies_Cleaned!$N$2:$N$3849))</f>
        <v>1.2220454545454644</v>
      </c>
      <c r="J757" cm="1">
        <f t="array" ref="J757">_xlfn.STDEV.S(IF(IMDB_Movies_Cleaned!$E$2:$E$3849=A757, IMDB_Movies_Cleaned!$N$2:$N$3849))</f>
        <v>1.1054616477044621</v>
      </c>
    </row>
    <row r="758" spans="1:10" x14ac:dyDescent="0.25">
      <c r="A758" s="1" t="s">
        <v>2089</v>
      </c>
      <c r="B758">
        <f t="shared" si="13"/>
        <v>1</v>
      </c>
      <c r="D758">
        <f>AVERAGEIF(IMDB_Movies_Cleaned!$E$2:$E$3849, A758, IMDB_Movies_Cleaned!$N$2:$N$3849)</f>
        <v>6.2</v>
      </c>
      <c r="E758" cm="1">
        <f t="array" ref="E758">MEDIAN(IF(IMDB_Movies_Cleaned!$E$2:$E$3849=A758, IMDB_Movies_Cleaned!$N$2:$N$3849))</f>
        <v>6.2</v>
      </c>
      <c r="F758" t="e" cm="1">
        <f t="array" ref="F758">_xlfn.MODE.SNGL(IF(IMDB_Movies_Cleaned!$E$2:$E$3849=A758, IMDB_Movies_Cleaned!$N$2:$N$3849))</f>
        <v>#N/A</v>
      </c>
      <c r="G758" cm="1">
        <f t="array" ref="G758">MAX(IF(IMDB_Movies_Cleaned!$E$2:$E$3849=A758, IMDB_Movies_Cleaned!$N$2:$N$3849))</f>
        <v>6.2</v>
      </c>
      <c r="H758" cm="1">
        <f t="array" ref="H758">MIN(IF(IMDB_Movies_Cleaned!$E$2:$E$3849=A758, IMDB_Movies_Cleaned!$N$2:$N$3849))</f>
        <v>6.2</v>
      </c>
      <c r="I758" t="e" cm="1">
        <f t="array" ref="I758">_xlfn.VAR.S(IF(IMDB_Movies_Cleaned!$E$2:$E$3849=A758, IMDB_Movies_Cleaned!$N$2:$N$3849))</f>
        <v>#DIV/0!</v>
      </c>
      <c r="J758" t="e" cm="1">
        <f t="array" ref="J758">_xlfn.STDEV.S(IF(IMDB_Movies_Cleaned!$E$2:$E$3849=A758, IMDB_Movies_Cleaned!$N$2:$N$3849))</f>
        <v>#DIV/0!</v>
      </c>
    </row>
    <row r="759" spans="1:10" x14ac:dyDescent="0.25">
      <c r="A759" s="2" t="s">
        <v>2095</v>
      </c>
      <c r="B759">
        <f t="shared" si="13"/>
        <v>1</v>
      </c>
      <c r="D759">
        <f>AVERAGEIF(IMDB_Movies_Cleaned!$E$2:$E$3849, A759, IMDB_Movies_Cleaned!$N$2:$N$3849)</f>
        <v>6</v>
      </c>
      <c r="E759" cm="1">
        <f t="array" ref="E759">MEDIAN(IF(IMDB_Movies_Cleaned!$E$2:$E$3849=A759, IMDB_Movies_Cleaned!$N$2:$N$3849))</f>
        <v>6</v>
      </c>
      <c r="F759" t="e" cm="1">
        <f t="array" ref="F759">_xlfn.MODE.SNGL(IF(IMDB_Movies_Cleaned!$E$2:$E$3849=A759, IMDB_Movies_Cleaned!$N$2:$N$3849))</f>
        <v>#N/A</v>
      </c>
      <c r="G759" cm="1">
        <f t="array" ref="G759">MAX(IF(IMDB_Movies_Cleaned!$E$2:$E$3849=A759, IMDB_Movies_Cleaned!$N$2:$N$3849))</f>
        <v>6</v>
      </c>
      <c r="H759" cm="1">
        <f t="array" ref="H759">MIN(IF(IMDB_Movies_Cleaned!$E$2:$E$3849=A759, IMDB_Movies_Cleaned!$N$2:$N$3849))</f>
        <v>6</v>
      </c>
      <c r="I759" t="e" cm="1">
        <f t="array" ref="I759">_xlfn.VAR.S(IF(IMDB_Movies_Cleaned!$E$2:$E$3849=A759, IMDB_Movies_Cleaned!$N$2:$N$3849))</f>
        <v>#DIV/0!</v>
      </c>
      <c r="J759" t="e" cm="1">
        <f t="array" ref="J759">_xlfn.STDEV.S(IF(IMDB_Movies_Cleaned!$E$2:$E$3849=A759, IMDB_Movies_Cleaned!$N$2:$N$3849))</f>
        <v>#DIV/0!</v>
      </c>
    </row>
    <row r="760" spans="1:10" x14ac:dyDescent="0.25">
      <c r="A760" s="1" t="s">
        <v>2097</v>
      </c>
      <c r="B760">
        <f t="shared" si="13"/>
        <v>1</v>
      </c>
      <c r="D760">
        <f>AVERAGEIF(IMDB_Movies_Cleaned!$E$2:$E$3849, A760, IMDB_Movies_Cleaned!$N$2:$N$3849)</f>
        <v>4.9000000000000004</v>
      </c>
      <c r="E760" cm="1">
        <f t="array" ref="E760">MEDIAN(IF(IMDB_Movies_Cleaned!$E$2:$E$3849=A760, IMDB_Movies_Cleaned!$N$2:$N$3849))</f>
        <v>4.9000000000000004</v>
      </c>
      <c r="F760" t="e" cm="1">
        <f t="array" ref="F760">_xlfn.MODE.SNGL(IF(IMDB_Movies_Cleaned!$E$2:$E$3849=A760, IMDB_Movies_Cleaned!$N$2:$N$3849))</f>
        <v>#N/A</v>
      </c>
      <c r="G760" cm="1">
        <f t="array" ref="G760">MAX(IF(IMDB_Movies_Cleaned!$E$2:$E$3849=A760, IMDB_Movies_Cleaned!$N$2:$N$3849))</f>
        <v>4.9000000000000004</v>
      </c>
      <c r="H760" cm="1">
        <f t="array" ref="H760">MIN(IF(IMDB_Movies_Cleaned!$E$2:$E$3849=A760, IMDB_Movies_Cleaned!$N$2:$N$3849))</f>
        <v>4.9000000000000004</v>
      </c>
      <c r="I760" t="e" cm="1">
        <f t="array" ref="I760">_xlfn.VAR.S(IF(IMDB_Movies_Cleaned!$E$2:$E$3849=A760, IMDB_Movies_Cleaned!$N$2:$N$3849))</f>
        <v>#DIV/0!</v>
      </c>
      <c r="J760" t="e" cm="1">
        <f t="array" ref="J760">_xlfn.STDEV.S(IF(IMDB_Movies_Cleaned!$E$2:$E$3849=A760, IMDB_Movies_Cleaned!$N$2:$N$3849))</f>
        <v>#DIV/0!</v>
      </c>
    </row>
    <row r="761" spans="1:10" x14ac:dyDescent="0.25">
      <c r="A761" s="2" t="s">
        <v>2100</v>
      </c>
      <c r="B761">
        <f t="shared" si="13"/>
        <v>9</v>
      </c>
      <c r="D761">
        <f>AVERAGEIF(IMDB_Movies_Cleaned!$E$2:$E$3849, A761, IMDB_Movies_Cleaned!$N$2:$N$3849)</f>
        <v>5.3</v>
      </c>
      <c r="E761" cm="1">
        <f t="array" ref="E761">MEDIAN(IF(IMDB_Movies_Cleaned!$E$2:$E$3849=A761, IMDB_Movies_Cleaned!$N$2:$N$3849))</f>
        <v>5.6</v>
      </c>
      <c r="F761" cm="1">
        <f t="array" ref="F761">_xlfn.MODE.SNGL(IF(IMDB_Movies_Cleaned!$E$2:$E$3849=A761, IMDB_Movies_Cleaned!$N$2:$N$3849))</f>
        <v>5.6</v>
      </c>
      <c r="G761" cm="1">
        <f t="array" ref="G761">MAX(IF(IMDB_Movies_Cleaned!$E$2:$E$3849=A761, IMDB_Movies_Cleaned!$N$2:$N$3849))</f>
        <v>6.8</v>
      </c>
      <c r="H761" cm="1">
        <f t="array" ref="H761">MIN(IF(IMDB_Movies_Cleaned!$E$2:$E$3849=A761, IMDB_Movies_Cleaned!$N$2:$N$3849))</f>
        <v>3.8</v>
      </c>
      <c r="I761" cm="1">
        <f t="array" ref="I761">_xlfn.VAR.S(IF(IMDB_Movies_Cleaned!$E$2:$E$3849=A761, IMDB_Movies_Cleaned!$N$2:$N$3849))</f>
        <v>1.115000000000002</v>
      </c>
      <c r="J761" cm="1">
        <f t="array" ref="J761">_xlfn.STDEV.S(IF(IMDB_Movies_Cleaned!$E$2:$E$3849=A761, IMDB_Movies_Cleaned!$N$2:$N$3849))</f>
        <v>1.0559356040971448</v>
      </c>
    </row>
    <row r="762" spans="1:10" x14ac:dyDescent="0.25">
      <c r="A762" s="1" t="s">
        <v>1289</v>
      </c>
      <c r="B762">
        <f t="shared" si="13"/>
        <v>147</v>
      </c>
      <c r="D762">
        <f>AVERAGEIF(IMDB_Movies_Cleaned!$E$2:$E$3849, A762, IMDB_Movies_Cleaned!$N$2:$N$3849)</f>
        <v>6.5836734693877554</v>
      </c>
      <c r="E762" cm="1">
        <f t="array" ref="E762">MEDIAN(IF(IMDB_Movies_Cleaned!$E$2:$E$3849=A762, IMDB_Movies_Cleaned!$N$2:$N$3849))</f>
        <v>6.7</v>
      </c>
      <c r="F762" cm="1">
        <f t="array" ref="F762">_xlfn.MODE.SNGL(IF(IMDB_Movies_Cleaned!$E$2:$E$3849=A762, IMDB_Movies_Cleaned!$N$2:$N$3849))</f>
        <v>6.7</v>
      </c>
      <c r="G762" cm="1">
        <f t="array" ref="G762">MAX(IF(IMDB_Movies_Cleaned!$E$2:$E$3849=A762, IMDB_Movies_Cleaned!$N$2:$N$3849))</f>
        <v>8.8000000000000007</v>
      </c>
      <c r="H762" cm="1">
        <f t="array" ref="H762">MIN(IF(IMDB_Movies_Cleaned!$E$2:$E$3849=A762, IMDB_Movies_Cleaned!$N$2:$N$3849))</f>
        <v>3.3</v>
      </c>
      <c r="I762" cm="1">
        <f t="array" ref="I762">_xlfn.VAR.S(IF(IMDB_Movies_Cleaned!$E$2:$E$3849=A762, IMDB_Movies_Cleaned!$N$2:$N$3849))</f>
        <v>0.73480011182555371</v>
      </c>
      <c r="J762" cm="1">
        <f t="array" ref="J762">_xlfn.STDEV.S(IF(IMDB_Movies_Cleaned!$E$2:$E$3849=A762, IMDB_Movies_Cleaned!$N$2:$N$3849))</f>
        <v>0.85720482489633343</v>
      </c>
    </row>
    <row r="763" spans="1:10" x14ac:dyDescent="0.25">
      <c r="A763" s="2" t="s">
        <v>120</v>
      </c>
      <c r="B763">
        <f t="shared" si="13"/>
        <v>17</v>
      </c>
      <c r="D763">
        <f>AVERAGEIF(IMDB_Movies_Cleaned!$E$2:$E$3849, A763, IMDB_Movies_Cleaned!$N$2:$N$3849)</f>
        <v>6.3117647058823527</v>
      </c>
      <c r="E763" cm="1">
        <f t="array" ref="E763">MEDIAN(IF(IMDB_Movies_Cleaned!$E$2:$E$3849=A763, IMDB_Movies_Cleaned!$N$2:$N$3849))</f>
        <v>6.4</v>
      </c>
      <c r="F763" cm="1">
        <f t="array" ref="F763">_xlfn.MODE.SNGL(IF(IMDB_Movies_Cleaned!$E$2:$E$3849=A763, IMDB_Movies_Cleaned!$N$2:$N$3849))</f>
        <v>6.4</v>
      </c>
      <c r="G763" cm="1">
        <f t="array" ref="G763">MAX(IF(IMDB_Movies_Cleaned!$E$2:$E$3849=A763, IMDB_Movies_Cleaned!$N$2:$N$3849))</f>
        <v>7.5</v>
      </c>
      <c r="H763" cm="1">
        <f t="array" ref="H763">MIN(IF(IMDB_Movies_Cleaned!$E$2:$E$3849=A763, IMDB_Movies_Cleaned!$N$2:$N$3849))</f>
        <v>5.4</v>
      </c>
      <c r="I763" cm="1">
        <f t="array" ref="I763">_xlfn.VAR.S(IF(IMDB_Movies_Cleaned!$E$2:$E$3849=A763, IMDB_Movies_Cleaned!$N$2:$N$3849))</f>
        <v>0.24735294117647061</v>
      </c>
      <c r="J763" cm="1">
        <f t="array" ref="J763">_xlfn.STDEV.S(IF(IMDB_Movies_Cleaned!$E$2:$E$3849=A763, IMDB_Movies_Cleaned!$N$2:$N$3849))</f>
        <v>0.49734589691327563</v>
      </c>
    </row>
    <row r="764" spans="1:10" x14ac:dyDescent="0.25">
      <c r="A764" s="1" t="s">
        <v>1488</v>
      </c>
      <c r="B764">
        <f t="shared" si="13"/>
        <v>3</v>
      </c>
      <c r="D764">
        <f>AVERAGEIF(IMDB_Movies_Cleaned!$E$2:$E$3849, A764, IMDB_Movies_Cleaned!$N$2:$N$3849)</f>
        <v>5.4333333333333336</v>
      </c>
      <c r="E764" cm="1">
        <f t="array" ref="E764">MEDIAN(IF(IMDB_Movies_Cleaned!$E$2:$E$3849=A764, IMDB_Movies_Cleaned!$N$2:$N$3849))</f>
        <v>4.8</v>
      </c>
      <c r="F764" cm="1">
        <f t="array" ref="F764">_xlfn.MODE.SNGL(IF(IMDB_Movies_Cleaned!$E$2:$E$3849=A764, IMDB_Movies_Cleaned!$N$2:$N$3849))</f>
        <v>4.8</v>
      </c>
      <c r="G764" cm="1">
        <f t="array" ref="G764">MAX(IF(IMDB_Movies_Cleaned!$E$2:$E$3849=A764, IMDB_Movies_Cleaned!$N$2:$N$3849))</f>
        <v>6.7</v>
      </c>
      <c r="H764" cm="1">
        <f t="array" ref="H764">MIN(IF(IMDB_Movies_Cleaned!$E$2:$E$3849=A764, IMDB_Movies_Cleaned!$N$2:$N$3849))</f>
        <v>4.8</v>
      </c>
      <c r="I764" cm="1">
        <f t="array" ref="I764">_xlfn.VAR.S(IF(IMDB_Movies_Cleaned!$E$2:$E$3849=A764, IMDB_Movies_Cleaned!$N$2:$N$3849))</f>
        <v>1.2033333333333331</v>
      </c>
      <c r="J764" cm="1">
        <f t="array" ref="J764">_xlfn.STDEV.S(IF(IMDB_Movies_Cleaned!$E$2:$E$3849=A764, IMDB_Movies_Cleaned!$N$2:$N$3849))</f>
        <v>1.0969655114602888</v>
      </c>
    </row>
    <row r="765" spans="1:10" x14ac:dyDescent="0.25">
      <c r="A765" s="2" t="s">
        <v>2109</v>
      </c>
      <c r="B765">
        <f t="shared" si="13"/>
        <v>1</v>
      </c>
      <c r="D765">
        <f>AVERAGEIF(IMDB_Movies_Cleaned!$E$2:$E$3849, A765, IMDB_Movies_Cleaned!$N$2:$N$3849)</f>
        <v>5.5</v>
      </c>
      <c r="E765" cm="1">
        <f t="array" ref="E765">MEDIAN(IF(IMDB_Movies_Cleaned!$E$2:$E$3849=A765, IMDB_Movies_Cleaned!$N$2:$N$3849))</f>
        <v>5.5</v>
      </c>
      <c r="F765" t="e" cm="1">
        <f t="array" ref="F765">_xlfn.MODE.SNGL(IF(IMDB_Movies_Cleaned!$E$2:$E$3849=A765, IMDB_Movies_Cleaned!$N$2:$N$3849))</f>
        <v>#N/A</v>
      </c>
      <c r="G765" cm="1">
        <f t="array" ref="G765">MAX(IF(IMDB_Movies_Cleaned!$E$2:$E$3849=A765, IMDB_Movies_Cleaned!$N$2:$N$3849))</f>
        <v>5.5</v>
      </c>
      <c r="H765" cm="1">
        <f t="array" ref="H765">MIN(IF(IMDB_Movies_Cleaned!$E$2:$E$3849=A765, IMDB_Movies_Cleaned!$N$2:$N$3849))</f>
        <v>5.5</v>
      </c>
      <c r="I765" t="e" cm="1">
        <f t="array" ref="I765">_xlfn.VAR.S(IF(IMDB_Movies_Cleaned!$E$2:$E$3849=A765, IMDB_Movies_Cleaned!$N$2:$N$3849))</f>
        <v>#DIV/0!</v>
      </c>
      <c r="J765" t="e" cm="1">
        <f t="array" ref="J765">_xlfn.STDEV.S(IF(IMDB_Movies_Cleaned!$E$2:$E$3849=A765, IMDB_Movies_Cleaned!$N$2:$N$3849))</f>
        <v>#DIV/0!</v>
      </c>
    </row>
    <row r="766" spans="1:10" x14ac:dyDescent="0.25">
      <c r="A766" s="1" t="s">
        <v>1005</v>
      </c>
      <c r="B766">
        <f t="shared" si="13"/>
        <v>5</v>
      </c>
      <c r="D766">
        <f>AVERAGEIF(IMDB_Movies_Cleaned!$E$2:$E$3849, A766, IMDB_Movies_Cleaned!$N$2:$N$3849)</f>
        <v>5.44</v>
      </c>
      <c r="E766" cm="1">
        <f t="array" ref="E766">MEDIAN(IF(IMDB_Movies_Cleaned!$E$2:$E$3849=A766, IMDB_Movies_Cleaned!$N$2:$N$3849))</f>
        <v>5.7</v>
      </c>
      <c r="F766" t="e" cm="1">
        <f t="array" ref="F766">_xlfn.MODE.SNGL(IF(IMDB_Movies_Cleaned!$E$2:$E$3849=A766, IMDB_Movies_Cleaned!$N$2:$N$3849))</f>
        <v>#N/A</v>
      </c>
      <c r="G766" cm="1">
        <f t="array" ref="G766">MAX(IF(IMDB_Movies_Cleaned!$E$2:$E$3849=A766, IMDB_Movies_Cleaned!$N$2:$N$3849))</f>
        <v>6.3</v>
      </c>
      <c r="H766" cm="1">
        <f t="array" ref="H766">MIN(IF(IMDB_Movies_Cleaned!$E$2:$E$3849=A766, IMDB_Movies_Cleaned!$N$2:$N$3849))</f>
        <v>3.8</v>
      </c>
      <c r="I766" cm="1">
        <f t="array" ref="I766">_xlfn.VAR.S(IF(IMDB_Movies_Cleaned!$E$2:$E$3849=A766, IMDB_Movies_Cleaned!$N$2:$N$3849))</f>
        <v>0.92799999999999727</v>
      </c>
      <c r="J766" cm="1">
        <f t="array" ref="J766">_xlfn.STDEV.S(IF(IMDB_Movies_Cleaned!$E$2:$E$3849=A766, IMDB_Movies_Cleaned!$N$2:$N$3849))</f>
        <v>0.96332756630338223</v>
      </c>
    </row>
    <row r="767" spans="1:10" x14ac:dyDescent="0.25">
      <c r="A767" s="2" t="s">
        <v>660</v>
      </c>
      <c r="B767">
        <f t="shared" si="13"/>
        <v>4</v>
      </c>
      <c r="D767">
        <f>AVERAGEIF(IMDB_Movies_Cleaned!$E$2:$E$3849, A767, IMDB_Movies_Cleaned!$N$2:$N$3849)</f>
        <v>6.4750000000000005</v>
      </c>
      <c r="E767" cm="1">
        <f t="array" ref="E767">MEDIAN(IF(IMDB_Movies_Cleaned!$E$2:$E$3849=A767, IMDB_Movies_Cleaned!$N$2:$N$3849))</f>
        <v>6.5</v>
      </c>
      <c r="F767" cm="1">
        <f t="array" ref="F767">_xlfn.MODE.SNGL(IF(IMDB_Movies_Cleaned!$E$2:$E$3849=A767, IMDB_Movies_Cleaned!$N$2:$N$3849))</f>
        <v>6.5</v>
      </c>
      <c r="G767" cm="1">
        <f t="array" ref="G767">MAX(IF(IMDB_Movies_Cleaned!$E$2:$E$3849=A767, IMDB_Movies_Cleaned!$N$2:$N$3849))</f>
        <v>6.6</v>
      </c>
      <c r="H767" cm="1">
        <f t="array" ref="H767">MIN(IF(IMDB_Movies_Cleaned!$E$2:$E$3849=A767, IMDB_Movies_Cleaned!$N$2:$N$3849))</f>
        <v>6.3</v>
      </c>
      <c r="I767" cm="1">
        <f t="array" ref="I767">_xlfn.VAR.S(IF(IMDB_Movies_Cleaned!$E$2:$E$3849=A767, IMDB_Movies_Cleaned!$N$2:$N$3849))</f>
        <v>1.5833333333333324E-2</v>
      </c>
      <c r="J767" cm="1">
        <f t="array" ref="J767">_xlfn.STDEV.S(IF(IMDB_Movies_Cleaned!$E$2:$E$3849=A767, IMDB_Movies_Cleaned!$N$2:$N$3849))</f>
        <v>0.12583057392117913</v>
      </c>
    </row>
    <row r="768" spans="1:10" x14ac:dyDescent="0.25">
      <c r="A768" s="2" t="s">
        <v>775</v>
      </c>
      <c r="B768">
        <f t="shared" si="13"/>
        <v>8</v>
      </c>
      <c r="D768">
        <f>AVERAGEIF(IMDB_Movies_Cleaned!$E$2:$E$3849, A768, IMDB_Movies_Cleaned!$N$2:$N$3849)</f>
        <v>6.9375</v>
      </c>
      <c r="E768" cm="1">
        <f t="array" ref="E768">MEDIAN(IF(IMDB_Movies_Cleaned!$E$2:$E$3849=A768, IMDB_Movies_Cleaned!$N$2:$N$3849))</f>
        <v>6.9</v>
      </c>
      <c r="F768" t="e" cm="1">
        <f t="array" ref="F768">_xlfn.MODE.SNGL(IF(IMDB_Movies_Cleaned!$E$2:$E$3849=A768, IMDB_Movies_Cleaned!$N$2:$N$3849))</f>
        <v>#N/A</v>
      </c>
      <c r="G768" cm="1">
        <f t="array" ref="G768">MAX(IF(IMDB_Movies_Cleaned!$E$2:$E$3849=A768, IMDB_Movies_Cleaned!$N$2:$N$3849))</f>
        <v>8.6</v>
      </c>
      <c r="H768" cm="1">
        <f t="array" ref="H768">MIN(IF(IMDB_Movies_Cleaned!$E$2:$E$3849=A768, IMDB_Movies_Cleaned!$N$2:$N$3849))</f>
        <v>5.6</v>
      </c>
      <c r="I768" cm="1">
        <f t="array" ref="I768">_xlfn.VAR.S(IF(IMDB_Movies_Cleaned!$E$2:$E$3849=A768, IMDB_Movies_Cleaned!$N$2:$N$3849))</f>
        <v>1.2283928571428564</v>
      </c>
      <c r="J768" cm="1">
        <f t="array" ref="J768">_xlfn.STDEV.S(IF(IMDB_Movies_Cleaned!$E$2:$E$3849=A768, IMDB_Movies_Cleaned!$N$2:$N$3849))</f>
        <v>1.1083288578498967</v>
      </c>
    </row>
    <row r="769" spans="1:10" x14ac:dyDescent="0.25">
      <c r="A769" s="1" t="s">
        <v>2120</v>
      </c>
      <c r="B769">
        <f t="shared" si="13"/>
        <v>2</v>
      </c>
      <c r="D769">
        <f>AVERAGEIF(IMDB_Movies_Cleaned!$E$2:$E$3849, A769, IMDB_Movies_Cleaned!$N$2:$N$3849)</f>
        <v>6.35</v>
      </c>
      <c r="E769" cm="1">
        <f t="array" ref="E769">MEDIAN(IF(IMDB_Movies_Cleaned!$E$2:$E$3849=A769, IMDB_Movies_Cleaned!$N$2:$N$3849))</f>
        <v>6.35</v>
      </c>
      <c r="F769" t="e" cm="1">
        <f t="array" ref="F769">_xlfn.MODE.SNGL(IF(IMDB_Movies_Cleaned!$E$2:$E$3849=A769, IMDB_Movies_Cleaned!$N$2:$N$3849))</f>
        <v>#N/A</v>
      </c>
      <c r="G769" cm="1">
        <f t="array" ref="G769">MAX(IF(IMDB_Movies_Cleaned!$E$2:$E$3849=A769, IMDB_Movies_Cleaned!$N$2:$N$3849))</f>
        <v>8.1</v>
      </c>
      <c r="H769" cm="1">
        <f t="array" ref="H769">MIN(IF(IMDB_Movies_Cleaned!$E$2:$E$3849=A769, IMDB_Movies_Cleaned!$N$2:$N$3849))</f>
        <v>4.5999999999999996</v>
      </c>
      <c r="I769" cm="1">
        <f t="array" ref="I769">_xlfn.VAR.S(IF(IMDB_Movies_Cleaned!$E$2:$E$3849=A769, IMDB_Movies_Cleaned!$N$2:$N$3849))</f>
        <v>6.125</v>
      </c>
      <c r="J769" cm="1">
        <f t="array" ref="J769">_xlfn.STDEV.S(IF(IMDB_Movies_Cleaned!$E$2:$E$3849=A769, IMDB_Movies_Cleaned!$N$2:$N$3849))</f>
        <v>2.4748737341529163</v>
      </c>
    </row>
    <row r="770" spans="1:10" x14ac:dyDescent="0.25">
      <c r="A770" s="2" t="s">
        <v>1289</v>
      </c>
      <c r="B770">
        <f t="shared" si="13"/>
        <v>147</v>
      </c>
      <c r="D770">
        <f>AVERAGEIF(IMDB_Movies_Cleaned!$E$2:$E$3849, A770, IMDB_Movies_Cleaned!$N$2:$N$3849)</f>
        <v>6.5836734693877554</v>
      </c>
      <c r="E770" cm="1">
        <f t="array" ref="E770">MEDIAN(IF(IMDB_Movies_Cleaned!$E$2:$E$3849=A770, IMDB_Movies_Cleaned!$N$2:$N$3849))</f>
        <v>6.7</v>
      </c>
      <c r="F770" cm="1">
        <f t="array" ref="F770">_xlfn.MODE.SNGL(IF(IMDB_Movies_Cleaned!$E$2:$E$3849=A770, IMDB_Movies_Cleaned!$N$2:$N$3849))</f>
        <v>6.7</v>
      </c>
      <c r="G770" cm="1">
        <f t="array" ref="G770">MAX(IF(IMDB_Movies_Cleaned!$E$2:$E$3849=A770, IMDB_Movies_Cleaned!$N$2:$N$3849))</f>
        <v>8.8000000000000007</v>
      </c>
      <c r="H770" cm="1">
        <f t="array" ref="H770">MIN(IF(IMDB_Movies_Cleaned!$E$2:$E$3849=A770, IMDB_Movies_Cleaned!$N$2:$N$3849))</f>
        <v>3.3</v>
      </c>
      <c r="I770" cm="1">
        <f t="array" ref="I770">_xlfn.VAR.S(IF(IMDB_Movies_Cleaned!$E$2:$E$3849=A770, IMDB_Movies_Cleaned!$N$2:$N$3849))</f>
        <v>0.73480011182555371</v>
      </c>
      <c r="J770" cm="1">
        <f t="array" ref="J770">_xlfn.STDEV.S(IF(IMDB_Movies_Cleaned!$E$2:$E$3849=A770, IMDB_Movies_Cleaned!$N$2:$N$3849))</f>
        <v>0.85720482489633343</v>
      </c>
    </row>
    <row r="771" spans="1:10" x14ac:dyDescent="0.25">
      <c r="A771" s="1" t="s">
        <v>2125</v>
      </c>
      <c r="B771">
        <f t="shared" si="13"/>
        <v>1</v>
      </c>
      <c r="D771">
        <f>AVERAGEIF(IMDB_Movies_Cleaned!$E$2:$E$3849, A771, IMDB_Movies_Cleaned!$N$2:$N$3849)</f>
        <v>7.3</v>
      </c>
      <c r="E771" cm="1">
        <f t="array" ref="E771">MEDIAN(IF(IMDB_Movies_Cleaned!$E$2:$E$3849=A771, IMDB_Movies_Cleaned!$N$2:$N$3849))</f>
        <v>7.3</v>
      </c>
      <c r="F771" t="e" cm="1">
        <f t="array" ref="F771">_xlfn.MODE.SNGL(IF(IMDB_Movies_Cleaned!$E$2:$E$3849=A771, IMDB_Movies_Cleaned!$N$2:$N$3849))</f>
        <v>#N/A</v>
      </c>
      <c r="G771" cm="1">
        <f t="array" ref="G771">MAX(IF(IMDB_Movies_Cleaned!$E$2:$E$3849=A771, IMDB_Movies_Cleaned!$N$2:$N$3849))</f>
        <v>7.3</v>
      </c>
      <c r="H771" cm="1">
        <f t="array" ref="H771">MIN(IF(IMDB_Movies_Cleaned!$E$2:$E$3849=A771, IMDB_Movies_Cleaned!$N$2:$N$3849))</f>
        <v>7.3</v>
      </c>
      <c r="I771" t="e" cm="1">
        <f t="array" ref="I771">_xlfn.VAR.S(IF(IMDB_Movies_Cleaned!$E$2:$E$3849=A771, IMDB_Movies_Cleaned!$N$2:$N$3849))</f>
        <v>#DIV/0!</v>
      </c>
      <c r="J771" t="e" cm="1">
        <f t="array" ref="J771">_xlfn.STDEV.S(IF(IMDB_Movies_Cleaned!$E$2:$E$3849=A771, IMDB_Movies_Cleaned!$N$2:$N$3849))</f>
        <v>#DIV/0!</v>
      </c>
    </row>
    <row r="772" spans="1:10" x14ac:dyDescent="0.25">
      <c r="A772" s="2" t="s">
        <v>2127</v>
      </c>
      <c r="B772">
        <f t="shared" si="13"/>
        <v>2</v>
      </c>
      <c r="D772">
        <f>AVERAGEIF(IMDB_Movies_Cleaned!$E$2:$E$3849, A772, IMDB_Movies_Cleaned!$N$2:$N$3849)</f>
        <v>6.4</v>
      </c>
      <c r="E772" cm="1">
        <f t="array" ref="E772">MEDIAN(IF(IMDB_Movies_Cleaned!$E$2:$E$3849=A772, IMDB_Movies_Cleaned!$N$2:$N$3849))</f>
        <v>6.4</v>
      </c>
      <c r="F772" cm="1">
        <f t="array" ref="F772">_xlfn.MODE.SNGL(IF(IMDB_Movies_Cleaned!$E$2:$E$3849=A772, IMDB_Movies_Cleaned!$N$2:$N$3849))</f>
        <v>6.4</v>
      </c>
      <c r="G772" cm="1">
        <f t="array" ref="G772">MAX(IF(IMDB_Movies_Cleaned!$E$2:$E$3849=A772, IMDB_Movies_Cleaned!$N$2:$N$3849))</f>
        <v>6.4</v>
      </c>
      <c r="H772" cm="1">
        <f t="array" ref="H772">MIN(IF(IMDB_Movies_Cleaned!$E$2:$E$3849=A772, IMDB_Movies_Cleaned!$N$2:$N$3849))</f>
        <v>6.4</v>
      </c>
      <c r="I772" cm="1">
        <f t="array" ref="I772">_xlfn.VAR.S(IF(IMDB_Movies_Cleaned!$E$2:$E$3849=A772, IMDB_Movies_Cleaned!$N$2:$N$3849))</f>
        <v>0</v>
      </c>
      <c r="J772" cm="1">
        <f t="array" ref="J772">_xlfn.STDEV.S(IF(IMDB_Movies_Cleaned!$E$2:$E$3849=A772, IMDB_Movies_Cleaned!$N$2:$N$3849))</f>
        <v>0</v>
      </c>
    </row>
    <row r="773" spans="1:10" x14ac:dyDescent="0.25">
      <c r="A773" s="2" t="s">
        <v>1770</v>
      </c>
      <c r="B773">
        <f t="shared" si="13"/>
        <v>13</v>
      </c>
      <c r="D773">
        <f>AVERAGEIF(IMDB_Movies_Cleaned!$E$2:$E$3849, A773, IMDB_Movies_Cleaned!$N$2:$N$3849)</f>
        <v>6.3538461538461535</v>
      </c>
      <c r="E773" cm="1">
        <f t="array" ref="E773">MEDIAN(IF(IMDB_Movies_Cleaned!$E$2:$E$3849=A773, IMDB_Movies_Cleaned!$N$2:$N$3849))</f>
        <v>6.4</v>
      </c>
      <c r="F773" cm="1">
        <f t="array" ref="F773">_xlfn.MODE.SNGL(IF(IMDB_Movies_Cleaned!$E$2:$E$3849=A773, IMDB_Movies_Cleaned!$N$2:$N$3849))</f>
        <v>6.4</v>
      </c>
      <c r="G773" cm="1">
        <f t="array" ref="G773">MAX(IF(IMDB_Movies_Cleaned!$E$2:$E$3849=A773, IMDB_Movies_Cleaned!$N$2:$N$3849))</f>
        <v>8.1</v>
      </c>
      <c r="H773" cm="1">
        <f t="array" ref="H773">MIN(IF(IMDB_Movies_Cleaned!$E$2:$E$3849=A773, IMDB_Movies_Cleaned!$N$2:$N$3849))</f>
        <v>5.2</v>
      </c>
      <c r="I773" cm="1">
        <f t="array" ref="I773">_xlfn.VAR.S(IF(IMDB_Movies_Cleaned!$E$2:$E$3849=A773, IMDB_Movies_Cleaned!$N$2:$N$3849))</f>
        <v>0.74602564102565339</v>
      </c>
      <c r="J773" cm="1">
        <f t="array" ref="J773">_xlfn.STDEV.S(IF(IMDB_Movies_Cleaned!$E$2:$E$3849=A773, IMDB_Movies_Cleaned!$N$2:$N$3849))</f>
        <v>0.86372775862863949</v>
      </c>
    </row>
    <row r="774" spans="1:10" x14ac:dyDescent="0.25">
      <c r="A774" s="1" t="s">
        <v>2132</v>
      </c>
      <c r="B774">
        <f t="shared" si="13"/>
        <v>1</v>
      </c>
      <c r="D774">
        <f>AVERAGEIF(IMDB_Movies_Cleaned!$E$2:$E$3849, A774, IMDB_Movies_Cleaned!$N$2:$N$3849)</f>
        <v>3.6</v>
      </c>
      <c r="E774" cm="1">
        <f t="array" ref="E774">MEDIAN(IF(IMDB_Movies_Cleaned!$E$2:$E$3849=A774, IMDB_Movies_Cleaned!$N$2:$N$3849))</f>
        <v>3.6</v>
      </c>
      <c r="F774" t="e" cm="1">
        <f t="array" ref="F774">_xlfn.MODE.SNGL(IF(IMDB_Movies_Cleaned!$E$2:$E$3849=A774, IMDB_Movies_Cleaned!$N$2:$N$3849))</f>
        <v>#N/A</v>
      </c>
      <c r="G774" cm="1">
        <f t="array" ref="G774">MAX(IF(IMDB_Movies_Cleaned!$E$2:$E$3849=A774, IMDB_Movies_Cleaned!$N$2:$N$3849))</f>
        <v>3.6</v>
      </c>
      <c r="H774" cm="1">
        <f t="array" ref="H774">MIN(IF(IMDB_Movies_Cleaned!$E$2:$E$3849=A774, IMDB_Movies_Cleaned!$N$2:$N$3849))</f>
        <v>3.6</v>
      </c>
      <c r="I774" t="e" cm="1">
        <f t="array" ref="I774">_xlfn.VAR.S(IF(IMDB_Movies_Cleaned!$E$2:$E$3849=A774, IMDB_Movies_Cleaned!$N$2:$N$3849))</f>
        <v>#DIV/0!</v>
      </c>
      <c r="J774" t="e" cm="1">
        <f t="array" ref="J774">_xlfn.STDEV.S(IF(IMDB_Movies_Cleaned!$E$2:$E$3849=A774, IMDB_Movies_Cleaned!$N$2:$N$3849))</f>
        <v>#DIV/0!</v>
      </c>
    </row>
    <row r="775" spans="1:10" x14ac:dyDescent="0.25">
      <c r="A775" s="2" t="s">
        <v>2137</v>
      </c>
      <c r="B775">
        <f t="shared" si="13"/>
        <v>2</v>
      </c>
      <c r="D775">
        <f>AVERAGEIF(IMDB_Movies_Cleaned!$E$2:$E$3849, A775, IMDB_Movies_Cleaned!$N$2:$N$3849)</f>
        <v>6.0500000000000007</v>
      </c>
      <c r="E775" cm="1">
        <f t="array" ref="E775">MEDIAN(IF(IMDB_Movies_Cleaned!$E$2:$E$3849=A775, IMDB_Movies_Cleaned!$N$2:$N$3849))</f>
        <v>6.0500000000000007</v>
      </c>
      <c r="F775" t="e" cm="1">
        <f t="array" ref="F775">_xlfn.MODE.SNGL(IF(IMDB_Movies_Cleaned!$E$2:$E$3849=A775, IMDB_Movies_Cleaned!$N$2:$N$3849))</f>
        <v>#N/A</v>
      </c>
      <c r="G775" cm="1">
        <f t="array" ref="G775">MAX(IF(IMDB_Movies_Cleaned!$E$2:$E$3849=A775, IMDB_Movies_Cleaned!$N$2:$N$3849))</f>
        <v>6.4</v>
      </c>
      <c r="H775" cm="1">
        <f t="array" ref="H775">MIN(IF(IMDB_Movies_Cleaned!$E$2:$E$3849=A775, IMDB_Movies_Cleaned!$N$2:$N$3849))</f>
        <v>5.7</v>
      </c>
      <c r="I775" cm="1">
        <f t="array" ref="I775">_xlfn.VAR.S(IF(IMDB_Movies_Cleaned!$E$2:$E$3849=A775, IMDB_Movies_Cleaned!$N$2:$N$3849))</f>
        <v>0.24500000000000011</v>
      </c>
      <c r="J775" cm="1">
        <f t="array" ref="J775">_xlfn.STDEV.S(IF(IMDB_Movies_Cleaned!$E$2:$E$3849=A775, IMDB_Movies_Cleaned!$N$2:$N$3849))</f>
        <v>0.4949747468305834</v>
      </c>
    </row>
    <row r="776" spans="1:10" x14ac:dyDescent="0.25">
      <c r="A776" s="1" t="s">
        <v>2139</v>
      </c>
      <c r="B776">
        <f t="shared" si="13"/>
        <v>13</v>
      </c>
      <c r="D776">
        <f>AVERAGEIF(IMDB_Movies_Cleaned!$E$2:$E$3849, A776, IMDB_Movies_Cleaned!$N$2:$N$3849)</f>
        <v>6.1461538461538465</v>
      </c>
      <c r="E776" cm="1">
        <f t="array" ref="E776">MEDIAN(IF(IMDB_Movies_Cleaned!$E$2:$E$3849=A776, IMDB_Movies_Cleaned!$N$2:$N$3849))</f>
        <v>6.2</v>
      </c>
      <c r="F776" cm="1">
        <f t="array" ref="F776">_xlfn.MODE.SNGL(IF(IMDB_Movies_Cleaned!$E$2:$E$3849=A776, IMDB_Movies_Cleaned!$N$2:$N$3849))</f>
        <v>6</v>
      </c>
      <c r="G776" cm="1">
        <f t="array" ref="G776">MAX(IF(IMDB_Movies_Cleaned!$E$2:$E$3849=A776, IMDB_Movies_Cleaned!$N$2:$N$3849))</f>
        <v>7.4</v>
      </c>
      <c r="H776" cm="1">
        <f t="array" ref="H776">MIN(IF(IMDB_Movies_Cleaned!$E$2:$E$3849=A776, IMDB_Movies_Cleaned!$N$2:$N$3849))</f>
        <v>4.5</v>
      </c>
      <c r="I776" cm="1">
        <f t="array" ref="I776">_xlfn.VAR.S(IF(IMDB_Movies_Cleaned!$E$2:$E$3849=A776, IMDB_Movies_Cleaned!$N$2:$N$3849))</f>
        <v>0.74602564102562974</v>
      </c>
      <c r="J776" cm="1">
        <f t="array" ref="J776">_xlfn.STDEV.S(IF(IMDB_Movies_Cleaned!$E$2:$E$3849=A776, IMDB_Movies_Cleaned!$N$2:$N$3849))</f>
        <v>0.86372775862862583</v>
      </c>
    </row>
    <row r="777" spans="1:10" x14ac:dyDescent="0.25">
      <c r="A777" s="1" t="s">
        <v>753</v>
      </c>
      <c r="B777">
        <f t="shared" si="13"/>
        <v>151</v>
      </c>
      <c r="D777">
        <f>AVERAGEIF(IMDB_Movies_Cleaned!$E$2:$E$3849, A777, IMDB_Movies_Cleaned!$N$2:$N$3849)</f>
        <v>6.4947019867549711</v>
      </c>
      <c r="E777" cm="1">
        <f t="array" ref="E777">MEDIAN(IF(IMDB_Movies_Cleaned!$E$2:$E$3849=A777, IMDB_Movies_Cleaned!$N$2:$N$3849))</f>
        <v>6.5</v>
      </c>
      <c r="F777" cm="1">
        <f t="array" ref="F777">_xlfn.MODE.SNGL(IF(IMDB_Movies_Cleaned!$E$2:$E$3849=A777, IMDB_Movies_Cleaned!$N$2:$N$3849))</f>
        <v>6.5</v>
      </c>
      <c r="G777" cm="1">
        <f t="array" ref="G777">MAX(IF(IMDB_Movies_Cleaned!$E$2:$E$3849=A777, IMDB_Movies_Cleaned!$N$2:$N$3849))</f>
        <v>8</v>
      </c>
      <c r="H777" cm="1">
        <f t="array" ref="H777">MIN(IF(IMDB_Movies_Cleaned!$E$2:$E$3849=A777, IMDB_Movies_Cleaned!$N$2:$N$3849))</f>
        <v>4.3</v>
      </c>
      <c r="I777" cm="1">
        <f t="array" ref="I777">_xlfn.VAR.S(IF(IMDB_Movies_Cleaned!$E$2:$E$3849=A777, IMDB_Movies_Cleaned!$N$2:$N$3849))</f>
        <v>0.56277174392930951</v>
      </c>
      <c r="J777" cm="1">
        <f t="array" ref="J777">_xlfn.STDEV.S(IF(IMDB_Movies_Cleaned!$E$2:$E$3849=A777, IMDB_Movies_Cleaned!$N$2:$N$3849))</f>
        <v>0.75018114074489339</v>
      </c>
    </row>
    <row r="778" spans="1:10" x14ac:dyDescent="0.25">
      <c r="A778" s="2" t="s">
        <v>872</v>
      </c>
      <c r="B778">
        <f t="shared" si="13"/>
        <v>145</v>
      </c>
      <c r="D778">
        <f>AVERAGEIF(IMDB_Movies_Cleaned!$E$2:$E$3849, A778, IMDB_Movies_Cleaned!$N$2:$N$3849)</f>
        <v>5.8406896551724108</v>
      </c>
      <c r="E778" cm="1">
        <f t="array" ref="E778">MEDIAN(IF(IMDB_Movies_Cleaned!$E$2:$E$3849=A778, IMDB_Movies_Cleaned!$N$2:$N$3849))</f>
        <v>6</v>
      </c>
      <c r="F778" cm="1">
        <f t="array" ref="F778">_xlfn.MODE.SNGL(IF(IMDB_Movies_Cleaned!$E$2:$E$3849=A778, IMDB_Movies_Cleaned!$N$2:$N$3849))</f>
        <v>6.5</v>
      </c>
      <c r="G778" cm="1">
        <f t="array" ref="G778">MAX(IF(IMDB_Movies_Cleaned!$E$2:$E$3849=A778, IMDB_Movies_Cleaned!$N$2:$N$3849))</f>
        <v>8</v>
      </c>
      <c r="H778" cm="1">
        <f t="array" ref="H778">MIN(IF(IMDB_Movies_Cleaned!$E$2:$E$3849=A778, IMDB_Movies_Cleaned!$N$2:$N$3849))</f>
        <v>1.9</v>
      </c>
      <c r="I778" cm="1">
        <f t="array" ref="I778">_xlfn.VAR.S(IF(IMDB_Movies_Cleaned!$E$2:$E$3849=A778, IMDB_Movies_Cleaned!$N$2:$N$3849))</f>
        <v>1.4818745210728315</v>
      </c>
      <c r="J778" cm="1">
        <f t="array" ref="J778">_xlfn.STDEV.S(IF(IMDB_Movies_Cleaned!$E$2:$E$3849=A778, IMDB_Movies_Cleaned!$N$2:$N$3849))</f>
        <v>1.2173226856806831</v>
      </c>
    </row>
    <row r="779" spans="1:10" x14ac:dyDescent="0.25">
      <c r="A779" s="1" t="s">
        <v>1687</v>
      </c>
      <c r="B779">
        <f t="shared" si="13"/>
        <v>4</v>
      </c>
      <c r="D779">
        <f>AVERAGEIF(IMDB_Movies_Cleaned!$E$2:$E$3849, A779, IMDB_Movies_Cleaned!$N$2:$N$3849)</f>
        <v>6.0250000000000004</v>
      </c>
      <c r="E779" cm="1">
        <f t="array" ref="E779">MEDIAN(IF(IMDB_Movies_Cleaned!$E$2:$E$3849=A779, IMDB_Movies_Cleaned!$N$2:$N$3849))</f>
        <v>5.95</v>
      </c>
      <c r="F779" t="e" cm="1">
        <f t="array" ref="F779">_xlfn.MODE.SNGL(IF(IMDB_Movies_Cleaned!$E$2:$E$3849=A779, IMDB_Movies_Cleaned!$N$2:$N$3849))</f>
        <v>#N/A</v>
      </c>
      <c r="G779" cm="1">
        <f t="array" ref="G779">MAX(IF(IMDB_Movies_Cleaned!$E$2:$E$3849=A779, IMDB_Movies_Cleaned!$N$2:$N$3849))</f>
        <v>7</v>
      </c>
      <c r="H779" cm="1">
        <f t="array" ref="H779">MIN(IF(IMDB_Movies_Cleaned!$E$2:$E$3849=A779, IMDB_Movies_Cleaned!$N$2:$N$3849))</f>
        <v>5.2</v>
      </c>
      <c r="I779" cm="1">
        <f t="array" ref="I779">_xlfn.VAR.S(IF(IMDB_Movies_Cleaned!$E$2:$E$3849=A779, IMDB_Movies_Cleaned!$N$2:$N$3849))</f>
        <v>0.54916666666666936</v>
      </c>
      <c r="J779" cm="1">
        <f t="array" ref="J779">_xlfn.STDEV.S(IF(IMDB_Movies_Cleaned!$E$2:$E$3849=A779, IMDB_Movies_Cleaned!$N$2:$N$3849))</f>
        <v>0.74105780251385878</v>
      </c>
    </row>
    <row r="780" spans="1:10" x14ac:dyDescent="0.25">
      <c r="A780" s="2" t="s">
        <v>601</v>
      </c>
      <c r="B780">
        <f t="shared" si="13"/>
        <v>6</v>
      </c>
      <c r="D780">
        <f>AVERAGEIF(IMDB_Movies_Cleaned!$E$2:$E$3849, A780, IMDB_Movies_Cleaned!$N$2:$N$3849)</f>
        <v>6.75</v>
      </c>
      <c r="E780" cm="1">
        <f t="array" ref="E780">MEDIAN(IF(IMDB_Movies_Cleaned!$E$2:$E$3849=A780, IMDB_Movies_Cleaned!$N$2:$N$3849))</f>
        <v>6.9</v>
      </c>
      <c r="F780" cm="1">
        <f t="array" ref="F780">_xlfn.MODE.SNGL(IF(IMDB_Movies_Cleaned!$E$2:$E$3849=A780, IMDB_Movies_Cleaned!$N$2:$N$3849))</f>
        <v>7.4</v>
      </c>
      <c r="G780" cm="1">
        <f t="array" ref="G780">MAX(IF(IMDB_Movies_Cleaned!$E$2:$E$3849=A780, IMDB_Movies_Cleaned!$N$2:$N$3849))</f>
        <v>7.4</v>
      </c>
      <c r="H780" cm="1">
        <f t="array" ref="H780">MIN(IF(IMDB_Movies_Cleaned!$E$2:$E$3849=A780, IMDB_Movies_Cleaned!$N$2:$N$3849))</f>
        <v>5.9</v>
      </c>
      <c r="I780" cm="1">
        <f t="array" ref="I780">_xlfn.VAR.S(IF(IMDB_Movies_Cleaned!$E$2:$E$3849=A780, IMDB_Movies_Cleaned!$N$2:$N$3849))</f>
        <v>0.47100000000000009</v>
      </c>
      <c r="J780" cm="1">
        <f t="array" ref="J780">_xlfn.STDEV.S(IF(IMDB_Movies_Cleaned!$E$2:$E$3849=A780, IMDB_Movies_Cleaned!$N$2:$N$3849))</f>
        <v>0.68629439747093968</v>
      </c>
    </row>
    <row r="781" spans="1:10" x14ac:dyDescent="0.25">
      <c r="A781" s="2" t="s">
        <v>1001</v>
      </c>
      <c r="B781">
        <f t="shared" si="13"/>
        <v>30</v>
      </c>
      <c r="D781">
        <f>AVERAGEIF(IMDB_Movies_Cleaned!$E$2:$E$3849, A781, IMDB_Movies_Cleaned!$N$2:$N$3849)</f>
        <v>6.7566666666666686</v>
      </c>
      <c r="E781" cm="1">
        <f t="array" ref="E781">MEDIAN(IF(IMDB_Movies_Cleaned!$E$2:$E$3849=A781, IMDB_Movies_Cleaned!$N$2:$N$3849))</f>
        <v>6.85</v>
      </c>
      <c r="F781" cm="1">
        <f t="array" ref="F781">_xlfn.MODE.SNGL(IF(IMDB_Movies_Cleaned!$E$2:$E$3849=A781, IMDB_Movies_Cleaned!$N$2:$N$3849))</f>
        <v>7.5</v>
      </c>
      <c r="G781" cm="1">
        <f t="array" ref="G781">MAX(IF(IMDB_Movies_Cleaned!$E$2:$E$3849=A781, IMDB_Movies_Cleaned!$N$2:$N$3849))</f>
        <v>8.4</v>
      </c>
      <c r="H781" cm="1">
        <f t="array" ref="H781">MIN(IF(IMDB_Movies_Cleaned!$E$2:$E$3849=A781, IMDB_Movies_Cleaned!$N$2:$N$3849))</f>
        <v>4.5999999999999996</v>
      </c>
      <c r="I781" cm="1">
        <f t="array" ref="I781">_xlfn.VAR.S(IF(IMDB_Movies_Cleaned!$E$2:$E$3849=A781, IMDB_Movies_Cleaned!$N$2:$N$3849))</f>
        <v>0.88805747126434653</v>
      </c>
      <c r="J781" cm="1">
        <f t="array" ref="J781">_xlfn.STDEV.S(IF(IMDB_Movies_Cleaned!$E$2:$E$3849=A781, IMDB_Movies_Cleaned!$N$2:$N$3849))</f>
        <v>0.94236801264917014</v>
      </c>
    </row>
    <row r="782" spans="1:10" x14ac:dyDescent="0.25">
      <c r="A782" s="1" t="s">
        <v>872</v>
      </c>
      <c r="B782">
        <f t="shared" si="13"/>
        <v>145</v>
      </c>
      <c r="D782">
        <f>AVERAGEIF(IMDB_Movies_Cleaned!$E$2:$E$3849, A782, IMDB_Movies_Cleaned!$N$2:$N$3849)</f>
        <v>5.8406896551724108</v>
      </c>
      <c r="E782" cm="1">
        <f t="array" ref="E782">MEDIAN(IF(IMDB_Movies_Cleaned!$E$2:$E$3849=A782, IMDB_Movies_Cleaned!$N$2:$N$3849))</f>
        <v>6</v>
      </c>
      <c r="F782" cm="1">
        <f t="array" ref="F782">_xlfn.MODE.SNGL(IF(IMDB_Movies_Cleaned!$E$2:$E$3849=A782, IMDB_Movies_Cleaned!$N$2:$N$3849))</f>
        <v>6.5</v>
      </c>
      <c r="G782" cm="1">
        <f t="array" ref="G782">MAX(IF(IMDB_Movies_Cleaned!$E$2:$E$3849=A782, IMDB_Movies_Cleaned!$N$2:$N$3849))</f>
        <v>8</v>
      </c>
      <c r="H782" cm="1">
        <f t="array" ref="H782">MIN(IF(IMDB_Movies_Cleaned!$E$2:$E$3849=A782, IMDB_Movies_Cleaned!$N$2:$N$3849))</f>
        <v>1.9</v>
      </c>
      <c r="I782" cm="1">
        <f t="array" ref="I782">_xlfn.VAR.S(IF(IMDB_Movies_Cleaned!$E$2:$E$3849=A782, IMDB_Movies_Cleaned!$N$2:$N$3849))</f>
        <v>1.4818745210728315</v>
      </c>
      <c r="J782" cm="1">
        <f t="array" ref="J782">_xlfn.STDEV.S(IF(IMDB_Movies_Cleaned!$E$2:$E$3849=A782, IMDB_Movies_Cleaned!$N$2:$N$3849))</f>
        <v>1.2173226856806831</v>
      </c>
    </row>
    <row r="783" spans="1:10" x14ac:dyDescent="0.25">
      <c r="A783" s="2" t="s">
        <v>23</v>
      </c>
      <c r="B783">
        <f t="shared" ref="B783:B846" si="14">COUNTIF($A$2:$A$3849, A783)</f>
        <v>25</v>
      </c>
      <c r="D783">
        <f>AVERAGEIF(IMDB_Movies_Cleaned!$E$2:$E$3849, A783, IMDB_Movies_Cleaned!$N$2:$N$3849)</f>
        <v>6.3559999999999999</v>
      </c>
      <c r="E783" cm="1">
        <f t="array" ref="E783">MEDIAN(IF(IMDB_Movies_Cleaned!$E$2:$E$3849=A783, IMDB_Movies_Cleaned!$N$2:$N$3849))</f>
        <v>6.4</v>
      </c>
      <c r="F783" cm="1">
        <f t="array" ref="F783">_xlfn.MODE.SNGL(IF(IMDB_Movies_Cleaned!$E$2:$E$3849=A783, IMDB_Movies_Cleaned!$N$2:$N$3849))</f>
        <v>5.8</v>
      </c>
      <c r="G783" cm="1">
        <f t="array" ref="G783">MAX(IF(IMDB_Movies_Cleaned!$E$2:$E$3849=A783, IMDB_Movies_Cleaned!$N$2:$N$3849))</f>
        <v>8.3000000000000007</v>
      </c>
      <c r="H783" cm="1">
        <f t="array" ref="H783">MIN(IF(IMDB_Movies_Cleaned!$E$2:$E$3849=A783, IMDB_Movies_Cleaned!$N$2:$N$3849))</f>
        <v>4.2</v>
      </c>
      <c r="I783" cm="1">
        <f t="array" ref="I783">_xlfn.VAR.S(IF(IMDB_Movies_Cleaned!$E$2:$E$3849=A783, IMDB_Movies_Cleaned!$N$2:$N$3849))</f>
        <v>0.99089999999999634</v>
      </c>
      <c r="J783" cm="1">
        <f t="array" ref="J783">_xlfn.STDEV.S(IF(IMDB_Movies_Cleaned!$E$2:$E$3849=A783, IMDB_Movies_Cleaned!$N$2:$N$3849))</f>
        <v>0.99543960138222165</v>
      </c>
    </row>
    <row r="784" spans="1:10" x14ac:dyDescent="0.25">
      <c r="A784" s="1" t="s">
        <v>2156</v>
      </c>
      <c r="B784">
        <f t="shared" si="14"/>
        <v>1</v>
      </c>
      <c r="D784">
        <f>AVERAGEIF(IMDB_Movies_Cleaned!$E$2:$E$3849, A784, IMDB_Movies_Cleaned!$N$2:$N$3849)</f>
        <v>6.3</v>
      </c>
      <c r="E784" cm="1">
        <f t="array" ref="E784">MEDIAN(IF(IMDB_Movies_Cleaned!$E$2:$E$3849=A784, IMDB_Movies_Cleaned!$N$2:$N$3849))</f>
        <v>6.3</v>
      </c>
      <c r="F784" t="e" cm="1">
        <f t="array" ref="F784">_xlfn.MODE.SNGL(IF(IMDB_Movies_Cleaned!$E$2:$E$3849=A784, IMDB_Movies_Cleaned!$N$2:$N$3849))</f>
        <v>#N/A</v>
      </c>
      <c r="G784" cm="1">
        <f t="array" ref="G784">MAX(IF(IMDB_Movies_Cleaned!$E$2:$E$3849=A784, IMDB_Movies_Cleaned!$N$2:$N$3849))</f>
        <v>6.3</v>
      </c>
      <c r="H784" cm="1">
        <f t="array" ref="H784">MIN(IF(IMDB_Movies_Cleaned!$E$2:$E$3849=A784, IMDB_Movies_Cleaned!$N$2:$N$3849))</f>
        <v>6.3</v>
      </c>
      <c r="I784" t="e" cm="1">
        <f t="array" ref="I784">_xlfn.VAR.S(IF(IMDB_Movies_Cleaned!$E$2:$E$3849=A784, IMDB_Movies_Cleaned!$N$2:$N$3849))</f>
        <v>#DIV/0!</v>
      </c>
      <c r="J784" t="e" cm="1">
        <f t="array" ref="J784">_xlfn.STDEV.S(IF(IMDB_Movies_Cleaned!$E$2:$E$3849=A784, IMDB_Movies_Cleaned!$N$2:$N$3849))</f>
        <v>#DIV/0!</v>
      </c>
    </row>
    <row r="785" spans="1:10" x14ac:dyDescent="0.25">
      <c r="A785" s="2" t="s">
        <v>726</v>
      </c>
      <c r="B785">
        <f t="shared" si="14"/>
        <v>4</v>
      </c>
      <c r="D785">
        <f>AVERAGEIF(IMDB_Movies_Cleaned!$E$2:$E$3849, A785, IMDB_Movies_Cleaned!$N$2:$N$3849)</f>
        <v>5.5</v>
      </c>
      <c r="E785" cm="1">
        <f t="array" ref="E785">MEDIAN(IF(IMDB_Movies_Cleaned!$E$2:$E$3849=A785, IMDB_Movies_Cleaned!$N$2:$N$3849))</f>
        <v>5.35</v>
      </c>
      <c r="F785" t="e" cm="1">
        <f t="array" ref="F785">_xlfn.MODE.SNGL(IF(IMDB_Movies_Cleaned!$E$2:$E$3849=A785, IMDB_Movies_Cleaned!$N$2:$N$3849))</f>
        <v>#N/A</v>
      </c>
      <c r="G785" cm="1">
        <f t="array" ref="G785">MAX(IF(IMDB_Movies_Cleaned!$E$2:$E$3849=A785, IMDB_Movies_Cleaned!$N$2:$N$3849))</f>
        <v>7</v>
      </c>
      <c r="H785" cm="1">
        <f t="array" ref="H785">MIN(IF(IMDB_Movies_Cleaned!$E$2:$E$3849=A785, IMDB_Movies_Cleaned!$N$2:$N$3849))</f>
        <v>4.3</v>
      </c>
      <c r="I785" cm="1">
        <f t="array" ref="I785">_xlfn.VAR.S(IF(IMDB_Movies_Cleaned!$E$2:$E$3849=A785, IMDB_Movies_Cleaned!$N$2:$N$3849))</f>
        <v>1.2600000000000005</v>
      </c>
      <c r="J785" cm="1">
        <f t="array" ref="J785">_xlfn.STDEV.S(IF(IMDB_Movies_Cleaned!$E$2:$E$3849=A785, IMDB_Movies_Cleaned!$N$2:$N$3849))</f>
        <v>1.1224972160321827</v>
      </c>
    </row>
    <row r="786" spans="1:10" x14ac:dyDescent="0.25">
      <c r="A786" s="1" t="s">
        <v>2162</v>
      </c>
      <c r="B786">
        <f t="shared" si="14"/>
        <v>1</v>
      </c>
      <c r="D786">
        <f>AVERAGEIF(IMDB_Movies_Cleaned!$E$2:$E$3849, A786, IMDB_Movies_Cleaned!$N$2:$N$3849)</f>
        <v>5.9</v>
      </c>
      <c r="E786" cm="1">
        <f t="array" ref="E786">MEDIAN(IF(IMDB_Movies_Cleaned!$E$2:$E$3849=A786, IMDB_Movies_Cleaned!$N$2:$N$3849))</f>
        <v>5.9</v>
      </c>
      <c r="F786" t="e" cm="1">
        <f t="array" ref="F786">_xlfn.MODE.SNGL(IF(IMDB_Movies_Cleaned!$E$2:$E$3849=A786, IMDB_Movies_Cleaned!$N$2:$N$3849))</f>
        <v>#N/A</v>
      </c>
      <c r="G786" cm="1">
        <f t="array" ref="G786">MAX(IF(IMDB_Movies_Cleaned!$E$2:$E$3849=A786, IMDB_Movies_Cleaned!$N$2:$N$3849))</f>
        <v>5.9</v>
      </c>
      <c r="H786" cm="1">
        <f t="array" ref="H786">MIN(IF(IMDB_Movies_Cleaned!$E$2:$E$3849=A786, IMDB_Movies_Cleaned!$N$2:$N$3849))</f>
        <v>5.9</v>
      </c>
      <c r="I786" t="e" cm="1">
        <f t="array" ref="I786">_xlfn.VAR.S(IF(IMDB_Movies_Cleaned!$E$2:$E$3849=A786, IMDB_Movies_Cleaned!$N$2:$N$3849))</f>
        <v>#DIV/0!</v>
      </c>
      <c r="J786" t="e" cm="1">
        <f t="array" ref="J786">_xlfn.STDEV.S(IF(IMDB_Movies_Cleaned!$E$2:$E$3849=A786, IMDB_Movies_Cleaned!$N$2:$N$3849))</f>
        <v>#DIV/0!</v>
      </c>
    </row>
    <row r="787" spans="1:10" x14ac:dyDescent="0.25">
      <c r="A787" s="1" t="s">
        <v>2165</v>
      </c>
      <c r="B787">
        <f t="shared" si="14"/>
        <v>1</v>
      </c>
      <c r="D787">
        <f>AVERAGEIF(IMDB_Movies_Cleaned!$E$2:$E$3849, A787, IMDB_Movies_Cleaned!$N$2:$N$3849)</f>
        <v>5.5</v>
      </c>
      <c r="E787" cm="1">
        <f t="array" ref="E787">MEDIAN(IF(IMDB_Movies_Cleaned!$E$2:$E$3849=A787, IMDB_Movies_Cleaned!$N$2:$N$3849))</f>
        <v>5.5</v>
      </c>
      <c r="F787" t="e" cm="1">
        <f t="array" ref="F787">_xlfn.MODE.SNGL(IF(IMDB_Movies_Cleaned!$E$2:$E$3849=A787, IMDB_Movies_Cleaned!$N$2:$N$3849))</f>
        <v>#N/A</v>
      </c>
      <c r="G787" cm="1">
        <f t="array" ref="G787">MAX(IF(IMDB_Movies_Cleaned!$E$2:$E$3849=A787, IMDB_Movies_Cleaned!$N$2:$N$3849))</f>
        <v>5.5</v>
      </c>
      <c r="H787" cm="1">
        <f t="array" ref="H787">MIN(IF(IMDB_Movies_Cleaned!$E$2:$E$3849=A787, IMDB_Movies_Cleaned!$N$2:$N$3849))</f>
        <v>5.5</v>
      </c>
      <c r="I787" t="e" cm="1">
        <f t="array" ref="I787">_xlfn.VAR.S(IF(IMDB_Movies_Cleaned!$E$2:$E$3849=A787, IMDB_Movies_Cleaned!$N$2:$N$3849))</f>
        <v>#DIV/0!</v>
      </c>
      <c r="J787" t="e" cm="1">
        <f t="array" ref="J787">_xlfn.STDEV.S(IF(IMDB_Movies_Cleaned!$E$2:$E$3849=A787, IMDB_Movies_Cleaned!$N$2:$N$3849))</f>
        <v>#DIV/0!</v>
      </c>
    </row>
    <row r="788" spans="1:10" x14ac:dyDescent="0.25">
      <c r="A788" s="2" t="s">
        <v>2168</v>
      </c>
      <c r="B788">
        <f t="shared" si="14"/>
        <v>2</v>
      </c>
      <c r="D788">
        <f>AVERAGEIF(IMDB_Movies_Cleaned!$E$2:$E$3849, A788, IMDB_Movies_Cleaned!$N$2:$N$3849)</f>
        <v>5.85</v>
      </c>
      <c r="E788" cm="1">
        <f t="array" ref="E788">MEDIAN(IF(IMDB_Movies_Cleaned!$E$2:$E$3849=A788, IMDB_Movies_Cleaned!$N$2:$N$3849))</f>
        <v>5.85</v>
      </c>
      <c r="F788" t="e" cm="1">
        <f t="array" ref="F788">_xlfn.MODE.SNGL(IF(IMDB_Movies_Cleaned!$E$2:$E$3849=A788, IMDB_Movies_Cleaned!$N$2:$N$3849))</f>
        <v>#N/A</v>
      </c>
      <c r="G788" cm="1">
        <f t="array" ref="G788">MAX(IF(IMDB_Movies_Cleaned!$E$2:$E$3849=A788, IMDB_Movies_Cleaned!$N$2:$N$3849))</f>
        <v>6.2</v>
      </c>
      <c r="H788" cm="1">
        <f t="array" ref="H788">MIN(IF(IMDB_Movies_Cleaned!$E$2:$E$3849=A788, IMDB_Movies_Cleaned!$N$2:$N$3849))</f>
        <v>5.5</v>
      </c>
      <c r="I788" cm="1">
        <f t="array" ref="I788">_xlfn.VAR.S(IF(IMDB_Movies_Cleaned!$E$2:$E$3849=A788, IMDB_Movies_Cleaned!$N$2:$N$3849))</f>
        <v>0.24500000000000011</v>
      </c>
      <c r="J788" cm="1">
        <f t="array" ref="J788">_xlfn.STDEV.S(IF(IMDB_Movies_Cleaned!$E$2:$E$3849=A788, IMDB_Movies_Cleaned!$N$2:$N$3849))</f>
        <v>0.4949747468305834</v>
      </c>
    </row>
    <row r="789" spans="1:10" x14ac:dyDescent="0.25">
      <c r="A789" s="1" t="s">
        <v>1289</v>
      </c>
      <c r="B789">
        <f t="shared" si="14"/>
        <v>147</v>
      </c>
      <c r="D789">
        <f>AVERAGEIF(IMDB_Movies_Cleaned!$E$2:$E$3849, A789, IMDB_Movies_Cleaned!$N$2:$N$3849)</f>
        <v>6.5836734693877554</v>
      </c>
      <c r="E789" cm="1">
        <f t="array" ref="E789">MEDIAN(IF(IMDB_Movies_Cleaned!$E$2:$E$3849=A789, IMDB_Movies_Cleaned!$N$2:$N$3849))</f>
        <v>6.7</v>
      </c>
      <c r="F789" cm="1">
        <f t="array" ref="F789">_xlfn.MODE.SNGL(IF(IMDB_Movies_Cleaned!$E$2:$E$3849=A789, IMDB_Movies_Cleaned!$N$2:$N$3849))</f>
        <v>6.7</v>
      </c>
      <c r="G789" cm="1">
        <f t="array" ref="G789">MAX(IF(IMDB_Movies_Cleaned!$E$2:$E$3849=A789, IMDB_Movies_Cleaned!$N$2:$N$3849))</f>
        <v>8.8000000000000007</v>
      </c>
      <c r="H789" cm="1">
        <f t="array" ref="H789">MIN(IF(IMDB_Movies_Cleaned!$E$2:$E$3849=A789, IMDB_Movies_Cleaned!$N$2:$N$3849))</f>
        <v>3.3</v>
      </c>
      <c r="I789" cm="1">
        <f t="array" ref="I789">_xlfn.VAR.S(IF(IMDB_Movies_Cleaned!$E$2:$E$3849=A789, IMDB_Movies_Cleaned!$N$2:$N$3849))</f>
        <v>0.73480011182555371</v>
      </c>
      <c r="J789" cm="1">
        <f t="array" ref="J789">_xlfn.STDEV.S(IF(IMDB_Movies_Cleaned!$E$2:$E$3849=A789, IMDB_Movies_Cleaned!$N$2:$N$3849))</f>
        <v>0.85720482489633343</v>
      </c>
    </row>
    <row r="790" spans="1:10" x14ac:dyDescent="0.25">
      <c r="A790" s="2" t="s">
        <v>1648</v>
      </c>
      <c r="B790">
        <f t="shared" si="14"/>
        <v>2</v>
      </c>
      <c r="D790">
        <f>AVERAGEIF(IMDB_Movies_Cleaned!$E$2:$E$3849, A790, IMDB_Movies_Cleaned!$N$2:$N$3849)</f>
        <v>4.8499999999999996</v>
      </c>
      <c r="E790" cm="1">
        <f t="array" ref="E790">MEDIAN(IF(IMDB_Movies_Cleaned!$E$2:$E$3849=A790, IMDB_Movies_Cleaned!$N$2:$N$3849))</f>
        <v>4.8499999999999996</v>
      </c>
      <c r="F790" t="e" cm="1">
        <f t="array" ref="F790">_xlfn.MODE.SNGL(IF(IMDB_Movies_Cleaned!$E$2:$E$3849=A790, IMDB_Movies_Cleaned!$N$2:$N$3849))</f>
        <v>#N/A</v>
      </c>
      <c r="G790" cm="1">
        <f t="array" ref="G790">MAX(IF(IMDB_Movies_Cleaned!$E$2:$E$3849=A790, IMDB_Movies_Cleaned!$N$2:$N$3849))</f>
        <v>5.2</v>
      </c>
      <c r="H790" cm="1">
        <f t="array" ref="H790">MIN(IF(IMDB_Movies_Cleaned!$E$2:$E$3849=A790, IMDB_Movies_Cleaned!$N$2:$N$3849))</f>
        <v>4.5</v>
      </c>
      <c r="I790" cm="1">
        <f t="array" ref="I790">_xlfn.VAR.S(IF(IMDB_Movies_Cleaned!$E$2:$E$3849=A790, IMDB_Movies_Cleaned!$N$2:$N$3849))</f>
        <v>0.24500000000000011</v>
      </c>
      <c r="J790" cm="1">
        <f t="array" ref="J790">_xlfn.STDEV.S(IF(IMDB_Movies_Cleaned!$E$2:$E$3849=A790, IMDB_Movies_Cleaned!$N$2:$N$3849))</f>
        <v>0.4949747468305834</v>
      </c>
    </row>
    <row r="791" spans="1:10" x14ac:dyDescent="0.25">
      <c r="A791" s="1" t="s">
        <v>872</v>
      </c>
      <c r="B791">
        <f t="shared" si="14"/>
        <v>145</v>
      </c>
      <c r="D791">
        <f>AVERAGEIF(IMDB_Movies_Cleaned!$E$2:$E$3849, A791, IMDB_Movies_Cleaned!$N$2:$N$3849)</f>
        <v>5.8406896551724108</v>
      </c>
      <c r="E791" cm="1">
        <f t="array" ref="E791">MEDIAN(IF(IMDB_Movies_Cleaned!$E$2:$E$3849=A791, IMDB_Movies_Cleaned!$N$2:$N$3849))</f>
        <v>6</v>
      </c>
      <c r="F791" cm="1">
        <f t="array" ref="F791">_xlfn.MODE.SNGL(IF(IMDB_Movies_Cleaned!$E$2:$E$3849=A791, IMDB_Movies_Cleaned!$N$2:$N$3849))</f>
        <v>6.5</v>
      </c>
      <c r="G791" cm="1">
        <f t="array" ref="G791">MAX(IF(IMDB_Movies_Cleaned!$E$2:$E$3849=A791, IMDB_Movies_Cleaned!$N$2:$N$3849))</f>
        <v>8</v>
      </c>
      <c r="H791" cm="1">
        <f t="array" ref="H791">MIN(IF(IMDB_Movies_Cleaned!$E$2:$E$3849=A791, IMDB_Movies_Cleaned!$N$2:$N$3849))</f>
        <v>1.9</v>
      </c>
      <c r="I791" cm="1">
        <f t="array" ref="I791">_xlfn.VAR.S(IF(IMDB_Movies_Cleaned!$E$2:$E$3849=A791, IMDB_Movies_Cleaned!$N$2:$N$3849))</f>
        <v>1.4818745210728315</v>
      </c>
      <c r="J791" cm="1">
        <f t="array" ref="J791">_xlfn.STDEV.S(IF(IMDB_Movies_Cleaned!$E$2:$E$3849=A791, IMDB_Movies_Cleaned!$N$2:$N$3849))</f>
        <v>1.2173226856806831</v>
      </c>
    </row>
    <row r="792" spans="1:10" x14ac:dyDescent="0.25">
      <c r="A792" s="2" t="s">
        <v>2174</v>
      </c>
      <c r="B792">
        <f t="shared" si="14"/>
        <v>1</v>
      </c>
      <c r="D792">
        <f>AVERAGEIF(IMDB_Movies_Cleaned!$E$2:$E$3849, A792, IMDB_Movies_Cleaned!$N$2:$N$3849)</f>
        <v>6.6</v>
      </c>
      <c r="E792" cm="1">
        <f t="array" ref="E792">MEDIAN(IF(IMDB_Movies_Cleaned!$E$2:$E$3849=A792, IMDB_Movies_Cleaned!$N$2:$N$3849))</f>
        <v>6.6</v>
      </c>
      <c r="F792" t="e" cm="1">
        <f t="array" ref="F792">_xlfn.MODE.SNGL(IF(IMDB_Movies_Cleaned!$E$2:$E$3849=A792, IMDB_Movies_Cleaned!$N$2:$N$3849))</f>
        <v>#N/A</v>
      </c>
      <c r="G792" cm="1">
        <f t="array" ref="G792">MAX(IF(IMDB_Movies_Cleaned!$E$2:$E$3849=A792, IMDB_Movies_Cleaned!$N$2:$N$3849))</f>
        <v>6.6</v>
      </c>
      <c r="H792" cm="1">
        <f t="array" ref="H792">MIN(IF(IMDB_Movies_Cleaned!$E$2:$E$3849=A792, IMDB_Movies_Cleaned!$N$2:$N$3849))</f>
        <v>6.6</v>
      </c>
      <c r="I792" t="e" cm="1">
        <f t="array" ref="I792">_xlfn.VAR.S(IF(IMDB_Movies_Cleaned!$E$2:$E$3849=A792, IMDB_Movies_Cleaned!$N$2:$N$3849))</f>
        <v>#DIV/0!</v>
      </c>
      <c r="J792" t="e" cm="1">
        <f t="array" ref="J792">_xlfn.STDEV.S(IF(IMDB_Movies_Cleaned!$E$2:$E$3849=A792, IMDB_Movies_Cleaned!$N$2:$N$3849))</f>
        <v>#DIV/0!</v>
      </c>
    </row>
    <row r="793" spans="1:10" x14ac:dyDescent="0.25">
      <c r="A793" s="1" t="s">
        <v>2178</v>
      </c>
      <c r="B793">
        <f t="shared" si="14"/>
        <v>1</v>
      </c>
      <c r="D793">
        <f>AVERAGEIF(IMDB_Movies_Cleaned!$E$2:$E$3849, A793, IMDB_Movies_Cleaned!$N$2:$N$3849)</f>
        <v>7.3</v>
      </c>
      <c r="E793" cm="1">
        <f t="array" ref="E793">MEDIAN(IF(IMDB_Movies_Cleaned!$E$2:$E$3849=A793, IMDB_Movies_Cleaned!$N$2:$N$3849))</f>
        <v>7.3</v>
      </c>
      <c r="F793" t="e" cm="1">
        <f t="array" ref="F793">_xlfn.MODE.SNGL(IF(IMDB_Movies_Cleaned!$E$2:$E$3849=A793, IMDB_Movies_Cleaned!$N$2:$N$3849))</f>
        <v>#N/A</v>
      </c>
      <c r="G793" cm="1">
        <f t="array" ref="G793">MAX(IF(IMDB_Movies_Cleaned!$E$2:$E$3849=A793, IMDB_Movies_Cleaned!$N$2:$N$3849))</f>
        <v>7.3</v>
      </c>
      <c r="H793" cm="1">
        <f t="array" ref="H793">MIN(IF(IMDB_Movies_Cleaned!$E$2:$E$3849=A793, IMDB_Movies_Cleaned!$N$2:$N$3849))</f>
        <v>7.3</v>
      </c>
      <c r="I793" t="e" cm="1">
        <f t="array" ref="I793">_xlfn.VAR.S(IF(IMDB_Movies_Cleaned!$E$2:$E$3849=A793, IMDB_Movies_Cleaned!$N$2:$N$3849))</f>
        <v>#DIV/0!</v>
      </c>
      <c r="J793" t="e" cm="1">
        <f t="array" ref="J793">_xlfn.STDEV.S(IF(IMDB_Movies_Cleaned!$E$2:$E$3849=A793, IMDB_Movies_Cleaned!$N$2:$N$3849))</f>
        <v>#DIV/0!</v>
      </c>
    </row>
    <row r="794" spans="1:10" x14ac:dyDescent="0.25">
      <c r="A794" s="2" t="s">
        <v>1262</v>
      </c>
      <c r="B794">
        <f t="shared" si="14"/>
        <v>5</v>
      </c>
      <c r="D794">
        <f>AVERAGEIF(IMDB_Movies_Cleaned!$E$2:$E$3849, A794, IMDB_Movies_Cleaned!$N$2:$N$3849)</f>
        <v>5.24</v>
      </c>
      <c r="E794" cm="1">
        <f t="array" ref="E794">MEDIAN(IF(IMDB_Movies_Cleaned!$E$2:$E$3849=A794, IMDB_Movies_Cleaned!$N$2:$N$3849))</f>
        <v>5.2</v>
      </c>
      <c r="F794" t="e" cm="1">
        <f t="array" ref="F794">_xlfn.MODE.SNGL(IF(IMDB_Movies_Cleaned!$E$2:$E$3849=A794, IMDB_Movies_Cleaned!$N$2:$N$3849))</f>
        <v>#N/A</v>
      </c>
      <c r="G794" cm="1">
        <f t="array" ref="G794">MAX(IF(IMDB_Movies_Cleaned!$E$2:$E$3849=A794, IMDB_Movies_Cleaned!$N$2:$N$3849))</f>
        <v>6</v>
      </c>
      <c r="H794" cm="1">
        <f t="array" ref="H794">MIN(IF(IMDB_Movies_Cleaned!$E$2:$E$3849=A794, IMDB_Movies_Cleaned!$N$2:$N$3849))</f>
        <v>4.3</v>
      </c>
      <c r="I794" cm="1">
        <f t="array" ref="I794">_xlfn.VAR.S(IF(IMDB_Movies_Cleaned!$E$2:$E$3849=A794, IMDB_Movies_Cleaned!$N$2:$N$3849))</f>
        <v>0.40299999999999869</v>
      </c>
      <c r="J794" cm="1">
        <f t="array" ref="J794">_xlfn.STDEV.S(IF(IMDB_Movies_Cleaned!$E$2:$E$3849=A794, IMDB_Movies_Cleaned!$N$2:$N$3849))</f>
        <v>0.63482280992415407</v>
      </c>
    </row>
    <row r="795" spans="1:10" x14ac:dyDescent="0.25">
      <c r="A795" s="1" t="s">
        <v>877</v>
      </c>
      <c r="B795">
        <f t="shared" si="14"/>
        <v>135</v>
      </c>
      <c r="D795">
        <f>AVERAGEIF(IMDB_Movies_Cleaned!$E$2:$E$3849, A795, IMDB_Movies_Cleaned!$N$2:$N$3849)</f>
        <v>5.8962962962962955</v>
      </c>
      <c r="E795" cm="1">
        <f t="array" ref="E795">MEDIAN(IF(IMDB_Movies_Cleaned!$E$2:$E$3849=A795, IMDB_Movies_Cleaned!$N$2:$N$3849))</f>
        <v>6</v>
      </c>
      <c r="F795" cm="1">
        <f t="array" ref="F795">_xlfn.MODE.SNGL(IF(IMDB_Movies_Cleaned!$E$2:$E$3849=A795, IMDB_Movies_Cleaned!$N$2:$N$3849))</f>
        <v>6.1</v>
      </c>
      <c r="G795" cm="1">
        <f t="array" ref="G795">MAX(IF(IMDB_Movies_Cleaned!$E$2:$E$3849=A795, IMDB_Movies_Cleaned!$N$2:$N$3849))</f>
        <v>8.4</v>
      </c>
      <c r="H795" cm="1">
        <f t="array" ref="H795">MIN(IF(IMDB_Movies_Cleaned!$E$2:$E$3849=A795, IMDB_Movies_Cleaned!$N$2:$N$3849))</f>
        <v>2.7</v>
      </c>
      <c r="I795" cm="1">
        <f t="array" ref="I795">_xlfn.VAR.S(IF(IMDB_Movies_Cleaned!$E$2:$E$3849=A795, IMDB_Movies_Cleaned!$N$2:$N$3849))</f>
        <v>0.76826976229963906</v>
      </c>
      <c r="J795" cm="1">
        <f t="array" ref="J795">_xlfn.STDEV.S(IF(IMDB_Movies_Cleaned!$E$2:$E$3849=A795, IMDB_Movies_Cleaned!$N$2:$N$3849))</f>
        <v>0.87650998984588824</v>
      </c>
    </row>
    <row r="796" spans="1:10" x14ac:dyDescent="0.25">
      <c r="A796" s="2" t="s">
        <v>2183</v>
      </c>
      <c r="B796">
        <f t="shared" si="14"/>
        <v>1</v>
      </c>
      <c r="D796">
        <f>AVERAGEIF(IMDB_Movies_Cleaned!$E$2:$E$3849, A796, IMDB_Movies_Cleaned!$N$2:$N$3849)</f>
        <v>5.4</v>
      </c>
      <c r="E796" cm="1">
        <f t="array" ref="E796">MEDIAN(IF(IMDB_Movies_Cleaned!$E$2:$E$3849=A796, IMDB_Movies_Cleaned!$N$2:$N$3849))</f>
        <v>5.4</v>
      </c>
      <c r="F796" t="e" cm="1">
        <f t="array" ref="F796">_xlfn.MODE.SNGL(IF(IMDB_Movies_Cleaned!$E$2:$E$3849=A796, IMDB_Movies_Cleaned!$N$2:$N$3849))</f>
        <v>#N/A</v>
      </c>
      <c r="G796" cm="1">
        <f t="array" ref="G796">MAX(IF(IMDB_Movies_Cleaned!$E$2:$E$3849=A796, IMDB_Movies_Cleaned!$N$2:$N$3849))</f>
        <v>5.4</v>
      </c>
      <c r="H796" cm="1">
        <f t="array" ref="H796">MIN(IF(IMDB_Movies_Cleaned!$E$2:$E$3849=A796, IMDB_Movies_Cleaned!$N$2:$N$3849))</f>
        <v>5.4</v>
      </c>
      <c r="I796" t="e" cm="1">
        <f t="array" ref="I796">_xlfn.VAR.S(IF(IMDB_Movies_Cleaned!$E$2:$E$3849=A796, IMDB_Movies_Cleaned!$N$2:$N$3849))</f>
        <v>#DIV/0!</v>
      </c>
      <c r="J796" t="e" cm="1">
        <f t="array" ref="J796">_xlfn.STDEV.S(IF(IMDB_Movies_Cleaned!$E$2:$E$3849=A796, IMDB_Movies_Cleaned!$N$2:$N$3849))</f>
        <v>#DIV/0!</v>
      </c>
    </row>
    <row r="797" spans="1:10" x14ac:dyDescent="0.25">
      <c r="A797" s="1" t="s">
        <v>877</v>
      </c>
      <c r="B797">
        <f t="shared" si="14"/>
        <v>135</v>
      </c>
      <c r="D797">
        <f>AVERAGEIF(IMDB_Movies_Cleaned!$E$2:$E$3849, A797, IMDB_Movies_Cleaned!$N$2:$N$3849)</f>
        <v>5.8962962962962955</v>
      </c>
      <c r="E797" cm="1">
        <f t="array" ref="E797">MEDIAN(IF(IMDB_Movies_Cleaned!$E$2:$E$3849=A797, IMDB_Movies_Cleaned!$N$2:$N$3849))</f>
        <v>6</v>
      </c>
      <c r="F797" cm="1">
        <f t="array" ref="F797">_xlfn.MODE.SNGL(IF(IMDB_Movies_Cleaned!$E$2:$E$3849=A797, IMDB_Movies_Cleaned!$N$2:$N$3849))</f>
        <v>6.1</v>
      </c>
      <c r="G797" cm="1">
        <f t="array" ref="G797">MAX(IF(IMDB_Movies_Cleaned!$E$2:$E$3849=A797, IMDB_Movies_Cleaned!$N$2:$N$3849))</f>
        <v>8.4</v>
      </c>
      <c r="H797" cm="1">
        <f t="array" ref="H797">MIN(IF(IMDB_Movies_Cleaned!$E$2:$E$3849=A797, IMDB_Movies_Cleaned!$N$2:$N$3849))</f>
        <v>2.7</v>
      </c>
      <c r="I797" cm="1">
        <f t="array" ref="I797">_xlfn.VAR.S(IF(IMDB_Movies_Cleaned!$E$2:$E$3849=A797, IMDB_Movies_Cleaned!$N$2:$N$3849))</f>
        <v>0.76826976229963906</v>
      </c>
      <c r="J797" cm="1">
        <f t="array" ref="J797">_xlfn.STDEV.S(IF(IMDB_Movies_Cleaned!$E$2:$E$3849=A797, IMDB_Movies_Cleaned!$N$2:$N$3849))</f>
        <v>0.87650998984588824</v>
      </c>
    </row>
    <row r="798" spans="1:10" x14ac:dyDescent="0.25">
      <c r="A798" s="2" t="s">
        <v>1753</v>
      </c>
      <c r="B798">
        <f t="shared" si="14"/>
        <v>7</v>
      </c>
      <c r="D798">
        <f>AVERAGEIF(IMDB_Movies_Cleaned!$E$2:$E$3849, A798, IMDB_Movies_Cleaned!$N$2:$N$3849)</f>
        <v>7.0714285714285712</v>
      </c>
      <c r="E798" cm="1">
        <f t="array" ref="E798">MEDIAN(IF(IMDB_Movies_Cleaned!$E$2:$E$3849=A798, IMDB_Movies_Cleaned!$N$2:$N$3849))</f>
        <v>7.1</v>
      </c>
      <c r="F798" cm="1">
        <f t="array" ref="F798">_xlfn.MODE.SNGL(IF(IMDB_Movies_Cleaned!$E$2:$E$3849=A798, IMDB_Movies_Cleaned!$N$2:$N$3849))</f>
        <v>7.9</v>
      </c>
      <c r="G798" cm="1">
        <f t="array" ref="G798">MAX(IF(IMDB_Movies_Cleaned!$E$2:$E$3849=A798, IMDB_Movies_Cleaned!$N$2:$N$3849))</f>
        <v>7.9</v>
      </c>
      <c r="H798" cm="1">
        <f t="array" ref="H798">MIN(IF(IMDB_Movies_Cleaned!$E$2:$E$3849=A798, IMDB_Movies_Cleaned!$N$2:$N$3849))</f>
        <v>6.2</v>
      </c>
      <c r="I798" cm="1">
        <f t="array" ref="I798">_xlfn.VAR.S(IF(IMDB_Movies_Cleaned!$E$2:$E$3849=A798, IMDB_Movies_Cleaned!$N$2:$N$3849))</f>
        <v>0.42238095238095247</v>
      </c>
      <c r="J798" cm="1">
        <f t="array" ref="J798">_xlfn.STDEV.S(IF(IMDB_Movies_Cleaned!$E$2:$E$3849=A798, IMDB_Movies_Cleaned!$N$2:$N$3849))</f>
        <v>0.64990841845674874</v>
      </c>
    </row>
    <row r="799" spans="1:10" x14ac:dyDescent="0.25">
      <c r="A799" s="1" t="s">
        <v>2034</v>
      </c>
      <c r="B799">
        <f t="shared" si="14"/>
        <v>3</v>
      </c>
      <c r="D799">
        <f>AVERAGEIF(IMDB_Movies_Cleaned!$E$2:$E$3849, A799, IMDB_Movies_Cleaned!$N$2:$N$3849)</f>
        <v>6.333333333333333</v>
      </c>
      <c r="E799" cm="1">
        <f t="array" ref="E799">MEDIAN(IF(IMDB_Movies_Cleaned!$E$2:$E$3849=A799, IMDB_Movies_Cleaned!$N$2:$N$3849))</f>
        <v>6.3</v>
      </c>
      <c r="F799" t="e" cm="1">
        <f t="array" ref="F799">_xlfn.MODE.SNGL(IF(IMDB_Movies_Cleaned!$E$2:$E$3849=A799, IMDB_Movies_Cleaned!$N$2:$N$3849))</f>
        <v>#N/A</v>
      </c>
      <c r="G799" cm="1">
        <f t="array" ref="G799">MAX(IF(IMDB_Movies_Cleaned!$E$2:$E$3849=A799, IMDB_Movies_Cleaned!$N$2:$N$3849))</f>
        <v>6.5</v>
      </c>
      <c r="H799" cm="1">
        <f t="array" ref="H799">MIN(IF(IMDB_Movies_Cleaned!$E$2:$E$3849=A799, IMDB_Movies_Cleaned!$N$2:$N$3849))</f>
        <v>6.2</v>
      </c>
      <c r="I799" cm="1">
        <f t="array" ref="I799">_xlfn.VAR.S(IF(IMDB_Movies_Cleaned!$E$2:$E$3849=A799, IMDB_Movies_Cleaned!$N$2:$N$3849))</f>
        <v>2.3333333333333317E-2</v>
      </c>
      <c r="J799" cm="1">
        <f t="array" ref="J799">_xlfn.STDEV.S(IF(IMDB_Movies_Cleaned!$E$2:$E$3849=A799, IMDB_Movies_Cleaned!$N$2:$N$3849))</f>
        <v>0.15275252316519461</v>
      </c>
    </row>
    <row r="800" spans="1:10" x14ac:dyDescent="0.25">
      <c r="A800" s="2" t="s">
        <v>298</v>
      </c>
      <c r="B800">
        <f t="shared" si="14"/>
        <v>17</v>
      </c>
      <c r="D800">
        <f>AVERAGEIF(IMDB_Movies_Cleaned!$E$2:$E$3849, A800, IMDB_Movies_Cleaned!$N$2:$N$3849)</f>
        <v>5.3705882352941181</v>
      </c>
      <c r="E800" cm="1">
        <f t="array" ref="E800">MEDIAN(IF(IMDB_Movies_Cleaned!$E$2:$E$3849=A800, IMDB_Movies_Cleaned!$N$2:$N$3849))</f>
        <v>5.4</v>
      </c>
      <c r="F800" cm="1">
        <f t="array" ref="F800">_xlfn.MODE.SNGL(IF(IMDB_Movies_Cleaned!$E$2:$E$3849=A800, IMDB_Movies_Cleaned!$N$2:$N$3849))</f>
        <v>6</v>
      </c>
      <c r="G800" cm="1">
        <f t="array" ref="G800">MAX(IF(IMDB_Movies_Cleaned!$E$2:$E$3849=A800, IMDB_Movies_Cleaned!$N$2:$N$3849))</f>
        <v>6.7</v>
      </c>
      <c r="H800" cm="1">
        <f t="array" ref="H800">MIN(IF(IMDB_Movies_Cleaned!$E$2:$E$3849=A800, IMDB_Movies_Cleaned!$N$2:$N$3849))</f>
        <v>2.2000000000000002</v>
      </c>
      <c r="I800" cm="1">
        <f t="array" ref="I800">_xlfn.VAR.S(IF(IMDB_Movies_Cleaned!$E$2:$E$3849=A800, IMDB_Movies_Cleaned!$N$2:$N$3849))</f>
        <v>1.1059558823529301</v>
      </c>
      <c r="J800" cm="1">
        <f t="array" ref="J800">_xlfn.STDEV.S(IF(IMDB_Movies_Cleaned!$E$2:$E$3849=A800, IMDB_Movies_Cleaned!$N$2:$N$3849))</f>
        <v>1.051644370665735</v>
      </c>
    </row>
    <row r="801" spans="1:10" x14ac:dyDescent="0.25">
      <c r="A801" s="1" t="s">
        <v>201</v>
      </c>
      <c r="B801">
        <f t="shared" si="14"/>
        <v>55</v>
      </c>
      <c r="D801">
        <f>AVERAGEIF(IMDB_Movies_Cleaned!$E$2:$E$3849, A801, IMDB_Movies_Cleaned!$N$2:$N$3849)</f>
        <v>6.4090909090909092</v>
      </c>
      <c r="E801" cm="1">
        <f t="array" ref="E801">MEDIAN(IF(IMDB_Movies_Cleaned!$E$2:$E$3849=A801, IMDB_Movies_Cleaned!$N$2:$N$3849))</f>
        <v>6.5</v>
      </c>
      <c r="F801" cm="1">
        <f t="array" ref="F801">_xlfn.MODE.SNGL(IF(IMDB_Movies_Cleaned!$E$2:$E$3849=A801, IMDB_Movies_Cleaned!$N$2:$N$3849))</f>
        <v>6.5</v>
      </c>
      <c r="G801" cm="1">
        <f t="array" ref="G801">MAX(IF(IMDB_Movies_Cleaned!$E$2:$E$3849=A801, IMDB_Movies_Cleaned!$N$2:$N$3849))</f>
        <v>7.6</v>
      </c>
      <c r="H801" cm="1">
        <f t="array" ref="H801">MIN(IF(IMDB_Movies_Cleaned!$E$2:$E$3849=A801, IMDB_Movies_Cleaned!$N$2:$N$3849))</f>
        <v>4.4000000000000004</v>
      </c>
      <c r="I801" cm="1">
        <f t="array" ref="I801">_xlfn.VAR.S(IF(IMDB_Movies_Cleaned!$E$2:$E$3849=A801, IMDB_Movies_Cleaned!$N$2:$N$3849))</f>
        <v>0.39936026936026953</v>
      </c>
      <c r="J801" cm="1">
        <f t="array" ref="J801">_xlfn.STDEV.S(IF(IMDB_Movies_Cleaned!$E$2:$E$3849=A801, IMDB_Movies_Cleaned!$N$2:$N$3849))</f>
        <v>0.63194957817872588</v>
      </c>
    </row>
    <row r="802" spans="1:10" x14ac:dyDescent="0.25">
      <c r="A802" s="2" t="s">
        <v>753</v>
      </c>
      <c r="B802">
        <f t="shared" si="14"/>
        <v>151</v>
      </c>
      <c r="D802">
        <f>AVERAGEIF(IMDB_Movies_Cleaned!$E$2:$E$3849, A802, IMDB_Movies_Cleaned!$N$2:$N$3849)</f>
        <v>6.4947019867549711</v>
      </c>
      <c r="E802" cm="1">
        <f t="array" ref="E802">MEDIAN(IF(IMDB_Movies_Cleaned!$E$2:$E$3849=A802, IMDB_Movies_Cleaned!$N$2:$N$3849))</f>
        <v>6.5</v>
      </c>
      <c r="F802" cm="1">
        <f t="array" ref="F802">_xlfn.MODE.SNGL(IF(IMDB_Movies_Cleaned!$E$2:$E$3849=A802, IMDB_Movies_Cleaned!$N$2:$N$3849))</f>
        <v>6.5</v>
      </c>
      <c r="G802" cm="1">
        <f t="array" ref="G802">MAX(IF(IMDB_Movies_Cleaned!$E$2:$E$3849=A802, IMDB_Movies_Cleaned!$N$2:$N$3849))</f>
        <v>8</v>
      </c>
      <c r="H802" cm="1">
        <f t="array" ref="H802">MIN(IF(IMDB_Movies_Cleaned!$E$2:$E$3849=A802, IMDB_Movies_Cleaned!$N$2:$N$3849))</f>
        <v>4.3</v>
      </c>
      <c r="I802" cm="1">
        <f t="array" ref="I802">_xlfn.VAR.S(IF(IMDB_Movies_Cleaned!$E$2:$E$3849=A802, IMDB_Movies_Cleaned!$N$2:$N$3849))</f>
        <v>0.56277174392930951</v>
      </c>
      <c r="J802" cm="1">
        <f t="array" ref="J802">_xlfn.STDEV.S(IF(IMDB_Movies_Cleaned!$E$2:$E$3849=A802, IMDB_Movies_Cleaned!$N$2:$N$3849))</f>
        <v>0.75018114074489339</v>
      </c>
    </row>
    <row r="803" spans="1:10" x14ac:dyDescent="0.25">
      <c r="A803" s="1" t="s">
        <v>995</v>
      </c>
      <c r="B803">
        <f t="shared" si="14"/>
        <v>6</v>
      </c>
      <c r="D803">
        <f>AVERAGEIF(IMDB_Movies_Cleaned!$E$2:$E$3849, A803, IMDB_Movies_Cleaned!$N$2:$N$3849)</f>
        <v>6.7166666666666677</v>
      </c>
      <c r="E803" cm="1">
        <f t="array" ref="E803">MEDIAN(IF(IMDB_Movies_Cleaned!$E$2:$E$3849=A803, IMDB_Movies_Cleaned!$N$2:$N$3849))</f>
        <v>6.75</v>
      </c>
      <c r="F803" t="e" cm="1">
        <f t="array" ref="F803">_xlfn.MODE.SNGL(IF(IMDB_Movies_Cleaned!$E$2:$E$3849=A803, IMDB_Movies_Cleaned!$N$2:$N$3849))</f>
        <v>#N/A</v>
      </c>
      <c r="G803" cm="1">
        <f t="array" ref="G803">MAX(IF(IMDB_Movies_Cleaned!$E$2:$E$3849=A803, IMDB_Movies_Cleaned!$N$2:$N$3849))</f>
        <v>7.4</v>
      </c>
      <c r="H803" cm="1">
        <f t="array" ref="H803">MIN(IF(IMDB_Movies_Cleaned!$E$2:$E$3849=A803, IMDB_Movies_Cleaned!$N$2:$N$3849))</f>
        <v>5.7</v>
      </c>
      <c r="I803" cm="1">
        <f t="array" ref="I803">_xlfn.VAR.S(IF(IMDB_Movies_Cleaned!$E$2:$E$3849=A803, IMDB_Movies_Cleaned!$N$2:$N$3849))</f>
        <v>0.39766666666666667</v>
      </c>
      <c r="J803" cm="1">
        <f t="array" ref="J803">_xlfn.STDEV.S(IF(IMDB_Movies_Cleaned!$E$2:$E$3849=A803, IMDB_Movies_Cleaned!$N$2:$N$3849))</f>
        <v>0.63060817205826525</v>
      </c>
    </row>
    <row r="804" spans="1:10" x14ac:dyDescent="0.25">
      <c r="A804" s="2" t="s">
        <v>817</v>
      </c>
      <c r="B804">
        <f t="shared" si="14"/>
        <v>30</v>
      </c>
      <c r="D804">
        <f>AVERAGEIF(IMDB_Movies_Cleaned!$E$2:$E$3849, A804, IMDB_Movies_Cleaned!$N$2:$N$3849)</f>
        <v>7.1733333333333338</v>
      </c>
      <c r="E804" cm="1">
        <f t="array" ref="E804">MEDIAN(IF(IMDB_Movies_Cleaned!$E$2:$E$3849=A804, IMDB_Movies_Cleaned!$N$2:$N$3849))</f>
        <v>7.25</v>
      </c>
      <c r="F804" cm="1">
        <f t="array" ref="F804">_xlfn.MODE.SNGL(IF(IMDB_Movies_Cleaned!$E$2:$E$3849=A804, IMDB_Movies_Cleaned!$N$2:$N$3849))</f>
        <v>7.3</v>
      </c>
      <c r="G804" cm="1">
        <f t="array" ref="G804">MAX(IF(IMDB_Movies_Cleaned!$E$2:$E$3849=A804, IMDB_Movies_Cleaned!$N$2:$N$3849))</f>
        <v>8.1999999999999993</v>
      </c>
      <c r="H804" cm="1">
        <f t="array" ref="H804">MIN(IF(IMDB_Movies_Cleaned!$E$2:$E$3849=A804, IMDB_Movies_Cleaned!$N$2:$N$3849))</f>
        <v>5.8</v>
      </c>
      <c r="I804" cm="1">
        <f t="array" ref="I804">_xlfn.VAR.S(IF(IMDB_Movies_Cleaned!$E$2:$E$3849=A804, IMDB_Movies_Cleaned!$N$2:$N$3849))</f>
        <v>0.37581609195402288</v>
      </c>
      <c r="J804" cm="1">
        <f t="array" ref="J804">_xlfn.STDEV.S(IF(IMDB_Movies_Cleaned!$E$2:$E$3849=A804, IMDB_Movies_Cleaned!$N$2:$N$3849))</f>
        <v>0.61303840985212577</v>
      </c>
    </row>
    <row r="805" spans="1:10" x14ac:dyDescent="0.25">
      <c r="A805" s="1" t="s">
        <v>1001</v>
      </c>
      <c r="B805">
        <f t="shared" si="14"/>
        <v>30</v>
      </c>
      <c r="D805">
        <f>AVERAGEIF(IMDB_Movies_Cleaned!$E$2:$E$3849, A805, IMDB_Movies_Cleaned!$N$2:$N$3849)</f>
        <v>6.7566666666666686</v>
      </c>
      <c r="E805" cm="1">
        <f t="array" ref="E805">MEDIAN(IF(IMDB_Movies_Cleaned!$E$2:$E$3849=A805, IMDB_Movies_Cleaned!$N$2:$N$3849))</f>
        <v>6.85</v>
      </c>
      <c r="F805" cm="1">
        <f t="array" ref="F805">_xlfn.MODE.SNGL(IF(IMDB_Movies_Cleaned!$E$2:$E$3849=A805, IMDB_Movies_Cleaned!$N$2:$N$3849))</f>
        <v>7.5</v>
      </c>
      <c r="G805" cm="1">
        <f t="array" ref="G805">MAX(IF(IMDB_Movies_Cleaned!$E$2:$E$3849=A805, IMDB_Movies_Cleaned!$N$2:$N$3849))</f>
        <v>8.4</v>
      </c>
      <c r="H805" cm="1">
        <f t="array" ref="H805">MIN(IF(IMDB_Movies_Cleaned!$E$2:$E$3849=A805, IMDB_Movies_Cleaned!$N$2:$N$3849))</f>
        <v>4.5999999999999996</v>
      </c>
      <c r="I805" cm="1">
        <f t="array" ref="I805">_xlfn.VAR.S(IF(IMDB_Movies_Cleaned!$E$2:$E$3849=A805, IMDB_Movies_Cleaned!$N$2:$N$3849))</f>
        <v>0.88805747126434653</v>
      </c>
      <c r="J805" cm="1">
        <f t="array" ref="J805">_xlfn.STDEV.S(IF(IMDB_Movies_Cleaned!$E$2:$E$3849=A805, IMDB_Movies_Cleaned!$N$2:$N$3849))</f>
        <v>0.94236801264917014</v>
      </c>
    </row>
    <row r="806" spans="1:10" x14ac:dyDescent="0.25">
      <c r="A806" s="2" t="s">
        <v>1962</v>
      </c>
      <c r="B806">
        <f t="shared" si="14"/>
        <v>42</v>
      </c>
      <c r="D806">
        <f>AVERAGEIF(IMDB_Movies_Cleaned!$E$2:$E$3849, A806, IMDB_Movies_Cleaned!$N$2:$N$3849)</f>
        <v>6.6499999999999986</v>
      </c>
      <c r="E806" cm="1">
        <f t="array" ref="E806">MEDIAN(IF(IMDB_Movies_Cleaned!$E$2:$E$3849=A806, IMDB_Movies_Cleaned!$N$2:$N$3849))</f>
        <v>6.75</v>
      </c>
      <c r="F806" cm="1">
        <f t="array" ref="F806">_xlfn.MODE.SNGL(IF(IMDB_Movies_Cleaned!$E$2:$E$3849=A806, IMDB_Movies_Cleaned!$N$2:$N$3849))</f>
        <v>7</v>
      </c>
      <c r="G806" cm="1">
        <f t="array" ref="G806">MAX(IF(IMDB_Movies_Cleaned!$E$2:$E$3849=A806, IMDB_Movies_Cleaned!$N$2:$N$3849))</f>
        <v>8.5</v>
      </c>
      <c r="H806" cm="1">
        <f t="array" ref="H806">MIN(IF(IMDB_Movies_Cleaned!$E$2:$E$3849=A806, IMDB_Movies_Cleaned!$N$2:$N$3849))</f>
        <v>3.9</v>
      </c>
      <c r="I806" cm="1">
        <f t="array" ref="I806">_xlfn.VAR.S(IF(IMDB_Movies_Cleaned!$E$2:$E$3849=A806, IMDB_Movies_Cleaned!$N$2:$N$3849))</f>
        <v>0.74890243902439957</v>
      </c>
      <c r="J806" cm="1">
        <f t="array" ref="J806">_xlfn.STDEV.S(IF(IMDB_Movies_Cleaned!$E$2:$E$3849=A806, IMDB_Movies_Cleaned!$N$2:$N$3849))</f>
        <v>0.86539149465684007</v>
      </c>
    </row>
    <row r="807" spans="1:10" x14ac:dyDescent="0.25">
      <c r="A807" s="1" t="s">
        <v>385</v>
      </c>
      <c r="B807">
        <f t="shared" si="14"/>
        <v>12</v>
      </c>
      <c r="D807">
        <f>AVERAGEIF(IMDB_Movies_Cleaned!$E$2:$E$3849, A807, IMDB_Movies_Cleaned!$N$2:$N$3849)</f>
        <v>6.5916666666666659</v>
      </c>
      <c r="E807" cm="1">
        <f t="array" ref="E807">MEDIAN(IF(IMDB_Movies_Cleaned!$E$2:$E$3849=A807, IMDB_Movies_Cleaned!$N$2:$N$3849))</f>
        <v>6.75</v>
      </c>
      <c r="F807" cm="1">
        <f t="array" ref="F807">_xlfn.MODE.SNGL(IF(IMDB_Movies_Cleaned!$E$2:$E$3849=A807, IMDB_Movies_Cleaned!$N$2:$N$3849))</f>
        <v>7.8</v>
      </c>
      <c r="G807" cm="1">
        <f t="array" ref="G807">MAX(IF(IMDB_Movies_Cleaned!$E$2:$E$3849=A807, IMDB_Movies_Cleaned!$N$2:$N$3849))</f>
        <v>7.8</v>
      </c>
      <c r="H807" cm="1">
        <f t="array" ref="H807">MIN(IF(IMDB_Movies_Cleaned!$E$2:$E$3849=A807, IMDB_Movies_Cleaned!$N$2:$N$3849))</f>
        <v>5.2</v>
      </c>
      <c r="I807" cm="1">
        <f t="array" ref="I807">_xlfn.VAR.S(IF(IMDB_Movies_Cleaned!$E$2:$E$3849=A807, IMDB_Movies_Cleaned!$N$2:$N$3849))</f>
        <v>0.79901515151516378</v>
      </c>
      <c r="J807" cm="1">
        <f t="array" ref="J807">_xlfn.STDEV.S(IF(IMDB_Movies_Cleaned!$E$2:$E$3849=A807, IMDB_Movies_Cleaned!$N$2:$N$3849))</f>
        <v>0.89387647441643958</v>
      </c>
    </row>
    <row r="808" spans="1:10" x14ac:dyDescent="0.25">
      <c r="A808" s="2" t="s">
        <v>707</v>
      </c>
      <c r="B808">
        <f t="shared" si="14"/>
        <v>6</v>
      </c>
      <c r="D808">
        <f>AVERAGEIF(IMDB_Movies_Cleaned!$E$2:$E$3849, A808, IMDB_Movies_Cleaned!$N$2:$N$3849)</f>
        <v>5.9166666666666652</v>
      </c>
      <c r="E808" cm="1">
        <f t="array" ref="E808">MEDIAN(IF(IMDB_Movies_Cleaned!$E$2:$E$3849=A808, IMDB_Movies_Cleaned!$N$2:$N$3849))</f>
        <v>5.8000000000000007</v>
      </c>
      <c r="F808" t="e" cm="1">
        <f t="array" ref="F808">_xlfn.MODE.SNGL(IF(IMDB_Movies_Cleaned!$E$2:$E$3849=A808, IMDB_Movies_Cleaned!$N$2:$N$3849))</f>
        <v>#N/A</v>
      </c>
      <c r="G808" cm="1">
        <f t="array" ref="G808">MAX(IF(IMDB_Movies_Cleaned!$E$2:$E$3849=A808, IMDB_Movies_Cleaned!$N$2:$N$3849))</f>
        <v>8.1</v>
      </c>
      <c r="H808" cm="1">
        <f t="array" ref="H808">MIN(IF(IMDB_Movies_Cleaned!$E$2:$E$3849=A808, IMDB_Movies_Cleaned!$N$2:$N$3849))</f>
        <v>3.7</v>
      </c>
      <c r="I808" cm="1">
        <f t="array" ref="I808">_xlfn.VAR.S(IF(IMDB_Movies_Cleaned!$E$2:$E$3849=A808, IMDB_Movies_Cleaned!$N$2:$N$3849))</f>
        <v>2.3736666666666792</v>
      </c>
      <c r="J808" cm="1">
        <f t="array" ref="J808">_xlfn.STDEV.S(IF(IMDB_Movies_Cleaned!$E$2:$E$3849=A808, IMDB_Movies_Cleaned!$N$2:$N$3849))</f>
        <v>1.5406708495544008</v>
      </c>
    </row>
    <row r="809" spans="1:10" x14ac:dyDescent="0.25">
      <c r="A809" s="1" t="s">
        <v>872</v>
      </c>
      <c r="B809">
        <f t="shared" si="14"/>
        <v>145</v>
      </c>
      <c r="D809">
        <f>AVERAGEIF(IMDB_Movies_Cleaned!$E$2:$E$3849, A809, IMDB_Movies_Cleaned!$N$2:$N$3849)</f>
        <v>5.8406896551724108</v>
      </c>
      <c r="E809" cm="1">
        <f t="array" ref="E809">MEDIAN(IF(IMDB_Movies_Cleaned!$E$2:$E$3849=A809, IMDB_Movies_Cleaned!$N$2:$N$3849))</f>
        <v>6</v>
      </c>
      <c r="F809" cm="1">
        <f t="array" ref="F809">_xlfn.MODE.SNGL(IF(IMDB_Movies_Cleaned!$E$2:$E$3849=A809, IMDB_Movies_Cleaned!$N$2:$N$3849))</f>
        <v>6.5</v>
      </c>
      <c r="G809" cm="1">
        <f t="array" ref="G809">MAX(IF(IMDB_Movies_Cleaned!$E$2:$E$3849=A809, IMDB_Movies_Cleaned!$N$2:$N$3849))</f>
        <v>8</v>
      </c>
      <c r="H809" cm="1">
        <f t="array" ref="H809">MIN(IF(IMDB_Movies_Cleaned!$E$2:$E$3849=A809, IMDB_Movies_Cleaned!$N$2:$N$3849))</f>
        <v>1.9</v>
      </c>
      <c r="I809" cm="1">
        <f t="array" ref="I809">_xlfn.VAR.S(IF(IMDB_Movies_Cleaned!$E$2:$E$3849=A809, IMDB_Movies_Cleaned!$N$2:$N$3849))</f>
        <v>1.4818745210728315</v>
      </c>
      <c r="J809" cm="1">
        <f t="array" ref="J809">_xlfn.STDEV.S(IF(IMDB_Movies_Cleaned!$E$2:$E$3849=A809, IMDB_Movies_Cleaned!$N$2:$N$3849))</f>
        <v>1.2173226856806831</v>
      </c>
    </row>
    <row r="810" spans="1:10" x14ac:dyDescent="0.25">
      <c r="A810" s="1" t="s">
        <v>268</v>
      </c>
      <c r="B810">
        <f t="shared" si="14"/>
        <v>50</v>
      </c>
      <c r="D810">
        <f>AVERAGEIF(IMDB_Movies_Cleaned!$E$2:$E$3849, A810, IMDB_Movies_Cleaned!$N$2:$N$3849)</f>
        <v>6.498000000000002</v>
      </c>
      <c r="E810" cm="1">
        <f t="array" ref="E810">MEDIAN(IF(IMDB_Movies_Cleaned!$E$2:$E$3849=A810, IMDB_Movies_Cleaned!$N$2:$N$3849))</f>
        <v>6.5</v>
      </c>
      <c r="F810" cm="1">
        <f t="array" ref="F810">_xlfn.MODE.SNGL(IF(IMDB_Movies_Cleaned!$E$2:$E$3849=A810, IMDB_Movies_Cleaned!$N$2:$N$3849))</f>
        <v>6.1</v>
      </c>
      <c r="G810" cm="1">
        <f t="array" ref="G810">MAX(IF(IMDB_Movies_Cleaned!$E$2:$E$3849=A810, IMDB_Movies_Cleaned!$N$2:$N$3849))</f>
        <v>9</v>
      </c>
      <c r="H810" cm="1">
        <f t="array" ref="H810">MIN(IF(IMDB_Movies_Cleaned!$E$2:$E$3849=A810, IMDB_Movies_Cleaned!$N$2:$N$3849))</f>
        <v>5.0999999999999996</v>
      </c>
      <c r="I810" cm="1">
        <f t="array" ref="I810">_xlfn.VAR.S(IF(IMDB_Movies_Cleaned!$E$2:$E$3849=A810, IMDB_Movies_Cleaned!$N$2:$N$3849))</f>
        <v>0.51407755102039177</v>
      </c>
      <c r="J810" cm="1">
        <f t="array" ref="J810">_xlfn.STDEV.S(IF(IMDB_Movies_Cleaned!$E$2:$E$3849=A810, IMDB_Movies_Cleaned!$N$2:$N$3849))</f>
        <v>0.71699201600881979</v>
      </c>
    </row>
    <row r="811" spans="1:10" x14ac:dyDescent="0.25">
      <c r="A811" s="2" t="s">
        <v>246</v>
      </c>
      <c r="B811">
        <f t="shared" si="14"/>
        <v>21</v>
      </c>
      <c r="D811">
        <f>AVERAGEIF(IMDB_Movies_Cleaned!$E$2:$E$3849, A811, IMDB_Movies_Cleaned!$N$2:$N$3849)</f>
        <v>6.1619047619047604</v>
      </c>
      <c r="E811" cm="1">
        <f t="array" ref="E811">MEDIAN(IF(IMDB_Movies_Cleaned!$E$2:$E$3849=A811, IMDB_Movies_Cleaned!$N$2:$N$3849))</f>
        <v>6.2</v>
      </c>
      <c r="F811" cm="1">
        <f t="array" ref="F811">_xlfn.MODE.SNGL(IF(IMDB_Movies_Cleaned!$E$2:$E$3849=A811, IMDB_Movies_Cleaned!$N$2:$N$3849))</f>
        <v>6.6</v>
      </c>
      <c r="G811" cm="1">
        <f t="array" ref="G811">MAX(IF(IMDB_Movies_Cleaned!$E$2:$E$3849=A811, IMDB_Movies_Cleaned!$N$2:$N$3849))</f>
        <v>7.6</v>
      </c>
      <c r="H811" cm="1">
        <f t="array" ref="H811">MIN(IF(IMDB_Movies_Cleaned!$E$2:$E$3849=A811, IMDB_Movies_Cleaned!$N$2:$N$3849))</f>
        <v>5.2</v>
      </c>
      <c r="I811" cm="1">
        <f t="array" ref="I811">_xlfn.VAR.S(IF(IMDB_Movies_Cleaned!$E$2:$E$3849=A811, IMDB_Movies_Cleaned!$N$2:$N$3849))</f>
        <v>0.37047619047619035</v>
      </c>
      <c r="J811" cm="1">
        <f t="array" ref="J811">_xlfn.STDEV.S(IF(IMDB_Movies_Cleaned!$E$2:$E$3849=A811, IMDB_Movies_Cleaned!$N$2:$N$3849))</f>
        <v>0.60866755332955802</v>
      </c>
    </row>
    <row r="812" spans="1:10" x14ac:dyDescent="0.25">
      <c r="A812" s="1" t="s">
        <v>492</v>
      </c>
      <c r="B812">
        <f t="shared" si="14"/>
        <v>8</v>
      </c>
      <c r="D812">
        <f>AVERAGEIF(IMDB_Movies_Cleaned!$E$2:$E$3849, A812, IMDB_Movies_Cleaned!$N$2:$N$3849)</f>
        <v>6.35</v>
      </c>
      <c r="E812" cm="1">
        <f t="array" ref="E812">MEDIAN(IF(IMDB_Movies_Cleaned!$E$2:$E$3849=A812, IMDB_Movies_Cleaned!$N$2:$N$3849))</f>
        <v>6.25</v>
      </c>
      <c r="F812" cm="1">
        <f t="array" ref="F812">_xlfn.MODE.SNGL(IF(IMDB_Movies_Cleaned!$E$2:$E$3849=A812, IMDB_Movies_Cleaned!$N$2:$N$3849))</f>
        <v>6.2</v>
      </c>
      <c r="G812" cm="1">
        <f t="array" ref="G812">MAX(IF(IMDB_Movies_Cleaned!$E$2:$E$3849=A812, IMDB_Movies_Cleaned!$N$2:$N$3849))</f>
        <v>7.6</v>
      </c>
      <c r="H812" cm="1">
        <f t="array" ref="H812">MIN(IF(IMDB_Movies_Cleaned!$E$2:$E$3849=A812, IMDB_Movies_Cleaned!$N$2:$N$3849))</f>
        <v>5.0999999999999996</v>
      </c>
      <c r="I812" cm="1">
        <f t="array" ref="I812">_xlfn.VAR.S(IF(IMDB_Movies_Cleaned!$E$2:$E$3849=A812, IMDB_Movies_Cleaned!$N$2:$N$3849))</f>
        <v>0.59999999999999842</v>
      </c>
      <c r="J812" cm="1">
        <f t="array" ref="J812">_xlfn.STDEV.S(IF(IMDB_Movies_Cleaned!$E$2:$E$3849=A812, IMDB_Movies_Cleaned!$N$2:$N$3849))</f>
        <v>0.77459666924148241</v>
      </c>
    </row>
    <row r="813" spans="1:10" x14ac:dyDescent="0.25">
      <c r="A813" s="2" t="s">
        <v>2214</v>
      </c>
      <c r="B813">
        <f t="shared" si="14"/>
        <v>2</v>
      </c>
      <c r="D813">
        <f>AVERAGEIF(IMDB_Movies_Cleaned!$E$2:$E$3849, A813, IMDB_Movies_Cleaned!$N$2:$N$3849)</f>
        <v>6.9499999999999993</v>
      </c>
      <c r="E813" cm="1">
        <f t="array" ref="E813">MEDIAN(IF(IMDB_Movies_Cleaned!$E$2:$E$3849=A813, IMDB_Movies_Cleaned!$N$2:$N$3849))</f>
        <v>6.9499999999999993</v>
      </c>
      <c r="F813" t="e" cm="1">
        <f t="array" ref="F813">_xlfn.MODE.SNGL(IF(IMDB_Movies_Cleaned!$E$2:$E$3849=A813, IMDB_Movies_Cleaned!$N$2:$N$3849))</f>
        <v>#N/A</v>
      </c>
      <c r="G813" cm="1">
        <f t="array" ref="G813">MAX(IF(IMDB_Movies_Cleaned!$E$2:$E$3849=A813, IMDB_Movies_Cleaned!$N$2:$N$3849))</f>
        <v>7.3</v>
      </c>
      <c r="H813" cm="1">
        <f t="array" ref="H813">MIN(IF(IMDB_Movies_Cleaned!$E$2:$E$3849=A813, IMDB_Movies_Cleaned!$N$2:$N$3849))</f>
        <v>6.6</v>
      </c>
      <c r="I813" cm="1">
        <f t="array" ref="I813">_xlfn.VAR.S(IF(IMDB_Movies_Cleaned!$E$2:$E$3849=A813, IMDB_Movies_Cleaned!$N$2:$N$3849))</f>
        <v>0.24500000000000011</v>
      </c>
      <c r="J813" cm="1">
        <f t="array" ref="J813">_xlfn.STDEV.S(IF(IMDB_Movies_Cleaned!$E$2:$E$3849=A813, IMDB_Movies_Cleaned!$N$2:$N$3849))</f>
        <v>0.4949747468305834</v>
      </c>
    </row>
    <row r="814" spans="1:10" x14ac:dyDescent="0.25">
      <c r="A814" s="1" t="s">
        <v>28</v>
      </c>
      <c r="B814">
        <f t="shared" si="14"/>
        <v>45</v>
      </c>
      <c r="D814">
        <f>AVERAGEIF(IMDB_Movies_Cleaned!$E$2:$E$3849, A814, IMDB_Movies_Cleaned!$N$2:$N$3849)</f>
        <v>6.7488888888888914</v>
      </c>
      <c r="E814" cm="1">
        <f t="array" ref="E814">MEDIAN(IF(IMDB_Movies_Cleaned!$E$2:$E$3849=A814, IMDB_Movies_Cleaned!$N$2:$N$3849))</f>
        <v>6.8</v>
      </c>
      <c r="F814" cm="1">
        <f t="array" ref="F814">_xlfn.MODE.SNGL(IF(IMDB_Movies_Cleaned!$E$2:$E$3849=A814, IMDB_Movies_Cleaned!$N$2:$N$3849))</f>
        <v>6.8</v>
      </c>
      <c r="G814" cm="1">
        <f t="array" ref="G814">MAX(IF(IMDB_Movies_Cleaned!$E$2:$E$3849=A814, IMDB_Movies_Cleaned!$N$2:$N$3849))</f>
        <v>8</v>
      </c>
      <c r="H814" cm="1">
        <f t="array" ref="H814">MIN(IF(IMDB_Movies_Cleaned!$E$2:$E$3849=A814, IMDB_Movies_Cleaned!$N$2:$N$3849))</f>
        <v>4.4000000000000004</v>
      </c>
      <c r="I814" cm="1">
        <f t="array" ref="I814">_xlfn.VAR.S(IF(IMDB_Movies_Cleaned!$E$2:$E$3849=A814, IMDB_Movies_Cleaned!$N$2:$N$3849))</f>
        <v>0.59573737373734115</v>
      </c>
      <c r="J814" cm="1">
        <f t="array" ref="J814">_xlfn.STDEV.S(IF(IMDB_Movies_Cleaned!$E$2:$E$3849=A814, IMDB_Movies_Cleaned!$N$2:$N$3849))</f>
        <v>0.77184025143635848</v>
      </c>
    </row>
    <row r="815" spans="1:10" x14ac:dyDescent="0.25">
      <c r="A815" s="2" t="s">
        <v>298</v>
      </c>
      <c r="B815">
        <f t="shared" si="14"/>
        <v>17</v>
      </c>
      <c r="D815">
        <f>AVERAGEIF(IMDB_Movies_Cleaned!$E$2:$E$3849, A815, IMDB_Movies_Cleaned!$N$2:$N$3849)</f>
        <v>5.3705882352941181</v>
      </c>
      <c r="E815" cm="1">
        <f t="array" ref="E815">MEDIAN(IF(IMDB_Movies_Cleaned!$E$2:$E$3849=A815, IMDB_Movies_Cleaned!$N$2:$N$3849))</f>
        <v>5.4</v>
      </c>
      <c r="F815" cm="1">
        <f t="array" ref="F815">_xlfn.MODE.SNGL(IF(IMDB_Movies_Cleaned!$E$2:$E$3849=A815, IMDB_Movies_Cleaned!$N$2:$N$3849))</f>
        <v>6</v>
      </c>
      <c r="G815" cm="1">
        <f t="array" ref="G815">MAX(IF(IMDB_Movies_Cleaned!$E$2:$E$3849=A815, IMDB_Movies_Cleaned!$N$2:$N$3849))</f>
        <v>6.7</v>
      </c>
      <c r="H815" cm="1">
        <f t="array" ref="H815">MIN(IF(IMDB_Movies_Cleaned!$E$2:$E$3849=A815, IMDB_Movies_Cleaned!$N$2:$N$3849))</f>
        <v>2.2000000000000002</v>
      </c>
      <c r="I815" cm="1">
        <f t="array" ref="I815">_xlfn.VAR.S(IF(IMDB_Movies_Cleaned!$E$2:$E$3849=A815, IMDB_Movies_Cleaned!$N$2:$N$3849))</f>
        <v>1.1059558823529301</v>
      </c>
      <c r="J815" cm="1">
        <f t="array" ref="J815">_xlfn.STDEV.S(IF(IMDB_Movies_Cleaned!$E$2:$E$3849=A815, IMDB_Movies_Cleaned!$N$2:$N$3849))</f>
        <v>1.051644370665735</v>
      </c>
    </row>
    <row r="816" spans="1:10" x14ac:dyDescent="0.25">
      <c r="A816" s="1" t="s">
        <v>23</v>
      </c>
      <c r="B816">
        <f t="shared" si="14"/>
        <v>25</v>
      </c>
      <c r="D816">
        <f>AVERAGEIF(IMDB_Movies_Cleaned!$E$2:$E$3849, A816, IMDB_Movies_Cleaned!$N$2:$N$3849)</f>
        <v>6.3559999999999999</v>
      </c>
      <c r="E816" cm="1">
        <f t="array" ref="E816">MEDIAN(IF(IMDB_Movies_Cleaned!$E$2:$E$3849=A816, IMDB_Movies_Cleaned!$N$2:$N$3849))</f>
        <v>6.4</v>
      </c>
      <c r="F816" cm="1">
        <f t="array" ref="F816">_xlfn.MODE.SNGL(IF(IMDB_Movies_Cleaned!$E$2:$E$3849=A816, IMDB_Movies_Cleaned!$N$2:$N$3849))</f>
        <v>5.8</v>
      </c>
      <c r="G816" cm="1">
        <f t="array" ref="G816">MAX(IF(IMDB_Movies_Cleaned!$E$2:$E$3849=A816, IMDB_Movies_Cleaned!$N$2:$N$3849))</f>
        <v>8.3000000000000007</v>
      </c>
      <c r="H816" cm="1">
        <f t="array" ref="H816">MIN(IF(IMDB_Movies_Cleaned!$E$2:$E$3849=A816, IMDB_Movies_Cleaned!$N$2:$N$3849))</f>
        <v>4.2</v>
      </c>
      <c r="I816" cm="1">
        <f t="array" ref="I816">_xlfn.VAR.S(IF(IMDB_Movies_Cleaned!$E$2:$E$3849=A816, IMDB_Movies_Cleaned!$N$2:$N$3849))</f>
        <v>0.99089999999999634</v>
      </c>
      <c r="J816" cm="1">
        <f t="array" ref="J816">_xlfn.STDEV.S(IF(IMDB_Movies_Cleaned!$E$2:$E$3849=A816, IMDB_Movies_Cleaned!$N$2:$N$3849))</f>
        <v>0.99543960138222165</v>
      </c>
    </row>
    <row r="817" spans="1:10" x14ac:dyDescent="0.25">
      <c r="A817" s="2" t="s">
        <v>273</v>
      </c>
      <c r="B817">
        <f t="shared" si="14"/>
        <v>21</v>
      </c>
      <c r="D817">
        <f>AVERAGEIF(IMDB_Movies_Cleaned!$E$2:$E$3849, A817, IMDB_Movies_Cleaned!$N$2:$N$3849)</f>
        <v>6.5761904761904759</v>
      </c>
      <c r="E817" cm="1">
        <f t="array" ref="E817">MEDIAN(IF(IMDB_Movies_Cleaned!$E$2:$E$3849=A817, IMDB_Movies_Cleaned!$N$2:$N$3849))</f>
        <v>6.6</v>
      </c>
      <c r="F817" cm="1">
        <f t="array" ref="F817">_xlfn.MODE.SNGL(IF(IMDB_Movies_Cleaned!$E$2:$E$3849=A817, IMDB_Movies_Cleaned!$N$2:$N$3849))</f>
        <v>6.7</v>
      </c>
      <c r="G817" cm="1">
        <f t="array" ref="G817">MAX(IF(IMDB_Movies_Cleaned!$E$2:$E$3849=A817, IMDB_Movies_Cleaned!$N$2:$N$3849))</f>
        <v>8.3000000000000007</v>
      </c>
      <c r="H817" cm="1">
        <f t="array" ref="H817">MIN(IF(IMDB_Movies_Cleaned!$E$2:$E$3849=A817, IMDB_Movies_Cleaned!$N$2:$N$3849))</f>
        <v>4.5999999999999996</v>
      </c>
      <c r="I817" cm="1">
        <f t="array" ref="I817">_xlfn.VAR.S(IF(IMDB_Movies_Cleaned!$E$2:$E$3849=A817, IMDB_Movies_Cleaned!$N$2:$N$3849))</f>
        <v>0.70790476190476281</v>
      </c>
      <c r="J817" cm="1">
        <f t="array" ref="J817">_xlfn.STDEV.S(IF(IMDB_Movies_Cleaned!$E$2:$E$3849=A817, IMDB_Movies_Cleaned!$N$2:$N$3849))</f>
        <v>0.84137076363798313</v>
      </c>
    </row>
    <row r="818" spans="1:10" x14ac:dyDescent="0.25">
      <c r="A818" s="1" t="s">
        <v>2006</v>
      </c>
      <c r="B818">
        <f t="shared" si="14"/>
        <v>6</v>
      </c>
      <c r="D818">
        <f>AVERAGEIF(IMDB_Movies_Cleaned!$E$2:$E$3849, A818, IMDB_Movies_Cleaned!$N$2:$N$3849)</f>
        <v>6.3833333333333329</v>
      </c>
      <c r="E818" cm="1">
        <f t="array" ref="E818">MEDIAN(IF(IMDB_Movies_Cleaned!$E$2:$E$3849=A818, IMDB_Movies_Cleaned!$N$2:$N$3849))</f>
        <v>6.35</v>
      </c>
      <c r="F818" t="e" cm="1">
        <f t="array" ref="F818">_xlfn.MODE.SNGL(IF(IMDB_Movies_Cleaned!$E$2:$E$3849=A818, IMDB_Movies_Cleaned!$N$2:$N$3849))</f>
        <v>#N/A</v>
      </c>
      <c r="G818" cm="1">
        <f t="array" ref="G818">MAX(IF(IMDB_Movies_Cleaned!$E$2:$E$3849=A818, IMDB_Movies_Cleaned!$N$2:$N$3849))</f>
        <v>7.8</v>
      </c>
      <c r="H818" cm="1">
        <f t="array" ref="H818">MIN(IF(IMDB_Movies_Cleaned!$E$2:$E$3849=A818, IMDB_Movies_Cleaned!$N$2:$N$3849))</f>
        <v>4.9000000000000004</v>
      </c>
      <c r="I818" cm="1">
        <f t="array" ref="I818">_xlfn.VAR.S(IF(IMDB_Movies_Cleaned!$E$2:$E$3849=A818, IMDB_Movies_Cleaned!$N$2:$N$3849))</f>
        <v>0.86966666666667147</v>
      </c>
      <c r="J818" cm="1">
        <f t="array" ref="J818">_xlfn.STDEV.S(IF(IMDB_Movies_Cleaned!$E$2:$E$3849=A818, IMDB_Movies_Cleaned!$N$2:$N$3849))</f>
        <v>0.93255920276766957</v>
      </c>
    </row>
    <row r="819" spans="1:10" x14ac:dyDescent="0.25">
      <c r="A819" s="2" t="s">
        <v>2227</v>
      </c>
      <c r="B819">
        <f t="shared" si="14"/>
        <v>1</v>
      </c>
      <c r="D819">
        <f>AVERAGEIF(IMDB_Movies_Cleaned!$E$2:$E$3849, A819, IMDB_Movies_Cleaned!$N$2:$N$3849)</f>
        <v>6.3</v>
      </c>
      <c r="E819" cm="1">
        <f t="array" ref="E819">MEDIAN(IF(IMDB_Movies_Cleaned!$E$2:$E$3849=A819, IMDB_Movies_Cleaned!$N$2:$N$3849))</f>
        <v>6.3</v>
      </c>
      <c r="F819" t="e" cm="1">
        <f t="array" ref="F819">_xlfn.MODE.SNGL(IF(IMDB_Movies_Cleaned!$E$2:$E$3849=A819, IMDB_Movies_Cleaned!$N$2:$N$3849))</f>
        <v>#N/A</v>
      </c>
      <c r="G819" cm="1">
        <f t="array" ref="G819">MAX(IF(IMDB_Movies_Cleaned!$E$2:$E$3849=A819, IMDB_Movies_Cleaned!$N$2:$N$3849))</f>
        <v>6.3</v>
      </c>
      <c r="H819" cm="1">
        <f t="array" ref="H819">MIN(IF(IMDB_Movies_Cleaned!$E$2:$E$3849=A819, IMDB_Movies_Cleaned!$N$2:$N$3849))</f>
        <v>6.3</v>
      </c>
      <c r="I819" t="e" cm="1">
        <f t="array" ref="I819">_xlfn.VAR.S(IF(IMDB_Movies_Cleaned!$E$2:$E$3849=A819, IMDB_Movies_Cleaned!$N$2:$N$3849))</f>
        <v>#DIV/0!</v>
      </c>
      <c r="J819" t="e" cm="1">
        <f t="array" ref="J819">_xlfn.STDEV.S(IF(IMDB_Movies_Cleaned!$E$2:$E$3849=A819, IMDB_Movies_Cleaned!$N$2:$N$3849))</f>
        <v>#DIV/0!</v>
      </c>
    </row>
    <row r="820" spans="1:10" x14ac:dyDescent="0.25">
      <c r="A820" s="1" t="s">
        <v>1638</v>
      </c>
      <c r="B820">
        <f t="shared" si="14"/>
        <v>8</v>
      </c>
      <c r="D820">
        <f>AVERAGEIF(IMDB_Movies_Cleaned!$E$2:$E$3849, A820, IMDB_Movies_Cleaned!$N$2:$N$3849)</f>
        <v>6.1125000000000007</v>
      </c>
      <c r="E820" cm="1">
        <f t="array" ref="E820">MEDIAN(IF(IMDB_Movies_Cleaned!$E$2:$E$3849=A820, IMDB_Movies_Cleaned!$N$2:$N$3849))</f>
        <v>6.15</v>
      </c>
      <c r="F820" cm="1">
        <f t="array" ref="F820">_xlfn.MODE.SNGL(IF(IMDB_Movies_Cleaned!$E$2:$E$3849=A820, IMDB_Movies_Cleaned!$N$2:$N$3849))</f>
        <v>6.3</v>
      </c>
      <c r="G820" cm="1">
        <f t="array" ref="G820">MAX(IF(IMDB_Movies_Cleaned!$E$2:$E$3849=A820, IMDB_Movies_Cleaned!$N$2:$N$3849))</f>
        <v>7.3</v>
      </c>
      <c r="H820" cm="1">
        <f t="array" ref="H820">MIN(IF(IMDB_Movies_Cleaned!$E$2:$E$3849=A820, IMDB_Movies_Cleaned!$N$2:$N$3849))</f>
        <v>4.3</v>
      </c>
      <c r="I820" cm="1">
        <f t="array" ref="I820">_xlfn.VAR.S(IF(IMDB_Movies_Cleaned!$E$2:$E$3849=A820, IMDB_Movies_Cleaned!$N$2:$N$3849))</f>
        <v>0.8898214285714191</v>
      </c>
      <c r="J820" cm="1">
        <f t="array" ref="J820">_xlfn.STDEV.S(IF(IMDB_Movies_Cleaned!$E$2:$E$3849=A820, IMDB_Movies_Cleaned!$N$2:$N$3849))</f>
        <v>0.94330346578999646</v>
      </c>
    </row>
    <row r="821" spans="1:10" x14ac:dyDescent="0.25">
      <c r="A821" s="2" t="s">
        <v>2232</v>
      </c>
      <c r="B821">
        <f t="shared" si="14"/>
        <v>1</v>
      </c>
      <c r="D821">
        <f>AVERAGEIF(IMDB_Movies_Cleaned!$E$2:$E$3849, A821, IMDB_Movies_Cleaned!$N$2:$N$3849)</f>
        <v>6.8</v>
      </c>
      <c r="E821" cm="1">
        <f t="array" ref="E821">MEDIAN(IF(IMDB_Movies_Cleaned!$E$2:$E$3849=A821, IMDB_Movies_Cleaned!$N$2:$N$3849))</f>
        <v>6.8</v>
      </c>
      <c r="F821" t="e" cm="1">
        <f t="array" ref="F821">_xlfn.MODE.SNGL(IF(IMDB_Movies_Cleaned!$E$2:$E$3849=A821, IMDB_Movies_Cleaned!$N$2:$N$3849))</f>
        <v>#N/A</v>
      </c>
      <c r="G821" cm="1">
        <f t="array" ref="G821">MAX(IF(IMDB_Movies_Cleaned!$E$2:$E$3849=A821, IMDB_Movies_Cleaned!$N$2:$N$3849))</f>
        <v>6.8</v>
      </c>
      <c r="H821" cm="1">
        <f t="array" ref="H821">MIN(IF(IMDB_Movies_Cleaned!$E$2:$E$3849=A821, IMDB_Movies_Cleaned!$N$2:$N$3849))</f>
        <v>6.8</v>
      </c>
      <c r="I821" t="e" cm="1">
        <f t="array" ref="I821">_xlfn.VAR.S(IF(IMDB_Movies_Cleaned!$E$2:$E$3849=A821, IMDB_Movies_Cleaned!$N$2:$N$3849))</f>
        <v>#DIV/0!</v>
      </c>
      <c r="J821" t="e" cm="1">
        <f t="array" ref="J821">_xlfn.STDEV.S(IF(IMDB_Movies_Cleaned!$E$2:$E$3849=A821, IMDB_Movies_Cleaned!$N$2:$N$3849))</f>
        <v>#DIV/0!</v>
      </c>
    </row>
    <row r="822" spans="1:10" x14ac:dyDescent="0.25">
      <c r="A822" s="1" t="s">
        <v>444</v>
      </c>
      <c r="B822">
        <f t="shared" si="14"/>
        <v>5</v>
      </c>
      <c r="D822">
        <f>AVERAGEIF(IMDB_Movies_Cleaned!$E$2:$E$3849, A822, IMDB_Movies_Cleaned!$N$2:$N$3849)</f>
        <v>6.8</v>
      </c>
      <c r="E822" cm="1">
        <f t="array" ref="E822">MEDIAN(IF(IMDB_Movies_Cleaned!$E$2:$E$3849=A822, IMDB_Movies_Cleaned!$N$2:$N$3849))</f>
        <v>7.1</v>
      </c>
      <c r="F822" t="e" cm="1">
        <f t="array" ref="F822">_xlfn.MODE.SNGL(IF(IMDB_Movies_Cleaned!$E$2:$E$3849=A822, IMDB_Movies_Cleaned!$N$2:$N$3849))</f>
        <v>#N/A</v>
      </c>
      <c r="G822" cm="1">
        <f t="array" ref="G822">MAX(IF(IMDB_Movies_Cleaned!$E$2:$E$3849=A822, IMDB_Movies_Cleaned!$N$2:$N$3849))</f>
        <v>8</v>
      </c>
      <c r="H822" cm="1">
        <f t="array" ref="H822">MIN(IF(IMDB_Movies_Cleaned!$E$2:$E$3849=A822, IMDB_Movies_Cleaned!$N$2:$N$3849))</f>
        <v>5</v>
      </c>
      <c r="I822" cm="1">
        <f t="array" ref="I822">_xlfn.VAR.S(IF(IMDB_Movies_Cleaned!$E$2:$E$3849=A822, IMDB_Movies_Cleaned!$N$2:$N$3849))</f>
        <v>1.2350000000000065</v>
      </c>
      <c r="J822" cm="1">
        <f t="array" ref="J822">_xlfn.STDEV.S(IF(IMDB_Movies_Cleaned!$E$2:$E$3849=A822, IMDB_Movies_Cleaned!$N$2:$N$3849))</f>
        <v>1.1113055385446464</v>
      </c>
    </row>
    <row r="823" spans="1:10" x14ac:dyDescent="0.25">
      <c r="A823" s="2" t="s">
        <v>992</v>
      </c>
      <c r="B823">
        <f t="shared" si="14"/>
        <v>8</v>
      </c>
      <c r="D823">
        <f>AVERAGEIF(IMDB_Movies_Cleaned!$E$2:$E$3849, A823, IMDB_Movies_Cleaned!$N$2:$N$3849)</f>
        <v>5.4875000000000007</v>
      </c>
      <c r="E823" cm="1">
        <f t="array" ref="E823">MEDIAN(IF(IMDB_Movies_Cleaned!$E$2:$E$3849=A823, IMDB_Movies_Cleaned!$N$2:$N$3849))</f>
        <v>5.5</v>
      </c>
      <c r="F823" cm="1">
        <f t="array" ref="F823">_xlfn.MODE.SNGL(IF(IMDB_Movies_Cleaned!$E$2:$E$3849=A823, IMDB_Movies_Cleaned!$N$2:$N$3849))</f>
        <v>5.7</v>
      </c>
      <c r="G823" cm="1">
        <f t="array" ref="G823">MAX(IF(IMDB_Movies_Cleaned!$E$2:$E$3849=A823, IMDB_Movies_Cleaned!$N$2:$N$3849))</f>
        <v>7</v>
      </c>
      <c r="H823" cm="1">
        <f t="array" ref="H823">MIN(IF(IMDB_Movies_Cleaned!$E$2:$E$3849=A823, IMDB_Movies_Cleaned!$N$2:$N$3849))</f>
        <v>3.8</v>
      </c>
      <c r="I823" cm="1">
        <f t="array" ref="I823">_xlfn.VAR.S(IF(IMDB_Movies_Cleaned!$E$2:$E$3849=A823, IMDB_Movies_Cleaned!$N$2:$N$3849))</f>
        <v>0.906964285714281</v>
      </c>
      <c r="J823" cm="1">
        <f t="array" ref="J823">_xlfn.STDEV.S(IF(IMDB_Movies_Cleaned!$E$2:$E$3849=A823, IMDB_Movies_Cleaned!$N$2:$N$3849))</f>
        <v>0.95234672557544975</v>
      </c>
    </row>
    <row r="824" spans="1:10" x14ac:dyDescent="0.25">
      <c r="A824" s="1" t="s">
        <v>268</v>
      </c>
      <c r="B824">
        <f t="shared" si="14"/>
        <v>50</v>
      </c>
      <c r="D824">
        <f>AVERAGEIF(IMDB_Movies_Cleaned!$E$2:$E$3849, A824, IMDB_Movies_Cleaned!$N$2:$N$3849)</f>
        <v>6.498000000000002</v>
      </c>
      <c r="E824" cm="1">
        <f t="array" ref="E824">MEDIAN(IF(IMDB_Movies_Cleaned!$E$2:$E$3849=A824, IMDB_Movies_Cleaned!$N$2:$N$3849))</f>
        <v>6.5</v>
      </c>
      <c r="F824" cm="1">
        <f t="array" ref="F824">_xlfn.MODE.SNGL(IF(IMDB_Movies_Cleaned!$E$2:$E$3849=A824, IMDB_Movies_Cleaned!$N$2:$N$3849))</f>
        <v>6.1</v>
      </c>
      <c r="G824" cm="1">
        <f t="array" ref="G824">MAX(IF(IMDB_Movies_Cleaned!$E$2:$E$3849=A824, IMDB_Movies_Cleaned!$N$2:$N$3849))</f>
        <v>9</v>
      </c>
      <c r="H824" cm="1">
        <f t="array" ref="H824">MIN(IF(IMDB_Movies_Cleaned!$E$2:$E$3849=A824, IMDB_Movies_Cleaned!$N$2:$N$3849))</f>
        <v>5.0999999999999996</v>
      </c>
      <c r="I824" cm="1">
        <f t="array" ref="I824">_xlfn.VAR.S(IF(IMDB_Movies_Cleaned!$E$2:$E$3849=A824, IMDB_Movies_Cleaned!$N$2:$N$3849))</f>
        <v>0.51407755102039177</v>
      </c>
      <c r="J824" cm="1">
        <f t="array" ref="J824">_xlfn.STDEV.S(IF(IMDB_Movies_Cleaned!$E$2:$E$3849=A824, IMDB_Movies_Cleaned!$N$2:$N$3849))</f>
        <v>0.71699201600881979</v>
      </c>
    </row>
    <row r="825" spans="1:10" x14ac:dyDescent="0.25">
      <c r="A825" s="2" t="s">
        <v>1962</v>
      </c>
      <c r="B825">
        <f t="shared" si="14"/>
        <v>42</v>
      </c>
      <c r="D825">
        <f>AVERAGEIF(IMDB_Movies_Cleaned!$E$2:$E$3849, A825, IMDB_Movies_Cleaned!$N$2:$N$3849)</f>
        <v>6.6499999999999986</v>
      </c>
      <c r="E825" cm="1">
        <f t="array" ref="E825">MEDIAN(IF(IMDB_Movies_Cleaned!$E$2:$E$3849=A825, IMDB_Movies_Cleaned!$N$2:$N$3849))</f>
        <v>6.75</v>
      </c>
      <c r="F825" cm="1">
        <f t="array" ref="F825">_xlfn.MODE.SNGL(IF(IMDB_Movies_Cleaned!$E$2:$E$3849=A825, IMDB_Movies_Cleaned!$N$2:$N$3849))</f>
        <v>7</v>
      </c>
      <c r="G825" cm="1">
        <f t="array" ref="G825">MAX(IF(IMDB_Movies_Cleaned!$E$2:$E$3849=A825, IMDB_Movies_Cleaned!$N$2:$N$3849))</f>
        <v>8.5</v>
      </c>
      <c r="H825" cm="1">
        <f t="array" ref="H825">MIN(IF(IMDB_Movies_Cleaned!$E$2:$E$3849=A825, IMDB_Movies_Cleaned!$N$2:$N$3849))</f>
        <v>3.9</v>
      </c>
      <c r="I825" cm="1">
        <f t="array" ref="I825">_xlfn.VAR.S(IF(IMDB_Movies_Cleaned!$E$2:$E$3849=A825, IMDB_Movies_Cleaned!$N$2:$N$3849))</f>
        <v>0.74890243902439957</v>
      </c>
      <c r="J825" cm="1">
        <f t="array" ref="J825">_xlfn.STDEV.S(IF(IMDB_Movies_Cleaned!$E$2:$E$3849=A825, IMDB_Movies_Cleaned!$N$2:$N$3849))</f>
        <v>0.86539149465684007</v>
      </c>
    </row>
    <row r="826" spans="1:10" x14ac:dyDescent="0.25">
      <c r="A826" s="1" t="s">
        <v>872</v>
      </c>
      <c r="B826">
        <f t="shared" si="14"/>
        <v>145</v>
      </c>
      <c r="D826">
        <f>AVERAGEIF(IMDB_Movies_Cleaned!$E$2:$E$3849, A826, IMDB_Movies_Cleaned!$N$2:$N$3849)</f>
        <v>5.8406896551724108</v>
      </c>
      <c r="E826" cm="1">
        <f t="array" ref="E826">MEDIAN(IF(IMDB_Movies_Cleaned!$E$2:$E$3849=A826, IMDB_Movies_Cleaned!$N$2:$N$3849))</f>
        <v>6</v>
      </c>
      <c r="F826" cm="1">
        <f t="array" ref="F826">_xlfn.MODE.SNGL(IF(IMDB_Movies_Cleaned!$E$2:$E$3849=A826, IMDB_Movies_Cleaned!$N$2:$N$3849))</f>
        <v>6.5</v>
      </c>
      <c r="G826" cm="1">
        <f t="array" ref="G826">MAX(IF(IMDB_Movies_Cleaned!$E$2:$E$3849=A826, IMDB_Movies_Cleaned!$N$2:$N$3849))</f>
        <v>8</v>
      </c>
      <c r="H826" cm="1">
        <f t="array" ref="H826">MIN(IF(IMDB_Movies_Cleaned!$E$2:$E$3849=A826, IMDB_Movies_Cleaned!$N$2:$N$3849))</f>
        <v>1.9</v>
      </c>
      <c r="I826" cm="1">
        <f t="array" ref="I826">_xlfn.VAR.S(IF(IMDB_Movies_Cleaned!$E$2:$E$3849=A826, IMDB_Movies_Cleaned!$N$2:$N$3849))</f>
        <v>1.4818745210728315</v>
      </c>
      <c r="J826" cm="1">
        <f t="array" ref="J826">_xlfn.STDEV.S(IF(IMDB_Movies_Cleaned!$E$2:$E$3849=A826, IMDB_Movies_Cleaned!$N$2:$N$3849))</f>
        <v>1.2173226856806831</v>
      </c>
    </row>
    <row r="827" spans="1:10" x14ac:dyDescent="0.25">
      <c r="A827" s="2" t="s">
        <v>1896</v>
      </c>
      <c r="B827">
        <f t="shared" si="14"/>
        <v>16</v>
      </c>
      <c r="D827">
        <f>AVERAGEIF(IMDB_Movies_Cleaned!$E$2:$E$3849, A827, IMDB_Movies_Cleaned!$N$2:$N$3849)</f>
        <v>6.1562500000000009</v>
      </c>
      <c r="E827" cm="1">
        <f t="array" ref="E827">MEDIAN(IF(IMDB_Movies_Cleaned!$E$2:$E$3849=A827, IMDB_Movies_Cleaned!$N$2:$N$3849))</f>
        <v>6.35</v>
      </c>
      <c r="F827" cm="1">
        <f t="array" ref="F827">_xlfn.MODE.SNGL(IF(IMDB_Movies_Cleaned!$E$2:$E$3849=A827, IMDB_Movies_Cleaned!$N$2:$N$3849))</f>
        <v>6.3</v>
      </c>
      <c r="G827" cm="1">
        <f t="array" ref="G827">MAX(IF(IMDB_Movies_Cleaned!$E$2:$E$3849=A827, IMDB_Movies_Cleaned!$N$2:$N$3849))</f>
        <v>7.4</v>
      </c>
      <c r="H827" cm="1">
        <f t="array" ref="H827">MIN(IF(IMDB_Movies_Cleaned!$E$2:$E$3849=A827, IMDB_Movies_Cleaned!$N$2:$N$3849))</f>
        <v>2</v>
      </c>
      <c r="I827" cm="1">
        <f t="array" ref="I827">_xlfn.VAR.S(IF(IMDB_Movies_Cleaned!$E$2:$E$3849=A827, IMDB_Movies_Cleaned!$N$2:$N$3849))</f>
        <v>1.5292916666666467</v>
      </c>
      <c r="J827" cm="1">
        <f t="array" ref="J827">_xlfn.STDEV.S(IF(IMDB_Movies_Cleaned!$E$2:$E$3849=A827, IMDB_Movies_Cleaned!$N$2:$N$3849))</f>
        <v>1.2366453277583864</v>
      </c>
    </row>
    <row r="828" spans="1:10" x14ac:dyDescent="0.25">
      <c r="A828" s="1" t="s">
        <v>273</v>
      </c>
      <c r="B828">
        <f t="shared" si="14"/>
        <v>21</v>
      </c>
      <c r="D828">
        <f>AVERAGEIF(IMDB_Movies_Cleaned!$E$2:$E$3849, A828, IMDB_Movies_Cleaned!$N$2:$N$3849)</f>
        <v>6.5761904761904759</v>
      </c>
      <c r="E828" cm="1">
        <f t="array" ref="E828">MEDIAN(IF(IMDB_Movies_Cleaned!$E$2:$E$3849=A828, IMDB_Movies_Cleaned!$N$2:$N$3849))</f>
        <v>6.6</v>
      </c>
      <c r="F828" cm="1">
        <f t="array" ref="F828">_xlfn.MODE.SNGL(IF(IMDB_Movies_Cleaned!$E$2:$E$3849=A828, IMDB_Movies_Cleaned!$N$2:$N$3849))</f>
        <v>6.7</v>
      </c>
      <c r="G828" cm="1">
        <f t="array" ref="G828">MAX(IF(IMDB_Movies_Cleaned!$E$2:$E$3849=A828, IMDB_Movies_Cleaned!$N$2:$N$3849))</f>
        <v>8.3000000000000007</v>
      </c>
      <c r="H828" cm="1">
        <f t="array" ref="H828">MIN(IF(IMDB_Movies_Cleaned!$E$2:$E$3849=A828, IMDB_Movies_Cleaned!$N$2:$N$3849))</f>
        <v>4.5999999999999996</v>
      </c>
      <c r="I828" cm="1">
        <f t="array" ref="I828">_xlfn.VAR.S(IF(IMDB_Movies_Cleaned!$E$2:$E$3849=A828, IMDB_Movies_Cleaned!$N$2:$N$3849))</f>
        <v>0.70790476190476281</v>
      </c>
      <c r="J828" cm="1">
        <f t="array" ref="J828">_xlfn.STDEV.S(IF(IMDB_Movies_Cleaned!$E$2:$E$3849=A828, IMDB_Movies_Cleaned!$N$2:$N$3849))</f>
        <v>0.84137076363798313</v>
      </c>
    </row>
    <row r="829" spans="1:10" x14ac:dyDescent="0.25">
      <c r="A829" s="2" t="s">
        <v>1110</v>
      </c>
      <c r="B829">
        <f t="shared" si="14"/>
        <v>41</v>
      </c>
      <c r="D829">
        <f>AVERAGEIF(IMDB_Movies_Cleaned!$E$2:$E$3849, A829, IMDB_Movies_Cleaned!$N$2:$N$3849)</f>
        <v>6.9365853658536594</v>
      </c>
      <c r="E829" cm="1">
        <f t="array" ref="E829">MEDIAN(IF(IMDB_Movies_Cleaned!$E$2:$E$3849=A829, IMDB_Movies_Cleaned!$N$2:$N$3849))</f>
        <v>6.7</v>
      </c>
      <c r="F829" cm="1">
        <f t="array" ref="F829">_xlfn.MODE.SNGL(IF(IMDB_Movies_Cleaned!$E$2:$E$3849=A829, IMDB_Movies_Cleaned!$N$2:$N$3849))</f>
        <v>6.6</v>
      </c>
      <c r="G829" cm="1">
        <f t="array" ref="G829">MAX(IF(IMDB_Movies_Cleaned!$E$2:$E$3849=A829, IMDB_Movies_Cleaned!$N$2:$N$3849))</f>
        <v>8.6</v>
      </c>
      <c r="H829" cm="1">
        <f t="array" ref="H829">MIN(IF(IMDB_Movies_Cleaned!$E$2:$E$3849=A829, IMDB_Movies_Cleaned!$N$2:$N$3849))</f>
        <v>5.6</v>
      </c>
      <c r="I829" cm="1">
        <f t="array" ref="I829">_xlfn.VAR.S(IF(IMDB_Movies_Cleaned!$E$2:$E$3849=A829, IMDB_Movies_Cleaned!$N$2:$N$3849))</f>
        <v>0.61437804878046909</v>
      </c>
      <c r="J829" cm="1">
        <f t="array" ref="J829">_xlfn.STDEV.S(IF(IMDB_Movies_Cleaned!$E$2:$E$3849=A829, IMDB_Movies_Cleaned!$N$2:$N$3849))</f>
        <v>0.78382271514703439</v>
      </c>
    </row>
    <row r="830" spans="1:10" x14ac:dyDescent="0.25">
      <c r="A830" s="1" t="s">
        <v>740</v>
      </c>
      <c r="B830">
        <f t="shared" si="14"/>
        <v>7</v>
      </c>
      <c r="D830">
        <f>AVERAGEIF(IMDB_Movies_Cleaned!$E$2:$E$3849, A830, IMDB_Movies_Cleaned!$N$2:$N$3849)</f>
        <v>6.5857142857142863</v>
      </c>
      <c r="E830" cm="1">
        <f t="array" ref="E830">MEDIAN(IF(IMDB_Movies_Cleaned!$E$2:$E$3849=A830, IMDB_Movies_Cleaned!$N$2:$N$3849))</f>
        <v>6.6</v>
      </c>
      <c r="F830" t="e" cm="1">
        <f t="array" ref="F830">_xlfn.MODE.SNGL(IF(IMDB_Movies_Cleaned!$E$2:$E$3849=A830, IMDB_Movies_Cleaned!$N$2:$N$3849))</f>
        <v>#N/A</v>
      </c>
      <c r="G830" cm="1">
        <f t="array" ref="G830">MAX(IF(IMDB_Movies_Cleaned!$E$2:$E$3849=A830, IMDB_Movies_Cleaned!$N$2:$N$3849))</f>
        <v>7.6</v>
      </c>
      <c r="H830" cm="1">
        <f t="array" ref="H830">MIN(IF(IMDB_Movies_Cleaned!$E$2:$E$3849=A830, IMDB_Movies_Cleaned!$N$2:$N$3849))</f>
        <v>5.4</v>
      </c>
      <c r="I830" cm="1">
        <f t="array" ref="I830">_xlfn.VAR.S(IF(IMDB_Movies_Cleaned!$E$2:$E$3849=A830, IMDB_Movies_Cleaned!$N$2:$N$3849))</f>
        <v>0.74142857142856167</v>
      </c>
      <c r="J830" cm="1">
        <f t="array" ref="J830">_xlfn.STDEV.S(IF(IMDB_Movies_Cleaned!$E$2:$E$3849=A830, IMDB_Movies_Cleaned!$N$2:$N$3849))</f>
        <v>0.86106246662397357</v>
      </c>
    </row>
    <row r="831" spans="1:10" x14ac:dyDescent="0.25">
      <c r="A831" s="2" t="s">
        <v>2251</v>
      </c>
      <c r="B831">
        <f t="shared" si="14"/>
        <v>1</v>
      </c>
      <c r="D831">
        <f>AVERAGEIF(IMDB_Movies_Cleaned!$E$2:$E$3849, A831, IMDB_Movies_Cleaned!$N$2:$N$3849)</f>
        <v>5.8</v>
      </c>
      <c r="E831" cm="1">
        <f t="array" ref="E831">MEDIAN(IF(IMDB_Movies_Cleaned!$E$2:$E$3849=A831, IMDB_Movies_Cleaned!$N$2:$N$3849))</f>
        <v>5.8</v>
      </c>
      <c r="F831" t="e" cm="1">
        <f t="array" ref="F831">_xlfn.MODE.SNGL(IF(IMDB_Movies_Cleaned!$E$2:$E$3849=A831, IMDB_Movies_Cleaned!$N$2:$N$3849))</f>
        <v>#N/A</v>
      </c>
      <c r="G831" cm="1">
        <f t="array" ref="G831">MAX(IF(IMDB_Movies_Cleaned!$E$2:$E$3849=A831, IMDB_Movies_Cleaned!$N$2:$N$3849))</f>
        <v>5.8</v>
      </c>
      <c r="H831" cm="1">
        <f t="array" ref="H831">MIN(IF(IMDB_Movies_Cleaned!$E$2:$E$3849=A831, IMDB_Movies_Cleaned!$N$2:$N$3849))</f>
        <v>5.8</v>
      </c>
      <c r="I831" t="e" cm="1">
        <f t="array" ref="I831">_xlfn.VAR.S(IF(IMDB_Movies_Cleaned!$E$2:$E$3849=A831, IMDB_Movies_Cleaned!$N$2:$N$3849))</f>
        <v>#DIV/0!</v>
      </c>
      <c r="J831" t="e" cm="1">
        <f t="array" ref="J831">_xlfn.STDEV.S(IF(IMDB_Movies_Cleaned!$E$2:$E$3849=A831, IMDB_Movies_Cleaned!$N$2:$N$3849))</f>
        <v>#DIV/0!</v>
      </c>
    </row>
    <row r="832" spans="1:10" x14ac:dyDescent="0.25">
      <c r="A832" s="1" t="s">
        <v>2253</v>
      </c>
      <c r="B832">
        <f t="shared" si="14"/>
        <v>1</v>
      </c>
      <c r="D832">
        <f>AVERAGEIF(IMDB_Movies_Cleaned!$E$2:$E$3849, A832, IMDB_Movies_Cleaned!$N$2:$N$3849)</f>
        <v>7.4</v>
      </c>
      <c r="E832" cm="1">
        <f t="array" ref="E832">MEDIAN(IF(IMDB_Movies_Cleaned!$E$2:$E$3849=A832, IMDB_Movies_Cleaned!$N$2:$N$3849))</f>
        <v>7.4</v>
      </c>
      <c r="F832" t="e" cm="1">
        <f t="array" ref="F832">_xlfn.MODE.SNGL(IF(IMDB_Movies_Cleaned!$E$2:$E$3849=A832, IMDB_Movies_Cleaned!$N$2:$N$3849))</f>
        <v>#N/A</v>
      </c>
      <c r="G832" cm="1">
        <f t="array" ref="G832">MAX(IF(IMDB_Movies_Cleaned!$E$2:$E$3849=A832, IMDB_Movies_Cleaned!$N$2:$N$3849))</f>
        <v>7.4</v>
      </c>
      <c r="H832" cm="1">
        <f t="array" ref="H832">MIN(IF(IMDB_Movies_Cleaned!$E$2:$E$3849=A832, IMDB_Movies_Cleaned!$N$2:$N$3849))</f>
        <v>7.4</v>
      </c>
      <c r="I832" t="e" cm="1">
        <f t="array" ref="I832">_xlfn.VAR.S(IF(IMDB_Movies_Cleaned!$E$2:$E$3849=A832, IMDB_Movies_Cleaned!$N$2:$N$3849))</f>
        <v>#DIV/0!</v>
      </c>
      <c r="J832" t="e" cm="1">
        <f t="array" ref="J832">_xlfn.STDEV.S(IF(IMDB_Movies_Cleaned!$E$2:$E$3849=A832, IMDB_Movies_Cleaned!$N$2:$N$3849))</f>
        <v>#DIV/0!</v>
      </c>
    </row>
    <row r="833" spans="1:10" x14ac:dyDescent="0.25">
      <c r="A833" s="2" t="s">
        <v>1595</v>
      </c>
      <c r="B833">
        <f t="shared" si="14"/>
        <v>5</v>
      </c>
      <c r="D833">
        <f>AVERAGEIF(IMDB_Movies_Cleaned!$E$2:$E$3849, A833, IMDB_Movies_Cleaned!$N$2:$N$3849)</f>
        <v>7.6</v>
      </c>
      <c r="E833" cm="1">
        <f t="array" ref="E833">MEDIAN(IF(IMDB_Movies_Cleaned!$E$2:$E$3849=A833, IMDB_Movies_Cleaned!$N$2:$N$3849))</f>
        <v>7.4</v>
      </c>
      <c r="F833" t="e" cm="1">
        <f t="array" ref="F833">_xlfn.MODE.SNGL(IF(IMDB_Movies_Cleaned!$E$2:$E$3849=A833, IMDB_Movies_Cleaned!$N$2:$N$3849))</f>
        <v>#N/A</v>
      </c>
      <c r="G833" cm="1">
        <f t="array" ref="G833">MAX(IF(IMDB_Movies_Cleaned!$E$2:$E$3849=A833, IMDB_Movies_Cleaned!$N$2:$N$3849))</f>
        <v>8.4</v>
      </c>
      <c r="H833" cm="1">
        <f t="array" ref="H833">MIN(IF(IMDB_Movies_Cleaned!$E$2:$E$3849=A833, IMDB_Movies_Cleaned!$N$2:$N$3849))</f>
        <v>6.9</v>
      </c>
      <c r="I833" cm="1">
        <f t="array" ref="I833">_xlfn.VAR.S(IF(IMDB_Movies_Cleaned!$E$2:$E$3849=A833, IMDB_Movies_Cleaned!$N$2:$N$3849))</f>
        <v>0.50500000000000023</v>
      </c>
      <c r="J833" cm="1">
        <f t="array" ref="J833">_xlfn.STDEV.S(IF(IMDB_Movies_Cleaned!$E$2:$E$3849=A833, IMDB_Movies_Cleaned!$N$2:$N$3849))</f>
        <v>0.71063352017759496</v>
      </c>
    </row>
    <row r="834" spans="1:10" x14ac:dyDescent="0.25">
      <c r="A834" s="1" t="s">
        <v>366</v>
      </c>
      <c r="B834">
        <f t="shared" si="14"/>
        <v>16</v>
      </c>
      <c r="D834">
        <f>AVERAGEIF(IMDB_Movies_Cleaned!$E$2:$E$3849, A834, IMDB_Movies_Cleaned!$N$2:$N$3849)</f>
        <v>6.6124999999999989</v>
      </c>
      <c r="E834" cm="1">
        <f t="array" ref="E834">MEDIAN(IF(IMDB_Movies_Cleaned!$E$2:$E$3849=A834, IMDB_Movies_Cleaned!$N$2:$N$3849))</f>
        <v>6.9</v>
      </c>
      <c r="F834" cm="1">
        <f t="array" ref="F834">_xlfn.MODE.SNGL(IF(IMDB_Movies_Cleaned!$E$2:$E$3849=A834, IMDB_Movies_Cleaned!$N$2:$N$3849))</f>
        <v>6.7</v>
      </c>
      <c r="G834" cm="1">
        <f t="array" ref="G834">MAX(IF(IMDB_Movies_Cleaned!$E$2:$E$3849=A834, IMDB_Movies_Cleaned!$N$2:$N$3849))</f>
        <v>8.6999999999999993</v>
      </c>
      <c r="H834" cm="1">
        <f t="array" ref="H834">MIN(IF(IMDB_Movies_Cleaned!$E$2:$E$3849=A834, IMDB_Movies_Cleaned!$N$2:$N$3849))</f>
        <v>3.5</v>
      </c>
      <c r="I834" cm="1">
        <f t="array" ref="I834">_xlfn.VAR.S(IF(IMDB_Movies_Cleaned!$E$2:$E$3849=A834, IMDB_Movies_Cleaned!$N$2:$N$3849))</f>
        <v>2.0585000000000111</v>
      </c>
      <c r="J834" cm="1">
        <f t="array" ref="J834">_xlfn.STDEV.S(IF(IMDB_Movies_Cleaned!$E$2:$E$3849=A834, IMDB_Movies_Cleaned!$N$2:$N$3849))</f>
        <v>1.4347473645210194</v>
      </c>
    </row>
    <row r="835" spans="1:10" x14ac:dyDescent="0.25">
      <c r="A835" s="2" t="s">
        <v>1022</v>
      </c>
      <c r="B835">
        <f t="shared" si="14"/>
        <v>17</v>
      </c>
      <c r="D835">
        <f>AVERAGEIF(IMDB_Movies_Cleaned!$E$2:$E$3849, A835, IMDB_Movies_Cleaned!$N$2:$N$3849)</f>
        <v>7.2235294117647069</v>
      </c>
      <c r="E835" cm="1">
        <f t="array" ref="E835">MEDIAN(IF(IMDB_Movies_Cleaned!$E$2:$E$3849=A835, IMDB_Movies_Cleaned!$N$2:$N$3849))</f>
        <v>7.6</v>
      </c>
      <c r="F835" cm="1">
        <f t="array" ref="F835">_xlfn.MODE.SNGL(IF(IMDB_Movies_Cleaned!$E$2:$E$3849=A835, IMDB_Movies_Cleaned!$N$2:$N$3849))</f>
        <v>7.7</v>
      </c>
      <c r="G835" cm="1">
        <f t="array" ref="G835">MAX(IF(IMDB_Movies_Cleaned!$E$2:$E$3849=A835, IMDB_Movies_Cleaned!$N$2:$N$3849))</f>
        <v>8.1</v>
      </c>
      <c r="H835" cm="1">
        <f t="array" ref="H835">MIN(IF(IMDB_Movies_Cleaned!$E$2:$E$3849=A835, IMDB_Movies_Cleaned!$N$2:$N$3849))</f>
        <v>5.9</v>
      </c>
      <c r="I835" cm="1">
        <f t="array" ref="I835">_xlfn.VAR.S(IF(IMDB_Movies_Cleaned!$E$2:$E$3849=A835, IMDB_Movies_Cleaned!$N$2:$N$3849))</f>
        <v>0.54941176470588238</v>
      </c>
      <c r="J835" cm="1">
        <f t="array" ref="J835">_xlfn.STDEV.S(IF(IMDB_Movies_Cleaned!$E$2:$E$3849=A835, IMDB_Movies_Cleaned!$N$2:$N$3849))</f>
        <v>0.74122315445881903</v>
      </c>
    </row>
    <row r="836" spans="1:10" x14ac:dyDescent="0.25">
      <c r="A836" s="1" t="s">
        <v>34</v>
      </c>
      <c r="B836">
        <f t="shared" si="14"/>
        <v>22</v>
      </c>
      <c r="D836">
        <f>AVERAGEIF(IMDB_Movies_Cleaned!$E$2:$E$3849, A836, IMDB_Movies_Cleaned!$N$2:$N$3849)</f>
        <v>6.3409090909090935</v>
      </c>
      <c r="E836" cm="1">
        <f t="array" ref="E836">MEDIAN(IF(IMDB_Movies_Cleaned!$E$2:$E$3849=A836, IMDB_Movies_Cleaned!$N$2:$N$3849))</f>
        <v>6.4</v>
      </c>
      <c r="F836" cm="1">
        <f t="array" ref="F836">_xlfn.MODE.SNGL(IF(IMDB_Movies_Cleaned!$E$2:$E$3849=A836, IMDB_Movies_Cleaned!$N$2:$N$3849))</f>
        <v>6.5</v>
      </c>
      <c r="G836" cm="1">
        <f t="array" ref="G836">MAX(IF(IMDB_Movies_Cleaned!$E$2:$E$3849=A836, IMDB_Movies_Cleaned!$N$2:$N$3849))</f>
        <v>8.5</v>
      </c>
      <c r="H836" cm="1">
        <f t="array" ref="H836">MIN(IF(IMDB_Movies_Cleaned!$E$2:$E$3849=A836, IMDB_Movies_Cleaned!$N$2:$N$3849))</f>
        <v>4.7</v>
      </c>
      <c r="I836" cm="1">
        <f t="array" ref="I836">_xlfn.VAR.S(IF(IMDB_Movies_Cleaned!$E$2:$E$3849=A836, IMDB_Movies_Cleaned!$N$2:$N$3849))</f>
        <v>1.0777705627705298</v>
      </c>
      <c r="J836" cm="1">
        <f t="array" ref="J836">_xlfn.STDEV.S(IF(IMDB_Movies_Cleaned!$E$2:$E$3849=A836, IMDB_Movies_Cleaned!$N$2:$N$3849))</f>
        <v>1.03815729192186</v>
      </c>
    </row>
    <row r="837" spans="1:10" x14ac:dyDescent="0.25">
      <c r="A837" s="2" t="s">
        <v>2267</v>
      </c>
      <c r="B837">
        <f t="shared" si="14"/>
        <v>3</v>
      </c>
      <c r="D837">
        <f>AVERAGEIF(IMDB_Movies_Cleaned!$E$2:$E$3849, A837, IMDB_Movies_Cleaned!$N$2:$N$3849)</f>
        <v>6.2</v>
      </c>
      <c r="E837" cm="1">
        <f t="array" ref="E837">MEDIAN(IF(IMDB_Movies_Cleaned!$E$2:$E$3849=A837, IMDB_Movies_Cleaned!$N$2:$N$3849))</f>
        <v>6.4</v>
      </c>
      <c r="F837" t="e" cm="1">
        <f t="array" ref="F837">_xlfn.MODE.SNGL(IF(IMDB_Movies_Cleaned!$E$2:$E$3849=A837, IMDB_Movies_Cleaned!$N$2:$N$3849))</f>
        <v>#N/A</v>
      </c>
      <c r="G837" cm="1">
        <f t="array" ref="G837">MAX(IF(IMDB_Movies_Cleaned!$E$2:$E$3849=A837, IMDB_Movies_Cleaned!$N$2:$N$3849))</f>
        <v>6.6</v>
      </c>
      <c r="H837" cm="1">
        <f t="array" ref="H837">MIN(IF(IMDB_Movies_Cleaned!$E$2:$E$3849=A837, IMDB_Movies_Cleaned!$N$2:$N$3849))</f>
        <v>5.6</v>
      </c>
      <c r="I837" cm="1">
        <f t="array" ref="I837">_xlfn.VAR.S(IF(IMDB_Movies_Cleaned!$E$2:$E$3849=A837, IMDB_Movies_Cleaned!$N$2:$N$3849))</f>
        <v>0.28000000000000014</v>
      </c>
      <c r="J837" cm="1">
        <f t="array" ref="J837">_xlfn.STDEV.S(IF(IMDB_Movies_Cleaned!$E$2:$E$3849=A837, IMDB_Movies_Cleaned!$N$2:$N$3849))</f>
        <v>0.52915026221291828</v>
      </c>
    </row>
    <row r="838" spans="1:10" x14ac:dyDescent="0.25">
      <c r="A838" s="1" t="s">
        <v>2270</v>
      </c>
      <c r="B838">
        <f t="shared" si="14"/>
        <v>1</v>
      </c>
      <c r="D838">
        <f>AVERAGEIF(IMDB_Movies_Cleaned!$E$2:$E$3849, A838, IMDB_Movies_Cleaned!$N$2:$N$3849)</f>
        <v>6.4</v>
      </c>
      <c r="E838" cm="1">
        <f t="array" ref="E838">MEDIAN(IF(IMDB_Movies_Cleaned!$E$2:$E$3849=A838, IMDB_Movies_Cleaned!$N$2:$N$3849))</f>
        <v>6.4</v>
      </c>
      <c r="F838" t="e" cm="1">
        <f t="array" ref="F838">_xlfn.MODE.SNGL(IF(IMDB_Movies_Cleaned!$E$2:$E$3849=A838, IMDB_Movies_Cleaned!$N$2:$N$3849))</f>
        <v>#N/A</v>
      </c>
      <c r="G838" cm="1">
        <f t="array" ref="G838">MAX(IF(IMDB_Movies_Cleaned!$E$2:$E$3849=A838, IMDB_Movies_Cleaned!$N$2:$N$3849))</f>
        <v>6.4</v>
      </c>
      <c r="H838" cm="1">
        <f t="array" ref="H838">MIN(IF(IMDB_Movies_Cleaned!$E$2:$E$3849=A838, IMDB_Movies_Cleaned!$N$2:$N$3849))</f>
        <v>6.4</v>
      </c>
      <c r="I838" t="e" cm="1">
        <f t="array" ref="I838">_xlfn.VAR.S(IF(IMDB_Movies_Cleaned!$E$2:$E$3849=A838, IMDB_Movies_Cleaned!$N$2:$N$3849))</f>
        <v>#DIV/0!</v>
      </c>
      <c r="J838" t="e" cm="1">
        <f t="array" ref="J838">_xlfn.STDEV.S(IF(IMDB_Movies_Cleaned!$E$2:$E$3849=A838, IMDB_Movies_Cleaned!$N$2:$N$3849))</f>
        <v>#DIV/0!</v>
      </c>
    </row>
    <row r="839" spans="1:10" x14ac:dyDescent="0.25">
      <c r="A839" s="2" t="s">
        <v>1502</v>
      </c>
      <c r="B839">
        <f t="shared" si="14"/>
        <v>8</v>
      </c>
      <c r="D839">
        <f>AVERAGEIF(IMDB_Movies_Cleaned!$E$2:$E$3849, A839, IMDB_Movies_Cleaned!$N$2:$N$3849)</f>
        <v>4.8250000000000002</v>
      </c>
      <c r="E839" cm="1">
        <f t="array" ref="E839">MEDIAN(IF(IMDB_Movies_Cleaned!$E$2:$E$3849=A839, IMDB_Movies_Cleaned!$N$2:$N$3849))</f>
        <v>4.6500000000000004</v>
      </c>
      <c r="F839" cm="1">
        <f t="array" ref="F839">_xlfn.MODE.SNGL(IF(IMDB_Movies_Cleaned!$E$2:$E$3849=A839, IMDB_Movies_Cleaned!$N$2:$N$3849))</f>
        <v>4.0999999999999996</v>
      </c>
      <c r="G839" cm="1">
        <f t="array" ref="G839">MAX(IF(IMDB_Movies_Cleaned!$E$2:$E$3849=A839, IMDB_Movies_Cleaned!$N$2:$N$3849))</f>
        <v>6.1</v>
      </c>
      <c r="H839" cm="1">
        <f t="array" ref="H839">MIN(IF(IMDB_Movies_Cleaned!$E$2:$E$3849=A839, IMDB_Movies_Cleaned!$N$2:$N$3849))</f>
        <v>3.6</v>
      </c>
      <c r="I839" cm="1">
        <f t="array" ref="I839">_xlfn.VAR.S(IF(IMDB_Movies_Cleaned!$E$2:$E$3849=A839, IMDB_Movies_Cleaned!$N$2:$N$3849))</f>
        <v>0.90785714285714136</v>
      </c>
      <c r="J839" cm="1">
        <f t="array" ref="J839">_xlfn.STDEV.S(IF(IMDB_Movies_Cleaned!$E$2:$E$3849=A839, IMDB_Movies_Cleaned!$N$2:$N$3849))</f>
        <v>0.95281537710993169</v>
      </c>
    </row>
    <row r="840" spans="1:10" x14ac:dyDescent="0.25">
      <c r="A840" s="1" t="s">
        <v>2275</v>
      </c>
      <c r="B840">
        <f t="shared" si="14"/>
        <v>2</v>
      </c>
      <c r="D840">
        <f>AVERAGEIF(IMDB_Movies_Cleaned!$E$2:$E$3849, A840, IMDB_Movies_Cleaned!$N$2:$N$3849)</f>
        <v>6.3000000000000007</v>
      </c>
      <c r="E840" cm="1">
        <f t="array" ref="E840">MEDIAN(IF(IMDB_Movies_Cleaned!$E$2:$E$3849=A840, IMDB_Movies_Cleaned!$N$2:$N$3849))</f>
        <v>6.3000000000000007</v>
      </c>
      <c r="F840" t="e" cm="1">
        <f t="array" ref="F840">_xlfn.MODE.SNGL(IF(IMDB_Movies_Cleaned!$E$2:$E$3849=A840, IMDB_Movies_Cleaned!$N$2:$N$3849))</f>
        <v>#N/A</v>
      </c>
      <c r="G840" cm="1">
        <f t="array" ref="G840">MAX(IF(IMDB_Movies_Cleaned!$E$2:$E$3849=A840, IMDB_Movies_Cleaned!$N$2:$N$3849))</f>
        <v>6.4</v>
      </c>
      <c r="H840" cm="1">
        <f t="array" ref="H840">MIN(IF(IMDB_Movies_Cleaned!$E$2:$E$3849=A840, IMDB_Movies_Cleaned!$N$2:$N$3849))</f>
        <v>6.2</v>
      </c>
      <c r="I840" cm="1">
        <f t="array" ref="I840">_xlfn.VAR.S(IF(IMDB_Movies_Cleaned!$E$2:$E$3849=A840, IMDB_Movies_Cleaned!$N$2:$N$3849))</f>
        <v>2.0000000000000035E-2</v>
      </c>
      <c r="J840" cm="1">
        <f t="array" ref="J840">_xlfn.STDEV.S(IF(IMDB_Movies_Cleaned!$E$2:$E$3849=A840, IMDB_Movies_Cleaned!$N$2:$N$3849))</f>
        <v>0.14142135623730964</v>
      </c>
    </row>
    <row r="841" spans="1:10" x14ac:dyDescent="0.25">
      <c r="A841" s="2" t="s">
        <v>2277</v>
      </c>
      <c r="B841">
        <f t="shared" si="14"/>
        <v>2</v>
      </c>
      <c r="D841">
        <f>AVERAGEIF(IMDB_Movies_Cleaned!$E$2:$E$3849, A841, IMDB_Movies_Cleaned!$N$2:$N$3849)</f>
        <v>7.75</v>
      </c>
      <c r="E841" cm="1">
        <f t="array" ref="E841">MEDIAN(IF(IMDB_Movies_Cleaned!$E$2:$E$3849=A841, IMDB_Movies_Cleaned!$N$2:$N$3849))</f>
        <v>7.75</v>
      </c>
      <c r="F841" t="e" cm="1">
        <f t="array" ref="F841">_xlfn.MODE.SNGL(IF(IMDB_Movies_Cleaned!$E$2:$E$3849=A841, IMDB_Movies_Cleaned!$N$2:$N$3849))</f>
        <v>#N/A</v>
      </c>
      <c r="G841" cm="1">
        <f t="array" ref="G841">MAX(IF(IMDB_Movies_Cleaned!$E$2:$E$3849=A841, IMDB_Movies_Cleaned!$N$2:$N$3849))</f>
        <v>7.8</v>
      </c>
      <c r="H841" cm="1">
        <f t="array" ref="H841">MIN(IF(IMDB_Movies_Cleaned!$E$2:$E$3849=A841, IMDB_Movies_Cleaned!$N$2:$N$3849))</f>
        <v>7.7</v>
      </c>
      <c r="I841" cm="1">
        <f t="array" ref="I841">_xlfn.VAR.S(IF(IMDB_Movies_Cleaned!$E$2:$E$3849=A841, IMDB_Movies_Cleaned!$N$2:$N$3849))</f>
        <v>4.9999999999999645E-3</v>
      </c>
      <c r="J841" cm="1">
        <f t="array" ref="J841">_xlfn.STDEV.S(IF(IMDB_Movies_Cleaned!$E$2:$E$3849=A841, IMDB_Movies_Cleaned!$N$2:$N$3849))</f>
        <v>7.0710678118654502E-2</v>
      </c>
    </row>
    <row r="842" spans="1:10" x14ac:dyDescent="0.25">
      <c r="A842" s="1" t="s">
        <v>1143</v>
      </c>
      <c r="B842">
        <f t="shared" si="14"/>
        <v>14</v>
      </c>
      <c r="D842">
        <f>AVERAGEIF(IMDB_Movies_Cleaned!$E$2:$E$3849, A842, IMDB_Movies_Cleaned!$N$2:$N$3849)</f>
        <v>5.7357142857142858</v>
      </c>
      <c r="E842" cm="1">
        <f t="array" ref="E842">MEDIAN(IF(IMDB_Movies_Cleaned!$E$2:$E$3849=A842, IMDB_Movies_Cleaned!$N$2:$N$3849))</f>
        <v>5.9</v>
      </c>
      <c r="F842" cm="1">
        <f t="array" ref="F842">_xlfn.MODE.SNGL(IF(IMDB_Movies_Cleaned!$E$2:$E$3849=A842, IMDB_Movies_Cleaned!$N$2:$N$3849))</f>
        <v>4.4000000000000004</v>
      </c>
      <c r="G842" cm="1">
        <f t="array" ref="G842">MAX(IF(IMDB_Movies_Cleaned!$E$2:$E$3849=A842, IMDB_Movies_Cleaned!$N$2:$N$3849))</f>
        <v>6.7</v>
      </c>
      <c r="H842" cm="1">
        <f t="array" ref="H842">MIN(IF(IMDB_Movies_Cleaned!$E$2:$E$3849=A842, IMDB_Movies_Cleaned!$N$2:$N$3849))</f>
        <v>4.4000000000000004</v>
      </c>
      <c r="I842" cm="1">
        <f t="array" ref="I842">_xlfn.VAR.S(IF(IMDB_Movies_Cleaned!$E$2:$E$3849=A842, IMDB_Movies_Cleaned!$N$2:$N$3849))</f>
        <v>0.58554945054945273</v>
      </c>
      <c r="J842" cm="1">
        <f t="array" ref="J842">_xlfn.STDEV.S(IF(IMDB_Movies_Cleaned!$E$2:$E$3849=A842, IMDB_Movies_Cleaned!$N$2:$N$3849))</f>
        <v>0.76521202979922676</v>
      </c>
    </row>
    <row r="843" spans="1:10" x14ac:dyDescent="0.25">
      <c r="A843" s="2" t="s">
        <v>129</v>
      </c>
      <c r="B843">
        <f t="shared" si="14"/>
        <v>119</v>
      </c>
      <c r="D843">
        <f>AVERAGEIF(IMDB_Movies_Cleaned!$E$2:$E$3849, A843, IMDB_Movies_Cleaned!$N$2:$N$3849)</f>
        <v>6.9529411764705902</v>
      </c>
      <c r="E843" cm="1">
        <f t="array" ref="E843">MEDIAN(IF(IMDB_Movies_Cleaned!$E$2:$E$3849=A843, IMDB_Movies_Cleaned!$N$2:$N$3849))</f>
        <v>7.1</v>
      </c>
      <c r="F843" cm="1">
        <f t="array" ref="F843">_xlfn.MODE.SNGL(IF(IMDB_Movies_Cleaned!$E$2:$E$3849=A843, IMDB_Movies_Cleaned!$N$2:$N$3849))</f>
        <v>7.2</v>
      </c>
      <c r="G843" cm="1">
        <f t="array" ref="G843">MAX(IF(IMDB_Movies_Cleaned!$E$2:$E$3849=A843, IMDB_Movies_Cleaned!$N$2:$N$3849))</f>
        <v>8.1</v>
      </c>
      <c r="H843" cm="1">
        <f t="array" ref="H843">MIN(IF(IMDB_Movies_Cleaned!$E$2:$E$3849=A843, IMDB_Movies_Cleaned!$N$2:$N$3849))</f>
        <v>4.0999999999999996</v>
      </c>
      <c r="I843" cm="1">
        <f t="array" ref="I843">_xlfn.VAR.S(IF(IMDB_Movies_Cleaned!$E$2:$E$3849=A843, IMDB_Movies_Cleaned!$N$2:$N$3849))</f>
        <v>0.5581056829511245</v>
      </c>
      <c r="J843" cm="1">
        <f t="array" ref="J843">_xlfn.STDEV.S(IF(IMDB_Movies_Cleaned!$E$2:$E$3849=A843, IMDB_Movies_Cleaned!$N$2:$N$3849))</f>
        <v>0.74706471135446129</v>
      </c>
    </row>
    <row r="844" spans="1:10" x14ac:dyDescent="0.25">
      <c r="A844" s="1" t="s">
        <v>34</v>
      </c>
      <c r="B844">
        <f t="shared" si="14"/>
        <v>22</v>
      </c>
      <c r="D844">
        <f>AVERAGEIF(IMDB_Movies_Cleaned!$E$2:$E$3849, A844, IMDB_Movies_Cleaned!$N$2:$N$3849)</f>
        <v>6.3409090909090935</v>
      </c>
      <c r="E844" cm="1">
        <f t="array" ref="E844">MEDIAN(IF(IMDB_Movies_Cleaned!$E$2:$E$3849=A844, IMDB_Movies_Cleaned!$N$2:$N$3849))</f>
        <v>6.4</v>
      </c>
      <c r="F844" cm="1">
        <f t="array" ref="F844">_xlfn.MODE.SNGL(IF(IMDB_Movies_Cleaned!$E$2:$E$3849=A844, IMDB_Movies_Cleaned!$N$2:$N$3849))</f>
        <v>6.5</v>
      </c>
      <c r="G844" cm="1">
        <f t="array" ref="G844">MAX(IF(IMDB_Movies_Cleaned!$E$2:$E$3849=A844, IMDB_Movies_Cleaned!$N$2:$N$3849))</f>
        <v>8.5</v>
      </c>
      <c r="H844" cm="1">
        <f t="array" ref="H844">MIN(IF(IMDB_Movies_Cleaned!$E$2:$E$3849=A844, IMDB_Movies_Cleaned!$N$2:$N$3849))</f>
        <v>4.7</v>
      </c>
      <c r="I844" cm="1">
        <f t="array" ref="I844">_xlfn.VAR.S(IF(IMDB_Movies_Cleaned!$E$2:$E$3849=A844, IMDB_Movies_Cleaned!$N$2:$N$3849))</f>
        <v>1.0777705627705298</v>
      </c>
      <c r="J844" cm="1">
        <f t="array" ref="J844">_xlfn.STDEV.S(IF(IMDB_Movies_Cleaned!$E$2:$E$3849=A844, IMDB_Movies_Cleaned!$N$2:$N$3849))</f>
        <v>1.03815729192186</v>
      </c>
    </row>
    <row r="845" spans="1:10" x14ac:dyDescent="0.25">
      <c r="A845" s="2" t="s">
        <v>1007</v>
      </c>
      <c r="B845">
        <f t="shared" si="14"/>
        <v>41</v>
      </c>
      <c r="D845">
        <f>AVERAGEIF(IMDB_Movies_Cleaned!$E$2:$E$3849, A845, IMDB_Movies_Cleaned!$N$2:$N$3849)</f>
        <v>7.4951219512195113</v>
      </c>
      <c r="E845" cm="1">
        <f t="array" ref="E845">MEDIAN(IF(IMDB_Movies_Cleaned!$E$2:$E$3849=A845, IMDB_Movies_Cleaned!$N$2:$N$3849))</f>
        <v>7.5</v>
      </c>
      <c r="F845" cm="1">
        <f t="array" ref="F845">_xlfn.MODE.SNGL(IF(IMDB_Movies_Cleaned!$E$2:$E$3849=A845, IMDB_Movies_Cleaned!$N$2:$N$3849))</f>
        <v>7.2</v>
      </c>
      <c r="G845" cm="1">
        <f t="array" ref="G845">MAX(IF(IMDB_Movies_Cleaned!$E$2:$E$3849=A845, IMDB_Movies_Cleaned!$N$2:$N$3849))</f>
        <v>9.3000000000000007</v>
      </c>
      <c r="H845" cm="1">
        <f t="array" ref="H845">MIN(IF(IMDB_Movies_Cleaned!$E$2:$E$3849=A845, IMDB_Movies_Cleaned!$N$2:$N$3849))</f>
        <v>5.3</v>
      </c>
      <c r="I845" cm="1">
        <f t="array" ref="I845">_xlfn.VAR.S(IF(IMDB_Movies_Cleaned!$E$2:$E$3849=A845, IMDB_Movies_Cleaned!$N$2:$N$3849))</f>
        <v>0.76047560975611073</v>
      </c>
      <c r="J845" cm="1">
        <f t="array" ref="J845">_xlfn.STDEV.S(IF(IMDB_Movies_Cleaned!$E$2:$E$3849=A845, IMDB_Movies_Cleaned!$N$2:$N$3849))</f>
        <v>0.87205252694783852</v>
      </c>
    </row>
    <row r="846" spans="1:10" x14ac:dyDescent="0.25">
      <c r="A846" s="1" t="s">
        <v>753</v>
      </c>
      <c r="B846">
        <f t="shared" si="14"/>
        <v>151</v>
      </c>
      <c r="D846">
        <f>AVERAGEIF(IMDB_Movies_Cleaned!$E$2:$E$3849, A846, IMDB_Movies_Cleaned!$N$2:$N$3849)</f>
        <v>6.4947019867549711</v>
      </c>
      <c r="E846" cm="1">
        <f t="array" ref="E846">MEDIAN(IF(IMDB_Movies_Cleaned!$E$2:$E$3849=A846, IMDB_Movies_Cleaned!$N$2:$N$3849))</f>
        <v>6.5</v>
      </c>
      <c r="F846" cm="1">
        <f t="array" ref="F846">_xlfn.MODE.SNGL(IF(IMDB_Movies_Cleaned!$E$2:$E$3849=A846, IMDB_Movies_Cleaned!$N$2:$N$3849))</f>
        <v>6.5</v>
      </c>
      <c r="G846" cm="1">
        <f t="array" ref="G846">MAX(IF(IMDB_Movies_Cleaned!$E$2:$E$3849=A846, IMDB_Movies_Cleaned!$N$2:$N$3849))</f>
        <v>8</v>
      </c>
      <c r="H846" cm="1">
        <f t="array" ref="H846">MIN(IF(IMDB_Movies_Cleaned!$E$2:$E$3849=A846, IMDB_Movies_Cleaned!$N$2:$N$3849))</f>
        <v>4.3</v>
      </c>
      <c r="I846" cm="1">
        <f t="array" ref="I846">_xlfn.VAR.S(IF(IMDB_Movies_Cleaned!$E$2:$E$3849=A846, IMDB_Movies_Cleaned!$N$2:$N$3849))</f>
        <v>0.56277174392930951</v>
      </c>
      <c r="J846" cm="1">
        <f t="array" ref="J846">_xlfn.STDEV.S(IF(IMDB_Movies_Cleaned!$E$2:$E$3849=A846, IMDB_Movies_Cleaned!$N$2:$N$3849))</f>
        <v>0.75018114074489339</v>
      </c>
    </row>
    <row r="847" spans="1:10" x14ac:dyDescent="0.25">
      <c r="A847" s="2" t="s">
        <v>877</v>
      </c>
      <c r="B847">
        <f t="shared" ref="B847:B910" si="15">COUNTIF($A$2:$A$3849, A847)</f>
        <v>135</v>
      </c>
      <c r="D847">
        <f>AVERAGEIF(IMDB_Movies_Cleaned!$E$2:$E$3849, A847, IMDB_Movies_Cleaned!$N$2:$N$3849)</f>
        <v>5.8962962962962955</v>
      </c>
      <c r="E847" cm="1">
        <f t="array" ref="E847">MEDIAN(IF(IMDB_Movies_Cleaned!$E$2:$E$3849=A847, IMDB_Movies_Cleaned!$N$2:$N$3849))</f>
        <v>6</v>
      </c>
      <c r="F847" cm="1">
        <f t="array" ref="F847">_xlfn.MODE.SNGL(IF(IMDB_Movies_Cleaned!$E$2:$E$3849=A847, IMDB_Movies_Cleaned!$N$2:$N$3849))</f>
        <v>6.1</v>
      </c>
      <c r="G847" cm="1">
        <f t="array" ref="G847">MAX(IF(IMDB_Movies_Cleaned!$E$2:$E$3849=A847, IMDB_Movies_Cleaned!$N$2:$N$3849))</f>
        <v>8.4</v>
      </c>
      <c r="H847" cm="1">
        <f t="array" ref="H847">MIN(IF(IMDB_Movies_Cleaned!$E$2:$E$3849=A847, IMDB_Movies_Cleaned!$N$2:$N$3849))</f>
        <v>2.7</v>
      </c>
      <c r="I847" cm="1">
        <f t="array" ref="I847">_xlfn.VAR.S(IF(IMDB_Movies_Cleaned!$E$2:$E$3849=A847, IMDB_Movies_Cleaned!$N$2:$N$3849))</f>
        <v>0.76826976229963906</v>
      </c>
      <c r="J847" cm="1">
        <f t="array" ref="J847">_xlfn.STDEV.S(IF(IMDB_Movies_Cleaned!$E$2:$E$3849=A847, IMDB_Movies_Cleaned!$N$2:$N$3849))</f>
        <v>0.87650998984588824</v>
      </c>
    </row>
    <row r="848" spans="1:10" x14ac:dyDescent="0.25">
      <c r="A848" s="1" t="s">
        <v>332</v>
      </c>
      <c r="B848">
        <f t="shared" si="15"/>
        <v>1</v>
      </c>
      <c r="D848">
        <f>AVERAGEIF(IMDB_Movies_Cleaned!$E$2:$E$3849, A848, IMDB_Movies_Cleaned!$N$2:$N$3849)</f>
        <v>6.8</v>
      </c>
      <c r="E848" cm="1">
        <f t="array" ref="E848">MEDIAN(IF(IMDB_Movies_Cleaned!$E$2:$E$3849=A848, IMDB_Movies_Cleaned!$N$2:$N$3849))</f>
        <v>6.8</v>
      </c>
      <c r="F848" t="e" cm="1">
        <f t="array" ref="F848">_xlfn.MODE.SNGL(IF(IMDB_Movies_Cleaned!$E$2:$E$3849=A848, IMDB_Movies_Cleaned!$N$2:$N$3849))</f>
        <v>#N/A</v>
      </c>
      <c r="G848" cm="1">
        <f t="array" ref="G848">MAX(IF(IMDB_Movies_Cleaned!$E$2:$E$3849=A848, IMDB_Movies_Cleaned!$N$2:$N$3849))</f>
        <v>6.8</v>
      </c>
      <c r="H848" cm="1">
        <f t="array" ref="H848">MIN(IF(IMDB_Movies_Cleaned!$E$2:$E$3849=A848, IMDB_Movies_Cleaned!$N$2:$N$3849))</f>
        <v>6.8</v>
      </c>
      <c r="I848" t="e" cm="1">
        <f t="array" ref="I848">_xlfn.VAR.S(IF(IMDB_Movies_Cleaned!$E$2:$E$3849=A848, IMDB_Movies_Cleaned!$N$2:$N$3849))</f>
        <v>#DIV/0!</v>
      </c>
      <c r="J848" t="e" cm="1">
        <f t="array" ref="J848">_xlfn.STDEV.S(IF(IMDB_Movies_Cleaned!$E$2:$E$3849=A848, IMDB_Movies_Cleaned!$N$2:$N$3849))</f>
        <v>#DIV/0!</v>
      </c>
    </row>
    <row r="849" spans="1:10" x14ac:dyDescent="0.25">
      <c r="A849" s="2" t="s">
        <v>2047</v>
      </c>
      <c r="B849">
        <f t="shared" si="15"/>
        <v>11</v>
      </c>
      <c r="D849">
        <f>AVERAGEIF(IMDB_Movies_Cleaned!$E$2:$E$3849, A849, IMDB_Movies_Cleaned!$N$2:$N$3849)</f>
        <v>5.7727272727272734</v>
      </c>
      <c r="E849" cm="1">
        <f t="array" ref="E849">MEDIAN(IF(IMDB_Movies_Cleaned!$E$2:$E$3849=A849, IMDB_Movies_Cleaned!$N$2:$N$3849))</f>
        <v>6.2</v>
      </c>
      <c r="F849" cm="1">
        <f t="array" ref="F849">_xlfn.MODE.SNGL(IF(IMDB_Movies_Cleaned!$E$2:$E$3849=A849, IMDB_Movies_Cleaned!$N$2:$N$3849))</f>
        <v>6.2</v>
      </c>
      <c r="G849" cm="1">
        <f t="array" ref="G849">MAX(IF(IMDB_Movies_Cleaned!$E$2:$E$3849=A849, IMDB_Movies_Cleaned!$N$2:$N$3849))</f>
        <v>6.6</v>
      </c>
      <c r="H849" cm="1">
        <f t="array" ref="H849">MIN(IF(IMDB_Movies_Cleaned!$E$2:$E$3849=A849, IMDB_Movies_Cleaned!$N$2:$N$3849))</f>
        <v>2.4</v>
      </c>
      <c r="I849" cm="1">
        <f t="array" ref="I849">_xlfn.VAR.S(IF(IMDB_Movies_Cleaned!$E$2:$E$3849=A849, IMDB_Movies_Cleaned!$N$2:$N$3849))</f>
        <v>1.3201818181818112</v>
      </c>
      <c r="J849" cm="1">
        <f t="array" ref="J849">_xlfn.STDEV.S(IF(IMDB_Movies_Cleaned!$E$2:$E$3849=A849, IMDB_Movies_Cleaned!$N$2:$N$3849))</f>
        <v>1.1489916527903112</v>
      </c>
    </row>
    <row r="850" spans="1:10" x14ac:dyDescent="0.25">
      <c r="A850" s="1" t="s">
        <v>1962</v>
      </c>
      <c r="B850">
        <f t="shared" si="15"/>
        <v>42</v>
      </c>
      <c r="D850">
        <f>AVERAGEIF(IMDB_Movies_Cleaned!$E$2:$E$3849, A850, IMDB_Movies_Cleaned!$N$2:$N$3849)</f>
        <v>6.6499999999999986</v>
      </c>
      <c r="E850" cm="1">
        <f t="array" ref="E850">MEDIAN(IF(IMDB_Movies_Cleaned!$E$2:$E$3849=A850, IMDB_Movies_Cleaned!$N$2:$N$3849))</f>
        <v>6.75</v>
      </c>
      <c r="F850" cm="1">
        <f t="array" ref="F850">_xlfn.MODE.SNGL(IF(IMDB_Movies_Cleaned!$E$2:$E$3849=A850, IMDB_Movies_Cleaned!$N$2:$N$3849))</f>
        <v>7</v>
      </c>
      <c r="G850" cm="1">
        <f t="array" ref="G850">MAX(IF(IMDB_Movies_Cleaned!$E$2:$E$3849=A850, IMDB_Movies_Cleaned!$N$2:$N$3849))</f>
        <v>8.5</v>
      </c>
      <c r="H850" cm="1">
        <f t="array" ref="H850">MIN(IF(IMDB_Movies_Cleaned!$E$2:$E$3849=A850, IMDB_Movies_Cleaned!$N$2:$N$3849))</f>
        <v>3.9</v>
      </c>
      <c r="I850" cm="1">
        <f t="array" ref="I850">_xlfn.VAR.S(IF(IMDB_Movies_Cleaned!$E$2:$E$3849=A850, IMDB_Movies_Cleaned!$N$2:$N$3849))</f>
        <v>0.74890243902439957</v>
      </c>
      <c r="J850" cm="1">
        <f t="array" ref="J850">_xlfn.STDEV.S(IF(IMDB_Movies_Cleaned!$E$2:$E$3849=A850, IMDB_Movies_Cleaned!$N$2:$N$3849))</f>
        <v>0.86539149465684007</v>
      </c>
    </row>
    <row r="851" spans="1:10" x14ac:dyDescent="0.25">
      <c r="A851" s="2" t="s">
        <v>201</v>
      </c>
      <c r="B851">
        <f t="shared" si="15"/>
        <v>55</v>
      </c>
      <c r="D851">
        <f>AVERAGEIF(IMDB_Movies_Cleaned!$E$2:$E$3849, A851, IMDB_Movies_Cleaned!$N$2:$N$3849)</f>
        <v>6.4090909090909092</v>
      </c>
      <c r="E851" cm="1">
        <f t="array" ref="E851">MEDIAN(IF(IMDB_Movies_Cleaned!$E$2:$E$3849=A851, IMDB_Movies_Cleaned!$N$2:$N$3849))</f>
        <v>6.5</v>
      </c>
      <c r="F851" cm="1">
        <f t="array" ref="F851">_xlfn.MODE.SNGL(IF(IMDB_Movies_Cleaned!$E$2:$E$3849=A851, IMDB_Movies_Cleaned!$N$2:$N$3849))</f>
        <v>6.5</v>
      </c>
      <c r="G851" cm="1">
        <f t="array" ref="G851">MAX(IF(IMDB_Movies_Cleaned!$E$2:$E$3849=A851, IMDB_Movies_Cleaned!$N$2:$N$3849))</f>
        <v>7.6</v>
      </c>
      <c r="H851" cm="1">
        <f t="array" ref="H851">MIN(IF(IMDB_Movies_Cleaned!$E$2:$E$3849=A851, IMDB_Movies_Cleaned!$N$2:$N$3849))</f>
        <v>4.4000000000000004</v>
      </c>
      <c r="I851" cm="1">
        <f t="array" ref="I851">_xlfn.VAR.S(IF(IMDB_Movies_Cleaned!$E$2:$E$3849=A851, IMDB_Movies_Cleaned!$N$2:$N$3849))</f>
        <v>0.39936026936026953</v>
      </c>
      <c r="J851" cm="1">
        <f t="array" ref="J851">_xlfn.STDEV.S(IF(IMDB_Movies_Cleaned!$E$2:$E$3849=A851, IMDB_Movies_Cleaned!$N$2:$N$3849))</f>
        <v>0.63194957817872588</v>
      </c>
    </row>
    <row r="852" spans="1:10" x14ac:dyDescent="0.25">
      <c r="A852" s="1" t="s">
        <v>2301</v>
      </c>
      <c r="B852">
        <f t="shared" si="15"/>
        <v>1</v>
      </c>
      <c r="D852">
        <f>AVERAGEIF(IMDB_Movies_Cleaned!$E$2:$E$3849, A852, IMDB_Movies_Cleaned!$N$2:$N$3849)</f>
        <v>7.1</v>
      </c>
      <c r="E852" cm="1">
        <f t="array" ref="E852">MEDIAN(IF(IMDB_Movies_Cleaned!$E$2:$E$3849=A852, IMDB_Movies_Cleaned!$N$2:$N$3849))</f>
        <v>7.1</v>
      </c>
      <c r="F852" t="e" cm="1">
        <f t="array" ref="F852">_xlfn.MODE.SNGL(IF(IMDB_Movies_Cleaned!$E$2:$E$3849=A852, IMDB_Movies_Cleaned!$N$2:$N$3849))</f>
        <v>#N/A</v>
      </c>
      <c r="G852" cm="1">
        <f t="array" ref="G852">MAX(IF(IMDB_Movies_Cleaned!$E$2:$E$3849=A852, IMDB_Movies_Cleaned!$N$2:$N$3849))</f>
        <v>7.1</v>
      </c>
      <c r="H852" cm="1">
        <f t="array" ref="H852">MIN(IF(IMDB_Movies_Cleaned!$E$2:$E$3849=A852, IMDB_Movies_Cleaned!$N$2:$N$3849))</f>
        <v>7.1</v>
      </c>
      <c r="I852" t="e" cm="1">
        <f t="array" ref="I852">_xlfn.VAR.S(IF(IMDB_Movies_Cleaned!$E$2:$E$3849=A852, IMDB_Movies_Cleaned!$N$2:$N$3849))</f>
        <v>#DIV/0!</v>
      </c>
      <c r="J852" t="e" cm="1">
        <f t="array" ref="J852">_xlfn.STDEV.S(IF(IMDB_Movies_Cleaned!$E$2:$E$3849=A852, IMDB_Movies_Cleaned!$N$2:$N$3849))</f>
        <v>#DIV/0!</v>
      </c>
    </row>
    <row r="853" spans="1:10" x14ac:dyDescent="0.25">
      <c r="A853" s="2" t="s">
        <v>1422</v>
      </c>
      <c r="B853">
        <f t="shared" si="15"/>
        <v>6</v>
      </c>
      <c r="D853">
        <f>AVERAGEIF(IMDB_Movies_Cleaned!$E$2:$E$3849, A853, IMDB_Movies_Cleaned!$N$2:$N$3849)</f>
        <v>7.083333333333333</v>
      </c>
      <c r="E853" cm="1">
        <f t="array" ref="E853">MEDIAN(IF(IMDB_Movies_Cleaned!$E$2:$E$3849=A853, IMDB_Movies_Cleaned!$N$2:$N$3849))</f>
        <v>7.3</v>
      </c>
      <c r="F853" cm="1">
        <f t="array" ref="F853">_xlfn.MODE.SNGL(IF(IMDB_Movies_Cleaned!$E$2:$E$3849=A853, IMDB_Movies_Cleaned!$N$2:$N$3849))</f>
        <v>7.6</v>
      </c>
      <c r="G853" cm="1">
        <f t="array" ref="G853">MAX(IF(IMDB_Movies_Cleaned!$E$2:$E$3849=A853, IMDB_Movies_Cleaned!$N$2:$N$3849))</f>
        <v>7.9</v>
      </c>
      <c r="H853" cm="1">
        <f t="array" ref="H853">MIN(IF(IMDB_Movies_Cleaned!$E$2:$E$3849=A853, IMDB_Movies_Cleaned!$N$2:$N$3849))</f>
        <v>5.8</v>
      </c>
      <c r="I853" cm="1">
        <f t="array" ref="I853">_xlfn.VAR.S(IF(IMDB_Movies_Cleaned!$E$2:$E$3849=A853, IMDB_Movies_Cleaned!$N$2:$N$3849))</f>
        <v>0.61766666666666192</v>
      </c>
      <c r="J853" cm="1">
        <f t="array" ref="J853">_xlfn.STDEV.S(IF(IMDB_Movies_Cleaned!$E$2:$E$3849=A853, IMDB_Movies_Cleaned!$N$2:$N$3849))</f>
        <v>0.78591772258084491</v>
      </c>
    </row>
    <row r="854" spans="1:10" x14ac:dyDescent="0.25">
      <c r="A854" s="1" t="s">
        <v>1147</v>
      </c>
      <c r="B854">
        <f t="shared" si="15"/>
        <v>14</v>
      </c>
      <c r="D854">
        <f>AVERAGEIF(IMDB_Movies_Cleaned!$E$2:$E$3849, A854, IMDB_Movies_Cleaned!$N$2:$N$3849)</f>
        <v>6.2071428571428564</v>
      </c>
      <c r="E854" cm="1">
        <f t="array" ref="E854">MEDIAN(IF(IMDB_Movies_Cleaned!$E$2:$E$3849=A854, IMDB_Movies_Cleaned!$N$2:$N$3849))</f>
        <v>6.25</v>
      </c>
      <c r="F854" cm="1">
        <f t="array" ref="F854">_xlfn.MODE.SNGL(IF(IMDB_Movies_Cleaned!$E$2:$E$3849=A854, IMDB_Movies_Cleaned!$N$2:$N$3849))</f>
        <v>6.4</v>
      </c>
      <c r="G854" cm="1">
        <f t="array" ref="G854">MAX(IF(IMDB_Movies_Cleaned!$E$2:$E$3849=A854, IMDB_Movies_Cleaned!$N$2:$N$3849))</f>
        <v>7.7</v>
      </c>
      <c r="H854" cm="1">
        <f t="array" ref="H854">MIN(IF(IMDB_Movies_Cleaned!$E$2:$E$3849=A854, IMDB_Movies_Cleaned!$N$2:$N$3849))</f>
        <v>4.2</v>
      </c>
      <c r="I854" cm="1">
        <f t="array" ref="I854">_xlfn.VAR.S(IF(IMDB_Movies_Cleaned!$E$2:$E$3849=A854, IMDB_Movies_Cleaned!$N$2:$N$3849))</f>
        <v>0.64686813186813197</v>
      </c>
      <c r="J854" cm="1">
        <f t="array" ref="J854">_xlfn.STDEV.S(IF(IMDB_Movies_Cleaned!$E$2:$E$3849=A854, IMDB_Movies_Cleaned!$N$2:$N$3849))</f>
        <v>0.80428112738527691</v>
      </c>
    </row>
    <row r="855" spans="1:10" x14ac:dyDescent="0.25">
      <c r="A855" s="2" t="s">
        <v>901</v>
      </c>
      <c r="B855">
        <f t="shared" si="15"/>
        <v>15</v>
      </c>
      <c r="D855">
        <f>AVERAGEIF(IMDB_Movies_Cleaned!$E$2:$E$3849, A855, IMDB_Movies_Cleaned!$N$2:$N$3849)</f>
        <v>7.4266666666666659</v>
      </c>
      <c r="E855" cm="1">
        <f t="array" ref="E855">MEDIAN(IF(IMDB_Movies_Cleaned!$E$2:$E$3849=A855, IMDB_Movies_Cleaned!$N$2:$N$3849))</f>
        <v>7.5</v>
      </c>
      <c r="F855" cm="1">
        <f t="array" ref="F855">_xlfn.MODE.SNGL(IF(IMDB_Movies_Cleaned!$E$2:$E$3849=A855, IMDB_Movies_Cleaned!$N$2:$N$3849))</f>
        <v>6.6</v>
      </c>
      <c r="G855" cm="1">
        <f t="array" ref="G855">MAX(IF(IMDB_Movies_Cleaned!$E$2:$E$3849=A855, IMDB_Movies_Cleaned!$N$2:$N$3849))</f>
        <v>8.6999999999999993</v>
      </c>
      <c r="H855" cm="1">
        <f t="array" ref="H855">MIN(IF(IMDB_Movies_Cleaned!$E$2:$E$3849=A855, IMDB_Movies_Cleaned!$N$2:$N$3849))</f>
        <v>6.6</v>
      </c>
      <c r="I855" cm="1">
        <f t="array" ref="I855">_xlfn.VAR.S(IF(IMDB_Movies_Cleaned!$E$2:$E$3849=A855, IMDB_Movies_Cleaned!$N$2:$N$3849))</f>
        <v>0.3935238095238095</v>
      </c>
      <c r="J855" cm="1">
        <f t="array" ref="J855">_xlfn.STDEV.S(IF(IMDB_Movies_Cleaned!$E$2:$E$3849=A855, IMDB_Movies_Cleaned!$N$2:$N$3849))</f>
        <v>0.62731476112379936</v>
      </c>
    </row>
    <row r="856" spans="1:10" x14ac:dyDescent="0.25">
      <c r="A856" s="1" t="s">
        <v>1022</v>
      </c>
      <c r="B856">
        <f t="shared" si="15"/>
        <v>17</v>
      </c>
      <c r="D856">
        <f>AVERAGEIF(IMDB_Movies_Cleaned!$E$2:$E$3849, A856, IMDB_Movies_Cleaned!$N$2:$N$3849)</f>
        <v>7.2235294117647069</v>
      </c>
      <c r="E856" cm="1">
        <f t="array" ref="E856">MEDIAN(IF(IMDB_Movies_Cleaned!$E$2:$E$3849=A856, IMDB_Movies_Cleaned!$N$2:$N$3849))</f>
        <v>7.6</v>
      </c>
      <c r="F856" cm="1">
        <f t="array" ref="F856">_xlfn.MODE.SNGL(IF(IMDB_Movies_Cleaned!$E$2:$E$3849=A856, IMDB_Movies_Cleaned!$N$2:$N$3849))</f>
        <v>7.7</v>
      </c>
      <c r="G856" cm="1">
        <f t="array" ref="G856">MAX(IF(IMDB_Movies_Cleaned!$E$2:$E$3849=A856, IMDB_Movies_Cleaned!$N$2:$N$3849))</f>
        <v>8.1</v>
      </c>
      <c r="H856" cm="1">
        <f t="array" ref="H856">MIN(IF(IMDB_Movies_Cleaned!$E$2:$E$3849=A856, IMDB_Movies_Cleaned!$N$2:$N$3849))</f>
        <v>5.9</v>
      </c>
      <c r="I856" cm="1">
        <f t="array" ref="I856">_xlfn.VAR.S(IF(IMDB_Movies_Cleaned!$E$2:$E$3849=A856, IMDB_Movies_Cleaned!$N$2:$N$3849))</f>
        <v>0.54941176470588238</v>
      </c>
      <c r="J856" cm="1">
        <f t="array" ref="J856">_xlfn.STDEV.S(IF(IMDB_Movies_Cleaned!$E$2:$E$3849=A856, IMDB_Movies_Cleaned!$N$2:$N$3849))</f>
        <v>0.74122315445881903</v>
      </c>
    </row>
    <row r="857" spans="1:10" x14ac:dyDescent="0.25">
      <c r="A857" s="2" t="s">
        <v>1100</v>
      </c>
      <c r="B857">
        <f t="shared" si="15"/>
        <v>82</v>
      </c>
      <c r="D857">
        <f>AVERAGEIF(IMDB_Movies_Cleaned!$E$2:$E$3849, A857, IMDB_Movies_Cleaned!$N$2:$N$3849)</f>
        <v>6.8573170731707327</v>
      </c>
      <c r="E857" cm="1">
        <f t="array" ref="E857">MEDIAN(IF(IMDB_Movies_Cleaned!$E$2:$E$3849=A857, IMDB_Movies_Cleaned!$N$2:$N$3849))</f>
        <v>7</v>
      </c>
      <c r="F857" cm="1">
        <f t="array" ref="F857">_xlfn.MODE.SNGL(IF(IMDB_Movies_Cleaned!$E$2:$E$3849=A857, IMDB_Movies_Cleaned!$N$2:$N$3849))</f>
        <v>6.1</v>
      </c>
      <c r="G857" cm="1">
        <f t="array" ref="G857">MAX(IF(IMDB_Movies_Cleaned!$E$2:$E$3849=A857, IMDB_Movies_Cleaned!$N$2:$N$3849))</f>
        <v>8.5</v>
      </c>
      <c r="H857" cm="1">
        <f t="array" ref="H857">MIN(IF(IMDB_Movies_Cleaned!$E$2:$E$3849=A857, IMDB_Movies_Cleaned!$N$2:$N$3849))</f>
        <v>5.0999999999999996</v>
      </c>
      <c r="I857" cm="1">
        <f t="array" ref="I857">_xlfn.VAR.S(IF(IMDB_Movies_Cleaned!$E$2:$E$3849=A857, IMDB_Movies_Cleaned!$N$2:$N$3849))</f>
        <v>0.60766184884070396</v>
      </c>
      <c r="J857" cm="1">
        <f t="array" ref="J857">_xlfn.STDEV.S(IF(IMDB_Movies_Cleaned!$E$2:$E$3849=A857, IMDB_Movies_Cleaned!$N$2:$N$3849))</f>
        <v>0.77952668257135627</v>
      </c>
    </row>
    <row r="858" spans="1:10" x14ac:dyDescent="0.25">
      <c r="A858" s="1" t="s">
        <v>2310</v>
      </c>
      <c r="B858">
        <f t="shared" si="15"/>
        <v>6</v>
      </c>
      <c r="D858">
        <f>AVERAGEIF(IMDB_Movies_Cleaned!$E$2:$E$3849, A858, IMDB_Movies_Cleaned!$N$2:$N$3849)</f>
        <v>6.7333333333333334</v>
      </c>
      <c r="E858" cm="1">
        <f t="array" ref="E858">MEDIAN(IF(IMDB_Movies_Cleaned!$E$2:$E$3849=A858, IMDB_Movies_Cleaned!$N$2:$N$3849))</f>
        <v>6.75</v>
      </c>
      <c r="F858" cm="1">
        <f t="array" ref="F858">_xlfn.MODE.SNGL(IF(IMDB_Movies_Cleaned!$E$2:$E$3849=A858, IMDB_Movies_Cleaned!$N$2:$N$3849))</f>
        <v>7.4</v>
      </c>
      <c r="G858" cm="1">
        <f t="array" ref="G858">MAX(IF(IMDB_Movies_Cleaned!$E$2:$E$3849=A858, IMDB_Movies_Cleaned!$N$2:$N$3849))</f>
        <v>7.6</v>
      </c>
      <c r="H858" cm="1">
        <f t="array" ref="H858">MIN(IF(IMDB_Movies_Cleaned!$E$2:$E$3849=A858, IMDB_Movies_Cleaned!$N$2:$N$3849))</f>
        <v>5.8</v>
      </c>
      <c r="I858" cm="1">
        <f t="array" ref="I858">_xlfn.VAR.S(IF(IMDB_Movies_Cleaned!$E$2:$E$3849=A858, IMDB_Movies_Cleaned!$N$2:$N$3849))</f>
        <v>0.66266666666666652</v>
      </c>
      <c r="J858" cm="1">
        <f t="array" ref="J858">_xlfn.STDEV.S(IF(IMDB_Movies_Cleaned!$E$2:$E$3849=A858, IMDB_Movies_Cleaned!$N$2:$N$3849))</f>
        <v>0.81404340588611523</v>
      </c>
    </row>
    <row r="859" spans="1:10" x14ac:dyDescent="0.25">
      <c r="A859" s="2" t="s">
        <v>2313</v>
      </c>
      <c r="B859">
        <f t="shared" si="15"/>
        <v>1</v>
      </c>
      <c r="D859">
        <f>AVERAGEIF(IMDB_Movies_Cleaned!$E$2:$E$3849, A859, IMDB_Movies_Cleaned!$N$2:$N$3849)</f>
        <v>5.9</v>
      </c>
      <c r="E859" cm="1">
        <f t="array" ref="E859">MEDIAN(IF(IMDB_Movies_Cleaned!$E$2:$E$3849=A859, IMDB_Movies_Cleaned!$N$2:$N$3849))</f>
        <v>5.9</v>
      </c>
      <c r="F859" t="e" cm="1">
        <f t="array" ref="F859">_xlfn.MODE.SNGL(IF(IMDB_Movies_Cleaned!$E$2:$E$3849=A859, IMDB_Movies_Cleaned!$N$2:$N$3849))</f>
        <v>#N/A</v>
      </c>
      <c r="G859" cm="1">
        <f t="array" ref="G859">MAX(IF(IMDB_Movies_Cleaned!$E$2:$E$3849=A859, IMDB_Movies_Cleaned!$N$2:$N$3849))</f>
        <v>5.9</v>
      </c>
      <c r="H859" cm="1">
        <f t="array" ref="H859">MIN(IF(IMDB_Movies_Cleaned!$E$2:$E$3849=A859, IMDB_Movies_Cleaned!$N$2:$N$3849))</f>
        <v>5.9</v>
      </c>
      <c r="I859" t="e" cm="1">
        <f t="array" ref="I859">_xlfn.VAR.S(IF(IMDB_Movies_Cleaned!$E$2:$E$3849=A859, IMDB_Movies_Cleaned!$N$2:$N$3849))</f>
        <v>#DIV/0!</v>
      </c>
      <c r="J859" t="e" cm="1">
        <f t="array" ref="J859">_xlfn.STDEV.S(IF(IMDB_Movies_Cleaned!$E$2:$E$3849=A859, IMDB_Movies_Cleaned!$N$2:$N$3849))</f>
        <v>#DIV/0!</v>
      </c>
    </row>
    <row r="860" spans="1:10" x14ac:dyDescent="0.25">
      <c r="A860" s="1" t="s">
        <v>2317</v>
      </c>
      <c r="B860">
        <f t="shared" si="15"/>
        <v>6</v>
      </c>
      <c r="D860">
        <f>AVERAGEIF(IMDB_Movies_Cleaned!$E$2:$E$3849, A860, IMDB_Movies_Cleaned!$N$2:$N$3849)</f>
        <v>6.55</v>
      </c>
      <c r="E860" cm="1">
        <f t="array" ref="E860">MEDIAN(IF(IMDB_Movies_Cleaned!$E$2:$E$3849=A860, IMDB_Movies_Cleaned!$N$2:$N$3849))</f>
        <v>6.65</v>
      </c>
      <c r="F860" t="e" cm="1">
        <f t="array" ref="F860">_xlfn.MODE.SNGL(IF(IMDB_Movies_Cleaned!$E$2:$E$3849=A860, IMDB_Movies_Cleaned!$N$2:$N$3849))</f>
        <v>#N/A</v>
      </c>
      <c r="G860" cm="1">
        <f t="array" ref="G860">MAX(IF(IMDB_Movies_Cleaned!$E$2:$E$3849=A860, IMDB_Movies_Cleaned!$N$2:$N$3849))</f>
        <v>7.3</v>
      </c>
      <c r="H860" cm="1">
        <f t="array" ref="H860">MIN(IF(IMDB_Movies_Cleaned!$E$2:$E$3849=A860, IMDB_Movies_Cleaned!$N$2:$N$3849))</f>
        <v>5.6</v>
      </c>
      <c r="I860" cm="1">
        <f t="array" ref="I860">_xlfn.VAR.S(IF(IMDB_Movies_Cleaned!$E$2:$E$3849=A860, IMDB_Movies_Cleaned!$N$2:$N$3849))</f>
        <v>0.47499999999999998</v>
      </c>
      <c r="J860" cm="1">
        <f t="array" ref="J860">_xlfn.STDEV.S(IF(IMDB_Movies_Cleaned!$E$2:$E$3849=A860, IMDB_Movies_Cleaned!$N$2:$N$3849))</f>
        <v>0.68920243760451105</v>
      </c>
    </row>
    <row r="861" spans="1:10" x14ac:dyDescent="0.25">
      <c r="A861" s="2" t="s">
        <v>901</v>
      </c>
      <c r="B861">
        <f t="shared" si="15"/>
        <v>15</v>
      </c>
      <c r="D861">
        <f>AVERAGEIF(IMDB_Movies_Cleaned!$E$2:$E$3849, A861, IMDB_Movies_Cleaned!$N$2:$N$3849)</f>
        <v>7.4266666666666659</v>
      </c>
      <c r="E861" cm="1">
        <f t="array" ref="E861">MEDIAN(IF(IMDB_Movies_Cleaned!$E$2:$E$3849=A861, IMDB_Movies_Cleaned!$N$2:$N$3849))</f>
        <v>7.5</v>
      </c>
      <c r="F861" cm="1">
        <f t="array" ref="F861">_xlfn.MODE.SNGL(IF(IMDB_Movies_Cleaned!$E$2:$E$3849=A861, IMDB_Movies_Cleaned!$N$2:$N$3849))</f>
        <v>6.6</v>
      </c>
      <c r="G861" cm="1">
        <f t="array" ref="G861">MAX(IF(IMDB_Movies_Cleaned!$E$2:$E$3849=A861, IMDB_Movies_Cleaned!$N$2:$N$3849))</f>
        <v>8.6999999999999993</v>
      </c>
      <c r="H861" cm="1">
        <f t="array" ref="H861">MIN(IF(IMDB_Movies_Cleaned!$E$2:$E$3849=A861, IMDB_Movies_Cleaned!$N$2:$N$3849))</f>
        <v>6.6</v>
      </c>
      <c r="I861" cm="1">
        <f t="array" ref="I861">_xlfn.VAR.S(IF(IMDB_Movies_Cleaned!$E$2:$E$3849=A861, IMDB_Movies_Cleaned!$N$2:$N$3849))</f>
        <v>0.3935238095238095</v>
      </c>
      <c r="J861" cm="1">
        <f t="array" ref="J861">_xlfn.STDEV.S(IF(IMDB_Movies_Cleaned!$E$2:$E$3849=A861, IMDB_Movies_Cleaned!$N$2:$N$3849))</f>
        <v>0.62731476112379936</v>
      </c>
    </row>
    <row r="862" spans="1:10" x14ac:dyDescent="0.25">
      <c r="A862" s="1" t="s">
        <v>1408</v>
      </c>
      <c r="B862">
        <f t="shared" si="15"/>
        <v>8</v>
      </c>
      <c r="D862">
        <f>AVERAGEIF(IMDB_Movies_Cleaned!$E$2:$E$3849, A862, IMDB_Movies_Cleaned!$N$2:$N$3849)</f>
        <v>7.3</v>
      </c>
      <c r="E862" cm="1">
        <f t="array" ref="E862">MEDIAN(IF(IMDB_Movies_Cleaned!$E$2:$E$3849=A862, IMDB_Movies_Cleaned!$N$2:$N$3849))</f>
        <v>7.5</v>
      </c>
      <c r="F862" cm="1">
        <f t="array" ref="F862">_xlfn.MODE.SNGL(IF(IMDB_Movies_Cleaned!$E$2:$E$3849=A862, IMDB_Movies_Cleaned!$N$2:$N$3849))</f>
        <v>7.6</v>
      </c>
      <c r="G862" cm="1">
        <f t="array" ref="G862">MAX(IF(IMDB_Movies_Cleaned!$E$2:$E$3849=A862, IMDB_Movies_Cleaned!$N$2:$N$3849))</f>
        <v>8</v>
      </c>
      <c r="H862" cm="1">
        <f t="array" ref="H862">MIN(IF(IMDB_Movies_Cleaned!$E$2:$E$3849=A862, IMDB_Movies_Cleaned!$N$2:$N$3849))</f>
        <v>6</v>
      </c>
      <c r="I862" cm="1">
        <f t="array" ref="I862">_xlfn.VAR.S(IF(IMDB_Movies_Cleaned!$E$2:$E$3849=A862, IMDB_Movies_Cleaned!$N$2:$N$3849))</f>
        <v>0.37428571428571417</v>
      </c>
      <c r="J862" cm="1">
        <f t="array" ref="J862">_xlfn.STDEV.S(IF(IMDB_Movies_Cleaned!$E$2:$E$3849=A862, IMDB_Movies_Cleaned!$N$2:$N$3849))</f>
        <v>0.61178894586753862</v>
      </c>
    </row>
    <row r="863" spans="1:10" x14ac:dyDescent="0.25">
      <c r="A863" s="2" t="s">
        <v>753</v>
      </c>
      <c r="B863">
        <f t="shared" si="15"/>
        <v>151</v>
      </c>
      <c r="D863">
        <f>AVERAGEIF(IMDB_Movies_Cleaned!$E$2:$E$3849, A863, IMDB_Movies_Cleaned!$N$2:$N$3849)</f>
        <v>6.4947019867549711</v>
      </c>
      <c r="E863" cm="1">
        <f t="array" ref="E863">MEDIAN(IF(IMDB_Movies_Cleaned!$E$2:$E$3849=A863, IMDB_Movies_Cleaned!$N$2:$N$3849))</f>
        <v>6.5</v>
      </c>
      <c r="F863" cm="1">
        <f t="array" ref="F863">_xlfn.MODE.SNGL(IF(IMDB_Movies_Cleaned!$E$2:$E$3849=A863, IMDB_Movies_Cleaned!$N$2:$N$3849))</f>
        <v>6.5</v>
      </c>
      <c r="G863" cm="1">
        <f t="array" ref="G863">MAX(IF(IMDB_Movies_Cleaned!$E$2:$E$3849=A863, IMDB_Movies_Cleaned!$N$2:$N$3849))</f>
        <v>8</v>
      </c>
      <c r="H863" cm="1">
        <f t="array" ref="H863">MIN(IF(IMDB_Movies_Cleaned!$E$2:$E$3849=A863, IMDB_Movies_Cleaned!$N$2:$N$3849))</f>
        <v>4.3</v>
      </c>
      <c r="I863" cm="1">
        <f t="array" ref="I863">_xlfn.VAR.S(IF(IMDB_Movies_Cleaned!$E$2:$E$3849=A863, IMDB_Movies_Cleaned!$N$2:$N$3849))</f>
        <v>0.56277174392930951</v>
      </c>
      <c r="J863" cm="1">
        <f t="array" ref="J863">_xlfn.STDEV.S(IF(IMDB_Movies_Cleaned!$E$2:$E$3849=A863, IMDB_Movies_Cleaned!$N$2:$N$3849))</f>
        <v>0.75018114074489339</v>
      </c>
    </row>
    <row r="864" spans="1:10" x14ac:dyDescent="0.25">
      <c r="A864" s="1" t="s">
        <v>2323</v>
      </c>
      <c r="B864">
        <f t="shared" si="15"/>
        <v>1</v>
      </c>
      <c r="D864">
        <f>AVERAGEIF(IMDB_Movies_Cleaned!$E$2:$E$3849, A864, IMDB_Movies_Cleaned!$N$2:$N$3849)</f>
        <v>6.3</v>
      </c>
      <c r="E864" cm="1">
        <f t="array" ref="E864">MEDIAN(IF(IMDB_Movies_Cleaned!$E$2:$E$3849=A864, IMDB_Movies_Cleaned!$N$2:$N$3849))</f>
        <v>6.3</v>
      </c>
      <c r="F864" t="e" cm="1">
        <f t="array" ref="F864">_xlfn.MODE.SNGL(IF(IMDB_Movies_Cleaned!$E$2:$E$3849=A864, IMDB_Movies_Cleaned!$N$2:$N$3849))</f>
        <v>#N/A</v>
      </c>
      <c r="G864" cm="1">
        <f t="array" ref="G864">MAX(IF(IMDB_Movies_Cleaned!$E$2:$E$3849=A864, IMDB_Movies_Cleaned!$N$2:$N$3849))</f>
        <v>6.3</v>
      </c>
      <c r="H864" cm="1">
        <f t="array" ref="H864">MIN(IF(IMDB_Movies_Cleaned!$E$2:$E$3849=A864, IMDB_Movies_Cleaned!$N$2:$N$3849))</f>
        <v>6.3</v>
      </c>
      <c r="I864" t="e" cm="1">
        <f t="array" ref="I864">_xlfn.VAR.S(IF(IMDB_Movies_Cleaned!$E$2:$E$3849=A864, IMDB_Movies_Cleaned!$N$2:$N$3849))</f>
        <v>#DIV/0!</v>
      </c>
      <c r="J864" t="e" cm="1">
        <f t="array" ref="J864">_xlfn.STDEV.S(IF(IMDB_Movies_Cleaned!$E$2:$E$3849=A864, IMDB_Movies_Cleaned!$N$2:$N$3849))</f>
        <v>#DIV/0!</v>
      </c>
    </row>
    <row r="865" spans="1:10" x14ac:dyDescent="0.25">
      <c r="A865" s="2" t="s">
        <v>877</v>
      </c>
      <c r="B865">
        <f t="shared" si="15"/>
        <v>135</v>
      </c>
      <c r="D865">
        <f>AVERAGEIF(IMDB_Movies_Cleaned!$E$2:$E$3849, A865, IMDB_Movies_Cleaned!$N$2:$N$3849)</f>
        <v>5.8962962962962955</v>
      </c>
      <c r="E865" cm="1">
        <f t="array" ref="E865">MEDIAN(IF(IMDB_Movies_Cleaned!$E$2:$E$3849=A865, IMDB_Movies_Cleaned!$N$2:$N$3849))</f>
        <v>6</v>
      </c>
      <c r="F865" cm="1">
        <f t="array" ref="F865">_xlfn.MODE.SNGL(IF(IMDB_Movies_Cleaned!$E$2:$E$3849=A865, IMDB_Movies_Cleaned!$N$2:$N$3849))</f>
        <v>6.1</v>
      </c>
      <c r="G865" cm="1">
        <f t="array" ref="G865">MAX(IF(IMDB_Movies_Cleaned!$E$2:$E$3849=A865, IMDB_Movies_Cleaned!$N$2:$N$3849))</f>
        <v>8.4</v>
      </c>
      <c r="H865" cm="1">
        <f t="array" ref="H865">MIN(IF(IMDB_Movies_Cleaned!$E$2:$E$3849=A865, IMDB_Movies_Cleaned!$N$2:$N$3849))</f>
        <v>2.7</v>
      </c>
      <c r="I865" cm="1">
        <f t="array" ref="I865">_xlfn.VAR.S(IF(IMDB_Movies_Cleaned!$E$2:$E$3849=A865, IMDB_Movies_Cleaned!$N$2:$N$3849))</f>
        <v>0.76826976229963906</v>
      </c>
      <c r="J865" cm="1">
        <f t="array" ref="J865">_xlfn.STDEV.S(IF(IMDB_Movies_Cleaned!$E$2:$E$3849=A865, IMDB_Movies_Cleaned!$N$2:$N$3849))</f>
        <v>0.87650998984588824</v>
      </c>
    </row>
    <row r="866" spans="1:10" x14ac:dyDescent="0.25">
      <c r="A866" s="1" t="s">
        <v>851</v>
      </c>
      <c r="B866">
        <f t="shared" si="15"/>
        <v>10</v>
      </c>
      <c r="D866">
        <f>AVERAGEIF(IMDB_Movies_Cleaned!$E$2:$E$3849, A866, IMDB_Movies_Cleaned!$N$2:$N$3849)</f>
        <v>5.96</v>
      </c>
      <c r="E866" cm="1">
        <f t="array" ref="E866">MEDIAN(IF(IMDB_Movies_Cleaned!$E$2:$E$3849=A866, IMDB_Movies_Cleaned!$N$2:$N$3849))</f>
        <v>5.8</v>
      </c>
      <c r="F866" cm="1">
        <f t="array" ref="F866">_xlfn.MODE.SNGL(IF(IMDB_Movies_Cleaned!$E$2:$E$3849=A866, IMDB_Movies_Cleaned!$N$2:$N$3849))</f>
        <v>5.8</v>
      </c>
      <c r="G866" cm="1">
        <f t="array" ref="G866">MAX(IF(IMDB_Movies_Cleaned!$E$2:$E$3849=A866, IMDB_Movies_Cleaned!$N$2:$N$3849))</f>
        <v>7.3</v>
      </c>
      <c r="H866" cm="1">
        <f t="array" ref="H866">MIN(IF(IMDB_Movies_Cleaned!$E$2:$E$3849=A866, IMDB_Movies_Cleaned!$N$2:$N$3849))</f>
        <v>5.0999999999999996</v>
      </c>
      <c r="I866" cm="1">
        <f t="array" ref="I866">_xlfn.VAR.S(IF(IMDB_Movies_Cleaned!$E$2:$E$3849=A866, IMDB_Movies_Cleaned!$N$2:$N$3849))</f>
        <v>0.37377777777777782</v>
      </c>
      <c r="J866" cm="1">
        <f t="array" ref="J866">_xlfn.STDEV.S(IF(IMDB_Movies_Cleaned!$E$2:$E$3849=A866, IMDB_Movies_Cleaned!$N$2:$N$3849))</f>
        <v>0.61137368096588673</v>
      </c>
    </row>
    <row r="867" spans="1:10" x14ac:dyDescent="0.25">
      <c r="A867" s="2" t="s">
        <v>1664</v>
      </c>
      <c r="B867">
        <f t="shared" si="15"/>
        <v>16</v>
      </c>
      <c r="D867">
        <f>AVERAGEIF(IMDB_Movies_Cleaned!$E$2:$E$3849, A867, IMDB_Movies_Cleaned!$N$2:$N$3849)</f>
        <v>7.1624999999999996</v>
      </c>
      <c r="E867" cm="1">
        <f t="array" ref="E867">MEDIAN(IF(IMDB_Movies_Cleaned!$E$2:$E$3849=A867, IMDB_Movies_Cleaned!$N$2:$N$3849))</f>
        <v>7.3000000000000007</v>
      </c>
      <c r="F867" cm="1">
        <f t="array" ref="F867">_xlfn.MODE.SNGL(IF(IMDB_Movies_Cleaned!$E$2:$E$3849=A867, IMDB_Movies_Cleaned!$N$2:$N$3849))</f>
        <v>7.6</v>
      </c>
      <c r="G867" cm="1">
        <f t="array" ref="G867">MAX(IF(IMDB_Movies_Cleaned!$E$2:$E$3849=A867, IMDB_Movies_Cleaned!$N$2:$N$3849))</f>
        <v>8.5</v>
      </c>
      <c r="H867" cm="1">
        <f t="array" ref="H867">MIN(IF(IMDB_Movies_Cleaned!$E$2:$E$3849=A867, IMDB_Movies_Cleaned!$N$2:$N$3849))</f>
        <v>5.8</v>
      </c>
      <c r="I867" cm="1">
        <f t="array" ref="I867">_xlfn.VAR.S(IF(IMDB_Movies_Cleaned!$E$2:$E$3849=A867, IMDB_Movies_Cleaned!$N$2:$N$3849))</f>
        <v>0.55716666666667147</v>
      </c>
      <c r="J867" cm="1">
        <f t="array" ref="J867">_xlfn.STDEV.S(IF(IMDB_Movies_Cleaned!$E$2:$E$3849=A867, IMDB_Movies_Cleaned!$N$2:$N$3849))</f>
        <v>0.74643597626767122</v>
      </c>
    </row>
    <row r="868" spans="1:10" x14ac:dyDescent="0.25">
      <c r="A868" s="1" t="s">
        <v>1396</v>
      </c>
      <c r="B868">
        <f t="shared" si="15"/>
        <v>15</v>
      </c>
      <c r="D868">
        <f>AVERAGEIF(IMDB_Movies_Cleaned!$E$2:$E$3849, A868, IMDB_Movies_Cleaned!$N$2:$N$3849)</f>
        <v>5.9266666666666659</v>
      </c>
      <c r="E868" cm="1">
        <f t="array" ref="E868">MEDIAN(IF(IMDB_Movies_Cleaned!$E$2:$E$3849=A868, IMDB_Movies_Cleaned!$N$2:$N$3849))</f>
        <v>6.3</v>
      </c>
      <c r="F868" cm="1">
        <f t="array" ref="F868">_xlfn.MODE.SNGL(IF(IMDB_Movies_Cleaned!$E$2:$E$3849=A868, IMDB_Movies_Cleaned!$N$2:$N$3849))</f>
        <v>6.7</v>
      </c>
      <c r="G868" cm="1">
        <f t="array" ref="G868">MAX(IF(IMDB_Movies_Cleaned!$E$2:$E$3849=A868, IMDB_Movies_Cleaned!$N$2:$N$3849))</f>
        <v>7.5</v>
      </c>
      <c r="H868" cm="1">
        <f t="array" ref="H868">MIN(IF(IMDB_Movies_Cleaned!$E$2:$E$3849=A868, IMDB_Movies_Cleaned!$N$2:$N$3849))</f>
        <v>3.2</v>
      </c>
      <c r="I868" cm="1">
        <f t="array" ref="I868">_xlfn.VAR.S(IF(IMDB_Movies_Cleaned!$E$2:$E$3849=A868, IMDB_Movies_Cleaned!$N$2:$N$3849))</f>
        <v>1.4892380952381035</v>
      </c>
      <c r="J868" cm="1">
        <f t="array" ref="J868">_xlfn.STDEV.S(IF(IMDB_Movies_Cleaned!$E$2:$E$3849=A868, IMDB_Movies_Cleaned!$N$2:$N$3849))</f>
        <v>1.2203434333162544</v>
      </c>
    </row>
    <row r="869" spans="1:10" x14ac:dyDescent="0.25">
      <c r="A869" s="2" t="s">
        <v>2001</v>
      </c>
      <c r="B869">
        <f t="shared" si="15"/>
        <v>4</v>
      </c>
      <c r="D869">
        <f>AVERAGEIF(IMDB_Movies_Cleaned!$E$2:$E$3849, A869, IMDB_Movies_Cleaned!$N$2:$N$3849)</f>
        <v>7.0749999999999993</v>
      </c>
      <c r="E869" cm="1">
        <f t="array" ref="E869">MEDIAN(IF(IMDB_Movies_Cleaned!$E$2:$E$3849=A869, IMDB_Movies_Cleaned!$N$2:$N$3849))</f>
        <v>7</v>
      </c>
      <c r="F869" t="e" cm="1">
        <f t="array" ref="F869">_xlfn.MODE.SNGL(IF(IMDB_Movies_Cleaned!$E$2:$E$3849=A869, IMDB_Movies_Cleaned!$N$2:$N$3849))</f>
        <v>#N/A</v>
      </c>
      <c r="G869" cm="1">
        <f t="array" ref="G869">MAX(IF(IMDB_Movies_Cleaned!$E$2:$E$3849=A869, IMDB_Movies_Cleaned!$N$2:$N$3849))</f>
        <v>7.9</v>
      </c>
      <c r="H869" cm="1">
        <f t="array" ref="H869">MIN(IF(IMDB_Movies_Cleaned!$E$2:$E$3849=A869, IMDB_Movies_Cleaned!$N$2:$N$3849))</f>
        <v>6.4</v>
      </c>
      <c r="I869" cm="1">
        <f t="array" ref="I869">_xlfn.VAR.S(IF(IMDB_Movies_Cleaned!$E$2:$E$3849=A869, IMDB_Movies_Cleaned!$N$2:$N$3849))</f>
        <v>0.48916666666666692</v>
      </c>
      <c r="J869" cm="1">
        <f t="array" ref="J869">_xlfn.STDEV.S(IF(IMDB_Movies_Cleaned!$E$2:$E$3849=A869, IMDB_Movies_Cleaned!$N$2:$N$3849))</f>
        <v>0.69940450861190973</v>
      </c>
    </row>
    <row r="870" spans="1:10" x14ac:dyDescent="0.25">
      <c r="A870" s="1" t="s">
        <v>901</v>
      </c>
      <c r="B870">
        <f t="shared" si="15"/>
        <v>15</v>
      </c>
      <c r="D870">
        <f>AVERAGEIF(IMDB_Movies_Cleaned!$E$2:$E$3849, A870, IMDB_Movies_Cleaned!$N$2:$N$3849)</f>
        <v>7.4266666666666659</v>
      </c>
      <c r="E870" cm="1">
        <f t="array" ref="E870">MEDIAN(IF(IMDB_Movies_Cleaned!$E$2:$E$3849=A870, IMDB_Movies_Cleaned!$N$2:$N$3849))</f>
        <v>7.5</v>
      </c>
      <c r="F870" cm="1">
        <f t="array" ref="F870">_xlfn.MODE.SNGL(IF(IMDB_Movies_Cleaned!$E$2:$E$3849=A870, IMDB_Movies_Cleaned!$N$2:$N$3849))</f>
        <v>6.6</v>
      </c>
      <c r="G870" cm="1">
        <f t="array" ref="G870">MAX(IF(IMDB_Movies_Cleaned!$E$2:$E$3849=A870, IMDB_Movies_Cleaned!$N$2:$N$3849))</f>
        <v>8.6999999999999993</v>
      </c>
      <c r="H870" cm="1">
        <f t="array" ref="H870">MIN(IF(IMDB_Movies_Cleaned!$E$2:$E$3849=A870, IMDB_Movies_Cleaned!$N$2:$N$3849))</f>
        <v>6.6</v>
      </c>
      <c r="I870" cm="1">
        <f t="array" ref="I870">_xlfn.VAR.S(IF(IMDB_Movies_Cleaned!$E$2:$E$3849=A870, IMDB_Movies_Cleaned!$N$2:$N$3849))</f>
        <v>0.3935238095238095</v>
      </c>
      <c r="J870" cm="1">
        <f t="array" ref="J870">_xlfn.STDEV.S(IF(IMDB_Movies_Cleaned!$E$2:$E$3849=A870, IMDB_Movies_Cleaned!$N$2:$N$3849))</f>
        <v>0.62731476112379936</v>
      </c>
    </row>
    <row r="871" spans="1:10" x14ac:dyDescent="0.25">
      <c r="A871" s="2" t="s">
        <v>34</v>
      </c>
      <c r="B871">
        <f t="shared" si="15"/>
        <v>22</v>
      </c>
      <c r="D871">
        <f>AVERAGEIF(IMDB_Movies_Cleaned!$E$2:$E$3849, A871, IMDB_Movies_Cleaned!$N$2:$N$3849)</f>
        <v>6.3409090909090935</v>
      </c>
      <c r="E871" cm="1">
        <f t="array" ref="E871">MEDIAN(IF(IMDB_Movies_Cleaned!$E$2:$E$3849=A871, IMDB_Movies_Cleaned!$N$2:$N$3849))</f>
        <v>6.4</v>
      </c>
      <c r="F871" cm="1">
        <f t="array" ref="F871">_xlfn.MODE.SNGL(IF(IMDB_Movies_Cleaned!$E$2:$E$3849=A871, IMDB_Movies_Cleaned!$N$2:$N$3849))</f>
        <v>6.5</v>
      </c>
      <c r="G871" cm="1">
        <f t="array" ref="G871">MAX(IF(IMDB_Movies_Cleaned!$E$2:$E$3849=A871, IMDB_Movies_Cleaned!$N$2:$N$3849))</f>
        <v>8.5</v>
      </c>
      <c r="H871" cm="1">
        <f t="array" ref="H871">MIN(IF(IMDB_Movies_Cleaned!$E$2:$E$3849=A871, IMDB_Movies_Cleaned!$N$2:$N$3849))</f>
        <v>4.7</v>
      </c>
      <c r="I871" cm="1">
        <f t="array" ref="I871">_xlfn.VAR.S(IF(IMDB_Movies_Cleaned!$E$2:$E$3849=A871, IMDB_Movies_Cleaned!$N$2:$N$3849))</f>
        <v>1.0777705627705298</v>
      </c>
      <c r="J871" cm="1">
        <f t="array" ref="J871">_xlfn.STDEV.S(IF(IMDB_Movies_Cleaned!$E$2:$E$3849=A871, IMDB_Movies_Cleaned!$N$2:$N$3849))</f>
        <v>1.03815729192186</v>
      </c>
    </row>
    <row r="872" spans="1:10" x14ac:dyDescent="0.25">
      <c r="A872" s="1" t="s">
        <v>677</v>
      </c>
      <c r="B872">
        <f t="shared" si="15"/>
        <v>3</v>
      </c>
      <c r="D872">
        <f>AVERAGEIF(IMDB_Movies_Cleaned!$E$2:$E$3849, A872, IMDB_Movies_Cleaned!$N$2:$N$3849)</f>
        <v>5.4333333333333336</v>
      </c>
      <c r="E872" cm="1">
        <f t="array" ref="E872">MEDIAN(IF(IMDB_Movies_Cleaned!$E$2:$E$3849=A872, IMDB_Movies_Cleaned!$N$2:$N$3849))</f>
        <v>5.5</v>
      </c>
      <c r="F872" t="e" cm="1">
        <f t="array" ref="F872">_xlfn.MODE.SNGL(IF(IMDB_Movies_Cleaned!$E$2:$E$3849=A872, IMDB_Movies_Cleaned!$N$2:$N$3849))</f>
        <v>#N/A</v>
      </c>
      <c r="G872" cm="1">
        <f t="array" ref="G872">MAX(IF(IMDB_Movies_Cleaned!$E$2:$E$3849=A872, IMDB_Movies_Cleaned!$N$2:$N$3849))</f>
        <v>5.6</v>
      </c>
      <c r="H872" cm="1">
        <f t="array" ref="H872">MIN(IF(IMDB_Movies_Cleaned!$E$2:$E$3849=A872, IMDB_Movies_Cleaned!$N$2:$N$3849))</f>
        <v>5.2</v>
      </c>
      <c r="I872" cm="1">
        <f t="array" ref="I872">_xlfn.VAR.S(IF(IMDB_Movies_Cleaned!$E$2:$E$3849=A872, IMDB_Movies_Cleaned!$N$2:$N$3849))</f>
        <v>4.3333333333333231E-2</v>
      </c>
      <c r="J872" cm="1">
        <f t="array" ref="J872">_xlfn.STDEV.S(IF(IMDB_Movies_Cleaned!$E$2:$E$3849=A872, IMDB_Movies_Cleaned!$N$2:$N$3849))</f>
        <v>0.20816659994661302</v>
      </c>
    </row>
    <row r="873" spans="1:10" x14ac:dyDescent="0.25">
      <c r="A873" s="2" t="s">
        <v>872</v>
      </c>
      <c r="B873">
        <f t="shared" si="15"/>
        <v>145</v>
      </c>
      <c r="D873">
        <f>AVERAGEIF(IMDB_Movies_Cleaned!$E$2:$E$3849, A873, IMDB_Movies_Cleaned!$N$2:$N$3849)</f>
        <v>5.8406896551724108</v>
      </c>
      <c r="E873" cm="1">
        <f t="array" ref="E873">MEDIAN(IF(IMDB_Movies_Cleaned!$E$2:$E$3849=A873, IMDB_Movies_Cleaned!$N$2:$N$3849))</f>
        <v>6</v>
      </c>
      <c r="F873" cm="1">
        <f t="array" ref="F873">_xlfn.MODE.SNGL(IF(IMDB_Movies_Cleaned!$E$2:$E$3849=A873, IMDB_Movies_Cleaned!$N$2:$N$3849))</f>
        <v>6.5</v>
      </c>
      <c r="G873" cm="1">
        <f t="array" ref="G873">MAX(IF(IMDB_Movies_Cleaned!$E$2:$E$3849=A873, IMDB_Movies_Cleaned!$N$2:$N$3849))</f>
        <v>8</v>
      </c>
      <c r="H873" cm="1">
        <f t="array" ref="H873">MIN(IF(IMDB_Movies_Cleaned!$E$2:$E$3849=A873, IMDB_Movies_Cleaned!$N$2:$N$3849))</f>
        <v>1.9</v>
      </c>
      <c r="I873" cm="1">
        <f t="array" ref="I873">_xlfn.VAR.S(IF(IMDB_Movies_Cleaned!$E$2:$E$3849=A873, IMDB_Movies_Cleaned!$N$2:$N$3849))</f>
        <v>1.4818745210728315</v>
      </c>
      <c r="J873" cm="1">
        <f t="array" ref="J873">_xlfn.STDEV.S(IF(IMDB_Movies_Cleaned!$E$2:$E$3849=A873, IMDB_Movies_Cleaned!$N$2:$N$3849))</f>
        <v>1.2173226856806831</v>
      </c>
    </row>
    <row r="874" spans="1:10" x14ac:dyDescent="0.25">
      <c r="A874" s="1" t="s">
        <v>1472</v>
      </c>
      <c r="B874">
        <f t="shared" si="15"/>
        <v>5</v>
      </c>
      <c r="D874">
        <f>AVERAGEIF(IMDB_Movies_Cleaned!$E$2:$E$3849, A874, IMDB_Movies_Cleaned!$N$2:$N$3849)</f>
        <v>5.98</v>
      </c>
      <c r="E874" cm="1">
        <f t="array" ref="E874">MEDIAN(IF(IMDB_Movies_Cleaned!$E$2:$E$3849=A874, IMDB_Movies_Cleaned!$N$2:$N$3849))</f>
        <v>5.6</v>
      </c>
      <c r="F874" t="e" cm="1">
        <f t="array" ref="F874">_xlfn.MODE.SNGL(IF(IMDB_Movies_Cleaned!$E$2:$E$3849=A874, IMDB_Movies_Cleaned!$N$2:$N$3849))</f>
        <v>#N/A</v>
      </c>
      <c r="G874" cm="1">
        <f t="array" ref="G874">MAX(IF(IMDB_Movies_Cleaned!$E$2:$E$3849=A874, IMDB_Movies_Cleaned!$N$2:$N$3849))</f>
        <v>7.7</v>
      </c>
      <c r="H874" cm="1">
        <f t="array" ref="H874">MIN(IF(IMDB_Movies_Cleaned!$E$2:$E$3849=A874, IMDB_Movies_Cleaned!$N$2:$N$3849))</f>
        <v>4.8</v>
      </c>
      <c r="I874" cm="1">
        <f t="array" ref="I874">_xlfn.VAR.S(IF(IMDB_Movies_Cleaned!$E$2:$E$3849=A874, IMDB_Movies_Cleaned!$N$2:$N$3849))</f>
        <v>1.5319999999999894</v>
      </c>
      <c r="J874" cm="1">
        <f t="array" ref="J874">_xlfn.STDEV.S(IF(IMDB_Movies_Cleaned!$E$2:$E$3849=A874, IMDB_Movies_Cleaned!$N$2:$N$3849))</f>
        <v>1.2377398757412599</v>
      </c>
    </row>
    <row r="875" spans="1:10" x14ac:dyDescent="0.25">
      <c r="A875" s="1" t="s">
        <v>605</v>
      </c>
      <c r="B875">
        <f t="shared" si="15"/>
        <v>3</v>
      </c>
      <c r="D875">
        <f>AVERAGEIF(IMDB_Movies_Cleaned!$E$2:$E$3849, A875, IMDB_Movies_Cleaned!$N$2:$N$3849)</f>
        <v>5</v>
      </c>
      <c r="E875" cm="1">
        <f t="array" ref="E875">MEDIAN(IF(IMDB_Movies_Cleaned!$E$2:$E$3849=A875, IMDB_Movies_Cleaned!$N$2:$N$3849))</f>
        <v>4.9000000000000004</v>
      </c>
      <c r="F875" t="e" cm="1">
        <f t="array" ref="F875">_xlfn.MODE.SNGL(IF(IMDB_Movies_Cleaned!$E$2:$E$3849=A875, IMDB_Movies_Cleaned!$N$2:$N$3849))</f>
        <v>#N/A</v>
      </c>
      <c r="G875" cm="1">
        <f t="array" ref="G875">MAX(IF(IMDB_Movies_Cleaned!$E$2:$E$3849=A875, IMDB_Movies_Cleaned!$N$2:$N$3849))</f>
        <v>5.5</v>
      </c>
      <c r="H875" cm="1">
        <f t="array" ref="H875">MIN(IF(IMDB_Movies_Cleaned!$E$2:$E$3849=A875, IMDB_Movies_Cleaned!$N$2:$N$3849))</f>
        <v>4.5999999999999996</v>
      </c>
      <c r="I875" cm="1">
        <f t="array" ref="I875">_xlfn.VAR.S(IF(IMDB_Movies_Cleaned!$E$2:$E$3849=A875, IMDB_Movies_Cleaned!$N$2:$N$3849))</f>
        <v>0.21000000000000013</v>
      </c>
      <c r="J875" cm="1">
        <f t="array" ref="J875">_xlfn.STDEV.S(IF(IMDB_Movies_Cleaned!$E$2:$E$3849=A875, IMDB_Movies_Cleaned!$N$2:$N$3849))</f>
        <v>0.45825756949558416</v>
      </c>
    </row>
    <row r="876" spans="1:10" x14ac:dyDescent="0.25">
      <c r="A876" s="2" t="s">
        <v>165</v>
      </c>
      <c r="B876">
        <f t="shared" si="15"/>
        <v>28</v>
      </c>
      <c r="D876">
        <f>AVERAGEIF(IMDB_Movies_Cleaned!$E$2:$E$3849, A876, IMDB_Movies_Cleaned!$N$2:$N$3849)</f>
        <v>6.4249999999999998</v>
      </c>
      <c r="E876" cm="1">
        <f t="array" ref="E876">MEDIAN(IF(IMDB_Movies_Cleaned!$E$2:$E$3849=A876, IMDB_Movies_Cleaned!$N$2:$N$3849))</f>
        <v>6.6</v>
      </c>
      <c r="F876" cm="1">
        <f t="array" ref="F876">_xlfn.MODE.SNGL(IF(IMDB_Movies_Cleaned!$E$2:$E$3849=A876, IMDB_Movies_Cleaned!$N$2:$N$3849))</f>
        <v>7.3</v>
      </c>
      <c r="G876" cm="1">
        <f t="array" ref="G876">MAX(IF(IMDB_Movies_Cleaned!$E$2:$E$3849=A876, IMDB_Movies_Cleaned!$N$2:$N$3849))</f>
        <v>8.3000000000000007</v>
      </c>
      <c r="H876" cm="1">
        <f t="array" ref="H876">MIN(IF(IMDB_Movies_Cleaned!$E$2:$E$3849=A876, IMDB_Movies_Cleaned!$N$2:$N$3849))</f>
        <v>2.8</v>
      </c>
      <c r="I876" cm="1">
        <f t="array" ref="I876">_xlfn.VAR.S(IF(IMDB_Movies_Cleaned!$E$2:$E$3849=A876, IMDB_Movies_Cleaned!$N$2:$N$3849))</f>
        <v>1.747870370370366</v>
      </c>
      <c r="J876" cm="1">
        <f t="array" ref="J876">_xlfn.STDEV.S(IF(IMDB_Movies_Cleaned!$E$2:$E$3849=A876, IMDB_Movies_Cleaned!$N$2:$N$3849))</f>
        <v>1.3220704861581194</v>
      </c>
    </row>
    <row r="877" spans="1:10" x14ac:dyDescent="0.25">
      <c r="A877" s="1" t="s">
        <v>2353</v>
      </c>
      <c r="B877">
        <f t="shared" si="15"/>
        <v>1</v>
      </c>
      <c r="D877">
        <f>AVERAGEIF(IMDB_Movies_Cleaned!$E$2:$E$3849, A877, IMDB_Movies_Cleaned!$N$2:$N$3849)</f>
        <v>7.1</v>
      </c>
      <c r="E877" cm="1">
        <f t="array" ref="E877">MEDIAN(IF(IMDB_Movies_Cleaned!$E$2:$E$3849=A877, IMDB_Movies_Cleaned!$N$2:$N$3849))</f>
        <v>7.1</v>
      </c>
      <c r="F877" t="e" cm="1">
        <f t="array" ref="F877">_xlfn.MODE.SNGL(IF(IMDB_Movies_Cleaned!$E$2:$E$3849=A877, IMDB_Movies_Cleaned!$N$2:$N$3849))</f>
        <v>#N/A</v>
      </c>
      <c r="G877" cm="1">
        <f t="array" ref="G877">MAX(IF(IMDB_Movies_Cleaned!$E$2:$E$3849=A877, IMDB_Movies_Cleaned!$N$2:$N$3849))</f>
        <v>7.1</v>
      </c>
      <c r="H877" cm="1">
        <f t="array" ref="H877">MIN(IF(IMDB_Movies_Cleaned!$E$2:$E$3849=A877, IMDB_Movies_Cleaned!$N$2:$N$3849))</f>
        <v>7.1</v>
      </c>
      <c r="I877" t="e" cm="1">
        <f t="array" ref="I877">_xlfn.VAR.S(IF(IMDB_Movies_Cleaned!$E$2:$E$3849=A877, IMDB_Movies_Cleaned!$N$2:$N$3849))</f>
        <v>#DIV/0!</v>
      </c>
      <c r="J877" t="e" cm="1">
        <f t="array" ref="J877">_xlfn.STDEV.S(IF(IMDB_Movies_Cleaned!$E$2:$E$3849=A877, IMDB_Movies_Cleaned!$N$2:$N$3849))</f>
        <v>#DIV/0!</v>
      </c>
    </row>
    <row r="878" spans="1:10" x14ac:dyDescent="0.25">
      <c r="A878" s="2" t="s">
        <v>125</v>
      </c>
      <c r="B878">
        <f t="shared" si="15"/>
        <v>6</v>
      </c>
      <c r="D878">
        <f>AVERAGEIF(IMDB_Movies_Cleaned!$E$2:$E$3849, A878, IMDB_Movies_Cleaned!$N$2:$N$3849)</f>
        <v>7.1166666666666671</v>
      </c>
      <c r="E878" cm="1">
        <f t="array" ref="E878">MEDIAN(IF(IMDB_Movies_Cleaned!$E$2:$E$3849=A878, IMDB_Movies_Cleaned!$N$2:$N$3849))</f>
        <v>7.2</v>
      </c>
      <c r="F878" cm="1">
        <f t="array" ref="F878">_xlfn.MODE.SNGL(IF(IMDB_Movies_Cleaned!$E$2:$E$3849=A878, IMDB_Movies_Cleaned!$N$2:$N$3849))</f>
        <v>7.2</v>
      </c>
      <c r="G878" cm="1">
        <f t="array" ref="G878">MAX(IF(IMDB_Movies_Cleaned!$E$2:$E$3849=A878, IMDB_Movies_Cleaned!$N$2:$N$3849))</f>
        <v>7.6</v>
      </c>
      <c r="H878" cm="1">
        <f t="array" ref="H878">MIN(IF(IMDB_Movies_Cleaned!$E$2:$E$3849=A878, IMDB_Movies_Cleaned!$N$2:$N$3849))</f>
        <v>6.6</v>
      </c>
      <c r="I878" cm="1">
        <f t="array" ref="I878">_xlfn.VAR.S(IF(IMDB_Movies_Cleaned!$E$2:$E$3849=A878, IMDB_Movies_Cleaned!$N$2:$N$3849))</f>
        <v>0.11366666666666667</v>
      </c>
      <c r="J878" cm="1">
        <f t="array" ref="J878">_xlfn.STDEV.S(IF(IMDB_Movies_Cleaned!$E$2:$E$3849=A878, IMDB_Movies_Cleaned!$N$2:$N$3849))</f>
        <v>0.33714487489307421</v>
      </c>
    </row>
    <row r="879" spans="1:10" x14ac:dyDescent="0.25">
      <c r="A879" s="1" t="s">
        <v>2139</v>
      </c>
      <c r="B879">
        <f t="shared" si="15"/>
        <v>13</v>
      </c>
      <c r="D879">
        <f>AVERAGEIF(IMDB_Movies_Cleaned!$E$2:$E$3849, A879, IMDB_Movies_Cleaned!$N$2:$N$3849)</f>
        <v>6.1461538461538465</v>
      </c>
      <c r="E879" cm="1">
        <f t="array" ref="E879">MEDIAN(IF(IMDB_Movies_Cleaned!$E$2:$E$3849=A879, IMDB_Movies_Cleaned!$N$2:$N$3849))</f>
        <v>6.2</v>
      </c>
      <c r="F879" cm="1">
        <f t="array" ref="F879">_xlfn.MODE.SNGL(IF(IMDB_Movies_Cleaned!$E$2:$E$3849=A879, IMDB_Movies_Cleaned!$N$2:$N$3849))</f>
        <v>6</v>
      </c>
      <c r="G879" cm="1">
        <f t="array" ref="G879">MAX(IF(IMDB_Movies_Cleaned!$E$2:$E$3849=A879, IMDB_Movies_Cleaned!$N$2:$N$3849))</f>
        <v>7.4</v>
      </c>
      <c r="H879" cm="1">
        <f t="array" ref="H879">MIN(IF(IMDB_Movies_Cleaned!$E$2:$E$3849=A879, IMDB_Movies_Cleaned!$N$2:$N$3849))</f>
        <v>4.5</v>
      </c>
      <c r="I879" cm="1">
        <f t="array" ref="I879">_xlfn.VAR.S(IF(IMDB_Movies_Cleaned!$E$2:$E$3849=A879, IMDB_Movies_Cleaned!$N$2:$N$3849))</f>
        <v>0.74602564102562974</v>
      </c>
      <c r="J879" cm="1">
        <f t="array" ref="J879">_xlfn.STDEV.S(IF(IMDB_Movies_Cleaned!$E$2:$E$3849=A879, IMDB_Movies_Cleaned!$N$2:$N$3849))</f>
        <v>0.86372775862862583</v>
      </c>
    </row>
    <row r="880" spans="1:10" x14ac:dyDescent="0.25">
      <c r="A880" s="2" t="s">
        <v>1396</v>
      </c>
      <c r="B880">
        <f t="shared" si="15"/>
        <v>15</v>
      </c>
      <c r="D880">
        <f>AVERAGEIF(IMDB_Movies_Cleaned!$E$2:$E$3849, A880, IMDB_Movies_Cleaned!$N$2:$N$3849)</f>
        <v>5.9266666666666659</v>
      </c>
      <c r="E880" cm="1">
        <f t="array" ref="E880">MEDIAN(IF(IMDB_Movies_Cleaned!$E$2:$E$3849=A880, IMDB_Movies_Cleaned!$N$2:$N$3849))</f>
        <v>6.3</v>
      </c>
      <c r="F880" cm="1">
        <f t="array" ref="F880">_xlfn.MODE.SNGL(IF(IMDB_Movies_Cleaned!$E$2:$E$3849=A880, IMDB_Movies_Cleaned!$N$2:$N$3849))</f>
        <v>6.7</v>
      </c>
      <c r="G880" cm="1">
        <f t="array" ref="G880">MAX(IF(IMDB_Movies_Cleaned!$E$2:$E$3849=A880, IMDB_Movies_Cleaned!$N$2:$N$3849))</f>
        <v>7.5</v>
      </c>
      <c r="H880" cm="1">
        <f t="array" ref="H880">MIN(IF(IMDB_Movies_Cleaned!$E$2:$E$3849=A880, IMDB_Movies_Cleaned!$N$2:$N$3849))</f>
        <v>3.2</v>
      </c>
      <c r="I880" cm="1">
        <f t="array" ref="I880">_xlfn.VAR.S(IF(IMDB_Movies_Cleaned!$E$2:$E$3849=A880, IMDB_Movies_Cleaned!$N$2:$N$3849))</f>
        <v>1.4892380952381035</v>
      </c>
      <c r="J880" cm="1">
        <f t="array" ref="J880">_xlfn.STDEV.S(IF(IMDB_Movies_Cleaned!$E$2:$E$3849=A880, IMDB_Movies_Cleaned!$N$2:$N$3849))</f>
        <v>1.2203434333162544</v>
      </c>
    </row>
    <row r="881" spans="1:10" x14ac:dyDescent="0.25">
      <c r="A881" s="1" t="s">
        <v>753</v>
      </c>
      <c r="B881">
        <f t="shared" si="15"/>
        <v>151</v>
      </c>
      <c r="D881">
        <f>AVERAGEIF(IMDB_Movies_Cleaned!$E$2:$E$3849, A881, IMDB_Movies_Cleaned!$N$2:$N$3849)</f>
        <v>6.4947019867549711</v>
      </c>
      <c r="E881" cm="1">
        <f t="array" ref="E881">MEDIAN(IF(IMDB_Movies_Cleaned!$E$2:$E$3849=A881, IMDB_Movies_Cleaned!$N$2:$N$3849))</f>
        <v>6.5</v>
      </c>
      <c r="F881" cm="1">
        <f t="array" ref="F881">_xlfn.MODE.SNGL(IF(IMDB_Movies_Cleaned!$E$2:$E$3849=A881, IMDB_Movies_Cleaned!$N$2:$N$3849))</f>
        <v>6.5</v>
      </c>
      <c r="G881" cm="1">
        <f t="array" ref="G881">MAX(IF(IMDB_Movies_Cleaned!$E$2:$E$3849=A881, IMDB_Movies_Cleaned!$N$2:$N$3849))</f>
        <v>8</v>
      </c>
      <c r="H881" cm="1">
        <f t="array" ref="H881">MIN(IF(IMDB_Movies_Cleaned!$E$2:$E$3849=A881, IMDB_Movies_Cleaned!$N$2:$N$3849))</f>
        <v>4.3</v>
      </c>
      <c r="I881" cm="1">
        <f t="array" ref="I881">_xlfn.VAR.S(IF(IMDB_Movies_Cleaned!$E$2:$E$3849=A881, IMDB_Movies_Cleaned!$N$2:$N$3849))</f>
        <v>0.56277174392930951</v>
      </c>
      <c r="J881" cm="1">
        <f t="array" ref="J881">_xlfn.STDEV.S(IF(IMDB_Movies_Cleaned!$E$2:$E$3849=A881, IMDB_Movies_Cleaned!$N$2:$N$3849))</f>
        <v>0.75018114074489339</v>
      </c>
    </row>
    <row r="882" spans="1:10" x14ac:dyDescent="0.25">
      <c r="A882" s="2" t="s">
        <v>2362</v>
      </c>
      <c r="B882">
        <f t="shared" si="15"/>
        <v>2</v>
      </c>
      <c r="D882">
        <f>AVERAGEIF(IMDB_Movies_Cleaned!$E$2:$E$3849, A882, IMDB_Movies_Cleaned!$N$2:$N$3849)</f>
        <v>6.95</v>
      </c>
      <c r="E882" cm="1">
        <f t="array" ref="E882">MEDIAN(IF(IMDB_Movies_Cleaned!$E$2:$E$3849=A882, IMDB_Movies_Cleaned!$N$2:$N$3849))</f>
        <v>6.95</v>
      </c>
      <c r="F882" t="e" cm="1">
        <f t="array" ref="F882">_xlfn.MODE.SNGL(IF(IMDB_Movies_Cleaned!$E$2:$E$3849=A882, IMDB_Movies_Cleaned!$N$2:$N$3849))</f>
        <v>#N/A</v>
      </c>
      <c r="G882" cm="1">
        <f t="array" ref="G882">MAX(IF(IMDB_Movies_Cleaned!$E$2:$E$3849=A882, IMDB_Movies_Cleaned!$N$2:$N$3849))</f>
        <v>7.2</v>
      </c>
      <c r="H882" cm="1">
        <f t="array" ref="H882">MIN(IF(IMDB_Movies_Cleaned!$E$2:$E$3849=A882, IMDB_Movies_Cleaned!$N$2:$N$3849))</f>
        <v>6.7</v>
      </c>
      <c r="I882" cm="1">
        <f t="array" ref="I882">_xlfn.VAR.S(IF(IMDB_Movies_Cleaned!$E$2:$E$3849=A882, IMDB_Movies_Cleaned!$N$2:$N$3849))</f>
        <v>0.125</v>
      </c>
      <c r="J882" cm="1">
        <f t="array" ref="J882">_xlfn.STDEV.S(IF(IMDB_Movies_Cleaned!$E$2:$E$3849=A882, IMDB_Movies_Cleaned!$N$2:$N$3849))</f>
        <v>0.35355339059327379</v>
      </c>
    </row>
    <row r="883" spans="1:10" x14ac:dyDescent="0.25">
      <c r="A883" s="1" t="s">
        <v>872</v>
      </c>
      <c r="B883">
        <f t="shared" si="15"/>
        <v>145</v>
      </c>
      <c r="D883">
        <f>AVERAGEIF(IMDB_Movies_Cleaned!$E$2:$E$3849, A883, IMDB_Movies_Cleaned!$N$2:$N$3849)</f>
        <v>5.8406896551724108</v>
      </c>
      <c r="E883" cm="1">
        <f t="array" ref="E883">MEDIAN(IF(IMDB_Movies_Cleaned!$E$2:$E$3849=A883, IMDB_Movies_Cleaned!$N$2:$N$3849))</f>
        <v>6</v>
      </c>
      <c r="F883" cm="1">
        <f t="array" ref="F883">_xlfn.MODE.SNGL(IF(IMDB_Movies_Cleaned!$E$2:$E$3849=A883, IMDB_Movies_Cleaned!$N$2:$N$3849))</f>
        <v>6.5</v>
      </c>
      <c r="G883" cm="1">
        <f t="array" ref="G883">MAX(IF(IMDB_Movies_Cleaned!$E$2:$E$3849=A883, IMDB_Movies_Cleaned!$N$2:$N$3849))</f>
        <v>8</v>
      </c>
      <c r="H883" cm="1">
        <f t="array" ref="H883">MIN(IF(IMDB_Movies_Cleaned!$E$2:$E$3849=A883, IMDB_Movies_Cleaned!$N$2:$N$3849))</f>
        <v>1.9</v>
      </c>
      <c r="I883" cm="1">
        <f t="array" ref="I883">_xlfn.VAR.S(IF(IMDB_Movies_Cleaned!$E$2:$E$3849=A883, IMDB_Movies_Cleaned!$N$2:$N$3849))</f>
        <v>1.4818745210728315</v>
      </c>
      <c r="J883" cm="1">
        <f t="array" ref="J883">_xlfn.STDEV.S(IF(IMDB_Movies_Cleaned!$E$2:$E$3849=A883, IMDB_Movies_Cleaned!$N$2:$N$3849))</f>
        <v>1.2173226856806831</v>
      </c>
    </row>
    <row r="884" spans="1:10" x14ac:dyDescent="0.25">
      <c r="A884" s="2" t="s">
        <v>877</v>
      </c>
      <c r="B884">
        <f t="shared" si="15"/>
        <v>135</v>
      </c>
      <c r="D884">
        <f>AVERAGEIF(IMDB_Movies_Cleaned!$E$2:$E$3849, A884, IMDB_Movies_Cleaned!$N$2:$N$3849)</f>
        <v>5.8962962962962955</v>
      </c>
      <c r="E884" cm="1">
        <f t="array" ref="E884">MEDIAN(IF(IMDB_Movies_Cleaned!$E$2:$E$3849=A884, IMDB_Movies_Cleaned!$N$2:$N$3849))</f>
        <v>6</v>
      </c>
      <c r="F884" cm="1">
        <f t="array" ref="F884">_xlfn.MODE.SNGL(IF(IMDB_Movies_Cleaned!$E$2:$E$3849=A884, IMDB_Movies_Cleaned!$N$2:$N$3849))</f>
        <v>6.1</v>
      </c>
      <c r="G884" cm="1">
        <f t="array" ref="G884">MAX(IF(IMDB_Movies_Cleaned!$E$2:$E$3849=A884, IMDB_Movies_Cleaned!$N$2:$N$3849))</f>
        <v>8.4</v>
      </c>
      <c r="H884" cm="1">
        <f t="array" ref="H884">MIN(IF(IMDB_Movies_Cleaned!$E$2:$E$3849=A884, IMDB_Movies_Cleaned!$N$2:$N$3849))</f>
        <v>2.7</v>
      </c>
      <c r="I884" cm="1">
        <f t="array" ref="I884">_xlfn.VAR.S(IF(IMDB_Movies_Cleaned!$E$2:$E$3849=A884, IMDB_Movies_Cleaned!$N$2:$N$3849))</f>
        <v>0.76826976229963906</v>
      </c>
      <c r="J884" cm="1">
        <f t="array" ref="J884">_xlfn.STDEV.S(IF(IMDB_Movies_Cleaned!$E$2:$E$3849=A884, IMDB_Movies_Cleaned!$N$2:$N$3849))</f>
        <v>0.87650998984588824</v>
      </c>
    </row>
    <row r="885" spans="1:10" x14ac:dyDescent="0.25">
      <c r="A885" s="1" t="s">
        <v>2366</v>
      </c>
      <c r="B885">
        <f t="shared" si="15"/>
        <v>5</v>
      </c>
      <c r="D885">
        <f>AVERAGEIF(IMDB_Movies_Cleaned!$E$2:$E$3849, A885, IMDB_Movies_Cleaned!$N$2:$N$3849)</f>
        <v>6.9599999999999991</v>
      </c>
      <c r="E885" cm="1">
        <f t="array" ref="E885">MEDIAN(IF(IMDB_Movies_Cleaned!$E$2:$E$3849=A885, IMDB_Movies_Cleaned!$N$2:$N$3849))</f>
        <v>7.1</v>
      </c>
      <c r="F885" t="e" cm="1">
        <f t="array" ref="F885">_xlfn.MODE.SNGL(IF(IMDB_Movies_Cleaned!$E$2:$E$3849=A885, IMDB_Movies_Cleaned!$N$2:$N$3849))</f>
        <v>#N/A</v>
      </c>
      <c r="G885" cm="1">
        <f t="array" ref="G885">MAX(IF(IMDB_Movies_Cleaned!$E$2:$E$3849=A885, IMDB_Movies_Cleaned!$N$2:$N$3849))</f>
        <v>7.5</v>
      </c>
      <c r="H885" cm="1">
        <f t="array" ref="H885">MIN(IF(IMDB_Movies_Cleaned!$E$2:$E$3849=A885, IMDB_Movies_Cleaned!$N$2:$N$3849))</f>
        <v>5.9</v>
      </c>
      <c r="I885" cm="1">
        <f t="array" ref="I885">_xlfn.VAR.S(IF(IMDB_Movies_Cleaned!$E$2:$E$3849=A885, IMDB_Movies_Cleaned!$N$2:$N$3849))</f>
        <v>0.38799999999999979</v>
      </c>
      <c r="J885" cm="1">
        <f t="array" ref="J885">_xlfn.STDEV.S(IF(IMDB_Movies_Cleaned!$E$2:$E$3849=A885, IMDB_Movies_Cleaned!$N$2:$N$3849))</f>
        <v>0.62289646009589728</v>
      </c>
    </row>
    <row r="886" spans="1:10" x14ac:dyDescent="0.25">
      <c r="A886" s="2" t="s">
        <v>817</v>
      </c>
      <c r="B886">
        <f t="shared" si="15"/>
        <v>30</v>
      </c>
      <c r="D886">
        <f>AVERAGEIF(IMDB_Movies_Cleaned!$E$2:$E$3849, A886, IMDB_Movies_Cleaned!$N$2:$N$3849)</f>
        <v>7.1733333333333338</v>
      </c>
      <c r="E886" cm="1">
        <f t="array" ref="E886">MEDIAN(IF(IMDB_Movies_Cleaned!$E$2:$E$3849=A886, IMDB_Movies_Cleaned!$N$2:$N$3849))</f>
        <v>7.25</v>
      </c>
      <c r="F886" cm="1">
        <f t="array" ref="F886">_xlfn.MODE.SNGL(IF(IMDB_Movies_Cleaned!$E$2:$E$3849=A886, IMDB_Movies_Cleaned!$N$2:$N$3849))</f>
        <v>7.3</v>
      </c>
      <c r="G886" cm="1">
        <f t="array" ref="G886">MAX(IF(IMDB_Movies_Cleaned!$E$2:$E$3849=A886, IMDB_Movies_Cleaned!$N$2:$N$3849))</f>
        <v>8.1999999999999993</v>
      </c>
      <c r="H886" cm="1">
        <f t="array" ref="H886">MIN(IF(IMDB_Movies_Cleaned!$E$2:$E$3849=A886, IMDB_Movies_Cleaned!$N$2:$N$3849))</f>
        <v>5.8</v>
      </c>
      <c r="I886" cm="1">
        <f t="array" ref="I886">_xlfn.VAR.S(IF(IMDB_Movies_Cleaned!$E$2:$E$3849=A886, IMDB_Movies_Cleaned!$N$2:$N$3849))</f>
        <v>0.37581609195402288</v>
      </c>
      <c r="J886" cm="1">
        <f t="array" ref="J886">_xlfn.STDEV.S(IF(IMDB_Movies_Cleaned!$E$2:$E$3849=A886, IMDB_Movies_Cleaned!$N$2:$N$3849))</f>
        <v>0.61303840985212577</v>
      </c>
    </row>
    <row r="887" spans="1:10" x14ac:dyDescent="0.25">
      <c r="A887" s="1" t="s">
        <v>877</v>
      </c>
      <c r="B887">
        <f t="shared" si="15"/>
        <v>135</v>
      </c>
      <c r="D887">
        <f>AVERAGEIF(IMDB_Movies_Cleaned!$E$2:$E$3849, A887, IMDB_Movies_Cleaned!$N$2:$N$3849)</f>
        <v>5.8962962962962955</v>
      </c>
      <c r="E887" cm="1">
        <f t="array" ref="E887">MEDIAN(IF(IMDB_Movies_Cleaned!$E$2:$E$3849=A887, IMDB_Movies_Cleaned!$N$2:$N$3849))</f>
        <v>6</v>
      </c>
      <c r="F887" cm="1">
        <f t="array" ref="F887">_xlfn.MODE.SNGL(IF(IMDB_Movies_Cleaned!$E$2:$E$3849=A887, IMDB_Movies_Cleaned!$N$2:$N$3849))</f>
        <v>6.1</v>
      </c>
      <c r="G887" cm="1">
        <f t="array" ref="G887">MAX(IF(IMDB_Movies_Cleaned!$E$2:$E$3849=A887, IMDB_Movies_Cleaned!$N$2:$N$3849))</f>
        <v>8.4</v>
      </c>
      <c r="H887" cm="1">
        <f t="array" ref="H887">MIN(IF(IMDB_Movies_Cleaned!$E$2:$E$3849=A887, IMDB_Movies_Cleaned!$N$2:$N$3849))</f>
        <v>2.7</v>
      </c>
      <c r="I887" cm="1">
        <f t="array" ref="I887">_xlfn.VAR.S(IF(IMDB_Movies_Cleaned!$E$2:$E$3849=A887, IMDB_Movies_Cleaned!$N$2:$N$3849))</f>
        <v>0.76826976229963906</v>
      </c>
      <c r="J887" cm="1">
        <f t="array" ref="J887">_xlfn.STDEV.S(IF(IMDB_Movies_Cleaned!$E$2:$E$3849=A887, IMDB_Movies_Cleaned!$N$2:$N$3849))</f>
        <v>0.87650998984588824</v>
      </c>
    </row>
    <row r="888" spans="1:10" x14ac:dyDescent="0.25">
      <c r="A888" s="2" t="s">
        <v>916</v>
      </c>
      <c r="B888">
        <f t="shared" si="15"/>
        <v>27</v>
      </c>
      <c r="D888">
        <f>AVERAGEIF(IMDB_Movies_Cleaned!$E$2:$E$3849, A888, IMDB_Movies_Cleaned!$N$2:$N$3849)</f>
        <v>5.9370370370370384</v>
      </c>
      <c r="E888" cm="1">
        <f t="array" ref="E888">MEDIAN(IF(IMDB_Movies_Cleaned!$E$2:$E$3849=A888, IMDB_Movies_Cleaned!$N$2:$N$3849))</f>
        <v>6.1</v>
      </c>
      <c r="F888" cm="1">
        <f t="array" ref="F888">_xlfn.MODE.SNGL(IF(IMDB_Movies_Cleaned!$E$2:$E$3849=A888, IMDB_Movies_Cleaned!$N$2:$N$3849))</f>
        <v>6.6</v>
      </c>
      <c r="G888" cm="1">
        <f t="array" ref="G888">MAX(IF(IMDB_Movies_Cleaned!$E$2:$E$3849=A888, IMDB_Movies_Cleaned!$N$2:$N$3849))</f>
        <v>7.3</v>
      </c>
      <c r="H888" cm="1">
        <f t="array" ref="H888">MIN(IF(IMDB_Movies_Cleaned!$E$2:$E$3849=A888, IMDB_Movies_Cleaned!$N$2:$N$3849))</f>
        <v>4</v>
      </c>
      <c r="I888" cm="1">
        <f t="array" ref="I888">_xlfn.VAR.S(IF(IMDB_Movies_Cleaned!$E$2:$E$3849=A888, IMDB_Movies_Cleaned!$N$2:$N$3849))</f>
        <v>0.9324216524216371</v>
      </c>
      <c r="J888" cm="1">
        <f t="array" ref="J888">_xlfn.STDEV.S(IF(IMDB_Movies_Cleaned!$E$2:$E$3849=A888, IMDB_Movies_Cleaned!$N$2:$N$3849))</f>
        <v>0.96561982810091318</v>
      </c>
    </row>
    <row r="889" spans="1:10" x14ac:dyDescent="0.25">
      <c r="A889" s="1" t="s">
        <v>2375</v>
      </c>
      <c r="B889">
        <f t="shared" si="15"/>
        <v>4</v>
      </c>
      <c r="D889">
        <f>AVERAGEIF(IMDB_Movies_Cleaned!$E$2:$E$3849, A889, IMDB_Movies_Cleaned!$N$2:$N$3849)</f>
        <v>6.15</v>
      </c>
      <c r="E889" cm="1">
        <f t="array" ref="E889">MEDIAN(IF(IMDB_Movies_Cleaned!$E$2:$E$3849=A889, IMDB_Movies_Cleaned!$N$2:$N$3849))</f>
        <v>5.9</v>
      </c>
      <c r="F889" cm="1">
        <f t="array" ref="F889">_xlfn.MODE.SNGL(IF(IMDB_Movies_Cleaned!$E$2:$E$3849=A889, IMDB_Movies_Cleaned!$N$2:$N$3849))</f>
        <v>5.9</v>
      </c>
      <c r="G889" cm="1">
        <f t="array" ref="G889">MAX(IF(IMDB_Movies_Cleaned!$E$2:$E$3849=A889, IMDB_Movies_Cleaned!$N$2:$N$3849))</f>
        <v>7.6</v>
      </c>
      <c r="H889" cm="1">
        <f t="array" ref="H889">MIN(IF(IMDB_Movies_Cleaned!$E$2:$E$3849=A889, IMDB_Movies_Cleaned!$N$2:$N$3849))</f>
        <v>5.2</v>
      </c>
      <c r="I889" cm="1">
        <f t="array" ref="I889">_xlfn.VAR.S(IF(IMDB_Movies_Cleaned!$E$2:$E$3849=A889, IMDB_Movies_Cleaned!$N$2:$N$3849))</f>
        <v>1.0433333333333319</v>
      </c>
      <c r="J889" cm="1">
        <f t="array" ref="J889">_xlfn.STDEV.S(IF(IMDB_Movies_Cleaned!$E$2:$E$3849=A889, IMDB_Movies_Cleaned!$N$2:$N$3849))</f>
        <v>1.0214368964029701</v>
      </c>
    </row>
    <row r="890" spans="1:10" x14ac:dyDescent="0.25">
      <c r="A890" s="2" t="s">
        <v>877</v>
      </c>
      <c r="B890">
        <f t="shared" si="15"/>
        <v>135</v>
      </c>
      <c r="D890">
        <f>AVERAGEIF(IMDB_Movies_Cleaned!$E$2:$E$3849, A890, IMDB_Movies_Cleaned!$N$2:$N$3849)</f>
        <v>5.8962962962962955</v>
      </c>
      <c r="E890" cm="1">
        <f t="array" ref="E890">MEDIAN(IF(IMDB_Movies_Cleaned!$E$2:$E$3849=A890, IMDB_Movies_Cleaned!$N$2:$N$3849))</f>
        <v>6</v>
      </c>
      <c r="F890" cm="1">
        <f t="array" ref="F890">_xlfn.MODE.SNGL(IF(IMDB_Movies_Cleaned!$E$2:$E$3849=A890, IMDB_Movies_Cleaned!$N$2:$N$3849))</f>
        <v>6.1</v>
      </c>
      <c r="G890" cm="1">
        <f t="array" ref="G890">MAX(IF(IMDB_Movies_Cleaned!$E$2:$E$3849=A890, IMDB_Movies_Cleaned!$N$2:$N$3849))</f>
        <v>8.4</v>
      </c>
      <c r="H890" cm="1">
        <f t="array" ref="H890">MIN(IF(IMDB_Movies_Cleaned!$E$2:$E$3849=A890, IMDB_Movies_Cleaned!$N$2:$N$3849))</f>
        <v>2.7</v>
      </c>
      <c r="I890" cm="1">
        <f t="array" ref="I890">_xlfn.VAR.S(IF(IMDB_Movies_Cleaned!$E$2:$E$3849=A890, IMDB_Movies_Cleaned!$N$2:$N$3849))</f>
        <v>0.76826976229963906</v>
      </c>
      <c r="J890" cm="1">
        <f t="array" ref="J890">_xlfn.STDEV.S(IF(IMDB_Movies_Cleaned!$E$2:$E$3849=A890, IMDB_Movies_Cleaned!$N$2:$N$3849))</f>
        <v>0.87650998984588824</v>
      </c>
    </row>
    <row r="891" spans="1:10" x14ac:dyDescent="0.25">
      <c r="A891" s="1" t="s">
        <v>916</v>
      </c>
      <c r="B891">
        <f t="shared" si="15"/>
        <v>27</v>
      </c>
      <c r="D891">
        <f>AVERAGEIF(IMDB_Movies_Cleaned!$E$2:$E$3849, A891, IMDB_Movies_Cleaned!$N$2:$N$3849)</f>
        <v>5.9370370370370384</v>
      </c>
      <c r="E891" cm="1">
        <f t="array" ref="E891">MEDIAN(IF(IMDB_Movies_Cleaned!$E$2:$E$3849=A891, IMDB_Movies_Cleaned!$N$2:$N$3849))</f>
        <v>6.1</v>
      </c>
      <c r="F891" cm="1">
        <f t="array" ref="F891">_xlfn.MODE.SNGL(IF(IMDB_Movies_Cleaned!$E$2:$E$3849=A891, IMDB_Movies_Cleaned!$N$2:$N$3849))</f>
        <v>6.6</v>
      </c>
      <c r="G891" cm="1">
        <f t="array" ref="G891">MAX(IF(IMDB_Movies_Cleaned!$E$2:$E$3849=A891, IMDB_Movies_Cleaned!$N$2:$N$3849))</f>
        <v>7.3</v>
      </c>
      <c r="H891" cm="1">
        <f t="array" ref="H891">MIN(IF(IMDB_Movies_Cleaned!$E$2:$E$3849=A891, IMDB_Movies_Cleaned!$N$2:$N$3849))</f>
        <v>4</v>
      </c>
      <c r="I891" cm="1">
        <f t="array" ref="I891">_xlfn.VAR.S(IF(IMDB_Movies_Cleaned!$E$2:$E$3849=A891, IMDB_Movies_Cleaned!$N$2:$N$3849))</f>
        <v>0.9324216524216371</v>
      </c>
      <c r="J891" cm="1">
        <f t="array" ref="J891">_xlfn.STDEV.S(IF(IMDB_Movies_Cleaned!$E$2:$E$3849=A891, IMDB_Movies_Cleaned!$N$2:$N$3849))</f>
        <v>0.96561982810091318</v>
      </c>
    </row>
    <row r="892" spans="1:10" x14ac:dyDescent="0.25">
      <c r="A892" s="2" t="s">
        <v>1289</v>
      </c>
      <c r="B892">
        <f t="shared" si="15"/>
        <v>147</v>
      </c>
      <c r="D892">
        <f>AVERAGEIF(IMDB_Movies_Cleaned!$E$2:$E$3849, A892, IMDB_Movies_Cleaned!$N$2:$N$3849)</f>
        <v>6.5836734693877554</v>
      </c>
      <c r="E892" cm="1">
        <f t="array" ref="E892">MEDIAN(IF(IMDB_Movies_Cleaned!$E$2:$E$3849=A892, IMDB_Movies_Cleaned!$N$2:$N$3849))</f>
        <v>6.7</v>
      </c>
      <c r="F892" cm="1">
        <f t="array" ref="F892">_xlfn.MODE.SNGL(IF(IMDB_Movies_Cleaned!$E$2:$E$3849=A892, IMDB_Movies_Cleaned!$N$2:$N$3849))</f>
        <v>6.7</v>
      </c>
      <c r="G892" cm="1">
        <f t="array" ref="G892">MAX(IF(IMDB_Movies_Cleaned!$E$2:$E$3849=A892, IMDB_Movies_Cleaned!$N$2:$N$3849))</f>
        <v>8.8000000000000007</v>
      </c>
      <c r="H892" cm="1">
        <f t="array" ref="H892">MIN(IF(IMDB_Movies_Cleaned!$E$2:$E$3849=A892, IMDB_Movies_Cleaned!$N$2:$N$3849))</f>
        <v>3.3</v>
      </c>
      <c r="I892" cm="1">
        <f t="array" ref="I892">_xlfn.VAR.S(IF(IMDB_Movies_Cleaned!$E$2:$E$3849=A892, IMDB_Movies_Cleaned!$N$2:$N$3849))</f>
        <v>0.73480011182555371</v>
      </c>
      <c r="J892" cm="1">
        <f t="array" ref="J892">_xlfn.STDEV.S(IF(IMDB_Movies_Cleaned!$E$2:$E$3849=A892, IMDB_Movies_Cleaned!$N$2:$N$3849))</f>
        <v>0.85720482489633343</v>
      </c>
    </row>
    <row r="893" spans="1:10" x14ac:dyDescent="0.25">
      <c r="A893" s="1" t="s">
        <v>1508</v>
      </c>
      <c r="B893">
        <f t="shared" si="15"/>
        <v>20</v>
      </c>
      <c r="D893">
        <f>AVERAGEIF(IMDB_Movies_Cleaned!$E$2:$E$3849, A893, IMDB_Movies_Cleaned!$N$2:$N$3849)</f>
        <v>5.37</v>
      </c>
      <c r="E893" cm="1">
        <f t="array" ref="E893">MEDIAN(IF(IMDB_Movies_Cleaned!$E$2:$E$3849=A893, IMDB_Movies_Cleaned!$N$2:$N$3849))</f>
        <v>5.45</v>
      </c>
      <c r="F893" cm="1">
        <f t="array" ref="F893">_xlfn.MODE.SNGL(IF(IMDB_Movies_Cleaned!$E$2:$E$3849=A893, IMDB_Movies_Cleaned!$N$2:$N$3849))</f>
        <v>5.4</v>
      </c>
      <c r="G893" cm="1">
        <f t="array" ref="G893">MAX(IF(IMDB_Movies_Cleaned!$E$2:$E$3849=A893, IMDB_Movies_Cleaned!$N$2:$N$3849))</f>
        <v>7.5</v>
      </c>
      <c r="H893" cm="1">
        <f t="array" ref="H893">MIN(IF(IMDB_Movies_Cleaned!$E$2:$E$3849=A893, IMDB_Movies_Cleaned!$N$2:$N$3849))</f>
        <v>2.9</v>
      </c>
      <c r="I893" cm="1">
        <f t="array" ref="I893">_xlfn.VAR.S(IF(IMDB_Movies_Cleaned!$E$2:$E$3849=A893, IMDB_Movies_Cleaned!$N$2:$N$3849))</f>
        <v>1.4243157894736729</v>
      </c>
      <c r="J893" cm="1">
        <f t="array" ref="J893">_xlfn.STDEV.S(IF(IMDB_Movies_Cleaned!$E$2:$E$3849=A893, IMDB_Movies_Cleaned!$N$2:$N$3849))</f>
        <v>1.1934470199693294</v>
      </c>
    </row>
    <row r="894" spans="1:10" x14ac:dyDescent="0.25">
      <c r="A894" s="2" t="s">
        <v>2383</v>
      </c>
      <c r="B894">
        <f t="shared" si="15"/>
        <v>1</v>
      </c>
      <c r="D894">
        <f>AVERAGEIF(IMDB_Movies_Cleaned!$E$2:$E$3849, A894, IMDB_Movies_Cleaned!$N$2:$N$3849)</f>
        <v>6</v>
      </c>
      <c r="E894" cm="1">
        <f t="array" ref="E894">MEDIAN(IF(IMDB_Movies_Cleaned!$E$2:$E$3849=A894, IMDB_Movies_Cleaned!$N$2:$N$3849))</f>
        <v>6</v>
      </c>
      <c r="F894" t="e" cm="1">
        <f t="array" ref="F894">_xlfn.MODE.SNGL(IF(IMDB_Movies_Cleaned!$E$2:$E$3849=A894, IMDB_Movies_Cleaned!$N$2:$N$3849))</f>
        <v>#N/A</v>
      </c>
      <c r="G894" cm="1">
        <f t="array" ref="G894">MAX(IF(IMDB_Movies_Cleaned!$E$2:$E$3849=A894, IMDB_Movies_Cleaned!$N$2:$N$3849))</f>
        <v>6</v>
      </c>
      <c r="H894" cm="1">
        <f t="array" ref="H894">MIN(IF(IMDB_Movies_Cleaned!$E$2:$E$3849=A894, IMDB_Movies_Cleaned!$N$2:$N$3849))</f>
        <v>6</v>
      </c>
      <c r="I894" t="e" cm="1">
        <f t="array" ref="I894">_xlfn.VAR.S(IF(IMDB_Movies_Cleaned!$E$2:$E$3849=A894, IMDB_Movies_Cleaned!$N$2:$N$3849))</f>
        <v>#DIV/0!</v>
      </c>
      <c r="J894" t="e" cm="1">
        <f t="array" ref="J894">_xlfn.STDEV.S(IF(IMDB_Movies_Cleaned!$E$2:$E$3849=A894, IMDB_Movies_Cleaned!$N$2:$N$3849))</f>
        <v>#DIV/0!</v>
      </c>
    </row>
    <row r="895" spans="1:10" x14ac:dyDescent="0.25">
      <c r="A895" s="1" t="s">
        <v>1110</v>
      </c>
      <c r="B895">
        <f t="shared" si="15"/>
        <v>41</v>
      </c>
      <c r="D895">
        <f>AVERAGEIF(IMDB_Movies_Cleaned!$E$2:$E$3849, A895, IMDB_Movies_Cleaned!$N$2:$N$3849)</f>
        <v>6.9365853658536594</v>
      </c>
      <c r="E895" cm="1">
        <f t="array" ref="E895">MEDIAN(IF(IMDB_Movies_Cleaned!$E$2:$E$3849=A895, IMDB_Movies_Cleaned!$N$2:$N$3849))</f>
        <v>6.7</v>
      </c>
      <c r="F895" cm="1">
        <f t="array" ref="F895">_xlfn.MODE.SNGL(IF(IMDB_Movies_Cleaned!$E$2:$E$3849=A895, IMDB_Movies_Cleaned!$N$2:$N$3849))</f>
        <v>6.6</v>
      </c>
      <c r="G895" cm="1">
        <f t="array" ref="G895">MAX(IF(IMDB_Movies_Cleaned!$E$2:$E$3849=A895, IMDB_Movies_Cleaned!$N$2:$N$3849))</f>
        <v>8.6</v>
      </c>
      <c r="H895" cm="1">
        <f t="array" ref="H895">MIN(IF(IMDB_Movies_Cleaned!$E$2:$E$3849=A895, IMDB_Movies_Cleaned!$N$2:$N$3849))</f>
        <v>5.6</v>
      </c>
      <c r="I895" cm="1">
        <f t="array" ref="I895">_xlfn.VAR.S(IF(IMDB_Movies_Cleaned!$E$2:$E$3849=A895, IMDB_Movies_Cleaned!$N$2:$N$3849))</f>
        <v>0.61437804878046909</v>
      </c>
      <c r="J895" cm="1">
        <f t="array" ref="J895">_xlfn.STDEV.S(IF(IMDB_Movies_Cleaned!$E$2:$E$3849=A895, IMDB_Movies_Cleaned!$N$2:$N$3849))</f>
        <v>0.78382271514703439</v>
      </c>
    </row>
    <row r="896" spans="1:10" x14ac:dyDescent="0.25">
      <c r="A896" s="2" t="s">
        <v>268</v>
      </c>
      <c r="B896">
        <f t="shared" si="15"/>
        <v>50</v>
      </c>
      <c r="D896">
        <f>AVERAGEIF(IMDB_Movies_Cleaned!$E$2:$E$3849, A896, IMDB_Movies_Cleaned!$N$2:$N$3849)</f>
        <v>6.498000000000002</v>
      </c>
      <c r="E896" cm="1">
        <f t="array" ref="E896">MEDIAN(IF(IMDB_Movies_Cleaned!$E$2:$E$3849=A896, IMDB_Movies_Cleaned!$N$2:$N$3849))</f>
        <v>6.5</v>
      </c>
      <c r="F896" cm="1">
        <f t="array" ref="F896">_xlfn.MODE.SNGL(IF(IMDB_Movies_Cleaned!$E$2:$E$3849=A896, IMDB_Movies_Cleaned!$N$2:$N$3849))</f>
        <v>6.1</v>
      </c>
      <c r="G896" cm="1">
        <f t="array" ref="G896">MAX(IF(IMDB_Movies_Cleaned!$E$2:$E$3849=A896, IMDB_Movies_Cleaned!$N$2:$N$3849))</f>
        <v>9</v>
      </c>
      <c r="H896" cm="1">
        <f t="array" ref="H896">MIN(IF(IMDB_Movies_Cleaned!$E$2:$E$3849=A896, IMDB_Movies_Cleaned!$N$2:$N$3849))</f>
        <v>5.0999999999999996</v>
      </c>
      <c r="I896" cm="1">
        <f t="array" ref="I896">_xlfn.VAR.S(IF(IMDB_Movies_Cleaned!$E$2:$E$3849=A896, IMDB_Movies_Cleaned!$N$2:$N$3849))</f>
        <v>0.51407755102039177</v>
      </c>
      <c r="J896" cm="1">
        <f t="array" ref="J896">_xlfn.STDEV.S(IF(IMDB_Movies_Cleaned!$E$2:$E$3849=A896, IMDB_Movies_Cleaned!$N$2:$N$3849))</f>
        <v>0.71699201600881979</v>
      </c>
    </row>
    <row r="897" spans="1:10" x14ac:dyDescent="0.25">
      <c r="A897" s="1" t="s">
        <v>760</v>
      </c>
      <c r="B897">
        <f t="shared" si="15"/>
        <v>2</v>
      </c>
      <c r="D897">
        <f>AVERAGEIF(IMDB_Movies_Cleaned!$E$2:$E$3849, A897, IMDB_Movies_Cleaned!$N$2:$N$3849)</f>
        <v>6</v>
      </c>
      <c r="E897" cm="1">
        <f t="array" ref="E897">MEDIAN(IF(IMDB_Movies_Cleaned!$E$2:$E$3849=A897, IMDB_Movies_Cleaned!$N$2:$N$3849))</f>
        <v>6</v>
      </c>
      <c r="F897" t="e" cm="1">
        <f t="array" ref="F897">_xlfn.MODE.SNGL(IF(IMDB_Movies_Cleaned!$E$2:$E$3849=A897, IMDB_Movies_Cleaned!$N$2:$N$3849))</f>
        <v>#N/A</v>
      </c>
      <c r="G897" cm="1">
        <f t="array" ref="G897">MAX(IF(IMDB_Movies_Cleaned!$E$2:$E$3849=A897, IMDB_Movies_Cleaned!$N$2:$N$3849))</f>
        <v>7</v>
      </c>
      <c r="H897" cm="1">
        <f t="array" ref="H897">MIN(IF(IMDB_Movies_Cleaned!$E$2:$E$3849=A897, IMDB_Movies_Cleaned!$N$2:$N$3849))</f>
        <v>5</v>
      </c>
      <c r="I897" cm="1">
        <f t="array" ref="I897">_xlfn.VAR.S(IF(IMDB_Movies_Cleaned!$E$2:$E$3849=A897, IMDB_Movies_Cleaned!$N$2:$N$3849))</f>
        <v>2</v>
      </c>
      <c r="J897" cm="1">
        <f t="array" ref="J897">_xlfn.STDEV.S(IF(IMDB_Movies_Cleaned!$E$2:$E$3849=A897, IMDB_Movies_Cleaned!$N$2:$N$3849))</f>
        <v>1.4142135623730951</v>
      </c>
    </row>
    <row r="898" spans="1:10" x14ac:dyDescent="0.25">
      <c r="A898" s="1" t="s">
        <v>1140</v>
      </c>
      <c r="B898">
        <f t="shared" si="15"/>
        <v>12</v>
      </c>
      <c r="D898">
        <f>AVERAGEIF(IMDB_Movies_Cleaned!$E$2:$E$3849, A898, IMDB_Movies_Cleaned!$N$2:$N$3849)</f>
        <v>6.8666666666666671</v>
      </c>
      <c r="E898" cm="1">
        <f t="array" ref="E898">MEDIAN(IF(IMDB_Movies_Cleaned!$E$2:$E$3849=A898, IMDB_Movies_Cleaned!$N$2:$N$3849))</f>
        <v>6.8</v>
      </c>
      <c r="F898" cm="1">
        <f t="array" ref="F898">_xlfn.MODE.SNGL(IF(IMDB_Movies_Cleaned!$E$2:$E$3849=A898, IMDB_Movies_Cleaned!$N$2:$N$3849))</f>
        <v>6.6</v>
      </c>
      <c r="G898" cm="1">
        <f t="array" ref="G898">MAX(IF(IMDB_Movies_Cleaned!$E$2:$E$3849=A898, IMDB_Movies_Cleaned!$N$2:$N$3849))</f>
        <v>8.5</v>
      </c>
      <c r="H898" cm="1">
        <f t="array" ref="H898">MIN(IF(IMDB_Movies_Cleaned!$E$2:$E$3849=A898, IMDB_Movies_Cleaned!$N$2:$N$3849))</f>
        <v>5.9</v>
      </c>
      <c r="I898" cm="1">
        <f t="array" ref="I898">_xlfn.VAR.S(IF(IMDB_Movies_Cleaned!$E$2:$E$3849=A898, IMDB_Movies_Cleaned!$N$2:$N$3849))</f>
        <v>0.595151515151501</v>
      </c>
      <c r="J898" cm="1">
        <f t="array" ref="J898">_xlfn.STDEV.S(IF(IMDB_Movies_Cleaned!$E$2:$E$3849=A898, IMDB_Movies_Cleaned!$N$2:$N$3849))</f>
        <v>0.77146063746085003</v>
      </c>
    </row>
    <row r="899" spans="1:10" x14ac:dyDescent="0.25">
      <c r="A899" s="2" t="s">
        <v>877</v>
      </c>
      <c r="B899">
        <f t="shared" si="15"/>
        <v>135</v>
      </c>
      <c r="D899">
        <f>AVERAGEIF(IMDB_Movies_Cleaned!$E$2:$E$3849, A899, IMDB_Movies_Cleaned!$N$2:$N$3849)</f>
        <v>5.8962962962962955</v>
      </c>
      <c r="E899" cm="1">
        <f t="array" ref="E899">MEDIAN(IF(IMDB_Movies_Cleaned!$E$2:$E$3849=A899, IMDB_Movies_Cleaned!$N$2:$N$3849))</f>
        <v>6</v>
      </c>
      <c r="F899" cm="1">
        <f t="array" ref="F899">_xlfn.MODE.SNGL(IF(IMDB_Movies_Cleaned!$E$2:$E$3849=A899, IMDB_Movies_Cleaned!$N$2:$N$3849))</f>
        <v>6.1</v>
      </c>
      <c r="G899" cm="1">
        <f t="array" ref="G899">MAX(IF(IMDB_Movies_Cleaned!$E$2:$E$3849=A899, IMDB_Movies_Cleaned!$N$2:$N$3849))</f>
        <v>8.4</v>
      </c>
      <c r="H899" cm="1">
        <f t="array" ref="H899">MIN(IF(IMDB_Movies_Cleaned!$E$2:$E$3849=A899, IMDB_Movies_Cleaned!$N$2:$N$3849))</f>
        <v>2.7</v>
      </c>
      <c r="I899" cm="1">
        <f t="array" ref="I899">_xlfn.VAR.S(IF(IMDB_Movies_Cleaned!$E$2:$E$3849=A899, IMDB_Movies_Cleaned!$N$2:$N$3849))</f>
        <v>0.76826976229963906</v>
      </c>
      <c r="J899" cm="1">
        <f t="array" ref="J899">_xlfn.STDEV.S(IF(IMDB_Movies_Cleaned!$E$2:$E$3849=A899, IMDB_Movies_Cleaned!$N$2:$N$3849))</f>
        <v>0.87650998984588824</v>
      </c>
    </row>
    <row r="900" spans="1:10" x14ac:dyDescent="0.25">
      <c r="A900" s="2" t="s">
        <v>753</v>
      </c>
      <c r="B900">
        <f t="shared" si="15"/>
        <v>151</v>
      </c>
      <c r="D900">
        <f>AVERAGEIF(IMDB_Movies_Cleaned!$E$2:$E$3849, A900, IMDB_Movies_Cleaned!$N$2:$N$3849)</f>
        <v>6.4947019867549711</v>
      </c>
      <c r="E900" cm="1">
        <f t="array" ref="E900">MEDIAN(IF(IMDB_Movies_Cleaned!$E$2:$E$3849=A900, IMDB_Movies_Cleaned!$N$2:$N$3849))</f>
        <v>6.5</v>
      </c>
      <c r="F900" cm="1">
        <f t="array" ref="F900">_xlfn.MODE.SNGL(IF(IMDB_Movies_Cleaned!$E$2:$E$3849=A900, IMDB_Movies_Cleaned!$N$2:$N$3849))</f>
        <v>6.5</v>
      </c>
      <c r="G900" cm="1">
        <f t="array" ref="G900">MAX(IF(IMDB_Movies_Cleaned!$E$2:$E$3849=A900, IMDB_Movies_Cleaned!$N$2:$N$3849))</f>
        <v>8</v>
      </c>
      <c r="H900" cm="1">
        <f t="array" ref="H900">MIN(IF(IMDB_Movies_Cleaned!$E$2:$E$3849=A900, IMDB_Movies_Cleaned!$N$2:$N$3849))</f>
        <v>4.3</v>
      </c>
      <c r="I900" cm="1">
        <f t="array" ref="I900">_xlfn.VAR.S(IF(IMDB_Movies_Cleaned!$E$2:$E$3849=A900, IMDB_Movies_Cleaned!$N$2:$N$3849))</f>
        <v>0.56277174392930951</v>
      </c>
      <c r="J900" cm="1">
        <f t="array" ref="J900">_xlfn.STDEV.S(IF(IMDB_Movies_Cleaned!$E$2:$E$3849=A900, IMDB_Movies_Cleaned!$N$2:$N$3849))</f>
        <v>0.75018114074489339</v>
      </c>
    </row>
    <row r="901" spans="1:10" x14ac:dyDescent="0.25">
      <c r="A901" s="1" t="s">
        <v>444</v>
      </c>
      <c r="B901">
        <f t="shared" si="15"/>
        <v>5</v>
      </c>
      <c r="D901">
        <f>AVERAGEIF(IMDB_Movies_Cleaned!$E$2:$E$3849, A901, IMDB_Movies_Cleaned!$N$2:$N$3849)</f>
        <v>6.8</v>
      </c>
      <c r="E901" cm="1">
        <f t="array" ref="E901">MEDIAN(IF(IMDB_Movies_Cleaned!$E$2:$E$3849=A901, IMDB_Movies_Cleaned!$N$2:$N$3849))</f>
        <v>7.1</v>
      </c>
      <c r="F901" t="e" cm="1">
        <f t="array" ref="F901">_xlfn.MODE.SNGL(IF(IMDB_Movies_Cleaned!$E$2:$E$3849=A901, IMDB_Movies_Cleaned!$N$2:$N$3849))</f>
        <v>#N/A</v>
      </c>
      <c r="G901" cm="1">
        <f t="array" ref="G901">MAX(IF(IMDB_Movies_Cleaned!$E$2:$E$3849=A901, IMDB_Movies_Cleaned!$N$2:$N$3849))</f>
        <v>8</v>
      </c>
      <c r="H901" cm="1">
        <f t="array" ref="H901">MIN(IF(IMDB_Movies_Cleaned!$E$2:$E$3849=A901, IMDB_Movies_Cleaned!$N$2:$N$3849))</f>
        <v>5</v>
      </c>
      <c r="I901" cm="1">
        <f t="array" ref="I901">_xlfn.VAR.S(IF(IMDB_Movies_Cleaned!$E$2:$E$3849=A901, IMDB_Movies_Cleaned!$N$2:$N$3849))</f>
        <v>1.2350000000000065</v>
      </c>
      <c r="J901" cm="1">
        <f t="array" ref="J901">_xlfn.STDEV.S(IF(IMDB_Movies_Cleaned!$E$2:$E$3849=A901, IMDB_Movies_Cleaned!$N$2:$N$3849))</f>
        <v>1.1113055385446464</v>
      </c>
    </row>
    <row r="902" spans="1:10" x14ac:dyDescent="0.25">
      <c r="A902" s="2" t="s">
        <v>1508</v>
      </c>
      <c r="B902">
        <f t="shared" si="15"/>
        <v>20</v>
      </c>
      <c r="D902">
        <f>AVERAGEIF(IMDB_Movies_Cleaned!$E$2:$E$3849, A902, IMDB_Movies_Cleaned!$N$2:$N$3849)</f>
        <v>5.37</v>
      </c>
      <c r="E902" cm="1">
        <f t="array" ref="E902">MEDIAN(IF(IMDB_Movies_Cleaned!$E$2:$E$3849=A902, IMDB_Movies_Cleaned!$N$2:$N$3849))</f>
        <v>5.45</v>
      </c>
      <c r="F902" cm="1">
        <f t="array" ref="F902">_xlfn.MODE.SNGL(IF(IMDB_Movies_Cleaned!$E$2:$E$3849=A902, IMDB_Movies_Cleaned!$N$2:$N$3849))</f>
        <v>5.4</v>
      </c>
      <c r="G902" cm="1">
        <f t="array" ref="G902">MAX(IF(IMDB_Movies_Cleaned!$E$2:$E$3849=A902, IMDB_Movies_Cleaned!$N$2:$N$3849))</f>
        <v>7.5</v>
      </c>
      <c r="H902" cm="1">
        <f t="array" ref="H902">MIN(IF(IMDB_Movies_Cleaned!$E$2:$E$3849=A902, IMDB_Movies_Cleaned!$N$2:$N$3849))</f>
        <v>2.9</v>
      </c>
      <c r="I902" cm="1">
        <f t="array" ref="I902">_xlfn.VAR.S(IF(IMDB_Movies_Cleaned!$E$2:$E$3849=A902, IMDB_Movies_Cleaned!$N$2:$N$3849))</f>
        <v>1.4243157894736729</v>
      </c>
      <c r="J902" cm="1">
        <f t="array" ref="J902">_xlfn.STDEV.S(IF(IMDB_Movies_Cleaned!$E$2:$E$3849=A902, IMDB_Movies_Cleaned!$N$2:$N$3849))</f>
        <v>1.1934470199693294</v>
      </c>
    </row>
    <row r="903" spans="1:10" x14ac:dyDescent="0.25">
      <c r="A903" s="1" t="s">
        <v>855</v>
      </c>
      <c r="B903">
        <f t="shared" si="15"/>
        <v>23</v>
      </c>
      <c r="D903">
        <f>AVERAGEIF(IMDB_Movies_Cleaned!$E$2:$E$3849, A903, IMDB_Movies_Cleaned!$N$2:$N$3849)</f>
        <v>7.3043478260869552</v>
      </c>
      <c r="E903" cm="1">
        <f t="array" ref="E903">MEDIAN(IF(IMDB_Movies_Cleaned!$E$2:$E$3849=A903, IMDB_Movies_Cleaned!$N$2:$N$3849))</f>
        <v>7.3</v>
      </c>
      <c r="F903" cm="1">
        <f t="array" ref="F903">_xlfn.MODE.SNGL(IF(IMDB_Movies_Cleaned!$E$2:$E$3849=A903, IMDB_Movies_Cleaned!$N$2:$N$3849))</f>
        <v>7.6</v>
      </c>
      <c r="G903" cm="1">
        <f t="array" ref="G903">MAX(IF(IMDB_Movies_Cleaned!$E$2:$E$3849=A903, IMDB_Movies_Cleaned!$N$2:$N$3849))</f>
        <v>8.3000000000000007</v>
      </c>
      <c r="H903" cm="1">
        <f t="array" ref="H903">MIN(IF(IMDB_Movies_Cleaned!$E$2:$E$3849=A903, IMDB_Movies_Cleaned!$N$2:$N$3849))</f>
        <v>5.7</v>
      </c>
      <c r="I903" cm="1">
        <f t="array" ref="I903">_xlfn.VAR.S(IF(IMDB_Movies_Cleaned!$E$2:$E$3849=A903, IMDB_Movies_Cleaned!$N$2:$N$3849))</f>
        <v>0.33679841897233209</v>
      </c>
      <c r="J903" cm="1">
        <f t="array" ref="J903">_xlfn.STDEV.S(IF(IMDB_Movies_Cleaned!$E$2:$E$3849=A903, IMDB_Movies_Cleaned!$N$2:$N$3849))</f>
        <v>0.58034336299498768</v>
      </c>
    </row>
    <row r="904" spans="1:10" x14ac:dyDescent="0.25">
      <c r="A904" s="2" t="s">
        <v>513</v>
      </c>
      <c r="B904">
        <f t="shared" si="15"/>
        <v>18</v>
      </c>
      <c r="D904">
        <f>AVERAGEIF(IMDB_Movies_Cleaned!$E$2:$E$3849, A904, IMDB_Movies_Cleaned!$N$2:$N$3849)</f>
        <v>6.4</v>
      </c>
      <c r="E904" cm="1">
        <f t="array" ref="E904">MEDIAN(IF(IMDB_Movies_Cleaned!$E$2:$E$3849=A904, IMDB_Movies_Cleaned!$N$2:$N$3849))</f>
        <v>6.45</v>
      </c>
      <c r="F904" cm="1">
        <f t="array" ref="F904">_xlfn.MODE.SNGL(IF(IMDB_Movies_Cleaned!$E$2:$E$3849=A904, IMDB_Movies_Cleaned!$N$2:$N$3849))</f>
        <v>6.2</v>
      </c>
      <c r="G904" cm="1">
        <f t="array" ref="G904">MAX(IF(IMDB_Movies_Cleaned!$E$2:$E$3849=A904, IMDB_Movies_Cleaned!$N$2:$N$3849))</f>
        <v>8.1999999999999993</v>
      </c>
      <c r="H904" cm="1">
        <f t="array" ref="H904">MIN(IF(IMDB_Movies_Cleaned!$E$2:$E$3849=A904, IMDB_Movies_Cleaned!$N$2:$N$3849))</f>
        <v>4.7</v>
      </c>
      <c r="I904" cm="1">
        <f t="array" ref="I904">_xlfn.VAR.S(IF(IMDB_Movies_Cleaned!$E$2:$E$3849=A904, IMDB_Movies_Cleaned!$N$2:$N$3849))</f>
        <v>0.55999999999999894</v>
      </c>
      <c r="J904" cm="1">
        <f t="array" ref="J904">_xlfn.STDEV.S(IF(IMDB_Movies_Cleaned!$E$2:$E$3849=A904, IMDB_Movies_Cleaned!$N$2:$N$3849))</f>
        <v>0.74833147735478756</v>
      </c>
    </row>
    <row r="905" spans="1:10" x14ac:dyDescent="0.25">
      <c r="A905" s="1" t="s">
        <v>628</v>
      </c>
      <c r="B905">
        <f t="shared" si="15"/>
        <v>9</v>
      </c>
      <c r="D905">
        <f>AVERAGEIF(IMDB_Movies_Cleaned!$E$2:$E$3849, A905, IMDB_Movies_Cleaned!$N$2:$N$3849)</f>
        <v>6.8111111111111109</v>
      </c>
      <c r="E905" cm="1">
        <f t="array" ref="E905">MEDIAN(IF(IMDB_Movies_Cleaned!$E$2:$E$3849=A905, IMDB_Movies_Cleaned!$N$2:$N$3849))</f>
        <v>6.9</v>
      </c>
      <c r="F905" cm="1">
        <f t="array" ref="F905">_xlfn.MODE.SNGL(IF(IMDB_Movies_Cleaned!$E$2:$E$3849=A905, IMDB_Movies_Cleaned!$N$2:$N$3849))</f>
        <v>6.9</v>
      </c>
      <c r="G905" cm="1">
        <f t="array" ref="G905">MAX(IF(IMDB_Movies_Cleaned!$E$2:$E$3849=A905, IMDB_Movies_Cleaned!$N$2:$N$3849))</f>
        <v>8.1</v>
      </c>
      <c r="H905" cm="1">
        <f t="array" ref="H905">MIN(IF(IMDB_Movies_Cleaned!$E$2:$E$3849=A905, IMDB_Movies_Cleaned!$N$2:$N$3849))</f>
        <v>5</v>
      </c>
      <c r="I905" cm="1">
        <f t="array" ref="I905">_xlfn.VAR.S(IF(IMDB_Movies_Cleaned!$E$2:$E$3849=A905, IMDB_Movies_Cleaned!$N$2:$N$3849))</f>
        <v>1.2661111111111154</v>
      </c>
      <c r="J905" cm="1">
        <f t="array" ref="J905">_xlfn.STDEV.S(IF(IMDB_Movies_Cleaned!$E$2:$E$3849=A905, IMDB_Movies_Cleaned!$N$2:$N$3849))</f>
        <v>1.1252160286412185</v>
      </c>
    </row>
    <row r="906" spans="1:10" x14ac:dyDescent="0.25">
      <c r="A906" s="2" t="s">
        <v>2410</v>
      </c>
      <c r="B906">
        <f t="shared" si="15"/>
        <v>1</v>
      </c>
      <c r="D906">
        <f>AVERAGEIF(IMDB_Movies_Cleaned!$E$2:$E$3849, A906, IMDB_Movies_Cleaned!$N$2:$N$3849)</f>
        <v>5.7</v>
      </c>
      <c r="E906" cm="1">
        <f t="array" ref="E906">MEDIAN(IF(IMDB_Movies_Cleaned!$E$2:$E$3849=A906, IMDB_Movies_Cleaned!$N$2:$N$3849))</f>
        <v>5.7</v>
      </c>
      <c r="F906" t="e" cm="1">
        <f t="array" ref="F906">_xlfn.MODE.SNGL(IF(IMDB_Movies_Cleaned!$E$2:$E$3849=A906, IMDB_Movies_Cleaned!$N$2:$N$3849))</f>
        <v>#N/A</v>
      </c>
      <c r="G906" cm="1">
        <f t="array" ref="G906">MAX(IF(IMDB_Movies_Cleaned!$E$2:$E$3849=A906, IMDB_Movies_Cleaned!$N$2:$N$3849))</f>
        <v>5.7</v>
      </c>
      <c r="H906" cm="1">
        <f t="array" ref="H906">MIN(IF(IMDB_Movies_Cleaned!$E$2:$E$3849=A906, IMDB_Movies_Cleaned!$N$2:$N$3849))</f>
        <v>5.7</v>
      </c>
      <c r="I906" t="e" cm="1">
        <f t="array" ref="I906">_xlfn.VAR.S(IF(IMDB_Movies_Cleaned!$E$2:$E$3849=A906, IMDB_Movies_Cleaned!$N$2:$N$3849))</f>
        <v>#DIV/0!</v>
      </c>
      <c r="J906" t="e" cm="1">
        <f t="array" ref="J906">_xlfn.STDEV.S(IF(IMDB_Movies_Cleaned!$E$2:$E$3849=A906, IMDB_Movies_Cleaned!$N$2:$N$3849))</f>
        <v>#DIV/0!</v>
      </c>
    </row>
    <row r="907" spans="1:10" x14ac:dyDescent="0.25">
      <c r="A907" s="1" t="s">
        <v>513</v>
      </c>
      <c r="B907">
        <f t="shared" si="15"/>
        <v>18</v>
      </c>
      <c r="D907">
        <f>AVERAGEIF(IMDB_Movies_Cleaned!$E$2:$E$3849, A907, IMDB_Movies_Cleaned!$N$2:$N$3849)</f>
        <v>6.4</v>
      </c>
      <c r="E907" cm="1">
        <f t="array" ref="E907">MEDIAN(IF(IMDB_Movies_Cleaned!$E$2:$E$3849=A907, IMDB_Movies_Cleaned!$N$2:$N$3849))</f>
        <v>6.45</v>
      </c>
      <c r="F907" cm="1">
        <f t="array" ref="F907">_xlfn.MODE.SNGL(IF(IMDB_Movies_Cleaned!$E$2:$E$3849=A907, IMDB_Movies_Cleaned!$N$2:$N$3849))</f>
        <v>6.2</v>
      </c>
      <c r="G907" cm="1">
        <f t="array" ref="G907">MAX(IF(IMDB_Movies_Cleaned!$E$2:$E$3849=A907, IMDB_Movies_Cleaned!$N$2:$N$3849))</f>
        <v>8.1999999999999993</v>
      </c>
      <c r="H907" cm="1">
        <f t="array" ref="H907">MIN(IF(IMDB_Movies_Cleaned!$E$2:$E$3849=A907, IMDB_Movies_Cleaned!$N$2:$N$3849))</f>
        <v>4.7</v>
      </c>
      <c r="I907" cm="1">
        <f t="array" ref="I907">_xlfn.VAR.S(IF(IMDB_Movies_Cleaned!$E$2:$E$3849=A907, IMDB_Movies_Cleaned!$N$2:$N$3849))</f>
        <v>0.55999999999999894</v>
      </c>
      <c r="J907" cm="1">
        <f t="array" ref="J907">_xlfn.STDEV.S(IF(IMDB_Movies_Cleaned!$E$2:$E$3849=A907, IMDB_Movies_Cleaned!$N$2:$N$3849))</f>
        <v>0.74833147735478756</v>
      </c>
    </row>
    <row r="908" spans="1:10" x14ac:dyDescent="0.25">
      <c r="A908" s="2" t="s">
        <v>851</v>
      </c>
      <c r="B908">
        <f t="shared" si="15"/>
        <v>10</v>
      </c>
      <c r="D908">
        <f>AVERAGEIF(IMDB_Movies_Cleaned!$E$2:$E$3849, A908, IMDB_Movies_Cleaned!$N$2:$N$3849)</f>
        <v>5.96</v>
      </c>
      <c r="E908" cm="1">
        <f t="array" ref="E908">MEDIAN(IF(IMDB_Movies_Cleaned!$E$2:$E$3849=A908, IMDB_Movies_Cleaned!$N$2:$N$3849))</f>
        <v>5.8</v>
      </c>
      <c r="F908" cm="1">
        <f t="array" ref="F908">_xlfn.MODE.SNGL(IF(IMDB_Movies_Cleaned!$E$2:$E$3849=A908, IMDB_Movies_Cleaned!$N$2:$N$3849))</f>
        <v>5.8</v>
      </c>
      <c r="G908" cm="1">
        <f t="array" ref="G908">MAX(IF(IMDB_Movies_Cleaned!$E$2:$E$3849=A908, IMDB_Movies_Cleaned!$N$2:$N$3849))</f>
        <v>7.3</v>
      </c>
      <c r="H908" cm="1">
        <f t="array" ref="H908">MIN(IF(IMDB_Movies_Cleaned!$E$2:$E$3849=A908, IMDB_Movies_Cleaned!$N$2:$N$3849))</f>
        <v>5.0999999999999996</v>
      </c>
      <c r="I908" cm="1">
        <f t="array" ref="I908">_xlfn.VAR.S(IF(IMDB_Movies_Cleaned!$E$2:$E$3849=A908, IMDB_Movies_Cleaned!$N$2:$N$3849))</f>
        <v>0.37377777777777782</v>
      </c>
      <c r="J908" cm="1">
        <f t="array" ref="J908">_xlfn.STDEV.S(IF(IMDB_Movies_Cleaned!$E$2:$E$3849=A908, IMDB_Movies_Cleaned!$N$2:$N$3849))</f>
        <v>0.61137368096588673</v>
      </c>
    </row>
    <row r="909" spans="1:10" x14ac:dyDescent="0.25">
      <c r="A909" s="2" t="s">
        <v>273</v>
      </c>
      <c r="B909">
        <f t="shared" si="15"/>
        <v>21</v>
      </c>
      <c r="D909">
        <f>AVERAGEIF(IMDB_Movies_Cleaned!$E$2:$E$3849, A909, IMDB_Movies_Cleaned!$N$2:$N$3849)</f>
        <v>6.5761904761904759</v>
      </c>
      <c r="E909" cm="1">
        <f t="array" ref="E909">MEDIAN(IF(IMDB_Movies_Cleaned!$E$2:$E$3849=A909, IMDB_Movies_Cleaned!$N$2:$N$3849))</f>
        <v>6.6</v>
      </c>
      <c r="F909" cm="1">
        <f t="array" ref="F909">_xlfn.MODE.SNGL(IF(IMDB_Movies_Cleaned!$E$2:$E$3849=A909, IMDB_Movies_Cleaned!$N$2:$N$3849))</f>
        <v>6.7</v>
      </c>
      <c r="G909" cm="1">
        <f t="array" ref="G909">MAX(IF(IMDB_Movies_Cleaned!$E$2:$E$3849=A909, IMDB_Movies_Cleaned!$N$2:$N$3849))</f>
        <v>8.3000000000000007</v>
      </c>
      <c r="H909" cm="1">
        <f t="array" ref="H909">MIN(IF(IMDB_Movies_Cleaned!$E$2:$E$3849=A909, IMDB_Movies_Cleaned!$N$2:$N$3849))</f>
        <v>4.5999999999999996</v>
      </c>
      <c r="I909" cm="1">
        <f t="array" ref="I909">_xlfn.VAR.S(IF(IMDB_Movies_Cleaned!$E$2:$E$3849=A909, IMDB_Movies_Cleaned!$N$2:$N$3849))</f>
        <v>0.70790476190476281</v>
      </c>
      <c r="J909" cm="1">
        <f t="array" ref="J909">_xlfn.STDEV.S(IF(IMDB_Movies_Cleaned!$E$2:$E$3849=A909, IMDB_Movies_Cleaned!$N$2:$N$3849))</f>
        <v>0.84137076363798313</v>
      </c>
    </row>
    <row r="910" spans="1:10" x14ac:dyDescent="0.25">
      <c r="A910" s="1" t="s">
        <v>2420</v>
      </c>
      <c r="B910">
        <f t="shared" si="15"/>
        <v>1</v>
      </c>
      <c r="D910">
        <f>AVERAGEIF(IMDB_Movies_Cleaned!$E$2:$E$3849, A910, IMDB_Movies_Cleaned!$N$2:$N$3849)</f>
        <v>4.7</v>
      </c>
      <c r="E910" cm="1">
        <f t="array" ref="E910">MEDIAN(IF(IMDB_Movies_Cleaned!$E$2:$E$3849=A910, IMDB_Movies_Cleaned!$N$2:$N$3849))</f>
        <v>4.7</v>
      </c>
      <c r="F910" t="e" cm="1">
        <f t="array" ref="F910">_xlfn.MODE.SNGL(IF(IMDB_Movies_Cleaned!$E$2:$E$3849=A910, IMDB_Movies_Cleaned!$N$2:$N$3849))</f>
        <v>#N/A</v>
      </c>
      <c r="G910" cm="1">
        <f t="array" ref="G910">MAX(IF(IMDB_Movies_Cleaned!$E$2:$E$3849=A910, IMDB_Movies_Cleaned!$N$2:$N$3849))</f>
        <v>4.7</v>
      </c>
      <c r="H910" cm="1">
        <f t="array" ref="H910">MIN(IF(IMDB_Movies_Cleaned!$E$2:$E$3849=A910, IMDB_Movies_Cleaned!$N$2:$N$3849))</f>
        <v>4.7</v>
      </c>
      <c r="I910" t="e" cm="1">
        <f t="array" ref="I910">_xlfn.VAR.S(IF(IMDB_Movies_Cleaned!$E$2:$E$3849=A910, IMDB_Movies_Cleaned!$N$2:$N$3849))</f>
        <v>#DIV/0!</v>
      </c>
      <c r="J910" t="e" cm="1">
        <f t="array" ref="J910">_xlfn.STDEV.S(IF(IMDB_Movies_Cleaned!$E$2:$E$3849=A910, IMDB_Movies_Cleaned!$N$2:$N$3849))</f>
        <v>#DIV/0!</v>
      </c>
    </row>
    <row r="911" spans="1:10" x14ac:dyDescent="0.25">
      <c r="A911" s="2" t="s">
        <v>1110</v>
      </c>
      <c r="B911">
        <f t="shared" ref="B911:B974" si="16">COUNTIF($A$2:$A$3849, A911)</f>
        <v>41</v>
      </c>
      <c r="D911">
        <f>AVERAGEIF(IMDB_Movies_Cleaned!$E$2:$E$3849, A911, IMDB_Movies_Cleaned!$N$2:$N$3849)</f>
        <v>6.9365853658536594</v>
      </c>
      <c r="E911" cm="1">
        <f t="array" ref="E911">MEDIAN(IF(IMDB_Movies_Cleaned!$E$2:$E$3849=A911, IMDB_Movies_Cleaned!$N$2:$N$3849))</f>
        <v>6.7</v>
      </c>
      <c r="F911" cm="1">
        <f t="array" ref="F911">_xlfn.MODE.SNGL(IF(IMDB_Movies_Cleaned!$E$2:$E$3849=A911, IMDB_Movies_Cleaned!$N$2:$N$3849))</f>
        <v>6.6</v>
      </c>
      <c r="G911" cm="1">
        <f t="array" ref="G911">MAX(IF(IMDB_Movies_Cleaned!$E$2:$E$3849=A911, IMDB_Movies_Cleaned!$N$2:$N$3849))</f>
        <v>8.6</v>
      </c>
      <c r="H911" cm="1">
        <f t="array" ref="H911">MIN(IF(IMDB_Movies_Cleaned!$E$2:$E$3849=A911, IMDB_Movies_Cleaned!$N$2:$N$3849))</f>
        <v>5.6</v>
      </c>
      <c r="I911" cm="1">
        <f t="array" ref="I911">_xlfn.VAR.S(IF(IMDB_Movies_Cleaned!$E$2:$E$3849=A911, IMDB_Movies_Cleaned!$N$2:$N$3849))</f>
        <v>0.61437804878046909</v>
      </c>
      <c r="J911" cm="1">
        <f t="array" ref="J911">_xlfn.STDEV.S(IF(IMDB_Movies_Cleaned!$E$2:$E$3849=A911, IMDB_Movies_Cleaned!$N$2:$N$3849))</f>
        <v>0.78382271514703439</v>
      </c>
    </row>
    <row r="912" spans="1:10" x14ac:dyDescent="0.25">
      <c r="A912" s="1" t="s">
        <v>1694</v>
      </c>
      <c r="B912">
        <f t="shared" si="16"/>
        <v>4</v>
      </c>
      <c r="D912">
        <f>AVERAGEIF(IMDB_Movies_Cleaned!$E$2:$E$3849, A912, IMDB_Movies_Cleaned!$N$2:$N$3849)</f>
        <v>5.8999999999999995</v>
      </c>
      <c r="E912" cm="1">
        <f t="array" ref="E912">MEDIAN(IF(IMDB_Movies_Cleaned!$E$2:$E$3849=A912, IMDB_Movies_Cleaned!$N$2:$N$3849))</f>
        <v>6</v>
      </c>
      <c r="F912" t="e" cm="1">
        <f t="array" ref="F912">_xlfn.MODE.SNGL(IF(IMDB_Movies_Cleaned!$E$2:$E$3849=A912, IMDB_Movies_Cleaned!$N$2:$N$3849))</f>
        <v>#N/A</v>
      </c>
      <c r="G912" cm="1">
        <f t="array" ref="G912">MAX(IF(IMDB_Movies_Cleaned!$E$2:$E$3849=A912, IMDB_Movies_Cleaned!$N$2:$N$3849))</f>
        <v>6.4</v>
      </c>
      <c r="H912" cm="1">
        <f t="array" ref="H912">MIN(IF(IMDB_Movies_Cleaned!$E$2:$E$3849=A912, IMDB_Movies_Cleaned!$N$2:$N$3849))</f>
        <v>5.2</v>
      </c>
      <c r="I912" cm="1">
        <f t="array" ref="I912">_xlfn.VAR.S(IF(IMDB_Movies_Cleaned!$E$2:$E$3849=A912, IMDB_Movies_Cleaned!$N$2:$N$3849))</f>
        <v>0.26</v>
      </c>
      <c r="J912" cm="1">
        <f t="array" ref="J912">_xlfn.STDEV.S(IF(IMDB_Movies_Cleaned!$E$2:$E$3849=A912, IMDB_Movies_Cleaned!$N$2:$N$3849))</f>
        <v>0.50990195135927852</v>
      </c>
    </row>
    <row r="913" spans="1:10" x14ac:dyDescent="0.25">
      <c r="A913" s="2" t="s">
        <v>1962</v>
      </c>
      <c r="B913">
        <f t="shared" si="16"/>
        <v>42</v>
      </c>
      <c r="D913">
        <f>AVERAGEIF(IMDB_Movies_Cleaned!$E$2:$E$3849, A913, IMDB_Movies_Cleaned!$N$2:$N$3849)</f>
        <v>6.6499999999999986</v>
      </c>
      <c r="E913" cm="1">
        <f t="array" ref="E913">MEDIAN(IF(IMDB_Movies_Cleaned!$E$2:$E$3849=A913, IMDB_Movies_Cleaned!$N$2:$N$3849))</f>
        <v>6.75</v>
      </c>
      <c r="F913" cm="1">
        <f t="array" ref="F913">_xlfn.MODE.SNGL(IF(IMDB_Movies_Cleaned!$E$2:$E$3849=A913, IMDB_Movies_Cleaned!$N$2:$N$3849))</f>
        <v>7</v>
      </c>
      <c r="G913" cm="1">
        <f t="array" ref="G913">MAX(IF(IMDB_Movies_Cleaned!$E$2:$E$3849=A913, IMDB_Movies_Cleaned!$N$2:$N$3849))</f>
        <v>8.5</v>
      </c>
      <c r="H913" cm="1">
        <f t="array" ref="H913">MIN(IF(IMDB_Movies_Cleaned!$E$2:$E$3849=A913, IMDB_Movies_Cleaned!$N$2:$N$3849))</f>
        <v>3.9</v>
      </c>
      <c r="I913" cm="1">
        <f t="array" ref="I913">_xlfn.VAR.S(IF(IMDB_Movies_Cleaned!$E$2:$E$3849=A913, IMDB_Movies_Cleaned!$N$2:$N$3849))</f>
        <v>0.74890243902439957</v>
      </c>
      <c r="J913" cm="1">
        <f t="array" ref="J913">_xlfn.STDEV.S(IF(IMDB_Movies_Cleaned!$E$2:$E$3849=A913, IMDB_Movies_Cleaned!$N$2:$N$3849))</f>
        <v>0.86539149465684007</v>
      </c>
    </row>
    <row r="914" spans="1:10" x14ac:dyDescent="0.25">
      <c r="A914" s="1" t="s">
        <v>137</v>
      </c>
      <c r="B914">
        <f t="shared" si="16"/>
        <v>34</v>
      </c>
      <c r="D914">
        <f>AVERAGEIF(IMDB_Movies_Cleaned!$E$2:$E$3849, A914, IMDB_Movies_Cleaned!$N$2:$N$3849)</f>
        <v>6.367647058823529</v>
      </c>
      <c r="E914" cm="1">
        <f t="array" ref="E914">MEDIAN(IF(IMDB_Movies_Cleaned!$E$2:$E$3849=A914, IMDB_Movies_Cleaned!$N$2:$N$3849))</f>
        <v>6.15</v>
      </c>
      <c r="F914" cm="1">
        <f t="array" ref="F914">_xlfn.MODE.SNGL(IF(IMDB_Movies_Cleaned!$E$2:$E$3849=A914, IMDB_Movies_Cleaned!$N$2:$N$3849))</f>
        <v>6.1</v>
      </c>
      <c r="G914" cm="1">
        <f t="array" ref="G914">MAX(IF(IMDB_Movies_Cleaned!$E$2:$E$3849=A914, IMDB_Movies_Cleaned!$N$2:$N$3849))</f>
        <v>8.8000000000000007</v>
      </c>
      <c r="H914" cm="1">
        <f t="array" ref="H914">MIN(IF(IMDB_Movies_Cleaned!$E$2:$E$3849=A914, IMDB_Movies_Cleaned!$N$2:$N$3849))</f>
        <v>5</v>
      </c>
      <c r="I914" cm="1">
        <f t="array" ref="I914">_xlfn.VAR.S(IF(IMDB_Movies_Cleaned!$E$2:$E$3849=A914, IMDB_Movies_Cleaned!$N$2:$N$3849))</f>
        <v>0.76710338680929147</v>
      </c>
      <c r="J914" cm="1">
        <f t="array" ref="J914">_xlfn.STDEV.S(IF(IMDB_Movies_Cleaned!$E$2:$E$3849=A914, IMDB_Movies_Cleaned!$N$2:$N$3849))</f>
        <v>0.87584438504182438</v>
      </c>
    </row>
    <row r="915" spans="1:10" x14ac:dyDescent="0.25">
      <c r="A915" s="2" t="s">
        <v>1962</v>
      </c>
      <c r="B915">
        <f t="shared" si="16"/>
        <v>42</v>
      </c>
      <c r="D915">
        <f>AVERAGEIF(IMDB_Movies_Cleaned!$E$2:$E$3849, A915, IMDB_Movies_Cleaned!$N$2:$N$3849)</f>
        <v>6.6499999999999986</v>
      </c>
      <c r="E915" cm="1">
        <f t="array" ref="E915">MEDIAN(IF(IMDB_Movies_Cleaned!$E$2:$E$3849=A915, IMDB_Movies_Cleaned!$N$2:$N$3849))</f>
        <v>6.75</v>
      </c>
      <c r="F915" cm="1">
        <f t="array" ref="F915">_xlfn.MODE.SNGL(IF(IMDB_Movies_Cleaned!$E$2:$E$3849=A915, IMDB_Movies_Cleaned!$N$2:$N$3849))</f>
        <v>7</v>
      </c>
      <c r="G915" cm="1">
        <f t="array" ref="G915">MAX(IF(IMDB_Movies_Cleaned!$E$2:$E$3849=A915, IMDB_Movies_Cleaned!$N$2:$N$3849))</f>
        <v>8.5</v>
      </c>
      <c r="H915" cm="1">
        <f t="array" ref="H915">MIN(IF(IMDB_Movies_Cleaned!$E$2:$E$3849=A915, IMDB_Movies_Cleaned!$N$2:$N$3849))</f>
        <v>3.9</v>
      </c>
      <c r="I915" cm="1">
        <f t="array" ref="I915">_xlfn.VAR.S(IF(IMDB_Movies_Cleaned!$E$2:$E$3849=A915, IMDB_Movies_Cleaned!$N$2:$N$3849))</f>
        <v>0.74890243902439957</v>
      </c>
      <c r="J915" cm="1">
        <f t="array" ref="J915">_xlfn.STDEV.S(IF(IMDB_Movies_Cleaned!$E$2:$E$3849=A915, IMDB_Movies_Cleaned!$N$2:$N$3849))</f>
        <v>0.86539149465684007</v>
      </c>
    </row>
    <row r="916" spans="1:10" x14ac:dyDescent="0.25">
      <c r="A916" s="1" t="s">
        <v>995</v>
      </c>
      <c r="B916">
        <f t="shared" si="16"/>
        <v>6</v>
      </c>
      <c r="D916">
        <f>AVERAGEIF(IMDB_Movies_Cleaned!$E$2:$E$3849, A916, IMDB_Movies_Cleaned!$N$2:$N$3849)</f>
        <v>6.7166666666666677</v>
      </c>
      <c r="E916" cm="1">
        <f t="array" ref="E916">MEDIAN(IF(IMDB_Movies_Cleaned!$E$2:$E$3849=A916, IMDB_Movies_Cleaned!$N$2:$N$3849))</f>
        <v>6.75</v>
      </c>
      <c r="F916" t="e" cm="1">
        <f t="array" ref="F916">_xlfn.MODE.SNGL(IF(IMDB_Movies_Cleaned!$E$2:$E$3849=A916, IMDB_Movies_Cleaned!$N$2:$N$3849))</f>
        <v>#N/A</v>
      </c>
      <c r="G916" cm="1">
        <f t="array" ref="G916">MAX(IF(IMDB_Movies_Cleaned!$E$2:$E$3849=A916, IMDB_Movies_Cleaned!$N$2:$N$3849))</f>
        <v>7.4</v>
      </c>
      <c r="H916" cm="1">
        <f t="array" ref="H916">MIN(IF(IMDB_Movies_Cleaned!$E$2:$E$3849=A916, IMDB_Movies_Cleaned!$N$2:$N$3849))</f>
        <v>5.7</v>
      </c>
      <c r="I916" cm="1">
        <f t="array" ref="I916">_xlfn.VAR.S(IF(IMDB_Movies_Cleaned!$E$2:$E$3849=A916, IMDB_Movies_Cleaned!$N$2:$N$3849))</f>
        <v>0.39766666666666667</v>
      </c>
      <c r="J916" cm="1">
        <f t="array" ref="J916">_xlfn.STDEV.S(IF(IMDB_Movies_Cleaned!$E$2:$E$3849=A916, IMDB_Movies_Cleaned!$N$2:$N$3849))</f>
        <v>0.63060817205826525</v>
      </c>
    </row>
    <row r="917" spans="1:10" x14ac:dyDescent="0.25">
      <c r="A917" s="2" t="s">
        <v>1618</v>
      </c>
      <c r="B917">
        <f t="shared" si="16"/>
        <v>2</v>
      </c>
      <c r="D917">
        <f>AVERAGEIF(IMDB_Movies_Cleaned!$E$2:$E$3849, A917, IMDB_Movies_Cleaned!$N$2:$N$3849)</f>
        <v>7.25</v>
      </c>
      <c r="E917" cm="1">
        <f t="array" ref="E917">MEDIAN(IF(IMDB_Movies_Cleaned!$E$2:$E$3849=A917, IMDB_Movies_Cleaned!$N$2:$N$3849))</f>
        <v>7.25</v>
      </c>
      <c r="F917" t="e" cm="1">
        <f t="array" ref="F917">_xlfn.MODE.SNGL(IF(IMDB_Movies_Cleaned!$E$2:$E$3849=A917, IMDB_Movies_Cleaned!$N$2:$N$3849))</f>
        <v>#N/A</v>
      </c>
      <c r="G917" cm="1">
        <f t="array" ref="G917">MAX(IF(IMDB_Movies_Cleaned!$E$2:$E$3849=A917, IMDB_Movies_Cleaned!$N$2:$N$3849))</f>
        <v>7.3</v>
      </c>
      <c r="H917" cm="1">
        <f t="array" ref="H917">MIN(IF(IMDB_Movies_Cleaned!$E$2:$E$3849=A917, IMDB_Movies_Cleaned!$N$2:$N$3849))</f>
        <v>7.2</v>
      </c>
      <c r="I917" cm="1">
        <f t="array" ref="I917">_xlfn.VAR.S(IF(IMDB_Movies_Cleaned!$E$2:$E$3849=A917, IMDB_Movies_Cleaned!$N$2:$N$3849))</f>
        <v>4.9999999999999645E-3</v>
      </c>
      <c r="J917" cm="1">
        <f t="array" ref="J917">_xlfn.STDEV.S(IF(IMDB_Movies_Cleaned!$E$2:$E$3849=A917, IMDB_Movies_Cleaned!$N$2:$N$3849))</f>
        <v>7.0710678118654502E-2</v>
      </c>
    </row>
    <row r="918" spans="1:10" x14ac:dyDescent="0.25">
      <c r="A918" s="1" t="s">
        <v>809</v>
      </c>
      <c r="B918">
        <f t="shared" si="16"/>
        <v>15</v>
      </c>
      <c r="D918">
        <f>AVERAGEIF(IMDB_Movies_Cleaned!$E$2:$E$3849, A918, IMDB_Movies_Cleaned!$N$2:$N$3849)</f>
        <v>6.7133333333333338</v>
      </c>
      <c r="E918" cm="1">
        <f t="array" ref="E918">MEDIAN(IF(IMDB_Movies_Cleaned!$E$2:$E$3849=A918, IMDB_Movies_Cleaned!$N$2:$N$3849))</f>
        <v>6.7</v>
      </c>
      <c r="F918" cm="1">
        <f t="array" ref="F918">_xlfn.MODE.SNGL(IF(IMDB_Movies_Cleaned!$E$2:$E$3849=A918, IMDB_Movies_Cleaned!$N$2:$N$3849))</f>
        <v>6.4</v>
      </c>
      <c r="G918" cm="1">
        <f t="array" ref="G918">MAX(IF(IMDB_Movies_Cleaned!$E$2:$E$3849=A918, IMDB_Movies_Cleaned!$N$2:$N$3849))</f>
        <v>8.1</v>
      </c>
      <c r="H918" cm="1">
        <f t="array" ref="H918">MIN(IF(IMDB_Movies_Cleaned!$E$2:$E$3849=A918, IMDB_Movies_Cleaned!$N$2:$N$3849))</f>
        <v>5.6</v>
      </c>
      <c r="I918" cm="1">
        <f t="array" ref="I918">_xlfn.VAR.S(IF(IMDB_Movies_Cleaned!$E$2:$E$3849=A918, IMDB_Movies_Cleaned!$N$2:$N$3849))</f>
        <v>0.57409523809524543</v>
      </c>
      <c r="J918" cm="1">
        <f t="array" ref="J918">_xlfn.STDEV.S(IF(IMDB_Movies_Cleaned!$E$2:$E$3849=A918, IMDB_Movies_Cleaned!$N$2:$N$3849))</f>
        <v>0.75769072720685016</v>
      </c>
    </row>
    <row r="919" spans="1:10" x14ac:dyDescent="0.25">
      <c r="A919" s="2" t="s">
        <v>268</v>
      </c>
      <c r="B919">
        <f t="shared" si="16"/>
        <v>50</v>
      </c>
      <c r="D919">
        <f>AVERAGEIF(IMDB_Movies_Cleaned!$E$2:$E$3849, A919, IMDB_Movies_Cleaned!$N$2:$N$3849)</f>
        <v>6.498000000000002</v>
      </c>
      <c r="E919" cm="1">
        <f t="array" ref="E919">MEDIAN(IF(IMDB_Movies_Cleaned!$E$2:$E$3849=A919, IMDB_Movies_Cleaned!$N$2:$N$3849))</f>
        <v>6.5</v>
      </c>
      <c r="F919" cm="1">
        <f t="array" ref="F919">_xlfn.MODE.SNGL(IF(IMDB_Movies_Cleaned!$E$2:$E$3849=A919, IMDB_Movies_Cleaned!$N$2:$N$3849))</f>
        <v>6.1</v>
      </c>
      <c r="G919" cm="1">
        <f t="array" ref="G919">MAX(IF(IMDB_Movies_Cleaned!$E$2:$E$3849=A919, IMDB_Movies_Cleaned!$N$2:$N$3849))</f>
        <v>9</v>
      </c>
      <c r="H919" cm="1">
        <f t="array" ref="H919">MIN(IF(IMDB_Movies_Cleaned!$E$2:$E$3849=A919, IMDB_Movies_Cleaned!$N$2:$N$3849))</f>
        <v>5.0999999999999996</v>
      </c>
      <c r="I919" cm="1">
        <f t="array" ref="I919">_xlfn.VAR.S(IF(IMDB_Movies_Cleaned!$E$2:$E$3849=A919, IMDB_Movies_Cleaned!$N$2:$N$3849))</f>
        <v>0.51407755102039177</v>
      </c>
      <c r="J919" cm="1">
        <f t="array" ref="J919">_xlfn.STDEV.S(IF(IMDB_Movies_Cleaned!$E$2:$E$3849=A919, IMDB_Movies_Cleaned!$N$2:$N$3849))</f>
        <v>0.71699201600881979</v>
      </c>
    </row>
    <row r="920" spans="1:10" x14ac:dyDescent="0.25">
      <c r="A920" s="1" t="s">
        <v>775</v>
      </c>
      <c r="B920">
        <f t="shared" si="16"/>
        <v>8</v>
      </c>
      <c r="D920">
        <f>AVERAGEIF(IMDB_Movies_Cleaned!$E$2:$E$3849, A920, IMDB_Movies_Cleaned!$N$2:$N$3849)</f>
        <v>6.9375</v>
      </c>
      <c r="E920" cm="1">
        <f t="array" ref="E920">MEDIAN(IF(IMDB_Movies_Cleaned!$E$2:$E$3849=A920, IMDB_Movies_Cleaned!$N$2:$N$3849))</f>
        <v>6.9</v>
      </c>
      <c r="F920" t="e" cm="1">
        <f t="array" ref="F920">_xlfn.MODE.SNGL(IF(IMDB_Movies_Cleaned!$E$2:$E$3849=A920, IMDB_Movies_Cleaned!$N$2:$N$3849))</f>
        <v>#N/A</v>
      </c>
      <c r="G920" cm="1">
        <f t="array" ref="G920">MAX(IF(IMDB_Movies_Cleaned!$E$2:$E$3849=A920, IMDB_Movies_Cleaned!$N$2:$N$3849))</f>
        <v>8.6</v>
      </c>
      <c r="H920" cm="1">
        <f t="array" ref="H920">MIN(IF(IMDB_Movies_Cleaned!$E$2:$E$3849=A920, IMDB_Movies_Cleaned!$N$2:$N$3849))</f>
        <v>5.6</v>
      </c>
      <c r="I920" cm="1">
        <f t="array" ref="I920">_xlfn.VAR.S(IF(IMDB_Movies_Cleaned!$E$2:$E$3849=A920, IMDB_Movies_Cleaned!$N$2:$N$3849))</f>
        <v>1.2283928571428564</v>
      </c>
      <c r="J920" cm="1">
        <f t="array" ref="J920">_xlfn.STDEV.S(IF(IMDB_Movies_Cleaned!$E$2:$E$3849=A920, IMDB_Movies_Cleaned!$N$2:$N$3849))</f>
        <v>1.1083288578498967</v>
      </c>
    </row>
    <row r="921" spans="1:10" x14ac:dyDescent="0.25">
      <c r="A921" s="2" t="s">
        <v>1001</v>
      </c>
      <c r="B921">
        <f t="shared" si="16"/>
        <v>30</v>
      </c>
      <c r="D921">
        <f>AVERAGEIF(IMDB_Movies_Cleaned!$E$2:$E$3849, A921, IMDB_Movies_Cleaned!$N$2:$N$3849)</f>
        <v>6.7566666666666686</v>
      </c>
      <c r="E921" cm="1">
        <f t="array" ref="E921">MEDIAN(IF(IMDB_Movies_Cleaned!$E$2:$E$3849=A921, IMDB_Movies_Cleaned!$N$2:$N$3849))</f>
        <v>6.85</v>
      </c>
      <c r="F921" cm="1">
        <f t="array" ref="F921">_xlfn.MODE.SNGL(IF(IMDB_Movies_Cleaned!$E$2:$E$3849=A921, IMDB_Movies_Cleaned!$N$2:$N$3849))</f>
        <v>7.5</v>
      </c>
      <c r="G921" cm="1">
        <f t="array" ref="G921">MAX(IF(IMDB_Movies_Cleaned!$E$2:$E$3849=A921, IMDB_Movies_Cleaned!$N$2:$N$3849))</f>
        <v>8.4</v>
      </c>
      <c r="H921" cm="1">
        <f t="array" ref="H921">MIN(IF(IMDB_Movies_Cleaned!$E$2:$E$3849=A921, IMDB_Movies_Cleaned!$N$2:$N$3849))</f>
        <v>4.5999999999999996</v>
      </c>
      <c r="I921" cm="1">
        <f t="array" ref="I921">_xlfn.VAR.S(IF(IMDB_Movies_Cleaned!$E$2:$E$3849=A921, IMDB_Movies_Cleaned!$N$2:$N$3849))</f>
        <v>0.88805747126434653</v>
      </c>
      <c r="J921" cm="1">
        <f t="array" ref="J921">_xlfn.STDEV.S(IF(IMDB_Movies_Cleaned!$E$2:$E$3849=A921, IMDB_Movies_Cleaned!$N$2:$N$3849))</f>
        <v>0.94236801264917014</v>
      </c>
    </row>
    <row r="922" spans="1:10" x14ac:dyDescent="0.25">
      <c r="A922" s="1" t="s">
        <v>2446</v>
      </c>
      <c r="B922">
        <f t="shared" si="16"/>
        <v>1</v>
      </c>
      <c r="D922">
        <f>AVERAGEIF(IMDB_Movies_Cleaned!$E$2:$E$3849, A922, IMDB_Movies_Cleaned!$N$2:$N$3849)</f>
        <v>6.6</v>
      </c>
      <c r="E922" cm="1">
        <f t="array" ref="E922">MEDIAN(IF(IMDB_Movies_Cleaned!$E$2:$E$3849=A922, IMDB_Movies_Cleaned!$N$2:$N$3849))</f>
        <v>6.6</v>
      </c>
      <c r="F922" t="e" cm="1">
        <f t="array" ref="F922">_xlfn.MODE.SNGL(IF(IMDB_Movies_Cleaned!$E$2:$E$3849=A922, IMDB_Movies_Cleaned!$N$2:$N$3849))</f>
        <v>#N/A</v>
      </c>
      <c r="G922" cm="1">
        <f t="array" ref="G922">MAX(IF(IMDB_Movies_Cleaned!$E$2:$E$3849=A922, IMDB_Movies_Cleaned!$N$2:$N$3849))</f>
        <v>6.6</v>
      </c>
      <c r="H922" cm="1">
        <f t="array" ref="H922">MIN(IF(IMDB_Movies_Cleaned!$E$2:$E$3849=A922, IMDB_Movies_Cleaned!$N$2:$N$3849))</f>
        <v>6.6</v>
      </c>
      <c r="I922" t="e" cm="1">
        <f t="array" ref="I922">_xlfn.VAR.S(IF(IMDB_Movies_Cleaned!$E$2:$E$3849=A922, IMDB_Movies_Cleaned!$N$2:$N$3849))</f>
        <v>#DIV/0!</v>
      </c>
      <c r="J922" t="e" cm="1">
        <f t="array" ref="J922">_xlfn.STDEV.S(IF(IMDB_Movies_Cleaned!$E$2:$E$3849=A922, IMDB_Movies_Cleaned!$N$2:$N$3849))</f>
        <v>#DIV/0!</v>
      </c>
    </row>
    <row r="923" spans="1:10" x14ac:dyDescent="0.25">
      <c r="A923" s="2" t="s">
        <v>1896</v>
      </c>
      <c r="B923">
        <f t="shared" si="16"/>
        <v>16</v>
      </c>
      <c r="D923">
        <f>AVERAGEIF(IMDB_Movies_Cleaned!$E$2:$E$3849, A923, IMDB_Movies_Cleaned!$N$2:$N$3849)</f>
        <v>6.1562500000000009</v>
      </c>
      <c r="E923" cm="1">
        <f t="array" ref="E923">MEDIAN(IF(IMDB_Movies_Cleaned!$E$2:$E$3849=A923, IMDB_Movies_Cleaned!$N$2:$N$3849))</f>
        <v>6.35</v>
      </c>
      <c r="F923" cm="1">
        <f t="array" ref="F923">_xlfn.MODE.SNGL(IF(IMDB_Movies_Cleaned!$E$2:$E$3849=A923, IMDB_Movies_Cleaned!$N$2:$N$3849))</f>
        <v>6.3</v>
      </c>
      <c r="G923" cm="1">
        <f t="array" ref="G923">MAX(IF(IMDB_Movies_Cleaned!$E$2:$E$3849=A923, IMDB_Movies_Cleaned!$N$2:$N$3849))</f>
        <v>7.4</v>
      </c>
      <c r="H923" cm="1">
        <f t="array" ref="H923">MIN(IF(IMDB_Movies_Cleaned!$E$2:$E$3849=A923, IMDB_Movies_Cleaned!$N$2:$N$3849))</f>
        <v>2</v>
      </c>
      <c r="I923" cm="1">
        <f t="array" ref="I923">_xlfn.VAR.S(IF(IMDB_Movies_Cleaned!$E$2:$E$3849=A923, IMDB_Movies_Cleaned!$N$2:$N$3849))</f>
        <v>1.5292916666666467</v>
      </c>
      <c r="J923" cm="1">
        <f t="array" ref="J923">_xlfn.STDEV.S(IF(IMDB_Movies_Cleaned!$E$2:$E$3849=A923, IMDB_Movies_Cleaned!$N$2:$N$3849))</f>
        <v>1.2366453277583864</v>
      </c>
    </row>
    <row r="924" spans="1:10" x14ac:dyDescent="0.25">
      <c r="A924" s="1" t="s">
        <v>872</v>
      </c>
      <c r="B924">
        <f t="shared" si="16"/>
        <v>145</v>
      </c>
      <c r="D924">
        <f>AVERAGEIF(IMDB_Movies_Cleaned!$E$2:$E$3849, A924, IMDB_Movies_Cleaned!$N$2:$N$3849)</f>
        <v>5.8406896551724108</v>
      </c>
      <c r="E924" cm="1">
        <f t="array" ref="E924">MEDIAN(IF(IMDB_Movies_Cleaned!$E$2:$E$3849=A924, IMDB_Movies_Cleaned!$N$2:$N$3849))</f>
        <v>6</v>
      </c>
      <c r="F924" cm="1">
        <f t="array" ref="F924">_xlfn.MODE.SNGL(IF(IMDB_Movies_Cleaned!$E$2:$E$3849=A924, IMDB_Movies_Cleaned!$N$2:$N$3849))</f>
        <v>6.5</v>
      </c>
      <c r="G924" cm="1">
        <f t="array" ref="G924">MAX(IF(IMDB_Movies_Cleaned!$E$2:$E$3849=A924, IMDB_Movies_Cleaned!$N$2:$N$3849))</f>
        <v>8</v>
      </c>
      <c r="H924" cm="1">
        <f t="array" ref="H924">MIN(IF(IMDB_Movies_Cleaned!$E$2:$E$3849=A924, IMDB_Movies_Cleaned!$N$2:$N$3849))</f>
        <v>1.9</v>
      </c>
      <c r="I924" cm="1">
        <f t="array" ref="I924">_xlfn.VAR.S(IF(IMDB_Movies_Cleaned!$E$2:$E$3849=A924, IMDB_Movies_Cleaned!$N$2:$N$3849))</f>
        <v>1.4818745210728315</v>
      </c>
      <c r="J924" cm="1">
        <f t="array" ref="J924">_xlfn.STDEV.S(IF(IMDB_Movies_Cleaned!$E$2:$E$3849=A924, IMDB_Movies_Cleaned!$N$2:$N$3849))</f>
        <v>1.2173226856806831</v>
      </c>
    </row>
    <row r="925" spans="1:10" x14ac:dyDescent="0.25">
      <c r="A925" s="2" t="s">
        <v>613</v>
      </c>
      <c r="B925">
        <f t="shared" si="16"/>
        <v>19</v>
      </c>
      <c r="D925">
        <f>AVERAGEIF(IMDB_Movies_Cleaned!$E$2:$E$3849, A925, IMDB_Movies_Cleaned!$N$2:$N$3849)</f>
        <v>6.3368421052631581</v>
      </c>
      <c r="E925" cm="1">
        <f t="array" ref="E925">MEDIAN(IF(IMDB_Movies_Cleaned!$E$2:$E$3849=A925, IMDB_Movies_Cleaned!$N$2:$N$3849))</f>
        <v>6.5</v>
      </c>
      <c r="F925" cm="1">
        <f t="array" ref="F925">_xlfn.MODE.SNGL(IF(IMDB_Movies_Cleaned!$E$2:$E$3849=A925, IMDB_Movies_Cleaned!$N$2:$N$3849))</f>
        <v>7.3</v>
      </c>
      <c r="G925" cm="1">
        <f t="array" ref="G925">MAX(IF(IMDB_Movies_Cleaned!$E$2:$E$3849=A925, IMDB_Movies_Cleaned!$N$2:$N$3849))</f>
        <v>7.6</v>
      </c>
      <c r="H925" cm="1">
        <f t="array" ref="H925">MIN(IF(IMDB_Movies_Cleaned!$E$2:$E$3849=A925, IMDB_Movies_Cleaned!$N$2:$N$3849))</f>
        <v>3.7</v>
      </c>
      <c r="I925" cm="1">
        <f t="array" ref="I925">_xlfn.VAR.S(IF(IMDB_Movies_Cleaned!$E$2:$E$3849=A925, IMDB_Movies_Cleaned!$N$2:$N$3849))</f>
        <v>0.81134502923976015</v>
      </c>
      <c r="J925" cm="1">
        <f t="array" ref="J925">_xlfn.STDEV.S(IF(IMDB_Movies_Cleaned!$E$2:$E$3849=A925, IMDB_Movies_Cleaned!$N$2:$N$3849))</f>
        <v>0.90074692852085825</v>
      </c>
    </row>
    <row r="926" spans="1:10" x14ac:dyDescent="0.25">
      <c r="A926" s="1" t="s">
        <v>34</v>
      </c>
      <c r="B926">
        <f t="shared" si="16"/>
        <v>22</v>
      </c>
      <c r="D926">
        <f>AVERAGEIF(IMDB_Movies_Cleaned!$E$2:$E$3849, A926, IMDB_Movies_Cleaned!$N$2:$N$3849)</f>
        <v>6.3409090909090935</v>
      </c>
      <c r="E926" cm="1">
        <f t="array" ref="E926">MEDIAN(IF(IMDB_Movies_Cleaned!$E$2:$E$3849=A926, IMDB_Movies_Cleaned!$N$2:$N$3849))</f>
        <v>6.4</v>
      </c>
      <c r="F926" cm="1">
        <f t="array" ref="F926">_xlfn.MODE.SNGL(IF(IMDB_Movies_Cleaned!$E$2:$E$3849=A926, IMDB_Movies_Cleaned!$N$2:$N$3849))</f>
        <v>6.5</v>
      </c>
      <c r="G926" cm="1">
        <f t="array" ref="G926">MAX(IF(IMDB_Movies_Cleaned!$E$2:$E$3849=A926, IMDB_Movies_Cleaned!$N$2:$N$3849))</f>
        <v>8.5</v>
      </c>
      <c r="H926" cm="1">
        <f t="array" ref="H926">MIN(IF(IMDB_Movies_Cleaned!$E$2:$E$3849=A926, IMDB_Movies_Cleaned!$N$2:$N$3849))</f>
        <v>4.7</v>
      </c>
      <c r="I926" cm="1">
        <f t="array" ref="I926">_xlfn.VAR.S(IF(IMDB_Movies_Cleaned!$E$2:$E$3849=A926, IMDB_Movies_Cleaned!$N$2:$N$3849))</f>
        <v>1.0777705627705298</v>
      </c>
      <c r="J926" cm="1">
        <f t="array" ref="J926">_xlfn.STDEV.S(IF(IMDB_Movies_Cleaned!$E$2:$E$3849=A926, IMDB_Movies_Cleaned!$N$2:$N$3849))</f>
        <v>1.03815729192186</v>
      </c>
    </row>
    <row r="927" spans="1:10" x14ac:dyDescent="0.25">
      <c r="A927" s="2" t="s">
        <v>246</v>
      </c>
      <c r="B927">
        <f t="shared" si="16"/>
        <v>21</v>
      </c>
      <c r="D927">
        <f>AVERAGEIF(IMDB_Movies_Cleaned!$E$2:$E$3849, A927, IMDB_Movies_Cleaned!$N$2:$N$3849)</f>
        <v>6.1619047619047604</v>
      </c>
      <c r="E927" cm="1">
        <f t="array" ref="E927">MEDIAN(IF(IMDB_Movies_Cleaned!$E$2:$E$3849=A927, IMDB_Movies_Cleaned!$N$2:$N$3849))</f>
        <v>6.2</v>
      </c>
      <c r="F927" cm="1">
        <f t="array" ref="F927">_xlfn.MODE.SNGL(IF(IMDB_Movies_Cleaned!$E$2:$E$3849=A927, IMDB_Movies_Cleaned!$N$2:$N$3849))</f>
        <v>6.6</v>
      </c>
      <c r="G927" cm="1">
        <f t="array" ref="G927">MAX(IF(IMDB_Movies_Cleaned!$E$2:$E$3849=A927, IMDB_Movies_Cleaned!$N$2:$N$3849))</f>
        <v>7.6</v>
      </c>
      <c r="H927" cm="1">
        <f t="array" ref="H927">MIN(IF(IMDB_Movies_Cleaned!$E$2:$E$3849=A927, IMDB_Movies_Cleaned!$N$2:$N$3849))</f>
        <v>5.2</v>
      </c>
      <c r="I927" cm="1">
        <f t="array" ref="I927">_xlfn.VAR.S(IF(IMDB_Movies_Cleaned!$E$2:$E$3849=A927, IMDB_Movies_Cleaned!$N$2:$N$3849))</f>
        <v>0.37047619047619035</v>
      </c>
      <c r="J927" cm="1">
        <f t="array" ref="J927">_xlfn.STDEV.S(IF(IMDB_Movies_Cleaned!$E$2:$E$3849=A927, IMDB_Movies_Cleaned!$N$2:$N$3849))</f>
        <v>0.60866755332955802</v>
      </c>
    </row>
    <row r="928" spans="1:10" x14ac:dyDescent="0.25">
      <c r="A928" s="1" t="s">
        <v>492</v>
      </c>
      <c r="B928">
        <f t="shared" si="16"/>
        <v>8</v>
      </c>
      <c r="D928">
        <f>AVERAGEIF(IMDB_Movies_Cleaned!$E$2:$E$3849, A928, IMDB_Movies_Cleaned!$N$2:$N$3849)</f>
        <v>6.35</v>
      </c>
      <c r="E928" cm="1">
        <f t="array" ref="E928">MEDIAN(IF(IMDB_Movies_Cleaned!$E$2:$E$3849=A928, IMDB_Movies_Cleaned!$N$2:$N$3849))</f>
        <v>6.25</v>
      </c>
      <c r="F928" cm="1">
        <f t="array" ref="F928">_xlfn.MODE.SNGL(IF(IMDB_Movies_Cleaned!$E$2:$E$3849=A928, IMDB_Movies_Cleaned!$N$2:$N$3849))</f>
        <v>6.2</v>
      </c>
      <c r="G928" cm="1">
        <f t="array" ref="G928">MAX(IF(IMDB_Movies_Cleaned!$E$2:$E$3849=A928, IMDB_Movies_Cleaned!$N$2:$N$3849))</f>
        <v>7.6</v>
      </c>
      <c r="H928" cm="1">
        <f t="array" ref="H928">MIN(IF(IMDB_Movies_Cleaned!$E$2:$E$3849=A928, IMDB_Movies_Cleaned!$N$2:$N$3849))</f>
        <v>5.0999999999999996</v>
      </c>
      <c r="I928" cm="1">
        <f t="array" ref="I928">_xlfn.VAR.S(IF(IMDB_Movies_Cleaned!$E$2:$E$3849=A928, IMDB_Movies_Cleaned!$N$2:$N$3849))</f>
        <v>0.59999999999999842</v>
      </c>
      <c r="J928" cm="1">
        <f t="array" ref="J928">_xlfn.STDEV.S(IF(IMDB_Movies_Cleaned!$E$2:$E$3849=A928, IMDB_Movies_Cleaned!$N$2:$N$3849))</f>
        <v>0.77459666924148241</v>
      </c>
    </row>
    <row r="929" spans="1:10" x14ac:dyDescent="0.25">
      <c r="A929" s="2" t="s">
        <v>1007</v>
      </c>
      <c r="B929">
        <f t="shared" si="16"/>
        <v>41</v>
      </c>
      <c r="D929">
        <f>AVERAGEIF(IMDB_Movies_Cleaned!$E$2:$E$3849, A929, IMDB_Movies_Cleaned!$N$2:$N$3849)</f>
        <v>7.4951219512195113</v>
      </c>
      <c r="E929" cm="1">
        <f t="array" ref="E929">MEDIAN(IF(IMDB_Movies_Cleaned!$E$2:$E$3849=A929, IMDB_Movies_Cleaned!$N$2:$N$3849))</f>
        <v>7.5</v>
      </c>
      <c r="F929" cm="1">
        <f t="array" ref="F929">_xlfn.MODE.SNGL(IF(IMDB_Movies_Cleaned!$E$2:$E$3849=A929, IMDB_Movies_Cleaned!$N$2:$N$3849))</f>
        <v>7.2</v>
      </c>
      <c r="G929" cm="1">
        <f t="array" ref="G929">MAX(IF(IMDB_Movies_Cleaned!$E$2:$E$3849=A929, IMDB_Movies_Cleaned!$N$2:$N$3849))</f>
        <v>9.3000000000000007</v>
      </c>
      <c r="H929" cm="1">
        <f t="array" ref="H929">MIN(IF(IMDB_Movies_Cleaned!$E$2:$E$3849=A929, IMDB_Movies_Cleaned!$N$2:$N$3849))</f>
        <v>5.3</v>
      </c>
      <c r="I929" cm="1">
        <f t="array" ref="I929">_xlfn.VAR.S(IF(IMDB_Movies_Cleaned!$E$2:$E$3849=A929, IMDB_Movies_Cleaned!$N$2:$N$3849))</f>
        <v>0.76047560975611073</v>
      </c>
      <c r="J929" cm="1">
        <f t="array" ref="J929">_xlfn.STDEV.S(IF(IMDB_Movies_Cleaned!$E$2:$E$3849=A929, IMDB_Movies_Cleaned!$N$2:$N$3849))</f>
        <v>0.87205252694783852</v>
      </c>
    </row>
    <row r="930" spans="1:10" x14ac:dyDescent="0.25">
      <c r="A930" s="1" t="s">
        <v>34</v>
      </c>
      <c r="B930">
        <f t="shared" si="16"/>
        <v>22</v>
      </c>
      <c r="D930">
        <f>AVERAGEIF(IMDB_Movies_Cleaned!$E$2:$E$3849, A930, IMDB_Movies_Cleaned!$N$2:$N$3849)</f>
        <v>6.3409090909090935</v>
      </c>
      <c r="E930" cm="1">
        <f t="array" ref="E930">MEDIAN(IF(IMDB_Movies_Cleaned!$E$2:$E$3849=A930, IMDB_Movies_Cleaned!$N$2:$N$3849))</f>
        <v>6.4</v>
      </c>
      <c r="F930" cm="1">
        <f t="array" ref="F930">_xlfn.MODE.SNGL(IF(IMDB_Movies_Cleaned!$E$2:$E$3849=A930, IMDB_Movies_Cleaned!$N$2:$N$3849))</f>
        <v>6.5</v>
      </c>
      <c r="G930" cm="1">
        <f t="array" ref="G930">MAX(IF(IMDB_Movies_Cleaned!$E$2:$E$3849=A930, IMDB_Movies_Cleaned!$N$2:$N$3849))</f>
        <v>8.5</v>
      </c>
      <c r="H930" cm="1">
        <f t="array" ref="H930">MIN(IF(IMDB_Movies_Cleaned!$E$2:$E$3849=A930, IMDB_Movies_Cleaned!$N$2:$N$3849))</f>
        <v>4.7</v>
      </c>
      <c r="I930" cm="1">
        <f t="array" ref="I930">_xlfn.VAR.S(IF(IMDB_Movies_Cleaned!$E$2:$E$3849=A930, IMDB_Movies_Cleaned!$N$2:$N$3849))</f>
        <v>1.0777705627705298</v>
      </c>
      <c r="J930" cm="1">
        <f t="array" ref="J930">_xlfn.STDEV.S(IF(IMDB_Movies_Cleaned!$E$2:$E$3849=A930, IMDB_Movies_Cleaned!$N$2:$N$3849))</f>
        <v>1.03815729192186</v>
      </c>
    </row>
    <row r="931" spans="1:10" x14ac:dyDescent="0.25">
      <c r="A931" s="2" t="s">
        <v>1143</v>
      </c>
      <c r="B931">
        <f t="shared" si="16"/>
        <v>14</v>
      </c>
      <c r="D931">
        <f>AVERAGEIF(IMDB_Movies_Cleaned!$E$2:$E$3849, A931, IMDB_Movies_Cleaned!$N$2:$N$3849)</f>
        <v>5.7357142857142858</v>
      </c>
      <c r="E931" cm="1">
        <f t="array" ref="E931">MEDIAN(IF(IMDB_Movies_Cleaned!$E$2:$E$3849=A931, IMDB_Movies_Cleaned!$N$2:$N$3849))</f>
        <v>5.9</v>
      </c>
      <c r="F931" cm="1">
        <f t="array" ref="F931">_xlfn.MODE.SNGL(IF(IMDB_Movies_Cleaned!$E$2:$E$3849=A931, IMDB_Movies_Cleaned!$N$2:$N$3849))</f>
        <v>4.4000000000000004</v>
      </c>
      <c r="G931" cm="1">
        <f t="array" ref="G931">MAX(IF(IMDB_Movies_Cleaned!$E$2:$E$3849=A931, IMDB_Movies_Cleaned!$N$2:$N$3849))</f>
        <v>6.7</v>
      </c>
      <c r="H931" cm="1">
        <f t="array" ref="H931">MIN(IF(IMDB_Movies_Cleaned!$E$2:$E$3849=A931, IMDB_Movies_Cleaned!$N$2:$N$3849))</f>
        <v>4.4000000000000004</v>
      </c>
      <c r="I931" cm="1">
        <f t="array" ref="I931">_xlfn.VAR.S(IF(IMDB_Movies_Cleaned!$E$2:$E$3849=A931, IMDB_Movies_Cleaned!$N$2:$N$3849))</f>
        <v>0.58554945054945273</v>
      </c>
      <c r="J931" cm="1">
        <f t="array" ref="J931">_xlfn.STDEV.S(IF(IMDB_Movies_Cleaned!$E$2:$E$3849=A931, IMDB_Movies_Cleaned!$N$2:$N$3849))</f>
        <v>0.76521202979922676</v>
      </c>
    </row>
    <row r="932" spans="1:10" x14ac:dyDescent="0.25">
      <c r="A932" s="1" t="s">
        <v>753</v>
      </c>
      <c r="B932">
        <f t="shared" si="16"/>
        <v>151</v>
      </c>
      <c r="D932">
        <f>AVERAGEIF(IMDB_Movies_Cleaned!$E$2:$E$3849, A932, IMDB_Movies_Cleaned!$N$2:$N$3849)</f>
        <v>6.4947019867549711</v>
      </c>
      <c r="E932" cm="1">
        <f t="array" ref="E932">MEDIAN(IF(IMDB_Movies_Cleaned!$E$2:$E$3849=A932, IMDB_Movies_Cleaned!$N$2:$N$3849))</f>
        <v>6.5</v>
      </c>
      <c r="F932" cm="1">
        <f t="array" ref="F932">_xlfn.MODE.SNGL(IF(IMDB_Movies_Cleaned!$E$2:$E$3849=A932, IMDB_Movies_Cleaned!$N$2:$N$3849))</f>
        <v>6.5</v>
      </c>
      <c r="G932" cm="1">
        <f t="array" ref="G932">MAX(IF(IMDB_Movies_Cleaned!$E$2:$E$3849=A932, IMDB_Movies_Cleaned!$N$2:$N$3849))</f>
        <v>8</v>
      </c>
      <c r="H932" cm="1">
        <f t="array" ref="H932">MIN(IF(IMDB_Movies_Cleaned!$E$2:$E$3849=A932, IMDB_Movies_Cleaned!$N$2:$N$3849))</f>
        <v>4.3</v>
      </c>
      <c r="I932" cm="1">
        <f t="array" ref="I932">_xlfn.VAR.S(IF(IMDB_Movies_Cleaned!$E$2:$E$3849=A932, IMDB_Movies_Cleaned!$N$2:$N$3849))</f>
        <v>0.56277174392930951</v>
      </c>
      <c r="J932" cm="1">
        <f t="array" ref="J932">_xlfn.STDEV.S(IF(IMDB_Movies_Cleaned!$E$2:$E$3849=A932, IMDB_Movies_Cleaned!$N$2:$N$3849))</f>
        <v>0.75018114074489339</v>
      </c>
    </row>
    <row r="933" spans="1:10" x14ac:dyDescent="0.25">
      <c r="A933" s="2" t="s">
        <v>2472</v>
      </c>
      <c r="B933">
        <f t="shared" si="16"/>
        <v>15</v>
      </c>
      <c r="D933">
        <f>AVERAGEIF(IMDB_Movies_Cleaned!$E$2:$E$3849, A933, IMDB_Movies_Cleaned!$N$2:$N$3849)</f>
        <v>6.96</v>
      </c>
      <c r="E933" cm="1">
        <f t="array" ref="E933">MEDIAN(IF(IMDB_Movies_Cleaned!$E$2:$E$3849=A933, IMDB_Movies_Cleaned!$N$2:$N$3849))</f>
        <v>7</v>
      </c>
      <c r="F933" cm="1">
        <f t="array" ref="F933">_xlfn.MODE.SNGL(IF(IMDB_Movies_Cleaned!$E$2:$E$3849=A933, IMDB_Movies_Cleaned!$N$2:$N$3849))</f>
        <v>7.4</v>
      </c>
      <c r="G933" cm="1">
        <f t="array" ref="G933">MAX(IF(IMDB_Movies_Cleaned!$E$2:$E$3849=A933, IMDB_Movies_Cleaned!$N$2:$N$3849))</f>
        <v>7.4</v>
      </c>
      <c r="H933" cm="1">
        <f t="array" ref="H933">MIN(IF(IMDB_Movies_Cleaned!$E$2:$E$3849=A933, IMDB_Movies_Cleaned!$N$2:$N$3849))</f>
        <v>6.4</v>
      </c>
      <c r="I933" cm="1">
        <f t="array" ref="I933">_xlfn.VAR.S(IF(IMDB_Movies_Cleaned!$E$2:$E$3849=A933, IMDB_Movies_Cleaned!$N$2:$N$3849))</f>
        <v>0.17828571428571435</v>
      </c>
      <c r="J933" cm="1">
        <f t="array" ref="J933">_xlfn.STDEV.S(IF(IMDB_Movies_Cleaned!$E$2:$E$3849=A933, IMDB_Movies_Cleaned!$N$2:$N$3849))</f>
        <v>0.42223893032939813</v>
      </c>
    </row>
    <row r="934" spans="1:10" x14ac:dyDescent="0.25">
      <c r="A934" s="1" t="s">
        <v>28</v>
      </c>
      <c r="B934">
        <f t="shared" si="16"/>
        <v>45</v>
      </c>
      <c r="D934">
        <f>AVERAGEIF(IMDB_Movies_Cleaned!$E$2:$E$3849, A934, IMDB_Movies_Cleaned!$N$2:$N$3849)</f>
        <v>6.7488888888888914</v>
      </c>
      <c r="E934" cm="1">
        <f t="array" ref="E934">MEDIAN(IF(IMDB_Movies_Cleaned!$E$2:$E$3849=A934, IMDB_Movies_Cleaned!$N$2:$N$3849))</f>
        <v>6.8</v>
      </c>
      <c r="F934" cm="1">
        <f t="array" ref="F934">_xlfn.MODE.SNGL(IF(IMDB_Movies_Cleaned!$E$2:$E$3849=A934, IMDB_Movies_Cleaned!$N$2:$N$3849))</f>
        <v>6.8</v>
      </c>
      <c r="G934" cm="1">
        <f t="array" ref="G934">MAX(IF(IMDB_Movies_Cleaned!$E$2:$E$3849=A934, IMDB_Movies_Cleaned!$N$2:$N$3849))</f>
        <v>8</v>
      </c>
      <c r="H934" cm="1">
        <f t="array" ref="H934">MIN(IF(IMDB_Movies_Cleaned!$E$2:$E$3849=A934, IMDB_Movies_Cleaned!$N$2:$N$3849))</f>
        <v>4.4000000000000004</v>
      </c>
      <c r="I934" cm="1">
        <f t="array" ref="I934">_xlfn.VAR.S(IF(IMDB_Movies_Cleaned!$E$2:$E$3849=A934, IMDB_Movies_Cleaned!$N$2:$N$3849))</f>
        <v>0.59573737373734115</v>
      </c>
      <c r="J934" cm="1">
        <f t="array" ref="J934">_xlfn.STDEV.S(IF(IMDB_Movies_Cleaned!$E$2:$E$3849=A934, IMDB_Movies_Cleaned!$N$2:$N$3849))</f>
        <v>0.77184025143635848</v>
      </c>
    </row>
    <row r="935" spans="1:10" x14ac:dyDescent="0.25">
      <c r="A935" s="2" t="s">
        <v>86</v>
      </c>
      <c r="B935">
        <f t="shared" si="16"/>
        <v>5</v>
      </c>
      <c r="D935">
        <f>AVERAGEIF(IMDB_Movies_Cleaned!$E$2:$E$3849, A935, IMDB_Movies_Cleaned!$N$2:$N$3849)</f>
        <v>5.0999999999999996</v>
      </c>
      <c r="E935" cm="1">
        <f t="array" ref="E935">MEDIAN(IF(IMDB_Movies_Cleaned!$E$2:$E$3849=A935, IMDB_Movies_Cleaned!$N$2:$N$3849))</f>
        <v>5.0999999999999996</v>
      </c>
      <c r="F935" t="e" cm="1">
        <f t="array" ref="F935">_xlfn.MODE.SNGL(IF(IMDB_Movies_Cleaned!$E$2:$E$3849=A935, IMDB_Movies_Cleaned!$N$2:$N$3849))</f>
        <v>#N/A</v>
      </c>
      <c r="G935" cm="1">
        <f t="array" ref="G935">MAX(IF(IMDB_Movies_Cleaned!$E$2:$E$3849=A935, IMDB_Movies_Cleaned!$N$2:$N$3849))</f>
        <v>6.6</v>
      </c>
      <c r="H935" cm="1">
        <f t="array" ref="H935">MIN(IF(IMDB_Movies_Cleaned!$E$2:$E$3849=A935, IMDB_Movies_Cleaned!$N$2:$N$3849))</f>
        <v>3.5</v>
      </c>
      <c r="I935" cm="1">
        <f t="array" ref="I935">_xlfn.VAR.S(IF(IMDB_Movies_Cleaned!$E$2:$E$3849=A935, IMDB_Movies_Cleaned!$N$2:$N$3849))</f>
        <v>1.654999999999994</v>
      </c>
      <c r="J935" cm="1">
        <f t="array" ref="J935">_xlfn.STDEV.S(IF(IMDB_Movies_Cleaned!$E$2:$E$3849=A935, IMDB_Movies_Cleaned!$N$2:$N$3849))</f>
        <v>1.2864680330268583</v>
      </c>
    </row>
    <row r="936" spans="1:10" x14ac:dyDescent="0.25">
      <c r="A936" s="1" t="s">
        <v>955</v>
      </c>
      <c r="B936">
        <f t="shared" si="16"/>
        <v>6</v>
      </c>
      <c r="D936">
        <f>AVERAGEIF(IMDB_Movies_Cleaned!$E$2:$E$3849, A936, IMDB_Movies_Cleaned!$N$2:$N$3849)</f>
        <v>7.2666666666666666</v>
      </c>
      <c r="E936" cm="1">
        <f t="array" ref="E936">MEDIAN(IF(IMDB_Movies_Cleaned!$E$2:$E$3849=A936, IMDB_Movies_Cleaned!$N$2:$N$3849))</f>
        <v>7.55</v>
      </c>
      <c r="F936" cm="1">
        <f t="array" ref="F936">_xlfn.MODE.SNGL(IF(IMDB_Movies_Cleaned!$E$2:$E$3849=A936, IMDB_Movies_Cleaned!$N$2:$N$3849))</f>
        <v>8</v>
      </c>
      <c r="G936" cm="1">
        <f t="array" ref="G936">MAX(IF(IMDB_Movies_Cleaned!$E$2:$E$3849=A936, IMDB_Movies_Cleaned!$N$2:$N$3849))</f>
        <v>8</v>
      </c>
      <c r="H936" cm="1">
        <f t="array" ref="H936">MIN(IF(IMDB_Movies_Cleaned!$E$2:$E$3849=A936, IMDB_Movies_Cleaned!$N$2:$N$3849))</f>
        <v>5.9</v>
      </c>
      <c r="I936" cm="1">
        <f t="array" ref="I936">_xlfn.VAR.S(IF(IMDB_Movies_Cleaned!$E$2:$E$3849=A936, IMDB_Movies_Cleaned!$N$2:$N$3849))</f>
        <v>0.79066666666666374</v>
      </c>
      <c r="J936" cm="1">
        <f t="array" ref="J936">_xlfn.STDEV.S(IF(IMDB_Movies_Cleaned!$E$2:$E$3849=A936, IMDB_Movies_Cleaned!$N$2:$N$3849))</f>
        <v>0.88919439194512673</v>
      </c>
    </row>
    <row r="937" spans="1:10" x14ac:dyDescent="0.25">
      <c r="A937" s="2" t="s">
        <v>753</v>
      </c>
      <c r="B937">
        <f t="shared" si="16"/>
        <v>151</v>
      </c>
      <c r="D937">
        <f>AVERAGEIF(IMDB_Movies_Cleaned!$E$2:$E$3849, A937, IMDB_Movies_Cleaned!$N$2:$N$3849)</f>
        <v>6.4947019867549711</v>
      </c>
      <c r="E937" cm="1">
        <f t="array" ref="E937">MEDIAN(IF(IMDB_Movies_Cleaned!$E$2:$E$3849=A937, IMDB_Movies_Cleaned!$N$2:$N$3849))</f>
        <v>6.5</v>
      </c>
      <c r="F937" cm="1">
        <f t="array" ref="F937">_xlfn.MODE.SNGL(IF(IMDB_Movies_Cleaned!$E$2:$E$3849=A937, IMDB_Movies_Cleaned!$N$2:$N$3849))</f>
        <v>6.5</v>
      </c>
      <c r="G937" cm="1">
        <f t="array" ref="G937">MAX(IF(IMDB_Movies_Cleaned!$E$2:$E$3849=A937, IMDB_Movies_Cleaned!$N$2:$N$3849))</f>
        <v>8</v>
      </c>
      <c r="H937" cm="1">
        <f t="array" ref="H937">MIN(IF(IMDB_Movies_Cleaned!$E$2:$E$3849=A937, IMDB_Movies_Cleaned!$N$2:$N$3849))</f>
        <v>4.3</v>
      </c>
      <c r="I937" cm="1">
        <f t="array" ref="I937">_xlfn.VAR.S(IF(IMDB_Movies_Cleaned!$E$2:$E$3849=A937, IMDB_Movies_Cleaned!$N$2:$N$3849))</f>
        <v>0.56277174392930951</v>
      </c>
      <c r="J937" cm="1">
        <f t="array" ref="J937">_xlfn.STDEV.S(IF(IMDB_Movies_Cleaned!$E$2:$E$3849=A937, IMDB_Movies_Cleaned!$N$2:$N$3849))</f>
        <v>0.75018114074489339</v>
      </c>
    </row>
    <row r="938" spans="1:10" x14ac:dyDescent="0.25">
      <c r="A938" s="1" t="s">
        <v>201</v>
      </c>
      <c r="B938">
        <f t="shared" si="16"/>
        <v>55</v>
      </c>
      <c r="D938">
        <f>AVERAGEIF(IMDB_Movies_Cleaned!$E$2:$E$3849, A938, IMDB_Movies_Cleaned!$N$2:$N$3849)</f>
        <v>6.4090909090909092</v>
      </c>
      <c r="E938" cm="1">
        <f t="array" ref="E938">MEDIAN(IF(IMDB_Movies_Cleaned!$E$2:$E$3849=A938, IMDB_Movies_Cleaned!$N$2:$N$3849))</f>
        <v>6.5</v>
      </c>
      <c r="F938" cm="1">
        <f t="array" ref="F938">_xlfn.MODE.SNGL(IF(IMDB_Movies_Cleaned!$E$2:$E$3849=A938, IMDB_Movies_Cleaned!$N$2:$N$3849))</f>
        <v>6.5</v>
      </c>
      <c r="G938" cm="1">
        <f t="array" ref="G938">MAX(IF(IMDB_Movies_Cleaned!$E$2:$E$3849=A938, IMDB_Movies_Cleaned!$N$2:$N$3849))</f>
        <v>7.6</v>
      </c>
      <c r="H938" cm="1">
        <f t="array" ref="H938">MIN(IF(IMDB_Movies_Cleaned!$E$2:$E$3849=A938, IMDB_Movies_Cleaned!$N$2:$N$3849))</f>
        <v>4.4000000000000004</v>
      </c>
      <c r="I938" cm="1">
        <f t="array" ref="I938">_xlfn.VAR.S(IF(IMDB_Movies_Cleaned!$E$2:$E$3849=A938, IMDB_Movies_Cleaned!$N$2:$N$3849))</f>
        <v>0.39936026936026953</v>
      </c>
      <c r="J938" cm="1">
        <f t="array" ref="J938">_xlfn.STDEV.S(IF(IMDB_Movies_Cleaned!$E$2:$E$3849=A938, IMDB_Movies_Cleaned!$N$2:$N$3849))</f>
        <v>0.63194957817872588</v>
      </c>
    </row>
    <row r="939" spans="1:10" x14ac:dyDescent="0.25">
      <c r="A939" s="2" t="s">
        <v>2317</v>
      </c>
      <c r="B939">
        <f t="shared" si="16"/>
        <v>6</v>
      </c>
      <c r="D939">
        <f>AVERAGEIF(IMDB_Movies_Cleaned!$E$2:$E$3849, A939, IMDB_Movies_Cleaned!$N$2:$N$3849)</f>
        <v>6.55</v>
      </c>
      <c r="E939" cm="1">
        <f t="array" ref="E939">MEDIAN(IF(IMDB_Movies_Cleaned!$E$2:$E$3849=A939, IMDB_Movies_Cleaned!$N$2:$N$3849))</f>
        <v>6.65</v>
      </c>
      <c r="F939" t="e" cm="1">
        <f t="array" ref="F939">_xlfn.MODE.SNGL(IF(IMDB_Movies_Cleaned!$E$2:$E$3849=A939, IMDB_Movies_Cleaned!$N$2:$N$3849))</f>
        <v>#N/A</v>
      </c>
      <c r="G939" cm="1">
        <f t="array" ref="G939">MAX(IF(IMDB_Movies_Cleaned!$E$2:$E$3849=A939, IMDB_Movies_Cleaned!$N$2:$N$3849))</f>
        <v>7.3</v>
      </c>
      <c r="H939" cm="1">
        <f t="array" ref="H939">MIN(IF(IMDB_Movies_Cleaned!$E$2:$E$3849=A939, IMDB_Movies_Cleaned!$N$2:$N$3849))</f>
        <v>5.6</v>
      </c>
      <c r="I939" cm="1">
        <f t="array" ref="I939">_xlfn.VAR.S(IF(IMDB_Movies_Cleaned!$E$2:$E$3849=A939, IMDB_Movies_Cleaned!$N$2:$N$3849))</f>
        <v>0.47499999999999998</v>
      </c>
      <c r="J939" cm="1">
        <f t="array" ref="J939">_xlfn.STDEV.S(IF(IMDB_Movies_Cleaned!$E$2:$E$3849=A939, IMDB_Movies_Cleaned!$N$2:$N$3849))</f>
        <v>0.68920243760451105</v>
      </c>
    </row>
    <row r="940" spans="1:10" x14ac:dyDescent="0.25">
      <c r="A940" s="2" t="s">
        <v>2485</v>
      </c>
      <c r="B940">
        <f t="shared" si="16"/>
        <v>7</v>
      </c>
      <c r="D940">
        <f>AVERAGEIF(IMDB_Movies_Cleaned!$E$2:$E$3849, A940, IMDB_Movies_Cleaned!$N$2:$N$3849)</f>
        <v>6.0571428571428569</v>
      </c>
      <c r="E940" cm="1">
        <f t="array" ref="E940">MEDIAN(IF(IMDB_Movies_Cleaned!$E$2:$E$3849=A940, IMDB_Movies_Cleaned!$N$2:$N$3849))</f>
        <v>6.4</v>
      </c>
      <c r="F940" cm="1">
        <f t="array" ref="F940">_xlfn.MODE.SNGL(IF(IMDB_Movies_Cleaned!$E$2:$E$3849=A940, IMDB_Movies_Cleaned!$N$2:$N$3849))</f>
        <v>6.4</v>
      </c>
      <c r="G940" cm="1">
        <f t="array" ref="G940">MAX(IF(IMDB_Movies_Cleaned!$E$2:$E$3849=A940, IMDB_Movies_Cleaned!$N$2:$N$3849))</f>
        <v>6.8</v>
      </c>
      <c r="H940" cm="1">
        <f t="array" ref="H940">MIN(IF(IMDB_Movies_Cleaned!$E$2:$E$3849=A940, IMDB_Movies_Cleaned!$N$2:$N$3849))</f>
        <v>4.3</v>
      </c>
      <c r="I940" cm="1">
        <f t="array" ref="I940">_xlfn.VAR.S(IF(IMDB_Movies_Cleaned!$E$2:$E$3849=A940, IMDB_Movies_Cleaned!$N$2:$N$3849))</f>
        <v>0.69285714285715017</v>
      </c>
      <c r="J940" cm="1">
        <f t="array" ref="J940">_xlfn.STDEV.S(IF(IMDB_Movies_Cleaned!$E$2:$E$3849=A940, IMDB_Movies_Cleaned!$N$2:$N$3849))</f>
        <v>0.83238040754041664</v>
      </c>
    </row>
    <row r="941" spans="1:10" x14ac:dyDescent="0.25">
      <c r="A941" s="1" t="s">
        <v>1508</v>
      </c>
      <c r="B941">
        <f t="shared" si="16"/>
        <v>20</v>
      </c>
      <c r="D941">
        <f>AVERAGEIF(IMDB_Movies_Cleaned!$E$2:$E$3849, A941, IMDB_Movies_Cleaned!$N$2:$N$3849)</f>
        <v>5.37</v>
      </c>
      <c r="E941" cm="1">
        <f t="array" ref="E941">MEDIAN(IF(IMDB_Movies_Cleaned!$E$2:$E$3849=A941, IMDB_Movies_Cleaned!$N$2:$N$3849))</f>
        <v>5.45</v>
      </c>
      <c r="F941" cm="1">
        <f t="array" ref="F941">_xlfn.MODE.SNGL(IF(IMDB_Movies_Cleaned!$E$2:$E$3849=A941, IMDB_Movies_Cleaned!$N$2:$N$3849))</f>
        <v>5.4</v>
      </c>
      <c r="G941" cm="1">
        <f t="array" ref="G941">MAX(IF(IMDB_Movies_Cleaned!$E$2:$E$3849=A941, IMDB_Movies_Cleaned!$N$2:$N$3849))</f>
        <v>7.5</v>
      </c>
      <c r="H941" cm="1">
        <f t="array" ref="H941">MIN(IF(IMDB_Movies_Cleaned!$E$2:$E$3849=A941, IMDB_Movies_Cleaned!$N$2:$N$3849))</f>
        <v>2.9</v>
      </c>
      <c r="I941" cm="1">
        <f t="array" ref="I941">_xlfn.VAR.S(IF(IMDB_Movies_Cleaned!$E$2:$E$3849=A941, IMDB_Movies_Cleaned!$N$2:$N$3849))</f>
        <v>1.4243157894736729</v>
      </c>
      <c r="J941" cm="1">
        <f t="array" ref="J941">_xlfn.STDEV.S(IF(IMDB_Movies_Cleaned!$E$2:$E$3849=A941, IMDB_Movies_Cleaned!$N$2:$N$3849))</f>
        <v>1.1934470199693294</v>
      </c>
    </row>
    <row r="942" spans="1:10" x14ac:dyDescent="0.25">
      <c r="A942" s="2" t="s">
        <v>2489</v>
      </c>
      <c r="B942">
        <f t="shared" si="16"/>
        <v>6</v>
      </c>
      <c r="D942">
        <f>AVERAGEIF(IMDB_Movies_Cleaned!$E$2:$E$3849, A942, IMDB_Movies_Cleaned!$N$2:$N$3849)</f>
        <v>6.8166666666666664</v>
      </c>
      <c r="E942" cm="1">
        <f t="array" ref="E942">MEDIAN(IF(IMDB_Movies_Cleaned!$E$2:$E$3849=A942, IMDB_Movies_Cleaned!$N$2:$N$3849))</f>
        <v>6.7</v>
      </c>
      <c r="F942" cm="1">
        <f t="array" ref="F942">_xlfn.MODE.SNGL(IF(IMDB_Movies_Cleaned!$E$2:$E$3849=A942, IMDB_Movies_Cleaned!$N$2:$N$3849))</f>
        <v>6.7</v>
      </c>
      <c r="G942" cm="1">
        <f t="array" ref="G942">MAX(IF(IMDB_Movies_Cleaned!$E$2:$E$3849=A942, IMDB_Movies_Cleaned!$N$2:$N$3849))</f>
        <v>7.3</v>
      </c>
      <c r="H942" cm="1">
        <f t="array" ref="H942">MIN(IF(IMDB_Movies_Cleaned!$E$2:$E$3849=A942, IMDB_Movies_Cleaned!$N$2:$N$3849))</f>
        <v>6.4</v>
      </c>
      <c r="I942" cm="1">
        <f t="array" ref="I942">_xlfn.VAR.S(IF(IMDB_Movies_Cleaned!$E$2:$E$3849=A942, IMDB_Movies_Cleaned!$N$2:$N$3849))</f>
        <v>0.15366666666666653</v>
      </c>
      <c r="J942" cm="1">
        <f t="array" ref="J942">_xlfn.STDEV.S(IF(IMDB_Movies_Cleaned!$E$2:$E$3849=A942, IMDB_Movies_Cleaned!$N$2:$N$3849))</f>
        <v>0.39200340134578748</v>
      </c>
    </row>
    <row r="943" spans="1:10" x14ac:dyDescent="0.25">
      <c r="A943" s="1" t="s">
        <v>1147</v>
      </c>
      <c r="B943">
        <f t="shared" si="16"/>
        <v>14</v>
      </c>
      <c r="D943">
        <f>AVERAGEIF(IMDB_Movies_Cleaned!$E$2:$E$3849, A943, IMDB_Movies_Cleaned!$N$2:$N$3849)</f>
        <v>6.2071428571428564</v>
      </c>
      <c r="E943" cm="1">
        <f t="array" ref="E943">MEDIAN(IF(IMDB_Movies_Cleaned!$E$2:$E$3849=A943, IMDB_Movies_Cleaned!$N$2:$N$3849))</f>
        <v>6.25</v>
      </c>
      <c r="F943" cm="1">
        <f t="array" ref="F943">_xlfn.MODE.SNGL(IF(IMDB_Movies_Cleaned!$E$2:$E$3849=A943, IMDB_Movies_Cleaned!$N$2:$N$3849))</f>
        <v>6.4</v>
      </c>
      <c r="G943" cm="1">
        <f t="array" ref="G943">MAX(IF(IMDB_Movies_Cleaned!$E$2:$E$3849=A943, IMDB_Movies_Cleaned!$N$2:$N$3849))</f>
        <v>7.7</v>
      </c>
      <c r="H943" cm="1">
        <f t="array" ref="H943">MIN(IF(IMDB_Movies_Cleaned!$E$2:$E$3849=A943, IMDB_Movies_Cleaned!$N$2:$N$3849))</f>
        <v>4.2</v>
      </c>
      <c r="I943" cm="1">
        <f t="array" ref="I943">_xlfn.VAR.S(IF(IMDB_Movies_Cleaned!$E$2:$E$3849=A943, IMDB_Movies_Cleaned!$N$2:$N$3849))</f>
        <v>0.64686813186813197</v>
      </c>
      <c r="J943" cm="1">
        <f t="array" ref="J943">_xlfn.STDEV.S(IF(IMDB_Movies_Cleaned!$E$2:$E$3849=A943, IMDB_Movies_Cleaned!$N$2:$N$3849))</f>
        <v>0.80428112738527691</v>
      </c>
    </row>
    <row r="944" spans="1:10" x14ac:dyDescent="0.25">
      <c r="A944" s="2" t="s">
        <v>201</v>
      </c>
      <c r="B944">
        <f t="shared" si="16"/>
        <v>55</v>
      </c>
      <c r="D944">
        <f>AVERAGEIF(IMDB_Movies_Cleaned!$E$2:$E$3849, A944, IMDB_Movies_Cleaned!$N$2:$N$3849)</f>
        <v>6.4090909090909092</v>
      </c>
      <c r="E944" cm="1">
        <f t="array" ref="E944">MEDIAN(IF(IMDB_Movies_Cleaned!$E$2:$E$3849=A944, IMDB_Movies_Cleaned!$N$2:$N$3849))</f>
        <v>6.5</v>
      </c>
      <c r="F944" cm="1">
        <f t="array" ref="F944">_xlfn.MODE.SNGL(IF(IMDB_Movies_Cleaned!$E$2:$E$3849=A944, IMDB_Movies_Cleaned!$N$2:$N$3849))</f>
        <v>6.5</v>
      </c>
      <c r="G944" cm="1">
        <f t="array" ref="G944">MAX(IF(IMDB_Movies_Cleaned!$E$2:$E$3849=A944, IMDB_Movies_Cleaned!$N$2:$N$3849))</f>
        <v>7.6</v>
      </c>
      <c r="H944" cm="1">
        <f t="array" ref="H944">MIN(IF(IMDB_Movies_Cleaned!$E$2:$E$3849=A944, IMDB_Movies_Cleaned!$N$2:$N$3849))</f>
        <v>4.4000000000000004</v>
      </c>
      <c r="I944" cm="1">
        <f t="array" ref="I944">_xlfn.VAR.S(IF(IMDB_Movies_Cleaned!$E$2:$E$3849=A944, IMDB_Movies_Cleaned!$N$2:$N$3849))</f>
        <v>0.39936026936026953</v>
      </c>
      <c r="J944" cm="1">
        <f t="array" ref="J944">_xlfn.STDEV.S(IF(IMDB_Movies_Cleaned!$E$2:$E$3849=A944, IMDB_Movies_Cleaned!$N$2:$N$3849))</f>
        <v>0.63194957817872588</v>
      </c>
    </row>
    <row r="945" spans="1:10" x14ac:dyDescent="0.25">
      <c r="A945" s="1" t="s">
        <v>1100</v>
      </c>
      <c r="B945">
        <f t="shared" si="16"/>
        <v>82</v>
      </c>
      <c r="D945">
        <f>AVERAGEIF(IMDB_Movies_Cleaned!$E$2:$E$3849, A945, IMDB_Movies_Cleaned!$N$2:$N$3849)</f>
        <v>6.8573170731707327</v>
      </c>
      <c r="E945" cm="1">
        <f t="array" ref="E945">MEDIAN(IF(IMDB_Movies_Cleaned!$E$2:$E$3849=A945, IMDB_Movies_Cleaned!$N$2:$N$3849))</f>
        <v>7</v>
      </c>
      <c r="F945" cm="1">
        <f t="array" ref="F945">_xlfn.MODE.SNGL(IF(IMDB_Movies_Cleaned!$E$2:$E$3849=A945, IMDB_Movies_Cleaned!$N$2:$N$3849))</f>
        <v>6.1</v>
      </c>
      <c r="G945" cm="1">
        <f t="array" ref="G945">MAX(IF(IMDB_Movies_Cleaned!$E$2:$E$3849=A945, IMDB_Movies_Cleaned!$N$2:$N$3849))</f>
        <v>8.5</v>
      </c>
      <c r="H945" cm="1">
        <f t="array" ref="H945">MIN(IF(IMDB_Movies_Cleaned!$E$2:$E$3849=A945, IMDB_Movies_Cleaned!$N$2:$N$3849))</f>
        <v>5.0999999999999996</v>
      </c>
      <c r="I945" cm="1">
        <f t="array" ref="I945">_xlfn.VAR.S(IF(IMDB_Movies_Cleaned!$E$2:$E$3849=A945, IMDB_Movies_Cleaned!$N$2:$N$3849))</f>
        <v>0.60766184884070396</v>
      </c>
      <c r="J945" cm="1">
        <f t="array" ref="J945">_xlfn.STDEV.S(IF(IMDB_Movies_Cleaned!$E$2:$E$3849=A945, IMDB_Movies_Cleaned!$N$2:$N$3849))</f>
        <v>0.77952668257135627</v>
      </c>
    </row>
    <row r="946" spans="1:10" x14ac:dyDescent="0.25">
      <c r="A946" s="2" t="s">
        <v>753</v>
      </c>
      <c r="B946">
        <f t="shared" si="16"/>
        <v>151</v>
      </c>
      <c r="D946">
        <f>AVERAGEIF(IMDB_Movies_Cleaned!$E$2:$E$3849, A946, IMDB_Movies_Cleaned!$N$2:$N$3849)</f>
        <v>6.4947019867549711</v>
      </c>
      <c r="E946" cm="1">
        <f t="array" ref="E946">MEDIAN(IF(IMDB_Movies_Cleaned!$E$2:$E$3849=A946, IMDB_Movies_Cleaned!$N$2:$N$3849))</f>
        <v>6.5</v>
      </c>
      <c r="F946" cm="1">
        <f t="array" ref="F946">_xlfn.MODE.SNGL(IF(IMDB_Movies_Cleaned!$E$2:$E$3849=A946, IMDB_Movies_Cleaned!$N$2:$N$3849))</f>
        <v>6.5</v>
      </c>
      <c r="G946" cm="1">
        <f t="array" ref="G946">MAX(IF(IMDB_Movies_Cleaned!$E$2:$E$3849=A946, IMDB_Movies_Cleaned!$N$2:$N$3849))</f>
        <v>8</v>
      </c>
      <c r="H946" cm="1">
        <f t="array" ref="H946">MIN(IF(IMDB_Movies_Cleaned!$E$2:$E$3849=A946, IMDB_Movies_Cleaned!$N$2:$N$3849))</f>
        <v>4.3</v>
      </c>
      <c r="I946" cm="1">
        <f t="array" ref="I946">_xlfn.VAR.S(IF(IMDB_Movies_Cleaned!$E$2:$E$3849=A946, IMDB_Movies_Cleaned!$N$2:$N$3849))</f>
        <v>0.56277174392930951</v>
      </c>
      <c r="J946" cm="1">
        <f t="array" ref="J946">_xlfn.STDEV.S(IF(IMDB_Movies_Cleaned!$E$2:$E$3849=A946, IMDB_Movies_Cleaned!$N$2:$N$3849))</f>
        <v>0.75018114074489339</v>
      </c>
    </row>
    <row r="947" spans="1:10" x14ac:dyDescent="0.25">
      <c r="A947" s="1" t="s">
        <v>873</v>
      </c>
      <c r="B947">
        <f t="shared" si="16"/>
        <v>4</v>
      </c>
      <c r="D947">
        <f>AVERAGEIF(IMDB_Movies_Cleaned!$E$2:$E$3849, A947, IMDB_Movies_Cleaned!$N$2:$N$3849)</f>
        <v>6.4749999999999996</v>
      </c>
      <c r="E947" cm="1">
        <f t="array" ref="E947">MEDIAN(IF(IMDB_Movies_Cleaned!$E$2:$E$3849=A947, IMDB_Movies_Cleaned!$N$2:$N$3849))</f>
        <v>6.5500000000000007</v>
      </c>
      <c r="F947" cm="1">
        <f t="array" ref="F947">_xlfn.MODE.SNGL(IF(IMDB_Movies_Cleaned!$E$2:$E$3849=A947, IMDB_Movies_Cleaned!$N$2:$N$3849))</f>
        <v>6.9</v>
      </c>
      <c r="G947" cm="1">
        <f t="array" ref="G947">MAX(IF(IMDB_Movies_Cleaned!$E$2:$E$3849=A947, IMDB_Movies_Cleaned!$N$2:$N$3849))</f>
        <v>6.9</v>
      </c>
      <c r="H947" cm="1">
        <f t="array" ref="H947">MIN(IF(IMDB_Movies_Cleaned!$E$2:$E$3849=A947, IMDB_Movies_Cleaned!$N$2:$N$3849))</f>
        <v>5.9</v>
      </c>
      <c r="I947" cm="1">
        <f t="array" ref="I947">_xlfn.VAR.S(IF(IMDB_Movies_Cleaned!$E$2:$E$3849=A947, IMDB_Movies_Cleaned!$N$2:$N$3849))</f>
        <v>0.25583333333333336</v>
      </c>
      <c r="J947" cm="1">
        <f t="array" ref="J947">_xlfn.STDEV.S(IF(IMDB_Movies_Cleaned!$E$2:$E$3849=A947, IMDB_Movies_Cleaned!$N$2:$N$3849))</f>
        <v>0.50579969684978399</v>
      </c>
    </row>
    <row r="948" spans="1:10" x14ac:dyDescent="0.25">
      <c r="A948" s="2" t="s">
        <v>613</v>
      </c>
      <c r="B948">
        <f t="shared" si="16"/>
        <v>19</v>
      </c>
      <c r="D948">
        <f>AVERAGEIF(IMDB_Movies_Cleaned!$E$2:$E$3849, A948, IMDB_Movies_Cleaned!$N$2:$N$3849)</f>
        <v>6.3368421052631581</v>
      </c>
      <c r="E948" cm="1">
        <f t="array" ref="E948">MEDIAN(IF(IMDB_Movies_Cleaned!$E$2:$E$3849=A948, IMDB_Movies_Cleaned!$N$2:$N$3849))</f>
        <v>6.5</v>
      </c>
      <c r="F948" cm="1">
        <f t="array" ref="F948">_xlfn.MODE.SNGL(IF(IMDB_Movies_Cleaned!$E$2:$E$3849=A948, IMDB_Movies_Cleaned!$N$2:$N$3849))</f>
        <v>7.3</v>
      </c>
      <c r="G948" cm="1">
        <f t="array" ref="G948">MAX(IF(IMDB_Movies_Cleaned!$E$2:$E$3849=A948, IMDB_Movies_Cleaned!$N$2:$N$3849))</f>
        <v>7.6</v>
      </c>
      <c r="H948" cm="1">
        <f t="array" ref="H948">MIN(IF(IMDB_Movies_Cleaned!$E$2:$E$3849=A948, IMDB_Movies_Cleaned!$N$2:$N$3849))</f>
        <v>3.7</v>
      </c>
      <c r="I948" cm="1">
        <f t="array" ref="I948">_xlfn.VAR.S(IF(IMDB_Movies_Cleaned!$E$2:$E$3849=A948, IMDB_Movies_Cleaned!$N$2:$N$3849))</f>
        <v>0.81134502923976015</v>
      </c>
      <c r="J948" cm="1">
        <f t="array" ref="J948">_xlfn.STDEV.S(IF(IMDB_Movies_Cleaned!$E$2:$E$3849=A948, IMDB_Movies_Cleaned!$N$2:$N$3849))</f>
        <v>0.90074692852085825</v>
      </c>
    </row>
    <row r="949" spans="1:10" x14ac:dyDescent="0.25">
      <c r="A949" s="1" t="s">
        <v>613</v>
      </c>
      <c r="B949">
        <f t="shared" si="16"/>
        <v>19</v>
      </c>
      <c r="D949">
        <f>AVERAGEIF(IMDB_Movies_Cleaned!$E$2:$E$3849, A949, IMDB_Movies_Cleaned!$N$2:$N$3849)</f>
        <v>6.3368421052631581</v>
      </c>
      <c r="E949" cm="1">
        <f t="array" ref="E949">MEDIAN(IF(IMDB_Movies_Cleaned!$E$2:$E$3849=A949, IMDB_Movies_Cleaned!$N$2:$N$3849))</f>
        <v>6.5</v>
      </c>
      <c r="F949" cm="1">
        <f t="array" ref="F949">_xlfn.MODE.SNGL(IF(IMDB_Movies_Cleaned!$E$2:$E$3849=A949, IMDB_Movies_Cleaned!$N$2:$N$3849))</f>
        <v>7.3</v>
      </c>
      <c r="G949" cm="1">
        <f t="array" ref="G949">MAX(IF(IMDB_Movies_Cleaned!$E$2:$E$3849=A949, IMDB_Movies_Cleaned!$N$2:$N$3849))</f>
        <v>7.6</v>
      </c>
      <c r="H949" cm="1">
        <f t="array" ref="H949">MIN(IF(IMDB_Movies_Cleaned!$E$2:$E$3849=A949, IMDB_Movies_Cleaned!$N$2:$N$3849))</f>
        <v>3.7</v>
      </c>
      <c r="I949" cm="1">
        <f t="array" ref="I949">_xlfn.VAR.S(IF(IMDB_Movies_Cleaned!$E$2:$E$3849=A949, IMDB_Movies_Cleaned!$N$2:$N$3849))</f>
        <v>0.81134502923976015</v>
      </c>
      <c r="J949" cm="1">
        <f t="array" ref="J949">_xlfn.STDEV.S(IF(IMDB_Movies_Cleaned!$E$2:$E$3849=A949, IMDB_Movies_Cleaned!$N$2:$N$3849))</f>
        <v>0.90074692852085825</v>
      </c>
    </row>
    <row r="950" spans="1:10" x14ac:dyDescent="0.25">
      <c r="A950" s="2" t="s">
        <v>613</v>
      </c>
      <c r="B950">
        <f t="shared" si="16"/>
        <v>19</v>
      </c>
      <c r="D950">
        <f>AVERAGEIF(IMDB_Movies_Cleaned!$E$2:$E$3849, A950, IMDB_Movies_Cleaned!$N$2:$N$3849)</f>
        <v>6.3368421052631581</v>
      </c>
      <c r="E950" cm="1">
        <f t="array" ref="E950">MEDIAN(IF(IMDB_Movies_Cleaned!$E$2:$E$3849=A950, IMDB_Movies_Cleaned!$N$2:$N$3849))</f>
        <v>6.5</v>
      </c>
      <c r="F950" cm="1">
        <f t="array" ref="F950">_xlfn.MODE.SNGL(IF(IMDB_Movies_Cleaned!$E$2:$E$3849=A950, IMDB_Movies_Cleaned!$N$2:$N$3849))</f>
        <v>7.3</v>
      </c>
      <c r="G950" cm="1">
        <f t="array" ref="G950">MAX(IF(IMDB_Movies_Cleaned!$E$2:$E$3849=A950, IMDB_Movies_Cleaned!$N$2:$N$3849))</f>
        <v>7.6</v>
      </c>
      <c r="H950" cm="1">
        <f t="array" ref="H950">MIN(IF(IMDB_Movies_Cleaned!$E$2:$E$3849=A950, IMDB_Movies_Cleaned!$N$2:$N$3849))</f>
        <v>3.7</v>
      </c>
      <c r="I950" cm="1">
        <f t="array" ref="I950">_xlfn.VAR.S(IF(IMDB_Movies_Cleaned!$E$2:$E$3849=A950, IMDB_Movies_Cleaned!$N$2:$N$3849))</f>
        <v>0.81134502923976015</v>
      </c>
      <c r="J950" cm="1">
        <f t="array" ref="J950">_xlfn.STDEV.S(IF(IMDB_Movies_Cleaned!$E$2:$E$3849=A950, IMDB_Movies_Cleaned!$N$2:$N$3849))</f>
        <v>0.90074692852085825</v>
      </c>
    </row>
    <row r="951" spans="1:10" x14ac:dyDescent="0.25">
      <c r="A951" s="1" t="s">
        <v>137</v>
      </c>
      <c r="B951">
        <f t="shared" si="16"/>
        <v>34</v>
      </c>
      <c r="D951">
        <f>AVERAGEIF(IMDB_Movies_Cleaned!$E$2:$E$3849, A951, IMDB_Movies_Cleaned!$N$2:$N$3849)</f>
        <v>6.367647058823529</v>
      </c>
      <c r="E951" cm="1">
        <f t="array" ref="E951">MEDIAN(IF(IMDB_Movies_Cleaned!$E$2:$E$3849=A951, IMDB_Movies_Cleaned!$N$2:$N$3849))</f>
        <v>6.15</v>
      </c>
      <c r="F951" cm="1">
        <f t="array" ref="F951">_xlfn.MODE.SNGL(IF(IMDB_Movies_Cleaned!$E$2:$E$3849=A951, IMDB_Movies_Cleaned!$N$2:$N$3849))</f>
        <v>6.1</v>
      </c>
      <c r="G951" cm="1">
        <f t="array" ref="G951">MAX(IF(IMDB_Movies_Cleaned!$E$2:$E$3849=A951, IMDB_Movies_Cleaned!$N$2:$N$3849))</f>
        <v>8.8000000000000007</v>
      </c>
      <c r="H951" cm="1">
        <f t="array" ref="H951">MIN(IF(IMDB_Movies_Cleaned!$E$2:$E$3849=A951, IMDB_Movies_Cleaned!$N$2:$N$3849))</f>
        <v>5</v>
      </c>
      <c r="I951" cm="1">
        <f t="array" ref="I951">_xlfn.VAR.S(IF(IMDB_Movies_Cleaned!$E$2:$E$3849=A951, IMDB_Movies_Cleaned!$N$2:$N$3849))</f>
        <v>0.76710338680929147</v>
      </c>
      <c r="J951" cm="1">
        <f t="array" ref="J951">_xlfn.STDEV.S(IF(IMDB_Movies_Cleaned!$E$2:$E$3849=A951, IMDB_Movies_Cleaned!$N$2:$N$3849))</f>
        <v>0.87584438504182438</v>
      </c>
    </row>
    <row r="952" spans="1:10" x14ac:dyDescent="0.25">
      <c r="A952" s="1" t="s">
        <v>347</v>
      </c>
      <c r="B952">
        <f t="shared" si="16"/>
        <v>2</v>
      </c>
      <c r="D952">
        <f>AVERAGEIF(IMDB_Movies_Cleaned!$E$2:$E$3849, A952, IMDB_Movies_Cleaned!$N$2:$N$3849)</f>
        <v>7.95</v>
      </c>
      <c r="E952" cm="1">
        <f t="array" ref="E952">MEDIAN(IF(IMDB_Movies_Cleaned!$E$2:$E$3849=A952, IMDB_Movies_Cleaned!$N$2:$N$3849))</f>
        <v>7.95</v>
      </c>
      <c r="F952" t="e" cm="1">
        <f t="array" ref="F952">_xlfn.MODE.SNGL(IF(IMDB_Movies_Cleaned!$E$2:$E$3849=A952, IMDB_Movies_Cleaned!$N$2:$N$3849))</f>
        <v>#N/A</v>
      </c>
      <c r="G952" cm="1">
        <f t="array" ref="G952">MAX(IF(IMDB_Movies_Cleaned!$E$2:$E$3849=A952, IMDB_Movies_Cleaned!$N$2:$N$3849))</f>
        <v>8</v>
      </c>
      <c r="H952" cm="1">
        <f t="array" ref="H952">MIN(IF(IMDB_Movies_Cleaned!$E$2:$E$3849=A952, IMDB_Movies_Cleaned!$N$2:$N$3849))</f>
        <v>7.9</v>
      </c>
      <c r="I952" cm="1">
        <f t="array" ref="I952">_xlfn.VAR.S(IF(IMDB_Movies_Cleaned!$E$2:$E$3849=A952, IMDB_Movies_Cleaned!$N$2:$N$3849))</f>
        <v>4.9999999999999645E-3</v>
      </c>
      <c r="J952" cm="1">
        <f t="array" ref="J952">_xlfn.STDEV.S(IF(IMDB_Movies_Cleaned!$E$2:$E$3849=A952, IMDB_Movies_Cleaned!$N$2:$N$3849))</f>
        <v>7.0710678118654502E-2</v>
      </c>
    </row>
    <row r="953" spans="1:10" x14ac:dyDescent="0.25">
      <c r="A953" s="2" t="s">
        <v>2509</v>
      </c>
      <c r="B953">
        <f t="shared" si="16"/>
        <v>7</v>
      </c>
      <c r="D953">
        <f>AVERAGEIF(IMDB_Movies_Cleaned!$E$2:$E$3849, A953, IMDB_Movies_Cleaned!$N$2:$N$3849)</f>
        <v>7.1285714285714281</v>
      </c>
      <c r="E953" cm="1">
        <f t="array" ref="E953">MEDIAN(IF(IMDB_Movies_Cleaned!$E$2:$E$3849=A953, IMDB_Movies_Cleaned!$N$2:$N$3849))</f>
        <v>7.4</v>
      </c>
      <c r="F953" cm="1">
        <f t="array" ref="F953">_xlfn.MODE.SNGL(IF(IMDB_Movies_Cleaned!$E$2:$E$3849=A953, IMDB_Movies_Cleaned!$N$2:$N$3849))</f>
        <v>7.4</v>
      </c>
      <c r="G953" cm="1">
        <f t="array" ref="G953">MAX(IF(IMDB_Movies_Cleaned!$E$2:$E$3849=A953, IMDB_Movies_Cleaned!$N$2:$N$3849))</f>
        <v>7.8</v>
      </c>
      <c r="H953" cm="1">
        <f t="array" ref="H953">MIN(IF(IMDB_Movies_Cleaned!$E$2:$E$3849=A953, IMDB_Movies_Cleaned!$N$2:$N$3849))</f>
        <v>5.9</v>
      </c>
      <c r="I953" cm="1">
        <f t="array" ref="I953">_xlfn.VAR.S(IF(IMDB_Movies_Cleaned!$E$2:$E$3849=A953, IMDB_Movies_Cleaned!$N$2:$N$3849))</f>
        <v>0.49904761904761891</v>
      </c>
      <c r="J953" cm="1">
        <f t="array" ref="J953">_xlfn.STDEV.S(IF(IMDB_Movies_Cleaned!$E$2:$E$3849=A953, IMDB_Movies_Cleaned!$N$2:$N$3849))</f>
        <v>0.70643302516772166</v>
      </c>
    </row>
    <row r="954" spans="1:10" x14ac:dyDescent="0.25">
      <c r="A954" s="1" t="s">
        <v>2511</v>
      </c>
      <c r="B954">
        <f t="shared" si="16"/>
        <v>1</v>
      </c>
      <c r="D954">
        <f>AVERAGEIF(IMDB_Movies_Cleaned!$E$2:$E$3849, A954, IMDB_Movies_Cleaned!$N$2:$N$3849)</f>
        <v>6.7</v>
      </c>
      <c r="E954" cm="1">
        <f t="array" ref="E954">MEDIAN(IF(IMDB_Movies_Cleaned!$E$2:$E$3849=A954, IMDB_Movies_Cleaned!$N$2:$N$3849))</f>
        <v>6.7</v>
      </c>
      <c r="F954" t="e" cm="1">
        <f t="array" ref="F954">_xlfn.MODE.SNGL(IF(IMDB_Movies_Cleaned!$E$2:$E$3849=A954, IMDB_Movies_Cleaned!$N$2:$N$3849))</f>
        <v>#N/A</v>
      </c>
      <c r="G954" cm="1">
        <f t="array" ref="G954">MAX(IF(IMDB_Movies_Cleaned!$E$2:$E$3849=A954, IMDB_Movies_Cleaned!$N$2:$N$3849))</f>
        <v>6.7</v>
      </c>
      <c r="H954" cm="1">
        <f t="array" ref="H954">MIN(IF(IMDB_Movies_Cleaned!$E$2:$E$3849=A954, IMDB_Movies_Cleaned!$N$2:$N$3849))</f>
        <v>6.7</v>
      </c>
      <c r="I954" t="e" cm="1">
        <f t="array" ref="I954">_xlfn.VAR.S(IF(IMDB_Movies_Cleaned!$E$2:$E$3849=A954, IMDB_Movies_Cleaned!$N$2:$N$3849))</f>
        <v>#DIV/0!</v>
      </c>
      <c r="J954" t="e" cm="1">
        <f t="array" ref="J954">_xlfn.STDEV.S(IF(IMDB_Movies_Cleaned!$E$2:$E$3849=A954, IMDB_Movies_Cleaned!$N$2:$N$3849))</f>
        <v>#DIV/0!</v>
      </c>
    </row>
    <row r="955" spans="1:10" x14ac:dyDescent="0.25">
      <c r="A955" s="2" t="s">
        <v>1100</v>
      </c>
      <c r="B955">
        <f t="shared" si="16"/>
        <v>82</v>
      </c>
      <c r="D955">
        <f>AVERAGEIF(IMDB_Movies_Cleaned!$E$2:$E$3849, A955, IMDB_Movies_Cleaned!$N$2:$N$3849)</f>
        <v>6.8573170731707327</v>
      </c>
      <c r="E955" cm="1">
        <f t="array" ref="E955">MEDIAN(IF(IMDB_Movies_Cleaned!$E$2:$E$3849=A955, IMDB_Movies_Cleaned!$N$2:$N$3849))</f>
        <v>7</v>
      </c>
      <c r="F955" cm="1">
        <f t="array" ref="F955">_xlfn.MODE.SNGL(IF(IMDB_Movies_Cleaned!$E$2:$E$3849=A955, IMDB_Movies_Cleaned!$N$2:$N$3849))</f>
        <v>6.1</v>
      </c>
      <c r="G955" cm="1">
        <f t="array" ref="G955">MAX(IF(IMDB_Movies_Cleaned!$E$2:$E$3849=A955, IMDB_Movies_Cleaned!$N$2:$N$3849))</f>
        <v>8.5</v>
      </c>
      <c r="H955" cm="1">
        <f t="array" ref="H955">MIN(IF(IMDB_Movies_Cleaned!$E$2:$E$3849=A955, IMDB_Movies_Cleaned!$N$2:$N$3849))</f>
        <v>5.0999999999999996</v>
      </c>
      <c r="I955" cm="1">
        <f t="array" ref="I955">_xlfn.VAR.S(IF(IMDB_Movies_Cleaned!$E$2:$E$3849=A955, IMDB_Movies_Cleaned!$N$2:$N$3849))</f>
        <v>0.60766184884070396</v>
      </c>
      <c r="J955" cm="1">
        <f t="array" ref="J955">_xlfn.STDEV.S(IF(IMDB_Movies_Cleaned!$E$2:$E$3849=A955, IMDB_Movies_Cleaned!$N$2:$N$3849))</f>
        <v>0.77952668257135627</v>
      </c>
    </row>
    <row r="956" spans="1:10" x14ac:dyDescent="0.25">
      <c r="A956" s="1" t="s">
        <v>1106</v>
      </c>
      <c r="B956">
        <f t="shared" si="16"/>
        <v>13</v>
      </c>
      <c r="D956">
        <f>AVERAGEIF(IMDB_Movies_Cleaned!$E$2:$E$3849, A956, IMDB_Movies_Cleaned!$N$2:$N$3849)</f>
        <v>6.2846153846153836</v>
      </c>
      <c r="E956" cm="1">
        <f t="array" ref="E956">MEDIAN(IF(IMDB_Movies_Cleaned!$E$2:$E$3849=A956, IMDB_Movies_Cleaned!$N$2:$N$3849))</f>
        <v>6.2</v>
      </c>
      <c r="F956" t="e" cm="1">
        <f t="array" ref="F956">_xlfn.MODE.SNGL(IF(IMDB_Movies_Cleaned!$E$2:$E$3849=A956, IMDB_Movies_Cleaned!$N$2:$N$3849))</f>
        <v>#N/A</v>
      </c>
      <c r="G956" cm="1">
        <f t="array" ref="G956">MAX(IF(IMDB_Movies_Cleaned!$E$2:$E$3849=A956, IMDB_Movies_Cleaned!$N$2:$N$3849))</f>
        <v>7.7</v>
      </c>
      <c r="H956" cm="1">
        <f t="array" ref="H956">MIN(IF(IMDB_Movies_Cleaned!$E$2:$E$3849=A956, IMDB_Movies_Cleaned!$N$2:$N$3849))</f>
        <v>5</v>
      </c>
      <c r="I956" cm="1">
        <f t="array" ref="I956">_xlfn.VAR.S(IF(IMDB_Movies_Cleaned!$E$2:$E$3849=A956, IMDB_Movies_Cleaned!$N$2:$N$3849))</f>
        <v>0.8064102564102692</v>
      </c>
      <c r="J956" cm="1">
        <f t="array" ref="J956">_xlfn.STDEV.S(IF(IMDB_Movies_Cleaned!$E$2:$E$3849=A956, IMDB_Movies_Cleaned!$N$2:$N$3849))</f>
        <v>0.89800348351789216</v>
      </c>
    </row>
    <row r="957" spans="1:10" x14ac:dyDescent="0.25">
      <c r="A957" s="2" t="s">
        <v>268</v>
      </c>
      <c r="B957">
        <f t="shared" si="16"/>
        <v>50</v>
      </c>
      <c r="D957">
        <f>AVERAGEIF(IMDB_Movies_Cleaned!$E$2:$E$3849, A957, IMDB_Movies_Cleaned!$N$2:$N$3849)</f>
        <v>6.498000000000002</v>
      </c>
      <c r="E957" cm="1">
        <f t="array" ref="E957">MEDIAN(IF(IMDB_Movies_Cleaned!$E$2:$E$3849=A957, IMDB_Movies_Cleaned!$N$2:$N$3849))</f>
        <v>6.5</v>
      </c>
      <c r="F957" cm="1">
        <f t="array" ref="F957">_xlfn.MODE.SNGL(IF(IMDB_Movies_Cleaned!$E$2:$E$3849=A957, IMDB_Movies_Cleaned!$N$2:$N$3849))</f>
        <v>6.1</v>
      </c>
      <c r="G957" cm="1">
        <f t="array" ref="G957">MAX(IF(IMDB_Movies_Cleaned!$E$2:$E$3849=A957, IMDB_Movies_Cleaned!$N$2:$N$3849))</f>
        <v>9</v>
      </c>
      <c r="H957" cm="1">
        <f t="array" ref="H957">MIN(IF(IMDB_Movies_Cleaned!$E$2:$E$3849=A957, IMDB_Movies_Cleaned!$N$2:$N$3849))</f>
        <v>5.0999999999999996</v>
      </c>
      <c r="I957" cm="1">
        <f t="array" ref="I957">_xlfn.VAR.S(IF(IMDB_Movies_Cleaned!$E$2:$E$3849=A957, IMDB_Movies_Cleaned!$N$2:$N$3849))</f>
        <v>0.51407755102039177</v>
      </c>
      <c r="J957" cm="1">
        <f t="array" ref="J957">_xlfn.STDEV.S(IF(IMDB_Movies_Cleaned!$E$2:$E$3849=A957, IMDB_Movies_Cleaned!$N$2:$N$3849))</f>
        <v>0.71699201600881979</v>
      </c>
    </row>
    <row r="958" spans="1:10" x14ac:dyDescent="0.25">
      <c r="A958" s="1" t="s">
        <v>1147</v>
      </c>
      <c r="B958">
        <f t="shared" si="16"/>
        <v>14</v>
      </c>
      <c r="D958">
        <f>AVERAGEIF(IMDB_Movies_Cleaned!$E$2:$E$3849, A958, IMDB_Movies_Cleaned!$N$2:$N$3849)</f>
        <v>6.2071428571428564</v>
      </c>
      <c r="E958" cm="1">
        <f t="array" ref="E958">MEDIAN(IF(IMDB_Movies_Cleaned!$E$2:$E$3849=A958, IMDB_Movies_Cleaned!$N$2:$N$3849))</f>
        <v>6.25</v>
      </c>
      <c r="F958" cm="1">
        <f t="array" ref="F958">_xlfn.MODE.SNGL(IF(IMDB_Movies_Cleaned!$E$2:$E$3849=A958, IMDB_Movies_Cleaned!$N$2:$N$3849))</f>
        <v>6.4</v>
      </c>
      <c r="G958" cm="1">
        <f t="array" ref="G958">MAX(IF(IMDB_Movies_Cleaned!$E$2:$E$3849=A958, IMDB_Movies_Cleaned!$N$2:$N$3849))</f>
        <v>7.7</v>
      </c>
      <c r="H958" cm="1">
        <f t="array" ref="H958">MIN(IF(IMDB_Movies_Cleaned!$E$2:$E$3849=A958, IMDB_Movies_Cleaned!$N$2:$N$3849))</f>
        <v>4.2</v>
      </c>
      <c r="I958" cm="1">
        <f t="array" ref="I958">_xlfn.VAR.S(IF(IMDB_Movies_Cleaned!$E$2:$E$3849=A958, IMDB_Movies_Cleaned!$N$2:$N$3849))</f>
        <v>0.64686813186813197</v>
      </c>
      <c r="J958" cm="1">
        <f t="array" ref="J958">_xlfn.STDEV.S(IF(IMDB_Movies_Cleaned!$E$2:$E$3849=A958, IMDB_Movies_Cleaned!$N$2:$N$3849))</f>
        <v>0.80428112738527691</v>
      </c>
    </row>
    <row r="959" spans="1:10" x14ac:dyDescent="0.25">
      <c r="A959" s="2" t="s">
        <v>1638</v>
      </c>
      <c r="B959">
        <f t="shared" si="16"/>
        <v>8</v>
      </c>
      <c r="D959">
        <f>AVERAGEIF(IMDB_Movies_Cleaned!$E$2:$E$3849, A959, IMDB_Movies_Cleaned!$N$2:$N$3849)</f>
        <v>6.1125000000000007</v>
      </c>
      <c r="E959" cm="1">
        <f t="array" ref="E959">MEDIAN(IF(IMDB_Movies_Cleaned!$E$2:$E$3849=A959, IMDB_Movies_Cleaned!$N$2:$N$3849))</f>
        <v>6.15</v>
      </c>
      <c r="F959" cm="1">
        <f t="array" ref="F959">_xlfn.MODE.SNGL(IF(IMDB_Movies_Cleaned!$E$2:$E$3849=A959, IMDB_Movies_Cleaned!$N$2:$N$3849))</f>
        <v>6.3</v>
      </c>
      <c r="G959" cm="1">
        <f t="array" ref="G959">MAX(IF(IMDB_Movies_Cleaned!$E$2:$E$3849=A959, IMDB_Movies_Cleaned!$N$2:$N$3849))</f>
        <v>7.3</v>
      </c>
      <c r="H959" cm="1">
        <f t="array" ref="H959">MIN(IF(IMDB_Movies_Cleaned!$E$2:$E$3849=A959, IMDB_Movies_Cleaned!$N$2:$N$3849))</f>
        <v>4.3</v>
      </c>
      <c r="I959" cm="1">
        <f t="array" ref="I959">_xlfn.VAR.S(IF(IMDB_Movies_Cleaned!$E$2:$E$3849=A959, IMDB_Movies_Cleaned!$N$2:$N$3849))</f>
        <v>0.8898214285714191</v>
      </c>
      <c r="J959" cm="1">
        <f t="array" ref="J959">_xlfn.STDEV.S(IF(IMDB_Movies_Cleaned!$E$2:$E$3849=A959, IMDB_Movies_Cleaned!$N$2:$N$3849))</f>
        <v>0.94330346578999646</v>
      </c>
    </row>
    <row r="960" spans="1:10" x14ac:dyDescent="0.25">
      <c r="A960" s="1" t="s">
        <v>1680</v>
      </c>
      <c r="B960">
        <f t="shared" si="16"/>
        <v>4</v>
      </c>
      <c r="D960">
        <f>AVERAGEIF(IMDB_Movies_Cleaned!$E$2:$E$3849, A960, IMDB_Movies_Cleaned!$N$2:$N$3849)</f>
        <v>7.2750000000000004</v>
      </c>
      <c r="E960" cm="1">
        <f t="array" ref="E960">MEDIAN(IF(IMDB_Movies_Cleaned!$E$2:$E$3849=A960, IMDB_Movies_Cleaned!$N$2:$N$3849))</f>
        <v>7.15</v>
      </c>
      <c r="F960" t="e" cm="1">
        <f t="array" ref="F960">_xlfn.MODE.SNGL(IF(IMDB_Movies_Cleaned!$E$2:$E$3849=A960, IMDB_Movies_Cleaned!$N$2:$N$3849))</f>
        <v>#N/A</v>
      </c>
      <c r="G960" cm="1">
        <f t="array" ref="G960">MAX(IF(IMDB_Movies_Cleaned!$E$2:$E$3849=A960, IMDB_Movies_Cleaned!$N$2:$N$3849))</f>
        <v>8.4</v>
      </c>
      <c r="H960" cm="1">
        <f t="array" ref="H960">MIN(IF(IMDB_Movies_Cleaned!$E$2:$E$3849=A960, IMDB_Movies_Cleaned!$N$2:$N$3849))</f>
        <v>6.4</v>
      </c>
      <c r="I960" cm="1">
        <f t="array" ref="I960">_xlfn.VAR.S(IF(IMDB_Movies_Cleaned!$E$2:$E$3849=A960, IMDB_Movies_Cleaned!$N$2:$N$3849))</f>
        <v>0.70250000000000001</v>
      </c>
      <c r="J960" cm="1">
        <f t="array" ref="J960">_xlfn.STDEV.S(IF(IMDB_Movies_Cleaned!$E$2:$E$3849=A960, IMDB_Movies_Cleaned!$N$2:$N$3849))</f>
        <v>0.83815273071201046</v>
      </c>
    </row>
    <row r="961" spans="1:10" x14ac:dyDescent="0.25">
      <c r="A961" s="2" t="s">
        <v>2523</v>
      </c>
      <c r="B961">
        <f t="shared" si="16"/>
        <v>3</v>
      </c>
      <c r="D961">
        <f>AVERAGEIF(IMDB_Movies_Cleaned!$E$2:$E$3849, A961, IMDB_Movies_Cleaned!$N$2:$N$3849)</f>
        <v>6.2333333333333334</v>
      </c>
      <c r="E961" cm="1">
        <f t="array" ref="E961">MEDIAN(IF(IMDB_Movies_Cleaned!$E$2:$E$3849=A961, IMDB_Movies_Cleaned!$N$2:$N$3849))</f>
        <v>5.6</v>
      </c>
      <c r="F961" t="e" cm="1">
        <f t="array" ref="F961">_xlfn.MODE.SNGL(IF(IMDB_Movies_Cleaned!$E$2:$E$3849=A961, IMDB_Movies_Cleaned!$N$2:$N$3849))</f>
        <v>#N/A</v>
      </c>
      <c r="G961" cm="1">
        <f t="array" ref="G961">MAX(IF(IMDB_Movies_Cleaned!$E$2:$E$3849=A961, IMDB_Movies_Cleaned!$N$2:$N$3849))</f>
        <v>8.3000000000000007</v>
      </c>
      <c r="H961" cm="1">
        <f t="array" ref="H961">MIN(IF(IMDB_Movies_Cleaned!$E$2:$E$3849=A961, IMDB_Movies_Cleaned!$N$2:$N$3849))</f>
        <v>4.8</v>
      </c>
      <c r="I961" cm="1">
        <f t="array" ref="I961">_xlfn.VAR.S(IF(IMDB_Movies_Cleaned!$E$2:$E$3849=A961, IMDB_Movies_Cleaned!$N$2:$N$3849))</f>
        <v>3.3633333333333368</v>
      </c>
      <c r="J961" cm="1">
        <f t="array" ref="J961">_xlfn.STDEV.S(IF(IMDB_Movies_Cleaned!$E$2:$E$3849=A961, IMDB_Movies_Cleaned!$N$2:$N$3849))</f>
        <v>1.8339392937971903</v>
      </c>
    </row>
    <row r="962" spans="1:10" x14ac:dyDescent="0.25">
      <c r="A962" s="1" t="s">
        <v>1001</v>
      </c>
      <c r="B962">
        <f t="shared" si="16"/>
        <v>30</v>
      </c>
      <c r="D962">
        <f>AVERAGEIF(IMDB_Movies_Cleaned!$E$2:$E$3849, A962, IMDB_Movies_Cleaned!$N$2:$N$3849)</f>
        <v>6.7566666666666686</v>
      </c>
      <c r="E962" cm="1">
        <f t="array" ref="E962">MEDIAN(IF(IMDB_Movies_Cleaned!$E$2:$E$3849=A962, IMDB_Movies_Cleaned!$N$2:$N$3849))</f>
        <v>6.85</v>
      </c>
      <c r="F962" cm="1">
        <f t="array" ref="F962">_xlfn.MODE.SNGL(IF(IMDB_Movies_Cleaned!$E$2:$E$3849=A962, IMDB_Movies_Cleaned!$N$2:$N$3849))</f>
        <v>7.5</v>
      </c>
      <c r="G962" cm="1">
        <f t="array" ref="G962">MAX(IF(IMDB_Movies_Cleaned!$E$2:$E$3849=A962, IMDB_Movies_Cleaned!$N$2:$N$3849))</f>
        <v>8.4</v>
      </c>
      <c r="H962" cm="1">
        <f t="array" ref="H962">MIN(IF(IMDB_Movies_Cleaned!$E$2:$E$3849=A962, IMDB_Movies_Cleaned!$N$2:$N$3849))</f>
        <v>4.5999999999999996</v>
      </c>
      <c r="I962" cm="1">
        <f t="array" ref="I962">_xlfn.VAR.S(IF(IMDB_Movies_Cleaned!$E$2:$E$3849=A962, IMDB_Movies_Cleaned!$N$2:$N$3849))</f>
        <v>0.88805747126434653</v>
      </c>
      <c r="J962" cm="1">
        <f t="array" ref="J962">_xlfn.STDEV.S(IF(IMDB_Movies_Cleaned!$E$2:$E$3849=A962, IMDB_Movies_Cleaned!$N$2:$N$3849))</f>
        <v>0.94236801264917014</v>
      </c>
    </row>
    <row r="963" spans="1:10" x14ac:dyDescent="0.25">
      <c r="A963" s="2" t="s">
        <v>1100</v>
      </c>
      <c r="B963">
        <f t="shared" si="16"/>
        <v>82</v>
      </c>
      <c r="D963">
        <f>AVERAGEIF(IMDB_Movies_Cleaned!$E$2:$E$3849, A963, IMDB_Movies_Cleaned!$N$2:$N$3849)</f>
        <v>6.8573170731707327</v>
      </c>
      <c r="E963" cm="1">
        <f t="array" ref="E963">MEDIAN(IF(IMDB_Movies_Cleaned!$E$2:$E$3849=A963, IMDB_Movies_Cleaned!$N$2:$N$3849))</f>
        <v>7</v>
      </c>
      <c r="F963" cm="1">
        <f t="array" ref="F963">_xlfn.MODE.SNGL(IF(IMDB_Movies_Cleaned!$E$2:$E$3849=A963, IMDB_Movies_Cleaned!$N$2:$N$3849))</f>
        <v>6.1</v>
      </c>
      <c r="G963" cm="1">
        <f t="array" ref="G963">MAX(IF(IMDB_Movies_Cleaned!$E$2:$E$3849=A963, IMDB_Movies_Cleaned!$N$2:$N$3849))</f>
        <v>8.5</v>
      </c>
      <c r="H963" cm="1">
        <f t="array" ref="H963">MIN(IF(IMDB_Movies_Cleaned!$E$2:$E$3849=A963, IMDB_Movies_Cleaned!$N$2:$N$3849))</f>
        <v>5.0999999999999996</v>
      </c>
      <c r="I963" cm="1">
        <f t="array" ref="I963">_xlfn.VAR.S(IF(IMDB_Movies_Cleaned!$E$2:$E$3849=A963, IMDB_Movies_Cleaned!$N$2:$N$3849))</f>
        <v>0.60766184884070396</v>
      </c>
      <c r="J963" cm="1">
        <f t="array" ref="J963">_xlfn.STDEV.S(IF(IMDB_Movies_Cleaned!$E$2:$E$3849=A963, IMDB_Movies_Cleaned!$N$2:$N$3849))</f>
        <v>0.77952668257135627</v>
      </c>
    </row>
    <row r="964" spans="1:10" x14ac:dyDescent="0.25">
      <c r="A964" s="1" t="s">
        <v>2531</v>
      </c>
      <c r="B964">
        <f t="shared" si="16"/>
        <v>1</v>
      </c>
      <c r="D964">
        <f>AVERAGEIF(IMDB_Movies_Cleaned!$E$2:$E$3849, A964, IMDB_Movies_Cleaned!$N$2:$N$3849)</f>
        <v>5.9</v>
      </c>
      <c r="E964" cm="1">
        <f t="array" ref="E964">MEDIAN(IF(IMDB_Movies_Cleaned!$E$2:$E$3849=A964, IMDB_Movies_Cleaned!$N$2:$N$3849))</f>
        <v>5.9</v>
      </c>
      <c r="F964" t="e" cm="1">
        <f t="array" ref="F964">_xlfn.MODE.SNGL(IF(IMDB_Movies_Cleaned!$E$2:$E$3849=A964, IMDB_Movies_Cleaned!$N$2:$N$3849))</f>
        <v>#N/A</v>
      </c>
      <c r="G964" cm="1">
        <f t="array" ref="G964">MAX(IF(IMDB_Movies_Cleaned!$E$2:$E$3849=A964, IMDB_Movies_Cleaned!$N$2:$N$3849))</f>
        <v>5.9</v>
      </c>
      <c r="H964" cm="1">
        <f t="array" ref="H964">MIN(IF(IMDB_Movies_Cleaned!$E$2:$E$3849=A964, IMDB_Movies_Cleaned!$N$2:$N$3849))</f>
        <v>5.9</v>
      </c>
      <c r="I964" t="e" cm="1">
        <f t="array" ref="I964">_xlfn.VAR.S(IF(IMDB_Movies_Cleaned!$E$2:$E$3849=A964, IMDB_Movies_Cleaned!$N$2:$N$3849))</f>
        <v>#DIV/0!</v>
      </c>
      <c r="J964" t="e" cm="1">
        <f t="array" ref="J964">_xlfn.STDEV.S(IF(IMDB_Movies_Cleaned!$E$2:$E$3849=A964, IMDB_Movies_Cleaned!$N$2:$N$3849))</f>
        <v>#DIV/0!</v>
      </c>
    </row>
    <row r="965" spans="1:10" x14ac:dyDescent="0.25">
      <c r="A965" s="2" t="s">
        <v>129</v>
      </c>
      <c r="B965">
        <f t="shared" si="16"/>
        <v>119</v>
      </c>
      <c r="D965">
        <f>AVERAGEIF(IMDB_Movies_Cleaned!$E$2:$E$3849, A965, IMDB_Movies_Cleaned!$N$2:$N$3849)</f>
        <v>6.9529411764705902</v>
      </c>
      <c r="E965" cm="1">
        <f t="array" ref="E965">MEDIAN(IF(IMDB_Movies_Cleaned!$E$2:$E$3849=A965, IMDB_Movies_Cleaned!$N$2:$N$3849))</f>
        <v>7.1</v>
      </c>
      <c r="F965" cm="1">
        <f t="array" ref="F965">_xlfn.MODE.SNGL(IF(IMDB_Movies_Cleaned!$E$2:$E$3849=A965, IMDB_Movies_Cleaned!$N$2:$N$3849))</f>
        <v>7.2</v>
      </c>
      <c r="G965" cm="1">
        <f t="array" ref="G965">MAX(IF(IMDB_Movies_Cleaned!$E$2:$E$3849=A965, IMDB_Movies_Cleaned!$N$2:$N$3849))</f>
        <v>8.1</v>
      </c>
      <c r="H965" cm="1">
        <f t="array" ref="H965">MIN(IF(IMDB_Movies_Cleaned!$E$2:$E$3849=A965, IMDB_Movies_Cleaned!$N$2:$N$3849))</f>
        <v>4.0999999999999996</v>
      </c>
      <c r="I965" cm="1">
        <f t="array" ref="I965">_xlfn.VAR.S(IF(IMDB_Movies_Cleaned!$E$2:$E$3849=A965, IMDB_Movies_Cleaned!$N$2:$N$3849))</f>
        <v>0.5581056829511245</v>
      </c>
      <c r="J965" cm="1">
        <f t="array" ref="J965">_xlfn.STDEV.S(IF(IMDB_Movies_Cleaned!$E$2:$E$3849=A965, IMDB_Movies_Cleaned!$N$2:$N$3849))</f>
        <v>0.74706471135446129</v>
      </c>
    </row>
    <row r="966" spans="1:10" x14ac:dyDescent="0.25">
      <c r="A966" s="1" t="s">
        <v>1753</v>
      </c>
      <c r="B966">
        <f t="shared" si="16"/>
        <v>7</v>
      </c>
      <c r="D966">
        <f>AVERAGEIF(IMDB_Movies_Cleaned!$E$2:$E$3849, A966, IMDB_Movies_Cleaned!$N$2:$N$3849)</f>
        <v>7.0714285714285712</v>
      </c>
      <c r="E966" cm="1">
        <f t="array" ref="E966">MEDIAN(IF(IMDB_Movies_Cleaned!$E$2:$E$3849=A966, IMDB_Movies_Cleaned!$N$2:$N$3849))</f>
        <v>7.1</v>
      </c>
      <c r="F966" cm="1">
        <f t="array" ref="F966">_xlfn.MODE.SNGL(IF(IMDB_Movies_Cleaned!$E$2:$E$3849=A966, IMDB_Movies_Cleaned!$N$2:$N$3849))</f>
        <v>7.9</v>
      </c>
      <c r="G966" cm="1">
        <f t="array" ref="G966">MAX(IF(IMDB_Movies_Cleaned!$E$2:$E$3849=A966, IMDB_Movies_Cleaned!$N$2:$N$3849))</f>
        <v>7.9</v>
      </c>
      <c r="H966" cm="1">
        <f t="array" ref="H966">MIN(IF(IMDB_Movies_Cleaned!$E$2:$E$3849=A966, IMDB_Movies_Cleaned!$N$2:$N$3849))</f>
        <v>6.2</v>
      </c>
      <c r="I966" cm="1">
        <f t="array" ref="I966">_xlfn.VAR.S(IF(IMDB_Movies_Cleaned!$E$2:$E$3849=A966, IMDB_Movies_Cleaned!$N$2:$N$3849))</f>
        <v>0.42238095238095247</v>
      </c>
      <c r="J966" cm="1">
        <f t="array" ref="J966">_xlfn.STDEV.S(IF(IMDB_Movies_Cleaned!$E$2:$E$3849=A966, IMDB_Movies_Cleaned!$N$2:$N$3849))</f>
        <v>0.64990841845674874</v>
      </c>
    </row>
    <row r="967" spans="1:10" x14ac:dyDescent="0.25">
      <c r="A967" s="1" t="s">
        <v>2537</v>
      </c>
      <c r="B967">
        <f t="shared" si="16"/>
        <v>1</v>
      </c>
      <c r="D967">
        <f>AVERAGEIF(IMDB_Movies_Cleaned!$E$2:$E$3849, A967, IMDB_Movies_Cleaned!$N$2:$N$3849)</f>
        <v>6</v>
      </c>
      <c r="E967" cm="1">
        <f t="array" ref="E967">MEDIAN(IF(IMDB_Movies_Cleaned!$E$2:$E$3849=A967, IMDB_Movies_Cleaned!$N$2:$N$3849))</f>
        <v>6</v>
      </c>
      <c r="F967" t="e" cm="1">
        <f t="array" ref="F967">_xlfn.MODE.SNGL(IF(IMDB_Movies_Cleaned!$E$2:$E$3849=A967, IMDB_Movies_Cleaned!$N$2:$N$3849))</f>
        <v>#N/A</v>
      </c>
      <c r="G967" cm="1">
        <f t="array" ref="G967">MAX(IF(IMDB_Movies_Cleaned!$E$2:$E$3849=A967, IMDB_Movies_Cleaned!$N$2:$N$3849))</f>
        <v>6</v>
      </c>
      <c r="H967" cm="1">
        <f t="array" ref="H967">MIN(IF(IMDB_Movies_Cleaned!$E$2:$E$3849=A967, IMDB_Movies_Cleaned!$N$2:$N$3849))</f>
        <v>6</v>
      </c>
      <c r="I967" t="e" cm="1">
        <f t="array" ref="I967">_xlfn.VAR.S(IF(IMDB_Movies_Cleaned!$E$2:$E$3849=A967, IMDB_Movies_Cleaned!$N$2:$N$3849))</f>
        <v>#DIV/0!</v>
      </c>
      <c r="J967" t="e" cm="1">
        <f t="array" ref="J967">_xlfn.STDEV.S(IF(IMDB_Movies_Cleaned!$E$2:$E$3849=A967, IMDB_Movies_Cleaned!$N$2:$N$3849))</f>
        <v>#DIV/0!</v>
      </c>
    </row>
    <row r="968" spans="1:10" x14ac:dyDescent="0.25">
      <c r="A968" s="2" t="s">
        <v>1100</v>
      </c>
      <c r="B968">
        <f t="shared" si="16"/>
        <v>82</v>
      </c>
      <c r="D968">
        <f>AVERAGEIF(IMDB_Movies_Cleaned!$E$2:$E$3849, A968, IMDB_Movies_Cleaned!$N$2:$N$3849)</f>
        <v>6.8573170731707327</v>
      </c>
      <c r="E968" cm="1">
        <f t="array" ref="E968">MEDIAN(IF(IMDB_Movies_Cleaned!$E$2:$E$3849=A968, IMDB_Movies_Cleaned!$N$2:$N$3849))</f>
        <v>7</v>
      </c>
      <c r="F968" cm="1">
        <f t="array" ref="F968">_xlfn.MODE.SNGL(IF(IMDB_Movies_Cleaned!$E$2:$E$3849=A968, IMDB_Movies_Cleaned!$N$2:$N$3849))</f>
        <v>6.1</v>
      </c>
      <c r="G968" cm="1">
        <f t="array" ref="G968">MAX(IF(IMDB_Movies_Cleaned!$E$2:$E$3849=A968, IMDB_Movies_Cleaned!$N$2:$N$3849))</f>
        <v>8.5</v>
      </c>
      <c r="H968" cm="1">
        <f t="array" ref="H968">MIN(IF(IMDB_Movies_Cleaned!$E$2:$E$3849=A968, IMDB_Movies_Cleaned!$N$2:$N$3849))</f>
        <v>5.0999999999999996</v>
      </c>
      <c r="I968" cm="1">
        <f t="array" ref="I968">_xlfn.VAR.S(IF(IMDB_Movies_Cleaned!$E$2:$E$3849=A968, IMDB_Movies_Cleaned!$N$2:$N$3849))</f>
        <v>0.60766184884070396</v>
      </c>
      <c r="J968" cm="1">
        <f t="array" ref="J968">_xlfn.STDEV.S(IF(IMDB_Movies_Cleaned!$E$2:$E$3849=A968, IMDB_Movies_Cleaned!$N$2:$N$3849))</f>
        <v>0.77952668257135627</v>
      </c>
    </row>
    <row r="969" spans="1:10" x14ac:dyDescent="0.25">
      <c r="A969" s="1" t="s">
        <v>1405</v>
      </c>
      <c r="B969">
        <f t="shared" si="16"/>
        <v>13</v>
      </c>
      <c r="D969">
        <f>AVERAGEIF(IMDB_Movies_Cleaned!$E$2:$E$3849, A969, IMDB_Movies_Cleaned!$N$2:$N$3849)</f>
        <v>6.1692307692307695</v>
      </c>
      <c r="E969" cm="1">
        <f t="array" ref="E969">MEDIAN(IF(IMDB_Movies_Cleaned!$E$2:$E$3849=A969, IMDB_Movies_Cleaned!$N$2:$N$3849))</f>
        <v>6.3</v>
      </c>
      <c r="F969" cm="1">
        <f t="array" ref="F969">_xlfn.MODE.SNGL(IF(IMDB_Movies_Cleaned!$E$2:$E$3849=A969, IMDB_Movies_Cleaned!$N$2:$N$3849))</f>
        <v>6.4</v>
      </c>
      <c r="G969" cm="1">
        <f t="array" ref="G969">MAX(IF(IMDB_Movies_Cleaned!$E$2:$E$3849=A969, IMDB_Movies_Cleaned!$N$2:$N$3849))</f>
        <v>8</v>
      </c>
      <c r="H969" cm="1">
        <f t="array" ref="H969">MIN(IF(IMDB_Movies_Cleaned!$E$2:$E$3849=A969, IMDB_Movies_Cleaned!$N$2:$N$3849))</f>
        <v>4.4000000000000004</v>
      </c>
      <c r="I969" cm="1">
        <f t="array" ref="I969">_xlfn.VAR.S(IF(IMDB_Movies_Cleaned!$E$2:$E$3849=A969, IMDB_Movies_Cleaned!$N$2:$N$3849))</f>
        <v>0.63230769230768635</v>
      </c>
      <c r="J969" cm="1">
        <f t="array" ref="J969">_xlfn.STDEV.S(IF(IMDB_Movies_Cleaned!$E$2:$E$3849=A969, IMDB_Movies_Cleaned!$N$2:$N$3849))</f>
        <v>0.79517777402772416</v>
      </c>
    </row>
    <row r="970" spans="1:10" x14ac:dyDescent="0.25">
      <c r="A970" s="2" t="s">
        <v>385</v>
      </c>
      <c r="B970">
        <f t="shared" si="16"/>
        <v>12</v>
      </c>
      <c r="D970">
        <f>AVERAGEIF(IMDB_Movies_Cleaned!$E$2:$E$3849, A970, IMDB_Movies_Cleaned!$N$2:$N$3849)</f>
        <v>6.5916666666666659</v>
      </c>
      <c r="E970" cm="1">
        <f t="array" ref="E970">MEDIAN(IF(IMDB_Movies_Cleaned!$E$2:$E$3849=A970, IMDB_Movies_Cleaned!$N$2:$N$3849))</f>
        <v>6.75</v>
      </c>
      <c r="F970" cm="1">
        <f t="array" ref="F970">_xlfn.MODE.SNGL(IF(IMDB_Movies_Cleaned!$E$2:$E$3849=A970, IMDB_Movies_Cleaned!$N$2:$N$3849))</f>
        <v>7.8</v>
      </c>
      <c r="G970" cm="1">
        <f t="array" ref="G970">MAX(IF(IMDB_Movies_Cleaned!$E$2:$E$3849=A970, IMDB_Movies_Cleaned!$N$2:$N$3849))</f>
        <v>7.8</v>
      </c>
      <c r="H970" cm="1">
        <f t="array" ref="H970">MIN(IF(IMDB_Movies_Cleaned!$E$2:$E$3849=A970, IMDB_Movies_Cleaned!$N$2:$N$3849))</f>
        <v>5.2</v>
      </c>
      <c r="I970" cm="1">
        <f t="array" ref="I970">_xlfn.VAR.S(IF(IMDB_Movies_Cleaned!$E$2:$E$3849=A970, IMDB_Movies_Cleaned!$N$2:$N$3849))</f>
        <v>0.79901515151516378</v>
      </c>
      <c r="J970" cm="1">
        <f t="array" ref="J970">_xlfn.STDEV.S(IF(IMDB_Movies_Cleaned!$E$2:$E$3849=A970, IMDB_Movies_Cleaned!$N$2:$N$3849))</f>
        <v>0.89387647441643958</v>
      </c>
    </row>
    <row r="971" spans="1:10" x14ac:dyDescent="0.25">
      <c r="A971" s="1" t="s">
        <v>2485</v>
      </c>
      <c r="B971">
        <f t="shared" si="16"/>
        <v>7</v>
      </c>
      <c r="D971">
        <f>AVERAGEIF(IMDB_Movies_Cleaned!$E$2:$E$3849, A971, IMDB_Movies_Cleaned!$N$2:$N$3849)</f>
        <v>6.0571428571428569</v>
      </c>
      <c r="E971" cm="1">
        <f t="array" ref="E971">MEDIAN(IF(IMDB_Movies_Cleaned!$E$2:$E$3849=A971, IMDB_Movies_Cleaned!$N$2:$N$3849))</f>
        <v>6.4</v>
      </c>
      <c r="F971" cm="1">
        <f t="array" ref="F971">_xlfn.MODE.SNGL(IF(IMDB_Movies_Cleaned!$E$2:$E$3849=A971, IMDB_Movies_Cleaned!$N$2:$N$3849))</f>
        <v>6.4</v>
      </c>
      <c r="G971" cm="1">
        <f t="array" ref="G971">MAX(IF(IMDB_Movies_Cleaned!$E$2:$E$3849=A971, IMDB_Movies_Cleaned!$N$2:$N$3849))</f>
        <v>6.8</v>
      </c>
      <c r="H971" cm="1">
        <f t="array" ref="H971">MIN(IF(IMDB_Movies_Cleaned!$E$2:$E$3849=A971, IMDB_Movies_Cleaned!$N$2:$N$3849))</f>
        <v>4.3</v>
      </c>
      <c r="I971" cm="1">
        <f t="array" ref="I971">_xlfn.VAR.S(IF(IMDB_Movies_Cleaned!$E$2:$E$3849=A971, IMDB_Movies_Cleaned!$N$2:$N$3849))</f>
        <v>0.69285714285715017</v>
      </c>
      <c r="J971" cm="1">
        <f t="array" ref="J971">_xlfn.STDEV.S(IF(IMDB_Movies_Cleaned!$E$2:$E$3849=A971, IMDB_Movies_Cleaned!$N$2:$N$3849))</f>
        <v>0.83238040754041664</v>
      </c>
    </row>
    <row r="972" spans="1:10" x14ac:dyDescent="0.25">
      <c r="A972" s="2" t="s">
        <v>872</v>
      </c>
      <c r="B972">
        <f t="shared" si="16"/>
        <v>145</v>
      </c>
      <c r="D972">
        <f>AVERAGEIF(IMDB_Movies_Cleaned!$E$2:$E$3849, A972, IMDB_Movies_Cleaned!$N$2:$N$3849)</f>
        <v>5.8406896551724108</v>
      </c>
      <c r="E972" cm="1">
        <f t="array" ref="E972">MEDIAN(IF(IMDB_Movies_Cleaned!$E$2:$E$3849=A972, IMDB_Movies_Cleaned!$N$2:$N$3849))</f>
        <v>6</v>
      </c>
      <c r="F972" cm="1">
        <f t="array" ref="F972">_xlfn.MODE.SNGL(IF(IMDB_Movies_Cleaned!$E$2:$E$3849=A972, IMDB_Movies_Cleaned!$N$2:$N$3849))</f>
        <v>6.5</v>
      </c>
      <c r="G972" cm="1">
        <f t="array" ref="G972">MAX(IF(IMDB_Movies_Cleaned!$E$2:$E$3849=A972, IMDB_Movies_Cleaned!$N$2:$N$3849))</f>
        <v>8</v>
      </c>
      <c r="H972" cm="1">
        <f t="array" ref="H972">MIN(IF(IMDB_Movies_Cleaned!$E$2:$E$3849=A972, IMDB_Movies_Cleaned!$N$2:$N$3849))</f>
        <v>1.9</v>
      </c>
      <c r="I972" cm="1">
        <f t="array" ref="I972">_xlfn.VAR.S(IF(IMDB_Movies_Cleaned!$E$2:$E$3849=A972, IMDB_Movies_Cleaned!$N$2:$N$3849))</f>
        <v>1.4818745210728315</v>
      </c>
      <c r="J972" cm="1">
        <f t="array" ref="J972">_xlfn.STDEV.S(IF(IMDB_Movies_Cleaned!$E$2:$E$3849=A972, IMDB_Movies_Cleaned!$N$2:$N$3849))</f>
        <v>1.2173226856806831</v>
      </c>
    </row>
    <row r="973" spans="1:10" x14ac:dyDescent="0.25">
      <c r="A973" s="1" t="s">
        <v>557</v>
      </c>
      <c r="B973">
        <f t="shared" si="16"/>
        <v>45</v>
      </c>
      <c r="D973">
        <f>AVERAGEIF(IMDB_Movies_Cleaned!$E$2:$E$3849, A973, IMDB_Movies_Cleaned!$N$2:$N$3849)</f>
        <v>6.0377777777777766</v>
      </c>
      <c r="E973" cm="1">
        <f t="array" ref="E973">MEDIAN(IF(IMDB_Movies_Cleaned!$E$2:$E$3849=A973, IMDB_Movies_Cleaned!$N$2:$N$3849))</f>
        <v>6.1</v>
      </c>
      <c r="F973" cm="1">
        <f t="array" ref="F973">_xlfn.MODE.SNGL(IF(IMDB_Movies_Cleaned!$E$2:$E$3849=A973, IMDB_Movies_Cleaned!$N$2:$N$3849))</f>
        <v>6.7</v>
      </c>
      <c r="G973" cm="1">
        <f t="array" ref="G973">MAX(IF(IMDB_Movies_Cleaned!$E$2:$E$3849=A973, IMDB_Movies_Cleaned!$N$2:$N$3849))</f>
        <v>8.3000000000000007</v>
      </c>
      <c r="H973" cm="1">
        <f t="array" ref="H973">MIN(IF(IMDB_Movies_Cleaned!$E$2:$E$3849=A973, IMDB_Movies_Cleaned!$N$2:$N$3849))</f>
        <v>3.1</v>
      </c>
      <c r="I973" cm="1">
        <f t="array" ref="I973">_xlfn.VAR.S(IF(IMDB_Movies_Cleaned!$E$2:$E$3849=A973, IMDB_Movies_Cleaned!$N$2:$N$3849))</f>
        <v>1.3928585858586084</v>
      </c>
      <c r="J973" cm="1">
        <f t="array" ref="J973">_xlfn.STDEV.S(IF(IMDB_Movies_Cleaned!$E$2:$E$3849=A973, IMDB_Movies_Cleaned!$N$2:$N$3849))</f>
        <v>1.180194300044958</v>
      </c>
    </row>
    <row r="974" spans="1:10" x14ac:dyDescent="0.25">
      <c r="A974" s="2" t="s">
        <v>2551</v>
      </c>
      <c r="B974">
        <f t="shared" si="16"/>
        <v>5</v>
      </c>
      <c r="D974">
        <f>AVERAGEIF(IMDB_Movies_Cleaned!$E$2:$E$3849, A974, IMDB_Movies_Cleaned!$N$2:$N$3849)</f>
        <v>5.6199999999999992</v>
      </c>
      <c r="E974" cm="1">
        <f t="array" ref="E974">MEDIAN(IF(IMDB_Movies_Cleaned!$E$2:$E$3849=A974, IMDB_Movies_Cleaned!$N$2:$N$3849))</f>
        <v>5.6</v>
      </c>
      <c r="F974" t="e" cm="1">
        <f t="array" ref="F974">_xlfn.MODE.SNGL(IF(IMDB_Movies_Cleaned!$E$2:$E$3849=A974, IMDB_Movies_Cleaned!$N$2:$N$3849))</f>
        <v>#N/A</v>
      </c>
      <c r="G974" cm="1">
        <f t="array" ref="G974">MAX(IF(IMDB_Movies_Cleaned!$E$2:$E$3849=A974, IMDB_Movies_Cleaned!$N$2:$N$3849))</f>
        <v>6.4</v>
      </c>
      <c r="H974" cm="1">
        <f t="array" ref="H974">MIN(IF(IMDB_Movies_Cleaned!$E$2:$E$3849=A974, IMDB_Movies_Cleaned!$N$2:$N$3849))</f>
        <v>4.8</v>
      </c>
      <c r="I974" cm="1">
        <f t="array" ref="I974">_xlfn.VAR.S(IF(IMDB_Movies_Cleaned!$E$2:$E$3849=A974, IMDB_Movies_Cleaned!$N$2:$N$3849))</f>
        <v>0.47200000000000841</v>
      </c>
      <c r="J974" cm="1">
        <f t="array" ref="J974">_xlfn.STDEV.S(IF(IMDB_Movies_Cleaned!$E$2:$E$3849=A974, IMDB_Movies_Cleaned!$N$2:$N$3849))</f>
        <v>0.6870225614927129</v>
      </c>
    </row>
    <row r="975" spans="1:10" x14ac:dyDescent="0.25">
      <c r="A975" s="1" t="s">
        <v>726</v>
      </c>
      <c r="B975">
        <f t="shared" ref="B975:B1038" si="17">COUNTIF($A$2:$A$3849, A975)</f>
        <v>4</v>
      </c>
      <c r="D975">
        <f>AVERAGEIF(IMDB_Movies_Cleaned!$E$2:$E$3849, A975, IMDB_Movies_Cleaned!$N$2:$N$3849)</f>
        <v>5.5</v>
      </c>
      <c r="E975" cm="1">
        <f t="array" ref="E975">MEDIAN(IF(IMDB_Movies_Cleaned!$E$2:$E$3849=A975, IMDB_Movies_Cleaned!$N$2:$N$3849))</f>
        <v>5.35</v>
      </c>
      <c r="F975" t="e" cm="1">
        <f t="array" ref="F975">_xlfn.MODE.SNGL(IF(IMDB_Movies_Cleaned!$E$2:$E$3849=A975, IMDB_Movies_Cleaned!$N$2:$N$3849))</f>
        <v>#N/A</v>
      </c>
      <c r="G975" cm="1">
        <f t="array" ref="G975">MAX(IF(IMDB_Movies_Cleaned!$E$2:$E$3849=A975, IMDB_Movies_Cleaned!$N$2:$N$3849))</f>
        <v>7</v>
      </c>
      <c r="H975" cm="1">
        <f t="array" ref="H975">MIN(IF(IMDB_Movies_Cleaned!$E$2:$E$3849=A975, IMDB_Movies_Cleaned!$N$2:$N$3849))</f>
        <v>4.3</v>
      </c>
      <c r="I975" cm="1">
        <f t="array" ref="I975">_xlfn.VAR.S(IF(IMDB_Movies_Cleaned!$E$2:$E$3849=A975, IMDB_Movies_Cleaned!$N$2:$N$3849))</f>
        <v>1.2600000000000005</v>
      </c>
      <c r="J975" cm="1">
        <f t="array" ref="J975">_xlfn.STDEV.S(IF(IMDB_Movies_Cleaned!$E$2:$E$3849=A975, IMDB_Movies_Cleaned!$N$2:$N$3849))</f>
        <v>1.1224972160321827</v>
      </c>
    </row>
    <row r="976" spans="1:10" x14ac:dyDescent="0.25">
      <c r="A976" s="2" t="s">
        <v>613</v>
      </c>
      <c r="B976">
        <f t="shared" si="17"/>
        <v>19</v>
      </c>
      <c r="D976">
        <f>AVERAGEIF(IMDB_Movies_Cleaned!$E$2:$E$3849, A976, IMDB_Movies_Cleaned!$N$2:$N$3849)</f>
        <v>6.3368421052631581</v>
      </c>
      <c r="E976" cm="1">
        <f t="array" ref="E976">MEDIAN(IF(IMDB_Movies_Cleaned!$E$2:$E$3849=A976, IMDB_Movies_Cleaned!$N$2:$N$3849))</f>
        <v>6.5</v>
      </c>
      <c r="F976" cm="1">
        <f t="array" ref="F976">_xlfn.MODE.SNGL(IF(IMDB_Movies_Cleaned!$E$2:$E$3849=A976, IMDB_Movies_Cleaned!$N$2:$N$3849))</f>
        <v>7.3</v>
      </c>
      <c r="G976" cm="1">
        <f t="array" ref="G976">MAX(IF(IMDB_Movies_Cleaned!$E$2:$E$3849=A976, IMDB_Movies_Cleaned!$N$2:$N$3849))</f>
        <v>7.6</v>
      </c>
      <c r="H976" cm="1">
        <f t="array" ref="H976">MIN(IF(IMDB_Movies_Cleaned!$E$2:$E$3849=A976, IMDB_Movies_Cleaned!$N$2:$N$3849))</f>
        <v>3.7</v>
      </c>
      <c r="I976" cm="1">
        <f t="array" ref="I976">_xlfn.VAR.S(IF(IMDB_Movies_Cleaned!$E$2:$E$3849=A976, IMDB_Movies_Cleaned!$N$2:$N$3849))</f>
        <v>0.81134502923976015</v>
      </c>
      <c r="J976" cm="1">
        <f t="array" ref="J976">_xlfn.STDEV.S(IF(IMDB_Movies_Cleaned!$E$2:$E$3849=A976, IMDB_Movies_Cleaned!$N$2:$N$3849))</f>
        <v>0.90074692852085825</v>
      </c>
    </row>
    <row r="977" spans="1:10" x14ac:dyDescent="0.25">
      <c r="A977" s="1" t="s">
        <v>1405</v>
      </c>
      <c r="B977">
        <f t="shared" si="17"/>
        <v>13</v>
      </c>
      <c r="D977">
        <f>AVERAGEIF(IMDB_Movies_Cleaned!$E$2:$E$3849, A977, IMDB_Movies_Cleaned!$N$2:$N$3849)</f>
        <v>6.1692307692307695</v>
      </c>
      <c r="E977" cm="1">
        <f t="array" ref="E977">MEDIAN(IF(IMDB_Movies_Cleaned!$E$2:$E$3849=A977, IMDB_Movies_Cleaned!$N$2:$N$3849))</f>
        <v>6.3</v>
      </c>
      <c r="F977" cm="1">
        <f t="array" ref="F977">_xlfn.MODE.SNGL(IF(IMDB_Movies_Cleaned!$E$2:$E$3849=A977, IMDB_Movies_Cleaned!$N$2:$N$3849))</f>
        <v>6.4</v>
      </c>
      <c r="G977" cm="1">
        <f t="array" ref="G977">MAX(IF(IMDB_Movies_Cleaned!$E$2:$E$3849=A977, IMDB_Movies_Cleaned!$N$2:$N$3849))</f>
        <v>8</v>
      </c>
      <c r="H977" cm="1">
        <f t="array" ref="H977">MIN(IF(IMDB_Movies_Cleaned!$E$2:$E$3849=A977, IMDB_Movies_Cleaned!$N$2:$N$3849))</f>
        <v>4.4000000000000004</v>
      </c>
      <c r="I977" cm="1">
        <f t="array" ref="I977">_xlfn.VAR.S(IF(IMDB_Movies_Cleaned!$E$2:$E$3849=A977, IMDB_Movies_Cleaned!$N$2:$N$3849))</f>
        <v>0.63230769230768635</v>
      </c>
      <c r="J977" cm="1">
        <f t="array" ref="J977">_xlfn.STDEV.S(IF(IMDB_Movies_Cleaned!$E$2:$E$3849=A977, IMDB_Movies_Cleaned!$N$2:$N$3849))</f>
        <v>0.79517777402772416</v>
      </c>
    </row>
    <row r="978" spans="1:10" x14ac:dyDescent="0.25">
      <c r="A978" s="1" t="s">
        <v>2559</v>
      </c>
      <c r="B978">
        <f t="shared" si="17"/>
        <v>1</v>
      </c>
      <c r="D978">
        <f>AVERAGEIF(IMDB_Movies_Cleaned!$E$2:$E$3849, A978, IMDB_Movies_Cleaned!$N$2:$N$3849)</f>
        <v>6.3</v>
      </c>
      <c r="E978" cm="1">
        <f t="array" ref="E978">MEDIAN(IF(IMDB_Movies_Cleaned!$E$2:$E$3849=A978, IMDB_Movies_Cleaned!$N$2:$N$3849))</f>
        <v>6.3</v>
      </c>
      <c r="F978" t="e" cm="1">
        <f t="array" ref="F978">_xlfn.MODE.SNGL(IF(IMDB_Movies_Cleaned!$E$2:$E$3849=A978, IMDB_Movies_Cleaned!$N$2:$N$3849))</f>
        <v>#N/A</v>
      </c>
      <c r="G978" cm="1">
        <f t="array" ref="G978">MAX(IF(IMDB_Movies_Cleaned!$E$2:$E$3849=A978, IMDB_Movies_Cleaned!$N$2:$N$3849))</f>
        <v>6.3</v>
      </c>
      <c r="H978" cm="1">
        <f t="array" ref="H978">MIN(IF(IMDB_Movies_Cleaned!$E$2:$E$3849=A978, IMDB_Movies_Cleaned!$N$2:$N$3849))</f>
        <v>6.3</v>
      </c>
      <c r="I978" t="e" cm="1">
        <f t="array" ref="I978">_xlfn.VAR.S(IF(IMDB_Movies_Cleaned!$E$2:$E$3849=A978, IMDB_Movies_Cleaned!$N$2:$N$3849))</f>
        <v>#DIV/0!</v>
      </c>
      <c r="J978" t="e" cm="1">
        <f t="array" ref="J978">_xlfn.STDEV.S(IF(IMDB_Movies_Cleaned!$E$2:$E$3849=A978, IMDB_Movies_Cleaned!$N$2:$N$3849))</f>
        <v>#DIV/0!</v>
      </c>
    </row>
    <row r="979" spans="1:10" x14ac:dyDescent="0.25">
      <c r="A979" s="1" t="s">
        <v>1100</v>
      </c>
      <c r="B979">
        <f t="shared" si="17"/>
        <v>82</v>
      </c>
      <c r="D979">
        <f>AVERAGEIF(IMDB_Movies_Cleaned!$E$2:$E$3849, A979, IMDB_Movies_Cleaned!$N$2:$N$3849)</f>
        <v>6.8573170731707327</v>
      </c>
      <c r="E979" cm="1">
        <f t="array" ref="E979">MEDIAN(IF(IMDB_Movies_Cleaned!$E$2:$E$3849=A979, IMDB_Movies_Cleaned!$N$2:$N$3849))</f>
        <v>7</v>
      </c>
      <c r="F979" cm="1">
        <f t="array" ref="F979">_xlfn.MODE.SNGL(IF(IMDB_Movies_Cleaned!$E$2:$E$3849=A979, IMDB_Movies_Cleaned!$N$2:$N$3849))</f>
        <v>6.1</v>
      </c>
      <c r="G979" cm="1">
        <f t="array" ref="G979">MAX(IF(IMDB_Movies_Cleaned!$E$2:$E$3849=A979, IMDB_Movies_Cleaned!$N$2:$N$3849))</f>
        <v>8.5</v>
      </c>
      <c r="H979" cm="1">
        <f t="array" ref="H979">MIN(IF(IMDB_Movies_Cleaned!$E$2:$E$3849=A979, IMDB_Movies_Cleaned!$N$2:$N$3849))</f>
        <v>5.0999999999999996</v>
      </c>
      <c r="I979" cm="1">
        <f t="array" ref="I979">_xlfn.VAR.S(IF(IMDB_Movies_Cleaned!$E$2:$E$3849=A979, IMDB_Movies_Cleaned!$N$2:$N$3849))</f>
        <v>0.60766184884070396</v>
      </c>
      <c r="J979" cm="1">
        <f t="array" ref="J979">_xlfn.STDEV.S(IF(IMDB_Movies_Cleaned!$E$2:$E$3849=A979, IMDB_Movies_Cleaned!$N$2:$N$3849))</f>
        <v>0.77952668257135627</v>
      </c>
    </row>
    <row r="980" spans="1:10" x14ac:dyDescent="0.25">
      <c r="A980" s="2" t="s">
        <v>23</v>
      </c>
      <c r="B980">
        <f t="shared" si="17"/>
        <v>25</v>
      </c>
      <c r="D980">
        <f>AVERAGEIF(IMDB_Movies_Cleaned!$E$2:$E$3849, A980, IMDB_Movies_Cleaned!$N$2:$N$3849)</f>
        <v>6.3559999999999999</v>
      </c>
      <c r="E980" cm="1">
        <f t="array" ref="E980">MEDIAN(IF(IMDB_Movies_Cleaned!$E$2:$E$3849=A980, IMDB_Movies_Cleaned!$N$2:$N$3849))</f>
        <v>6.4</v>
      </c>
      <c r="F980" cm="1">
        <f t="array" ref="F980">_xlfn.MODE.SNGL(IF(IMDB_Movies_Cleaned!$E$2:$E$3849=A980, IMDB_Movies_Cleaned!$N$2:$N$3849))</f>
        <v>5.8</v>
      </c>
      <c r="G980" cm="1">
        <f t="array" ref="G980">MAX(IF(IMDB_Movies_Cleaned!$E$2:$E$3849=A980, IMDB_Movies_Cleaned!$N$2:$N$3849))</f>
        <v>8.3000000000000007</v>
      </c>
      <c r="H980" cm="1">
        <f t="array" ref="H980">MIN(IF(IMDB_Movies_Cleaned!$E$2:$E$3849=A980, IMDB_Movies_Cleaned!$N$2:$N$3849))</f>
        <v>4.2</v>
      </c>
      <c r="I980" cm="1">
        <f t="array" ref="I980">_xlfn.VAR.S(IF(IMDB_Movies_Cleaned!$E$2:$E$3849=A980, IMDB_Movies_Cleaned!$N$2:$N$3849))</f>
        <v>0.99089999999999634</v>
      </c>
      <c r="J980" cm="1">
        <f t="array" ref="J980">_xlfn.STDEV.S(IF(IMDB_Movies_Cleaned!$E$2:$E$3849=A980, IMDB_Movies_Cleaned!$N$2:$N$3849))</f>
        <v>0.99543960138222165</v>
      </c>
    </row>
    <row r="981" spans="1:10" x14ac:dyDescent="0.25">
      <c r="A981" s="2" t="s">
        <v>2566</v>
      </c>
      <c r="B981">
        <f t="shared" si="17"/>
        <v>2</v>
      </c>
      <c r="D981">
        <f>AVERAGEIF(IMDB_Movies_Cleaned!$E$2:$E$3849, A981, IMDB_Movies_Cleaned!$N$2:$N$3849)</f>
        <v>7.15</v>
      </c>
      <c r="E981" cm="1">
        <f t="array" ref="E981">MEDIAN(IF(IMDB_Movies_Cleaned!$E$2:$E$3849=A981, IMDB_Movies_Cleaned!$N$2:$N$3849))</f>
        <v>7.15</v>
      </c>
      <c r="F981" t="e" cm="1">
        <f t="array" ref="F981">_xlfn.MODE.SNGL(IF(IMDB_Movies_Cleaned!$E$2:$E$3849=A981, IMDB_Movies_Cleaned!$N$2:$N$3849))</f>
        <v>#N/A</v>
      </c>
      <c r="G981" cm="1">
        <f t="array" ref="G981">MAX(IF(IMDB_Movies_Cleaned!$E$2:$E$3849=A981, IMDB_Movies_Cleaned!$N$2:$N$3849))</f>
        <v>7.4</v>
      </c>
      <c r="H981" cm="1">
        <f t="array" ref="H981">MIN(IF(IMDB_Movies_Cleaned!$E$2:$E$3849=A981, IMDB_Movies_Cleaned!$N$2:$N$3849))</f>
        <v>6.9</v>
      </c>
      <c r="I981" cm="1">
        <f t="array" ref="I981">_xlfn.VAR.S(IF(IMDB_Movies_Cleaned!$E$2:$E$3849=A981, IMDB_Movies_Cleaned!$N$2:$N$3849))</f>
        <v>0.125</v>
      </c>
      <c r="J981" cm="1">
        <f t="array" ref="J981">_xlfn.STDEV.S(IF(IMDB_Movies_Cleaned!$E$2:$E$3849=A981, IMDB_Movies_Cleaned!$N$2:$N$3849))</f>
        <v>0.35355339059327379</v>
      </c>
    </row>
    <row r="982" spans="1:10" x14ac:dyDescent="0.25">
      <c r="A982" s="1" t="s">
        <v>1110</v>
      </c>
      <c r="B982">
        <f t="shared" si="17"/>
        <v>41</v>
      </c>
      <c r="D982">
        <f>AVERAGEIF(IMDB_Movies_Cleaned!$E$2:$E$3849, A982, IMDB_Movies_Cleaned!$N$2:$N$3849)</f>
        <v>6.9365853658536594</v>
      </c>
      <c r="E982" cm="1">
        <f t="array" ref="E982">MEDIAN(IF(IMDB_Movies_Cleaned!$E$2:$E$3849=A982, IMDB_Movies_Cleaned!$N$2:$N$3849))</f>
        <v>6.7</v>
      </c>
      <c r="F982" cm="1">
        <f t="array" ref="F982">_xlfn.MODE.SNGL(IF(IMDB_Movies_Cleaned!$E$2:$E$3849=A982, IMDB_Movies_Cleaned!$N$2:$N$3849))</f>
        <v>6.6</v>
      </c>
      <c r="G982" cm="1">
        <f t="array" ref="G982">MAX(IF(IMDB_Movies_Cleaned!$E$2:$E$3849=A982, IMDB_Movies_Cleaned!$N$2:$N$3849))</f>
        <v>8.6</v>
      </c>
      <c r="H982" cm="1">
        <f t="array" ref="H982">MIN(IF(IMDB_Movies_Cleaned!$E$2:$E$3849=A982, IMDB_Movies_Cleaned!$N$2:$N$3849))</f>
        <v>5.6</v>
      </c>
      <c r="I982" cm="1">
        <f t="array" ref="I982">_xlfn.VAR.S(IF(IMDB_Movies_Cleaned!$E$2:$E$3849=A982, IMDB_Movies_Cleaned!$N$2:$N$3849))</f>
        <v>0.61437804878046909</v>
      </c>
      <c r="J982" cm="1">
        <f t="array" ref="J982">_xlfn.STDEV.S(IF(IMDB_Movies_Cleaned!$E$2:$E$3849=A982, IMDB_Movies_Cleaned!$N$2:$N$3849))</f>
        <v>0.78382271514703439</v>
      </c>
    </row>
    <row r="983" spans="1:10" x14ac:dyDescent="0.25">
      <c r="A983" s="2" t="s">
        <v>1100</v>
      </c>
      <c r="B983">
        <f t="shared" si="17"/>
        <v>82</v>
      </c>
      <c r="D983">
        <f>AVERAGEIF(IMDB_Movies_Cleaned!$E$2:$E$3849, A983, IMDB_Movies_Cleaned!$N$2:$N$3849)</f>
        <v>6.8573170731707327</v>
      </c>
      <c r="E983" cm="1">
        <f t="array" ref="E983">MEDIAN(IF(IMDB_Movies_Cleaned!$E$2:$E$3849=A983, IMDB_Movies_Cleaned!$N$2:$N$3849))</f>
        <v>7</v>
      </c>
      <c r="F983" cm="1">
        <f t="array" ref="F983">_xlfn.MODE.SNGL(IF(IMDB_Movies_Cleaned!$E$2:$E$3849=A983, IMDB_Movies_Cleaned!$N$2:$N$3849))</f>
        <v>6.1</v>
      </c>
      <c r="G983" cm="1">
        <f t="array" ref="G983">MAX(IF(IMDB_Movies_Cleaned!$E$2:$E$3849=A983, IMDB_Movies_Cleaned!$N$2:$N$3849))</f>
        <v>8.5</v>
      </c>
      <c r="H983" cm="1">
        <f t="array" ref="H983">MIN(IF(IMDB_Movies_Cleaned!$E$2:$E$3849=A983, IMDB_Movies_Cleaned!$N$2:$N$3849))</f>
        <v>5.0999999999999996</v>
      </c>
      <c r="I983" cm="1">
        <f t="array" ref="I983">_xlfn.VAR.S(IF(IMDB_Movies_Cleaned!$E$2:$E$3849=A983, IMDB_Movies_Cleaned!$N$2:$N$3849))</f>
        <v>0.60766184884070396</v>
      </c>
      <c r="J983" cm="1">
        <f t="array" ref="J983">_xlfn.STDEV.S(IF(IMDB_Movies_Cleaned!$E$2:$E$3849=A983, IMDB_Movies_Cleaned!$N$2:$N$3849))</f>
        <v>0.77952668257135627</v>
      </c>
    </row>
    <row r="984" spans="1:10" x14ac:dyDescent="0.25">
      <c r="A984" s="2" t="s">
        <v>2572</v>
      </c>
      <c r="B984">
        <f t="shared" si="17"/>
        <v>1</v>
      </c>
      <c r="D984">
        <f>AVERAGEIF(IMDB_Movies_Cleaned!$E$2:$E$3849, A984, IMDB_Movies_Cleaned!$N$2:$N$3849)</f>
        <v>7.1</v>
      </c>
      <c r="E984" cm="1">
        <f t="array" ref="E984">MEDIAN(IF(IMDB_Movies_Cleaned!$E$2:$E$3849=A984, IMDB_Movies_Cleaned!$N$2:$N$3849))</f>
        <v>7.1</v>
      </c>
      <c r="F984" t="e" cm="1">
        <f t="array" ref="F984">_xlfn.MODE.SNGL(IF(IMDB_Movies_Cleaned!$E$2:$E$3849=A984, IMDB_Movies_Cleaned!$N$2:$N$3849))</f>
        <v>#N/A</v>
      </c>
      <c r="G984" cm="1">
        <f t="array" ref="G984">MAX(IF(IMDB_Movies_Cleaned!$E$2:$E$3849=A984, IMDB_Movies_Cleaned!$N$2:$N$3849))</f>
        <v>7.1</v>
      </c>
      <c r="H984" cm="1">
        <f t="array" ref="H984">MIN(IF(IMDB_Movies_Cleaned!$E$2:$E$3849=A984, IMDB_Movies_Cleaned!$N$2:$N$3849))</f>
        <v>7.1</v>
      </c>
      <c r="I984" t="e" cm="1">
        <f t="array" ref="I984">_xlfn.VAR.S(IF(IMDB_Movies_Cleaned!$E$2:$E$3849=A984, IMDB_Movies_Cleaned!$N$2:$N$3849))</f>
        <v>#DIV/0!</v>
      </c>
      <c r="J984" t="e" cm="1">
        <f t="array" ref="J984">_xlfn.STDEV.S(IF(IMDB_Movies_Cleaned!$E$2:$E$3849=A984, IMDB_Movies_Cleaned!$N$2:$N$3849))</f>
        <v>#DIV/0!</v>
      </c>
    </row>
    <row r="985" spans="1:10" x14ac:dyDescent="0.25">
      <c r="A985" s="1" t="s">
        <v>1100</v>
      </c>
      <c r="B985">
        <f t="shared" si="17"/>
        <v>82</v>
      </c>
      <c r="D985">
        <f>AVERAGEIF(IMDB_Movies_Cleaned!$E$2:$E$3849, A985, IMDB_Movies_Cleaned!$N$2:$N$3849)</f>
        <v>6.8573170731707327</v>
      </c>
      <c r="E985" cm="1">
        <f t="array" ref="E985">MEDIAN(IF(IMDB_Movies_Cleaned!$E$2:$E$3849=A985, IMDB_Movies_Cleaned!$N$2:$N$3849))</f>
        <v>7</v>
      </c>
      <c r="F985" cm="1">
        <f t="array" ref="F985">_xlfn.MODE.SNGL(IF(IMDB_Movies_Cleaned!$E$2:$E$3849=A985, IMDB_Movies_Cleaned!$N$2:$N$3849))</f>
        <v>6.1</v>
      </c>
      <c r="G985" cm="1">
        <f t="array" ref="G985">MAX(IF(IMDB_Movies_Cleaned!$E$2:$E$3849=A985, IMDB_Movies_Cleaned!$N$2:$N$3849))</f>
        <v>8.5</v>
      </c>
      <c r="H985" cm="1">
        <f t="array" ref="H985">MIN(IF(IMDB_Movies_Cleaned!$E$2:$E$3849=A985, IMDB_Movies_Cleaned!$N$2:$N$3849))</f>
        <v>5.0999999999999996</v>
      </c>
      <c r="I985" cm="1">
        <f t="array" ref="I985">_xlfn.VAR.S(IF(IMDB_Movies_Cleaned!$E$2:$E$3849=A985, IMDB_Movies_Cleaned!$N$2:$N$3849))</f>
        <v>0.60766184884070396</v>
      </c>
      <c r="J985" cm="1">
        <f t="array" ref="J985">_xlfn.STDEV.S(IF(IMDB_Movies_Cleaned!$E$2:$E$3849=A985, IMDB_Movies_Cleaned!$N$2:$N$3849))</f>
        <v>0.77952668257135627</v>
      </c>
    </row>
    <row r="986" spans="1:10" x14ac:dyDescent="0.25">
      <c r="A986" s="2" t="s">
        <v>2028</v>
      </c>
      <c r="B986">
        <f t="shared" si="17"/>
        <v>14</v>
      </c>
      <c r="D986">
        <f>AVERAGEIF(IMDB_Movies_Cleaned!$E$2:$E$3849, A986, IMDB_Movies_Cleaned!$N$2:$N$3849)</f>
        <v>5.8999999999999986</v>
      </c>
      <c r="E986" cm="1">
        <f t="array" ref="E986">MEDIAN(IF(IMDB_Movies_Cleaned!$E$2:$E$3849=A986, IMDB_Movies_Cleaned!$N$2:$N$3849))</f>
        <v>6.3</v>
      </c>
      <c r="F986" cm="1">
        <f t="array" ref="F986">_xlfn.MODE.SNGL(IF(IMDB_Movies_Cleaned!$E$2:$E$3849=A986, IMDB_Movies_Cleaned!$N$2:$N$3849))</f>
        <v>6.3</v>
      </c>
      <c r="G986" cm="1">
        <f t="array" ref="G986">MAX(IF(IMDB_Movies_Cleaned!$E$2:$E$3849=A986, IMDB_Movies_Cleaned!$N$2:$N$3849))</f>
        <v>7.4</v>
      </c>
      <c r="H986" cm="1">
        <f t="array" ref="H986">MIN(IF(IMDB_Movies_Cleaned!$E$2:$E$3849=A986, IMDB_Movies_Cleaned!$N$2:$N$3849))</f>
        <v>2.2999999999999998</v>
      </c>
      <c r="I986" cm="1">
        <f t="array" ref="I986">_xlfn.VAR.S(IF(IMDB_Movies_Cleaned!$E$2:$E$3849=A986, IMDB_Movies_Cleaned!$N$2:$N$3849))</f>
        <v>1.5569230769230995</v>
      </c>
      <c r="J986" cm="1">
        <f t="array" ref="J986">_xlfn.STDEV.S(IF(IMDB_Movies_Cleaned!$E$2:$E$3849=A986, IMDB_Movies_Cleaned!$N$2:$N$3849))</f>
        <v>1.2477672366764161</v>
      </c>
    </row>
    <row r="987" spans="1:10" x14ac:dyDescent="0.25">
      <c r="A987" s="1" t="s">
        <v>2578</v>
      </c>
      <c r="B987">
        <f t="shared" si="17"/>
        <v>4</v>
      </c>
      <c r="D987">
        <f>AVERAGEIF(IMDB_Movies_Cleaned!$E$2:$E$3849, A987, IMDB_Movies_Cleaned!$N$2:$N$3849)</f>
        <v>6.3000000000000007</v>
      </c>
      <c r="E987" cm="1">
        <f t="array" ref="E987">MEDIAN(IF(IMDB_Movies_Cleaned!$E$2:$E$3849=A987, IMDB_Movies_Cleaned!$N$2:$N$3849))</f>
        <v>6.45</v>
      </c>
      <c r="F987" t="e" cm="1">
        <f t="array" ref="F987">_xlfn.MODE.SNGL(IF(IMDB_Movies_Cleaned!$E$2:$E$3849=A987, IMDB_Movies_Cleaned!$N$2:$N$3849))</f>
        <v>#N/A</v>
      </c>
      <c r="G987" cm="1">
        <f t="array" ref="G987">MAX(IF(IMDB_Movies_Cleaned!$E$2:$E$3849=A987, IMDB_Movies_Cleaned!$N$2:$N$3849))</f>
        <v>7.9</v>
      </c>
      <c r="H987" cm="1">
        <f t="array" ref="H987">MIN(IF(IMDB_Movies_Cleaned!$E$2:$E$3849=A987, IMDB_Movies_Cleaned!$N$2:$N$3849))</f>
        <v>4.4000000000000004</v>
      </c>
      <c r="I987" cm="1">
        <f t="array" ref="I987">_xlfn.VAR.S(IF(IMDB_Movies_Cleaned!$E$2:$E$3849=A987, IMDB_Movies_Cleaned!$N$2:$N$3849))</f>
        <v>2.6733333333333271</v>
      </c>
      <c r="J987" cm="1">
        <f t="array" ref="J987">_xlfn.STDEV.S(IF(IMDB_Movies_Cleaned!$E$2:$E$3849=A987, IMDB_Movies_Cleaned!$N$2:$N$3849))</f>
        <v>1.6350331291240943</v>
      </c>
    </row>
    <row r="988" spans="1:10" x14ac:dyDescent="0.25">
      <c r="A988" s="2" t="s">
        <v>1770</v>
      </c>
      <c r="B988">
        <f t="shared" si="17"/>
        <v>13</v>
      </c>
      <c r="D988">
        <f>AVERAGEIF(IMDB_Movies_Cleaned!$E$2:$E$3849, A988, IMDB_Movies_Cleaned!$N$2:$N$3849)</f>
        <v>6.3538461538461535</v>
      </c>
      <c r="E988" cm="1">
        <f t="array" ref="E988">MEDIAN(IF(IMDB_Movies_Cleaned!$E$2:$E$3849=A988, IMDB_Movies_Cleaned!$N$2:$N$3849))</f>
        <v>6.4</v>
      </c>
      <c r="F988" cm="1">
        <f t="array" ref="F988">_xlfn.MODE.SNGL(IF(IMDB_Movies_Cleaned!$E$2:$E$3849=A988, IMDB_Movies_Cleaned!$N$2:$N$3849))</f>
        <v>6.4</v>
      </c>
      <c r="G988" cm="1">
        <f t="array" ref="G988">MAX(IF(IMDB_Movies_Cleaned!$E$2:$E$3849=A988, IMDB_Movies_Cleaned!$N$2:$N$3849))</f>
        <v>8.1</v>
      </c>
      <c r="H988" cm="1">
        <f t="array" ref="H988">MIN(IF(IMDB_Movies_Cleaned!$E$2:$E$3849=A988, IMDB_Movies_Cleaned!$N$2:$N$3849))</f>
        <v>5.2</v>
      </c>
      <c r="I988" cm="1">
        <f t="array" ref="I988">_xlfn.VAR.S(IF(IMDB_Movies_Cleaned!$E$2:$E$3849=A988, IMDB_Movies_Cleaned!$N$2:$N$3849))</f>
        <v>0.74602564102565339</v>
      </c>
      <c r="J988" cm="1">
        <f t="array" ref="J988">_xlfn.STDEV.S(IF(IMDB_Movies_Cleaned!$E$2:$E$3849=A988, IMDB_Movies_Cleaned!$N$2:$N$3849))</f>
        <v>0.86372775862863949</v>
      </c>
    </row>
    <row r="989" spans="1:10" x14ac:dyDescent="0.25">
      <c r="A989" s="1" t="s">
        <v>1770</v>
      </c>
      <c r="B989">
        <f t="shared" si="17"/>
        <v>13</v>
      </c>
      <c r="D989">
        <f>AVERAGEIF(IMDB_Movies_Cleaned!$E$2:$E$3849, A989, IMDB_Movies_Cleaned!$N$2:$N$3849)</f>
        <v>6.3538461538461535</v>
      </c>
      <c r="E989" cm="1">
        <f t="array" ref="E989">MEDIAN(IF(IMDB_Movies_Cleaned!$E$2:$E$3849=A989, IMDB_Movies_Cleaned!$N$2:$N$3849))</f>
        <v>6.4</v>
      </c>
      <c r="F989" cm="1">
        <f t="array" ref="F989">_xlfn.MODE.SNGL(IF(IMDB_Movies_Cleaned!$E$2:$E$3849=A989, IMDB_Movies_Cleaned!$N$2:$N$3849))</f>
        <v>6.4</v>
      </c>
      <c r="G989" cm="1">
        <f t="array" ref="G989">MAX(IF(IMDB_Movies_Cleaned!$E$2:$E$3849=A989, IMDB_Movies_Cleaned!$N$2:$N$3849))</f>
        <v>8.1</v>
      </c>
      <c r="H989" cm="1">
        <f t="array" ref="H989">MIN(IF(IMDB_Movies_Cleaned!$E$2:$E$3849=A989, IMDB_Movies_Cleaned!$N$2:$N$3849))</f>
        <v>5.2</v>
      </c>
      <c r="I989" cm="1">
        <f t="array" ref="I989">_xlfn.VAR.S(IF(IMDB_Movies_Cleaned!$E$2:$E$3849=A989, IMDB_Movies_Cleaned!$N$2:$N$3849))</f>
        <v>0.74602564102565339</v>
      </c>
      <c r="J989" cm="1">
        <f t="array" ref="J989">_xlfn.STDEV.S(IF(IMDB_Movies_Cleaned!$E$2:$E$3849=A989, IMDB_Movies_Cleaned!$N$2:$N$3849))</f>
        <v>0.86372775862863949</v>
      </c>
    </row>
    <row r="990" spans="1:10" x14ac:dyDescent="0.25">
      <c r="A990" s="2" t="s">
        <v>2583</v>
      </c>
      <c r="B990">
        <f t="shared" si="17"/>
        <v>2</v>
      </c>
      <c r="D990">
        <f>AVERAGEIF(IMDB_Movies_Cleaned!$E$2:$E$3849, A990, IMDB_Movies_Cleaned!$N$2:$N$3849)</f>
        <v>6.95</v>
      </c>
      <c r="E990" cm="1">
        <f t="array" ref="E990">MEDIAN(IF(IMDB_Movies_Cleaned!$E$2:$E$3849=A990, IMDB_Movies_Cleaned!$N$2:$N$3849))</f>
        <v>6.95</v>
      </c>
      <c r="F990" t="e" cm="1">
        <f t="array" ref="F990">_xlfn.MODE.SNGL(IF(IMDB_Movies_Cleaned!$E$2:$E$3849=A990, IMDB_Movies_Cleaned!$N$2:$N$3849))</f>
        <v>#N/A</v>
      </c>
      <c r="G990" cm="1">
        <f t="array" ref="G990">MAX(IF(IMDB_Movies_Cleaned!$E$2:$E$3849=A990, IMDB_Movies_Cleaned!$N$2:$N$3849))</f>
        <v>7.4</v>
      </c>
      <c r="H990" cm="1">
        <f t="array" ref="H990">MIN(IF(IMDB_Movies_Cleaned!$E$2:$E$3849=A990, IMDB_Movies_Cleaned!$N$2:$N$3849))</f>
        <v>6.5</v>
      </c>
      <c r="I990" cm="1">
        <f t="array" ref="I990">_xlfn.VAR.S(IF(IMDB_Movies_Cleaned!$E$2:$E$3849=A990, IMDB_Movies_Cleaned!$N$2:$N$3849))</f>
        <v>0.4050000000000003</v>
      </c>
      <c r="J990" cm="1">
        <f t="array" ref="J990">_xlfn.STDEV.S(IF(IMDB_Movies_Cleaned!$E$2:$E$3849=A990, IMDB_Movies_Cleaned!$N$2:$N$3849))</f>
        <v>0.63639610306789296</v>
      </c>
    </row>
    <row r="991" spans="1:10" x14ac:dyDescent="0.25">
      <c r="A991" s="1" t="s">
        <v>2586</v>
      </c>
      <c r="B991">
        <f t="shared" si="17"/>
        <v>1</v>
      </c>
      <c r="D991">
        <f>AVERAGEIF(IMDB_Movies_Cleaned!$E$2:$E$3849, A991, IMDB_Movies_Cleaned!$N$2:$N$3849)</f>
        <v>7.8</v>
      </c>
      <c r="E991" cm="1">
        <f t="array" ref="E991">MEDIAN(IF(IMDB_Movies_Cleaned!$E$2:$E$3849=A991, IMDB_Movies_Cleaned!$N$2:$N$3849))</f>
        <v>7.8</v>
      </c>
      <c r="F991" t="e" cm="1">
        <f t="array" ref="F991">_xlfn.MODE.SNGL(IF(IMDB_Movies_Cleaned!$E$2:$E$3849=A991, IMDB_Movies_Cleaned!$N$2:$N$3849))</f>
        <v>#N/A</v>
      </c>
      <c r="G991" cm="1">
        <f t="array" ref="G991">MAX(IF(IMDB_Movies_Cleaned!$E$2:$E$3849=A991, IMDB_Movies_Cleaned!$N$2:$N$3849))</f>
        <v>7.8</v>
      </c>
      <c r="H991" cm="1">
        <f t="array" ref="H991">MIN(IF(IMDB_Movies_Cleaned!$E$2:$E$3849=A991, IMDB_Movies_Cleaned!$N$2:$N$3849))</f>
        <v>7.8</v>
      </c>
      <c r="I991" t="e" cm="1">
        <f t="array" ref="I991">_xlfn.VAR.S(IF(IMDB_Movies_Cleaned!$E$2:$E$3849=A991, IMDB_Movies_Cleaned!$N$2:$N$3849))</f>
        <v>#DIV/0!</v>
      </c>
      <c r="J991" t="e" cm="1">
        <f t="array" ref="J991">_xlfn.STDEV.S(IF(IMDB_Movies_Cleaned!$E$2:$E$3849=A991, IMDB_Movies_Cleaned!$N$2:$N$3849))</f>
        <v>#DIV/0!</v>
      </c>
    </row>
    <row r="992" spans="1:10" x14ac:dyDescent="0.25">
      <c r="A992" s="2" t="s">
        <v>34</v>
      </c>
      <c r="B992">
        <f t="shared" si="17"/>
        <v>22</v>
      </c>
      <c r="D992">
        <f>AVERAGEIF(IMDB_Movies_Cleaned!$E$2:$E$3849, A992, IMDB_Movies_Cleaned!$N$2:$N$3849)</f>
        <v>6.3409090909090935</v>
      </c>
      <c r="E992" cm="1">
        <f t="array" ref="E992">MEDIAN(IF(IMDB_Movies_Cleaned!$E$2:$E$3849=A992, IMDB_Movies_Cleaned!$N$2:$N$3849))</f>
        <v>6.4</v>
      </c>
      <c r="F992" cm="1">
        <f t="array" ref="F992">_xlfn.MODE.SNGL(IF(IMDB_Movies_Cleaned!$E$2:$E$3849=A992, IMDB_Movies_Cleaned!$N$2:$N$3849))</f>
        <v>6.5</v>
      </c>
      <c r="G992" cm="1">
        <f t="array" ref="G992">MAX(IF(IMDB_Movies_Cleaned!$E$2:$E$3849=A992, IMDB_Movies_Cleaned!$N$2:$N$3849))</f>
        <v>8.5</v>
      </c>
      <c r="H992" cm="1">
        <f t="array" ref="H992">MIN(IF(IMDB_Movies_Cleaned!$E$2:$E$3849=A992, IMDB_Movies_Cleaned!$N$2:$N$3849))</f>
        <v>4.7</v>
      </c>
      <c r="I992" cm="1">
        <f t="array" ref="I992">_xlfn.VAR.S(IF(IMDB_Movies_Cleaned!$E$2:$E$3849=A992, IMDB_Movies_Cleaned!$N$2:$N$3849))</f>
        <v>1.0777705627705298</v>
      </c>
      <c r="J992" cm="1">
        <f t="array" ref="J992">_xlfn.STDEV.S(IF(IMDB_Movies_Cleaned!$E$2:$E$3849=A992, IMDB_Movies_Cleaned!$N$2:$N$3849))</f>
        <v>1.03815729192186</v>
      </c>
    </row>
    <row r="993" spans="1:10" x14ac:dyDescent="0.25">
      <c r="A993" s="1" t="s">
        <v>2472</v>
      </c>
      <c r="B993">
        <f t="shared" si="17"/>
        <v>15</v>
      </c>
      <c r="D993">
        <f>AVERAGEIF(IMDB_Movies_Cleaned!$E$2:$E$3849, A993, IMDB_Movies_Cleaned!$N$2:$N$3849)</f>
        <v>6.96</v>
      </c>
      <c r="E993" cm="1">
        <f t="array" ref="E993">MEDIAN(IF(IMDB_Movies_Cleaned!$E$2:$E$3849=A993, IMDB_Movies_Cleaned!$N$2:$N$3849))</f>
        <v>7</v>
      </c>
      <c r="F993" cm="1">
        <f t="array" ref="F993">_xlfn.MODE.SNGL(IF(IMDB_Movies_Cleaned!$E$2:$E$3849=A993, IMDB_Movies_Cleaned!$N$2:$N$3849))</f>
        <v>7.4</v>
      </c>
      <c r="G993" cm="1">
        <f t="array" ref="G993">MAX(IF(IMDB_Movies_Cleaned!$E$2:$E$3849=A993, IMDB_Movies_Cleaned!$N$2:$N$3849))</f>
        <v>7.4</v>
      </c>
      <c r="H993" cm="1">
        <f t="array" ref="H993">MIN(IF(IMDB_Movies_Cleaned!$E$2:$E$3849=A993, IMDB_Movies_Cleaned!$N$2:$N$3849))</f>
        <v>6.4</v>
      </c>
      <c r="I993" cm="1">
        <f t="array" ref="I993">_xlfn.VAR.S(IF(IMDB_Movies_Cleaned!$E$2:$E$3849=A993, IMDB_Movies_Cleaned!$N$2:$N$3849))</f>
        <v>0.17828571428571435</v>
      </c>
      <c r="J993" cm="1">
        <f t="array" ref="J993">_xlfn.STDEV.S(IF(IMDB_Movies_Cleaned!$E$2:$E$3849=A993, IMDB_Movies_Cleaned!$N$2:$N$3849))</f>
        <v>0.42223893032939813</v>
      </c>
    </row>
    <row r="994" spans="1:10" x14ac:dyDescent="0.25">
      <c r="A994" s="2" t="s">
        <v>2592</v>
      </c>
      <c r="B994">
        <f t="shared" si="17"/>
        <v>1</v>
      </c>
      <c r="D994">
        <f>AVERAGEIF(IMDB_Movies_Cleaned!$E$2:$E$3849, A994, IMDB_Movies_Cleaned!$N$2:$N$3849)</f>
        <v>6</v>
      </c>
      <c r="E994" cm="1">
        <f t="array" ref="E994">MEDIAN(IF(IMDB_Movies_Cleaned!$E$2:$E$3849=A994, IMDB_Movies_Cleaned!$N$2:$N$3849))</f>
        <v>6</v>
      </c>
      <c r="F994" t="e" cm="1">
        <f t="array" ref="F994">_xlfn.MODE.SNGL(IF(IMDB_Movies_Cleaned!$E$2:$E$3849=A994, IMDB_Movies_Cleaned!$N$2:$N$3849))</f>
        <v>#N/A</v>
      </c>
      <c r="G994" cm="1">
        <f t="array" ref="G994">MAX(IF(IMDB_Movies_Cleaned!$E$2:$E$3849=A994, IMDB_Movies_Cleaned!$N$2:$N$3849))</f>
        <v>6</v>
      </c>
      <c r="H994" cm="1">
        <f t="array" ref="H994">MIN(IF(IMDB_Movies_Cleaned!$E$2:$E$3849=A994, IMDB_Movies_Cleaned!$N$2:$N$3849))</f>
        <v>6</v>
      </c>
      <c r="I994" t="e" cm="1">
        <f t="array" ref="I994">_xlfn.VAR.S(IF(IMDB_Movies_Cleaned!$E$2:$E$3849=A994, IMDB_Movies_Cleaned!$N$2:$N$3849))</f>
        <v>#DIV/0!</v>
      </c>
      <c r="J994" t="e" cm="1">
        <f t="array" ref="J994">_xlfn.STDEV.S(IF(IMDB_Movies_Cleaned!$E$2:$E$3849=A994, IMDB_Movies_Cleaned!$N$2:$N$3849))</f>
        <v>#DIV/0!</v>
      </c>
    </row>
    <row r="995" spans="1:10" x14ac:dyDescent="0.25">
      <c r="A995" s="2" t="s">
        <v>2598</v>
      </c>
      <c r="B995">
        <f t="shared" si="17"/>
        <v>1</v>
      </c>
      <c r="D995">
        <f>AVERAGEIF(IMDB_Movies_Cleaned!$E$2:$E$3849, A995, IMDB_Movies_Cleaned!$N$2:$N$3849)</f>
        <v>6.1</v>
      </c>
      <c r="E995" cm="1">
        <f t="array" ref="E995">MEDIAN(IF(IMDB_Movies_Cleaned!$E$2:$E$3849=A995, IMDB_Movies_Cleaned!$N$2:$N$3849))</f>
        <v>6.1</v>
      </c>
      <c r="F995" t="e" cm="1">
        <f t="array" ref="F995">_xlfn.MODE.SNGL(IF(IMDB_Movies_Cleaned!$E$2:$E$3849=A995, IMDB_Movies_Cleaned!$N$2:$N$3849))</f>
        <v>#N/A</v>
      </c>
      <c r="G995" cm="1">
        <f t="array" ref="G995">MAX(IF(IMDB_Movies_Cleaned!$E$2:$E$3849=A995, IMDB_Movies_Cleaned!$N$2:$N$3849))</f>
        <v>6.1</v>
      </c>
      <c r="H995" cm="1">
        <f t="array" ref="H995">MIN(IF(IMDB_Movies_Cleaned!$E$2:$E$3849=A995, IMDB_Movies_Cleaned!$N$2:$N$3849))</f>
        <v>6.1</v>
      </c>
      <c r="I995" t="e" cm="1">
        <f t="array" ref="I995">_xlfn.VAR.S(IF(IMDB_Movies_Cleaned!$E$2:$E$3849=A995, IMDB_Movies_Cleaned!$N$2:$N$3849))</f>
        <v>#DIV/0!</v>
      </c>
      <c r="J995" t="e" cm="1">
        <f t="array" ref="J995">_xlfn.STDEV.S(IF(IMDB_Movies_Cleaned!$E$2:$E$3849=A995, IMDB_Movies_Cleaned!$N$2:$N$3849))</f>
        <v>#DIV/0!</v>
      </c>
    </row>
    <row r="996" spans="1:10" x14ac:dyDescent="0.25">
      <c r="A996" s="1" t="s">
        <v>2601</v>
      </c>
      <c r="B996">
        <f t="shared" si="17"/>
        <v>1</v>
      </c>
      <c r="D996">
        <f>AVERAGEIF(IMDB_Movies_Cleaned!$E$2:$E$3849, A996, IMDB_Movies_Cleaned!$N$2:$N$3849)</f>
        <v>6.8</v>
      </c>
      <c r="E996" cm="1">
        <f t="array" ref="E996">MEDIAN(IF(IMDB_Movies_Cleaned!$E$2:$E$3849=A996, IMDB_Movies_Cleaned!$N$2:$N$3849))</f>
        <v>6.8</v>
      </c>
      <c r="F996" t="e" cm="1">
        <f t="array" ref="F996">_xlfn.MODE.SNGL(IF(IMDB_Movies_Cleaned!$E$2:$E$3849=A996, IMDB_Movies_Cleaned!$N$2:$N$3849))</f>
        <v>#N/A</v>
      </c>
      <c r="G996" cm="1">
        <f t="array" ref="G996">MAX(IF(IMDB_Movies_Cleaned!$E$2:$E$3849=A996, IMDB_Movies_Cleaned!$N$2:$N$3849))</f>
        <v>6.8</v>
      </c>
      <c r="H996" cm="1">
        <f t="array" ref="H996">MIN(IF(IMDB_Movies_Cleaned!$E$2:$E$3849=A996, IMDB_Movies_Cleaned!$N$2:$N$3849))</f>
        <v>6.8</v>
      </c>
      <c r="I996" t="e" cm="1">
        <f t="array" ref="I996">_xlfn.VAR.S(IF(IMDB_Movies_Cleaned!$E$2:$E$3849=A996, IMDB_Movies_Cleaned!$N$2:$N$3849))</f>
        <v>#DIV/0!</v>
      </c>
      <c r="J996" t="e" cm="1">
        <f t="array" ref="J996">_xlfn.STDEV.S(IF(IMDB_Movies_Cleaned!$E$2:$E$3849=A996, IMDB_Movies_Cleaned!$N$2:$N$3849))</f>
        <v>#DIV/0!</v>
      </c>
    </row>
    <row r="997" spans="1:10" x14ac:dyDescent="0.25">
      <c r="A997" s="2" t="s">
        <v>2001</v>
      </c>
      <c r="B997">
        <f t="shared" si="17"/>
        <v>4</v>
      </c>
      <c r="D997">
        <f>AVERAGEIF(IMDB_Movies_Cleaned!$E$2:$E$3849, A997, IMDB_Movies_Cleaned!$N$2:$N$3849)</f>
        <v>7.0749999999999993</v>
      </c>
      <c r="E997" cm="1">
        <f t="array" ref="E997">MEDIAN(IF(IMDB_Movies_Cleaned!$E$2:$E$3849=A997, IMDB_Movies_Cleaned!$N$2:$N$3849))</f>
        <v>7</v>
      </c>
      <c r="F997" t="e" cm="1">
        <f t="array" ref="F997">_xlfn.MODE.SNGL(IF(IMDB_Movies_Cleaned!$E$2:$E$3849=A997, IMDB_Movies_Cleaned!$N$2:$N$3849))</f>
        <v>#N/A</v>
      </c>
      <c r="G997" cm="1">
        <f t="array" ref="G997">MAX(IF(IMDB_Movies_Cleaned!$E$2:$E$3849=A997, IMDB_Movies_Cleaned!$N$2:$N$3849))</f>
        <v>7.9</v>
      </c>
      <c r="H997" cm="1">
        <f t="array" ref="H997">MIN(IF(IMDB_Movies_Cleaned!$E$2:$E$3849=A997, IMDB_Movies_Cleaned!$N$2:$N$3849))</f>
        <v>6.4</v>
      </c>
      <c r="I997" cm="1">
        <f t="array" ref="I997">_xlfn.VAR.S(IF(IMDB_Movies_Cleaned!$E$2:$E$3849=A997, IMDB_Movies_Cleaned!$N$2:$N$3849))</f>
        <v>0.48916666666666692</v>
      </c>
      <c r="J997" cm="1">
        <f t="array" ref="J997">_xlfn.STDEV.S(IF(IMDB_Movies_Cleaned!$E$2:$E$3849=A997, IMDB_Movies_Cleaned!$N$2:$N$3849))</f>
        <v>0.69940450861190973</v>
      </c>
    </row>
    <row r="998" spans="1:10" x14ac:dyDescent="0.25">
      <c r="A998" s="1" t="s">
        <v>165</v>
      </c>
      <c r="B998">
        <f t="shared" si="17"/>
        <v>28</v>
      </c>
      <c r="D998">
        <f>AVERAGEIF(IMDB_Movies_Cleaned!$E$2:$E$3849, A998, IMDB_Movies_Cleaned!$N$2:$N$3849)</f>
        <v>6.4249999999999998</v>
      </c>
      <c r="E998" cm="1">
        <f t="array" ref="E998">MEDIAN(IF(IMDB_Movies_Cleaned!$E$2:$E$3849=A998, IMDB_Movies_Cleaned!$N$2:$N$3849))</f>
        <v>6.6</v>
      </c>
      <c r="F998" cm="1">
        <f t="array" ref="F998">_xlfn.MODE.SNGL(IF(IMDB_Movies_Cleaned!$E$2:$E$3849=A998, IMDB_Movies_Cleaned!$N$2:$N$3849))</f>
        <v>7.3</v>
      </c>
      <c r="G998" cm="1">
        <f t="array" ref="G998">MAX(IF(IMDB_Movies_Cleaned!$E$2:$E$3849=A998, IMDB_Movies_Cleaned!$N$2:$N$3849))</f>
        <v>8.3000000000000007</v>
      </c>
      <c r="H998" cm="1">
        <f t="array" ref="H998">MIN(IF(IMDB_Movies_Cleaned!$E$2:$E$3849=A998, IMDB_Movies_Cleaned!$N$2:$N$3849))</f>
        <v>2.8</v>
      </c>
      <c r="I998" cm="1">
        <f t="array" ref="I998">_xlfn.VAR.S(IF(IMDB_Movies_Cleaned!$E$2:$E$3849=A998, IMDB_Movies_Cleaned!$N$2:$N$3849))</f>
        <v>1.747870370370366</v>
      </c>
      <c r="J998" cm="1">
        <f t="array" ref="J998">_xlfn.STDEV.S(IF(IMDB_Movies_Cleaned!$E$2:$E$3849=A998, IMDB_Movies_Cleaned!$N$2:$N$3849))</f>
        <v>1.3220704861581194</v>
      </c>
    </row>
    <row r="999" spans="1:10" x14ac:dyDescent="0.25">
      <c r="A999" s="2" t="s">
        <v>1661</v>
      </c>
      <c r="B999">
        <f t="shared" si="17"/>
        <v>2</v>
      </c>
      <c r="D999">
        <f>AVERAGEIF(IMDB_Movies_Cleaned!$E$2:$E$3849, A999, IMDB_Movies_Cleaned!$N$2:$N$3849)</f>
        <v>6</v>
      </c>
      <c r="E999" cm="1">
        <f t="array" ref="E999">MEDIAN(IF(IMDB_Movies_Cleaned!$E$2:$E$3849=A999, IMDB_Movies_Cleaned!$N$2:$N$3849))</f>
        <v>6</v>
      </c>
      <c r="F999" t="e" cm="1">
        <f t="array" ref="F999">_xlfn.MODE.SNGL(IF(IMDB_Movies_Cleaned!$E$2:$E$3849=A999, IMDB_Movies_Cleaned!$N$2:$N$3849))</f>
        <v>#N/A</v>
      </c>
      <c r="G999" cm="1">
        <f t="array" ref="G999">MAX(IF(IMDB_Movies_Cleaned!$E$2:$E$3849=A999, IMDB_Movies_Cleaned!$N$2:$N$3849))</f>
        <v>6.2</v>
      </c>
      <c r="H999" cm="1">
        <f t="array" ref="H999">MIN(IF(IMDB_Movies_Cleaned!$E$2:$E$3849=A999, IMDB_Movies_Cleaned!$N$2:$N$3849))</f>
        <v>5.8</v>
      </c>
      <c r="I999" cm="1">
        <f t="array" ref="I999">_xlfn.VAR.S(IF(IMDB_Movies_Cleaned!$E$2:$E$3849=A999, IMDB_Movies_Cleaned!$N$2:$N$3849))</f>
        <v>8.000000000000014E-2</v>
      </c>
      <c r="J999" cm="1">
        <f t="array" ref="J999">_xlfn.STDEV.S(IF(IMDB_Movies_Cleaned!$E$2:$E$3849=A999, IMDB_Movies_Cleaned!$N$2:$N$3849))</f>
        <v>0.28284271247461928</v>
      </c>
    </row>
    <row r="1000" spans="1:10" x14ac:dyDescent="0.25">
      <c r="A1000" s="1" t="s">
        <v>877</v>
      </c>
      <c r="B1000">
        <f t="shared" si="17"/>
        <v>135</v>
      </c>
      <c r="D1000">
        <f>AVERAGEIF(IMDB_Movies_Cleaned!$E$2:$E$3849, A1000, IMDB_Movies_Cleaned!$N$2:$N$3849)</f>
        <v>5.8962962962962955</v>
      </c>
      <c r="E1000" cm="1">
        <f t="array" ref="E1000">MEDIAN(IF(IMDB_Movies_Cleaned!$E$2:$E$3849=A1000, IMDB_Movies_Cleaned!$N$2:$N$3849))</f>
        <v>6</v>
      </c>
      <c r="F1000" cm="1">
        <f t="array" ref="F1000">_xlfn.MODE.SNGL(IF(IMDB_Movies_Cleaned!$E$2:$E$3849=A1000, IMDB_Movies_Cleaned!$N$2:$N$3849))</f>
        <v>6.1</v>
      </c>
      <c r="G1000" cm="1">
        <f t="array" ref="G1000">MAX(IF(IMDB_Movies_Cleaned!$E$2:$E$3849=A1000, IMDB_Movies_Cleaned!$N$2:$N$3849))</f>
        <v>8.4</v>
      </c>
      <c r="H1000" cm="1">
        <f t="array" ref="H1000">MIN(IF(IMDB_Movies_Cleaned!$E$2:$E$3849=A1000, IMDB_Movies_Cleaned!$N$2:$N$3849))</f>
        <v>2.7</v>
      </c>
      <c r="I1000" cm="1">
        <f t="array" ref="I1000">_xlfn.VAR.S(IF(IMDB_Movies_Cleaned!$E$2:$E$3849=A1000, IMDB_Movies_Cleaned!$N$2:$N$3849))</f>
        <v>0.76826976229963906</v>
      </c>
      <c r="J1000" cm="1">
        <f t="array" ref="J1000">_xlfn.STDEV.S(IF(IMDB_Movies_Cleaned!$E$2:$E$3849=A1000, IMDB_Movies_Cleaned!$N$2:$N$3849))</f>
        <v>0.87650998984588824</v>
      </c>
    </row>
    <row r="1001" spans="1:10" x14ac:dyDescent="0.25">
      <c r="A1001" s="2" t="s">
        <v>877</v>
      </c>
      <c r="B1001">
        <f t="shared" si="17"/>
        <v>135</v>
      </c>
      <c r="D1001">
        <f>AVERAGEIF(IMDB_Movies_Cleaned!$E$2:$E$3849, A1001, IMDB_Movies_Cleaned!$N$2:$N$3849)</f>
        <v>5.8962962962962955</v>
      </c>
      <c r="E1001" cm="1">
        <f t="array" ref="E1001">MEDIAN(IF(IMDB_Movies_Cleaned!$E$2:$E$3849=A1001, IMDB_Movies_Cleaned!$N$2:$N$3849))</f>
        <v>6</v>
      </c>
      <c r="F1001" cm="1">
        <f t="array" ref="F1001">_xlfn.MODE.SNGL(IF(IMDB_Movies_Cleaned!$E$2:$E$3849=A1001, IMDB_Movies_Cleaned!$N$2:$N$3849))</f>
        <v>6.1</v>
      </c>
      <c r="G1001" cm="1">
        <f t="array" ref="G1001">MAX(IF(IMDB_Movies_Cleaned!$E$2:$E$3849=A1001, IMDB_Movies_Cleaned!$N$2:$N$3849))</f>
        <v>8.4</v>
      </c>
      <c r="H1001" cm="1">
        <f t="array" ref="H1001">MIN(IF(IMDB_Movies_Cleaned!$E$2:$E$3849=A1001, IMDB_Movies_Cleaned!$N$2:$N$3849))</f>
        <v>2.7</v>
      </c>
      <c r="I1001" cm="1">
        <f t="array" ref="I1001">_xlfn.VAR.S(IF(IMDB_Movies_Cleaned!$E$2:$E$3849=A1001, IMDB_Movies_Cleaned!$N$2:$N$3849))</f>
        <v>0.76826976229963906</v>
      </c>
      <c r="J1001" cm="1">
        <f t="array" ref="J1001">_xlfn.STDEV.S(IF(IMDB_Movies_Cleaned!$E$2:$E$3849=A1001, IMDB_Movies_Cleaned!$N$2:$N$3849))</f>
        <v>0.87650998984588824</v>
      </c>
    </row>
    <row r="1002" spans="1:10" x14ac:dyDescent="0.25">
      <c r="A1002" s="1" t="s">
        <v>1001</v>
      </c>
      <c r="B1002">
        <f t="shared" si="17"/>
        <v>30</v>
      </c>
      <c r="D1002">
        <f>AVERAGEIF(IMDB_Movies_Cleaned!$E$2:$E$3849, A1002, IMDB_Movies_Cleaned!$N$2:$N$3849)</f>
        <v>6.7566666666666686</v>
      </c>
      <c r="E1002" cm="1">
        <f t="array" ref="E1002">MEDIAN(IF(IMDB_Movies_Cleaned!$E$2:$E$3849=A1002, IMDB_Movies_Cleaned!$N$2:$N$3849))</f>
        <v>6.85</v>
      </c>
      <c r="F1002" cm="1">
        <f t="array" ref="F1002">_xlfn.MODE.SNGL(IF(IMDB_Movies_Cleaned!$E$2:$E$3849=A1002, IMDB_Movies_Cleaned!$N$2:$N$3849))</f>
        <v>7.5</v>
      </c>
      <c r="G1002" cm="1">
        <f t="array" ref="G1002">MAX(IF(IMDB_Movies_Cleaned!$E$2:$E$3849=A1002, IMDB_Movies_Cleaned!$N$2:$N$3849))</f>
        <v>8.4</v>
      </c>
      <c r="H1002" cm="1">
        <f t="array" ref="H1002">MIN(IF(IMDB_Movies_Cleaned!$E$2:$E$3849=A1002, IMDB_Movies_Cleaned!$N$2:$N$3849))</f>
        <v>4.5999999999999996</v>
      </c>
      <c r="I1002" cm="1">
        <f t="array" ref="I1002">_xlfn.VAR.S(IF(IMDB_Movies_Cleaned!$E$2:$E$3849=A1002, IMDB_Movies_Cleaned!$N$2:$N$3849))</f>
        <v>0.88805747126434653</v>
      </c>
      <c r="J1002" cm="1">
        <f t="array" ref="J1002">_xlfn.STDEV.S(IF(IMDB_Movies_Cleaned!$E$2:$E$3849=A1002, IMDB_Movies_Cleaned!$N$2:$N$3849))</f>
        <v>0.94236801264917014</v>
      </c>
    </row>
    <row r="1003" spans="1:10" x14ac:dyDescent="0.25">
      <c r="A1003" s="2" t="s">
        <v>2615</v>
      </c>
      <c r="B1003">
        <f t="shared" si="17"/>
        <v>2</v>
      </c>
      <c r="D1003">
        <f>AVERAGEIF(IMDB_Movies_Cleaned!$E$2:$E$3849, A1003, IMDB_Movies_Cleaned!$N$2:$N$3849)</f>
        <v>6.8</v>
      </c>
      <c r="E1003" cm="1">
        <f t="array" ref="E1003">MEDIAN(IF(IMDB_Movies_Cleaned!$E$2:$E$3849=A1003, IMDB_Movies_Cleaned!$N$2:$N$3849))</f>
        <v>6.8</v>
      </c>
      <c r="F1003" t="e" cm="1">
        <f t="array" ref="F1003">_xlfn.MODE.SNGL(IF(IMDB_Movies_Cleaned!$E$2:$E$3849=A1003, IMDB_Movies_Cleaned!$N$2:$N$3849))</f>
        <v>#N/A</v>
      </c>
      <c r="G1003" cm="1">
        <f t="array" ref="G1003">MAX(IF(IMDB_Movies_Cleaned!$E$2:$E$3849=A1003, IMDB_Movies_Cleaned!$N$2:$N$3849))</f>
        <v>7.6</v>
      </c>
      <c r="H1003" cm="1">
        <f t="array" ref="H1003">MIN(IF(IMDB_Movies_Cleaned!$E$2:$E$3849=A1003, IMDB_Movies_Cleaned!$N$2:$N$3849))</f>
        <v>6</v>
      </c>
      <c r="I1003" cm="1">
        <f t="array" ref="I1003">_xlfn.VAR.S(IF(IMDB_Movies_Cleaned!$E$2:$E$3849=A1003, IMDB_Movies_Cleaned!$N$2:$N$3849))</f>
        <v>1.2800000000000011</v>
      </c>
      <c r="J1003" cm="1">
        <f t="array" ref="J1003">_xlfn.STDEV.S(IF(IMDB_Movies_Cleaned!$E$2:$E$3849=A1003, IMDB_Movies_Cleaned!$N$2:$N$3849))</f>
        <v>1.1313708498984765</v>
      </c>
    </row>
    <row r="1004" spans="1:10" x14ac:dyDescent="0.25">
      <c r="A1004" s="1" t="s">
        <v>2617</v>
      </c>
      <c r="B1004">
        <f t="shared" si="17"/>
        <v>1</v>
      </c>
      <c r="D1004">
        <f>AVERAGEIF(IMDB_Movies_Cleaned!$E$2:$E$3849, A1004, IMDB_Movies_Cleaned!$N$2:$N$3849)</f>
        <v>4.7</v>
      </c>
      <c r="E1004" cm="1">
        <f t="array" ref="E1004">MEDIAN(IF(IMDB_Movies_Cleaned!$E$2:$E$3849=A1004, IMDB_Movies_Cleaned!$N$2:$N$3849))</f>
        <v>4.7</v>
      </c>
      <c r="F1004" t="e" cm="1">
        <f t="array" ref="F1004">_xlfn.MODE.SNGL(IF(IMDB_Movies_Cleaned!$E$2:$E$3849=A1004, IMDB_Movies_Cleaned!$N$2:$N$3849))</f>
        <v>#N/A</v>
      </c>
      <c r="G1004" cm="1">
        <f t="array" ref="G1004">MAX(IF(IMDB_Movies_Cleaned!$E$2:$E$3849=A1004, IMDB_Movies_Cleaned!$N$2:$N$3849))</f>
        <v>4.7</v>
      </c>
      <c r="H1004" cm="1">
        <f t="array" ref="H1004">MIN(IF(IMDB_Movies_Cleaned!$E$2:$E$3849=A1004, IMDB_Movies_Cleaned!$N$2:$N$3849))</f>
        <v>4.7</v>
      </c>
      <c r="I1004" t="e" cm="1">
        <f t="array" ref="I1004">_xlfn.VAR.S(IF(IMDB_Movies_Cleaned!$E$2:$E$3849=A1004, IMDB_Movies_Cleaned!$N$2:$N$3849))</f>
        <v>#DIV/0!</v>
      </c>
      <c r="J1004" t="e" cm="1">
        <f t="array" ref="J1004">_xlfn.STDEV.S(IF(IMDB_Movies_Cleaned!$E$2:$E$3849=A1004, IMDB_Movies_Cleaned!$N$2:$N$3849))</f>
        <v>#DIV/0!</v>
      </c>
    </row>
    <row r="1005" spans="1:10" x14ac:dyDescent="0.25">
      <c r="A1005" s="2" t="s">
        <v>2619</v>
      </c>
      <c r="B1005">
        <f t="shared" si="17"/>
        <v>1</v>
      </c>
      <c r="D1005">
        <f>AVERAGEIF(IMDB_Movies_Cleaned!$E$2:$E$3849, A1005, IMDB_Movies_Cleaned!$N$2:$N$3849)</f>
        <v>6.6</v>
      </c>
      <c r="E1005" cm="1">
        <f t="array" ref="E1005">MEDIAN(IF(IMDB_Movies_Cleaned!$E$2:$E$3849=A1005, IMDB_Movies_Cleaned!$N$2:$N$3849))</f>
        <v>6.6</v>
      </c>
      <c r="F1005" t="e" cm="1">
        <f t="array" ref="F1005">_xlfn.MODE.SNGL(IF(IMDB_Movies_Cleaned!$E$2:$E$3849=A1005, IMDB_Movies_Cleaned!$N$2:$N$3849))</f>
        <v>#N/A</v>
      </c>
      <c r="G1005" cm="1">
        <f t="array" ref="G1005">MAX(IF(IMDB_Movies_Cleaned!$E$2:$E$3849=A1005, IMDB_Movies_Cleaned!$N$2:$N$3849))</f>
        <v>6.6</v>
      </c>
      <c r="H1005" cm="1">
        <f t="array" ref="H1005">MIN(IF(IMDB_Movies_Cleaned!$E$2:$E$3849=A1005, IMDB_Movies_Cleaned!$N$2:$N$3849))</f>
        <v>6.6</v>
      </c>
      <c r="I1005" t="e" cm="1">
        <f t="array" ref="I1005">_xlfn.VAR.S(IF(IMDB_Movies_Cleaned!$E$2:$E$3849=A1005, IMDB_Movies_Cleaned!$N$2:$N$3849))</f>
        <v>#DIV/0!</v>
      </c>
      <c r="J1005" t="e" cm="1">
        <f t="array" ref="J1005">_xlfn.STDEV.S(IF(IMDB_Movies_Cleaned!$E$2:$E$3849=A1005, IMDB_Movies_Cleaned!$N$2:$N$3849))</f>
        <v>#DIV/0!</v>
      </c>
    </row>
    <row r="1006" spans="1:10" x14ac:dyDescent="0.25">
      <c r="A1006" s="1" t="s">
        <v>1770</v>
      </c>
      <c r="B1006">
        <f t="shared" si="17"/>
        <v>13</v>
      </c>
      <c r="D1006">
        <f>AVERAGEIF(IMDB_Movies_Cleaned!$E$2:$E$3849, A1006, IMDB_Movies_Cleaned!$N$2:$N$3849)</f>
        <v>6.3538461538461535</v>
      </c>
      <c r="E1006" cm="1">
        <f t="array" ref="E1006">MEDIAN(IF(IMDB_Movies_Cleaned!$E$2:$E$3849=A1006, IMDB_Movies_Cleaned!$N$2:$N$3849))</f>
        <v>6.4</v>
      </c>
      <c r="F1006" cm="1">
        <f t="array" ref="F1006">_xlfn.MODE.SNGL(IF(IMDB_Movies_Cleaned!$E$2:$E$3849=A1006, IMDB_Movies_Cleaned!$N$2:$N$3849))</f>
        <v>6.4</v>
      </c>
      <c r="G1006" cm="1">
        <f t="array" ref="G1006">MAX(IF(IMDB_Movies_Cleaned!$E$2:$E$3849=A1006, IMDB_Movies_Cleaned!$N$2:$N$3849))</f>
        <v>8.1</v>
      </c>
      <c r="H1006" cm="1">
        <f t="array" ref="H1006">MIN(IF(IMDB_Movies_Cleaned!$E$2:$E$3849=A1006, IMDB_Movies_Cleaned!$N$2:$N$3849))</f>
        <v>5.2</v>
      </c>
      <c r="I1006" cm="1">
        <f t="array" ref="I1006">_xlfn.VAR.S(IF(IMDB_Movies_Cleaned!$E$2:$E$3849=A1006, IMDB_Movies_Cleaned!$N$2:$N$3849))</f>
        <v>0.74602564102565339</v>
      </c>
      <c r="J1006" cm="1">
        <f t="array" ref="J1006">_xlfn.STDEV.S(IF(IMDB_Movies_Cleaned!$E$2:$E$3849=A1006, IMDB_Movies_Cleaned!$N$2:$N$3849))</f>
        <v>0.86372775862863949</v>
      </c>
    </row>
    <row r="1007" spans="1:10" x14ac:dyDescent="0.25">
      <c r="A1007" s="2" t="s">
        <v>2623</v>
      </c>
      <c r="B1007">
        <f t="shared" si="17"/>
        <v>5</v>
      </c>
      <c r="D1007">
        <f>AVERAGEIF(IMDB_Movies_Cleaned!$E$2:$E$3849, A1007, IMDB_Movies_Cleaned!$N$2:$N$3849)</f>
        <v>6.8400000000000007</v>
      </c>
      <c r="E1007" cm="1">
        <f t="array" ref="E1007">MEDIAN(IF(IMDB_Movies_Cleaned!$E$2:$E$3849=A1007, IMDB_Movies_Cleaned!$N$2:$N$3849))</f>
        <v>6.9</v>
      </c>
      <c r="F1007" cm="1">
        <f t="array" ref="F1007">_xlfn.MODE.SNGL(IF(IMDB_Movies_Cleaned!$E$2:$E$3849=A1007, IMDB_Movies_Cleaned!$N$2:$N$3849))</f>
        <v>7.3</v>
      </c>
      <c r="G1007" cm="1">
        <f t="array" ref="G1007">MAX(IF(IMDB_Movies_Cleaned!$E$2:$E$3849=A1007, IMDB_Movies_Cleaned!$N$2:$N$3849))</f>
        <v>7.3</v>
      </c>
      <c r="H1007" cm="1">
        <f t="array" ref="H1007">MIN(IF(IMDB_Movies_Cleaned!$E$2:$E$3849=A1007, IMDB_Movies_Cleaned!$N$2:$N$3849))</f>
        <v>6.3</v>
      </c>
      <c r="I1007" cm="1">
        <f t="array" ref="I1007">_xlfn.VAR.S(IF(IMDB_Movies_Cleaned!$E$2:$E$3849=A1007, IMDB_Movies_Cleaned!$N$2:$N$3849))</f>
        <v>0.2279999999999999</v>
      </c>
      <c r="J1007" cm="1">
        <f t="array" ref="J1007">_xlfn.STDEV.S(IF(IMDB_Movies_Cleaned!$E$2:$E$3849=A1007, IMDB_Movies_Cleaned!$N$2:$N$3849))</f>
        <v>0.47749345545253274</v>
      </c>
    </row>
    <row r="1008" spans="1:10" x14ac:dyDescent="0.25">
      <c r="A1008" s="2" t="s">
        <v>298</v>
      </c>
      <c r="B1008">
        <f t="shared" si="17"/>
        <v>17</v>
      </c>
      <c r="D1008">
        <f>AVERAGEIF(IMDB_Movies_Cleaned!$E$2:$E$3849, A1008, IMDB_Movies_Cleaned!$N$2:$N$3849)</f>
        <v>5.3705882352941181</v>
      </c>
      <c r="E1008" cm="1">
        <f t="array" ref="E1008">MEDIAN(IF(IMDB_Movies_Cleaned!$E$2:$E$3849=A1008, IMDB_Movies_Cleaned!$N$2:$N$3849))</f>
        <v>5.4</v>
      </c>
      <c r="F1008" cm="1">
        <f t="array" ref="F1008">_xlfn.MODE.SNGL(IF(IMDB_Movies_Cleaned!$E$2:$E$3849=A1008, IMDB_Movies_Cleaned!$N$2:$N$3849))</f>
        <v>6</v>
      </c>
      <c r="G1008" cm="1">
        <f t="array" ref="G1008">MAX(IF(IMDB_Movies_Cleaned!$E$2:$E$3849=A1008, IMDB_Movies_Cleaned!$N$2:$N$3849))</f>
        <v>6.7</v>
      </c>
      <c r="H1008" cm="1">
        <f t="array" ref="H1008">MIN(IF(IMDB_Movies_Cleaned!$E$2:$E$3849=A1008, IMDB_Movies_Cleaned!$N$2:$N$3849))</f>
        <v>2.2000000000000002</v>
      </c>
      <c r="I1008" cm="1">
        <f t="array" ref="I1008">_xlfn.VAR.S(IF(IMDB_Movies_Cleaned!$E$2:$E$3849=A1008, IMDB_Movies_Cleaned!$N$2:$N$3849))</f>
        <v>1.1059558823529301</v>
      </c>
      <c r="J1008" cm="1">
        <f t="array" ref="J1008">_xlfn.STDEV.S(IF(IMDB_Movies_Cleaned!$E$2:$E$3849=A1008, IMDB_Movies_Cleaned!$N$2:$N$3849))</f>
        <v>1.051644370665735</v>
      </c>
    </row>
    <row r="1009" spans="1:10" x14ac:dyDescent="0.25">
      <c r="A1009" s="1" t="s">
        <v>201</v>
      </c>
      <c r="B1009">
        <f t="shared" si="17"/>
        <v>55</v>
      </c>
      <c r="D1009">
        <f>AVERAGEIF(IMDB_Movies_Cleaned!$E$2:$E$3849, A1009, IMDB_Movies_Cleaned!$N$2:$N$3849)</f>
        <v>6.4090909090909092</v>
      </c>
      <c r="E1009" cm="1">
        <f t="array" ref="E1009">MEDIAN(IF(IMDB_Movies_Cleaned!$E$2:$E$3849=A1009, IMDB_Movies_Cleaned!$N$2:$N$3849))</f>
        <v>6.5</v>
      </c>
      <c r="F1009" cm="1">
        <f t="array" ref="F1009">_xlfn.MODE.SNGL(IF(IMDB_Movies_Cleaned!$E$2:$E$3849=A1009, IMDB_Movies_Cleaned!$N$2:$N$3849))</f>
        <v>6.5</v>
      </c>
      <c r="G1009" cm="1">
        <f t="array" ref="G1009">MAX(IF(IMDB_Movies_Cleaned!$E$2:$E$3849=A1009, IMDB_Movies_Cleaned!$N$2:$N$3849))</f>
        <v>7.6</v>
      </c>
      <c r="H1009" cm="1">
        <f t="array" ref="H1009">MIN(IF(IMDB_Movies_Cleaned!$E$2:$E$3849=A1009, IMDB_Movies_Cleaned!$N$2:$N$3849))</f>
        <v>4.4000000000000004</v>
      </c>
      <c r="I1009" cm="1">
        <f t="array" ref="I1009">_xlfn.VAR.S(IF(IMDB_Movies_Cleaned!$E$2:$E$3849=A1009, IMDB_Movies_Cleaned!$N$2:$N$3849))</f>
        <v>0.39936026936026953</v>
      </c>
      <c r="J1009" cm="1">
        <f t="array" ref="J1009">_xlfn.STDEV.S(IF(IMDB_Movies_Cleaned!$E$2:$E$3849=A1009, IMDB_Movies_Cleaned!$N$2:$N$3849))</f>
        <v>0.63194957817872588</v>
      </c>
    </row>
    <row r="1010" spans="1:10" x14ac:dyDescent="0.25">
      <c r="A1010" s="2" t="s">
        <v>872</v>
      </c>
      <c r="B1010">
        <f t="shared" si="17"/>
        <v>145</v>
      </c>
      <c r="D1010">
        <f>AVERAGEIF(IMDB_Movies_Cleaned!$E$2:$E$3849, A1010, IMDB_Movies_Cleaned!$N$2:$N$3849)</f>
        <v>5.8406896551724108</v>
      </c>
      <c r="E1010" cm="1">
        <f t="array" ref="E1010">MEDIAN(IF(IMDB_Movies_Cleaned!$E$2:$E$3849=A1010, IMDB_Movies_Cleaned!$N$2:$N$3849))</f>
        <v>6</v>
      </c>
      <c r="F1010" cm="1">
        <f t="array" ref="F1010">_xlfn.MODE.SNGL(IF(IMDB_Movies_Cleaned!$E$2:$E$3849=A1010, IMDB_Movies_Cleaned!$N$2:$N$3849))</f>
        <v>6.5</v>
      </c>
      <c r="G1010" cm="1">
        <f t="array" ref="G1010">MAX(IF(IMDB_Movies_Cleaned!$E$2:$E$3849=A1010, IMDB_Movies_Cleaned!$N$2:$N$3849))</f>
        <v>8</v>
      </c>
      <c r="H1010" cm="1">
        <f t="array" ref="H1010">MIN(IF(IMDB_Movies_Cleaned!$E$2:$E$3849=A1010, IMDB_Movies_Cleaned!$N$2:$N$3849))</f>
        <v>1.9</v>
      </c>
      <c r="I1010" cm="1">
        <f t="array" ref="I1010">_xlfn.VAR.S(IF(IMDB_Movies_Cleaned!$E$2:$E$3849=A1010, IMDB_Movies_Cleaned!$N$2:$N$3849))</f>
        <v>1.4818745210728315</v>
      </c>
      <c r="J1010" cm="1">
        <f t="array" ref="J1010">_xlfn.STDEV.S(IF(IMDB_Movies_Cleaned!$E$2:$E$3849=A1010, IMDB_Movies_Cleaned!$N$2:$N$3849))</f>
        <v>1.2173226856806831</v>
      </c>
    </row>
    <row r="1011" spans="1:10" x14ac:dyDescent="0.25">
      <c r="A1011" s="1" t="s">
        <v>2632</v>
      </c>
      <c r="B1011">
        <f t="shared" si="17"/>
        <v>2</v>
      </c>
      <c r="D1011">
        <f>AVERAGEIF(IMDB_Movies_Cleaned!$E$2:$E$3849, A1011, IMDB_Movies_Cleaned!$N$2:$N$3849)</f>
        <v>6.2</v>
      </c>
      <c r="E1011" cm="1">
        <f t="array" ref="E1011">MEDIAN(IF(IMDB_Movies_Cleaned!$E$2:$E$3849=A1011, IMDB_Movies_Cleaned!$N$2:$N$3849))</f>
        <v>6.2</v>
      </c>
      <c r="F1011" cm="1">
        <f t="array" ref="F1011">_xlfn.MODE.SNGL(IF(IMDB_Movies_Cleaned!$E$2:$E$3849=A1011, IMDB_Movies_Cleaned!$N$2:$N$3849))</f>
        <v>6.2</v>
      </c>
      <c r="G1011" cm="1">
        <f t="array" ref="G1011">MAX(IF(IMDB_Movies_Cleaned!$E$2:$E$3849=A1011, IMDB_Movies_Cleaned!$N$2:$N$3849))</f>
        <v>6.2</v>
      </c>
      <c r="H1011" cm="1">
        <f t="array" ref="H1011">MIN(IF(IMDB_Movies_Cleaned!$E$2:$E$3849=A1011, IMDB_Movies_Cleaned!$N$2:$N$3849))</f>
        <v>6.2</v>
      </c>
      <c r="I1011" cm="1">
        <f t="array" ref="I1011">_xlfn.VAR.S(IF(IMDB_Movies_Cleaned!$E$2:$E$3849=A1011, IMDB_Movies_Cleaned!$N$2:$N$3849))</f>
        <v>0</v>
      </c>
      <c r="J1011" cm="1">
        <f t="array" ref="J1011">_xlfn.STDEV.S(IF(IMDB_Movies_Cleaned!$E$2:$E$3849=A1011, IMDB_Movies_Cleaned!$N$2:$N$3849))</f>
        <v>0</v>
      </c>
    </row>
    <row r="1012" spans="1:10" x14ac:dyDescent="0.25">
      <c r="A1012" s="2" t="s">
        <v>2635</v>
      </c>
      <c r="B1012">
        <f t="shared" si="17"/>
        <v>1</v>
      </c>
      <c r="D1012">
        <f>AVERAGEIF(IMDB_Movies_Cleaned!$E$2:$E$3849, A1012, IMDB_Movies_Cleaned!$N$2:$N$3849)</f>
        <v>5.8</v>
      </c>
      <c r="E1012" cm="1">
        <f t="array" ref="E1012">MEDIAN(IF(IMDB_Movies_Cleaned!$E$2:$E$3849=A1012, IMDB_Movies_Cleaned!$N$2:$N$3849))</f>
        <v>5.8</v>
      </c>
      <c r="F1012" t="e" cm="1">
        <f t="array" ref="F1012">_xlfn.MODE.SNGL(IF(IMDB_Movies_Cleaned!$E$2:$E$3849=A1012, IMDB_Movies_Cleaned!$N$2:$N$3849))</f>
        <v>#N/A</v>
      </c>
      <c r="G1012" cm="1">
        <f t="array" ref="G1012">MAX(IF(IMDB_Movies_Cleaned!$E$2:$E$3849=A1012, IMDB_Movies_Cleaned!$N$2:$N$3849))</f>
        <v>5.8</v>
      </c>
      <c r="H1012" cm="1">
        <f t="array" ref="H1012">MIN(IF(IMDB_Movies_Cleaned!$E$2:$E$3849=A1012, IMDB_Movies_Cleaned!$N$2:$N$3849))</f>
        <v>5.8</v>
      </c>
      <c r="I1012" t="e" cm="1">
        <f t="array" ref="I1012">_xlfn.VAR.S(IF(IMDB_Movies_Cleaned!$E$2:$E$3849=A1012, IMDB_Movies_Cleaned!$N$2:$N$3849))</f>
        <v>#DIV/0!</v>
      </c>
      <c r="J1012" t="e" cm="1">
        <f t="array" ref="J1012">_xlfn.STDEV.S(IF(IMDB_Movies_Cleaned!$E$2:$E$3849=A1012, IMDB_Movies_Cleaned!$N$2:$N$3849))</f>
        <v>#DIV/0!</v>
      </c>
    </row>
    <row r="1013" spans="1:10" x14ac:dyDescent="0.25">
      <c r="A1013" s="1" t="s">
        <v>1370</v>
      </c>
      <c r="B1013">
        <f t="shared" si="17"/>
        <v>11</v>
      </c>
      <c r="D1013">
        <f>AVERAGEIF(IMDB_Movies_Cleaned!$E$2:$E$3849, A1013, IMDB_Movies_Cleaned!$N$2:$N$3849)</f>
        <v>5.4818181818181824</v>
      </c>
      <c r="E1013" cm="1">
        <f t="array" ref="E1013">MEDIAN(IF(IMDB_Movies_Cleaned!$E$2:$E$3849=A1013, IMDB_Movies_Cleaned!$N$2:$N$3849))</f>
        <v>5.7</v>
      </c>
      <c r="F1013" t="e" cm="1">
        <f t="array" ref="F1013">_xlfn.MODE.SNGL(IF(IMDB_Movies_Cleaned!$E$2:$E$3849=A1013, IMDB_Movies_Cleaned!$N$2:$N$3849))</f>
        <v>#N/A</v>
      </c>
      <c r="G1013" cm="1">
        <f t="array" ref="G1013">MAX(IF(IMDB_Movies_Cleaned!$E$2:$E$3849=A1013, IMDB_Movies_Cleaned!$N$2:$N$3849))</f>
        <v>6.6</v>
      </c>
      <c r="H1013" cm="1">
        <f t="array" ref="H1013">MIN(IF(IMDB_Movies_Cleaned!$E$2:$E$3849=A1013, IMDB_Movies_Cleaned!$N$2:$N$3849))</f>
        <v>3.8</v>
      </c>
      <c r="I1013" cm="1">
        <f t="array" ref="I1013">_xlfn.VAR.S(IF(IMDB_Movies_Cleaned!$E$2:$E$3849=A1013, IMDB_Movies_Cleaned!$N$2:$N$3849))</f>
        <v>0.72963636363635942</v>
      </c>
      <c r="J1013" cm="1">
        <f t="array" ref="J1013">_xlfn.STDEV.S(IF(IMDB_Movies_Cleaned!$E$2:$E$3849=A1013, IMDB_Movies_Cleaned!$N$2:$N$3849))</f>
        <v>0.85418754593845458</v>
      </c>
    </row>
    <row r="1014" spans="1:10" x14ac:dyDescent="0.25">
      <c r="A1014" s="2" t="s">
        <v>1110</v>
      </c>
      <c r="B1014">
        <f t="shared" si="17"/>
        <v>41</v>
      </c>
      <c r="D1014">
        <f>AVERAGEIF(IMDB_Movies_Cleaned!$E$2:$E$3849, A1014, IMDB_Movies_Cleaned!$N$2:$N$3849)</f>
        <v>6.9365853658536594</v>
      </c>
      <c r="E1014" cm="1">
        <f t="array" ref="E1014">MEDIAN(IF(IMDB_Movies_Cleaned!$E$2:$E$3849=A1014, IMDB_Movies_Cleaned!$N$2:$N$3849))</f>
        <v>6.7</v>
      </c>
      <c r="F1014" cm="1">
        <f t="array" ref="F1014">_xlfn.MODE.SNGL(IF(IMDB_Movies_Cleaned!$E$2:$E$3849=A1014, IMDB_Movies_Cleaned!$N$2:$N$3849))</f>
        <v>6.6</v>
      </c>
      <c r="G1014" cm="1">
        <f t="array" ref="G1014">MAX(IF(IMDB_Movies_Cleaned!$E$2:$E$3849=A1014, IMDB_Movies_Cleaned!$N$2:$N$3849))</f>
        <v>8.6</v>
      </c>
      <c r="H1014" cm="1">
        <f t="array" ref="H1014">MIN(IF(IMDB_Movies_Cleaned!$E$2:$E$3849=A1014, IMDB_Movies_Cleaned!$N$2:$N$3849))</f>
        <v>5.6</v>
      </c>
      <c r="I1014" cm="1">
        <f t="array" ref="I1014">_xlfn.VAR.S(IF(IMDB_Movies_Cleaned!$E$2:$E$3849=A1014, IMDB_Movies_Cleaned!$N$2:$N$3849))</f>
        <v>0.61437804878046909</v>
      </c>
      <c r="J1014" cm="1">
        <f t="array" ref="J1014">_xlfn.STDEV.S(IF(IMDB_Movies_Cleaned!$E$2:$E$3849=A1014, IMDB_Movies_Cleaned!$N$2:$N$3849))</f>
        <v>0.78382271514703439</v>
      </c>
    </row>
    <row r="1015" spans="1:10" x14ac:dyDescent="0.25">
      <c r="A1015" s="1" t="s">
        <v>1110</v>
      </c>
      <c r="B1015">
        <f t="shared" si="17"/>
        <v>41</v>
      </c>
      <c r="D1015">
        <f>AVERAGEIF(IMDB_Movies_Cleaned!$E$2:$E$3849, A1015, IMDB_Movies_Cleaned!$N$2:$N$3849)</f>
        <v>6.9365853658536594</v>
      </c>
      <c r="E1015" cm="1">
        <f t="array" ref="E1015">MEDIAN(IF(IMDB_Movies_Cleaned!$E$2:$E$3849=A1015, IMDB_Movies_Cleaned!$N$2:$N$3849))</f>
        <v>6.7</v>
      </c>
      <c r="F1015" cm="1">
        <f t="array" ref="F1015">_xlfn.MODE.SNGL(IF(IMDB_Movies_Cleaned!$E$2:$E$3849=A1015, IMDB_Movies_Cleaned!$N$2:$N$3849))</f>
        <v>6.6</v>
      </c>
      <c r="G1015" cm="1">
        <f t="array" ref="G1015">MAX(IF(IMDB_Movies_Cleaned!$E$2:$E$3849=A1015, IMDB_Movies_Cleaned!$N$2:$N$3849))</f>
        <v>8.6</v>
      </c>
      <c r="H1015" cm="1">
        <f t="array" ref="H1015">MIN(IF(IMDB_Movies_Cleaned!$E$2:$E$3849=A1015, IMDB_Movies_Cleaned!$N$2:$N$3849))</f>
        <v>5.6</v>
      </c>
      <c r="I1015" cm="1">
        <f t="array" ref="I1015">_xlfn.VAR.S(IF(IMDB_Movies_Cleaned!$E$2:$E$3849=A1015, IMDB_Movies_Cleaned!$N$2:$N$3849))</f>
        <v>0.61437804878046909</v>
      </c>
      <c r="J1015" cm="1">
        <f t="array" ref="J1015">_xlfn.STDEV.S(IF(IMDB_Movies_Cleaned!$E$2:$E$3849=A1015, IMDB_Movies_Cleaned!$N$2:$N$3849))</f>
        <v>0.78382271514703439</v>
      </c>
    </row>
    <row r="1016" spans="1:10" x14ac:dyDescent="0.25">
      <c r="A1016" s="2" t="s">
        <v>2509</v>
      </c>
      <c r="B1016">
        <f t="shared" si="17"/>
        <v>7</v>
      </c>
      <c r="D1016">
        <f>AVERAGEIF(IMDB_Movies_Cleaned!$E$2:$E$3849, A1016, IMDB_Movies_Cleaned!$N$2:$N$3849)</f>
        <v>7.1285714285714281</v>
      </c>
      <c r="E1016" cm="1">
        <f t="array" ref="E1016">MEDIAN(IF(IMDB_Movies_Cleaned!$E$2:$E$3849=A1016, IMDB_Movies_Cleaned!$N$2:$N$3849))</f>
        <v>7.4</v>
      </c>
      <c r="F1016" cm="1">
        <f t="array" ref="F1016">_xlfn.MODE.SNGL(IF(IMDB_Movies_Cleaned!$E$2:$E$3849=A1016, IMDB_Movies_Cleaned!$N$2:$N$3849))</f>
        <v>7.4</v>
      </c>
      <c r="G1016" cm="1">
        <f t="array" ref="G1016">MAX(IF(IMDB_Movies_Cleaned!$E$2:$E$3849=A1016, IMDB_Movies_Cleaned!$N$2:$N$3849))</f>
        <v>7.8</v>
      </c>
      <c r="H1016" cm="1">
        <f t="array" ref="H1016">MIN(IF(IMDB_Movies_Cleaned!$E$2:$E$3849=A1016, IMDB_Movies_Cleaned!$N$2:$N$3849))</f>
        <v>5.9</v>
      </c>
      <c r="I1016" cm="1">
        <f t="array" ref="I1016">_xlfn.VAR.S(IF(IMDB_Movies_Cleaned!$E$2:$E$3849=A1016, IMDB_Movies_Cleaned!$N$2:$N$3849))</f>
        <v>0.49904761904761891</v>
      </c>
      <c r="J1016" cm="1">
        <f t="array" ref="J1016">_xlfn.STDEV.S(IF(IMDB_Movies_Cleaned!$E$2:$E$3849=A1016, IMDB_Movies_Cleaned!$N$2:$N$3849))</f>
        <v>0.70643302516772166</v>
      </c>
    </row>
    <row r="1017" spans="1:10" x14ac:dyDescent="0.25">
      <c r="A1017" s="1" t="s">
        <v>34</v>
      </c>
      <c r="B1017">
        <f t="shared" si="17"/>
        <v>22</v>
      </c>
      <c r="D1017">
        <f>AVERAGEIF(IMDB_Movies_Cleaned!$E$2:$E$3849, A1017, IMDB_Movies_Cleaned!$N$2:$N$3849)</f>
        <v>6.3409090909090935</v>
      </c>
      <c r="E1017" cm="1">
        <f t="array" ref="E1017">MEDIAN(IF(IMDB_Movies_Cleaned!$E$2:$E$3849=A1017, IMDB_Movies_Cleaned!$N$2:$N$3849))</f>
        <v>6.4</v>
      </c>
      <c r="F1017" cm="1">
        <f t="array" ref="F1017">_xlfn.MODE.SNGL(IF(IMDB_Movies_Cleaned!$E$2:$E$3849=A1017, IMDB_Movies_Cleaned!$N$2:$N$3849))</f>
        <v>6.5</v>
      </c>
      <c r="G1017" cm="1">
        <f t="array" ref="G1017">MAX(IF(IMDB_Movies_Cleaned!$E$2:$E$3849=A1017, IMDB_Movies_Cleaned!$N$2:$N$3849))</f>
        <v>8.5</v>
      </c>
      <c r="H1017" cm="1">
        <f t="array" ref="H1017">MIN(IF(IMDB_Movies_Cleaned!$E$2:$E$3849=A1017, IMDB_Movies_Cleaned!$N$2:$N$3849))</f>
        <v>4.7</v>
      </c>
      <c r="I1017" cm="1">
        <f t="array" ref="I1017">_xlfn.VAR.S(IF(IMDB_Movies_Cleaned!$E$2:$E$3849=A1017, IMDB_Movies_Cleaned!$N$2:$N$3849))</f>
        <v>1.0777705627705298</v>
      </c>
      <c r="J1017" cm="1">
        <f t="array" ref="J1017">_xlfn.STDEV.S(IF(IMDB_Movies_Cleaned!$E$2:$E$3849=A1017, IMDB_Movies_Cleaned!$N$2:$N$3849))</f>
        <v>1.03815729192186</v>
      </c>
    </row>
    <row r="1018" spans="1:10" x14ac:dyDescent="0.25">
      <c r="A1018" s="2" t="s">
        <v>877</v>
      </c>
      <c r="B1018">
        <f t="shared" si="17"/>
        <v>135</v>
      </c>
      <c r="D1018">
        <f>AVERAGEIF(IMDB_Movies_Cleaned!$E$2:$E$3849, A1018, IMDB_Movies_Cleaned!$N$2:$N$3849)</f>
        <v>5.8962962962962955</v>
      </c>
      <c r="E1018" cm="1">
        <f t="array" ref="E1018">MEDIAN(IF(IMDB_Movies_Cleaned!$E$2:$E$3849=A1018, IMDB_Movies_Cleaned!$N$2:$N$3849))</f>
        <v>6</v>
      </c>
      <c r="F1018" cm="1">
        <f t="array" ref="F1018">_xlfn.MODE.SNGL(IF(IMDB_Movies_Cleaned!$E$2:$E$3849=A1018, IMDB_Movies_Cleaned!$N$2:$N$3849))</f>
        <v>6.1</v>
      </c>
      <c r="G1018" cm="1">
        <f t="array" ref="G1018">MAX(IF(IMDB_Movies_Cleaned!$E$2:$E$3849=A1018, IMDB_Movies_Cleaned!$N$2:$N$3849))</f>
        <v>8.4</v>
      </c>
      <c r="H1018" cm="1">
        <f t="array" ref="H1018">MIN(IF(IMDB_Movies_Cleaned!$E$2:$E$3849=A1018, IMDB_Movies_Cleaned!$N$2:$N$3849))</f>
        <v>2.7</v>
      </c>
      <c r="I1018" cm="1">
        <f t="array" ref="I1018">_xlfn.VAR.S(IF(IMDB_Movies_Cleaned!$E$2:$E$3849=A1018, IMDB_Movies_Cleaned!$N$2:$N$3849))</f>
        <v>0.76826976229963906</v>
      </c>
      <c r="J1018" cm="1">
        <f t="array" ref="J1018">_xlfn.STDEV.S(IF(IMDB_Movies_Cleaned!$E$2:$E$3849=A1018, IMDB_Movies_Cleaned!$N$2:$N$3849))</f>
        <v>0.87650998984588824</v>
      </c>
    </row>
    <row r="1019" spans="1:10" x14ac:dyDescent="0.25">
      <c r="A1019" s="1" t="s">
        <v>1110</v>
      </c>
      <c r="B1019">
        <f t="shared" si="17"/>
        <v>41</v>
      </c>
      <c r="D1019">
        <f>AVERAGEIF(IMDB_Movies_Cleaned!$E$2:$E$3849, A1019, IMDB_Movies_Cleaned!$N$2:$N$3849)</f>
        <v>6.9365853658536594</v>
      </c>
      <c r="E1019" cm="1">
        <f t="array" ref="E1019">MEDIAN(IF(IMDB_Movies_Cleaned!$E$2:$E$3849=A1019, IMDB_Movies_Cleaned!$N$2:$N$3849))</f>
        <v>6.7</v>
      </c>
      <c r="F1019" cm="1">
        <f t="array" ref="F1019">_xlfn.MODE.SNGL(IF(IMDB_Movies_Cleaned!$E$2:$E$3849=A1019, IMDB_Movies_Cleaned!$N$2:$N$3849))</f>
        <v>6.6</v>
      </c>
      <c r="G1019" cm="1">
        <f t="array" ref="G1019">MAX(IF(IMDB_Movies_Cleaned!$E$2:$E$3849=A1019, IMDB_Movies_Cleaned!$N$2:$N$3849))</f>
        <v>8.6</v>
      </c>
      <c r="H1019" cm="1">
        <f t="array" ref="H1019">MIN(IF(IMDB_Movies_Cleaned!$E$2:$E$3849=A1019, IMDB_Movies_Cleaned!$N$2:$N$3849))</f>
        <v>5.6</v>
      </c>
      <c r="I1019" cm="1">
        <f t="array" ref="I1019">_xlfn.VAR.S(IF(IMDB_Movies_Cleaned!$E$2:$E$3849=A1019, IMDB_Movies_Cleaned!$N$2:$N$3849))</f>
        <v>0.61437804878046909</v>
      </c>
      <c r="J1019" cm="1">
        <f t="array" ref="J1019">_xlfn.STDEV.S(IF(IMDB_Movies_Cleaned!$E$2:$E$3849=A1019, IMDB_Movies_Cleaned!$N$2:$N$3849))</f>
        <v>0.78382271514703439</v>
      </c>
    </row>
    <row r="1020" spans="1:10" x14ac:dyDescent="0.25">
      <c r="A1020" s="2" t="s">
        <v>1100</v>
      </c>
      <c r="B1020">
        <f t="shared" si="17"/>
        <v>82</v>
      </c>
      <c r="D1020">
        <f>AVERAGEIF(IMDB_Movies_Cleaned!$E$2:$E$3849, A1020, IMDB_Movies_Cleaned!$N$2:$N$3849)</f>
        <v>6.8573170731707327</v>
      </c>
      <c r="E1020" cm="1">
        <f t="array" ref="E1020">MEDIAN(IF(IMDB_Movies_Cleaned!$E$2:$E$3849=A1020, IMDB_Movies_Cleaned!$N$2:$N$3849))</f>
        <v>7</v>
      </c>
      <c r="F1020" cm="1">
        <f t="array" ref="F1020">_xlfn.MODE.SNGL(IF(IMDB_Movies_Cleaned!$E$2:$E$3849=A1020, IMDB_Movies_Cleaned!$N$2:$N$3849))</f>
        <v>6.1</v>
      </c>
      <c r="G1020" cm="1">
        <f t="array" ref="G1020">MAX(IF(IMDB_Movies_Cleaned!$E$2:$E$3849=A1020, IMDB_Movies_Cleaned!$N$2:$N$3849))</f>
        <v>8.5</v>
      </c>
      <c r="H1020" cm="1">
        <f t="array" ref="H1020">MIN(IF(IMDB_Movies_Cleaned!$E$2:$E$3849=A1020, IMDB_Movies_Cleaned!$N$2:$N$3849))</f>
        <v>5.0999999999999996</v>
      </c>
      <c r="I1020" cm="1">
        <f t="array" ref="I1020">_xlfn.VAR.S(IF(IMDB_Movies_Cleaned!$E$2:$E$3849=A1020, IMDB_Movies_Cleaned!$N$2:$N$3849))</f>
        <v>0.60766184884070396</v>
      </c>
      <c r="J1020" cm="1">
        <f t="array" ref="J1020">_xlfn.STDEV.S(IF(IMDB_Movies_Cleaned!$E$2:$E$3849=A1020, IMDB_Movies_Cleaned!$N$2:$N$3849))</f>
        <v>0.77952668257135627</v>
      </c>
    </row>
    <row r="1021" spans="1:10" x14ac:dyDescent="0.25">
      <c r="A1021" s="1" t="s">
        <v>979</v>
      </c>
      <c r="B1021">
        <f t="shared" si="17"/>
        <v>9</v>
      </c>
      <c r="D1021">
        <f>AVERAGEIF(IMDB_Movies_Cleaned!$E$2:$E$3849, A1021, IMDB_Movies_Cleaned!$N$2:$N$3849)</f>
        <v>6.9444444444444438</v>
      </c>
      <c r="E1021" cm="1">
        <f t="array" ref="E1021">MEDIAN(IF(IMDB_Movies_Cleaned!$E$2:$E$3849=A1021, IMDB_Movies_Cleaned!$N$2:$N$3849))</f>
        <v>7.1</v>
      </c>
      <c r="F1021" cm="1">
        <f t="array" ref="F1021">_xlfn.MODE.SNGL(IF(IMDB_Movies_Cleaned!$E$2:$E$3849=A1021, IMDB_Movies_Cleaned!$N$2:$N$3849))</f>
        <v>7.3</v>
      </c>
      <c r="G1021" cm="1">
        <f t="array" ref="G1021">MAX(IF(IMDB_Movies_Cleaned!$E$2:$E$3849=A1021, IMDB_Movies_Cleaned!$N$2:$N$3849))</f>
        <v>8.5</v>
      </c>
      <c r="H1021" cm="1">
        <f t="array" ref="H1021">MIN(IF(IMDB_Movies_Cleaned!$E$2:$E$3849=A1021, IMDB_Movies_Cleaned!$N$2:$N$3849))</f>
        <v>5.3</v>
      </c>
      <c r="I1021" cm="1">
        <f t="array" ref="I1021">_xlfn.VAR.S(IF(IMDB_Movies_Cleaned!$E$2:$E$3849=A1021, IMDB_Movies_Cleaned!$N$2:$N$3849))</f>
        <v>1.0677777777777919</v>
      </c>
      <c r="J1021" cm="1">
        <f t="array" ref="J1021">_xlfn.STDEV.S(IF(IMDB_Movies_Cleaned!$E$2:$E$3849=A1021, IMDB_Movies_Cleaned!$N$2:$N$3849))</f>
        <v>1.0333333333333401</v>
      </c>
    </row>
    <row r="1022" spans="1:10" x14ac:dyDescent="0.25">
      <c r="A1022" s="2" t="s">
        <v>872</v>
      </c>
      <c r="B1022">
        <f t="shared" si="17"/>
        <v>145</v>
      </c>
      <c r="D1022">
        <f>AVERAGEIF(IMDB_Movies_Cleaned!$E$2:$E$3849, A1022, IMDB_Movies_Cleaned!$N$2:$N$3849)</f>
        <v>5.8406896551724108</v>
      </c>
      <c r="E1022" cm="1">
        <f t="array" ref="E1022">MEDIAN(IF(IMDB_Movies_Cleaned!$E$2:$E$3849=A1022, IMDB_Movies_Cleaned!$N$2:$N$3849))</f>
        <v>6</v>
      </c>
      <c r="F1022" cm="1">
        <f t="array" ref="F1022">_xlfn.MODE.SNGL(IF(IMDB_Movies_Cleaned!$E$2:$E$3849=A1022, IMDB_Movies_Cleaned!$N$2:$N$3849))</f>
        <v>6.5</v>
      </c>
      <c r="G1022" cm="1">
        <f t="array" ref="G1022">MAX(IF(IMDB_Movies_Cleaned!$E$2:$E$3849=A1022, IMDB_Movies_Cleaned!$N$2:$N$3849))</f>
        <v>8</v>
      </c>
      <c r="H1022" cm="1">
        <f t="array" ref="H1022">MIN(IF(IMDB_Movies_Cleaned!$E$2:$E$3849=A1022, IMDB_Movies_Cleaned!$N$2:$N$3849))</f>
        <v>1.9</v>
      </c>
      <c r="I1022" cm="1">
        <f t="array" ref="I1022">_xlfn.VAR.S(IF(IMDB_Movies_Cleaned!$E$2:$E$3849=A1022, IMDB_Movies_Cleaned!$N$2:$N$3849))</f>
        <v>1.4818745210728315</v>
      </c>
      <c r="J1022" cm="1">
        <f t="array" ref="J1022">_xlfn.STDEV.S(IF(IMDB_Movies_Cleaned!$E$2:$E$3849=A1022, IMDB_Movies_Cleaned!$N$2:$N$3849))</f>
        <v>1.2173226856806831</v>
      </c>
    </row>
    <row r="1023" spans="1:10" x14ac:dyDescent="0.25">
      <c r="A1023" s="1" t="s">
        <v>2649</v>
      </c>
      <c r="B1023">
        <f t="shared" si="17"/>
        <v>1</v>
      </c>
      <c r="D1023">
        <f>AVERAGEIF(IMDB_Movies_Cleaned!$E$2:$E$3849, A1023, IMDB_Movies_Cleaned!$N$2:$N$3849)</f>
        <v>7.1</v>
      </c>
      <c r="E1023" cm="1">
        <f t="array" ref="E1023">MEDIAN(IF(IMDB_Movies_Cleaned!$E$2:$E$3849=A1023, IMDB_Movies_Cleaned!$N$2:$N$3849))</f>
        <v>7.1</v>
      </c>
      <c r="F1023" t="e" cm="1">
        <f t="array" ref="F1023">_xlfn.MODE.SNGL(IF(IMDB_Movies_Cleaned!$E$2:$E$3849=A1023, IMDB_Movies_Cleaned!$N$2:$N$3849))</f>
        <v>#N/A</v>
      </c>
      <c r="G1023" cm="1">
        <f t="array" ref="G1023">MAX(IF(IMDB_Movies_Cleaned!$E$2:$E$3849=A1023, IMDB_Movies_Cleaned!$N$2:$N$3849))</f>
        <v>7.1</v>
      </c>
      <c r="H1023" cm="1">
        <f t="array" ref="H1023">MIN(IF(IMDB_Movies_Cleaned!$E$2:$E$3849=A1023, IMDB_Movies_Cleaned!$N$2:$N$3849))</f>
        <v>7.1</v>
      </c>
      <c r="I1023" t="e" cm="1">
        <f t="array" ref="I1023">_xlfn.VAR.S(IF(IMDB_Movies_Cleaned!$E$2:$E$3849=A1023, IMDB_Movies_Cleaned!$N$2:$N$3849))</f>
        <v>#DIV/0!</v>
      </c>
      <c r="J1023" t="e" cm="1">
        <f t="array" ref="J1023">_xlfn.STDEV.S(IF(IMDB_Movies_Cleaned!$E$2:$E$3849=A1023, IMDB_Movies_Cleaned!$N$2:$N$3849))</f>
        <v>#DIV/0!</v>
      </c>
    </row>
    <row r="1024" spans="1:10" x14ac:dyDescent="0.25">
      <c r="A1024" s="2" t="s">
        <v>2651</v>
      </c>
      <c r="B1024">
        <f t="shared" si="17"/>
        <v>2</v>
      </c>
      <c r="D1024">
        <f>AVERAGEIF(IMDB_Movies_Cleaned!$E$2:$E$3849, A1024, IMDB_Movies_Cleaned!$N$2:$N$3849)</f>
        <v>6.15</v>
      </c>
      <c r="E1024" cm="1">
        <f t="array" ref="E1024">MEDIAN(IF(IMDB_Movies_Cleaned!$E$2:$E$3849=A1024, IMDB_Movies_Cleaned!$N$2:$N$3849))</f>
        <v>6.15</v>
      </c>
      <c r="F1024" t="e" cm="1">
        <f t="array" ref="F1024">_xlfn.MODE.SNGL(IF(IMDB_Movies_Cleaned!$E$2:$E$3849=A1024, IMDB_Movies_Cleaned!$N$2:$N$3849))</f>
        <v>#N/A</v>
      </c>
      <c r="G1024" cm="1">
        <f t="array" ref="G1024">MAX(IF(IMDB_Movies_Cleaned!$E$2:$E$3849=A1024, IMDB_Movies_Cleaned!$N$2:$N$3849))</f>
        <v>7.1</v>
      </c>
      <c r="H1024" cm="1">
        <f t="array" ref="H1024">MIN(IF(IMDB_Movies_Cleaned!$E$2:$E$3849=A1024, IMDB_Movies_Cleaned!$N$2:$N$3849))</f>
        <v>5.2</v>
      </c>
      <c r="I1024" cm="1">
        <f t="array" ref="I1024">_xlfn.VAR.S(IF(IMDB_Movies_Cleaned!$E$2:$E$3849=A1024, IMDB_Movies_Cleaned!$N$2:$N$3849))</f>
        <v>1.8049999999999926</v>
      </c>
      <c r="J1024" cm="1">
        <f t="array" ref="J1024">_xlfn.STDEV.S(IF(IMDB_Movies_Cleaned!$E$2:$E$3849=A1024, IMDB_Movies_Cleaned!$N$2:$N$3849))</f>
        <v>1.3435028842544376</v>
      </c>
    </row>
    <row r="1025" spans="1:10" x14ac:dyDescent="0.25">
      <c r="A1025" s="1" t="s">
        <v>1839</v>
      </c>
      <c r="B1025">
        <f t="shared" si="17"/>
        <v>22</v>
      </c>
      <c r="D1025">
        <f>AVERAGEIF(IMDB_Movies_Cleaned!$E$2:$E$3849, A1025, IMDB_Movies_Cleaned!$N$2:$N$3849)</f>
        <v>7.0545454545454538</v>
      </c>
      <c r="E1025" cm="1">
        <f t="array" ref="E1025">MEDIAN(IF(IMDB_Movies_Cleaned!$E$2:$E$3849=A1025, IMDB_Movies_Cleaned!$N$2:$N$3849))</f>
        <v>6.9</v>
      </c>
      <c r="F1025" cm="1">
        <f t="array" ref="F1025">_xlfn.MODE.SNGL(IF(IMDB_Movies_Cleaned!$E$2:$E$3849=A1025, IMDB_Movies_Cleaned!$N$2:$N$3849))</f>
        <v>6.8</v>
      </c>
      <c r="G1025" cm="1">
        <f t="array" ref="G1025">MAX(IF(IMDB_Movies_Cleaned!$E$2:$E$3849=A1025, IMDB_Movies_Cleaned!$N$2:$N$3849))</f>
        <v>8.1999999999999993</v>
      </c>
      <c r="H1025" cm="1">
        <f t="array" ref="H1025">MIN(IF(IMDB_Movies_Cleaned!$E$2:$E$3849=A1025, IMDB_Movies_Cleaned!$N$2:$N$3849))</f>
        <v>6</v>
      </c>
      <c r="I1025" cm="1">
        <f t="array" ref="I1025">_xlfn.VAR.S(IF(IMDB_Movies_Cleaned!$E$2:$E$3849=A1025, IMDB_Movies_Cleaned!$N$2:$N$3849))</f>
        <v>0.40069264069264066</v>
      </c>
      <c r="J1025" cm="1">
        <f t="array" ref="J1025">_xlfn.STDEV.S(IF(IMDB_Movies_Cleaned!$E$2:$E$3849=A1025, IMDB_Movies_Cleaned!$N$2:$N$3849))</f>
        <v>0.63300287573804959</v>
      </c>
    </row>
    <row r="1026" spans="1:10" x14ac:dyDescent="0.25">
      <c r="A1026" s="2" t="s">
        <v>1962</v>
      </c>
      <c r="B1026">
        <f t="shared" si="17"/>
        <v>42</v>
      </c>
      <c r="D1026">
        <f>AVERAGEIF(IMDB_Movies_Cleaned!$E$2:$E$3849, A1026, IMDB_Movies_Cleaned!$N$2:$N$3849)</f>
        <v>6.6499999999999986</v>
      </c>
      <c r="E1026" cm="1">
        <f t="array" ref="E1026">MEDIAN(IF(IMDB_Movies_Cleaned!$E$2:$E$3849=A1026, IMDB_Movies_Cleaned!$N$2:$N$3849))</f>
        <v>6.75</v>
      </c>
      <c r="F1026" cm="1">
        <f t="array" ref="F1026">_xlfn.MODE.SNGL(IF(IMDB_Movies_Cleaned!$E$2:$E$3849=A1026, IMDB_Movies_Cleaned!$N$2:$N$3849))</f>
        <v>7</v>
      </c>
      <c r="G1026" cm="1">
        <f t="array" ref="G1026">MAX(IF(IMDB_Movies_Cleaned!$E$2:$E$3849=A1026, IMDB_Movies_Cleaned!$N$2:$N$3849))</f>
        <v>8.5</v>
      </c>
      <c r="H1026" cm="1">
        <f t="array" ref="H1026">MIN(IF(IMDB_Movies_Cleaned!$E$2:$E$3849=A1026, IMDB_Movies_Cleaned!$N$2:$N$3849))</f>
        <v>3.9</v>
      </c>
      <c r="I1026" cm="1">
        <f t="array" ref="I1026">_xlfn.VAR.S(IF(IMDB_Movies_Cleaned!$E$2:$E$3849=A1026, IMDB_Movies_Cleaned!$N$2:$N$3849))</f>
        <v>0.74890243902439957</v>
      </c>
      <c r="J1026" cm="1">
        <f t="array" ref="J1026">_xlfn.STDEV.S(IF(IMDB_Movies_Cleaned!$E$2:$E$3849=A1026, IMDB_Movies_Cleaned!$N$2:$N$3849))</f>
        <v>0.86539149465684007</v>
      </c>
    </row>
    <row r="1027" spans="1:10" x14ac:dyDescent="0.25">
      <c r="A1027" s="1" t="s">
        <v>2660</v>
      </c>
      <c r="B1027">
        <f t="shared" si="17"/>
        <v>2</v>
      </c>
      <c r="D1027">
        <f>AVERAGEIF(IMDB_Movies_Cleaned!$E$2:$E$3849, A1027, IMDB_Movies_Cleaned!$N$2:$N$3849)</f>
        <v>4.5999999999999996</v>
      </c>
      <c r="E1027" cm="1">
        <f t="array" ref="E1027">MEDIAN(IF(IMDB_Movies_Cleaned!$E$2:$E$3849=A1027, IMDB_Movies_Cleaned!$N$2:$N$3849))</f>
        <v>4.5999999999999996</v>
      </c>
      <c r="F1027" cm="1">
        <f t="array" ref="F1027">_xlfn.MODE.SNGL(IF(IMDB_Movies_Cleaned!$E$2:$E$3849=A1027, IMDB_Movies_Cleaned!$N$2:$N$3849))</f>
        <v>4.5999999999999996</v>
      </c>
      <c r="G1027" cm="1">
        <f t="array" ref="G1027">MAX(IF(IMDB_Movies_Cleaned!$E$2:$E$3849=A1027, IMDB_Movies_Cleaned!$N$2:$N$3849))</f>
        <v>4.5999999999999996</v>
      </c>
      <c r="H1027" cm="1">
        <f t="array" ref="H1027">MIN(IF(IMDB_Movies_Cleaned!$E$2:$E$3849=A1027, IMDB_Movies_Cleaned!$N$2:$N$3849))</f>
        <v>4.5999999999999996</v>
      </c>
      <c r="I1027" cm="1">
        <f t="array" ref="I1027">_xlfn.VAR.S(IF(IMDB_Movies_Cleaned!$E$2:$E$3849=A1027, IMDB_Movies_Cleaned!$N$2:$N$3849))</f>
        <v>0</v>
      </c>
      <c r="J1027" cm="1">
        <f t="array" ref="J1027">_xlfn.STDEV.S(IF(IMDB_Movies_Cleaned!$E$2:$E$3849=A1027, IMDB_Movies_Cleaned!$N$2:$N$3849))</f>
        <v>0</v>
      </c>
    </row>
    <row r="1028" spans="1:10" x14ac:dyDescent="0.25">
      <c r="A1028" s="2" t="s">
        <v>2662</v>
      </c>
      <c r="B1028">
        <f t="shared" si="17"/>
        <v>7</v>
      </c>
      <c r="D1028">
        <f>AVERAGEIF(IMDB_Movies_Cleaned!$E$2:$E$3849, A1028, IMDB_Movies_Cleaned!$N$2:$N$3849)</f>
        <v>6.3999999999999995</v>
      </c>
      <c r="E1028" cm="1">
        <f t="array" ref="E1028">MEDIAN(IF(IMDB_Movies_Cleaned!$E$2:$E$3849=A1028, IMDB_Movies_Cleaned!$N$2:$N$3849))</f>
        <v>6.5</v>
      </c>
      <c r="F1028" cm="1">
        <f t="array" ref="F1028">_xlfn.MODE.SNGL(IF(IMDB_Movies_Cleaned!$E$2:$E$3849=A1028, IMDB_Movies_Cleaned!$N$2:$N$3849))</f>
        <v>7.6</v>
      </c>
      <c r="G1028" cm="1">
        <f t="array" ref="G1028">MAX(IF(IMDB_Movies_Cleaned!$E$2:$E$3849=A1028, IMDB_Movies_Cleaned!$N$2:$N$3849))</f>
        <v>7.6</v>
      </c>
      <c r="H1028" cm="1">
        <f t="array" ref="H1028">MIN(IF(IMDB_Movies_Cleaned!$E$2:$E$3849=A1028, IMDB_Movies_Cleaned!$N$2:$N$3849))</f>
        <v>5.0999999999999996</v>
      </c>
      <c r="I1028" cm="1">
        <f t="array" ref="I1028">_xlfn.VAR.S(IF(IMDB_Movies_Cleaned!$E$2:$E$3849=A1028, IMDB_Movies_Cleaned!$N$2:$N$3849))</f>
        <v>0.96666666666666856</v>
      </c>
      <c r="J1028" cm="1">
        <f t="array" ref="J1028">_xlfn.STDEV.S(IF(IMDB_Movies_Cleaned!$E$2:$E$3849=A1028, IMDB_Movies_Cleaned!$N$2:$N$3849))</f>
        <v>0.98319208025017601</v>
      </c>
    </row>
    <row r="1029" spans="1:10" x14ac:dyDescent="0.25">
      <c r="A1029" s="1" t="s">
        <v>753</v>
      </c>
      <c r="B1029">
        <f t="shared" si="17"/>
        <v>151</v>
      </c>
      <c r="D1029">
        <f>AVERAGEIF(IMDB_Movies_Cleaned!$E$2:$E$3849, A1029, IMDB_Movies_Cleaned!$N$2:$N$3849)</f>
        <v>6.4947019867549711</v>
      </c>
      <c r="E1029" cm="1">
        <f t="array" ref="E1029">MEDIAN(IF(IMDB_Movies_Cleaned!$E$2:$E$3849=A1029, IMDB_Movies_Cleaned!$N$2:$N$3849))</f>
        <v>6.5</v>
      </c>
      <c r="F1029" cm="1">
        <f t="array" ref="F1029">_xlfn.MODE.SNGL(IF(IMDB_Movies_Cleaned!$E$2:$E$3849=A1029, IMDB_Movies_Cleaned!$N$2:$N$3849))</f>
        <v>6.5</v>
      </c>
      <c r="G1029" cm="1">
        <f t="array" ref="G1029">MAX(IF(IMDB_Movies_Cleaned!$E$2:$E$3849=A1029, IMDB_Movies_Cleaned!$N$2:$N$3849))</f>
        <v>8</v>
      </c>
      <c r="H1029" cm="1">
        <f t="array" ref="H1029">MIN(IF(IMDB_Movies_Cleaned!$E$2:$E$3849=A1029, IMDB_Movies_Cleaned!$N$2:$N$3849))</f>
        <v>4.3</v>
      </c>
      <c r="I1029" cm="1">
        <f t="array" ref="I1029">_xlfn.VAR.S(IF(IMDB_Movies_Cleaned!$E$2:$E$3849=A1029, IMDB_Movies_Cleaned!$N$2:$N$3849))</f>
        <v>0.56277174392930951</v>
      </c>
      <c r="J1029" cm="1">
        <f t="array" ref="J1029">_xlfn.STDEV.S(IF(IMDB_Movies_Cleaned!$E$2:$E$3849=A1029, IMDB_Movies_Cleaned!$N$2:$N$3849))</f>
        <v>0.75018114074489339</v>
      </c>
    </row>
    <row r="1030" spans="1:10" x14ac:dyDescent="0.25">
      <c r="A1030" s="2" t="s">
        <v>165</v>
      </c>
      <c r="B1030">
        <f t="shared" si="17"/>
        <v>28</v>
      </c>
      <c r="D1030">
        <f>AVERAGEIF(IMDB_Movies_Cleaned!$E$2:$E$3849, A1030, IMDB_Movies_Cleaned!$N$2:$N$3849)</f>
        <v>6.4249999999999998</v>
      </c>
      <c r="E1030" cm="1">
        <f t="array" ref="E1030">MEDIAN(IF(IMDB_Movies_Cleaned!$E$2:$E$3849=A1030, IMDB_Movies_Cleaned!$N$2:$N$3849))</f>
        <v>6.6</v>
      </c>
      <c r="F1030" cm="1">
        <f t="array" ref="F1030">_xlfn.MODE.SNGL(IF(IMDB_Movies_Cleaned!$E$2:$E$3849=A1030, IMDB_Movies_Cleaned!$N$2:$N$3849))</f>
        <v>7.3</v>
      </c>
      <c r="G1030" cm="1">
        <f t="array" ref="G1030">MAX(IF(IMDB_Movies_Cleaned!$E$2:$E$3849=A1030, IMDB_Movies_Cleaned!$N$2:$N$3849))</f>
        <v>8.3000000000000007</v>
      </c>
      <c r="H1030" cm="1">
        <f t="array" ref="H1030">MIN(IF(IMDB_Movies_Cleaned!$E$2:$E$3849=A1030, IMDB_Movies_Cleaned!$N$2:$N$3849))</f>
        <v>2.8</v>
      </c>
      <c r="I1030" cm="1">
        <f t="array" ref="I1030">_xlfn.VAR.S(IF(IMDB_Movies_Cleaned!$E$2:$E$3849=A1030, IMDB_Movies_Cleaned!$N$2:$N$3849))</f>
        <v>1.747870370370366</v>
      </c>
      <c r="J1030" cm="1">
        <f t="array" ref="J1030">_xlfn.STDEV.S(IF(IMDB_Movies_Cleaned!$E$2:$E$3849=A1030, IMDB_Movies_Cleaned!$N$2:$N$3849))</f>
        <v>1.3220704861581194</v>
      </c>
    </row>
    <row r="1031" spans="1:10" x14ac:dyDescent="0.25">
      <c r="A1031" s="1" t="s">
        <v>1498</v>
      </c>
      <c r="B1031">
        <f t="shared" si="17"/>
        <v>31</v>
      </c>
      <c r="D1031">
        <f>AVERAGEIF(IMDB_Movies_Cleaned!$E$2:$E$3849, A1031, IMDB_Movies_Cleaned!$N$2:$N$3849)</f>
        <v>5.8645161290322561</v>
      </c>
      <c r="E1031" cm="1">
        <f t="array" ref="E1031">MEDIAN(IF(IMDB_Movies_Cleaned!$E$2:$E$3849=A1031, IMDB_Movies_Cleaned!$N$2:$N$3849))</f>
        <v>5.7</v>
      </c>
      <c r="F1031" cm="1">
        <f t="array" ref="F1031">_xlfn.MODE.SNGL(IF(IMDB_Movies_Cleaned!$E$2:$E$3849=A1031, IMDB_Movies_Cleaned!$N$2:$N$3849))</f>
        <v>4.8</v>
      </c>
      <c r="G1031" cm="1">
        <f t="array" ref="G1031">MAX(IF(IMDB_Movies_Cleaned!$E$2:$E$3849=A1031, IMDB_Movies_Cleaned!$N$2:$N$3849))</f>
        <v>8.5</v>
      </c>
      <c r="H1031" cm="1">
        <f t="array" ref="H1031">MIN(IF(IMDB_Movies_Cleaned!$E$2:$E$3849=A1031, IMDB_Movies_Cleaned!$N$2:$N$3849))</f>
        <v>4.0999999999999996</v>
      </c>
      <c r="I1031" cm="1">
        <f t="array" ref="I1031">_xlfn.VAR.S(IF(IMDB_Movies_Cleaned!$E$2:$E$3849=A1031, IMDB_Movies_Cleaned!$N$2:$N$3849))</f>
        <v>1.0850322580645448</v>
      </c>
      <c r="J1031" cm="1">
        <f t="array" ref="J1031">_xlfn.STDEV.S(IF(IMDB_Movies_Cleaned!$E$2:$E$3849=A1031, IMDB_Movies_Cleaned!$N$2:$N$3849))</f>
        <v>1.0416488170513827</v>
      </c>
    </row>
    <row r="1032" spans="1:10" x14ac:dyDescent="0.25">
      <c r="A1032" s="2" t="s">
        <v>2668</v>
      </c>
      <c r="B1032">
        <f t="shared" si="17"/>
        <v>6</v>
      </c>
      <c r="D1032">
        <f>AVERAGEIF(IMDB_Movies_Cleaned!$E$2:$E$3849, A1032, IMDB_Movies_Cleaned!$N$2:$N$3849)</f>
        <v>6.5333333333333323</v>
      </c>
      <c r="E1032" cm="1">
        <f t="array" ref="E1032">MEDIAN(IF(IMDB_Movies_Cleaned!$E$2:$E$3849=A1032, IMDB_Movies_Cleaned!$N$2:$N$3849))</f>
        <v>6.6999999999999993</v>
      </c>
      <c r="F1032" t="e" cm="1">
        <f t="array" ref="F1032">_xlfn.MODE.SNGL(IF(IMDB_Movies_Cleaned!$E$2:$E$3849=A1032, IMDB_Movies_Cleaned!$N$2:$N$3849))</f>
        <v>#N/A</v>
      </c>
      <c r="G1032" cm="1">
        <f t="array" ref="G1032">MAX(IF(IMDB_Movies_Cleaned!$E$2:$E$3849=A1032, IMDB_Movies_Cleaned!$N$2:$N$3849))</f>
        <v>8</v>
      </c>
      <c r="H1032" cm="1">
        <f t="array" ref="H1032">MIN(IF(IMDB_Movies_Cleaned!$E$2:$E$3849=A1032, IMDB_Movies_Cleaned!$N$2:$N$3849))</f>
        <v>5.4</v>
      </c>
      <c r="I1032" cm="1">
        <f t="array" ref="I1032">_xlfn.VAR.S(IF(IMDB_Movies_Cleaned!$E$2:$E$3849=A1032, IMDB_Movies_Cleaned!$N$2:$N$3849))</f>
        <v>0.94266666666667331</v>
      </c>
      <c r="J1032" cm="1">
        <f t="array" ref="J1032">_xlfn.STDEV.S(IF(IMDB_Movies_Cleaned!$E$2:$E$3849=A1032, IMDB_Movies_Cleaned!$N$2:$N$3849))</f>
        <v>0.97091022585338616</v>
      </c>
    </row>
    <row r="1033" spans="1:10" x14ac:dyDescent="0.25">
      <c r="A1033" s="1" t="s">
        <v>2139</v>
      </c>
      <c r="B1033">
        <f t="shared" si="17"/>
        <v>13</v>
      </c>
      <c r="D1033">
        <f>AVERAGEIF(IMDB_Movies_Cleaned!$E$2:$E$3849, A1033, IMDB_Movies_Cleaned!$N$2:$N$3849)</f>
        <v>6.1461538461538465</v>
      </c>
      <c r="E1033" cm="1">
        <f t="array" ref="E1033">MEDIAN(IF(IMDB_Movies_Cleaned!$E$2:$E$3849=A1033, IMDB_Movies_Cleaned!$N$2:$N$3849))</f>
        <v>6.2</v>
      </c>
      <c r="F1033" cm="1">
        <f t="array" ref="F1033">_xlfn.MODE.SNGL(IF(IMDB_Movies_Cleaned!$E$2:$E$3849=A1033, IMDB_Movies_Cleaned!$N$2:$N$3849))</f>
        <v>6</v>
      </c>
      <c r="G1033" cm="1">
        <f t="array" ref="G1033">MAX(IF(IMDB_Movies_Cleaned!$E$2:$E$3849=A1033, IMDB_Movies_Cleaned!$N$2:$N$3849))</f>
        <v>7.4</v>
      </c>
      <c r="H1033" cm="1">
        <f t="array" ref="H1033">MIN(IF(IMDB_Movies_Cleaned!$E$2:$E$3849=A1033, IMDB_Movies_Cleaned!$N$2:$N$3849))</f>
        <v>4.5</v>
      </c>
      <c r="I1033" cm="1">
        <f t="array" ref="I1033">_xlfn.VAR.S(IF(IMDB_Movies_Cleaned!$E$2:$E$3849=A1033, IMDB_Movies_Cleaned!$N$2:$N$3849))</f>
        <v>0.74602564102562974</v>
      </c>
      <c r="J1033" cm="1">
        <f t="array" ref="J1033">_xlfn.STDEV.S(IF(IMDB_Movies_Cleaned!$E$2:$E$3849=A1033, IMDB_Movies_Cleaned!$N$2:$N$3849))</f>
        <v>0.86372775862862583</v>
      </c>
    </row>
    <row r="1034" spans="1:10" x14ac:dyDescent="0.25">
      <c r="A1034" s="1" t="s">
        <v>2672</v>
      </c>
      <c r="B1034">
        <f t="shared" si="17"/>
        <v>1</v>
      </c>
      <c r="D1034">
        <f>AVERAGEIF(IMDB_Movies_Cleaned!$E$2:$E$3849, A1034, IMDB_Movies_Cleaned!$N$2:$N$3849)</f>
        <v>5.6</v>
      </c>
      <c r="E1034" cm="1">
        <f t="array" ref="E1034">MEDIAN(IF(IMDB_Movies_Cleaned!$E$2:$E$3849=A1034, IMDB_Movies_Cleaned!$N$2:$N$3849))</f>
        <v>5.6</v>
      </c>
      <c r="F1034" t="e" cm="1">
        <f t="array" ref="F1034">_xlfn.MODE.SNGL(IF(IMDB_Movies_Cleaned!$E$2:$E$3849=A1034, IMDB_Movies_Cleaned!$N$2:$N$3849))</f>
        <v>#N/A</v>
      </c>
      <c r="G1034" cm="1">
        <f t="array" ref="G1034">MAX(IF(IMDB_Movies_Cleaned!$E$2:$E$3849=A1034, IMDB_Movies_Cleaned!$N$2:$N$3849))</f>
        <v>5.6</v>
      </c>
      <c r="H1034" cm="1">
        <f t="array" ref="H1034">MIN(IF(IMDB_Movies_Cleaned!$E$2:$E$3849=A1034, IMDB_Movies_Cleaned!$N$2:$N$3849))</f>
        <v>5.6</v>
      </c>
      <c r="I1034" t="e" cm="1">
        <f t="array" ref="I1034">_xlfn.VAR.S(IF(IMDB_Movies_Cleaned!$E$2:$E$3849=A1034, IMDB_Movies_Cleaned!$N$2:$N$3849))</f>
        <v>#DIV/0!</v>
      </c>
      <c r="J1034" t="e" cm="1">
        <f t="array" ref="J1034">_xlfn.STDEV.S(IF(IMDB_Movies_Cleaned!$E$2:$E$3849=A1034, IMDB_Movies_Cleaned!$N$2:$N$3849))</f>
        <v>#DIV/0!</v>
      </c>
    </row>
    <row r="1035" spans="1:10" x14ac:dyDescent="0.25">
      <c r="A1035" s="2" t="s">
        <v>979</v>
      </c>
      <c r="B1035">
        <f t="shared" si="17"/>
        <v>9</v>
      </c>
      <c r="D1035">
        <f>AVERAGEIF(IMDB_Movies_Cleaned!$E$2:$E$3849, A1035, IMDB_Movies_Cleaned!$N$2:$N$3849)</f>
        <v>6.9444444444444438</v>
      </c>
      <c r="E1035" cm="1">
        <f t="array" ref="E1035">MEDIAN(IF(IMDB_Movies_Cleaned!$E$2:$E$3849=A1035, IMDB_Movies_Cleaned!$N$2:$N$3849))</f>
        <v>7.1</v>
      </c>
      <c r="F1035" cm="1">
        <f t="array" ref="F1035">_xlfn.MODE.SNGL(IF(IMDB_Movies_Cleaned!$E$2:$E$3849=A1035, IMDB_Movies_Cleaned!$N$2:$N$3849))</f>
        <v>7.3</v>
      </c>
      <c r="G1035" cm="1">
        <f t="array" ref="G1035">MAX(IF(IMDB_Movies_Cleaned!$E$2:$E$3849=A1035, IMDB_Movies_Cleaned!$N$2:$N$3849))</f>
        <v>8.5</v>
      </c>
      <c r="H1035" cm="1">
        <f t="array" ref="H1035">MIN(IF(IMDB_Movies_Cleaned!$E$2:$E$3849=A1035, IMDB_Movies_Cleaned!$N$2:$N$3849))</f>
        <v>5.3</v>
      </c>
      <c r="I1035" cm="1">
        <f t="array" ref="I1035">_xlfn.VAR.S(IF(IMDB_Movies_Cleaned!$E$2:$E$3849=A1035, IMDB_Movies_Cleaned!$N$2:$N$3849))</f>
        <v>1.0677777777777919</v>
      </c>
      <c r="J1035" cm="1">
        <f t="array" ref="J1035">_xlfn.STDEV.S(IF(IMDB_Movies_Cleaned!$E$2:$E$3849=A1035, IMDB_Movies_Cleaned!$N$2:$N$3849))</f>
        <v>1.0333333333333401</v>
      </c>
    </row>
    <row r="1036" spans="1:10" x14ac:dyDescent="0.25">
      <c r="A1036" s="1" t="s">
        <v>1322</v>
      </c>
      <c r="B1036">
        <f t="shared" si="17"/>
        <v>5</v>
      </c>
      <c r="D1036">
        <f>AVERAGEIF(IMDB_Movies_Cleaned!$E$2:$E$3849, A1036, IMDB_Movies_Cleaned!$N$2:$N$3849)</f>
        <v>5.78</v>
      </c>
      <c r="E1036" cm="1">
        <f t="array" ref="E1036">MEDIAN(IF(IMDB_Movies_Cleaned!$E$2:$E$3849=A1036, IMDB_Movies_Cleaned!$N$2:$N$3849))</f>
        <v>6.1</v>
      </c>
      <c r="F1036" t="e" cm="1">
        <f t="array" ref="F1036">_xlfn.MODE.SNGL(IF(IMDB_Movies_Cleaned!$E$2:$E$3849=A1036, IMDB_Movies_Cleaned!$N$2:$N$3849))</f>
        <v>#N/A</v>
      </c>
      <c r="G1036" cm="1">
        <f t="array" ref="G1036">MAX(IF(IMDB_Movies_Cleaned!$E$2:$E$3849=A1036, IMDB_Movies_Cleaned!$N$2:$N$3849))</f>
        <v>6.9</v>
      </c>
      <c r="H1036" cm="1">
        <f t="array" ref="H1036">MIN(IF(IMDB_Movies_Cleaned!$E$2:$E$3849=A1036, IMDB_Movies_Cleaned!$N$2:$N$3849))</f>
        <v>4.3</v>
      </c>
      <c r="I1036" cm="1">
        <f t="array" ref="I1036">_xlfn.VAR.S(IF(IMDB_Movies_Cleaned!$E$2:$E$3849=A1036, IMDB_Movies_Cleaned!$N$2:$N$3849))</f>
        <v>1.0119999999999933</v>
      </c>
      <c r="J1036" cm="1">
        <f t="array" ref="J1036">_xlfn.STDEV.S(IF(IMDB_Movies_Cleaned!$E$2:$E$3849=A1036, IMDB_Movies_Cleaned!$N$2:$N$3849))</f>
        <v>1.0059821071967401</v>
      </c>
    </row>
    <row r="1037" spans="1:10" x14ac:dyDescent="0.25">
      <c r="A1037" s="2" t="s">
        <v>1143</v>
      </c>
      <c r="B1037">
        <f t="shared" si="17"/>
        <v>14</v>
      </c>
      <c r="D1037">
        <f>AVERAGEIF(IMDB_Movies_Cleaned!$E$2:$E$3849, A1037, IMDB_Movies_Cleaned!$N$2:$N$3849)</f>
        <v>5.7357142857142858</v>
      </c>
      <c r="E1037" cm="1">
        <f t="array" ref="E1037">MEDIAN(IF(IMDB_Movies_Cleaned!$E$2:$E$3849=A1037, IMDB_Movies_Cleaned!$N$2:$N$3849))</f>
        <v>5.9</v>
      </c>
      <c r="F1037" cm="1">
        <f t="array" ref="F1037">_xlfn.MODE.SNGL(IF(IMDB_Movies_Cleaned!$E$2:$E$3849=A1037, IMDB_Movies_Cleaned!$N$2:$N$3849))</f>
        <v>4.4000000000000004</v>
      </c>
      <c r="G1037" cm="1">
        <f t="array" ref="G1037">MAX(IF(IMDB_Movies_Cleaned!$E$2:$E$3849=A1037, IMDB_Movies_Cleaned!$N$2:$N$3849))</f>
        <v>6.7</v>
      </c>
      <c r="H1037" cm="1">
        <f t="array" ref="H1037">MIN(IF(IMDB_Movies_Cleaned!$E$2:$E$3849=A1037, IMDB_Movies_Cleaned!$N$2:$N$3849))</f>
        <v>4.4000000000000004</v>
      </c>
      <c r="I1037" cm="1">
        <f t="array" ref="I1037">_xlfn.VAR.S(IF(IMDB_Movies_Cleaned!$E$2:$E$3849=A1037, IMDB_Movies_Cleaned!$N$2:$N$3849))</f>
        <v>0.58554945054945273</v>
      </c>
      <c r="J1037" cm="1">
        <f t="array" ref="J1037">_xlfn.STDEV.S(IF(IMDB_Movies_Cleaned!$E$2:$E$3849=A1037, IMDB_Movies_Cleaned!$N$2:$N$3849))</f>
        <v>0.76521202979922676</v>
      </c>
    </row>
    <row r="1038" spans="1:10" x14ac:dyDescent="0.25">
      <c r="A1038" s="1" t="s">
        <v>877</v>
      </c>
      <c r="B1038">
        <f t="shared" si="17"/>
        <v>135</v>
      </c>
      <c r="D1038">
        <f>AVERAGEIF(IMDB_Movies_Cleaned!$E$2:$E$3849, A1038, IMDB_Movies_Cleaned!$N$2:$N$3849)</f>
        <v>5.8962962962962955</v>
      </c>
      <c r="E1038" cm="1">
        <f t="array" ref="E1038">MEDIAN(IF(IMDB_Movies_Cleaned!$E$2:$E$3849=A1038, IMDB_Movies_Cleaned!$N$2:$N$3849))</f>
        <v>6</v>
      </c>
      <c r="F1038" cm="1">
        <f t="array" ref="F1038">_xlfn.MODE.SNGL(IF(IMDB_Movies_Cleaned!$E$2:$E$3849=A1038, IMDB_Movies_Cleaned!$N$2:$N$3849))</f>
        <v>6.1</v>
      </c>
      <c r="G1038" cm="1">
        <f t="array" ref="G1038">MAX(IF(IMDB_Movies_Cleaned!$E$2:$E$3849=A1038, IMDB_Movies_Cleaned!$N$2:$N$3849))</f>
        <v>8.4</v>
      </c>
      <c r="H1038" cm="1">
        <f t="array" ref="H1038">MIN(IF(IMDB_Movies_Cleaned!$E$2:$E$3849=A1038, IMDB_Movies_Cleaned!$N$2:$N$3849))</f>
        <v>2.7</v>
      </c>
      <c r="I1038" cm="1">
        <f t="array" ref="I1038">_xlfn.VAR.S(IF(IMDB_Movies_Cleaned!$E$2:$E$3849=A1038, IMDB_Movies_Cleaned!$N$2:$N$3849))</f>
        <v>0.76826976229963906</v>
      </c>
      <c r="J1038" cm="1">
        <f t="array" ref="J1038">_xlfn.STDEV.S(IF(IMDB_Movies_Cleaned!$E$2:$E$3849=A1038, IMDB_Movies_Cleaned!$N$2:$N$3849))</f>
        <v>0.87650998984588824</v>
      </c>
    </row>
    <row r="1039" spans="1:10" x14ac:dyDescent="0.25">
      <c r="A1039" s="2" t="s">
        <v>2509</v>
      </c>
      <c r="B1039">
        <f t="shared" ref="B1039:B1102" si="18">COUNTIF($A$2:$A$3849, A1039)</f>
        <v>7</v>
      </c>
      <c r="D1039">
        <f>AVERAGEIF(IMDB_Movies_Cleaned!$E$2:$E$3849, A1039, IMDB_Movies_Cleaned!$N$2:$N$3849)</f>
        <v>7.1285714285714281</v>
      </c>
      <c r="E1039" cm="1">
        <f t="array" ref="E1039">MEDIAN(IF(IMDB_Movies_Cleaned!$E$2:$E$3849=A1039, IMDB_Movies_Cleaned!$N$2:$N$3849))</f>
        <v>7.4</v>
      </c>
      <c r="F1039" cm="1">
        <f t="array" ref="F1039">_xlfn.MODE.SNGL(IF(IMDB_Movies_Cleaned!$E$2:$E$3849=A1039, IMDB_Movies_Cleaned!$N$2:$N$3849))</f>
        <v>7.4</v>
      </c>
      <c r="G1039" cm="1">
        <f t="array" ref="G1039">MAX(IF(IMDB_Movies_Cleaned!$E$2:$E$3849=A1039, IMDB_Movies_Cleaned!$N$2:$N$3849))</f>
        <v>7.8</v>
      </c>
      <c r="H1039" cm="1">
        <f t="array" ref="H1039">MIN(IF(IMDB_Movies_Cleaned!$E$2:$E$3849=A1039, IMDB_Movies_Cleaned!$N$2:$N$3849))</f>
        <v>5.9</v>
      </c>
      <c r="I1039" cm="1">
        <f t="array" ref="I1039">_xlfn.VAR.S(IF(IMDB_Movies_Cleaned!$E$2:$E$3849=A1039, IMDB_Movies_Cleaned!$N$2:$N$3849))</f>
        <v>0.49904761904761891</v>
      </c>
      <c r="J1039" cm="1">
        <f t="array" ref="J1039">_xlfn.STDEV.S(IF(IMDB_Movies_Cleaned!$E$2:$E$3849=A1039, IMDB_Movies_Cleaned!$N$2:$N$3849))</f>
        <v>0.70643302516772166</v>
      </c>
    </row>
    <row r="1040" spans="1:10" x14ac:dyDescent="0.25">
      <c r="A1040" s="1" t="s">
        <v>1638</v>
      </c>
      <c r="B1040">
        <f t="shared" si="18"/>
        <v>8</v>
      </c>
      <c r="D1040">
        <f>AVERAGEIF(IMDB_Movies_Cleaned!$E$2:$E$3849, A1040, IMDB_Movies_Cleaned!$N$2:$N$3849)</f>
        <v>6.1125000000000007</v>
      </c>
      <c r="E1040" cm="1">
        <f t="array" ref="E1040">MEDIAN(IF(IMDB_Movies_Cleaned!$E$2:$E$3849=A1040, IMDB_Movies_Cleaned!$N$2:$N$3849))</f>
        <v>6.15</v>
      </c>
      <c r="F1040" cm="1">
        <f t="array" ref="F1040">_xlfn.MODE.SNGL(IF(IMDB_Movies_Cleaned!$E$2:$E$3849=A1040, IMDB_Movies_Cleaned!$N$2:$N$3849))</f>
        <v>6.3</v>
      </c>
      <c r="G1040" cm="1">
        <f t="array" ref="G1040">MAX(IF(IMDB_Movies_Cleaned!$E$2:$E$3849=A1040, IMDB_Movies_Cleaned!$N$2:$N$3849))</f>
        <v>7.3</v>
      </c>
      <c r="H1040" cm="1">
        <f t="array" ref="H1040">MIN(IF(IMDB_Movies_Cleaned!$E$2:$E$3849=A1040, IMDB_Movies_Cleaned!$N$2:$N$3849))</f>
        <v>4.3</v>
      </c>
      <c r="I1040" cm="1">
        <f t="array" ref="I1040">_xlfn.VAR.S(IF(IMDB_Movies_Cleaned!$E$2:$E$3849=A1040, IMDB_Movies_Cleaned!$N$2:$N$3849))</f>
        <v>0.8898214285714191</v>
      </c>
      <c r="J1040" cm="1">
        <f t="array" ref="J1040">_xlfn.STDEV.S(IF(IMDB_Movies_Cleaned!$E$2:$E$3849=A1040, IMDB_Movies_Cleaned!$N$2:$N$3849))</f>
        <v>0.94330346578999646</v>
      </c>
    </row>
    <row r="1041" spans="1:10" x14ac:dyDescent="0.25">
      <c r="A1041" s="2" t="s">
        <v>2684</v>
      </c>
      <c r="B1041">
        <f t="shared" si="18"/>
        <v>2</v>
      </c>
      <c r="D1041">
        <f>AVERAGEIF(IMDB_Movies_Cleaned!$E$2:$E$3849, A1041, IMDB_Movies_Cleaned!$N$2:$N$3849)</f>
        <v>6.35</v>
      </c>
      <c r="E1041" cm="1">
        <f t="array" ref="E1041">MEDIAN(IF(IMDB_Movies_Cleaned!$E$2:$E$3849=A1041, IMDB_Movies_Cleaned!$N$2:$N$3849))</f>
        <v>6.35</v>
      </c>
      <c r="F1041" t="e" cm="1">
        <f t="array" ref="F1041">_xlfn.MODE.SNGL(IF(IMDB_Movies_Cleaned!$E$2:$E$3849=A1041, IMDB_Movies_Cleaned!$N$2:$N$3849))</f>
        <v>#N/A</v>
      </c>
      <c r="G1041" cm="1">
        <f t="array" ref="G1041">MAX(IF(IMDB_Movies_Cleaned!$E$2:$E$3849=A1041, IMDB_Movies_Cleaned!$N$2:$N$3849))</f>
        <v>6.8</v>
      </c>
      <c r="H1041" cm="1">
        <f t="array" ref="H1041">MIN(IF(IMDB_Movies_Cleaned!$E$2:$E$3849=A1041, IMDB_Movies_Cleaned!$N$2:$N$3849))</f>
        <v>5.9</v>
      </c>
      <c r="I1041" cm="1">
        <f t="array" ref="I1041">_xlfn.VAR.S(IF(IMDB_Movies_Cleaned!$E$2:$E$3849=A1041, IMDB_Movies_Cleaned!$N$2:$N$3849))</f>
        <v>0.40499999999999947</v>
      </c>
      <c r="J1041" cm="1">
        <f t="array" ref="J1041">_xlfn.STDEV.S(IF(IMDB_Movies_Cleaned!$E$2:$E$3849=A1041, IMDB_Movies_Cleaned!$N$2:$N$3849))</f>
        <v>0.6363961030678924</v>
      </c>
    </row>
    <row r="1042" spans="1:10" x14ac:dyDescent="0.25">
      <c r="A1042" s="1" t="s">
        <v>1100</v>
      </c>
      <c r="B1042">
        <f t="shared" si="18"/>
        <v>82</v>
      </c>
      <c r="D1042">
        <f>AVERAGEIF(IMDB_Movies_Cleaned!$E$2:$E$3849, A1042, IMDB_Movies_Cleaned!$N$2:$N$3849)</f>
        <v>6.8573170731707327</v>
      </c>
      <c r="E1042" cm="1">
        <f t="array" ref="E1042">MEDIAN(IF(IMDB_Movies_Cleaned!$E$2:$E$3849=A1042, IMDB_Movies_Cleaned!$N$2:$N$3849))</f>
        <v>7</v>
      </c>
      <c r="F1042" cm="1">
        <f t="array" ref="F1042">_xlfn.MODE.SNGL(IF(IMDB_Movies_Cleaned!$E$2:$E$3849=A1042, IMDB_Movies_Cleaned!$N$2:$N$3849))</f>
        <v>6.1</v>
      </c>
      <c r="G1042" cm="1">
        <f t="array" ref="G1042">MAX(IF(IMDB_Movies_Cleaned!$E$2:$E$3849=A1042, IMDB_Movies_Cleaned!$N$2:$N$3849))</f>
        <v>8.5</v>
      </c>
      <c r="H1042" cm="1">
        <f t="array" ref="H1042">MIN(IF(IMDB_Movies_Cleaned!$E$2:$E$3849=A1042, IMDB_Movies_Cleaned!$N$2:$N$3849))</f>
        <v>5.0999999999999996</v>
      </c>
      <c r="I1042" cm="1">
        <f t="array" ref="I1042">_xlfn.VAR.S(IF(IMDB_Movies_Cleaned!$E$2:$E$3849=A1042, IMDB_Movies_Cleaned!$N$2:$N$3849))</f>
        <v>0.60766184884070396</v>
      </c>
      <c r="J1042" cm="1">
        <f t="array" ref="J1042">_xlfn.STDEV.S(IF(IMDB_Movies_Cleaned!$E$2:$E$3849=A1042, IMDB_Movies_Cleaned!$N$2:$N$3849))</f>
        <v>0.77952668257135627</v>
      </c>
    </row>
    <row r="1043" spans="1:10" x14ac:dyDescent="0.25">
      <c r="A1043" s="2" t="s">
        <v>201</v>
      </c>
      <c r="B1043">
        <f t="shared" si="18"/>
        <v>55</v>
      </c>
      <c r="D1043">
        <f>AVERAGEIF(IMDB_Movies_Cleaned!$E$2:$E$3849, A1043, IMDB_Movies_Cleaned!$N$2:$N$3849)</f>
        <v>6.4090909090909092</v>
      </c>
      <c r="E1043" cm="1">
        <f t="array" ref="E1043">MEDIAN(IF(IMDB_Movies_Cleaned!$E$2:$E$3849=A1043, IMDB_Movies_Cleaned!$N$2:$N$3849))</f>
        <v>6.5</v>
      </c>
      <c r="F1043" cm="1">
        <f t="array" ref="F1043">_xlfn.MODE.SNGL(IF(IMDB_Movies_Cleaned!$E$2:$E$3849=A1043, IMDB_Movies_Cleaned!$N$2:$N$3849))</f>
        <v>6.5</v>
      </c>
      <c r="G1043" cm="1">
        <f t="array" ref="G1043">MAX(IF(IMDB_Movies_Cleaned!$E$2:$E$3849=A1043, IMDB_Movies_Cleaned!$N$2:$N$3849))</f>
        <v>7.6</v>
      </c>
      <c r="H1043" cm="1">
        <f t="array" ref="H1043">MIN(IF(IMDB_Movies_Cleaned!$E$2:$E$3849=A1043, IMDB_Movies_Cleaned!$N$2:$N$3849))</f>
        <v>4.4000000000000004</v>
      </c>
      <c r="I1043" cm="1">
        <f t="array" ref="I1043">_xlfn.VAR.S(IF(IMDB_Movies_Cleaned!$E$2:$E$3849=A1043, IMDB_Movies_Cleaned!$N$2:$N$3849))</f>
        <v>0.39936026936026953</v>
      </c>
      <c r="J1043" cm="1">
        <f t="array" ref="J1043">_xlfn.STDEV.S(IF(IMDB_Movies_Cleaned!$E$2:$E$3849=A1043, IMDB_Movies_Cleaned!$N$2:$N$3849))</f>
        <v>0.63194957817872588</v>
      </c>
    </row>
    <row r="1044" spans="1:10" x14ac:dyDescent="0.25">
      <c r="A1044" s="1" t="s">
        <v>851</v>
      </c>
      <c r="B1044">
        <f t="shared" si="18"/>
        <v>10</v>
      </c>
      <c r="D1044">
        <f>AVERAGEIF(IMDB_Movies_Cleaned!$E$2:$E$3849, A1044, IMDB_Movies_Cleaned!$N$2:$N$3849)</f>
        <v>5.96</v>
      </c>
      <c r="E1044" cm="1">
        <f t="array" ref="E1044">MEDIAN(IF(IMDB_Movies_Cleaned!$E$2:$E$3849=A1044, IMDB_Movies_Cleaned!$N$2:$N$3849))</f>
        <v>5.8</v>
      </c>
      <c r="F1044" cm="1">
        <f t="array" ref="F1044">_xlfn.MODE.SNGL(IF(IMDB_Movies_Cleaned!$E$2:$E$3849=A1044, IMDB_Movies_Cleaned!$N$2:$N$3849))</f>
        <v>5.8</v>
      </c>
      <c r="G1044" cm="1">
        <f t="array" ref="G1044">MAX(IF(IMDB_Movies_Cleaned!$E$2:$E$3849=A1044, IMDB_Movies_Cleaned!$N$2:$N$3849))</f>
        <v>7.3</v>
      </c>
      <c r="H1044" cm="1">
        <f t="array" ref="H1044">MIN(IF(IMDB_Movies_Cleaned!$E$2:$E$3849=A1044, IMDB_Movies_Cleaned!$N$2:$N$3849))</f>
        <v>5.0999999999999996</v>
      </c>
      <c r="I1044" cm="1">
        <f t="array" ref="I1044">_xlfn.VAR.S(IF(IMDB_Movies_Cleaned!$E$2:$E$3849=A1044, IMDB_Movies_Cleaned!$N$2:$N$3849))</f>
        <v>0.37377777777777782</v>
      </c>
      <c r="J1044" cm="1">
        <f t="array" ref="J1044">_xlfn.STDEV.S(IF(IMDB_Movies_Cleaned!$E$2:$E$3849=A1044, IMDB_Movies_Cleaned!$N$2:$N$3849))</f>
        <v>0.61137368096588673</v>
      </c>
    </row>
    <row r="1045" spans="1:10" x14ac:dyDescent="0.25">
      <c r="A1045" s="2" t="s">
        <v>165</v>
      </c>
      <c r="B1045">
        <f t="shared" si="18"/>
        <v>28</v>
      </c>
      <c r="D1045">
        <f>AVERAGEIF(IMDB_Movies_Cleaned!$E$2:$E$3849, A1045, IMDB_Movies_Cleaned!$N$2:$N$3849)</f>
        <v>6.4249999999999998</v>
      </c>
      <c r="E1045" cm="1">
        <f t="array" ref="E1045">MEDIAN(IF(IMDB_Movies_Cleaned!$E$2:$E$3849=A1045, IMDB_Movies_Cleaned!$N$2:$N$3849))</f>
        <v>6.6</v>
      </c>
      <c r="F1045" cm="1">
        <f t="array" ref="F1045">_xlfn.MODE.SNGL(IF(IMDB_Movies_Cleaned!$E$2:$E$3849=A1045, IMDB_Movies_Cleaned!$N$2:$N$3849))</f>
        <v>7.3</v>
      </c>
      <c r="G1045" cm="1">
        <f t="array" ref="G1045">MAX(IF(IMDB_Movies_Cleaned!$E$2:$E$3849=A1045, IMDB_Movies_Cleaned!$N$2:$N$3849))</f>
        <v>8.3000000000000007</v>
      </c>
      <c r="H1045" cm="1">
        <f t="array" ref="H1045">MIN(IF(IMDB_Movies_Cleaned!$E$2:$E$3849=A1045, IMDB_Movies_Cleaned!$N$2:$N$3849))</f>
        <v>2.8</v>
      </c>
      <c r="I1045" cm="1">
        <f t="array" ref="I1045">_xlfn.VAR.S(IF(IMDB_Movies_Cleaned!$E$2:$E$3849=A1045, IMDB_Movies_Cleaned!$N$2:$N$3849))</f>
        <v>1.747870370370366</v>
      </c>
      <c r="J1045" cm="1">
        <f t="array" ref="J1045">_xlfn.STDEV.S(IF(IMDB_Movies_Cleaned!$E$2:$E$3849=A1045, IMDB_Movies_Cleaned!$N$2:$N$3849))</f>
        <v>1.3220704861581194</v>
      </c>
    </row>
    <row r="1046" spans="1:10" x14ac:dyDescent="0.25">
      <c r="A1046" s="1" t="s">
        <v>41</v>
      </c>
      <c r="B1046">
        <f t="shared" si="18"/>
        <v>46</v>
      </c>
      <c r="D1046">
        <f>AVERAGEIF(IMDB_Movies_Cleaned!$E$2:$E$3849, A1046, IMDB_Movies_Cleaned!$N$2:$N$3849)</f>
        <v>6.6717391304347844</v>
      </c>
      <c r="E1046" cm="1">
        <f t="array" ref="E1046">MEDIAN(IF(IMDB_Movies_Cleaned!$E$2:$E$3849=A1046, IMDB_Movies_Cleaned!$N$2:$N$3849))</f>
        <v>6.8</v>
      </c>
      <c r="F1046" cm="1">
        <f t="array" ref="F1046">_xlfn.MODE.SNGL(IF(IMDB_Movies_Cleaned!$E$2:$E$3849=A1046, IMDB_Movies_Cleaned!$N$2:$N$3849))</f>
        <v>6.6</v>
      </c>
      <c r="G1046" cm="1">
        <f t="array" ref="G1046">MAX(IF(IMDB_Movies_Cleaned!$E$2:$E$3849=A1046, IMDB_Movies_Cleaned!$N$2:$N$3849))</f>
        <v>8.4</v>
      </c>
      <c r="H1046" cm="1">
        <f t="array" ref="H1046">MIN(IF(IMDB_Movies_Cleaned!$E$2:$E$3849=A1046, IMDB_Movies_Cleaned!$N$2:$N$3849))</f>
        <v>2.4</v>
      </c>
      <c r="I1046" cm="1">
        <f t="array" ref="I1046">_xlfn.VAR.S(IF(IMDB_Movies_Cleaned!$E$2:$E$3849=A1046, IMDB_Movies_Cleaned!$N$2:$N$3849))</f>
        <v>1.4402946859902892</v>
      </c>
      <c r="J1046" cm="1">
        <f t="array" ref="J1046">_xlfn.STDEV.S(IF(IMDB_Movies_Cleaned!$E$2:$E$3849=A1046, IMDB_Movies_Cleaned!$N$2:$N$3849))</f>
        <v>1.2001227795481133</v>
      </c>
    </row>
    <row r="1047" spans="1:10" x14ac:dyDescent="0.25">
      <c r="A1047" s="2" t="s">
        <v>2697</v>
      </c>
      <c r="B1047">
        <f t="shared" si="18"/>
        <v>2</v>
      </c>
      <c r="D1047">
        <f>AVERAGEIF(IMDB_Movies_Cleaned!$E$2:$E$3849, A1047, IMDB_Movies_Cleaned!$N$2:$N$3849)</f>
        <v>7.4</v>
      </c>
      <c r="E1047" cm="1">
        <f t="array" ref="E1047">MEDIAN(IF(IMDB_Movies_Cleaned!$E$2:$E$3849=A1047, IMDB_Movies_Cleaned!$N$2:$N$3849))</f>
        <v>7.4</v>
      </c>
      <c r="F1047" cm="1">
        <f t="array" ref="F1047">_xlfn.MODE.SNGL(IF(IMDB_Movies_Cleaned!$E$2:$E$3849=A1047, IMDB_Movies_Cleaned!$N$2:$N$3849))</f>
        <v>7.4</v>
      </c>
      <c r="G1047" cm="1">
        <f t="array" ref="G1047">MAX(IF(IMDB_Movies_Cleaned!$E$2:$E$3849=A1047, IMDB_Movies_Cleaned!$N$2:$N$3849))</f>
        <v>7.4</v>
      </c>
      <c r="H1047" cm="1">
        <f t="array" ref="H1047">MIN(IF(IMDB_Movies_Cleaned!$E$2:$E$3849=A1047, IMDB_Movies_Cleaned!$N$2:$N$3849))</f>
        <v>7.4</v>
      </c>
      <c r="I1047" cm="1">
        <f t="array" ref="I1047">_xlfn.VAR.S(IF(IMDB_Movies_Cleaned!$E$2:$E$3849=A1047, IMDB_Movies_Cleaned!$N$2:$N$3849))</f>
        <v>0</v>
      </c>
      <c r="J1047" cm="1">
        <f t="array" ref="J1047">_xlfn.STDEV.S(IF(IMDB_Movies_Cleaned!$E$2:$E$3849=A1047, IMDB_Movies_Cleaned!$N$2:$N$3849))</f>
        <v>0</v>
      </c>
    </row>
    <row r="1048" spans="1:10" x14ac:dyDescent="0.25">
      <c r="A1048" s="1" t="s">
        <v>129</v>
      </c>
      <c r="B1048">
        <f t="shared" si="18"/>
        <v>119</v>
      </c>
      <c r="D1048">
        <f>AVERAGEIF(IMDB_Movies_Cleaned!$E$2:$E$3849, A1048, IMDB_Movies_Cleaned!$N$2:$N$3849)</f>
        <v>6.9529411764705902</v>
      </c>
      <c r="E1048" cm="1">
        <f t="array" ref="E1048">MEDIAN(IF(IMDB_Movies_Cleaned!$E$2:$E$3849=A1048, IMDB_Movies_Cleaned!$N$2:$N$3849))</f>
        <v>7.1</v>
      </c>
      <c r="F1048" cm="1">
        <f t="array" ref="F1048">_xlfn.MODE.SNGL(IF(IMDB_Movies_Cleaned!$E$2:$E$3849=A1048, IMDB_Movies_Cleaned!$N$2:$N$3849))</f>
        <v>7.2</v>
      </c>
      <c r="G1048" cm="1">
        <f t="array" ref="G1048">MAX(IF(IMDB_Movies_Cleaned!$E$2:$E$3849=A1048, IMDB_Movies_Cleaned!$N$2:$N$3849))</f>
        <v>8.1</v>
      </c>
      <c r="H1048" cm="1">
        <f t="array" ref="H1048">MIN(IF(IMDB_Movies_Cleaned!$E$2:$E$3849=A1048, IMDB_Movies_Cleaned!$N$2:$N$3849))</f>
        <v>4.0999999999999996</v>
      </c>
      <c r="I1048" cm="1">
        <f t="array" ref="I1048">_xlfn.VAR.S(IF(IMDB_Movies_Cleaned!$E$2:$E$3849=A1048, IMDB_Movies_Cleaned!$N$2:$N$3849))</f>
        <v>0.5581056829511245</v>
      </c>
      <c r="J1048" cm="1">
        <f t="array" ref="J1048">_xlfn.STDEV.S(IF(IMDB_Movies_Cleaned!$E$2:$E$3849=A1048, IMDB_Movies_Cleaned!$N$2:$N$3849))</f>
        <v>0.74706471135446129</v>
      </c>
    </row>
    <row r="1049" spans="1:10" x14ac:dyDescent="0.25">
      <c r="A1049" s="2" t="s">
        <v>268</v>
      </c>
      <c r="B1049">
        <f t="shared" si="18"/>
        <v>50</v>
      </c>
      <c r="D1049">
        <f>AVERAGEIF(IMDB_Movies_Cleaned!$E$2:$E$3849, A1049, IMDB_Movies_Cleaned!$N$2:$N$3849)</f>
        <v>6.498000000000002</v>
      </c>
      <c r="E1049" cm="1">
        <f t="array" ref="E1049">MEDIAN(IF(IMDB_Movies_Cleaned!$E$2:$E$3849=A1049, IMDB_Movies_Cleaned!$N$2:$N$3849))</f>
        <v>6.5</v>
      </c>
      <c r="F1049" cm="1">
        <f t="array" ref="F1049">_xlfn.MODE.SNGL(IF(IMDB_Movies_Cleaned!$E$2:$E$3849=A1049, IMDB_Movies_Cleaned!$N$2:$N$3849))</f>
        <v>6.1</v>
      </c>
      <c r="G1049" cm="1">
        <f t="array" ref="G1049">MAX(IF(IMDB_Movies_Cleaned!$E$2:$E$3849=A1049, IMDB_Movies_Cleaned!$N$2:$N$3849))</f>
        <v>9</v>
      </c>
      <c r="H1049" cm="1">
        <f t="array" ref="H1049">MIN(IF(IMDB_Movies_Cleaned!$E$2:$E$3849=A1049, IMDB_Movies_Cleaned!$N$2:$N$3849))</f>
        <v>5.0999999999999996</v>
      </c>
      <c r="I1049" cm="1">
        <f t="array" ref="I1049">_xlfn.VAR.S(IF(IMDB_Movies_Cleaned!$E$2:$E$3849=A1049, IMDB_Movies_Cleaned!$N$2:$N$3849))</f>
        <v>0.51407755102039177</v>
      </c>
      <c r="J1049" cm="1">
        <f t="array" ref="J1049">_xlfn.STDEV.S(IF(IMDB_Movies_Cleaned!$E$2:$E$3849=A1049, IMDB_Movies_Cleaned!$N$2:$N$3849))</f>
        <v>0.71699201600881979</v>
      </c>
    </row>
    <row r="1050" spans="1:10" x14ac:dyDescent="0.25">
      <c r="A1050" s="1" t="s">
        <v>137</v>
      </c>
      <c r="B1050">
        <f t="shared" si="18"/>
        <v>34</v>
      </c>
      <c r="D1050">
        <f>AVERAGEIF(IMDB_Movies_Cleaned!$E$2:$E$3849, A1050, IMDB_Movies_Cleaned!$N$2:$N$3849)</f>
        <v>6.367647058823529</v>
      </c>
      <c r="E1050" cm="1">
        <f t="array" ref="E1050">MEDIAN(IF(IMDB_Movies_Cleaned!$E$2:$E$3849=A1050, IMDB_Movies_Cleaned!$N$2:$N$3849))</f>
        <v>6.15</v>
      </c>
      <c r="F1050" cm="1">
        <f t="array" ref="F1050">_xlfn.MODE.SNGL(IF(IMDB_Movies_Cleaned!$E$2:$E$3849=A1050, IMDB_Movies_Cleaned!$N$2:$N$3849))</f>
        <v>6.1</v>
      </c>
      <c r="G1050" cm="1">
        <f t="array" ref="G1050">MAX(IF(IMDB_Movies_Cleaned!$E$2:$E$3849=A1050, IMDB_Movies_Cleaned!$N$2:$N$3849))</f>
        <v>8.8000000000000007</v>
      </c>
      <c r="H1050" cm="1">
        <f t="array" ref="H1050">MIN(IF(IMDB_Movies_Cleaned!$E$2:$E$3849=A1050, IMDB_Movies_Cleaned!$N$2:$N$3849))</f>
        <v>5</v>
      </c>
      <c r="I1050" cm="1">
        <f t="array" ref="I1050">_xlfn.VAR.S(IF(IMDB_Movies_Cleaned!$E$2:$E$3849=A1050, IMDB_Movies_Cleaned!$N$2:$N$3849))</f>
        <v>0.76710338680929147</v>
      </c>
      <c r="J1050" cm="1">
        <f t="array" ref="J1050">_xlfn.STDEV.S(IF(IMDB_Movies_Cleaned!$E$2:$E$3849=A1050, IMDB_Movies_Cleaned!$N$2:$N$3849))</f>
        <v>0.87584438504182438</v>
      </c>
    </row>
    <row r="1051" spans="1:10" x14ac:dyDescent="0.25">
      <c r="A1051" s="2" t="s">
        <v>1740</v>
      </c>
      <c r="B1051">
        <f t="shared" si="18"/>
        <v>7</v>
      </c>
      <c r="D1051">
        <f>AVERAGEIF(IMDB_Movies_Cleaned!$E$2:$E$3849, A1051, IMDB_Movies_Cleaned!$N$2:$N$3849)</f>
        <v>5.8</v>
      </c>
      <c r="E1051" cm="1">
        <f t="array" ref="E1051">MEDIAN(IF(IMDB_Movies_Cleaned!$E$2:$E$3849=A1051, IMDB_Movies_Cleaned!$N$2:$N$3849))</f>
        <v>5.6</v>
      </c>
      <c r="F1051" t="e" cm="1">
        <f t="array" ref="F1051">_xlfn.MODE.SNGL(IF(IMDB_Movies_Cleaned!$E$2:$E$3849=A1051, IMDB_Movies_Cleaned!$N$2:$N$3849))</f>
        <v>#N/A</v>
      </c>
      <c r="G1051" cm="1">
        <f t="array" ref="G1051">MAX(IF(IMDB_Movies_Cleaned!$E$2:$E$3849=A1051, IMDB_Movies_Cleaned!$N$2:$N$3849))</f>
        <v>6.8</v>
      </c>
      <c r="H1051" cm="1">
        <f t="array" ref="H1051">MIN(IF(IMDB_Movies_Cleaned!$E$2:$E$3849=A1051, IMDB_Movies_Cleaned!$N$2:$N$3849))</f>
        <v>4.0999999999999996</v>
      </c>
      <c r="I1051" cm="1">
        <f t="array" ref="I1051">_xlfn.VAR.S(IF(IMDB_Movies_Cleaned!$E$2:$E$3849=A1051, IMDB_Movies_Cleaned!$N$2:$N$3849))</f>
        <v>0.95333333333332837</v>
      </c>
      <c r="J1051" cm="1">
        <f t="array" ref="J1051">_xlfn.STDEV.S(IF(IMDB_Movies_Cleaned!$E$2:$E$3849=A1051, IMDB_Movies_Cleaned!$N$2:$N$3849))</f>
        <v>0.97638790105845141</v>
      </c>
    </row>
    <row r="1052" spans="1:10" x14ac:dyDescent="0.25">
      <c r="A1052" s="1" t="s">
        <v>1262</v>
      </c>
      <c r="B1052">
        <f t="shared" si="18"/>
        <v>5</v>
      </c>
      <c r="D1052">
        <f>AVERAGEIF(IMDB_Movies_Cleaned!$E$2:$E$3849, A1052, IMDB_Movies_Cleaned!$N$2:$N$3849)</f>
        <v>5.24</v>
      </c>
      <c r="E1052" cm="1">
        <f t="array" ref="E1052">MEDIAN(IF(IMDB_Movies_Cleaned!$E$2:$E$3849=A1052, IMDB_Movies_Cleaned!$N$2:$N$3849))</f>
        <v>5.2</v>
      </c>
      <c r="F1052" t="e" cm="1">
        <f t="array" ref="F1052">_xlfn.MODE.SNGL(IF(IMDB_Movies_Cleaned!$E$2:$E$3849=A1052, IMDB_Movies_Cleaned!$N$2:$N$3849))</f>
        <v>#N/A</v>
      </c>
      <c r="G1052" cm="1">
        <f t="array" ref="G1052">MAX(IF(IMDB_Movies_Cleaned!$E$2:$E$3849=A1052, IMDB_Movies_Cleaned!$N$2:$N$3849))</f>
        <v>6</v>
      </c>
      <c r="H1052" cm="1">
        <f t="array" ref="H1052">MIN(IF(IMDB_Movies_Cleaned!$E$2:$E$3849=A1052, IMDB_Movies_Cleaned!$N$2:$N$3849))</f>
        <v>4.3</v>
      </c>
      <c r="I1052" cm="1">
        <f t="array" ref="I1052">_xlfn.VAR.S(IF(IMDB_Movies_Cleaned!$E$2:$E$3849=A1052, IMDB_Movies_Cleaned!$N$2:$N$3849))</f>
        <v>0.40299999999999869</v>
      </c>
      <c r="J1052" cm="1">
        <f t="array" ref="J1052">_xlfn.STDEV.S(IF(IMDB_Movies_Cleaned!$E$2:$E$3849=A1052, IMDB_Movies_Cleaned!$N$2:$N$3849))</f>
        <v>0.63482280992415407</v>
      </c>
    </row>
    <row r="1053" spans="1:10" x14ac:dyDescent="0.25">
      <c r="A1053" s="2" t="s">
        <v>2711</v>
      </c>
      <c r="B1053">
        <f t="shared" si="18"/>
        <v>2</v>
      </c>
      <c r="D1053">
        <f>AVERAGEIF(IMDB_Movies_Cleaned!$E$2:$E$3849, A1053, IMDB_Movies_Cleaned!$N$2:$N$3849)</f>
        <v>4.7</v>
      </c>
      <c r="E1053" cm="1">
        <f t="array" ref="E1053">MEDIAN(IF(IMDB_Movies_Cleaned!$E$2:$E$3849=A1053, IMDB_Movies_Cleaned!$N$2:$N$3849))</f>
        <v>4.7</v>
      </c>
      <c r="F1053" t="e" cm="1">
        <f t="array" ref="F1053">_xlfn.MODE.SNGL(IF(IMDB_Movies_Cleaned!$E$2:$E$3849=A1053, IMDB_Movies_Cleaned!$N$2:$N$3849))</f>
        <v>#N/A</v>
      </c>
      <c r="G1053" cm="1">
        <f t="array" ref="G1053">MAX(IF(IMDB_Movies_Cleaned!$E$2:$E$3849=A1053, IMDB_Movies_Cleaned!$N$2:$N$3849))</f>
        <v>5.4</v>
      </c>
      <c r="H1053" cm="1">
        <f t="array" ref="H1053">MIN(IF(IMDB_Movies_Cleaned!$E$2:$E$3849=A1053, IMDB_Movies_Cleaned!$N$2:$N$3849))</f>
        <v>4</v>
      </c>
      <c r="I1053" cm="1">
        <f t="array" ref="I1053">_xlfn.VAR.S(IF(IMDB_Movies_Cleaned!$E$2:$E$3849=A1053, IMDB_Movies_Cleaned!$N$2:$N$3849))</f>
        <v>0.97999999999999687</v>
      </c>
      <c r="J1053" cm="1">
        <f t="array" ref="J1053">_xlfn.STDEV.S(IF(IMDB_Movies_Cleaned!$E$2:$E$3849=A1053, IMDB_Movies_Cleaned!$N$2:$N$3849))</f>
        <v>0.98994949366116491</v>
      </c>
    </row>
    <row r="1054" spans="1:10" x14ac:dyDescent="0.25">
      <c r="A1054" s="1" t="s">
        <v>1110</v>
      </c>
      <c r="B1054">
        <f t="shared" si="18"/>
        <v>41</v>
      </c>
      <c r="D1054">
        <f>AVERAGEIF(IMDB_Movies_Cleaned!$E$2:$E$3849, A1054, IMDB_Movies_Cleaned!$N$2:$N$3849)</f>
        <v>6.9365853658536594</v>
      </c>
      <c r="E1054" cm="1">
        <f t="array" ref="E1054">MEDIAN(IF(IMDB_Movies_Cleaned!$E$2:$E$3849=A1054, IMDB_Movies_Cleaned!$N$2:$N$3849))</f>
        <v>6.7</v>
      </c>
      <c r="F1054" cm="1">
        <f t="array" ref="F1054">_xlfn.MODE.SNGL(IF(IMDB_Movies_Cleaned!$E$2:$E$3849=A1054, IMDB_Movies_Cleaned!$N$2:$N$3849))</f>
        <v>6.6</v>
      </c>
      <c r="G1054" cm="1">
        <f t="array" ref="G1054">MAX(IF(IMDB_Movies_Cleaned!$E$2:$E$3849=A1054, IMDB_Movies_Cleaned!$N$2:$N$3849))</f>
        <v>8.6</v>
      </c>
      <c r="H1054" cm="1">
        <f t="array" ref="H1054">MIN(IF(IMDB_Movies_Cleaned!$E$2:$E$3849=A1054, IMDB_Movies_Cleaned!$N$2:$N$3849))</f>
        <v>5.6</v>
      </c>
      <c r="I1054" cm="1">
        <f t="array" ref="I1054">_xlfn.VAR.S(IF(IMDB_Movies_Cleaned!$E$2:$E$3849=A1054, IMDB_Movies_Cleaned!$N$2:$N$3849))</f>
        <v>0.61437804878046909</v>
      </c>
      <c r="J1054" cm="1">
        <f t="array" ref="J1054">_xlfn.STDEV.S(IF(IMDB_Movies_Cleaned!$E$2:$E$3849=A1054, IMDB_Movies_Cleaned!$N$2:$N$3849))</f>
        <v>0.78382271514703439</v>
      </c>
    </row>
    <row r="1055" spans="1:10" x14ac:dyDescent="0.25">
      <c r="A1055" s="2" t="s">
        <v>2718</v>
      </c>
      <c r="B1055">
        <f t="shared" si="18"/>
        <v>3</v>
      </c>
      <c r="D1055">
        <f>AVERAGEIF(IMDB_Movies_Cleaned!$E$2:$E$3849, A1055, IMDB_Movies_Cleaned!$N$2:$N$3849)</f>
        <v>6.6333333333333329</v>
      </c>
      <c r="E1055" cm="1">
        <f t="array" ref="E1055">MEDIAN(IF(IMDB_Movies_Cleaned!$E$2:$E$3849=A1055, IMDB_Movies_Cleaned!$N$2:$N$3849))</f>
        <v>6.4</v>
      </c>
      <c r="F1055" t="e" cm="1">
        <f t="array" ref="F1055">_xlfn.MODE.SNGL(IF(IMDB_Movies_Cleaned!$E$2:$E$3849=A1055, IMDB_Movies_Cleaned!$N$2:$N$3849))</f>
        <v>#N/A</v>
      </c>
      <c r="G1055" cm="1">
        <f t="array" ref="G1055">MAX(IF(IMDB_Movies_Cleaned!$E$2:$E$3849=A1055, IMDB_Movies_Cleaned!$N$2:$N$3849))</f>
        <v>7.7</v>
      </c>
      <c r="H1055" cm="1">
        <f t="array" ref="H1055">MIN(IF(IMDB_Movies_Cleaned!$E$2:$E$3849=A1055, IMDB_Movies_Cleaned!$N$2:$N$3849))</f>
        <v>5.8</v>
      </c>
      <c r="I1055" cm="1">
        <f t="array" ref="I1055">_xlfn.VAR.S(IF(IMDB_Movies_Cleaned!$E$2:$E$3849=A1055, IMDB_Movies_Cleaned!$N$2:$N$3849))</f>
        <v>0.94333333333335645</v>
      </c>
      <c r="J1055" cm="1">
        <f t="array" ref="J1055">_xlfn.STDEV.S(IF(IMDB_Movies_Cleaned!$E$2:$E$3849=A1055, IMDB_Movies_Cleaned!$N$2:$N$3849))</f>
        <v>0.9712534856222429</v>
      </c>
    </row>
    <row r="1056" spans="1:10" x14ac:dyDescent="0.25">
      <c r="A1056" s="1" t="s">
        <v>366</v>
      </c>
      <c r="B1056">
        <f t="shared" si="18"/>
        <v>16</v>
      </c>
      <c r="D1056">
        <f>AVERAGEIF(IMDB_Movies_Cleaned!$E$2:$E$3849, A1056, IMDB_Movies_Cleaned!$N$2:$N$3849)</f>
        <v>6.6124999999999989</v>
      </c>
      <c r="E1056" cm="1">
        <f t="array" ref="E1056">MEDIAN(IF(IMDB_Movies_Cleaned!$E$2:$E$3849=A1056, IMDB_Movies_Cleaned!$N$2:$N$3849))</f>
        <v>6.9</v>
      </c>
      <c r="F1056" cm="1">
        <f t="array" ref="F1056">_xlfn.MODE.SNGL(IF(IMDB_Movies_Cleaned!$E$2:$E$3849=A1056, IMDB_Movies_Cleaned!$N$2:$N$3849))</f>
        <v>6.7</v>
      </c>
      <c r="G1056" cm="1">
        <f t="array" ref="G1056">MAX(IF(IMDB_Movies_Cleaned!$E$2:$E$3849=A1056, IMDB_Movies_Cleaned!$N$2:$N$3849))</f>
        <v>8.6999999999999993</v>
      </c>
      <c r="H1056" cm="1">
        <f t="array" ref="H1056">MIN(IF(IMDB_Movies_Cleaned!$E$2:$E$3849=A1056, IMDB_Movies_Cleaned!$N$2:$N$3849))</f>
        <v>3.5</v>
      </c>
      <c r="I1056" cm="1">
        <f t="array" ref="I1056">_xlfn.VAR.S(IF(IMDB_Movies_Cleaned!$E$2:$E$3849=A1056, IMDB_Movies_Cleaned!$N$2:$N$3849))</f>
        <v>2.0585000000000111</v>
      </c>
      <c r="J1056" cm="1">
        <f t="array" ref="J1056">_xlfn.STDEV.S(IF(IMDB_Movies_Cleaned!$E$2:$E$3849=A1056, IMDB_Movies_Cleaned!$N$2:$N$3849))</f>
        <v>1.4347473645210194</v>
      </c>
    </row>
    <row r="1057" spans="1:10" x14ac:dyDescent="0.25">
      <c r="A1057" s="2" t="s">
        <v>1233</v>
      </c>
      <c r="B1057">
        <f t="shared" si="18"/>
        <v>3</v>
      </c>
      <c r="D1057">
        <f>AVERAGEIF(IMDB_Movies_Cleaned!$E$2:$E$3849, A1057, IMDB_Movies_Cleaned!$N$2:$N$3849)</f>
        <v>6.1333333333333337</v>
      </c>
      <c r="E1057" cm="1">
        <f t="array" ref="E1057">MEDIAN(IF(IMDB_Movies_Cleaned!$E$2:$E$3849=A1057, IMDB_Movies_Cleaned!$N$2:$N$3849))</f>
        <v>6.2</v>
      </c>
      <c r="F1057" t="e" cm="1">
        <f t="array" ref="F1057">_xlfn.MODE.SNGL(IF(IMDB_Movies_Cleaned!$E$2:$E$3849=A1057, IMDB_Movies_Cleaned!$N$2:$N$3849))</f>
        <v>#N/A</v>
      </c>
      <c r="G1057" cm="1">
        <f t="array" ref="G1057">MAX(IF(IMDB_Movies_Cleaned!$E$2:$E$3849=A1057, IMDB_Movies_Cleaned!$N$2:$N$3849))</f>
        <v>7.3</v>
      </c>
      <c r="H1057" cm="1">
        <f t="array" ref="H1057">MIN(IF(IMDB_Movies_Cleaned!$E$2:$E$3849=A1057, IMDB_Movies_Cleaned!$N$2:$N$3849))</f>
        <v>4.9000000000000004</v>
      </c>
      <c r="I1057" cm="1">
        <f t="array" ref="I1057">_xlfn.VAR.S(IF(IMDB_Movies_Cleaned!$E$2:$E$3849=A1057, IMDB_Movies_Cleaned!$N$2:$N$3849))</f>
        <v>1.443333333333328</v>
      </c>
      <c r="J1057" cm="1">
        <f t="array" ref="J1057">_xlfn.STDEV.S(IF(IMDB_Movies_Cleaned!$E$2:$E$3849=A1057, IMDB_Movies_Cleaned!$N$2:$N$3849))</f>
        <v>1.2013880860626711</v>
      </c>
    </row>
    <row r="1058" spans="1:10" x14ac:dyDescent="0.25">
      <c r="A1058" s="1" t="s">
        <v>1947</v>
      </c>
      <c r="B1058">
        <f t="shared" si="18"/>
        <v>5</v>
      </c>
      <c r="D1058">
        <f>AVERAGEIF(IMDB_Movies_Cleaned!$E$2:$E$3849, A1058, IMDB_Movies_Cleaned!$N$2:$N$3849)</f>
        <v>6.6400000000000006</v>
      </c>
      <c r="E1058" cm="1">
        <f t="array" ref="E1058">MEDIAN(IF(IMDB_Movies_Cleaned!$E$2:$E$3849=A1058, IMDB_Movies_Cleaned!$N$2:$N$3849))</f>
        <v>6.5</v>
      </c>
      <c r="F1058" cm="1">
        <f t="array" ref="F1058">_xlfn.MODE.SNGL(IF(IMDB_Movies_Cleaned!$E$2:$E$3849=A1058, IMDB_Movies_Cleaned!$N$2:$N$3849))</f>
        <v>6.5</v>
      </c>
      <c r="G1058" cm="1">
        <f t="array" ref="G1058">MAX(IF(IMDB_Movies_Cleaned!$E$2:$E$3849=A1058, IMDB_Movies_Cleaned!$N$2:$N$3849))</f>
        <v>7.5</v>
      </c>
      <c r="H1058" cm="1">
        <f t="array" ref="H1058">MIN(IF(IMDB_Movies_Cleaned!$E$2:$E$3849=A1058, IMDB_Movies_Cleaned!$N$2:$N$3849))</f>
        <v>5.8</v>
      </c>
      <c r="I1058" cm="1">
        <f t="array" ref="I1058">_xlfn.VAR.S(IF(IMDB_Movies_Cleaned!$E$2:$E$3849=A1058, IMDB_Movies_Cleaned!$N$2:$N$3849))</f>
        <v>0.38800000000000007</v>
      </c>
      <c r="J1058" cm="1">
        <f t="array" ref="J1058">_xlfn.STDEV.S(IF(IMDB_Movies_Cleaned!$E$2:$E$3849=A1058, IMDB_Movies_Cleaned!$N$2:$N$3849))</f>
        <v>0.6228964600958975</v>
      </c>
    </row>
    <row r="1059" spans="1:10" x14ac:dyDescent="0.25">
      <c r="A1059" s="2" t="s">
        <v>2726</v>
      </c>
      <c r="B1059">
        <f t="shared" si="18"/>
        <v>20</v>
      </c>
      <c r="D1059">
        <f>AVERAGEIF(IMDB_Movies_Cleaned!$E$2:$E$3849, A1059, IMDB_Movies_Cleaned!$N$2:$N$3849)</f>
        <v>7.1649999999999991</v>
      </c>
      <c r="E1059" cm="1">
        <f t="array" ref="E1059">MEDIAN(IF(IMDB_Movies_Cleaned!$E$2:$E$3849=A1059, IMDB_Movies_Cleaned!$N$2:$N$3849))</f>
        <v>7.1999999999999993</v>
      </c>
      <c r="F1059" cm="1">
        <f t="array" ref="F1059">_xlfn.MODE.SNGL(IF(IMDB_Movies_Cleaned!$E$2:$E$3849=A1059, IMDB_Movies_Cleaned!$N$2:$N$3849))</f>
        <v>7.5</v>
      </c>
      <c r="G1059" cm="1">
        <f t="array" ref="G1059">MAX(IF(IMDB_Movies_Cleaned!$E$2:$E$3849=A1059, IMDB_Movies_Cleaned!$N$2:$N$3849))</f>
        <v>8.9</v>
      </c>
      <c r="H1059" cm="1">
        <f t="array" ref="H1059">MIN(IF(IMDB_Movies_Cleaned!$E$2:$E$3849=A1059, IMDB_Movies_Cleaned!$N$2:$N$3849))</f>
        <v>5.6</v>
      </c>
      <c r="I1059" cm="1">
        <f t="array" ref="I1059">_xlfn.VAR.S(IF(IMDB_Movies_Cleaned!$E$2:$E$3849=A1059, IMDB_Movies_Cleaned!$N$2:$N$3849))</f>
        <v>0.5445000000000001</v>
      </c>
      <c r="J1059" cm="1">
        <f t="array" ref="J1059">_xlfn.STDEV.S(IF(IMDB_Movies_Cleaned!$E$2:$E$3849=A1059, IMDB_Movies_Cleaned!$N$2:$N$3849))</f>
        <v>0.73790243257493071</v>
      </c>
    </row>
    <row r="1060" spans="1:10" x14ac:dyDescent="0.25">
      <c r="A1060" s="1" t="s">
        <v>477</v>
      </c>
      <c r="B1060">
        <f t="shared" si="18"/>
        <v>16</v>
      </c>
      <c r="D1060">
        <f>AVERAGEIF(IMDB_Movies_Cleaned!$E$2:$E$3849, A1060, IMDB_Movies_Cleaned!$N$2:$N$3849)</f>
        <v>6.737499999999998</v>
      </c>
      <c r="E1060" cm="1">
        <f t="array" ref="E1060">MEDIAN(IF(IMDB_Movies_Cleaned!$E$2:$E$3849=A1060, IMDB_Movies_Cleaned!$N$2:$N$3849))</f>
        <v>6.65</v>
      </c>
      <c r="F1060" cm="1">
        <f t="array" ref="F1060">_xlfn.MODE.SNGL(IF(IMDB_Movies_Cleaned!$E$2:$E$3849=A1060, IMDB_Movies_Cleaned!$N$2:$N$3849))</f>
        <v>6.6</v>
      </c>
      <c r="G1060" cm="1">
        <f t="array" ref="G1060">MAX(IF(IMDB_Movies_Cleaned!$E$2:$E$3849=A1060, IMDB_Movies_Cleaned!$N$2:$N$3849))</f>
        <v>8.5</v>
      </c>
      <c r="H1060" cm="1">
        <f t="array" ref="H1060">MIN(IF(IMDB_Movies_Cleaned!$E$2:$E$3849=A1060, IMDB_Movies_Cleaned!$N$2:$N$3849))</f>
        <v>4.5999999999999996</v>
      </c>
      <c r="I1060" cm="1">
        <f t="array" ref="I1060">_xlfn.VAR.S(IF(IMDB_Movies_Cleaned!$E$2:$E$3849=A1060, IMDB_Movies_Cleaned!$N$2:$N$3849))</f>
        <v>0.8451666666666976</v>
      </c>
      <c r="J1060" cm="1">
        <f t="array" ref="J1060">_xlfn.STDEV.S(IF(IMDB_Movies_Cleaned!$E$2:$E$3849=A1060, IMDB_Movies_Cleaned!$N$2:$N$3849))</f>
        <v>0.91932946578835251</v>
      </c>
    </row>
    <row r="1061" spans="1:10" x14ac:dyDescent="0.25">
      <c r="A1061" s="2" t="s">
        <v>1687</v>
      </c>
      <c r="B1061">
        <f t="shared" si="18"/>
        <v>4</v>
      </c>
      <c r="D1061">
        <f>AVERAGEIF(IMDB_Movies_Cleaned!$E$2:$E$3849, A1061, IMDB_Movies_Cleaned!$N$2:$N$3849)</f>
        <v>6.0250000000000004</v>
      </c>
      <c r="E1061" cm="1">
        <f t="array" ref="E1061">MEDIAN(IF(IMDB_Movies_Cleaned!$E$2:$E$3849=A1061, IMDB_Movies_Cleaned!$N$2:$N$3849))</f>
        <v>5.95</v>
      </c>
      <c r="F1061" t="e" cm="1">
        <f t="array" ref="F1061">_xlfn.MODE.SNGL(IF(IMDB_Movies_Cleaned!$E$2:$E$3849=A1061, IMDB_Movies_Cleaned!$N$2:$N$3849))</f>
        <v>#N/A</v>
      </c>
      <c r="G1061" cm="1">
        <f t="array" ref="G1061">MAX(IF(IMDB_Movies_Cleaned!$E$2:$E$3849=A1061, IMDB_Movies_Cleaned!$N$2:$N$3849))</f>
        <v>7</v>
      </c>
      <c r="H1061" cm="1">
        <f t="array" ref="H1061">MIN(IF(IMDB_Movies_Cleaned!$E$2:$E$3849=A1061, IMDB_Movies_Cleaned!$N$2:$N$3849))</f>
        <v>5.2</v>
      </c>
      <c r="I1061" cm="1">
        <f t="array" ref="I1061">_xlfn.VAR.S(IF(IMDB_Movies_Cleaned!$E$2:$E$3849=A1061, IMDB_Movies_Cleaned!$N$2:$N$3849))</f>
        <v>0.54916666666666936</v>
      </c>
      <c r="J1061" cm="1">
        <f t="array" ref="J1061">_xlfn.STDEV.S(IF(IMDB_Movies_Cleaned!$E$2:$E$3849=A1061, IMDB_Movies_Cleaned!$N$2:$N$3849))</f>
        <v>0.74105780251385878</v>
      </c>
    </row>
    <row r="1062" spans="1:10" x14ac:dyDescent="0.25">
      <c r="A1062" s="1" t="s">
        <v>2731</v>
      </c>
      <c r="B1062">
        <f t="shared" si="18"/>
        <v>1</v>
      </c>
      <c r="D1062">
        <f>AVERAGEIF(IMDB_Movies_Cleaned!$E$2:$E$3849, A1062, IMDB_Movies_Cleaned!$N$2:$N$3849)</f>
        <v>6</v>
      </c>
      <c r="E1062" cm="1">
        <f t="array" ref="E1062">MEDIAN(IF(IMDB_Movies_Cleaned!$E$2:$E$3849=A1062, IMDB_Movies_Cleaned!$N$2:$N$3849))</f>
        <v>6</v>
      </c>
      <c r="F1062" t="e" cm="1">
        <f t="array" ref="F1062">_xlfn.MODE.SNGL(IF(IMDB_Movies_Cleaned!$E$2:$E$3849=A1062, IMDB_Movies_Cleaned!$N$2:$N$3849))</f>
        <v>#N/A</v>
      </c>
      <c r="G1062" cm="1">
        <f t="array" ref="G1062">MAX(IF(IMDB_Movies_Cleaned!$E$2:$E$3849=A1062, IMDB_Movies_Cleaned!$N$2:$N$3849))</f>
        <v>6</v>
      </c>
      <c r="H1062" cm="1">
        <f t="array" ref="H1062">MIN(IF(IMDB_Movies_Cleaned!$E$2:$E$3849=A1062, IMDB_Movies_Cleaned!$N$2:$N$3849))</f>
        <v>6</v>
      </c>
      <c r="I1062" t="e" cm="1">
        <f t="array" ref="I1062">_xlfn.VAR.S(IF(IMDB_Movies_Cleaned!$E$2:$E$3849=A1062, IMDB_Movies_Cleaned!$N$2:$N$3849))</f>
        <v>#DIV/0!</v>
      </c>
      <c r="J1062" t="e" cm="1">
        <f t="array" ref="J1062">_xlfn.STDEV.S(IF(IMDB_Movies_Cleaned!$E$2:$E$3849=A1062, IMDB_Movies_Cleaned!$N$2:$N$3849))</f>
        <v>#DIV/0!</v>
      </c>
    </row>
    <row r="1063" spans="1:10" x14ac:dyDescent="0.25">
      <c r="A1063" s="2" t="s">
        <v>129</v>
      </c>
      <c r="B1063">
        <f t="shared" si="18"/>
        <v>119</v>
      </c>
      <c r="D1063">
        <f>AVERAGEIF(IMDB_Movies_Cleaned!$E$2:$E$3849, A1063, IMDB_Movies_Cleaned!$N$2:$N$3849)</f>
        <v>6.9529411764705902</v>
      </c>
      <c r="E1063" cm="1">
        <f t="array" ref="E1063">MEDIAN(IF(IMDB_Movies_Cleaned!$E$2:$E$3849=A1063, IMDB_Movies_Cleaned!$N$2:$N$3849))</f>
        <v>7.1</v>
      </c>
      <c r="F1063" cm="1">
        <f t="array" ref="F1063">_xlfn.MODE.SNGL(IF(IMDB_Movies_Cleaned!$E$2:$E$3849=A1063, IMDB_Movies_Cleaned!$N$2:$N$3849))</f>
        <v>7.2</v>
      </c>
      <c r="G1063" cm="1">
        <f t="array" ref="G1063">MAX(IF(IMDB_Movies_Cleaned!$E$2:$E$3849=A1063, IMDB_Movies_Cleaned!$N$2:$N$3849))</f>
        <v>8.1</v>
      </c>
      <c r="H1063" cm="1">
        <f t="array" ref="H1063">MIN(IF(IMDB_Movies_Cleaned!$E$2:$E$3849=A1063, IMDB_Movies_Cleaned!$N$2:$N$3849))</f>
        <v>4.0999999999999996</v>
      </c>
      <c r="I1063" cm="1">
        <f t="array" ref="I1063">_xlfn.VAR.S(IF(IMDB_Movies_Cleaned!$E$2:$E$3849=A1063, IMDB_Movies_Cleaned!$N$2:$N$3849))</f>
        <v>0.5581056829511245</v>
      </c>
      <c r="J1063" cm="1">
        <f t="array" ref="J1063">_xlfn.STDEV.S(IF(IMDB_Movies_Cleaned!$E$2:$E$3849=A1063, IMDB_Movies_Cleaned!$N$2:$N$3849))</f>
        <v>0.74706471135446129</v>
      </c>
    </row>
    <row r="1064" spans="1:10" x14ac:dyDescent="0.25">
      <c r="A1064" s="1" t="s">
        <v>201</v>
      </c>
      <c r="B1064">
        <f t="shared" si="18"/>
        <v>55</v>
      </c>
      <c r="D1064">
        <f>AVERAGEIF(IMDB_Movies_Cleaned!$E$2:$E$3849, A1064, IMDB_Movies_Cleaned!$N$2:$N$3849)</f>
        <v>6.4090909090909092</v>
      </c>
      <c r="E1064" cm="1">
        <f t="array" ref="E1064">MEDIAN(IF(IMDB_Movies_Cleaned!$E$2:$E$3849=A1064, IMDB_Movies_Cleaned!$N$2:$N$3849))</f>
        <v>6.5</v>
      </c>
      <c r="F1064" cm="1">
        <f t="array" ref="F1064">_xlfn.MODE.SNGL(IF(IMDB_Movies_Cleaned!$E$2:$E$3849=A1064, IMDB_Movies_Cleaned!$N$2:$N$3849))</f>
        <v>6.5</v>
      </c>
      <c r="G1064" cm="1">
        <f t="array" ref="G1064">MAX(IF(IMDB_Movies_Cleaned!$E$2:$E$3849=A1064, IMDB_Movies_Cleaned!$N$2:$N$3849))</f>
        <v>7.6</v>
      </c>
      <c r="H1064" cm="1">
        <f t="array" ref="H1064">MIN(IF(IMDB_Movies_Cleaned!$E$2:$E$3849=A1064, IMDB_Movies_Cleaned!$N$2:$N$3849))</f>
        <v>4.4000000000000004</v>
      </c>
      <c r="I1064" cm="1">
        <f t="array" ref="I1064">_xlfn.VAR.S(IF(IMDB_Movies_Cleaned!$E$2:$E$3849=A1064, IMDB_Movies_Cleaned!$N$2:$N$3849))</f>
        <v>0.39936026936026953</v>
      </c>
      <c r="J1064" cm="1">
        <f t="array" ref="J1064">_xlfn.STDEV.S(IF(IMDB_Movies_Cleaned!$E$2:$E$3849=A1064, IMDB_Movies_Cleaned!$N$2:$N$3849))</f>
        <v>0.63194957817872588</v>
      </c>
    </row>
    <row r="1065" spans="1:10" x14ac:dyDescent="0.25">
      <c r="A1065" s="2" t="s">
        <v>2737</v>
      </c>
      <c r="B1065">
        <f t="shared" si="18"/>
        <v>14</v>
      </c>
      <c r="D1065">
        <f>AVERAGEIF(IMDB_Movies_Cleaned!$E$2:$E$3849, A1065, IMDB_Movies_Cleaned!$N$2:$N$3849)</f>
        <v>6.3071428571428578</v>
      </c>
      <c r="E1065" cm="1">
        <f t="array" ref="E1065">MEDIAN(IF(IMDB_Movies_Cleaned!$E$2:$E$3849=A1065, IMDB_Movies_Cleaned!$N$2:$N$3849))</f>
        <v>6.25</v>
      </c>
      <c r="F1065" cm="1">
        <f t="array" ref="F1065">_xlfn.MODE.SNGL(IF(IMDB_Movies_Cleaned!$E$2:$E$3849=A1065, IMDB_Movies_Cleaned!$N$2:$N$3849))</f>
        <v>6.2</v>
      </c>
      <c r="G1065" cm="1">
        <f t="array" ref="G1065">MAX(IF(IMDB_Movies_Cleaned!$E$2:$E$3849=A1065, IMDB_Movies_Cleaned!$N$2:$N$3849))</f>
        <v>7.3</v>
      </c>
      <c r="H1065" cm="1">
        <f t="array" ref="H1065">MIN(IF(IMDB_Movies_Cleaned!$E$2:$E$3849=A1065, IMDB_Movies_Cleaned!$N$2:$N$3849))</f>
        <v>5.4</v>
      </c>
      <c r="I1065" cm="1">
        <f t="array" ref="I1065">_xlfn.VAR.S(IF(IMDB_Movies_Cleaned!$E$2:$E$3849=A1065, IMDB_Movies_Cleaned!$N$2:$N$3849))</f>
        <v>0.2884065934065933</v>
      </c>
      <c r="J1065" cm="1">
        <f t="array" ref="J1065">_xlfn.STDEV.S(IF(IMDB_Movies_Cleaned!$E$2:$E$3849=A1065, IMDB_Movies_Cleaned!$N$2:$N$3849))</f>
        <v>0.53703500203114629</v>
      </c>
    </row>
    <row r="1066" spans="1:10" x14ac:dyDescent="0.25">
      <c r="A1066" s="1" t="s">
        <v>129</v>
      </c>
      <c r="B1066">
        <f t="shared" si="18"/>
        <v>119</v>
      </c>
      <c r="D1066">
        <f>AVERAGEIF(IMDB_Movies_Cleaned!$E$2:$E$3849, A1066, IMDB_Movies_Cleaned!$N$2:$N$3849)</f>
        <v>6.9529411764705902</v>
      </c>
      <c r="E1066" cm="1">
        <f t="array" ref="E1066">MEDIAN(IF(IMDB_Movies_Cleaned!$E$2:$E$3849=A1066, IMDB_Movies_Cleaned!$N$2:$N$3849))</f>
        <v>7.1</v>
      </c>
      <c r="F1066" cm="1">
        <f t="array" ref="F1066">_xlfn.MODE.SNGL(IF(IMDB_Movies_Cleaned!$E$2:$E$3849=A1066, IMDB_Movies_Cleaned!$N$2:$N$3849))</f>
        <v>7.2</v>
      </c>
      <c r="G1066" cm="1">
        <f t="array" ref="G1066">MAX(IF(IMDB_Movies_Cleaned!$E$2:$E$3849=A1066, IMDB_Movies_Cleaned!$N$2:$N$3849))</f>
        <v>8.1</v>
      </c>
      <c r="H1066" cm="1">
        <f t="array" ref="H1066">MIN(IF(IMDB_Movies_Cleaned!$E$2:$E$3849=A1066, IMDB_Movies_Cleaned!$N$2:$N$3849))</f>
        <v>4.0999999999999996</v>
      </c>
      <c r="I1066" cm="1">
        <f t="array" ref="I1066">_xlfn.VAR.S(IF(IMDB_Movies_Cleaned!$E$2:$E$3849=A1066, IMDB_Movies_Cleaned!$N$2:$N$3849))</f>
        <v>0.5581056829511245</v>
      </c>
      <c r="J1066" cm="1">
        <f t="array" ref="J1066">_xlfn.STDEV.S(IF(IMDB_Movies_Cleaned!$E$2:$E$3849=A1066, IMDB_Movies_Cleaned!$N$2:$N$3849))</f>
        <v>0.74706471135446129</v>
      </c>
    </row>
    <row r="1067" spans="1:10" x14ac:dyDescent="0.25">
      <c r="A1067" s="1" t="s">
        <v>34</v>
      </c>
      <c r="B1067">
        <f t="shared" si="18"/>
        <v>22</v>
      </c>
      <c r="D1067">
        <f>AVERAGEIF(IMDB_Movies_Cleaned!$E$2:$E$3849, A1067, IMDB_Movies_Cleaned!$N$2:$N$3849)</f>
        <v>6.3409090909090935</v>
      </c>
      <c r="E1067" cm="1">
        <f t="array" ref="E1067">MEDIAN(IF(IMDB_Movies_Cleaned!$E$2:$E$3849=A1067, IMDB_Movies_Cleaned!$N$2:$N$3849))</f>
        <v>6.4</v>
      </c>
      <c r="F1067" cm="1">
        <f t="array" ref="F1067">_xlfn.MODE.SNGL(IF(IMDB_Movies_Cleaned!$E$2:$E$3849=A1067, IMDB_Movies_Cleaned!$N$2:$N$3849))</f>
        <v>6.5</v>
      </c>
      <c r="G1067" cm="1">
        <f t="array" ref="G1067">MAX(IF(IMDB_Movies_Cleaned!$E$2:$E$3849=A1067, IMDB_Movies_Cleaned!$N$2:$N$3849))</f>
        <v>8.5</v>
      </c>
      <c r="H1067" cm="1">
        <f t="array" ref="H1067">MIN(IF(IMDB_Movies_Cleaned!$E$2:$E$3849=A1067, IMDB_Movies_Cleaned!$N$2:$N$3849))</f>
        <v>4.7</v>
      </c>
      <c r="I1067" cm="1">
        <f t="array" ref="I1067">_xlfn.VAR.S(IF(IMDB_Movies_Cleaned!$E$2:$E$3849=A1067, IMDB_Movies_Cleaned!$N$2:$N$3849))</f>
        <v>1.0777705627705298</v>
      </c>
      <c r="J1067" cm="1">
        <f t="array" ref="J1067">_xlfn.STDEV.S(IF(IMDB_Movies_Cleaned!$E$2:$E$3849=A1067, IMDB_Movies_Cleaned!$N$2:$N$3849))</f>
        <v>1.03815729192186</v>
      </c>
    </row>
    <row r="1068" spans="1:10" x14ac:dyDescent="0.25">
      <c r="A1068" s="2" t="s">
        <v>730</v>
      </c>
      <c r="B1068">
        <f t="shared" si="18"/>
        <v>6</v>
      </c>
      <c r="D1068">
        <f>AVERAGEIF(IMDB_Movies_Cleaned!$E$2:$E$3849, A1068, IMDB_Movies_Cleaned!$N$2:$N$3849)</f>
        <v>6.0666666666666664</v>
      </c>
      <c r="E1068" cm="1">
        <f t="array" ref="E1068">MEDIAN(IF(IMDB_Movies_Cleaned!$E$2:$E$3849=A1068, IMDB_Movies_Cleaned!$N$2:$N$3849))</f>
        <v>6.4499999999999993</v>
      </c>
      <c r="F1068" t="e" cm="1">
        <f t="array" ref="F1068">_xlfn.MODE.SNGL(IF(IMDB_Movies_Cleaned!$E$2:$E$3849=A1068, IMDB_Movies_Cleaned!$N$2:$N$3849))</f>
        <v>#N/A</v>
      </c>
      <c r="G1068" cm="1">
        <f t="array" ref="G1068">MAX(IF(IMDB_Movies_Cleaned!$E$2:$E$3849=A1068, IMDB_Movies_Cleaned!$N$2:$N$3849))</f>
        <v>7.6</v>
      </c>
      <c r="H1068" cm="1">
        <f t="array" ref="H1068">MIN(IF(IMDB_Movies_Cleaned!$E$2:$E$3849=A1068, IMDB_Movies_Cleaned!$N$2:$N$3849))</f>
        <v>4.4000000000000004</v>
      </c>
      <c r="I1068" cm="1">
        <f t="array" ref="I1068">_xlfn.VAR.S(IF(IMDB_Movies_Cleaned!$E$2:$E$3849=A1068, IMDB_Movies_Cleaned!$N$2:$N$3849))</f>
        <v>1.4946666666666772</v>
      </c>
      <c r="J1068" cm="1">
        <f t="array" ref="J1068">_xlfn.STDEV.S(IF(IMDB_Movies_Cleaned!$E$2:$E$3849=A1068, IMDB_Movies_Cleaned!$N$2:$N$3849))</f>
        <v>1.2225656083281082</v>
      </c>
    </row>
    <row r="1069" spans="1:10" x14ac:dyDescent="0.25">
      <c r="A1069" s="2" t="s">
        <v>2750</v>
      </c>
      <c r="B1069">
        <f t="shared" si="18"/>
        <v>2</v>
      </c>
      <c r="D1069">
        <f>AVERAGEIF(IMDB_Movies_Cleaned!$E$2:$E$3849, A1069, IMDB_Movies_Cleaned!$N$2:$N$3849)</f>
        <v>7.7</v>
      </c>
      <c r="E1069" cm="1">
        <f t="array" ref="E1069">MEDIAN(IF(IMDB_Movies_Cleaned!$E$2:$E$3849=A1069, IMDB_Movies_Cleaned!$N$2:$N$3849))</f>
        <v>7.7</v>
      </c>
      <c r="F1069" cm="1">
        <f t="array" ref="F1069">_xlfn.MODE.SNGL(IF(IMDB_Movies_Cleaned!$E$2:$E$3849=A1069, IMDB_Movies_Cleaned!$N$2:$N$3849))</f>
        <v>7.7</v>
      </c>
      <c r="G1069" cm="1">
        <f t="array" ref="G1069">MAX(IF(IMDB_Movies_Cleaned!$E$2:$E$3849=A1069, IMDB_Movies_Cleaned!$N$2:$N$3849))</f>
        <v>7.7</v>
      </c>
      <c r="H1069" cm="1">
        <f t="array" ref="H1069">MIN(IF(IMDB_Movies_Cleaned!$E$2:$E$3849=A1069, IMDB_Movies_Cleaned!$N$2:$N$3849))</f>
        <v>7.7</v>
      </c>
      <c r="I1069" cm="1">
        <f t="array" ref="I1069">_xlfn.VAR.S(IF(IMDB_Movies_Cleaned!$E$2:$E$3849=A1069, IMDB_Movies_Cleaned!$N$2:$N$3849))</f>
        <v>0</v>
      </c>
      <c r="J1069" cm="1">
        <f t="array" ref="J1069">_xlfn.STDEV.S(IF(IMDB_Movies_Cleaned!$E$2:$E$3849=A1069, IMDB_Movies_Cleaned!$N$2:$N$3849))</f>
        <v>0</v>
      </c>
    </row>
    <row r="1070" spans="1:10" x14ac:dyDescent="0.25">
      <c r="A1070" s="1" t="s">
        <v>2754</v>
      </c>
      <c r="B1070">
        <f t="shared" si="18"/>
        <v>1</v>
      </c>
      <c r="D1070">
        <f>AVERAGEIF(IMDB_Movies_Cleaned!$E$2:$E$3849, A1070, IMDB_Movies_Cleaned!$N$2:$N$3849)</f>
        <v>7.8</v>
      </c>
      <c r="E1070" cm="1">
        <f t="array" ref="E1070">MEDIAN(IF(IMDB_Movies_Cleaned!$E$2:$E$3849=A1070, IMDB_Movies_Cleaned!$N$2:$N$3849))</f>
        <v>7.8</v>
      </c>
      <c r="F1070" t="e" cm="1">
        <f t="array" ref="F1070">_xlfn.MODE.SNGL(IF(IMDB_Movies_Cleaned!$E$2:$E$3849=A1070, IMDB_Movies_Cleaned!$N$2:$N$3849))</f>
        <v>#N/A</v>
      </c>
      <c r="G1070" cm="1">
        <f t="array" ref="G1070">MAX(IF(IMDB_Movies_Cleaned!$E$2:$E$3849=A1070, IMDB_Movies_Cleaned!$N$2:$N$3849))</f>
        <v>7.8</v>
      </c>
      <c r="H1070" cm="1">
        <f t="array" ref="H1070">MIN(IF(IMDB_Movies_Cleaned!$E$2:$E$3849=A1070, IMDB_Movies_Cleaned!$N$2:$N$3849))</f>
        <v>7.8</v>
      </c>
      <c r="I1070" t="e" cm="1">
        <f t="array" ref="I1070">_xlfn.VAR.S(IF(IMDB_Movies_Cleaned!$E$2:$E$3849=A1070, IMDB_Movies_Cleaned!$N$2:$N$3849))</f>
        <v>#DIV/0!</v>
      </c>
      <c r="J1070" t="e" cm="1">
        <f t="array" ref="J1070">_xlfn.STDEV.S(IF(IMDB_Movies_Cleaned!$E$2:$E$3849=A1070, IMDB_Movies_Cleaned!$N$2:$N$3849))</f>
        <v>#DIV/0!</v>
      </c>
    </row>
    <row r="1071" spans="1:10" x14ac:dyDescent="0.25">
      <c r="A1071" s="2" t="s">
        <v>758</v>
      </c>
      <c r="B1071">
        <f t="shared" si="18"/>
        <v>6</v>
      </c>
      <c r="D1071">
        <f>AVERAGEIF(IMDB_Movies_Cleaned!$E$2:$E$3849, A1071, IMDB_Movies_Cleaned!$N$2:$N$3849)</f>
        <v>5.833333333333333</v>
      </c>
      <c r="E1071" cm="1">
        <f t="array" ref="E1071">MEDIAN(IF(IMDB_Movies_Cleaned!$E$2:$E$3849=A1071, IMDB_Movies_Cleaned!$N$2:$N$3849))</f>
        <v>5.8</v>
      </c>
      <c r="F1071" cm="1">
        <f t="array" ref="F1071">_xlfn.MODE.SNGL(IF(IMDB_Movies_Cleaned!$E$2:$E$3849=A1071, IMDB_Movies_Cleaned!$N$2:$N$3849))</f>
        <v>6.3</v>
      </c>
      <c r="G1071" cm="1">
        <f t="array" ref="G1071">MAX(IF(IMDB_Movies_Cleaned!$E$2:$E$3849=A1071, IMDB_Movies_Cleaned!$N$2:$N$3849))</f>
        <v>6.3</v>
      </c>
      <c r="H1071" cm="1">
        <f t="array" ref="H1071">MIN(IF(IMDB_Movies_Cleaned!$E$2:$E$3849=A1071, IMDB_Movies_Cleaned!$N$2:$N$3849))</f>
        <v>5.3</v>
      </c>
      <c r="I1071" cm="1">
        <f t="array" ref="I1071">_xlfn.VAR.S(IF(IMDB_Movies_Cleaned!$E$2:$E$3849=A1071, IMDB_Movies_Cleaned!$N$2:$N$3849))</f>
        <v>0.20266666666666661</v>
      </c>
      <c r="J1071" cm="1">
        <f t="array" ref="J1071">_xlfn.STDEV.S(IF(IMDB_Movies_Cleaned!$E$2:$E$3849=A1071, IMDB_Movies_Cleaned!$N$2:$N$3849))</f>
        <v>0.4501851470969101</v>
      </c>
    </row>
    <row r="1072" spans="1:10" x14ac:dyDescent="0.25">
      <c r="A1072" s="1" t="s">
        <v>1100</v>
      </c>
      <c r="B1072">
        <f t="shared" si="18"/>
        <v>82</v>
      </c>
      <c r="D1072">
        <f>AVERAGEIF(IMDB_Movies_Cleaned!$E$2:$E$3849, A1072, IMDB_Movies_Cleaned!$N$2:$N$3849)</f>
        <v>6.8573170731707327</v>
      </c>
      <c r="E1072" cm="1">
        <f t="array" ref="E1072">MEDIAN(IF(IMDB_Movies_Cleaned!$E$2:$E$3849=A1072, IMDB_Movies_Cleaned!$N$2:$N$3849))</f>
        <v>7</v>
      </c>
      <c r="F1072" cm="1">
        <f t="array" ref="F1072">_xlfn.MODE.SNGL(IF(IMDB_Movies_Cleaned!$E$2:$E$3849=A1072, IMDB_Movies_Cleaned!$N$2:$N$3849))</f>
        <v>6.1</v>
      </c>
      <c r="G1072" cm="1">
        <f t="array" ref="G1072">MAX(IF(IMDB_Movies_Cleaned!$E$2:$E$3849=A1072, IMDB_Movies_Cleaned!$N$2:$N$3849))</f>
        <v>8.5</v>
      </c>
      <c r="H1072" cm="1">
        <f t="array" ref="H1072">MIN(IF(IMDB_Movies_Cleaned!$E$2:$E$3849=A1072, IMDB_Movies_Cleaned!$N$2:$N$3849))</f>
        <v>5.0999999999999996</v>
      </c>
      <c r="I1072" cm="1">
        <f t="array" ref="I1072">_xlfn.VAR.S(IF(IMDB_Movies_Cleaned!$E$2:$E$3849=A1072, IMDB_Movies_Cleaned!$N$2:$N$3849))</f>
        <v>0.60766184884070396</v>
      </c>
      <c r="J1072" cm="1">
        <f t="array" ref="J1072">_xlfn.STDEV.S(IF(IMDB_Movies_Cleaned!$E$2:$E$3849=A1072, IMDB_Movies_Cleaned!$N$2:$N$3849))</f>
        <v>0.77952668257135627</v>
      </c>
    </row>
    <row r="1073" spans="1:10" x14ac:dyDescent="0.25">
      <c r="A1073" s="2" t="s">
        <v>2137</v>
      </c>
      <c r="B1073">
        <f t="shared" si="18"/>
        <v>2</v>
      </c>
      <c r="D1073">
        <f>AVERAGEIF(IMDB_Movies_Cleaned!$E$2:$E$3849, A1073, IMDB_Movies_Cleaned!$N$2:$N$3849)</f>
        <v>6.0500000000000007</v>
      </c>
      <c r="E1073" cm="1">
        <f t="array" ref="E1073">MEDIAN(IF(IMDB_Movies_Cleaned!$E$2:$E$3849=A1073, IMDB_Movies_Cleaned!$N$2:$N$3849))</f>
        <v>6.0500000000000007</v>
      </c>
      <c r="F1073" t="e" cm="1">
        <f t="array" ref="F1073">_xlfn.MODE.SNGL(IF(IMDB_Movies_Cleaned!$E$2:$E$3849=A1073, IMDB_Movies_Cleaned!$N$2:$N$3849))</f>
        <v>#N/A</v>
      </c>
      <c r="G1073" cm="1">
        <f t="array" ref="G1073">MAX(IF(IMDB_Movies_Cleaned!$E$2:$E$3849=A1073, IMDB_Movies_Cleaned!$N$2:$N$3849))</f>
        <v>6.4</v>
      </c>
      <c r="H1073" cm="1">
        <f t="array" ref="H1073">MIN(IF(IMDB_Movies_Cleaned!$E$2:$E$3849=A1073, IMDB_Movies_Cleaned!$N$2:$N$3849))</f>
        <v>5.7</v>
      </c>
      <c r="I1073" cm="1">
        <f t="array" ref="I1073">_xlfn.VAR.S(IF(IMDB_Movies_Cleaned!$E$2:$E$3849=A1073, IMDB_Movies_Cleaned!$N$2:$N$3849))</f>
        <v>0.24500000000000011</v>
      </c>
      <c r="J1073" cm="1">
        <f t="array" ref="J1073">_xlfn.STDEV.S(IF(IMDB_Movies_Cleaned!$E$2:$E$3849=A1073, IMDB_Movies_Cleaned!$N$2:$N$3849))</f>
        <v>0.4949747468305834</v>
      </c>
    </row>
    <row r="1074" spans="1:10" x14ac:dyDescent="0.25">
      <c r="A1074" s="1" t="s">
        <v>1962</v>
      </c>
      <c r="B1074">
        <f t="shared" si="18"/>
        <v>42</v>
      </c>
      <c r="D1074">
        <f>AVERAGEIF(IMDB_Movies_Cleaned!$E$2:$E$3849, A1074, IMDB_Movies_Cleaned!$N$2:$N$3849)</f>
        <v>6.6499999999999986</v>
      </c>
      <c r="E1074" cm="1">
        <f t="array" ref="E1074">MEDIAN(IF(IMDB_Movies_Cleaned!$E$2:$E$3849=A1074, IMDB_Movies_Cleaned!$N$2:$N$3849))</f>
        <v>6.75</v>
      </c>
      <c r="F1074" cm="1">
        <f t="array" ref="F1074">_xlfn.MODE.SNGL(IF(IMDB_Movies_Cleaned!$E$2:$E$3849=A1074, IMDB_Movies_Cleaned!$N$2:$N$3849))</f>
        <v>7</v>
      </c>
      <c r="G1074" cm="1">
        <f t="array" ref="G1074">MAX(IF(IMDB_Movies_Cleaned!$E$2:$E$3849=A1074, IMDB_Movies_Cleaned!$N$2:$N$3849))</f>
        <v>8.5</v>
      </c>
      <c r="H1074" cm="1">
        <f t="array" ref="H1074">MIN(IF(IMDB_Movies_Cleaned!$E$2:$E$3849=A1074, IMDB_Movies_Cleaned!$N$2:$N$3849))</f>
        <v>3.9</v>
      </c>
      <c r="I1074" cm="1">
        <f t="array" ref="I1074">_xlfn.VAR.S(IF(IMDB_Movies_Cleaned!$E$2:$E$3849=A1074, IMDB_Movies_Cleaned!$N$2:$N$3849))</f>
        <v>0.74890243902439957</v>
      </c>
      <c r="J1074" cm="1">
        <f t="array" ref="J1074">_xlfn.STDEV.S(IF(IMDB_Movies_Cleaned!$E$2:$E$3849=A1074, IMDB_Movies_Cleaned!$N$2:$N$3849))</f>
        <v>0.86539149465684007</v>
      </c>
    </row>
    <row r="1075" spans="1:10" x14ac:dyDescent="0.25">
      <c r="A1075" s="2" t="s">
        <v>2763</v>
      </c>
      <c r="B1075">
        <f t="shared" si="18"/>
        <v>2</v>
      </c>
      <c r="D1075">
        <f>AVERAGEIF(IMDB_Movies_Cleaned!$E$2:$E$3849, A1075, IMDB_Movies_Cleaned!$N$2:$N$3849)</f>
        <v>7.6</v>
      </c>
      <c r="E1075" cm="1">
        <f t="array" ref="E1075">MEDIAN(IF(IMDB_Movies_Cleaned!$E$2:$E$3849=A1075, IMDB_Movies_Cleaned!$N$2:$N$3849))</f>
        <v>7.6</v>
      </c>
      <c r="F1075" t="e" cm="1">
        <f t="array" ref="F1075">_xlfn.MODE.SNGL(IF(IMDB_Movies_Cleaned!$E$2:$E$3849=A1075, IMDB_Movies_Cleaned!$N$2:$N$3849))</f>
        <v>#N/A</v>
      </c>
      <c r="G1075" cm="1">
        <f t="array" ref="G1075">MAX(IF(IMDB_Movies_Cleaned!$E$2:$E$3849=A1075, IMDB_Movies_Cleaned!$N$2:$N$3849))</f>
        <v>7.7</v>
      </c>
      <c r="H1075" cm="1">
        <f t="array" ref="H1075">MIN(IF(IMDB_Movies_Cleaned!$E$2:$E$3849=A1075, IMDB_Movies_Cleaned!$N$2:$N$3849))</f>
        <v>7.5</v>
      </c>
      <c r="I1075" cm="1">
        <f t="array" ref="I1075">_xlfn.VAR.S(IF(IMDB_Movies_Cleaned!$E$2:$E$3849=A1075, IMDB_Movies_Cleaned!$N$2:$N$3849))</f>
        <v>2.0000000000000035E-2</v>
      </c>
      <c r="J1075" cm="1">
        <f t="array" ref="J1075">_xlfn.STDEV.S(IF(IMDB_Movies_Cleaned!$E$2:$E$3849=A1075, IMDB_Movies_Cleaned!$N$2:$N$3849))</f>
        <v>0.14142135623730964</v>
      </c>
    </row>
    <row r="1076" spans="1:10" x14ac:dyDescent="0.25">
      <c r="A1076" s="1" t="s">
        <v>2767</v>
      </c>
      <c r="B1076">
        <f t="shared" si="18"/>
        <v>3</v>
      </c>
      <c r="D1076">
        <f>AVERAGEIF(IMDB_Movies_Cleaned!$E$2:$E$3849, A1076, IMDB_Movies_Cleaned!$N$2:$N$3849)</f>
        <v>7.5</v>
      </c>
      <c r="E1076" cm="1">
        <f t="array" ref="E1076">MEDIAN(IF(IMDB_Movies_Cleaned!$E$2:$E$3849=A1076, IMDB_Movies_Cleaned!$N$2:$N$3849))</f>
        <v>7.7</v>
      </c>
      <c r="F1076" t="e" cm="1">
        <f t="array" ref="F1076">_xlfn.MODE.SNGL(IF(IMDB_Movies_Cleaned!$E$2:$E$3849=A1076, IMDB_Movies_Cleaned!$N$2:$N$3849))</f>
        <v>#N/A</v>
      </c>
      <c r="G1076" cm="1">
        <f t="array" ref="G1076">MAX(IF(IMDB_Movies_Cleaned!$E$2:$E$3849=A1076, IMDB_Movies_Cleaned!$N$2:$N$3849))</f>
        <v>8</v>
      </c>
      <c r="H1076" cm="1">
        <f t="array" ref="H1076">MIN(IF(IMDB_Movies_Cleaned!$E$2:$E$3849=A1076, IMDB_Movies_Cleaned!$N$2:$N$3849))</f>
        <v>6.8</v>
      </c>
      <c r="I1076" cm="1">
        <f t="array" ref="I1076">_xlfn.VAR.S(IF(IMDB_Movies_Cleaned!$E$2:$E$3849=A1076, IMDB_Movies_Cleaned!$N$2:$N$3849))</f>
        <v>0.39000000000000018</v>
      </c>
      <c r="J1076" cm="1">
        <f t="array" ref="J1076">_xlfn.STDEV.S(IF(IMDB_Movies_Cleaned!$E$2:$E$3849=A1076, IMDB_Movies_Cleaned!$N$2:$N$3849))</f>
        <v>0.62449979983983994</v>
      </c>
    </row>
    <row r="1077" spans="1:10" x14ac:dyDescent="0.25">
      <c r="A1077" s="2" t="s">
        <v>159</v>
      </c>
      <c r="B1077">
        <f t="shared" si="18"/>
        <v>12</v>
      </c>
      <c r="D1077">
        <f>AVERAGEIF(IMDB_Movies_Cleaned!$E$2:$E$3849, A1077, IMDB_Movies_Cleaned!$N$2:$N$3849)</f>
        <v>5.7</v>
      </c>
      <c r="E1077" cm="1">
        <f t="array" ref="E1077">MEDIAN(IF(IMDB_Movies_Cleaned!$E$2:$E$3849=A1077, IMDB_Movies_Cleaned!$N$2:$N$3849))</f>
        <v>6.4</v>
      </c>
      <c r="F1077" cm="1">
        <f t="array" ref="F1077">_xlfn.MODE.SNGL(IF(IMDB_Movies_Cleaned!$E$2:$E$3849=A1077, IMDB_Movies_Cleaned!$N$2:$N$3849))</f>
        <v>6.8</v>
      </c>
      <c r="G1077" cm="1">
        <f t="array" ref="G1077">MAX(IF(IMDB_Movies_Cleaned!$E$2:$E$3849=A1077, IMDB_Movies_Cleaned!$N$2:$N$3849))</f>
        <v>8</v>
      </c>
      <c r="H1077" cm="1">
        <f t="array" ref="H1077">MIN(IF(IMDB_Movies_Cleaned!$E$2:$E$3849=A1077, IMDB_Movies_Cleaned!$N$2:$N$3849))</f>
        <v>2.7</v>
      </c>
      <c r="I1077" cm="1">
        <f t="array" ref="I1077">_xlfn.VAR.S(IF(IMDB_Movies_Cleaned!$E$2:$E$3849=A1077, IMDB_Movies_Cleaned!$N$2:$N$3849))</f>
        <v>3.0381818181818145</v>
      </c>
      <c r="J1077" cm="1">
        <f t="array" ref="J1077">_xlfn.STDEV.S(IF(IMDB_Movies_Cleaned!$E$2:$E$3849=A1077, IMDB_Movies_Cleaned!$N$2:$N$3849))</f>
        <v>1.7430381000373498</v>
      </c>
    </row>
    <row r="1078" spans="1:10" x14ac:dyDescent="0.25">
      <c r="A1078" s="1" t="s">
        <v>1562</v>
      </c>
      <c r="B1078">
        <f t="shared" si="18"/>
        <v>8</v>
      </c>
      <c r="D1078">
        <f>AVERAGEIF(IMDB_Movies_Cleaned!$E$2:$E$3849, A1078, IMDB_Movies_Cleaned!$N$2:$N$3849)</f>
        <v>5.9250000000000007</v>
      </c>
      <c r="E1078" cm="1">
        <f t="array" ref="E1078">MEDIAN(IF(IMDB_Movies_Cleaned!$E$2:$E$3849=A1078, IMDB_Movies_Cleaned!$N$2:$N$3849))</f>
        <v>6</v>
      </c>
      <c r="F1078" cm="1">
        <f t="array" ref="F1078">_xlfn.MODE.SNGL(IF(IMDB_Movies_Cleaned!$E$2:$E$3849=A1078, IMDB_Movies_Cleaned!$N$2:$N$3849))</f>
        <v>6</v>
      </c>
      <c r="G1078" cm="1">
        <f t="array" ref="G1078">MAX(IF(IMDB_Movies_Cleaned!$E$2:$E$3849=A1078, IMDB_Movies_Cleaned!$N$2:$N$3849))</f>
        <v>7.6</v>
      </c>
      <c r="H1078" cm="1">
        <f t="array" ref="H1078">MIN(IF(IMDB_Movies_Cleaned!$E$2:$E$3849=A1078, IMDB_Movies_Cleaned!$N$2:$N$3849))</f>
        <v>4.7</v>
      </c>
      <c r="I1078" cm="1">
        <f t="array" ref="I1078">_xlfn.VAR.S(IF(IMDB_Movies_Cleaned!$E$2:$E$3849=A1078, IMDB_Movies_Cleaned!$N$2:$N$3849))</f>
        <v>0.89928571428570037</v>
      </c>
      <c r="J1078" cm="1">
        <f t="array" ref="J1078">_xlfn.STDEV.S(IF(IMDB_Movies_Cleaned!$E$2:$E$3849=A1078, IMDB_Movies_Cleaned!$N$2:$N$3849))</f>
        <v>0.94830676169987338</v>
      </c>
    </row>
    <row r="1079" spans="1:10" x14ac:dyDescent="0.25">
      <c r="A1079" s="2" t="s">
        <v>1671</v>
      </c>
      <c r="B1079">
        <f t="shared" si="18"/>
        <v>153</v>
      </c>
      <c r="D1079">
        <f>AVERAGEIF(IMDB_Movies_Cleaned!$E$2:$E$3849, A1079, IMDB_Movies_Cleaned!$N$2:$N$3849)</f>
        <v>7.0418300653594796</v>
      </c>
      <c r="E1079" cm="1">
        <f t="array" ref="E1079">MEDIAN(IF(IMDB_Movies_Cleaned!$E$2:$E$3849=A1079, IMDB_Movies_Cleaned!$N$2:$N$3849))</f>
        <v>7.2</v>
      </c>
      <c r="F1079" cm="1">
        <f t="array" ref="F1079">_xlfn.MODE.SNGL(IF(IMDB_Movies_Cleaned!$E$2:$E$3849=A1079, IMDB_Movies_Cleaned!$N$2:$N$3849))</f>
        <v>7.3</v>
      </c>
      <c r="G1079" cm="1">
        <f t="array" ref="G1079">MAX(IF(IMDB_Movies_Cleaned!$E$2:$E$3849=A1079, IMDB_Movies_Cleaned!$N$2:$N$3849))</f>
        <v>8.8000000000000007</v>
      </c>
      <c r="H1079" cm="1">
        <f t="array" ref="H1079">MIN(IF(IMDB_Movies_Cleaned!$E$2:$E$3849=A1079, IMDB_Movies_Cleaned!$N$2:$N$3849))</f>
        <v>3.4</v>
      </c>
      <c r="I1079" cm="1">
        <f t="array" ref="I1079">_xlfn.VAR.S(IF(IMDB_Movies_Cleaned!$E$2:$E$3849=A1079, IMDB_Movies_Cleaned!$N$2:$N$3849))</f>
        <v>0.68705452356381391</v>
      </c>
      <c r="J1079" cm="1">
        <f t="array" ref="J1079">_xlfn.STDEV.S(IF(IMDB_Movies_Cleaned!$E$2:$E$3849=A1079, IMDB_Movies_Cleaned!$N$2:$N$3849))</f>
        <v>0.82888752166009472</v>
      </c>
    </row>
    <row r="1080" spans="1:10" x14ac:dyDescent="0.25">
      <c r="A1080" s="1" t="s">
        <v>1289</v>
      </c>
      <c r="B1080">
        <f t="shared" si="18"/>
        <v>147</v>
      </c>
      <c r="D1080">
        <f>AVERAGEIF(IMDB_Movies_Cleaned!$E$2:$E$3849, A1080, IMDB_Movies_Cleaned!$N$2:$N$3849)</f>
        <v>6.5836734693877554</v>
      </c>
      <c r="E1080" cm="1">
        <f t="array" ref="E1080">MEDIAN(IF(IMDB_Movies_Cleaned!$E$2:$E$3849=A1080, IMDB_Movies_Cleaned!$N$2:$N$3849))</f>
        <v>6.7</v>
      </c>
      <c r="F1080" cm="1">
        <f t="array" ref="F1080">_xlfn.MODE.SNGL(IF(IMDB_Movies_Cleaned!$E$2:$E$3849=A1080, IMDB_Movies_Cleaned!$N$2:$N$3849))</f>
        <v>6.7</v>
      </c>
      <c r="G1080" cm="1">
        <f t="array" ref="G1080">MAX(IF(IMDB_Movies_Cleaned!$E$2:$E$3849=A1080, IMDB_Movies_Cleaned!$N$2:$N$3849))</f>
        <v>8.8000000000000007</v>
      </c>
      <c r="H1080" cm="1">
        <f t="array" ref="H1080">MIN(IF(IMDB_Movies_Cleaned!$E$2:$E$3849=A1080, IMDB_Movies_Cleaned!$N$2:$N$3849))</f>
        <v>3.3</v>
      </c>
      <c r="I1080" cm="1">
        <f t="array" ref="I1080">_xlfn.VAR.S(IF(IMDB_Movies_Cleaned!$E$2:$E$3849=A1080, IMDB_Movies_Cleaned!$N$2:$N$3849))</f>
        <v>0.73480011182555371</v>
      </c>
      <c r="J1080" cm="1">
        <f t="array" ref="J1080">_xlfn.STDEV.S(IF(IMDB_Movies_Cleaned!$E$2:$E$3849=A1080, IMDB_Movies_Cleaned!$N$2:$N$3849))</f>
        <v>0.85720482489633343</v>
      </c>
    </row>
    <row r="1081" spans="1:10" x14ac:dyDescent="0.25">
      <c r="A1081" s="2" t="s">
        <v>268</v>
      </c>
      <c r="B1081">
        <f t="shared" si="18"/>
        <v>50</v>
      </c>
      <c r="D1081">
        <f>AVERAGEIF(IMDB_Movies_Cleaned!$E$2:$E$3849, A1081, IMDB_Movies_Cleaned!$N$2:$N$3849)</f>
        <v>6.498000000000002</v>
      </c>
      <c r="E1081" cm="1">
        <f t="array" ref="E1081">MEDIAN(IF(IMDB_Movies_Cleaned!$E$2:$E$3849=A1081, IMDB_Movies_Cleaned!$N$2:$N$3849))</f>
        <v>6.5</v>
      </c>
      <c r="F1081" cm="1">
        <f t="array" ref="F1081">_xlfn.MODE.SNGL(IF(IMDB_Movies_Cleaned!$E$2:$E$3849=A1081, IMDB_Movies_Cleaned!$N$2:$N$3849))</f>
        <v>6.1</v>
      </c>
      <c r="G1081" cm="1">
        <f t="array" ref="G1081">MAX(IF(IMDB_Movies_Cleaned!$E$2:$E$3849=A1081, IMDB_Movies_Cleaned!$N$2:$N$3849))</f>
        <v>9</v>
      </c>
      <c r="H1081" cm="1">
        <f t="array" ref="H1081">MIN(IF(IMDB_Movies_Cleaned!$E$2:$E$3849=A1081, IMDB_Movies_Cleaned!$N$2:$N$3849))</f>
        <v>5.0999999999999996</v>
      </c>
      <c r="I1081" cm="1">
        <f t="array" ref="I1081">_xlfn.VAR.S(IF(IMDB_Movies_Cleaned!$E$2:$E$3849=A1081, IMDB_Movies_Cleaned!$N$2:$N$3849))</f>
        <v>0.51407755102039177</v>
      </c>
      <c r="J1081" cm="1">
        <f t="array" ref="J1081">_xlfn.STDEV.S(IF(IMDB_Movies_Cleaned!$E$2:$E$3849=A1081, IMDB_Movies_Cleaned!$N$2:$N$3849))</f>
        <v>0.71699201600881979</v>
      </c>
    </row>
    <row r="1082" spans="1:10" x14ac:dyDescent="0.25">
      <c r="A1082" s="1" t="s">
        <v>877</v>
      </c>
      <c r="B1082">
        <f t="shared" si="18"/>
        <v>135</v>
      </c>
      <c r="D1082">
        <f>AVERAGEIF(IMDB_Movies_Cleaned!$E$2:$E$3849, A1082, IMDB_Movies_Cleaned!$N$2:$N$3849)</f>
        <v>5.8962962962962955</v>
      </c>
      <c r="E1082" cm="1">
        <f t="array" ref="E1082">MEDIAN(IF(IMDB_Movies_Cleaned!$E$2:$E$3849=A1082, IMDB_Movies_Cleaned!$N$2:$N$3849))</f>
        <v>6</v>
      </c>
      <c r="F1082" cm="1">
        <f t="array" ref="F1082">_xlfn.MODE.SNGL(IF(IMDB_Movies_Cleaned!$E$2:$E$3849=A1082, IMDB_Movies_Cleaned!$N$2:$N$3849))</f>
        <v>6.1</v>
      </c>
      <c r="G1082" cm="1">
        <f t="array" ref="G1082">MAX(IF(IMDB_Movies_Cleaned!$E$2:$E$3849=A1082, IMDB_Movies_Cleaned!$N$2:$N$3849))</f>
        <v>8.4</v>
      </c>
      <c r="H1082" cm="1">
        <f t="array" ref="H1082">MIN(IF(IMDB_Movies_Cleaned!$E$2:$E$3849=A1082, IMDB_Movies_Cleaned!$N$2:$N$3849))</f>
        <v>2.7</v>
      </c>
      <c r="I1082" cm="1">
        <f t="array" ref="I1082">_xlfn.VAR.S(IF(IMDB_Movies_Cleaned!$E$2:$E$3849=A1082, IMDB_Movies_Cleaned!$N$2:$N$3849))</f>
        <v>0.76826976229963906</v>
      </c>
      <c r="J1082" cm="1">
        <f t="array" ref="J1082">_xlfn.STDEV.S(IF(IMDB_Movies_Cleaned!$E$2:$E$3849=A1082, IMDB_Movies_Cleaned!$N$2:$N$3849))</f>
        <v>0.87650998984588824</v>
      </c>
    </row>
    <row r="1083" spans="1:10" x14ac:dyDescent="0.25">
      <c r="A1083" s="2" t="s">
        <v>1001</v>
      </c>
      <c r="B1083">
        <f t="shared" si="18"/>
        <v>30</v>
      </c>
      <c r="D1083">
        <f>AVERAGEIF(IMDB_Movies_Cleaned!$E$2:$E$3849, A1083, IMDB_Movies_Cleaned!$N$2:$N$3849)</f>
        <v>6.7566666666666686</v>
      </c>
      <c r="E1083" cm="1">
        <f t="array" ref="E1083">MEDIAN(IF(IMDB_Movies_Cleaned!$E$2:$E$3849=A1083, IMDB_Movies_Cleaned!$N$2:$N$3849))</f>
        <v>6.85</v>
      </c>
      <c r="F1083" cm="1">
        <f t="array" ref="F1083">_xlfn.MODE.SNGL(IF(IMDB_Movies_Cleaned!$E$2:$E$3849=A1083, IMDB_Movies_Cleaned!$N$2:$N$3849))</f>
        <v>7.5</v>
      </c>
      <c r="G1083" cm="1">
        <f t="array" ref="G1083">MAX(IF(IMDB_Movies_Cleaned!$E$2:$E$3849=A1083, IMDB_Movies_Cleaned!$N$2:$N$3849))</f>
        <v>8.4</v>
      </c>
      <c r="H1083" cm="1">
        <f t="array" ref="H1083">MIN(IF(IMDB_Movies_Cleaned!$E$2:$E$3849=A1083, IMDB_Movies_Cleaned!$N$2:$N$3849))</f>
        <v>4.5999999999999996</v>
      </c>
      <c r="I1083" cm="1">
        <f t="array" ref="I1083">_xlfn.VAR.S(IF(IMDB_Movies_Cleaned!$E$2:$E$3849=A1083, IMDB_Movies_Cleaned!$N$2:$N$3849))</f>
        <v>0.88805747126434653</v>
      </c>
      <c r="J1083" cm="1">
        <f t="array" ref="J1083">_xlfn.STDEV.S(IF(IMDB_Movies_Cleaned!$E$2:$E$3849=A1083, IMDB_Movies_Cleaned!$N$2:$N$3849))</f>
        <v>0.94236801264917014</v>
      </c>
    </row>
    <row r="1084" spans="1:10" x14ac:dyDescent="0.25">
      <c r="A1084" s="1" t="s">
        <v>385</v>
      </c>
      <c r="B1084">
        <f t="shared" si="18"/>
        <v>12</v>
      </c>
      <c r="D1084">
        <f>AVERAGEIF(IMDB_Movies_Cleaned!$E$2:$E$3849, A1084, IMDB_Movies_Cleaned!$N$2:$N$3849)</f>
        <v>6.5916666666666659</v>
      </c>
      <c r="E1084" cm="1">
        <f t="array" ref="E1084">MEDIAN(IF(IMDB_Movies_Cleaned!$E$2:$E$3849=A1084, IMDB_Movies_Cleaned!$N$2:$N$3849))</f>
        <v>6.75</v>
      </c>
      <c r="F1084" cm="1">
        <f t="array" ref="F1084">_xlfn.MODE.SNGL(IF(IMDB_Movies_Cleaned!$E$2:$E$3849=A1084, IMDB_Movies_Cleaned!$N$2:$N$3849))</f>
        <v>7.8</v>
      </c>
      <c r="G1084" cm="1">
        <f t="array" ref="G1084">MAX(IF(IMDB_Movies_Cleaned!$E$2:$E$3849=A1084, IMDB_Movies_Cleaned!$N$2:$N$3849))</f>
        <v>7.8</v>
      </c>
      <c r="H1084" cm="1">
        <f t="array" ref="H1084">MIN(IF(IMDB_Movies_Cleaned!$E$2:$E$3849=A1084, IMDB_Movies_Cleaned!$N$2:$N$3849))</f>
        <v>5.2</v>
      </c>
      <c r="I1084" cm="1">
        <f t="array" ref="I1084">_xlfn.VAR.S(IF(IMDB_Movies_Cleaned!$E$2:$E$3849=A1084, IMDB_Movies_Cleaned!$N$2:$N$3849))</f>
        <v>0.79901515151516378</v>
      </c>
      <c r="J1084" cm="1">
        <f t="array" ref="J1084">_xlfn.STDEV.S(IF(IMDB_Movies_Cleaned!$E$2:$E$3849=A1084, IMDB_Movies_Cleaned!$N$2:$N$3849))</f>
        <v>0.89387647441643958</v>
      </c>
    </row>
    <row r="1085" spans="1:10" x14ac:dyDescent="0.25">
      <c r="A1085" s="2" t="s">
        <v>201</v>
      </c>
      <c r="B1085">
        <f t="shared" si="18"/>
        <v>55</v>
      </c>
      <c r="D1085">
        <f>AVERAGEIF(IMDB_Movies_Cleaned!$E$2:$E$3849, A1085, IMDB_Movies_Cleaned!$N$2:$N$3849)</f>
        <v>6.4090909090909092</v>
      </c>
      <c r="E1085" cm="1">
        <f t="array" ref="E1085">MEDIAN(IF(IMDB_Movies_Cleaned!$E$2:$E$3849=A1085, IMDB_Movies_Cleaned!$N$2:$N$3849))</f>
        <v>6.5</v>
      </c>
      <c r="F1085" cm="1">
        <f t="array" ref="F1085">_xlfn.MODE.SNGL(IF(IMDB_Movies_Cleaned!$E$2:$E$3849=A1085, IMDB_Movies_Cleaned!$N$2:$N$3849))</f>
        <v>6.5</v>
      </c>
      <c r="G1085" cm="1">
        <f t="array" ref="G1085">MAX(IF(IMDB_Movies_Cleaned!$E$2:$E$3849=A1085, IMDB_Movies_Cleaned!$N$2:$N$3849))</f>
        <v>7.6</v>
      </c>
      <c r="H1085" cm="1">
        <f t="array" ref="H1085">MIN(IF(IMDB_Movies_Cleaned!$E$2:$E$3849=A1085, IMDB_Movies_Cleaned!$N$2:$N$3849))</f>
        <v>4.4000000000000004</v>
      </c>
      <c r="I1085" cm="1">
        <f t="array" ref="I1085">_xlfn.VAR.S(IF(IMDB_Movies_Cleaned!$E$2:$E$3849=A1085, IMDB_Movies_Cleaned!$N$2:$N$3849))</f>
        <v>0.39936026936026953</v>
      </c>
      <c r="J1085" cm="1">
        <f t="array" ref="J1085">_xlfn.STDEV.S(IF(IMDB_Movies_Cleaned!$E$2:$E$3849=A1085, IMDB_Movies_Cleaned!$N$2:$N$3849))</f>
        <v>0.63194957817872588</v>
      </c>
    </row>
    <row r="1086" spans="1:10" x14ac:dyDescent="0.25">
      <c r="A1086" s="1" t="s">
        <v>916</v>
      </c>
      <c r="B1086">
        <f t="shared" si="18"/>
        <v>27</v>
      </c>
      <c r="D1086">
        <f>AVERAGEIF(IMDB_Movies_Cleaned!$E$2:$E$3849, A1086, IMDB_Movies_Cleaned!$N$2:$N$3849)</f>
        <v>5.9370370370370384</v>
      </c>
      <c r="E1086" cm="1">
        <f t="array" ref="E1086">MEDIAN(IF(IMDB_Movies_Cleaned!$E$2:$E$3849=A1086, IMDB_Movies_Cleaned!$N$2:$N$3849))</f>
        <v>6.1</v>
      </c>
      <c r="F1086" cm="1">
        <f t="array" ref="F1086">_xlfn.MODE.SNGL(IF(IMDB_Movies_Cleaned!$E$2:$E$3849=A1086, IMDB_Movies_Cleaned!$N$2:$N$3849))</f>
        <v>6.6</v>
      </c>
      <c r="G1086" cm="1">
        <f t="array" ref="G1086">MAX(IF(IMDB_Movies_Cleaned!$E$2:$E$3849=A1086, IMDB_Movies_Cleaned!$N$2:$N$3849))</f>
        <v>7.3</v>
      </c>
      <c r="H1086" cm="1">
        <f t="array" ref="H1086">MIN(IF(IMDB_Movies_Cleaned!$E$2:$E$3849=A1086, IMDB_Movies_Cleaned!$N$2:$N$3849))</f>
        <v>4</v>
      </c>
      <c r="I1086" cm="1">
        <f t="array" ref="I1086">_xlfn.VAR.S(IF(IMDB_Movies_Cleaned!$E$2:$E$3849=A1086, IMDB_Movies_Cleaned!$N$2:$N$3849))</f>
        <v>0.9324216524216371</v>
      </c>
      <c r="J1086" cm="1">
        <f t="array" ref="J1086">_xlfn.STDEV.S(IF(IMDB_Movies_Cleaned!$E$2:$E$3849=A1086, IMDB_Movies_Cleaned!$N$2:$N$3849))</f>
        <v>0.96561982810091318</v>
      </c>
    </row>
    <row r="1087" spans="1:10" x14ac:dyDescent="0.25">
      <c r="A1087" s="2" t="s">
        <v>753</v>
      </c>
      <c r="B1087">
        <f t="shared" si="18"/>
        <v>151</v>
      </c>
      <c r="D1087">
        <f>AVERAGEIF(IMDB_Movies_Cleaned!$E$2:$E$3849, A1087, IMDB_Movies_Cleaned!$N$2:$N$3849)</f>
        <v>6.4947019867549711</v>
      </c>
      <c r="E1087" cm="1">
        <f t="array" ref="E1087">MEDIAN(IF(IMDB_Movies_Cleaned!$E$2:$E$3849=A1087, IMDB_Movies_Cleaned!$N$2:$N$3849))</f>
        <v>6.5</v>
      </c>
      <c r="F1087" cm="1">
        <f t="array" ref="F1087">_xlfn.MODE.SNGL(IF(IMDB_Movies_Cleaned!$E$2:$E$3849=A1087, IMDB_Movies_Cleaned!$N$2:$N$3849))</f>
        <v>6.5</v>
      </c>
      <c r="G1087" cm="1">
        <f t="array" ref="G1087">MAX(IF(IMDB_Movies_Cleaned!$E$2:$E$3849=A1087, IMDB_Movies_Cleaned!$N$2:$N$3849))</f>
        <v>8</v>
      </c>
      <c r="H1087" cm="1">
        <f t="array" ref="H1087">MIN(IF(IMDB_Movies_Cleaned!$E$2:$E$3849=A1087, IMDB_Movies_Cleaned!$N$2:$N$3849))</f>
        <v>4.3</v>
      </c>
      <c r="I1087" cm="1">
        <f t="array" ref="I1087">_xlfn.VAR.S(IF(IMDB_Movies_Cleaned!$E$2:$E$3849=A1087, IMDB_Movies_Cleaned!$N$2:$N$3849))</f>
        <v>0.56277174392930951</v>
      </c>
      <c r="J1087" cm="1">
        <f t="array" ref="J1087">_xlfn.STDEV.S(IF(IMDB_Movies_Cleaned!$E$2:$E$3849=A1087, IMDB_Movies_Cleaned!$N$2:$N$3849))</f>
        <v>0.75018114074489339</v>
      </c>
    </row>
    <row r="1088" spans="1:10" x14ac:dyDescent="0.25">
      <c r="A1088" s="1" t="s">
        <v>484</v>
      </c>
      <c r="B1088">
        <f t="shared" si="18"/>
        <v>2</v>
      </c>
      <c r="D1088">
        <f>AVERAGEIF(IMDB_Movies_Cleaned!$E$2:$E$3849, A1088, IMDB_Movies_Cleaned!$N$2:$N$3849)</f>
        <v>6.95</v>
      </c>
      <c r="E1088" cm="1">
        <f t="array" ref="E1088">MEDIAN(IF(IMDB_Movies_Cleaned!$E$2:$E$3849=A1088, IMDB_Movies_Cleaned!$N$2:$N$3849))</f>
        <v>6.95</v>
      </c>
      <c r="F1088" t="e" cm="1">
        <f t="array" ref="F1088">_xlfn.MODE.SNGL(IF(IMDB_Movies_Cleaned!$E$2:$E$3849=A1088, IMDB_Movies_Cleaned!$N$2:$N$3849))</f>
        <v>#N/A</v>
      </c>
      <c r="G1088" cm="1">
        <f t="array" ref="G1088">MAX(IF(IMDB_Movies_Cleaned!$E$2:$E$3849=A1088, IMDB_Movies_Cleaned!$N$2:$N$3849))</f>
        <v>7</v>
      </c>
      <c r="H1088" cm="1">
        <f t="array" ref="H1088">MIN(IF(IMDB_Movies_Cleaned!$E$2:$E$3849=A1088, IMDB_Movies_Cleaned!$N$2:$N$3849))</f>
        <v>6.9</v>
      </c>
      <c r="I1088" cm="1">
        <f t="array" ref="I1088">_xlfn.VAR.S(IF(IMDB_Movies_Cleaned!$E$2:$E$3849=A1088, IMDB_Movies_Cleaned!$N$2:$N$3849))</f>
        <v>4.9999999999999645E-3</v>
      </c>
      <c r="J1088" cm="1">
        <f t="array" ref="J1088">_xlfn.STDEV.S(IF(IMDB_Movies_Cleaned!$E$2:$E$3849=A1088, IMDB_Movies_Cleaned!$N$2:$N$3849))</f>
        <v>7.0710678118654502E-2</v>
      </c>
    </row>
    <row r="1089" spans="1:10" x14ac:dyDescent="0.25">
      <c r="A1089" s="2" t="s">
        <v>877</v>
      </c>
      <c r="B1089">
        <f t="shared" si="18"/>
        <v>135</v>
      </c>
      <c r="D1089">
        <f>AVERAGEIF(IMDB_Movies_Cleaned!$E$2:$E$3849, A1089, IMDB_Movies_Cleaned!$N$2:$N$3849)</f>
        <v>5.8962962962962955</v>
      </c>
      <c r="E1089" cm="1">
        <f t="array" ref="E1089">MEDIAN(IF(IMDB_Movies_Cleaned!$E$2:$E$3849=A1089, IMDB_Movies_Cleaned!$N$2:$N$3849))</f>
        <v>6</v>
      </c>
      <c r="F1089" cm="1">
        <f t="array" ref="F1089">_xlfn.MODE.SNGL(IF(IMDB_Movies_Cleaned!$E$2:$E$3849=A1089, IMDB_Movies_Cleaned!$N$2:$N$3849))</f>
        <v>6.1</v>
      </c>
      <c r="G1089" cm="1">
        <f t="array" ref="G1089">MAX(IF(IMDB_Movies_Cleaned!$E$2:$E$3849=A1089, IMDB_Movies_Cleaned!$N$2:$N$3849))</f>
        <v>8.4</v>
      </c>
      <c r="H1089" cm="1">
        <f t="array" ref="H1089">MIN(IF(IMDB_Movies_Cleaned!$E$2:$E$3849=A1089, IMDB_Movies_Cleaned!$N$2:$N$3849))</f>
        <v>2.7</v>
      </c>
      <c r="I1089" cm="1">
        <f t="array" ref="I1089">_xlfn.VAR.S(IF(IMDB_Movies_Cleaned!$E$2:$E$3849=A1089, IMDB_Movies_Cleaned!$N$2:$N$3849))</f>
        <v>0.76826976229963906</v>
      </c>
      <c r="J1089" cm="1">
        <f t="array" ref="J1089">_xlfn.STDEV.S(IF(IMDB_Movies_Cleaned!$E$2:$E$3849=A1089, IMDB_Movies_Cleaned!$N$2:$N$3849))</f>
        <v>0.87650998984588824</v>
      </c>
    </row>
    <row r="1090" spans="1:10" x14ac:dyDescent="0.25">
      <c r="A1090" s="1" t="s">
        <v>753</v>
      </c>
      <c r="B1090">
        <f t="shared" si="18"/>
        <v>151</v>
      </c>
      <c r="D1090">
        <f>AVERAGEIF(IMDB_Movies_Cleaned!$E$2:$E$3849, A1090, IMDB_Movies_Cleaned!$N$2:$N$3849)</f>
        <v>6.4947019867549711</v>
      </c>
      <c r="E1090" cm="1">
        <f t="array" ref="E1090">MEDIAN(IF(IMDB_Movies_Cleaned!$E$2:$E$3849=A1090, IMDB_Movies_Cleaned!$N$2:$N$3849))</f>
        <v>6.5</v>
      </c>
      <c r="F1090" cm="1">
        <f t="array" ref="F1090">_xlfn.MODE.SNGL(IF(IMDB_Movies_Cleaned!$E$2:$E$3849=A1090, IMDB_Movies_Cleaned!$N$2:$N$3849))</f>
        <v>6.5</v>
      </c>
      <c r="G1090" cm="1">
        <f t="array" ref="G1090">MAX(IF(IMDB_Movies_Cleaned!$E$2:$E$3849=A1090, IMDB_Movies_Cleaned!$N$2:$N$3849))</f>
        <v>8</v>
      </c>
      <c r="H1090" cm="1">
        <f t="array" ref="H1090">MIN(IF(IMDB_Movies_Cleaned!$E$2:$E$3849=A1090, IMDB_Movies_Cleaned!$N$2:$N$3849))</f>
        <v>4.3</v>
      </c>
      <c r="I1090" cm="1">
        <f t="array" ref="I1090">_xlfn.VAR.S(IF(IMDB_Movies_Cleaned!$E$2:$E$3849=A1090, IMDB_Movies_Cleaned!$N$2:$N$3849))</f>
        <v>0.56277174392930951</v>
      </c>
      <c r="J1090" cm="1">
        <f t="array" ref="J1090">_xlfn.STDEV.S(IF(IMDB_Movies_Cleaned!$E$2:$E$3849=A1090, IMDB_Movies_Cleaned!$N$2:$N$3849))</f>
        <v>0.75018114074489339</v>
      </c>
    </row>
    <row r="1091" spans="1:10" x14ac:dyDescent="0.25">
      <c r="A1091" s="2" t="s">
        <v>916</v>
      </c>
      <c r="B1091">
        <f t="shared" si="18"/>
        <v>27</v>
      </c>
      <c r="D1091">
        <f>AVERAGEIF(IMDB_Movies_Cleaned!$E$2:$E$3849, A1091, IMDB_Movies_Cleaned!$N$2:$N$3849)</f>
        <v>5.9370370370370384</v>
      </c>
      <c r="E1091" cm="1">
        <f t="array" ref="E1091">MEDIAN(IF(IMDB_Movies_Cleaned!$E$2:$E$3849=A1091, IMDB_Movies_Cleaned!$N$2:$N$3849))</f>
        <v>6.1</v>
      </c>
      <c r="F1091" cm="1">
        <f t="array" ref="F1091">_xlfn.MODE.SNGL(IF(IMDB_Movies_Cleaned!$E$2:$E$3849=A1091, IMDB_Movies_Cleaned!$N$2:$N$3849))</f>
        <v>6.6</v>
      </c>
      <c r="G1091" cm="1">
        <f t="array" ref="G1091">MAX(IF(IMDB_Movies_Cleaned!$E$2:$E$3849=A1091, IMDB_Movies_Cleaned!$N$2:$N$3849))</f>
        <v>7.3</v>
      </c>
      <c r="H1091" cm="1">
        <f t="array" ref="H1091">MIN(IF(IMDB_Movies_Cleaned!$E$2:$E$3849=A1091, IMDB_Movies_Cleaned!$N$2:$N$3849))</f>
        <v>4</v>
      </c>
      <c r="I1091" cm="1">
        <f t="array" ref="I1091">_xlfn.VAR.S(IF(IMDB_Movies_Cleaned!$E$2:$E$3849=A1091, IMDB_Movies_Cleaned!$N$2:$N$3849))</f>
        <v>0.9324216524216371</v>
      </c>
      <c r="J1091" cm="1">
        <f t="array" ref="J1091">_xlfn.STDEV.S(IF(IMDB_Movies_Cleaned!$E$2:$E$3849=A1091, IMDB_Movies_Cleaned!$N$2:$N$3849))</f>
        <v>0.96561982810091318</v>
      </c>
    </row>
    <row r="1092" spans="1:10" x14ac:dyDescent="0.25">
      <c r="A1092" s="1" t="s">
        <v>2799</v>
      </c>
      <c r="B1092">
        <f t="shared" si="18"/>
        <v>9</v>
      </c>
      <c r="D1092">
        <f>AVERAGEIF(IMDB_Movies_Cleaned!$E$2:$E$3849, A1092, IMDB_Movies_Cleaned!$N$2:$N$3849)</f>
        <v>6.9333333333333336</v>
      </c>
      <c r="E1092" cm="1">
        <f t="array" ref="E1092">MEDIAN(IF(IMDB_Movies_Cleaned!$E$2:$E$3849=A1092, IMDB_Movies_Cleaned!$N$2:$N$3849))</f>
        <v>6.9</v>
      </c>
      <c r="F1092" cm="1">
        <f t="array" ref="F1092">_xlfn.MODE.SNGL(IF(IMDB_Movies_Cleaned!$E$2:$E$3849=A1092, IMDB_Movies_Cleaned!$N$2:$N$3849))</f>
        <v>6.7</v>
      </c>
      <c r="G1092" cm="1">
        <f t="array" ref="G1092">MAX(IF(IMDB_Movies_Cleaned!$E$2:$E$3849=A1092, IMDB_Movies_Cleaned!$N$2:$N$3849))</f>
        <v>8</v>
      </c>
      <c r="H1092" cm="1">
        <f t="array" ref="H1092">MIN(IF(IMDB_Movies_Cleaned!$E$2:$E$3849=A1092, IMDB_Movies_Cleaned!$N$2:$N$3849))</f>
        <v>5.7</v>
      </c>
      <c r="I1092" cm="1">
        <f t="array" ref="I1092">_xlfn.VAR.S(IF(IMDB_Movies_Cleaned!$E$2:$E$3849=A1092, IMDB_Movies_Cleaned!$N$2:$N$3849))</f>
        <v>0.47249999999999992</v>
      </c>
      <c r="J1092" cm="1">
        <f t="array" ref="J1092">_xlfn.STDEV.S(IF(IMDB_Movies_Cleaned!$E$2:$E$3849=A1092, IMDB_Movies_Cleaned!$N$2:$N$3849))</f>
        <v>0.68738635424337591</v>
      </c>
    </row>
    <row r="1093" spans="1:10" x14ac:dyDescent="0.25">
      <c r="A1093" s="2" t="s">
        <v>1587</v>
      </c>
      <c r="B1093">
        <f t="shared" si="18"/>
        <v>3</v>
      </c>
      <c r="D1093">
        <f>AVERAGEIF(IMDB_Movies_Cleaned!$E$2:$E$3849, A1093, IMDB_Movies_Cleaned!$N$2:$N$3849)</f>
        <v>6.8</v>
      </c>
      <c r="E1093" cm="1">
        <f t="array" ref="E1093">MEDIAN(IF(IMDB_Movies_Cleaned!$E$2:$E$3849=A1093, IMDB_Movies_Cleaned!$N$2:$N$3849))</f>
        <v>6.6</v>
      </c>
      <c r="F1093" t="e" cm="1">
        <f t="array" ref="F1093">_xlfn.MODE.SNGL(IF(IMDB_Movies_Cleaned!$E$2:$E$3849=A1093, IMDB_Movies_Cleaned!$N$2:$N$3849))</f>
        <v>#N/A</v>
      </c>
      <c r="G1093" cm="1">
        <f t="array" ref="G1093">MAX(IF(IMDB_Movies_Cleaned!$E$2:$E$3849=A1093, IMDB_Movies_Cleaned!$N$2:$N$3849))</f>
        <v>7.3</v>
      </c>
      <c r="H1093" cm="1">
        <f t="array" ref="H1093">MIN(IF(IMDB_Movies_Cleaned!$E$2:$E$3849=A1093, IMDB_Movies_Cleaned!$N$2:$N$3849))</f>
        <v>6.5</v>
      </c>
      <c r="I1093" cm="1">
        <f t="array" ref="I1093">_xlfn.VAR.S(IF(IMDB_Movies_Cleaned!$E$2:$E$3849=A1093, IMDB_Movies_Cleaned!$N$2:$N$3849))</f>
        <v>0.19</v>
      </c>
      <c r="J1093" cm="1">
        <f t="array" ref="J1093">_xlfn.STDEV.S(IF(IMDB_Movies_Cleaned!$E$2:$E$3849=A1093, IMDB_Movies_Cleaned!$N$2:$N$3849))</f>
        <v>0.43588989435406733</v>
      </c>
    </row>
    <row r="1094" spans="1:10" x14ac:dyDescent="0.25">
      <c r="A1094" s="1" t="s">
        <v>1110</v>
      </c>
      <c r="B1094">
        <f t="shared" si="18"/>
        <v>41</v>
      </c>
      <c r="D1094">
        <f>AVERAGEIF(IMDB_Movies_Cleaned!$E$2:$E$3849, A1094, IMDB_Movies_Cleaned!$N$2:$N$3849)</f>
        <v>6.9365853658536594</v>
      </c>
      <c r="E1094" cm="1">
        <f t="array" ref="E1094">MEDIAN(IF(IMDB_Movies_Cleaned!$E$2:$E$3849=A1094, IMDB_Movies_Cleaned!$N$2:$N$3849))</f>
        <v>6.7</v>
      </c>
      <c r="F1094" cm="1">
        <f t="array" ref="F1094">_xlfn.MODE.SNGL(IF(IMDB_Movies_Cleaned!$E$2:$E$3849=A1094, IMDB_Movies_Cleaned!$N$2:$N$3849))</f>
        <v>6.6</v>
      </c>
      <c r="G1094" cm="1">
        <f t="array" ref="G1094">MAX(IF(IMDB_Movies_Cleaned!$E$2:$E$3849=A1094, IMDB_Movies_Cleaned!$N$2:$N$3849))</f>
        <v>8.6</v>
      </c>
      <c r="H1094" cm="1">
        <f t="array" ref="H1094">MIN(IF(IMDB_Movies_Cleaned!$E$2:$E$3849=A1094, IMDB_Movies_Cleaned!$N$2:$N$3849))</f>
        <v>5.6</v>
      </c>
      <c r="I1094" cm="1">
        <f t="array" ref="I1094">_xlfn.VAR.S(IF(IMDB_Movies_Cleaned!$E$2:$E$3849=A1094, IMDB_Movies_Cleaned!$N$2:$N$3849))</f>
        <v>0.61437804878046909</v>
      </c>
      <c r="J1094" cm="1">
        <f t="array" ref="J1094">_xlfn.STDEV.S(IF(IMDB_Movies_Cleaned!$E$2:$E$3849=A1094, IMDB_Movies_Cleaned!$N$2:$N$3849))</f>
        <v>0.78382271514703439</v>
      </c>
    </row>
    <row r="1095" spans="1:10" x14ac:dyDescent="0.25">
      <c r="A1095" s="2" t="s">
        <v>753</v>
      </c>
      <c r="B1095">
        <f t="shared" si="18"/>
        <v>151</v>
      </c>
      <c r="D1095">
        <f>AVERAGEIF(IMDB_Movies_Cleaned!$E$2:$E$3849, A1095, IMDB_Movies_Cleaned!$N$2:$N$3849)</f>
        <v>6.4947019867549711</v>
      </c>
      <c r="E1095" cm="1">
        <f t="array" ref="E1095">MEDIAN(IF(IMDB_Movies_Cleaned!$E$2:$E$3849=A1095, IMDB_Movies_Cleaned!$N$2:$N$3849))</f>
        <v>6.5</v>
      </c>
      <c r="F1095" cm="1">
        <f t="array" ref="F1095">_xlfn.MODE.SNGL(IF(IMDB_Movies_Cleaned!$E$2:$E$3849=A1095, IMDB_Movies_Cleaned!$N$2:$N$3849))</f>
        <v>6.5</v>
      </c>
      <c r="G1095" cm="1">
        <f t="array" ref="G1095">MAX(IF(IMDB_Movies_Cleaned!$E$2:$E$3849=A1095, IMDB_Movies_Cleaned!$N$2:$N$3849))</f>
        <v>8</v>
      </c>
      <c r="H1095" cm="1">
        <f t="array" ref="H1095">MIN(IF(IMDB_Movies_Cleaned!$E$2:$E$3849=A1095, IMDB_Movies_Cleaned!$N$2:$N$3849))</f>
        <v>4.3</v>
      </c>
      <c r="I1095" cm="1">
        <f t="array" ref="I1095">_xlfn.VAR.S(IF(IMDB_Movies_Cleaned!$E$2:$E$3849=A1095, IMDB_Movies_Cleaned!$N$2:$N$3849))</f>
        <v>0.56277174392930951</v>
      </c>
      <c r="J1095" cm="1">
        <f t="array" ref="J1095">_xlfn.STDEV.S(IF(IMDB_Movies_Cleaned!$E$2:$E$3849=A1095, IMDB_Movies_Cleaned!$N$2:$N$3849))</f>
        <v>0.75018114074489339</v>
      </c>
    </row>
    <row r="1096" spans="1:10" x14ac:dyDescent="0.25">
      <c r="A1096" s="1" t="s">
        <v>2806</v>
      </c>
      <c r="B1096">
        <f t="shared" si="18"/>
        <v>11</v>
      </c>
      <c r="D1096">
        <f>AVERAGEIF(IMDB_Movies_Cleaned!$E$2:$E$3849, A1096, IMDB_Movies_Cleaned!$N$2:$N$3849)</f>
        <v>5.463636363636363</v>
      </c>
      <c r="E1096" cm="1">
        <f t="array" ref="E1096">MEDIAN(IF(IMDB_Movies_Cleaned!$E$2:$E$3849=A1096, IMDB_Movies_Cleaned!$N$2:$N$3849))</f>
        <v>5.9</v>
      </c>
      <c r="F1096" cm="1">
        <f t="array" ref="F1096">_xlfn.MODE.SNGL(IF(IMDB_Movies_Cleaned!$E$2:$E$3849=A1096, IMDB_Movies_Cleaned!$N$2:$N$3849))</f>
        <v>5.9</v>
      </c>
      <c r="G1096" cm="1">
        <f t="array" ref="G1096">MAX(IF(IMDB_Movies_Cleaned!$E$2:$E$3849=A1096, IMDB_Movies_Cleaned!$N$2:$N$3849))</f>
        <v>6.5</v>
      </c>
      <c r="H1096" cm="1">
        <f t="array" ref="H1096">MIN(IF(IMDB_Movies_Cleaned!$E$2:$E$3849=A1096, IMDB_Movies_Cleaned!$N$2:$N$3849))</f>
        <v>3.9</v>
      </c>
      <c r="I1096" cm="1">
        <f t="array" ref="I1096">_xlfn.VAR.S(IF(IMDB_Movies_Cleaned!$E$2:$E$3849=A1096, IMDB_Movies_Cleaned!$N$2:$N$3849))</f>
        <v>0.66854545454546044</v>
      </c>
      <c r="J1096" cm="1">
        <f t="array" ref="J1096">_xlfn.STDEV.S(IF(IMDB_Movies_Cleaned!$E$2:$E$3849=A1096, IMDB_Movies_Cleaned!$N$2:$N$3849))</f>
        <v>0.81764628938524542</v>
      </c>
    </row>
    <row r="1097" spans="1:10" x14ac:dyDescent="0.25">
      <c r="A1097" s="2" t="s">
        <v>872</v>
      </c>
      <c r="B1097">
        <f t="shared" si="18"/>
        <v>145</v>
      </c>
      <c r="D1097">
        <f>AVERAGEIF(IMDB_Movies_Cleaned!$E$2:$E$3849, A1097, IMDB_Movies_Cleaned!$N$2:$N$3849)</f>
        <v>5.8406896551724108</v>
      </c>
      <c r="E1097" cm="1">
        <f t="array" ref="E1097">MEDIAN(IF(IMDB_Movies_Cleaned!$E$2:$E$3849=A1097, IMDB_Movies_Cleaned!$N$2:$N$3849))</f>
        <v>6</v>
      </c>
      <c r="F1097" cm="1">
        <f t="array" ref="F1097">_xlfn.MODE.SNGL(IF(IMDB_Movies_Cleaned!$E$2:$E$3849=A1097, IMDB_Movies_Cleaned!$N$2:$N$3849))</f>
        <v>6.5</v>
      </c>
      <c r="G1097" cm="1">
        <f t="array" ref="G1097">MAX(IF(IMDB_Movies_Cleaned!$E$2:$E$3849=A1097, IMDB_Movies_Cleaned!$N$2:$N$3849))</f>
        <v>8</v>
      </c>
      <c r="H1097" cm="1">
        <f t="array" ref="H1097">MIN(IF(IMDB_Movies_Cleaned!$E$2:$E$3849=A1097, IMDB_Movies_Cleaned!$N$2:$N$3849))</f>
        <v>1.9</v>
      </c>
      <c r="I1097" cm="1">
        <f t="array" ref="I1097">_xlfn.VAR.S(IF(IMDB_Movies_Cleaned!$E$2:$E$3849=A1097, IMDB_Movies_Cleaned!$N$2:$N$3849))</f>
        <v>1.4818745210728315</v>
      </c>
      <c r="J1097" cm="1">
        <f t="array" ref="J1097">_xlfn.STDEV.S(IF(IMDB_Movies_Cleaned!$E$2:$E$3849=A1097, IMDB_Movies_Cleaned!$N$2:$N$3849))</f>
        <v>1.2173226856806831</v>
      </c>
    </row>
    <row r="1098" spans="1:10" x14ac:dyDescent="0.25">
      <c r="A1098" s="1" t="s">
        <v>28</v>
      </c>
      <c r="B1098">
        <f t="shared" si="18"/>
        <v>45</v>
      </c>
      <c r="D1098">
        <f>AVERAGEIF(IMDB_Movies_Cleaned!$E$2:$E$3849, A1098, IMDB_Movies_Cleaned!$N$2:$N$3849)</f>
        <v>6.7488888888888914</v>
      </c>
      <c r="E1098" cm="1">
        <f t="array" ref="E1098">MEDIAN(IF(IMDB_Movies_Cleaned!$E$2:$E$3849=A1098, IMDB_Movies_Cleaned!$N$2:$N$3849))</f>
        <v>6.8</v>
      </c>
      <c r="F1098" cm="1">
        <f t="array" ref="F1098">_xlfn.MODE.SNGL(IF(IMDB_Movies_Cleaned!$E$2:$E$3849=A1098, IMDB_Movies_Cleaned!$N$2:$N$3849))</f>
        <v>6.8</v>
      </c>
      <c r="G1098" cm="1">
        <f t="array" ref="G1098">MAX(IF(IMDB_Movies_Cleaned!$E$2:$E$3849=A1098, IMDB_Movies_Cleaned!$N$2:$N$3849))</f>
        <v>8</v>
      </c>
      <c r="H1098" cm="1">
        <f t="array" ref="H1098">MIN(IF(IMDB_Movies_Cleaned!$E$2:$E$3849=A1098, IMDB_Movies_Cleaned!$N$2:$N$3849))</f>
        <v>4.4000000000000004</v>
      </c>
      <c r="I1098" cm="1">
        <f t="array" ref="I1098">_xlfn.VAR.S(IF(IMDB_Movies_Cleaned!$E$2:$E$3849=A1098, IMDB_Movies_Cleaned!$N$2:$N$3849))</f>
        <v>0.59573737373734115</v>
      </c>
      <c r="J1098" cm="1">
        <f t="array" ref="J1098">_xlfn.STDEV.S(IF(IMDB_Movies_Cleaned!$E$2:$E$3849=A1098, IMDB_Movies_Cleaned!$N$2:$N$3849))</f>
        <v>0.77184025143635848</v>
      </c>
    </row>
    <row r="1099" spans="1:10" x14ac:dyDescent="0.25">
      <c r="A1099" s="2" t="s">
        <v>1345</v>
      </c>
      <c r="B1099">
        <f t="shared" si="18"/>
        <v>6</v>
      </c>
      <c r="D1099">
        <f>AVERAGEIF(IMDB_Movies_Cleaned!$E$2:$E$3849, A1099, IMDB_Movies_Cleaned!$N$2:$N$3849)</f>
        <v>6.2</v>
      </c>
      <c r="E1099" cm="1">
        <f t="array" ref="E1099">MEDIAN(IF(IMDB_Movies_Cleaned!$E$2:$E$3849=A1099, IMDB_Movies_Cleaned!$N$2:$N$3849))</f>
        <v>6.5500000000000007</v>
      </c>
      <c r="F1099" t="e" cm="1">
        <f t="array" ref="F1099">_xlfn.MODE.SNGL(IF(IMDB_Movies_Cleaned!$E$2:$E$3849=A1099, IMDB_Movies_Cleaned!$N$2:$N$3849))</f>
        <v>#N/A</v>
      </c>
      <c r="G1099" cm="1">
        <f t="array" ref="G1099">MAX(IF(IMDB_Movies_Cleaned!$E$2:$E$3849=A1099, IMDB_Movies_Cleaned!$N$2:$N$3849))</f>
        <v>7</v>
      </c>
      <c r="H1099" cm="1">
        <f t="array" ref="H1099">MIN(IF(IMDB_Movies_Cleaned!$E$2:$E$3849=A1099, IMDB_Movies_Cleaned!$N$2:$N$3849))</f>
        <v>4.9000000000000004</v>
      </c>
      <c r="I1099" cm="1">
        <f t="array" ref="I1099">_xlfn.VAR.S(IF(IMDB_Movies_Cleaned!$E$2:$E$3849=A1099, IMDB_Movies_Cleaned!$N$2:$N$3849))</f>
        <v>0.72400000000000664</v>
      </c>
      <c r="J1099" cm="1">
        <f t="array" ref="J1099">_xlfn.STDEV.S(IF(IMDB_Movies_Cleaned!$E$2:$E$3849=A1099, IMDB_Movies_Cleaned!$N$2:$N$3849))</f>
        <v>0.85088189544730974</v>
      </c>
    </row>
    <row r="1100" spans="1:10" x14ac:dyDescent="0.25">
      <c r="A1100" s="1" t="s">
        <v>268</v>
      </c>
      <c r="B1100">
        <f t="shared" si="18"/>
        <v>50</v>
      </c>
      <c r="D1100">
        <f>AVERAGEIF(IMDB_Movies_Cleaned!$E$2:$E$3849, A1100, IMDB_Movies_Cleaned!$N$2:$N$3849)</f>
        <v>6.498000000000002</v>
      </c>
      <c r="E1100" cm="1">
        <f t="array" ref="E1100">MEDIAN(IF(IMDB_Movies_Cleaned!$E$2:$E$3849=A1100, IMDB_Movies_Cleaned!$N$2:$N$3849))</f>
        <v>6.5</v>
      </c>
      <c r="F1100" cm="1">
        <f t="array" ref="F1100">_xlfn.MODE.SNGL(IF(IMDB_Movies_Cleaned!$E$2:$E$3849=A1100, IMDB_Movies_Cleaned!$N$2:$N$3849))</f>
        <v>6.1</v>
      </c>
      <c r="G1100" cm="1">
        <f t="array" ref="G1100">MAX(IF(IMDB_Movies_Cleaned!$E$2:$E$3849=A1100, IMDB_Movies_Cleaned!$N$2:$N$3849))</f>
        <v>9</v>
      </c>
      <c r="H1100" cm="1">
        <f t="array" ref="H1100">MIN(IF(IMDB_Movies_Cleaned!$E$2:$E$3849=A1100, IMDB_Movies_Cleaned!$N$2:$N$3849))</f>
        <v>5.0999999999999996</v>
      </c>
      <c r="I1100" cm="1">
        <f t="array" ref="I1100">_xlfn.VAR.S(IF(IMDB_Movies_Cleaned!$E$2:$E$3849=A1100, IMDB_Movies_Cleaned!$N$2:$N$3849))</f>
        <v>0.51407755102039177</v>
      </c>
      <c r="J1100" cm="1">
        <f t="array" ref="J1100">_xlfn.STDEV.S(IF(IMDB_Movies_Cleaned!$E$2:$E$3849=A1100, IMDB_Movies_Cleaned!$N$2:$N$3849))</f>
        <v>0.71699201600881979</v>
      </c>
    </row>
    <row r="1101" spans="1:10" x14ac:dyDescent="0.25">
      <c r="A1101" s="2" t="s">
        <v>2711</v>
      </c>
      <c r="B1101">
        <f t="shared" si="18"/>
        <v>2</v>
      </c>
      <c r="D1101">
        <f>AVERAGEIF(IMDB_Movies_Cleaned!$E$2:$E$3849, A1101, IMDB_Movies_Cleaned!$N$2:$N$3849)</f>
        <v>4.7</v>
      </c>
      <c r="E1101" cm="1">
        <f t="array" ref="E1101">MEDIAN(IF(IMDB_Movies_Cleaned!$E$2:$E$3849=A1101, IMDB_Movies_Cleaned!$N$2:$N$3849))</f>
        <v>4.7</v>
      </c>
      <c r="F1101" t="e" cm="1">
        <f t="array" ref="F1101">_xlfn.MODE.SNGL(IF(IMDB_Movies_Cleaned!$E$2:$E$3849=A1101, IMDB_Movies_Cleaned!$N$2:$N$3849))</f>
        <v>#N/A</v>
      </c>
      <c r="G1101" cm="1">
        <f t="array" ref="G1101">MAX(IF(IMDB_Movies_Cleaned!$E$2:$E$3849=A1101, IMDB_Movies_Cleaned!$N$2:$N$3849))</f>
        <v>5.4</v>
      </c>
      <c r="H1101" cm="1">
        <f t="array" ref="H1101">MIN(IF(IMDB_Movies_Cleaned!$E$2:$E$3849=A1101, IMDB_Movies_Cleaned!$N$2:$N$3849))</f>
        <v>4</v>
      </c>
      <c r="I1101" cm="1">
        <f t="array" ref="I1101">_xlfn.VAR.S(IF(IMDB_Movies_Cleaned!$E$2:$E$3849=A1101, IMDB_Movies_Cleaned!$N$2:$N$3849))</f>
        <v>0.97999999999999687</v>
      </c>
      <c r="J1101" cm="1">
        <f t="array" ref="J1101">_xlfn.STDEV.S(IF(IMDB_Movies_Cleaned!$E$2:$E$3849=A1101, IMDB_Movies_Cleaned!$N$2:$N$3849))</f>
        <v>0.98994949366116491</v>
      </c>
    </row>
    <row r="1102" spans="1:10" x14ac:dyDescent="0.25">
      <c r="A1102" s="1" t="s">
        <v>1100</v>
      </c>
      <c r="B1102">
        <f t="shared" si="18"/>
        <v>82</v>
      </c>
      <c r="D1102">
        <f>AVERAGEIF(IMDB_Movies_Cleaned!$E$2:$E$3849, A1102, IMDB_Movies_Cleaned!$N$2:$N$3849)</f>
        <v>6.8573170731707327</v>
      </c>
      <c r="E1102" cm="1">
        <f t="array" ref="E1102">MEDIAN(IF(IMDB_Movies_Cleaned!$E$2:$E$3849=A1102, IMDB_Movies_Cleaned!$N$2:$N$3849))</f>
        <v>7</v>
      </c>
      <c r="F1102" cm="1">
        <f t="array" ref="F1102">_xlfn.MODE.SNGL(IF(IMDB_Movies_Cleaned!$E$2:$E$3849=A1102, IMDB_Movies_Cleaned!$N$2:$N$3849))</f>
        <v>6.1</v>
      </c>
      <c r="G1102" cm="1">
        <f t="array" ref="G1102">MAX(IF(IMDB_Movies_Cleaned!$E$2:$E$3849=A1102, IMDB_Movies_Cleaned!$N$2:$N$3849))</f>
        <v>8.5</v>
      </c>
      <c r="H1102" cm="1">
        <f t="array" ref="H1102">MIN(IF(IMDB_Movies_Cleaned!$E$2:$E$3849=A1102, IMDB_Movies_Cleaned!$N$2:$N$3849))</f>
        <v>5.0999999999999996</v>
      </c>
      <c r="I1102" cm="1">
        <f t="array" ref="I1102">_xlfn.VAR.S(IF(IMDB_Movies_Cleaned!$E$2:$E$3849=A1102, IMDB_Movies_Cleaned!$N$2:$N$3849))</f>
        <v>0.60766184884070396</v>
      </c>
      <c r="J1102" cm="1">
        <f t="array" ref="J1102">_xlfn.STDEV.S(IF(IMDB_Movies_Cleaned!$E$2:$E$3849=A1102, IMDB_Movies_Cleaned!$N$2:$N$3849))</f>
        <v>0.77952668257135627</v>
      </c>
    </row>
    <row r="1103" spans="1:10" x14ac:dyDescent="0.25">
      <c r="A1103" s="2" t="s">
        <v>699</v>
      </c>
      <c r="B1103">
        <f t="shared" ref="B1103:B1166" si="19">COUNTIF($A$2:$A$3849, A1103)</f>
        <v>3</v>
      </c>
      <c r="D1103">
        <f>AVERAGEIF(IMDB_Movies_Cleaned!$E$2:$E$3849, A1103, IMDB_Movies_Cleaned!$N$2:$N$3849)</f>
        <v>7</v>
      </c>
      <c r="E1103" cm="1">
        <f t="array" ref="E1103">MEDIAN(IF(IMDB_Movies_Cleaned!$E$2:$E$3849=A1103, IMDB_Movies_Cleaned!$N$2:$N$3849))</f>
        <v>6.6</v>
      </c>
      <c r="F1103" t="e" cm="1">
        <f t="array" ref="F1103">_xlfn.MODE.SNGL(IF(IMDB_Movies_Cleaned!$E$2:$E$3849=A1103, IMDB_Movies_Cleaned!$N$2:$N$3849))</f>
        <v>#N/A</v>
      </c>
      <c r="G1103" cm="1">
        <f t="array" ref="G1103">MAX(IF(IMDB_Movies_Cleaned!$E$2:$E$3849=A1103, IMDB_Movies_Cleaned!$N$2:$N$3849))</f>
        <v>7.9</v>
      </c>
      <c r="H1103" cm="1">
        <f t="array" ref="H1103">MIN(IF(IMDB_Movies_Cleaned!$E$2:$E$3849=A1103, IMDB_Movies_Cleaned!$N$2:$N$3849))</f>
        <v>6.5</v>
      </c>
      <c r="I1103" cm="1">
        <f t="array" ref="I1103">_xlfn.VAR.S(IF(IMDB_Movies_Cleaned!$E$2:$E$3849=A1103, IMDB_Movies_Cleaned!$N$2:$N$3849))</f>
        <v>0.61000000000000043</v>
      </c>
      <c r="J1103" cm="1">
        <f t="array" ref="J1103">_xlfn.STDEV.S(IF(IMDB_Movies_Cleaned!$E$2:$E$3849=A1103, IMDB_Movies_Cleaned!$N$2:$N$3849))</f>
        <v>0.78102496759066575</v>
      </c>
    </row>
    <row r="1104" spans="1:10" x14ac:dyDescent="0.25">
      <c r="A1104" s="1" t="s">
        <v>811</v>
      </c>
      <c r="B1104">
        <f t="shared" si="19"/>
        <v>3</v>
      </c>
      <c r="D1104">
        <f>AVERAGEIF(IMDB_Movies_Cleaned!$E$2:$E$3849, A1104, IMDB_Movies_Cleaned!$N$2:$N$3849)</f>
        <v>6.4000000000000012</v>
      </c>
      <c r="E1104" cm="1">
        <f t="array" ref="E1104">MEDIAN(IF(IMDB_Movies_Cleaned!$E$2:$E$3849=A1104, IMDB_Movies_Cleaned!$N$2:$N$3849))</f>
        <v>6.5</v>
      </c>
      <c r="F1104" t="e" cm="1">
        <f t="array" ref="F1104">_xlfn.MODE.SNGL(IF(IMDB_Movies_Cleaned!$E$2:$E$3849=A1104, IMDB_Movies_Cleaned!$N$2:$N$3849))</f>
        <v>#N/A</v>
      </c>
      <c r="G1104" cm="1">
        <f t="array" ref="G1104">MAX(IF(IMDB_Movies_Cleaned!$E$2:$E$3849=A1104, IMDB_Movies_Cleaned!$N$2:$N$3849))</f>
        <v>7.4</v>
      </c>
      <c r="H1104" cm="1">
        <f t="array" ref="H1104">MIN(IF(IMDB_Movies_Cleaned!$E$2:$E$3849=A1104, IMDB_Movies_Cleaned!$N$2:$N$3849))</f>
        <v>5.3</v>
      </c>
      <c r="I1104" cm="1">
        <f t="array" ref="I1104">_xlfn.VAR.S(IF(IMDB_Movies_Cleaned!$E$2:$E$3849=A1104, IMDB_Movies_Cleaned!$N$2:$N$3849))</f>
        <v>1.1099999999999852</v>
      </c>
      <c r="J1104" cm="1">
        <f t="array" ref="J1104">_xlfn.STDEV.S(IF(IMDB_Movies_Cleaned!$E$2:$E$3849=A1104, IMDB_Movies_Cleaned!$N$2:$N$3849))</f>
        <v>1.0535653752852669</v>
      </c>
    </row>
    <row r="1105" spans="1:10" x14ac:dyDescent="0.25">
      <c r="A1105" s="2" t="s">
        <v>872</v>
      </c>
      <c r="B1105">
        <f t="shared" si="19"/>
        <v>145</v>
      </c>
      <c r="D1105">
        <f>AVERAGEIF(IMDB_Movies_Cleaned!$E$2:$E$3849, A1105, IMDB_Movies_Cleaned!$N$2:$N$3849)</f>
        <v>5.8406896551724108</v>
      </c>
      <c r="E1105" cm="1">
        <f t="array" ref="E1105">MEDIAN(IF(IMDB_Movies_Cleaned!$E$2:$E$3849=A1105, IMDB_Movies_Cleaned!$N$2:$N$3849))</f>
        <v>6</v>
      </c>
      <c r="F1105" cm="1">
        <f t="array" ref="F1105">_xlfn.MODE.SNGL(IF(IMDB_Movies_Cleaned!$E$2:$E$3849=A1105, IMDB_Movies_Cleaned!$N$2:$N$3849))</f>
        <v>6.5</v>
      </c>
      <c r="G1105" cm="1">
        <f t="array" ref="G1105">MAX(IF(IMDB_Movies_Cleaned!$E$2:$E$3849=A1105, IMDB_Movies_Cleaned!$N$2:$N$3849))</f>
        <v>8</v>
      </c>
      <c r="H1105" cm="1">
        <f t="array" ref="H1105">MIN(IF(IMDB_Movies_Cleaned!$E$2:$E$3849=A1105, IMDB_Movies_Cleaned!$N$2:$N$3849))</f>
        <v>1.9</v>
      </c>
      <c r="I1105" cm="1">
        <f t="array" ref="I1105">_xlfn.VAR.S(IF(IMDB_Movies_Cleaned!$E$2:$E$3849=A1105, IMDB_Movies_Cleaned!$N$2:$N$3849))</f>
        <v>1.4818745210728315</v>
      </c>
      <c r="J1105" cm="1">
        <f t="array" ref="J1105">_xlfn.STDEV.S(IF(IMDB_Movies_Cleaned!$E$2:$E$3849=A1105, IMDB_Movies_Cleaned!$N$2:$N$3849))</f>
        <v>1.2173226856806831</v>
      </c>
    </row>
    <row r="1106" spans="1:10" x14ac:dyDescent="0.25">
      <c r="A1106" s="1" t="s">
        <v>2831</v>
      </c>
      <c r="B1106">
        <f t="shared" si="19"/>
        <v>1</v>
      </c>
      <c r="D1106">
        <f>AVERAGEIF(IMDB_Movies_Cleaned!$E$2:$E$3849, A1106, IMDB_Movies_Cleaned!$N$2:$N$3849)</f>
        <v>6.3</v>
      </c>
      <c r="E1106" cm="1">
        <f t="array" ref="E1106">MEDIAN(IF(IMDB_Movies_Cleaned!$E$2:$E$3849=A1106, IMDB_Movies_Cleaned!$N$2:$N$3849))</f>
        <v>6.3</v>
      </c>
      <c r="F1106" t="e" cm="1">
        <f t="array" ref="F1106">_xlfn.MODE.SNGL(IF(IMDB_Movies_Cleaned!$E$2:$E$3849=A1106, IMDB_Movies_Cleaned!$N$2:$N$3849))</f>
        <v>#N/A</v>
      </c>
      <c r="G1106" cm="1">
        <f t="array" ref="G1106">MAX(IF(IMDB_Movies_Cleaned!$E$2:$E$3849=A1106, IMDB_Movies_Cleaned!$N$2:$N$3849))</f>
        <v>6.3</v>
      </c>
      <c r="H1106" cm="1">
        <f t="array" ref="H1106">MIN(IF(IMDB_Movies_Cleaned!$E$2:$E$3849=A1106, IMDB_Movies_Cleaned!$N$2:$N$3849))</f>
        <v>6.3</v>
      </c>
      <c r="I1106" t="e" cm="1">
        <f t="array" ref="I1106">_xlfn.VAR.S(IF(IMDB_Movies_Cleaned!$E$2:$E$3849=A1106, IMDB_Movies_Cleaned!$N$2:$N$3849))</f>
        <v>#DIV/0!</v>
      </c>
      <c r="J1106" t="e" cm="1">
        <f t="array" ref="J1106">_xlfn.STDEV.S(IF(IMDB_Movies_Cleaned!$E$2:$E$3849=A1106, IMDB_Movies_Cleaned!$N$2:$N$3849))</f>
        <v>#DIV/0!</v>
      </c>
    </row>
    <row r="1107" spans="1:10" x14ac:dyDescent="0.25">
      <c r="A1107" s="1" t="s">
        <v>916</v>
      </c>
      <c r="B1107">
        <f t="shared" si="19"/>
        <v>27</v>
      </c>
      <c r="D1107">
        <f>AVERAGEIF(IMDB_Movies_Cleaned!$E$2:$E$3849, A1107, IMDB_Movies_Cleaned!$N$2:$N$3849)</f>
        <v>5.9370370370370384</v>
      </c>
      <c r="E1107" cm="1">
        <f t="array" ref="E1107">MEDIAN(IF(IMDB_Movies_Cleaned!$E$2:$E$3849=A1107, IMDB_Movies_Cleaned!$N$2:$N$3849))</f>
        <v>6.1</v>
      </c>
      <c r="F1107" cm="1">
        <f t="array" ref="F1107">_xlfn.MODE.SNGL(IF(IMDB_Movies_Cleaned!$E$2:$E$3849=A1107, IMDB_Movies_Cleaned!$N$2:$N$3849))</f>
        <v>6.6</v>
      </c>
      <c r="G1107" cm="1">
        <f t="array" ref="G1107">MAX(IF(IMDB_Movies_Cleaned!$E$2:$E$3849=A1107, IMDB_Movies_Cleaned!$N$2:$N$3849))</f>
        <v>7.3</v>
      </c>
      <c r="H1107" cm="1">
        <f t="array" ref="H1107">MIN(IF(IMDB_Movies_Cleaned!$E$2:$E$3849=A1107, IMDB_Movies_Cleaned!$N$2:$N$3849))</f>
        <v>4</v>
      </c>
      <c r="I1107" cm="1">
        <f t="array" ref="I1107">_xlfn.VAR.S(IF(IMDB_Movies_Cleaned!$E$2:$E$3849=A1107, IMDB_Movies_Cleaned!$N$2:$N$3849))</f>
        <v>0.9324216524216371</v>
      </c>
      <c r="J1107" cm="1">
        <f t="array" ref="J1107">_xlfn.STDEV.S(IF(IMDB_Movies_Cleaned!$E$2:$E$3849=A1107, IMDB_Movies_Cleaned!$N$2:$N$3849))</f>
        <v>0.96561982810091318</v>
      </c>
    </row>
    <row r="1108" spans="1:10" x14ac:dyDescent="0.25">
      <c r="A1108" s="2" t="s">
        <v>2836</v>
      </c>
      <c r="B1108">
        <f t="shared" si="19"/>
        <v>22</v>
      </c>
      <c r="D1108">
        <f>AVERAGEIF(IMDB_Movies_Cleaned!$E$2:$E$3849, A1108, IMDB_Movies_Cleaned!$N$2:$N$3849)</f>
        <v>6.6363636363636376</v>
      </c>
      <c r="E1108" cm="1">
        <f t="array" ref="E1108">MEDIAN(IF(IMDB_Movies_Cleaned!$E$2:$E$3849=A1108, IMDB_Movies_Cleaned!$N$2:$N$3849))</f>
        <v>6.9</v>
      </c>
      <c r="F1108" cm="1">
        <f t="array" ref="F1108">_xlfn.MODE.SNGL(IF(IMDB_Movies_Cleaned!$E$2:$E$3849=A1108, IMDB_Movies_Cleaned!$N$2:$N$3849))</f>
        <v>7</v>
      </c>
      <c r="G1108" cm="1">
        <f t="array" ref="G1108">MAX(IF(IMDB_Movies_Cleaned!$E$2:$E$3849=A1108, IMDB_Movies_Cleaned!$N$2:$N$3849))</f>
        <v>8.5</v>
      </c>
      <c r="H1108" cm="1">
        <f t="array" ref="H1108">MIN(IF(IMDB_Movies_Cleaned!$E$2:$E$3849=A1108, IMDB_Movies_Cleaned!$N$2:$N$3849))</f>
        <v>3.5</v>
      </c>
      <c r="I1108" cm="1">
        <f t="array" ref="I1108">_xlfn.VAR.S(IF(IMDB_Movies_Cleaned!$E$2:$E$3849=A1108, IMDB_Movies_Cleaned!$N$2:$N$3849))</f>
        <v>1.2090909090908921</v>
      </c>
      <c r="J1108" cm="1">
        <f t="array" ref="J1108">_xlfn.STDEV.S(IF(IMDB_Movies_Cleaned!$E$2:$E$3849=A1108, IMDB_Movies_Cleaned!$N$2:$N$3849))</f>
        <v>1.0995866992151606</v>
      </c>
    </row>
    <row r="1109" spans="1:10" x14ac:dyDescent="0.25">
      <c r="A1109" s="2" t="s">
        <v>46</v>
      </c>
      <c r="B1109">
        <f t="shared" si="19"/>
        <v>5</v>
      </c>
      <c r="D1109">
        <f>AVERAGEIF(IMDB_Movies_Cleaned!$E$2:$E$3849, A1109, IMDB_Movies_Cleaned!$N$2:$N$3849)</f>
        <v>5.9599999999999991</v>
      </c>
      <c r="E1109" cm="1">
        <f t="array" ref="E1109">MEDIAN(IF(IMDB_Movies_Cleaned!$E$2:$E$3849=A1109, IMDB_Movies_Cleaned!$N$2:$N$3849))</f>
        <v>6.2</v>
      </c>
      <c r="F1109" cm="1">
        <f t="array" ref="F1109">_xlfn.MODE.SNGL(IF(IMDB_Movies_Cleaned!$E$2:$E$3849=A1109, IMDB_Movies_Cleaned!$N$2:$N$3849))</f>
        <v>6.2</v>
      </c>
      <c r="G1109" cm="1">
        <f t="array" ref="G1109">MAX(IF(IMDB_Movies_Cleaned!$E$2:$E$3849=A1109, IMDB_Movies_Cleaned!$N$2:$N$3849))</f>
        <v>6.9</v>
      </c>
      <c r="H1109" cm="1">
        <f t="array" ref="H1109">MIN(IF(IMDB_Movies_Cleaned!$E$2:$E$3849=A1109, IMDB_Movies_Cleaned!$N$2:$N$3849))</f>
        <v>4.7</v>
      </c>
      <c r="I1109" cm="1">
        <f t="array" ref="I1109">_xlfn.VAR.S(IF(IMDB_Movies_Cleaned!$E$2:$E$3849=A1109, IMDB_Movies_Cleaned!$N$2:$N$3849))</f>
        <v>0.6530000000000129</v>
      </c>
      <c r="J1109" cm="1">
        <f t="array" ref="J1109">_xlfn.STDEV.S(IF(IMDB_Movies_Cleaned!$E$2:$E$3849=A1109, IMDB_Movies_Cleaned!$N$2:$N$3849))</f>
        <v>0.80808415403348488</v>
      </c>
    </row>
    <row r="1110" spans="1:10" x14ac:dyDescent="0.25">
      <c r="A1110" s="1" t="s">
        <v>677</v>
      </c>
      <c r="B1110">
        <f t="shared" si="19"/>
        <v>3</v>
      </c>
      <c r="D1110">
        <f>AVERAGEIF(IMDB_Movies_Cleaned!$E$2:$E$3849, A1110, IMDB_Movies_Cleaned!$N$2:$N$3849)</f>
        <v>5.4333333333333336</v>
      </c>
      <c r="E1110" cm="1">
        <f t="array" ref="E1110">MEDIAN(IF(IMDB_Movies_Cleaned!$E$2:$E$3849=A1110, IMDB_Movies_Cleaned!$N$2:$N$3849))</f>
        <v>5.5</v>
      </c>
      <c r="F1110" t="e" cm="1">
        <f t="array" ref="F1110">_xlfn.MODE.SNGL(IF(IMDB_Movies_Cleaned!$E$2:$E$3849=A1110, IMDB_Movies_Cleaned!$N$2:$N$3849))</f>
        <v>#N/A</v>
      </c>
      <c r="G1110" cm="1">
        <f t="array" ref="G1110">MAX(IF(IMDB_Movies_Cleaned!$E$2:$E$3849=A1110, IMDB_Movies_Cleaned!$N$2:$N$3849))</f>
        <v>5.6</v>
      </c>
      <c r="H1110" cm="1">
        <f t="array" ref="H1110">MIN(IF(IMDB_Movies_Cleaned!$E$2:$E$3849=A1110, IMDB_Movies_Cleaned!$N$2:$N$3849))</f>
        <v>5.2</v>
      </c>
      <c r="I1110" cm="1">
        <f t="array" ref="I1110">_xlfn.VAR.S(IF(IMDB_Movies_Cleaned!$E$2:$E$3849=A1110, IMDB_Movies_Cleaned!$N$2:$N$3849))</f>
        <v>4.3333333333333231E-2</v>
      </c>
      <c r="J1110" cm="1">
        <f t="array" ref="J1110">_xlfn.STDEV.S(IF(IMDB_Movies_Cleaned!$E$2:$E$3849=A1110, IMDB_Movies_Cleaned!$N$2:$N$3849))</f>
        <v>0.20816659994661302</v>
      </c>
    </row>
    <row r="1111" spans="1:10" x14ac:dyDescent="0.25">
      <c r="A1111" s="2" t="s">
        <v>1001</v>
      </c>
      <c r="B1111">
        <f t="shared" si="19"/>
        <v>30</v>
      </c>
      <c r="D1111">
        <f>AVERAGEIF(IMDB_Movies_Cleaned!$E$2:$E$3849, A1111, IMDB_Movies_Cleaned!$N$2:$N$3849)</f>
        <v>6.7566666666666686</v>
      </c>
      <c r="E1111" cm="1">
        <f t="array" ref="E1111">MEDIAN(IF(IMDB_Movies_Cleaned!$E$2:$E$3849=A1111, IMDB_Movies_Cleaned!$N$2:$N$3849))</f>
        <v>6.85</v>
      </c>
      <c r="F1111" cm="1">
        <f t="array" ref="F1111">_xlfn.MODE.SNGL(IF(IMDB_Movies_Cleaned!$E$2:$E$3849=A1111, IMDB_Movies_Cleaned!$N$2:$N$3849))</f>
        <v>7.5</v>
      </c>
      <c r="G1111" cm="1">
        <f t="array" ref="G1111">MAX(IF(IMDB_Movies_Cleaned!$E$2:$E$3849=A1111, IMDB_Movies_Cleaned!$N$2:$N$3849))</f>
        <v>8.4</v>
      </c>
      <c r="H1111" cm="1">
        <f t="array" ref="H1111">MIN(IF(IMDB_Movies_Cleaned!$E$2:$E$3849=A1111, IMDB_Movies_Cleaned!$N$2:$N$3849))</f>
        <v>4.5999999999999996</v>
      </c>
      <c r="I1111" cm="1">
        <f t="array" ref="I1111">_xlfn.VAR.S(IF(IMDB_Movies_Cleaned!$E$2:$E$3849=A1111, IMDB_Movies_Cleaned!$N$2:$N$3849))</f>
        <v>0.88805747126434653</v>
      </c>
      <c r="J1111" cm="1">
        <f t="array" ref="J1111">_xlfn.STDEV.S(IF(IMDB_Movies_Cleaned!$E$2:$E$3849=A1111, IMDB_Movies_Cleaned!$N$2:$N$3849))</f>
        <v>0.94236801264917014</v>
      </c>
    </row>
    <row r="1112" spans="1:10" x14ac:dyDescent="0.25">
      <c r="A1112" s="1" t="s">
        <v>201</v>
      </c>
      <c r="B1112">
        <f t="shared" si="19"/>
        <v>55</v>
      </c>
      <c r="D1112">
        <f>AVERAGEIF(IMDB_Movies_Cleaned!$E$2:$E$3849, A1112, IMDB_Movies_Cleaned!$N$2:$N$3849)</f>
        <v>6.4090909090909092</v>
      </c>
      <c r="E1112" cm="1">
        <f t="array" ref="E1112">MEDIAN(IF(IMDB_Movies_Cleaned!$E$2:$E$3849=A1112, IMDB_Movies_Cleaned!$N$2:$N$3849))</f>
        <v>6.5</v>
      </c>
      <c r="F1112" cm="1">
        <f t="array" ref="F1112">_xlfn.MODE.SNGL(IF(IMDB_Movies_Cleaned!$E$2:$E$3849=A1112, IMDB_Movies_Cleaned!$N$2:$N$3849))</f>
        <v>6.5</v>
      </c>
      <c r="G1112" cm="1">
        <f t="array" ref="G1112">MAX(IF(IMDB_Movies_Cleaned!$E$2:$E$3849=A1112, IMDB_Movies_Cleaned!$N$2:$N$3849))</f>
        <v>7.6</v>
      </c>
      <c r="H1112" cm="1">
        <f t="array" ref="H1112">MIN(IF(IMDB_Movies_Cleaned!$E$2:$E$3849=A1112, IMDB_Movies_Cleaned!$N$2:$N$3849))</f>
        <v>4.4000000000000004</v>
      </c>
      <c r="I1112" cm="1">
        <f t="array" ref="I1112">_xlfn.VAR.S(IF(IMDB_Movies_Cleaned!$E$2:$E$3849=A1112, IMDB_Movies_Cleaned!$N$2:$N$3849))</f>
        <v>0.39936026936026953</v>
      </c>
      <c r="J1112" cm="1">
        <f t="array" ref="J1112">_xlfn.STDEV.S(IF(IMDB_Movies_Cleaned!$E$2:$E$3849=A1112, IMDB_Movies_Cleaned!$N$2:$N$3849))</f>
        <v>0.63194957817872588</v>
      </c>
    </row>
    <row r="1113" spans="1:10" x14ac:dyDescent="0.25">
      <c r="A1113" s="2" t="s">
        <v>872</v>
      </c>
      <c r="B1113">
        <f t="shared" si="19"/>
        <v>145</v>
      </c>
      <c r="D1113">
        <f>AVERAGEIF(IMDB_Movies_Cleaned!$E$2:$E$3849, A1113, IMDB_Movies_Cleaned!$N$2:$N$3849)</f>
        <v>5.8406896551724108</v>
      </c>
      <c r="E1113" cm="1">
        <f t="array" ref="E1113">MEDIAN(IF(IMDB_Movies_Cleaned!$E$2:$E$3849=A1113, IMDB_Movies_Cleaned!$N$2:$N$3849))</f>
        <v>6</v>
      </c>
      <c r="F1113" cm="1">
        <f t="array" ref="F1113">_xlfn.MODE.SNGL(IF(IMDB_Movies_Cleaned!$E$2:$E$3849=A1113, IMDB_Movies_Cleaned!$N$2:$N$3849))</f>
        <v>6.5</v>
      </c>
      <c r="G1113" cm="1">
        <f t="array" ref="G1113">MAX(IF(IMDB_Movies_Cleaned!$E$2:$E$3849=A1113, IMDB_Movies_Cleaned!$N$2:$N$3849))</f>
        <v>8</v>
      </c>
      <c r="H1113" cm="1">
        <f t="array" ref="H1113">MIN(IF(IMDB_Movies_Cleaned!$E$2:$E$3849=A1113, IMDB_Movies_Cleaned!$N$2:$N$3849))</f>
        <v>1.9</v>
      </c>
      <c r="I1113" cm="1">
        <f t="array" ref="I1113">_xlfn.VAR.S(IF(IMDB_Movies_Cleaned!$E$2:$E$3849=A1113, IMDB_Movies_Cleaned!$N$2:$N$3849))</f>
        <v>1.4818745210728315</v>
      </c>
      <c r="J1113" cm="1">
        <f t="array" ref="J1113">_xlfn.STDEV.S(IF(IMDB_Movies_Cleaned!$E$2:$E$3849=A1113, IMDB_Movies_Cleaned!$N$2:$N$3849))</f>
        <v>1.2173226856806831</v>
      </c>
    </row>
    <row r="1114" spans="1:10" x14ac:dyDescent="0.25">
      <c r="A1114" s="1" t="s">
        <v>2848</v>
      </c>
      <c r="B1114">
        <f t="shared" si="19"/>
        <v>2</v>
      </c>
      <c r="D1114">
        <f>AVERAGEIF(IMDB_Movies_Cleaned!$E$2:$E$3849, A1114, IMDB_Movies_Cleaned!$N$2:$N$3849)</f>
        <v>7.2</v>
      </c>
      <c r="E1114" cm="1">
        <f t="array" ref="E1114">MEDIAN(IF(IMDB_Movies_Cleaned!$E$2:$E$3849=A1114, IMDB_Movies_Cleaned!$N$2:$N$3849))</f>
        <v>7.2</v>
      </c>
      <c r="F1114" cm="1">
        <f t="array" ref="F1114">_xlfn.MODE.SNGL(IF(IMDB_Movies_Cleaned!$E$2:$E$3849=A1114, IMDB_Movies_Cleaned!$N$2:$N$3849))</f>
        <v>7.2</v>
      </c>
      <c r="G1114" cm="1">
        <f t="array" ref="G1114">MAX(IF(IMDB_Movies_Cleaned!$E$2:$E$3849=A1114, IMDB_Movies_Cleaned!$N$2:$N$3849))</f>
        <v>7.2</v>
      </c>
      <c r="H1114" cm="1">
        <f t="array" ref="H1114">MIN(IF(IMDB_Movies_Cleaned!$E$2:$E$3849=A1114, IMDB_Movies_Cleaned!$N$2:$N$3849))</f>
        <v>7.2</v>
      </c>
      <c r="I1114" cm="1">
        <f t="array" ref="I1114">_xlfn.VAR.S(IF(IMDB_Movies_Cleaned!$E$2:$E$3849=A1114, IMDB_Movies_Cleaned!$N$2:$N$3849))</f>
        <v>0</v>
      </c>
      <c r="J1114" cm="1">
        <f t="array" ref="J1114">_xlfn.STDEV.S(IF(IMDB_Movies_Cleaned!$E$2:$E$3849=A1114, IMDB_Movies_Cleaned!$N$2:$N$3849))</f>
        <v>0</v>
      </c>
    </row>
    <row r="1115" spans="1:10" x14ac:dyDescent="0.25">
      <c r="A1115" s="2" t="s">
        <v>1007</v>
      </c>
      <c r="B1115">
        <f t="shared" si="19"/>
        <v>41</v>
      </c>
      <c r="D1115">
        <f>AVERAGEIF(IMDB_Movies_Cleaned!$E$2:$E$3849, A1115, IMDB_Movies_Cleaned!$N$2:$N$3849)</f>
        <v>7.4951219512195113</v>
      </c>
      <c r="E1115" cm="1">
        <f t="array" ref="E1115">MEDIAN(IF(IMDB_Movies_Cleaned!$E$2:$E$3849=A1115, IMDB_Movies_Cleaned!$N$2:$N$3849))</f>
        <v>7.5</v>
      </c>
      <c r="F1115" cm="1">
        <f t="array" ref="F1115">_xlfn.MODE.SNGL(IF(IMDB_Movies_Cleaned!$E$2:$E$3849=A1115, IMDB_Movies_Cleaned!$N$2:$N$3849))</f>
        <v>7.2</v>
      </c>
      <c r="G1115" cm="1">
        <f t="array" ref="G1115">MAX(IF(IMDB_Movies_Cleaned!$E$2:$E$3849=A1115, IMDB_Movies_Cleaned!$N$2:$N$3849))</f>
        <v>9.3000000000000007</v>
      </c>
      <c r="H1115" cm="1">
        <f t="array" ref="H1115">MIN(IF(IMDB_Movies_Cleaned!$E$2:$E$3849=A1115, IMDB_Movies_Cleaned!$N$2:$N$3849))</f>
        <v>5.3</v>
      </c>
      <c r="I1115" cm="1">
        <f t="array" ref="I1115">_xlfn.VAR.S(IF(IMDB_Movies_Cleaned!$E$2:$E$3849=A1115, IMDB_Movies_Cleaned!$N$2:$N$3849))</f>
        <v>0.76047560975611073</v>
      </c>
      <c r="J1115" cm="1">
        <f t="array" ref="J1115">_xlfn.STDEV.S(IF(IMDB_Movies_Cleaned!$E$2:$E$3849=A1115, IMDB_Movies_Cleaned!$N$2:$N$3849))</f>
        <v>0.87205252694783852</v>
      </c>
    </row>
    <row r="1116" spans="1:10" x14ac:dyDescent="0.25">
      <c r="A1116" s="1" t="s">
        <v>753</v>
      </c>
      <c r="B1116">
        <f t="shared" si="19"/>
        <v>151</v>
      </c>
      <c r="D1116">
        <f>AVERAGEIF(IMDB_Movies_Cleaned!$E$2:$E$3849, A1116, IMDB_Movies_Cleaned!$N$2:$N$3849)</f>
        <v>6.4947019867549711</v>
      </c>
      <c r="E1116" cm="1">
        <f t="array" ref="E1116">MEDIAN(IF(IMDB_Movies_Cleaned!$E$2:$E$3849=A1116, IMDB_Movies_Cleaned!$N$2:$N$3849))</f>
        <v>6.5</v>
      </c>
      <c r="F1116" cm="1">
        <f t="array" ref="F1116">_xlfn.MODE.SNGL(IF(IMDB_Movies_Cleaned!$E$2:$E$3849=A1116, IMDB_Movies_Cleaned!$N$2:$N$3849))</f>
        <v>6.5</v>
      </c>
      <c r="G1116" cm="1">
        <f t="array" ref="G1116">MAX(IF(IMDB_Movies_Cleaned!$E$2:$E$3849=A1116, IMDB_Movies_Cleaned!$N$2:$N$3849))</f>
        <v>8</v>
      </c>
      <c r="H1116" cm="1">
        <f t="array" ref="H1116">MIN(IF(IMDB_Movies_Cleaned!$E$2:$E$3849=A1116, IMDB_Movies_Cleaned!$N$2:$N$3849))</f>
        <v>4.3</v>
      </c>
      <c r="I1116" cm="1">
        <f t="array" ref="I1116">_xlfn.VAR.S(IF(IMDB_Movies_Cleaned!$E$2:$E$3849=A1116, IMDB_Movies_Cleaned!$N$2:$N$3849))</f>
        <v>0.56277174392930951</v>
      </c>
      <c r="J1116" cm="1">
        <f t="array" ref="J1116">_xlfn.STDEV.S(IF(IMDB_Movies_Cleaned!$E$2:$E$3849=A1116, IMDB_Movies_Cleaned!$N$2:$N$3849))</f>
        <v>0.75018114074489339</v>
      </c>
    </row>
    <row r="1117" spans="1:10" x14ac:dyDescent="0.25">
      <c r="A1117" s="2" t="s">
        <v>1147</v>
      </c>
      <c r="B1117">
        <f t="shared" si="19"/>
        <v>14</v>
      </c>
      <c r="D1117">
        <f>AVERAGEIF(IMDB_Movies_Cleaned!$E$2:$E$3849, A1117, IMDB_Movies_Cleaned!$N$2:$N$3849)</f>
        <v>6.2071428571428564</v>
      </c>
      <c r="E1117" cm="1">
        <f t="array" ref="E1117">MEDIAN(IF(IMDB_Movies_Cleaned!$E$2:$E$3849=A1117, IMDB_Movies_Cleaned!$N$2:$N$3849))</f>
        <v>6.25</v>
      </c>
      <c r="F1117" cm="1">
        <f t="array" ref="F1117">_xlfn.MODE.SNGL(IF(IMDB_Movies_Cleaned!$E$2:$E$3849=A1117, IMDB_Movies_Cleaned!$N$2:$N$3849))</f>
        <v>6.4</v>
      </c>
      <c r="G1117" cm="1">
        <f t="array" ref="G1117">MAX(IF(IMDB_Movies_Cleaned!$E$2:$E$3849=A1117, IMDB_Movies_Cleaned!$N$2:$N$3849))</f>
        <v>7.7</v>
      </c>
      <c r="H1117" cm="1">
        <f t="array" ref="H1117">MIN(IF(IMDB_Movies_Cleaned!$E$2:$E$3849=A1117, IMDB_Movies_Cleaned!$N$2:$N$3849))</f>
        <v>4.2</v>
      </c>
      <c r="I1117" cm="1">
        <f t="array" ref="I1117">_xlfn.VAR.S(IF(IMDB_Movies_Cleaned!$E$2:$E$3849=A1117, IMDB_Movies_Cleaned!$N$2:$N$3849))</f>
        <v>0.64686813186813197</v>
      </c>
      <c r="J1117" cm="1">
        <f t="array" ref="J1117">_xlfn.STDEV.S(IF(IMDB_Movies_Cleaned!$E$2:$E$3849=A1117, IMDB_Movies_Cleaned!$N$2:$N$3849))</f>
        <v>0.80428112738527691</v>
      </c>
    </row>
    <row r="1118" spans="1:10" x14ac:dyDescent="0.25">
      <c r="A1118" s="1" t="s">
        <v>979</v>
      </c>
      <c r="B1118">
        <f t="shared" si="19"/>
        <v>9</v>
      </c>
      <c r="D1118">
        <f>AVERAGEIF(IMDB_Movies_Cleaned!$E$2:$E$3849, A1118, IMDB_Movies_Cleaned!$N$2:$N$3849)</f>
        <v>6.9444444444444438</v>
      </c>
      <c r="E1118" cm="1">
        <f t="array" ref="E1118">MEDIAN(IF(IMDB_Movies_Cleaned!$E$2:$E$3849=A1118, IMDB_Movies_Cleaned!$N$2:$N$3849))</f>
        <v>7.1</v>
      </c>
      <c r="F1118" cm="1">
        <f t="array" ref="F1118">_xlfn.MODE.SNGL(IF(IMDB_Movies_Cleaned!$E$2:$E$3849=A1118, IMDB_Movies_Cleaned!$N$2:$N$3849))</f>
        <v>7.3</v>
      </c>
      <c r="G1118" cm="1">
        <f t="array" ref="G1118">MAX(IF(IMDB_Movies_Cleaned!$E$2:$E$3849=A1118, IMDB_Movies_Cleaned!$N$2:$N$3849))</f>
        <v>8.5</v>
      </c>
      <c r="H1118" cm="1">
        <f t="array" ref="H1118">MIN(IF(IMDB_Movies_Cleaned!$E$2:$E$3849=A1118, IMDB_Movies_Cleaned!$N$2:$N$3849))</f>
        <v>5.3</v>
      </c>
      <c r="I1118" cm="1">
        <f t="array" ref="I1118">_xlfn.VAR.S(IF(IMDB_Movies_Cleaned!$E$2:$E$3849=A1118, IMDB_Movies_Cleaned!$N$2:$N$3849))</f>
        <v>1.0677777777777919</v>
      </c>
      <c r="J1118" cm="1">
        <f t="array" ref="J1118">_xlfn.STDEV.S(IF(IMDB_Movies_Cleaned!$E$2:$E$3849=A1118, IMDB_Movies_Cleaned!$N$2:$N$3849))</f>
        <v>1.0333333333333401</v>
      </c>
    </row>
    <row r="1119" spans="1:10" x14ac:dyDescent="0.25">
      <c r="A1119" s="2" t="s">
        <v>1405</v>
      </c>
      <c r="B1119">
        <f t="shared" si="19"/>
        <v>13</v>
      </c>
      <c r="D1119">
        <f>AVERAGEIF(IMDB_Movies_Cleaned!$E$2:$E$3849, A1119, IMDB_Movies_Cleaned!$N$2:$N$3849)</f>
        <v>6.1692307692307695</v>
      </c>
      <c r="E1119" cm="1">
        <f t="array" ref="E1119">MEDIAN(IF(IMDB_Movies_Cleaned!$E$2:$E$3849=A1119, IMDB_Movies_Cleaned!$N$2:$N$3849))</f>
        <v>6.3</v>
      </c>
      <c r="F1119" cm="1">
        <f t="array" ref="F1119">_xlfn.MODE.SNGL(IF(IMDB_Movies_Cleaned!$E$2:$E$3849=A1119, IMDB_Movies_Cleaned!$N$2:$N$3849))</f>
        <v>6.4</v>
      </c>
      <c r="G1119" cm="1">
        <f t="array" ref="G1119">MAX(IF(IMDB_Movies_Cleaned!$E$2:$E$3849=A1119, IMDB_Movies_Cleaned!$N$2:$N$3849))</f>
        <v>8</v>
      </c>
      <c r="H1119" cm="1">
        <f t="array" ref="H1119">MIN(IF(IMDB_Movies_Cleaned!$E$2:$E$3849=A1119, IMDB_Movies_Cleaned!$N$2:$N$3849))</f>
        <v>4.4000000000000004</v>
      </c>
      <c r="I1119" cm="1">
        <f t="array" ref="I1119">_xlfn.VAR.S(IF(IMDB_Movies_Cleaned!$E$2:$E$3849=A1119, IMDB_Movies_Cleaned!$N$2:$N$3849))</f>
        <v>0.63230769230768635</v>
      </c>
      <c r="J1119" cm="1">
        <f t="array" ref="J1119">_xlfn.STDEV.S(IF(IMDB_Movies_Cleaned!$E$2:$E$3849=A1119, IMDB_Movies_Cleaned!$N$2:$N$3849))</f>
        <v>0.79517777402772416</v>
      </c>
    </row>
    <row r="1120" spans="1:10" x14ac:dyDescent="0.25">
      <c r="A1120" s="1" t="s">
        <v>129</v>
      </c>
      <c r="B1120">
        <f t="shared" si="19"/>
        <v>119</v>
      </c>
      <c r="D1120">
        <f>AVERAGEIF(IMDB_Movies_Cleaned!$E$2:$E$3849, A1120, IMDB_Movies_Cleaned!$N$2:$N$3849)</f>
        <v>6.9529411764705902</v>
      </c>
      <c r="E1120" cm="1">
        <f t="array" ref="E1120">MEDIAN(IF(IMDB_Movies_Cleaned!$E$2:$E$3849=A1120, IMDB_Movies_Cleaned!$N$2:$N$3849))</f>
        <v>7.1</v>
      </c>
      <c r="F1120" cm="1">
        <f t="array" ref="F1120">_xlfn.MODE.SNGL(IF(IMDB_Movies_Cleaned!$E$2:$E$3849=A1120, IMDB_Movies_Cleaned!$N$2:$N$3849))</f>
        <v>7.2</v>
      </c>
      <c r="G1120" cm="1">
        <f t="array" ref="G1120">MAX(IF(IMDB_Movies_Cleaned!$E$2:$E$3849=A1120, IMDB_Movies_Cleaned!$N$2:$N$3849))</f>
        <v>8.1</v>
      </c>
      <c r="H1120" cm="1">
        <f t="array" ref="H1120">MIN(IF(IMDB_Movies_Cleaned!$E$2:$E$3849=A1120, IMDB_Movies_Cleaned!$N$2:$N$3849))</f>
        <v>4.0999999999999996</v>
      </c>
      <c r="I1120" cm="1">
        <f t="array" ref="I1120">_xlfn.VAR.S(IF(IMDB_Movies_Cleaned!$E$2:$E$3849=A1120, IMDB_Movies_Cleaned!$N$2:$N$3849))</f>
        <v>0.5581056829511245</v>
      </c>
      <c r="J1120" cm="1">
        <f t="array" ref="J1120">_xlfn.STDEV.S(IF(IMDB_Movies_Cleaned!$E$2:$E$3849=A1120, IMDB_Movies_Cleaned!$N$2:$N$3849))</f>
        <v>0.74706471135446129</v>
      </c>
    </row>
    <row r="1121" spans="1:10" x14ac:dyDescent="0.25">
      <c r="A1121" s="2" t="s">
        <v>1502</v>
      </c>
      <c r="B1121">
        <f t="shared" si="19"/>
        <v>8</v>
      </c>
      <c r="D1121">
        <f>AVERAGEIF(IMDB_Movies_Cleaned!$E$2:$E$3849, A1121, IMDB_Movies_Cleaned!$N$2:$N$3849)</f>
        <v>4.8250000000000002</v>
      </c>
      <c r="E1121" cm="1">
        <f t="array" ref="E1121">MEDIAN(IF(IMDB_Movies_Cleaned!$E$2:$E$3849=A1121, IMDB_Movies_Cleaned!$N$2:$N$3849))</f>
        <v>4.6500000000000004</v>
      </c>
      <c r="F1121" cm="1">
        <f t="array" ref="F1121">_xlfn.MODE.SNGL(IF(IMDB_Movies_Cleaned!$E$2:$E$3849=A1121, IMDB_Movies_Cleaned!$N$2:$N$3849))</f>
        <v>4.0999999999999996</v>
      </c>
      <c r="G1121" cm="1">
        <f t="array" ref="G1121">MAX(IF(IMDB_Movies_Cleaned!$E$2:$E$3849=A1121, IMDB_Movies_Cleaned!$N$2:$N$3849))</f>
        <v>6.1</v>
      </c>
      <c r="H1121" cm="1">
        <f t="array" ref="H1121">MIN(IF(IMDB_Movies_Cleaned!$E$2:$E$3849=A1121, IMDB_Movies_Cleaned!$N$2:$N$3849))</f>
        <v>3.6</v>
      </c>
      <c r="I1121" cm="1">
        <f t="array" ref="I1121">_xlfn.VAR.S(IF(IMDB_Movies_Cleaned!$E$2:$E$3849=A1121, IMDB_Movies_Cleaned!$N$2:$N$3849))</f>
        <v>0.90785714285714136</v>
      </c>
      <c r="J1121" cm="1">
        <f t="array" ref="J1121">_xlfn.STDEV.S(IF(IMDB_Movies_Cleaned!$E$2:$E$3849=A1121, IMDB_Movies_Cleaned!$N$2:$N$3849))</f>
        <v>0.95281537710993169</v>
      </c>
    </row>
    <row r="1122" spans="1:10" x14ac:dyDescent="0.25">
      <c r="A1122" s="1" t="s">
        <v>1100</v>
      </c>
      <c r="B1122">
        <f t="shared" si="19"/>
        <v>82</v>
      </c>
      <c r="D1122">
        <f>AVERAGEIF(IMDB_Movies_Cleaned!$E$2:$E$3849, A1122, IMDB_Movies_Cleaned!$N$2:$N$3849)</f>
        <v>6.8573170731707327</v>
      </c>
      <c r="E1122" cm="1">
        <f t="array" ref="E1122">MEDIAN(IF(IMDB_Movies_Cleaned!$E$2:$E$3849=A1122, IMDB_Movies_Cleaned!$N$2:$N$3849))</f>
        <v>7</v>
      </c>
      <c r="F1122" cm="1">
        <f t="array" ref="F1122">_xlfn.MODE.SNGL(IF(IMDB_Movies_Cleaned!$E$2:$E$3849=A1122, IMDB_Movies_Cleaned!$N$2:$N$3849))</f>
        <v>6.1</v>
      </c>
      <c r="G1122" cm="1">
        <f t="array" ref="G1122">MAX(IF(IMDB_Movies_Cleaned!$E$2:$E$3849=A1122, IMDB_Movies_Cleaned!$N$2:$N$3849))</f>
        <v>8.5</v>
      </c>
      <c r="H1122" cm="1">
        <f t="array" ref="H1122">MIN(IF(IMDB_Movies_Cleaned!$E$2:$E$3849=A1122, IMDB_Movies_Cleaned!$N$2:$N$3849))</f>
        <v>5.0999999999999996</v>
      </c>
      <c r="I1122" cm="1">
        <f t="array" ref="I1122">_xlfn.VAR.S(IF(IMDB_Movies_Cleaned!$E$2:$E$3849=A1122, IMDB_Movies_Cleaned!$N$2:$N$3849))</f>
        <v>0.60766184884070396</v>
      </c>
      <c r="J1122" cm="1">
        <f t="array" ref="J1122">_xlfn.STDEV.S(IF(IMDB_Movies_Cleaned!$E$2:$E$3849=A1122, IMDB_Movies_Cleaned!$N$2:$N$3849))</f>
        <v>0.77952668257135627</v>
      </c>
    </row>
    <row r="1123" spans="1:10" x14ac:dyDescent="0.25">
      <c r="A1123" s="2" t="s">
        <v>1508</v>
      </c>
      <c r="B1123">
        <f t="shared" si="19"/>
        <v>20</v>
      </c>
      <c r="D1123">
        <f>AVERAGEIF(IMDB_Movies_Cleaned!$E$2:$E$3849, A1123, IMDB_Movies_Cleaned!$N$2:$N$3849)</f>
        <v>5.37</v>
      </c>
      <c r="E1123" cm="1">
        <f t="array" ref="E1123">MEDIAN(IF(IMDB_Movies_Cleaned!$E$2:$E$3849=A1123, IMDB_Movies_Cleaned!$N$2:$N$3849))</f>
        <v>5.45</v>
      </c>
      <c r="F1123" cm="1">
        <f t="array" ref="F1123">_xlfn.MODE.SNGL(IF(IMDB_Movies_Cleaned!$E$2:$E$3849=A1123, IMDB_Movies_Cleaned!$N$2:$N$3849))</f>
        <v>5.4</v>
      </c>
      <c r="G1123" cm="1">
        <f t="array" ref="G1123">MAX(IF(IMDB_Movies_Cleaned!$E$2:$E$3849=A1123, IMDB_Movies_Cleaned!$N$2:$N$3849))</f>
        <v>7.5</v>
      </c>
      <c r="H1123" cm="1">
        <f t="array" ref="H1123">MIN(IF(IMDB_Movies_Cleaned!$E$2:$E$3849=A1123, IMDB_Movies_Cleaned!$N$2:$N$3849))</f>
        <v>2.9</v>
      </c>
      <c r="I1123" cm="1">
        <f t="array" ref="I1123">_xlfn.VAR.S(IF(IMDB_Movies_Cleaned!$E$2:$E$3849=A1123, IMDB_Movies_Cleaned!$N$2:$N$3849))</f>
        <v>1.4243157894736729</v>
      </c>
      <c r="J1123" cm="1">
        <f t="array" ref="J1123">_xlfn.STDEV.S(IF(IMDB_Movies_Cleaned!$E$2:$E$3849=A1123, IMDB_Movies_Cleaned!$N$2:$N$3849))</f>
        <v>1.1934470199693294</v>
      </c>
    </row>
    <row r="1124" spans="1:10" x14ac:dyDescent="0.25">
      <c r="A1124" s="1" t="s">
        <v>2864</v>
      </c>
      <c r="B1124">
        <f t="shared" si="19"/>
        <v>1</v>
      </c>
      <c r="D1124">
        <f>AVERAGEIF(IMDB_Movies_Cleaned!$E$2:$E$3849, A1124, IMDB_Movies_Cleaned!$N$2:$N$3849)</f>
        <v>7.6</v>
      </c>
      <c r="E1124" cm="1">
        <f t="array" ref="E1124">MEDIAN(IF(IMDB_Movies_Cleaned!$E$2:$E$3849=A1124, IMDB_Movies_Cleaned!$N$2:$N$3849))</f>
        <v>7.6</v>
      </c>
      <c r="F1124" t="e" cm="1">
        <f t="array" ref="F1124">_xlfn.MODE.SNGL(IF(IMDB_Movies_Cleaned!$E$2:$E$3849=A1124, IMDB_Movies_Cleaned!$N$2:$N$3849))</f>
        <v>#N/A</v>
      </c>
      <c r="G1124" cm="1">
        <f t="array" ref="G1124">MAX(IF(IMDB_Movies_Cleaned!$E$2:$E$3849=A1124, IMDB_Movies_Cleaned!$N$2:$N$3849))</f>
        <v>7.6</v>
      </c>
      <c r="H1124" cm="1">
        <f t="array" ref="H1124">MIN(IF(IMDB_Movies_Cleaned!$E$2:$E$3849=A1124, IMDB_Movies_Cleaned!$N$2:$N$3849))</f>
        <v>7.6</v>
      </c>
      <c r="I1124" t="e" cm="1">
        <f t="array" ref="I1124">_xlfn.VAR.S(IF(IMDB_Movies_Cleaned!$E$2:$E$3849=A1124, IMDB_Movies_Cleaned!$N$2:$N$3849))</f>
        <v>#DIV/0!</v>
      </c>
      <c r="J1124" t="e" cm="1">
        <f t="array" ref="J1124">_xlfn.STDEV.S(IF(IMDB_Movies_Cleaned!$E$2:$E$3849=A1124, IMDB_Movies_Cleaned!$N$2:$N$3849))</f>
        <v>#DIV/0!</v>
      </c>
    </row>
    <row r="1125" spans="1:10" x14ac:dyDescent="0.25">
      <c r="A1125" s="2" t="s">
        <v>2867</v>
      </c>
      <c r="B1125">
        <f t="shared" si="19"/>
        <v>5</v>
      </c>
      <c r="D1125">
        <f>AVERAGEIF(IMDB_Movies_Cleaned!$E$2:$E$3849, A1125, IMDB_Movies_Cleaned!$N$2:$N$3849)</f>
        <v>6.68</v>
      </c>
      <c r="E1125" cm="1">
        <f t="array" ref="E1125">MEDIAN(IF(IMDB_Movies_Cleaned!$E$2:$E$3849=A1125, IMDB_Movies_Cleaned!$N$2:$N$3849))</f>
        <v>6.7</v>
      </c>
      <c r="F1125" t="e" cm="1">
        <f t="array" ref="F1125">_xlfn.MODE.SNGL(IF(IMDB_Movies_Cleaned!$E$2:$E$3849=A1125, IMDB_Movies_Cleaned!$N$2:$N$3849))</f>
        <v>#N/A</v>
      </c>
      <c r="G1125" cm="1">
        <f t="array" ref="G1125">MAX(IF(IMDB_Movies_Cleaned!$E$2:$E$3849=A1125, IMDB_Movies_Cleaned!$N$2:$N$3849))</f>
        <v>7.6</v>
      </c>
      <c r="H1125" cm="1">
        <f t="array" ref="H1125">MIN(IF(IMDB_Movies_Cleaned!$E$2:$E$3849=A1125, IMDB_Movies_Cleaned!$N$2:$N$3849))</f>
        <v>5.4</v>
      </c>
      <c r="I1125" cm="1">
        <f t="array" ref="I1125">_xlfn.VAR.S(IF(IMDB_Movies_Cleaned!$E$2:$E$3849=A1125, IMDB_Movies_Cleaned!$N$2:$N$3849))</f>
        <v>0.69700000000000273</v>
      </c>
      <c r="J1125" cm="1">
        <f t="array" ref="J1125">_xlfn.STDEV.S(IF(IMDB_Movies_Cleaned!$E$2:$E$3849=A1125, IMDB_Movies_Cleaned!$N$2:$N$3849))</f>
        <v>0.83486525858967364</v>
      </c>
    </row>
    <row r="1126" spans="1:10" x14ac:dyDescent="0.25">
      <c r="A1126" s="1" t="s">
        <v>1498</v>
      </c>
      <c r="B1126">
        <f t="shared" si="19"/>
        <v>31</v>
      </c>
      <c r="D1126">
        <f>AVERAGEIF(IMDB_Movies_Cleaned!$E$2:$E$3849, A1126, IMDB_Movies_Cleaned!$N$2:$N$3849)</f>
        <v>5.8645161290322561</v>
      </c>
      <c r="E1126" cm="1">
        <f t="array" ref="E1126">MEDIAN(IF(IMDB_Movies_Cleaned!$E$2:$E$3849=A1126, IMDB_Movies_Cleaned!$N$2:$N$3849))</f>
        <v>5.7</v>
      </c>
      <c r="F1126" cm="1">
        <f t="array" ref="F1126">_xlfn.MODE.SNGL(IF(IMDB_Movies_Cleaned!$E$2:$E$3849=A1126, IMDB_Movies_Cleaned!$N$2:$N$3849))</f>
        <v>4.8</v>
      </c>
      <c r="G1126" cm="1">
        <f t="array" ref="G1126">MAX(IF(IMDB_Movies_Cleaned!$E$2:$E$3849=A1126, IMDB_Movies_Cleaned!$N$2:$N$3849))</f>
        <v>8.5</v>
      </c>
      <c r="H1126" cm="1">
        <f t="array" ref="H1126">MIN(IF(IMDB_Movies_Cleaned!$E$2:$E$3849=A1126, IMDB_Movies_Cleaned!$N$2:$N$3849))</f>
        <v>4.0999999999999996</v>
      </c>
      <c r="I1126" cm="1">
        <f t="array" ref="I1126">_xlfn.VAR.S(IF(IMDB_Movies_Cleaned!$E$2:$E$3849=A1126, IMDB_Movies_Cleaned!$N$2:$N$3849))</f>
        <v>1.0850322580645448</v>
      </c>
      <c r="J1126" cm="1">
        <f t="array" ref="J1126">_xlfn.STDEV.S(IF(IMDB_Movies_Cleaned!$E$2:$E$3849=A1126, IMDB_Movies_Cleaned!$N$2:$N$3849))</f>
        <v>1.0416488170513827</v>
      </c>
    </row>
    <row r="1127" spans="1:10" x14ac:dyDescent="0.25">
      <c r="A1127" s="2" t="s">
        <v>817</v>
      </c>
      <c r="B1127">
        <f t="shared" si="19"/>
        <v>30</v>
      </c>
      <c r="D1127">
        <f>AVERAGEIF(IMDB_Movies_Cleaned!$E$2:$E$3849, A1127, IMDB_Movies_Cleaned!$N$2:$N$3849)</f>
        <v>7.1733333333333338</v>
      </c>
      <c r="E1127" cm="1">
        <f t="array" ref="E1127">MEDIAN(IF(IMDB_Movies_Cleaned!$E$2:$E$3849=A1127, IMDB_Movies_Cleaned!$N$2:$N$3849))</f>
        <v>7.25</v>
      </c>
      <c r="F1127" cm="1">
        <f t="array" ref="F1127">_xlfn.MODE.SNGL(IF(IMDB_Movies_Cleaned!$E$2:$E$3849=A1127, IMDB_Movies_Cleaned!$N$2:$N$3849))</f>
        <v>7.3</v>
      </c>
      <c r="G1127" cm="1">
        <f t="array" ref="G1127">MAX(IF(IMDB_Movies_Cleaned!$E$2:$E$3849=A1127, IMDB_Movies_Cleaned!$N$2:$N$3849))</f>
        <v>8.1999999999999993</v>
      </c>
      <c r="H1127" cm="1">
        <f t="array" ref="H1127">MIN(IF(IMDB_Movies_Cleaned!$E$2:$E$3849=A1127, IMDB_Movies_Cleaned!$N$2:$N$3849))</f>
        <v>5.8</v>
      </c>
      <c r="I1127" cm="1">
        <f t="array" ref="I1127">_xlfn.VAR.S(IF(IMDB_Movies_Cleaned!$E$2:$E$3849=A1127, IMDB_Movies_Cleaned!$N$2:$N$3849))</f>
        <v>0.37581609195402288</v>
      </c>
      <c r="J1127" cm="1">
        <f t="array" ref="J1127">_xlfn.STDEV.S(IF(IMDB_Movies_Cleaned!$E$2:$E$3849=A1127, IMDB_Movies_Cleaned!$N$2:$N$3849))</f>
        <v>0.61303840985212577</v>
      </c>
    </row>
    <row r="1128" spans="1:10" x14ac:dyDescent="0.25">
      <c r="A1128" s="1" t="s">
        <v>753</v>
      </c>
      <c r="B1128">
        <f t="shared" si="19"/>
        <v>151</v>
      </c>
      <c r="D1128">
        <f>AVERAGEIF(IMDB_Movies_Cleaned!$E$2:$E$3849, A1128, IMDB_Movies_Cleaned!$N$2:$N$3849)</f>
        <v>6.4947019867549711</v>
      </c>
      <c r="E1128" cm="1">
        <f t="array" ref="E1128">MEDIAN(IF(IMDB_Movies_Cleaned!$E$2:$E$3849=A1128, IMDB_Movies_Cleaned!$N$2:$N$3849))</f>
        <v>6.5</v>
      </c>
      <c r="F1128" cm="1">
        <f t="array" ref="F1128">_xlfn.MODE.SNGL(IF(IMDB_Movies_Cleaned!$E$2:$E$3849=A1128, IMDB_Movies_Cleaned!$N$2:$N$3849))</f>
        <v>6.5</v>
      </c>
      <c r="G1128" cm="1">
        <f t="array" ref="G1128">MAX(IF(IMDB_Movies_Cleaned!$E$2:$E$3849=A1128, IMDB_Movies_Cleaned!$N$2:$N$3849))</f>
        <v>8</v>
      </c>
      <c r="H1128" cm="1">
        <f t="array" ref="H1128">MIN(IF(IMDB_Movies_Cleaned!$E$2:$E$3849=A1128, IMDB_Movies_Cleaned!$N$2:$N$3849))</f>
        <v>4.3</v>
      </c>
      <c r="I1128" cm="1">
        <f t="array" ref="I1128">_xlfn.VAR.S(IF(IMDB_Movies_Cleaned!$E$2:$E$3849=A1128, IMDB_Movies_Cleaned!$N$2:$N$3849))</f>
        <v>0.56277174392930951</v>
      </c>
      <c r="J1128" cm="1">
        <f t="array" ref="J1128">_xlfn.STDEV.S(IF(IMDB_Movies_Cleaned!$E$2:$E$3849=A1128, IMDB_Movies_Cleaned!$N$2:$N$3849))</f>
        <v>0.75018114074489339</v>
      </c>
    </row>
    <row r="1129" spans="1:10" x14ac:dyDescent="0.25">
      <c r="A1129" s="2" t="s">
        <v>872</v>
      </c>
      <c r="B1129">
        <f t="shared" si="19"/>
        <v>145</v>
      </c>
      <c r="D1129">
        <f>AVERAGEIF(IMDB_Movies_Cleaned!$E$2:$E$3849, A1129, IMDB_Movies_Cleaned!$N$2:$N$3849)</f>
        <v>5.8406896551724108</v>
      </c>
      <c r="E1129" cm="1">
        <f t="array" ref="E1129">MEDIAN(IF(IMDB_Movies_Cleaned!$E$2:$E$3849=A1129, IMDB_Movies_Cleaned!$N$2:$N$3849))</f>
        <v>6</v>
      </c>
      <c r="F1129" cm="1">
        <f t="array" ref="F1129">_xlfn.MODE.SNGL(IF(IMDB_Movies_Cleaned!$E$2:$E$3849=A1129, IMDB_Movies_Cleaned!$N$2:$N$3849))</f>
        <v>6.5</v>
      </c>
      <c r="G1129" cm="1">
        <f t="array" ref="G1129">MAX(IF(IMDB_Movies_Cleaned!$E$2:$E$3849=A1129, IMDB_Movies_Cleaned!$N$2:$N$3849))</f>
        <v>8</v>
      </c>
      <c r="H1129" cm="1">
        <f t="array" ref="H1129">MIN(IF(IMDB_Movies_Cleaned!$E$2:$E$3849=A1129, IMDB_Movies_Cleaned!$N$2:$N$3849))</f>
        <v>1.9</v>
      </c>
      <c r="I1129" cm="1">
        <f t="array" ref="I1129">_xlfn.VAR.S(IF(IMDB_Movies_Cleaned!$E$2:$E$3849=A1129, IMDB_Movies_Cleaned!$N$2:$N$3849))</f>
        <v>1.4818745210728315</v>
      </c>
      <c r="J1129" cm="1">
        <f t="array" ref="J1129">_xlfn.STDEV.S(IF(IMDB_Movies_Cleaned!$E$2:$E$3849=A1129, IMDB_Movies_Cleaned!$N$2:$N$3849))</f>
        <v>1.2173226856806831</v>
      </c>
    </row>
    <row r="1130" spans="1:10" x14ac:dyDescent="0.25">
      <c r="A1130" s="1" t="s">
        <v>2396</v>
      </c>
      <c r="B1130">
        <f t="shared" si="19"/>
        <v>25</v>
      </c>
      <c r="D1130">
        <f>AVERAGEIF(IMDB_Movies_Cleaned!$E$2:$E$3849, A1130, IMDB_Movies_Cleaned!$N$2:$N$3849)</f>
        <v>5.8159999999999998</v>
      </c>
      <c r="E1130" cm="1">
        <f t="array" ref="E1130">MEDIAN(IF(IMDB_Movies_Cleaned!$E$2:$E$3849=A1130, IMDB_Movies_Cleaned!$N$2:$N$3849))</f>
        <v>6.1</v>
      </c>
      <c r="F1130" cm="1">
        <f t="array" ref="F1130">_xlfn.MODE.SNGL(IF(IMDB_Movies_Cleaned!$E$2:$E$3849=A1130, IMDB_Movies_Cleaned!$N$2:$N$3849))</f>
        <v>6.2</v>
      </c>
      <c r="G1130" cm="1">
        <f t="array" ref="G1130">MAX(IF(IMDB_Movies_Cleaned!$E$2:$E$3849=A1130, IMDB_Movies_Cleaned!$N$2:$N$3849))</f>
        <v>7.2</v>
      </c>
      <c r="H1130" cm="1">
        <f t="array" ref="H1130">MIN(IF(IMDB_Movies_Cleaned!$E$2:$E$3849=A1130, IMDB_Movies_Cleaned!$N$2:$N$3849))</f>
        <v>3.9</v>
      </c>
      <c r="I1130" cm="1">
        <f t="array" ref="I1130">_xlfn.VAR.S(IF(IMDB_Movies_Cleaned!$E$2:$E$3849=A1130, IMDB_Movies_Cleaned!$N$2:$N$3849))</f>
        <v>0.85390000000000066</v>
      </c>
      <c r="J1130" cm="1">
        <f t="array" ref="J1130">_xlfn.STDEV.S(IF(IMDB_Movies_Cleaned!$E$2:$E$3849=A1130, IMDB_Movies_Cleaned!$N$2:$N$3849))</f>
        <v>0.92406709713093926</v>
      </c>
    </row>
    <row r="1131" spans="1:10" x14ac:dyDescent="0.25">
      <c r="A1131" s="2" t="s">
        <v>2880</v>
      </c>
      <c r="B1131">
        <f t="shared" si="19"/>
        <v>1</v>
      </c>
      <c r="D1131">
        <f>AVERAGEIF(IMDB_Movies_Cleaned!$E$2:$E$3849, A1131, IMDB_Movies_Cleaned!$N$2:$N$3849)</f>
        <v>7.4</v>
      </c>
      <c r="E1131" cm="1">
        <f t="array" ref="E1131">MEDIAN(IF(IMDB_Movies_Cleaned!$E$2:$E$3849=A1131, IMDB_Movies_Cleaned!$N$2:$N$3849))</f>
        <v>7.4</v>
      </c>
      <c r="F1131" t="e" cm="1">
        <f t="array" ref="F1131">_xlfn.MODE.SNGL(IF(IMDB_Movies_Cleaned!$E$2:$E$3849=A1131, IMDB_Movies_Cleaned!$N$2:$N$3849))</f>
        <v>#N/A</v>
      </c>
      <c r="G1131" cm="1">
        <f t="array" ref="G1131">MAX(IF(IMDB_Movies_Cleaned!$E$2:$E$3849=A1131, IMDB_Movies_Cleaned!$N$2:$N$3849))</f>
        <v>7.4</v>
      </c>
      <c r="H1131" cm="1">
        <f t="array" ref="H1131">MIN(IF(IMDB_Movies_Cleaned!$E$2:$E$3849=A1131, IMDB_Movies_Cleaned!$N$2:$N$3849))</f>
        <v>7.4</v>
      </c>
      <c r="I1131" t="e" cm="1">
        <f t="array" ref="I1131">_xlfn.VAR.S(IF(IMDB_Movies_Cleaned!$E$2:$E$3849=A1131, IMDB_Movies_Cleaned!$N$2:$N$3849))</f>
        <v>#DIV/0!</v>
      </c>
      <c r="J1131" t="e" cm="1">
        <f t="array" ref="J1131">_xlfn.STDEV.S(IF(IMDB_Movies_Cleaned!$E$2:$E$3849=A1131, IMDB_Movies_Cleaned!$N$2:$N$3849))</f>
        <v>#DIV/0!</v>
      </c>
    </row>
    <row r="1132" spans="1:10" x14ac:dyDescent="0.25">
      <c r="A1132" s="1" t="s">
        <v>557</v>
      </c>
      <c r="B1132">
        <f t="shared" si="19"/>
        <v>45</v>
      </c>
      <c r="D1132">
        <f>AVERAGEIF(IMDB_Movies_Cleaned!$E$2:$E$3849, A1132, IMDB_Movies_Cleaned!$N$2:$N$3849)</f>
        <v>6.0377777777777766</v>
      </c>
      <c r="E1132" cm="1">
        <f t="array" ref="E1132">MEDIAN(IF(IMDB_Movies_Cleaned!$E$2:$E$3849=A1132, IMDB_Movies_Cleaned!$N$2:$N$3849))</f>
        <v>6.1</v>
      </c>
      <c r="F1132" cm="1">
        <f t="array" ref="F1132">_xlfn.MODE.SNGL(IF(IMDB_Movies_Cleaned!$E$2:$E$3849=A1132, IMDB_Movies_Cleaned!$N$2:$N$3849))</f>
        <v>6.7</v>
      </c>
      <c r="G1132" cm="1">
        <f t="array" ref="G1132">MAX(IF(IMDB_Movies_Cleaned!$E$2:$E$3849=A1132, IMDB_Movies_Cleaned!$N$2:$N$3849))</f>
        <v>8.3000000000000007</v>
      </c>
      <c r="H1132" cm="1">
        <f t="array" ref="H1132">MIN(IF(IMDB_Movies_Cleaned!$E$2:$E$3849=A1132, IMDB_Movies_Cleaned!$N$2:$N$3849))</f>
        <v>3.1</v>
      </c>
      <c r="I1132" cm="1">
        <f t="array" ref="I1132">_xlfn.VAR.S(IF(IMDB_Movies_Cleaned!$E$2:$E$3849=A1132, IMDB_Movies_Cleaned!$N$2:$N$3849))</f>
        <v>1.3928585858586084</v>
      </c>
      <c r="J1132" cm="1">
        <f t="array" ref="J1132">_xlfn.STDEV.S(IF(IMDB_Movies_Cleaned!$E$2:$E$3849=A1132, IMDB_Movies_Cleaned!$N$2:$N$3849))</f>
        <v>1.180194300044958</v>
      </c>
    </row>
    <row r="1133" spans="1:10" x14ac:dyDescent="0.25">
      <c r="A1133" s="2" t="s">
        <v>2884</v>
      </c>
      <c r="B1133">
        <f t="shared" si="19"/>
        <v>1</v>
      </c>
      <c r="D1133">
        <f>AVERAGEIF(IMDB_Movies_Cleaned!$E$2:$E$3849, A1133, IMDB_Movies_Cleaned!$N$2:$N$3849)</f>
        <v>7.5</v>
      </c>
      <c r="E1133" cm="1">
        <f t="array" ref="E1133">MEDIAN(IF(IMDB_Movies_Cleaned!$E$2:$E$3849=A1133, IMDB_Movies_Cleaned!$N$2:$N$3849))</f>
        <v>7.5</v>
      </c>
      <c r="F1133" t="e" cm="1">
        <f t="array" ref="F1133">_xlfn.MODE.SNGL(IF(IMDB_Movies_Cleaned!$E$2:$E$3849=A1133, IMDB_Movies_Cleaned!$N$2:$N$3849))</f>
        <v>#N/A</v>
      </c>
      <c r="G1133" cm="1">
        <f t="array" ref="G1133">MAX(IF(IMDB_Movies_Cleaned!$E$2:$E$3849=A1133, IMDB_Movies_Cleaned!$N$2:$N$3849))</f>
        <v>7.5</v>
      </c>
      <c r="H1133" cm="1">
        <f t="array" ref="H1133">MIN(IF(IMDB_Movies_Cleaned!$E$2:$E$3849=A1133, IMDB_Movies_Cleaned!$N$2:$N$3849))</f>
        <v>7.5</v>
      </c>
      <c r="I1133" t="e" cm="1">
        <f t="array" ref="I1133">_xlfn.VAR.S(IF(IMDB_Movies_Cleaned!$E$2:$E$3849=A1133, IMDB_Movies_Cleaned!$N$2:$N$3849))</f>
        <v>#DIV/0!</v>
      </c>
      <c r="J1133" t="e" cm="1">
        <f t="array" ref="J1133">_xlfn.STDEV.S(IF(IMDB_Movies_Cleaned!$E$2:$E$3849=A1133, IMDB_Movies_Cleaned!$N$2:$N$3849))</f>
        <v>#DIV/0!</v>
      </c>
    </row>
    <row r="1134" spans="1:10" x14ac:dyDescent="0.25">
      <c r="A1134" s="1" t="s">
        <v>2886</v>
      </c>
      <c r="B1134">
        <f t="shared" si="19"/>
        <v>15</v>
      </c>
      <c r="D1134">
        <f>AVERAGEIF(IMDB_Movies_Cleaned!$E$2:$E$3849, A1134, IMDB_Movies_Cleaned!$N$2:$N$3849)</f>
        <v>7.1333333333333337</v>
      </c>
      <c r="E1134" cm="1">
        <f t="array" ref="E1134">MEDIAN(IF(IMDB_Movies_Cleaned!$E$2:$E$3849=A1134, IMDB_Movies_Cleaned!$N$2:$N$3849))</f>
        <v>7.1</v>
      </c>
      <c r="F1134" cm="1">
        <f t="array" ref="F1134">_xlfn.MODE.SNGL(IF(IMDB_Movies_Cleaned!$E$2:$E$3849=A1134, IMDB_Movies_Cleaned!$N$2:$N$3849))</f>
        <v>7</v>
      </c>
      <c r="G1134" cm="1">
        <f t="array" ref="G1134">MAX(IF(IMDB_Movies_Cleaned!$E$2:$E$3849=A1134, IMDB_Movies_Cleaned!$N$2:$N$3849))</f>
        <v>8.1</v>
      </c>
      <c r="H1134" cm="1">
        <f t="array" ref="H1134">MIN(IF(IMDB_Movies_Cleaned!$E$2:$E$3849=A1134, IMDB_Movies_Cleaned!$N$2:$N$3849))</f>
        <v>6.5</v>
      </c>
      <c r="I1134" cm="1">
        <f t="array" ref="I1134">_xlfn.VAR.S(IF(IMDB_Movies_Cleaned!$E$2:$E$3849=A1134, IMDB_Movies_Cleaned!$N$2:$N$3849))</f>
        <v>0.20095238095238097</v>
      </c>
      <c r="J1134" cm="1">
        <f t="array" ref="J1134">_xlfn.STDEV.S(IF(IMDB_Movies_Cleaned!$E$2:$E$3849=A1134, IMDB_Movies_Cleaned!$N$2:$N$3849))</f>
        <v>0.44827712517189738</v>
      </c>
    </row>
    <row r="1135" spans="1:10" x14ac:dyDescent="0.25">
      <c r="A1135" s="2" t="s">
        <v>855</v>
      </c>
      <c r="B1135">
        <f t="shared" si="19"/>
        <v>23</v>
      </c>
      <c r="D1135">
        <f>AVERAGEIF(IMDB_Movies_Cleaned!$E$2:$E$3849, A1135, IMDB_Movies_Cleaned!$N$2:$N$3849)</f>
        <v>7.3043478260869552</v>
      </c>
      <c r="E1135" cm="1">
        <f t="array" ref="E1135">MEDIAN(IF(IMDB_Movies_Cleaned!$E$2:$E$3849=A1135, IMDB_Movies_Cleaned!$N$2:$N$3849))</f>
        <v>7.3</v>
      </c>
      <c r="F1135" cm="1">
        <f t="array" ref="F1135">_xlfn.MODE.SNGL(IF(IMDB_Movies_Cleaned!$E$2:$E$3849=A1135, IMDB_Movies_Cleaned!$N$2:$N$3849))</f>
        <v>7.6</v>
      </c>
      <c r="G1135" cm="1">
        <f t="array" ref="G1135">MAX(IF(IMDB_Movies_Cleaned!$E$2:$E$3849=A1135, IMDB_Movies_Cleaned!$N$2:$N$3849))</f>
        <v>8.3000000000000007</v>
      </c>
      <c r="H1135" cm="1">
        <f t="array" ref="H1135">MIN(IF(IMDB_Movies_Cleaned!$E$2:$E$3849=A1135, IMDB_Movies_Cleaned!$N$2:$N$3849))</f>
        <v>5.7</v>
      </c>
      <c r="I1135" cm="1">
        <f t="array" ref="I1135">_xlfn.VAR.S(IF(IMDB_Movies_Cleaned!$E$2:$E$3849=A1135, IMDB_Movies_Cleaned!$N$2:$N$3849))</f>
        <v>0.33679841897233209</v>
      </c>
      <c r="J1135" cm="1">
        <f t="array" ref="J1135">_xlfn.STDEV.S(IF(IMDB_Movies_Cleaned!$E$2:$E$3849=A1135, IMDB_Movies_Cleaned!$N$2:$N$3849))</f>
        <v>0.58034336299498768</v>
      </c>
    </row>
    <row r="1136" spans="1:10" x14ac:dyDescent="0.25">
      <c r="A1136" s="1" t="s">
        <v>1100</v>
      </c>
      <c r="B1136">
        <f t="shared" si="19"/>
        <v>82</v>
      </c>
      <c r="D1136">
        <f>AVERAGEIF(IMDB_Movies_Cleaned!$E$2:$E$3849, A1136, IMDB_Movies_Cleaned!$N$2:$N$3849)</f>
        <v>6.8573170731707327</v>
      </c>
      <c r="E1136" cm="1">
        <f t="array" ref="E1136">MEDIAN(IF(IMDB_Movies_Cleaned!$E$2:$E$3849=A1136, IMDB_Movies_Cleaned!$N$2:$N$3849))</f>
        <v>7</v>
      </c>
      <c r="F1136" cm="1">
        <f t="array" ref="F1136">_xlfn.MODE.SNGL(IF(IMDB_Movies_Cleaned!$E$2:$E$3849=A1136, IMDB_Movies_Cleaned!$N$2:$N$3849))</f>
        <v>6.1</v>
      </c>
      <c r="G1136" cm="1">
        <f t="array" ref="G1136">MAX(IF(IMDB_Movies_Cleaned!$E$2:$E$3849=A1136, IMDB_Movies_Cleaned!$N$2:$N$3849))</f>
        <v>8.5</v>
      </c>
      <c r="H1136" cm="1">
        <f t="array" ref="H1136">MIN(IF(IMDB_Movies_Cleaned!$E$2:$E$3849=A1136, IMDB_Movies_Cleaned!$N$2:$N$3849))</f>
        <v>5.0999999999999996</v>
      </c>
      <c r="I1136" cm="1">
        <f t="array" ref="I1136">_xlfn.VAR.S(IF(IMDB_Movies_Cleaned!$E$2:$E$3849=A1136, IMDB_Movies_Cleaned!$N$2:$N$3849))</f>
        <v>0.60766184884070396</v>
      </c>
      <c r="J1136" cm="1">
        <f t="array" ref="J1136">_xlfn.STDEV.S(IF(IMDB_Movies_Cleaned!$E$2:$E$3849=A1136, IMDB_Movies_Cleaned!$N$2:$N$3849))</f>
        <v>0.77952668257135627</v>
      </c>
    </row>
    <row r="1137" spans="1:10" x14ac:dyDescent="0.25">
      <c r="A1137" s="2" t="s">
        <v>872</v>
      </c>
      <c r="B1137">
        <f t="shared" si="19"/>
        <v>145</v>
      </c>
      <c r="D1137">
        <f>AVERAGEIF(IMDB_Movies_Cleaned!$E$2:$E$3849, A1137, IMDB_Movies_Cleaned!$N$2:$N$3849)</f>
        <v>5.8406896551724108</v>
      </c>
      <c r="E1137" cm="1">
        <f t="array" ref="E1137">MEDIAN(IF(IMDB_Movies_Cleaned!$E$2:$E$3849=A1137, IMDB_Movies_Cleaned!$N$2:$N$3849))</f>
        <v>6</v>
      </c>
      <c r="F1137" cm="1">
        <f t="array" ref="F1137">_xlfn.MODE.SNGL(IF(IMDB_Movies_Cleaned!$E$2:$E$3849=A1137, IMDB_Movies_Cleaned!$N$2:$N$3849))</f>
        <v>6.5</v>
      </c>
      <c r="G1137" cm="1">
        <f t="array" ref="G1137">MAX(IF(IMDB_Movies_Cleaned!$E$2:$E$3849=A1137, IMDB_Movies_Cleaned!$N$2:$N$3849))</f>
        <v>8</v>
      </c>
      <c r="H1137" cm="1">
        <f t="array" ref="H1137">MIN(IF(IMDB_Movies_Cleaned!$E$2:$E$3849=A1137, IMDB_Movies_Cleaned!$N$2:$N$3849))</f>
        <v>1.9</v>
      </c>
      <c r="I1137" cm="1">
        <f t="array" ref="I1137">_xlfn.VAR.S(IF(IMDB_Movies_Cleaned!$E$2:$E$3849=A1137, IMDB_Movies_Cleaned!$N$2:$N$3849))</f>
        <v>1.4818745210728315</v>
      </c>
      <c r="J1137" cm="1">
        <f t="array" ref="J1137">_xlfn.STDEV.S(IF(IMDB_Movies_Cleaned!$E$2:$E$3849=A1137, IMDB_Movies_Cleaned!$N$2:$N$3849))</f>
        <v>1.2173226856806831</v>
      </c>
    </row>
    <row r="1138" spans="1:10" x14ac:dyDescent="0.25">
      <c r="A1138" s="1" t="s">
        <v>1607</v>
      </c>
      <c r="B1138">
        <f t="shared" si="19"/>
        <v>4</v>
      </c>
      <c r="D1138">
        <f>AVERAGEIF(IMDB_Movies_Cleaned!$E$2:$E$3849, A1138, IMDB_Movies_Cleaned!$N$2:$N$3849)</f>
        <v>6.9749999999999996</v>
      </c>
      <c r="E1138" cm="1">
        <f t="array" ref="E1138">MEDIAN(IF(IMDB_Movies_Cleaned!$E$2:$E$3849=A1138, IMDB_Movies_Cleaned!$N$2:$N$3849))</f>
        <v>7.1999999999999993</v>
      </c>
      <c r="F1138" cm="1">
        <f t="array" ref="F1138">_xlfn.MODE.SNGL(IF(IMDB_Movies_Cleaned!$E$2:$E$3849=A1138, IMDB_Movies_Cleaned!$N$2:$N$3849))</f>
        <v>7.3</v>
      </c>
      <c r="G1138" cm="1">
        <f t="array" ref="G1138">MAX(IF(IMDB_Movies_Cleaned!$E$2:$E$3849=A1138, IMDB_Movies_Cleaned!$N$2:$N$3849))</f>
        <v>7.3</v>
      </c>
      <c r="H1138" cm="1">
        <f t="array" ref="H1138">MIN(IF(IMDB_Movies_Cleaned!$E$2:$E$3849=A1138, IMDB_Movies_Cleaned!$N$2:$N$3849))</f>
        <v>6.2</v>
      </c>
      <c r="I1138" cm="1">
        <f t="array" ref="I1138">_xlfn.VAR.S(IF(IMDB_Movies_Cleaned!$E$2:$E$3849=A1138, IMDB_Movies_Cleaned!$N$2:$N$3849))</f>
        <v>0.2758333333333331</v>
      </c>
      <c r="J1138" cm="1">
        <f t="array" ref="J1138">_xlfn.STDEV.S(IF(IMDB_Movies_Cleaned!$E$2:$E$3849=A1138, IMDB_Movies_Cleaned!$N$2:$N$3849))</f>
        <v>0.52519837521962409</v>
      </c>
    </row>
    <row r="1139" spans="1:10" x14ac:dyDescent="0.25">
      <c r="A1139" s="2" t="s">
        <v>1289</v>
      </c>
      <c r="B1139">
        <f t="shared" si="19"/>
        <v>147</v>
      </c>
      <c r="D1139">
        <f>AVERAGEIF(IMDB_Movies_Cleaned!$E$2:$E$3849, A1139, IMDB_Movies_Cleaned!$N$2:$N$3849)</f>
        <v>6.5836734693877554</v>
      </c>
      <c r="E1139" cm="1">
        <f t="array" ref="E1139">MEDIAN(IF(IMDB_Movies_Cleaned!$E$2:$E$3849=A1139, IMDB_Movies_Cleaned!$N$2:$N$3849))</f>
        <v>6.7</v>
      </c>
      <c r="F1139" cm="1">
        <f t="array" ref="F1139">_xlfn.MODE.SNGL(IF(IMDB_Movies_Cleaned!$E$2:$E$3849=A1139, IMDB_Movies_Cleaned!$N$2:$N$3849))</f>
        <v>6.7</v>
      </c>
      <c r="G1139" cm="1">
        <f t="array" ref="G1139">MAX(IF(IMDB_Movies_Cleaned!$E$2:$E$3849=A1139, IMDB_Movies_Cleaned!$N$2:$N$3849))</f>
        <v>8.8000000000000007</v>
      </c>
      <c r="H1139" cm="1">
        <f t="array" ref="H1139">MIN(IF(IMDB_Movies_Cleaned!$E$2:$E$3849=A1139, IMDB_Movies_Cleaned!$N$2:$N$3849))</f>
        <v>3.3</v>
      </c>
      <c r="I1139" cm="1">
        <f t="array" ref="I1139">_xlfn.VAR.S(IF(IMDB_Movies_Cleaned!$E$2:$E$3849=A1139, IMDB_Movies_Cleaned!$N$2:$N$3849))</f>
        <v>0.73480011182555371</v>
      </c>
      <c r="J1139" cm="1">
        <f t="array" ref="J1139">_xlfn.STDEV.S(IF(IMDB_Movies_Cleaned!$E$2:$E$3849=A1139, IMDB_Movies_Cleaned!$N$2:$N$3849))</f>
        <v>0.85720482489633343</v>
      </c>
    </row>
    <row r="1140" spans="1:10" x14ac:dyDescent="0.25">
      <c r="A1140" s="1" t="s">
        <v>1106</v>
      </c>
      <c r="B1140">
        <f t="shared" si="19"/>
        <v>13</v>
      </c>
      <c r="D1140">
        <f>AVERAGEIF(IMDB_Movies_Cleaned!$E$2:$E$3849, A1140, IMDB_Movies_Cleaned!$N$2:$N$3849)</f>
        <v>6.2846153846153836</v>
      </c>
      <c r="E1140" cm="1">
        <f t="array" ref="E1140">MEDIAN(IF(IMDB_Movies_Cleaned!$E$2:$E$3849=A1140, IMDB_Movies_Cleaned!$N$2:$N$3849))</f>
        <v>6.2</v>
      </c>
      <c r="F1140" t="e" cm="1">
        <f t="array" ref="F1140">_xlfn.MODE.SNGL(IF(IMDB_Movies_Cleaned!$E$2:$E$3849=A1140, IMDB_Movies_Cleaned!$N$2:$N$3849))</f>
        <v>#N/A</v>
      </c>
      <c r="G1140" cm="1">
        <f t="array" ref="G1140">MAX(IF(IMDB_Movies_Cleaned!$E$2:$E$3849=A1140, IMDB_Movies_Cleaned!$N$2:$N$3849))</f>
        <v>7.7</v>
      </c>
      <c r="H1140" cm="1">
        <f t="array" ref="H1140">MIN(IF(IMDB_Movies_Cleaned!$E$2:$E$3849=A1140, IMDB_Movies_Cleaned!$N$2:$N$3849))</f>
        <v>5</v>
      </c>
      <c r="I1140" cm="1">
        <f t="array" ref="I1140">_xlfn.VAR.S(IF(IMDB_Movies_Cleaned!$E$2:$E$3849=A1140, IMDB_Movies_Cleaned!$N$2:$N$3849))</f>
        <v>0.8064102564102692</v>
      </c>
      <c r="J1140" cm="1">
        <f t="array" ref="J1140">_xlfn.STDEV.S(IF(IMDB_Movies_Cleaned!$E$2:$E$3849=A1140, IMDB_Movies_Cleaned!$N$2:$N$3849))</f>
        <v>0.89800348351789216</v>
      </c>
    </row>
    <row r="1141" spans="1:10" x14ac:dyDescent="0.25">
      <c r="A1141" s="2" t="s">
        <v>2894</v>
      </c>
      <c r="B1141">
        <f t="shared" si="19"/>
        <v>1</v>
      </c>
      <c r="D1141">
        <f>AVERAGEIF(IMDB_Movies_Cleaned!$E$2:$E$3849, A1141, IMDB_Movies_Cleaned!$N$2:$N$3849)</f>
        <v>7.8</v>
      </c>
      <c r="E1141" cm="1">
        <f t="array" ref="E1141">MEDIAN(IF(IMDB_Movies_Cleaned!$E$2:$E$3849=A1141, IMDB_Movies_Cleaned!$N$2:$N$3849))</f>
        <v>7.8</v>
      </c>
      <c r="F1141" t="e" cm="1">
        <f t="array" ref="F1141">_xlfn.MODE.SNGL(IF(IMDB_Movies_Cleaned!$E$2:$E$3849=A1141, IMDB_Movies_Cleaned!$N$2:$N$3849))</f>
        <v>#N/A</v>
      </c>
      <c r="G1141" cm="1">
        <f t="array" ref="G1141">MAX(IF(IMDB_Movies_Cleaned!$E$2:$E$3849=A1141, IMDB_Movies_Cleaned!$N$2:$N$3849))</f>
        <v>7.8</v>
      </c>
      <c r="H1141" cm="1">
        <f t="array" ref="H1141">MIN(IF(IMDB_Movies_Cleaned!$E$2:$E$3849=A1141, IMDB_Movies_Cleaned!$N$2:$N$3849))</f>
        <v>7.8</v>
      </c>
      <c r="I1141" t="e" cm="1">
        <f t="array" ref="I1141">_xlfn.VAR.S(IF(IMDB_Movies_Cleaned!$E$2:$E$3849=A1141, IMDB_Movies_Cleaned!$N$2:$N$3849))</f>
        <v>#DIV/0!</v>
      </c>
      <c r="J1141" t="e" cm="1">
        <f t="array" ref="J1141">_xlfn.STDEV.S(IF(IMDB_Movies_Cleaned!$E$2:$E$3849=A1141, IMDB_Movies_Cleaned!$N$2:$N$3849))</f>
        <v>#DIV/0!</v>
      </c>
    </row>
    <row r="1142" spans="1:10" x14ac:dyDescent="0.25">
      <c r="A1142" s="1" t="s">
        <v>2058</v>
      </c>
      <c r="B1142">
        <f t="shared" si="19"/>
        <v>10</v>
      </c>
      <c r="D1142">
        <f>AVERAGEIF(IMDB_Movies_Cleaned!$E$2:$E$3849, A1142, IMDB_Movies_Cleaned!$N$2:$N$3849)</f>
        <v>6.9899999999999993</v>
      </c>
      <c r="E1142" cm="1">
        <f t="array" ref="E1142">MEDIAN(IF(IMDB_Movies_Cleaned!$E$2:$E$3849=A1142, IMDB_Movies_Cleaned!$N$2:$N$3849))</f>
        <v>6.85</v>
      </c>
      <c r="F1142" cm="1">
        <f t="array" ref="F1142">_xlfn.MODE.SNGL(IF(IMDB_Movies_Cleaned!$E$2:$E$3849=A1142, IMDB_Movies_Cleaned!$N$2:$N$3849))</f>
        <v>6.7</v>
      </c>
      <c r="G1142" cm="1">
        <f t="array" ref="G1142">MAX(IF(IMDB_Movies_Cleaned!$E$2:$E$3849=A1142, IMDB_Movies_Cleaned!$N$2:$N$3849))</f>
        <v>7.7</v>
      </c>
      <c r="H1142" cm="1">
        <f t="array" ref="H1142">MIN(IF(IMDB_Movies_Cleaned!$E$2:$E$3849=A1142, IMDB_Movies_Cleaned!$N$2:$N$3849))</f>
        <v>6.6</v>
      </c>
      <c r="I1142" cm="1">
        <f t="array" ref="I1142">_xlfn.VAR.S(IF(IMDB_Movies_Cleaned!$E$2:$E$3849=A1142, IMDB_Movies_Cleaned!$N$2:$N$3849))</f>
        <v>0.15655555555555564</v>
      </c>
      <c r="J1142" cm="1">
        <f t="array" ref="J1142">_xlfn.STDEV.S(IF(IMDB_Movies_Cleaned!$E$2:$E$3849=A1142, IMDB_Movies_Cleaned!$N$2:$N$3849))</f>
        <v>0.39567101935263799</v>
      </c>
    </row>
    <row r="1143" spans="1:10" x14ac:dyDescent="0.25">
      <c r="A1143" s="2" t="s">
        <v>809</v>
      </c>
      <c r="B1143">
        <f t="shared" si="19"/>
        <v>15</v>
      </c>
      <c r="D1143">
        <f>AVERAGEIF(IMDB_Movies_Cleaned!$E$2:$E$3849, A1143, IMDB_Movies_Cleaned!$N$2:$N$3849)</f>
        <v>6.7133333333333338</v>
      </c>
      <c r="E1143" cm="1">
        <f t="array" ref="E1143">MEDIAN(IF(IMDB_Movies_Cleaned!$E$2:$E$3849=A1143, IMDB_Movies_Cleaned!$N$2:$N$3849))</f>
        <v>6.7</v>
      </c>
      <c r="F1143" cm="1">
        <f t="array" ref="F1143">_xlfn.MODE.SNGL(IF(IMDB_Movies_Cleaned!$E$2:$E$3849=A1143, IMDB_Movies_Cleaned!$N$2:$N$3849))</f>
        <v>6.4</v>
      </c>
      <c r="G1143" cm="1">
        <f t="array" ref="G1143">MAX(IF(IMDB_Movies_Cleaned!$E$2:$E$3849=A1143, IMDB_Movies_Cleaned!$N$2:$N$3849))</f>
        <v>8.1</v>
      </c>
      <c r="H1143" cm="1">
        <f t="array" ref="H1143">MIN(IF(IMDB_Movies_Cleaned!$E$2:$E$3849=A1143, IMDB_Movies_Cleaned!$N$2:$N$3849))</f>
        <v>5.6</v>
      </c>
      <c r="I1143" cm="1">
        <f t="array" ref="I1143">_xlfn.VAR.S(IF(IMDB_Movies_Cleaned!$E$2:$E$3849=A1143, IMDB_Movies_Cleaned!$N$2:$N$3849))</f>
        <v>0.57409523809524543</v>
      </c>
      <c r="J1143" cm="1">
        <f t="array" ref="J1143">_xlfn.STDEV.S(IF(IMDB_Movies_Cleaned!$E$2:$E$3849=A1143, IMDB_Movies_Cleaned!$N$2:$N$3849))</f>
        <v>0.75769072720685016</v>
      </c>
    </row>
    <row r="1144" spans="1:10" x14ac:dyDescent="0.25">
      <c r="A1144" s="1" t="s">
        <v>1110</v>
      </c>
      <c r="B1144">
        <f t="shared" si="19"/>
        <v>41</v>
      </c>
      <c r="D1144">
        <f>AVERAGEIF(IMDB_Movies_Cleaned!$E$2:$E$3849, A1144, IMDB_Movies_Cleaned!$N$2:$N$3849)</f>
        <v>6.9365853658536594</v>
      </c>
      <c r="E1144" cm="1">
        <f t="array" ref="E1144">MEDIAN(IF(IMDB_Movies_Cleaned!$E$2:$E$3849=A1144, IMDB_Movies_Cleaned!$N$2:$N$3849))</f>
        <v>6.7</v>
      </c>
      <c r="F1144" cm="1">
        <f t="array" ref="F1144">_xlfn.MODE.SNGL(IF(IMDB_Movies_Cleaned!$E$2:$E$3849=A1144, IMDB_Movies_Cleaned!$N$2:$N$3849))</f>
        <v>6.6</v>
      </c>
      <c r="G1144" cm="1">
        <f t="array" ref="G1144">MAX(IF(IMDB_Movies_Cleaned!$E$2:$E$3849=A1144, IMDB_Movies_Cleaned!$N$2:$N$3849))</f>
        <v>8.6</v>
      </c>
      <c r="H1144" cm="1">
        <f t="array" ref="H1144">MIN(IF(IMDB_Movies_Cleaned!$E$2:$E$3849=A1144, IMDB_Movies_Cleaned!$N$2:$N$3849))</f>
        <v>5.6</v>
      </c>
      <c r="I1144" cm="1">
        <f t="array" ref="I1144">_xlfn.VAR.S(IF(IMDB_Movies_Cleaned!$E$2:$E$3849=A1144, IMDB_Movies_Cleaned!$N$2:$N$3849))</f>
        <v>0.61437804878046909</v>
      </c>
      <c r="J1144" cm="1">
        <f t="array" ref="J1144">_xlfn.STDEV.S(IF(IMDB_Movies_Cleaned!$E$2:$E$3849=A1144, IMDB_Movies_Cleaned!$N$2:$N$3849))</f>
        <v>0.78382271514703439</v>
      </c>
    </row>
    <row r="1145" spans="1:10" x14ac:dyDescent="0.25">
      <c r="A1145" s="2" t="s">
        <v>877</v>
      </c>
      <c r="B1145">
        <f t="shared" si="19"/>
        <v>135</v>
      </c>
      <c r="D1145">
        <f>AVERAGEIF(IMDB_Movies_Cleaned!$E$2:$E$3849, A1145, IMDB_Movies_Cleaned!$N$2:$N$3849)</f>
        <v>5.8962962962962955</v>
      </c>
      <c r="E1145" cm="1">
        <f t="array" ref="E1145">MEDIAN(IF(IMDB_Movies_Cleaned!$E$2:$E$3849=A1145, IMDB_Movies_Cleaned!$N$2:$N$3849))</f>
        <v>6</v>
      </c>
      <c r="F1145" cm="1">
        <f t="array" ref="F1145">_xlfn.MODE.SNGL(IF(IMDB_Movies_Cleaned!$E$2:$E$3849=A1145, IMDB_Movies_Cleaned!$N$2:$N$3849))</f>
        <v>6.1</v>
      </c>
      <c r="G1145" cm="1">
        <f t="array" ref="G1145">MAX(IF(IMDB_Movies_Cleaned!$E$2:$E$3849=A1145, IMDB_Movies_Cleaned!$N$2:$N$3849))</f>
        <v>8.4</v>
      </c>
      <c r="H1145" cm="1">
        <f t="array" ref="H1145">MIN(IF(IMDB_Movies_Cleaned!$E$2:$E$3849=A1145, IMDB_Movies_Cleaned!$N$2:$N$3849))</f>
        <v>2.7</v>
      </c>
      <c r="I1145" cm="1">
        <f t="array" ref="I1145">_xlfn.VAR.S(IF(IMDB_Movies_Cleaned!$E$2:$E$3849=A1145, IMDB_Movies_Cleaned!$N$2:$N$3849))</f>
        <v>0.76826976229963906</v>
      </c>
      <c r="J1145" cm="1">
        <f t="array" ref="J1145">_xlfn.STDEV.S(IF(IMDB_Movies_Cleaned!$E$2:$E$3849=A1145, IMDB_Movies_Cleaned!$N$2:$N$3849))</f>
        <v>0.87650998984588824</v>
      </c>
    </row>
    <row r="1146" spans="1:10" x14ac:dyDescent="0.25">
      <c r="A1146" s="1" t="s">
        <v>1274</v>
      </c>
      <c r="B1146">
        <f t="shared" si="19"/>
        <v>11</v>
      </c>
      <c r="D1146">
        <f>AVERAGEIF(IMDB_Movies_Cleaned!$E$2:$E$3849, A1146, IMDB_Movies_Cleaned!$N$2:$N$3849)</f>
        <v>6.418181818181818</v>
      </c>
      <c r="E1146" cm="1">
        <f t="array" ref="E1146">MEDIAN(IF(IMDB_Movies_Cleaned!$E$2:$E$3849=A1146, IMDB_Movies_Cleaned!$N$2:$N$3849))</f>
        <v>6.4</v>
      </c>
      <c r="F1146" cm="1">
        <f t="array" ref="F1146">_xlfn.MODE.SNGL(IF(IMDB_Movies_Cleaned!$E$2:$E$3849=A1146, IMDB_Movies_Cleaned!$N$2:$N$3849))</f>
        <v>6.7</v>
      </c>
      <c r="G1146" cm="1">
        <f t="array" ref="G1146">MAX(IF(IMDB_Movies_Cleaned!$E$2:$E$3849=A1146, IMDB_Movies_Cleaned!$N$2:$N$3849))</f>
        <v>7.6</v>
      </c>
      <c r="H1146" cm="1">
        <f t="array" ref="H1146">MIN(IF(IMDB_Movies_Cleaned!$E$2:$E$3849=A1146, IMDB_Movies_Cleaned!$N$2:$N$3849))</f>
        <v>5.3</v>
      </c>
      <c r="I1146" cm="1">
        <f t="array" ref="I1146">_xlfn.VAR.S(IF(IMDB_Movies_Cleaned!$E$2:$E$3849=A1146, IMDB_Movies_Cleaned!$N$2:$N$3849))</f>
        <v>0.53363636363637279</v>
      </c>
      <c r="J1146" cm="1">
        <f t="array" ref="J1146">_xlfn.STDEV.S(IF(IMDB_Movies_Cleaned!$E$2:$E$3849=A1146, IMDB_Movies_Cleaned!$N$2:$N$3849))</f>
        <v>0.73050418454405364</v>
      </c>
    </row>
    <row r="1147" spans="1:10" x14ac:dyDescent="0.25">
      <c r="A1147" s="2" t="s">
        <v>1408</v>
      </c>
      <c r="B1147">
        <f t="shared" si="19"/>
        <v>8</v>
      </c>
      <c r="D1147">
        <f>AVERAGEIF(IMDB_Movies_Cleaned!$E$2:$E$3849, A1147, IMDB_Movies_Cleaned!$N$2:$N$3849)</f>
        <v>7.3</v>
      </c>
      <c r="E1147" cm="1">
        <f t="array" ref="E1147">MEDIAN(IF(IMDB_Movies_Cleaned!$E$2:$E$3849=A1147, IMDB_Movies_Cleaned!$N$2:$N$3849))</f>
        <v>7.5</v>
      </c>
      <c r="F1147" cm="1">
        <f t="array" ref="F1147">_xlfn.MODE.SNGL(IF(IMDB_Movies_Cleaned!$E$2:$E$3849=A1147, IMDB_Movies_Cleaned!$N$2:$N$3849))</f>
        <v>7.6</v>
      </c>
      <c r="G1147" cm="1">
        <f t="array" ref="G1147">MAX(IF(IMDB_Movies_Cleaned!$E$2:$E$3849=A1147, IMDB_Movies_Cleaned!$N$2:$N$3849))</f>
        <v>8</v>
      </c>
      <c r="H1147" cm="1">
        <f t="array" ref="H1147">MIN(IF(IMDB_Movies_Cleaned!$E$2:$E$3849=A1147, IMDB_Movies_Cleaned!$N$2:$N$3849))</f>
        <v>6</v>
      </c>
      <c r="I1147" cm="1">
        <f t="array" ref="I1147">_xlfn.VAR.S(IF(IMDB_Movies_Cleaned!$E$2:$E$3849=A1147, IMDB_Movies_Cleaned!$N$2:$N$3849))</f>
        <v>0.37428571428571417</v>
      </c>
      <c r="J1147" cm="1">
        <f t="array" ref="J1147">_xlfn.STDEV.S(IF(IMDB_Movies_Cleaned!$E$2:$E$3849=A1147, IMDB_Movies_Cleaned!$N$2:$N$3849))</f>
        <v>0.61178894586753862</v>
      </c>
    </row>
    <row r="1148" spans="1:10" x14ac:dyDescent="0.25">
      <c r="A1148" s="1" t="s">
        <v>557</v>
      </c>
      <c r="B1148">
        <f t="shared" si="19"/>
        <v>45</v>
      </c>
      <c r="D1148">
        <f>AVERAGEIF(IMDB_Movies_Cleaned!$E$2:$E$3849, A1148, IMDB_Movies_Cleaned!$N$2:$N$3849)</f>
        <v>6.0377777777777766</v>
      </c>
      <c r="E1148" cm="1">
        <f t="array" ref="E1148">MEDIAN(IF(IMDB_Movies_Cleaned!$E$2:$E$3849=A1148, IMDB_Movies_Cleaned!$N$2:$N$3849))</f>
        <v>6.1</v>
      </c>
      <c r="F1148" cm="1">
        <f t="array" ref="F1148">_xlfn.MODE.SNGL(IF(IMDB_Movies_Cleaned!$E$2:$E$3849=A1148, IMDB_Movies_Cleaned!$N$2:$N$3849))</f>
        <v>6.7</v>
      </c>
      <c r="G1148" cm="1">
        <f t="array" ref="G1148">MAX(IF(IMDB_Movies_Cleaned!$E$2:$E$3849=A1148, IMDB_Movies_Cleaned!$N$2:$N$3849))</f>
        <v>8.3000000000000007</v>
      </c>
      <c r="H1148" cm="1">
        <f t="array" ref="H1148">MIN(IF(IMDB_Movies_Cleaned!$E$2:$E$3849=A1148, IMDB_Movies_Cleaned!$N$2:$N$3849))</f>
        <v>3.1</v>
      </c>
      <c r="I1148" cm="1">
        <f t="array" ref="I1148">_xlfn.VAR.S(IF(IMDB_Movies_Cleaned!$E$2:$E$3849=A1148, IMDB_Movies_Cleaned!$N$2:$N$3849))</f>
        <v>1.3928585858586084</v>
      </c>
      <c r="J1148" cm="1">
        <f t="array" ref="J1148">_xlfn.STDEV.S(IF(IMDB_Movies_Cleaned!$E$2:$E$3849=A1148, IMDB_Movies_Cleaned!$N$2:$N$3849))</f>
        <v>1.180194300044958</v>
      </c>
    </row>
    <row r="1149" spans="1:10" x14ac:dyDescent="0.25">
      <c r="A1149" s="2" t="s">
        <v>2906</v>
      </c>
      <c r="B1149">
        <f t="shared" si="19"/>
        <v>1</v>
      </c>
      <c r="D1149">
        <f>AVERAGEIF(IMDB_Movies_Cleaned!$E$2:$E$3849, A1149, IMDB_Movies_Cleaned!$N$2:$N$3849)</f>
        <v>6.1</v>
      </c>
      <c r="E1149" cm="1">
        <f t="array" ref="E1149">MEDIAN(IF(IMDB_Movies_Cleaned!$E$2:$E$3849=A1149, IMDB_Movies_Cleaned!$N$2:$N$3849))</f>
        <v>6.1</v>
      </c>
      <c r="F1149" t="e" cm="1">
        <f t="array" ref="F1149">_xlfn.MODE.SNGL(IF(IMDB_Movies_Cleaned!$E$2:$E$3849=A1149, IMDB_Movies_Cleaned!$N$2:$N$3849))</f>
        <v>#N/A</v>
      </c>
      <c r="G1149" cm="1">
        <f t="array" ref="G1149">MAX(IF(IMDB_Movies_Cleaned!$E$2:$E$3849=A1149, IMDB_Movies_Cleaned!$N$2:$N$3849))</f>
        <v>6.1</v>
      </c>
      <c r="H1149" cm="1">
        <f t="array" ref="H1149">MIN(IF(IMDB_Movies_Cleaned!$E$2:$E$3849=A1149, IMDB_Movies_Cleaned!$N$2:$N$3849))</f>
        <v>6.1</v>
      </c>
      <c r="I1149" t="e" cm="1">
        <f t="array" ref="I1149">_xlfn.VAR.S(IF(IMDB_Movies_Cleaned!$E$2:$E$3849=A1149, IMDB_Movies_Cleaned!$N$2:$N$3849))</f>
        <v>#DIV/0!</v>
      </c>
      <c r="J1149" t="e" cm="1">
        <f t="array" ref="J1149">_xlfn.STDEV.S(IF(IMDB_Movies_Cleaned!$E$2:$E$3849=A1149, IMDB_Movies_Cleaned!$N$2:$N$3849))</f>
        <v>#DIV/0!</v>
      </c>
    </row>
    <row r="1150" spans="1:10" x14ac:dyDescent="0.25">
      <c r="A1150" s="2" t="s">
        <v>2908</v>
      </c>
      <c r="B1150">
        <f t="shared" si="19"/>
        <v>2</v>
      </c>
      <c r="D1150">
        <f>AVERAGEIF(IMDB_Movies_Cleaned!$E$2:$E$3849, A1150, IMDB_Movies_Cleaned!$N$2:$N$3849)</f>
        <v>6.85</v>
      </c>
      <c r="E1150" cm="1">
        <f t="array" ref="E1150">MEDIAN(IF(IMDB_Movies_Cleaned!$E$2:$E$3849=A1150, IMDB_Movies_Cleaned!$N$2:$N$3849))</f>
        <v>6.85</v>
      </c>
      <c r="F1150" t="e" cm="1">
        <f t="array" ref="F1150">_xlfn.MODE.SNGL(IF(IMDB_Movies_Cleaned!$E$2:$E$3849=A1150, IMDB_Movies_Cleaned!$N$2:$N$3849))</f>
        <v>#N/A</v>
      </c>
      <c r="G1150" cm="1">
        <f t="array" ref="G1150">MAX(IF(IMDB_Movies_Cleaned!$E$2:$E$3849=A1150, IMDB_Movies_Cleaned!$N$2:$N$3849))</f>
        <v>7.3</v>
      </c>
      <c r="H1150" cm="1">
        <f t="array" ref="H1150">MIN(IF(IMDB_Movies_Cleaned!$E$2:$E$3849=A1150, IMDB_Movies_Cleaned!$N$2:$N$3849))</f>
        <v>6.4</v>
      </c>
      <c r="I1150" cm="1">
        <f t="array" ref="I1150">_xlfn.VAR.S(IF(IMDB_Movies_Cleaned!$E$2:$E$3849=A1150, IMDB_Movies_Cleaned!$N$2:$N$3849))</f>
        <v>0.40499999999999947</v>
      </c>
      <c r="J1150" cm="1">
        <f t="array" ref="J1150">_xlfn.STDEV.S(IF(IMDB_Movies_Cleaned!$E$2:$E$3849=A1150, IMDB_Movies_Cleaned!$N$2:$N$3849))</f>
        <v>0.6363961030678924</v>
      </c>
    </row>
    <row r="1151" spans="1:10" x14ac:dyDescent="0.25">
      <c r="A1151" s="1" t="s">
        <v>877</v>
      </c>
      <c r="B1151">
        <f t="shared" si="19"/>
        <v>135</v>
      </c>
      <c r="D1151">
        <f>AVERAGEIF(IMDB_Movies_Cleaned!$E$2:$E$3849, A1151, IMDB_Movies_Cleaned!$N$2:$N$3849)</f>
        <v>5.8962962962962955</v>
      </c>
      <c r="E1151" cm="1">
        <f t="array" ref="E1151">MEDIAN(IF(IMDB_Movies_Cleaned!$E$2:$E$3849=A1151, IMDB_Movies_Cleaned!$N$2:$N$3849))</f>
        <v>6</v>
      </c>
      <c r="F1151" cm="1">
        <f t="array" ref="F1151">_xlfn.MODE.SNGL(IF(IMDB_Movies_Cleaned!$E$2:$E$3849=A1151, IMDB_Movies_Cleaned!$N$2:$N$3849))</f>
        <v>6.1</v>
      </c>
      <c r="G1151" cm="1">
        <f t="array" ref="G1151">MAX(IF(IMDB_Movies_Cleaned!$E$2:$E$3849=A1151, IMDB_Movies_Cleaned!$N$2:$N$3849))</f>
        <v>8.4</v>
      </c>
      <c r="H1151" cm="1">
        <f t="array" ref="H1151">MIN(IF(IMDB_Movies_Cleaned!$E$2:$E$3849=A1151, IMDB_Movies_Cleaned!$N$2:$N$3849))</f>
        <v>2.7</v>
      </c>
      <c r="I1151" cm="1">
        <f t="array" ref="I1151">_xlfn.VAR.S(IF(IMDB_Movies_Cleaned!$E$2:$E$3849=A1151, IMDB_Movies_Cleaned!$N$2:$N$3849))</f>
        <v>0.76826976229963906</v>
      </c>
      <c r="J1151" cm="1">
        <f t="array" ref="J1151">_xlfn.STDEV.S(IF(IMDB_Movies_Cleaned!$E$2:$E$3849=A1151, IMDB_Movies_Cleaned!$N$2:$N$3849))</f>
        <v>0.87650998984588824</v>
      </c>
    </row>
    <row r="1152" spans="1:10" x14ac:dyDescent="0.25">
      <c r="A1152" s="2" t="s">
        <v>2914</v>
      </c>
      <c r="B1152">
        <f t="shared" si="19"/>
        <v>43</v>
      </c>
      <c r="D1152">
        <f>AVERAGEIF(IMDB_Movies_Cleaned!$E$2:$E$3849, A1152, IMDB_Movies_Cleaned!$N$2:$N$3849)</f>
        <v>5.9534883720930249</v>
      </c>
      <c r="E1152" cm="1">
        <f t="array" ref="E1152">MEDIAN(IF(IMDB_Movies_Cleaned!$E$2:$E$3849=A1152, IMDB_Movies_Cleaned!$N$2:$N$3849))</f>
        <v>5.9</v>
      </c>
      <c r="F1152" cm="1">
        <f t="array" ref="F1152">_xlfn.MODE.SNGL(IF(IMDB_Movies_Cleaned!$E$2:$E$3849=A1152, IMDB_Movies_Cleaned!$N$2:$N$3849))</f>
        <v>5.9</v>
      </c>
      <c r="G1152" cm="1">
        <f t="array" ref="G1152">MAX(IF(IMDB_Movies_Cleaned!$E$2:$E$3849=A1152, IMDB_Movies_Cleaned!$N$2:$N$3849))</f>
        <v>8</v>
      </c>
      <c r="H1152" cm="1">
        <f t="array" ref="H1152">MIN(IF(IMDB_Movies_Cleaned!$E$2:$E$3849=A1152, IMDB_Movies_Cleaned!$N$2:$N$3849))</f>
        <v>4.2</v>
      </c>
      <c r="I1152" cm="1">
        <f t="array" ref="I1152">_xlfn.VAR.S(IF(IMDB_Movies_Cleaned!$E$2:$E$3849=A1152, IMDB_Movies_Cleaned!$N$2:$N$3849))</f>
        <v>0.68111849390917156</v>
      </c>
      <c r="J1152" cm="1">
        <f t="array" ref="J1152">_xlfn.STDEV.S(IF(IMDB_Movies_Cleaned!$E$2:$E$3849=A1152, IMDB_Movies_Cleaned!$N$2:$N$3849))</f>
        <v>0.82529903302328644</v>
      </c>
    </row>
    <row r="1153" spans="1:10" x14ac:dyDescent="0.25">
      <c r="A1153" s="1" t="s">
        <v>1408</v>
      </c>
      <c r="B1153">
        <f t="shared" si="19"/>
        <v>8</v>
      </c>
      <c r="D1153">
        <f>AVERAGEIF(IMDB_Movies_Cleaned!$E$2:$E$3849, A1153, IMDB_Movies_Cleaned!$N$2:$N$3849)</f>
        <v>7.3</v>
      </c>
      <c r="E1153" cm="1">
        <f t="array" ref="E1153">MEDIAN(IF(IMDB_Movies_Cleaned!$E$2:$E$3849=A1153, IMDB_Movies_Cleaned!$N$2:$N$3849))</f>
        <v>7.5</v>
      </c>
      <c r="F1153" cm="1">
        <f t="array" ref="F1153">_xlfn.MODE.SNGL(IF(IMDB_Movies_Cleaned!$E$2:$E$3849=A1153, IMDB_Movies_Cleaned!$N$2:$N$3849))</f>
        <v>7.6</v>
      </c>
      <c r="G1153" cm="1">
        <f t="array" ref="G1153">MAX(IF(IMDB_Movies_Cleaned!$E$2:$E$3849=A1153, IMDB_Movies_Cleaned!$N$2:$N$3849))</f>
        <v>8</v>
      </c>
      <c r="H1153" cm="1">
        <f t="array" ref="H1153">MIN(IF(IMDB_Movies_Cleaned!$E$2:$E$3849=A1153, IMDB_Movies_Cleaned!$N$2:$N$3849))</f>
        <v>6</v>
      </c>
      <c r="I1153" cm="1">
        <f t="array" ref="I1153">_xlfn.VAR.S(IF(IMDB_Movies_Cleaned!$E$2:$E$3849=A1153, IMDB_Movies_Cleaned!$N$2:$N$3849))</f>
        <v>0.37428571428571417</v>
      </c>
      <c r="J1153" cm="1">
        <f t="array" ref="J1153">_xlfn.STDEV.S(IF(IMDB_Movies_Cleaned!$E$2:$E$3849=A1153, IMDB_Movies_Cleaned!$N$2:$N$3849))</f>
        <v>0.61178894586753862</v>
      </c>
    </row>
    <row r="1154" spans="1:10" x14ac:dyDescent="0.25">
      <c r="A1154" s="2" t="s">
        <v>995</v>
      </c>
      <c r="B1154">
        <f t="shared" si="19"/>
        <v>6</v>
      </c>
      <c r="D1154">
        <f>AVERAGEIF(IMDB_Movies_Cleaned!$E$2:$E$3849, A1154, IMDB_Movies_Cleaned!$N$2:$N$3849)</f>
        <v>6.7166666666666677</v>
      </c>
      <c r="E1154" cm="1">
        <f t="array" ref="E1154">MEDIAN(IF(IMDB_Movies_Cleaned!$E$2:$E$3849=A1154, IMDB_Movies_Cleaned!$N$2:$N$3849))</f>
        <v>6.75</v>
      </c>
      <c r="F1154" t="e" cm="1">
        <f t="array" ref="F1154">_xlfn.MODE.SNGL(IF(IMDB_Movies_Cleaned!$E$2:$E$3849=A1154, IMDB_Movies_Cleaned!$N$2:$N$3849))</f>
        <v>#N/A</v>
      </c>
      <c r="G1154" cm="1">
        <f t="array" ref="G1154">MAX(IF(IMDB_Movies_Cleaned!$E$2:$E$3849=A1154, IMDB_Movies_Cleaned!$N$2:$N$3849))</f>
        <v>7.4</v>
      </c>
      <c r="H1154" cm="1">
        <f t="array" ref="H1154">MIN(IF(IMDB_Movies_Cleaned!$E$2:$E$3849=A1154, IMDB_Movies_Cleaned!$N$2:$N$3849))</f>
        <v>5.7</v>
      </c>
      <c r="I1154" cm="1">
        <f t="array" ref="I1154">_xlfn.VAR.S(IF(IMDB_Movies_Cleaned!$E$2:$E$3849=A1154, IMDB_Movies_Cleaned!$N$2:$N$3849))</f>
        <v>0.39766666666666667</v>
      </c>
      <c r="J1154" cm="1">
        <f t="array" ref="J1154">_xlfn.STDEV.S(IF(IMDB_Movies_Cleaned!$E$2:$E$3849=A1154, IMDB_Movies_Cleaned!$N$2:$N$3849))</f>
        <v>0.63060817205826525</v>
      </c>
    </row>
    <row r="1155" spans="1:10" x14ac:dyDescent="0.25">
      <c r="A1155" s="2" t="s">
        <v>753</v>
      </c>
      <c r="B1155">
        <f t="shared" si="19"/>
        <v>151</v>
      </c>
      <c r="D1155">
        <f>AVERAGEIF(IMDB_Movies_Cleaned!$E$2:$E$3849, A1155, IMDB_Movies_Cleaned!$N$2:$N$3849)</f>
        <v>6.4947019867549711</v>
      </c>
      <c r="E1155" cm="1">
        <f t="array" ref="E1155">MEDIAN(IF(IMDB_Movies_Cleaned!$E$2:$E$3849=A1155, IMDB_Movies_Cleaned!$N$2:$N$3849))</f>
        <v>6.5</v>
      </c>
      <c r="F1155" cm="1">
        <f t="array" ref="F1155">_xlfn.MODE.SNGL(IF(IMDB_Movies_Cleaned!$E$2:$E$3849=A1155, IMDB_Movies_Cleaned!$N$2:$N$3849))</f>
        <v>6.5</v>
      </c>
      <c r="G1155" cm="1">
        <f t="array" ref="G1155">MAX(IF(IMDB_Movies_Cleaned!$E$2:$E$3849=A1155, IMDB_Movies_Cleaned!$N$2:$N$3849))</f>
        <v>8</v>
      </c>
      <c r="H1155" cm="1">
        <f t="array" ref="H1155">MIN(IF(IMDB_Movies_Cleaned!$E$2:$E$3849=A1155, IMDB_Movies_Cleaned!$N$2:$N$3849))</f>
        <v>4.3</v>
      </c>
      <c r="I1155" cm="1">
        <f t="array" ref="I1155">_xlfn.VAR.S(IF(IMDB_Movies_Cleaned!$E$2:$E$3849=A1155, IMDB_Movies_Cleaned!$N$2:$N$3849))</f>
        <v>0.56277174392930951</v>
      </c>
      <c r="J1155" cm="1">
        <f t="array" ref="J1155">_xlfn.STDEV.S(IF(IMDB_Movies_Cleaned!$E$2:$E$3849=A1155, IMDB_Movies_Cleaned!$N$2:$N$3849))</f>
        <v>0.75018114074489339</v>
      </c>
    </row>
    <row r="1156" spans="1:10" x14ac:dyDescent="0.25">
      <c r="A1156" s="1" t="s">
        <v>1502</v>
      </c>
      <c r="B1156">
        <f t="shared" si="19"/>
        <v>8</v>
      </c>
      <c r="D1156">
        <f>AVERAGEIF(IMDB_Movies_Cleaned!$E$2:$E$3849, A1156, IMDB_Movies_Cleaned!$N$2:$N$3849)</f>
        <v>4.8250000000000002</v>
      </c>
      <c r="E1156" cm="1">
        <f t="array" ref="E1156">MEDIAN(IF(IMDB_Movies_Cleaned!$E$2:$E$3849=A1156, IMDB_Movies_Cleaned!$N$2:$N$3849))</f>
        <v>4.6500000000000004</v>
      </c>
      <c r="F1156" cm="1">
        <f t="array" ref="F1156">_xlfn.MODE.SNGL(IF(IMDB_Movies_Cleaned!$E$2:$E$3849=A1156, IMDB_Movies_Cleaned!$N$2:$N$3849))</f>
        <v>4.0999999999999996</v>
      </c>
      <c r="G1156" cm="1">
        <f t="array" ref="G1156">MAX(IF(IMDB_Movies_Cleaned!$E$2:$E$3849=A1156, IMDB_Movies_Cleaned!$N$2:$N$3849))</f>
        <v>6.1</v>
      </c>
      <c r="H1156" cm="1">
        <f t="array" ref="H1156">MIN(IF(IMDB_Movies_Cleaned!$E$2:$E$3849=A1156, IMDB_Movies_Cleaned!$N$2:$N$3849))</f>
        <v>3.6</v>
      </c>
      <c r="I1156" cm="1">
        <f t="array" ref="I1156">_xlfn.VAR.S(IF(IMDB_Movies_Cleaned!$E$2:$E$3849=A1156, IMDB_Movies_Cleaned!$N$2:$N$3849))</f>
        <v>0.90785714285714136</v>
      </c>
      <c r="J1156" cm="1">
        <f t="array" ref="J1156">_xlfn.STDEV.S(IF(IMDB_Movies_Cleaned!$E$2:$E$3849=A1156, IMDB_Movies_Cleaned!$N$2:$N$3849))</f>
        <v>0.95281537710993169</v>
      </c>
    </row>
    <row r="1157" spans="1:10" x14ac:dyDescent="0.25">
      <c r="A1157" s="2" t="s">
        <v>2651</v>
      </c>
      <c r="B1157">
        <f t="shared" si="19"/>
        <v>2</v>
      </c>
      <c r="D1157">
        <f>AVERAGEIF(IMDB_Movies_Cleaned!$E$2:$E$3849, A1157, IMDB_Movies_Cleaned!$N$2:$N$3849)</f>
        <v>6.15</v>
      </c>
      <c r="E1157" cm="1">
        <f t="array" ref="E1157">MEDIAN(IF(IMDB_Movies_Cleaned!$E$2:$E$3849=A1157, IMDB_Movies_Cleaned!$N$2:$N$3849))</f>
        <v>6.15</v>
      </c>
      <c r="F1157" t="e" cm="1">
        <f t="array" ref="F1157">_xlfn.MODE.SNGL(IF(IMDB_Movies_Cleaned!$E$2:$E$3849=A1157, IMDB_Movies_Cleaned!$N$2:$N$3849))</f>
        <v>#N/A</v>
      </c>
      <c r="G1157" cm="1">
        <f t="array" ref="G1157">MAX(IF(IMDB_Movies_Cleaned!$E$2:$E$3849=A1157, IMDB_Movies_Cleaned!$N$2:$N$3849))</f>
        <v>7.1</v>
      </c>
      <c r="H1157" cm="1">
        <f t="array" ref="H1157">MIN(IF(IMDB_Movies_Cleaned!$E$2:$E$3849=A1157, IMDB_Movies_Cleaned!$N$2:$N$3849))</f>
        <v>5.2</v>
      </c>
      <c r="I1157" cm="1">
        <f t="array" ref="I1157">_xlfn.VAR.S(IF(IMDB_Movies_Cleaned!$E$2:$E$3849=A1157, IMDB_Movies_Cleaned!$N$2:$N$3849))</f>
        <v>1.8049999999999926</v>
      </c>
      <c r="J1157" cm="1">
        <f t="array" ref="J1157">_xlfn.STDEV.S(IF(IMDB_Movies_Cleaned!$E$2:$E$3849=A1157, IMDB_Movies_Cleaned!$N$2:$N$3849))</f>
        <v>1.3435028842544376</v>
      </c>
    </row>
    <row r="1158" spans="1:10" x14ac:dyDescent="0.25">
      <c r="A1158" s="1" t="s">
        <v>2927</v>
      </c>
      <c r="B1158">
        <f t="shared" si="19"/>
        <v>1</v>
      </c>
      <c r="D1158">
        <f>AVERAGEIF(IMDB_Movies_Cleaned!$E$2:$E$3849, A1158, IMDB_Movies_Cleaned!$N$2:$N$3849)</f>
        <v>7.7</v>
      </c>
      <c r="E1158" cm="1">
        <f t="array" ref="E1158">MEDIAN(IF(IMDB_Movies_Cleaned!$E$2:$E$3849=A1158, IMDB_Movies_Cleaned!$N$2:$N$3849))</f>
        <v>7.7</v>
      </c>
      <c r="F1158" t="e" cm="1">
        <f t="array" ref="F1158">_xlfn.MODE.SNGL(IF(IMDB_Movies_Cleaned!$E$2:$E$3849=A1158, IMDB_Movies_Cleaned!$N$2:$N$3849))</f>
        <v>#N/A</v>
      </c>
      <c r="G1158" cm="1">
        <f t="array" ref="G1158">MAX(IF(IMDB_Movies_Cleaned!$E$2:$E$3849=A1158, IMDB_Movies_Cleaned!$N$2:$N$3849))</f>
        <v>7.7</v>
      </c>
      <c r="H1158" cm="1">
        <f t="array" ref="H1158">MIN(IF(IMDB_Movies_Cleaned!$E$2:$E$3849=A1158, IMDB_Movies_Cleaned!$N$2:$N$3849))</f>
        <v>7.7</v>
      </c>
      <c r="I1158" t="e" cm="1">
        <f t="array" ref="I1158">_xlfn.VAR.S(IF(IMDB_Movies_Cleaned!$E$2:$E$3849=A1158, IMDB_Movies_Cleaned!$N$2:$N$3849))</f>
        <v>#DIV/0!</v>
      </c>
      <c r="J1158" t="e" cm="1">
        <f t="array" ref="J1158">_xlfn.STDEV.S(IF(IMDB_Movies_Cleaned!$E$2:$E$3849=A1158, IMDB_Movies_Cleaned!$N$2:$N$3849))</f>
        <v>#DIV/0!</v>
      </c>
    </row>
    <row r="1159" spans="1:10" x14ac:dyDescent="0.25">
      <c r="A1159" s="2" t="s">
        <v>1100</v>
      </c>
      <c r="B1159">
        <f t="shared" si="19"/>
        <v>82</v>
      </c>
      <c r="D1159">
        <f>AVERAGEIF(IMDB_Movies_Cleaned!$E$2:$E$3849, A1159, IMDB_Movies_Cleaned!$N$2:$N$3849)</f>
        <v>6.8573170731707327</v>
      </c>
      <c r="E1159" cm="1">
        <f t="array" ref="E1159">MEDIAN(IF(IMDB_Movies_Cleaned!$E$2:$E$3849=A1159, IMDB_Movies_Cleaned!$N$2:$N$3849))</f>
        <v>7</v>
      </c>
      <c r="F1159" cm="1">
        <f t="array" ref="F1159">_xlfn.MODE.SNGL(IF(IMDB_Movies_Cleaned!$E$2:$E$3849=A1159, IMDB_Movies_Cleaned!$N$2:$N$3849))</f>
        <v>6.1</v>
      </c>
      <c r="G1159" cm="1">
        <f t="array" ref="G1159">MAX(IF(IMDB_Movies_Cleaned!$E$2:$E$3849=A1159, IMDB_Movies_Cleaned!$N$2:$N$3849))</f>
        <v>8.5</v>
      </c>
      <c r="H1159" cm="1">
        <f t="array" ref="H1159">MIN(IF(IMDB_Movies_Cleaned!$E$2:$E$3849=A1159, IMDB_Movies_Cleaned!$N$2:$N$3849))</f>
        <v>5.0999999999999996</v>
      </c>
      <c r="I1159" cm="1">
        <f t="array" ref="I1159">_xlfn.VAR.S(IF(IMDB_Movies_Cleaned!$E$2:$E$3849=A1159, IMDB_Movies_Cleaned!$N$2:$N$3849))</f>
        <v>0.60766184884070396</v>
      </c>
      <c r="J1159" cm="1">
        <f t="array" ref="J1159">_xlfn.STDEV.S(IF(IMDB_Movies_Cleaned!$E$2:$E$3849=A1159, IMDB_Movies_Cleaned!$N$2:$N$3849))</f>
        <v>0.77952668257135627</v>
      </c>
    </row>
    <row r="1160" spans="1:10" x14ac:dyDescent="0.25">
      <c r="A1160" s="1" t="s">
        <v>628</v>
      </c>
      <c r="B1160">
        <f t="shared" si="19"/>
        <v>9</v>
      </c>
      <c r="D1160">
        <f>AVERAGEIF(IMDB_Movies_Cleaned!$E$2:$E$3849, A1160, IMDB_Movies_Cleaned!$N$2:$N$3849)</f>
        <v>6.8111111111111109</v>
      </c>
      <c r="E1160" cm="1">
        <f t="array" ref="E1160">MEDIAN(IF(IMDB_Movies_Cleaned!$E$2:$E$3849=A1160, IMDB_Movies_Cleaned!$N$2:$N$3849))</f>
        <v>6.9</v>
      </c>
      <c r="F1160" cm="1">
        <f t="array" ref="F1160">_xlfn.MODE.SNGL(IF(IMDB_Movies_Cleaned!$E$2:$E$3849=A1160, IMDB_Movies_Cleaned!$N$2:$N$3849))</f>
        <v>6.9</v>
      </c>
      <c r="G1160" cm="1">
        <f t="array" ref="G1160">MAX(IF(IMDB_Movies_Cleaned!$E$2:$E$3849=A1160, IMDB_Movies_Cleaned!$N$2:$N$3849))</f>
        <v>8.1</v>
      </c>
      <c r="H1160" cm="1">
        <f t="array" ref="H1160">MIN(IF(IMDB_Movies_Cleaned!$E$2:$E$3849=A1160, IMDB_Movies_Cleaned!$N$2:$N$3849))</f>
        <v>5</v>
      </c>
      <c r="I1160" cm="1">
        <f t="array" ref="I1160">_xlfn.VAR.S(IF(IMDB_Movies_Cleaned!$E$2:$E$3849=A1160, IMDB_Movies_Cleaned!$N$2:$N$3849))</f>
        <v>1.2661111111111154</v>
      </c>
      <c r="J1160" cm="1">
        <f t="array" ref="J1160">_xlfn.STDEV.S(IF(IMDB_Movies_Cleaned!$E$2:$E$3849=A1160, IMDB_Movies_Cleaned!$N$2:$N$3849))</f>
        <v>1.1252160286412185</v>
      </c>
    </row>
    <row r="1161" spans="1:10" x14ac:dyDescent="0.25">
      <c r="A1161" s="2" t="s">
        <v>1140</v>
      </c>
      <c r="B1161">
        <f t="shared" si="19"/>
        <v>12</v>
      </c>
      <c r="D1161">
        <f>AVERAGEIF(IMDB_Movies_Cleaned!$E$2:$E$3849, A1161, IMDB_Movies_Cleaned!$N$2:$N$3849)</f>
        <v>6.8666666666666671</v>
      </c>
      <c r="E1161" cm="1">
        <f t="array" ref="E1161">MEDIAN(IF(IMDB_Movies_Cleaned!$E$2:$E$3849=A1161, IMDB_Movies_Cleaned!$N$2:$N$3849))</f>
        <v>6.8</v>
      </c>
      <c r="F1161" cm="1">
        <f t="array" ref="F1161">_xlfn.MODE.SNGL(IF(IMDB_Movies_Cleaned!$E$2:$E$3849=A1161, IMDB_Movies_Cleaned!$N$2:$N$3849))</f>
        <v>6.6</v>
      </c>
      <c r="G1161" cm="1">
        <f t="array" ref="G1161">MAX(IF(IMDB_Movies_Cleaned!$E$2:$E$3849=A1161, IMDB_Movies_Cleaned!$N$2:$N$3849))</f>
        <v>8.5</v>
      </c>
      <c r="H1161" cm="1">
        <f t="array" ref="H1161">MIN(IF(IMDB_Movies_Cleaned!$E$2:$E$3849=A1161, IMDB_Movies_Cleaned!$N$2:$N$3849))</f>
        <v>5.9</v>
      </c>
      <c r="I1161" cm="1">
        <f t="array" ref="I1161">_xlfn.VAR.S(IF(IMDB_Movies_Cleaned!$E$2:$E$3849=A1161, IMDB_Movies_Cleaned!$N$2:$N$3849))</f>
        <v>0.595151515151501</v>
      </c>
      <c r="J1161" cm="1">
        <f t="array" ref="J1161">_xlfn.STDEV.S(IF(IMDB_Movies_Cleaned!$E$2:$E$3849=A1161, IMDB_Movies_Cleaned!$N$2:$N$3849))</f>
        <v>0.77146063746085003</v>
      </c>
    </row>
    <row r="1162" spans="1:10" x14ac:dyDescent="0.25">
      <c r="A1162" s="1" t="s">
        <v>557</v>
      </c>
      <c r="B1162">
        <f t="shared" si="19"/>
        <v>45</v>
      </c>
      <c r="D1162">
        <f>AVERAGEIF(IMDB_Movies_Cleaned!$E$2:$E$3849, A1162, IMDB_Movies_Cleaned!$N$2:$N$3849)</f>
        <v>6.0377777777777766</v>
      </c>
      <c r="E1162" cm="1">
        <f t="array" ref="E1162">MEDIAN(IF(IMDB_Movies_Cleaned!$E$2:$E$3849=A1162, IMDB_Movies_Cleaned!$N$2:$N$3849))</f>
        <v>6.1</v>
      </c>
      <c r="F1162" cm="1">
        <f t="array" ref="F1162">_xlfn.MODE.SNGL(IF(IMDB_Movies_Cleaned!$E$2:$E$3849=A1162, IMDB_Movies_Cleaned!$N$2:$N$3849))</f>
        <v>6.7</v>
      </c>
      <c r="G1162" cm="1">
        <f t="array" ref="G1162">MAX(IF(IMDB_Movies_Cleaned!$E$2:$E$3849=A1162, IMDB_Movies_Cleaned!$N$2:$N$3849))</f>
        <v>8.3000000000000007</v>
      </c>
      <c r="H1162" cm="1">
        <f t="array" ref="H1162">MIN(IF(IMDB_Movies_Cleaned!$E$2:$E$3849=A1162, IMDB_Movies_Cleaned!$N$2:$N$3849))</f>
        <v>3.1</v>
      </c>
      <c r="I1162" cm="1">
        <f t="array" ref="I1162">_xlfn.VAR.S(IF(IMDB_Movies_Cleaned!$E$2:$E$3849=A1162, IMDB_Movies_Cleaned!$N$2:$N$3849))</f>
        <v>1.3928585858586084</v>
      </c>
      <c r="J1162" cm="1">
        <f t="array" ref="J1162">_xlfn.STDEV.S(IF(IMDB_Movies_Cleaned!$E$2:$E$3849=A1162, IMDB_Movies_Cleaned!$N$2:$N$3849))</f>
        <v>1.180194300044958</v>
      </c>
    </row>
    <row r="1163" spans="1:10" x14ac:dyDescent="0.25">
      <c r="A1163" s="2" t="s">
        <v>352</v>
      </c>
      <c r="B1163">
        <f t="shared" si="19"/>
        <v>7</v>
      </c>
      <c r="D1163">
        <f>AVERAGEIF(IMDB_Movies_Cleaned!$E$2:$E$3849, A1163, IMDB_Movies_Cleaned!$N$2:$N$3849)</f>
        <v>6.1857142857142851</v>
      </c>
      <c r="E1163" cm="1">
        <f t="array" ref="E1163">MEDIAN(IF(IMDB_Movies_Cleaned!$E$2:$E$3849=A1163, IMDB_Movies_Cleaned!$N$2:$N$3849))</f>
        <v>6.1</v>
      </c>
      <c r="F1163" t="e" cm="1">
        <f t="array" ref="F1163">_xlfn.MODE.SNGL(IF(IMDB_Movies_Cleaned!$E$2:$E$3849=A1163, IMDB_Movies_Cleaned!$N$2:$N$3849))</f>
        <v>#N/A</v>
      </c>
      <c r="G1163" cm="1">
        <f t="array" ref="G1163">MAX(IF(IMDB_Movies_Cleaned!$E$2:$E$3849=A1163, IMDB_Movies_Cleaned!$N$2:$N$3849))</f>
        <v>7.8</v>
      </c>
      <c r="H1163" cm="1">
        <f t="array" ref="H1163">MIN(IF(IMDB_Movies_Cleaned!$E$2:$E$3849=A1163, IMDB_Movies_Cleaned!$N$2:$N$3849))</f>
        <v>4.5</v>
      </c>
      <c r="I1163" cm="1">
        <f t="array" ref="I1163">_xlfn.VAR.S(IF(IMDB_Movies_Cleaned!$E$2:$E$3849=A1163, IMDB_Movies_Cleaned!$N$2:$N$3849))</f>
        <v>1.034761904761903</v>
      </c>
      <c r="J1163" cm="1">
        <f t="array" ref="J1163">_xlfn.STDEV.S(IF(IMDB_Movies_Cleaned!$E$2:$E$3849=A1163, IMDB_Movies_Cleaned!$N$2:$N$3849))</f>
        <v>1.0172324733127147</v>
      </c>
    </row>
    <row r="1164" spans="1:10" x14ac:dyDescent="0.25">
      <c r="A1164" s="1" t="s">
        <v>400</v>
      </c>
      <c r="B1164">
        <f t="shared" si="19"/>
        <v>12</v>
      </c>
      <c r="D1164">
        <f>AVERAGEIF(IMDB_Movies_Cleaned!$E$2:$E$3849, A1164, IMDB_Movies_Cleaned!$N$2:$N$3849)</f>
        <v>6.2333333333333334</v>
      </c>
      <c r="E1164" cm="1">
        <f t="array" ref="E1164">MEDIAN(IF(IMDB_Movies_Cleaned!$E$2:$E$3849=A1164, IMDB_Movies_Cleaned!$N$2:$N$3849))</f>
        <v>6.1999999999999993</v>
      </c>
      <c r="F1164" cm="1">
        <f t="array" ref="F1164">_xlfn.MODE.SNGL(IF(IMDB_Movies_Cleaned!$E$2:$E$3849=A1164, IMDB_Movies_Cleaned!$N$2:$N$3849))</f>
        <v>6.4</v>
      </c>
      <c r="G1164" cm="1">
        <f t="array" ref="G1164">MAX(IF(IMDB_Movies_Cleaned!$E$2:$E$3849=A1164, IMDB_Movies_Cleaned!$N$2:$N$3849))</f>
        <v>7.8</v>
      </c>
      <c r="H1164" cm="1">
        <f t="array" ref="H1164">MIN(IF(IMDB_Movies_Cleaned!$E$2:$E$3849=A1164, IMDB_Movies_Cleaned!$N$2:$N$3849))</f>
        <v>4.7</v>
      </c>
      <c r="I1164" cm="1">
        <f t="array" ref="I1164">_xlfn.VAR.S(IF(IMDB_Movies_Cleaned!$E$2:$E$3849=A1164, IMDB_Movies_Cleaned!$N$2:$N$3849))</f>
        <v>0.57878787878787952</v>
      </c>
      <c r="J1164" cm="1">
        <f t="array" ref="J1164">_xlfn.STDEV.S(IF(IMDB_Movies_Cleaned!$E$2:$E$3849=A1164, IMDB_Movies_Cleaned!$N$2:$N$3849))</f>
        <v>0.76078109781189984</v>
      </c>
    </row>
    <row r="1165" spans="1:10" x14ac:dyDescent="0.25">
      <c r="A1165" s="2" t="s">
        <v>28</v>
      </c>
      <c r="B1165">
        <f t="shared" si="19"/>
        <v>45</v>
      </c>
      <c r="D1165">
        <f>AVERAGEIF(IMDB_Movies_Cleaned!$E$2:$E$3849, A1165, IMDB_Movies_Cleaned!$N$2:$N$3849)</f>
        <v>6.7488888888888914</v>
      </c>
      <c r="E1165" cm="1">
        <f t="array" ref="E1165">MEDIAN(IF(IMDB_Movies_Cleaned!$E$2:$E$3849=A1165, IMDB_Movies_Cleaned!$N$2:$N$3849))</f>
        <v>6.8</v>
      </c>
      <c r="F1165" cm="1">
        <f t="array" ref="F1165">_xlfn.MODE.SNGL(IF(IMDB_Movies_Cleaned!$E$2:$E$3849=A1165, IMDB_Movies_Cleaned!$N$2:$N$3849))</f>
        <v>6.8</v>
      </c>
      <c r="G1165" cm="1">
        <f t="array" ref="G1165">MAX(IF(IMDB_Movies_Cleaned!$E$2:$E$3849=A1165, IMDB_Movies_Cleaned!$N$2:$N$3849))</f>
        <v>8</v>
      </c>
      <c r="H1165" cm="1">
        <f t="array" ref="H1165">MIN(IF(IMDB_Movies_Cleaned!$E$2:$E$3849=A1165, IMDB_Movies_Cleaned!$N$2:$N$3849))</f>
        <v>4.4000000000000004</v>
      </c>
      <c r="I1165" cm="1">
        <f t="array" ref="I1165">_xlfn.VAR.S(IF(IMDB_Movies_Cleaned!$E$2:$E$3849=A1165, IMDB_Movies_Cleaned!$N$2:$N$3849))</f>
        <v>0.59573737373734115</v>
      </c>
      <c r="J1165" cm="1">
        <f t="array" ref="J1165">_xlfn.STDEV.S(IF(IMDB_Movies_Cleaned!$E$2:$E$3849=A1165, IMDB_Movies_Cleaned!$N$2:$N$3849))</f>
        <v>0.77184025143635848</v>
      </c>
    </row>
    <row r="1166" spans="1:10" x14ac:dyDescent="0.25">
      <c r="A1166" s="1" t="s">
        <v>137</v>
      </c>
      <c r="B1166">
        <f t="shared" si="19"/>
        <v>34</v>
      </c>
      <c r="D1166">
        <f>AVERAGEIF(IMDB_Movies_Cleaned!$E$2:$E$3849, A1166, IMDB_Movies_Cleaned!$N$2:$N$3849)</f>
        <v>6.367647058823529</v>
      </c>
      <c r="E1166" cm="1">
        <f t="array" ref="E1166">MEDIAN(IF(IMDB_Movies_Cleaned!$E$2:$E$3849=A1166, IMDB_Movies_Cleaned!$N$2:$N$3849))</f>
        <v>6.15</v>
      </c>
      <c r="F1166" cm="1">
        <f t="array" ref="F1166">_xlfn.MODE.SNGL(IF(IMDB_Movies_Cleaned!$E$2:$E$3849=A1166, IMDB_Movies_Cleaned!$N$2:$N$3849))</f>
        <v>6.1</v>
      </c>
      <c r="G1166" cm="1">
        <f t="array" ref="G1166">MAX(IF(IMDB_Movies_Cleaned!$E$2:$E$3849=A1166, IMDB_Movies_Cleaned!$N$2:$N$3849))</f>
        <v>8.8000000000000007</v>
      </c>
      <c r="H1166" cm="1">
        <f t="array" ref="H1166">MIN(IF(IMDB_Movies_Cleaned!$E$2:$E$3849=A1166, IMDB_Movies_Cleaned!$N$2:$N$3849))</f>
        <v>5</v>
      </c>
      <c r="I1166" cm="1">
        <f t="array" ref="I1166">_xlfn.VAR.S(IF(IMDB_Movies_Cleaned!$E$2:$E$3849=A1166, IMDB_Movies_Cleaned!$N$2:$N$3849))</f>
        <v>0.76710338680929147</v>
      </c>
      <c r="J1166" cm="1">
        <f t="array" ref="J1166">_xlfn.STDEV.S(IF(IMDB_Movies_Cleaned!$E$2:$E$3849=A1166, IMDB_Movies_Cleaned!$N$2:$N$3849))</f>
        <v>0.87584438504182438</v>
      </c>
    </row>
    <row r="1167" spans="1:10" x14ac:dyDescent="0.25">
      <c r="A1167" s="2" t="s">
        <v>2047</v>
      </c>
      <c r="B1167">
        <f t="shared" ref="B1167:B1230" si="20">COUNTIF($A$2:$A$3849, A1167)</f>
        <v>11</v>
      </c>
      <c r="D1167">
        <f>AVERAGEIF(IMDB_Movies_Cleaned!$E$2:$E$3849, A1167, IMDB_Movies_Cleaned!$N$2:$N$3849)</f>
        <v>5.7727272727272734</v>
      </c>
      <c r="E1167" cm="1">
        <f t="array" ref="E1167">MEDIAN(IF(IMDB_Movies_Cleaned!$E$2:$E$3849=A1167, IMDB_Movies_Cleaned!$N$2:$N$3849))</f>
        <v>6.2</v>
      </c>
      <c r="F1167" cm="1">
        <f t="array" ref="F1167">_xlfn.MODE.SNGL(IF(IMDB_Movies_Cleaned!$E$2:$E$3849=A1167, IMDB_Movies_Cleaned!$N$2:$N$3849))</f>
        <v>6.2</v>
      </c>
      <c r="G1167" cm="1">
        <f t="array" ref="G1167">MAX(IF(IMDB_Movies_Cleaned!$E$2:$E$3849=A1167, IMDB_Movies_Cleaned!$N$2:$N$3849))</f>
        <v>6.6</v>
      </c>
      <c r="H1167" cm="1">
        <f t="array" ref="H1167">MIN(IF(IMDB_Movies_Cleaned!$E$2:$E$3849=A1167, IMDB_Movies_Cleaned!$N$2:$N$3849))</f>
        <v>2.4</v>
      </c>
      <c r="I1167" cm="1">
        <f t="array" ref="I1167">_xlfn.VAR.S(IF(IMDB_Movies_Cleaned!$E$2:$E$3849=A1167, IMDB_Movies_Cleaned!$N$2:$N$3849))</f>
        <v>1.3201818181818112</v>
      </c>
      <c r="J1167" cm="1">
        <f t="array" ref="J1167">_xlfn.STDEV.S(IF(IMDB_Movies_Cleaned!$E$2:$E$3849=A1167, IMDB_Movies_Cleaned!$N$2:$N$3849))</f>
        <v>1.1489916527903112</v>
      </c>
    </row>
    <row r="1168" spans="1:10" x14ac:dyDescent="0.25">
      <c r="A1168" s="1" t="s">
        <v>477</v>
      </c>
      <c r="B1168">
        <f t="shared" si="20"/>
        <v>16</v>
      </c>
      <c r="D1168">
        <f>AVERAGEIF(IMDB_Movies_Cleaned!$E$2:$E$3849, A1168, IMDB_Movies_Cleaned!$N$2:$N$3849)</f>
        <v>6.737499999999998</v>
      </c>
      <c r="E1168" cm="1">
        <f t="array" ref="E1168">MEDIAN(IF(IMDB_Movies_Cleaned!$E$2:$E$3849=A1168, IMDB_Movies_Cleaned!$N$2:$N$3849))</f>
        <v>6.65</v>
      </c>
      <c r="F1168" cm="1">
        <f t="array" ref="F1168">_xlfn.MODE.SNGL(IF(IMDB_Movies_Cleaned!$E$2:$E$3849=A1168, IMDB_Movies_Cleaned!$N$2:$N$3849))</f>
        <v>6.6</v>
      </c>
      <c r="G1168" cm="1">
        <f t="array" ref="G1168">MAX(IF(IMDB_Movies_Cleaned!$E$2:$E$3849=A1168, IMDB_Movies_Cleaned!$N$2:$N$3849))</f>
        <v>8.5</v>
      </c>
      <c r="H1168" cm="1">
        <f t="array" ref="H1168">MIN(IF(IMDB_Movies_Cleaned!$E$2:$E$3849=A1168, IMDB_Movies_Cleaned!$N$2:$N$3849))</f>
        <v>4.5999999999999996</v>
      </c>
      <c r="I1168" cm="1">
        <f t="array" ref="I1168">_xlfn.VAR.S(IF(IMDB_Movies_Cleaned!$E$2:$E$3849=A1168, IMDB_Movies_Cleaned!$N$2:$N$3849))</f>
        <v>0.8451666666666976</v>
      </c>
      <c r="J1168" cm="1">
        <f t="array" ref="J1168">_xlfn.STDEV.S(IF(IMDB_Movies_Cleaned!$E$2:$E$3849=A1168, IMDB_Movies_Cleaned!$N$2:$N$3849))</f>
        <v>0.91932946578835251</v>
      </c>
    </row>
    <row r="1169" spans="1:10" x14ac:dyDescent="0.25">
      <c r="A1169" s="2" t="s">
        <v>385</v>
      </c>
      <c r="B1169">
        <f t="shared" si="20"/>
        <v>12</v>
      </c>
      <c r="D1169">
        <f>AVERAGEIF(IMDB_Movies_Cleaned!$E$2:$E$3849, A1169, IMDB_Movies_Cleaned!$N$2:$N$3849)</f>
        <v>6.5916666666666659</v>
      </c>
      <c r="E1169" cm="1">
        <f t="array" ref="E1169">MEDIAN(IF(IMDB_Movies_Cleaned!$E$2:$E$3849=A1169, IMDB_Movies_Cleaned!$N$2:$N$3849))</f>
        <v>6.75</v>
      </c>
      <c r="F1169" cm="1">
        <f t="array" ref="F1169">_xlfn.MODE.SNGL(IF(IMDB_Movies_Cleaned!$E$2:$E$3849=A1169, IMDB_Movies_Cleaned!$N$2:$N$3849))</f>
        <v>7.8</v>
      </c>
      <c r="G1169" cm="1">
        <f t="array" ref="G1169">MAX(IF(IMDB_Movies_Cleaned!$E$2:$E$3849=A1169, IMDB_Movies_Cleaned!$N$2:$N$3849))</f>
        <v>7.8</v>
      </c>
      <c r="H1169" cm="1">
        <f t="array" ref="H1169">MIN(IF(IMDB_Movies_Cleaned!$E$2:$E$3849=A1169, IMDB_Movies_Cleaned!$N$2:$N$3849))</f>
        <v>5.2</v>
      </c>
      <c r="I1169" cm="1">
        <f t="array" ref="I1169">_xlfn.VAR.S(IF(IMDB_Movies_Cleaned!$E$2:$E$3849=A1169, IMDB_Movies_Cleaned!$N$2:$N$3849))</f>
        <v>0.79901515151516378</v>
      </c>
      <c r="J1169" cm="1">
        <f t="array" ref="J1169">_xlfn.STDEV.S(IF(IMDB_Movies_Cleaned!$E$2:$E$3849=A1169, IMDB_Movies_Cleaned!$N$2:$N$3849))</f>
        <v>0.89387647441643958</v>
      </c>
    </row>
    <row r="1170" spans="1:10" x14ac:dyDescent="0.25">
      <c r="A1170" s="1" t="s">
        <v>1498</v>
      </c>
      <c r="B1170">
        <f t="shared" si="20"/>
        <v>31</v>
      </c>
      <c r="D1170">
        <f>AVERAGEIF(IMDB_Movies_Cleaned!$E$2:$E$3849, A1170, IMDB_Movies_Cleaned!$N$2:$N$3849)</f>
        <v>5.8645161290322561</v>
      </c>
      <c r="E1170" cm="1">
        <f t="array" ref="E1170">MEDIAN(IF(IMDB_Movies_Cleaned!$E$2:$E$3849=A1170, IMDB_Movies_Cleaned!$N$2:$N$3849))</f>
        <v>5.7</v>
      </c>
      <c r="F1170" cm="1">
        <f t="array" ref="F1170">_xlfn.MODE.SNGL(IF(IMDB_Movies_Cleaned!$E$2:$E$3849=A1170, IMDB_Movies_Cleaned!$N$2:$N$3849))</f>
        <v>4.8</v>
      </c>
      <c r="G1170" cm="1">
        <f t="array" ref="G1170">MAX(IF(IMDB_Movies_Cleaned!$E$2:$E$3849=A1170, IMDB_Movies_Cleaned!$N$2:$N$3849))</f>
        <v>8.5</v>
      </c>
      <c r="H1170" cm="1">
        <f t="array" ref="H1170">MIN(IF(IMDB_Movies_Cleaned!$E$2:$E$3849=A1170, IMDB_Movies_Cleaned!$N$2:$N$3849))</f>
        <v>4.0999999999999996</v>
      </c>
      <c r="I1170" cm="1">
        <f t="array" ref="I1170">_xlfn.VAR.S(IF(IMDB_Movies_Cleaned!$E$2:$E$3849=A1170, IMDB_Movies_Cleaned!$N$2:$N$3849))</f>
        <v>1.0850322580645448</v>
      </c>
      <c r="J1170" cm="1">
        <f t="array" ref="J1170">_xlfn.STDEV.S(IF(IMDB_Movies_Cleaned!$E$2:$E$3849=A1170, IMDB_Movies_Cleaned!$N$2:$N$3849))</f>
        <v>1.0416488170513827</v>
      </c>
    </row>
    <row r="1171" spans="1:10" x14ac:dyDescent="0.25">
      <c r="A1171" s="2" t="s">
        <v>2267</v>
      </c>
      <c r="B1171">
        <f t="shared" si="20"/>
        <v>3</v>
      </c>
      <c r="D1171">
        <f>AVERAGEIF(IMDB_Movies_Cleaned!$E$2:$E$3849, A1171, IMDB_Movies_Cleaned!$N$2:$N$3849)</f>
        <v>6.2</v>
      </c>
      <c r="E1171" cm="1">
        <f t="array" ref="E1171">MEDIAN(IF(IMDB_Movies_Cleaned!$E$2:$E$3849=A1171, IMDB_Movies_Cleaned!$N$2:$N$3849))</f>
        <v>6.4</v>
      </c>
      <c r="F1171" t="e" cm="1">
        <f t="array" ref="F1171">_xlfn.MODE.SNGL(IF(IMDB_Movies_Cleaned!$E$2:$E$3849=A1171, IMDB_Movies_Cleaned!$N$2:$N$3849))</f>
        <v>#N/A</v>
      </c>
      <c r="G1171" cm="1">
        <f t="array" ref="G1171">MAX(IF(IMDB_Movies_Cleaned!$E$2:$E$3849=A1171, IMDB_Movies_Cleaned!$N$2:$N$3849))</f>
        <v>6.6</v>
      </c>
      <c r="H1171" cm="1">
        <f t="array" ref="H1171">MIN(IF(IMDB_Movies_Cleaned!$E$2:$E$3849=A1171, IMDB_Movies_Cleaned!$N$2:$N$3849))</f>
        <v>5.6</v>
      </c>
      <c r="I1171" cm="1">
        <f t="array" ref="I1171">_xlfn.VAR.S(IF(IMDB_Movies_Cleaned!$E$2:$E$3849=A1171, IMDB_Movies_Cleaned!$N$2:$N$3849))</f>
        <v>0.28000000000000014</v>
      </c>
      <c r="J1171" cm="1">
        <f t="array" ref="J1171">_xlfn.STDEV.S(IF(IMDB_Movies_Cleaned!$E$2:$E$3849=A1171, IMDB_Movies_Cleaned!$N$2:$N$3849))</f>
        <v>0.52915026221291828</v>
      </c>
    </row>
    <row r="1172" spans="1:10" x14ac:dyDescent="0.25">
      <c r="A1172" s="1" t="s">
        <v>877</v>
      </c>
      <c r="B1172">
        <f t="shared" si="20"/>
        <v>135</v>
      </c>
      <c r="D1172">
        <f>AVERAGEIF(IMDB_Movies_Cleaned!$E$2:$E$3849, A1172, IMDB_Movies_Cleaned!$N$2:$N$3849)</f>
        <v>5.8962962962962955</v>
      </c>
      <c r="E1172" cm="1">
        <f t="array" ref="E1172">MEDIAN(IF(IMDB_Movies_Cleaned!$E$2:$E$3849=A1172, IMDB_Movies_Cleaned!$N$2:$N$3849))</f>
        <v>6</v>
      </c>
      <c r="F1172" cm="1">
        <f t="array" ref="F1172">_xlfn.MODE.SNGL(IF(IMDB_Movies_Cleaned!$E$2:$E$3849=A1172, IMDB_Movies_Cleaned!$N$2:$N$3849))</f>
        <v>6.1</v>
      </c>
      <c r="G1172" cm="1">
        <f t="array" ref="G1172">MAX(IF(IMDB_Movies_Cleaned!$E$2:$E$3849=A1172, IMDB_Movies_Cleaned!$N$2:$N$3849))</f>
        <v>8.4</v>
      </c>
      <c r="H1172" cm="1">
        <f t="array" ref="H1172">MIN(IF(IMDB_Movies_Cleaned!$E$2:$E$3849=A1172, IMDB_Movies_Cleaned!$N$2:$N$3849))</f>
        <v>2.7</v>
      </c>
      <c r="I1172" cm="1">
        <f t="array" ref="I1172">_xlfn.VAR.S(IF(IMDB_Movies_Cleaned!$E$2:$E$3849=A1172, IMDB_Movies_Cleaned!$N$2:$N$3849))</f>
        <v>0.76826976229963906</v>
      </c>
      <c r="J1172" cm="1">
        <f t="array" ref="J1172">_xlfn.STDEV.S(IF(IMDB_Movies_Cleaned!$E$2:$E$3849=A1172, IMDB_Movies_Cleaned!$N$2:$N$3849))</f>
        <v>0.87650998984588824</v>
      </c>
    </row>
    <row r="1173" spans="1:10" x14ac:dyDescent="0.25">
      <c r="A1173" s="2" t="s">
        <v>2954</v>
      </c>
      <c r="B1173">
        <f t="shared" si="20"/>
        <v>4</v>
      </c>
      <c r="D1173">
        <f>AVERAGEIF(IMDB_Movies_Cleaned!$E$2:$E$3849, A1173, IMDB_Movies_Cleaned!$N$2:$N$3849)</f>
        <v>6.85</v>
      </c>
      <c r="E1173" cm="1">
        <f t="array" ref="E1173">MEDIAN(IF(IMDB_Movies_Cleaned!$E$2:$E$3849=A1173, IMDB_Movies_Cleaned!$N$2:$N$3849))</f>
        <v>6.8000000000000007</v>
      </c>
      <c r="F1173" t="e" cm="1">
        <f t="array" ref="F1173">_xlfn.MODE.SNGL(IF(IMDB_Movies_Cleaned!$E$2:$E$3849=A1173, IMDB_Movies_Cleaned!$N$2:$N$3849))</f>
        <v>#N/A</v>
      </c>
      <c r="G1173" cm="1">
        <f t="array" ref="G1173">MAX(IF(IMDB_Movies_Cleaned!$E$2:$E$3849=A1173, IMDB_Movies_Cleaned!$N$2:$N$3849))</f>
        <v>7.2</v>
      </c>
      <c r="H1173" cm="1">
        <f t="array" ref="H1173">MIN(IF(IMDB_Movies_Cleaned!$E$2:$E$3849=A1173, IMDB_Movies_Cleaned!$N$2:$N$3849))</f>
        <v>6.6</v>
      </c>
      <c r="I1173" cm="1">
        <f t="array" ref="I1173">_xlfn.VAR.S(IF(IMDB_Movies_Cleaned!$E$2:$E$3849=A1173, IMDB_Movies_Cleaned!$N$2:$N$3849))</f>
        <v>7.0000000000000104E-2</v>
      </c>
      <c r="J1173" cm="1">
        <f t="array" ref="J1173">_xlfn.STDEV.S(IF(IMDB_Movies_Cleaned!$E$2:$E$3849=A1173, IMDB_Movies_Cleaned!$N$2:$N$3849))</f>
        <v>0.26457513110645925</v>
      </c>
    </row>
    <row r="1174" spans="1:10" x14ac:dyDescent="0.25">
      <c r="A1174" s="1" t="s">
        <v>1100</v>
      </c>
      <c r="B1174">
        <f t="shared" si="20"/>
        <v>82</v>
      </c>
      <c r="D1174">
        <f>AVERAGEIF(IMDB_Movies_Cleaned!$E$2:$E$3849, A1174, IMDB_Movies_Cleaned!$N$2:$N$3849)</f>
        <v>6.8573170731707327</v>
      </c>
      <c r="E1174" cm="1">
        <f t="array" ref="E1174">MEDIAN(IF(IMDB_Movies_Cleaned!$E$2:$E$3849=A1174, IMDB_Movies_Cleaned!$N$2:$N$3849))</f>
        <v>7</v>
      </c>
      <c r="F1174" cm="1">
        <f t="array" ref="F1174">_xlfn.MODE.SNGL(IF(IMDB_Movies_Cleaned!$E$2:$E$3849=A1174, IMDB_Movies_Cleaned!$N$2:$N$3849))</f>
        <v>6.1</v>
      </c>
      <c r="G1174" cm="1">
        <f t="array" ref="G1174">MAX(IF(IMDB_Movies_Cleaned!$E$2:$E$3849=A1174, IMDB_Movies_Cleaned!$N$2:$N$3849))</f>
        <v>8.5</v>
      </c>
      <c r="H1174" cm="1">
        <f t="array" ref="H1174">MIN(IF(IMDB_Movies_Cleaned!$E$2:$E$3849=A1174, IMDB_Movies_Cleaned!$N$2:$N$3849))</f>
        <v>5.0999999999999996</v>
      </c>
      <c r="I1174" cm="1">
        <f t="array" ref="I1174">_xlfn.VAR.S(IF(IMDB_Movies_Cleaned!$E$2:$E$3849=A1174, IMDB_Movies_Cleaned!$N$2:$N$3849))</f>
        <v>0.60766184884070396</v>
      </c>
      <c r="J1174" cm="1">
        <f t="array" ref="J1174">_xlfn.STDEV.S(IF(IMDB_Movies_Cleaned!$E$2:$E$3849=A1174, IMDB_Movies_Cleaned!$N$2:$N$3849))</f>
        <v>0.77952668257135627</v>
      </c>
    </row>
    <row r="1175" spans="1:10" x14ac:dyDescent="0.25">
      <c r="A1175" s="2" t="s">
        <v>1498</v>
      </c>
      <c r="B1175">
        <f t="shared" si="20"/>
        <v>31</v>
      </c>
      <c r="D1175">
        <f>AVERAGEIF(IMDB_Movies_Cleaned!$E$2:$E$3849, A1175, IMDB_Movies_Cleaned!$N$2:$N$3849)</f>
        <v>5.8645161290322561</v>
      </c>
      <c r="E1175" cm="1">
        <f t="array" ref="E1175">MEDIAN(IF(IMDB_Movies_Cleaned!$E$2:$E$3849=A1175, IMDB_Movies_Cleaned!$N$2:$N$3849))</f>
        <v>5.7</v>
      </c>
      <c r="F1175" cm="1">
        <f t="array" ref="F1175">_xlfn.MODE.SNGL(IF(IMDB_Movies_Cleaned!$E$2:$E$3849=A1175, IMDB_Movies_Cleaned!$N$2:$N$3849))</f>
        <v>4.8</v>
      </c>
      <c r="G1175" cm="1">
        <f t="array" ref="G1175">MAX(IF(IMDB_Movies_Cleaned!$E$2:$E$3849=A1175, IMDB_Movies_Cleaned!$N$2:$N$3849))</f>
        <v>8.5</v>
      </c>
      <c r="H1175" cm="1">
        <f t="array" ref="H1175">MIN(IF(IMDB_Movies_Cleaned!$E$2:$E$3849=A1175, IMDB_Movies_Cleaned!$N$2:$N$3849))</f>
        <v>4.0999999999999996</v>
      </c>
      <c r="I1175" cm="1">
        <f t="array" ref="I1175">_xlfn.VAR.S(IF(IMDB_Movies_Cleaned!$E$2:$E$3849=A1175, IMDB_Movies_Cleaned!$N$2:$N$3849))</f>
        <v>1.0850322580645448</v>
      </c>
      <c r="J1175" cm="1">
        <f t="array" ref="J1175">_xlfn.STDEV.S(IF(IMDB_Movies_Cleaned!$E$2:$E$3849=A1175, IMDB_Movies_Cleaned!$N$2:$N$3849))</f>
        <v>1.0416488170513827</v>
      </c>
    </row>
    <row r="1176" spans="1:10" x14ac:dyDescent="0.25">
      <c r="A1176" s="1" t="s">
        <v>2959</v>
      </c>
      <c r="B1176">
        <f t="shared" si="20"/>
        <v>8</v>
      </c>
      <c r="D1176">
        <f>AVERAGEIF(IMDB_Movies_Cleaned!$E$2:$E$3849, A1176, IMDB_Movies_Cleaned!$N$2:$N$3849)</f>
        <v>6.8249999999999984</v>
      </c>
      <c r="E1176" cm="1">
        <f t="array" ref="E1176">MEDIAN(IF(IMDB_Movies_Cleaned!$E$2:$E$3849=A1176, IMDB_Movies_Cleaned!$N$2:$N$3849))</f>
        <v>6.8</v>
      </c>
      <c r="F1176" cm="1">
        <f t="array" ref="F1176">_xlfn.MODE.SNGL(IF(IMDB_Movies_Cleaned!$E$2:$E$3849=A1176, IMDB_Movies_Cleaned!$N$2:$N$3849))</f>
        <v>6.8</v>
      </c>
      <c r="G1176" cm="1">
        <f t="array" ref="G1176">MAX(IF(IMDB_Movies_Cleaned!$E$2:$E$3849=A1176, IMDB_Movies_Cleaned!$N$2:$N$3849))</f>
        <v>7.2</v>
      </c>
      <c r="H1176" cm="1">
        <f t="array" ref="H1176">MIN(IF(IMDB_Movies_Cleaned!$E$2:$E$3849=A1176, IMDB_Movies_Cleaned!$N$2:$N$3849))</f>
        <v>6.1</v>
      </c>
      <c r="I1176" cm="1">
        <f t="array" ref="I1176">_xlfn.VAR.S(IF(IMDB_Movies_Cleaned!$E$2:$E$3849=A1176, IMDB_Movies_Cleaned!$N$2:$N$3849))</f>
        <v>0.12214285714285723</v>
      </c>
      <c r="J1176" cm="1">
        <f t="array" ref="J1176">_xlfn.STDEV.S(IF(IMDB_Movies_Cleaned!$E$2:$E$3849=A1176, IMDB_Movies_Cleaned!$N$2:$N$3849))</f>
        <v>0.34948942350643064</v>
      </c>
    </row>
    <row r="1177" spans="1:10" x14ac:dyDescent="0.25">
      <c r="A1177" s="2" t="s">
        <v>1190</v>
      </c>
      <c r="B1177">
        <f t="shared" si="20"/>
        <v>4</v>
      </c>
      <c r="D1177">
        <f>AVERAGEIF(IMDB_Movies_Cleaned!$E$2:$E$3849, A1177, IMDB_Movies_Cleaned!$N$2:$N$3849)</f>
        <v>6.1</v>
      </c>
      <c r="E1177" cm="1">
        <f t="array" ref="E1177">MEDIAN(IF(IMDB_Movies_Cleaned!$E$2:$E$3849=A1177, IMDB_Movies_Cleaned!$N$2:$N$3849))</f>
        <v>5.8</v>
      </c>
      <c r="F1177" t="e" cm="1">
        <f t="array" ref="F1177">_xlfn.MODE.SNGL(IF(IMDB_Movies_Cleaned!$E$2:$E$3849=A1177, IMDB_Movies_Cleaned!$N$2:$N$3849))</f>
        <v>#N/A</v>
      </c>
      <c r="G1177" cm="1">
        <f t="array" ref="G1177">MAX(IF(IMDB_Movies_Cleaned!$E$2:$E$3849=A1177, IMDB_Movies_Cleaned!$N$2:$N$3849))</f>
        <v>7.7</v>
      </c>
      <c r="H1177" cm="1">
        <f t="array" ref="H1177">MIN(IF(IMDB_Movies_Cleaned!$E$2:$E$3849=A1177, IMDB_Movies_Cleaned!$N$2:$N$3849))</f>
        <v>5.0999999999999996</v>
      </c>
      <c r="I1177" cm="1">
        <f t="array" ref="I1177">_xlfn.VAR.S(IF(IMDB_Movies_Cleaned!$E$2:$E$3849=A1177, IMDB_Movies_Cleaned!$N$2:$N$3849))</f>
        <v>1.2733333333333405</v>
      </c>
      <c r="J1177" cm="1">
        <f t="array" ref="J1177">_xlfn.STDEV.S(IF(IMDB_Movies_Cleaned!$E$2:$E$3849=A1177, IMDB_Movies_Cleaned!$N$2:$N$3849))</f>
        <v>1.1284207253207204</v>
      </c>
    </row>
    <row r="1178" spans="1:10" x14ac:dyDescent="0.25">
      <c r="A1178" s="1" t="s">
        <v>1143</v>
      </c>
      <c r="B1178">
        <f t="shared" si="20"/>
        <v>14</v>
      </c>
      <c r="D1178">
        <f>AVERAGEIF(IMDB_Movies_Cleaned!$E$2:$E$3849, A1178, IMDB_Movies_Cleaned!$N$2:$N$3849)</f>
        <v>5.7357142857142858</v>
      </c>
      <c r="E1178" cm="1">
        <f t="array" ref="E1178">MEDIAN(IF(IMDB_Movies_Cleaned!$E$2:$E$3849=A1178, IMDB_Movies_Cleaned!$N$2:$N$3849))</f>
        <v>5.9</v>
      </c>
      <c r="F1178" cm="1">
        <f t="array" ref="F1178">_xlfn.MODE.SNGL(IF(IMDB_Movies_Cleaned!$E$2:$E$3849=A1178, IMDB_Movies_Cleaned!$N$2:$N$3849))</f>
        <v>4.4000000000000004</v>
      </c>
      <c r="G1178" cm="1">
        <f t="array" ref="G1178">MAX(IF(IMDB_Movies_Cleaned!$E$2:$E$3849=A1178, IMDB_Movies_Cleaned!$N$2:$N$3849))</f>
        <v>6.7</v>
      </c>
      <c r="H1178" cm="1">
        <f t="array" ref="H1178">MIN(IF(IMDB_Movies_Cleaned!$E$2:$E$3849=A1178, IMDB_Movies_Cleaned!$N$2:$N$3849))</f>
        <v>4.4000000000000004</v>
      </c>
      <c r="I1178" cm="1">
        <f t="array" ref="I1178">_xlfn.VAR.S(IF(IMDB_Movies_Cleaned!$E$2:$E$3849=A1178, IMDB_Movies_Cleaned!$N$2:$N$3849))</f>
        <v>0.58554945054945273</v>
      </c>
      <c r="J1178" cm="1">
        <f t="array" ref="J1178">_xlfn.STDEV.S(IF(IMDB_Movies_Cleaned!$E$2:$E$3849=A1178, IMDB_Movies_Cleaned!$N$2:$N$3849))</f>
        <v>0.76521202979922676</v>
      </c>
    </row>
    <row r="1179" spans="1:10" x14ac:dyDescent="0.25">
      <c r="A1179" s="2" t="s">
        <v>1508</v>
      </c>
      <c r="B1179">
        <f t="shared" si="20"/>
        <v>20</v>
      </c>
      <c r="D1179">
        <f>AVERAGEIF(IMDB_Movies_Cleaned!$E$2:$E$3849, A1179, IMDB_Movies_Cleaned!$N$2:$N$3849)</f>
        <v>5.37</v>
      </c>
      <c r="E1179" cm="1">
        <f t="array" ref="E1179">MEDIAN(IF(IMDB_Movies_Cleaned!$E$2:$E$3849=A1179, IMDB_Movies_Cleaned!$N$2:$N$3849))</f>
        <v>5.45</v>
      </c>
      <c r="F1179" cm="1">
        <f t="array" ref="F1179">_xlfn.MODE.SNGL(IF(IMDB_Movies_Cleaned!$E$2:$E$3849=A1179, IMDB_Movies_Cleaned!$N$2:$N$3849))</f>
        <v>5.4</v>
      </c>
      <c r="G1179" cm="1">
        <f t="array" ref="G1179">MAX(IF(IMDB_Movies_Cleaned!$E$2:$E$3849=A1179, IMDB_Movies_Cleaned!$N$2:$N$3849))</f>
        <v>7.5</v>
      </c>
      <c r="H1179" cm="1">
        <f t="array" ref="H1179">MIN(IF(IMDB_Movies_Cleaned!$E$2:$E$3849=A1179, IMDB_Movies_Cleaned!$N$2:$N$3849))</f>
        <v>2.9</v>
      </c>
      <c r="I1179" cm="1">
        <f t="array" ref="I1179">_xlfn.VAR.S(IF(IMDB_Movies_Cleaned!$E$2:$E$3849=A1179, IMDB_Movies_Cleaned!$N$2:$N$3849))</f>
        <v>1.4243157894736729</v>
      </c>
      <c r="J1179" cm="1">
        <f t="array" ref="J1179">_xlfn.STDEV.S(IF(IMDB_Movies_Cleaned!$E$2:$E$3849=A1179, IMDB_Movies_Cleaned!$N$2:$N$3849))</f>
        <v>1.1934470199693294</v>
      </c>
    </row>
    <row r="1180" spans="1:10" x14ac:dyDescent="0.25">
      <c r="A1180" s="1" t="s">
        <v>129</v>
      </c>
      <c r="B1180">
        <f t="shared" si="20"/>
        <v>119</v>
      </c>
      <c r="D1180">
        <f>AVERAGEIF(IMDB_Movies_Cleaned!$E$2:$E$3849, A1180, IMDB_Movies_Cleaned!$N$2:$N$3849)</f>
        <v>6.9529411764705902</v>
      </c>
      <c r="E1180" cm="1">
        <f t="array" ref="E1180">MEDIAN(IF(IMDB_Movies_Cleaned!$E$2:$E$3849=A1180, IMDB_Movies_Cleaned!$N$2:$N$3849))</f>
        <v>7.1</v>
      </c>
      <c r="F1180" cm="1">
        <f t="array" ref="F1180">_xlfn.MODE.SNGL(IF(IMDB_Movies_Cleaned!$E$2:$E$3849=A1180, IMDB_Movies_Cleaned!$N$2:$N$3849))</f>
        <v>7.2</v>
      </c>
      <c r="G1180" cm="1">
        <f t="array" ref="G1180">MAX(IF(IMDB_Movies_Cleaned!$E$2:$E$3849=A1180, IMDB_Movies_Cleaned!$N$2:$N$3849))</f>
        <v>8.1</v>
      </c>
      <c r="H1180" cm="1">
        <f t="array" ref="H1180">MIN(IF(IMDB_Movies_Cleaned!$E$2:$E$3849=A1180, IMDB_Movies_Cleaned!$N$2:$N$3849))</f>
        <v>4.0999999999999996</v>
      </c>
      <c r="I1180" cm="1">
        <f t="array" ref="I1180">_xlfn.VAR.S(IF(IMDB_Movies_Cleaned!$E$2:$E$3849=A1180, IMDB_Movies_Cleaned!$N$2:$N$3849))</f>
        <v>0.5581056829511245</v>
      </c>
      <c r="J1180" cm="1">
        <f t="array" ref="J1180">_xlfn.STDEV.S(IF(IMDB_Movies_Cleaned!$E$2:$E$3849=A1180, IMDB_Movies_Cleaned!$N$2:$N$3849))</f>
        <v>0.74706471135446129</v>
      </c>
    </row>
    <row r="1181" spans="1:10" x14ac:dyDescent="0.25">
      <c r="A1181" s="1" t="s">
        <v>979</v>
      </c>
      <c r="B1181">
        <f t="shared" si="20"/>
        <v>9</v>
      </c>
      <c r="D1181">
        <f>AVERAGEIF(IMDB_Movies_Cleaned!$E$2:$E$3849, A1181, IMDB_Movies_Cleaned!$N$2:$N$3849)</f>
        <v>6.9444444444444438</v>
      </c>
      <c r="E1181" cm="1">
        <f t="array" ref="E1181">MEDIAN(IF(IMDB_Movies_Cleaned!$E$2:$E$3849=A1181, IMDB_Movies_Cleaned!$N$2:$N$3849))</f>
        <v>7.1</v>
      </c>
      <c r="F1181" cm="1">
        <f t="array" ref="F1181">_xlfn.MODE.SNGL(IF(IMDB_Movies_Cleaned!$E$2:$E$3849=A1181, IMDB_Movies_Cleaned!$N$2:$N$3849))</f>
        <v>7.3</v>
      </c>
      <c r="G1181" cm="1">
        <f t="array" ref="G1181">MAX(IF(IMDB_Movies_Cleaned!$E$2:$E$3849=A1181, IMDB_Movies_Cleaned!$N$2:$N$3849))</f>
        <v>8.5</v>
      </c>
      <c r="H1181" cm="1">
        <f t="array" ref="H1181">MIN(IF(IMDB_Movies_Cleaned!$E$2:$E$3849=A1181, IMDB_Movies_Cleaned!$N$2:$N$3849))</f>
        <v>5.3</v>
      </c>
      <c r="I1181" cm="1">
        <f t="array" ref="I1181">_xlfn.VAR.S(IF(IMDB_Movies_Cleaned!$E$2:$E$3849=A1181, IMDB_Movies_Cleaned!$N$2:$N$3849))</f>
        <v>1.0677777777777919</v>
      </c>
      <c r="J1181" cm="1">
        <f t="array" ref="J1181">_xlfn.STDEV.S(IF(IMDB_Movies_Cleaned!$E$2:$E$3849=A1181, IMDB_Movies_Cleaned!$N$2:$N$3849))</f>
        <v>1.0333333333333401</v>
      </c>
    </row>
    <row r="1182" spans="1:10" x14ac:dyDescent="0.25">
      <c r="A1182" s="2" t="s">
        <v>1289</v>
      </c>
      <c r="B1182">
        <f t="shared" si="20"/>
        <v>147</v>
      </c>
      <c r="D1182">
        <f>AVERAGEIF(IMDB_Movies_Cleaned!$E$2:$E$3849, A1182, IMDB_Movies_Cleaned!$N$2:$N$3849)</f>
        <v>6.5836734693877554</v>
      </c>
      <c r="E1182" cm="1">
        <f t="array" ref="E1182">MEDIAN(IF(IMDB_Movies_Cleaned!$E$2:$E$3849=A1182, IMDB_Movies_Cleaned!$N$2:$N$3849))</f>
        <v>6.7</v>
      </c>
      <c r="F1182" cm="1">
        <f t="array" ref="F1182">_xlfn.MODE.SNGL(IF(IMDB_Movies_Cleaned!$E$2:$E$3849=A1182, IMDB_Movies_Cleaned!$N$2:$N$3849))</f>
        <v>6.7</v>
      </c>
      <c r="G1182" cm="1">
        <f t="array" ref="G1182">MAX(IF(IMDB_Movies_Cleaned!$E$2:$E$3849=A1182, IMDB_Movies_Cleaned!$N$2:$N$3849))</f>
        <v>8.8000000000000007</v>
      </c>
      <c r="H1182" cm="1">
        <f t="array" ref="H1182">MIN(IF(IMDB_Movies_Cleaned!$E$2:$E$3849=A1182, IMDB_Movies_Cleaned!$N$2:$N$3849))</f>
        <v>3.3</v>
      </c>
      <c r="I1182" cm="1">
        <f t="array" ref="I1182">_xlfn.VAR.S(IF(IMDB_Movies_Cleaned!$E$2:$E$3849=A1182, IMDB_Movies_Cleaned!$N$2:$N$3849))</f>
        <v>0.73480011182555371</v>
      </c>
      <c r="J1182" cm="1">
        <f t="array" ref="J1182">_xlfn.STDEV.S(IF(IMDB_Movies_Cleaned!$E$2:$E$3849=A1182, IMDB_Movies_Cleaned!$N$2:$N$3849))</f>
        <v>0.85720482489633343</v>
      </c>
    </row>
    <row r="1183" spans="1:10" x14ac:dyDescent="0.25">
      <c r="A1183" s="1" t="s">
        <v>2396</v>
      </c>
      <c r="B1183">
        <f t="shared" si="20"/>
        <v>25</v>
      </c>
      <c r="D1183">
        <f>AVERAGEIF(IMDB_Movies_Cleaned!$E$2:$E$3849, A1183, IMDB_Movies_Cleaned!$N$2:$N$3849)</f>
        <v>5.8159999999999998</v>
      </c>
      <c r="E1183" cm="1">
        <f t="array" ref="E1183">MEDIAN(IF(IMDB_Movies_Cleaned!$E$2:$E$3849=A1183, IMDB_Movies_Cleaned!$N$2:$N$3849))</f>
        <v>6.1</v>
      </c>
      <c r="F1183" cm="1">
        <f t="array" ref="F1183">_xlfn.MODE.SNGL(IF(IMDB_Movies_Cleaned!$E$2:$E$3849=A1183, IMDB_Movies_Cleaned!$N$2:$N$3849))</f>
        <v>6.2</v>
      </c>
      <c r="G1183" cm="1">
        <f t="array" ref="G1183">MAX(IF(IMDB_Movies_Cleaned!$E$2:$E$3849=A1183, IMDB_Movies_Cleaned!$N$2:$N$3849))</f>
        <v>7.2</v>
      </c>
      <c r="H1183" cm="1">
        <f t="array" ref="H1183">MIN(IF(IMDB_Movies_Cleaned!$E$2:$E$3849=A1183, IMDB_Movies_Cleaned!$N$2:$N$3849))</f>
        <v>3.9</v>
      </c>
      <c r="I1183" cm="1">
        <f t="array" ref="I1183">_xlfn.VAR.S(IF(IMDB_Movies_Cleaned!$E$2:$E$3849=A1183, IMDB_Movies_Cleaned!$N$2:$N$3849))</f>
        <v>0.85390000000000066</v>
      </c>
      <c r="J1183" cm="1">
        <f t="array" ref="J1183">_xlfn.STDEV.S(IF(IMDB_Movies_Cleaned!$E$2:$E$3849=A1183, IMDB_Movies_Cleaned!$N$2:$N$3849))</f>
        <v>0.92406709713093926</v>
      </c>
    </row>
    <row r="1184" spans="1:10" x14ac:dyDescent="0.25">
      <c r="A1184" s="2" t="s">
        <v>477</v>
      </c>
      <c r="B1184">
        <f t="shared" si="20"/>
        <v>16</v>
      </c>
      <c r="D1184">
        <f>AVERAGEIF(IMDB_Movies_Cleaned!$E$2:$E$3849, A1184, IMDB_Movies_Cleaned!$N$2:$N$3849)</f>
        <v>6.737499999999998</v>
      </c>
      <c r="E1184" cm="1">
        <f t="array" ref="E1184">MEDIAN(IF(IMDB_Movies_Cleaned!$E$2:$E$3849=A1184, IMDB_Movies_Cleaned!$N$2:$N$3849))</f>
        <v>6.65</v>
      </c>
      <c r="F1184" cm="1">
        <f t="array" ref="F1184">_xlfn.MODE.SNGL(IF(IMDB_Movies_Cleaned!$E$2:$E$3849=A1184, IMDB_Movies_Cleaned!$N$2:$N$3849))</f>
        <v>6.6</v>
      </c>
      <c r="G1184" cm="1">
        <f t="array" ref="G1184">MAX(IF(IMDB_Movies_Cleaned!$E$2:$E$3849=A1184, IMDB_Movies_Cleaned!$N$2:$N$3849))</f>
        <v>8.5</v>
      </c>
      <c r="H1184" cm="1">
        <f t="array" ref="H1184">MIN(IF(IMDB_Movies_Cleaned!$E$2:$E$3849=A1184, IMDB_Movies_Cleaned!$N$2:$N$3849))</f>
        <v>4.5999999999999996</v>
      </c>
      <c r="I1184" cm="1">
        <f t="array" ref="I1184">_xlfn.VAR.S(IF(IMDB_Movies_Cleaned!$E$2:$E$3849=A1184, IMDB_Movies_Cleaned!$N$2:$N$3849))</f>
        <v>0.8451666666666976</v>
      </c>
      <c r="J1184" cm="1">
        <f t="array" ref="J1184">_xlfn.STDEV.S(IF(IMDB_Movies_Cleaned!$E$2:$E$3849=A1184, IMDB_Movies_Cleaned!$N$2:$N$3849))</f>
        <v>0.91932946578835251</v>
      </c>
    </row>
    <row r="1185" spans="1:10" x14ac:dyDescent="0.25">
      <c r="A1185" s="1" t="s">
        <v>2954</v>
      </c>
      <c r="B1185">
        <f t="shared" si="20"/>
        <v>4</v>
      </c>
      <c r="D1185">
        <f>AVERAGEIF(IMDB_Movies_Cleaned!$E$2:$E$3849, A1185, IMDB_Movies_Cleaned!$N$2:$N$3849)</f>
        <v>6.85</v>
      </c>
      <c r="E1185" cm="1">
        <f t="array" ref="E1185">MEDIAN(IF(IMDB_Movies_Cleaned!$E$2:$E$3849=A1185, IMDB_Movies_Cleaned!$N$2:$N$3849))</f>
        <v>6.8000000000000007</v>
      </c>
      <c r="F1185" t="e" cm="1">
        <f t="array" ref="F1185">_xlfn.MODE.SNGL(IF(IMDB_Movies_Cleaned!$E$2:$E$3849=A1185, IMDB_Movies_Cleaned!$N$2:$N$3849))</f>
        <v>#N/A</v>
      </c>
      <c r="G1185" cm="1">
        <f t="array" ref="G1185">MAX(IF(IMDB_Movies_Cleaned!$E$2:$E$3849=A1185, IMDB_Movies_Cleaned!$N$2:$N$3849))</f>
        <v>7.2</v>
      </c>
      <c r="H1185" cm="1">
        <f t="array" ref="H1185">MIN(IF(IMDB_Movies_Cleaned!$E$2:$E$3849=A1185, IMDB_Movies_Cleaned!$N$2:$N$3849))</f>
        <v>6.6</v>
      </c>
      <c r="I1185" cm="1">
        <f t="array" ref="I1185">_xlfn.VAR.S(IF(IMDB_Movies_Cleaned!$E$2:$E$3849=A1185, IMDB_Movies_Cleaned!$N$2:$N$3849))</f>
        <v>7.0000000000000104E-2</v>
      </c>
      <c r="J1185" cm="1">
        <f t="array" ref="J1185">_xlfn.STDEV.S(IF(IMDB_Movies_Cleaned!$E$2:$E$3849=A1185, IMDB_Movies_Cleaned!$N$2:$N$3849))</f>
        <v>0.26457513110645925</v>
      </c>
    </row>
    <row r="1186" spans="1:10" x14ac:dyDescent="0.25">
      <c r="A1186" s="2" t="s">
        <v>872</v>
      </c>
      <c r="B1186">
        <f t="shared" si="20"/>
        <v>145</v>
      </c>
      <c r="D1186">
        <f>AVERAGEIF(IMDB_Movies_Cleaned!$E$2:$E$3849, A1186, IMDB_Movies_Cleaned!$N$2:$N$3849)</f>
        <v>5.8406896551724108</v>
      </c>
      <c r="E1186" cm="1">
        <f t="array" ref="E1186">MEDIAN(IF(IMDB_Movies_Cleaned!$E$2:$E$3849=A1186, IMDB_Movies_Cleaned!$N$2:$N$3849))</f>
        <v>6</v>
      </c>
      <c r="F1186" cm="1">
        <f t="array" ref="F1186">_xlfn.MODE.SNGL(IF(IMDB_Movies_Cleaned!$E$2:$E$3849=A1186, IMDB_Movies_Cleaned!$N$2:$N$3849))</f>
        <v>6.5</v>
      </c>
      <c r="G1186" cm="1">
        <f t="array" ref="G1186">MAX(IF(IMDB_Movies_Cleaned!$E$2:$E$3849=A1186, IMDB_Movies_Cleaned!$N$2:$N$3849))</f>
        <v>8</v>
      </c>
      <c r="H1186" cm="1">
        <f t="array" ref="H1186">MIN(IF(IMDB_Movies_Cleaned!$E$2:$E$3849=A1186, IMDB_Movies_Cleaned!$N$2:$N$3849))</f>
        <v>1.9</v>
      </c>
      <c r="I1186" cm="1">
        <f t="array" ref="I1186">_xlfn.VAR.S(IF(IMDB_Movies_Cleaned!$E$2:$E$3849=A1186, IMDB_Movies_Cleaned!$N$2:$N$3849))</f>
        <v>1.4818745210728315</v>
      </c>
      <c r="J1186" cm="1">
        <f t="array" ref="J1186">_xlfn.STDEV.S(IF(IMDB_Movies_Cleaned!$E$2:$E$3849=A1186, IMDB_Movies_Cleaned!$N$2:$N$3849))</f>
        <v>1.2173226856806831</v>
      </c>
    </row>
    <row r="1187" spans="1:10" x14ac:dyDescent="0.25">
      <c r="A1187" s="1" t="s">
        <v>1289</v>
      </c>
      <c r="B1187">
        <f t="shared" si="20"/>
        <v>147</v>
      </c>
      <c r="D1187">
        <f>AVERAGEIF(IMDB_Movies_Cleaned!$E$2:$E$3849, A1187, IMDB_Movies_Cleaned!$N$2:$N$3849)</f>
        <v>6.5836734693877554</v>
      </c>
      <c r="E1187" cm="1">
        <f t="array" ref="E1187">MEDIAN(IF(IMDB_Movies_Cleaned!$E$2:$E$3849=A1187, IMDB_Movies_Cleaned!$N$2:$N$3849))</f>
        <v>6.7</v>
      </c>
      <c r="F1187" cm="1">
        <f t="array" ref="F1187">_xlfn.MODE.SNGL(IF(IMDB_Movies_Cleaned!$E$2:$E$3849=A1187, IMDB_Movies_Cleaned!$N$2:$N$3849))</f>
        <v>6.7</v>
      </c>
      <c r="G1187" cm="1">
        <f t="array" ref="G1187">MAX(IF(IMDB_Movies_Cleaned!$E$2:$E$3849=A1187, IMDB_Movies_Cleaned!$N$2:$N$3849))</f>
        <v>8.8000000000000007</v>
      </c>
      <c r="H1187" cm="1">
        <f t="array" ref="H1187">MIN(IF(IMDB_Movies_Cleaned!$E$2:$E$3849=A1187, IMDB_Movies_Cleaned!$N$2:$N$3849))</f>
        <v>3.3</v>
      </c>
      <c r="I1187" cm="1">
        <f t="array" ref="I1187">_xlfn.VAR.S(IF(IMDB_Movies_Cleaned!$E$2:$E$3849=A1187, IMDB_Movies_Cleaned!$N$2:$N$3849))</f>
        <v>0.73480011182555371</v>
      </c>
      <c r="J1187" cm="1">
        <f t="array" ref="J1187">_xlfn.STDEV.S(IF(IMDB_Movies_Cleaned!$E$2:$E$3849=A1187, IMDB_Movies_Cleaned!$N$2:$N$3849))</f>
        <v>0.85720482489633343</v>
      </c>
    </row>
    <row r="1188" spans="1:10" x14ac:dyDescent="0.25">
      <c r="A1188" s="2" t="s">
        <v>2914</v>
      </c>
      <c r="B1188">
        <f t="shared" si="20"/>
        <v>43</v>
      </c>
      <c r="D1188">
        <f>AVERAGEIF(IMDB_Movies_Cleaned!$E$2:$E$3849, A1188, IMDB_Movies_Cleaned!$N$2:$N$3849)</f>
        <v>5.9534883720930249</v>
      </c>
      <c r="E1188" cm="1">
        <f t="array" ref="E1188">MEDIAN(IF(IMDB_Movies_Cleaned!$E$2:$E$3849=A1188, IMDB_Movies_Cleaned!$N$2:$N$3849))</f>
        <v>5.9</v>
      </c>
      <c r="F1188" cm="1">
        <f t="array" ref="F1188">_xlfn.MODE.SNGL(IF(IMDB_Movies_Cleaned!$E$2:$E$3849=A1188, IMDB_Movies_Cleaned!$N$2:$N$3849))</f>
        <v>5.9</v>
      </c>
      <c r="G1188" cm="1">
        <f t="array" ref="G1188">MAX(IF(IMDB_Movies_Cleaned!$E$2:$E$3849=A1188, IMDB_Movies_Cleaned!$N$2:$N$3849))</f>
        <v>8</v>
      </c>
      <c r="H1188" cm="1">
        <f t="array" ref="H1188">MIN(IF(IMDB_Movies_Cleaned!$E$2:$E$3849=A1188, IMDB_Movies_Cleaned!$N$2:$N$3849))</f>
        <v>4.2</v>
      </c>
      <c r="I1188" cm="1">
        <f t="array" ref="I1188">_xlfn.VAR.S(IF(IMDB_Movies_Cleaned!$E$2:$E$3849=A1188, IMDB_Movies_Cleaned!$N$2:$N$3849))</f>
        <v>0.68111849390917156</v>
      </c>
      <c r="J1188" cm="1">
        <f t="array" ref="J1188">_xlfn.STDEV.S(IF(IMDB_Movies_Cleaned!$E$2:$E$3849=A1188, IMDB_Movies_Cleaned!$N$2:$N$3849))</f>
        <v>0.82529903302328644</v>
      </c>
    </row>
    <row r="1189" spans="1:10" x14ac:dyDescent="0.25">
      <c r="A1189" s="1" t="s">
        <v>2047</v>
      </c>
      <c r="B1189">
        <f t="shared" si="20"/>
        <v>11</v>
      </c>
      <c r="D1189">
        <f>AVERAGEIF(IMDB_Movies_Cleaned!$E$2:$E$3849, A1189, IMDB_Movies_Cleaned!$N$2:$N$3849)</f>
        <v>5.7727272727272734</v>
      </c>
      <c r="E1189" cm="1">
        <f t="array" ref="E1189">MEDIAN(IF(IMDB_Movies_Cleaned!$E$2:$E$3849=A1189, IMDB_Movies_Cleaned!$N$2:$N$3849))</f>
        <v>6.2</v>
      </c>
      <c r="F1189" cm="1">
        <f t="array" ref="F1189">_xlfn.MODE.SNGL(IF(IMDB_Movies_Cleaned!$E$2:$E$3849=A1189, IMDB_Movies_Cleaned!$N$2:$N$3849))</f>
        <v>6.2</v>
      </c>
      <c r="G1189" cm="1">
        <f t="array" ref="G1189">MAX(IF(IMDB_Movies_Cleaned!$E$2:$E$3849=A1189, IMDB_Movies_Cleaned!$N$2:$N$3849))</f>
        <v>6.6</v>
      </c>
      <c r="H1189" cm="1">
        <f t="array" ref="H1189">MIN(IF(IMDB_Movies_Cleaned!$E$2:$E$3849=A1189, IMDB_Movies_Cleaned!$N$2:$N$3849))</f>
        <v>2.4</v>
      </c>
      <c r="I1189" cm="1">
        <f t="array" ref="I1189">_xlfn.VAR.S(IF(IMDB_Movies_Cleaned!$E$2:$E$3849=A1189, IMDB_Movies_Cleaned!$N$2:$N$3849))</f>
        <v>1.3201818181818112</v>
      </c>
      <c r="J1189" cm="1">
        <f t="array" ref="J1189">_xlfn.STDEV.S(IF(IMDB_Movies_Cleaned!$E$2:$E$3849=A1189, IMDB_Movies_Cleaned!$N$2:$N$3849))</f>
        <v>1.1489916527903112</v>
      </c>
    </row>
    <row r="1190" spans="1:10" x14ac:dyDescent="0.25">
      <c r="A1190" s="2" t="s">
        <v>1671</v>
      </c>
      <c r="B1190">
        <f t="shared" si="20"/>
        <v>153</v>
      </c>
      <c r="D1190">
        <f>AVERAGEIF(IMDB_Movies_Cleaned!$E$2:$E$3849, A1190, IMDB_Movies_Cleaned!$N$2:$N$3849)</f>
        <v>7.0418300653594796</v>
      </c>
      <c r="E1190" cm="1">
        <f t="array" ref="E1190">MEDIAN(IF(IMDB_Movies_Cleaned!$E$2:$E$3849=A1190, IMDB_Movies_Cleaned!$N$2:$N$3849))</f>
        <v>7.2</v>
      </c>
      <c r="F1190" cm="1">
        <f t="array" ref="F1190">_xlfn.MODE.SNGL(IF(IMDB_Movies_Cleaned!$E$2:$E$3849=A1190, IMDB_Movies_Cleaned!$N$2:$N$3849))</f>
        <v>7.3</v>
      </c>
      <c r="G1190" cm="1">
        <f t="array" ref="G1190">MAX(IF(IMDB_Movies_Cleaned!$E$2:$E$3849=A1190, IMDB_Movies_Cleaned!$N$2:$N$3849))</f>
        <v>8.8000000000000007</v>
      </c>
      <c r="H1190" cm="1">
        <f t="array" ref="H1190">MIN(IF(IMDB_Movies_Cleaned!$E$2:$E$3849=A1190, IMDB_Movies_Cleaned!$N$2:$N$3849))</f>
        <v>3.4</v>
      </c>
      <c r="I1190" cm="1">
        <f t="array" ref="I1190">_xlfn.VAR.S(IF(IMDB_Movies_Cleaned!$E$2:$E$3849=A1190, IMDB_Movies_Cleaned!$N$2:$N$3849))</f>
        <v>0.68705452356381391</v>
      </c>
      <c r="J1190" cm="1">
        <f t="array" ref="J1190">_xlfn.STDEV.S(IF(IMDB_Movies_Cleaned!$E$2:$E$3849=A1190, IMDB_Movies_Cleaned!$N$2:$N$3849))</f>
        <v>0.82888752166009472</v>
      </c>
    </row>
    <row r="1191" spans="1:10" x14ac:dyDescent="0.25">
      <c r="A1191" s="1" t="s">
        <v>2139</v>
      </c>
      <c r="B1191">
        <f t="shared" si="20"/>
        <v>13</v>
      </c>
      <c r="D1191">
        <f>AVERAGEIF(IMDB_Movies_Cleaned!$E$2:$E$3849, A1191, IMDB_Movies_Cleaned!$N$2:$N$3849)</f>
        <v>6.1461538461538465</v>
      </c>
      <c r="E1191" cm="1">
        <f t="array" ref="E1191">MEDIAN(IF(IMDB_Movies_Cleaned!$E$2:$E$3849=A1191, IMDB_Movies_Cleaned!$N$2:$N$3849))</f>
        <v>6.2</v>
      </c>
      <c r="F1191" cm="1">
        <f t="array" ref="F1191">_xlfn.MODE.SNGL(IF(IMDB_Movies_Cleaned!$E$2:$E$3849=A1191, IMDB_Movies_Cleaned!$N$2:$N$3849))</f>
        <v>6</v>
      </c>
      <c r="G1191" cm="1">
        <f t="array" ref="G1191">MAX(IF(IMDB_Movies_Cleaned!$E$2:$E$3849=A1191, IMDB_Movies_Cleaned!$N$2:$N$3849))</f>
        <v>7.4</v>
      </c>
      <c r="H1191" cm="1">
        <f t="array" ref="H1191">MIN(IF(IMDB_Movies_Cleaned!$E$2:$E$3849=A1191, IMDB_Movies_Cleaned!$N$2:$N$3849))</f>
        <v>4.5</v>
      </c>
      <c r="I1191" cm="1">
        <f t="array" ref="I1191">_xlfn.VAR.S(IF(IMDB_Movies_Cleaned!$E$2:$E$3849=A1191, IMDB_Movies_Cleaned!$N$2:$N$3849))</f>
        <v>0.74602564102562974</v>
      </c>
      <c r="J1191" cm="1">
        <f t="array" ref="J1191">_xlfn.STDEV.S(IF(IMDB_Movies_Cleaned!$E$2:$E$3849=A1191, IMDB_Movies_Cleaned!$N$2:$N$3849))</f>
        <v>0.86372775862862583</v>
      </c>
    </row>
    <row r="1192" spans="1:10" x14ac:dyDescent="0.25">
      <c r="A1192" s="1" t="s">
        <v>1289</v>
      </c>
      <c r="B1192">
        <f t="shared" si="20"/>
        <v>147</v>
      </c>
      <c r="D1192">
        <f>AVERAGEIF(IMDB_Movies_Cleaned!$E$2:$E$3849, A1192, IMDB_Movies_Cleaned!$N$2:$N$3849)</f>
        <v>6.5836734693877554</v>
      </c>
      <c r="E1192" cm="1">
        <f t="array" ref="E1192">MEDIAN(IF(IMDB_Movies_Cleaned!$E$2:$E$3849=A1192, IMDB_Movies_Cleaned!$N$2:$N$3849))</f>
        <v>6.7</v>
      </c>
      <c r="F1192" cm="1">
        <f t="array" ref="F1192">_xlfn.MODE.SNGL(IF(IMDB_Movies_Cleaned!$E$2:$E$3849=A1192, IMDB_Movies_Cleaned!$N$2:$N$3849))</f>
        <v>6.7</v>
      </c>
      <c r="G1192" cm="1">
        <f t="array" ref="G1192">MAX(IF(IMDB_Movies_Cleaned!$E$2:$E$3849=A1192, IMDB_Movies_Cleaned!$N$2:$N$3849))</f>
        <v>8.8000000000000007</v>
      </c>
      <c r="H1192" cm="1">
        <f t="array" ref="H1192">MIN(IF(IMDB_Movies_Cleaned!$E$2:$E$3849=A1192, IMDB_Movies_Cleaned!$N$2:$N$3849))</f>
        <v>3.3</v>
      </c>
      <c r="I1192" cm="1">
        <f t="array" ref="I1192">_xlfn.VAR.S(IF(IMDB_Movies_Cleaned!$E$2:$E$3849=A1192, IMDB_Movies_Cleaned!$N$2:$N$3849))</f>
        <v>0.73480011182555371</v>
      </c>
      <c r="J1192" cm="1">
        <f t="array" ref="J1192">_xlfn.STDEV.S(IF(IMDB_Movies_Cleaned!$E$2:$E$3849=A1192, IMDB_Movies_Cleaned!$N$2:$N$3849))</f>
        <v>0.85720482489633343</v>
      </c>
    </row>
    <row r="1193" spans="1:10" x14ac:dyDescent="0.25">
      <c r="A1193" s="2" t="s">
        <v>2142</v>
      </c>
      <c r="B1193">
        <f t="shared" si="20"/>
        <v>3</v>
      </c>
      <c r="D1193">
        <f>AVERAGEIF(IMDB_Movies_Cleaned!$E$2:$E$3849, A1193, IMDB_Movies_Cleaned!$N$2:$N$3849)</f>
        <v>6.4666666666666659</v>
      </c>
      <c r="E1193" cm="1">
        <f t="array" ref="E1193">MEDIAN(IF(IMDB_Movies_Cleaned!$E$2:$E$3849=A1193, IMDB_Movies_Cleaned!$N$2:$N$3849))</f>
        <v>6.1</v>
      </c>
      <c r="F1193" t="e" cm="1">
        <f t="array" ref="F1193">_xlfn.MODE.SNGL(IF(IMDB_Movies_Cleaned!$E$2:$E$3849=A1193, IMDB_Movies_Cleaned!$N$2:$N$3849))</f>
        <v>#N/A</v>
      </c>
      <c r="G1193" cm="1">
        <f t="array" ref="G1193">MAX(IF(IMDB_Movies_Cleaned!$E$2:$E$3849=A1193, IMDB_Movies_Cleaned!$N$2:$N$3849))</f>
        <v>7.8</v>
      </c>
      <c r="H1193" cm="1">
        <f t="array" ref="H1193">MIN(IF(IMDB_Movies_Cleaned!$E$2:$E$3849=A1193, IMDB_Movies_Cleaned!$N$2:$N$3849))</f>
        <v>5.5</v>
      </c>
      <c r="I1193" cm="1">
        <f t="array" ref="I1193">_xlfn.VAR.S(IF(IMDB_Movies_Cleaned!$E$2:$E$3849=A1193, IMDB_Movies_Cleaned!$N$2:$N$3849))</f>
        <v>1.423333333333332</v>
      </c>
      <c r="J1193" cm="1">
        <f t="array" ref="J1193">_xlfn.STDEV.S(IF(IMDB_Movies_Cleaned!$E$2:$E$3849=A1193, IMDB_Movies_Cleaned!$N$2:$N$3849))</f>
        <v>1.1930353445448849</v>
      </c>
    </row>
    <row r="1194" spans="1:10" x14ac:dyDescent="0.25">
      <c r="A1194" s="1" t="s">
        <v>2994</v>
      </c>
      <c r="B1194">
        <f t="shared" si="20"/>
        <v>1</v>
      </c>
      <c r="D1194">
        <f>AVERAGEIF(IMDB_Movies_Cleaned!$E$2:$E$3849, A1194, IMDB_Movies_Cleaned!$N$2:$N$3849)</f>
        <v>6</v>
      </c>
      <c r="E1194" cm="1">
        <f t="array" ref="E1194">MEDIAN(IF(IMDB_Movies_Cleaned!$E$2:$E$3849=A1194, IMDB_Movies_Cleaned!$N$2:$N$3849))</f>
        <v>6</v>
      </c>
      <c r="F1194" t="e" cm="1">
        <f t="array" ref="F1194">_xlfn.MODE.SNGL(IF(IMDB_Movies_Cleaned!$E$2:$E$3849=A1194, IMDB_Movies_Cleaned!$N$2:$N$3849))</f>
        <v>#N/A</v>
      </c>
      <c r="G1194" cm="1">
        <f t="array" ref="G1194">MAX(IF(IMDB_Movies_Cleaned!$E$2:$E$3849=A1194, IMDB_Movies_Cleaned!$N$2:$N$3849))</f>
        <v>6</v>
      </c>
      <c r="H1194" cm="1">
        <f t="array" ref="H1194">MIN(IF(IMDB_Movies_Cleaned!$E$2:$E$3849=A1194, IMDB_Movies_Cleaned!$N$2:$N$3849))</f>
        <v>6</v>
      </c>
      <c r="I1194" t="e" cm="1">
        <f t="array" ref="I1194">_xlfn.VAR.S(IF(IMDB_Movies_Cleaned!$E$2:$E$3849=A1194, IMDB_Movies_Cleaned!$N$2:$N$3849))</f>
        <v>#DIV/0!</v>
      </c>
      <c r="J1194" t="e" cm="1">
        <f t="array" ref="J1194">_xlfn.STDEV.S(IF(IMDB_Movies_Cleaned!$E$2:$E$3849=A1194, IMDB_Movies_Cleaned!$N$2:$N$3849))</f>
        <v>#DIV/0!</v>
      </c>
    </row>
    <row r="1195" spans="1:10" x14ac:dyDescent="0.25">
      <c r="A1195" s="2" t="s">
        <v>2997</v>
      </c>
      <c r="B1195">
        <f t="shared" si="20"/>
        <v>2</v>
      </c>
      <c r="D1195">
        <f>AVERAGEIF(IMDB_Movies_Cleaned!$E$2:$E$3849, A1195, IMDB_Movies_Cleaned!$N$2:$N$3849)</f>
        <v>6.5500000000000007</v>
      </c>
      <c r="E1195" cm="1">
        <f t="array" ref="E1195">MEDIAN(IF(IMDB_Movies_Cleaned!$E$2:$E$3849=A1195, IMDB_Movies_Cleaned!$N$2:$N$3849))</f>
        <v>6.5500000000000007</v>
      </c>
      <c r="F1195" t="e" cm="1">
        <f t="array" ref="F1195">_xlfn.MODE.SNGL(IF(IMDB_Movies_Cleaned!$E$2:$E$3849=A1195, IMDB_Movies_Cleaned!$N$2:$N$3849))</f>
        <v>#N/A</v>
      </c>
      <c r="G1195" cm="1">
        <f t="array" ref="G1195">MAX(IF(IMDB_Movies_Cleaned!$E$2:$E$3849=A1195, IMDB_Movies_Cleaned!$N$2:$N$3849))</f>
        <v>6.9</v>
      </c>
      <c r="H1195" cm="1">
        <f t="array" ref="H1195">MIN(IF(IMDB_Movies_Cleaned!$E$2:$E$3849=A1195, IMDB_Movies_Cleaned!$N$2:$N$3849))</f>
        <v>6.2</v>
      </c>
      <c r="I1195" cm="1">
        <f t="array" ref="I1195">_xlfn.VAR.S(IF(IMDB_Movies_Cleaned!$E$2:$E$3849=A1195, IMDB_Movies_Cleaned!$N$2:$N$3849))</f>
        <v>0.24500000000000011</v>
      </c>
      <c r="J1195" cm="1">
        <f t="array" ref="J1195">_xlfn.STDEV.S(IF(IMDB_Movies_Cleaned!$E$2:$E$3849=A1195, IMDB_Movies_Cleaned!$N$2:$N$3849))</f>
        <v>0.4949747468305834</v>
      </c>
    </row>
    <row r="1196" spans="1:10" x14ac:dyDescent="0.25">
      <c r="A1196" s="1" t="s">
        <v>753</v>
      </c>
      <c r="B1196">
        <f t="shared" si="20"/>
        <v>151</v>
      </c>
      <c r="D1196">
        <f>AVERAGEIF(IMDB_Movies_Cleaned!$E$2:$E$3849, A1196, IMDB_Movies_Cleaned!$N$2:$N$3849)</f>
        <v>6.4947019867549711</v>
      </c>
      <c r="E1196" cm="1">
        <f t="array" ref="E1196">MEDIAN(IF(IMDB_Movies_Cleaned!$E$2:$E$3849=A1196, IMDB_Movies_Cleaned!$N$2:$N$3849))</f>
        <v>6.5</v>
      </c>
      <c r="F1196" cm="1">
        <f t="array" ref="F1196">_xlfn.MODE.SNGL(IF(IMDB_Movies_Cleaned!$E$2:$E$3849=A1196, IMDB_Movies_Cleaned!$N$2:$N$3849))</f>
        <v>6.5</v>
      </c>
      <c r="G1196" cm="1">
        <f t="array" ref="G1196">MAX(IF(IMDB_Movies_Cleaned!$E$2:$E$3849=A1196, IMDB_Movies_Cleaned!$N$2:$N$3849))</f>
        <v>8</v>
      </c>
      <c r="H1196" cm="1">
        <f t="array" ref="H1196">MIN(IF(IMDB_Movies_Cleaned!$E$2:$E$3849=A1196, IMDB_Movies_Cleaned!$N$2:$N$3849))</f>
        <v>4.3</v>
      </c>
      <c r="I1196" cm="1">
        <f t="array" ref="I1196">_xlfn.VAR.S(IF(IMDB_Movies_Cleaned!$E$2:$E$3849=A1196, IMDB_Movies_Cleaned!$N$2:$N$3849))</f>
        <v>0.56277174392930951</v>
      </c>
      <c r="J1196" cm="1">
        <f t="array" ref="J1196">_xlfn.STDEV.S(IF(IMDB_Movies_Cleaned!$E$2:$E$3849=A1196, IMDB_Movies_Cleaned!$N$2:$N$3849))</f>
        <v>0.75018114074489339</v>
      </c>
    </row>
    <row r="1197" spans="1:10" x14ac:dyDescent="0.25">
      <c r="A1197" s="2" t="s">
        <v>3001</v>
      </c>
      <c r="B1197">
        <f t="shared" si="20"/>
        <v>1</v>
      </c>
      <c r="D1197">
        <f>AVERAGEIF(IMDB_Movies_Cleaned!$E$2:$E$3849, A1197, IMDB_Movies_Cleaned!$N$2:$N$3849)</f>
        <v>5</v>
      </c>
      <c r="E1197" cm="1">
        <f t="array" ref="E1197">MEDIAN(IF(IMDB_Movies_Cleaned!$E$2:$E$3849=A1197, IMDB_Movies_Cleaned!$N$2:$N$3849))</f>
        <v>5</v>
      </c>
      <c r="F1197" t="e" cm="1">
        <f t="array" ref="F1197">_xlfn.MODE.SNGL(IF(IMDB_Movies_Cleaned!$E$2:$E$3849=A1197, IMDB_Movies_Cleaned!$N$2:$N$3849))</f>
        <v>#N/A</v>
      </c>
      <c r="G1197" cm="1">
        <f t="array" ref="G1197">MAX(IF(IMDB_Movies_Cleaned!$E$2:$E$3849=A1197, IMDB_Movies_Cleaned!$N$2:$N$3849))</f>
        <v>5</v>
      </c>
      <c r="H1197" cm="1">
        <f t="array" ref="H1197">MIN(IF(IMDB_Movies_Cleaned!$E$2:$E$3849=A1197, IMDB_Movies_Cleaned!$N$2:$N$3849))</f>
        <v>5</v>
      </c>
      <c r="I1197" t="e" cm="1">
        <f t="array" ref="I1197">_xlfn.VAR.S(IF(IMDB_Movies_Cleaned!$E$2:$E$3849=A1197, IMDB_Movies_Cleaned!$N$2:$N$3849))</f>
        <v>#DIV/0!</v>
      </c>
      <c r="J1197" t="e" cm="1">
        <f t="array" ref="J1197">_xlfn.STDEV.S(IF(IMDB_Movies_Cleaned!$E$2:$E$3849=A1197, IMDB_Movies_Cleaned!$N$2:$N$3849))</f>
        <v>#DIV/0!</v>
      </c>
    </row>
    <row r="1198" spans="1:10" x14ac:dyDescent="0.25">
      <c r="A1198" s="1" t="s">
        <v>1638</v>
      </c>
      <c r="B1198">
        <f t="shared" si="20"/>
        <v>8</v>
      </c>
      <c r="D1198">
        <f>AVERAGEIF(IMDB_Movies_Cleaned!$E$2:$E$3849, A1198, IMDB_Movies_Cleaned!$N$2:$N$3849)</f>
        <v>6.1125000000000007</v>
      </c>
      <c r="E1198" cm="1">
        <f t="array" ref="E1198">MEDIAN(IF(IMDB_Movies_Cleaned!$E$2:$E$3849=A1198, IMDB_Movies_Cleaned!$N$2:$N$3849))</f>
        <v>6.15</v>
      </c>
      <c r="F1198" cm="1">
        <f t="array" ref="F1198">_xlfn.MODE.SNGL(IF(IMDB_Movies_Cleaned!$E$2:$E$3849=A1198, IMDB_Movies_Cleaned!$N$2:$N$3849))</f>
        <v>6.3</v>
      </c>
      <c r="G1198" cm="1">
        <f t="array" ref="G1198">MAX(IF(IMDB_Movies_Cleaned!$E$2:$E$3849=A1198, IMDB_Movies_Cleaned!$N$2:$N$3849))</f>
        <v>7.3</v>
      </c>
      <c r="H1198" cm="1">
        <f t="array" ref="H1198">MIN(IF(IMDB_Movies_Cleaned!$E$2:$E$3849=A1198, IMDB_Movies_Cleaned!$N$2:$N$3849))</f>
        <v>4.3</v>
      </c>
      <c r="I1198" cm="1">
        <f t="array" ref="I1198">_xlfn.VAR.S(IF(IMDB_Movies_Cleaned!$E$2:$E$3849=A1198, IMDB_Movies_Cleaned!$N$2:$N$3849))</f>
        <v>0.8898214285714191</v>
      </c>
      <c r="J1198" cm="1">
        <f t="array" ref="J1198">_xlfn.STDEV.S(IF(IMDB_Movies_Cleaned!$E$2:$E$3849=A1198, IMDB_Movies_Cleaned!$N$2:$N$3849))</f>
        <v>0.94330346578999646</v>
      </c>
    </row>
    <row r="1199" spans="1:10" x14ac:dyDescent="0.25">
      <c r="A1199" s="2" t="s">
        <v>1422</v>
      </c>
      <c r="B1199">
        <f t="shared" si="20"/>
        <v>6</v>
      </c>
      <c r="D1199">
        <f>AVERAGEIF(IMDB_Movies_Cleaned!$E$2:$E$3849, A1199, IMDB_Movies_Cleaned!$N$2:$N$3849)</f>
        <v>7.083333333333333</v>
      </c>
      <c r="E1199" cm="1">
        <f t="array" ref="E1199">MEDIAN(IF(IMDB_Movies_Cleaned!$E$2:$E$3849=A1199, IMDB_Movies_Cleaned!$N$2:$N$3849))</f>
        <v>7.3</v>
      </c>
      <c r="F1199" cm="1">
        <f t="array" ref="F1199">_xlfn.MODE.SNGL(IF(IMDB_Movies_Cleaned!$E$2:$E$3849=A1199, IMDB_Movies_Cleaned!$N$2:$N$3849))</f>
        <v>7.6</v>
      </c>
      <c r="G1199" cm="1">
        <f t="array" ref="G1199">MAX(IF(IMDB_Movies_Cleaned!$E$2:$E$3849=A1199, IMDB_Movies_Cleaned!$N$2:$N$3849))</f>
        <v>7.9</v>
      </c>
      <c r="H1199" cm="1">
        <f t="array" ref="H1199">MIN(IF(IMDB_Movies_Cleaned!$E$2:$E$3849=A1199, IMDB_Movies_Cleaned!$N$2:$N$3849))</f>
        <v>5.8</v>
      </c>
      <c r="I1199" cm="1">
        <f t="array" ref="I1199">_xlfn.VAR.S(IF(IMDB_Movies_Cleaned!$E$2:$E$3849=A1199, IMDB_Movies_Cleaned!$N$2:$N$3849))</f>
        <v>0.61766666666666192</v>
      </c>
      <c r="J1199" cm="1">
        <f t="array" ref="J1199">_xlfn.STDEV.S(IF(IMDB_Movies_Cleaned!$E$2:$E$3849=A1199, IMDB_Movies_Cleaned!$N$2:$N$3849))</f>
        <v>0.78591772258084491</v>
      </c>
    </row>
    <row r="1200" spans="1:10" x14ac:dyDescent="0.25">
      <c r="A1200" s="1" t="s">
        <v>3006</v>
      </c>
      <c r="B1200">
        <f t="shared" si="20"/>
        <v>5</v>
      </c>
      <c r="D1200">
        <f>AVERAGEIF(IMDB_Movies_Cleaned!$E$2:$E$3849, A1200, IMDB_Movies_Cleaned!$N$2:$N$3849)</f>
        <v>6.26</v>
      </c>
      <c r="E1200" cm="1">
        <f t="array" ref="E1200">MEDIAN(IF(IMDB_Movies_Cleaned!$E$2:$E$3849=A1200, IMDB_Movies_Cleaned!$N$2:$N$3849))</f>
        <v>5.9</v>
      </c>
      <c r="F1200" t="e" cm="1">
        <f t="array" ref="F1200">_xlfn.MODE.SNGL(IF(IMDB_Movies_Cleaned!$E$2:$E$3849=A1200, IMDB_Movies_Cleaned!$N$2:$N$3849))</f>
        <v>#N/A</v>
      </c>
      <c r="G1200" cm="1">
        <f t="array" ref="G1200">MAX(IF(IMDB_Movies_Cleaned!$E$2:$E$3849=A1200, IMDB_Movies_Cleaned!$N$2:$N$3849))</f>
        <v>8.6</v>
      </c>
      <c r="H1200" cm="1">
        <f t="array" ref="H1200">MIN(IF(IMDB_Movies_Cleaned!$E$2:$E$3849=A1200, IMDB_Movies_Cleaned!$N$2:$N$3849))</f>
        <v>5.0999999999999996</v>
      </c>
      <c r="I1200" cm="1">
        <f t="array" ref="I1200">_xlfn.VAR.S(IF(IMDB_Movies_Cleaned!$E$2:$E$3849=A1200, IMDB_Movies_Cleaned!$N$2:$N$3849))</f>
        <v>2.0329999999999941</v>
      </c>
      <c r="J1200" cm="1">
        <f t="array" ref="J1200">_xlfn.STDEV.S(IF(IMDB_Movies_Cleaned!$E$2:$E$3849=A1200, IMDB_Movies_Cleaned!$N$2:$N$3849))</f>
        <v>1.4258330898110039</v>
      </c>
    </row>
    <row r="1201" spans="1:10" x14ac:dyDescent="0.25">
      <c r="A1201" s="2" t="s">
        <v>872</v>
      </c>
      <c r="B1201">
        <f t="shared" si="20"/>
        <v>145</v>
      </c>
      <c r="D1201">
        <f>AVERAGEIF(IMDB_Movies_Cleaned!$E$2:$E$3849, A1201, IMDB_Movies_Cleaned!$N$2:$N$3849)</f>
        <v>5.8406896551724108</v>
      </c>
      <c r="E1201" cm="1">
        <f t="array" ref="E1201">MEDIAN(IF(IMDB_Movies_Cleaned!$E$2:$E$3849=A1201, IMDB_Movies_Cleaned!$N$2:$N$3849))</f>
        <v>6</v>
      </c>
      <c r="F1201" cm="1">
        <f t="array" ref="F1201">_xlfn.MODE.SNGL(IF(IMDB_Movies_Cleaned!$E$2:$E$3849=A1201, IMDB_Movies_Cleaned!$N$2:$N$3849))</f>
        <v>6.5</v>
      </c>
      <c r="G1201" cm="1">
        <f t="array" ref="G1201">MAX(IF(IMDB_Movies_Cleaned!$E$2:$E$3849=A1201, IMDB_Movies_Cleaned!$N$2:$N$3849))</f>
        <v>8</v>
      </c>
      <c r="H1201" cm="1">
        <f t="array" ref="H1201">MIN(IF(IMDB_Movies_Cleaned!$E$2:$E$3849=A1201, IMDB_Movies_Cleaned!$N$2:$N$3849))</f>
        <v>1.9</v>
      </c>
      <c r="I1201" cm="1">
        <f t="array" ref="I1201">_xlfn.VAR.S(IF(IMDB_Movies_Cleaned!$E$2:$E$3849=A1201, IMDB_Movies_Cleaned!$N$2:$N$3849))</f>
        <v>1.4818745210728315</v>
      </c>
      <c r="J1201" cm="1">
        <f t="array" ref="J1201">_xlfn.STDEV.S(IF(IMDB_Movies_Cleaned!$E$2:$E$3849=A1201, IMDB_Movies_Cleaned!$N$2:$N$3849))</f>
        <v>1.2173226856806831</v>
      </c>
    </row>
    <row r="1202" spans="1:10" x14ac:dyDescent="0.25">
      <c r="A1202" s="1" t="s">
        <v>2074</v>
      </c>
      <c r="B1202">
        <f t="shared" si="20"/>
        <v>12</v>
      </c>
      <c r="D1202">
        <f>AVERAGEIF(IMDB_Movies_Cleaned!$E$2:$E$3849, A1202, IMDB_Movies_Cleaned!$N$2:$N$3849)</f>
        <v>5.5749999999999993</v>
      </c>
      <c r="E1202" cm="1">
        <f t="array" ref="E1202">MEDIAN(IF(IMDB_Movies_Cleaned!$E$2:$E$3849=A1202, IMDB_Movies_Cleaned!$N$2:$N$3849))</f>
        <v>5.6</v>
      </c>
      <c r="F1202" t="e" cm="1">
        <f t="array" ref="F1202">_xlfn.MODE.SNGL(IF(IMDB_Movies_Cleaned!$E$2:$E$3849=A1202, IMDB_Movies_Cleaned!$N$2:$N$3849))</f>
        <v>#N/A</v>
      </c>
      <c r="G1202" cm="1">
        <f t="array" ref="G1202">MAX(IF(IMDB_Movies_Cleaned!$E$2:$E$3849=A1202, IMDB_Movies_Cleaned!$N$2:$N$3849))</f>
        <v>7.3</v>
      </c>
      <c r="H1202" cm="1">
        <f t="array" ref="H1202">MIN(IF(IMDB_Movies_Cleaned!$E$2:$E$3849=A1202, IMDB_Movies_Cleaned!$N$2:$N$3849))</f>
        <v>3.6</v>
      </c>
      <c r="I1202" cm="1">
        <f t="array" ref="I1202">_xlfn.VAR.S(IF(IMDB_Movies_Cleaned!$E$2:$E$3849=A1202, IMDB_Movies_Cleaned!$N$2:$N$3849))</f>
        <v>1.2220454545454644</v>
      </c>
      <c r="J1202" cm="1">
        <f t="array" ref="J1202">_xlfn.STDEV.S(IF(IMDB_Movies_Cleaned!$E$2:$E$3849=A1202, IMDB_Movies_Cleaned!$N$2:$N$3849))</f>
        <v>1.1054616477044621</v>
      </c>
    </row>
    <row r="1203" spans="1:10" x14ac:dyDescent="0.25">
      <c r="A1203" s="2" t="s">
        <v>46</v>
      </c>
      <c r="B1203">
        <f t="shared" si="20"/>
        <v>5</v>
      </c>
      <c r="D1203">
        <f>AVERAGEIF(IMDB_Movies_Cleaned!$E$2:$E$3849, A1203, IMDB_Movies_Cleaned!$N$2:$N$3849)</f>
        <v>5.9599999999999991</v>
      </c>
      <c r="E1203" cm="1">
        <f t="array" ref="E1203">MEDIAN(IF(IMDB_Movies_Cleaned!$E$2:$E$3849=A1203, IMDB_Movies_Cleaned!$N$2:$N$3849))</f>
        <v>6.2</v>
      </c>
      <c r="F1203" cm="1">
        <f t="array" ref="F1203">_xlfn.MODE.SNGL(IF(IMDB_Movies_Cleaned!$E$2:$E$3849=A1203, IMDB_Movies_Cleaned!$N$2:$N$3849))</f>
        <v>6.2</v>
      </c>
      <c r="G1203" cm="1">
        <f t="array" ref="G1203">MAX(IF(IMDB_Movies_Cleaned!$E$2:$E$3849=A1203, IMDB_Movies_Cleaned!$N$2:$N$3849))</f>
        <v>6.9</v>
      </c>
      <c r="H1203" cm="1">
        <f t="array" ref="H1203">MIN(IF(IMDB_Movies_Cleaned!$E$2:$E$3849=A1203, IMDB_Movies_Cleaned!$N$2:$N$3849))</f>
        <v>4.7</v>
      </c>
      <c r="I1203" cm="1">
        <f t="array" ref="I1203">_xlfn.VAR.S(IF(IMDB_Movies_Cleaned!$E$2:$E$3849=A1203, IMDB_Movies_Cleaned!$N$2:$N$3849))</f>
        <v>0.6530000000000129</v>
      </c>
      <c r="J1203" cm="1">
        <f t="array" ref="J1203">_xlfn.STDEV.S(IF(IMDB_Movies_Cleaned!$E$2:$E$3849=A1203, IMDB_Movies_Cleaned!$N$2:$N$3849))</f>
        <v>0.80808415403348488</v>
      </c>
    </row>
    <row r="1204" spans="1:10" x14ac:dyDescent="0.25">
      <c r="A1204" s="1" t="s">
        <v>2799</v>
      </c>
      <c r="B1204">
        <f t="shared" si="20"/>
        <v>9</v>
      </c>
      <c r="D1204">
        <f>AVERAGEIF(IMDB_Movies_Cleaned!$E$2:$E$3849, A1204, IMDB_Movies_Cleaned!$N$2:$N$3849)</f>
        <v>6.9333333333333336</v>
      </c>
      <c r="E1204" cm="1">
        <f t="array" ref="E1204">MEDIAN(IF(IMDB_Movies_Cleaned!$E$2:$E$3849=A1204, IMDB_Movies_Cleaned!$N$2:$N$3849))</f>
        <v>6.9</v>
      </c>
      <c r="F1204" cm="1">
        <f t="array" ref="F1204">_xlfn.MODE.SNGL(IF(IMDB_Movies_Cleaned!$E$2:$E$3849=A1204, IMDB_Movies_Cleaned!$N$2:$N$3849))</f>
        <v>6.7</v>
      </c>
      <c r="G1204" cm="1">
        <f t="array" ref="G1204">MAX(IF(IMDB_Movies_Cleaned!$E$2:$E$3849=A1204, IMDB_Movies_Cleaned!$N$2:$N$3849))</f>
        <v>8</v>
      </c>
      <c r="H1204" cm="1">
        <f t="array" ref="H1204">MIN(IF(IMDB_Movies_Cleaned!$E$2:$E$3849=A1204, IMDB_Movies_Cleaned!$N$2:$N$3849))</f>
        <v>5.7</v>
      </c>
      <c r="I1204" cm="1">
        <f t="array" ref="I1204">_xlfn.VAR.S(IF(IMDB_Movies_Cleaned!$E$2:$E$3849=A1204, IMDB_Movies_Cleaned!$N$2:$N$3849))</f>
        <v>0.47249999999999992</v>
      </c>
      <c r="J1204" cm="1">
        <f t="array" ref="J1204">_xlfn.STDEV.S(IF(IMDB_Movies_Cleaned!$E$2:$E$3849=A1204, IMDB_Movies_Cleaned!$N$2:$N$3849))</f>
        <v>0.68738635424337591</v>
      </c>
    </row>
    <row r="1205" spans="1:10" x14ac:dyDescent="0.25">
      <c r="A1205" s="2" t="s">
        <v>129</v>
      </c>
      <c r="B1205">
        <f t="shared" si="20"/>
        <v>119</v>
      </c>
      <c r="D1205">
        <f>AVERAGEIF(IMDB_Movies_Cleaned!$E$2:$E$3849, A1205, IMDB_Movies_Cleaned!$N$2:$N$3849)</f>
        <v>6.9529411764705902</v>
      </c>
      <c r="E1205" cm="1">
        <f t="array" ref="E1205">MEDIAN(IF(IMDB_Movies_Cleaned!$E$2:$E$3849=A1205, IMDB_Movies_Cleaned!$N$2:$N$3849))</f>
        <v>7.1</v>
      </c>
      <c r="F1205" cm="1">
        <f t="array" ref="F1205">_xlfn.MODE.SNGL(IF(IMDB_Movies_Cleaned!$E$2:$E$3849=A1205, IMDB_Movies_Cleaned!$N$2:$N$3849))</f>
        <v>7.2</v>
      </c>
      <c r="G1205" cm="1">
        <f t="array" ref="G1205">MAX(IF(IMDB_Movies_Cleaned!$E$2:$E$3849=A1205, IMDB_Movies_Cleaned!$N$2:$N$3849))</f>
        <v>8.1</v>
      </c>
      <c r="H1205" cm="1">
        <f t="array" ref="H1205">MIN(IF(IMDB_Movies_Cleaned!$E$2:$E$3849=A1205, IMDB_Movies_Cleaned!$N$2:$N$3849))</f>
        <v>4.0999999999999996</v>
      </c>
      <c r="I1205" cm="1">
        <f t="array" ref="I1205">_xlfn.VAR.S(IF(IMDB_Movies_Cleaned!$E$2:$E$3849=A1205, IMDB_Movies_Cleaned!$N$2:$N$3849))</f>
        <v>0.5581056829511245</v>
      </c>
      <c r="J1205" cm="1">
        <f t="array" ref="J1205">_xlfn.STDEV.S(IF(IMDB_Movies_Cleaned!$E$2:$E$3849=A1205, IMDB_Movies_Cleaned!$N$2:$N$3849))</f>
        <v>0.74706471135446129</v>
      </c>
    </row>
    <row r="1206" spans="1:10" x14ac:dyDescent="0.25">
      <c r="A1206" s="1" t="s">
        <v>2571</v>
      </c>
      <c r="B1206">
        <f t="shared" si="20"/>
        <v>34</v>
      </c>
      <c r="D1206">
        <f>AVERAGEIF(IMDB_Movies_Cleaned!$E$2:$E$3849, A1206, IMDB_Movies_Cleaned!$N$2:$N$3849)</f>
        <v>5.7588235294117638</v>
      </c>
      <c r="E1206" cm="1">
        <f t="array" ref="E1206">MEDIAN(IF(IMDB_Movies_Cleaned!$E$2:$E$3849=A1206, IMDB_Movies_Cleaned!$N$2:$N$3849))</f>
        <v>5.9</v>
      </c>
      <c r="F1206" cm="1">
        <f t="array" ref="F1206">_xlfn.MODE.SNGL(IF(IMDB_Movies_Cleaned!$E$2:$E$3849=A1206, IMDB_Movies_Cleaned!$N$2:$N$3849))</f>
        <v>5.9</v>
      </c>
      <c r="G1206" cm="1">
        <f t="array" ref="G1206">MAX(IF(IMDB_Movies_Cleaned!$E$2:$E$3849=A1206, IMDB_Movies_Cleaned!$N$2:$N$3849))</f>
        <v>7.9</v>
      </c>
      <c r="H1206" cm="1">
        <f t="array" ref="H1206">MIN(IF(IMDB_Movies_Cleaned!$E$2:$E$3849=A1206, IMDB_Movies_Cleaned!$N$2:$N$3849))</f>
        <v>4</v>
      </c>
      <c r="I1206" cm="1">
        <f t="array" ref="I1206">_xlfn.VAR.S(IF(IMDB_Movies_Cleaned!$E$2:$E$3849=A1206, IMDB_Movies_Cleaned!$N$2:$N$3849))</f>
        <v>1.1534046345811242</v>
      </c>
      <c r="J1206" cm="1">
        <f t="array" ref="J1206">_xlfn.STDEV.S(IF(IMDB_Movies_Cleaned!$E$2:$E$3849=A1206, IMDB_Movies_Cleaned!$N$2:$N$3849))</f>
        <v>1.0739667753618471</v>
      </c>
    </row>
    <row r="1207" spans="1:10" x14ac:dyDescent="0.25">
      <c r="A1207" s="2" t="s">
        <v>2472</v>
      </c>
      <c r="B1207">
        <f t="shared" si="20"/>
        <v>15</v>
      </c>
      <c r="D1207">
        <f>AVERAGEIF(IMDB_Movies_Cleaned!$E$2:$E$3849, A1207, IMDB_Movies_Cleaned!$N$2:$N$3849)</f>
        <v>6.96</v>
      </c>
      <c r="E1207" cm="1">
        <f t="array" ref="E1207">MEDIAN(IF(IMDB_Movies_Cleaned!$E$2:$E$3849=A1207, IMDB_Movies_Cleaned!$N$2:$N$3849))</f>
        <v>7</v>
      </c>
      <c r="F1207" cm="1">
        <f t="array" ref="F1207">_xlfn.MODE.SNGL(IF(IMDB_Movies_Cleaned!$E$2:$E$3849=A1207, IMDB_Movies_Cleaned!$N$2:$N$3849))</f>
        <v>7.4</v>
      </c>
      <c r="G1207" cm="1">
        <f t="array" ref="G1207">MAX(IF(IMDB_Movies_Cleaned!$E$2:$E$3849=A1207, IMDB_Movies_Cleaned!$N$2:$N$3849))</f>
        <v>7.4</v>
      </c>
      <c r="H1207" cm="1">
        <f t="array" ref="H1207">MIN(IF(IMDB_Movies_Cleaned!$E$2:$E$3849=A1207, IMDB_Movies_Cleaned!$N$2:$N$3849))</f>
        <v>6.4</v>
      </c>
      <c r="I1207" cm="1">
        <f t="array" ref="I1207">_xlfn.VAR.S(IF(IMDB_Movies_Cleaned!$E$2:$E$3849=A1207, IMDB_Movies_Cleaned!$N$2:$N$3849))</f>
        <v>0.17828571428571435</v>
      </c>
      <c r="J1207" cm="1">
        <f t="array" ref="J1207">_xlfn.STDEV.S(IF(IMDB_Movies_Cleaned!$E$2:$E$3849=A1207, IMDB_Movies_Cleaned!$N$2:$N$3849))</f>
        <v>0.42223893032939813</v>
      </c>
    </row>
    <row r="1208" spans="1:10" x14ac:dyDescent="0.25">
      <c r="A1208" s="1" t="s">
        <v>1289</v>
      </c>
      <c r="B1208">
        <f t="shared" si="20"/>
        <v>147</v>
      </c>
      <c r="D1208">
        <f>AVERAGEIF(IMDB_Movies_Cleaned!$E$2:$E$3849, A1208, IMDB_Movies_Cleaned!$N$2:$N$3849)</f>
        <v>6.5836734693877554</v>
      </c>
      <c r="E1208" cm="1">
        <f t="array" ref="E1208">MEDIAN(IF(IMDB_Movies_Cleaned!$E$2:$E$3849=A1208, IMDB_Movies_Cleaned!$N$2:$N$3849))</f>
        <v>6.7</v>
      </c>
      <c r="F1208" cm="1">
        <f t="array" ref="F1208">_xlfn.MODE.SNGL(IF(IMDB_Movies_Cleaned!$E$2:$E$3849=A1208, IMDB_Movies_Cleaned!$N$2:$N$3849))</f>
        <v>6.7</v>
      </c>
      <c r="G1208" cm="1">
        <f t="array" ref="G1208">MAX(IF(IMDB_Movies_Cleaned!$E$2:$E$3849=A1208, IMDB_Movies_Cleaned!$N$2:$N$3849))</f>
        <v>8.8000000000000007</v>
      </c>
      <c r="H1208" cm="1">
        <f t="array" ref="H1208">MIN(IF(IMDB_Movies_Cleaned!$E$2:$E$3849=A1208, IMDB_Movies_Cleaned!$N$2:$N$3849))</f>
        <v>3.3</v>
      </c>
      <c r="I1208" cm="1">
        <f t="array" ref="I1208">_xlfn.VAR.S(IF(IMDB_Movies_Cleaned!$E$2:$E$3849=A1208, IMDB_Movies_Cleaned!$N$2:$N$3849))</f>
        <v>0.73480011182555371</v>
      </c>
      <c r="J1208" cm="1">
        <f t="array" ref="J1208">_xlfn.STDEV.S(IF(IMDB_Movies_Cleaned!$E$2:$E$3849=A1208, IMDB_Movies_Cleaned!$N$2:$N$3849))</f>
        <v>0.85720482489633343</v>
      </c>
    </row>
    <row r="1209" spans="1:10" x14ac:dyDescent="0.25">
      <c r="A1209" s="2" t="s">
        <v>268</v>
      </c>
      <c r="B1209">
        <f t="shared" si="20"/>
        <v>50</v>
      </c>
      <c r="D1209">
        <f>AVERAGEIF(IMDB_Movies_Cleaned!$E$2:$E$3849, A1209, IMDB_Movies_Cleaned!$N$2:$N$3849)</f>
        <v>6.498000000000002</v>
      </c>
      <c r="E1209" cm="1">
        <f t="array" ref="E1209">MEDIAN(IF(IMDB_Movies_Cleaned!$E$2:$E$3849=A1209, IMDB_Movies_Cleaned!$N$2:$N$3849))</f>
        <v>6.5</v>
      </c>
      <c r="F1209" cm="1">
        <f t="array" ref="F1209">_xlfn.MODE.SNGL(IF(IMDB_Movies_Cleaned!$E$2:$E$3849=A1209, IMDB_Movies_Cleaned!$N$2:$N$3849))</f>
        <v>6.1</v>
      </c>
      <c r="G1209" cm="1">
        <f t="array" ref="G1209">MAX(IF(IMDB_Movies_Cleaned!$E$2:$E$3849=A1209, IMDB_Movies_Cleaned!$N$2:$N$3849))</f>
        <v>9</v>
      </c>
      <c r="H1209" cm="1">
        <f t="array" ref="H1209">MIN(IF(IMDB_Movies_Cleaned!$E$2:$E$3849=A1209, IMDB_Movies_Cleaned!$N$2:$N$3849))</f>
        <v>5.0999999999999996</v>
      </c>
      <c r="I1209" cm="1">
        <f t="array" ref="I1209">_xlfn.VAR.S(IF(IMDB_Movies_Cleaned!$E$2:$E$3849=A1209, IMDB_Movies_Cleaned!$N$2:$N$3849))</f>
        <v>0.51407755102039177</v>
      </c>
      <c r="J1209" cm="1">
        <f t="array" ref="J1209">_xlfn.STDEV.S(IF(IMDB_Movies_Cleaned!$E$2:$E$3849=A1209, IMDB_Movies_Cleaned!$N$2:$N$3849))</f>
        <v>0.71699201600881979</v>
      </c>
    </row>
    <row r="1210" spans="1:10" x14ac:dyDescent="0.25">
      <c r="A1210" s="1" t="s">
        <v>3022</v>
      </c>
      <c r="B1210">
        <f t="shared" si="20"/>
        <v>1</v>
      </c>
      <c r="D1210">
        <f>AVERAGEIF(IMDB_Movies_Cleaned!$E$2:$E$3849, A1210, IMDB_Movies_Cleaned!$N$2:$N$3849)</f>
        <v>6.2</v>
      </c>
      <c r="E1210" cm="1">
        <f t="array" ref="E1210">MEDIAN(IF(IMDB_Movies_Cleaned!$E$2:$E$3849=A1210, IMDB_Movies_Cleaned!$N$2:$N$3849))</f>
        <v>6.2</v>
      </c>
      <c r="F1210" t="e" cm="1">
        <f t="array" ref="F1210">_xlfn.MODE.SNGL(IF(IMDB_Movies_Cleaned!$E$2:$E$3849=A1210, IMDB_Movies_Cleaned!$N$2:$N$3849))</f>
        <v>#N/A</v>
      </c>
      <c r="G1210" cm="1">
        <f t="array" ref="G1210">MAX(IF(IMDB_Movies_Cleaned!$E$2:$E$3849=A1210, IMDB_Movies_Cleaned!$N$2:$N$3849))</f>
        <v>6.2</v>
      </c>
      <c r="H1210" cm="1">
        <f t="array" ref="H1210">MIN(IF(IMDB_Movies_Cleaned!$E$2:$E$3849=A1210, IMDB_Movies_Cleaned!$N$2:$N$3849))</f>
        <v>6.2</v>
      </c>
      <c r="I1210" t="e" cm="1">
        <f t="array" ref="I1210">_xlfn.VAR.S(IF(IMDB_Movies_Cleaned!$E$2:$E$3849=A1210, IMDB_Movies_Cleaned!$N$2:$N$3849))</f>
        <v>#DIV/0!</v>
      </c>
      <c r="J1210" t="e" cm="1">
        <f t="array" ref="J1210">_xlfn.STDEV.S(IF(IMDB_Movies_Cleaned!$E$2:$E$3849=A1210, IMDB_Movies_Cleaned!$N$2:$N$3849))</f>
        <v>#DIV/0!</v>
      </c>
    </row>
    <row r="1211" spans="1:10" x14ac:dyDescent="0.25">
      <c r="A1211" s="2" t="s">
        <v>1110</v>
      </c>
      <c r="B1211">
        <f t="shared" si="20"/>
        <v>41</v>
      </c>
      <c r="D1211">
        <f>AVERAGEIF(IMDB_Movies_Cleaned!$E$2:$E$3849, A1211, IMDB_Movies_Cleaned!$N$2:$N$3849)</f>
        <v>6.9365853658536594</v>
      </c>
      <c r="E1211" cm="1">
        <f t="array" ref="E1211">MEDIAN(IF(IMDB_Movies_Cleaned!$E$2:$E$3849=A1211, IMDB_Movies_Cleaned!$N$2:$N$3849))</f>
        <v>6.7</v>
      </c>
      <c r="F1211" cm="1">
        <f t="array" ref="F1211">_xlfn.MODE.SNGL(IF(IMDB_Movies_Cleaned!$E$2:$E$3849=A1211, IMDB_Movies_Cleaned!$N$2:$N$3849))</f>
        <v>6.6</v>
      </c>
      <c r="G1211" cm="1">
        <f t="array" ref="G1211">MAX(IF(IMDB_Movies_Cleaned!$E$2:$E$3849=A1211, IMDB_Movies_Cleaned!$N$2:$N$3849))</f>
        <v>8.6</v>
      </c>
      <c r="H1211" cm="1">
        <f t="array" ref="H1211">MIN(IF(IMDB_Movies_Cleaned!$E$2:$E$3849=A1211, IMDB_Movies_Cleaned!$N$2:$N$3849))</f>
        <v>5.6</v>
      </c>
      <c r="I1211" cm="1">
        <f t="array" ref="I1211">_xlfn.VAR.S(IF(IMDB_Movies_Cleaned!$E$2:$E$3849=A1211, IMDB_Movies_Cleaned!$N$2:$N$3849))</f>
        <v>0.61437804878046909</v>
      </c>
      <c r="J1211" cm="1">
        <f t="array" ref="J1211">_xlfn.STDEV.S(IF(IMDB_Movies_Cleaned!$E$2:$E$3849=A1211, IMDB_Movies_Cleaned!$N$2:$N$3849))</f>
        <v>0.78382271514703439</v>
      </c>
    </row>
    <row r="1212" spans="1:10" x14ac:dyDescent="0.25">
      <c r="A1212" s="1" t="s">
        <v>129</v>
      </c>
      <c r="B1212">
        <f t="shared" si="20"/>
        <v>119</v>
      </c>
      <c r="D1212">
        <f>AVERAGEIF(IMDB_Movies_Cleaned!$E$2:$E$3849, A1212, IMDB_Movies_Cleaned!$N$2:$N$3849)</f>
        <v>6.9529411764705902</v>
      </c>
      <c r="E1212" cm="1">
        <f t="array" ref="E1212">MEDIAN(IF(IMDB_Movies_Cleaned!$E$2:$E$3849=A1212, IMDB_Movies_Cleaned!$N$2:$N$3849))</f>
        <v>7.1</v>
      </c>
      <c r="F1212" cm="1">
        <f t="array" ref="F1212">_xlfn.MODE.SNGL(IF(IMDB_Movies_Cleaned!$E$2:$E$3849=A1212, IMDB_Movies_Cleaned!$N$2:$N$3849))</f>
        <v>7.2</v>
      </c>
      <c r="G1212" cm="1">
        <f t="array" ref="G1212">MAX(IF(IMDB_Movies_Cleaned!$E$2:$E$3849=A1212, IMDB_Movies_Cleaned!$N$2:$N$3849))</f>
        <v>8.1</v>
      </c>
      <c r="H1212" cm="1">
        <f t="array" ref="H1212">MIN(IF(IMDB_Movies_Cleaned!$E$2:$E$3849=A1212, IMDB_Movies_Cleaned!$N$2:$N$3849))</f>
        <v>4.0999999999999996</v>
      </c>
      <c r="I1212" cm="1">
        <f t="array" ref="I1212">_xlfn.VAR.S(IF(IMDB_Movies_Cleaned!$E$2:$E$3849=A1212, IMDB_Movies_Cleaned!$N$2:$N$3849))</f>
        <v>0.5581056829511245</v>
      </c>
      <c r="J1212" cm="1">
        <f t="array" ref="J1212">_xlfn.STDEV.S(IF(IMDB_Movies_Cleaned!$E$2:$E$3849=A1212, IMDB_Movies_Cleaned!$N$2:$N$3849))</f>
        <v>0.74706471135446129</v>
      </c>
    </row>
    <row r="1213" spans="1:10" x14ac:dyDescent="0.25">
      <c r="A1213" s="2" t="s">
        <v>916</v>
      </c>
      <c r="B1213">
        <f t="shared" si="20"/>
        <v>27</v>
      </c>
      <c r="D1213">
        <f>AVERAGEIF(IMDB_Movies_Cleaned!$E$2:$E$3849, A1213, IMDB_Movies_Cleaned!$N$2:$N$3849)</f>
        <v>5.9370370370370384</v>
      </c>
      <c r="E1213" cm="1">
        <f t="array" ref="E1213">MEDIAN(IF(IMDB_Movies_Cleaned!$E$2:$E$3849=A1213, IMDB_Movies_Cleaned!$N$2:$N$3849))</f>
        <v>6.1</v>
      </c>
      <c r="F1213" cm="1">
        <f t="array" ref="F1213">_xlfn.MODE.SNGL(IF(IMDB_Movies_Cleaned!$E$2:$E$3849=A1213, IMDB_Movies_Cleaned!$N$2:$N$3849))</f>
        <v>6.6</v>
      </c>
      <c r="G1213" cm="1">
        <f t="array" ref="G1213">MAX(IF(IMDB_Movies_Cleaned!$E$2:$E$3849=A1213, IMDB_Movies_Cleaned!$N$2:$N$3849))</f>
        <v>7.3</v>
      </c>
      <c r="H1213" cm="1">
        <f t="array" ref="H1213">MIN(IF(IMDB_Movies_Cleaned!$E$2:$E$3849=A1213, IMDB_Movies_Cleaned!$N$2:$N$3849))</f>
        <v>4</v>
      </c>
      <c r="I1213" cm="1">
        <f t="array" ref="I1213">_xlfn.VAR.S(IF(IMDB_Movies_Cleaned!$E$2:$E$3849=A1213, IMDB_Movies_Cleaned!$N$2:$N$3849))</f>
        <v>0.9324216524216371</v>
      </c>
      <c r="J1213" cm="1">
        <f t="array" ref="J1213">_xlfn.STDEV.S(IF(IMDB_Movies_Cleaned!$E$2:$E$3849=A1213, IMDB_Movies_Cleaned!$N$2:$N$3849))</f>
        <v>0.96561982810091318</v>
      </c>
    </row>
    <row r="1214" spans="1:10" x14ac:dyDescent="0.25">
      <c r="A1214" s="1" t="s">
        <v>1962</v>
      </c>
      <c r="B1214">
        <f t="shared" si="20"/>
        <v>42</v>
      </c>
      <c r="D1214">
        <f>AVERAGEIF(IMDB_Movies_Cleaned!$E$2:$E$3849, A1214, IMDB_Movies_Cleaned!$N$2:$N$3849)</f>
        <v>6.6499999999999986</v>
      </c>
      <c r="E1214" cm="1">
        <f t="array" ref="E1214">MEDIAN(IF(IMDB_Movies_Cleaned!$E$2:$E$3849=A1214, IMDB_Movies_Cleaned!$N$2:$N$3849))</f>
        <v>6.75</v>
      </c>
      <c r="F1214" cm="1">
        <f t="array" ref="F1214">_xlfn.MODE.SNGL(IF(IMDB_Movies_Cleaned!$E$2:$E$3849=A1214, IMDB_Movies_Cleaned!$N$2:$N$3849))</f>
        <v>7</v>
      </c>
      <c r="G1214" cm="1">
        <f t="array" ref="G1214">MAX(IF(IMDB_Movies_Cleaned!$E$2:$E$3849=A1214, IMDB_Movies_Cleaned!$N$2:$N$3849))</f>
        <v>8.5</v>
      </c>
      <c r="H1214" cm="1">
        <f t="array" ref="H1214">MIN(IF(IMDB_Movies_Cleaned!$E$2:$E$3849=A1214, IMDB_Movies_Cleaned!$N$2:$N$3849))</f>
        <v>3.9</v>
      </c>
      <c r="I1214" cm="1">
        <f t="array" ref="I1214">_xlfn.VAR.S(IF(IMDB_Movies_Cleaned!$E$2:$E$3849=A1214, IMDB_Movies_Cleaned!$N$2:$N$3849))</f>
        <v>0.74890243902439957</v>
      </c>
      <c r="J1214" cm="1">
        <f t="array" ref="J1214">_xlfn.STDEV.S(IF(IMDB_Movies_Cleaned!$E$2:$E$3849=A1214, IMDB_Movies_Cleaned!$N$2:$N$3849))</f>
        <v>0.86539149465684007</v>
      </c>
    </row>
    <row r="1215" spans="1:10" x14ac:dyDescent="0.25">
      <c r="A1215" s="2" t="s">
        <v>1671</v>
      </c>
      <c r="B1215">
        <f t="shared" si="20"/>
        <v>153</v>
      </c>
      <c r="D1215">
        <f>AVERAGEIF(IMDB_Movies_Cleaned!$E$2:$E$3849, A1215, IMDB_Movies_Cleaned!$N$2:$N$3849)</f>
        <v>7.0418300653594796</v>
      </c>
      <c r="E1215" cm="1">
        <f t="array" ref="E1215">MEDIAN(IF(IMDB_Movies_Cleaned!$E$2:$E$3849=A1215, IMDB_Movies_Cleaned!$N$2:$N$3849))</f>
        <v>7.2</v>
      </c>
      <c r="F1215" cm="1">
        <f t="array" ref="F1215">_xlfn.MODE.SNGL(IF(IMDB_Movies_Cleaned!$E$2:$E$3849=A1215, IMDB_Movies_Cleaned!$N$2:$N$3849))</f>
        <v>7.3</v>
      </c>
      <c r="G1215" cm="1">
        <f t="array" ref="G1215">MAX(IF(IMDB_Movies_Cleaned!$E$2:$E$3849=A1215, IMDB_Movies_Cleaned!$N$2:$N$3849))</f>
        <v>8.8000000000000007</v>
      </c>
      <c r="H1215" cm="1">
        <f t="array" ref="H1215">MIN(IF(IMDB_Movies_Cleaned!$E$2:$E$3849=A1215, IMDB_Movies_Cleaned!$N$2:$N$3849))</f>
        <v>3.4</v>
      </c>
      <c r="I1215" cm="1">
        <f t="array" ref="I1215">_xlfn.VAR.S(IF(IMDB_Movies_Cleaned!$E$2:$E$3849=A1215, IMDB_Movies_Cleaned!$N$2:$N$3849))</f>
        <v>0.68705452356381391</v>
      </c>
      <c r="J1215" cm="1">
        <f t="array" ref="J1215">_xlfn.STDEV.S(IF(IMDB_Movies_Cleaned!$E$2:$E$3849=A1215, IMDB_Movies_Cleaned!$N$2:$N$3849))</f>
        <v>0.82888752166009472</v>
      </c>
    </row>
    <row r="1216" spans="1:10" x14ac:dyDescent="0.25">
      <c r="A1216" s="1" t="s">
        <v>2799</v>
      </c>
      <c r="B1216">
        <f t="shared" si="20"/>
        <v>9</v>
      </c>
      <c r="D1216">
        <f>AVERAGEIF(IMDB_Movies_Cleaned!$E$2:$E$3849, A1216, IMDB_Movies_Cleaned!$N$2:$N$3849)</f>
        <v>6.9333333333333336</v>
      </c>
      <c r="E1216" cm="1">
        <f t="array" ref="E1216">MEDIAN(IF(IMDB_Movies_Cleaned!$E$2:$E$3849=A1216, IMDB_Movies_Cleaned!$N$2:$N$3849))</f>
        <v>6.9</v>
      </c>
      <c r="F1216" cm="1">
        <f t="array" ref="F1216">_xlfn.MODE.SNGL(IF(IMDB_Movies_Cleaned!$E$2:$E$3849=A1216, IMDB_Movies_Cleaned!$N$2:$N$3849))</f>
        <v>6.7</v>
      </c>
      <c r="G1216" cm="1">
        <f t="array" ref="G1216">MAX(IF(IMDB_Movies_Cleaned!$E$2:$E$3849=A1216, IMDB_Movies_Cleaned!$N$2:$N$3849))</f>
        <v>8</v>
      </c>
      <c r="H1216" cm="1">
        <f t="array" ref="H1216">MIN(IF(IMDB_Movies_Cleaned!$E$2:$E$3849=A1216, IMDB_Movies_Cleaned!$N$2:$N$3849))</f>
        <v>5.7</v>
      </c>
      <c r="I1216" cm="1">
        <f t="array" ref="I1216">_xlfn.VAR.S(IF(IMDB_Movies_Cleaned!$E$2:$E$3849=A1216, IMDB_Movies_Cleaned!$N$2:$N$3849))</f>
        <v>0.47249999999999992</v>
      </c>
      <c r="J1216" cm="1">
        <f t="array" ref="J1216">_xlfn.STDEV.S(IF(IMDB_Movies_Cleaned!$E$2:$E$3849=A1216, IMDB_Movies_Cleaned!$N$2:$N$3849))</f>
        <v>0.68738635424337591</v>
      </c>
    </row>
    <row r="1217" spans="1:10" x14ac:dyDescent="0.25">
      <c r="A1217" s="2" t="s">
        <v>201</v>
      </c>
      <c r="B1217">
        <f t="shared" si="20"/>
        <v>55</v>
      </c>
      <c r="D1217">
        <f>AVERAGEIF(IMDB_Movies_Cleaned!$E$2:$E$3849, A1217, IMDB_Movies_Cleaned!$N$2:$N$3849)</f>
        <v>6.4090909090909092</v>
      </c>
      <c r="E1217" cm="1">
        <f t="array" ref="E1217">MEDIAN(IF(IMDB_Movies_Cleaned!$E$2:$E$3849=A1217, IMDB_Movies_Cleaned!$N$2:$N$3849))</f>
        <v>6.5</v>
      </c>
      <c r="F1217" cm="1">
        <f t="array" ref="F1217">_xlfn.MODE.SNGL(IF(IMDB_Movies_Cleaned!$E$2:$E$3849=A1217, IMDB_Movies_Cleaned!$N$2:$N$3849))</f>
        <v>6.5</v>
      </c>
      <c r="G1217" cm="1">
        <f t="array" ref="G1217">MAX(IF(IMDB_Movies_Cleaned!$E$2:$E$3849=A1217, IMDB_Movies_Cleaned!$N$2:$N$3849))</f>
        <v>7.6</v>
      </c>
      <c r="H1217" cm="1">
        <f t="array" ref="H1217">MIN(IF(IMDB_Movies_Cleaned!$E$2:$E$3849=A1217, IMDB_Movies_Cleaned!$N$2:$N$3849))</f>
        <v>4.4000000000000004</v>
      </c>
      <c r="I1217" cm="1">
        <f t="array" ref="I1217">_xlfn.VAR.S(IF(IMDB_Movies_Cleaned!$E$2:$E$3849=A1217, IMDB_Movies_Cleaned!$N$2:$N$3849))</f>
        <v>0.39936026936026953</v>
      </c>
      <c r="J1217" cm="1">
        <f t="array" ref="J1217">_xlfn.STDEV.S(IF(IMDB_Movies_Cleaned!$E$2:$E$3849=A1217, IMDB_Movies_Cleaned!$N$2:$N$3849))</f>
        <v>0.63194957817872588</v>
      </c>
    </row>
    <row r="1218" spans="1:10" x14ac:dyDescent="0.25">
      <c r="A1218" s="1" t="s">
        <v>268</v>
      </c>
      <c r="B1218">
        <f t="shared" si="20"/>
        <v>50</v>
      </c>
      <c r="D1218">
        <f>AVERAGEIF(IMDB_Movies_Cleaned!$E$2:$E$3849, A1218, IMDB_Movies_Cleaned!$N$2:$N$3849)</f>
        <v>6.498000000000002</v>
      </c>
      <c r="E1218" cm="1">
        <f t="array" ref="E1218">MEDIAN(IF(IMDB_Movies_Cleaned!$E$2:$E$3849=A1218, IMDB_Movies_Cleaned!$N$2:$N$3849))</f>
        <v>6.5</v>
      </c>
      <c r="F1218" cm="1">
        <f t="array" ref="F1218">_xlfn.MODE.SNGL(IF(IMDB_Movies_Cleaned!$E$2:$E$3849=A1218, IMDB_Movies_Cleaned!$N$2:$N$3849))</f>
        <v>6.1</v>
      </c>
      <c r="G1218" cm="1">
        <f t="array" ref="G1218">MAX(IF(IMDB_Movies_Cleaned!$E$2:$E$3849=A1218, IMDB_Movies_Cleaned!$N$2:$N$3849))</f>
        <v>9</v>
      </c>
      <c r="H1218" cm="1">
        <f t="array" ref="H1218">MIN(IF(IMDB_Movies_Cleaned!$E$2:$E$3849=A1218, IMDB_Movies_Cleaned!$N$2:$N$3849))</f>
        <v>5.0999999999999996</v>
      </c>
      <c r="I1218" cm="1">
        <f t="array" ref="I1218">_xlfn.VAR.S(IF(IMDB_Movies_Cleaned!$E$2:$E$3849=A1218, IMDB_Movies_Cleaned!$N$2:$N$3849))</f>
        <v>0.51407755102039177</v>
      </c>
      <c r="J1218" cm="1">
        <f t="array" ref="J1218">_xlfn.STDEV.S(IF(IMDB_Movies_Cleaned!$E$2:$E$3849=A1218, IMDB_Movies_Cleaned!$N$2:$N$3849))</f>
        <v>0.71699201600881979</v>
      </c>
    </row>
    <row r="1219" spans="1:10" x14ac:dyDescent="0.25">
      <c r="A1219" s="2" t="s">
        <v>1962</v>
      </c>
      <c r="B1219">
        <f t="shared" si="20"/>
        <v>42</v>
      </c>
      <c r="D1219">
        <f>AVERAGEIF(IMDB_Movies_Cleaned!$E$2:$E$3849, A1219, IMDB_Movies_Cleaned!$N$2:$N$3849)</f>
        <v>6.6499999999999986</v>
      </c>
      <c r="E1219" cm="1">
        <f t="array" ref="E1219">MEDIAN(IF(IMDB_Movies_Cleaned!$E$2:$E$3849=A1219, IMDB_Movies_Cleaned!$N$2:$N$3849))</f>
        <v>6.75</v>
      </c>
      <c r="F1219" cm="1">
        <f t="array" ref="F1219">_xlfn.MODE.SNGL(IF(IMDB_Movies_Cleaned!$E$2:$E$3849=A1219, IMDB_Movies_Cleaned!$N$2:$N$3849))</f>
        <v>7</v>
      </c>
      <c r="G1219" cm="1">
        <f t="array" ref="G1219">MAX(IF(IMDB_Movies_Cleaned!$E$2:$E$3849=A1219, IMDB_Movies_Cleaned!$N$2:$N$3849))</f>
        <v>8.5</v>
      </c>
      <c r="H1219" cm="1">
        <f t="array" ref="H1219">MIN(IF(IMDB_Movies_Cleaned!$E$2:$E$3849=A1219, IMDB_Movies_Cleaned!$N$2:$N$3849))</f>
        <v>3.9</v>
      </c>
      <c r="I1219" cm="1">
        <f t="array" ref="I1219">_xlfn.VAR.S(IF(IMDB_Movies_Cleaned!$E$2:$E$3849=A1219, IMDB_Movies_Cleaned!$N$2:$N$3849))</f>
        <v>0.74890243902439957</v>
      </c>
      <c r="J1219" cm="1">
        <f t="array" ref="J1219">_xlfn.STDEV.S(IF(IMDB_Movies_Cleaned!$E$2:$E$3849=A1219, IMDB_Movies_Cleaned!$N$2:$N$3849))</f>
        <v>0.86539149465684007</v>
      </c>
    </row>
    <row r="1220" spans="1:10" x14ac:dyDescent="0.25">
      <c r="A1220" s="1" t="s">
        <v>3044</v>
      </c>
      <c r="B1220">
        <f t="shared" si="20"/>
        <v>1</v>
      </c>
      <c r="D1220">
        <f>AVERAGEIF(IMDB_Movies_Cleaned!$E$2:$E$3849, A1220, IMDB_Movies_Cleaned!$N$2:$N$3849)</f>
        <v>4.2</v>
      </c>
      <c r="E1220" cm="1">
        <f t="array" ref="E1220">MEDIAN(IF(IMDB_Movies_Cleaned!$E$2:$E$3849=A1220, IMDB_Movies_Cleaned!$N$2:$N$3849))</f>
        <v>4.2</v>
      </c>
      <c r="F1220" t="e" cm="1">
        <f t="array" ref="F1220">_xlfn.MODE.SNGL(IF(IMDB_Movies_Cleaned!$E$2:$E$3849=A1220, IMDB_Movies_Cleaned!$N$2:$N$3849))</f>
        <v>#N/A</v>
      </c>
      <c r="G1220" cm="1">
        <f t="array" ref="G1220">MAX(IF(IMDB_Movies_Cleaned!$E$2:$E$3849=A1220, IMDB_Movies_Cleaned!$N$2:$N$3849))</f>
        <v>4.2</v>
      </c>
      <c r="H1220" cm="1">
        <f t="array" ref="H1220">MIN(IF(IMDB_Movies_Cleaned!$E$2:$E$3849=A1220, IMDB_Movies_Cleaned!$N$2:$N$3849))</f>
        <v>4.2</v>
      </c>
      <c r="I1220" t="e" cm="1">
        <f t="array" ref="I1220">_xlfn.VAR.S(IF(IMDB_Movies_Cleaned!$E$2:$E$3849=A1220, IMDB_Movies_Cleaned!$N$2:$N$3849))</f>
        <v>#DIV/0!</v>
      </c>
      <c r="J1220" t="e" cm="1">
        <f t="array" ref="J1220">_xlfn.STDEV.S(IF(IMDB_Movies_Cleaned!$E$2:$E$3849=A1220, IMDB_Movies_Cleaned!$N$2:$N$3849))</f>
        <v>#DIV/0!</v>
      </c>
    </row>
    <row r="1221" spans="1:10" x14ac:dyDescent="0.25">
      <c r="A1221" s="2" t="s">
        <v>3048</v>
      </c>
      <c r="B1221">
        <f t="shared" si="20"/>
        <v>1</v>
      </c>
      <c r="D1221">
        <f>AVERAGEIF(IMDB_Movies_Cleaned!$E$2:$E$3849, A1221, IMDB_Movies_Cleaned!$N$2:$N$3849)</f>
        <v>7.8</v>
      </c>
      <c r="E1221" cm="1">
        <f t="array" ref="E1221">MEDIAN(IF(IMDB_Movies_Cleaned!$E$2:$E$3849=A1221, IMDB_Movies_Cleaned!$N$2:$N$3849))</f>
        <v>7.8</v>
      </c>
      <c r="F1221" t="e" cm="1">
        <f t="array" ref="F1221">_xlfn.MODE.SNGL(IF(IMDB_Movies_Cleaned!$E$2:$E$3849=A1221, IMDB_Movies_Cleaned!$N$2:$N$3849))</f>
        <v>#N/A</v>
      </c>
      <c r="G1221" cm="1">
        <f t="array" ref="G1221">MAX(IF(IMDB_Movies_Cleaned!$E$2:$E$3849=A1221, IMDB_Movies_Cleaned!$N$2:$N$3849))</f>
        <v>7.8</v>
      </c>
      <c r="H1221" cm="1">
        <f t="array" ref="H1221">MIN(IF(IMDB_Movies_Cleaned!$E$2:$E$3849=A1221, IMDB_Movies_Cleaned!$N$2:$N$3849))</f>
        <v>7.8</v>
      </c>
      <c r="I1221" t="e" cm="1">
        <f t="array" ref="I1221">_xlfn.VAR.S(IF(IMDB_Movies_Cleaned!$E$2:$E$3849=A1221, IMDB_Movies_Cleaned!$N$2:$N$3849))</f>
        <v>#DIV/0!</v>
      </c>
      <c r="J1221" t="e" cm="1">
        <f t="array" ref="J1221">_xlfn.STDEV.S(IF(IMDB_Movies_Cleaned!$E$2:$E$3849=A1221, IMDB_Movies_Cleaned!$N$2:$N$3849))</f>
        <v>#DIV/0!</v>
      </c>
    </row>
    <row r="1222" spans="1:10" x14ac:dyDescent="0.25">
      <c r="A1222" s="1" t="s">
        <v>877</v>
      </c>
      <c r="B1222">
        <f t="shared" si="20"/>
        <v>135</v>
      </c>
      <c r="D1222">
        <f>AVERAGEIF(IMDB_Movies_Cleaned!$E$2:$E$3849, A1222, IMDB_Movies_Cleaned!$N$2:$N$3849)</f>
        <v>5.8962962962962955</v>
      </c>
      <c r="E1222" cm="1">
        <f t="array" ref="E1222">MEDIAN(IF(IMDB_Movies_Cleaned!$E$2:$E$3849=A1222, IMDB_Movies_Cleaned!$N$2:$N$3849))</f>
        <v>6</v>
      </c>
      <c r="F1222" cm="1">
        <f t="array" ref="F1222">_xlfn.MODE.SNGL(IF(IMDB_Movies_Cleaned!$E$2:$E$3849=A1222, IMDB_Movies_Cleaned!$N$2:$N$3849))</f>
        <v>6.1</v>
      </c>
      <c r="G1222" cm="1">
        <f t="array" ref="G1222">MAX(IF(IMDB_Movies_Cleaned!$E$2:$E$3849=A1222, IMDB_Movies_Cleaned!$N$2:$N$3849))</f>
        <v>8.4</v>
      </c>
      <c r="H1222" cm="1">
        <f t="array" ref="H1222">MIN(IF(IMDB_Movies_Cleaned!$E$2:$E$3849=A1222, IMDB_Movies_Cleaned!$N$2:$N$3849))</f>
        <v>2.7</v>
      </c>
      <c r="I1222" cm="1">
        <f t="array" ref="I1222">_xlfn.VAR.S(IF(IMDB_Movies_Cleaned!$E$2:$E$3849=A1222, IMDB_Movies_Cleaned!$N$2:$N$3849))</f>
        <v>0.76826976229963906</v>
      </c>
      <c r="J1222" cm="1">
        <f t="array" ref="J1222">_xlfn.STDEV.S(IF(IMDB_Movies_Cleaned!$E$2:$E$3849=A1222, IMDB_Movies_Cleaned!$N$2:$N$3849))</f>
        <v>0.87650998984588824</v>
      </c>
    </row>
    <row r="1223" spans="1:10" x14ac:dyDescent="0.25">
      <c r="A1223" s="2" t="s">
        <v>3051</v>
      </c>
      <c r="B1223">
        <f t="shared" si="20"/>
        <v>1</v>
      </c>
      <c r="D1223">
        <f>AVERAGEIF(IMDB_Movies_Cleaned!$E$2:$E$3849, A1223, IMDB_Movies_Cleaned!$N$2:$N$3849)</f>
        <v>5.9</v>
      </c>
      <c r="E1223" cm="1">
        <f t="array" ref="E1223">MEDIAN(IF(IMDB_Movies_Cleaned!$E$2:$E$3849=A1223, IMDB_Movies_Cleaned!$N$2:$N$3849))</f>
        <v>5.9</v>
      </c>
      <c r="F1223" t="e" cm="1">
        <f t="array" ref="F1223">_xlfn.MODE.SNGL(IF(IMDB_Movies_Cleaned!$E$2:$E$3849=A1223, IMDB_Movies_Cleaned!$N$2:$N$3849))</f>
        <v>#N/A</v>
      </c>
      <c r="G1223" cm="1">
        <f t="array" ref="G1223">MAX(IF(IMDB_Movies_Cleaned!$E$2:$E$3849=A1223, IMDB_Movies_Cleaned!$N$2:$N$3849))</f>
        <v>5.9</v>
      </c>
      <c r="H1223" cm="1">
        <f t="array" ref="H1223">MIN(IF(IMDB_Movies_Cleaned!$E$2:$E$3849=A1223, IMDB_Movies_Cleaned!$N$2:$N$3849))</f>
        <v>5.9</v>
      </c>
      <c r="I1223" t="e" cm="1">
        <f t="array" ref="I1223">_xlfn.VAR.S(IF(IMDB_Movies_Cleaned!$E$2:$E$3849=A1223, IMDB_Movies_Cleaned!$N$2:$N$3849))</f>
        <v>#DIV/0!</v>
      </c>
      <c r="J1223" t="e" cm="1">
        <f t="array" ref="J1223">_xlfn.STDEV.S(IF(IMDB_Movies_Cleaned!$E$2:$E$3849=A1223, IMDB_Movies_Cleaned!$N$2:$N$3849))</f>
        <v>#DIV/0!</v>
      </c>
    </row>
    <row r="1224" spans="1:10" x14ac:dyDescent="0.25">
      <c r="A1224" s="1" t="s">
        <v>877</v>
      </c>
      <c r="B1224">
        <f t="shared" si="20"/>
        <v>135</v>
      </c>
      <c r="D1224">
        <f>AVERAGEIF(IMDB_Movies_Cleaned!$E$2:$E$3849, A1224, IMDB_Movies_Cleaned!$N$2:$N$3849)</f>
        <v>5.8962962962962955</v>
      </c>
      <c r="E1224" cm="1">
        <f t="array" ref="E1224">MEDIAN(IF(IMDB_Movies_Cleaned!$E$2:$E$3849=A1224, IMDB_Movies_Cleaned!$N$2:$N$3849))</f>
        <v>6</v>
      </c>
      <c r="F1224" cm="1">
        <f t="array" ref="F1224">_xlfn.MODE.SNGL(IF(IMDB_Movies_Cleaned!$E$2:$E$3849=A1224, IMDB_Movies_Cleaned!$N$2:$N$3849))</f>
        <v>6.1</v>
      </c>
      <c r="G1224" cm="1">
        <f t="array" ref="G1224">MAX(IF(IMDB_Movies_Cleaned!$E$2:$E$3849=A1224, IMDB_Movies_Cleaned!$N$2:$N$3849))</f>
        <v>8.4</v>
      </c>
      <c r="H1224" cm="1">
        <f t="array" ref="H1224">MIN(IF(IMDB_Movies_Cleaned!$E$2:$E$3849=A1224, IMDB_Movies_Cleaned!$N$2:$N$3849))</f>
        <v>2.7</v>
      </c>
      <c r="I1224" cm="1">
        <f t="array" ref="I1224">_xlfn.VAR.S(IF(IMDB_Movies_Cleaned!$E$2:$E$3849=A1224, IMDB_Movies_Cleaned!$N$2:$N$3849))</f>
        <v>0.76826976229963906</v>
      </c>
      <c r="J1224" cm="1">
        <f t="array" ref="J1224">_xlfn.STDEV.S(IF(IMDB_Movies_Cleaned!$E$2:$E$3849=A1224, IMDB_Movies_Cleaned!$N$2:$N$3849))</f>
        <v>0.87650998984588824</v>
      </c>
    </row>
    <row r="1225" spans="1:10" x14ac:dyDescent="0.25">
      <c r="A1225" s="2" t="s">
        <v>3057</v>
      </c>
      <c r="B1225">
        <f t="shared" si="20"/>
        <v>1</v>
      </c>
      <c r="D1225">
        <f>AVERAGEIF(IMDB_Movies_Cleaned!$E$2:$E$3849, A1225, IMDB_Movies_Cleaned!$N$2:$N$3849)</f>
        <v>4.8</v>
      </c>
      <c r="E1225" cm="1">
        <f t="array" ref="E1225">MEDIAN(IF(IMDB_Movies_Cleaned!$E$2:$E$3849=A1225, IMDB_Movies_Cleaned!$N$2:$N$3849))</f>
        <v>4.8</v>
      </c>
      <c r="F1225" t="e" cm="1">
        <f t="array" ref="F1225">_xlfn.MODE.SNGL(IF(IMDB_Movies_Cleaned!$E$2:$E$3849=A1225, IMDB_Movies_Cleaned!$N$2:$N$3849))</f>
        <v>#N/A</v>
      </c>
      <c r="G1225" cm="1">
        <f t="array" ref="G1225">MAX(IF(IMDB_Movies_Cleaned!$E$2:$E$3849=A1225, IMDB_Movies_Cleaned!$N$2:$N$3849))</f>
        <v>4.8</v>
      </c>
      <c r="H1225" cm="1">
        <f t="array" ref="H1225">MIN(IF(IMDB_Movies_Cleaned!$E$2:$E$3849=A1225, IMDB_Movies_Cleaned!$N$2:$N$3849))</f>
        <v>4.8</v>
      </c>
      <c r="I1225" t="e" cm="1">
        <f t="array" ref="I1225">_xlfn.VAR.S(IF(IMDB_Movies_Cleaned!$E$2:$E$3849=A1225, IMDB_Movies_Cleaned!$N$2:$N$3849))</f>
        <v>#DIV/0!</v>
      </c>
      <c r="J1225" t="e" cm="1">
        <f t="array" ref="J1225">_xlfn.STDEV.S(IF(IMDB_Movies_Cleaned!$E$2:$E$3849=A1225, IMDB_Movies_Cleaned!$N$2:$N$3849))</f>
        <v>#DIV/0!</v>
      </c>
    </row>
    <row r="1226" spans="1:10" x14ac:dyDescent="0.25">
      <c r="A1226" s="1" t="s">
        <v>753</v>
      </c>
      <c r="B1226">
        <f t="shared" si="20"/>
        <v>151</v>
      </c>
      <c r="D1226">
        <f>AVERAGEIF(IMDB_Movies_Cleaned!$E$2:$E$3849, A1226, IMDB_Movies_Cleaned!$N$2:$N$3849)</f>
        <v>6.4947019867549711</v>
      </c>
      <c r="E1226" cm="1">
        <f t="array" ref="E1226">MEDIAN(IF(IMDB_Movies_Cleaned!$E$2:$E$3849=A1226, IMDB_Movies_Cleaned!$N$2:$N$3849))</f>
        <v>6.5</v>
      </c>
      <c r="F1226" cm="1">
        <f t="array" ref="F1226">_xlfn.MODE.SNGL(IF(IMDB_Movies_Cleaned!$E$2:$E$3849=A1226, IMDB_Movies_Cleaned!$N$2:$N$3849))</f>
        <v>6.5</v>
      </c>
      <c r="G1226" cm="1">
        <f t="array" ref="G1226">MAX(IF(IMDB_Movies_Cleaned!$E$2:$E$3849=A1226, IMDB_Movies_Cleaned!$N$2:$N$3849))</f>
        <v>8</v>
      </c>
      <c r="H1226" cm="1">
        <f t="array" ref="H1226">MIN(IF(IMDB_Movies_Cleaned!$E$2:$E$3849=A1226, IMDB_Movies_Cleaned!$N$2:$N$3849))</f>
        <v>4.3</v>
      </c>
      <c r="I1226" cm="1">
        <f t="array" ref="I1226">_xlfn.VAR.S(IF(IMDB_Movies_Cleaned!$E$2:$E$3849=A1226, IMDB_Movies_Cleaned!$N$2:$N$3849))</f>
        <v>0.56277174392930951</v>
      </c>
      <c r="J1226" cm="1">
        <f t="array" ref="J1226">_xlfn.STDEV.S(IF(IMDB_Movies_Cleaned!$E$2:$E$3849=A1226, IMDB_Movies_Cleaned!$N$2:$N$3849))</f>
        <v>0.75018114074489339</v>
      </c>
    </row>
    <row r="1227" spans="1:10" x14ac:dyDescent="0.25">
      <c r="A1227" s="2" t="s">
        <v>2886</v>
      </c>
      <c r="B1227">
        <f t="shared" si="20"/>
        <v>15</v>
      </c>
      <c r="D1227">
        <f>AVERAGEIF(IMDB_Movies_Cleaned!$E$2:$E$3849, A1227, IMDB_Movies_Cleaned!$N$2:$N$3849)</f>
        <v>7.1333333333333337</v>
      </c>
      <c r="E1227" cm="1">
        <f t="array" ref="E1227">MEDIAN(IF(IMDB_Movies_Cleaned!$E$2:$E$3849=A1227, IMDB_Movies_Cleaned!$N$2:$N$3849))</f>
        <v>7.1</v>
      </c>
      <c r="F1227" cm="1">
        <f t="array" ref="F1227">_xlfn.MODE.SNGL(IF(IMDB_Movies_Cleaned!$E$2:$E$3849=A1227, IMDB_Movies_Cleaned!$N$2:$N$3849))</f>
        <v>7</v>
      </c>
      <c r="G1227" cm="1">
        <f t="array" ref="G1227">MAX(IF(IMDB_Movies_Cleaned!$E$2:$E$3849=A1227, IMDB_Movies_Cleaned!$N$2:$N$3849))</f>
        <v>8.1</v>
      </c>
      <c r="H1227" cm="1">
        <f t="array" ref="H1227">MIN(IF(IMDB_Movies_Cleaned!$E$2:$E$3849=A1227, IMDB_Movies_Cleaned!$N$2:$N$3849))</f>
        <v>6.5</v>
      </c>
      <c r="I1227" cm="1">
        <f t="array" ref="I1227">_xlfn.VAR.S(IF(IMDB_Movies_Cleaned!$E$2:$E$3849=A1227, IMDB_Movies_Cleaned!$N$2:$N$3849))</f>
        <v>0.20095238095238097</v>
      </c>
      <c r="J1227" cm="1">
        <f t="array" ref="J1227">_xlfn.STDEV.S(IF(IMDB_Movies_Cleaned!$E$2:$E$3849=A1227, IMDB_Movies_Cleaned!$N$2:$N$3849))</f>
        <v>0.44827712517189738</v>
      </c>
    </row>
    <row r="1228" spans="1:10" x14ac:dyDescent="0.25">
      <c r="A1228" s="1" t="s">
        <v>1671</v>
      </c>
      <c r="B1228">
        <f t="shared" si="20"/>
        <v>153</v>
      </c>
      <c r="D1228">
        <f>AVERAGEIF(IMDB_Movies_Cleaned!$E$2:$E$3849, A1228, IMDB_Movies_Cleaned!$N$2:$N$3849)</f>
        <v>7.0418300653594796</v>
      </c>
      <c r="E1228" cm="1">
        <f t="array" ref="E1228">MEDIAN(IF(IMDB_Movies_Cleaned!$E$2:$E$3849=A1228, IMDB_Movies_Cleaned!$N$2:$N$3849))</f>
        <v>7.2</v>
      </c>
      <c r="F1228" cm="1">
        <f t="array" ref="F1228">_xlfn.MODE.SNGL(IF(IMDB_Movies_Cleaned!$E$2:$E$3849=A1228, IMDB_Movies_Cleaned!$N$2:$N$3849))</f>
        <v>7.3</v>
      </c>
      <c r="G1228" cm="1">
        <f t="array" ref="G1228">MAX(IF(IMDB_Movies_Cleaned!$E$2:$E$3849=A1228, IMDB_Movies_Cleaned!$N$2:$N$3849))</f>
        <v>8.8000000000000007</v>
      </c>
      <c r="H1228" cm="1">
        <f t="array" ref="H1228">MIN(IF(IMDB_Movies_Cleaned!$E$2:$E$3849=A1228, IMDB_Movies_Cleaned!$N$2:$N$3849))</f>
        <v>3.4</v>
      </c>
      <c r="I1228" cm="1">
        <f t="array" ref="I1228">_xlfn.VAR.S(IF(IMDB_Movies_Cleaned!$E$2:$E$3849=A1228, IMDB_Movies_Cleaned!$N$2:$N$3849))</f>
        <v>0.68705452356381391</v>
      </c>
      <c r="J1228" cm="1">
        <f t="array" ref="J1228">_xlfn.STDEV.S(IF(IMDB_Movies_Cleaned!$E$2:$E$3849=A1228, IMDB_Movies_Cleaned!$N$2:$N$3849))</f>
        <v>0.82888752166009472</v>
      </c>
    </row>
    <row r="1229" spans="1:10" x14ac:dyDescent="0.25">
      <c r="A1229" s="2" t="s">
        <v>3067</v>
      </c>
      <c r="B1229">
        <f t="shared" si="20"/>
        <v>5</v>
      </c>
      <c r="D1229">
        <f>AVERAGEIF(IMDB_Movies_Cleaned!$E$2:$E$3849, A1229, IMDB_Movies_Cleaned!$N$2:$N$3849)</f>
        <v>5.76</v>
      </c>
      <c r="E1229" cm="1">
        <f t="array" ref="E1229">MEDIAN(IF(IMDB_Movies_Cleaned!$E$2:$E$3849=A1229, IMDB_Movies_Cleaned!$N$2:$N$3849))</f>
        <v>6.3</v>
      </c>
      <c r="F1229" cm="1">
        <f t="array" ref="F1229">_xlfn.MODE.SNGL(IF(IMDB_Movies_Cleaned!$E$2:$E$3849=A1229, IMDB_Movies_Cleaned!$N$2:$N$3849))</f>
        <v>6.6</v>
      </c>
      <c r="G1229" cm="1">
        <f t="array" ref="G1229">MAX(IF(IMDB_Movies_Cleaned!$E$2:$E$3849=A1229, IMDB_Movies_Cleaned!$N$2:$N$3849))</f>
        <v>6.6</v>
      </c>
      <c r="H1229" cm="1">
        <f t="array" ref="H1229">MIN(IF(IMDB_Movies_Cleaned!$E$2:$E$3849=A1229, IMDB_Movies_Cleaned!$N$2:$N$3849))</f>
        <v>3.3</v>
      </c>
      <c r="I1229" cm="1">
        <f t="array" ref="I1229">_xlfn.VAR.S(IF(IMDB_Movies_Cleaned!$E$2:$E$3849=A1229, IMDB_Movies_Cleaned!$N$2:$N$3849))</f>
        <v>1.953000000000003</v>
      </c>
      <c r="J1229" cm="1">
        <f t="array" ref="J1229">_xlfn.STDEV.S(IF(IMDB_Movies_Cleaned!$E$2:$E$3849=A1229, IMDB_Movies_Cleaned!$N$2:$N$3849))</f>
        <v>1.397497763862255</v>
      </c>
    </row>
    <row r="1230" spans="1:10" x14ac:dyDescent="0.25">
      <c r="A1230" s="1" t="s">
        <v>1005</v>
      </c>
      <c r="B1230">
        <f t="shared" si="20"/>
        <v>5</v>
      </c>
      <c r="D1230">
        <f>AVERAGEIF(IMDB_Movies_Cleaned!$E$2:$E$3849, A1230, IMDB_Movies_Cleaned!$N$2:$N$3849)</f>
        <v>5.44</v>
      </c>
      <c r="E1230" cm="1">
        <f t="array" ref="E1230">MEDIAN(IF(IMDB_Movies_Cleaned!$E$2:$E$3849=A1230, IMDB_Movies_Cleaned!$N$2:$N$3849))</f>
        <v>5.7</v>
      </c>
      <c r="F1230" t="e" cm="1">
        <f t="array" ref="F1230">_xlfn.MODE.SNGL(IF(IMDB_Movies_Cleaned!$E$2:$E$3849=A1230, IMDB_Movies_Cleaned!$N$2:$N$3849))</f>
        <v>#N/A</v>
      </c>
      <c r="G1230" cm="1">
        <f t="array" ref="G1230">MAX(IF(IMDB_Movies_Cleaned!$E$2:$E$3849=A1230, IMDB_Movies_Cleaned!$N$2:$N$3849))</f>
        <v>6.3</v>
      </c>
      <c r="H1230" cm="1">
        <f t="array" ref="H1230">MIN(IF(IMDB_Movies_Cleaned!$E$2:$E$3849=A1230, IMDB_Movies_Cleaned!$N$2:$N$3849))</f>
        <v>3.8</v>
      </c>
      <c r="I1230" cm="1">
        <f t="array" ref="I1230">_xlfn.VAR.S(IF(IMDB_Movies_Cleaned!$E$2:$E$3849=A1230, IMDB_Movies_Cleaned!$N$2:$N$3849))</f>
        <v>0.92799999999999727</v>
      </c>
      <c r="J1230" cm="1">
        <f t="array" ref="J1230">_xlfn.STDEV.S(IF(IMDB_Movies_Cleaned!$E$2:$E$3849=A1230, IMDB_Movies_Cleaned!$N$2:$N$3849))</f>
        <v>0.96332756630338223</v>
      </c>
    </row>
    <row r="1231" spans="1:10" x14ac:dyDescent="0.25">
      <c r="A1231" s="1" t="s">
        <v>872</v>
      </c>
      <c r="B1231">
        <f t="shared" ref="B1231:B1294" si="21">COUNTIF($A$2:$A$3849, A1231)</f>
        <v>145</v>
      </c>
      <c r="D1231">
        <f>AVERAGEIF(IMDB_Movies_Cleaned!$E$2:$E$3849, A1231, IMDB_Movies_Cleaned!$N$2:$N$3849)</f>
        <v>5.8406896551724108</v>
      </c>
      <c r="E1231" cm="1">
        <f t="array" ref="E1231">MEDIAN(IF(IMDB_Movies_Cleaned!$E$2:$E$3849=A1231, IMDB_Movies_Cleaned!$N$2:$N$3849))</f>
        <v>6</v>
      </c>
      <c r="F1231" cm="1">
        <f t="array" ref="F1231">_xlfn.MODE.SNGL(IF(IMDB_Movies_Cleaned!$E$2:$E$3849=A1231, IMDB_Movies_Cleaned!$N$2:$N$3849))</f>
        <v>6.5</v>
      </c>
      <c r="G1231" cm="1">
        <f t="array" ref="G1231">MAX(IF(IMDB_Movies_Cleaned!$E$2:$E$3849=A1231, IMDB_Movies_Cleaned!$N$2:$N$3849))</f>
        <v>8</v>
      </c>
      <c r="H1231" cm="1">
        <f t="array" ref="H1231">MIN(IF(IMDB_Movies_Cleaned!$E$2:$E$3849=A1231, IMDB_Movies_Cleaned!$N$2:$N$3849))</f>
        <v>1.9</v>
      </c>
      <c r="I1231" cm="1">
        <f t="array" ref="I1231">_xlfn.VAR.S(IF(IMDB_Movies_Cleaned!$E$2:$E$3849=A1231, IMDB_Movies_Cleaned!$N$2:$N$3849))</f>
        <v>1.4818745210728315</v>
      </c>
      <c r="J1231" cm="1">
        <f t="array" ref="J1231">_xlfn.STDEV.S(IF(IMDB_Movies_Cleaned!$E$2:$E$3849=A1231, IMDB_Movies_Cleaned!$N$2:$N$3849))</f>
        <v>1.2173226856806831</v>
      </c>
    </row>
    <row r="1232" spans="1:10" x14ac:dyDescent="0.25">
      <c r="A1232" s="1" t="s">
        <v>400</v>
      </c>
      <c r="B1232">
        <f t="shared" si="21"/>
        <v>12</v>
      </c>
      <c r="D1232">
        <f>AVERAGEIF(IMDB_Movies_Cleaned!$E$2:$E$3849, A1232, IMDB_Movies_Cleaned!$N$2:$N$3849)</f>
        <v>6.2333333333333334</v>
      </c>
      <c r="E1232" cm="1">
        <f t="array" ref="E1232">MEDIAN(IF(IMDB_Movies_Cleaned!$E$2:$E$3849=A1232, IMDB_Movies_Cleaned!$N$2:$N$3849))</f>
        <v>6.1999999999999993</v>
      </c>
      <c r="F1232" cm="1">
        <f t="array" ref="F1232">_xlfn.MODE.SNGL(IF(IMDB_Movies_Cleaned!$E$2:$E$3849=A1232, IMDB_Movies_Cleaned!$N$2:$N$3849))</f>
        <v>6.4</v>
      </c>
      <c r="G1232" cm="1">
        <f t="array" ref="G1232">MAX(IF(IMDB_Movies_Cleaned!$E$2:$E$3849=A1232, IMDB_Movies_Cleaned!$N$2:$N$3849))</f>
        <v>7.8</v>
      </c>
      <c r="H1232" cm="1">
        <f t="array" ref="H1232">MIN(IF(IMDB_Movies_Cleaned!$E$2:$E$3849=A1232, IMDB_Movies_Cleaned!$N$2:$N$3849))</f>
        <v>4.7</v>
      </c>
      <c r="I1232" cm="1">
        <f t="array" ref="I1232">_xlfn.VAR.S(IF(IMDB_Movies_Cleaned!$E$2:$E$3849=A1232, IMDB_Movies_Cleaned!$N$2:$N$3849))</f>
        <v>0.57878787878787952</v>
      </c>
      <c r="J1232" cm="1">
        <f t="array" ref="J1232">_xlfn.STDEV.S(IF(IMDB_Movies_Cleaned!$E$2:$E$3849=A1232, IMDB_Movies_Cleaned!$N$2:$N$3849))</f>
        <v>0.76078109781189984</v>
      </c>
    </row>
    <row r="1233" spans="1:10" x14ac:dyDescent="0.25">
      <c r="A1233" s="2" t="s">
        <v>366</v>
      </c>
      <c r="B1233">
        <f t="shared" si="21"/>
        <v>16</v>
      </c>
      <c r="D1233">
        <f>AVERAGEIF(IMDB_Movies_Cleaned!$E$2:$E$3849, A1233, IMDB_Movies_Cleaned!$N$2:$N$3849)</f>
        <v>6.6124999999999989</v>
      </c>
      <c r="E1233" cm="1">
        <f t="array" ref="E1233">MEDIAN(IF(IMDB_Movies_Cleaned!$E$2:$E$3849=A1233, IMDB_Movies_Cleaned!$N$2:$N$3849))</f>
        <v>6.9</v>
      </c>
      <c r="F1233" cm="1">
        <f t="array" ref="F1233">_xlfn.MODE.SNGL(IF(IMDB_Movies_Cleaned!$E$2:$E$3849=A1233, IMDB_Movies_Cleaned!$N$2:$N$3849))</f>
        <v>6.7</v>
      </c>
      <c r="G1233" cm="1">
        <f t="array" ref="G1233">MAX(IF(IMDB_Movies_Cleaned!$E$2:$E$3849=A1233, IMDB_Movies_Cleaned!$N$2:$N$3849))</f>
        <v>8.6999999999999993</v>
      </c>
      <c r="H1233" cm="1">
        <f t="array" ref="H1233">MIN(IF(IMDB_Movies_Cleaned!$E$2:$E$3849=A1233, IMDB_Movies_Cleaned!$N$2:$N$3849))</f>
        <v>3.5</v>
      </c>
      <c r="I1233" cm="1">
        <f t="array" ref="I1233">_xlfn.VAR.S(IF(IMDB_Movies_Cleaned!$E$2:$E$3849=A1233, IMDB_Movies_Cleaned!$N$2:$N$3849))</f>
        <v>2.0585000000000111</v>
      </c>
      <c r="J1233" cm="1">
        <f t="array" ref="J1233">_xlfn.STDEV.S(IF(IMDB_Movies_Cleaned!$E$2:$E$3849=A1233, IMDB_Movies_Cleaned!$N$2:$N$3849))</f>
        <v>1.4347473645210194</v>
      </c>
    </row>
    <row r="1234" spans="1:10" x14ac:dyDescent="0.25">
      <c r="A1234" s="1" t="s">
        <v>3078</v>
      </c>
      <c r="B1234">
        <f t="shared" si="21"/>
        <v>1</v>
      </c>
      <c r="D1234">
        <f>AVERAGEIF(IMDB_Movies_Cleaned!$E$2:$E$3849, A1234, IMDB_Movies_Cleaned!$N$2:$N$3849)</f>
        <v>6.8</v>
      </c>
      <c r="E1234" cm="1">
        <f t="array" ref="E1234">MEDIAN(IF(IMDB_Movies_Cleaned!$E$2:$E$3849=A1234, IMDB_Movies_Cleaned!$N$2:$N$3849))</f>
        <v>6.8</v>
      </c>
      <c r="F1234" t="e" cm="1">
        <f t="array" ref="F1234">_xlfn.MODE.SNGL(IF(IMDB_Movies_Cleaned!$E$2:$E$3849=A1234, IMDB_Movies_Cleaned!$N$2:$N$3849))</f>
        <v>#N/A</v>
      </c>
      <c r="G1234" cm="1">
        <f t="array" ref="G1234">MAX(IF(IMDB_Movies_Cleaned!$E$2:$E$3849=A1234, IMDB_Movies_Cleaned!$N$2:$N$3849))</f>
        <v>6.8</v>
      </c>
      <c r="H1234" cm="1">
        <f t="array" ref="H1234">MIN(IF(IMDB_Movies_Cleaned!$E$2:$E$3849=A1234, IMDB_Movies_Cleaned!$N$2:$N$3849))</f>
        <v>6.8</v>
      </c>
      <c r="I1234" t="e" cm="1">
        <f t="array" ref="I1234">_xlfn.VAR.S(IF(IMDB_Movies_Cleaned!$E$2:$E$3849=A1234, IMDB_Movies_Cleaned!$N$2:$N$3849))</f>
        <v>#DIV/0!</v>
      </c>
      <c r="J1234" t="e" cm="1">
        <f t="array" ref="J1234">_xlfn.STDEV.S(IF(IMDB_Movies_Cleaned!$E$2:$E$3849=A1234, IMDB_Movies_Cleaned!$N$2:$N$3849))</f>
        <v>#DIV/0!</v>
      </c>
    </row>
    <row r="1235" spans="1:10" x14ac:dyDescent="0.25">
      <c r="A1235" s="2" t="s">
        <v>1140</v>
      </c>
      <c r="B1235">
        <f t="shared" si="21"/>
        <v>12</v>
      </c>
      <c r="D1235">
        <f>AVERAGEIF(IMDB_Movies_Cleaned!$E$2:$E$3849, A1235, IMDB_Movies_Cleaned!$N$2:$N$3849)</f>
        <v>6.8666666666666671</v>
      </c>
      <c r="E1235" cm="1">
        <f t="array" ref="E1235">MEDIAN(IF(IMDB_Movies_Cleaned!$E$2:$E$3849=A1235, IMDB_Movies_Cleaned!$N$2:$N$3849))</f>
        <v>6.8</v>
      </c>
      <c r="F1235" cm="1">
        <f t="array" ref="F1235">_xlfn.MODE.SNGL(IF(IMDB_Movies_Cleaned!$E$2:$E$3849=A1235, IMDB_Movies_Cleaned!$N$2:$N$3849))</f>
        <v>6.6</v>
      </c>
      <c r="G1235" cm="1">
        <f t="array" ref="G1235">MAX(IF(IMDB_Movies_Cleaned!$E$2:$E$3849=A1235, IMDB_Movies_Cleaned!$N$2:$N$3849))</f>
        <v>8.5</v>
      </c>
      <c r="H1235" cm="1">
        <f t="array" ref="H1235">MIN(IF(IMDB_Movies_Cleaned!$E$2:$E$3849=A1235, IMDB_Movies_Cleaned!$N$2:$N$3849))</f>
        <v>5.9</v>
      </c>
      <c r="I1235" cm="1">
        <f t="array" ref="I1235">_xlfn.VAR.S(IF(IMDB_Movies_Cleaned!$E$2:$E$3849=A1235, IMDB_Movies_Cleaned!$N$2:$N$3849))</f>
        <v>0.595151515151501</v>
      </c>
      <c r="J1235" cm="1">
        <f t="array" ref="J1235">_xlfn.STDEV.S(IF(IMDB_Movies_Cleaned!$E$2:$E$3849=A1235, IMDB_Movies_Cleaned!$N$2:$N$3849))</f>
        <v>0.77146063746085003</v>
      </c>
    </row>
    <row r="1236" spans="1:10" x14ac:dyDescent="0.25">
      <c r="A1236" s="1" t="s">
        <v>28</v>
      </c>
      <c r="B1236">
        <f t="shared" si="21"/>
        <v>45</v>
      </c>
      <c r="D1236">
        <f>AVERAGEIF(IMDB_Movies_Cleaned!$E$2:$E$3849, A1236, IMDB_Movies_Cleaned!$N$2:$N$3849)</f>
        <v>6.7488888888888914</v>
      </c>
      <c r="E1236" cm="1">
        <f t="array" ref="E1236">MEDIAN(IF(IMDB_Movies_Cleaned!$E$2:$E$3849=A1236, IMDB_Movies_Cleaned!$N$2:$N$3849))</f>
        <v>6.8</v>
      </c>
      <c r="F1236" cm="1">
        <f t="array" ref="F1236">_xlfn.MODE.SNGL(IF(IMDB_Movies_Cleaned!$E$2:$E$3849=A1236, IMDB_Movies_Cleaned!$N$2:$N$3849))</f>
        <v>6.8</v>
      </c>
      <c r="G1236" cm="1">
        <f t="array" ref="G1236">MAX(IF(IMDB_Movies_Cleaned!$E$2:$E$3849=A1236, IMDB_Movies_Cleaned!$N$2:$N$3849))</f>
        <v>8</v>
      </c>
      <c r="H1236" cm="1">
        <f t="array" ref="H1236">MIN(IF(IMDB_Movies_Cleaned!$E$2:$E$3849=A1236, IMDB_Movies_Cleaned!$N$2:$N$3849))</f>
        <v>4.4000000000000004</v>
      </c>
      <c r="I1236" cm="1">
        <f t="array" ref="I1236">_xlfn.VAR.S(IF(IMDB_Movies_Cleaned!$E$2:$E$3849=A1236, IMDB_Movies_Cleaned!$N$2:$N$3849))</f>
        <v>0.59573737373734115</v>
      </c>
      <c r="J1236" cm="1">
        <f t="array" ref="J1236">_xlfn.STDEV.S(IF(IMDB_Movies_Cleaned!$E$2:$E$3849=A1236, IMDB_Movies_Cleaned!$N$2:$N$3849))</f>
        <v>0.77184025143635848</v>
      </c>
    </row>
    <row r="1237" spans="1:10" x14ac:dyDescent="0.25">
      <c r="A1237" s="2" t="s">
        <v>3084</v>
      </c>
      <c r="B1237">
        <f t="shared" si="21"/>
        <v>2</v>
      </c>
      <c r="D1237">
        <f>AVERAGEIF(IMDB_Movies_Cleaned!$E$2:$E$3849, A1237, IMDB_Movies_Cleaned!$N$2:$N$3849)</f>
        <v>6.4</v>
      </c>
      <c r="E1237" cm="1">
        <f t="array" ref="E1237">MEDIAN(IF(IMDB_Movies_Cleaned!$E$2:$E$3849=A1237, IMDB_Movies_Cleaned!$N$2:$N$3849))</f>
        <v>6.4</v>
      </c>
      <c r="F1237" t="e" cm="1">
        <f t="array" ref="F1237">_xlfn.MODE.SNGL(IF(IMDB_Movies_Cleaned!$E$2:$E$3849=A1237, IMDB_Movies_Cleaned!$N$2:$N$3849))</f>
        <v>#N/A</v>
      </c>
      <c r="G1237" cm="1">
        <f t="array" ref="G1237">MAX(IF(IMDB_Movies_Cleaned!$E$2:$E$3849=A1237, IMDB_Movies_Cleaned!$N$2:$N$3849))</f>
        <v>7</v>
      </c>
      <c r="H1237" cm="1">
        <f t="array" ref="H1237">MIN(IF(IMDB_Movies_Cleaned!$E$2:$E$3849=A1237, IMDB_Movies_Cleaned!$N$2:$N$3849))</f>
        <v>5.8</v>
      </c>
      <c r="I1237" cm="1">
        <f t="array" ref="I1237">_xlfn.VAR.S(IF(IMDB_Movies_Cleaned!$E$2:$E$3849=A1237, IMDB_Movies_Cleaned!$N$2:$N$3849))</f>
        <v>0.7200000000000002</v>
      </c>
      <c r="J1237" cm="1">
        <f t="array" ref="J1237">_xlfn.STDEV.S(IF(IMDB_Movies_Cleaned!$E$2:$E$3849=A1237, IMDB_Movies_Cleaned!$N$2:$N$3849))</f>
        <v>0.84852813742385713</v>
      </c>
    </row>
    <row r="1238" spans="1:10" x14ac:dyDescent="0.25">
      <c r="A1238" s="1" t="s">
        <v>635</v>
      </c>
      <c r="B1238">
        <f t="shared" si="21"/>
        <v>7</v>
      </c>
      <c r="D1238">
        <f>AVERAGEIF(IMDB_Movies_Cleaned!$E$2:$E$3849, A1238, IMDB_Movies_Cleaned!$N$2:$N$3849)</f>
        <v>6.8714285714285719</v>
      </c>
      <c r="E1238" cm="1">
        <f t="array" ref="E1238">MEDIAN(IF(IMDB_Movies_Cleaned!$E$2:$E$3849=A1238, IMDB_Movies_Cleaned!$N$2:$N$3849))</f>
        <v>6.7</v>
      </c>
      <c r="F1238" t="e" cm="1">
        <f t="array" ref="F1238">_xlfn.MODE.SNGL(IF(IMDB_Movies_Cleaned!$E$2:$E$3849=A1238, IMDB_Movies_Cleaned!$N$2:$N$3849))</f>
        <v>#N/A</v>
      </c>
      <c r="G1238" cm="1">
        <f t="array" ref="G1238">MAX(IF(IMDB_Movies_Cleaned!$E$2:$E$3849=A1238, IMDB_Movies_Cleaned!$N$2:$N$3849))</f>
        <v>8.1</v>
      </c>
      <c r="H1238" cm="1">
        <f t="array" ref="H1238">MIN(IF(IMDB_Movies_Cleaned!$E$2:$E$3849=A1238, IMDB_Movies_Cleaned!$N$2:$N$3849))</f>
        <v>5.6</v>
      </c>
      <c r="I1238" cm="1">
        <f t="array" ref="I1238">_xlfn.VAR.S(IF(IMDB_Movies_Cleaned!$E$2:$E$3849=A1238, IMDB_Movies_Cleaned!$N$2:$N$3849))</f>
        <v>0.72238095238094502</v>
      </c>
      <c r="J1238" cm="1">
        <f t="array" ref="J1238">_xlfn.STDEV.S(IF(IMDB_Movies_Cleaned!$E$2:$E$3849=A1238, IMDB_Movies_Cleaned!$N$2:$N$3849))</f>
        <v>0.84992996910389329</v>
      </c>
    </row>
    <row r="1239" spans="1:10" x14ac:dyDescent="0.25">
      <c r="A1239" s="2" t="s">
        <v>1289</v>
      </c>
      <c r="B1239">
        <f t="shared" si="21"/>
        <v>147</v>
      </c>
      <c r="D1239">
        <f>AVERAGEIF(IMDB_Movies_Cleaned!$E$2:$E$3849, A1239, IMDB_Movies_Cleaned!$N$2:$N$3849)</f>
        <v>6.5836734693877554</v>
      </c>
      <c r="E1239" cm="1">
        <f t="array" ref="E1239">MEDIAN(IF(IMDB_Movies_Cleaned!$E$2:$E$3849=A1239, IMDB_Movies_Cleaned!$N$2:$N$3849))</f>
        <v>6.7</v>
      </c>
      <c r="F1239" cm="1">
        <f t="array" ref="F1239">_xlfn.MODE.SNGL(IF(IMDB_Movies_Cleaned!$E$2:$E$3849=A1239, IMDB_Movies_Cleaned!$N$2:$N$3849))</f>
        <v>6.7</v>
      </c>
      <c r="G1239" cm="1">
        <f t="array" ref="G1239">MAX(IF(IMDB_Movies_Cleaned!$E$2:$E$3849=A1239, IMDB_Movies_Cleaned!$N$2:$N$3849))</f>
        <v>8.8000000000000007</v>
      </c>
      <c r="H1239" cm="1">
        <f t="array" ref="H1239">MIN(IF(IMDB_Movies_Cleaned!$E$2:$E$3849=A1239, IMDB_Movies_Cleaned!$N$2:$N$3849))</f>
        <v>3.3</v>
      </c>
      <c r="I1239" cm="1">
        <f t="array" ref="I1239">_xlfn.VAR.S(IF(IMDB_Movies_Cleaned!$E$2:$E$3849=A1239, IMDB_Movies_Cleaned!$N$2:$N$3849))</f>
        <v>0.73480011182555371</v>
      </c>
      <c r="J1239" cm="1">
        <f t="array" ref="J1239">_xlfn.STDEV.S(IF(IMDB_Movies_Cleaned!$E$2:$E$3849=A1239, IMDB_Movies_Cleaned!$N$2:$N$3849))</f>
        <v>0.85720482489633343</v>
      </c>
    </row>
    <row r="1240" spans="1:10" x14ac:dyDescent="0.25">
      <c r="A1240" s="1" t="s">
        <v>3090</v>
      </c>
      <c r="B1240">
        <f t="shared" si="21"/>
        <v>1</v>
      </c>
      <c r="D1240">
        <f>AVERAGEIF(IMDB_Movies_Cleaned!$E$2:$E$3849, A1240, IMDB_Movies_Cleaned!$N$2:$N$3849)</f>
        <v>4.4000000000000004</v>
      </c>
      <c r="E1240" cm="1">
        <f t="array" ref="E1240">MEDIAN(IF(IMDB_Movies_Cleaned!$E$2:$E$3849=A1240, IMDB_Movies_Cleaned!$N$2:$N$3849))</f>
        <v>4.4000000000000004</v>
      </c>
      <c r="F1240" t="e" cm="1">
        <f t="array" ref="F1240">_xlfn.MODE.SNGL(IF(IMDB_Movies_Cleaned!$E$2:$E$3849=A1240, IMDB_Movies_Cleaned!$N$2:$N$3849))</f>
        <v>#N/A</v>
      </c>
      <c r="G1240" cm="1">
        <f t="array" ref="G1240">MAX(IF(IMDB_Movies_Cleaned!$E$2:$E$3849=A1240, IMDB_Movies_Cleaned!$N$2:$N$3849))</f>
        <v>4.4000000000000004</v>
      </c>
      <c r="H1240" cm="1">
        <f t="array" ref="H1240">MIN(IF(IMDB_Movies_Cleaned!$E$2:$E$3849=A1240, IMDB_Movies_Cleaned!$N$2:$N$3849))</f>
        <v>4.4000000000000004</v>
      </c>
      <c r="I1240" t="e" cm="1">
        <f t="array" ref="I1240">_xlfn.VAR.S(IF(IMDB_Movies_Cleaned!$E$2:$E$3849=A1240, IMDB_Movies_Cleaned!$N$2:$N$3849))</f>
        <v>#DIV/0!</v>
      </c>
      <c r="J1240" t="e" cm="1">
        <f t="array" ref="J1240">_xlfn.STDEV.S(IF(IMDB_Movies_Cleaned!$E$2:$E$3849=A1240, IMDB_Movies_Cleaned!$N$2:$N$3849))</f>
        <v>#DIV/0!</v>
      </c>
    </row>
    <row r="1241" spans="1:10" x14ac:dyDescent="0.25">
      <c r="A1241" s="2" t="s">
        <v>613</v>
      </c>
      <c r="B1241">
        <f t="shared" si="21"/>
        <v>19</v>
      </c>
      <c r="D1241">
        <f>AVERAGEIF(IMDB_Movies_Cleaned!$E$2:$E$3849, A1241, IMDB_Movies_Cleaned!$N$2:$N$3849)</f>
        <v>6.3368421052631581</v>
      </c>
      <c r="E1241" cm="1">
        <f t="array" ref="E1241">MEDIAN(IF(IMDB_Movies_Cleaned!$E$2:$E$3849=A1241, IMDB_Movies_Cleaned!$N$2:$N$3849))</f>
        <v>6.5</v>
      </c>
      <c r="F1241" cm="1">
        <f t="array" ref="F1241">_xlfn.MODE.SNGL(IF(IMDB_Movies_Cleaned!$E$2:$E$3849=A1241, IMDB_Movies_Cleaned!$N$2:$N$3849))</f>
        <v>7.3</v>
      </c>
      <c r="G1241" cm="1">
        <f t="array" ref="G1241">MAX(IF(IMDB_Movies_Cleaned!$E$2:$E$3849=A1241, IMDB_Movies_Cleaned!$N$2:$N$3849))</f>
        <v>7.6</v>
      </c>
      <c r="H1241" cm="1">
        <f t="array" ref="H1241">MIN(IF(IMDB_Movies_Cleaned!$E$2:$E$3849=A1241, IMDB_Movies_Cleaned!$N$2:$N$3849))</f>
        <v>3.7</v>
      </c>
      <c r="I1241" cm="1">
        <f t="array" ref="I1241">_xlfn.VAR.S(IF(IMDB_Movies_Cleaned!$E$2:$E$3849=A1241, IMDB_Movies_Cleaned!$N$2:$N$3849))</f>
        <v>0.81134502923976015</v>
      </c>
      <c r="J1241" cm="1">
        <f t="array" ref="J1241">_xlfn.STDEV.S(IF(IMDB_Movies_Cleaned!$E$2:$E$3849=A1241, IMDB_Movies_Cleaned!$N$2:$N$3849))</f>
        <v>0.90074692852085825</v>
      </c>
    </row>
    <row r="1242" spans="1:10" x14ac:dyDescent="0.25">
      <c r="A1242" s="1" t="s">
        <v>3094</v>
      </c>
      <c r="B1242">
        <f t="shared" si="21"/>
        <v>1</v>
      </c>
      <c r="D1242">
        <f>AVERAGEIF(IMDB_Movies_Cleaned!$E$2:$E$3849, A1242, IMDB_Movies_Cleaned!$N$2:$N$3849)</f>
        <v>5.0999999999999996</v>
      </c>
      <c r="E1242" cm="1">
        <f t="array" ref="E1242">MEDIAN(IF(IMDB_Movies_Cleaned!$E$2:$E$3849=A1242, IMDB_Movies_Cleaned!$N$2:$N$3849))</f>
        <v>5.0999999999999996</v>
      </c>
      <c r="F1242" t="e" cm="1">
        <f t="array" ref="F1242">_xlfn.MODE.SNGL(IF(IMDB_Movies_Cleaned!$E$2:$E$3849=A1242, IMDB_Movies_Cleaned!$N$2:$N$3849))</f>
        <v>#N/A</v>
      </c>
      <c r="G1242" cm="1">
        <f t="array" ref="G1242">MAX(IF(IMDB_Movies_Cleaned!$E$2:$E$3849=A1242, IMDB_Movies_Cleaned!$N$2:$N$3849))</f>
        <v>5.0999999999999996</v>
      </c>
      <c r="H1242" cm="1">
        <f t="array" ref="H1242">MIN(IF(IMDB_Movies_Cleaned!$E$2:$E$3849=A1242, IMDB_Movies_Cleaned!$N$2:$N$3849))</f>
        <v>5.0999999999999996</v>
      </c>
      <c r="I1242" t="e" cm="1">
        <f t="array" ref="I1242">_xlfn.VAR.S(IF(IMDB_Movies_Cleaned!$E$2:$E$3849=A1242, IMDB_Movies_Cleaned!$N$2:$N$3849))</f>
        <v>#DIV/0!</v>
      </c>
      <c r="J1242" t="e" cm="1">
        <f t="array" ref="J1242">_xlfn.STDEV.S(IF(IMDB_Movies_Cleaned!$E$2:$E$3849=A1242, IMDB_Movies_Cleaned!$N$2:$N$3849))</f>
        <v>#DIV/0!</v>
      </c>
    </row>
    <row r="1243" spans="1:10" x14ac:dyDescent="0.25">
      <c r="A1243" s="2" t="s">
        <v>1001</v>
      </c>
      <c r="B1243">
        <f t="shared" si="21"/>
        <v>30</v>
      </c>
      <c r="D1243">
        <f>AVERAGEIF(IMDB_Movies_Cleaned!$E$2:$E$3849, A1243, IMDB_Movies_Cleaned!$N$2:$N$3849)</f>
        <v>6.7566666666666686</v>
      </c>
      <c r="E1243" cm="1">
        <f t="array" ref="E1243">MEDIAN(IF(IMDB_Movies_Cleaned!$E$2:$E$3849=A1243, IMDB_Movies_Cleaned!$N$2:$N$3849))</f>
        <v>6.85</v>
      </c>
      <c r="F1243" cm="1">
        <f t="array" ref="F1243">_xlfn.MODE.SNGL(IF(IMDB_Movies_Cleaned!$E$2:$E$3849=A1243, IMDB_Movies_Cleaned!$N$2:$N$3849))</f>
        <v>7.5</v>
      </c>
      <c r="G1243" cm="1">
        <f t="array" ref="G1243">MAX(IF(IMDB_Movies_Cleaned!$E$2:$E$3849=A1243, IMDB_Movies_Cleaned!$N$2:$N$3849))</f>
        <v>8.4</v>
      </c>
      <c r="H1243" cm="1">
        <f t="array" ref="H1243">MIN(IF(IMDB_Movies_Cleaned!$E$2:$E$3849=A1243, IMDB_Movies_Cleaned!$N$2:$N$3849))</f>
        <v>4.5999999999999996</v>
      </c>
      <c r="I1243" cm="1">
        <f t="array" ref="I1243">_xlfn.VAR.S(IF(IMDB_Movies_Cleaned!$E$2:$E$3849=A1243, IMDB_Movies_Cleaned!$N$2:$N$3849))</f>
        <v>0.88805747126434653</v>
      </c>
      <c r="J1243" cm="1">
        <f t="array" ref="J1243">_xlfn.STDEV.S(IF(IMDB_Movies_Cleaned!$E$2:$E$3849=A1243, IMDB_Movies_Cleaned!$N$2:$N$3849))</f>
        <v>0.94236801264917014</v>
      </c>
    </row>
    <row r="1244" spans="1:10" x14ac:dyDescent="0.25">
      <c r="A1244" s="1" t="s">
        <v>2485</v>
      </c>
      <c r="B1244">
        <f t="shared" si="21"/>
        <v>7</v>
      </c>
      <c r="D1244">
        <f>AVERAGEIF(IMDB_Movies_Cleaned!$E$2:$E$3849, A1244, IMDB_Movies_Cleaned!$N$2:$N$3849)</f>
        <v>6.0571428571428569</v>
      </c>
      <c r="E1244" cm="1">
        <f t="array" ref="E1244">MEDIAN(IF(IMDB_Movies_Cleaned!$E$2:$E$3849=A1244, IMDB_Movies_Cleaned!$N$2:$N$3849))</f>
        <v>6.4</v>
      </c>
      <c r="F1244" cm="1">
        <f t="array" ref="F1244">_xlfn.MODE.SNGL(IF(IMDB_Movies_Cleaned!$E$2:$E$3849=A1244, IMDB_Movies_Cleaned!$N$2:$N$3849))</f>
        <v>6.4</v>
      </c>
      <c r="G1244" cm="1">
        <f t="array" ref="G1244">MAX(IF(IMDB_Movies_Cleaned!$E$2:$E$3849=A1244, IMDB_Movies_Cleaned!$N$2:$N$3849))</f>
        <v>6.8</v>
      </c>
      <c r="H1244" cm="1">
        <f t="array" ref="H1244">MIN(IF(IMDB_Movies_Cleaned!$E$2:$E$3849=A1244, IMDB_Movies_Cleaned!$N$2:$N$3849))</f>
        <v>4.3</v>
      </c>
      <c r="I1244" cm="1">
        <f t="array" ref="I1244">_xlfn.VAR.S(IF(IMDB_Movies_Cleaned!$E$2:$E$3849=A1244, IMDB_Movies_Cleaned!$N$2:$N$3849))</f>
        <v>0.69285714285715017</v>
      </c>
      <c r="J1244" cm="1">
        <f t="array" ref="J1244">_xlfn.STDEV.S(IF(IMDB_Movies_Cleaned!$E$2:$E$3849=A1244, IMDB_Movies_Cleaned!$N$2:$N$3849))</f>
        <v>0.83238040754041664</v>
      </c>
    </row>
    <row r="1245" spans="1:10" x14ac:dyDescent="0.25">
      <c r="A1245" s="2" t="s">
        <v>3100</v>
      </c>
      <c r="B1245">
        <f t="shared" si="21"/>
        <v>1</v>
      </c>
      <c r="D1245">
        <f>AVERAGEIF(IMDB_Movies_Cleaned!$E$2:$E$3849, A1245, IMDB_Movies_Cleaned!$N$2:$N$3849)</f>
        <v>6.9</v>
      </c>
      <c r="E1245" cm="1">
        <f t="array" ref="E1245">MEDIAN(IF(IMDB_Movies_Cleaned!$E$2:$E$3849=A1245, IMDB_Movies_Cleaned!$N$2:$N$3849))</f>
        <v>6.9</v>
      </c>
      <c r="F1245" t="e" cm="1">
        <f t="array" ref="F1245">_xlfn.MODE.SNGL(IF(IMDB_Movies_Cleaned!$E$2:$E$3849=A1245, IMDB_Movies_Cleaned!$N$2:$N$3849))</f>
        <v>#N/A</v>
      </c>
      <c r="G1245" cm="1">
        <f t="array" ref="G1245">MAX(IF(IMDB_Movies_Cleaned!$E$2:$E$3849=A1245, IMDB_Movies_Cleaned!$N$2:$N$3849))</f>
        <v>6.9</v>
      </c>
      <c r="H1245" cm="1">
        <f t="array" ref="H1245">MIN(IF(IMDB_Movies_Cleaned!$E$2:$E$3849=A1245, IMDB_Movies_Cleaned!$N$2:$N$3849))</f>
        <v>6.9</v>
      </c>
      <c r="I1245" t="e" cm="1">
        <f t="array" ref="I1245">_xlfn.VAR.S(IF(IMDB_Movies_Cleaned!$E$2:$E$3849=A1245, IMDB_Movies_Cleaned!$N$2:$N$3849))</f>
        <v>#DIV/0!</v>
      </c>
      <c r="J1245" t="e" cm="1">
        <f t="array" ref="J1245">_xlfn.STDEV.S(IF(IMDB_Movies_Cleaned!$E$2:$E$3849=A1245, IMDB_Movies_Cleaned!$N$2:$N$3849))</f>
        <v>#DIV/0!</v>
      </c>
    </row>
    <row r="1246" spans="1:10" x14ac:dyDescent="0.25">
      <c r="A1246" s="1" t="s">
        <v>1396</v>
      </c>
      <c r="B1246">
        <f t="shared" si="21"/>
        <v>15</v>
      </c>
      <c r="D1246">
        <f>AVERAGEIF(IMDB_Movies_Cleaned!$E$2:$E$3849, A1246, IMDB_Movies_Cleaned!$N$2:$N$3849)</f>
        <v>5.9266666666666659</v>
      </c>
      <c r="E1246" cm="1">
        <f t="array" ref="E1246">MEDIAN(IF(IMDB_Movies_Cleaned!$E$2:$E$3849=A1246, IMDB_Movies_Cleaned!$N$2:$N$3849))</f>
        <v>6.3</v>
      </c>
      <c r="F1246" cm="1">
        <f t="array" ref="F1246">_xlfn.MODE.SNGL(IF(IMDB_Movies_Cleaned!$E$2:$E$3849=A1246, IMDB_Movies_Cleaned!$N$2:$N$3849))</f>
        <v>6.7</v>
      </c>
      <c r="G1246" cm="1">
        <f t="array" ref="G1246">MAX(IF(IMDB_Movies_Cleaned!$E$2:$E$3849=A1246, IMDB_Movies_Cleaned!$N$2:$N$3849))</f>
        <v>7.5</v>
      </c>
      <c r="H1246" cm="1">
        <f t="array" ref="H1246">MIN(IF(IMDB_Movies_Cleaned!$E$2:$E$3849=A1246, IMDB_Movies_Cleaned!$N$2:$N$3849))</f>
        <v>3.2</v>
      </c>
      <c r="I1246" cm="1">
        <f t="array" ref="I1246">_xlfn.VAR.S(IF(IMDB_Movies_Cleaned!$E$2:$E$3849=A1246, IMDB_Movies_Cleaned!$N$2:$N$3849))</f>
        <v>1.4892380952381035</v>
      </c>
      <c r="J1246" cm="1">
        <f t="array" ref="J1246">_xlfn.STDEV.S(IF(IMDB_Movies_Cleaned!$E$2:$E$3849=A1246, IMDB_Movies_Cleaned!$N$2:$N$3849))</f>
        <v>1.2203434333162544</v>
      </c>
    </row>
    <row r="1247" spans="1:10" x14ac:dyDescent="0.25">
      <c r="A1247" s="2" t="s">
        <v>420</v>
      </c>
      <c r="B1247">
        <f t="shared" si="21"/>
        <v>2</v>
      </c>
      <c r="D1247">
        <f>AVERAGEIF(IMDB_Movies_Cleaned!$E$2:$E$3849, A1247, IMDB_Movies_Cleaned!$N$2:$N$3849)</f>
        <v>6.6</v>
      </c>
      <c r="E1247" cm="1">
        <f t="array" ref="E1247">MEDIAN(IF(IMDB_Movies_Cleaned!$E$2:$E$3849=A1247, IMDB_Movies_Cleaned!$N$2:$N$3849))</f>
        <v>6.6</v>
      </c>
      <c r="F1247" t="e" cm="1">
        <f t="array" ref="F1247">_xlfn.MODE.SNGL(IF(IMDB_Movies_Cleaned!$E$2:$E$3849=A1247, IMDB_Movies_Cleaned!$N$2:$N$3849))</f>
        <v>#N/A</v>
      </c>
      <c r="G1247" cm="1">
        <f t="array" ref="G1247">MAX(IF(IMDB_Movies_Cleaned!$E$2:$E$3849=A1247, IMDB_Movies_Cleaned!$N$2:$N$3849))</f>
        <v>7.1</v>
      </c>
      <c r="H1247" cm="1">
        <f t="array" ref="H1247">MIN(IF(IMDB_Movies_Cleaned!$E$2:$E$3849=A1247, IMDB_Movies_Cleaned!$N$2:$N$3849))</f>
        <v>6.1</v>
      </c>
      <c r="I1247" cm="1">
        <f t="array" ref="I1247">_xlfn.VAR.S(IF(IMDB_Movies_Cleaned!$E$2:$E$3849=A1247, IMDB_Movies_Cleaned!$N$2:$N$3849))</f>
        <v>0.5</v>
      </c>
      <c r="J1247" cm="1">
        <f t="array" ref="J1247">_xlfn.STDEV.S(IF(IMDB_Movies_Cleaned!$E$2:$E$3849=A1247, IMDB_Movies_Cleaned!$N$2:$N$3849))</f>
        <v>0.70710678118654757</v>
      </c>
    </row>
    <row r="1248" spans="1:10" x14ac:dyDescent="0.25">
      <c r="A1248" s="1" t="s">
        <v>1022</v>
      </c>
      <c r="B1248">
        <f t="shared" si="21"/>
        <v>17</v>
      </c>
      <c r="D1248">
        <f>AVERAGEIF(IMDB_Movies_Cleaned!$E$2:$E$3849, A1248, IMDB_Movies_Cleaned!$N$2:$N$3849)</f>
        <v>7.2235294117647069</v>
      </c>
      <c r="E1248" cm="1">
        <f t="array" ref="E1248">MEDIAN(IF(IMDB_Movies_Cleaned!$E$2:$E$3849=A1248, IMDB_Movies_Cleaned!$N$2:$N$3849))</f>
        <v>7.6</v>
      </c>
      <c r="F1248" cm="1">
        <f t="array" ref="F1248">_xlfn.MODE.SNGL(IF(IMDB_Movies_Cleaned!$E$2:$E$3849=A1248, IMDB_Movies_Cleaned!$N$2:$N$3849))</f>
        <v>7.7</v>
      </c>
      <c r="G1248" cm="1">
        <f t="array" ref="G1248">MAX(IF(IMDB_Movies_Cleaned!$E$2:$E$3849=A1248, IMDB_Movies_Cleaned!$N$2:$N$3849))</f>
        <v>8.1</v>
      </c>
      <c r="H1248" cm="1">
        <f t="array" ref="H1248">MIN(IF(IMDB_Movies_Cleaned!$E$2:$E$3849=A1248, IMDB_Movies_Cleaned!$N$2:$N$3849))</f>
        <v>5.9</v>
      </c>
      <c r="I1248" cm="1">
        <f t="array" ref="I1248">_xlfn.VAR.S(IF(IMDB_Movies_Cleaned!$E$2:$E$3849=A1248, IMDB_Movies_Cleaned!$N$2:$N$3849))</f>
        <v>0.54941176470588238</v>
      </c>
      <c r="J1248" cm="1">
        <f t="array" ref="J1248">_xlfn.STDEV.S(IF(IMDB_Movies_Cleaned!$E$2:$E$3849=A1248, IMDB_Movies_Cleaned!$N$2:$N$3849))</f>
        <v>0.74122315445881903</v>
      </c>
    </row>
    <row r="1249" spans="1:10" x14ac:dyDescent="0.25">
      <c r="A1249" s="2" t="s">
        <v>740</v>
      </c>
      <c r="B1249">
        <f t="shared" si="21"/>
        <v>7</v>
      </c>
      <c r="D1249">
        <f>AVERAGEIF(IMDB_Movies_Cleaned!$E$2:$E$3849, A1249, IMDB_Movies_Cleaned!$N$2:$N$3849)</f>
        <v>6.5857142857142863</v>
      </c>
      <c r="E1249" cm="1">
        <f t="array" ref="E1249">MEDIAN(IF(IMDB_Movies_Cleaned!$E$2:$E$3849=A1249, IMDB_Movies_Cleaned!$N$2:$N$3849))</f>
        <v>6.6</v>
      </c>
      <c r="F1249" t="e" cm="1">
        <f t="array" ref="F1249">_xlfn.MODE.SNGL(IF(IMDB_Movies_Cleaned!$E$2:$E$3849=A1249, IMDB_Movies_Cleaned!$N$2:$N$3849))</f>
        <v>#N/A</v>
      </c>
      <c r="G1249" cm="1">
        <f t="array" ref="G1249">MAX(IF(IMDB_Movies_Cleaned!$E$2:$E$3849=A1249, IMDB_Movies_Cleaned!$N$2:$N$3849))</f>
        <v>7.6</v>
      </c>
      <c r="H1249" cm="1">
        <f t="array" ref="H1249">MIN(IF(IMDB_Movies_Cleaned!$E$2:$E$3849=A1249, IMDB_Movies_Cleaned!$N$2:$N$3849))</f>
        <v>5.4</v>
      </c>
      <c r="I1249" cm="1">
        <f t="array" ref="I1249">_xlfn.VAR.S(IF(IMDB_Movies_Cleaned!$E$2:$E$3849=A1249, IMDB_Movies_Cleaned!$N$2:$N$3849))</f>
        <v>0.74142857142856167</v>
      </c>
      <c r="J1249" cm="1">
        <f t="array" ref="J1249">_xlfn.STDEV.S(IF(IMDB_Movies_Cleaned!$E$2:$E$3849=A1249, IMDB_Movies_Cleaned!$N$2:$N$3849))</f>
        <v>0.86106246662397357</v>
      </c>
    </row>
    <row r="1250" spans="1:10" x14ac:dyDescent="0.25">
      <c r="A1250" s="1" t="s">
        <v>3115</v>
      </c>
      <c r="B1250">
        <f t="shared" si="21"/>
        <v>2</v>
      </c>
      <c r="D1250">
        <f>AVERAGEIF(IMDB_Movies_Cleaned!$E$2:$E$3849, A1250, IMDB_Movies_Cleaned!$N$2:$N$3849)</f>
        <v>6.6</v>
      </c>
      <c r="E1250" cm="1">
        <f t="array" ref="E1250">MEDIAN(IF(IMDB_Movies_Cleaned!$E$2:$E$3849=A1250, IMDB_Movies_Cleaned!$N$2:$N$3849))</f>
        <v>6.6</v>
      </c>
      <c r="F1250" t="e" cm="1">
        <f t="array" ref="F1250">_xlfn.MODE.SNGL(IF(IMDB_Movies_Cleaned!$E$2:$E$3849=A1250, IMDB_Movies_Cleaned!$N$2:$N$3849))</f>
        <v>#N/A</v>
      </c>
      <c r="G1250" cm="1">
        <f t="array" ref="G1250">MAX(IF(IMDB_Movies_Cleaned!$E$2:$E$3849=A1250, IMDB_Movies_Cleaned!$N$2:$N$3849))</f>
        <v>7.6</v>
      </c>
      <c r="H1250" cm="1">
        <f t="array" ref="H1250">MIN(IF(IMDB_Movies_Cleaned!$E$2:$E$3849=A1250, IMDB_Movies_Cleaned!$N$2:$N$3849))</f>
        <v>5.6</v>
      </c>
      <c r="I1250" cm="1">
        <f t="array" ref="I1250">_xlfn.VAR.S(IF(IMDB_Movies_Cleaned!$E$2:$E$3849=A1250, IMDB_Movies_Cleaned!$N$2:$N$3849))</f>
        <v>2</v>
      </c>
      <c r="J1250" cm="1">
        <f t="array" ref="J1250">_xlfn.STDEV.S(IF(IMDB_Movies_Cleaned!$E$2:$E$3849=A1250, IMDB_Movies_Cleaned!$N$2:$N$3849))</f>
        <v>1.4142135623730951</v>
      </c>
    </row>
    <row r="1251" spans="1:10" x14ac:dyDescent="0.25">
      <c r="A1251" s="2" t="s">
        <v>3118</v>
      </c>
      <c r="B1251">
        <f t="shared" si="21"/>
        <v>1</v>
      </c>
      <c r="D1251">
        <f>AVERAGEIF(IMDB_Movies_Cleaned!$E$2:$E$3849, A1251, IMDB_Movies_Cleaned!$N$2:$N$3849)</f>
        <v>8.4</v>
      </c>
      <c r="E1251" cm="1">
        <f t="array" ref="E1251">MEDIAN(IF(IMDB_Movies_Cleaned!$E$2:$E$3849=A1251, IMDB_Movies_Cleaned!$N$2:$N$3849))</f>
        <v>8.4</v>
      </c>
      <c r="F1251" t="e" cm="1">
        <f t="array" ref="F1251">_xlfn.MODE.SNGL(IF(IMDB_Movies_Cleaned!$E$2:$E$3849=A1251, IMDB_Movies_Cleaned!$N$2:$N$3849))</f>
        <v>#N/A</v>
      </c>
      <c r="G1251" cm="1">
        <f t="array" ref="G1251">MAX(IF(IMDB_Movies_Cleaned!$E$2:$E$3849=A1251, IMDB_Movies_Cleaned!$N$2:$N$3849))</f>
        <v>8.4</v>
      </c>
      <c r="H1251" cm="1">
        <f t="array" ref="H1251">MIN(IF(IMDB_Movies_Cleaned!$E$2:$E$3849=A1251, IMDB_Movies_Cleaned!$N$2:$N$3849))</f>
        <v>8.4</v>
      </c>
      <c r="I1251" t="e" cm="1">
        <f t="array" ref="I1251">_xlfn.VAR.S(IF(IMDB_Movies_Cleaned!$E$2:$E$3849=A1251, IMDB_Movies_Cleaned!$N$2:$N$3849))</f>
        <v>#DIV/0!</v>
      </c>
      <c r="J1251" t="e" cm="1">
        <f t="array" ref="J1251">_xlfn.STDEV.S(IF(IMDB_Movies_Cleaned!$E$2:$E$3849=A1251, IMDB_Movies_Cleaned!$N$2:$N$3849))</f>
        <v>#DIV/0!</v>
      </c>
    </row>
    <row r="1252" spans="1:10" x14ac:dyDescent="0.25">
      <c r="A1252" s="1" t="s">
        <v>3122</v>
      </c>
      <c r="B1252">
        <f t="shared" si="21"/>
        <v>3</v>
      </c>
      <c r="D1252">
        <f>AVERAGEIF(IMDB_Movies_Cleaned!$E$2:$E$3849, A1252, IMDB_Movies_Cleaned!$N$2:$N$3849)</f>
        <v>7.2666666666666666</v>
      </c>
      <c r="E1252" cm="1">
        <f t="array" ref="E1252">MEDIAN(IF(IMDB_Movies_Cleaned!$E$2:$E$3849=A1252, IMDB_Movies_Cleaned!$N$2:$N$3849))</f>
        <v>7.1</v>
      </c>
      <c r="F1252" t="e" cm="1">
        <f t="array" ref="F1252">_xlfn.MODE.SNGL(IF(IMDB_Movies_Cleaned!$E$2:$E$3849=A1252, IMDB_Movies_Cleaned!$N$2:$N$3849))</f>
        <v>#N/A</v>
      </c>
      <c r="G1252" cm="1">
        <f t="array" ref="G1252">MAX(IF(IMDB_Movies_Cleaned!$E$2:$E$3849=A1252, IMDB_Movies_Cleaned!$N$2:$N$3849))</f>
        <v>8.3000000000000007</v>
      </c>
      <c r="H1252" cm="1">
        <f t="array" ref="H1252">MIN(IF(IMDB_Movies_Cleaned!$E$2:$E$3849=A1252, IMDB_Movies_Cleaned!$N$2:$N$3849))</f>
        <v>6.4</v>
      </c>
      <c r="I1252" cm="1">
        <f t="array" ref="I1252">_xlfn.VAR.S(IF(IMDB_Movies_Cleaned!$E$2:$E$3849=A1252, IMDB_Movies_Cleaned!$N$2:$N$3849))</f>
        <v>0.92333333333334622</v>
      </c>
      <c r="J1252" cm="1">
        <f t="array" ref="J1252">_xlfn.STDEV.S(IF(IMDB_Movies_Cleaned!$E$2:$E$3849=A1252, IMDB_Movies_Cleaned!$N$2:$N$3849))</f>
        <v>0.96090235369331167</v>
      </c>
    </row>
    <row r="1253" spans="1:10" x14ac:dyDescent="0.25">
      <c r="A1253" s="1" t="s">
        <v>201</v>
      </c>
      <c r="B1253">
        <f t="shared" si="21"/>
        <v>55</v>
      </c>
      <c r="D1253">
        <f>AVERAGEIF(IMDB_Movies_Cleaned!$E$2:$E$3849, A1253, IMDB_Movies_Cleaned!$N$2:$N$3849)</f>
        <v>6.4090909090909092</v>
      </c>
      <c r="E1253" cm="1">
        <f t="array" ref="E1253">MEDIAN(IF(IMDB_Movies_Cleaned!$E$2:$E$3849=A1253, IMDB_Movies_Cleaned!$N$2:$N$3849))</f>
        <v>6.5</v>
      </c>
      <c r="F1253" cm="1">
        <f t="array" ref="F1253">_xlfn.MODE.SNGL(IF(IMDB_Movies_Cleaned!$E$2:$E$3849=A1253, IMDB_Movies_Cleaned!$N$2:$N$3849))</f>
        <v>6.5</v>
      </c>
      <c r="G1253" cm="1">
        <f t="array" ref="G1253">MAX(IF(IMDB_Movies_Cleaned!$E$2:$E$3849=A1253, IMDB_Movies_Cleaned!$N$2:$N$3849))</f>
        <v>7.6</v>
      </c>
      <c r="H1253" cm="1">
        <f t="array" ref="H1253">MIN(IF(IMDB_Movies_Cleaned!$E$2:$E$3849=A1253, IMDB_Movies_Cleaned!$N$2:$N$3849))</f>
        <v>4.4000000000000004</v>
      </c>
      <c r="I1253" cm="1">
        <f t="array" ref="I1253">_xlfn.VAR.S(IF(IMDB_Movies_Cleaned!$E$2:$E$3849=A1253, IMDB_Movies_Cleaned!$N$2:$N$3849))</f>
        <v>0.39936026936026953</v>
      </c>
      <c r="J1253" cm="1">
        <f t="array" ref="J1253">_xlfn.STDEV.S(IF(IMDB_Movies_Cleaned!$E$2:$E$3849=A1253, IMDB_Movies_Cleaned!$N$2:$N$3849))</f>
        <v>0.63194957817872588</v>
      </c>
    </row>
    <row r="1254" spans="1:10" x14ac:dyDescent="0.25">
      <c r="A1254" s="2" t="s">
        <v>3125</v>
      </c>
      <c r="B1254">
        <f t="shared" si="21"/>
        <v>1</v>
      </c>
      <c r="D1254">
        <f>AVERAGEIF(IMDB_Movies_Cleaned!$E$2:$E$3849, A1254, IMDB_Movies_Cleaned!$N$2:$N$3849)</f>
        <v>7</v>
      </c>
      <c r="E1254" cm="1">
        <f t="array" ref="E1254">MEDIAN(IF(IMDB_Movies_Cleaned!$E$2:$E$3849=A1254, IMDB_Movies_Cleaned!$N$2:$N$3849))</f>
        <v>7</v>
      </c>
      <c r="F1254" t="e" cm="1">
        <f t="array" ref="F1254">_xlfn.MODE.SNGL(IF(IMDB_Movies_Cleaned!$E$2:$E$3849=A1254, IMDB_Movies_Cleaned!$N$2:$N$3849))</f>
        <v>#N/A</v>
      </c>
      <c r="G1254" cm="1">
        <f t="array" ref="G1254">MAX(IF(IMDB_Movies_Cleaned!$E$2:$E$3849=A1254, IMDB_Movies_Cleaned!$N$2:$N$3849))</f>
        <v>7</v>
      </c>
      <c r="H1254" cm="1">
        <f t="array" ref="H1254">MIN(IF(IMDB_Movies_Cleaned!$E$2:$E$3849=A1254, IMDB_Movies_Cleaned!$N$2:$N$3849))</f>
        <v>7</v>
      </c>
      <c r="I1254" t="e" cm="1">
        <f t="array" ref="I1254">_xlfn.VAR.S(IF(IMDB_Movies_Cleaned!$E$2:$E$3849=A1254, IMDB_Movies_Cleaned!$N$2:$N$3849))</f>
        <v>#DIV/0!</v>
      </c>
      <c r="J1254" t="e" cm="1">
        <f t="array" ref="J1254">_xlfn.STDEV.S(IF(IMDB_Movies_Cleaned!$E$2:$E$3849=A1254, IMDB_Movies_Cleaned!$N$2:$N$3849))</f>
        <v>#DIV/0!</v>
      </c>
    </row>
    <row r="1255" spans="1:10" x14ac:dyDescent="0.25">
      <c r="A1255" s="1" t="s">
        <v>137</v>
      </c>
      <c r="B1255">
        <f t="shared" si="21"/>
        <v>34</v>
      </c>
      <c r="D1255">
        <f>AVERAGEIF(IMDB_Movies_Cleaned!$E$2:$E$3849, A1255, IMDB_Movies_Cleaned!$N$2:$N$3849)</f>
        <v>6.367647058823529</v>
      </c>
      <c r="E1255" cm="1">
        <f t="array" ref="E1255">MEDIAN(IF(IMDB_Movies_Cleaned!$E$2:$E$3849=A1255, IMDB_Movies_Cleaned!$N$2:$N$3849))</f>
        <v>6.15</v>
      </c>
      <c r="F1255" cm="1">
        <f t="array" ref="F1255">_xlfn.MODE.SNGL(IF(IMDB_Movies_Cleaned!$E$2:$E$3849=A1255, IMDB_Movies_Cleaned!$N$2:$N$3849))</f>
        <v>6.1</v>
      </c>
      <c r="G1255" cm="1">
        <f t="array" ref="G1255">MAX(IF(IMDB_Movies_Cleaned!$E$2:$E$3849=A1255, IMDB_Movies_Cleaned!$N$2:$N$3849))</f>
        <v>8.8000000000000007</v>
      </c>
      <c r="H1255" cm="1">
        <f t="array" ref="H1255">MIN(IF(IMDB_Movies_Cleaned!$E$2:$E$3849=A1255, IMDB_Movies_Cleaned!$N$2:$N$3849))</f>
        <v>5</v>
      </c>
      <c r="I1255" cm="1">
        <f t="array" ref="I1255">_xlfn.VAR.S(IF(IMDB_Movies_Cleaned!$E$2:$E$3849=A1255, IMDB_Movies_Cleaned!$N$2:$N$3849))</f>
        <v>0.76710338680929147</v>
      </c>
      <c r="J1255" cm="1">
        <f t="array" ref="J1255">_xlfn.STDEV.S(IF(IMDB_Movies_Cleaned!$E$2:$E$3849=A1255, IMDB_Movies_Cleaned!$N$2:$N$3849))</f>
        <v>0.87584438504182438</v>
      </c>
    </row>
    <row r="1256" spans="1:10" x14ac:dyDescent="0.25">
      <c r="A1256" s="2" t="s">
        <v>3128</v>
      </c>
      <c r="B1256">
        <f t="shared" si="21"/>
        <v>2</v>
      </c>
      <c r="D1256">
        <f>AVERAGEIF(IMDB_Movies_Cleaned!$E$2:$E$3849, A1256, IMDB_Movies_Cleaned!$N$2:$N$3849)</f>
        <v>6.05</v>
      </c>
      <c r="E1256" cm="1">
        <f t="array" ref="E1256">MEDIAN(IF(IMDB_Movies_Cleaned!$E$2:$E$3849=A1256, IMDB_Movies_Cleaned!$N$2:$N$3849))</f>
        <v>6.05</v>
      </c>
      <c r="F1256" t="e" cm="1">
        <f t="array" ref="F1256">_xlfn.MODE.SNGL(IF(IMDB_Movies_Cleaned!$E$2:$E$3849=A1256, IMDB_Movies_Cleaned!$N$2:$N$3849))</f>
        <v>#N/A</v>
      </c>
      <c r="G1256" cm="1">
        <f t="array" ref="G1256">MAX(IF(IMDB_Movies_Cleaned!$E$2:$E$3849=A1256, IMDB_Movies_Cleaned!$N$2:$N$3849))</f>
        <v>6.8</v>
      </c>
      <c r="H1256" cm="1">
        <f t="array" ref="H1256">MIN(IF(IMDB_Movies_Cleaned!$E$2:$E$3849=A1256, IMDB_Movies_Cleaned!$N$2:$N$3849))</f>
        <v>5.3</v>
      </c>
      <c r="I1256" cm="1">
        <f t="array" ref="I1256">_xlfn.VAR.S(IF(IMDB_Movies_Cleaned!$E$2:$E$3849=A1256, IMDB_Movies_Cleaned!$N$2:$N$3849))</f>
        <v>1.125</v>
      </c>
      <c r="J1256" cm="1">
        <f t="array" ref="J1256">_xlfn.STDEV.S(IF(IMDB_Movies_Cleaned!$E$2:$E$3849=A1256, IMDB_Movies_Cleaned!$N$2:$N$3849))</f>
        <v>1.0606601717798212</v>
      </c>
    </row>
    <row r="1257" spans="1:10" x14ac:dyDescent="0.25">
      <c r="A1257" s="1" t="s">
        <v>992</v>
      </c>
      <c r="B1257">
        <f t="shared" si="21"/>
        <v>8</v>
      </c>
      <c r="D1257">
        <f>AVERAGEIF(IMDB_Movies_Cleaned!$E$2:$E$3849, A1257, IMDB_Movies_Cleaned!$N$2:$N$3849)</f>
        <v>5.4875000000000007</v>
      </c>
      <c r="E1257" cm="1">
        <f t="array" ref="E1257">MEDIAN(IF(IMDB_Movies_Cleaned!$E$2:$E$3849=A1257, IMDB_Movies_Cleaned!$N$2:$N$3849))</f>
        <v>5.5</v>
      </c>
      <c r="F1257" cm="1">
        <f t="array" ref="F1257">_xlfn.MODE.SNGL(IF(IMDB_Movies_Cleaned!$E$2:$E$3849=A1257, IMDB_Movies_Cleaned!$N$2:$N$3849))</f>
        <v>5.7</v>
      </c>
      <c r="G1257" cm="1">
        <f t="array" ref="G1257">MAX(IF(IMDB_Movies_Cleaned!$E$2:$E$3849=A1257, IMDB_Movies_Cleaned!$N$2:$N$3849))</f>
        <v>7</v>
      </c>
      <c r="H1257" cm="1">
        <f t="array" ref="H1257">MIN(IF(IMDB_Movies_Cleaned!$E$2:$E$3849=A1257, IMDB_Movies_Cleaned!$N$2:$N$3849))</f>
        <v>3.8</v>
      </c>
      <c r="I1257" cm="1">
        <f t="array" ref="I1257">_xlfn.VAR.S(IF(IMDB_Movies_Cleaned!$E$2:$E$3849=A1257, IMDB_Movies_Cleaned!$N$2:$N$3849))</f>
        <v>0.906964285714281</v>
      </c>
      <c r="J1257" cm="1">
        <f t="array" ref="J1257">_xlfn.STDEV.S(IF(IMDB_Movies_Cleaned!$E$2:$E$3849=A1257, IMDB_Movies_Cleaned!$N$2:$N$3849))</f>
        <v>0.95234672557544975</v>
      </c>
    </row>
    <row r="1258" spans="1:10" x14ac:dyDescent="0.25">
      <c r="A1258" s="2" t="s">
        <v>1896</v>
      </c>
      <c r="B1258">
        <f t="shared" si="21"/>
        <v>16</v>
      </c>
      <c r="D1258">
        <f>AVERAGEIF(IMDB_Movies_Cleaned!$E$2:$E$3849, A1258, IMDB_Movies_Cleaned!$N$2:$N$3849)</f>
        <v>6.1562500000000009</v>
      </c>
      <c r="E1258" cm="1">
        <f t="array" ref="E1258">MEDIAN(IF(IMDB_Movies_Cleaned!$E$2:$E$3849=A1258, IMDB_Movies_Cleaned!$N$2:$N$3849))</f>
        <v>6.35</v>
      </c>
      <c r="F1258" cm="1">
        <f t="array" ref="F1258">_xlfn.MODE.SNGL(IF(IMDB_Movies_Cleaned!$E$2:$E$3849=A1258, IMDB_Movies_Cleaned!$N$2:$N$3849))</f>
        <v>6.3</v>
      </c>
      <c r="G1258" cm="1">
        <f t="array" ref="G1258">MAX(IF(IMDB_Movies_Cleaned!$E$2:$E$3849=A1258, IMDB_Movies_Cleaned!$N$2:$N$3849))</f>
        <v>7.4</v>
      </c>
      <c r="H1258" cm="1">
        <f t="array" ref="H1258">MIN(IF(IMDB_Movies_Cleaned!$E$2:$E$3849=A1258, IMDB_Movies_Cleaned!$N$2:$N$3849))</f>
        <v>2</v>
      </c>
      <c r="I1258" cm="1">
        <f t="array" ref="I1258">_xlfn.VAR.S(IF(IMDB_Movies_Cleaned!$E$2:$E$3849=A1258, IMDB_Movies_Cleaned!$N$2:$N$3849))</f>
        <v>1.5292916666666467</v>
      </c>
      <c r="J1258" cm="1">
        <f t="array" ref="J1258">_xlfn.STDEV.S(IF(IMDB_Movies_Cleaned!$E$2:$E$3849=A1258, IMDB_Movies_Cleaned!$N$2:$N$3849))</f>
        <v>1.2366453277583864</v>
      </c>
    </row>
    <row r="1259" spans="1:10" x14ac:dyDescent="0.25">
      <c r="A1259" s="1" t="s">
        <v>601</v>
      </c>
      <c r="B1259">
        <f t="shared" si="21"/>
        <v>6</v>
      </c>
      <c r="D1259">
        <f>AVERAGEIF(IMDB_Movies_Cleaned!$E$2:$E$3849, A1259, IMDB_Movies_Cleaned!$N$2:$N$3849)</f>
        <v>6.75</v>
      </c>
      <c r="E1259" cm="1">
        <f t="array" ref="E1259">MEDIAN(IF(IMDB_Movies_Cleaned!$E$2:$E$3849=A1259, IMDB_Movies_Cleaned!$N$2:$N$3849))</f>
        <v>6.9</v>
      </c>
      <c r="F1259" cm="1">
        <f t="array" ref="F1259">_xlfn.MODE.SNGL(IF(IMDB_Movies_Cleaned!$E$2:$E$3849=A1259, IMDB_Movies_Cleaned!$N$2:$N$3849))</f>
        <v>7.4</v>
      </c>
      <c r="G1259" cm="1">
        <f t="array" ref="G1259">MAX(IF(IMDB_Movies_Cleaned!$E$2:$E$3849=A1259, IMDB_Movies_Cleaned!$N$2:$N$3849))</f>
        <v>7.4</v>
      </c>
      <c r="H1259" cm="1">
        <f t="array" ref="H1259">MIN(IF(IMDB_Movies_Cleaned!$E$2:$E$3849=A1259, IMDB_Movies_Cleaned!$N$2:$N$3849))</f>
        <v>5.9</v>
      </c>
      <c r="I1259" cm="1">
        <f t="array" ref="I1259">_xlfn.VAR.S(IF(IMDB_Movies_Cleaned!$E$2:$E$3849=A1259, IMDB_Movies_Cleaned!$N$2:$N$3849))</f>
        <v>0.47100000000000009</v>
      </c>
      <c r="J1259" cm="1">
        <f t="array" ref="J1259">_xlfn.STDEV.S(IF(IMDB_Movies_Cleaned!$E$2:$E$3849=A1259, IMDB_Movies_Cleaned!$N$2:$N$3849))</f>
        <v>0.68629439747093968</v>
      </c>
    </row>
    <row r="1260" spans="1:10" x14ac:dyDescent="0.25">
      <c r="A1260" s="2" t="s">
        <v>877</v>
      </c>
      <c r="B1260">
        <f t="shared" si="21"/>
        <v>135</v>
      </c>
      <c r="D1260">
        <f>AVERAGEIF(IMDB_Movies_Cleaned!$E$2:$E$3849, A1260, IMDB_Movies_Cleaned!$N$2:$N$3849)</f>
        <v>5.8962962962962955</v>
      </c>
      <c r="E1260" cm="1">
        <f t="array" ref="E1260">MEDIAN(IF(IMDB_Movies_Cleaned!$E$2:$E$3849=A1260, IMDB_Movies_Cleaned!$N$2:$N$3849))</f>
        <v>6</v>
      </c>
      <c r="F1260" cm="1">
        <f t="array" ref="F1260">_xlfn.MODE.SNGL(IF(IMDB_Movies_Cleaned!$E$2:$E$3849=A1260, IMDB_Movies_Cleaned!$N$2:$N$3849))</f>
        <v>6.1</v>
      </c>
      <c r="G1260" cm="1">
        <f t="array" ref="G1260">MAX(IF(IMDB_Movies_Cleaned!$E$2:$E$3849=A1260, IMDB_Movies_Cleaned!$N$2:$N$3849))</f>
        <v>8.4</v>
      </c>
      <c r="H1260" cm="1">
        <f t="array" ref="H1260">MIN(IF(IMDB_Movies_Cleaned!$E$2:$E$3849=A1260, IMDB_Movies_Cleaned!$N$2:$N$3849))</f>
        <v>2.7</v>
      </c>
      <c r="I1260" cm="1">
        <f t="array" ref="I1260">_xlfn.VAR.S(IF(IMDB_Movies_Cleaned!$E$2:$E$3849=A1260, IMDB_Movies_Cleaned!$N$2:$N$3849))</f>
        <v>0.76826976229963906</v>
      </c>
      <c r="J1260" cm="1">
        <f t="array" ref="J1260">_xlfn.STDEV.S(IF(IMDB_Movies_Cleaned!$E$2:$E$3849=A1260, IMDB_Movies_Cleaned!$N$2:$N$3849))</f>
        <v>0.87650998984588824</v>
      </c>
    </row>
    <row r="1261" spans="1:10" x14ac:dyDescent="0.25">
      <c r="A1261" s="1" t="s">
        <v>877</v>
      </c>
      <c r="B1261">
        <f t="shared" si="21"/>
        <v>135</v>
      </c>
      <c r="D1261">
        <f>AVERAGEIF(IMDB_Movies_Cleaned!$E$2:$E$3849, A1261, IMDB_Movies_Cleaned!$N$2:$N$3849)</f>
        <v>5.8962962962962955</v>
      </c>
      <c r="E1261" cm="1">
        <f t="array" ref="E1261">MEDIAN(IF(IMDB_Movies_Cleaned!$E$2:$E$3849=A1261, IMDB_Movies_Cleaned!$N$2:$N$3849))</f>
        <v>6</v>
      </c>
      <c r="F1261" cm="1">
        <f t="array" ref="F1261">_xlfn.MODE.SNGL(IF(IMDB_Movies_Cleaned!$E$2:$E$3849=A1261, IMDB_Movies_Cleaned!$N$2:$N$3849))</f>
        <v>6.1</v>
      </c>
      <c r="G1261" cm="1">
        <f t="array" ref="G1261">MAX(IF(IMDB_Movies_Cleaned!$E$2:$E$3849=A1261, IMDB_Movies_Cleaned!$N$2:$N$3849))</f>
        <v>8.4</v>
      </c>
      <c r="H1261" cm="1">
        <f t="array" ref="H1261">MIN(IF(IMDB_Movies_Cleaned!$E$2:$E$3849=A1261, IMDB_Movies_Cleaned!$N$2:$N$3849))</f>
        <v>2.7</v>
      </c>
      <c r="I1261" cm="1">
        <f t="array" ref="I1261">_xlfn.VAR.S(IF(IMDB_Movies_Cleaned!$E$2:$E$3849=A1261, IMDB_Movies_Cleaned!$N$2:$N$3849))</f>
        <v>0.76826976229963906</v>
      </c>
      <c r="J1261" cm="1">
        <f t="array" ref="J1261">_xlfn.STDEV.S(IF(IMDB_Movies_Cleaned!$E$2:$E$3849=A1261, IMDB_Movies_Cleaned!$N$2:$N$3849))</f>
        <v>0.87650998984588824</v>
      </c>
    </row>
    <row r="1262" spans="1:10" x14ac:dyDescent="0.25">
      <c r="A1262" s="2" t="s">
        <v>872</v>
      </c>
      <c r="B1262">
        <f t="shared" si="21"/>
        <v>145</v>
      </c>
      <c r="D1262">
        <f>AVERAGEIF(IMDB_Movies_Cleaned!$E$2:$E$3849, A1262, IMDB_Movies_Cleaned!$N$2:$N$3849)</f>
        <v>5.8406896551724108</v>
      </c>
      <c r="E1262" cm="1">
        <f t="array" ref="E1262">MEDIAN(IF(IMDB_Movies_Cleaned!$E$2:$E$3849=A1262, IMDB_Movies_Cleaned!$N$2:$N$3849))</f>
        <v>6</v>
      </c>
      <c r="F1262" cm="1">
        <f t="array" ref="F1262">_xlfn.MODE.SNGL(IF(IMDB_Movies_Cleaned!$E$2:$E$3849=A1262, IMDB_Movies_Cleaned!$N$2:$N$3849))</f>
        <v>6.5</v>
      </c>
      <c r="G1262" cm="1">
        <f t="array" ref="G1262">MAX(IF(IMDB_Movies_Cleaned!$E$2:$E$3849=A1262, IMDB_Movies_Cleaned!$N$2:$N$3849))</f>
        <v>8</v>
      </c>
      <c r="H1262" cm="1">
        <f t="array" ref="H1262">MIN(IF(IMDB_Movies_Cleaned!$E$2:$E$3849=A1262, IMDB_Movies_Cleaned!$N$2:$N$3849))</f>
        <v>1.9</v>
      </c>
      <c r="I1262" cm="1">
        <f t="array" ref="I1262">_xlfn.VAR.S(IF(IMDB_Movies_Cleaned!$E$2:$E$3849=A1262, IMDB_Movies_Cleaned!$N$2:$N$3849))</f>
        <v>1.4818745210728315</v>
      </c>
      <c r="J1262" cm="1">
        <f t="array" ref="J1262">_xlfn.STDEV.S(IF(IMDB_Movies_Cleaned!$E$2:$E$3849=A1262, IMDB_Movies_Cleaned!$N$2:$N$3849))</f>
        <v>1.2173226856806831</v>
      </c>
    </row>
    <row r="1263" spans="1:10" x14ac:dyDescent="0.25">
      <c r="A1263" s="1" t="s">
        <v>1502</v>
      </c>
      <c r="B1263">
        <f t="shared" si="21"/>
        <v>8</v>
      </c>
      <c r="D1263">
        <f>AVERAGEIF(IMDB_Movies_Cleaned!$E$2:$E$3849, A1263, IMDB_Movies_Cleaned!$N$2:$N$3849)</f>
        <v>4.8250000000000002</v>
      </c>
      <c r="E1263" cm="1">
        <f t="array" ref="E1263">MEDIAN(IF(IMDB_Movies_Cleaned!$E$2:$E$3849=A1263, IMDB_Movies_Cleaned!$N$2:$N$3849))</f>
        <v>4.6500000000000004</v>
      </c>
      <c r="F1263" cm="1">
        <f t="array" ref="F1263">_xlfn.MODE.SNGL(IF(IMDB_Movies_Cleaned!$E$2:$E$3849=A1263, IMDB_Movies_Cleaned!$N$2:$N$3849))</f>
        <v>4.0999999999999996</v>
      </c>
      <c r="G1263" cm="1">
        <f t="array" ref="G1263">MAX(IF(IMDB_Movies_Cleaned!$E$2:$E$3849=A1263, IMDB_Movies_Cleaned!$N$2:$N$3849))</f>
        <v>6.1</v>
      </c>
      <c r="H1263" cm="1">
        <f t="array" ref="H1263">MIN(IF(IMDB_Movies_Cleaned!$E$2:$E$3849=A1263, IMDB_Movies_Cleaned!$N$2:$N$3849))</f>
        <v>3.6</v>
      </c>
      <c r="I1263" cm="1">
        <f t="array" ref="I1263">_xlfn.VAR.S(IF(IMDB_Movies_Cleaned!$E$2:$E$3849=A1263, IMDB_Movies_Cleaned!$N$2:$N$3849))</f>
        <v>0.90785714285714136</v>
      </c>
      <c r="J1263" cm="1">
        <f t="array" ref="J1263">_xlfn.STDEV.S(IF(IMDB_Movies_Cleaned!$E$2:$E$3849=A1263, IMDB_Movies_Cleaned!$N$2:$N$3849))</f>
        <v>0.95281537710993169</v>
      </c>
    </row>
    <row r="1264" spans="1:10" x14ac:dyDescent="0.25">
      <c r="A1264" s="2" t="s">
        <v>835</v>
      </c>
      <c r="B1264">
        <f t="shared" si="21"/>
        <v>3</v>
      </c>
      <c r="D1264">
        <f>AVERAGEIF(IMDB_Movies_Cleaned!$E$2:$E$3849, A1264, IMDB_Movies_Cleaned!$N$2:$N$3849)</f>
        <v>6.166666666666667</v>
      </c>
      <c r="E1264" cm="1">
        <f t="array" ref="E1264">MEDIAN(IF(IMDB_Movies_Cleaned!$E$2:$E$3849=A1264, IMDB_Movies_Cleaned!$N$2:$N$3849))</f>
        <v>6.1</v>
      </c>
      <c r="F1264" t="e" cm="1">
        <f t="array" ref="F1264">_xlfn.MODE.SNGL(IF(IMDB_Movies_Cleaned!$E$2:$E$3849=A1264, IMDB_Movies_Cleaned!$N$2:$N$3849))</f>
        <v>#N/A</v>
      </c>
      <c r="G1264" cm="1">
        <f t="array" ref="G1264">MAX(IF(IMDB_Movies_Cleaned!$E$2:$E$3849=A1264, IMDB_Movies_Cleaned!$N$2:$N$3849))</f>
        <v>6.6</v>
      </c>
      <c r="H1264" cm="1">
        <f t="array" ref="H1264">MIN(IF(IMDB_Movies_Cleaned!$E$2:$E$3849=A1264, IMDB_Movies_Cleaned!$N$2:$N$3849))</f>
        <v>5.8</v>
      </c>
      <c r="I1264" cm="1">
        <f t="array" ref="I1264">_xlfn.VAR.S(IF(IMDB_Movies_Cleaned!$E$2:$E$3849=A1264, IMDB_Movies_Cleaned!$N$2:$N$3849))</f>
        <v>0.16333333333333327</v>
      </c>
      <c r="J1264" cm="1">
        <f t="array" ref="J1264">_xlfn.STDEV.S(IF(IMDB_Movies_Cleaned!$E$2:$E$3849=A1264, IMDB_Movies_Cleaned!$N$2:$N$3849))</f>
        <v>0.40414518843273795</v>
      </c>
    </row>
    <row r="1265" spans="1:10" x14ac:dyDescent="0.25">
      <c r="A1265" s="1" t="s">
        <v>3143</v>
      </c>
      <c r="B1265">
        <f t="shared" si="21"/>
        <v>1</v>
      </c>
      <c r="D1265">
        <f>AVERAGEIF(IMDB_Movies_Cleaned!$E$2:$E$3849, A1265, IMDB_Movies_Cleaned!$N$2:$N$3849)</f>
        <v>6.5</v>
      </c>
      <c r="E1265" cm="1">
        <f t="array" ref="E1265">MEDIAN(IF(IMDB_Movies_Cleaned!$E$2:$E$3849=A1265, IMDB_Movies_Cleaned!$N$2:$N$3849))</f>
        <v>6.5</v>
      </c>
      <c r="F1265" t="e" cm="1">
        <f t="array" ref="F1265">_xlfn.MODE.SNGL(IF(IMDB_Movies_Cleaned!$E$2:$E$3849=A1265, IMDB_Movies_Cleaned!$N$2:$N$3849))</f>
        <v>#N/A</v>
      </c>
      <c r="G1265" cm="1">
        <f t="array" ref="G1265">MAX(IF(IMDB_Movies_Cleaned!$E$2:$E$3849=A1265, IMDB_Movies_Cleaned!$N$2:$N$3849))</f>
        <v>6.5</v>
      </c>
      <c r="H1265" cm="1">
        <f t="array" ref="H1265">MIN(IF(IMDB_Movies_Cleaned!$E$2:$E$3849=A1265, IMDB_Movies_Cleaned!$N$2:$N$3849))</f>
        <v>6.5</v>
      </c>
      <c r="I1265" t="e" cm="1">
        <f t="array" ref="I1265">_xlfn.VAR.S(IF(IMDB_Movies_Cleaned!$E$2:$E$3849=A1265, IMDB_Movies_Cleaned!$N$2:$N$3849))</f>
        <v>#DIV/0!</v>
      </c>
      <c r="J1265" t="e" cm="1">
        <f t="array" ref="J1265">_xlfn.STDEV.S(IF(IMDB_Movies_Cleaned!$E$2:$E$3849=A1265, IMDB_Movies_Cleaned!$N$2:$N$3849))</f>
        <v>#DIV/0!</v>
      </c>
    </row>
    <row r="1266" spans="1:10" x14ac:dyDescent="0.25">
      <c r="A1266" s="2" t="s">
        <v>129</v>
      </c>
      <c r="B1266">
        <f t="shared" si="21"/>
        <v>119</v>
      </c>
      <c r="D1266">
        <f>AVERAGEIF(IMDB_Movies_Cleaned!$E$2:$E$3849, A1266, IMDB_Movies_Cleaned!$N$2:$N$3849)</f>
        <v>6.9529411764705902</v>
      </c>
      <c r="E1266" cm="1">
        <f t="array" ref="E1266">MEDIAN(IF(IMDB_Movies_Cleaned!$E$2:$E$3849=A1266, IMDB_Movies_Cleaned!$N$2:$N$3849))</f>
        <v>7.1</v>
      </c>
      <c r="F1266" cm="1">
        <f t="array" ref="F1266">_xlfn.MODE.SNGL(IF(IMDB_Movies_Cleaned!$E$2:$E$3849=A1266, IMDB_Movies_Cleaned!$N$2:$N$3849))</f>
        <v>7.2</v>
      </c>
      <c r="G1266" cm="1">
        <f t="array" ref="G1266">MAX(IF(IMDB_Movies_Cleaned!$E$2:$E$3849=A1266, IMDB_Movies_Cleaned!$N$2:$N$3849))</f>
        <v>8.1</v>
      </c>
      <c r="H1266" cm="1">
        <f t="array" ref="H1266">MIN(IF(IMDB_Movies_Cleaned!$E$2:$E$3849=A1266, IMDB_Movies_Cleaned!$N$2:$N$3849))</f>
        <v>4.0999999999999996</v>
      </c>
      <c r="I1266" cm="1">
        <f t="array" ref="I1266">_xlfn.VAR.S(IF(IMDB_Movies_Cleaned!$E$2:$E$3849=A1266, IMDB_Movies_Cleaned!$N$2:$N$3849))</f>
        <v>0.5581056829511245</v>
      </c>
      <c r="J1266" cm="1">
        <f t="array" ref="J1266">_xlfn.STDEV.S(IF(IMDB_Movies_Cleaned!$E$2:$E$3849=A1266, IMDB_Movies_Cleaned!$N$2:$N$3849))</f>
        <v>0.74706471135446129</v>
      </c>
    </row>
    <row r="1267" spans="1:10" x14ac:dyDescent="0.25">
      <c r="A1267" s="1" t="s">
        <v>855</v>
      </c>
      <c r="B1267">
        <f t="shared" si="21"/>
        <v>23</v>
      </c>
      <c r="D1267">
        <f>AVERAGEIF(IMDB_Movies_Cleaned!$E$2:$E$3849, A1267, IMDB_Movies_Cleaned!$N$2:$N$3849)</f>
        <v>7.3043478260869552</v>
      </c>
      <c r="E1267" cm="1">
        <f t="array" ref="E1267">MEDIAN(IF(IMDB_Movies_Cleaned!$E$2:$E$3849=A1267, IMDB_Movies_Cleaned!$N$2:$N$3849))</f>
        <v>7.3</v>
      </c>
      <c r="F1267" cm="1">
        <f t="array" ref="F1267">_xlfn.MODE.SNGL(IF(IMDB_Movies_Cleaned!$E$2:$E$3849=A1267, IMDB_Movies_Cleaned!$N$2:$N$3849))</f>
        <v>7.6</v>
      </c>
      <c r="G1267" cm="1">
        <f t="array" ref="G1267">MAX(IF(IMDB_Movies_Cleaned!$E$2:$E$3849=A1267, IMDB_Movies_Cleaned!$N$2:$N$3849))</f>
        <v>8.3000000000000007</v>
      </c>
      <c r="H1267" cm="1">
        <f t="array" ref="H1267">MIN(IF(IMDB_Movies_Cleaned!$E$2:$E$3849=A1267, IMDB_Movies_Cleaned!$N$2:$N$3849))</f>
        <v>5.7</v>
      </c>
      <c r="I1267" cm="1">
        <f t="array" ref="I1267">_xlfn.VAR.S(IF(IMDB_Movies_Cleaned!$E$2:$E$3849=A1267, IMDB_Movies_Cleaned!$N$2:$N$3849))</f>
        <v>0.33679841897233209</v>
      </c>
      <c r="J1267" cm="1">
        <f t="array" ref="J1267">_xlfn.STDEV.S(IF(IMDB_Movies_Cleaned!$E$2:$E$3849=A1267, IMDB_Movies_Cleaned!$N$2:$N$3849))</f>
        <v>0.58034336299498768</v>
      </c>
    </row>
    <row r="1268" spans="1:10" x14ac:dyDescent="0.25">
      <c r="A1268" s="2" t="s">
        <v>1100</v>
      </c>
      <c r="B1268">
        <f t="shared" si="21"/>
        <v>82</v>
      </c>
      <c r="D1268">
        <f>AVERAGEIF(IMDB_Movies_Cleaned!$E$2:$E$3849, A1268, IMDB_Movies_Cleaned!$N$2:$N$3849)</f>
        <v>6.8573170731707327</v>
      </c>
      <c r="E1268" cm="1">
        <f t="array" ref="E1268">MEDIAN(IF(IMDB_Movies_Cleaned!$E$2:$E$3849=A1268, IMDB_Movies_Cleaned!$N$2:$N$3849))</f>
        <v>7</v>
      </c>
      <c r="F1268" cm="1">
        <f t="array" ref="F1268">_xlfn.MODE.SNGL(IF(IMDB_Movies_Cleaned!$E$2:$E$3849=A1268, IMDB_Movies_Cleaned!$N$2:$N$3849))</f>
        <v>6.1</v>
      </c>
      <c r="G1268" cm="1">
        <f t="array" ref="G1268">MAX(IF(IMDB_Movies_Cleaned!$E$2:$E$3849=A1268, IMDB_Movies_Cleaned!$N$2:$N$3849))</f>
        <v>8.5</v>
      </c>
      <c r="H1268" cm="1">
        <f t="array" ref="H1268">MIN(IF(IMDB_Movies_Cleaned!$E$2:$E$3849=A1268, IMDB_Movies_Cleaned!$N$2:$N$3849))</f>
        <v>5.0999999999999996</v>
      </c>
      <c r="I1268" cm="1">
        <f t="array" ref="I1268">_xlfn.VAR.S(IF(IMDB_Movies_Cleaned!$E$2:$E$3849=A1268, IMDB_Movies_Cleaned!$N$2:$N$3849))</f>
        <v>0.60766184884070396</v>
      </c>
      <c r="J1268" cm="1">
        <f t="array" ref="J1268">_xlfn.STDEV.S(IF(IMDB_Movies_Cleaned!$E$2:$E$3849=A1268, IMDB_Movies_Cleaned!$N$2:$N$3849))</f>
        <v>0.77952668257135627</v>
      </c>
    </row>
    <row r="1269" spans="1:10" x14ac:dyDescent="0.25">
      <c r="A1269" s="1" t="s">
        <v>2047</v>
      </c>
      <c r="B1269">
        <f t="shared" si="21"/>
        <v>11</v>
      </c>
      <c r="D1269">
        <f>AVERAGEIF(IMDB_Movies_Cleaned!$E$2:$E$3849, A1269, IMDB_Movies_Cleaned!$N$2:$N$3849)</f>
        <v>5.7727272727272734</v>
      </c>
      <c r="E1269" cm="1">
        <f t="array" ref="E1269">MEDIAN(IF(IMDB_Movies_Cleaned!$E$2:$E$3849=A1269, IMDB_Movies_Cleaned!$N$2:$N$3849))</f>
        <v>6.2</v>
      </c>
      <c r="F1269" cm="1">
        <f t="array" ref="F1269">_xlfn.MODE.SNGL(IF(IMDB_Movies_Cleaned!$E$2:$E$3849=A1269, IMDB_Movies_Cleaned!$N$2:$N$3849))</f>
        <v>6.2</v>
      </c>
      <c r="G1269" cm="1">
        <f t="array" ref="G1269">MAX(IF(IMDB_Movies_Cleaned!$E$2:$E$3849=A1269, IMDB_Movies_Cleaned!$N$2:$N$3849))</f>
        <v>6.6</v>
      </c>
      <c r="H1269" cm="1">
        <f t="array" ref="H1269">MIN(IF(IMDB_Movies_Cleaned!$E$2:$E$3849=A1269, IMDB_Movies_Cleaned!$N$2:$N$3849))</f>
        <v>2.4</v>
      </c>
      <c r="I1269" cm="1">
        <f t="array" ref="I1269">_xlfn.VAR.S(IF(IMDB_Movies_Cleaned!$E$2:$E$3849=A1269, IMDB_Movies_Cleaned!$N$2:$N$3849))</f>
        <v>1.3201818181818112</v>
      </c>
      <c r="J1269" cm="1">
        <f t="array" ref="J1269">_xlfn.STDEV.S(IF(IMDB_Movies_Cleaned!$E$2:$E$3849=A1269, IMDB_Movies_Cleaned!$N$2:$N$3849))</f>
        <v>1.1489916527903112</v>
      </c>
    </row>
    <row r="1270" spans="1:10" x14ac:dyDescent="0.25">
      <c r="A1270" s="2" t="s">
        <v>916</v>
      </c>
      <c r="B1270">
        <f t="shared" si="21"/>
        <v>27</v>
      </c>
      <c r="D1270">
        <f>AVERAGEIF(IMDB_Movies_Cleaned!$E$2:$E$3849, A1270, IMDB_Movies_Cleaned!$N$2:$N$3849)</f>
        <v>5.9370370370370384</v>
      </c>
      <c r="E1270" cm="1">
        <f t="array" ref="E1270">MEDIAN(IF(IMDB_Movies_Cleaned!$E$2:$E$3849=A1270, IMDB_Movies_Cleaned!$N$2:$N$3849))</f>
        <v>6.1</v>
      </c>
      <c r="F1270" cm="1">
        <f t="array" ref="F1270">_xlfn.MODE.SNGL(IF(IMDB_Movies_Cleaned!$E$2:$E$3849=A1270, IMDB_Movies_Cleaned!$N$2:$N$3849))</f>
        <v>6.6</v>
      </c>
      <c r="G1270" cm="1">
        <f t="array" ref="G1270">MAX(IF(IMDB_Movies_Cleaned!$E$2:$E$3849=A1270, IMDB_Movies_Cleaned!$N$2:$N$3849))</f>
        <v>7.3</v>
      </c>
      <c r="H1270" cm="1">
        <f t="array" ref="H1270">MIN(IF(IMDB_Movies_Cleaned!$E$2:$E$3849=A1270, IMDB_Movies_Cleaned!$N$2:$N$3849))</f>
        <v>4</v>
      </c>
      <c r="I1270" cm="1">
        <f t="array" ref="I1270">_xlfn.VAR.S(IF(IMDB_Movies_Cleaned!$E$2:$E$3849=A1270, IMDB_Movies_Cleaned!$N$2:$N$3849))</f>
        <v>0.9324216524216371</v>
      </c>
      <c r="J1270" cm="1">
        <f t="array" ref="J1270">_xlfn.STDEV.S(IF(IMDB_Movies_Cleaned!$E$2:$E$3849=A1270, IMDB_Movies_Cleaned!$N$2:$N$3849))</f>
        <v>0.96561982810091318</v>
      </c>
    </row>
    <row r="1271" spans="1:10" x14ac:dyDescent="0.25">
      <c r="A1271" s="1" t="s">
        <v>129</v>
      </c>
      <c r="B1271">
        <f t="shared" si="21"/>
        <v>119</v>
      </c>
      <c r="D1271">
        <f>AVERAGEIF(IMDB_Movies_Cleaned!$E$2:$E$3849, A1271, IMDB_Movies_Cleaned!$N$2:$N$3849)</f>
        <v>6.9529411764705902</v>
      </c>
      <c r="E1271" cm="1">
        <f t="array" ref="E1271">MEDIAN(IF(IMDB_Movies_Cleaned!$E$2:$E$3849=A1271, IMDB_Movies_Cleaned!$N$2:$N$3849))</f>
        <v>7.1</v>
      </c>
      <c r="F1271" cm="1">
        <f t="array" ref="F1271">_xlfn.MODE.SNGL(IF(IMDB_Movies_Cleaned!$E$2:$E$3849=A1271, IMDB_Movies_Cleaned!$N$2:$N$3849))</f>
        <v>7.2</v>
      </c>
      <c r="G1271" cm="1">
        <f t="array" ref="G1271">MAX(IF(IMDB_Movies_Cleaned!$E$2:$E$3849=A1271, IMDB_Movies_Cleaned!$N$2:$N$3849))</f>
        <v>8.1</v>
      </c>
      <c r="H1271" cm="1">
        <f t="array" ref="H1271">MIN(IF(IMDB_Movies_Cleaned!$E$2:$E$3849=A1271, IMDB_Movies_Cleaned!$N$2:$N$3849))</f>
        <v>4.0999999999999996</v>
      </c>
      <c r="I1271" cm="1">
        <f t="array" ref="I1271">_xlfn.VAR.S(IF(IMDB_Movies_Cleaned!$E$2:$E$3849=A1271, IMDB_Movies_Cleaned!$N$2:$N$3849))</f>
        <v>0.5581056829511245</v>
      </c>
      <c r="J1271" cm="1">
        <f t="array" ref="J1271">_xlfn.STDEV.S(IF(IMDB_Movies_Cleaned!$E$2:$E$3849=A1271, IMDB_Movies_Cleaned!$N$2:$N$3849))</f>
        <v>0.74706471135446129</v>
      </c>
    </row>
    <row r="1272" spans="1:10" x14ac:dyDescent="0.25">
      <c r="A1272" s="2" t="s">
        <v>1289</v>
      </c>
      <c r="B1272">
        <f t="shared" si="21"/>
        <v>147</v>
      </c>
      <c r="D1272">
        <f>AVERAGEIF(IMDB_Movies_Cleaned!$E$2:$E$3849, A1272, IMDB_Movies_Cleaned!$N$2:$N$3849)</f>
        <v>6.5836734693877554</v>
      </c>
      <c r="E1272" cm="1">
        <f t="array" ref="E1272">MEDIAN(IF(IMDB_Movies_Cleaned!$E$2:$E$3849=A1272, IMDB_Movies_Cleaned!$N$2:$N$3849))</f>
        <v>6.7</v>
      </c>
      <c r="F1272" cm="1">
        <f t="array" ref="F1272">_xlfn.MODE.SNGL(IF(IMDB_Movies_Cleaned!$E$2:$E$3849=A1272, IMDB_Movies_Cleaned!$N$2:$N$3849))</f>
        <v>6.7</v>
      </c>
      <c r="G1272" cm="1">
        <f t="array" ref="G1272">MAX(IF(IMDB_Movies_Cleaned!$E$2:$E$3849=A1272, IMDB_Movies_Cleaned!$N$2:$N$3849))</f>
        <v>8.8000000000000007</v>
      </c>
      <c r="H1272" cm="1">
        <f t="array" ref="H1272">MIN(IF(IMDB_Movies_Cleaned!$E$2:$E$3849=A1272, IMDB_Movies_Cleaned!$N$2:$N$3849))</f>
        <v>3.3</v>
      </c>
      <c r="I1272" cm="1">
        <f t="array" ref="I1272">_xlfn.VAR.S(IF(IMDB_Movies_Cleaned!$E$2:$E$3849=A1272, IMDB_Movies_Cleaned!$N$2:$N$3849))</f>
        <v>0.73480011182555371</v>
      </c>
      <c r="J1272" cm="1">
        <f t="array" ref="J1272">_xlfn.STDEV.S(IF(IMDB_Movies_Cleaned!$E$2:$E$3849=A1272, IMDB_Movies_Cleaned!$N$2:$N$3849))</f>
        <v>0.85720482489633343</v>
      </c>
    </row>
    <row r="1273" spans="1:10" x14ac:dyDescent="0.25">
      <c r="A1273" s="1" t="s">
        <v>477</v>
      </c>
      <c r="B1273">
        <f t="shared" si="21"/>
        <v>16</v>
      </c>
      <c r="D1273">
        <f>AVERAGEIF(IMDB_Movies_Cleaned!$E$2:$E$3849, A1273, IMDB_Movies_Cleaned!$N$2:$N$3849)</f>
        <v>6.737499999999998</v>
      </c>
      <c r="E1273" cm="1">
        <f t="array" ref="E1273">MEDIAN(IF(IMDB_Movies_Cleaned!$E$2:$E$3849=A1273, IMDB_Movies_Cleaned!$N$2:$N$3849))</f>
        <v>6.65</v>
      </c>
      <c r="F1273" cm="1">
        <f t="array" ref="F1273">_xlfn.MODE.SNGL(IF(IMDB_Movies_Cleaned!$E$2:$E$3849=A1273, IMDB_Movies_Cleaned!$N$2:$N$3849))</f>
        <v>6.6</v>
      </c>
      <c r="G1273" cm="1">
        <f t="array" ref="G1273">MAX(IF(IMDB_Movies_Cleaned!$E$2:$E$3849=A1273, IMDB_Movies_Cleaned!$N$2:$N$3849))</f>
        <v>8.5</v>
      </c>
      <c r="H1273" cm="1">
        <f t="array" ref="H1273">MIN(IF(IMDB_Movies_Cleaned!$E$2:$E$3849=A1273, IMDB_Movies_Cleaned!$N$2:$N$3849))</f>
        <v>4.5999999999999996</v>
      </c>
      <c r="I1273" cm="1">
        <f t="array" ref="I1273">_xlfn.VAR.S(IF(IMDB_Movies_Cleaned!$E$2:$E$3849=A1273, IMDB_Movies_Cleaned!$N$2:$N$3849))</f>
        <v>0.8451666666666976</v>
      </c>
      <c r="J1273" cm="1">
        <f t="array" ref="J1273">_xlfn.STDEV.S(IF(IMDB_Movies_Cleaned!$E$2:$E$3849=A1273, IMDB_Movies_Cleaned!$N$2:$N$3849))</f>
        <v>0.91932946578835251</v>
      </c>
    </row>
    <row r="1274" spans="1:10" x14ac:dyDescent="0.25">
      <c r="A1274" s="2" t="s">
        <v>1110</v>
      </c>
      <c r="B1274">
        <f t="shared" si="21"/>
        <v>41</v>
      </c>
      <c r="D1274">
        <f>AVERAGEIF(IMDB_Movies_Cleaned!$E$2:$E$3849, A1274, IMDB_Movies_Cleaned!$N$2:$N$3849)</f>
        <v>6.9365853658536594</v>
      </c>
      <c r="E1274" cm="1">
        <f t="array" ref="E1274">MEDIAN(IF(IMDB_Movies_Cleaned!$E$2:$E$3849=A1274, IMDB_Movies_Cleaned!$N$2:$N$3849))</f>
        <v>6.7</v>
      </c>
      <c r="F1274" cm="1">
        <f t="array" ref="F1274">_xlfn.MODE.SNGL(IF(IMDB_Movies_Cleaned!$E$2:$E$3849=A1274, IMDB_Movies_Cleaned!$N$2:$N$3849))</f>
        <v>6.6</v>
      </c>
      <c r="G1274" cm="1">
        <f t="array" ref="G1274">MAX(IF(IMDB_Movies_Cleaned!$E$2:$E$3849=A1274, IMDB_Movies_Cleaned!$N$2:$N$3849))</f>
        <v>8.6</v>
      </c>
      <c r="H1274" cm="1">
        <f t="array" ref="H1274">MIN(IF(IMDB_Movies_Cleaned!$E$2:$E$3849=A1274, IMDB_Movies_Cleaned!$N$2:$N$3849))</f>
        <v>5.6</v>
      </c>
      <c r="I1274" cm="1">
        <f t="array" ref="I1274">_xlfn.VAR.S(IF(IMDB_Movies_Cleaned!$E$2:$E$3849=A1274, IMDB_Movies_Cleaned!$N$2:$N$3849))</f>
        <v>0.61437804878046909</v>
      </c>
      <c r="J1274" cm="1">
        <f t="array" ref="J1274">_xlfn.STDEV.S(IF(IMDB_Movies_Cleaned!$E$2:$E$3849=A1274, IMDB_Movies_Cleaned!$N$2:$N$3849))</f>
        <v>0.78382271514703439</v>
      </c>
    </row>
    <row r="1275" spans="1:10" x14ac:dyDescent="0.25">
      <c r="A1275" s="1" t="s">
        <v>2836</v>
      </c>
      <c r="B1275">
        <f t="shared" si="21"/>
        <v>22</v>
      </c>
      <c r="D1275">
        <f>AVERAGEIF(IMDB_Movies_Cleaned!$E$2:$E$3849, A1275, IMDB_Movies_Cleaned!$N$2:$N$3849)</f>
        <v>6.6363636363636376</v>
      </c>
      <c r="E1275" cm="1">
        <f t="array" ref="E1275">MEDIAN(IF(IMDB_Movies_Cleaned!$E$2:$E$3849=A1275, IMDB_Movies_Cleaned!$N$2:$N$3849))</f>
        <v>6.9</v>
      </c>
      <c r="F1275" cm="1">
        <f t="array" ref="F1275">_xlfn.MODE.SNGL(IF(IMDB_Movies_Cleaned!$E$2:$E$3849=A1275, IMDB_Movies_Cleaned!$N$2:$N$3849))</f>
        <v>7</v>
      </c>
      <c r="G1275" cm="1">
        <f t="array" ref="G1275">MAX(IF(IMDB_Movies_Cleaned!$E$2:$E$3849=A1275, IMDB_Movies_Cleaned!$N$2:$N$3849))</f>
        <v>8.5</v>
      </c>
      <c r="H1275" cm="1">
        <f t="array" ref="H1275">MIN(IF(IMDB_Movies_Cleaned!$E$2:$E$3849=A1275, IMDB_Movies_Cleaned!$N$2:$N$3849))</f>
        <v>3.5</v>
      </c>
      <c r="I1275" cm="1">
        <f t="array" ref="I1275">_xlfn.VAR.S(IF(IMDB_Movies_Cleaned!$E$2:$E$3849=A1275, IMDB_Movies_Cleaned!$N$2:$N$3849))</f>
        <v>1.2090909090908921</v>
      </c>
      <c r="J1275" cm="1">
        <f t="array" ref="J1275">_xlfn.STDEV.S(IF(IMDB_Movies_Cleaned!$E$2:$E$3849=A1275, IMDB_Movies_Cleaned!$N$2:$N$3849))</f>
        <v>1.0995866992151606</v>
      </c>
    </row>
    <row r="1276" spans="1:10" x14ac:dyDescent="0.25">
      <c r="A1276" s="2" t="s">
        <v>1671</v>
      </c>
      <c r="B1276">
        <f t="shared" si="21"/>
        <v>153</v>
      </c>
      <c r="D1276">
        <f>AVERAGEIF(IMDB_Movies_Cleaned!$E$2:$E$3849, A1276, IMDB_Movies_Cleaned!$N$2:$N$3849)</f>
        <v>7.0418300653594796</v>
      </c>
      <c r="E1276" cm="1">
        <f t="array" ref="E1276">MEDIAN(IF(IMDB_Movies_Cleaned!$E$2:$E$3849=A1276, IMDB_Movies_Cleaned!$N$2:$N$3849))</f>
        <v>7.2</v>
      </c>
      <c r="F1276" cm="1">
        <f t="array" ref="F1276">_xlfn.MODE.SNGL(IF(IMDB_Movies_Cleaned!$E$2:$E$3849=A1276, IMDB_Movies_Cleaned!$N$2:$N$3849))</f>
        <v>7.3</v>
      </c>
      <c r="G1276" cm="1">
        <f t="array" ref="G1276">MAX(IF(IMDB_Movies_Cleaned!$E$2:$E$3849=A1276, IMDB_Movies_Cleaned!$N$2:$N$3849))</f>
        <v>8.8000000000000007</v>
      </c>
      <c r="H1276" cm="1">
        <f t="array" ref="H1276">MIN(IF(IMDB_Movies_Cleaned!$E$2:$E$3849=A1276, IMDB_Movies_Cleaned!$N$2:$N$3849))</f>
        <v>3.4</v>
      </c>
      <c r="I1276" cm="1">
        <f t="array" ref="I1276">_xlfn.VAR.S(IF(IMDB_Movies_Cleaned!$E$2:$E$3849=A1276, IMDB_Movies_Cleaned!$N$2:$N$3849))</f>
        <v>0.68705452356381391</v>
      </c>
      <c r="J1276" cm="1">
        <f t="array" ref="J1276">_xlfn.STDEV.S(IF(IMDB_Movies_Cleaned!$E$2:$E$3849=A1276, IMDB_Movies_Cleaned!$N$2:$N$3849))</f>
        <v>0.82888752166009472</v>
      </c>
    </row>
    <row r="1277" spans="1:10" x14ac:dyDescent="0.25">
      <c r="A1277" s="1" t="s">
        <v>3166</v>
      </c>
      <c r="B1277">
        <f t="shared" si="21"/>
        <v>8</v>
      </c>
      <c r="D1277">
        <f>AVERAGEIF(IMDB_Movies_Cleaned!$E$2:$E$3849, A1277, IMDB_Movies_Cleaned!$N$2:$N$3849)</f>
        <v>7.0625</v>
      </c>
      <c r="E1277" cm="1">
        <f t="array" ref="E1277">MEDIAN(IF(IMDB_Movies_Cleaned!$E$2:$E$3849=A1277, IMDB_Movies_Cleaned!$N$2:$N$3849))</f>
        <v>7.1</v>
      </c>
      <c r="F1277" t="e" cm="1">
        <f t="array" ref="F1277">_xlfn.MODE.SNGL(IF(IMDB_Movies_Cleaned!$E$2:$E$3849=A1277, IMDB_Movies_Cleaned!$N$2:$N$3849))</f>
        <v>#N/A</v>
      </c>
      <c r="G1277" cm="1">
        <f t="array" ref="G1277">MAX(IF(IMDB_Movies_Cleaned!$E$2:$E$3849=A1277, IMDB_Movies_Cleaned!$N$2:$N$3849))</f>
        <v>8.1</v>
      </c>
      <c r="H1277" cm="1">
        <f t="array" ref="H1277">MIN(IF(IMDB_Movies_Cleaned!$E$2:$E$3849=A1277, IMDB_Movies_Cleaned!$N$2:$N$3849))</f>
        <v>6.1</v>
      </c>
      <c r="I1277" cm="1">
        <f t="array" ref="I1277">_xlfn.VAR.S(IF(IMDB_Movies_Cleaned!$E$2:$E$3849=A1277, IMDB_Movies_Cleaned!$N$2:$N$3849))</f>
        <v>0.37410714285714292</v>
      </c>
      <c r="J1277" cm="1">
        <f t="array" ref="J1277">_xlfn.STDEV.S(IF(IMDB_Movies_Cleaned!$E$2:$E$3849=A1277, IMDB_Movies_Cleaned!$N$2:$N$3849))</f>
        <v>0.61164298643664905</v>
      </c>
    </row>
    <row r="1278" spans="1:10" x14ac:dyDescent="0.25">
      <c r="A1278" s="2" t="s">
        <v>3168</v>
      </c>
      <c r="B1278">
        <f t="shared" si="21"/>
        <v>3</v>
      </c>
      <c r="D1278">
        <f>AVERAGEIF(IMDB_Movies_Cleaned!$E$2:$E$3849, A1278, IMDB_Movies_Cleaned!$N$2:$N$3849)</f>
        <v>6.3999999999999995</v>
      </c>
      <c r="E1278" cm="1">
        <f t="array" ref="E1278">MEDIAN(IF(IMDB_Movies_Cleaned!$E$2:$E$3849=A1278, IMDB_Movies_Cleaned!$N$2:$N$3849))</f>
        <v>6.4</v>
      </c>
      <c r="F1278" t="e" cm="1">
        <f t="array" ref="F1278">_xlfn.MODE.SNGL(IF(IMDB_Movies_Cleaned!$E$2:$E$3849=A1278, IMDB_Movies_Cleaned!$N$2:$N$3849))</f>
        <v>#N/A</v>
      </c>
      <c r="G1278" cm="1">
        <f t="array" ref="G1278">MAX(IF(IMDB_Movies_Cleaned!$E$2:$E$3849=A1278, IMDB_Movies_Cleaned!$N$2:$N$3849))</f>
        <v>8.1999999999999993</v>
      </c>
      <c r="H1278" cm="1">
        <f t="array" ref="H1278">MIN(IF(IMDB_Movies_Cleaned!$E$2:$E$3849=A1278, IMDB_Movies_Cleaned!$N$2:$N$3849))</f>
        <v>4.5999999999999996</v>
      </c>
      <c r="I1278" cm="1">
        <f t="array" ref="I1278">_xlfn.VAR.S(IF(IMDB_Movies_Cleaned!$E$2:$E$3849=A1278, IMDB_Movies_Cleaned!$N$2:$N$3849))</f>
        <v>3.2400000000000091</v>
      </c>
      <c r="J1278" cm="1">
        <f t="array" ref="J1278">_xlfn.STDEV.S(IF(IMDB_Movies_Cleaned!$E$2:$E$3849=A1278, IMDB_Movies_Cleaned!$N$2:$N$3849))</f>
        <v>1.8000000000000025</v>
      </c>
    </row>
    <row r="1279" spans="1:10" x14ac:dyDescent="0.25">
      <c r="A1279" s="1" t="s">
        <v>1405</v>
      </c>
      <c r="B1279">
        <f t="shared" si="21"/>
        <v>13</v>
      </c>
      <c r="D1279">
        <f>AVERAGEIF(IMDB_Movies_Cleaned!$E$2:$E$3849, A1279, IMDB_Movies_Cleaned!$N$2:$N$3849)</f>
        <v>6.1692307692307695</v>
      </c>
      <c r="E1279" cm="1">
        <f t="array" ref="E1279">MEDIAN(IF(IMDB_Movies_Cleaned!$E$2:$E$3849=A1279, IMDB_Movies_Cleaned!$N$2:$N$3849))</f>
        <v>6.3</v>
      </c>
      <c r="F1279" cm="1">
        <f t="array" ref="F1279">_xlfn.MODE.SNGL(IF(IMDB_Movies_Cleaned!$E$2:$E$3849=A1279, IMDB_Movies_Cleaned!$N$2:$N$3849))</f>
        <v>6.4</v>
      </c>
      <c r="G1279" cm="1">
        <f t="array" ref="G1279">MAX(IF(IMDB_Movies_Cleaned!$E$2:$E$3849=A1279, IMDB_Movies_Cleaned!$N$2:$N$3849))</f>
        <v>8</v>
      </c>
      <c r="H1279" cm="1">
        <f t="array" ref="H1279">MIN(IF(IMDB_Movies_Cleaned!$E$2:$E$3849=A1279, IMDB_Movies_Cleaned!$N$2:$N$3849))</f>
        <v>4.4000000000000004</v>
      </c>
      <c r="I1279" cm="1">
        <f t="array" ref="I1279">_xlfn.VAR.S(IF(IMDB_Movies_Cleaned!$E$2:$E$3849=A1279, IMDB_Movies_Cleaned!$N$2:$N$3849))</f>
        <v>0.63230769230768635</v>
      </c>
      <c r="J1279" cm="1">
        <f t="array" ref="J1279">_xlfn.STDEV.S(IF(IMDB_Movies_Cleaned!$E$2:$E$3849=A1279, IMDB_Movies_Cleaned!$N$2:$N$3849))</f>
        <v>0.79517777402772416</v>
      </c>
    </row>
    <row r="1280" spans="1:10" x14ac:dyDescent="0.25">
      <c r="A1280" s="2" t="s">
        <v>1147</v>
      </c>
      <c r="B1280">
        <f t="shared" si="21"/>
        <v>14</v>
      </c>
      <c r="D1280">
        <f>AVERAGEIF(IMDB_Movies_Cleaned!$E$2:$E$3849, A1280, IMDB_Movies_Cleaned!$N$2:$N$3849)</f>
        <v>6.2071428571428564</v>
      </c>
      <c r="E1280" cm="1">
        <f t="array" ref="E1280">MEDIAN(IF(IMDB_Movies_Cleaned!$E$2:$E$3849=A1280, IMDB_Movies_Cleaned!$N$2:$N$3849))</f>
        <v>6.25</v>
      </c>
      <c r="F1280" cm="1">
        <f t="array" ref="F1280">_xlfn.MODE.SNGL(IF(IMDB_Movies_Cleaned!$E$2:$E$3849=A1280, IMDB_Movies_Cleaned!$N$2:$N$3849))</f>
        <v>6.4</v>
      </c>
      <c r="G1280" cm="1">
        <f t="array" ref="G1280">MAX(IF(IMDB_Movies_Cleaned!$E$2:$E$3849=A1280, IMDB_Movies_Cleaned!$N$2:$N$3849))</f>
        <v>7.7</v>
      </c>
      <c r="H1280" cm="1">
        <f t="array" ref="H1280">MIN(IF(IMDB_Movies_Cleaned!$E$2:$E$3849=A1280, IMDB_Movies_Cleaned!$N$2:$N$3849))</f>
        <v>4.2</v>
      </c>
      <c r="I1280" cm="1">
        <f t="array" ref="I1280">_xlfn.VAR.S(IF(IMDB_Movies_Cleaned!$E$2:$E$3849=A1280, IMDB_Movies_Cleaned!$N$2:$N$3849))</f>
        <v>0.64686813186813197</v>
      </c>
      <c r="J1280" cm="1">
        <f t="array" ref="J1280">_xlfn.STDEV.S(IF(IMDB_Movies_Cleaned!$E$2:$E$3849=A1280, IMDB_Movies_Cleaned!$N$2:$N$3849))</f>
        <v>0.80428112738527691</v>
      </c>
    </row>
    <row r="1281" spans="1:10" x14ac:dyDescent="0.25">
      <c r="A1281" s="1" t="s">
        <v>3177</v>
      </c>
      <c r="B1281">
        <f t="shared" si="21"/>
        <v>1</v>
      </c>
      <c r="D1281">
        <f>AVERAGEIF(IMDB_Movies_Cleaned!$E$2:$E$3849, A1281, IMDB_Movies_Cleaned!$N$2:$N$3849)</f>
        <v>5.2</v>
      </c>
      <c r="E1281" cm="1">
        <f t="array" ref="E1281">MEDIAN(IF(IMDB_Movies_Cleaned!$E$2:$E$3849=A1281, IMDB_Movies_Cleaned!$N$2:$N$3849))</f>
        <v>5.2</v>
      </c>
      <c r="F1281" t="e" cm="1">
        <f t="array" ref="F1281">_xlfn.MODE.SNGL(IF(IMDB_Movies_Cleaned!$E$2:$E$3849=A1281, IMDB_Movies_Cleaned!$N$2:$N$3849))</f>
        <v>#N/A</v>
      </c>
      <c r="G1281" cm="1">
        <f t="array" ref="G1281">MAX(IF(IMDB_Movies_Cleaned!$E$2:$E$3849=A1281, IMDB_Movies_Cleaned!$N$2:$N$3849))</f>
        <v>5.2</v>
      </c>
      <c r="H1281" cm="1">
        <f t="array" ref="H1281">MIN(IF(IMDB_Movies_Cleaned!$E$2:$E$3849=A1281, IMDB_Movies_Cleaned!$N$2:$N$3849))</f>
        <v>5.2</v>
      </c>
      <c r="I1281" t="e" cm="1">
        <f t="array" ref="I1281">_xlfn.VAR.S(IF(IMDB_Movies_Cleaned!$E$2:$E$3849=A1281, IMDB_Movies_Cleaned!$N$2:$N$3849))</f>
        <v>#DIV/0!</v>
      </c>
      <c r="J1281" t="e" cm="1">
        <f t="array" ref="J1281">_xlfn.STDEV.S(IF(IMDB_Movies_Cleaned!$E$2:$E$3849=A1281, IMDB_Movies_Cleaned!$N$2:$N$3849))</f>
        <v>#DIV/0!</v>
      </c>
    </row>
    <row r="1282" spans="1:10" x14ac:dyDescent="0.25">
      <c r="A1282" s="2" t="s">
        <v>3180</v>
      </c>
      <c r="B1282">
        <f t="shared" si="21"/>
        <v>1</v>
      </c>
      <c r="D1282">
        <f>AVERAGEIF(IMDB_Movies_Cleaned!$E$2:$E$3849, A1282, IMDB_Movies_Cleaned!$N$2:$N$3849)</f>
        <v>6.5</v>
      </c>
      <c r="E1282" cm="1">
        <f t="array" ref="E1282">MEDIAN(IF(IMDB_Movies_Cleaned!$E$2:$E$3849=A1282, IMDB_Movies_Cleaned!$N$2:$N$3849))</f>
        <v>6.5</v>
      </c>
      <c r="F1282" t="e" cm="1">
        <f t="array" ref="F1282">_xlfn.MODE.SNGL(IF(IMDB_Movies_Cleaned!$E$2:$E$3849=A1282, IMDB_Movies_Cleaned!$N$2:$N$3849))</f>
        <v>#N/A</v>
      </c>
      <c r="G1282" cm="1">
        <f t="array" ref="G1282">MAX(IF(IMDB_Movies_Cleaned!$E$2:$E$3849=A1282, IMDB_Movies_Cleaned!$N$2:$N$3849))</f>
        <v>6.5</v>
      </c>
      <c r="H1282" cm="1">
        <f t="array" ref="H1282">MIN(IF(IMDB_Movies_Cleaned!$E$2:$E$3849=A1282, IMDB_Movies_Cleaned!$N$2:$N$3849))</f>
        <v>6.5</v>
      </c>
      <c r="I1282" t="e" cm="1">
        <f t="array" ref="I1282">_xlfn.VAR.S(IF(IMDB_Movies_Cleaned!$E$2:$E$3849=A1282, IMDB_Movies_Cleaned!$N$2:$N$3849))</f>
        <v>#DIV/0!</v>
      </c>
      <c r="J1282" t="e" cm="1">
        <f t="array" ref="J1282">_xlfn.STDEV.S(IF(IMDB_Movies_Cleaned!$E$2:$E$3849=A1282, IMDB_Movies_Cleaned!$N$2:$N$3849))</f>
        <v>#DIV/0!</v>
      </c>
    </row>
    <row r="1283" spans="1:10" x14ac:dyDescent="0.25">
      <c r="A1283" s="1" t="s">
        <v>1671</v>
      </c>
      <c r="B1283">
        <f t="shared" si="21"/>
        <v>153</v>
      </c>
      <c r="D1283">
        <f>AVERAGEIF(IMDB_Movies_Cleaned!$E$2:$E$3849, A1283, IMDB_Movies_Cleaned!$N$2:$N$3849)</f>
        <v>7.0418300653594796</v>
      </c>
      <c r="E1283" cm="1">
        <f t="array" ref="E1283">MEDIAN(IF(IMDB_Movies_Cleaned!$E$2:$E$3849=A1283, IMDB_Movies_Cleaned!$N$2:$N$3849))</f>
        <v>7.2</v>
      </c>
      <c r="F1283" cm="1">
        <f t="array" ref="F1283">_xlfn.MODE.SNGL(IF(IMDB_Movies_Cleaned!$E$2:$E$3849=A1283, IMDB_Movies_Cleaned!$N$2:$N$3849))</f>
        <v>7.3</v>
      </c>
      <c r="G1283" cm="1">
        <f t="array" ref="G1283">MAX(IF(IMDB_Movies_Cleaned!$E$2:$E$3849=A1283, IMDB_Movies_Cleaned!$N$2:$N$3849))</f>
        <v>8.8000000000000007</v>
      </c>
      <c r="H1283" cm="1">
        <f t="array" ref="H1283">MIN(IF(IMDB_Movies_Cleaned!$E$2:$E$3849=A1283, IMDB_Movies_Cleaned!$N$2:$N$3849))</f>
        <v>3.4</v>
      </c>
      <c r="I1283" cm="1">
        <f t="array" ref="I1283">_xlfn.VAR.S(IF(IMDB_Movies_Cleaned!$E$2:$E$3849=A1283, IMDB_Movies_Cleaned!$N$2:$N$3849))</f>
        <v>0.68705452356381391</v>
      </c>
      <c r="J1283" cm="1">
        <f t="array" ref="J1283">_xlfn.STDEV.S(IF(IMDB_Movies_Cleaned!$E$2:$E$3849=A1283, IMDB_Movies_Cleaned!$N$2:$N$3849))</f>
        <v>0.82888752166009472</v>
      </c>
    </row>
    <row r="1284" spans="1:10" x14ac:dyDescent="0.25">
      <c r="A1284" s="1" t="s">
        <v>855</v>
      </c>
      <c r="B1284">
        <f t="shared" si="21"/>
        <v>23</v>
      </c>
      <c r="D1284">
        <f>AVERAGEIF(IMDB_Movies_Cleaned!$E$2:$E$3849, A1284, IMDB_Movies_Cleaned!$N$2:$N$3849)</f>
        <v>7.3043478260869552</v>
      </c>
      <c r="E1284" cm="1">
        <f t="array" ref="E1284">MEDIAN(IF(IMDB_Movies_Cleaned!$E$2:$E$3849=A1284, IMDB_Movies_Cleaned!$N$2:$N$3849))</f>
        <v>7.3</v>
      </c>
      <c r="F1284" cm="1">
        <f t="array" ref="F1284">_xlfn.MODE.SNGL(IF(IMDB_Movies_Cleaned!$E$2:$E$3849=A1284, IMDB_Movies_Cleaned!$N$2:$N$3849))</f>
        <v>7.6</v>
      </c>
      <c r="G1284" cm="1">
        <f t="array" ref="G1284">MAX(IF(IMDB_Movies_Cleaned!$E$2:$E$3849=A1284, IMDB_Movies_Cleaned!$N$2:$N$3849))</f>
        <v>8.3000000000000007</v>
      </c>
      <c r="H1284" cm="1">
        <f t="array" ref="H1284">MIN(IF(IMDB_Movies_Cleaned!$E$2:$E$3849=A1284, IMDB_Movies_Cleaned!$N$2:$N$3849))</f>
        <v>5.7</v>
      </c>
      <c r="I1284" cm="1">
        <f t="array" ref="I1284">_xlfn.VAR.S(IF(IMDB_Movies_Cleaned!$E$2:$E$3849=A1284, IMDB_Movies_Cleaned!$N$2:$N$3849))</f>
        <v>0.33679841897233209</v>
      </c>
      <c r="J1284" cm="1">
        <f t="array" ref="J1284">_xlfn.STDEV.S(IF(IMDB_Movies_Cleaned!$E$2:$E$3849=A1284, IMDB_Movies_Cleaned!$N$2:$N$3849))</f>
        <v>0.58034336299498768</v>
      </c>
    </row>
    <row r="1285" spans="1:10" x14ac:dyDescent="0.25">
      <c r="A1285" s="2" t="s">
        <v>137</v>
      </c>
      <c r="B1285">
        <f t="shared" si="21"/>
        <v>34</v>
      </c>
      <c r="D1285">
        <f>AVERAGEIF(IMDB_Movies_Cleaned!$E$2:$E$3849, A1285, IMDB_Movies_Cleaned!$N$2:$N$3849)</f>
        <v>6.367647058823529</v>
      </c>
      <c r="E1285" cm="1">
        <f t="array" ref="E1285">MEDIAN(IF(IMDB_Movies_Cleaned!$E$2:$E$3849=A1285, IMDB_Movies_Cleaned!$N$2:$N$3849))</f>
        <v>6.15</v>
      </c>
      <c r="F1285" cm="1">
        <f t="array" ref="F1285">_xlfn.MODE.SNGL(IF(IMDB_Movies_Cleaned!$E$2:$E$3849=A1285, IMDB_Movies_Cleaned!$N$2:$N$3849))</f>
        <v>6.1</v>
      </c>
      <c r="G1285" cm="1">
        <f t="array" ref="G1285">MAX(IF(IMDB_Movies_Cleaned!$E$2:$E$3849=A1285, IMDB_Movies_Cleaned!$N$2:$N$3849))</f>
        <v>8.8000000000000007</v>
      </c>
      <c r="H1285" cm="1">
        <f t="array" ref="H1285">MIN(IF(IMDB_Movies_Cleaned!$E$2:$E$3849=A1285, IMDB_Movies_Cleaned!$N$2:$N$3849))</f>
        <v>5</v>
      </c>
      <c r="I1285" cm="1">
        <f t="array" ref="I1285">_xlfn.VAR.S(IF(IMDB_Movies_Cleaned!$E$2:$E$3849=A1285, IMDB_Movies_Cleaned!$N$2:$N$3849))</f>
        <v>0.76710338680929147</v>
      </c>
      <c r="J1285" cm="1">
        <f t="array" ref="J1285">_xlfn.STDEV.S(IF(IMDB_Movies_Cleaned!$E$2:$E$3849=A1285, IMDB_Movies_Cleaned!$N$2:$N$3849))</f>
        <v>0.87584438504182438</v>
      </c>
    </row>
    <row r="1286" spans="1:10" x14ac:dyDescent="0.25">
      <c r="A1286" s="1" t="s">
        <v>1839</v>
      </c>
      <c r="B1286">
        <f t="shared" si="21"/>
        <v>22</v>
      </c>
      <c r="D1286">
        <f>AVERAGEIF(IMDB_Movies_Cleaned!$E$2:$E$3849, A1286, IMDB_Movies_Cleaned!$N$2:$N$3849)</f>
        <v>7.0545454545454538</v>
      </c>
      <c r="E1286" cm="1">
        <f t="array" ref="E1286">MEDIAN(IF(IMDB_Movies_Cleaned!$E$2:$E$3849=A1286, IMDB_Movies_Cleaned!$N$2:$N$3849))</f>
        <v>6.9</v>
      </c>
      <c r="F1286" cm="1">
        <f t="array" ref="F1286">_xlfn.MODE.SNGL(IF(IMDB_Movies_Cleaned!$E$2:$E$3849=A1286, IMDB_Movies_Cleaned!$N$2:$N$3849))</f>
        <v>6.8</v>
      </c>
      <c r="G1286" cm="1">
        <f t="array" ref="G1286">MAX(IF(IMDB_Movies_Cleaned!$E$2:$E$3849=A1286, IMDB_Movies_Cleaned!$N$2:$N$3849))</f>
        <v>8.1999999999999993</v>
      </c>
      <c r="H1286" cm="1">
        <f t="array" ref="H1286">MIN(IF(IMDB_Movies_Cleaned!$E$2:$E$3849=A1286, IMDB_Movies_Cleaned!$N$2:$N$3849))</f>
        <v>6</v>
      </c>
      <c r="I1286" cm="1">
        <f t="array" ref="I1286">_xlfn.VAR.S(IF(IMDB_Movies_Cleaned!$E$2:$E$3849=A1286, IMDB_Movies_Cleaned!$N$2:$N$3849))</f>
        <v>0.40069264069264066</v>
      </c>
      <c r="J1286" cm="1">
        <f t="array" ref="J1286">_xlfn.STDEV.S(IF(IMDB_Movies_Cleaned!$E$2:$E$3849=A1286, IMDB_Movies_Cleaned!$N$2:$N$3849))</f>
        <v>0.63300287573804959</v>
      </c>
    </row>
    <row r="1287" spans="1:10" x14ac:dyDescent="0.25">
      <c r="A1287" s="2" t="s">
        <v>1100</v>
      </c>
      <c r="B1287">
        <f t="shared" si="21"/>
        <v>82</v>
      </c>
      <c r="D1287">
        <f>AVERAGEIF(IMDB_Movies_Cleaned!$E$2:$E$3849, A1287, IMDB_Movies_Cleaned!$N$2:$N$3849)</f>
        <v>6.8573170731707327</v>
      </c>
      <c r="E1287" cm="1">
        <f t="array" ref="E1287">MEDIAN(IF(IMDB_Movies_Cleaned!$E$2:$E$3849=A1287, IMDB_Movies_Cleaned!$N$2:$N$3849))</f>
        <v>7</v>
      </c>
      <c r="F1287" cm="1">
        <f t="array" ref="F1287">_xlfn.MODE.SNGL(IF(IMDB_Movies_Cleaned!$E$2:$E$3849=A1287, IMDB_Movies_Cleaned!$N$2:$N$3849))</f>
        <v>6.1</v>
      </c>
      <c r="G1287" cm="1">
        <f t="array" ref="G1287">MAX(IF(IMDB_Movies_Cleaned!$E$2:$E$3849=A1287, IMDB_Movies_Cleaned!$N$2:$N$3849))</f>
        <v>8.5</v>
      </c>
      <c r="H1287" cm="1">
        <f t="array" ref="H1287">MIN(IF(IMDB_Movies_Cleaned!$E$2:$E$3849=A1287, IMDB_Movies_Cleaned!$N$2:$N$3849))</f>
        <v>5.0999999999999996</v>
      </c>
      <c r="I1287" cm="1">
        <f t="array" ref="I1287">_xlfn.VAR.S(IF(IMDB_Movies_Cleaned!$E$2:$E$3849=A1287, IMDB_Movies_Cleaned!$N$2:$N$3849))</f>
        <v>0.60766184884070396</v>
      </c>
      <c r="J1287" cm="1">
        <f t="array" ref="J1287">_xlfn.STDEV.S(IF(IMDB_Movies_Cleaned!$E$2:$E$3849=A1287, IMDB_Movies_Cleaned!$N$2:$N$3849))</f>
        <v>0.77952668257135627</v>
      </c>
    </row>
    <row r="1288" spans="1:10" x14ac:dyDescent="0.25">
      <c r="A1288" s="1" t="s">
        <v>753</v>
      </c>
      <c r="B1288">
        <f t="shared" si="21"/>
        <v>151</v>
      </c>
      <c r="D1288">
        <f>AVERAGEIF(IMDB_Movies_Cleaned!$E$2:$E$3849, A1288, IMDB_Movies_Cleaned!$N$2:$N$3849)</f>
        <v>6.4947019867549711</v>
      </c>
      <c r="E1288" cm="1">
        <f t="array" ref="E1288">MEDIAN(IF(IMDB_Movies_Cleaned!$E$2:$E$3849=A1288, IMDB_Movies_Cleaned!$N$2:$N$3849))</f>
        <v>6.5</v>
      </c>
      <c r="F1288" cm="1">
        <f t="array" ref="F1288">_xlfn.MODE.SNGL(IF(IMDB_Movies_Cleaned!$E$2:$E$3849=A1288, IMDB_Movies_Cleaned!$N$2:$N$3849))</f>
        <v>6.5</v>
      </c>
      <c r="G1288" cm="1">
        <f t="array" ref="G1288">MAX(IF(IMDB_Movies_Cleaned!$E$2:$E$3849=A1288, IMDB_Movies_Cleaned!$N$2:$N$3849))</f>
        <v>8</v>
      </c>
      <c r="H1288" cm="1">
        <f t="array" ref="H1288">MIN(IF(IMDB_Movies_Cleaned!$E$2:$E$3849=A1288, IMDB_Movies_Cleaned!$N$2:$N$3849))</f>
        <v>4.3</v>
      </c>
      <c r="I1288" cm="1">
        <f t="array" ref="I1288">_xlfn.VAR.S(IF(IMDB_Movies_Cleaned!$E$2:$E$3849=A1288, IMDB_Movies_Cleaned!$N$2:$N$3849))</f>
        <v>0.56277174392930951</v>
      </c>
      <c r="J1288" cm="1">
        <f t="array" ref="J1288">_xlfn.STDEV.S(IF(IMDB_Movies_Cleaned!$E$2:$E$3849=A1288, IMDB_Movies_Cleaned!$N$2:$N$3849))</f>
        <v>0.75018114074489339</v>
      </c>
    </row>
    <row r="1289" spans="1:10" x14ac:dyDescent="0.25">
      <c r="A1289" s="2" t="s">
        <v>1289</v>
      </c>
      <c r="B1289">
        <f t="shared" si="21"/>
        <v>147</v>
      </c>
      <c r="D1289">
        <f>AVERAGEIF(IMDB_Movies_Cleaned!$E$2:$E$3849, A1289, IMDB_Movies_Cleaned!$N$2:$N$3849)</f>
        <v>6.5836734693877554</v>
      </c>
      <c r="E1289" cm="1">
        <f t="array" ref="E1289">MEDIAN(IF(IMDB_Movies_Cleaned!$E$2:$E$3849=A1289, IMDB_Movies_Cleaned!$N$2:$N$3849))</f>
        <v>6.7</v>
      </c>
      <c r="F1289" cm="1">
        <f t="array" ref="F1289">_xlfn.MODE.SNGL(IF(IMDB_Movies_Cleaned!$E$2:$E$3849=A1289, IMDB_Movies_Cleaned!$N$2:$N$3849))</f>
        <v>6.7</v>
      </c>
      <c r="G1289" cm="1">
        <f t="array" ref="G1289">MAX(IF(IMDB_Movies_Cleaned!$E$2:$E$3849=A1289, IMDB_Movies_Cleaned!$N$2:$N$3849))</f>
        <v>8.8000000000000007</v>
      </c>
      <c r="H1289" cm="1">
        <f t="array" ref="H1289">MIN(IF(IMDB_Movies_Cleaned!$E$2:$E$3849=A1289, IMDB_Movies_Cleaned!$N$2:$N$3849))</f>
        <v>3.3</v>
      </c>
      <c r="I1289" cm="1">
        <f t="array" ref="I1289">_xlfn.VAR.S(IF(IMDB_Movies_Cleaned!$E$2:$E$3849=A1289, IMDB_Movies_Cleaned!$N$2:$N$3849))</f>
        <v>0.73480011182555371</v>
      </c>
      <c r="J1289" cm="1">
        <f t="array" ref="J1289">_xlfn.STDEV.S(IF(IMDB_Movies_Cleaned!$E$2:$E$3849=A1289, IMDB_Movies_Cleaned!$N$2:$N$3849))</f>
        <v>0.85720482489633343</v>
      </c>
    </row>
    <row r="1290" spans="1:10" x14ac:dyDescent="0.25">
      <c r="A1290" s="1" t="s">
        <v>442</v>
      </c>
      <c r="B1290">
        <f t="shared" si="21"/>
        <v>11</v>
      </c>
      <c r="D1290">
        <f>AVERAGEIF(IMDB_Movies_Cleaned!$E$2:$E$3849, A1290, IMDB_Movies_Cleaned!$N$2:$N$3849)</f>
        <v>5.8454545454545466</v>
      </c>
      <c r="E1290" cm="1">
        <f t="array" ref="E1290">MEDIAN(IF(IMDB_Movies_Cleaned!$E$2:$E$3849=A1290, IMDB_Movies_Cleaned!$N$2:$N$3849))</f>
        <v>5.9</v>
      </c>
      <c r="F1290" cm="1">
        <f t="array" ref="F1290">_xlfn.MODE.SNGL(IF(IMDB_Movies_Cleaned!$E$2:$E$3849=A1290, IMDB_Movies_Cleaned!$N$2:$N$3849))</f>
        <v>6.7</v>
      </c>
      <c r="G1290" cm="1">
        <f t="array" ref="G1290">MAX(IF(IMDB_Movies_Cleaned!$E$2:$E$3849=A1290, IMDB_Movies_Cleaned!$N$2:$N$3849))</f>
        <v>6.7</v>
      </c>
      <c r="H1290" cm="1">
        <f t="array" ref="H1290">MIN(IF(IMDB_Movies_Cleaned!$E$2:$E$3849=A1290, IMDB_Movies_Cleaned!$N$2:$N$3849))</f>
        <v>3.8</v>
      </c>
      <c r="I1290" cm="1">
        <f t="array" ref="I1290">_xlfn.VAR.S(IF(IMDB_Movies_Cleaned!$E$2:$E$3849=A1290, IMDB_Movies_Cleaned!$N$2:$N$3849))</f>
        <v>0.74472727272726047</v>
      </c>
      <c r="J1290" cm="1">
        <f t="array" ref="J1290">_xlfn.STDEV.S(IF(IMDB_Movies_Cleaned!$E$2:$E$3849=A1290, IMDB_Movies_Cleaned!$N$2:$N$3849))</f>
        <v>0.86297582395294281</v>
      </c>
    </row>
    <row r="1291" spans="1:10" x14ac:dyDescent="0.25">
      <c r="A1291" s="2" t="s">
        <v>3198</v>
      </c>
      <c r="B1291">
        <f t="shared" si="21"/>
        <v>2</v>
      </c>
      <c r="D1291">
        <f>AVERAGEIF(IMDB_Movies_Cleaned!$E$2:$E$3849, A1291, IMDB_Movies_Cleaned!$N$2:$N$3849)</f>
        <v>7.4499999999999993</v>
      </c>
      <c r="E1291" cm="1">
        <f t="array" ref="E1291">MEDIAN(IF(IMDB_Movies_Cleaned!$E$2:$E$3849=A1291, IMDB_Movies_Cleaned!$N$2:$N$3849))</f>
        <v>7.4499999999999993</v>
      </c>
      <c r="F1291" t="e" cm="1">
        <f t="array" ref="F1291">_xlfn.MODE.SNGL(IF(IMDB_Movies_Cleaned!$E$2:$E$3849=A1291, IMDB_Movies_Cleaned!$N$2:$N$3849))</f>
        <v>#N/A</v>
      </c>
      <c r="G1291" cm="1">
        <f t="array" ref="G1291">MAX(IF(IMDB_Movies_Cleaned!$E$2:$E$3849=A1291, IMDB_Movies_Cleaned!$N$2:$N$3849))</f>
        <v>8.1</v>
      </c>
      <c r="H1291" cm="1">
        <f t="array" ref="H1291">MIN(IF(IMDB_Movies_Cleaned!$E$2:$E$3849=A1291, IMDB_Movies_Cleaned!$N$2:$N$3849))</f>
        <v>6.8</v>
      </c>
      <c r="I1291" cm="1">
        <f t="array" ref="I1291">_xlfn.VAR.S(IF(IMDB_Movies_Cleaned!$E$2:$E$3849=A1291, IMDB_Movies_Cleaned!$N$2:$N$3849))</f>
        <v>0.84499999999999975</v>
      </c>
      <c r="J1291" cm="1">
        <f t="array" ref="J1291">_xlfn.STDEV.S(IF(IMDB_Movies_Cleaned!$E$2:$E$3849=A1291, IMDB_Movies_Cleaned!$N$2:$N$3849))</f>
        <v>0.91923881554251163</v>
      </c>
    </row>
    <row r="1292" spans="1:10" x14ac:dyDescent="0.25">
      <c r="A1292" s="1" t="s">
        <v>1671</v>
      </c>
      <c r="B1292">
        <f t="shared" si="21"/>
        <v>153</v>
      </c>
      <c r="D1292">
        <f>AVERAGEIF(IMDB_Movies_Cleaned!$E$2:$E$3849, A1292, IMDB_Movies_Cleaned!$N$2:$N$3849)</f>
        <v>7.0418300653594796</v>
      </c>
      <c r="E1292" cm="1">
        <f t="array" ref="E1292">MEDIAN(IF(IMDB_Movies_Cleaned!$E$2:$E$3849=A1292, IMDB_Movies_Cleaned!$N$2:$N$3849))</f>
        <v>7.2</v>
      </c>
      <c r="F1292" cm="1">
        <f t="array" ref="F1292">_xlfn.MODE.SNGL(IF(IMDB_Movies_Cleaned!$E$2:$E$3849=A1292, IMDB_Movies_Cleaned!$N$2:$N$3849))</f>
        <v>7.3</v>
      </c>
      <c r="G1292" cm="1">
        <f t="array" ref="G1292">MAX(IF(IMDB_Movies_Cleaned!$E$2:$E$3849=A1292, IMDB_Movies_Cleaned!$N$2:$N$3849))</f>
        <v>8.8000000000000007</v>
      </c>
      <c r="H1292" cm="1">
        <f t="array" ref="H1292">MIN(IF(IMDB_Movies_Cleaned!$E$2:$E$3849=A1292, IMDB_Movies_Cleaned!$N$2:$N$3849))</f>
        <v>3.4</v>
      </c>
      <c r="I1292" cm="1">
        <f t="array" ref="I1292">_xlfn.VAR.S(IF(IMDB_Movies_Cleaned!$E$2:$E$3849=A1292, IMDB_Movies_Cleaned!$N$2:$N$3849))</f>
        <v>0.68705452356381391</v>
      </c>
      <c r="J1292" cm="1">
        <f t="array" ref="J1292">_xlfn.STDEV.S(IF(IMDB_Movies_Cleaned!$E$2:$E$3849=A1292, IMDB_Movies_Cleaned!$N$2:$N$3849))</f>
        <v>0.82888752166009472</v>
      </c>
    </row>
    <row r="1293" spans="1:10" x14ac:dyDescent="0.25">
      <c r="A1293" s="2" t="s">
        <v>916</v>
      </c>
      <c r="B1293">
        <f t="shared" si="21"/>
        <v>27</v>
      </c>
      <c r="D1293">
        <f>AVERAGEIF(IMDB_Movies_Cleaned!$E$2:$E$3849, A1293, IMDB_Movies_Cleaned!$N$2:$N$3849)</f>
        <v>5.9370370370370384</v>
      </c>
      <c r="E1293" cm="1">
        <f t="array" ref="E1293">MEDIAN(IF(IMDB_Movies_Cleaned!$E$2:$E$3849=A1293, IMDB_Movies_Cleaned!$N$2:$N$3849))</f>
        <v>6.1</v>
      </c>
      <c r="F1293" cm="1">
        <f t="array" ref="F1293">_xlfn.MODE.SNGL(IF(IMDB_Movies_Cleaned!$E$2:$E$3849=A1293, IMDB_Movies_Cleaned!$N$2:$N$3849))</f>
        <v>6.6</v>
      </c>
      <c r="G1293" cm="1">
        <f t="array" ref="G1293">MAX(IF(IMDB_Movies_Cleaned!$E$2:$E$3849=A1293, IMDB_Movies_Cleaned!$N$2:$N$3849))</f>
        <v>7.3</v>
      </c>
      <c r="H1293" cm="1">
        <f t="array" ref="H1293">MIN(IF(IMDB_Movies_Cleaned!$E$2:$E$3849=A1293, IMDB_Movies_Cleaned!$N$2:$N$3849))</f>
        <v>4</v>
      </c>
      <c r="I1293" cm="1">
        <f t="array" ref="I1293">_xlfn.VAR.S(IF(IMDB_Movies_Cleaned!$E$2:$E$3849=A1293, IMDB_Movies_Cleaned!$N$2:$N$3849))</f>
        <v>0.9324216524216371</v>
      </c>
      <c r="J1293" cm="1">
        <f t="array" ref="J1293">_xlfn.STDEV.S(IF(IMDB_Movies_Cleaned!$E$2:$E$3849=A1293, IMDB_Movies_Cleaned!$N$2:$N$3849))</f>
        <v>0.96561982810091318</v>
      </c>
    </row>
    <row r="1294" spans="1:10" x14ac:dyDescent="0.25">
      <c r="A1294" s="1" t="s">
        <v>877</v>
      </c>
      <c r="B1294">
        <f t="shared" si="21"/>
        <v>135</v>
      </c>
      <c r="D1294">
        <f>AVERAGEIF(IMDB_Movies_Cleaned!$E$2:$E$3849, A1294, IMDB_Movies_Cleaned!$N$2:$N$3849)</f>
        <v>5.8962962962962955</v>
      </c>
      <c r="E1294" cm="1">
        <f t="array" ref="E1294">MEDIAN(IF(IMDB_Movies_Cleaned!$E$2:$E$3849=A1294, IMDB_Movies_Cleaned!$N$2:$N$3849))</f>
        <v>6</v>
      </c>
      <c r="F1294" cm="1">
        <f t="array" ref="F1294">_xlfn.MODE.SNGL(IF(IMDB_Movies_Cleaned!$E$2:$E$3849=A1294, IMDB_Movies_Cleaned!$N$2:$N$3849))</f>
        <v>6.1</v>
      </c>
      <c r="G1294" cm="1">
        <f t="array" ref="G1294">MAX(IF(IMDB_Movies_Cleaned!$E$2:$E$3849=A1294, IMDB_Movies_Cleaned!$N$2:$N$3849))</f>
        <v>8.4</v>
      </c>
      <c r="H1294" cm="1">
        <f t="array" ref="H1294">MIN(IF(IMDB_Movies_Cleaned!$E$2:$E$3849=A1294, IMDB_Movies_Cleaned!$N$2:$N$3849))</f>
        <v>2.7</v>
      </c>
      <c r="I1294" cm="1">
        <f t="array" ref="I1294">_xlfn.VAR.S(IF(IMDB_Movies_Cleaned!$E$2:$E$3849=A1294, IMDB_Movies_Cleaned!$N$2:$N$3849))</f>
        <v>0.76826976229963906</v>
      </c>
      <c r="J1294" cm="1">
        <f t="array" ref="J1294">_xlfn.STDEV.S(IF(IMDB_Movies_Cleaned!$E$2:$E$3849=A1294, IMDB_Movies_Cleaned!$N$2:$N$3849))</f>
        <v>0.87650998984588824</v>
      </c>
    </row>
    <row r="1295" spans="1:10" x14ac:dyDescent="0.25">
      <c r="A1295" s="2" t="s">
        <v>3208</v>
      </c>
      <c r="B1295">
        <f t="shared" ref="B1295:B1358" si="22">COUNTIF($A$2:$A$3849, A1295)</f>
        <v>8</v>
      </c>
      <c r="D1295">
        <f>AVERAGEIF(IMDB_Movies_Cleaned!$E$2:$E$3849, A1295, IMDB_Movies_Cleaned!$N$2:$N$3849)</f>
        <v>6.9124999999999996</v>
      </c>
      <c r="E1295" cm="1">
        <f t="array" ref="E1295">MEDIAN(IF(IMDB_Movies_Cleaned!$E$2:$E$3849=A1295, IMDB_Movies_Cleaned!$N$2:$N$3849))</f>
        <v>6.65</v>
      </c>
      <c r="F1295" cm="1">
        <f t="array" ref="F1295">_xlfn.MODE.SNGL(IF(IMDB_Movies_Cleaned!$E$2:$E$3849=A1295, IMDB_Movies_Cleaned!$N$2:$N$3849))</f>
        <v>6.3</v>
      </c>
      <c r="G1295" cm="1">
        <f t="array" ref="G1295">MAX(IF(IMDB_Movies_Cleaned!$E$2:$E$3849=A1295, IMDB_Movies_Cleaned!$N$2:$N$3849))</f>
        <v>8.5</v>
      </c>
      <c r="H1295" cm="1">
        <f t="array" ref="H1295">MIN(IF(IMDB_Movies_Cleaned!$E$2:$E$3849=A1295, IMDB_Movies_Cleaned!$N$2:$N$3849))</f>
        <v>6.3</v>
      </c>
      <c r="I1295" cm="1">
        <f t="array" ref="I1295">_xlfn.VAR.S(IF(IMDB_Movies_Cleaned!$E$2:$E$3849=A1295, IMDB_Movies_Cleaned!$N$2:$N$3849))</f>
        <v>0.59267857142858049</v>
      </c>
      <c r="J1295" cm="1">
        <f t="array" ref="J1295">_xlfn.STDEV.S(IF(IMDB_Movies_Cleaned!$E$2:$E$3849=A1295, IMDB_Movies_Cleaned!$N$2:$N$3849))</f>
        <v>0.76985620178613912</v>
      </c>
    </row>
    <row r="1296" spans="1:10" x14ac:dyDescent="0.25">
      <c r="A1296" s="1" t="s">
        <v>385</v>
      </c>
      <c r="B1296">
        <f t="shared" si="22"/>
        <v>12</v>
      </c>
      <c r="D1296">
        <f>AVERAGEIF(IMDB_Movies_Cleaned!$E$2:$E$3849, A1296, IMDB_Movies_Cleaned!$N$2:$N$3849)</f>
        <v>6.5916666666666659</v>
      </c>
      <c r="E1296" cm="1">
        <f t="array" ref="E1296">MEDIAN(IF(IMDB_Movies_Cleaned!$E$2:$E$3849=A1296, IMDB_Movies_Cleaned!$N$2:$N$3849))</f>
        <v>6.75</v>
      </c>
      <c r="F1296" cm="1">
        <f t="array" ref="F1296">_xlfn.MODE.SNGL(IF(IMDB_Movies_Cleaned!$E$2:$E$3849=A1296, IMDB_Movies_Cleaned!$N$2:$N$3849))</f>
        <v>7.8</v>
      </c>
      <c r="G1296" cm="1">
        <f t="array" ref="G1296">MAX(IF(IMDB_Movies_Cleaned!$E$2:$E$3849=A1296, IMDB_Movies_Cleaned!$N$2:$N$3849))</f>
        <v>7.8</v>
      </c>
      <c r="H1296" cm="1">
        <f t="array" ref="H1296">MIN(IF(IMDB_Movies_Cleaned!$E$2:$E$3849=A1296, IMDB_Movies_Cleaned!$N$2:$N$3849))</f>
        <v>5.2</v>
      </c>
      <c r="I1296" cm="1">
        <f t="array" ref="I1296">_xlfn.VAR.S(IF(IMDB_Movies_Cleaned!$E$2:$E$3849=A1296, IMDB_Movies_Cleaned!$N$2:$N$3849))</f>
        <v>0.79901515151516378</v>
      </c>
      <c r="J1296" cm="1">
        <f t="array" ref="J1296">_xlfn.STDEV.S(IF(IMDB_Movies_Cleaned!$E$2:$E$3849=A1296, IMDB_Movies_Cleaned!$N$2:$N$3849))</f>
        <v>0.89387647441643958</v>
      </c>
    </row>
    <row r="1297" spans="1:10" x14ac:dyDescent="0.25">
      <c r="A1297" s="2" t="s">
        <v>1100</v>
      </c>
      <c r="B1297">
        <f t="shared" si="22"/>
        <v>82</v>
      </c>
      <c r="D1297">
        <f>AVERAGEIF(IMDB_Movies_Cleaned!$E$2:$E$3849, A1297, IMDB_Movies_Cleaned!$N$2:$N$3849)</f>
        <v>6.8573170731707327</v>
      </c>
      <c r="E1297" cm="1">
        <f t="array" ref="E1297">MEDIAN(IF(IMDB_Movies_Cleaned!$E$2:$E$3849=A1297, IMDB_Movies_Cleaned!$N$2:$N$3849))</f>
        <v>7</v>
      </c>
      <c r="F1297" cm="1">
        <f t="array" ref="F1297">_xlfn.MODE.SNGL(IF(IMDB_Movies_Cleaned!$E$2:$E$3849=A1297, IMDB_Movies_Cleaned!$N$2:$N$3849))</f>
        <v>6.1</v>
      </c>
      <c r="G1297" cm="1">
        <f t="array" ref="G1297">MAX(IF(IMDB_Movies_Cleaned!$E$2:$E$3849=A1297, IMDB_Movies_Cleaned!$N$2:$N$3849))</f>
        <v>8.5</v>
      </c>
      <c r="H1297" cm="1">
        <f t="array" ref="H1297">MIN(IF(IMDB_Movies_Cleaned!$E$2:$E$3849=A1297, IMDB_Movies_Cleaned!$N$2:$N$3849))</f>
        <v>5.0999999999999996</v>
      </c>
      <c r="I1297" cm="1">
        <f t="array" ref="I1297">_xlfn.VAR.S(IF(IMDB_Movies_Cleaned!$E$2:$E$3849=A1297, IMDB_Movies_Cleaned!$N$2:$N$3849))</f>
        <v>0.60766184884070396</v>
      </c>
      <c r="J1297" cm="1">
        <f t="array" ref="J1297">_xlfn.STDEV.S(IF(IMDB_Movies_Cleaned!$E$2:$E$3849=A1297, IMDB_Movies_Cleaned!$N$2:$N$3849))</f>
        <v>0.77952668257135627</v>
      </c>
    </row>
    <row r="1298" spans="1:10" x14ac:dyDescent="0.25">
      <c r="A1298" s="1" t="s">
        <v>246</v>
      </c>
      <c r="B1298">
        <f t="shared" si="22"/>
        <v>21</v>
      </c>
      <c r="D1298">
        <f>AVERAGEIF(IMDB_Movies_Cleaned!$E$2:$E$3849, A1298, IMDB_Movies_Cleaned!$N$2:$N$3849)</f>
        <v>6.1619047619047604</v>
      </c>
      <c r="E1298" cm="1">
        <f t="array" ref="E1298">MEDIAN(IF(IMDB_Movies_Cleaned!$E$2:$E$3849=A1298, IMDB_Movies_Cleaned!$N$2:$N$3849))</f>
        <v>6.2</v>
      </c>
      <c r="F1298" cm="1">
        <f t="array" ref="F1298">_xlfn.MODE.SNGL(IF(IMDB_Movies_Cleaned!$E$2:$E$3849=A1298, IMDB_Movies_Cleaned!$N$2:$N$3849))</f>
        <v>6.6</v>
      </c>
      <c r="G1298" cm="1">
        <f t="array" ref="G1298">MAX(IF(IMDB_Movies_Cleaned!$E$2:$E$3849=A1298, IMDB_Movies_Cleaned!$N$2:$N$3849))</f>
        <v>7.6</v>
      </c>
      <c r="H1298" cm="1">
        <f t="array" ref="H1298">MIN(IF(IMDB_Movies_Cleaned!$E$2:$E$3849=A1298, IMDB_Movies_Cleaned!$N$2:$N$3849))</f>
        <v>5.2</v>
      </c>
      <c r="I1298" cm="1">
        <f t="array" ref="I1298">_xlfn.VAR.S(IF(IMDB_Movies_Cleaned!$E$2:$E$3849=A1298, IMDB_Movies_Cleaned!$N$2:$N$3849))</f>
        <v>0.37047619047619035</v>
      </c>
      <c r="J1298" cm="1">
        <f t="array" ref="J1298">_xlfn.STDEV.S(IF(IMDB_Movies_Cleaned!$E$2:$E$3849=A1298, IMDB_Movies_Cleaned!$N$2:$N$3849))</f>
        <v>0.60866755332955802</v>
      </c>
    </row>
    <row r="1299" spans="1:10" x14ac:dyDescent="0.25">
      <c r="A1299" s="2" t="s">
        <v>557</v>
      </c>
      <c r="B1299">
        <f t="shared" si="22"/>
        <v>45</v>
      </c>
      <c r="D1299">
        <f>AVERAGEIF(IMDB_Movies_Cleaned!$E$2:$E$3849, A1299, IMDB_Movies_Cleaned!$N$2:$N$3849)</f>
        <v>6.0377777777777766</v>
      </c>
      <c r="E1299" cm="1">
        <f t="array" ref="E1299">MEDIAN(IF(IMDB_Movies_Cleaned!$E$2:$E$3849=A1299, IMDB_Movies_Cleaned!$N$2:$N$3849))</f>
        <v>6.1</v>
      </c>
      <c r="F1299" cm="1">
        <f t="array" ref="F1299">_xlfn.MODE.SNGL(IF(IMDB_Movies_Cleaned!$E$2:$E$3849=A1299, IMDB_Movies_Cleaned!$N$2:$N$3849))</f>
        <v>6.7</v>
      </c>
      <c r="G1299" cm="1">
        <f t="array" ref="G1299">MAX(IF(IMDB_Movies_Cleaned!$E$2:$E$3849=A1299, IMDB_Movies_Cleaned!$N$2:$N$3849))</f>
        <v>8.3000000000000007</v>
      </c>
      <c r="H1299" cm="1">
        <f t="array" ref="H1299">MIN(IF(IMDB_Movies_Cleaned!$E$2:$E$3849=A1299, IMDB_Movies_Cleaned!$N$2:$N$3849))</f>
        <v>3.1</v>
      </c>
      <c r="I1299" cm="1">
        <f t="array" ref="I1299">_xlfn.VAR.S(IF(IMDB_Movies_Cleaned!$E$2:$E$3849=A1299, IMDB_Movies_Cleaned!$N$2:$N$3849))</f>
        <v>1.3928585858586084</v>
      </c>
      <c r="J1299" cm="1">
        <f t="array" ref="J1299">_xlfn.STDEV.S(IF(IMDB_Movies_Cleaned!$E$2:$E$3849=A1299, IMDB_Movies_Cleaned!$N$2:$N$3849))</f>
        <v>1.180194300044958</v>
      </c>
    </row>
    <row r="1300" spans="1:10" x14ac:dyDescent="0.25">
      <c r="A1300" s="2" t="s">
        <v>613</v>
      </c>
      <c r="B1300">
        <f t="shared" si="22"/>
        <v>19</v>
      </c>
      <c r="D1300">
        <f>AVERAGEIF(IMDB_Movies_Cleaned!$E$2:$E$3849, A1300, IMDB_Movies_Cleaned!$N$2:$N$3849)</f>
        <v>6.3368421052631581</v>
      </c>
      <c r="E1300" cm="1">
        <f t="array" ref="E1300">MEDIAN(IF(IMDB_Movies_Cleaned!$E$2:$E$3849=A1300, IMDB_Movies_Cleaned!$N$2:$N$3849))</f>
        <v>6.5</v>
      </c>
      <c r="F1300" cm="1">
        <f t="array" ref="F1300">_xlfn.MODE.SNGL(IF(IMDB_Movies_Cleaned!$E$2:$E$3849=A1300, IMDB_Movies_Cleaned!$N$2:$N$3849))</f>
        <v>7.3</v>
      </c>
      <c r="G1300" cm="1">
        <f t="array" ref="G1300">MAX(IF(IMDB_Movies_Cleaned!$E$2:$E$3849=A1300, IMDB_Movies_Cleaned!$N$2:$N$3849))</f>
        <v>7.6</v>
      </c>
      <c r="H1300" cm="1">
        <f t="array" ref="H1300">MIN(IF(IMDB_Movies_Cleaned!$E$2:$E$3849=A1300, IMDB_Movies_Cleaned!$N$2:$N$3849))</f>
        <v>3.7</v>
      </c>
      <c r="I1300" cm="1">
        <f t="array" ref="I1300">_xlfn.VAR.S(IF(IMDB_Movies_Cleaned!$E$2:$E$3849=A1300, IMDB_Movies_Cleaned!$N$2:$N$3849))</f>
        <v>0.81134502923976015</v>
      </c>
      <c r="J1300" cm="1">
        <f t="array" ref="J1300">_xlfn.STDEV.S(IF(IMDB_Movies_Cleaned!$E$2:$E$3849=A1300, IMDB_Movies_Cleaned!$N$2:$N$3849))</f>
        <v>0.90074692852085825</v>
      </c>
    </row>
    <row r="1301" spans="1:10" x14ac:dyDescent="0.25">
      <c r="A1301" s="1" t="s">
        <v>28</v>
      </c>
      <c r="B1301">
        <f t="shared" si="22"/>
        <v>45</v>
      </c>
      <c r="D1301">
        <f>AVERAGEIF(IMDB_Movies_Cleaned!$E$2:$E$3849, A1301, IMDB_Movies_Cleaned!$N$2:$N$3849)</f>
        <v>6.7488888888888914</v>
      </c>
      <c r="E1301" cm="1">
        <f t="array" ref="E1301">MEDIAN(IF(IMDB_Movies_Cleaned!$E$2:$E$3849=A1301, IMDB_Movies_Cleaned!$N$2:$N$3849))</f>
        <v>6.8</v>
      </c>
      <c r="F1301" cm="1">
        <f t="array" ref="F1301">_xlfn.MODE.SNGL(IF(IMDB_Movies_Cleaned!$E$2:$E$3849=A1301, IMDB_Movies_Cleaned!$N$2:$N$3849))</f>
        <v>6.8</v>
      </c>
      <c r="G1301" cm="1">
        <f t="array" ref="G1301">MAX(IF(IMDB_Movies_Cleaned!$E$2:$E$3849=A1301, IMDB_Movies_Cleaned!$N$2:$N$3849))</f>
        <v>8</v>
      </c>
      <c r="H1301" cm="1">
        <f t="array" ref="H1301">MIN(IF(IMDB_Movies_Cleaned!$E$2:$E$3849=A1301, IMDB_Movies_Cleaned!$N$2:$N$3849))</f>
        <v>4.4000000000000004</v>
      </c>
      <c r="I1301" cm="1">
        <f t="array" ref="I1301">_xlfn.VAR.S(IF(IMDB_Movies_Cleaned!$E$2:$E$3849=A1301, IMDB_Movies_Cleaned!$N$2:$N$3849))</f>
        <v>0.59573737373734115</v>
      </c>
      <c r="J1301" cm="1">
        <f t="array" ref="J1301">_xlfn.STDEV.S(IF(IMDB_Movies_Cleaned!$E$2:$E$3849=A1301, IMDB_Movies_Cleaned!$N$2:$N$3849))</f>
        <v>0.77184025143635848</v>
      </c>
    </row>
    <row r="1302" spans="1:10" x14ac:dyDescent="0.25">
      <c r="A1302" s="2" t="s">
        <v>2551</v>
      </c>
      <c r="B1302">
        <f t="shared" si="22"/>
        <v>5</v>
      </c>
      <c r="D1302">
        <f>AVERAGEIF(IMDB_Movies_Cleaned!$E$2:$E$3849, A1302, IMDB_Movies_Cleaned!$N$2:$N$3849)</f>
        <v>5.6199999999999992</v>
      </c>
      <c r="E1302" cm="1">
        <f t="array" ref="E1302">MEDIAN(IF(IMDB_Movies_Cleaned!$E$2:$E$3849=A1302, IMDB_Movies_Cleaned!$N$2:$N$3849))</f>
        <v>5.6</v>
      </c>
      <c r="F1302" t="e" cm="1">
        <f t="array" ref="F1302">_xlfn.MODE.SNGL(IF(IMDB_Movies_Cleaned!$E$2:$E$3849=A1302, IMDB_Movies_Cleaned!$N$2:$N$3849))</f>
        <v>#N/A</v>
      </c>
      <c r="G1302" cm="1">
        <f t="array" ref="G1302">MAX(IF(IMDB_Movies_Cleaned!$E$2:$E$3849=A1302, IMDB_Movies_Cleaned!$N$2:$N$3849))</f>
        <v>6.4</v>
      </c>
      <c r="H1302" cm="1">
        <f t="array" ref="H1302">MIN(IF(IMDB_Movies_Cleaned!$E$2:$E$3849=A1302, IMDB_Movies_Cleaned!$N$2:$N$3849))</f>
        <v>4.8</v>
      </c>
      <c r="I1302" cm="1">
        <f t="array" ref="I1302">_xlfn.VAR.S(IF(IMDB_Movies_Cleaned!$E$2:$E$3849=A1302, IMDB_Movies_Cleaned!$N$2:$N$3849))</f>
        <v>0.47200000000000841</v>
      </c>
      <c r="J1302" cm="1">
        <f t="array" ref="J1302">_xlfn.STDEV.S(IF(IMDB_Movies_Cleaned!$E$2:$E$3849=A1302, IMDB_Movies_Cleaned!$N$2:$N$3849))</f>
        <v>0.6870225614927129</v>
      </c>
    </row>
    <row r="1303" spans="1:10" x14ac:dyDescent="0.25">
      <c r="A1303" s="1" t="s">
        <v>3208</v>
      </c>
      <c r="B1303">
        <f t="shared" si="22"/>
        <v>8</v>
      </c>
      <c r="D1303">
        <f>AVERAGEIF(IMDB_Movies_Cleaned!$E$2:$E$3849, A1303, IMDB_Movies_Cleaned!$N$2:$N$3849)</f>
        <v>6.9124999999999996</v>
      </c>
      <c r="E1303" cm="1">
        <f t="array" ref="E1303">MEDIAN(IF(IMDB_Movies_Cleaned!$E$2:$E$3849=A1303, IMDB_Movies_Cleaned!$N$2:$N$3849))</f>
        <v>6.65</v>
      </c>
      <c r="F1303" cm="1">
        <f t="array" ref="F1303">_xlfn.MODE.SNGL(IF(IMDB_Movies_Cleaned!$E$2:$E$3849=A1303, IMDB_Movies_Cleaned!$N$2:$N$3849))</f>
        <v>6.3</v>
      </c>
      <c r="G1303" cm="1">
        <f t="array" ref="G1303">MAX(IF(IMDB_Movies_Cleaned!$E$2:$E$3849=A1303, IMDB_Movies_Cleaned!$N$2:$N$3849))</f>
        <v>8.5</v>
      </c>
      <c r="H1303" cm="1">
        <f t="array" ref="H1303">MIN(IF(IMDB_Movies_Cleaned!$E$2:$E$3849=A1303, IMDB_Movies_Cleaned!$N$2:$N$3849))</f>
        <v>6.3</v>
      </c>
      <c r="I1303" cm="1">
        <f t="array" ref="I1303">_xlfn.VAR.S(IF(IMDB_Movies_Cleaned!$E$2:$E$3849=A1303, IMDB_Movies_Cleaned!$N$2:$N$3849))</f>
        <v>0.59267857142858049</v>
      </c>
      <c r="J1303" cm="1">
        <f t="array" ref="J1303">_xlfn.STDEV.S(IF(IMDB_Movies_Cleaned!$E$2:$E$3849=A1303, IMDB_Movies_Cleaned!$N$2:$N$3849))</f>
        <v>0.76985620178613912</v>
      </c>
    </row>
    <row r="1304" spans="1:10" x14ac:dyDescent="0.25">
      <c r="A1304" s="2" t="s">
        <v>3226</v>
      </c>
      <c r="B1304">
        <f t="shared" si="22"/>
        <v>1</v>
      </c>
      <c r="D1304">
        <f>AVERAGEIF(IMDB_Movies_Cleaned!$E$2:$E$3849, A1304, IMDB_Movies_Cleaned!$N$2:$N$3849)</f>
        <v>5.7</v>
      </c>
      <c r="E1304" cm="1">
        <f t="array" ref="E1304">MEDIAN(IF(IMDB_Movies_Cleaned!$E$2:$E$3849=A1304, IMDB_Movies_Cleaned!$N$2:$N$3849))</f>
        <v>5.7</v>
      </c>
      <c r="F1304" t="e" cm="1">
        <f t="array" ref="F1304">_xlfn.MODE.SNGL(IF(IMDB_Movies_Cleaned!$E$2:$E$3849=A1304, IMDB_Movies_Cleaned!$N$2:$N$3849))</f>
        <v>#N/A</v>
      </c>
      <c r="G1304" cm="1">
        <f t="array" ref="G1304">MAX(IF(IMDB_Movies_Cleaned!$E$2:$E$3849=A1304, IMDB_Movies_Cleaned!$N$2:$N$3849))</f>
        <v>5.7</v>
      </c>
      <c r="H1304" cm="1">
        <f t="array" ref="H1304">MIN(IF(IMDB_Movies_Cleaned!$E$2:$E$3849=A1304, IMDB_Movies_Cleaned!$N$2:$N$3849))</f>
        <v>5.7</v>
      </c>
      <c r="I1304" t="e" cm="1">
        <f t="array" ref="I1304">_xlfn.VAR.S(IF(IMDB_Movies_Cleaned!$E$2:$E$3849=A1304, IMDB_Movies_Cleaned!$N$2:$N$3849))</f>
        <v>#DIV/0!</v>
      </c>
      <c r="J1304" t="e" cm="1">
        <f t="array" ref="J1304">_xlfn.STDEV.S(IF(IMDB_Movies_Cleaned!$E$2:$E$3849=A1304, IMDB_Movies_Cleaned!$N$2:$N$3849))</f>
        <v>#DIV/0!</v>
      </c>
    </row>
    <row r="1305" spans="1:10" x14ac:dyDescent="0.25">
      <c r="A1305" s="1" t="s">
        <v>268</v>
      </c>
      <c r="B1305">
        <f t="shared" si="22"/>
        <v>50</v>
      </c>
      <c r="D1305">
        <f>AVERAGEIF(IMDB_Movies_Cleaned!$E$2:$E$3849, A1305, IMDB_Movies_Cleaned!$N$2:$N$3849)</f>
        <v>6.498000000000002</v>
      </c>
      <c r="E1305" cm="1">
        <f t="array" ref="E1305">MEDIAN(IF(IMDB_Movies_Cleaned!$E$2:$E$3849=A1305, IMDB_Movies_Cleaned!$N$2:$N$3849))</f>
        <v>6.5</v>
      </c>
      <c r="F1305" cm="1">
        <f t="array" ref="F1305">_xlfn.MODE.SNGL(IF(IMDB_Movies_Cleaned!$E$2:$E$3849=A1305, IMDB_Movies_Cleaned!$N$2:$N$3849))</f>
        <v>6.1</v>
      </c>
      <c r="G1305" cm="1">
        <f t="array" ref="G1305">MAX(IF(IMDB_Movies_Cleaned!$E$2:$E$3849=A1305, IMDB_Movies_Cleaned!$N$2:$N$3849))</f>
        <v>9</v>
      </c>
      <c r="H1305" cm="1">
        <f t="array" ref="H1305">MIN(IF(IMDB_Movies_Cleaned!$E$2:$E$3849=A1305, IMDB_Movies_Cleaned!$N$2:$N$3849))</f>
        <v>5.0999999999999996</v>
      </c>
      <c r="I1305" cm="1">
        <f t="array" ref="I1305">_xlfn.VAR.S(IF(IMDB_Movies_Cleaned!$E$2:$E$3849=A1305, IMDB_Movies_Cleaned!$N$2:$N$3849))</f>
        <v>0.51407755102039177</v>
      </c>
      <c r="J1305" cm="1">
        <f t="array" ref="J1305">_xlfn.STDEV.S(IF(IMDB_Movies_Cleaned!$E$2:$E$3849=A1305, IMDB_Movies_Cleaned!$N$2:$N$3849))</f>
        <v>0.71699201600881979</v>
      </c>
    </row>
    <row r="1306" spans="1:10" x14ac:dyDescent="0.25">
      <c r="A1306" s="2" t="s">
        <v>753</v>
      </c>
      <c r="B1306">
        <f t="shared" si="22"/>
        <v>151</v>
      </c>
      <c r="D1306">
        <f>AVERAGEIF(IMDB_Movies_Cleaned!$E$2:$E$3849, A1306, IMDB_Movies_Cleaned!$N$2:$N$3849)</f>
        <v>6.4947019867549711</v>
      </c>
      <c r="E1306" cm="1">
        <f t="array" ref="E1306">MEDIAN(IF(IMDB_Movies_Cleaned!$E$2:$E$3849=A1306, IMDB_Movies_Cleaned!$N$2:$N$3849))</f>
        <v>6.5</v>
      </c>
      <c r="F1306" cm="1">
        <f t="array" ref="F1306">_xlfn.MODE.SNGL(IF(IMDB_Movies_Cleaned!$E$2:$E$3849=A1306, IMDB_Movies_Cleaned!$N$2:$N$3849))</f>
        <v>6.5</v>
      </c>
      <c r="G1306" cm="1">
        <f t="array" ref="G1306">MAX(IF(IMDB_Movies_Cleaned!$E$2:$E$3849=A1306, IMDB_Movies_Cleaned!$N$2:$N$3849))</f>
        <v>8</v>
      </c>
      <c r="H1306" cm="1">
        <f t="array" ref="H1306">MIN(IF(IMDB_Movies_Cleaned!$E$2:$E$3849=A1306, IMDB_Movies_Cleaned!$N$2:$N$3849))</f>
        <v>4.3</v>
      </c>
      <c r="I1306" cm="1">
        <f t="array" ref="I1306">_xlfn.VAR.S(IF(IMDB_Movies_Cleaned!$E$2:$E$3849=A1306, IMDB_Movies_Cleaned!$N$2:$N$3849))</f>
        <v>0.56277174392930951</v>
      </c>
      <c r="J1306" cm="1">
        <f t="array" ref="J1306">_xlfn.STDEV.S(IF(IMDB_Movies_Cleaned!$E$2:$E$3849=A1306, IMDB_Movies_Cleaned!$N$2:$N$3849))</f>
        <v>0.75018114074489339</v>
      </c>
    </row>
    <row r="1307" spans="1:10" x14ac:dyDescent="0.25">
      <c r="A1307" s="1" t="s">
        <v>2959</v>
      </c>
      <c r="B1307">
        <f t="shared" si="22"/>
        <v>8</v>
      </c>
      <c r="D1307">
        <f>AVERAGEIF(IMDB_Movies_Cleaned!$E$2:$E$3849, A1307, IMDB_Movies_Cleaned!$N$2:$N$3849)</f>
        <v>6.8249999999999984</v>
      </c>
      <c r="E1307" cm="1">
        <f t="array" ref="E1307">MEDIAN(IF(IMDB_Movies_Cleaned!$E$2:$E$3849=A1307, IMDB_Movies_Cleaned!$N$2:$N$3849))</f>
        <v>6.8</v>
      </c>
      <c r="F1307" cm="1">
        <f t="array" ref="F1307">_xlfn.MODE.SNGL(IF(IMDB_Movies_Cleaned!$E$2:$E$3849=A1307, IMDB_Movies_Cleaned!$N$2:$N$3849))</f>
        <v>6.8</v>
      </c>
      <c r="G1307" cm="1">
        <f t="array" ref="G1307">MAX(IF(IMDB_Movies_Cleaned!$E$2:$E$3849=A1307, IMDB_Movies_Cleaned!$N$2:$N$3849))</f>
        <v>7.2</v>
      </c>
      <c r="H1307" cm="1">
        <f t="array" ref="H1307">MIN(IF(IMDB_Movies_Cleaned!$E$2:$E$3849=A1307, IMDB_Movies_Cleaned!$N$2:$N$3849))</f>
        <v>6.1</v>
      </c>
      <c r="I1307" cm="1">
        <f t="array" ref="I1307">_xlfn.VAR.S(IF(IMDB_Movies_Cleaned!$E$2:$E$3849=A1307, IMDB_Movies_Cleaned!$N$2:$N$3849))</f>
        <v>0.12214285714285723</v>
      </c>
      <c r="J1307" cm="1">
        <f t="array" ref="J1307">_xlfn.STDEV.S(IF(IMDB_Movies_Cleaned!$E$2:$E$3849=A1307, IMDB_Movies_Cleaned!$N$2:$N$3849))</f>
        <v>0.34948942350643064</v>
      </c>
    </row>
    <row r="1308" spans="1:10" x14ac:dyDescent="0.25">
      <c r="A1308" s="2" t="s">
        <v>1610</v>
      </c>
      <c r="B1308">
        <f t="shared" si="22"/>
        <v>10</v>
      </c>
      <c r="D1308">
        <f>AVERAGEIF(IMDB_Movies_Cleaned!$E$2:$E$3849, A1308, IMDB_Movies_Cleaned!$N$2:$N$3849)</f>
        <v>6.6099999999999994</v>
      </c>
      <c r="E1308" cm="1">
        <f t="array" ref="E1308">MEDIAN(IF(IMDB_Movies_Cleaned!$E$2:$E$3849=A1308, IMDB_Movies_Cleaned!$N$2:$N$3849))</f>
        <v>6.65</v>
      </c>
      <c r="F1308" t="e" cm="1">
        <f t="array" ref="F1308">_xlfn.MODE.SNGL(IF(IMDB_Movies_Cleaned!$E$2:$E$3849=A1308, IMDB_Movies_Cleaned!$N$2:$N$3849))</f>
        <v>#N/A</v>
      </c>
      <c r="G1308" cm="1">
        <f t="array" ref="G1308">MAX(IF(IMDB_Movies_Cleaned!$E$2:$E$3849=A1308, IMDB_Movies_Cleaned!$N$2:$N$3849))</f>
        <v>7.6</v>
      </c>
      <c r="H1308" cm="1">
        <f t="array" ref="H1308">MIN(IF(IMDB_Movies_Cleaned!$E$2:$E$3849=A1308, IMDB_Movies_Cleaned!$N$2:$N$3849))</f>
        <v>5.2</v>
      </c>
      <c r="I1308" cm="1">
        <f t="array" ref="I1308">_xlfn.VAR.S(IF(IMDB_Movies_Cleaned!$E$2:$E$3849=A1308, IMDB_Movies_Cleaned!$N$2:$N$3849))</f>
        <v>0.54766666666667008</v>
      </c>
      <c r="J1308" cm="1">
        <f t="array" ref="J1308">_xlfn.STDEV.S(IF(IMDB_Movies_Cleaned!$E$2:$E$3849=A1308, IMDB_Movies_Cleaned!$N$2:$N$3849))</f>
        <v>0.74004504367414692</v>
      </c>
    </row>
    <row r="1309" spans="1:10" x14ac:dyDescent="0.25">
      <c r="A1309" s="1" t="s">
        <v>2806</v>
      </c>
      <c r="B1309">
        <f t="shared" si="22"/>
        <v>11</v>
      </c>
      <c r="D1309">
        <f>AVERAGEIF(IMDB_Movies_Cleaned!$E$2:$E$3849, A1309, IMDB_Movies_Cleaned!$N$2:$N$3849)</f>
        <v>5.463636363636363</v>
      </c>
      <c r="E1309" cm="1">
        <f t="array" ref="E1309">MEDIAN(IF(IMDB_Movies_Cleaned!$E$2:$E$3849=A1309, IMDB_Movies_Cleaned!$N$2:$N$3849))</f>
        <v>5.9</v>
      </c>
      <c r="F1309" cm="1">
        <f t="array" ref="F1309">_xlfn.MODE.SNGL(IF(IMDB_Movies_Cleaned!$E$2:$E$3849=A1309, IMDB_Movies_Cleaned!$N$2:$N$3849))</f>
        <v>5.9</v>
      </c>
      <c r="G1309" cm="1">
        <f t="array" ref="G1309">MAX(IF(IMDB_Movies_Cleaned!$E$2:$E$3849=A1309, IMDB_Movies_Cleaned!$N$2:$N$3849))</f>
        <v>6.5</v>
      </c>
      <c r="H1309" cm="1">
        <f t="array" ref="H1309">MIN(IF(IMDB_Movies_Cleaned!$E$2:$E$3849=A1309, IMDB_Movies_Cleaned!$N$2:$N$3849))</f>
        <v>3.9</v>
      </c>
      <c r="I1309" cm="1">
        <f t="array" ref="I1309">_xlfn.VAR.S(IF(IMDB_Movies_Cleaned!$E$2:$E$3849=A1309, IMDB_Movies_Cleaned!$N$2:$N$3849))</f>
        <v>0.66854545454546044</v>
      </c>
      <c r="J1309" cm="1">
        <f t="array" ref="J1309">_xlfn.STDEV.S(IF(IMDB_Movies_Cleaned!$E$2:$E$3849=A1309, IMDB_Movies_Cleaned!$N$2:$N$3849))</f>
        <v>0.81764628938524542</v>
      </c>
    </row>
    <row r="1310" spans="1:10" x14ac:dyDescent="0.25">
      <c r="A1310" s="2" t="s">
        <v>1355</v>
      </c>
      <c r="B1310">
        <f t="shared" si="22"/>
        <v>12</v>
      </c>
      <c r="D1310">
        <f>AVERAGEIF(IMDB_Movies_Cleaned!$E$2:$E$3849, A1310, IMDB_Movies_Cleaned!$N$2:$N$3849)</f>
        <v>6.5333333333333341</v>
      </c>
      <c r="E1310" cm="1">
        <f t="array" ref="E1310">MEDIAN(IF(IMDB_Movies_Cleaned!$E$2:$E$3849=A1310, IMDB_Movies_Cleaned!$N$2:$N$3849))</f>
        <v>6.5500000000000007</v>
      </c>
      <c r="F1310" cm="1">
        <f t="array" ref="F1310">_xlfn.MODE.SNGL(IF(IMDB_Movies_Cleaned!$E$2:$E$3849=A1310, IMDB_Movies_Cleaned!$N$2:$N$3849))</f>
        <v>5.5</v>
      </c>
      <c r="G1310" cm="1">
        <f t="array" ref="G1310">MAX(IF(IMDB_Movies_Cleaned!$E$2:$E$3849=A1310, IMDB_Movies_Cleaned!$N$2:$N$3849))</f>
        <v>8.1</v>
      </c>
      <c r="H1310" cm="1">
        <f t="array" ref="H1310">MIN(IF(IMDB_Movies_Cleaned!$E$2:$E$3849=A1310, IMDB_Movies_Cleaned!$N$2:$N$3849))</f>
        <v>5.3</v>
      </c>
      <c r="I1310" cm="1">
        <f t="array" ref="I1310">_xlfn.VAR.S(IF(IMDB_Movies_Cleaned!$E$2:$E$3849=A1310, IMDB_Movies_Cleaned!$N$2:$N$3849))</f>
        <v>1.1115151515151327</v>
      </c>
      <c r="J1310" cm="1">
        <f t="array" ref="J1310">_xlfn.STDEV.S(IF(IMDB_Movies_Cleaned!$E$2:$E$3849=A1310, IMDB_Movies_Cleaned!$N$2:$N$3849))</f>
        <v>1.0542841891611259</v>
      </c>
    </row>
    <row r="1311" spans="1:10" x14ac:dyDescent="0.25">
      <c r="A1311" s="1" t="s">
        <v>3236</v>
      </c>
      <c r="B1311">
        <f t="shared" si="22"/>
        <v>2</v>
      </c>
      <c r="D1311">
        <f>AVERAGEIF(IMDB_Movies_Cleaned!$E$2:$E$3849, A1311, IMDB_Movies_Cleaned!$N$2:$N$3849)</f>
        <v>5.3</v>
      </c>
      <c r="E1311" cm="1">
        <f t="array" ref="E1311">MEDIAN(IF(IMDB_Movies_Cleaned!$E$2:$E$3849=A1311, IMDB_Movies_Cleaned!$N$2:$N$3849))</f>
        <v>5.3</v>
      </c>
      <c r="F1311" cm="1">
        <f t="array" ref="F1311">_xlfn.MODE.SNGL(IF(IMDB_Movies_Cleaned!$E$2:$E$3849=A1311, IMDB_Movies_Cleaned!$N$2:$N$3849))</f>
        <v>5.3</v>
      </c>
      <c r="G1311" cm="1">
        <f t="array" ref="G1311">MAX(IF(IMDB_Movies_Cleaned!$E$2:$E$3849=A1311, IMDB_Movies_Cleaned!$N$2:$N$3849))</f>
        <v>5.3</v>
      </c>
      <c r="H1311" cm="1">
        <f t="array" ref="H1311">MIN(IF(IMDB_Movies_Cleaned!$E$2:$E$3849=A1311, IMDB_Movies_Cleaned!$N$2:$N$3849))</f>
        <v>5.3</v>
      </c>
      <c r="I1311" cm="1">
        <f t="array" ref="I1311">_xlfn.VAR.S(IF(IMDB_Movies_Cleaned!$E$2:$E$3849=A1311, IMDB_Movies_Cleaned!$N$2:$N$3849))</f>
        <v>0</v>
      </c>
      <c r="J1311" cm="1">
        <f t="array" ref="J1311">_xlfn.STDEV.S(IF(IMDB_Movies_Cleaned!$E$2:$E$3849=A1311, IMDB_Movies_Cleaned!$N$2:$N$3849))</f>
        <v>0</v>
      </c>
    </row>
    <row r="1312" spans="1:10" x14ac:dyDescent="0.25">
      <c r="A1312" s="2" t="s">
        <v>352</v>
      </c>
      <c r="B1312">
        <f t="shared" si="22"/>
        <v>7</v>
      </c>
      <c r="D1312">
        <f>AVERAGEIF(IMDB_Movies_Cleaned!$E$2:$E$3849, A1312, IMDB_Movies_Cleaned!$N$2:$N$3849)</f>
        <v>6.1857142857142851</v>
      </c>
      <c r="E1312" cm="1">
        <f t="array" ref="E1312">MEDIAN(IF(IMDB_Movies_Cleaned!$E$2:$E$3849=A1312, IMDB_Movies_Cleaned!$N$2:$N$3849))</f>
        <v>6.1</v>
      </c>
      <c r="F1312" t="e" cm="1">
        <f t="array" ref="F1312">_xlfn.MODE.SNGL(IF(IMDB_Movies_Cleaned!$E$2:$E$3849=A1312, IMDB_Movies_Cleaned!$N$2:$N$3849))</f>
        <v>#N/A</v>
      </c>
      <c r="G1312" cm="1">
        <f t="array" ref="G1312">MAX(IF(IMDB_Movies_Cleaned!$E$2:$E$3849=A1312, IMDB_Movies_Cleaned!$N$2:$N$3849))</f>
        <v>7.8</v>
      </c>
      <c r="H1312" cm="1">
        <f t="array" ref="H1312">MIN(IF(IMDB_Movies_Cleaned!$E$2:$E$3849=A1312, IMDB_Movies_Cleaned!$N$2:$N$3849))</f>
        <v>4.5</v>
      </c>
      <c r="I1312" cm="1">
        <f t="array" ref="I1312">_xlfn.VAR.S(IF(IMDB_Movies_Cleaned!$E$2:$E$3849=A1312, IMDB_Movies_Cleaned!$N$2:$N$3849))</f>
        <v>1.034761904761903</v>
      </c>
      <c r="J1312" cm="1">
        <f t="array" ref="J1312">_xlfn.STDEV.S(IF(IMDB_Movies_Cleaned!$E$2:$E$3849=A1312, IMDB_Movies_Cleaned!$N$2:$N$3849))</f>
        <v>1.0172324733127147</v>
      </c>
    </row>
    <row r="1313" spans="1:10" x14ac:dyDescent="0.25">
      <c r="A1313" s="1" t="s">
        <v>872</v>
      </c>
      <c r="B1313">
        <f t="shared" si="22"/>
        <v>145</v>
      </c>
      <c r="D1313">
        <f>AVERAGEIF(IMDB_Movies_Cleaned!$E$2:$E$3849, A1313, IMDB_Movies_Cleaned!$N$2:$N$3849)</f>
        <v>5.8406896551724108</v>
      </c>
      <c r="E1313" cm="1">
        <f t="array" ref="E1313">MEDIAN(IF(IMDB_Movies_Cleaned!$E$2:$E$3849=A1313, IMDB_Movies_Cleaned!$N$2:$N$3849))</f>
        <v>6</v>
      </c>
      <c r="F1313" cm="1">
        <f t="array" ref="F1313">_xlfn.MODE.SNGL(IF(IMDB_Movies_Cleaned!$E$2:$E$3849=A1313, IMDB_Movies_Cleaned!$N$2:$N$3849))</f>
        <v>6.5</v>
      </c>
      <c r="G1313" cm="1">
        <f t="array" ref="G1313">MAX(IF(IMDB_Movies_Cleaned!$E$2:$E$3849=A1313, IMDB_Movies_Cleaned!$N$2:$N$3849))</f>
        <v>8</v>
      </c>
      <c r="H1313" cm="1">
        <f t="array" ref="H1313">MIN(IF(IMDB_Movies_Cleaned!$E$2:$E$3849=A1313, IMDB_Movies_Cleaned!$N$2:$N$3849))</f>
        <v>1.9</v>
      </c>
      <c r="I1313" cm="1">
        <f t="array" ref="I1313">_xlfn.VAR.S(IF(IMDB_Movies_Cleaned!$E$2:$E$3849=A1313, IMDB_Movies_Cleaned!$N$2:$N$3849))</f>
        <v>1.4818745210728315</v>
      </c>
      <c r="J1313" cm="1">
        <f t="array" ref="J1313">_xlfn.STDEV.S(IF(IMDB_Movies_Cleaned!$E$2:$E$3849=A1313, IMDB_Movies_Cleaned!$N$2:$N$3849))</f>
        <v>1.2173226856806831</v>
      </c>
    </row>
    <row r="1314" spans="1:10" x14ac:dyDescent="0.25">
      <c r="A1314" s="2" t="s">
        <v>872</v>
      </c>
      <c r="B1314">
        <f t="shared" si="22"/>
        <v>145</v>
      </c>
      <c r="D1314">
        <f>AVERAGEIF(IMDB_Movies_Cleaned!$E$2:$E$3849, A1314, IMDB_Movies_Cleaned!$N$2:$N$3849)</f>
        <v>5.8406896551724108</v>
      </c>
      <c r="E1314" cm="1">
        <f t="array" ref="E1314">MEDIAN(IF(IMDB_Movies_Cleaned!$E$2:$E$3849=A1314, IMDB_Movies_Cleaned!$N$2:$N$3849))</f>
        <v>6</v>
      </c>
      <c r="F1314" cm="1">
        <f t="array" ref="F1314">_xlfn.MODE.SNGL(IF(IMDB_Movies_Cleaned!$E$2:$E$3849=A1314, IMDB_Movies_Cleaned!$N$2:$N$3849))</f>
        <v>6.5</v>
      </c>
      <c r="G1314" cm="1">
        <f t="array" ref="G1314">MAX(IF(IMDB_Movies_Cleaned!$E$2:$E$3849=A1314, IMDB_Movies_Cleaned!$N$2:$N$3849))</f>
        <v>8</v>
      </c>
      <c r="H1314" cm="1">
        <f t="array" ref="H1314">MIN(IF(IMDB_Movies_Cleaned!$E$2:$E$3849=A1314, IMDB_Movies_Cleaned!$N$2:$N$3849))</f>
        <v>1.9</v>
      </c>
      <c r="I1314" cm="1">
        <f t="array" ref="I1314">_xlfn.VAR.S(IF(IMDB_Movies_Cleaned!$E$2:$E$3849=A1314, IMDB_Movies_Cleaned!$N$2:$N$3849))</f>
        <v>1.4818745210728315</v>
      </c>
      <c r="J1314" cm="1">
        <f t="array" ref="J1314">_xlfn.STDEV.S(IF(IMDB_Movies_Cleaned!$E$2:$E$3849=A1314, IMDB_Movies_Cleaned!$N$2:$N$3849))</f>
        <v>1.2173226856806831</v>
      </c>
    </row>
    <row r="1315" spans="1:10" x14ac:dyDescent="0.25">
      <c r="A1315" s="1" t="s">
        <v>3243</v>
      </c>
      <c r="B1315">
        <f t="shared" si="22"/>
        <v>1</v>
      </c>
      <c r="D1315">
        <f>AVERAGEIF(IMDB_Movies_Cleaned!$E$2:$E$3849, A1315, IMDB_Movies_Cleaned!$N$2:$N$3849)</f>
        <v>7.2</v>
      </c>
      <c r="E1315" cm="1">
        <f t="array" ref="E1315">MEDIAN(IF(IMDB_Movies_Cleaned!$E$2:$E$3849=A1315, IMDB_Movies_Cleaned!$N$2:$N$3849))</f>
        <v>7.2</v>
      </c>
      <c r="F1315" t="e" cm="1">
        <f t="array" ref="F1315">_xlfn.MODE.SNGL(IF(IMDB_Movies_Cleaned!$E$2:$E$3849=A1315, IMDB_Movies_Cleaned!$N$2:$N$3849))</f>
        <v>#N/A</v>
      </c>
      <c r="G1315" cm="1">
        <f t="array" ref="G1315">MAX(IF(IMDB_Movies_Cleaned!$E$2:$E$3849=A1315, IMDB_Movies_Cleaned!$N$2:$N$3849))</f>
        <v>7.2</v>
      </c>
      <c r="H1315" cm="1">
        <f t="array" ref="H1315">MIN(IF(IMDB_Movies_Cleaned!$E$2:$E$3849=A1315, IMDB_Movies_Cleaned!$N$2:$N$3849))</f>
        <v>7.2</v>
      </c>
      <c r="I1315" t="e" cm="1">
        <f t="array" ref="I1315">_xlfn.VAR.S(IF(IMDB_Movies_Cleaned!$E$2:$E$3849=A1315, IMDB_Movies_Cleaned!$N$2:$N$3849))</f>
        <v>#DIV/0!</v>
      </c>
      <c r="J1315" t="e" cm="1">
        <f t="array" ref="J1315">_xlfn.STDEV.S(IF(IMDB_Movies_Cleaned!$E$2:$E$3849=A1315, IMDB_Movies_Cleaned!$N$2:$N$3849))</f>
        <v>#DIV/0!</v>
      </c>
    </row>
    <row r="1316" spans="1:10" x14ac:dyDescent="0.25">
      <c r="A1316" s="2" t="s">
        <v>730</v>
      </c>
      <c r="B1316">
        <f t="shared" si="22"/>
        <v>6</v>
      </c>
      <c r="D1316">
        <f>AVERAGEIF(IMDB_Movies_Cleaned!$E$2:$E$3849, A1316, IMDB_Movies_Cleaned!$N$2:$N$3849)</f>
        <v>6.0666666666666664</v>
      </c>
      <c r="E1316" cm="1">
        <f t="array" ref="E1316">MEDIAN(IF(IMDB_Movies_Cleaned!$E$2:$E$3849=A1316, IMDB_Movies_Cleaned!$N$2:$N$3849))</f>
        <v>6.4499999999999993</v>
      </c>
      <c r="F1316" t="e" cm="1">
        <f t="array" ref="F1316">_xlfn.MODE.SNGL(IF(IMDB_Movies_Cleaned!$E$2:$E$3849=A1316, IMDB_Movies_Cleaned!$N$2:$N$3849))</f>
        <v>#N/A</v>
      </c>
      <c r="G1316" cm="1">
        <f t="array" ref="G1316">MAX(IF(IMDB_Movies_Cleaned!$E$2:$E$3849=A1316, IMDB_Movies_Cleaned!$N$2:$N$3849))</f>
        <v>7.6</v>
      </c>
      <c r="H1316" cm="1">
        <f t="array" ref="H1316">MIN(IF(IMDB_Movies_Cleaned!$E$2:$E$3849=A1316, IMDB_Movies_Cleaned!$N$2:$N$3849))</f>
        <v>4.4000000000000004</v>
      </c>
      <c r="I1316" cm="1">
        <f t="array" ref="I1316">_xlfn.VAR.S(IF(IMDB_Movies_Cleaned!$E$2:$E$3849=A1316, IMDB_Movies_Cleaned!$N$2:$N$3849))</f>
        <v>1.4946666666666772</v>
      </c>
      <c r="J1316" cm="1">
        <f t="array" ref="J1316">_xlfn.STDEV.S(IF(IMDB_Movies_Cleaned!$E$2:$E$3849=A1316, IMDB_Movies_Cleaned!$N$2:$N$3849))</f>
        <v>1.2225656083281082</v>
      </c>
    </row>
    <row r="1317" spans="1:10" x14ac:dyDescent="0.25">
      <c r="A1317" s="1" t="s">
        <v>75</v>
      </c>
      <c r="B1317">
        <f t="shared" si="22"/>
        <v>9</v>
      </c>
      <c r="D1317">
        <f>AVERAGEIF(IMDB_Movies_Cleaned!$E$2:$E$3849, A1317, IMDB_Movies_Cleaned!$N$2:$N$3849)</f>
        <v>6.8555555555555552</v>
      </c>
      <c r="E1317" cm="1">
        <f t="array" ref="E1317">MEDIAN(IF(IMDB_Movies_Cleaned!$E$2:$E$3849=A1317, IMDB_Movies_Cleaned!$N$2:$N$3849))</f>
        <v>6.7</v>
      </c>
      <c r="F1317" cm="1">
        <f t="array" ref="F1317">_xlfn.MODE.SNGL(IF(IMDB_Movies_Cleaned!$E$2:$E$3849=A1317, IMDB_Movies_Cleaned!$N$2:$N$3849))</f>
        <v>7.6</v>
      </c>
      <c r="G1317" cm="1">
        <f t="array" ref="G1317">MAX(IF(IMDB_Movies_Cleaned!$E$2:$E$3849=A1317, IMDB_Movies_Cleaned!$N$2:$N$3849))</f>
        <v>8.5</v>
      </c>
      <c r="H1317" cm="1">
        <f t="array" ref="H1317">MIN(IF(IMDB_Movies_Cleaned!$E$2:$E$3849=A1317, IMDB_Movies_Cleaned!$N$2:$N$3849))</f>
        <v>4.8</v>
      </c>
      <c r="I1317" cm="1">
        <f t="array" ref="I1317">_xlfn.VAR.S(IF(IMDB_Movies_Cleaned!$E$2:$E$3849=A1317, IMDB_Movies_Cleaned!$N$2:$N$3849))</f>
        <v>1.5252777777777879</v>
      </c>
      <c r="J1317" cm="1">
        <f t="array" ref="J1317">_xlfn.STDEV.S(IF(IMDB_Movies_Cleaned!$E$2:$E$3849=A1317, IMDB_Movies_Cleaned!$N$2:$N$3849))</f>
        <v>1.2350213673365282</v>
      </c>
    </row>
    <row r="1318" spans="1:10" x14ac:dyDescent="0.25">
      <c r="A1318" s="2" t="s">
        <v>3249</v>
      </c>
      <c r="B1318">
        <f t="shared" si="22"/>
        <v>3</v>
      </c>
      <c r="D1318">
        <f>AVERAGEIF(IMDB_Movies_Cleaned!$E$2:$E$3849, A1318, IMDB_Movies_Cleaned!$N$2:$N$3849)</f>
        <v>7.2</v>
      </c>
      <c r="E1318" cm="1">
        <f t="array" ref="E1318">MEDIAN(IF(IMDB_Movies_Cleaned!$E$2:$E$3849=A1318, IMDB_Movies_Cleaned!$N$2:$N$3849))</f>
        <v>7.2</v>
      </c>
      <c r="F1318" t="e" cm="1">
        <f t="array" ref="F1318">_xlfn.MODE.SNGL(IF(IMDB_Movies_Cleaned!$E$2:$E$3849=A1318, IMDB_Movies_Cleaned!$N$2:$N$3849))</f>
        <v>#N/A</v>
      </c>
      <c r="G1318" cm="1">
        <f t="array" ref="G1318">MAX(IF(IMDB_Movies_Cleaned!$E$2:$E$3849=A1318, IMDB_Movies_Cleaned!$N$2:$N$3849))</f>
        <v>8.5</v>
      </c>
      <c r="H1318" cm="1">
        <f t="array" ref="H1318">MIN(IF(IMDB_Movies_Cleaned!$E$2:$E$3849=A1318, IMDB_Movies_Cleaned!$N$2:$N$3849))</f>
        <v>5.9</v>
      </c>
      <c r="I1318" cm="1">
        <f t="array" ref="I1318">_xlfn.VAR.S(IF(IMDB_Movies_Cleaned!$E$2:$E$3849=A1318, IMDB_Movies_Cleaned!$N$2:$N$3849))</f>
        <v>1.6899999999999977</v>
      </c>
      <c r="J1318" cm="1">
        <f t="array" ref="J1318">_xlfn.STDEV.S(IF(IMDB_Movies_Cleaned!$E$2:$E$3849=A1318, IMDB_Movies_Cleaned!$N$2:$N$3849))</f>
        <v>1.2999999999999992</v>
      </c>
    </row>
    <row r="1319" spans="1:10" x14ac:dyDescent="0.25">
      <c r="A1319" s="1" t="s">
        <v>201</v>
      </c>
      <c r="B1319">
        <f t="shared" si="22"/>
        <v>55</v>
      </c>
      <c r="D1319">
        <f>AVERAGEIF(IMDB_Movies_Cleaned!$E$2:$E$3849, A1319, IMDB_Movies_Cleaned!$N$2:$N$3849)</f>
        <v>6.4090909090909092</v>
      </c>
      <c r="E1319" cm="1">
        <f t="array" ref="E1319">MEDIAN(IF(IMDB_Movies_Cleaned!$E$2:$E$3849=A1319, IMDB_Movies_Cleaned!$N$2:$N$3849))</f>
        <v>6.5</v>
      </c>
      <c r="F1319" cm="1">
        <f t="array" ref="F1319">_xlfn.MODE.SNGL(IF(IMDB_Movies_Cleaned!$E$2:$E$3849=A1319, IMDB_Movies_Cleaned!$N$2:$N$3849))</f>
        <v>6.5</v>
      </c>
      <c r="G1319" cm="1">
        <f t="array" ref="G1319">MAX(IF(IMDB_Movies_Cleaned!$E$2:$E$3849=A1319, IMDB_Movies_Cleaned!$N$2:$N$3849))</f>
        <v>7.6</v>
      </c>
      <c r="H1319" cm="1">
        <f t="array" ref="H1319">MIN(IF(IMDB_Movies_Cleaned!$E$2:$E$3849=A1319, IMDB_Movies_Cleaned!$N$2:$N$3849))</f>
        <v>4.4000000000000004</v>
      </c>
      <c r="I1319" cm="1">
        <f t="array" ref="I1319">_xlfn.VAR.S(IF(IMDB_Movies_Cleaned!$E$2:$E$3849=A1319, IMDB_Movies_Cleaned!$N$2:$N$3849))</f>
        <v>0.39936026936026953</v>
      </c>
      <c r="J1319" cm="1">
        <f t="array" ref="J1319">_xlfn.STDEV.S(IF(IMDB_Movies_Cleaned!$E$2:$E$3849=A1319, IMDB_Movies_Cleaned!$N$2:$N$3849))</f>
        <v>0.63194957817872588</v>
      </c>
    </row>
    <row r="1320" spans="1:10" x14ac:dyDescent="0.25">
      <c r="A1320" s="2" t="s">
        <v>855</v>
      </c>
      <c r="B1320">
        <f t="shared" si="22"/>
        <v>23</v>
      </c>
      <c r="D1320">
        <f>AVERAGEIF(IMDB_Movies_Cleaned!$E$2:$E$3849, A1320, IMDB_Movies_Cleaned!$N$2:$N$3849)</f>
        <v>7.3043478260869552</v>
      </c>
      <c r="E1320" cm="1">
        <f t="array" ref="E1320">MEDIAN(IF(IMDB_Movies_Cleaned!$E$2:$E$3849=A1320, IMDB_Movies_Cleaned!$N$2:$N$3849))</f>
        <v>7.3</v>
      </c>
      <c r="F1320" cm="1">
        <f t="array" ref="F1320">_xlfn.MODE.SNGL(IF(IMDB_Movies_Cleaned!$E$2:$E$3849=A1320, IMDB_Movies_Cleaned!$N$2:$N$3849))</f>
        <v>7.6</v>
      </c>
      <c r="G1320" cm="1">
        <f t="array" ref="G1320">MAX(IF(IMDB_Movies_Cleaned!$E$2:$E$3849=A1320, IMDB_Movies_Cleaned!$N$2:$N$3849))</f>
        <v>8.3000000000000007</v>
      </c>
      <c r="H1320" cm="1">
        <f t="array" ref="H1320">MIN(IF(IMDB_Movies_Cleaned!$E$2:$E$3849=A1320, IMDB_Movies_Cleaned!$N$2:$N$3849))</f>
        <v>5.7</v>
      </c>
      <c r="I1320" cm="1">
        <f t="array" ref="I1320">_xlfn.VAR.S(IF(IMDB_Movies_Cleaned!$E$2:$E$3849=A1320, IMDB_Movies_Cleaned!$N$2:$N$3849))</f>
        <v>0.33679841897233209</v>
      </c>
      <c r="J1320" cm="1">
        <f t="array" ref="J1320">_xlfn.STDEV.S(IF(IMDB_Movies_Cleaned!$E$2:$E$3849=A1320, IMDB_Movies_Cleaned!$N$2:$N$3849))</f>
        <v>0.58034336299498768</v>
      </c>
    </row>
    <row r="1321" spans="1:10" x14ac:dyDescent="0.25">
      <c r="A1321" s="2" t="s">
        <v>1502</v>
      </c>
      <c r="B1321">
        <f t="shared" si="22"/>
        <v>8</v>
      </c>
      <c r="D1321">
        <f>AVERAGEIF(IMDB_Movies_Cleaned!$E$2:$E$3849, A1321, IMDB_Movies_Cleaned!$N$2:$N$3849)</f>
        <v>4.8250000000000002</v>
      </c>
      <c r="E1321" cm="1">
        <f t="array" ref="E1321">MEDIAN(IF(IMDB_Movies_Cleaned!$E$2:$E$3849=A1321, IMDB_Movies_Cleaned!$N$2:$N$3849))</f>
        <v>4.6500000000000004</v>
      </c>
      <c r="F1321" cm="1">
        <f t="array" ref="F1321">_xlfn.MODE.SNGL(IF(IMDB_Movies_Cleaned!$E$2:$E$3849=A1321, IMDB_Movies_Cleaned!$N$2:$N$3849))</f>
        <v>4.0999999999999996</v>
      </c>
      <c r="G1321" cm="1">
        <f t="array" ref="G1321">MAX(IF(IMDB_Movies_Cleaned!$E$2:$E$3849=A1321, IMDB_Movies_Cleaned!$N$2:$N$3849))</f>
        <v>6.1</v>
      </c>
      <c r="H1321" cm="1">
        <f t="array" ref="H1321">MIN(IF(IMDB_Movies_Cleaned!$E$2:$E$3849=A1321, IMDB_Movies_Cleaned!$N$2:$N$3849))</f>
        <v>3.6</v>
      </c>
      <c r="I1321" cm="1">
        <f t="array" ref="I1321">_xlfn.VAR.S(IF(IMDB_Movies_Cleaned!$E$2:$E$3849=A1321, IMDB_Movies_Cleaned!$N$2:$N$3849))</f>
        <v>0.90785714285714136</v>
      </c>
      <c r="J1321" cm="1">
        <f t="array" ref="J1321">_xlfn.STDEV.S(IF(IMDB_Movies_Cleaned!$E$2:$E$3849=A1321, IMDB_Movies_Cleaned!$N$2:$N$3849))</f>
        <v>0.95281537710993169</v>
      </c>
    </row>
    <row r="1322" spans="1:10" x14ac:dyDescent="0.25">
      <c r="A1322" s="1" t="s">
        <v>557</v>
      </c>
      <c r="B1322">
        <f t="shared" si="22"/>
        <v>45</v>
      </c>
      <c r="D1322">
        <f>AVERAGEIF(IMDB_Movies_Cleaned!$E$2:$E$3849, A1322, IMDB_Movies_Cleaned!$N$2:$N$3849)</f>
        <v>6.0377777777777766</v>
      </c>
      <c r="E1322" cm="1">
        <f t="array" ref="E1322">MEDIAN(IF(IMDB_Movies_Cleaned!$E$2:$E$3849=A1322, IMDB_Movies_Cleaned!$N$2:$N$3849))</f>
        <v>6.1</v>
      </c>
      <c r="F1322" cm="1">
        <f t="array" ref="F1322">_xlfn.MODE.SNGL(IF(IMDB_Movies_Cleaned!$E$2:$E$3849=A1322, IMDB_Movies_Cleaned!$N$2:$N$3849))</f>
        <v>6.7</v>
      </c>
      <c r="G1322" cm="1">
        <f t="array" ref="G1322">MAX(IF(IMDB_Movies_Cleaned!$E$2:$E$3849=A1322, IMDB_Movies_Cleaned!$N$2:$N$3849))</f>
        <v>8.3000000000000007</v>
      </c>
      <c r="H1322" cm="1">
        <f t="array" ref="H1322">MIN(IF(IMDB_Movies_Cleaned!$E$2:$E$3849=A1322, IMDB_Movies_Cleaned!$N$2:$N$3849))</f>
        <v>3.1</v>
      </c>
      <c r="I1322" cm="1">
        <f t="array" ref="I1322">_xlfn.VAR.S(IF(IMDB_Movies_Cleaned!$E$2:$E$3849=A1322, IMDB_Movies_Cleaned!$N$2:$N$3849))</f>
        <v>1.3928585858586084</v>
      </c>
      <c r="J1322" cm="1">
        <f t="array" ref="J1322">_xlfn.STDEV.S(IF(IMDB_Movies_Cleaned!$E$2:$E$3849=A1322, IMDB_Movies_Cleaned!$N$2:$N$3849))</f>
        <v>1.180194300044958</v>
      </c>
    </row>
    <row r="1323" spans="1:10" x14ac:dyDescent="0.25">
      <c r="A1323" s="2" t="s">
        <v>2767</v>
      </c>
      <c r="B1323">
        <f t="shared" si="22"/>
        <v>3</v>
      </c>
      <c r="D1323">
        <f>AVERAGEIF(IMDB_Movies_Cleaned!$E$2:$E$3849, A1323, IMDB_Movies_Cleaned!$N$2:$N$3849)</f>
        <v>7.5</v>
      </c>
      <c r="E1323" cm="1">
        <f t="array" ref="E1323">MEDIAN(IF(IMDB_Movies_Cleaned!$E$2:$E$3849=A1323, IMDB_Movies_Cleaned!$N$2:$N$3849))</f>
        <v>7.7</v>
      </c>
      <c r="F1323" t="e" cm="1">
        <f t="array" ref="F1323">_xlfn.MODE.SNGL(IF(IMDB_Movies_Cleaned!$E$2:$E$3849=A1323, IMDB_Movies_Cleaned!$N$2:$N$3849))</f>
        <v>#N/A</v>
      </c>
      <c r="G1323" cm="1">
        <f t="array" ref="G1323">MAX(IF(IMDB_Movies_Cleaned!$E$2:$E$3849=A1323, IMDB_Movies_Cleaned!$N$2:$N$3849))</f>
        <v>8</v>
      </c>
      <c r="H1323" cm="1">
        <f t="array" ref="H1323">MIN(IF(IMDB_Movies_Cleaned!$E$2:$E$3849=A1323, IMDB_Movies_Cleaned!$N$2:$N$3849))</f>
        <v>6.8</v>
      </c>
      <c r="I1323" cm="1">
        <f t="array" ref="I1323">_xlfn.VAR.S(IF(IMDB_Movies_Cleaned!$E$2:$E$3849=A1323, IMDB_Movies_Cleaned!$N$2:$N$3849))</f>
        <v>0.39000000000000018</v>
      </c>
      <c r="J1323" cm="1">
        <f t="array" ref="J1323">_xlfn.STDEV.S(IF(IMDB_Movies_Cleaned!$E$2:$E$3849=A1323, IMDB_Movies_Cleaned!$N$2:$N$3849))</f>
        <v>0.62449979983983994</v>
      </c>
    </row>
    <row r="1324" spans="1:10" x14ac:dyDescent="0.25">
      <c r="A1324" s="1" t="s">
        <v>753</v>
      </c>
      <c r="B1324">
        <f t="shared" si="22"/>
        <v>151</v>
      </c>
      <c r="D1324">
        <f>AVERAGEIF(IMDB_Movies_Cleaned!$E$2:$E$3849, A1324, IMDB_Movies_Cleaned!$N$2:$N$3849)</f>
        <v>6.4947019867549711</v>
      </c>
      <c r="E1324" cm="1">
        <f t="array" ref="E1324">MEDIAN(IF(IMDB_Movies_Cleaned!$E$2:$E$3849=A1324, IMDB_Movies_Cleaned!$N$2:$N$3849))</f>
        <v>6.5</v>
      </c>
      <c r="F1324" cm="1">
        <f t="array" ref="F1324">_xlfn.MODE.SNGL(IF(IMDB_Movies_Cleaned!$E$2:$E$3849=A1324, IMDB_Movies_Cleaned!$N$2:$N$3849))</f>
        <v>6.5</v>
      </c>
      <c r="G1324" cm="1">
        <f t="array" ref="G1324">MAX(IF(IMDB_Movies_Cleaned!$E$2:$E$3849=A1324, IMDB_Movies_Cleaned!$N$2:$N$3849))</f>
        <v>8</v>
      </c>
      <c r="H1324" cm="1">
        <f t="array" ref="H1324">MIN(IF(IMDB_Movies_Cleaned!$E$2:$E$3849=A1324, IMDB_Movies_Cleaned!$N$2:$N$3849))</f>
        <v>4.3</v>
      </c>
      <c r="I1324" cm="1">
        <f t="array" ref="I1324">_xlfn.VAR.S(IF(IMDB_Movies_Cleaned!$E$2:$E$3849=A1324, IMDB_Movies_Cleaned!$N$2:$N$3849))</f>
        <v>0.56277174392930951</v>
      </c>
      <c r="J1324" cm="1">
        <f t="array" ref="J1324">_xlfn.STDEV.S(IF(IMDB_Movies_Cleaned!$E$2:$E$3849=A1324, IMDB_Movies_Cleaned!$N$2:$N$3849))</f>
        <v>0.75018114074489339</v>
      </c>
    </row>
    <row r="1325" spans="1:10" x14ac:dyDescent="0.25">
      <c r="A1325" s="2" t="s">
        <v>734</v>
      </c>
      <c r="B1325">
        <f t="shared" si="22"/>
        <v>4</v>
      </c>
      <c r="D1325">
        <f>AVERAGEIF(IMDB_Movies_Cleaned!$E$2:$E$3849, A1325, IMDB_Movies_Cleaned!$N$2:$N$3849)</f>
        <v>7.1000000000000005</v>
      </c>
      <c r="E1325" cm="1">
        <f t="array" ref="E1325">MEDIAN(IF(IMDB_Movies_Cleaned!$E$2:$E$3849=A1325, IMDB_Movies_Cleaned!$N$2:$N$3849))</f>
        <v>6.85</v>
      </c>
      <c r="F1325" t="e" cm="1">
        <f t="array" ref="F1325">_xlfn.MODE.SNGL(IF(IMDB_Movies_Cleaned!$E$2:$E$3849=A1325, IMDB_Movies_Cleaned!$N$2:$N$3849))</f>
        <v>#N/A</v>
      </c>
      <c r="G1325" cm="1">
        <f t="array" ref="G1325">MAX(IF(IMDB_Movies_Cleaned!$E$2:$E$3849=A1325, IMDB_Movies_Cleaned!$N$2:$N$3849))</f>
        <v>8.3000000000000007</v>
      </c>
      <c r="H1325" cm="1">
        <f t="array" ref="H1325">MIN(IF(IMDB_Movies_Cleaned!$E$2:$E$3849=A1325, IMDB_Movies_Cleaned!$N$2:$N$3849))</f>
        <v>6.4</v>
      </c>
      <c r="I1325" cm="1">
        <f t="array" ref="I1325">_xlfn.VAR.S(IF(IMDB_Movies_Cleaned!$E$2:$E$3849=A1325, IMDB_Movies_Cleaned!$N$2:$N$3849))</f>
        <v>0.69999999999999807</v>
      </c>
      <c r="J1325" cm="1">
        <f t="array" ref="J1325">_xlfn.STDEV.S(IF(IMDB_Movies_Cleaned!$E$2:$E$3849=A1325, IMDB_Movies_Cleaned!$N$2:$N$3849))</f>
        <v>0.83666002653407434</v>
      </c>
    </row>
    <row r="1326" spans="1:10" x14ac:dyDescent="0.25">
      <c r="A1326" s="1" t="s">
        <v>557</v>
      </c>
      <c r="B1326">
        <f t="shared" si="22"/>
        <v>45</v>
      </c>
      <c r="D1326">
        <f>AVERAGEIF(IMDB_Movies_Cleaned!$E$2:$E$3849, A1326, IMDB_Movies_Cleaned!$N$2:$N$3849)</f>
        <v>6.0377777777777766</v>
      </c>
      <c r="E1326" cm="1">
        <f t="array" ref="E1326">MEDIAN(IF(IMDB_Movies_Cleaned!$E$2:$E$3849=A1326, IMDB_Movies_Cleaned!$N$2:$N$3849))</f>
        <v>6.1</v>
      </c>
      <c r="F1326" cm="1">
        <f t="array" ref="F1326">_xlfn.MODE.SNGL(IF(IMDB_Movies_Cleaned!$E$2:$E$3849=A1326, IMDB_Movies_Cleaned!$N$2:$N$3849))</f>
        <v>6.7</v>
      </c>
      <c r="G1326" cm="1">
        <f t="array" ref="G1326">MAX(IF(IMDB_Movies_Cleaned!$E$2:$E$3849=A1326, IMDB_Movies_Cleaned!$N$2:$N$3849))</f>
        <v>8.3000000000000007</v>
      </c>
      <c r="H1326" cm="1">
        <f t="array" ref="H1326">MIN(IF(IMDB_Movies_Cleaned!$E$2:$E$3849=A1326, IMDB_Movies_Cleaned!$N$2:$N$3849))</f>
        <v>3.1</v>
      </c>
      <c r="I1326" cm="1">
        <f t="array" ref="I1326">_xlfn.VAR.S(IF(IMDB_Movies_Cleaned!$E$2:$E$3849=A1326, IMDB_Movies_Cleaned!$N$2:$N$3849))</f>
        <v>1.3928585858586084</v>
      </c>
      <c r="J1326" cm="1">
        <f t="array" ref="J1326">_xlfn.STDEV.S(IF(IMDB_Movies_Cleaned!$E$2:$E$3849=A1326, IMDB_Movies_Cleaned!$N$2:$N$3849))</f>
        <v>1.180194300044958</v>
      </c>
    </row>
    <row r="1327" spans="1:10" x14ac:dyDescent="0.25">
      <c r="A1327" s="2" t="s">
        <v>809</v>
      </c>
      <c r="B1327">
        <f t="shared" si="22"/>
        <v>15</v>
      </c>
      <c r="D1327">
        <f>AVERAGEIF(IMDB_Movies_Cleaned!$E$2:$E$3849, A1327, IMDB_Movies_Cleaned!$N$2:$N$3849)</f>
        <v>6.7133333333333338</v>
      </c>
      <c r="E1327" cm="1">
        <f t="array" ref="E1327">MEDIAN(IF(IMDB_Movies_Cleaned!$E$2:$E$3849=A1327, IMDB_Movies_Cleaned!$N$2:$N$3849))</f>
        <v>6.7</v>
      </c>
      <c r="F1327" cm="1">
        <f t="array" ref="F1327">_xlfn.MODE.SNGL(IF(IMDB_Movies_Cleaned!$E$2:$E$3849=A1327, IMDB_Movies_Cleaned!$N$2:$N$3849))</f>
        <v>6.4</v>
      </c>
      <c r="G1327" cm="1">
        <f t="array" ref="G1327">MAX(IF(IMDB_Movies_Cleaned!$E$2:$E$3849=A1327, IMDB_Movies_Cleaned!$N$2:$N$3849))</f>
        <v>8.1</v>
      </c>
      <c r="H1327" cm="1">
        <f t="array" ref="H1327">MIN(IF(IMDB_Movies_Cleaned!$E$2:$E$3849=A1327, IMDB_Movies_Cleaned!$N$2:$N$3849))</f>
        <v>5.6</v>
      </c>
      <c r="I1327" cm="1">
        <f t="array" ref="I1327">_xlfn.VAR.S(IF(IMDB_Movies_Cleaned!$E$2:$E$3849=A1327, IMDB_Movies_Cleaned!$N$2:$N$3849))</f>
        <v>0.57409523809524543</v>
      </c>
      <c r="J1327" cm="1">
        <f t="array" ref="J1327">_xlfn.STDEV.S(IF(IMDB_Movies_Cleaned!$E$2:$E$3849=A1327, IMDB_Movies_Cleaned!$N$2:$N$3849))</f>
        <v>0.75769072720685016</v>
      </c>
    </row>
    <row r="1328" spans="1:10" x14ac:dyDescent="0.25">
      <c r="A1328" s="1" t="s">
        <v>1100</v>
      </c>
      <c r="B1328">
        <f t="shared" si="22"/>
        <v>82</v>
      </c>
      <c r="D1328">
        <f>AVERAGEIF(IMDB_Movies_Cleaned!$E$2:$E$3849, A1328, IMDB_Movies_Cleaned!$N$2:$N$3849)</f>
        <v>6.8573170731707327</v>
      </c>
      <c r="E1328" cm="1">
        <f t="array" ref="E1328">MEDIAN(IF(IMDB_Movies_Cleaned!$E$2:$E$3849=A1328, IMDB_Movies_Cleaned!$N$2:$N$3849))</f>
        <v>7</v>
      </c>
      <c r="F1328" cm="1">
        <f t="array" ref="F1328">_xlfn.MODE.SNGL(IF(IMDB_Movies_Cleaned!$E$2:$E$3849=A1328, IMDB_Movies_Cleaned!$N$2:$N$3849))</f>
        <v>6.1</v>
      </c>
      <c r="G1328" cm="1">
        <f t="array" ref="G1328">MAX(IF(IMDB_Movies_Cleaned!$E$2:$E$3849=A1328, IMDB_Movies_Cleaned!$N$2:$N$3849))</f>
        <v>8.5</v>
      </c>
      <c r="H1328" cm="1">
        <f t="array" ref="H1328">MIN(IF(IMDB_Movies_Cleaned!$E$2:$E$3849=A1328, IMDB_Movies_Cleaned!$N$2:$N$3849))</f>
        <v>5.0999999999999996</v>
      </c>
      <c r="I1328" cm="1">
        <f t="array" ref="I1328">_xlfn.VAR.S(IF(IMDB_Movies_Cleaned!$E$2:$E$3849=A1328, IMDB_Movies_Cleaned!$N$2:$N$3849))</f>
        <v>0.60766184884070396</v>
      </c>
      <c r="J1328" cm="1">
        <f t="array" ref="J1328">_xlfn.STDEV.S(IF(IMDB_Movies_Cleaned!$E$2:$E$3849=A1328, IMDB_Movies_Cleaned!$N$2:$N$3849))</f>
        <v>0.77952668257135627</v>
      </c>
    </row>
    <row r="1329" spans="1:10" x14ac:dyDescent="0.25">
      <c r="A1329" s="2" t="s">
        <v>877</v>
      </c>
      <c r="B1329">
        <f t="shared" si="22"/>
        <v>135</v>
      </c>
      <c r="D1329">
        <f>AVERAGEIF(IMDB_Movies_Cleaned!$E$2:$E$3849, A1329, IMDB_Movies_Cleaned!$N$2:$N$3849)</f>
        <v>5.8962962962962955</v>
      </c>
      <c r="E1329" cm="1">
        <f t="array" ref="E1329">MEDIAN(IF(IMDB_Movies_Cleaned!$E$2:$E$3849=A1329, IMDB_Movies_Cleaned!$N$2:$N$3849))</f>
        <v>6</v>
      </c>
      <c r="F1329" cm="1">
        <f t="array" ref="F1329">_xlfn.MODE.SNGL(IF(IMDB_Movies_Cleaned!$E$2:$E$3849=A1329, IMDB_Movies_Cleaned!$N$2:$N$3849))</f>
        <v>6.1</v>
      </c>
      <c r="G1329" cm="1">
        <f t="array" ref="G1329">MAX(IF(IMDB_Movies_Cleaned!$E$2:$E$3849=A1329, IMDB_Movies_Cleaned!$N$2:$N$3849))</f>
        <v>8.4</v>
      </c>
      <c r="H1329" cm="1">
        <f t="array" ref="H1329">MIN(IF(IMDB_Movies_Cleaned!$E$2:$E$3849=A1329, IMDB_Movies_Cleaned!$N$2:$N$3849))</f>
        <v>2.7</v>
      </c>
      <c r="I1329" cm="1">
        <f t="array" ref="I1329">_xlfn.VAR.S(IF(IMDB_Movies_Cleaned!$E$2:$E$3849=A1329, IMDB_Movies_Cleaned!$N$2:$N$3849))</f>
        <v>0.76826976229963906</v>
      </c>
      <c r="J1329" cm="1">
        <f t="array" ref="J1329">_xlfn.STDEV.S(IF(IMDB_Movies_Cleaned!$E$2:$E$3849=A1329, IMDB_Movies_Cleaned!$N$2:$N$3849))</f>
        <v>0.87650998984588824</v>
      </c>
    </row>
    <row r="1330" spans="1:10" x14ac:dyDescent="0.25">
      <c r="A1330" s="1" t="s">
        <v>877</v>
      </c>
      <c r="B1330">
        <f t="shared" si="22"/>
        <v>135</v>
      </c>
      <c r="D1330">
        <f>AVERAGEIF(IMDB_Movies_Cleaned!$E$2:$E$3849, A1330, IMDB_Movies_Cleaned!$N$2:$N$3849)</f>
        <v>5.8962962962962955</v>
      </c>
      <c r="E1330" cm="1">
        <f t="array" ref="E1330">MEDIAN(IF(IMDB_Movies_Cleaned!$E$2:$E$3849=A1330, IMDB_Movies_Cleaned!$N$2:$N$3849))</f>
        <v>6</v>
      </c>
      <c r="F1330" cm="1">
        <f t="array" ref="F1330">_xlfn.MODE.SNGL(IF(IMDB_Movies_Cleaned!$E$2:$E$3849=A1330, IMDB_Movies_Cleaned!$N$2:$N$3849))</f>
        <v>6.1</v>
      </c>
      <c r="G1330" cm="1">
        <f t="array" ref="G1330">MAX(IF(IMDB_Movies_Cleaned!$E$2:$E$3849=A1330, IMDB_Movies_Cleaned!$N$2:$N$3849))</f>
        <v>8.4</v>
      </c>
      <c r="H1330" cm="1">
        <f t="array" ref="H1330">MIN(IF(IMDB_Movies_Cleaned!$E$2:$E$3849=A1330, IMDB_Movies_Cleaned!$N$2:$N$3849))</f>
        <v>2.7</v>
      </c>
      <c r="I1330" cm="1">
        <f t="array" ref="I1330">_xlfn.VAR.S(IF(IMDB_Movies_Cleaned!$E$2:$E$3849=A1330, IMDB_Movies_Cleaned!$N$2:$N$3849))</f>
        <v>0.76826976229963906</v>
      </c>
      <c r="J1330" cm="1">
        <f t="array" ref="J1330">_xlfn.STDEV.S(IF(IMDB_Movies_Cleaned!$E$2:$E$3849=A1330, IMDB_Movies_Cleaned!$N$2:$N$3849))</f>
        <v>0.87650998984588824</v>
      </c>
    </row>
    <row r="1331" spans="1:10" x14ac:dyDescent="0.25">
      <c r="A1331" s="2" t="s">
        <v>2595</v>
      </c>
      <c r="B1331">
        <f t="shared" si="22"/>
        <v>8</v>
      </c>
      <c r="D1331">
        <f>AVERAGEIF(IMDB_Movies_Cleaned!$E$2:$E$3849, A1331, IMDB_Movies_Cleaned!$N$2:$N$3849)</f>
        <v>6.8250000000000002</v>
      </c>
      <c r="E1331" cm="1">
        <f t="array" ref="E1331">MEDIAN(IF(IMDB_Movies_Cleaned!$E$2:$E$3849=A1331, IMDB_Movies_Cleaned!$N$2:$N$3849))</f>
        <v>7.15</v>
      </c>
      <c r="F1331" t="e" cm="1">
        <f t="array" ref="F1331">_xlfn.MODE.SNGL(IF(IMDB_Movies_Cleaned!$E$2:$E$3849=A1331, IMDB_Movies_Cleaned!$N$2:$N$3849))</f>
        <v>#N/A</v>
      </c>
      <c r="G1331" cm="1">
        <f t="array" ref="G1331">MAX(IF(IMDB_Movies_Cleaned!$E$2:$E$3849=A1331, IMDB_Movies_Cleaned!$N$2:$N$3849))</f>
        <v>8.1</v>
      </c>
      <c r="H1331" cm="1">
        <f t="array" ref="H1331">MIN(IF(IMDB_Movies_Cleaned!$E$2:$E$3849=A1331, IMDB_Movies_Cleaned!$N$2:$N$3849))</f>
        <v>4.3</v>
      </c>
      <c r="I1331" cm="1">
        <f t="array" ref="I1331">_xlfn.VAR.S(IF(IMDB_Movies_Cleaned!$E$2:$E$3849=A1331, IMDB_Movies_Cleaned!$N$2:$N$3849))</f>
        <v>1.5135714285714243</v>
      </c>
      <c r="J1331" cm="1">
        <f t="array" ref="J1331">_xlfn.STDEV.S(IF(IMDB_Movies_Cleaned!$E$2:$E$3849=A1331, IMDB_Movies_Cleaned!$N$2:$N$3849))</f>
        <v>1.2302729081677057</v>
      </c>
    </row>
    <row r="1332" spans="1:10" x14ac:dyDescent="0.25">
      <c r="A1332" s="1" t="s">
        <v>1110</v>
      </c>
      <c r="B1332">
        <f t="shared" si="22"/>
        <v>41</v>
      </c>
      <c r="D1332">
        <f>AVERAGEIF(IMDB_Movies_Cleaned!$E$2:$E$3849, A1332, IMDB_Movies_Cleaned!$N$2:$N$3849)</f>
        <v>6.9365853658536594</v>
      </c>
      <c r="E1332" cm="1">
        <f t="array" ref="E1332">MEDIAN(IF(IMDB_Movies_Cleaned!$E$2:$E$3849=A1332, IMDB_Movies_Cleaned!$N$2:$N$3849))</f>
        <v>6.7</v>
      </c>
      <c r="F1332" cm="1">
        <f t="array" ref="F1332">_xlfn.MODE.SNGL(IF(IMDB_Movies_Cleaned!$E$2:$E$3849=A1332, IMDB_Movies_Cleaned!$N$2:$N$3849))</f>
        <v>6.6</v>
      </c>
      <c r="G1332" cm="1">
        <f t="array" ref="G1332">MAX(IF(IMDB_Movies_Cleaned!$E$2:$E$3849=A1332, IMDB_Movies_Cleaned!$N$2:$N$3849))</f>
        <v>8.6</v>
      </c>
      <c r="H1332" cm="1">
        <f t="array" ref="H1332">MIN(IF(IMDB_Movies_Cleaned!$E$2:$E$3849=A1332, IMDB_Movies_Cleaned!$N$2:$N$3849))</f>
        <v>5.6</v>
      </c>
      <c r="I1332" cm="1">
        <f t="array" ref="I1332">_xlfn.VAR.S(IF(IMDB_Movies_Cleaned!$E$2:$E$3849=A1332, IMDB_Movies_Cleaned!$N$2:$N$3849))</f>
        <v>0.61437804878046909</v>
      </c>
      <c r="J1332" cm="1">
        <f t="array" ref="J1332">_xlfn.STDEV.S(IF(IMDB_Movies_Cleaned!$E$2:$E$3849=A1332, IMDB_Movies_Cleaned!$N$2:$N$3849))</f>
        <v>0.78382271514703439</v>
      </c>
    </row>
    <row r="1333" spans="1:10" x14ac:dyDescent="0.25">
      <c r="A1333" s="2" t="s">
        <v>3273</v>
      </c>
      <c r="B1333">
        <f t="shared" si="22"/>
        <v>1</v>
      </c>
      <c r="D1333">
        <f>AVERAGEIF(IMDB_Movies_Cleaned!$E$2:$E$3849, A1333, IMDB_Movies_Cleaned!$N$2:$N$3849)</f>
        <v>6.2</v>
      </c>
      <c r="E1333" cm="1">
        <f t="array" ref="E1333">MEDIAN(IF(IMDB_Movies_Cleaned!$E$2:$E$3849=A1333, IMDB_Movies_Cleaned!$N$2:$N$3849))</f>
        <v>6.2</v>
      </c>
      <c r="F1333" t="e" cm="1">
        <f t="array" ref="F1333">_xlfn.MODE.SNGL(IF(IMDB_Movies_Cleaned!$E$2:$E$3849=A1333, IMDB_Movies_Cleaned!$N$2:$N$3849))</f>
        <v>#N/A</v>
      </c>
      <c r="G1333" cm="1">
        <f t="array" ref="G1333">MAX(IF(IMDB_Movies_Cleaned!$E$2:$E$3849=A1333, IMDB_Movies_Cleaned!$N$2:$N$3849))</f>
        <v>6.2</v>
      </c>
      <c r="H1333" cm="1">
        <f t="array" ref="H1333">MIN(IF(IMDB_Movies_Cleaned!$E$2:$E$3849=A1333, IMDB_Movies_Cleaned!$N$2:$N$3849))</f>
        <v>6.2</v>
      </c>
      <c r="I1333" t="e" cm="1">
        <f t="array" ref="I1333">_xlfn.VAR.S(IF(IMDB_Movies_Cleaned!$E$2:$E$3849=A1333, IMDB_Movies_Cleaned!$N$2:$N$3849))</f>
        <v>#DIV/0!</v>
      </c>
      <c r="J1333" t="e" cm="1">
        <f t="array" ref="J1333">_xlfn.STDEV.S(IF(IMDB_Movies_Cleaned!$E$2:$E$3849=A1333, IMDB_Movies_Cleaned!$N$2:$N$3849))</f>
        <v>#DIV/0!</v>
      </c>
    </row>
    <row r="1334" spans="1:10" x14ac:dyDescent="0.25">
      <c r="A1334" s="1" t="s">
        <v>872</v>
      </c>
      <c r="B1334">
        <f t="shared" si="22"/>
        <v>145</v>
      </c>
      <c r="D1334">
        <f>AVERAGEIF(IMDB_Movies_Cleaned!$E$2:$E$3849, A1334, IMDB_Movies_Cleaned!$N$2:$N$3849)</f>
        <v>5.8406896551724108</v>
      </c>
      <c r="E1334" cm="1">
        <f t="array" ref="E1334">MEDIAN(IF(IMDB_Movies_Cleaned!$E$2:$E$3849=A1334, IMDB_Movies_Cleaned!$N$2:$N$3849))</f>
        <v>6</v>
      </c>
      <c r="F1334" cm="1">
        <f t="array" ref="F1334">_xlfn.MODE.SNGL(IF(IMDB_Movies_Cleaned!$E$2:$E$3849=A1334, IMDB_Movies_Cleaned!$N$2:$N$3849))</f>
        <v>6.5</v>
      </c>
      <c r="G1334" cm="1">
        <f t="array" ref="G1334">MAX(IF(IMDB_Movies_Cleaned!$E$2:$E$3849=A1334, IMDB_Movies_Cleaned!$N$2:$N$3849))</f>
        <v>8</v>
      </c>
      <c r="H1334" cm="1">
        <f t="array" ref="H1334">MIN(IF(IMDB_Movies_Cleaned!$E$2:$E$3849=A1334, IMDB_Movies_Cleaned!$N$2:$N$3849))</f>
        <v>1.9</v>
      </c>
      <c r="I1334" cm="1">
        <f t="array" ref="I1334">_xlfn.VAR.S(IF(IMDB_Movies_Cleaned!$E$2:$E$3849=A1334, IMDB_Movies_Cleaned!$N$2:$N$3849))</f>
        <v>1.4818745210728315</v>
      </c>
      <c r="J1334" cm="1">
        <f t="array" ref="J1334">_xlfn.STDEV.S(IF(IMDB_Movies_Cleaned!$E$2:$E$3849=A1334, IMDB_Movies_Cleaned!$N$2:$N$3849))</f>
        <v>1.2173226856806831</v>
      </c>
    </row>
    <row r="1335" spans="1:10" x14ac:dyDescent="0.25">
      <c r="A1335" s="2" t="s">
        <v>1143</v>
      </c>
      <c r="B1335">
        <f t="shared" si="22"/>
        <v>14</v>
      </c>
      <c r="D1335">
        <f>AVERAGEIF(IMDB_Movies_Cleaned!$E$2:$E$3849, A1335, IMDB_Movies_Cleaned!$N$2:$N$3849)</f>
        <v>5.7357142857142858</v>
      </c>
      <c r="E1335" cm="1">
        <f t="array" ref="E1335">MEDIAN(IF(IMDB_Movies_Cleaned!$E$2:$E$3849=A1335, IMDB_Movies_Cleaned!$N$2:$N$3849))</f>
        <v>5.9</v>
      </c>
      <c r="F1335" cm="1">
        <f t="array" ref="F1335">_xlfn.MODE.SNGL(IF(IMDB_Movies_Cleaned!$E$2:$E$3849=A1335, IMDB_Movies_Cleaned!$N$2:$N$3849))</f>
        <v>4.4000000000000004</v>
      </c>
      <c r="G1335" cm="1">
        <f t="array" ref="G1335">MAX(IF(IMDB_Movies_Cleaned!$E$2:$E$3849=A1335, IMDB_Movies_Cleaned!$N$2:$N$3849))</f>
        <v>6.7</v>
      </c>
      <c r="H1335" cm="1">
        <f t="array" ref="H1335">MIN(IF(IMDB_Movies_Cleaned!$E$2:$E$3849=A1335, IMDB_Movies_Cleaned!$N$2:$N$3849))</f>
        <v>4.4000000000000004</v>
      </c>
      <c r="I1335" cm="1">
        <f t="array" ref="I1335">_xlfn.VAR.S(IF(IMDB_Movies_Cleaned!$E$2:$E$3849=A1335, IMDB_Movies_Cleaned!$N$2:$N$3849))</f>
        <v>0.58554945054945273</v>
      </c>
      <c r="J1335" cm="1">
        <f t="array" ref="J1335">_xlfn.STDEV.S(IF(IMDB_Movies_Cleaned!$E$2:$E$3849=A1335, IMDB_Movies_Cleaned!$N$2:$N$3849))</f>
        <v>0.76521202979922676</v>
      </c>
    </row>
    <row r="1336" spans="1:10" x14ac:dyDescent="0.25">
      <c r="A1336" s="1" t="s">
        <v>2914</v>
      </c>
      <c r="B1336">
        <f t="shared" si="22"/>
        <v>43</v>
      </c>
      <c r="D1336">
        <f>AVERAGEIF(IMDB_Movies_Cleaned!$E$2:$E$3849, A1336, IMDB_Movies_Cleaned!$N$2:$N$3849)</f>
        <v>5.9534883720930249</v>
      </c>
      <c r="E1336" cm="1">
        <f t="array" ref="E1336">MEDIAN(IF(IMDB_Movies_Cleaned!$E$2:$E$3849=A1336, IMDB_Movies_Cleaned!$N$2:$N$3849))</f>
        <v>5.9</v>
      </c>
      <c r="F1336" cm="1">
        <f t="array" ref="F1336">_xlfn.MODE.SNGL(IF(IMDB_Movies_Cleaned!$E$2:$E$3849=A1336, IMDB_Movies_Cleaned!$N$2:$N$3849))</f>
        <v>5.9</v>
      </c>
      <c r="G1336" cm="1">
        <f t="array" ref="G1336">MAX(IF(IMDB_Movies_Cleaned!$E$2:$E$3849=A1336, IMDB_Movies_Cleaned!$N$2:$N$3849))</f>
        <v>8</v>
      </c>
      <c r="H1336" cm="1">
        <f t="array" ref="H1336">MIN(IF(IMDB_Movies_Cleaned!$E$2:$E$3849=A1336, IMDB_Movies_Cleaned!$N$2:$N$3849))</f>
        <v>4.2</v>
      </c>
      <c r="I1336" cm="1">
        <f t="array" ref="I1336">_xlfn.VAR.S(IF(IMDB_Movies_Cleaned!$E$2:$E$3849=A1336, IMDB_Movies_Cleaned!$N$2:$N$3849))</f>
        <v>0.68111849390917156</v>
      </c>
      <c r="J1336" cm="1">
        <f t="array" ref="J1336">_xlfn.STDEV.S(IF(IMDB_Movies_Cleaned!$E$2:$E$3849=A1336, IMDB_Movies_Cleaned!$N$2:$N$3849))</f>
        <v>0.82529903302328644</v>
      </c>
    </row>
    <row r="1337" spans="1:10" x14ac:dyDescent="0.25">
      <c r="A1337" s="2" t="s">
        <v>2074</v>
      </c>
      <c r="B1337">
        <f t="shared" si="22"/>
        <v>12</v>
      </c>
      <c r="D1337">
        <f>AVERAGEIF(IMDB_Movies_Cleaned!$E$2:$E$3849, A1337, IMDB_Movies_Cleaned!$N$2:$N$3849)</f>
        <v>5.5749999999999993</v>
      </c>
      <c r="E1337" cm="1">
        <f t="array" ref="E1337">MEDIAN(IF(IMDB_Movies_Cleaned!$E$2:$E$3849=A1337, IMDB_Movies_Cleaned!$N$2:$N$3849))</f>
        <v>5.6</v>
      </c>
      <c r="F1337" t="e" cm="1">
        <f t="array" ref="F1337">_xlfn.MODE.SNGL(IF(IMDB_Movies_Cleaned!$E$2:$E$3849=A1337, IMDB_Movies_Cleaned!$N$2:$N$3849))</f>
        <v>#N/A</v>
      </c>
      <c r="G1337" cm="1">
        <f t="array" ref="G1337">MAX(IF(IMDB_Movies_Cleaned!$E$2:$E$3849=A1337, IMDB_Movies_Cleaned!$N$2:$N$3849))</f>
        <v>7.3</v>
      </c>
      <c r="H1337" cm="1">
        <f t="array" ref="H1337">MIN(IF(IMDB_Movies_Cleaned!$E$2:$E$3849=A1337, IMDB_Movies_Cleaned!$N$2:$N$3849))</f>
        <v>3.6</v>
      </c>
      <c r="I1337" cm="1">
        <f t="array" ref="I1337">_xlfn.VAR.S(IF(IMDB_Movies_Cleaned!$E$2:$E$3849=A1337, IMDB_Movies_Cleaned!$N$2:$N$3849))</f>
        <v>1.2220454545454644</v>
      </c>
      <c r="J1337" cm="1">
        <f t="array" ref="J1337">_xlfn.STDEV.S(IF(IMDB_Movies_Cleaned!$E$2:$E$3849=A1337, IMDB_Movies_Cleaned!$N$2:$N$3849))</f>
        <v>1.1054616477044621</v>
      </c>
    </row>
    <row r="1338" spans="1:10" x14ac:dyDescent="0.25">
      <c r="A1338" s="1" t="s">
        <v>75</v>
      </c>
      <c r="B1338">
        <f t="shared" si="22"/>
        <v>9</v>
      </c>
      <c r="D1338">
        <f>AVERAGEIF(IMDB_Movies_Cleaned!$E$2:$E$3849, A1338, IMDB_Movies_Cleaned!$N$2:$N$3849)</f>
        <v>6.8555555555555552</v>
      </c>
      <c r="E1338" cm="1">
        <f t="array" ref="E1338">MEDIAN(IF(IMDB_Movies_Cleaned!$E$2:$E$3849=A1338, IMDB_Movies_Cleaned!$N$2:$N$3849))</f>
        <v>6.7</v>
      </c>
      <c r="F1338" cm="1">
        <f t="array" ref="F1338">_xlfn.MODE.SNGL(IF(IMDB_Movies_Cleaned!$E$2:$E$3849=A1338, IMDB_Movies_Cleaned!$N$2:$N$3849))</f>
        <v>7.6</v>
      </c>
      <c r="G1338" cm="1">
        <f t="array" ref="G1338">MAX(IF(IMDB_Movies_Cleaned!$E$2:$E$3849=A1338, IMDB_Movies_Cleaned!$N$2:$N$3849))</f>
        <v>8.5</v>
      </c>
      <c r="H1338" cm="1">
        <f t="array" ref="H1338">MIN(IF(IMDB_Movies_Cleaned!$E$2:$E$3849=A1338, IMDB_Movies_Cleaned!$N$2:$N$3849))</f>
        <v>4.8</v>
      </c>
      <c r="I1338" cm="1">
        <f t="array" ref="I1338">_xlfn.VAR.S(IF(IMDB_Movies_Cleaned!$E$2:$E$3849=A1338, IMDB_Movies_Cleaned!$N$2:$N$3849))</f>
        <v>1.5252777777777879</v>
      </c>
      <c r="J1338" cm="1">
        <f t="array" ref="J1338">_xlfn.STDEV.S(IF(IMDB_Movies_Cleaned!$E$2:$E$3849=A1338, IMDB_Movies_Cleaned!$N$2:$N$3849))</f>
        <v>1.2350213673365282</v>
      </c>
    </row>
    <row r="1339" spans="1:10" x14ac:dyDescent="0.25">
      <c r="A1339" s="2" t="s">
        <v>3283</v>
      </c>
      <c r="B1339">
        <f t="shared" si="22"/>
        <v>1</v>
      </c>
      <c r="D1339">
        <f>AVERAGEIF(IMDB_Movies_Cleaned!$E$2:$E$3849, A1339, IMDB_Movies_Cleaned!$N$2:$N$3849)</f>
        <v>7.2</v>
      </c>
      <c r="E1339" cm="1">
        <f t="array" ref="E1339">MEDIAN(IF(IMDB_Movies_Cleaned!$E$2:$E$3849=A1339, IMDB_Movies_Cleaned!$N$2:$N$3849))</f>
        <v>7.2</v>
      </c>
      <c r="F1339" t="e" cm="1">
        <f t="array" ref="F1339">_xlfn.MODE.SNGL(IF(IMDB_Movies_Cleaned!$E$2:$E$3849=A1339, IMDB_Movies_Cleaned!$N$2:$N$3849))</f>
        <v>#N/A</v>
      </c>
      <c r="G1339" cm="1">
        <f t="array" ref="G1339">MAX(IF(IMDB_Movies_Cleaned!$E$2:$E$3849=A1339, IMDB_Movies_Cleaned!$N$2:$N$3849))</f>
        <v>7.2</v>
      </c>
      <c r="H1339" cm="1">
        <f t="array" ref="H1339">MIN(IF(IMDB_Movies_Cleaned!$E$2:$E$3849=A1339, IMDB_Movies_Cleaned!$N$2:$N$3849))</f>
        <v>7.2</v>
      </c>
      <c r="I1339" t="e" cm="1">
        <f t="array" ref="I1339">_xlfn.VAR.S(IF(IMDB_Movies_Cleaned!$E$2:$E$3849=A1339, IMDB_Movies_Cleaned!$N$2:$N$3849))</f>
        <v>#DIV/0!</v>
      </c>
      <c r="J1339" t="e" cm="1">
        <f t="array" ref="J1339">_xlfn.STDEV.S(IF(IMDB_Movies_Cleaned!$E$2:$E$3849=A1339, IMDB_Movies_Cleaned!$N$2:$N$3849))</f>
        <v>#DIV/0!</v>
      </c>
    </row>
    <row r="1340" spans="1:10" x14ac:dyDescent="0.25">
      <c r="A1340" s="1" t="s">
        <v>487</v>
      </c>
      <c r="B1340">
        <f t="shared" si="22"/>
        <v>2</v>
      </c>
      <c r="D1340">
        <f>AVERAGEIF(IMDB_Movies_Cleaned!$E$2:$E$3849, A1340, IMDB_Movies_Cleaned!$N$2:$N$3849)</f>
        <v>5.6999999999999993</v>
      </c>
      <c r="E1340" cm="1">
        <f t="array" ref="E1340">MEDIAN(IF(IMDB_Movies_Cleaned!$E$2:$E$3849=A1340, IMDB_Movies_Cleaned!$N$2:$N$3849))</f>
        <v>5.6999999999999993</v>
      </c>
      <c r="F1340" t="e" cm="1">
        <f t="array" ref="F1340">_xlfn.MODE.SNGL(IF(IMDB_Movies_Cleaned!$E$2:$E$3849=A1340, IMDB_Movies_Cleaned!$N$2:$N$3849))</f>
        <v>#N/A</v>
      </c>
      <c r="G1340" cm="1">
        <f t="array" ref="G1340">MAX(IF(IMDB_Movies_Cleaned!$E$2:$E$3849=A1340, IMDB_Movies_Cleaned!$N$2:$N$3849))</f>
        <v>6.3</v>
      </c>
      <c r="H1340" cm="1">
        <f t="array" ref="H1340">MIN(IF(IMDB_Movies_Cleaned!$E$2:$E$3849=A1340, IMDB_Movies_Cleaned!$N$2:$N$3849))</f>
        <v>5.0999999999999996</v>
      </c>
      <c r="I1340" cm="1">
        <f t="array" ref="I1340">_xlfn.VAR.S(IF(IMDB_Movies_Cleaned!$E$2:$E$3849=A1340, IMDB_Movies_Cleaned!$N$2:$N$3849))</f>
        <v>0.71999999999999886</v>
      </c>
      <c r="J1340" cm="1">
        <f t="array" ref="J1340">_xlfn.STDEV.S(IF(IMDB_Movies_Cleaned!$E$2:$E$3849=A1340, IMDB_Movies_Cleaned!$N$2:$N$3849))</f>
        <v>0.84852813742385635</v>
      </c>
    </row>
    <row r="1341" spans="1:10" x14ac:dyDescent="0.25">
      <c r="A1341" s="2" t="s">
        <v>855</v>
      </c>
      <c r="B1341">
        <f t="shared" si="22"/>
        <v>23</v>
      </c>
      <c r="D1341">
        <f>AVERAGEIF(IMDB_Movies_Cleaned!$E$2:$E$3849, A1341, IMDB_Movies_Cleaned!$N$2:$N$3849)</f>
        <v>7.3043478260869552</v>
      </c>
      <c r="E1341" cm="1">
        <f t="array" ref="E1341">MEDIAN(IF(IMDB_Movies_Cleaned!$E$2:$E$3849=A1341, IMDB_Movies_Cleaned!$N$2:$N$3849))</f>
        <v>7.3</v>
      </c>
      <c r="F1341" cm="1">
        <f t="array" ref="F1341">_xlfn.MODE.SNGL(IF(IMDB_Movies_Cleaned!$E$2:$E$3849=A1341, IMDB_Movies_Cleaned!$N$2:$N$3849))</f>
        <v>7.6</v>
      </c>
      <c r="G1341" cm="1">
        <f t="array" ref="G1341">MAX(IF(IMDB_Movies_Cleaned!$E$2:$E$3849=A1341, IMDB_Movies_Cleaned!$N$2:$N$3849))</f>
        <v>8.3000000000000007</v>
      </c>
      <c r="H1341" cm="1">
        <f t="array" ref="H1341">MIN(IF(IMDB_Movies_Cleaned!$E$2:$E$3849=A1341, IMDB_Movies_Cleaned!$N$2:$N$3849))</f>
        <v>5.7</v>
      </c>
      <c r="I1341" cm="1">
        <f t="array" ref="I1341">_xlfn.VAR.S(IF(IMDB_Movies_Cleaned!$E$2:$E$3849=A1341, IMDB_Movies_Cleaned!$N$2:$N$3849))</f>
        <v>0.33679841897233209</v>
      </c>
      <c r="J1341" cm="1">
        <f t="array" ref="J1341">_xlfn.STDEV.S(IF(IMDB_Movies_Cleaned!$E$2:$E$3849=A1341, IMDB_Movies_Cleaned!$N$2:$N$3849))</f>
        <v>0.58034336299498768</v>
      </c>
    </row>
    <row r="1342" spans="1:10" x14ac:dyDescent="0.25">
      <c r="A1342" s="1" t="s">
        <v>877</v>
      </c>
      <c r="B1342">
        <f t="shared" si="22"/>
        <v>135</v>
      </c>
      <c r="D1342">
        <f>AVERAGEIF(IMDB_Movies_Cleaned!$E$2:$E$3849, A1342, IMDB_Movies_Cleaned!$N$2:$N$3849)</f>
        <v>5.8962962962962955</v>
      </c>
      <c r="E1342" cm="1">
        <f t="array" ref="E1342">MEDIAN(IF(IMDB_Movies_Cleaned!$E$2:$E$3849=A1342, IMDB_Movies_Cleaned!$N$2:$N$3849))</f>
        <v>6</v>
      </c>
      <c r="F1342" cm="1">
        <f t="array" ref="F1342">_xlfn.MODE.SNGL(IF(IMDB_Movies_Cleaned!$E$2:$E$3849=A1342, IMDB_Movies_Cleaned!$N$2:$N$3849))</f>
        <v>6.1</v>
      </c>
      <c r="G1342" cm="1">
        <f t="array" ref="G1342">MAX(IF(IMDB_Movies_Cleaned!$E$2:$E$3849=A1342, IMDB_Movies_Cleaned!$N$2:$N$3849))</f>
        <v>8.4</v>
      </c>
      <c r="H1342" cm="1">
        <f t="array" ref="H1342">MIN(IF(IMDB_Movies_Cleaned!$E$2:$E$3849=A1342, IMDB_Movies_Cleaned!$N$2:$N$3849))</f>
        <v>2.7</v>
      </c>
      <c r="I1342" cm="1">
        <f t="array" ref="I1342">_xlfn.VAR.S(IF(IMDB_Movies_Cleaned!$E$2:$E$3849=A1342, IMDB_Movies_Cleaned!$N$2:$N$3849))</f>
        <v>0.76826976229963906</v>
      </c>
      <c r="J1342" cm="1">
        <f t="array" ref="J1342">_xlfn.STDEV.S(IF(IMDB_Movies_Cleaned!$E$2:$E$3849=A1342, IMDB_Movies_Cleaned!$N$2:$N$3849))</f>
        <v>0.87650998984588824</v>
      </c>
    </row>
    <row r="1343" spans="1:10" x14ac:dyDescent="0.25">
      <c r="A1343" s="2" t="s">
        <v>872</v>
      </c>
      <c r="B1343">
        <f t="shared" si="22"/>
        <v>145</v>
      </c>
      <c r="D1343">
        <f>AVERAGEIF(IMDB_Movies_Cleaned!$E$2:$E$3849, A1343, IMDB_Movies_Cleaned!$N$2:$N$3849)</f>
        <v>5.8406896551724108</v>
      </c>
      <c r="E1343" cm="1">
        <f t="array" ref="E1343">MEDIAN(IF(IMDB_Movies_Cleaned!$E$2:$E$3849=A1343, IMDB_Movies_Cleaned!$N$2:$N$3849))</f>
        <v>6</v>
      </c>
      <c r="F1343" cm="1">
        <f t="array" ref="F1343">_xlfn.MODE.SNGL(IF(IMDB_Movies_Cleaned!$E$2:$E$3849=A1343, IMDB_Movies_Cleaned!$N$2:$N$3849))</f>
        <v>6.5</v>
      </c>
      <c r="G1343" cm="1">
        <f t="array" ref="G1343">MAX(IF(IMDB_Movies_Cleaned!$E$2:$E$3849=A1343, IMDB_Movies_Cleaned!$N$2:$N$3849))</f>
        <v>8</v>
      </c>
      <c r="H1343" cm="1">
        <f t="array" ref="H1343">MIN(IF(IMDB_Movies_Cleaned!$E$2:$E$3849=A1343, IMDB_Movies_Cleaned!$N$2:$N$3849))</f>
        <v>1.9</v>
      </c>
      <c r="I1343" cm="1">
        <f t="array" ref="I1343">_xlfn.VAR.S(IF(IMDB_Movies_Cleaned!$E$2:$E$3849=A1343, IMDB_Movies_Cleaned!$N$2:$N$3849))</f>
        <v>1.4818745210728315</v>
      </c>
      <c r="J1343" cm="1">
        <f t="array" ref="J1343">_xlfn.STDEV.S(IF(IMDB_Movies_Cleaned!$E$2:$E$3849=A1343, IMDB_Movies_Cleaned!$N$2:$N$3849))</f>
        <v>1.2173226856806831</v>
      </c>
    </row>
    <row r="1344" spans="1:10" x14ac:dyDescent="0.25">
      <c r="A1344" s="1" t="s">
        <v>3291</v>
      </c>
      <c r="B1344">
        <f t="shared" si="22"/>
        <v>1</v>
      </c>
      <c r="D1344">
        <f>AVERAGEIF(IMDB_Movies_Cleaned!$E$2:$E$3849, A1344, IMDB_Movies_Cleaned!$N$2:$N$3849)</f>
        <v>7.5</v>
      </c>
      <c r="E1344" cm="1">
        <f t="array" ref="E1344">MEDIAN(IF(IMDB_Movies_Cleaned!$E$2:$E$3849=A1344, IMDB_Movies_Cleaned!$N$2:$N$3849))</f>
        <v>7.5</v>
      </c>
      <c r="F1344" t="e" cm="1">
        <f t="array" ref="F1344">_xlfn.MODE.SNGL(IF(IMDB_Movies_Cleaned!$E$2:$E$3849=A1344, IMDB_Movies_Cleaned!$N$2:$N$3849))</f>
        <v>#N/A</v>
      </c>
      <c r="G1344" cm="1">
        <f t="array" ref="G1344">MAX(IF(IMDB_Movies_Cleaned!$E$2:$E$3849=A1344, IMDB_Movies_Cleaned!$N$2:$N$3849))</f>
        <v>7.5</v>
      </c>
      <c r="H1344" cm="1">
        <f t="array" ref="H1344">MIN(IF(IMDB_Movies_Cleaned!$E$2:$E$3849=A1344, IMDB_Movies_Cleaned!$N$2:$N$3849))</f>
        <v>7.5</v>
      </c>
      <c r="I1344" t="e" cm="1">
        <f t="array" ref="I1344">_xlfn.VAR.S(IF(IMDB_Movies_Cleaned!$E$2:$E$3849=A1344, IMDB_Movies_Cleaned!$N$2:$N$3849))</f>
        <v>#DIV/0!</v>
      </c>
      <c r="J1344" t="e" cm="1">
        <f t="array" ref="J1344">_xlfn.STDEV.S(IF(IMDB_Movies_Cleaned!$E$2:$E$3849=A1344, IMDB_Movies_Cleaned!$N$2:$N$3849))</f>
        <v>#DIV/0!</v>
      </c>
    </row>
    <row r="1345" spans="1:10" x14ac:dyDescent="0.25">
      <c r="A1345" s="2" t="s">
        <v>2799</v>
      </c>
      <c r="B1345">
        <f t="shared" si="22"/>
        <v>9</v>
      </c>
      <c r="D1345">
        <f>AVERAGEIF(IMDB_Movies_Cleaned!$E$2:$E$3849, A1345, IMDB_Movies_Cleaned!$N$2:$N$3849)</f>
        <v>6.9333333333333336</v>
      </c>
      <c r="E1345" cm="1">
        <f t="array" ref="E1345">MEDIAN(IF(IMDB_Movies_Cleaned!$E$2:$E$3849=A1345, IMDB_Movies_Cleaned!$N$2:$N$3849))</f>
        <v>6.9</v>
      </c>
      <c r="F1345" cm="1">
        <f t="array" ref="F1345">_xlfn.MODE.SNGL(IF(IMDB_Movies_Cleaned!$E$2:$E$3849=A1345, IMDB_Movies_Cleaned!$N$2:$N$3849))</f>
        <v>6.7</v>
      </c>
      <c r="G1345" cm="1">
        <f t="array" ref="G1345">MAX(IF(IMDB_Movies_Cleaned!$E$2:$E$3849=A1345, IMDB_Movies_Cleaned!$N$2:$N$3849))</f>
        <v>8</v>
      </c>
      <c r="H1345" cm="1">
        <f t="array" ref="H1345">MIN(IF(IMDB_Movies_Cleaned!$E$2:$E$3849=A1345, IMDB_Movies_Cleaned!$N$2:$N$3849))</f>
        <v>5.7</v>
      </c>
      <c r="I1345" cm="1">
        <f t="array" ref="I1345">_xlfn.VAR.S(IF(IMDB_Movies_Cleaned!$E$2:$E$3849=A1345, IMDB_Movies_Cleaned!$N$2:$N$3849))</f>
        <v>0.47249999999999992</v>
      </c>
      <c r="J1345" cm="1">
        <f t="array" ref="J1345">_xlfn.STDEV.S(IF(IMDB_Movies_Cleaned!$E$2:$E$3849=A1345, IMDB_Movies_Cleaned!$N$2:$N$3849))</f>
        <v>0.68738635424337591</v>
      </c>
    </row>
    <row r="1346" spans="1:10" x14ac:dyDescent="0.25">
      <c r="A1346" s="1" t="s">
        <v>872</v>
      </c>
      <c r="B1346">
        <f t="shared" si="22"/>
        <v>145</v>
      </c>
      <c r="D1346">
        <f>AVERAGEIF(IMDB_Movies_Cleaned!$E$2:$E$3849, A1346, IMDB_Movies_Cleaned!$N$2:$N$3849)</f>
        <v>5.8406896551724108</v>
      </c>
      <c r="E1346" cm="1">
        <f t="array" ref="E1346">MEDIAN(IF(IMDB_Movies_Cleaned!$E$2:$E$3849=A1346, IMDB_Movies_Cleaned!$N$2:$N$3849))</f>
        <v>6</v>
      </c>
      <c r="F1346" cm="1">
        <f t="array" ref="F1346">_xlfn.MODE.SNGL(IF(IMDB_Movies_Cleaned!$E$2:$E$3849=A1346, IMDB_Movies_Cleaned!$N$2:$N$3849))</f>
        <v>6.5</v>
      </c>
      <c r="G1346" cm="1">
        <f t="array" ref="G1346">MAX(IF(IMDB_Movies_Cleaned!$E$2:$E$3849=A1346, IMDB_Movies_Cleaned!$N$2:$N$3849))</f>
        <v>8</v>
      </c>
      <c r="H1346" cm="1">
        <f t="array" ref="H1346">MIN(IF(IMDB_Movies_Cleaned!$E$2:$E$3849=A1346, IMDB_Movies_Cleaned!$N$2:$N$3849))</f>
        <v>1.9</v>
      </c>
      <c r="I1346" cm="1">
        <f t="array" ref="I1346">_xlfn.VAR.S(IF(IMDB_Movies_Cleaned!$E$2:$E$3849=A1346, IMDB_Movies_Cleaned!$N$2:$N$3849))</f>
        <v>1.4818745210728315</v>
      </c>
      <c r="J1346" cm="1">
        <f t="array" ref="J1346">_xlfn.STDEV.S(IF(IMDB_Movies_Cleaned!$E$2:$E$3849=A1346, IMDB_Movies_Cleaned!$N$2:$N$3849))</f>
        <v>1.2173226856806831</v>
      </c>
    </row>
    <row r="1347" spans="1:10" x14ac:dyDescent="0.25">
      <c r="A1347" s="2" t="s">
        <v>1508</v>
      </c>
      <c r="B1347">
        <f t="shared" si="22"/>
        <v>20</v>
      </c>
      <c r="D1347">
        <f>AVERAGEIF(IMDB_Movies_Cleaned!$E$2:$E$3849, A1347, IMDB_Movies_Cleaned!$N$2:$N$3849)</f>
        <v>5.37</v>
      </c>
      <c r="E1347" cm="1">
        <f t="array" ref="E1347">MEDIAN(IF(IMDB_Movies_Cleaned!$E$2:$E$3849=A1347, IMDB_Movies_Cleaned!$N$2:$N$3849))</f>
        <v>5.45</v>
      </c>
      <c r="F1347" cm="1">
        <f t="array" ref="F1347">_xlfn.MODE.SNGL(IF(IMDB_Movies_Cleaned!$E$2:$E$3849=A1347, IMDB_Movies_Cleaned!$N$2:$N$3849))</f>
        <v>5.4</v>
      </c>
      <c r="G1347" cm="1">
        <f t="array" ref="G1347">MAX(IF(IMDB_Movies_Cleaned!$E$2:$E$3849=A1347, IMDB_Movies_Cleaned!$N$2:$N$3849))</f>
        <v>7.5</v>
      </c>
      <c r="H1347" cm="1">
        <f t="array" ref="H1347">MIN(IF(IMDB_Movies_Cleaned!$E$2:$E$3849=A1347, IMDB_Movies_Cleaned!$N$2:$N$3849))</f>
        <v>2.9</v>
      </c>
      <c r="I1347" cm="1">
        <f t="array" ref="I1347">_xlfn.VAR.S(IF(IMDB_Movies_Cleaned!$E$2:$E$3849=A1347, IMDB_Movies_Cleaned!$N$2:$N$3849))</f>
        <v>1.4243157894736729</v>
      </c>
      <c r="J1347" cm="1">
        <f t="array" ref="J1347">_xlfn.STDEV.S(IF(IMDB_Movies_Cleaned!$E$2:$E$3849=A1347, IMDB_Movies_Cleaned!$N$2:$N$3849))</f>
        <v>1.1934470199693294</v>
      </c>
    </row>
    <row r="1348" spans="1:10" x14ac:dyDescent="0.25">
      <c r="A1348" s="1" t="s">
        <v>159</v>
      </c>
      <c r="B1348">
        <f t="shared" si="22"/>
        <v>12</v>
      </c>
      <c r="D1348">
        <f>AVERAGEIF(IMDB_Movies_Cleaned!$E$2:$E$3849, A1348, IMDB_Movies_Cleaned!$N$2:$N$3849)</f>
        <v>5.7</v>
      </c>
      <c r="E1348" cm="1">
        <f t="array" ref="E1348">MEDIAN(IF(IMDB_Movies_Cleaned!$E$2:$E$3849=A1348, IMDB_Movies_Cleaned!$N$2:$N$3849))</f>
        <v>6.4</v>
      </c>
      <c r="F1348" cm="1">
        <f t="array" ref="F1348">_xlfn.MODE.SNGL(IF(IMDB_Movies_Cleaned!$E$2:$E$3849=A1348, IMDB_Movies_Cleaned!$N$2:$N$3849))</f>
        <v>6.8</v>
      </c>
      <c r="G1348" cm="1">
        <f t="array" ref="G1348">MAX(IF(IMDB_Movies_Cleaned!$E$2:$E$3849=A1348, IMDB_Movies_Cleaned!$N$2:$N$3849))</f>
        <v>8</v>
      </c>
      <c r="H1348" cm="1">
        <f t="array" ref="H1348">MIN(IF(IMDB_Movies_Cleaned!$E$2:$E$3849=A1348, IMDB_Movies_Cleaned!$N$2:$N$3849))</f>
        <v>2.7</v>
      </c>
      <c r="I1348" cm="1">
        <f t="array" ref="I1348">_xlfn.VAR.S(IF(IMDB_Movies_Cleaned!$E$2:$E$3849=A1348, IMDB_Movies_Cleaned!$N$2:$N$3849))</f>
        <v>3.0381818181818145</v>
      </c>
      <c r="J1348" cm="1">
        <f t="array" ref="J1348">_xlfn.STDEV.S(IF(IMDB_Movies_Cleaned!$E$2:$E$3849=A1348, IMDB_Movies_Cleaned!$N$2:$N$3849))</f>
        <v>1.7430381000373498</v>
      </c>
    </row>
    <row r="1349" spans="1:10" x14ac:dyDescent="0.25">
      <c r="A1349" s="2" t="s">
        <v>877</v>
      </c>
      <c r="B1349">
        <f t="shared" si="22"/>
        <v>135</v>
      </c>
      <c r="D1349">
        <f>AVERAGEIF(IMDB_Movies_Cleaned!$E$2:$E$3849, A1349, IMDB_Movies_Cleaned!$N$2:$N$3849)</f>
        <v>5.8962962962962955</v>
      </c>
      <c r="E1349" cm="1">
        <f t="array" ref="E1349">MEDIAN(IF(IMDB_Movies_Cleaned!$E$2:$E$3849=A1349, IMDB_Movies_Cleaned!$N$2:$N$3849))</f>
        <v>6</v>
      </c>
      <c r="F1349" cm="1">
        <f t="array" ref="F1349">_xlfn.MODE.SNGL(IF(IMDB_Movies_Cleaned!$E$2:$E$3849=A1349, IMDB_Movies_Cleaned!$N$2:$N$3849))</f>
        <v>6.1</v>
      </c>
      <c r="G1349" cm="1">
        <f t="array" ref="G1349">MAX(IF(IMDB_Movies_Cleaned!$E$2:$E$3849=A1349, IMDB_Movies_Cleaned!$N$2:$N$3849))</f>
        <v>8.4</v>
      </c>
      <c r="H1349" cm="1">
        <f t="array" ref="H1349">MIN(IF(IMDB_Movies_Cleaned!$E$2:$E$3849=A1349, IMDB_Movies_Cleaned!$N$2:$N$3849))</f>
        <v>2.7</v>
      </c>
      <c r="I1349" cm="1">
        <f t="array" ref="I1349">_xlfn.VAR.S(IF(IMDB_Movies_Cleaned!$E$2:$E$3849=A1349, IMDB_Movies_Cleaned!$N$2:$N$3849))</f>
        <v>0.76826976229963906</v>
      </c>
      <c r="J1349" cm="1">
        <f t="array" ref="J1349">_xlfn.STDEV.S(IF(IMDB_Movies_Cleaned!$E$2:$E$3849=A1349, IMDB_Movies_Cleaned!$N$2:$N$3849))</f>
        <v>0.87650998984588824</v>
      </c>
    </row>
    <row r="1350" spans="1:10" x14ac:dyDescent="0.25">
      <c r="A1350" s="1" t="s">
        <v>1888</v>
      </c>
      <c r="B1350">
        <f t="shared" si="22"/>
        <v>5</v>
      </c>
      <c r="D1350">
        <f>AVERAGEIF(IMDB_Movies_Cleaned!$E$2:$E$3849, A1350, IMDB_Movies_Cleaned!$N$2:$N$3849)</f>
        <v>5.74</v>
      </c>
      <c r="E1350" cm="1">
        <f t="array" ref="E1350">MEDIAN(IF(IMDB_Movies_Cleaned!$E$2:$E$3849=A1350, IMDB_Movies_Cleaned!$N$2:$N$3849))</f>
        <v>5.7</v>
      </c>
      <c r="F1350" t="e" cm="1">
        <f t="array" ref="F1350">_xlfn.MODE.SNGL(IF(IMDB_Movies_Cleaned!$E$2:$E$3849=A1350, IMDB_Movies_Cleaned!$N$2:$N$3849))</f>
        <v>#N/A</v>
      </c>
      <c r="G1350" cm="1">
        <f t="array" ref="G1350">MAX(IF(IMDB_Movies_Cleaned!$E$2:$E$3849=A1350, IMDB_Movies_Cleaned!$N$2:$N$3849))</f>
        <v>7.3</v>
      </c>
      <c r="H1350" cm="1">
        <f t="array" ref="H1350">MIN(IF(IMDB_Movies_Cleaned!$E$2:$E$3849=A1350, IMDB_Movies_Cleaned!$N$2:$N$3849))</f>
        <v>3.8</v>
      </c>
      <c r="I1350" cm="1">
        <f t="array" ref="I1350">_xlfn.VAR.S(IF(IMDB_Movies_Cleaned!$E$2:$E$3849=A1350, IMDB_Movies_Cleaned!$N$2:$N$3849))</f>
        <v>1.6329999999999956</v>
      </c>
      <c r="J1350" cm="1">
        <f t="array" ref="J1350">_xlfn.STDEV.S(IF(IMDB_Movies_Cleaned!$E$2:$E$3849=A1350, IMDB_Movies_Cleaned!$N$2:$N$3849))</f>
        <v>1.2778888840583893</v>
      </c>
    </row>
    <row r="1351" spans="1:10" x14ac:dyDescent="0.25">
      <c r="A1351" s="2" t="s">
        <v>877</v>
      </c>
      <c r="B1351">
        <f t="shared" si="22"/>
        <v>135</v>
      </c>
      <c r="D1351">
        <f>AVERAGEIF(IMDB_Movies_Cleaned!$E$2:$E$3849, A1351, IMDB_Movies_Cleaned!$N$2:$N$3849)</f>
        <v>5.8962962962962955</v>
      </c>
      <c r="E1351" cm="1">
        <f t="array" ref="E1351">MEDIAN(IF(IMDB_Movies_Cleaned!$E$2:$E$3849=A1351, IMDB_Movies_Cleaned!$N$2:$N$3849))</f>
        <v>6</v>
      </c>
      <c r="F1351" cm="1">
        <f t="array" ref="F1351">_xlfn.MODE.SNGL(IF(IMDB_Movies_Cleaned!$E$2:$E$3849=A1351, IMDB_Movies_Cleaned!$N$2:$N$3849))</f>
        <v>6.1</v>
      </c>
      <c r="G1351" cm="1">
        <f t="array" ref="G1351">MAX(IF(IMDB_Movies_Cleaned!$E$2:$E$3849=A1351, IMDB_Movies_Cleaned!$N$2:$N$3849))</f>
        <v>8.4</v>
      </c>
      <c r="H1351" cm="1">
        <f t="array" ref="H1351">MIN(IF(IMDB_Movies_Cleaned!$E$2:$E$3849=A1351, IMDB_Movies_Cleaned!$N$2:$N$3849))</f>
        <v>2.7</v>
      </c>
      <c r="I1351" cm="1">
        <f t="array" ref="I1351">_xlfn.VAR.S(IF(IMDB_Movies_Cleaned!$E$2:$E$3849=A1351, IMDB_Movies_Cleaned!$N$2:$N$3849))</f>
        <v>0.76826976229963906</v>
      </c>
      <c r="J1351" cm="1">
        <f t="array" ref="J1351">_xlfn.STDEV.S(IF(IMDB_Movies_Cleaned!$E$2:$E$3849=A1351, IMDB_Movies_Cleaned!$N$2:$N$3849))</f>
        <v>0.87650998984588824</v>
      </c>
    </row>
    <row r="1352" spans="1:10" x14ac:dyDescent="0.25">
      <c r="A1352" s="1" t="s">
        <v>901</v>
      </c>
      <c r="B1352">
        <f t="shared" si="22"/>
        <v>15</v>
      </c>
      <c r="D1352">
        <f>AVERAGEIF(IMDB_Movies_Cleaned!$E$2:$E$3849, A1352, IMDB_Movies_Cleaned!$N$2:$N$3849)</f>
        <v>7.4266666666666659</v>
      </c>
      <c r="E1352" cm="1">
        <f t="array" ref="E1352">MEDIAN(IF(IMDB_Movies_Cleaned!$E$2:$E$3849=A1352, IMDB_Movies_Cleaned!$N$2:$N$3849))</f>
        <v>7.5</v>
      </c>
      <c r="F1352" cm="1">
        <f t="array" ref="F1352">_xlfn.MODE.SNGL(IF(IMDB_Movies_Cleaned!$E$2:$E$3849=A1352, IMDB_Movies_Cleaned!$N$2:$N$3849))</f>
        <v>6.6</v>
      </c>
      <c r="G1352" cm="1">
        <f t="array" ref="G1352">MAX(IF(IMDB_Movies_Cleaned!$E$2:$E$3849=A1352, IMDB_Movies_Cleaned!$N$2:$N$3849))</f>
        <v>8.6999999999999993</v>
      </c>
      <c r="H1352" cm="1">
        <f t="array" ref="H1352">MIN(IF(IMDB_Movies_Cleaned!$E$2:$E$3849=A1352, IMDB_Movies_Cleaned!$N$2:$N$3849))</f>
        <v>6.6</v>
      </c>
      <c r="I1352" cm="1">
        <f t="array" ref="I1352">_xlfn.VAR.S(IF(IMDB_Movies_Cleaned!$E$2:$E$3849=A1352, IMDB_Movies_Cleaned!$N$2:$N$3849))</f>
        <v>0.3935238095238095</v>
      </c>
      <c r="J1352" cm="1">
        <f t="array" ref="J1352">_xlfn.STDEV.S(IF(IMDB_Movies_Cleaned!$E$2:$E$3849=A1352, IMDB_Movies_Cleaned!$N$2:$N$3849))</f>
        <v>0.62731476112379936</v>
      </c>
    </row>
    <row r="1353" spans="1:10" x14ac:dyDescent="0.25">
      <c r="A1353" s="2" t="s">
        <v>2006</v>
      </c>
      <c r="B1353">
        <f t="shared" si="22"/>
        <v>6</v>
      </c>
      <c r="D1353">
        <f>AVERAGEIF(IMDB_Movies_Cleaned!$E$2:$E$3849, A1353, IMDB_Movies_Cleaned!$N$2:$N$3849)</f>
        <v>6.3833333333333329</v>
      </c>
      <c r="E1353" cm="1">
        <f t="array" ref="E1353">MEDIAN(IF(IMDB_Movies_Cleaned!$E$2:$E$3849=A1353, IMDB_Movies_Cleaned!$N$2:$N$3849))</f>
        <v>6.35</v>
      </c>
      <c r="F1353" t="e" cm="1">
        <f t="array" ref="F1353">_xlfn.MODE.SNGL(IF(IMDB_Movies_Cleaned!$E$2:$E$3849=A1353, IMDB_Movies_Cleaned!$N$2:$N$3849))</f>
        <v>#N/A</v>
      </c>
      <c r="G1353" cm="1">
        <f t="array" ref="G1353">MAX(IF(IMDB_Movies_Cleaned!$E$2:$E$3849=A1353, IMDB_Movies_Cleaned!$N$2:$N$3849))</f>
        <v>7.8</v>
      </c>
      <c r="H1353" cm="1">
        <f t="array" ref="H1353">MIN(IF(IMDB_Movies_Cleaned!$E$2:$E$3849=A1353, IMDB_Movies_Cleaned!$N$2:$N$3849))</f>
        <v>4.9000000000000004</v>
      </c>
      <c r="I1353" cm="1">
        <f t="array" ref="I1353">_xlfn.VAR.S(IF(IMDB_Movies_Cleaned!$E$2:$E$3849=A1353, IMDB_Movies_Cleaned!$N$2:$N$3849))</f>
        <v>0.86966666666667147</v>
      </c>
      <c r="J1353" cm="1">
        <f t="array" ref="J1353">_xlfn.STDEV.S(IF(IMDB_Movies_Cleaned!$E$2:$E$3849=A1353, IMDB_Movies_Cleaned!$N$2:$N$3849))</f>
        <v>0.93255920276766957</v>
      </c>
    </row>
    <row r="1354" spans="1:10" x14ac:dyDescent="0.25">
      <c r="A1354" s="1" t="s">
        <v>3309</v>
      </c>
      <c r="B1354">
        <f t="shared" si="22"/>
        <v>15</v>
      </c>
      <c r="D1354">
        <f>AVERAGEIF(IMDB_Movies_Cleaned!$E$2:$E$3849, A1354, IMDB_Movies_Cleaned!$N$2:$N$3849)</f>
        <v>6.3133333333333335</v>
      </c>
      <c r="E1354" cm="1">
        <f t="array" ref="E1354">MEDIAN(IF(IMDB_Movies_Cleaned!$E$2:$E$3849=A1354, IMDB_Movies_Cleaned!$N$2:$N$3849))</f>
        <v>6.6</v>
      </c>
      <c r="F1354" cm="1">
        <f t="array" ref="F1354">_xlfn.MODE.SNGL(IF(IMDB_Movies_Cleaned!$E$2:$E$3849=A1354, IMDB_Movies_Cleaned!$N$2:$N$3849))</f>
        <v>6.8</v>
      </c>
      <c r="G1354" cm="1">
        <f t="array" ref="G1354">MAX(IF(IMDB_Movies_Cleaned!$E$2:$E$3849=A1354, IMDB_Movies_Cleaned!$N$2:$N$3849))</f>
        <v>7.4</v>
      </c>
      <c r="H1354" cm="1">
        <f t="array" ref="H1354">MIN(IF(IMDB_Movies_Cleaned!$E$2:$E$3849=A1354, IMDB_Movies_Cleaned!$N$2:$N$3849))</f>
        <v>4.4000000000000004</v>
      </c>
      <c r="I1354" cm="1">
        <f t="array" ref="I1354">_xlfn.VAR.S(IF(IMDB_Movies_Cleaned!$E$2:$E$3849=A1354, IMDB_Movies_Cleaned!$N$2:$N$3849))</f>
        <v>0.72123809523809868</v>
      </c>
      <c r="J1354" cm="1">
        <f t="array" ref="J1354">_xlfn.STDEV.S(IF(IMDB_Movies_Cleaned!$E$2:$E$3849=A1354, IMDB_Movies_Cleaned!$N$2:$N$3849))</f>
        <v>0.84925737867745288</v>
      </c>
    </row>
    <row r="1355" spans="1:10" x14ac:dyDescent="0.25">
      <c r="A1355" s="2" t="s">
        <v>2737</v>
      </c>
      <c r="B1355">
        <f t="shared" si="22"/>
        <v>14</v>
      </c>
      <c r="D1355">
        <f>AVERAGEIF(IMDB_Movies_Cleaned!$E$2:$E$3849, A1355, IMDB_Movies_Cleaned!$N$2:$N$3849)</f>
        <v>6.3071428571428578</v>
      </c>
      <c r="E1355" cm="1">
        <f t="array" ref="E1355">MEDIAN(IF(IMDB_Movies_Cleaned!$E$2:$E$3849=A1355, IMDB_Movies_Cleaned!$N$2:$N$3849))</f>
        <v>6.25</v>
      </c>
      <c r="F1355" cm="1">
        <f t="array" ref="F1355">_xlfn.MODE.SNGL(IF(IMDB_Movies_Cleaned!$E$2:$E$3849=A1355, IMDB_Movies_Cleaned!$N$2:$N$3849))</f>
        <v>6.2</v>
      </c>
      <c r="G1355" cm="1">
        <f t="array" ref="G1355">MAX(IF(IMDB_Movies_Cleaned!$E$2:$E$3849=A1355, IMDB_Movies_Cleaned!$N$2:$N$3849))</f>
        <v>7.3</v>
      </c>
      <c r="H1355" cm="1">
        <f t="array" ref="H1355">MIN(IF(IMDB_Movies_Cleaned!$E$2:$E$3849=A1355, IMDB_Movies_Cleaned!$N$2:$N$3849))</f>
        <v>5.4</v>
      </c>
      <c r="I1355" cm="1">
        <f t="array" ref="I1355">_xlfn.VAR.S(IF(IMDB_Movies_Cleaned!$E$2:$E$3849=A1355, IMDB_Movies_Cleaned!$N$2:$N$3849))</f>
        <v>0.2884065934065933</v>
      </c>
      <c r="J1355" cm="1">
        <f t="array" ref="J1355">_xlfn.STDEV.S(IF(IMDB_Movies_Cleaned!$E$2:$E$3849=A1355, IMDB_Movies_Cleaned!$N$2:$N$3849))</f>
        <v>0.53703500203114629</v>
      </c>
    </row>
    <row r="1356" spans="1:10" x14ac:dyDescent="0.25">
      <c r="A1356" s="1" t="s">
        <v>613</v>
      </c>
      <c r="B1356">
        <f t="shared" si="22"/>
        <v>19</v>
      </c>
      <c r="D1356">
        <f>AVERAGEIF(IMDB_Movies_Cleaned!$E$2:$E$3849, A1356, IMDB_Movies_Cleaned!$N$2:$N$3849)</f>
        <v>6.3368421052631581</v>
      </c>
      <c r="E1356" cm="1">
        <f t="array" ref="E1356">MEDIAN(IF(IMDB_Movies_Cleaned!$E$2:$E$3849=A1356, IMDB_Movies_Cleaned!$N$2:$N$3849))</f>
        <v>6.5</v>
      </c>
      <c r="F1356" cm="1">
        <f t="array" ref="F1356">_xlfn.MODE.SNGL(IF(IMDB_Movies_Cleaned!$E$2:$E$3849=A1356, IMDB_Movies_Cleaned!$N$2:$N$3849))</f>
        <v>7.3</v>
      </c>
      <c r="G1356" cm="1">
        <f t="array" ref="G1356">MAX(IF(IMDB_Movies_Cleaned!$E$2:$E$3849=A1356, IMDB_Movies_Cleaned!$N$2:$N$3849))</f>
        <v>7.6</v>
      </c>
      <c r="H1356" cm="1">
        <f t="array" ref="H1356">MIN(IF(IMDB_Movies_Cleaned!$E$2:$E$3849=A1356, IMDB_Movies_Cleaned!$N$2:$N$3849))</f>
        <v>3.7</v>
      </c>
      <c r="I1356" cm="1">
        <f t="array" ref="I1356">_xlfn.VAR.S(IF(IMDB_Movies_Cleaned!$E$2:$E$3849=A1356, IMDB_Movies_Cleaned!$N$2:$N$3849))</f>
        <v>0.81134502923976015</v>
      </c>
      <c r="J1356" cm="1">
        <f t="array" ref="J1356">_xlfn.STDEV.S(IF(IMDB_Movies_Cleaned!$E$2:$E$3849=A1356, IMDB_Movies_Cleaned!$N$2:$N$3849))</f>
        <v>0.90074692852085825</v>
      </c>
    </row>
    <row r="1357" spans="1:10" x14ac:dyDescent="0.25">
      <c r="A1357" s="2" t="s">
        <v>1405</v>
      </c>
      <c r="B1357">
        <f t="shared" si="22"/>
        <v>13</v>
      </c>
      <c r="D1357">
        <f>AVERAGEIF(IMDB_Movies_Cleaned!$E$2:$E$3849, A1357, IMDB_Movies_Cleaned!$N$2:$N$3849)</f>
        <v>6.1692307692307695</v>
      </c>
      <c r="E1357" cm="1">
        <f t="array" ref="E1357">MEDIAN(IF(IMDB_Movies_Cleaned!$E$2:$E$3849=A1357, IMDB_Movies_Cleaned!$N$2:$N$3849))</f>
        <v>6.3</v>
      </c>
      <c r="F1357" cm="1">
        <f t="array" ref="F1357">_xlfn.MODE.SNGL(IF(IMDB_Movies_Cleaned!$E$2:$E$3849=A1357, IMDB_Movies_Cleaned!$N$2:$N$3849))</f>
        <v>6.4</v>
      </c>
      <c r="G1357" cm="1">
        <f t="array" ref="G1357">MAX(IF(IMDB_Movies_Cleaned!$E$2:$E$3849=A1357, IMDB_Movies_Cleaned!$N$2:$N$3849))</f>
        <v>8</v>
      </c>
      <c r="H1357" cm="1">
        <f t="array" ref="H1357">MIN(IF(IMDB_Movies_Cleaned!$E$2:$E$3849=A1357, IMDB_Movies_Cleaned!$N$2:$N$3849))</f>
        <v>4.4000000000000004</v>
      </c>
      <c r="I1357" cm="1">
        <f t="array" ref="I1357">_xlfn.VAR.S(IF(IMDB_Movies_Cleaned!$E$2:$E$3849=A1357, IMDB_Movies_Cleaned!$N$2:$N$3849))</f>
        <v>0.63230769230768635</v>
      </c>
      <c r="J1357" cm="1">
        <f t="array" ref="J1357">_xlfn.STDEV.S(IF(IMDB_Movies_Cleaned!$E$2:$E$3849=A1357, IMDB_Movies_Cleaned!$N$2:$N$3849))</f>
        <v>0.79517777402772416</v>
      </c>
    </row>
    <row r="1358" spans="1:10" x14ac:dyDescent="0.25">
      <c r="A1358" s="1" t="s">
        <v>877</v>
      </c>
      <c r="B1358">
        <f t="shared" si="22"/>
        <v>135</v>
      </c>
      <c r="D1358">
        <f>AVERAGEIF(IMDB_Movies_Cleaned!$E$2:$E$3849, A1358, IMDB_Movies_Cleaned!$N$2:$N$3849)</f>
        <v>5.8962962962962955</v>
      </c>
      <c r="E1358" cm="1">
        <f t="array" ref="E1358">MEDIAN(IF(IMDB_Movies_Cleaned!$E$2:$E$3849=A1358, IMDB_Movies_Cleaned!$N$2:$N$3849))</f>
        <v>6</v>
      </c>
      <c r="F1358" cm="1">
        <f t="array" ref="F1358">_xlfn.MODE.SNGL(IF(IMDB_Movies_Cleaned!$E$2:$E$3849=A1358, IMDB_Movies_Cleaned!$N$2:$N$3849))</f>
        <v>6.1</v>
      </c>
      <c r="G1358" cm="1">
        <f t="array" ref="G1358">MAX(IF(IMDB_Movies_Cleaned!$E$2:$E$3849=A1358, IMDB_Movies_Cleaned!$N$2:$N$3849))</f>
        <v>8.4</v>
      </c>
      <c r="H1358" cm="1">
        <f t="array" ref="H1358">MIN(IF(IMDB_Movies_Cleaned!$E$2:$E$3849=A1358, IMDB_Movies_Cleaned!$N$2:$N$3849))</f>
        <v>2.7</v>
      </c>
      <c r="I1358" cm="1">
        <f t="array" ref="I1358">_xlfn.VAR.S(IF(IMDB_Movies_Cleaned!$E$2:$E$3849=A1358, IMDB_Movies_Cleaned!$N$2:$N$3849))</f>
        <v>0.76826976229963906</v>
      </c>
      <c r="J1358" cm="1">
        <f t="array" ref="J1358">_xlfn.STDEV.S(IF(IMDB_Movies_Cleaned!$E$2:$E$3849=A1358, IMDB_Movies_Cleaned!$N$2:$N$3849))</f>
        <v>0.87650998984588824</v>
      </c>
    </row>
    <row r="1359" spans="1:10" x14ac:dyDescent="0.25">
      <c r="A1359" s="2" t="s">
        <v>753</v>
      </c>
      <c r="B1359">
        <f t="shared" ref="B1359:B1422" si="23">COUNTIF($A$2:$A$3849, A1359)</f>
        <v>151</v>
      </c>
      <c r="D1359">
        <f>AVERAGEIF(IMDB_Movies_Cleaned!$E$2:$E$3849, A1359, IMDB_Movies_Cleaned!$N$2:$N$3849)</f>
        <v>6.4947019867549711</v>
      </c>
      <c r="E1359" cm="1">
        <f t="array" ref="E1359">MEDIAN(IF(IMDB_Movies_Cleaned!$E$2:$E$3849=A1359, IMDB_Movies_Cleaned!$N$2:$N$3849))</f>
        <v>6.5</v>
      </c>
      <c r="F1359" cm="1">
        <f t="array" ref="F1359">_xlfn.MODE.SNGL(IF(IMDB_Movies_Cleaned!$E$2:$E$3849=A1359, IMDB_Movies_Cleaned!$N$2:$N$3849))</f>
        <v>6.5</v>
      </c>
      <c r="G1359" cm="1">
        <f t="array" ref="G1359">MAX(IF(IMDB_Movies_Cleaned!$E$2:$E$3849=A1359, IMDB_Movies_Cleaned!$N$2:$N$3849))</f>
        <v>8</v>
      </c>
      <c r="H1359" cm="1">
        <f t="array" ref="H1359">MIN(IF(IMDB_Movies_Cleaned!$E$2:$E$3849=A1359, IMDB_Movies_Cleaned!$N$2:$N$3849))</f>
        <v>4.3</v>
      </c>
      <c r="I1359" cm="1">
        <f t="array" ref="I1359">_xlfn.VAR.S(IF(IMDB_Movies_Cleaned!$E$2:$E$3849=A1359, IMDB_Movies_Cleaned!$N$2:$N$3849))</f>
        <v>0.56277174392930951</v>
      </c>
      <c r="J1359" cm="1">
        <f t="array" ref="J1359">_xlfn.STDEV.S(IF(IMDB_Movies_Cleaned!$E$2:$E$3849=A1359, IMDB_Movies_Cleaned!$N$2:$N$3849))</f>
        <v>0.75018114074489339</v>
      </c>
    </row>
    <row r="1360" spans="1:10" x14ac:dyDescent="0.25">
      <c r="A1360" s="2" t="s">
        <v>2523</v>
      </c>
      <c r="B1360">
        <f t="shared" si="23"/>
        <v>3</v>
      </c>
      <c r="D1360">
        <f>AVERAGEIF(IMDB_Movies_Cleaned!$E$2:$E$3849, A1360, IMDB_Movies_Cleaned!$N$2:$N$3849)</f>
        <v>6.2333333333333334</v>
      </c>
      <c r="E1360" cm="1">
        <f t="array" ref="E1360">MEDIAN(IF(IMDB_Movies_Cleaned!$E$2:$E$3849=A1360, IMDB_Movies_Cleaned!$N$2:$N$3849))</f>
        <v>5.6</v>
      </c>
      <c r="F1360" t="e" cm="1">
        <f t="array" ref="F1360">_xlfn.MODE.SNGL(IF(IMDB_Movies_Cleaned!$E$2:$E$3849=A1360, IMDB_Movies_Cleaned!$N$2:$N$3849))</f>
        <v>#N/A</v>
      </c>
      <c r="G1360" cm="1">
        <f t="array" ref="G1360">MAX(IF(IMDB_Movies_Cleaned!$E$2:$E$3849=A1360, IMDB_Movies_Cleaned!$N$2:$N$3849))</f>
        <v>8.3000000000000007</v>
      </c>
      <c r="H1360" cm="1">
        <f t="array" ref="H1360">MIN(IF(IMDB_Movies_Cleaned!$E$2:$E$3849=A1360, IMDB_Movies_Cleaned!$N$2:$N$3849))</f>
        <v>4.8</v>
      </c>
      <c r="I1360" cm="1">
        <f t="array" ref="I1360">_xlfn.VAR.S(IF(IMDB_Movies_Cleaned!$E$2:$E$3849=A1360, IMDB_Movies_Cleaned!$N$2:$N$3849))</f>
        <v>3.3633333333333368</v>
      </c>
      <c r="J1360" cm="1">
        <f t="array" ref="J1360">_xlfn.STDEV.S(IF(IMDB_Movies_Cleaned!$E$2:$E$3849=A1360, IMDB_Movies_Cleaned!$N$2:$N$3849))</f>
        <v>1.8339392937971903</v>
      </c>
    </row>
    <row r="1361" spans="1:10" x14ac:dyDescent="0.25">
      <c r="A1361" s="2" t="s">
        <v>591</v>
      </c>
      <c r="B1361">
        <f t="shared" si="23"/>
        <v>5</v>
      </c>
      <c r="D1361">
        <f>AVERAGEIF(IMDB_Movies_Cleaned!$E$2:$E$3849, A1361, IMDB_Movies_Cleaned!$N$2:$N$3849)</f>
        <v>5.4999999999999991</v>
      </c>
      <c r="E1361" cm="1">
        <f t="array" ref="E1361">MEDIAN(IF(IMDB_Movies_Cleaned!$E$2:$E$3849=A1361, IMDB_Movies_Cleaned!$N$2:$N$3849))</f>
        <v>5.6</v>
      </c>
      <c r="F1361" t="e" cm="1">
        <f t="array" ref="F1361">_xlfn.MODE.SNGL(IF(IMDB_Movies_Cleaned!$E$2:$E$3849=A1361, IMDB_Movies_Cleaned!$N$2:$N$3849))</f>
        <v>#N/A</v>
      </c>
      <c r="G1361" cm="1">
        <f t="array" ref="G1361">MAX(IF(IMDB_Movies_Cleaned!$E$2:$E$3849=A1361, IMDB_Movies_Cleaned!$N$2:$N$3849))</f>
        <v>6.7</v>
      </c>
      <c r="H1361" cm="1">
        <f t="array" ref="H1361">MIN(IF(IMDB_Movies_Cleaned!$E$2:$E$3849=A1361, IMDB_Movies_Cleaned!$N$2:$N$3849))</f>
        <v>3.8</v>
      </c>
      <c r="I1361" cm="1">
        <f t="array" ref="I1361">_xlfn.VAR.S(IF(IMDB_Movies_Cleaned!$E$2:$E$3849=A1361, IMDB_Movies_Cleaned!$N$2:$N$3849))</f>
        <v>1.1500000000000128</v>
      </c>
      <c r="J1361" cm="1">
        <f t="array" ref="J1361">_xlfn.STDEV.S(IF(IMDB_Movies_Cleaned!$E$2:$E$3849=A1361, IMDB_Movies_Cleaned!$N$2:$N$3849))</f>
        <v>1.0723805294763669</v>
      </c>
    </row>
    <row r="1362" spans="1:10" x14ac:dyDescent="0.25">
      <c r="A1362" s="1" t="s">
        <v>3249</v>
      </c>
      <c r="B1362">
        <f t="shared" si="23"/>
        <v>3</v>
      </c>
      <c r="D1362">
        <f>AVERAGEIF(IMDB_Movies_Cleaned!$E$2:$E$3849, A1362, IMDB_Movies_Cleaned!$N$2:$N$3849)</f>
        <v>7.2</v>
      </c>
      <c r="E1362" cm="1">
        <f t="array" ref="E1362">MEDIAN(IF(IMDB_Movies_Cleaned!$E$2:$E$3849=A1362, IMDB_Movies_Cleaned!$N$2:$N$3849))</f>
        <v>7.2</v>
      </c>
      <c r="F1362" t="e" cm="1">
        <f t="array" ref="F1362">_xlfn.MODE.SNGL(IF(IMDB_Movies_Cleaned!$E$2:$E$3849=A1362, IMDB_Movies_Cleaned!$N$2:$N$3849))</f>
        <v>#N/A</v>
      </c>
      <c r="G1362" cm="1">
        <f t="array" ref="G1362">MAX(IF(IMDB_Movies_Cleaned!$E$2:$E$3849=A1362, IMDB_Movies_Cleaned!$N$2:$N$3849))</f>
        <v>8.5</v>
      </c>
      <c r="H1362" cm="1">
        <f t="array" ref="H1362">MIN(IF(IMDB_Movies_Cleaned!$E$2:$E$3849=A1362, IMDB_Movies_Cleaned!$N$2:$N$3849))</f>
        <v>5.9</v>
      </c>
      <c r="I1362" cm="1">
        <f t="array" ref="I1362">_xlfn.VAR.S(IF(IMDB_Movies_Cleaned!$E$2:$E$3849=A1362, IMDB_Movies_Cleaned!$N$2:$N$3849))</f>
        <v>1.6899999999999977</v>
      </c>
      <c r="J1362" cm="1">
        <f t="array" ref="J1362">_xlfn.STDEV.S(IF(IMDB_Movies_Cleaned!$E$2:$E$3849=A1362, IMDB_Movies_Cleaned!$N$2:$N$3849))</f>
        <v>1.2999999999999992</v>
      </c>
    </row>
    <row r="1363" spans="1:10" x14ac:dyDescent="0.25">
      <c r="A1363" s="1" t="s">
        <v>2684</v>
      </c>
      <c r="B1363">
        <f t="shared" si="23"/>
        <v>2</v>
      </c>
      <c r="D1363">
        <f>AVERAGEIF(IMDB_Movies_Cleaned!$E$2:$E$3849, A1363, IMDB_Movies_Cleaned!$N$2:$N$3849)</f>
        <v>6.35</v>
      </c>
      <c r="E1363" cm="1">
        <f t="array" ref="E1363">MEDIAN(IF(IMDB_Movies_Cleaned!$E$2:$E$3849=A1363, IMDB_Movies_Cleaned!$N$2:$N$3849))</f>
        <v>6.35</v>
      </c>
      <c r="F1363" t="e" cm="1">
        <f t="array" ref="F1363">_xlfn.MODE.SNGL(IF(IMDB_Movies_Cleaned!$E$2:$E$3849=A1363, IMDB_Movies_Cleaned!$N$2:$N$3849))</f>
        <v>#N/A</v>
      </c>
      <c r="G1363" cm="1">
        <f t="array" ref="G1363">MAX(IF(IMDB_Movies_Cleaned!$E$2:$E$3849=A1363, IMDB_Movies_Cleaned!$N$2:$N$3849))</f>
        <v>6.8</v>
      </c>
      <c r="H1363" cm="1">
        <f t="array" ref="H1363">MIN(IF(IMDB_Movies_Cleaned!$E$2:$E$3849=A1363, IMDB_Movies_Cleaned!$N$2:$N$3849))</f>
        <v>5.9</v>
      </c>
      <c r="I1363" cm="1">
        <f t="array" ref="I1363">_xlfn.VAR.S(IF(IMDB_Movies_Cleaned!$E$2:$E$3849=A1363, IMDB_Movies_Cleaned!$N$2:$N$3849))</f>
        <v>0.40499999999999947</v>
      </c>
      <c r="J1363" cm="1">
        <f t="array" ref="J1363">_xlfn.STDEV.S(IF(IMDB_Movies_Cleaned!$E$2:$E$3849=A1363, IMDB_Movies_Cleaned!$N$2:$N$3849))</f>
        <v>0.6363961030678924</v>
      </c>
    </row>
    <row r="1364" spans="1:10" x14ac:dyDescent="0.25">
      <c r="A1364" s="2" t="s">
        <v>2914</v>
      </c>
      <c r="B1364">
        <f t="shared" si="23"/>
        <v>43</v>
      </c>
      <c r="D1364">
        <f>AVERAGEIF(IMDB_Movies_Cleaned!$E$2:$E$3849, A1364, IMDB_Movies_Cleaned!$N$2:$N$3849)</f>
        <v>5.9534883720930249</v>
      </c>
      <c r="E1364" cm="1">
        <f t="array" ref="E1364">MEDIAN(IF(IMDB_Movies_Cleaned!$E$2:$E$3849=A1364, IMDB_Movies_Cleaned!$N$2:$N$3849))</f>
        <v>5.9</v>
      </c>
      <c r="F1364" cm="1">
        <f t="array" ref="F1364">_xlfn.MODE.SNGL(IF(IMDB_Movies_Cleaned!$E$2:$E$3849=A1364, IMDB_Movies_Cleaned!$N$2:$N$3849))</f>
        <v>5.9</v>
      </c>
      <c r="G1364" cm="1">
        <f t="array" ref="G1364">MAX(IF(IMDB_Movies_Cleaned!$E$2:$E$3849=A1364, IMDB_Movies_Cleaned!$N$2:$N$3849))</f>
        <v>8</v>
      </c>
      <c r="H1364" cm="1">
        <f t="array" ref="H1364">MIN(IF(IMDB_Movies_Cleaned!$E$2:$E$3849=A1364, IMDB_Movies_Cleaned!$N$2:$N$3849))</f>
        <v>4.2</v>
      </c>
      <c r="I1364" cm="1">
        <f t="array" ref="I1364">_xlfn.VAR.S(IF(IMDB_Movies_Cleaned!$E$2:$E$3849=A1364, IMDB_Movies_Cleaned!$N$2:$N$3849))</f>
        <v>0.68111849390917156</v>
      </c>
      <c r="J1364" cm="1">
        <f t="array" ref="J1364">_xlfn.STDEV.S(IF(IMDB_Movies_Cleaned!$E$2:$E$3849=A1364, IMDB_Movies_Cleaned!$N$2:$N$3849))</f>
        <v>0.82529903302328644</v>
      </c>
    </row>
    <row r="1365" spans="1:10" x14ac:dyDescent="0.25">
      <c r="A1365" s="1" t="s">
        <v>129</v>
      </c>
      <c r="B1365">
        <f t="shared" si="23"/>
        <v>119</v>
      </c>
      <c r="D1365">
        <f>AVERAGEIF(IMDB_Movies_Cleaned!$E$2:$E$3849, A1365, IMDB_Movies_Cleaned!$N$2:$N$3849)</f>
        <v>6.9529411764705902</v>
      </c>
      <c r="E1365" cm="1">
        <f t="array" ref="E1365">MEDIAN(IF(IMDB_Movies_Cleaned!$E$2:$E$3849=A1365, IMDB_Movies_Cleaned!$N$2:$N$3849))</f>
        <v>7.1</v>
      </c>
      <c r="F1365" cm="1">
        <f t="array" ref="F1365">_xlfn.MODE.SNGL(IF(IMDB_Movies_Cleaned!$E$2:$E$3849=A1365, IMDB_Movies_Cleaned!$N$2:$N$3849))</f>
        <v>7.2</v>
      </c>
      <c r="G1365" cm="1">
        <f t="array" ref="G1365">MAX(IF(IMDB_Movies_Cleaned!$E$2:$E$3849=A1365, IMDB_Movies_Cleaned!$N$2:$N$3849))</f>
        <v>8.1</v>
      </c>
      <c r="H1365" cm="1">
        <f t="array" ref="H1365">MIN(IF(IMDB_Movies_Cleaned!$E$2:$E$3849=A1365, IMDB_Movies_Cleaned!$N$2:$N$3849))</f>
        <v>4.0999999999999996</v>
      </c>
      <c r="I1365" cm="1">
        <f t="array" ref="I1365">_xlfn.VAR.S(IF(IMDB_Movies_Cleaned!$E$2:$E$3849=A1365, IMDB_Movies_Cleaned!$N$2:$N$3849))</f>
        <v>0.5581056829511245</v>
      </c>
      <c r="J1365" cm="1">
        <f t="array" ref="J1365">_xlfn.STDEV.S(IF(IMDB_Movies_Cleaned!$E$2:$E$3849=A1365, IMDB_Movies_Cleaned!$N$2:$N$3849))</f>
        <v>0.74706471135446129</v>
      </c>
    </row>
    <row r="1366" spans="1:10" x14ac:dyDescent="0.25">
      <c r="A1366" s="2" t="s">
        <v>901</v>
      </c>
      <c r="B1366">
        <f t="shared" si="23"/>
        <v>15</v>
      </c>
      <c r="D1366">
        <f>AVERAGEIF(IMDB_Movies_Cleaned!$E$2:$E$3849, A1366, IMDB_Movies_Cleaned!$N$2:$N$3849)</f>
        <v>7.4266666666666659</v>
      </c>
      <c r="E1366" cm="1">
        <f t="array" ref="E1366">MEDIAN(IF(IMDB_Movies_Cleaned!$E$2:$E$3849=A1366, IMDB_Movies_Cleaned!$N$2:$N$3849))</f>
        <v>7.5</v>
      </c>
      <c r="F1366" cm="1">
        <f t="array" ref="F1366">_xlfn.MODE.SNGL(IF(IMDB_Movies_Cleaned!$E$2:$E$3849=A1366, IMDB_Movies_Cleaned!$N$2:$N$3849))</f>
        <v>6.6</v>
      </c>
      <c r="G1366" cm="1">
        <f t="array" ref="G1366">MAX(IF(IMDB_Movies_Cleaned!$E$2:$E$3849=A1366, IMDB_Movies_Cleaned!$N$2:$N$3849))</f>
        <v>8.6999999999999993</v>
      </c>
      <c r="H1366" cm="1">
        <f t="array" ref="H1366">MIN(IF(IMDB_Movies_Cleaned!$E$2:$E$3849=A1366, IMDB_Movies_Cleaned!$N$2:$N$3849))</f>
        <v>6.6</v>
      </c>
      <c r="I1366" cm="1">
        <f t="array" ref="I1366">_xlfn.VAR.S(IF(IMDB_Movies_Cleaned!$E$2:$E$3849=A1366, IMDB_Movies_Cleaned!$N$2:$N$3849))</f>
        <v>0.3935238095238095</v>
      </c>
      <c r="J1366" cm="1">
        <f t="array" ref="J1366">_xlfn.STDEV.S(IF(IMDB_Movies_Cleaned!$E$2:$E$3849=A1366, IMDB_Movies_Cleaned!$N$2:$N$3849))</f>
        <v>0.62731476112379936</v>
      </c>
    </row>
    <row r="1367" spans="1:10" x14ac:dyDescent="0.25">
      <c r="A1367" s="1" t="s">
        <v>2396</v>
      </c>
      <c r="B1367">
        <f t="shared" si="23"/>
        <v>25</v>
      </c>
      <c r="D1367">
        <f>AVERAGEIF(IMDB_Movies_Cleaned!$E$2:$E$3849, A1367, IMDB_Movies_Cleaned!$N$2:$N$3849)</f>
        <v>5.8159999999999998</v>
      </c>
      <c r="E1367" cm="1">
        <f t="array" ref="E1367">MEDIAN(IF(IMDB_Movies_Cleaned!$E$2:$E$3849=A1367, IMDB_Movies_Cleaned!$N$2:$N$3849))</f>
        <v>6.1</v>
      </c>
      <c r="F1367" cm="1">
        <f t="array" ref="F1367">_xlfn.MODE.SNGL(IF(IMDB_Movies_Cleaned!$E$2:$E$3849=A1367, IMDB_Movies_Cleaned!$N$2:$N$3849))</f>
        <v>6.2</v>
      </c>
      <c r="G1367" cm="1">
        <f t="array" ref="G1367">MAX(IF(IMDB_Movies_Cleaned!$E$2:$E$3849=A1367, IMDB_Movies_Cleaned!$N$2:$N$3849))</f>
        <v>7.2</v>
      </c>
      <c r="H1367" cm="1">
        <f t="array" ref="H1367">MIN(IF(IMDB_Movies_Cleaned!$E$2:$E$3849=A1367, IMDB_Movies_Cleaned!$N$2:$N$3849))</f>
        <v>3.9</v>
      </c>
      <c r="I1367" cm="1">
        <f t="array" ref="I1367">_xlfn.VAR.S(IF(IMDB_Movies_Cleaned!$E$2:$E$3849=A1367, IMDB_Movies_Cleaned!$N$2:$N$3849))</f>
        <v>0.85390000000000066</v>
      </c>
      <c r="J1367" cm="1">
        <f t="array" ref="J1367">_xlfn.STDEV.S(IF(IMDB_Movies_Cleaned!$E$2:$E$3849=A1367, IMDB_Movies_Cleaned!$N$2:$N$3849))</f>
        <v>0.92406709713093926</v>
      </c>
    </row>
    <row r="1368" spans="1:10" x14ac:dyDescent="0.25">
      <c r="A1368" s="2" t="s">
        <v>2375</v>
      </c>
      <c r="B1368">
        <f t="shared" si="23"/>
        <v>4</v>
      </c>
      <c r="D1368">
        <f>AVERAGEIF(IMDB_Movies_Cleaned!$E$2:$E$3849, A1368, IMDB_Movies_Cleaned!$N$2:$N$3849)</f>
        <v>6.15</v>
      </c>
      <c r="E1368" cm="1">
        <f t="array" ref="E1368">MEDIAN(IF(IMDB_Movies_Cleaned!$E$2:$E$3849=A1368, IMDB_Movies_Cleaned!$N$2:$N$3849))</f>
        <v>5.9</v>
      </c>
      <c r="F1368" cm="1">
        <f t="array" ref="F1368">_xlfn.MODE.SNGL(IF(IMDB_Movies_Cleaned!$E$2:$E$3849=A1368, IMDB_Movies_Cleaned!$N$2:$N$3849))</f>
        <v>5.9</v>
      </c>
      <c r="G1368" cm="1">
        <f t="array" ref="G1368">MAX(IF(IMDB_Movies_Cleaned!$E$2:$E$3849=A1368, IMDB_Movies_Cleaned!$N$2:$N$3849))</f>
        <v>7.6</v>
      </c>
      <c r="H1368" cm="1">
        <f t="array" ref="H1368">MIN(IF(IMDB_Movies_Cleaned!$E$2:$E$3849=A1368, IMDB_Movies_Cleaned!$N$2:$N$3849))</f>
        <v>5.2</v>
      </c>
      <c r="I1368" cm="1">
        <f t="array" ref="I1368">_xlfn.VAR.S(IF(IMDB_Movies_Cleaned!$E$2:$E$3849=A1368, IMDB_Movies_Cleaned!$N$2:$N$3849))</f>
        <v>1.0433333333333319</v>
      </c>
      <c r="J1368" cm="1">
        <f t="array" ref="J1368">_xlfn.STDEV.S(IF(IMDB_Movies_Cleaned!$E$2:$E$3849=A1368, IMDB_Movies_Cleaned!$N$2:$N$3849))</f>
        <v>1.0214368964029701</v>
      </c>
    </row>
    <row r="1369" spans="1:10" x14ac:dyDescent="0.25">
      <c r="A1369" s="1" t="s">
        <v>2006</v>
      </c>
      <c r="B1369">
        <f t="shared" si="23"/>
        <v>6</v>
      </c>
      <c r="D1369">
        <f>AVERAGEIF(IMDB_Movies_Cleaned!$E$2:$E$3849, A1369, IMDB_Movies_Cleaned!$N$2:$N$3849)</f>
        <v>6.3833333333333329</v>
      </c>
      <c r="E1369" cm="1">
        <f t="array" ref="E1369">MEDIAN(IF(IMDB_Movies_Cleaned!$E$2:$E$3849=A1369, IMDB_Movies_Cleaned!$N$2:$N$3849))</f>
        <v>6.35</v>
      </c>
      <c r="F1369" t="e" cm="1">
        <f t="array" ref="F1369">_xlfn.MODE.SNGL(IF(IMDB_Movies_Cleaned!$E$2:$E$3849=A1369, IMDB_Movies_Cleaned!$N$2:$N$3849))</f>
        <v>#N/A</v>
      </c>
      <c r="G1369" cm="1">
        <f t="array" ref="G1369">MAX(IF(IMDB_Movies_Cleaned!$E$2:$E$3849=A1369, IMDB_Movies_Cleaned!$N$2:$N$3849))</f>
        <v>7.8</v>
      </c>
      <c r="H1369" cm="1">
        <f t="array" ref="H1369">MIN(IF(IMDB_Movies_Cleaned!$E$2:$E$3849=A1369, IMDB_Movies_Cleaned!$N$2:$N$3849))</f>
        <v>4.9000000000000004</v>
      </c>
      <c r="I1369" cm="1">
        <f t="array" ref="I1369">_xlfn.VAR.S(IF(IMDB_Movies_Cleaned!$E$2:$E$3849=A1369, IMDB_Movies_Cleaned!$N$2:$N$3849))</f>
        <v>0.86966666666667147</v>
      </c>
      <c r="J1369" cm="1">
        <f t="array" ref="J1369">_xlfn.STDEV.S(IF(IMDB_Movies_Cleaned!$E$2:$E$3849=A1369, IMDB_Movies_Cleaned!$N$2:$N$3849))</f>
        <v>0.93255920276766957</v>
      </c>
    </row>
    <row r="1370" spans="1:10" x14ac:dyDescent="0.25">
      <c r="A1370" s="2" t="s">
        <v>1100</v>
      </c>
      <c r="B1370">
        <f t="shared" si="23"/>
        <v>82</v>
      </c>
      <c r="D1370">
        <f>AVERAGEIF(IMDB_Movies_Cleaned!$E$2:$E$3849, A1370, IMDB_Movies_Cleaned!$N$2:$N$3849)</f>
        <v>6.8573170731707327</v>
      </c>
      <c r="E1370" cm="1">
        <f t="array" ref="E1370">MEDIAN(IF(IMDB_Movies_Cleaned!$E$2:$E$3849=A1370, IMDB_Movies_Cleaned!$N$2:$N$3849))</f>
        <v>7</v>
      </c>
      <c r="F1370" cm="1">
        <f t="array" ref="F1370">_xlfn.MODE.SNGL(IF(IMDB_Movies_Cleaned!$E$2:$E$3849=A1370, IMDB_Movies_Cleaned!$N$2:$N$3849))</f>
        <v>6.1</v>
      </c>
      <c r="G1370" cm="1">
        <f t="array" ref="G1370">MAX(IF(IMDB_Movies_Cleaned!$E$2:$E$3849=A1370, IMDB_Movies_Cleaned!$N$2:$N$3849))</f>
        <v>8.5</v>
      </c>
      <c r="H1370" cm="1">
        <f t="array" ref="H1370">MIN(IF(IMDB_Movies_Cleaned!$E$2:$E$3849=A1370, IMDB_Movies_Cleaned!$N$2:$N$3849))</f>
        <v>5.0999999999999996</v>
      </c>
      <c r="I1370" cm="1">
        <f t="array" ref="I1370">_xlfn.VAR.S(IF(IMDB_Movies_Cleaned!$E$2:$E$3849=A1370, IMDB_Movies_Cleaned!$N$2:$N$3849))</f>
        <v>0.60766184884070396</v>
      </c>
      <c r="J1370" cm="1">
        <f t="array" ref="J1370">_xlfn.STDEV.S(IF(IMDB_Movies_Cleaned!$E$2:$E$3849=A1370, IMDB_Movies_Cleaned!$N$2:$N$3849))</f>
        <v>0.77952668257135627</v>
      </c>
    </row>
    <row r="1371" spans="1:10" x14ac:dyDescent="0.25">
      <c r="A1371" s="1" t="s">
        <v>3345</v>
      </c>
      <c r="B1371">
        <f t="shared" si="23"/>
        <v>1</v>
      </c>
      <c r="D1371">
        <f>AVERAGEIF(IMDB_Movies_Cleaned!$E$2:$E$3849, A1371, IMDB_Movies_Cleaned!$N$2:$N$3849)</f>
        <v>6.6</v>
      </c>
      <c r="E1371" cm="1">
        <f t="array" ref="E1371">MEDIAN(IF(IMDB_Movies_Cleaned!$E$2:$E$3849=A1371, IMDB_Movies_Cleaned!$N$2:$N$3849))</f>
        <v>6.6</v>
      </c>
      <c r="F1371" t="e" cm="1">
        <f t="array" ref="F1371">_xlfn.MODE.SNGL(IF(IMDB_Movies_Cleaned!$E$2:$E$3849=A1371, IMDB_Movies_Cleaned!$N$2:$N$3849))</f>
        <v>#N/A</v>
      </c>
      <c r="G1371" cm="1">
        <f t="array" ref="G1371">MAX(IF(IMDB_Movies_Cleaned!$E$2:$E$3849=A1371, IMDB_Movies_Cleaned!$N$2:$N$3849))</f>
        <v>6.6</v>
      </c>
      <c r="H1371" cm="1">
        <f t="array" ref="H1371">MIN(IF(IMDB_Movies_Cleaned!$E$2:$E$3849=A1371, IMDB_Movies_Cleaned!$N$2:$N$3849))</f>
        <v>6.6</v>
      </c>
      <c r="I1371" t="e" cm="1">
        <f t="array" ref="I1371">_xlfn.VAR.S(IF(IMDB_Movies_Cleaned!$E$2:$E$3849=A1371, IMDB_Movies_Cleaned!$N$2:$N$3849))</f>
        <v>#DIV/0!</v>
      </c>
      <c r="J1371" t="e" cm="1">
        <f t="array" ref="J1371">_xlfn.STDEV.S(IF(IMDB_Movies_Cleaned!$E$2:$E$3849=A1371, IMDB_Movies_Cleaned!$N$2:$N$3849))</f>
        <v>#DIV/0!</v>
      </c>
    </row>
    <row r="1372" spans="1:10" x14ac:dyDescent="0.25">
      <c r="A1372" s="1" t="s">
        <v>753</v>
      </c>
      <c r="B1372">
        <f t="shared" si="23"/>
        <v>151</v>
      </c>
      <c r="D1372">
        <f>AVERAGEIF(IMDB_Movies_Cleaned!$E$2:$E$3849, A1372, IMDB_Movies_Cleaned!$N$2:$N$3849)</f>
        <v>6.4947019867549711</v>
      </c>
      <c r="E1372" cm="1">
        <f t="array" ref="E1372">MEDIAN(IF(IMDB_Movies_Cleaned!$E$2:$E$3849=A1372, IMDB_Movies_Cleaned!$N$2:$N$3849))</f>
        <v>6.5</v>
      </c>
      <c r="F1372" cm="1">
        <f t="array" ref="F1372">_xlfn.MODE.SNGL(IF(IMDB_Movies_Cleaned!$E$2:$E$3849=A1372, IMDB_Movies_Cleaned!$N$2:$N$3849))</f>
        <v>6.5</v>
      </c>
      <c r="G1372" cm="1">
        <f t="array" ref="G1372">MAX(IF(IMDB_Movies_Cleaned!$E$2:$E$3849=A1372, IMDB_Movies_Cleaned!$N$2:$N$3849))</f>
        <v>8</v>
      </c>
      <c r="H1372" cm="1">
        <f t="array" ref="H1372">MIN(IF(IMDB_Movies_Cleaned!$E$2:$E$3849=A1372, IMDB_Movies_Cleaned!$N$2:$N$3849))</f>
        <v>4.3</v>
      </c>
      <c r="I1372" cm="1">
        <f t="array" ref="I1372">_xlfn.VAR.S(IF(IMDB_Movies_Cleaned!$E$2:$E$3849=A1372, IMDB_Movies_Cleaned!$N$2:$N$3849))</f>
        <v>0.56277174392930951</v>
      </c>
      <c r="J1372" cm="1">
        <f t="array" ref="J1372">_xlfn.STDEV.S(IF(IMDB_Movies_Cleaned!$E$2:$E$3849=A1372, IMDB_Movies_Cleaned!$N$2:$N$3849))</f>
        <v>0.75018114074489339</v>
      </c>
    </row>
    <row r="1373" spans="1:10" x14ac:dyDescent="0.25">
      <c r="A1373" s="2" t="s">
        <v>648</v>
      </c>
      <c r="B1373">
        <f t="shared" si="23"/>
        <v>6</v>
      </c>
      <c r="D1373">
        <f>AVERAGEIF(IMDB_Movies_Cleaned!$E$2:$E$3849, A1373, IMDB_Movies_Cleaned!$N$2:$N$3849)</f>
        <v>6.3</v>
      </c>
      <c r="E1373" cm="1">
        <f t="array" ref="E1373">MEDIAN(IF(IMDB_Movies_Cleaned!$E$2:$E$3849=A1373, IMDB_Movies_Cleaned!$N$2:$N$3849))</f>
        <v>6.6</v>
      </c>
      <c r="F1373" cm="1">
        <f t="array" ref="F1373">_xlfn.MODE.SNGL(IF(IMDB_Movies_Cleaned!$E$2:$E$3849=A1373, IMDB_Movies_Cleaned!$N$2:$N$3849))</f>
        <v>7</v>
      </c>
      <c r="G1373" cm="1">
        <f t="array" ref="G1373">MAX(IF(IMDB_Movies_Cleaned!$E$2:$E$3849=A1373, IMDB_Movies_Cleaned!$N$2:$N$3849))</f>
        <v>7</v>
      </c>
      <c r="H1373" cm="1">
        <f t="array" ref="H1373">MIN(IF(IMDB_Movies_Cleaned!$E$2:$E$3849=A1373, IMDB_Movies_Cleaned!$N$2:$N$3849))</f>
        <v>5.0999999999999996</v>
      </c>
      <c r="I1373" cm="1">
        <f t="array" ref="I1373">_xlfn.VAR.S(IF(IMDB_Movies_Cleaned!$E$2:$E$3849=A1373, IMDB_Movies_Cleaned!$N$2:$N$3849))</f>
        <v>0.66400000000000436</v>
      </c>
      <c r="J1373" cm="1">
        <f t="array" ref="J1373">_xlfn.STDEV.S(IF(IMDB_Movies_Cleaned!$E$2:$E$3849=A1373, IMDB_Movies_Cleaned!$N$2:$N$3849))</f>
        <v>0.81486195149853713</v>
      </c>
    </row>
    <row r="1374" spans="1:10" x14ac:dyDescent="0.25">
      <c r="A1374" s="1" t="s">
        <v>1110</v>
      </c>
      <c r="B1374">
        <f t="shared" si="23"/>
        <v>41</v>
      </c>
      <c r="D1374">
        <f>AVERAGEIF(IMDB_Movies_Cleaned!$E$2:$E$3849, A1374, IMDB_Movies_Cleaned!$N$2:$N$3849)</f>
        <v>6.9365853658536594</v>
      </c>
      <c r="E1374" cm="1">
        <f t="array" ref="E1374">MEDIAN(IF(IMDB_Movies_Cleaned!$E$2:$E$3849=A1374, IMDB_Movies_Cleaned!$N$2:$N$3849))</f>
        <v>6.7</v>
      </c>
      <c r="F1374" cm="1">
        <f t="array" ref="F1374">_xlfn.MODE.SNGL(IF(IMDB_Movies_Cleaned!$E$2:$E$3849=A1374, IMDB_Movies_Cleaned!$N$2:$N$3849))</f>
        <v>6.6</v>
      </c>
      <c r="G1374" cm="1">
        <f t="array" ref="G1374">MAX(IF(IMDB_Movies_Cleaned!$E$2:$E$3849=A1374, IMDB_Movies_Cleaned!$N$2:$N$3849))</f>
        <v>8.6</v>
      </c>
      <c r="H1374" cm="1">
        <f t="array" ref="H1374">MIN(IF(IMDB_Movies_Cleaned!$E$2:$E$3849=A1374, IMDB_Movies_Cleaned!$N$2:$N$3849))</f>
        <v>5.6</v>
      </c>
      <c r="I1374" cm="1">
        <f t="array" ref="I1374">_xlfn.VAR.S(IF(IMDB_Movies_Cleaned!$E$2:$E$3849=A1374, IMDB_Movies_Cleaned!$N$2:$N$3849))</f>
        <v>0.61437804878046909</v>
      </c>
      <c r="J1374" cm="1">
        <f t="array" ref="J1374">_xlfn.STDEV.S(IF(IMDB_Movies_Cleaned!$E$2:$E$3849=A1374, IMDB_Movies_Cleaned!$N$2:$N$3849))</f>
        <v>0.78382271514703439</v>
      </c>
    </row>
    <row r="1375" spans="1:10" x14ac:dyDescent="0.25">
      <c r="A1375" s="1" t="s">
        <v>298</v>
      </c>
      <c r="B1375">
        <f t="shared" si="23"/>
        <v>17</v>
      </c>
      <c r="D1375">
        <f>AVERAGEIF(IMDB_Movies_Cleaned!$E$2:$E$3849, A1375, IMDB_Movies_Cleaned!$N$2:$N$3849)</f>
        <v>5.3705882352941181</v>
      </c>
      <c r="E1375" cm="1">
        <f t="array" ref="E1375">MEDIAN(IF(IMDB_Movies_Cleaned!$E$2:$E$3849=A1375, IMDB_Movies_Cleaned!$N$2:$N$3849))</f>
        <v>5.4</v>
      </c>
      <c r="F1375" cm="1">
        <f t="array" ref="F1375">_xlfn.MODE.SNGL(IF(IMDB_Movies_Cleaned!$E$2:$E$3849=A1375, IMDB_Movies_Cleaned!$N$2:$N$3849))</f>
        <v>6</v>
      </c>
      <c r="G1375" cm="1">
        <f t="array" ref="G1375">MAX(IF(IMDB_Movies_Cleaned!$E$2:$E$3849=A1375, IMDB_Movies_Cleaned!$N$2:$N$3849))</f>
        <v>6.7</v>
      </c>
      <c r="H1375" cm="1">
        <f t="array" ref="H1375">MIN(IF(IMDB_Movies_Cleaned!$E$2:$E$3849=A1375, IMDB_Movies_Cleaned!$N$2:$N$3849))</f>
        <v>2.2000000000000002</v>
      </c>
      <c r="I1375" cm="1">
        <f t="array" ref="I1375">_xlfn.VAR.S(IF(IMDB_Movies_Cleaned!$E$2:$E$3849=A1375, IMDB_Movies_Cleaned!$N$2:$N$3849))</f>
        <v>1.1059558823529301</v>
      </c>
      <c r="J1375" cm="1">
        <f t="array" ref="J1375">_xlfn.STDEV.S(IF(IMDB_Movies_Cleaned!$E$2:$E$3849=A1375, IMDB_Movies_Cleaned!$N$2:$N$3849))</f>
        <v>1.051644370665735</v>
      </c>
    </row>
    <row r="1376" spans="1:10" x14ac:dyDescent="0.25">
      <c r="A1376" s="2" t="s">
        <v>901</v>
      </c>
      <c r="B1376">
        <f t="shared" si="23"/>
        <v>15</v>
      </c>
      <c r="D1376">
        <f>AVERAGEIF(IMDB_Movies_Cleaned!$E$2:$E$3849, A1376, IMDB_Movies_Cleaned!$N$2:$N$3849)</f>
        <v>7.4266666666666659</v>
      </c>
      <c r="E1376" cm="1">
        <f t="array" ref="E1376">MEDIAN(IF(IMDB_Movies_Cleaned!$E$2:$E$3849=A1376, IMDB_Movies_Cleaned!$N$2:$N$3849))</f>
        <v>7.5</v>
      </c>
      <c r="F1376" cm="1">
        <f t="array" ref="F1376">_xlfn.MODE.SNGL(IF(IMDB_Movies_Cleaned!$E$2:$E$3849=A1376, IMDB_Movies_Cleaned!$N$2:$N$3849))</f>
        <v>6.6</v>
      </c>
      <c r="G1376" cm="1">
        <f t="array" ref="G1376">MAX(IF(IMDB_Movies_Cleaned!$E$2:$E$3849=A1376, IMDB_Movies_Cleaned!$N$2:$N$3849))</f>
        <v>8.6999999999999993</v>
      </c>
      <c r="H1376" cm="1">
        <f t="array" ref="H1376">MIN(IF(IMDB_Movies_Cleaned!$E$2:$E$3849=A1376, IMDB_Movies_Cleaned!$N$2:$N$3849))</f>
        <v>6.6</v>
      </c>
      <c r="I1376" cm="1">
        <f t="array" ref="I1376">_xlfn.VAR.S(IF(IMDB_Movies_Cleaned!$E$2:$E$3849=A1376, IMDB_Movies_Cleaned!$N$2:$N$3849))</f>
        <v>0.3935238095238095</v>
      </c>
      <c r="J1376" cm="1">
        <f t="array" ref="J1376">_xlfn.STDEV.S(IF(IMDB_Movies_Cleaned!$E$2:$E$3849=A1376, IMDB_Movies_Cleaned!$N$2:$N$3849))</f>
        <v>0.62731476112379936</v>
      </c>
    </row>
    <row r="1377" spans="1:10" x14ac:dyDescent="0.25">
      <c r="A1377" s="1" t="s">
        <v>1140</v>
      </c>
      <c r="B1377">
        <f t="shared" si="23"/>
        <v>12</v>
      </c>
      <c r="D1377">
        <f>AVERAGEIF(IMDB_Movies_Cleaned!$E$2:$E$3849, A1377, IMDB_Movies_Cleaned!$N$2:$N$3849)</f>
        <v>6.8666666666666671</v>
      </c>
      <c r="E1377" cm="1">
        <f t="array" ref="E1377">MEDIAN(IF(IMDB_Movies_Cleaned!$E$2:$E$3849=A1377, IMDB_Movies_Cleaned!$N$2:$N$3849))</f>
        <v>6.8</v>
      </c>
      <c r="F1377" cm="1">
        <f t="array" ref="F1377">_xlfn.MODE.SNGL(IF(IMDB_Movies_Cleaned!$E$2:$E$3849=A1377, IMDB_Movies_Cleaned!$N$2:$N$3849))</f>
        <v>6.6</v>
      </c>
      <c r="G1377" cm="1">
        <f t="array" ref="G1377">MAX(IF(IMDB_Movies_Cleaned!$E$2:$E$3849=A1377, IMDB_Movies_Cleaned!$N$2:$N$3849))</f>
        <v>8.5</v>
      </c>
      <c r="H1377" cm="1">
        <f t="array" ref="H1377">MIN(IF(IMDB_Movies_Cleaned!$E$2:$E$3849=A1377, IMDB_Movies_Cleaned!$N$2:$N$3849))</f>
        <v>5.9</v>
      </c>
      <c r="I1377" cm="1">
        <f t="array" ref="I1377">_xlfn.VAR.S(IF(IMDB_Movies_Cleaned!$E$2:$E$3849=A1377, IMDB_Movies_Cleaned!$N$2:$N$3849))</f>
        <v>0.595151515151501</v>
      </c>
      <c r="J1377" cm="1">
        <f t="array" ref="J1377">_xlfn.STDEV.S(IF(IMDB_Movies_Cleaned!$E$2:$E$3849=A1377, IMDB_Movies_Cleaned!$N$2:$N$3849))</f>
        <v>0.77146063746085003</v>
      </c>
    </row>
    <row r="1378" spans="1:10" x14ac:dyDescent="0.25">
      <c r="A1378" s="2" t="s">
        <v>1322</v>
      </c>
      <c r="B1378">
        <f t="shared" si="23"/>
        <v>5</v>
      </c>
      <c r="D1378">
        <f>AVERAGEIF(IMDB_Movies_Cleaned!$E$2:$E$3849, A1378, IMDB_Movies_Cleaned!$N$2:$N$3849)</f>
        <v>5.78</v>
      </c>
      <c r="E1378" cm="1">
        <f t="array" ref="E1378">MEDIAN(IF(IMDB_Movies_Cleaned!$E$2:$E$3849=A1378, IMDB_Movies_Cleaned!$N$2:$N$3849))</f>
        <v>6.1</v>
      </c>
      <c r="F1378" t="e" cm="1">
        <f t="array" ref="F1378">_xlfn.MODE.SNGL(IF(IMDB_Movies_Cleaned!$E$2:$E$3849=A1378, IMDB_Movies_Cleaned!$N$2:$N$3849))</f>
        <v>#N/A</v>
      </c>
      <c r="G1378" cm="1">
        <f t="array" ref="G1378">MAX(IF(IMDB_Movies_Cleaned!$E$2:$E$3849=A1378, IMDB_Movies_Cleaned!$N$2:$N$3849))</f>
        <v>6.9</v>
      </c>
      <c r="H1378" cm="1">
        <f t="array" ref="H1378">MIN(IF(IMDB_Movies_Cleaned!$E$2:$E$3849=A1378, IMDB_Movies_Cleaned!$N$2:$N$3849))</f>
        <v>4.3</v>
      </c>
      <c r="I1378" cm="1">
        <f t="array" ref="I1378">_xlfn.VAR.S(IF(IMDB_Movies_Cleaned!$E$2:$E$3849=A1378, IMDB_Movies_Cleaned!$N$2:$N$3849))</f>
        <v>1.0119999999999933</v>
      </c>
      <c r="J1378" cm="1">
        <f t="array" ref="J1378">_xlfn.STDEV.S(IF(IMDB_Movies_Cleaned!$E$2:$E$3849=A1378, IMDB_Movies_Cleaned!$N$2:$N$3849))</f>
        <v>1.0059821071967401</v>
      </c>
    </row>
    <row r="1379" spans="1:10" x14ac:dyDescent="0.25">
      <c r="A1379" s="1" t="s">
        <v>855</v>
      </c>
      <c r="B1379">
        <f t="shared" si="23"/>
        <v>23</v>
      </c>
      <c r="D1379">
        <f>AVERAGEIF(IMDB_Movies_Cleaned!$E$2:$E$3849, A1379, IMDB_Movies_Cleaned!$N$2:$N$3849)</f>
        <v>7.3043478260869552</v>
      </c>
      <c r="E1379" cm="1">
        <f t="array" ref="E1379">MEDIAN(IF(IMDB_Movies_Cleaned!$E$2:$E$3849=A1379, IMDB_Movies_Cleaned!$N$2:$N$3849))</f>
        <v>7.3</v>
      </c>
      <c r="F1379" cm="1">
        <f t="array" ref="F1379">_xlfn.MODE.SNGL(IF(IMDB_Movies_Cleaned!$E$2:$E$3849=A1379, IMDB_Movies_Cleaned!$N$2:$N$3849))</f>
        <v>7.6</v>
      </c>
      <c r="G1379" cm="1">
        <f t="array" ref="G1379">MAX(IF(IMDB_Movies_Cleaned!$E$2:$E$3849=A1379, IMDB_Movies_Cleaned!$N$2:$N$3849))</f>
        <v>8.3000000000000007</v>
      </c>
      <c r="H1379" cm="1">
        <f t="array" ref="H1379">MIN(IF(IMDB_Movies_Cleaned!$E$2:$E$3849=A1379, IMDB_Movies_Cleaned!$N$2:$N$3849))</f>
        <v>5.7</v>
      </c>
      <c r="I1379" cm="1">
        <f t="array" ref="I1379">_xlfn.VAR.S(IF(IMDB_Movies_Cleaned!$E$2:$E$3849=A1379, IMDB_Movies_Cleaned!$N$2:$N$3849))</f>
        <v>0.33679841897233209</v>
      </c>
      <c r="J1379" cm="1">
        <f t="array" ref="J1379">_xlfn.STDEV.S(IF(IMDB_Movies_Cleaned!$E$2:$E$3849=A1379, IMDB_Movies_Cleaned!$N$2:$N$3849))</f>
        <v>0.58034336299498768</v>
      </c>
    </row>
    <row r="1380" spans="1:10" x14ac:dyDescent="0.25">
      <c r="A1380" s="2" t="s">
        <v>628</v>
      </c>
      <c r="B1380">
        <f t="shared" si="23"/>
        <v>9</v>
      </c>
      <c r="D1380">
        <f>AVERAGEIF(IMDB_Movies_Cleaned!$E$2:$E$3849, A1380, IMDB_Movies_Cleaned!$N$2:$N$3849)</f>
        <v>6.8111111111111109</v>
      </c>
      <c r="E1380" cm="1">
        <f t="array" ref="E1380">MEDIAN(IF(IMDB_Movies_Cleaned!$E$2:$E$3849=A1380, IMDB_Movies_Cleaned!$N$2:$N$3849))</f>
        <v>6.9</v>
      </c>
      <c r="F1380" cm="1">
        <f t="array" ref="F1380">_xlfn.MODE.SNGL(IF(IMDB_Movies_Cleaned!$E$2:$E$3849=A1380, IMDB_Movies_Cleaned!$N$2:$N$3849))</f>
        <v>6.9</v>
      </c>
      <c r="G1380" cm="1">
        <f t="array" ref="G1380">MAX(IF(IMDB_Movies_Cleaned!$E$2:$E$3849=A1380, IMDB_Movies_Cleaned!$N$2:$N$3849))</f>
        <v>8.1</v>
      </c>
      <c r="H1380" cm="1">
        <f t="array" ref="H1380">MIN(IF(IMDB_Movies_Cleaned!$E$2:$E$3849=A1380, IMDB_Movies_Cleaned!$N$2:$N$3849))</f>
        <v>5</v>
      </c>
      <c r="I1380" cm="1">
        <f t="array" ref="I1380">_xlfn.VAR.S(IF(IMDB_Movies_Cleaned!$E$2:$E$3849=A1380, IMDB_Movies_Cleaned!$N$2:$N$3849))</f>
        <v>1.2661111111111154</v>
      </c>
      <c r="J1380" cm="1">
        <f t="array" ref="J1380">_xlfn.STDEV.S(IF(IMDB_Movies_Cleaned!$E$2:$E$3849=A1380, IMDB_Movies_Cleaned!$N$2:$N$3849))</f>
        <v>1.1252160286412185</v>
      </c>
    </row>
    <row r="1381" spans="1:10" x14ac:dyDescent="0.25">
      <c r="A1381" s="1" t="s">
        <v>3366</v>
      </c>
      <c r="B1381">
        <f t="shared" si="23"/>
        <v>1</v>
      </c>
      <c r="D1381">
        <f>AVERAGEIF(IMDB_Movies_Cleaned!$E$2:$E$3849, A1381, IMDB_Movies_Cleaned!$N$2:$N$3849)</f>
        <v>5.6</v>
      </c>
      <c r="E1381" cm="1">
        <f t="array" ref="E1381">MEDIAN(IF(IMDB_Movies_Cleaned!$E$2:$E$3849=A1381, IMDB_Movies_Cleaned!$N$2:$N$3849))</f>
        <v>5.6</v>
      </c>
      <c r="F1381" t="e" cm="1">
        <f t="array" ref="F1381">_xlfn.MODE.SNGL(IF(IMDB_Movies_Cleaned!$E$2:$E$3849=A1381, IMDB_Movies_Cleaned!$N$2:$N$3849))</f>
        <v>#N/A</v>
      </c>
      <c r="G1381" cm="1">
        <f t="array" ref="G1381">MAX(IF(IMDB_Movies_Cleaned!$E$2:$E$3849=A1381, IMDB_Movies_Cleaned!$N$2:$N$3849))</f>
        <v>5.6</v>
      </c>
      <c r="H1381" cm="1">
        <f t="array" ref="H1381">MIN(IF(IMDB_Movies_Cleaned!$E$2:$E$3849=A1381, IMDB_Movies_Cleaned!$N$2:$N$3849))</f>
        <v>5.6</v>
      </c>
      <c r="I1381" t="e" cm="1">
        <f t="array" ref="I1381">_xlfn.VAR.S(IF(IMDB_Movies_Cleaned!$E$2:$E$3849=A1381, IMDB_Movies_Cleaned!$N$2:$N$3849))</f>
        <v>#DIV/0!</v>
      </c>
      <c r="J1381" t="e" cm="1">
        <f t="array" ref="J1381">_xlfn.STDEV.S(IF(IMDB_Movies_Cleaned!$E$2:$E$3849=A1381, IMDB_Movies_Cleaned!$N$2:$N$3849))</f>
        <v>#DIV/0!</v>
      </c>
    </row>
    <row r="1382" spans="1:10" x14ac:dyDescent="0.25">
      <c r="A1382" s="2" t="s">
        <v>1289</v>
      </c>
      <c r="B1382">
        <f t="shared" si="23"/>
        <v>147</v>
      </c>
      <c r="D1382">
        <f>AVERAGEIF(IMDB_Movies_Cleaned!$E$2:$E$3849, A1382, IMDB_Movies_Cleaned!$N$2:$N$3849)</f>
        <v>6.5836734693877554</v>
      </c>
      <c r="E1382" cm="1">
        <f t="array" ref="E1382">MEDIAN(IF(IMDB_Movies_Cleaned!$E$2:$E$3849=A1382, IMDB_Movies_Cleaned!$N$2:$N$3849))</f>
        <v>6.7</v>
      </c>
      <c r="F1382" cm="1">
        <f t="array" ref="F1382">_xlfn.MODE.SNGL(IF(IMDB_Movies_Cleaned!$E$2:$E$3849=A1382, IMDB_Movies_Cleaned!$N$2:$N$3849))</f>
        <v>6.7</v>
      </c>
      <c r="G1382" cm="1">
        <f t="array" ref="G1382">MAX(IF(IMDB_Movies_Cleaned!$E$2:$E$3849=A1382, IMDB_Movies_Cleaned!$N$2:$N$3849))</f>
        <v>8.8000000000000007</v>
      </c>
      <c r="H1382" cm="1">
        <f t="array" ref="H1382">MIN(IF(IMDB_Movies_Cleaned!$E$2:$E$3849=A1382, IMDB_Movies_Cleaned!$N$2:$N$3849))</f>
        <v>3.3</v>
      </c>
      <c r="I1382" cm="1">
        <f t="array" ref="I1382">_xlfn.VAR.S(IF(IMDB_Movies_Cleaned!$E$2:$E$3849=A1382, IMDB_Movies_Cleaned!$N$2:$N$3849))</f>
        <v>0.73480011182555371</v>
      </c>
      <c r="J1382" cm="1">
        <f t="array" ref="J1382">_xlfn.STDEV.S(IF(IMDB_Movies_Cleaned!$E$2:$E$3849=A1382, IMDB_Movies_Cleaned!$N$2:$N$3849))</f>
        <v>0.85720482489633343</v>
      </c>
    </row>
    <row r="1383" spans="1:10" x14ac:dyDescent="0.25">
      <c r="A1383" s="1" t="s">
        <v>3370</v>
      </c>
      <c r="B1383">
        <f t="shared" si="23"/>
        <v>2</v>
      </c>
      <c r="D1383">
        <f>AVERAGEIF(IMDB_Movies_Cleaned!$E$2:$E$3849, A1383, IMDB_Movies_Cleaned!$N$2:$N$3849)</f>
        <v>5.55</v>
      </c>
      <c r="E1383" cm="1">
        <f t="array" ref="E1383">MEDIAN(IF(IMDB_Movies_Cleaned!$E$2:$E$3849=A1383, IMDB_Movies_Cleaned!$N$2:$N$3849))</f>
        <v>5.55</v>
      </c>
      <c r="F1383" t="e" cm="1">
        <f t="array" ref="F1383">_xlfn.MODE.SNGL(IF(IMDB_Movies_Cleaned!$E$2:$E$3849=A1383, IMDB_Movies_Cleaned!$N$2:$N$3849))</f>
        <v>#N/A</v>
      </c>
      <c r="G1383" cm="1">
        <f t="array" ref="G1383">MAX(IF(IMDB_Movies_Cleaned!$E$2:$E$3849=A1383, IMDB_Movies_Cleaned!$N$2:$N$3849))</f>
        <v>6.6</v>
      </c>
      <c r="H1383" cm="1">
        <f t="array" ref="H1383">MIN(IF(IMDB_Movies_Cleaned!$E$2:$E$3849=A1383, IMDB_Movies_Cleaned!$N$2:$N$3849))</f>
        <v>4.5</v>
      </c>
      <c r="I1383" cm="1">
        <f t="array" ref="I1383">_xlfn.VAR.S(IF(IMDB_Movies_Cleaned!$E$2:$E$3849=A1383, IMDB_Movies_Cleaned!$N$2:$N$3849))</f>
        <v>2.2049999999999983</v>
      </c>
      <c r="J1383" cm="1">
        <f t="array" ref="J1383">_xlfn.STDEV.S(IF(IMDB_Movies_Cleaned!$E$2:$E$3849=A1383, IMDB_Movies_Cleaned!$N$2:$N$3849))</f>
        <v>1.4849242404917493</v>
      </c>
    </row>
    <row r="1384" spans="1:10" x14ac:dyDescent="0.25">
      <c r="A1384" s="2" t="s">
        <v>1100</v>
      </c>
      <c r="B1384">
        <f t="shared" si="23"/>
        <v>82</v>
      </c>
      <c r="D1384">
        <f>AVERAGEIF(IMDB_Movies_Cleaned!$E$2:$E$3849, A1384, IMDB_Movies_Cleaned!$N$2:$N$3849)</f>
        <v>6.8573170731707327</v>
      </c>
      <c r="E1384" cm="1">
        <f t="array" ref="E1384">MEDIAN(IF(IMDB_Movies_Cleaned!$E$2:$E$3849=A1384, IMDB_Movies_Cleaned!$N$2:$N$3849))</f>
        <v>7</v>
      </c>
      <c r="F1384" cm="1">
        <f t="array" ref="F1384">_xlfn.MODE.SNGL(IF(IMDB_Movies_Cleaned!$E$2:$E$3849=A1384, IMDB_Movies_Cleaned!$N$2:$N$3849))</f>
        <v>6.1</v>
      </c>
      <c r="G1384" cm="1">
        <f t="array" ref="G1384">MAX(IF(IMDB_Movies_Cleaned!$E$2:$E$3849=A1384, IMDB_Movies_Cleaned!$N$2:$N$3849))</f>
        <v>8.5</v>
      </c>
      <c r="H1384" cm="1">
        <f t="array" ref="H1384">MIN(IF(IMDB_Movies_Cleaned!$E$2:$E$3849=A1384, IMDB_Movies_Cleaned!$N$2:$N$3849))</f>
        <v>5.0999999999999996</v>
      </c>
      <c r="I1384" cm="1">
        <f t="array" ref="I1384">_xlfn.VAR.S(IF(IMDB_Movies_Cleaned!$E$2:$E$3849=A1384, IMDB_Movies_Cleaned!$N$2:$N$3849))</f>
        <v>0.60766184884070396</v>
      </c>
      <c r="J1384" cm="1">
        <f t="array" ref="J1384">_xlfn.STDEV.S(IF(IMDB_Movies_Cleaned!$E$2:$E$3849=A1384, IMDB_Movies_Cleaned!$N$2:$N$3849))</f>
        <v>0.77952668257135627</v>
      </c>
    </row>
    <row r="1385" spans="1:10" x14ac:dyDescent="0.25">
      <c r="A1385" s="1" t="s">
        <v>3376</v>
      </c>
      <c r="B1385">
        <f t="shared" si="23"/>
        <v>8</v>
      </c>
      <c r="D1385">
        <f>AVERAGEIF(IMDB_Movies_Cleaned!$E$2:$E$3849, A1385, IMDB_Movies_Cleaned!$N$2:$N$3849)</f>
        <v>5.8875000000000002</v>
      </c>
      <c r="E1385" cm="1">
        <f t="array" ref="E1385">MEDIAN(IF(IMDB_Movies_Cleaned!$E$2:$E$3849=A1385, IMDB_Movies_Cleaned!$N$2:$N$3849))</f>
        <v>5.6</v>
      </c>
      <c r="F1385" cm="1">
        <f t="array" ref="F1385">_xlfn.MODE.SNGL(IF(IMDB_Movies_Cleaned!$E$2:$E$3849=A1385, IMDB_Movies_Cleaned!$N$2:$N$3849))</f>
        <v>6.4</v>
      </c>
      <c r="G1385" cm="1">
        <f t="array" ref="G1385">MAX(IF(IMDB_Movies_Cleaned!$E$2:$E$3849=A1385, IMDB_Movies_Cleaned!$N$2:$N$3849))</f>
        <v>8</v>
      </c>
      <c r="H1385" cm="1">
        <f t="array" ref="H1385">MIN(IF(IMDB_Movies_Cleaned!$E$2:$E$3849=A1385, IMDB_Movies_Cleaned!$N$2:$N$3849))</f>
        <v>4.5999999999999996</v>
      </c>
      <c r="I1385" cm="1">
        <f t="array" ref="I1385">_xlfn.VAR.S(IF(IMDB_Movies_Cleaned!$E$2:$E$3849=A1385, IMDB_Movies_Cleaned!$N$2:$N$3849))</f>
        <v>1.1098214285714303</v>
      </c>
      <c r="J1385" cm="1">
        <f t="array" ref="J1385">_xlfn.STDEV.S(IF(IMDB_Movies_Cleaned!$E$2:$E$3849=A1385, IMDB_Movies_Cleaned!$N$2:$N$3849))</f>
        <v>1.0534806256269882</v>
      </c>
    </row>
    <row r="1386" spans="1:10" x14ac:dyDescent="0.25">
      <c r="A1386" s="2" t="s">
        <v>201</v>
      </c>
      <c r="B1386">
        <f t="shared" si="23"/>
        <v>55</v>
      </c>
      <c r="D1386">
        <f>AVERAGEIF(IMDB_Movies_Cleaned!$E$2:$E$3849, A1386, IMDB_Movies_Cleaned!$N$2:$N$3849)</f>
        <v>6.4090909090909092</v>
      </c>
      <c r="E1386" cm="1">
        <f t="array" ref="E1386">MEDIAN(IF(IMDB_Movies_Cleaned!$E$2:$E$3849=A1386, IMDB_Movies_Cleaned!$N$2:$N$3849))</f>
        <v>6.5</v>
      </c>
      <c r="F1386" cm="1">
        <f t="array" ref="F1386">_xlfn.MODE.SNGL(IF(IMDB_Movies_Cleaned!$E$2:$E$3849=A1386, IMDB_Movies_Cleaned!$N$2:$N$3849))</f>
        <v>6.5</v>
      </c>
      <c r="G1386" cm="1">
        <f t="array" ref="G1386">MAX(IF(IMDB_Movies_Cleaned!$E$2:$E$3849=A1386, IMDB_Movies_Cleaned!$N$2:$N$3849))</f>
        <v>7.6</v>
      </c>
      <c r="H1386" cm="1">
        <f t="array" ref="H1386">MIN(IF(IMDB_Movies_Cleaned!$E$2:$E$3849=A1386, IMDB_Movies_Cleaned!$N$2:$N$3849))</f>
        <v>4.4000000000000004</v>
      </c>
      <c r="I1386" cm="1">
        <f t="array" ref="I1386">_xlfn.VAR.S(IF(IMDB_Movies_Cleaned!$E$2:$E$3849=A1386, IMDB_Movies_Cleaned!$N$2:$N$3849))</f>
        <v>0.39936026936026953</v>
      </c>
      <c r="J1386" cm="1">
        <f t="array" ref="J1386">_xlfn.STDEV.S(IF(IMDB_Movies_Cleaned!$E$2:$E$3849=A1386, IMDB_Movies_Cleaned!$N$2:$N$3849))</f>
        <v>0.63194957817872588</v>
      </c>
    </row>
    <row r="1387" spans="1:10" x14ac:dyDescent="0.25">
      <c r="A1387" s="1" t="s">
        <v>916</v>
      </c>
      <c r="B1387">
        <f t="shared" si="23"/>
        <v>27</v>
      </c>
      <c r="D1387">
        <f>AVERAGEIF(IMDB_Movies_Cleaned!$E$2:$E$3849, A1387, IMDB_Movies_Cleaned!$N$2:$N$3849)</f>
        <v>5.9370370370370384</v>
      </c>
      <c r="E1387" cm="1">
        <f t="array" ref="E1387">MEDIAN(IF(IMDB_Movies_Cleaned!$E$2:$E$3849=A1387, IMDB_Movies_Cleaned!$N$2:$N$3849))</f>
        <v>6.1</v>
      </c>
      <c r="F1387" cm="1">
        <f t="array" ref="F1387">_xlfn.MODE.SNGL(IF(IMDB_Movies_Cleaned!$E$2:$E$3849=A1387, IMDB_Movies_Cleaned!$N$2:$N$3849))</f>
        <v>6.6</v>
      </c>
      <c r="G1387" cm="1">
        <f t="array" ref="G1387">MAX(IF(IMDB_Movies_Cleaned!$E$2:$E$3849=A1387, IMDB_Movies_Cleaned!$N$2:$N$3849))</f>
        <v>7.3</v>
      </c>
      <c r="H1387" cm="1">
        <f t="array" ref="H1387">MIN(IF(IMDB_Movies_Cleaned!$E$2:$E$3849=A1387, IMDB_Movies_Cleaned!$N$2:$N$3849))</f>
        <v>4</v>
      </c>
      <c r="I1387" cm="1">
        <f t="array" ref="I1387">_xlfn.VAR.S(IF(IMDB_Movies_Cleaned!$E$2:$E$3849=A1387, IMDB_Movies_Cleaned!$N$2:$N$3849))</f>
        <v>0.9324216524216371</v>
      </c>
      <c r="J1387" cm="1">
        <f t="array" ref="J1387">_xlfn.STDEV.S(IF(IMDB_Movies_Cleaned!$E$2:$E$3849=A1387, IMDB_Movies_Cleaned!$N$2:$N$3849))</f>
        <v>0.96561982810091318</v>
      </c>
    </row>
    <row r="1388" spans="1:10" x14ac:dyDescent="0.25">
      <c r="A1388" s="2" t="s">
        <v>660</v>
      </c>
      <c r="B1388">
        <f t="shared" si="23"/>
        <v>4</v>
      </c>
      <c r="D1388">
        <f>AVERAGEIF(IMDB_Movies_Cleaned!$E$2:$E$3849, A1388, IMDB_Movies_Cleaned!$N$2:$N$3849)</f>
        <v>6.4750000000000005</v>
      </c>
      <c r="E1388" cm="1">
        <f t="array" ref="E1388">MEDIAN(IF(IMDB_Movies_Cleaned!$E$2:$E$3849=A1388, IMDB_Movies_Cleaned!$N$2:$N$3849))</f>
        <v>6.5</v>
      </c>
      <c r="F1388" cm="1">
        <f t="array" ref="F1388">_xlfn.MODE.SNGL(IF(IMDB_Movies_Cleaned!$E$2:$E$3849=A1388, IMDB_Movies_Cleaned!$N$2:$N$3849))</f>
        <v>6.5</v>
      </c>
      <c r="G1388" cm="1">
        <f t="array" ref="G1388">MAX(IF(IMDB_Movies_Cleaned!$E$2:$E$3849=A1388, IMDB_Movies_Cleaned!$N$2:$N$3849))</f>
        <v>6.6</v>
      </c>
      <c r="H1388" cm="1">
        <f t="array" ref="H1388">MIN(IF(IMDB_Movies_Cleaned!$E$2:$E$3849=A1388, IMDB_Movies_Cleaned!$N$2:$N$3849))</f>
        <v>6.3</v>
      </c>
      <c r="I1388" cm="1">
        <f t="array" ref="I1388">_xlfn.VAR.S(IF(IMDB_Movies_Cleaned!$E$2:$E$3849=A1388, IMDB_Movies_Cleaned!$N$2:$N$3849))</f>
        <v>1.5833333333333324E-2</v>
      </c>
      <c r="J1388" cm="1">
        <f t="array" ref="J1388">_xlfn.STDEV.S(IF(IMDB_Movies_Cleaned!$E$2:$E$3849=A1388, IMDB_Movies_Cleaned!$N$2:$N$3849))</f>
        <v>0.12583057392117913</v>
      </c>
    </row>
    <row r="1389" spans="1:10" x14ac:dyDescent="0.25">
      <c r="A1389" s="1" t="s">
        <v>843</v>
      </c>
      <c r="B1389">
        <f t="shared" si="23"/>
        <v>3</v>
      </c>
      <c r="D1389">
        <f>AVERAGEIF(IMDB_Movies_Cleaned!$E$2:$E$3849, A1389, IMDB_Movies_Cleaned!$N$2:$N$3849)</f>
        <v>5.3666666666666671</v>
      </c>
      <c r="E1389" cm="1">
        <f t="array" ref="E1389">MEDIAN(IF(IMDB_Movies_Cleaned!$E$2:$E$3849=A1389, IMDB_Movies_Cleaned!$N$2:$N$3849))</f>
        <v>6.2</v>
      </c>
      <c r="F1389" cm="1">
        <f t="array" ref="F1389">_xlfn.MODE.SNGL(IF(IMDB_Movies_Cleaned!$E$2:$E$3849=A1389, IMDB_Movies_Cleaned!$N$2:$N$3849))</f>
        <v>6.2</v>
      </c>
      <c r="G1389" cm="1">
        <f t="array" ref="G1389">MAX(IF(IMDB_Movies_Cleaned!$E$2:$E$3849=A1389, IMDB_Movies_Cleaned!$N$2:$N$3849))</f>
        <v>6.2</v>
      </c>
      <c r="H1389" cm="1">
        <f t="array" ref="H1389">MIN(IF(IMDB_Movies_Cleaned!$E$2:$E$3849=A1389, IMDB_Movies_Cleaned!$N$2:$N$3849))</f>
        <v>3.7</v>
      </c>
      <c r="I1389" cm="1">
        <f t="array" ref="I1389">_xlfn.VAR.S(IF(IMDB_Movies_Cleaned!$E$2:$E$3849=A1389, IMDB_Movies_Cleaned!$N$2:$N$3849))</f>
        <v>2.0833333333333357</v>
      </c>
      <c r="J1389" cm="1">
        <f t="array" ref="J1389">_xlfn.STDEV.S(IF(IMDB_Movies_Cleaned!$E$2:$E$3849=A1389, IMDB_Movies_Cleaned!$N$2:$N$3849))</f>
        <v>1.4433756729740652</v>
      </c>
    </row>
    <row r="1390" spans="1:10" x14ac:dyDescent="0.25">
      <c r="A1390" s="2" t="s">
        <v>1888</v>
      </c>
      <c r="B1390">
        <f t="shared" si="23"/>
        <v>5</v>
      </c>
      <c r="D1390">
        <f>AVERAGEIF(IMDB_Movies_Cleaned!$E$2:$E$3849, A1390, IMDB_Movies_Cleaned!$N$2:$N$3849)</f>
        <v>5.74</v>
      </c>
      <c r="E1390" cm="1">
        <f t="array" ref="E1390">MEDIAN(IF(IMDB_Movies_Cleaned!$E$2:$E$3849=A1390, IMDB_Movies_Cleaned!$N$2:$N$3849))</f>
        <v>5.7</v>
      </c>
      <c r="F1390" t="e" cm="1">
        <f t="array" ref="F1390">_xlfn.MODE.SNGL(IF(IMDB_Movies_Cleaned!$E$2:$E$3849=A1390, IMDB_Movies_Cleaned!$N$2:$N$3849))</f>
        <v>#N/A</v>
      </c>
      <c r="G1390" cm="1">
        <f t="array" ref="G1390">MAX(IF(IMDB_Movies_Cleaned!$E$2:$E$3849=A1390, IMDB_Movies_Cleaned!$N$2:$N$3849))</f>
        <v>7.3</v>
      </c>
      <c r="H1390" cm="1">
        <f t="array" ref="H1390">MIN(IF(IMDB_Movies_Cleaned!$E$2:$E$3849=A1390, IMDB_Movies_Cleaned!$N$2:$N$3849))</f>
        <v>3.8</v>
      </c>
      <c r="I1390" cm="1">
        <f t="array" ref="I1390">_xlfn.VAR.S(IF(IMDB_Movies_Cleaned!$E$2:$E$3849=A1390, IMDB_Movies_Cleaned!$N$2:$N$3849))</f>
        <v>1.6329999999999956</v>
      </c>
      <c r="J1390" cm="1">
        <f t="array" ref="J1390">_xlfn.STDEV.S(IF(IMDB_Movies_Cleaned!$E$2:$E$3849=A1390, IMDB_Movies_Cleaned!$N$2:$N$3849))</f>
        <v>1.2778888840583893</v>
      </c>
    </row>
    <row r="1391" spans="1:10" x14ac:dyDescent="0.25">
      <c r="A1391" s="1" t="s">
        <v>1508</v>
      </c>
      <c r="B1391">
        <f t="shared" si="23"/>
        <v>20</v>
      </c>
      <c r="D1391">
        <f>AVERAGEIF(IMDB_Movies_Cleaned!$E$2:$E$3849, A1391, IMDB_Movies_Cleaned!$N$2:$N$3849)</f>
        <v>5.37</v>
      </c>
      <c r="E1391" cm="1">
        <f t="array" ref="E1391">MEDIAN(IF(IMDB_Movies_Cleaned!$E$2:$E$3849=A1391, IMDB_Movies_Cleaned!$N$2:$N$3849))</f>
        <v>5.45</v>
      </c>
      <c r="F1391" cm="1">
        <f t="array" ref="F1391">_xlfn.MODE.SNGL(IF(IMDB_Movies_Cleaned!$E$2:$E$3849=A1391, IMDB_Movies_Cleaned!$N$2:$N$3849))</f>
        <v>5.4</v>
      </c>
      <c r="G1391" cm="1">
        <f t="array" ref="G1391">MAX(IF(IMDB_Movies_Cleaned!$E$2:$E$3849=A1391, IMDB_Movies_Cleaned!$N$2:$N$3849))</f>
        <v>7.5</v>
      </c>
      <c r="H1391" cm="1">
        <f t="array" ref="H1391">MIN(IF(IMDB_Movies_Cleaned!$E$2:$E$3849=A1391, IMDB_Movies_Cleaned!$N$2:$N$3849))</f>
        <v>2.9</v>
      </c>
      <c r="I1391" cm="1">
        <f t="array" ref="I1391">_xlfn.VAR.S(IF(IMDB_Movies_Cleaned!$E$2:$E$3849=A1391, IMDB_Movies_Cleaned!$N$2:$N$3849))</f>
        <v>1.4243157894736729</v>
      </c>
      <c r="J1391" cm="1">
        <f t="array" ref="J1391">_xlfn.STDEV.S(IF(IMDB_Movies_Cleaned!$E$2:$E$3849=A1391, IMDB_Movies_Cleaned!$N$2:$N$3849))</f>
        <v>1.1934470199693294</v>
      </c>
    </row>
    <row r="1392" spans="1:10" x14ac:dyDescent="0.25">
      <c r="A1392" s="2" t="s">
        <v>3386</v>
      </c>
      <c r="B1392">
        <f t="shared" si="23"/>
        <v>2</v>
      </c>
      <c r="D1392">
        <f>AVERAGEIF(IMDB_Movies_Cleaned!$E$2:$E$3849, A1392, IMDB_Movies_Cleaned!$N$2:$N$3849)</f>
        <v>7</v>
      </c>
      <c r="E1392" cm="1">
        <f t="array" ref="E1392">MEDIAN(IF(IMDB_Movies_Cleaned!$E$2:$E$3849=A1392, IMDB_Movies_Cleaned!$N$2:$N$3849))</f>
        <v>7</v>
      </c>
      <c r="F1392" t="e" cm="1">
        <f t="array" ref="F1392">_xlfn.MODE.SNGL(IF(IMDB_Movies_Cleaned!$E$2:$E$3849=A1392, IMDB_Movies_Cleaned!$N$2:$N$3849))</f>
        <v>#N/A</v>
      </c>
      <c r="G1392" cm="1">
        <f t="array" ref="G1392">MAX(IF(IMDB_Movies_Cleaned!$E$2:$E$3849=A1392, IMDB_Movies_Cleaned!$N$2:$N$3849))</f>
        <v>7.8</v>
      </c>
      <c r="H1392" cm="1">
        <f t="array" ref="H1392">MIN(IF(IMDB_Movies_Cleaned!$E$2:$E$3849=A1392, IMDB_Movies_Cleaned!$N$2:$N$3849))</f>
        <v>6.2</v>
      </c>
      <c r="I1392" cm="1">
        <f t="array" ref="I1392">_xlfn.VAR.S(IF(IMDB_Movies_Cleaned!$E$2:$E$3849=A1392, IMDB_Movies_Cleaned!$N$2:$N$3849))</f>
        <v>1.2800000000000011</v>
      </c>
      <c r="J1392" cm="1">
        <f t="array" ref="J1392">_xlfn.STDEV.S(IF(IMDB_Movies_Cleaned!$E$2:$E$3849=A1392, IMDB_Movies_Cleaned!$N$2:$N$3849))</f>
        <v>1.1313708498984765</v>
      </c>
    </row>
    <row r="1393" spans="1:10" x14ac:dyDescent="0.25">
      <c r="A1393" s="1" t="s">
        <v>995</v>
      </c>
      <c r="B1393">
        <f t="shared" si="23"/>
        <v>6</v>
      </c>
      <c r="D1393">
        <f>AVERAGEIF(IMDB_Movies_Cleaned!$E$2:$E$3849, A1393, IMDB_Movies_Cleaned!$N$2:$N$3849)</f>
        <v>6.7166666666666677</v>
      </c>
      <c r="E1393" cm="1">
        <f t="array" ref="E1393">MEDIAN(IF(IMDB_Movies_Cleaned!$E$2:$E$3849=A1393, IMDB_Movies_Cleaned!$N$2:$N$3849))</f>
        <v>6.75</v>
      </c>
      <c r="F1393" t="e" cm="1">
        <f t="array" ref="F1393">_xlfn.MODE.SNGL(IF(IMDB_Movies_Cleaned!$E$2:$E$3849=A1393, IMDB_Movies_Cleaned!$N$2:$N$3849))</f>
        <v>#N/A</v>
      </c>
      <c r="G1393" cm="1">
        <f t="array" ref="G1393">MAX(IF(IMDB_Movies_Cleaned!$E$2:$E$3849=A1393, IMDB_Movies_Cleaned!$N$2:$N$3849))</f>
        <v>7.4</v>
      </c>
      <c r="H1393" cm="1">
        <f t="array" ref="H1393">MIN(IF(IMDB_Movies_Cleaned!$E$2:$E$3849=A1393, IMDB_Movies_Cleaned!$N$2:$N$3849))</f>
        <v>5.7</v>
      </c>
      <c r="I1393" cm="1">
        <f t="array" ref="I1393">_xlfn.VAR.S(IF(IMDB_Movies_Cleaned!$E$2:$E$3849=A1393, IMDB_Movies_Cleaned!$N$2:$N$3849))</f>
        <v>0.39766666666666667</v>
      </c>
      <c r="J1393" cm="1">
        <f t="array" ref="J1393">_xlfn.STDEV.S(IF(IMDB_Movies_Cleaned!$E$2:$E$3849=A1393, IMDB_Movies_Cleaned!$N$2:$N$3849))</f>
        <v>0.63060817205826525</v>
      </c>
    </row>
    <row r="1394" spans="1:10" x14ac:dyDescent="0.25">
      <c r="A1394" s="2" t="s">
        <v>2921</v>
      </c>
      <c r="B1394">
        <f t="shared" si="23"/>
        <v>14</v>
      </c>
      <c r="D1394">
        <f>AVERAGEIF(IMDB_Movies_Cleaned!$E$2:$E$3849, A1394, IMDB_Movies_Cleaned!$N$2:$N$3849)</f>
        <v>6.0928571428571416</v>
      </c>
      <c r="E1394" cm="1">
        <f t="array" ref="E1394">MEDIAN(IF(IMDB_Movies_Cleaned!$E$2:$E$3849=A1394, IMDB_Movies_Cleaned!$N$2:$N$3849))</f>
        <v>6.3000000000000007</v>
      </c>
      <c r="F1394" cm="1">
        <f t="array" ref="F1394">_xlfn.MODE.SNGL(IF(IMDB_Movies_Cleaned!$E$2:$E$3849=A1394, IMDB_Movies_Cleaned!$N$2:$N$3849))</f>
        <v>7.1</v>
      </c>
      <c r="G1394" cm="1">
        <f t="array" ref="G1394">MAX(IF(IMDB_Movies_Cleaned!$E$2:$E$3849=A1394, IMDB_Movies_Cleaned!$N$2:$N$3849))</f>
        <v>7.1</v>
      </c>
      <c r="H1394" cm="1">
        <f t="array" ref="H1394">MIN(IF(IMDB_Movies_Cleaned!$E$2:$E$3849=A1394, IMDB_Movies_Cleaned!$N$2:$N$3849))</f>
        <v>2.8</v>
      </c>
      <c r="I1394" cm="1">
        <f t="array" ref="I1394">_xlfn.VAR.S(IF(IMDB_Movies_Cleaned!$E$2:$E$3849=A1394, IMDB_Movies_Cleaned!$N$2:$N$3849))</f>
        <v>1.2284065934066069</v>
      </c>
      <c r="J1394" cm="1">
        <f t="array" ref="J1394">_xlfn.STDEV.S(IF(IMDB_Movies_Cleaned!$E$2:$E$3849=A1394, IMDB_Movies_Cleaned!$N$2:$N$3849))</f>
        <v>1.1083350546683106</v>
      </c>
    </row>
    <row r="1395" spans="1:10" x14ac:dyDescent="0.25">
      <c r="A1395" s="1" t="s">
        <v>1671</v>
      </c>
      <c r="B1395">
        <f t="shared" si="23"/>
        <v>153</v>
      </c>
      <c r="D1395">
        <f>AVERAGEIF(IMDB_Movies_Cleaned!$E$2:$E$3849, A1395, IMDB_Movies_Cleaned!$N$2:$N$3849)</f>
        <v>7.0418300653594796</v>
      </c>
      <c r="E1395" cm="1">
        <f t="array" ref="E1395">MEDIAN(IF(IMDB_Movies_Cleaned!$E$2:$E$3849=A1395, IMDB_Movies_Cleaned!$N$2:$N$3849))</f>
        <v>7.2</v>
      </c>
      <c r="F1395" cm="1">
        <f t="array" ref="F1395">_xlfn.MODE.SNGL(IF(IMDB_Movies_Cleaned!$E$2:$E$3849=A1395, IMDB_Movies_Cleaned!$N$2:$N$3849))</f>
        <v>7.3</v>
      </c>
      <c r="G1395" cm="1">
        <f t="array" ref="G1395">MAX(IF(IMDB_Movies_Cleaned!$E$2:$E$3849=A1395, IMDB_Movies_Cleaned!$N$2:$N$3849))</f>
        <v>8.8000000000000007</v>
      </c>
      <c r="H1395" cm="1">
        <f t="array" ref="H1395">MIN(IF(IMDB_Movies_Cleaned!$E$2:$E$3849=A1395, IMDB_Movies_Cleaned!$N$2:$N$3849))</f>
        <v>3.4</v>
      </c>
      <c r="I1395" cm="1">
        <f t="array" ref="I1395">_xlfn.VAR.S(IF(IMDB_Movies_Cleaned!$E$2:$E$3849=A1395, IMDB_Movies_Cleaned!$N$2:$N$3849))</f>
        <v>0.68705452356381391</v>
      </c>
      <c r="J1395" cm="1">
        <f t="array" ref="J1395">_xlfn.STDEV.S(IF(IMDB_Movies_Cleaned!$E$2:$E$3849=A1395, IMDB_Movies_Cleaned!$N$2:$N$3849))</f>
        <v>0.82888752166009472</v>
      </c>
    </row>
    <row r="1396" spans="1:10" x14ac:dyDescent="0.25">
      <c r="A1396" s="2" t="s">
        <v>3393</v>
      </c>
      <c r="B1396">
        <f t="shared" si="23"/>
        <v>1</v>
      </c>
      <c r="D1396">
        <f>AVERAGEIF(IMDB_Movies_Cleaned!$E$2:$E$3849, A1396, IMDB_Movies_Cleaned!$N$2:$N$3849)</f>
        <v>6</v>
      </c>
      <c r="E1396" cm="1">
        <f t="array" ref="E1396">MEDIAN(IF(IMDB_Movies_Cleaned!$E$2:$E$3849=A1396, IMDB_Movies_Cleaned!$N$2:$N$3849))</f>
        <v>6</v>
      </c>
      <c r="F1396" t="e" cm="1">
        <f t="array" ref="F1396">_xlfn.MODE.SNGL(IF(IMDB_Movies_Cleaned!$E$2:$E$3849=A1396, IMDB_Movies_Cleaned!$N$2:$N$3849))</f>
        <v>#N/A</v>
      </c>
      <c r="G1396" cm="1">
        <f t="array" ref="G1396">MAX(IF(IMDB_Movies_Cleaned!$E$2:$E$3849=A1396, IMDB_Movies_Cleaned!$N$2:$N$3849))</f>
        <v>6</v>
      </c>
      <c r="H1396" cm="1">
        <f t="array" ref="H1396">MIN(IF(IMDB_Movies_Cleaned!$E$2:$E$3849=A1396, IMDB_Movies_Cleaned!$N$2:$N$3849))</f>
        <v>6</v>
      </c>
      <c r="I1396" t="e" cm="1">
        <f t="array" ref="I1396">_xlfn.VAR.S(IF(IMDB_Movies_Cleaned!$E$2:$E$3849=A1396, IMDB_Movies_Cleaned!$N$2:$N$3849))</f>
        <v>#DIV/0!</v>
      </c>
      <c r="J1396" t="e" cm="1">
        <f t="array" ref="J1396">_xlfn.STDEV.S(IF(IMDB_Movies_Cleaned!$E$2:$E$3849=A1396, IMDB_Movies_Cleaned!$N$2:$N$3849))</f>
        <v>#DIV/0!</v>
      </c>
    </row>
    <row r="1397" spans="1:10" x14ac:dyDescent="0.25">
      <c r="A1397" s="1" t="s">
        <v>2799</v>
      </c>
      <c r="B1397">
        <f t="shared" si="23"/>
        <v>9</v>
      </c>
      <c r="D1397">
        <f>AVERAGEIF(IMDB_Movies_Cleaned!$E$2:$E$3849, A1397, IMDB_Movies_Cleaned!$N$2:$N$3849)</f>
        <v>6.9333333333333336</v>
      </c>
      <c r="E1397" cm="1">
        <f t="array" ref="E1397">MEDIAN(IF(IMDB_Movies_Cleaned!$E$2:$E$3849=A1397, IMDB_Movies_Cleaned!$N$2:$N$3849))</f>
        <v>6.9</v>
      </c>
      <c r="F1397" cm="1">
        <f t="array" ref="F1397">_xlfn.MODE.SNGL(IF(IMDB_Movies_Cleaned!$E$2:$E$3849=A1397, IMDB_Movies_Cleaned!$N$2:$N$3849))</f>
        <v>6.7</v>
      </c>
      <c r="G1397" cm="1">
        <f t="array" ref="G1397">MAX(IF(IMDB_Movies_Cleaned!$E$2:$E$3849=A1397, IMDB_Movies_Cleaned!$N$2:$N$3849))</f>
        <v>8</v>
      </c>
      <c r="H1397" cm="1">
        <f t="array" ref="H1397">MIN(IF(IMDB_Movies_Cleaned!$E$2:$E$3849=A1397, IMDB_Movies_Cleaned!$N$2:$N$3849))</f>
        <v>5.7</v>
      </c>
      <c r="I1397" cm="1">
        <f t="array" ref="I1397">_xlfn.VAR.S(IF(IMDB_Movies_Cleaned!$E$2:$E$3849=A1397, IMDB_Movies_Cleaned!$N$2:$N$3849))</f>
        <v>0.47249999999999992</v>
      </c>
      <c r="J1397" cm="1">
        <f t="array" ref="J1397">_xlfn.STDEV.S(IF(IMDB_Movies_Cleaned!$E$2:$E$3849=A1397, IMDB_Movies_Cleaned!$N$2:$N$3849))</f>
        <v>0.68738635424337591</v>
      </c>
    </row>
    <row r="1398" spans="1:10" x14ac:dyDescent="0.25">
      <c r="A1398" s="2" t="s">
        <v>648</v>
      </c>
      <c r="B1398">
        <f t="shared" si="23"/>
        <v>6</v>
      </c>
      <c r="D1398">
        <f>AVERAGEIF(IMDB_Movies_Cleaned!$E$2:$E$3849, A1398, IMDB_Movies_Cleaned!$N$2:$N$3849)</f>
        <v>6.3</v>
      </c>
      <c r="E1398" cm="1">
        <f t="array" ref="E1398">MEDIAN(IF(IMDB_Movies_Cleaned!$E$2:$E$3849=A1398, IMDB_Movies_Cleaned!$N$2:$N$3849))</f>
        <v>6.6</v>
      </c>
      <c r="F1398" cm="1">
        <f t="array" ref="F1398">_xlfn.MODE.SNGL(IF(IMDB_Movies_Cleaned!$E$2:$E$3849=A1398, IMDB_Movies_Cleaned!$N$2:$N$3849))</f>
        <v>7</v>
      </c>
      <c r="G1398" cm="1">
        <f t="array" ref="G1398">MAX(IF(IMDB_Movies_Cleaned!$E$2:$E$3849=A1398, IMDB_Movies_Cleaned!$N$2:$N$3849))</f>
        <v>7</v>
      </c>
      <c r="H1398" cm="1">
        <f t="array" ref="H1398">MIN(IF(IMDB_Movies_Cleaned!$E$2:$E$3849=A1398, IMDB_Movies_Cleaned!$N$2:$N$3849))</f>
        <v>5.0999999999999996</v>
      </c>
      <c r="I1398" cm="1">
        <f t="array" ref="I1398">_xlfn.VAR.S(IF(IMDB_Movies_Cleaned!$E$2:$E$3849=A1398, IMDB_Movies_Cleaned!$N$2:$N$3849))</f>
        <v>0.66400000000000436</v>
      </c>
      <c r="J1398" cm="1">
        <f t="array" ref="J1398">_xlfn.STDEV.S(IF(IMDB_Movies_Cleaned!$E$2:$E$3849=A1398, IMDB_Movies_Cleaned!$N$2:$N$3849))</f>
        <v>0.81486195149853713</v>
      </c>
    </row>
    <row r="1399" spans="1:10" x14ac:dyDescent="0.25">
      <c r="A1399" s="1" t="s">
        <v>2489</v>
      </c>
      <c r="B1399">
        <f t="shared" si="23"/>
        <v>6</v>
      </c>
      <c r="D1399">
        <f>AVERAGEIF(IMDB_Movies_Cleaned!$E$2:$E$3849, A1399, IMDB_Movies_Cleaned!$N$2:$N$3849)</f>
        <v>6.8166666666666664</v>
      </c>
      <c r="E1399" cm="1">
        <f t="array" ref="E1399">MEDIAN(IF(IMDB_Movies_Cleaned!$E$2:$E$3849=A1399, IMDB_Movies_Cleaned!$N$2:$N$3849))</f>
        <v>6.7</v>
      </c>
      <c r="F1399" cm="1">
        <f t="array" ref="F1399">_xlfn.MODE.SNGL(IF(IMDB_Movies_Cleaned!$E$2:$E$3849=A1399, IMDB_Movies_Cleaned!$N$2:$N$3849))</f>
        <v>6.7</v>
      </c>
      <c r="G1399" cm="1">
        <f t="array" ref="G1399">MAX(IF(IMDB_Movies_Cleaned!$E$2:$E$3849=A1399, IMDB_Movies_Cleaned!$N$2:$N$3849))</f>
        <v>7.3</v>
      </c>
      <c r="H1399" cm="1">
        <f t="array" ref="H1399">MIN(IF(IMDB_Movies_Cleaned!$E$2:$E$3849=A1399, IMDB_Movies_Cleaned!$N$2:$N$3849))</f>
        <v>6.4</v>
      </c>
      <c r="I1399" cm="1">
        <f t="array" ref="I1399">_xlfn.VAR.S(IF(IMDB_Movies_Cleaned!$E$2:$E$3849=A1399, IMDB_Movies_Cleaned!$N$2:$N$3849))</f>
        <v>0.15366666666666653</v>
      </c>
      <c r="J1399" cm="1">
        <f t="array" ref="J1399">_xlfn.STDEV.S(IF(IMDB_Movies_Cleaned!$E$2:$E$3849=A1399, IMDB_Movies_Cleaned!$N$2:$N$3849))</f>
        <v>0.39200340134578748</v>
      </c>
    </row>
    <row r="1400" spans="1:10" x14ac:dyDescent="0.25">
      <c r="A1400" s="2" t="s">
        <v>906</v>
      </c>
      <c r="B1400">
        <f t="shared" si="23"/>
        <v>4</v>
      </c>
      <c r="D1400">
        <f>AVERAGEIF(IMDB_Movies_Cleaned!$E$2:$E$3849, A1400, IMDB_Movies_Cleaned!$N$2:$N$3849)</f>
        <v>5.9499999999999993</v>
      </c>
      <c r="E1400" cm="1">
        <f t="array" ref="E1400">MEDIAN(IF(IMDB_Movies_Cleaned!$E$2:$E$3849=A1400, IMDB_Movies_Cleaned!$N$2:$N$3849))</f>
        <v>5.9</v>
      </c>
      <c r="F1400" t="e" cm="1">
        <f t="array" ref="F1400">_xlfn.MODE.SNGL(IF(IMDB_Movies_Cleaned!$E$2:$E$3849=A1400, IMDB_Movies_Cleaned!$N$2:$N$3849))</f>
        <v>#N/A</v>
      </c>
      <c r="G1400" cm="1">
        <f t="array" ref="G1400">MAX(IF(IMDB_Movies_Cleaned!$E$2:$E$3849=A1400, IMDB_Movies_Cleaned!$N$2:$N$3849))</f>
        <v>7.2</v>
      </c>
      <c r="H1400" cm="1">
        <f t="array" ref="H1400">MIN(IF(IMDB_Movies_Cleaned!$E$2:$E$3849=A1400, IMDB_Movies_Cleaned!$N$2:$N$3849))</f>
        <v>4.8</v>
      </c>
      <c r="I1400" cm="1">
        <f t="array" ref="I1400">_xlfn.VAR.S(IF(IMDB_Movies_Cleaned!$E$2:$E$3849=A1400, IMDB_Movies_Cleaned!$N$2:$N$3849))</f>
        <v>0.99000000000000909</v>
      </c>
      <c r="J1400" cm="1">
        <f t="array" ref="J1400">_xlfn.STDEV.S(IF(IMDB_Movies_Cleaned!$E$2:$E$3849=A1400, IMDB_Movies_Cleaned!$N$2:$N$3849))</f>
        <v>0.99498743710662452</v>
      </c>
    </row>
    <row r="1401" spans="1:10" x14ac:dyDescent="0.25">
      <c r="A1401" s="1" t="s">
        <v>268</v>
      </c>
      <c r="B1401">
        <f t="shared" si="23"/>
        <v>50</v>
      </c>
      <c r="D1401">
        <f>AVERAGEIF(IMDB_Movies_Cleaned!$E$2:$E$3849, A1401, IMDB_Movies_Cleaned!$N$2:$N$3849)</f>
        <v>6.498000000000002</v>
      </c>
      <c r="E1401" cm="1">
        <f t="array" ref="E1401">MEDIAN(IF(IMDB_Movies_Cleaned!$E$2:$E$3849=A1401, IMDB_Movies_Cleaned!$N$2:$N$3849))</f>
        <v>6.5</v>
      </c>
      <c r="F1401" cm="1">
        <f t="array" ref="F1401">_xlfn.MODE.SNGL(IF(IMDB_Movies_Cleaned!$E$2:$E$3849=A1401, IMDB_Movies_Cleaned!$N$2:$N$3849))</f>
        <v>6.1</v>
      </c>
      <c r="G1401" cm="1">
        <f t="array" ref="G1401">MAX(IF(IMDB_Movies_Cleaned!$E$2:$E$3849=A1401, IMDB_Movies_Cleaned!$N$2:$N$3849))</f>
        <v>9</v>
      </c>
      <c r="H1401" cm="1">
        <f t="array" ref="H1401">MIN(IF(IMDB_Movies_Cleaned!$E$2:$E$3849=A1401, IMDB_Movies_Cleaned!$N$2:$N$3849))</f>
        <v>5.0999999999999996</v>
      </c>
      <c r="I1401" cm="1">
        <f t="array" ref="I1401">_xlfn.VAR.S(IF(IMDB_Movies_Cleaned!$E$2:$E$3849=A1401, IMDB_Movies_Cleaned!$N$2:$N$3849))</f>
        <v>0.51407755102039177</v>
      </c>
      <c r="J1401" cm="1">
        <f t="array" ref="J1401">_xlfn.STDEV.S(IF(IMDB_Movies_Cleaned!$E$2:$E$3849=A1401, IMDB_Movies_Cleaned!$N$2:$N$3849))</f>
        <v>0.71699201600881979</v>
      </c>
    </row>
    <row r="1402" spans="1:10" x14ac:dyDescent="0.25">
      <c r="A1402" s="2" t="s">
        <v>628</v>
      </c>
      <c r="B1402">
        <f t="shared" si="23"/>
        <v>9</v>
      </c>
      <c r="D1402">
        <f>AVERAGEIF(IMDB_Movies_Cleaned!$E$2:$E$3849, A1402, IMDB_Movies_Cleaned!$N$2:$N$3849)</f>
        <v>6.8111111111111109</v>
      </c>
      <c r="E1402" cm="1">
        <f t="array" ref="E1402">MEDIAN(IF(IMDB_Movies_Cleaned!$E$2:$E$3849=A1402, IMDB_Movies_Cleaned!$N$2:$N$3849))</f>
        <v>6.9</v>
      </c>
      <c r="F1402" cm="1">
        <f t="array" ref="F1402">_xlfn.MODE.SNGL(IF(IMDB_Movies_Cleaned!$E$2:$E$3849=A1402, IMDB_Movies_Cleaned!$N$2:$N$3849))</f>
        <v>6.9</v>
      </c>
      <c r="G1402" cm="1">
        <f t="array" ref="G1402">MAX(IF(IMDB_Movies_Cleaned!$E$2:$E$3849=A1402, IMDB_Movies_Cleaned!$N$2:$N$3849))</f>
        <v>8.1</v>
      </c>
      <c r="H1402" cm="1">
        <f t="array" ref="H1402">MIN(IF(IMDB_Movies_Cleaned!$E$2:$E$3849=A1402, IMDB_Movies_Cleaned!$N$2:$N$3849))</f>
        <v>5</v>
      </c>
      <c r="I1402" cm="1">
        <f t="array" ref="I1402">_xlfn.VAR.S(IF(IMDB_Movies_Cleaned!$E$2:$E$3849=A1402, IMDB_Movies_Cleaned!$N$2:$N$3849))</f>
        <v>1.2661111111111154</v>
      </c>
      <c r="J1402" cm="1">
        <f t="array" ref="J1402">_xlfn.STDEV.S(IF(IMDB_Movies_Cleaned!$E$2:$E$3849=A1402, IMDB_Movies_Cleaned!$N$2:$N$3849))</f>
        <v>1.1252160286412185</v>
      </c>
    </row>
    <row r="1403" spans="1:10" x14ac:dyDescent="0.25">
      <c r="A1403" s="1" t="s">
        <v>268</v>
      </c>
      <c r="B1403">
        <f t="shared" si="23"/>
        <v>50</v>
      </c>
      <c r="D1403">
        <f>AVERAGEIF(IMDB_Movies_Cleaned!$E$2:$E$3849, A1403, IMDB_Movies_Cleaned!$N$2:$N$3849)</f>
        <v>6.498000000000002</v>
      </c>
      <c r="E1403" cm="1">
        <f t="array" ref="E1403">MEDIAN(IF(IMDB_Movies_Cleaned!$E$2:$E$3849=A1403, IMDB_Movies_Cleaned!$N$2:$N$3849))</f>
        <v>6.5</v>
      </c>
      <c r="F1403" cm="1">
        <f t="array" ref="F1403">_xlfn.MODE.SNGL(IF(IMDB_Movies_Cleaned!$E$2:$E$3849=A1403, IMDB_Movies_Cleaned!$N$2:$N$3849))</f>
        <v>6.1</v>
      </c>
      <c r="G1403" cm="1">
        <f t="array" ref="G1403">MAX(IF(IMDB_Movies_Cleaned!$E$2:$E$3849=A1403, IMDB_Movies_Cleaned!$N$2:$N$3849))</f>
        <v>9</v>
      </c>
      <c r="H1403" cm="1">
        <f t="array" ref="H1403">MIN(IF(IMDB_Movies_Cleaned!$E$2:$E$3849=A1403, IMDB_Movies_Cleaned!$N$2:$N$3849))</f>
        <v>5.0999999999999996</v>
      </c>
      <c r="I1403" cm="1">
        <f t="array" ref="I1403">_xlfn.VAR.S(IF(IMDB_Movies_Cleaned!$E$2:$E$3849=A1403, IMDB_Movies_Cleaned!$N$2:$N$3849))</f>
        <v>0.51407755102039177</v>
      </c>
      <c r="J1403" cm="1">
        <f t="array" ref="J1403">_xlfn.STDEV.S(IF(IMDB_Movies_Cleaned!$E$2:$E$3849=A1403, IMDB_Movies_Cleaned!$N$2:$N$3849))</f>
        <v>0.71699201600881979</v>
      </c>
    </row>
    <row r="1404" spans="1:10" x14ac:dyDescent="0.25">
      <c r="A1404" s="2" t="s">
        <v>3410</v>
      </c>
      <c r="B1404">
        <f t="shared" si="23"/>
        <v>2</v>
      </c>
      <c r="D1404">
        <f>AVERAGEIF(IMDB_Movies_Cleaned!$E$2:$E$3849, A1404, IMDB_Movies_Cleaned!$N$2:$N$3849)</f>
        <v>3.9000000000000004</v>
      </c>
      <c r="E1404" cm="1">
        <f t="array" ref="E1404">MEDIAN(IF(IMDB_Movies_Cleaned!$E$2:$E$3849=A1404, IMDB_Movies_Cleaned!$N$2:$N$3849))</f>
        <v>3.9000000000000004</v>
      </c>
      <c r="F1404" t="e" cm="1">
        <f t="array" ref="F1404">_xlfn.MODE.SNGL(IF(IMDB_Movies_Cleaned!$E$2:$E$3849=A1404, IMDB_Movies_Cleaned!$N$2:$N$3849))</f>
        <v>#N/A</v>
      </c>
      <c r="G1404" cm="1">
        <f t="array" ref="G1404">MAX(IF(IMDB_Movies_Cleaned!$E$2:$E$3849=A1404, IMDB_Movies_Cleaned!$N$2:$N$3849))</f>
        <v>4.2</v>
      </c>
      <c r="H1404" cm="1">
        <f t="array" ref="H1404">MIN(IF(IMDB_Movies_Cleaned!$E$2:$E$3849=A1404, IMDB_Movies_Cleaned!$N$2:$N$3849))</f>
        <v>3.6</v>
      </c>
      <c r="I1404" cm="1">
        <f t="array" ref="I1404">_xlfn.VAR.S(IF(IMDB_Movies_Cleaned!$E$2:$E$3849=A1404, IMDB_Movies_Cleaned!$N$2:$N$3849))</f>
        <v>0.18000000000000005</v>
      </c>
      <c r="J1404" cm="1">
        <f t="array" ref="J1404">_xlfn.STDEV.S(IF(IMDB_Movies_Cleaned!$E$2:$E$3849=A1404, IMDB_Movies_Cleaned!$N$2:$N$3849))</f>
        <v>0.42426406871192857</v>
      </c>
    </row>
    <row r="1405" spans="1:10" x14ac:dyDescent="0.25">
      <c r="A1405" s="1" t="s">
        <v>3412</v>
      </c>
      <c r="B1405">
        <f t="shared" si="23"/>
        <v>3</v>
      </c>
      <c r="D1405">
        <f>AVERAGEIF(IMDB_Movies_Cleaned!$E$2:$E$3849, A1405, IMDB_Movies_Cleaned!$N$2:$N$3849)</f>
        <v>7.3666666666666671</v>
      </c>
      <c r="E1405" cm="1">
        <f t="array" ref="E1405">MEDIAN(IF(IMDB_Movies_Cleaned!$E$2:$E$3849=A1405, IMDB_Movies_Cleaned!$N$2:$N$3849))</f>
        <v>7.4</v>
      </c>
      <c r="F1405" t="e" cm="1">
        <f t="array" ref="F1405">_xlfn.MODE.SNGL(IF(IMDB_Movies_Cleaned!$E$2:$E$3849=A1405, IMDB_Movies_Cleaned!$N$2:$N$3849))</f>
        <v>#N/A</v>
      </c>
      <c r="G1405" cm="1">
        <f t="array" ref="G1405">MAX(IF(IMDB_Movies_Cleaned!$E$2:$E$3849=A1405, IMDB_Movies_Cleaned!$N$2:$N$3849))</f>
        <v>7.6</v>
      </c>
      <c r="H1405" cm="1">
        <f t="array" ref="H1405">MIN(IF(IMDB_Movies_Cleaned!$E$2:$E$3849=A1405, IMDB_Movies_Cleaned!$N$2:$N$3849))</f>
        <v>7.1</v>
      </c>
      <c r="I1405" cm="1">
        <f t="array" ref="I1405">_xlfn.VAR.S(IF(IMDB_Movies_Cleaned!$E$2:$E$3849=A1405, IMDB_Movies_Cleaned!$N$2:$N$3849))</f>
        <v>6.3333333333333353E-2</v>
      </c>
      <c r="J1405" cm="1">
        <f t="array" ref="J1405">_xlfn.STDEV.S(IF(IMDB_Movies_Cleaned!$E$2:$E$3849=A1405, IMDB_Movies_Cleaned!$N$2:$N$3849))</f>
        <v>0.25166114784235838</v>
      </c>
    </row>
    <row r="1406" spans="1:10" x14ac:dyDescent="0.25">
      <c r="A1406" s="2" t="s">
        <v>23</v>
      </c>
      <c r="B1406">
        <f t="shared" si="23"/>
        <v>25</v>
      </c>
      <c r="D1406">
        <f>AVERAGEIF(IMDB_Movies_Cleaned!$E$2:$E$3849, A1406, IMDB_Movies_Cleaned!$N$2:$N$3849)</f>
        <v>6.3559999999999999</v>
      </c>
      <c r="E1406" cm="1">
        <f t="array" ref="E1406">MEDIAN(IF(IMDB_Movies_Cleaned!$E$2:$E$3849=A1406, IMDB_Movies_Cleaned!$N$2:$N$3849))</f>
        <v>6.4</v>
      </c>
      <c r="F1406" cm="1">
        <f t="array" ref="F1406">_xlfn.MODE.SNGL(IF(IMDB_Movies_Cleaned!$E$2:$E$3849=A1406, IMDB_Movies_Cleaned!$N$2:$N$3849))</f>
        <v>5.8</v>
      </c>
      <c r="G1406" cm="1">
        <f t="array" ref="G1406">MAX(IF(IMDB_Movies_Cleaned!$E$2:$E$3849=A1406, IMDB_Movies_Cleaned!$N$2:$N$3849))</f>
        <v>8.3000000000000007</v>
      </c>
      <c r="H1406" cm="1">
        <f t="array" ref="H1406">MIN(IF(IMDB_Movies_Cleaned!$E$2:$E$3849=A1406, IMDB_Movies_Cleaned!$N$2:$N$3849))</f>
        <v>4.2</v>
      </c>
      <c r="I1406" cm="1">
        <f t="array" ref="I1406">_xlfn.VAR.S(IF(IMDB_Movies_Cleaned!$E$2:$E$3849=A1406, IMDB_Movies_Cleaned!$N$2:$N$3849))</f>
        <v>0.99089999999999634</v>
      </c>
      <c r="J1406" cm="1">
        <f t="array" ref="J1406">_xlfn.STDEV.S(IF(IMDB_Movies_Cleaned!$E$2:$E$3849=A1406, IMDB_Movies_Cleaned!$N$2:$N$3849))</f>
        <v>0.99543960138222165</v>
      </c>
    </row>
    <row r="1407" spans="1:10" x14ac:dyDescent="0.25">
      <c r="A1407" s="1" t="s">
        <v>753</v>
      </c>
      <c r="B1407">
        <f t="shared" si="23"/>
        <v>151</v>
      </c>
      <c r="D1407">
        <f>AVERAGEIF(IMDB_Movies_Cleaned!$E$2:$E$3849, A1407, IMDB_Movies_Cleaned!$N$2:$N$3849)</f>
        <v>6.4947019867549711</v>
      </c>
      <c r="E1407" cm="1">
        <f t="array" ref="E1407">MEDIAN(IF(IMDB_Movies_Cleaned!$E$2:$E$3849=A1407, IMDB_Movies_Cleaned!$N$2:$N$3849))</f>
        <v>6.5</v>
      </c>
      <c r="F1407" cm="1">
        <f t="array" ref="F1407">_xlfn.MODE.SNGL(IF(IMDB_Movies_Cleaned!$E$2:$E$3849=A1407, IMDB_Movies_Cleaned!$N$2:$N$3849))</f>
        <v>6.5</v>
      </c>
      <c r="G1407" cm="1">
        <f t="array" ref="G1407">MAX(IF(IMDB_Movies_Cleaned!$E$2:$E$3849=A1407, IMDB_Movies_Cleaned!$N$2:$N$3849))</f>
        <v>8</v>
      </c>
      <c r="H1407" cm="1">
        <f t="array" ref="H1407">MIN(IF(IMDB_Movies_Cleaned!$E$2:$E$3849=A1407, IMDB_Movies_Cleaned!$N$2:$N$3849))</f>
        <v>4.3</v>
      </c>
      <c r="I1407" cm="1">
        <f t="array" ref="I1407">_xlfn.VAR.S(IF(IMDB_Movies_Cleaned!$E$2:$E$3849=A1407, IMDB_Movies_Cleaned!$N$2:$N$3849))</f>
        <v>0.56277174392930951</v>
      </c>
      <c r="J1407" cm="1">
        <f t="array" ref="J1407">_xlfn.STDEV.S(IF(IMDB_Movies_Cleaned!$E$2:$E$3849=A1407, IMDB_Movies_Cleaned!$N$2:$N$3849))</f>
        <v>0.75018114074489339</v>
      </c>
    </row>
    <row r="1408" spans="1:10" x14ac:dyDescent="0.25">
      <c r="A1408" s="1" t="s">
        <v>1671</v>
      </c>
      <c r="B1408">
        <f t="shared" si="23"/>
        <v>153</v>
      </c>
      <c r="D1408">
        <f>AVERAGEIF(IMDB_Movies_Cleaned!$E$2:$E$3849, A1408, IMDB_Movies_Cleaned!$N$2:$N$3849)</f>
        <v>7.0418300653594796</v>
      </c>
      <c r="E1408" cm="1">
        <f t="array" ref="E1408">MEDIAN(IF(IMDB_Movies_Cleaned!$E$2:$E$3849=A1408, IMDB_Movies_Cleaned!$N$2:$N$3849))</f>
        <v>7.2</v>
      </c>
      <c r="F1408" cm="1">
        <f t="array" ref="F1408">_xlfn.MODE.SNGL(IF(IMDB_Movies_Cleaned!$E$2:$E$3849=A1408, IMDB_Movies_Cleaned!$N$2:$N$3849))</f>
        <v>7.3</v>
      </c>
      <c r="G1408" cm="1">
        <f t="array" ref="G1408">MAX(IF(IMDB_Movies_Cleaned!$E$2:$E$3849=A1408, IMDB_Movies_Cleaned!$N$2:$N$3849))</f>
        <v>8.8000000000000007</v>
      </c>
      <c r="H1408" cm="1">
        <f t="array" ref="H1408">MIN(IF(IMDB_Movies_Cleaned!$E$2:$E$3849=A1408, IMDB_Movies_Cleaned!$N$2:$N$3849))</f>
        <v>3.4</v>
      </c>
      <c r="I1408" cm="1">
        <f t="array" ref="I1408">_xlfn.VAR.S(IF(IMDB_Movies_Cleaned!$E$2:$E$3849=A1408, IMDB_Movies_Cleaned!$N$2:$N$3849))</f>
        <v>0.68705452356381391</v>
      </c>
      <c r="J1408" cm="1">
        <f t="array" ref="J1408">_xlfn.STDEV.S(IF(IMDB_Movies_Cleaned!$E$2:$E$3849=A1408, IMDB_Movies_Cleaned!$N$2:$N$3849))</f>
        <v>0.82888752166009472</v>
      </c>
    </row>
    <row r="1409" spans="1:10" x14ac:dyDescent="0.25">
      <c r="A1409" s="2" t="s">
        <v>1007</v>
      </c>
      <c r="B1409">
        <f t="shared" si="23"/>
        <v>41</v>
      </c>
      <c r="D1409">
        <f>AVERAGEIF(IMDB_Movies_Cleaned!$E$2:$E$3849, A1409, IMDB_Movies_Cleaned!$N$2:$N$3849)</f>
        <v>7.4951219512195113</v>
      </c>
      <c r="E1409" cm="1">
        <f t="array" ref="E1409">MEDIAN(IF(IMDB_Movies_Cleaned!$E$2:$E$3849=A1409, IMDB_Movies_Cleaned!$N$2:$N$3849))</f>
        <v>7.5</v>
      </c>
      <c r="F1409" cm="1">
        <f t="array" ref="F1409">_xlfn.MODE.SNGL(IF(IMDB_Movies_Cleaned!$E$2:$E$3849=A1409, IMDB_Movies_Cleaned!$N$2:$N$3849))</f>
        <v>7.2</v>
      </c>
      <c r="G1409" cm="1">
        <f t="array" ref="G1409">MAX(IF(IMDB_Movies_Cleaned!$E$2:$E$3849=A1409, IMDB_Movies_Cleaned!$N$2:$N$3849))</f>
        <v>9.3000000000000007</v>
      </c>
      <c r="H1409" cm="1">
        <f t="array" ref="H1409">MIN(IF(IMDB_Movies_Cleaned!$E$2:$E$3849=A1409, IMDB_Movies_Cleaned!$N$2:$N$3849))</f>
        <v>5.3</v>
      </c>
      <c r="I1409" cm="1">
        <f t="array" ref="I1409">_xlfn.VAR.S(IF(IMDB_Movies_Cleaned!$E$2:$E$3849=A1409, IMDB_Movies_Cleaned!$N$2:$N$3849))</f>
        <v>0.76047560975611073</v>
      </c>
      <c r="J1409" cm="1">
        <f t="array" ref="J1409">_xlfn.STDEV.S(IF(IMDB_Movies_Cleaned!$E$2:$E$3849=A1409, IMDB_Movies_Cleaned!$N$2:$N$3849))</f>
        <v>0.87205252694783852</v>
      </c>
    </row>
    <row r="1410" spans="1:10" x14ac:dyDescent="0.25">
      <c r="A1410" s="1" t="s">
        <v>740</v>
      </c>
      <c r="B1410">
        <f t="shared" si="23"/>
        <v>7</v>
      </c>
      <c r="D1410">
        <f>AVERAGEIF(IMDB_Movies_Cleaned!$E$2:$E$3849, A1410, IMDB_Movies_Cleaned!$N$2:$N$3849)</f>
        <v>6.5857142857142863</v>
      </c>
      <c r="E1410" cm="1">
        <f t="array" ref="E1410">MEDIAN(IF(IMDB_Movies_Cleaned!$E$2:$E$3849=A1410, IMDB_Movies_Cleaned!$N$2:$N$3849))</f>
        <v>6.6</v>
      </c>
      <c r="F1410" t="e" cm="1">
        <f t="array" ref="F1410">_xlfn.MODE.SNGL(IF(IMDB_Movies_Cleaned!$E$2:$E$3849=A1410, IMDB_Movies_Cleaned!$N$2:$N$3849))</f>
        <v>#N/A</v>
      </c>
      <c r="G1410" cm="1">
        <f t="array" ref="G1410">MAX(IF(IMDB_Movies_Cleaned!$E$2:$E$3849=A1410, IMDB_Movies_Cleaned!$N$2:$N$3849))</f>
        <v>7.6</v>
      </c>
      <c r="H1410" cm="1">
        <f t="array" ref="H1410">MIN(IF(IMDB_Movies_Cleaned!$E$2:$E$3849=A1410, IMDB_Movies_Cleaned!$N$2:$N$3849))</f>
        <v>5.4</v>
      </c>
      <c r="I1410" cm="1">
        <f t="array" ref="I1410">_xlfn.VAR.S(IF(IMDB_Movies_Cleaned!$E$2:$E$3849=A1410, IMDB_Movies_Cleaned!$N$2:$N$3849))</f>
        <v>0.74142857142856167</v>
      </c>
      <c r="J1410" cm="1">
        <f t="array" ref="J1410">_xlfn.STDEV.S(IF(IMDB_Movies_Cleaned!$E$2:$E$3849=A1410, IMDB_Movies_Cleaned!$N$2:$N$3849))</f>
        <v>0.86106246662397357</v>
      </c>
    </row>
    <row r="1411" spans="1:10" x14ac:dyDescent="0.25">
      <c r="A1411" s="2" t="s">
        <v>1110</v>
      </c>
      <c r="B1411">
        <f t="shared" si="23"/>
        <v>41</v>
      </c>
      <c r="D1411">
        <f>AVERAGEIF(IMDB_Movies_Cleaned!$E$2:$E$3849, A1411, IMDB_Movies_Cleaned!$N$2:$N$3849)</f>
        <v>6.9365853658536594</v>
      </c>
      <c r="E1411" cm="1">
        <f t="array" ref="E1411">MEDIAN(IF(IMDB_Movies_Cleaned!$E$2:$E$3849=A1411, IMDB_Movies_Cleaned!$N$2:$N$3849))</f>
        <v>6.7</v>
      </c>
      <c r="F1411" cm="1">
        <f t="array" ref="F1411">_xlfn.MODE.SNGL(IF(IMDB_Movies_Cleaned!$E$2:$E$3849=A1411, IMDB_Movies_Cleaned!$N$2:$N$3849))</f>
        <v>6.6</v>
      </c>
      <c r="G1411" cm="1">
        <f t="array" ref="G1411">MAX(IF(IMDB_Movies_Cleaned!$E$2:$E$3849=A1411, IMDB_Movies_Cleaned!$N$2:$N$3849))</f>
        <v>8.6</v>
      </c>
      <c r="H1411" cm="1">
        <f t="array" ref="H1411">MIN(IF(IMDB_Movies_Cleaned!$E$2:$E$3849=A1411, IMDB_Movies_Cleaned!$N$2:$N$3849))</f>
        <v>5.6</v>
      </c>
      <c r="I1411" cm="1">
        <f t="array" ref="I1411">_xlfn.VAR.S(IF(IMDB_Movies_Cleaned!$E$2:$E$3849=A1411, IMDB_Movies_Cleaned!$N$2:$N$3849))</f>
        <v>0.61437804878046909</v>
      </c>
      <c r="J1411" cm="1">
        <f t="array" ref="J1411">_xlfn.STDEV.S(IF(IMDB_Movies_Cleaned!$E$2:$E$3849=A1411, IMDB_Movies_Cleaned!$N$2:$N$3849))</f>
        <v>0.78382271514703439</v>
      </c>
    </row>
    <row r="1412" spans="1:10" x14ac:dyDescent="0.25">
      <c r="A1412" s="1" t="s">
        <v>3425</v>
      </c>
      <c r="B1412">
        <f t="shared" si="23"/>
        <v>2</v>
      </c>
      <c r="D1412">
        <f>AVERAGEIF(IMDB_Movies_Cleaned!$E$2:$E$3849, A1412, IMDB_Movies_Cleaned!$N$2:$N$3849)</f>
        <v>7.15</v>
      </c>
      <c r="E1412" cm="1">
        <f t="array" ref="E1412">MEDIAN(IF(IMDB_Movies_Cleaned!$E$2:$E$3849=A1412, IMDB_Movies_Cleaned!$N$2:$N$3849))</f>
        <v>7.15</v>
      </c>
      <c r="F1412" t="e" cm="1">
        <f t="array" ref="F1412">_xlfn.MODE.SNGL(IF(IMDB_Movies_Cleaned!$E$2:$E$3849=A1412, IMDB_Movies_Cleaned!$N$2:$N$3849))</f>
        <v>#N/A</v>
      </c>
      <c r="G1412" cm="1">
        <f t="array" ref="G1412">MAX(IF(IMDB_Movies_Cleaned!$E$2:$E$3849=A1412, IMDB_Movies_Cleaned!$N$2:$N$3849))</f>
        <v>7.5</v>
      </c>
      <c r="H1412" cm="1">
        <f t="array" ref="H1412">MIN(IF(IMDB_Movies_Cleaned!$E$2:$E$3849=A1412, IMDB_Movies_Cleaned!$N$2:$N$3849))</f>
        <v>6.8</v>
      </c>
      <c r="I1412" cm="1">
        <f t="array" ref="I1412">_xlfn.VAR.S(IF(IMDB_Movies_Cleaned!$E$2:$E$3849=A1412, IMDB_Movies_Cleaned!$N$2:$N$3849))</f>
        <v>0.24500000000000011</v>
      </c>
      <c r="J1412" cm="1">
        <f t="array" ref="J1412">_xlfn.STDEV.S(IF(IMDB_Movies_Cleaned!$E$2:$E$3849=A1412, IMDB_Movies_Cleaned!$N$2:$N$3849))</f>
        <v>0.4949747468305834</v>
      </c>
    </row>
    <row r="1413" spans="1:10" x14ac:dyDescent="0.25">
      <c r="A1413" s="2" t="s">
        <v>860</v>
      </c>
      <c r="B1413">
        <f t="shared" si="23"/>
        <v>6</v>
      </c>
      <c r="D1413">
        <f>AVERAGEIF(IMDB_Movies_Cleaned!$E$2:$E$3849, A1413, IMDB_Movies_Cleaned!$N$2:$N$3849)</f>
        <v>6.7166666666666677</v>
      </c>
      <c r="E1413" cm="1">
        <f t="array" ref="E1413">MEDIAN(IF(IMDB_Movies_Cleaned!$E$2:$E$3849=A1413, IMDB_Movies_Cleaned!$N$2:$N$3849))</f>
        <v>6.65</v>
      </c>
      <c r="F1413" t="e" cm="1">
        <f t="array" ref="F1413">_xlfn.MODE.SNGL(IF(IMDB_Movies_Cleaned!$E$2:$E$3849=A1413, IMDB_Movies_Cleaned!$N$2:$N$3849))</f>
        <v>#N/A</v>
      </c>
      <c r="G1413" cm="1">
        <f t="array" ref="G1413">MAX(IF(IMDB_Movies_Cleaned!$E$2:$E$3849=A1413, IMDB_Movies_Cleaned!$N$2:$N$3849))</f>
        <v>7.7</v>
      </c>
      <c r="H1413" cm="1">
        <f t="array" ref="H1413">MIN(IF(IMDB_Movies_Cleaned!$E$2:$E$3849=A1413, IMDB_Movies_Cleaned!$N$2:$N$3849))</f>
        <v>5.9</v>
      </c>
      <c r="I1413" cm="1">
        <f t="array" ref="I1413">_xlfn.VAR.S(IF(IMDB_Movies_Cleaned!$E$2:$E$3849=A1413, IMDB_Movies_Cleaned!$N$2:$N$3849))</f>
        <v>0.40166666666666656</v>
      </c>
      <c r="J1413" cm="1">
        <f t="array" ref="J1413">_xlfn.STDEV.S(IF(IMDB_Movies_Cleaned!$E$2:$E$3849=A1413, IMDB_Movies_Cleaned!$N$2:$N$3849))</f>
        <v>0.63377177806105134</v>
      </c>
    </row>
    <row r="1414" spans="1:10" x14ac:dyDescent="0.25">
      <c r="A1414" s="1" t="s">
        <v>872</v>
      </c>
      <c r="B1414">
        <f t="shared" si="23"/>
        <v>145</v>
      </c>
      <c r="D1414">
        <f>AVERAGEIF(IMDB_Movies_Cleaned!$E$2:$E$3849, A1414, IMDB_Movies_Cleaned!$N$2:$N$3849)</f>
        <v>5.8406896551724108</v>
      </c>
      <c r="E1414" cm="1">
        <f t="array" ref="E1414">MEDIAN(IF(IMDB_Movies_Cleaned!$E$2:$E$3849=A1414, IMDB_Movies_Cleaned!$N$2:$N$3849))</f>
        <v>6</v>
      </c>
      <c r="F1414" cm="1">
        <f t="array" ref="F1414">_xlfn.MODE.SNGL(IF(IMDB_Movies_Cleaned!$E$2:$E$3849=A1414, IMDB_Movies_Cleaned!$N$2:$N$3849))</f>
        <v>6.5</v>
      </c>
      <c r="G1414" cm="1">
        <f t="array" ref="G1414">MAX(IF(IMDB_Movies_Cleaned!$E$2:$E$3849=A1414, IMDB_Movies_Cleaned!$N$2:$N$3849))</f>
        <v>8</v>
      </c>
      <c r="H1414" cm="1">
        <f t="array" ref="H1414">MIN(IF(IMDB_Movies_Cleaned!$E$2:$E$3849=A1414, IMDB_Movies_Cleaned!$N$2:$N$3849))</f>
        <v>1.9</v>
      </c>
      <c r="I1414" cm="1">
        <f t="array" ref="I1414">_xlfn.VAR.S(IF(IMDB_Movies_Cleaned!$E$2:$E$3849=A1414, IMDB_Movies_Cleaned!$N$2:$N$3849))</f>
        <v>1.4818745210728315</v>
      </c>
      <c r="J1414" cm="1">
        <f t="array" ref="J1414">_xlfn.STDEV.S(IF(IMDB_Movies_Cleaned!$E$2:$E$3849=A1414, IMDB_Movies_Cleaned!$N$2:$N$3849))</f>
        <v>1.2173226856806831</v>
      </c>
    </row>
    <row r="1415" spans="1:10" x14ac:dyDescent="0.25">
      <c r="A1415" s="2" t="s">
        <v>129</v>
      </c>
      <c r="B1415">
        <f t="shared" si="23"/>
        <v>119</v>
      </c>
      <c r="D1415">
        <f>AVERAGEIF(IMDB_Movies_Cleaned!$E$2:$E$3849, A1415, IMDB_Movies_Cleaned!$N$2:$N$3849)</f>
        <v>6.9529411764705902</v>
      </c>
      <c r="E1415" cm="1">
        <f t="array" ref="E1415">MEDIAN(IF(IMDB_Movies_Cleaned!$E$2:$E$3849=A1415, IMDB_Movies_Cleaned!$N$2:$N$3849))</f>
        <v>7.1</v>
      </c>
      <c r="F1415" cm="1">
        <f t="array" ref="F1415">_xlfn.MODE.SNGL(IF(IMDB_Movies_Cleaned!$E$2:$E$3849=A1415, IMDB_Movies_Cleaned!$N$2:$N$3849))</f>
        <v>7.2</v>
      </c>
      <c r="G1415" cm="1">
        <f t="array" ref="G1415">MAX(IF(IMDB_Movies_Cleaned!$E$2:$E$3849=A1415, IMDB_Movies_Cleaned!$N$2:$N$3849))</f>
        <v>8.1</v>
      </c>
      <c r="H1415" cm="1">
        <f t="array" ref="H1415">MIN(IF(IMDB_Movies_Cleaned!$E$2:$E$3849=A1415, IMDB_Movies_Cleaned!$N$2:$N$3849))</f>
        <v>4.0999999999999996</v>
      </c>
      <c r="I1415" cm="1">
        <f t="array" ref="I1415">_xlfn.VAR.S(IF(IMDB_Movies_Cleaned!$E$2:$E$3849=A1415, IMDB_Movies_Cleaned!$N$2:$N$3849))</f>
        <v>0.5581056829511245</v>
      </c>
      <c r="J1415" cm="1">
        <f t="array" ref="J1415">_xlfn.STDEV.S(IF(IMDB_Movies_Cleaned!$E$2:$E$3849=A1415, IMDB_Movies_Cleaned!$N$2:$N$3849))</f>
        <v>0.74706471135446129</v>
      </c>
    </row>
    <row r="1416" spans="1:10" x14ac:dyDescent="0.25">
      <c r="A1416" s="1" t="s">
        <v>967</v>
      </c>
      <c r="B1416">
        <f t="shared" si="23"/>
        <v>7</v>
      </c>
      <c r="D1416">
        <f>AVERAGEIF(IMDB_Movies_Cleaned!$E$2:$E$3849, A1416, IMDB_Movies_Cleaned!$N$2:$N$3849)</f>
        <v>7.3428571428571425</v>
      </c>
      <c r="E1416" cm="1">
        <f t="array" ref="E1416">MEDIAN(IF(IMDB_Movies_Cleaned!$E$2:$E$3849=A1416, IMDB_Movies_Cleaned!$N$2:$N$3849))</f>
        <v>7.5</v>
      </c>
      <c r="F1416" t="e" cm="1">
        <f t="array" ref="F1416">_xlfn.MODE.SNGL(IF(IMDB_Movies_Cleaned!$E$2:$E$3849=A1416, IMDB_Movies_Cleaned!$N$2:$N$3849))</f>
        <v>#N/A</v>
      </c>
      <c r="G1416" cm="1">
        <f t="array" ref="G1416">MAX(IF(IMDB_Movies_Cleaned!$E$2:$E$3849=A1416, IMDB_Movies_Cleaned!$N$2:$N$3849))</f>
        <v>8.3000000000000007</v>
      </c>
      <c r="H1416" cm="1">
        <f t="array" ref="H1416">MIN(IF(IMDB_Movies_Cleaned!$E$2:$E$3849=A1416, IMDB_Movies_Cleaned!$N$2:$N$3849))</f>
        <v>5.5</v>
      </c>
      <c r="I1416" cm="1">
        <f t="array" ref="I1416">_xlfn.VAR.S(IF(IMDB_Movies_Cleaned!$E$2:$E$3849=A1416, IMDB_Movies_Cleaned!$N$2:$N$3849))</f>
        <v>0.82619047619047592</v>
      </c>
      <c r="J1416" cm="1">
        <f t="array" ref="J1416">_xlfn.STDEV.S(IF(IMDB_Movies_Cleaned!$E$2:$E$3849=A1416, IMDB_Movies_Cleaned!$N$2:$N$3849))</f>
        <v>0.90895020556160055</v>
      </c>
    </row>
    <row r="1417" spans="1:10" x14ac:dyDescent="0.25">
      <c r="A1417" s="2" t="s">
        <v>3437</v>
      </c>
      <c r="B1417">
        <f t="shared" si="23"/>
        <v>1</v>
      </c>
      <c r="D1417">
        <f>AVERAGEIF(IMDB_Movies_Cleaned!$E$2:$E$3849, A1417, IMDB_Movies_Cleaned!$N$2:$N$3849)</f>
        <v>5.2</v>
      </c>
      <c r="E1417" cm="1">
        <f t="array" ref="E1417">MEDIAN(IF(IMDB_Movies_Cleaned!$E$2:$E$3849=A1417, IMDB_Movies_Cleaned!$N$2:$N$3849))</f>
        <v>5.2</v>
      </c>
      <c r="F1417" t="e" cm="1">
        <f t="array" ref="F1417">_xlfn.MODE.SNGL(IF(IMDB_Movies_Cleaned!$E$2:$E$3849=A1417, IMDB_Movies_Cleaned!$N$2:$N$3849))</f>
        <v>#N/A</v>
      </c>
      <c r="G1417" cm="1">
        <f t="array" ref="G1417">MAX(IF(IMDB_Movies_Cleaned!$E$2:$E$3849=A1417, IMDB_Movies_Cleaned!$N$2:$N$3849))</f>
        <v>5.2</v>
      </c>
      <c r="H1417" cm="1">
        <f t="array" ref="H1417">MIN(IF(IMDB_Movies_Cleaned!$E$2:$E$3849=A1417, IMDB_Movies_Cleaned!$N$2:$N$3849))</f>
        <v>5.2</v>
      </c>
      <c r="I1417" t="e" cm="1">
        <f t="array" ref="I1417">_xlfn.VAR.S(IF(IMDB_Movies_Cleaned!$E$2:$E$3849=A1417, IMDB_Movies_Cleaned!$N$2:$N$3849))</f>
        <v>#DIV/0!</v>
      </c>
      <c r="J1417" t="e" cm="1">
        <f t="array" ref="J1417">_xlfn.STDEV.S(IF(IMDB_Movies_Cleaned!$E$2:$E$3849=A1417, IMDB_Movies_Cleaned!$N$2:$N$3849))</f>
        <v>#DIV/0!</v>
      </c>
    </row>
    <row r="1418" spans="1:10" x14ac:dyDescent="0.25">
      <c r="A1418" s="1" t="s">
        <v>268</v>
      </c>
      <c r="B1418">
        <f t="shared" si="23"/>
        <v>50</v>
      </c>
      <c r="D1418">
        <f>AVERAGEIF(IMDB_Movies_Cleaned!$E$2:$E$3849, A1418, IMDB_Movies_Cleaned!$N$2:$N$3849)</f>
        <v>6.498000000000002</v>
      </c>
      <c r="E1418" cm="1">
        <f t="array" ref="E1418">MEDIAN(IF(IMDB_Movies_Cleaned!$E$2:$E$3849=A1418, IMDB_Movies_Cleaned!$N$2:$N$3849))</f>
        <v>6.5</v>
      </c>
      <c r="F1418" cm="1">
        <f t="array" ref="F1418">_xlfn.MODE.SNGL(IF(IMDB_Movies_Cleaned!$E$2:$E$3849=A1418, IMDB_Movies_Cleaned!$N$2:$N$3849))</f>
        <v>6.1</v>
      </c>
      <c r="G1418" cm="1">
        <f t="array" ref="G1418">MAX(IF(IMDB_Movies_Cleaned!$E$2:$E$3849=A1418, IMDB_Movies_Cleaned!$N$2:$N$3849))</f>
        <v>9</v>
      </c>
      <c r="H1418" cm="1">
        <f t="array" ref="H1418">MIN(IF(IMDB_Movies_Cleaned!$E$2:$E$3849=A1418, IMDB_Movies_Cleaned!$N$2:$N$3849))</f>
        <v>5.0999999999999996</v>
      </c>
      <c r="I1418" cm="1">
        <f t="array" ref="I1418">_xlfn.VAR.S(IF(IMDB_Movies_Cleaned!$E$2:$E$3849=A1418, IMDB_Movies_Cleaned!$N$2:$N$3849))</f>
        <v>0.51407755102039177</v>
      </c>
      <c r="J1418" cm="1">
        <f t="array" ref="J1418">_xlfn.STDEV.S(IF(IMDB_Movies_Cleaned!$E$2:$E$3849=A1418, IMDB_Movies_Cleaned!$N$2:$N$3849))</f>
        <v>0.71699201600881979</v>
      </c>
    </row>
    <row r="1419" spans="1:10" x14ac:dyDescent="0.25">
      <c r="A1419" s="2" t="s">
        <v>356</v>
      </c>
      <c r="B1419">
        <f t="shared" si="23"/>
        <v>10</v>
      </c>
      <c r="D1419">
        <f>AVERAGEIF(IMDB_Movies_Cleaned!$E$2:$E$3849, A1419, IMDB_Movies_Cleaned!$N$2:$N$3849)</f>
        <v>7.2799999999999994</v>
      </c>
      <c r="E1419" cm="1">
        <f t="array" ref="E1419">MEDIAN(IF(IMDB_Movies_Cleaned!$E$2:$E$3849=A1419, IMDB_Movies_Cleaned!$N$2:$N$3849))</f>
        <v>7.5</v>
      </c>
      <c r="F1419" cm="1">
        <f t="array" ref="F1419">_xlfn.MODE.SNGL(IF(IMDB_Movies_Cleaned!$E$2:$E$3849=A1419, IMDB_Movies_Cleaned!$N$2:$N$3849))</f>
        <v>8.1999999999999993</v>
      </c>
      <c r="G1419" cm="1">
        <f t="array" ref="G1419">MAX(IF(IMDB_Movies_Cleaned!$E$2:$E$3849=A1419, IMDB_Movies_Cleaned!$N$2:$N$3849))</f>
        <v>8.6</v>
      </c>
      <c r="H1419" cm="1">
        <f t="array" ref="H1419">MIN(IF(IMDB_Movies_Cleaned!$E$2:$E$3849=A1419, IMDB_Movies_Cleaned!$N$2:$N$3849))</f>
        <v>5.8</v>
      </c>
      <c r="I1419" cm="1">
        <f t="array" ref="I1419">_xlfn.VAR.S(IF(IMDB_Movies_Cleaned!$E$2:$E$3849=A1419, IMDB_Movies_Cleaned!$N$2:$N$3849))</f>
        <v>0.93511111111111711</v>
      </c>
      <c r="J1419" cm="1">
        <f t="array" ref="J1419">_xlfn.STDEV.S(IF(IMDB_Movies_Cleaned!$E$2:$E$3849=A1419, IMDB_Movies_Cleaned!$N$2:$N$3849))</f>
        <v>0.96701143277166957</v>
      </c>
    </row>
    <row r="1420" spans="1:10" x14ac:dyDescent="0.25">
      <c r="A1420" s="1" t="s">
        <v>129</v>
      </c>
      <c r="B1420">
        <f t="shared" si="23"/>
        <v>119</v>
      </c>
      <c r="D1420">
        <f>AVERAGEIF(IMDB_Movies_Cleaned!$E$2:$E$3849, A1420, IMDB_Movies_Cleaned!$N$2:$N$3849)</f>
        <v>6.9529411764705902</v>
      </c>
      <c r="E1420" cm="1">
        <f t="array" ref="E1420">MEDIAN(IF(IMDB_Movies_Cleaned!$E$2:$E$3849=A1420, IMDB_Movies_Cleaned!$N$2:$N$3849))</f>
        <v>7.1</v>
      </c>
      <c r="F1420" cm="1">
        <f t="array" ref="F1420">_xlfn.MODE.SNGL(IF(IMDB_Movies_Cleaned!$E$2:$E$3849=A1420, IMDB_Movies_Cleaned!$N$2:$N$3849))</f>
        <v>7.2</v>
      </c>
      <c r="G1420" cm="1">
        <f t="array" ref="G1420">MAX(IF(IMDB_Movies_Cleaned!$E$2:$E$3849=A1420, IMDB_Movies_Cleaned!$N$2:$N$3849))</f>
        <v>8.1</v>
      </c>
      <c r="H1420" cm="1">
        <f t="array" ref="H1420">MIN(IF(IMDB_Movies_Cleaned!$E$2:$E$3849=A1420, IMDB_Movies_Cleaned!$N$2:$N$3849))</f>
        <v>4.0999999999999996</v>
      </c>
      <c r="I1420" cm="1">
        <f t="array" ref="I1420">_xlfn.VAR.S(IF(IMDB_Movies_Cleaned!$E$2:$E$3849=A1420, IMDB_Movies_Cleaned!$N$2:$N$3849))</f>
        <v>0.5581056829511245</v>
      </c>
      <c r="J1420" cm="1">
        <f t="array" ref="J1420">_xlfn.STDEV.S(IF(IMDB_Movies_Cleaned!$E$2:$E$3849=A1420, IMDB_Movies_Cleaned!$N$2:$N$3849))</f>
        <v>0.74706471135446129</v>
      </c>
    </row>
    <row r="1421" spans="1:10" x14ac:dyDescent="0.25">
      <c r="A1421" s="2" t="s">
        <v>1355</v>
      </c>
      <c r="B1421">
        <f t="shared" si="23"/>
        <v>12</v>
      </c>
      <c r="D1421">
        <f>AVERAGEIF(IMDB_Movies_Cleaned!$E$2:$E$3849, A1421, IMDB_Movies_Cleaned!$N$2:$N$3849)</f>
        <v>6.5333333333333341</v>
      </c>
      <c r="E1421" cm="1">
        <f t="array" ref="E1421">MEDIAN(IF(IMDB_Movies_Cleaned!$E$2:$E$3849=A1421, IMDB_Movies_Cleaned!$N$2:$N$3849))</f>
        <v>6.5500000000000007</v>
      </c>
      <c r="F1421" cm="1">
        <f t="array" ref="F1421">_xlfn.MODE.SNGL(IF(IMDB_Movies_Cleaned!$E$2:$E$3849=A1421, IMDB_Movies_Cleaned!$N$2:$N$3849))</f>
        <v>5.5</v>
      </c>
      <c r="G1421" cm="1">
        <f t="array" ref="G1421">MAX(IF(IMDB_Movies_Cleaned!$E$2:$E$3849=A1421, IMDB_Movies_Cleaned!$N$2:$N$3849))</f>
        <v>8.1</v>
      </c>
      <c r="H1421" cm="1">
        <f t="array" ref="H1421">MIN(IF(IMDB_Movies_Cleaned!$E$2:$E$3849=A1421, IMDB_Movies_Cleaned!$N$2:$N$3849))</f>
        <v>5.3</v>
      </c>
      <c r="I1421" cm="1">
        <f t="array" ref="I1421">_xlfn.VAR.S(IF(IMDB_Movies_Cleaned!$E$2:$E$3849=A1421, IMDB_Movies_Cleaned!$N$2:$N$3849))</f>
        <v>1.1115151515151327</v>
      </c>
      <c r="J1421" cm="1">
        <f t="array" ref="J1421">_xlfn.STDEV.S(IF(IMDB_Movies_Cleaned!$E$2:$E$3849=A1421, IMDB_Movies_Cleaned!$N$2:$N$3849))</f>
        <v>1.0542841891611259</v>
      </c>
    </row>
    <row r="1422" spans="1:10" x14ac:dyDescent="0.25">
      <c r="A1422" s="1" t="s">
        <v>1190</v>
      </c>
      <c r="B1422">
        <f t="shared" si="23"/>
        <v>4</v>
      </c>
      <c r="D1422">
        <f>AVERAGEIF(IMDB_Movies_Cleaned!$E$2:$E$3849, A1422, IMDB_Movies_Cleaned!$N$2:$N$3849)</f>
        <v>6.1</v>
      </c>
      <c r="E1422" cm="1">
        <f t="array" ref="E1422">MEDIAN(IF(IMDB_Movies_Cleaned!$E$2:$E$3849=A1422, IMDB_Movies_Cleaned!$N$2:$N$3849))</f>
        <v>5.8</v>
      </c>
      <c r="F1422" t="e" cm="1">
        <f t="array" ref="F1422">_xlfn.MODE.SNGL(IF(IMDB_Movies_Cleaned!$E$2:$E$3849=A1422, IMDB_Movies_Cleaned!$N$2:$N$3849))</f>
        <v>#N/A</v>
      </c>
      <c r="G1422" cm="1">
        <f t="array" ref="G1422">MAX(IF(IMDB_Movies_Cleaned!$E$2:$E$3849=A1422, IMDB_Movies_Cleaned!$N$2:$N$3849))</f>
        <v>7.7</v>
      </c>
      <c r="H1422" cm="1">
        <f t="array" ref="H1422">MIN(IF(IMDB_Movies_Cleaned!$E$2:$E$3849=A1422, IMDB_Movies_Cleaned!$N$2:$N$3849))</f>
        <v>5.0999999999999996</v>
      </c>
      <c r="I1422" cm="1">
        <f t="array" ref="I1422">_xlfn.VAR.S(IF(IMDB_Movies_Cleaned!$E$2:$E$3849=A1422, IMDB_Movies_Cleaned!$N$2:$N$3849))</f>
        <v>1.2733333333333405</v>
      </c>
      <c r="J1422" cm="1">
        <f t="array" ref="J1422">_xlfn.STDEV.S(IF(IMDB_Movies_Cleaned!$E$2:$E$3849=A1422, IMDB_Movies_Cleaned!$N$2:$N$3849))</f>
        <v>1.1284207253207204</v>
      </c>
    </row>
    <row r="1423" spans="1:10" x14ac:dyDescent="0.25">
      <c r="A1423" s="2" t="s">
        <v>1888</v>
      </c>
      <c r="B1423">
        <f t="shared" ref="B1423:B1486" si="24">COUNTIF($A$2:$A$3849, A1423)</f>
        <v>5</v>
      </c>
      <c r="D1423">
        <f>AVERAGEIF(IMDB_Movies_Cleaned!$E$2:$E$3849, A1423, IMDB_Movies_Cleaned!$N$2:$N$3849)</f>
        <v>5.74</v>
      </c>
      <c r="E1423" cm="1">
        <f t="array" ref="E1423">MEDIAN(IF(IMDB_Movies_Cleaned!$E$2:$E$3849=A1423, IMDB_Movies_Cleaned!$N$2:$N$3849))</f>
        <v>5.7</v>
      </c>
      <c r="F1423" t="e" cm="1">
        <f t="array" ref="F1423">_xlfn.MODE.SNGL(IF(IMDB_Movies_Cleaned!$E$2:$E$3849=A1423, IMDB_Movies_Cleaned!$N$2:$N$3849))</f>
        <v>#N/A</v>
      </c>
      <c r="G1423" cm="1">
        <f t="array" ref="G1423">MAX(IF(IMDB_Movies_Cleaned!$E$2:$E$3849=A1423, IMDB_Movies_Cleaned!$N$2:$N$3849))</f>
        <v>7.3</v>
      </c>
      <c r="H1423" cm="1">
        <f t="array" ref="H1423">MIN(IF(IMDB_Movies_Cleaned!$E$2:$E$3849=A1423, IMDB_Movies_Cleaned!$N$2:$N$3849))</f>
        <v>3.8</v>
      </c>
      <c r="I1423" cm="1">
        <f t="array" ref="I1423">_xlfn.VAR.S(IF(IMDB_Movies_Cleaned!$E$2:$E$3849=A1423, IMDB_Movies_Cleaned!$N$2:$N$3849))</f>
        <v>1.6329999999999956</v>
      </c>
      <c r="J1423" cm="1">
        <f t="array" ref="J1423">_xlfn.STDEV.S(IF(IMDB_Movies_Cleaned!$E$2:$E$3849=A1423, IMDB_Movies_Cleaned!$N$2:$N$3849))</f>
        <v>1.2778888840583893</v>
      </c>
    </row>
    <row r="1424" spans="1:10" x14ac:dyDescent="0.25">
      <c r="A1424" s="1" t="s">
        <v>2726</v>
      </c>
      <c r="B1424">
        <f t="shared" si="24"/>
        <v>20</v>
      </c>
      <c r="D1424">
        <f>AVERAGEIF(IMDB_Movies_Cleaned!$E$2:$E$3849, A1424, IMDB_Movies_Cleaned!$N$2:$N$3849)</f>
        <v>7.1649999999999991</v>
      </c>
      <c r="E1424" cm="1">
        <f t="array" ref="E1424">MEDIAN(IF(IMDB_Movies_Cleaned!$E$2:$E$3849=A1424, IMDB_Movies_Cleaned!$N$2:$N$3849))</f>
        <v>7.1999999999999993</v>
      </c>
      <c r="F1424" cm="1">
        <f t="array" ref="F1424">_xlfn.MODE.SNGL(IF(IMDB_Movies_Cleaned!$E$2:$E$3849=A1424, IMDB_Movies_Cleaned!$N$2:$N$3849))</f>
        <v>7.5</v>
      </c>
      <c r="G1424" cm="1">
        <f t="array" ref="G1424">MAX(IF(IMDB_Movies_Cleaned!$E$2:$E$3849=A1424, IMDB_Movies_Cleaned!$N$2:$N$3849))</f>
        <v>8.9</v>
      </c>
      <c r="H1424" cm="1">
        <f t="array" ref="H1424">MIN(IF(IMDB_Movies_Cleaned!$E$2:$E$3849=A1424, IMDB_Movies_Cleaned!$N$2:$N$3849))</f>
        <v>5.6</v>
      </c>
      <c r="I1424" cm="1">
        <f t="array" ref="I1424">_xlfn.VAR.S(IF(IMDB_Movies_Cleaned!$E$2:$E$3849=A1424, IMDB_Movies_Cleaned!$N$2:$N$3849))</f>
        <v>0.5445000000000001</v>
      </c>
      <c r="J1424" cm="1">
        <f t="array" ref="J1424">_xlfn.STDEV.S(IF(IMDB_Movies_Cleaned!$E$2:$E$3849=A1424, IMDB_Movies_Cleaned!$N$2:$N$3849))</f>
        <v>0.73790243257493071</v>
      </c>
    </row>
    <row r="1425" spans="1:10" x14ac:dyDescent="0.25">
      <c r="A1425" s="1" t="s">
        <v>1962</v>
      </c>
      <c r="B1425">
        <f t="shared" si="24"/>
        <v>42</v>
      </c>
      <c r="D1425">
        <f>AVERAGEIF(IMDB_Movies_Cleaned!$E$2:$E$3849, A1425, IMDB_Movies_Cleaned!$N$2:$N$3849)</f>
        <v>6.6499999999999986</v>
      </c>
      <c r="E1425" cm="1">
        <f t="array" ref="E1425">MEDIAN(IF(IMDB_Movies_Cleaned!$E$2:$E$3849=A1425, IMDB_Movies_Cleaned!$N$2:$N$3849))</f>
        <v>6.75</v>
      </c>
      <c r="F1425" cm="1">
        <f t="array" ref="F1425">_xlfn.MODE.SNGL(IF(IMDB_Movies_Cleaned!$E$2:$E$3849=A1425, IMDB_Movies_Cleaned!$N$2:$N$3849))</f>
        <v>7</v>
      </c>
      <c r="G1425" cm="1">
        <f t="array" ref="G1425">MAX(IF(IMDB_Movies_Cleaned!$E$2:$E$3849=A1425, IMDB_Movies_Cleaned!$N$2:$N$3849))</f>
        <v>8.5</v>
      </c>
      <c r="H1425" cm="1">
        <f t="array" ref="H1425">MIN(IF(IMDB_Movies_Cleaned!$E$2:$E$3849=A1425, IMDB_Movies_Cleaned!$N$2:$N$3849))</f>
        <v>3.9</v>
      </c>
      <c r="I1425" cm="1">
        <f t="array" ref="I1425">_xlfn.VAR.S(IF(IMDB_Movies_Cleaned!$E$2:$E$3849=A1425, IMDB_Movies_Cleaned!$N$2:$N$3849))</f>
        <v>0.74890243902439957</v>
      </c>
      <c r="J1425" cm="1">
        <f t="array" ref="J1425">_xlfn.STDEV.S(IF(IMDB_Movies_Cleaned!$E$2:$E$3849=A1425, IMDB_Movies_Cleaned!$N$2:$N$3849))</f>
        <v>0.86539149465684007</v>
      </c>
    </row>
    <row r="1426" spans="1:10" x14ac:dyDescent="0.25">
      <c r="A1426" s="2" t="s">
        <v>1740</v>
      </c>
      <c r="B1426">
        <f t="shared" si="24"/>
        <v>7</v>
      </c>
      <c r="D1426">
        <f>AVERAGEIF(IMDB_Movies_Cleaned!$E$2:$E$3849, A1426, IMDB_Movies_Cleaned!$N$2:$N$3849)</f>
        <v>5.8</v>
      </c>
      <c r="E1426" cm="1">
        <f t="array" ref="E1426">MEDIAN(IF(IMDB_Movies_Cleaned!$E$2:$E$3849=A1426, IMDB_Movies_Cleaned!$N$2:$N$3849))</f>
        <v>5.6</v>
      </c>
      <c r="F1426" t="e" cm="1">
        <f t="array" ref="F1426">_xlfn.MODE.SNGL(IF(IMDB_Movies_Cleaned!$E$2:$E$3849=A1426, IMDB_Movies_Cleaned!$N$2:$N$3849))</f>
        <v>#N/A</v>
      </c>
      <c r="G1426" cm="1">
        <f t="array" ref="G1426">MAX(IF(IMDB_Movies_Cleaned!$E$2:$E$3849=A1426, IMDB_Movies_Cleaned!$N$2:$N$3849))</f>
        <v>6.8</v>
      </c>
      <c r="H1426" cm="1">
        <f t="array" ref="H1426">MIN(IF(IMDB_Movies_Cleaned!$E$2:$E$3849=A1426, IMDB_Movies_Cleaned!$N$2:$N$3849))</f>
        <v>4.0999999999999996</v>
      </c>
      <c r="I1426" cm="1">
        <f t="array" ref="I1426">_xlfn.VAR.S(IF(IMDB_Movies_Cleaned!$E$2:$E$3849=A1426, IMDB_Movies_Cleaned!$N$2:$N$3849))</f>
        <v>0.95333333333332837</v>
      </c>
      <c r="J1426" cm="1">
        <f t="array" ref="J1426">_xlfn.STDEV.S(IF(IMDB_Movies_Cleaned!$E$2:$E$3849=A1426, IMDB_Movies_Cleaned!$N$2:$N$3849))</f>
        <v>0.97638790105845141</v>
      </c>
    </row>
    <row r="1427" spans="1:10" x14ac:dyDescent="0.25">
      <c r="A1427" s="1" t="s">
        <v>916</v>
      </c>
      <c r="B1427">
        <f t="shared" si="24"/>
        <v>27</v>
      </c>
      <c r="D1427">
        <f>AVERAGEIF(IMDB_Movies_Cleaned!$E$2:$E$3849, A1427, IMDB_Movies_Cleaned!$N$2:$N$3849)</f>
        <v>5.9370370370370384</v>
      </c>
      <c r="E1427" cm="1">
        <f t="array" ref="E1427">MEDIAN(IF(IMDB_Movies_Cleaned!$E$2:$E$3849=A1427, IMDB_Movies_Cleaned!$N$2:$N$3849))</f>
        <v>6.1</v>
      </c>
      <c r="F1427" cm="1">
        <f t="array" ref="F1427">_xlfn.MODE.SNGL(IF(IMDB_Movies_Cleaned!$E$2:$E$3849=A1427, IMDB_Movies_Cleaned!$N$2:$N$3849))</f>
        <v>6.6</v>
      </c>
      <c r="G1427" cm="1">
        <f t="array" ref="G1427">MAX(IF(IMDB_Movies_Cleaned!$E$2:$E$3849=A1427, IMDB_Movies_Cleaned!$N$2:$N$3849))</f>
        <v>7.3</v>
      </c>
      <c r="H1427" cm="1">
        <f t="array" ref="H1427">MIN(IF(IMDB_Movies_Cleaned!$E$2:$E$3849=A1427, IMDB_Movies_Cleaned!$N$2:$N$3849))</f>
        <v>4</v>
      </c>
      <c r="I1427" cm="1">
        <f t="array" ref="I1427">_xlfn.VAR.S(IF(IMDB_Movies_Cleaned!$E$2:$E$3849=A1427, IMDB_Movies_Cleaned!$N$2:$N$3849))</f>
        <v>0.9324216524216371</v>
      </c>
      <c r="J1427" cm="1">
        <f t="array" ref="J1427">_xlfn.STDEV.S(IF(IMDB_Movies_Cleaned!$E$2:$E$3849=A1427, IMDB_Movies_Cleaned!$N$2:$N$3849))</f>
        <v>0.96561982810091318</v>
      </c>
    </row>
    <row r="1428" spans="1:10" x14ac:dyDescent="0.25">
      <c r="A1428" s="2" t="s">
        <v>165</v>
      </c>
      <c r="B1428">
        <f t="shared" si="24"/>
        <v>28</v>
      </c>
      <c r="D1428">
        <f>AVERAGEIF(IMDB_Movies_Cleaned!$E$2:$E$3849, A1428, IMDB_Movies_Cleaned!$N$2:$N$3849)</f>
        <v>6.4249999999999998</v>
      </c>
      <c r="E1428" cm="1">
        <f t="array" ref="E1428">MEDIAN(IF(IMDB_Movies_Cleaned!$E$2:$E$3849=A1428, IMDB_Movies_Cleaned!$N$2:$N$3849))</f>
        <v>6.6</v>
      </c>
      <c r="F1428" cm="1">
        <f t="array" ref="F1428">_xlfn.MODE.SNGL(IF(IMDB_Movies_Cleaned!$E$2:$E$3849=A1428, IMDB_Movies_Cleaned!$N$2:$N$3849))</f>
        <v>7.3</v>
      </c>
      <c r="G1428" cm="1">
        <f t="array" ref="G1428">MAX(IF(IMDB_Movies_Cleaned!$E$2:$E$3849=A1428, IMDB_Movies_Cleaned!$N$2:$N$3849))</f>
        <v>8.3000000000000007</v>
      </c>
      <c r="H1428" cm="1">
        <f t="array" ref="H1428">MIN(IF(IMDB_Movies_Cleaned!$E$2:$E$3849=A1428, IMDB_Movies_Cleaned!$N$2:$N$3849))</f>
        <v>2.8</v>
      </c>
      <c r="I1428" cm="1">
        <f t="array" ref="I1428">_xlfn.VAR.S(IF(IMDB_Movies_Cleaned!$E$2:$E$3849=A1428, IMDB_Movies_Cleaned!$N$2:$N$3849))</f>
        <v>1.747870370370366</v>
      </c>
      <c r="J1428" cm="1">
        <f t="array" ref="J1428">_xlfn.STDEV.S(IF(IMDB_Movies_Cleaned!$E$2:$E$3849=A1428, IMDB_Movies_Cleaned!$N$2:$N$3849))</f>
        <v>1.3220704861581194</v>
      </c>
    </row>
    <row r="1429" spans="1:10" x14ac:dyDescent="0.25">
      <c r="A1429" s="1" t="s">
        <v>206</v>
      </c>
      <c r="B1429">
        <f t="shared" si="24"/>
        <v>3</v>
      </c>
      <c r="D1429">
        <f>AVERAGEIF(IMDB_Movies_Cleaned!$E$2:$E$3849, A1429, IMDB_Movies_Cleaned!$N$2:$N$3849)</f>
        <v>5.3666666666666671</v>
      </c>
      <c r="E1429" cm="1">
        <f t="array" ref="E1429">MEDIAN(IF(IMDB_Movies_Cleaned!$E$2:$E$3849=A1429, IMDB_Movies_Cleaned!$N$2:$N$3849))</f>
        <v>4.9000000000000004</v>
      </c>
      <c r="F1429" t="e" cm="1">
        <f t="array" ref="F1429">_xlfn.MODE.SNGL(IF(IMDB_Movies_Cleaned!$E$2:$E$3849=A1429, IMDB_Movies_Cleaned!$N$2:$N$3849))</f>
        <v>#N/A</v>
      </c>
      <c r="G1429" cm="1">
        <f t="array" ref="G1429">MAX(IF(IMDB_Movies_Cleaned!$E$2:$E$3849=A1429, IMDB_Movies_Cleaned!$N$2:$N$3849))</f>
        <v>7</v>
      </c>
      <c r="H1429" cm="1">
        <f t="array" ref="H1429">MIN(IF(IMDB_Movies_Cleaned!$E$2:$E$3849=A1429, IMDB_Movies_Cleaned!$N$2:$N$3849))</f>
        <v>4.2</v>
      </c>
      <c r="I1429" cm="1">
        <f t="array" ref="I1429">_xlfn.VAR.S(IF(IMDB_Movies_Cleaned!$E$2:$E$3849=A1429, IMDB_Movies_Cleaned!$N$2:$N$3849))</f>
        <v>2.1233333333333277</v>
      </c>
      <c r="J1429" cm="1">
        <f t="array" ref="J1429">_xlfn.STDEV.S(IF(IMDB_Movies_Cleaned!$E$2:$E$3849=A1429, IMDB_Movies_Cleaned!$N$2:$N$3849))</f>
        <v>1.457166199626291</v>
      </c>
    </row>
    <row r="1430" spans="1:10" x14ac:dyDescent="0.25">
      <c r="A1430" s="2" t="s">
        <v>3462</v>
      </c>
      <c r="B1430">
        <f t="shared" si="24"/>
        <v>16</v>
      </c>
      <c r="D1430">
        <f>AVERAGEIF(IMDB_Movies_Cleaned!$E$2:$E$3849, A1430, IMDB_Movies_Cleaned!$N$2:$N$3849)</f>
        <v>6.2437499999999995</v>
      </c>
      <c r="E1430" cm="1">
        <f t="array" ref="E1430">MEDIAN(IF(IMDB_Movies_Cleaned!$E$2:$E$3849=A1430, IMDB_Movies_Cleaned!$N$2:$N$3849))</f>
        <v>6.5</v>
      </c>
      <c r="F1430" cm="1">
        <f t="array" ref="F1430">_xlfn.MODE.SNGL(IF(IMDB_Movies_Cleaned!$E$2:$E$3849=A1430, IMDB_Movies_Cleaned!$N$2:$N$3849))</f>
        <v>6.5</v>
      </c>
      <c r="G1430" cm="1">
        <f t="array" ref="G1430">MAX(IF(IMDB_Movies_Cleaned!$E$2:$E$3849=A1430, IMDB_Movies_Cleaned!$N$2:$N$3849))</f>
        <v>7.9</v>
      </c>
      <c r="H1430" cm="1">
        <f t="array" ref="H1430">MIN(IF(IMDB_Movies_Cleaned!$E$2:$E$3849=A1430, IMDB_Movies_Cleaned!$N$2:$N$3849))</f>
        <v>2.1</v>
      </c>
      <c r="I1430" cm="1">
        <f t="array" ref="I1430">_xlfn.VAR.S(IF(IMDB_Movies_Cleaned!$E$2:$E$3849=A1430, IMDB_Movies_Cleaned!$N$2:$N$3849))</f>
        <v>1.7452916666666776</v>
      </c>
      <c r="J1430" cm="1">
        <f t="array" ref="J1430">_xlfn.STDEV.S(IF(IMDB_Movies_Cleaned!$E$2:$E$3849=A1430, IMDB_Movies_Cleaned!$N$2:$N$3849))</f>
        <v>1.3210948742110378</v>
      </c>
    </row>
    <row r="1431" spans="1:10" x14ac:dyDescent="0.25">
      <c r="A1431" s="1" t="s">
        <v>3465</v>
      </c>
      <c r="B1431">
        <f t="shared" si="24"/>
        <v>2</v>
      </c>
      <c r="D1431">
        <f>AVERAGEIF(IMDB_Movies_Cleaned!$E$2:$E$3849, A1431, IMDB_Movies_Cleaned!$N$2:$N$3849)</f>
        <v>5.6</v>
      </c>
      <c r="E1431" cm="1">
        <f t="array" ref="E1431">MEDIAN(IF(IMDB_Movies_Cleaned!$E$2:$E$3849=A1431, IMDB_Movies_Cleaned!$N$2:$N$3849))</f>
        <v>5.6</v>
      </c>
      <c r="F1431" cm="1">
        <f t="array" ref="F1431">_xlfn.MODE.SNGL(IF(IMDB_Movies_Cleaned!$E$2:$E$3849=A1431, IMDB_Movies_Cleaned!$N$2:$N$3849))</f>
        <v>5.6</v>
      </c>
      <c r="G1431" cm="1">
        <f t="array" ref="G1431">MAX(IF(IMDB_Movies_Cleaned!$E$2:$E$3849=A1431, IMDB_Movies_Cleaned!$N$2:$N$3849))</f>
        <v>5.6</v>
      </c>
      <c r="H1431" cm="1">
        <f t="array" ref="H1431">MIN(IF(IMDB_Movies_Cleaned!$E$2:$E$3849=A1431, IMDB_Movies_Cleaned!$N$2:$N$3849))</f>
        <v>5.6</v>
      </c>
      <c r="I1431" cm="1">
        <f t="array" ref="I1431">_xlfn.VAR.S(IF(IMDB_Movies_Cleaned!$E$2:$E$3849=A1431, IMDB_Movies_Cleaned!$N$2:$N$3849))</f>
        <v>0</v>
      </c>
      <c r="J1431" cm="1">
        <f t="array" ref="J1431">_xlfn.STDEV.S(IF(IMDB_Movies_Cleaned!$E$2:$E$3849=A1431, IMDB_Movies_Cleaned!$N$2:$N$3849))</f>
        <v>0</v>
      </c>
    </row>
    <row r="1432" spans="1:10" x14ac:dyDescent="0.25">
      <c r="A1432" s="2" t="s">
        <v>2283</v>
      </c>
      <c r="B1432">
        <f t="shared" si="24"/>
        <v>3</v>
      </c>
      <c r="D1432">
        <f>AVERAGEIF(IMDB_Movies_Cleaned!$E$2:$E$3849, A1432, IMDB_Movies_Cleaned!$N$2:$N$3849)</f>
        <v>6.3666666666666671</v>
      </c>
      <c r="E1432" cm="1">
        <f t="array" ref="E1432">MEDIAN(IF(IMDB_Movies_Cleaned!$E$2:$E$3849=A1432, IMDB_Movies_Cleaned!$N$2:$N$3849))</f>
        <v>6.4</v>
      </c>
      <c r="F1432" t="e" cm="1">
        <f t="array" ref="F1432">_xlfn.MODE.SNGL(IF(IMDB_Movies_Cleaned!$E$2:$E$3849=A1432, IMDB_Movies_Cleaned!$N$2:$N$3849))</f>
        <v>#N/A</v>
      </c>
      <c r="G1432" cm="1">
        <f t="array" ref="G1432">MAX(IF(IMDB_Movies_Cleaned!$E$2:$E$3849=A1432, IMDB_Movies_Cleaned!$N$2:$N$3849))</f>
        <v>7.4</v>
      </c>
      <c r="H1432" cm="1">
        <f t="array" ref="H1432">MIN(IF(IMDB_Movies_Cleaned!$E$2:$E$3849=A1432, IMDB_Movies_Cleaned!$N$2:$N$3849))</f>
        <v>5.3</v>
      </c>
      <c r="I1432" cm="1">
        <f t="array" ref="I1432">_xlfn.VAR.S(IF(IMDB_Movies_Cleaned!$E$2:$E$3849=A1432, IMDB_Movies_Cleaned!$N$2:$N$3849))</f>
        <v>1.1033333333333317</v>
      </c>
      <c r="J1432" cm="1">
        <f t="array" ref="J1432">_xlfn.STDEV.S(IF(IMDB_Movies_Cleaned!$E$2:$E$3849=A1432, IMDB_Movies_Cleaned!$N$2:$N$3849))</f>
        <v>1.050396750439248</v>
      </c>
    </row>
    <row r="1433" spans="1:10" x14ac:dyDescent="0.25">
      <c r="A1433" s="1" t="s">
        <v>268</v>
      </c>
      <c r="B1433">
        <f t="shared" si="24"/>
        <v>50</v>
      </c>
      <c r="D1433">
        <f>AVERAGEIF(IMDB_Movies_Cleaned!$E$2:$E$3849, A1433, IMDB_Movies_Cleaned!$N$2:$N$3849)</f>
        <v>6.498000000000002</v>
      </c>
      <c r="E1433" cm="1">
        <f t="array" ref="E1433">MEDIAN(IF(IMDB_Movies_Cleaned!$E$2:$E$3849=A1433, IMDB_Movies_Cleaned!$N$2:$N$3849))</f>
        <v>6.5</v>
      </c>
      <c r="F1433" cm="1">
        <f t="array" ref="F1433">_xlfn.MODE.SNGL(IF(IMDB_Movies_Cleaned!$E$2:$E$3849=A1433, IMDB_Movies_Cleaned!$N$2:$N$3849))</f>
        <v>6.1</v>
      </c>
      <c r="G1433" cm="1">
        <f t="array" ref="G1433">MAX(IF(IMDB_Movies_Cleaned!$E$2:$E$3849=A1433, IMDB_Movies_Cleaned!$N$2:$N$3849))</f>
        <v>9</v>
      </c>
      <c r="H1433" cm="1">
        <f t="array" ref="H1433">MIN(IF(IMDB_Movies_Cleaned!$E$2:$E$3849=A1433, IMDB_Movies_Cleaned!$N$2:$N$3849))</f>
        <v>5.0999999999999996</v>
      </c>
      <c r="I1433" cm="1">
        <f t="array" ref="I1433">_xlfn.VAR.S(IF(IMDB_Movies_Cleaned!$E$2:$E$3849=A1433, IMDB_Movies_Cleaned!$N$2:$N$3849))</f>
        <v>0.51407755102039177</v>
      </c>
      <c r="J1433" cm="1">
        <f t="array" ref="J1433">_xlfn.STDEV.S(IF(IMDB_Movies_Cleaned!$E$2:$E$3849=A1433, IMDB_Movies_Cleaned!$N$2:$N$3849))</f>
        <v>0.71699201600881979</v>
      </c>
    </row>
    <row r="1434" spans="1:10" x14ac:dyDescent="0.25">
      <c r="A1434" s="2" t="s">
        <v>2317</v>
      </c>
      <c r="B1434">
        <f t="shared" si="24"/>
        <v>6</v>
      </c>
      <c r="D1434">
        <f>AVERAGEIF(IMDB_Movies_Cleaned!$E$2:$E$3849, A1434, IMDB_Movies_Cleaned!$N$2:$N$3849)</f>
        <v>6.55</v>
      </c>
      <c r="E1434" cm="1">
        <f t="array" ref="E1434">MEDIAN(IF(IMDB_Movies_Cleaned!$E$2:$E$3849=A1434, IMDB_Movies_Cleaned!$N$2:$N$3849))</f>
        <v>6.65</v>
      </c>
      <c r="F1434" t="e" cm="1">
        <f t="array" ref="F1434">_xlfn.MODE.SNGL(IF(IMDB_Movies_Cleaned!$E$2:$E$3849=A1434, IMDB_Movies_Cleaned!$N$2:$N$3849))</f>
        <v>#N/A</v>
      </c>
      <c r="G1434" cm="1">
        <f t="array" ref="G1434">MAX(IF(IMDB_Movies_Cleaned!$E$2:$E$3849=A1434, IMDB_Movies_Cleaned!$N$2:$N$3849))</f>
        <v>7.3</v>
      </c>
      <c r="H1434" cm="1">
        <f t="array" ref="H1434">MIN(IF(IMDB_Movies_Cleaned!$E$2:$E$3849=A1434, IMDB_Movies_Cleaned!$N$2:$N$3849))</f>
        <v>5.6</v>
      </c>
      <c r="I1434" cm="1">
        <f t="array" ref="I1434">_xlfn.VAR.S(IF(IMDB_Movies_Cleaned!$E$2:$E$3849=A1434, IMDB_Movies_Cleaned!$N$2:$N$3849))</f>
        <v>0.47499999999999998</v>
      </c>
      <c r="J1434" cm="1">
        <f t="array" ref="J1434">_xlfn.STDEV.S(IF(IMDB_Movies_Cleaned!$E$2:$E$3849=A1434, IMDB_Movies_Cleaned!$N$2:$N$3849))</f>
        <v>0.68920243760451105</v>
      </c>
    </row>
    <row r="1435" spans="1:10" x14ac:dyDescent="0.25">
      <c r="A1435" s="1" t="s">
        <v>201</v>
      </c>
      <c r="B1435">
        <f t="shared" si="24"/>
        <v>55</v>
      </c>
      <c r="D1435">
        <f>AVERAGEIF(IMDB_Movies_Cleaned!$E$2:$E$3849, A1435, IMDB_Movies_Cleaned!$N$2:$N$3849)</f>
        <v>6.4090909090909092</v>
      </c>
      <c r="E1435" cm="1">
        <f t="array" ref="E1435">MEDIAN(IF(IMDB_Movies_Cleaned!$E$2:$E$3849=A1435, IMDB_Movies_Cleaned!$N$2:$N$3849))</f>
        <v>6.5</v>
      </c>
      <c r="F1435" cm="1">
        <f t="array" ref="F1435">_xlfn.MODE.SNGL(IF(IMDB_Movies_Cleaned!$E$2:$E$3849=A1435, IMDB_Movies_Cleaned!$N$2:$N$3849))</f>
        <v>6.5</v>
      </c>
      <c r="G1435" cm="1">
        <f t="array" ref="G1435">MAX(IF(IMDB_Movies_Cleaned!$E$2:$E$3849=A1435, IMDB_Movies_Cleaned!$N$2:$N$3849))</f>
        <v>7.6</v>
      </c>
      <c r="H1435" cm="1">
        <f t="array" ref="H1435">MIN(IF(IMDB_Movies_Cleaned!$E$2:$E$3849=A1435, IMDB_Movies_Cleaned!$N$2:$N$3849))</f>
        <v>4.4000000000000004</v>
      </c>
      <c r="I1435" cm="1">
        <f t="array" ref="I1435">_xlfn.VAR.S(IF(IMDB_Movies_Cleaned!$E$2:$E$3849=A1435, IMDB_Movies_Cleaned!$N$2:$N$3849))</f>
        <v>0.39936026936026953</v>
      </c>
      <c r="J1435" cm="1">
        <f t="array" ref="J1435">_xlfn.STDEV.S(IF(IMDB_Movies_Cleaned!$E$2:$E$3849=A1435, IMDB_Movies_Cleaned!$N$2:$N$3849))</f>
        <v>0.63194957817872588</v>
      </c>
    </row>
    <row r="1436" spans="1:10" x14ac:dyDescent="0.25">
      <c r="A1436" s="2" t="s">
        <v>753</v>
      </c>
      <c r="B1436">
        <f t="shared" si="24"/>
        <v>151</v>
      </c>
      <c r="D1436">
        <f>AVERAGEIF(IMDB_Movies_Cleaned!$E$2:$E$3849, A1436, IMDB_Movies_Cleaned!$N$2:$N$3849)</f>
        <v>6.4947019867549711</v>
      </c>
      <c r="E1436" cm="1">
        <f t="array" ref="E1436">MEDIAN(IF(IMDB_Movies_Cleaned!$E$2:$E$3849=A1436, IMDB_Movies_Cleaned!$N$2:$N$3849))</f>
        <v>6.5</v>
      </c>
      <c r="F1436" cm="1">
        <f t="array" ref="F1436">_xlfn.MODE.SNGL(IF(IMDB_Movies_Cleaned!$E$2:$E$3849=A1436, IMDB_Movies_Cleaned!$N$2:$N$3849))</f>
        <v>6.5</v>
      </c>
      <c r="G1436" cm="1">
        <f t="array" ref="G1436">MAX(IF(IMDB_Movies_Cleaned!$E$2:$E$3849=A1436, IMDB_Movies_Cleaned!$N$2:$N$3849))</f>
        <v>8</v>
      </c>
      <c r="H1436" cm="1">
        <f t="array" ref="H1436">MIN(IF(IMDB_Movies_Cleaned!$E$2:$E$3849=A1436, IMDB_Movies_Cleaned!$N$2:$N$3849))</f>
        <v>4.3</v>
      </c>
      <c r="I1436" cm="1">
        <f t="array" ref="I1436">_xlfn.VAR.S(IF(IMDB_Movies_Cleaned!$E$2:$E$3849=A1436, IMDB_Movies_Cleaned!$N$2:$N$3849))</f>
        <v>0.56277174392930951</v>
      </c>
      <c r="J1436" cm="1">
        <f t="array" ref="J1436">_xlfn.STDEV.S(IF(IMDB_Movies_Cleaned!$E$2:$E$3849=A1436, IMDB_Movies_Cleaned!$N$2:$N$3849))</f>
        <v>0.75018114074489339</v>
      </c>
    </row>
    <row r="1437" spans="1:10" x14ac:dyDescent="0.25">
      <c r="A1437" s="1" t="s">
        <v>15</v>
      </c>
      <c r="B1437">
        <f t="shared" si="24"/>
        <v>12</v>
      </c>
      <c r="D1437">
        <f>AVERAGEIF(IMDB_Movies_Cleaned!$E$2:$E$3849, A1437, IMDB_Movies_Cleaned!$N$2:$N$3849)</f>
        <v>6.8916666666666657</v>
      </c>
      <c r="E1437" cm="1">
        <f t="array" ref="E1437">MEDIAN(IF(IMDB_Movies_Cleaned!$E$2:$E$3849=A1437, IMDB_Movies_Cleaned!$N$2:$N$3849))</f>
        <v>6.95</v>
      </c>
      <c r="F1437" cm="1">
        <f t="array" ref="F1437">_xlfn.MODE.SNGL(IF(IMDB_Movies_Cleaned!$E$2:$E$3849=A1437, IMDB_Movies_Cleaned!$N$2:$N$3849))</f>
        <v>6.7</v>
      </c>
      <c r="G1437" cm="1">
        <f t="array" ref="G1437">MAX(IF(IMDB_Movies_Cleaned!$E$2:$E$3849=A1437, IMDB_Movies_Cleaned!$N$2:$N$3849))</f>
        <v>8.8000000000000007</v>
      </c>
      <c r="H1437" cm="1">
        <f t="array" ref="H1437">MIN(IF(IMDB_Movies_Cleaned!$E$2:$E$3849=A1437, IMDB_Movies_Cleaned!$N$2:$N$3849))</f>
        <v>3.8</v>
      </c>
      <c r="I1437" cm="1">
        <f t="array" ref="I1437">_xlfn.VAR.S(IF(IMDB_Movies_Cleaned!$E$2:$E$3849=A1437, IMDB_Movies_Cleaned!$N$2:$N$3849))</f>
        <v>2.4571969696969727</v>
      </c>
      <c r="J1437" cm="1">
        <f t="array" ref="J1437">_xlfn.STDEV.S(IF(IMDB_Movies_Cleaned!$E$2:$E$3849=A1437, IMDB_Movies_Cleaned!$N$2:$N$3849))</f>
        <v>1.5675448860230359</v>
      </c>
    </row>
    <row r="1438" spans="1:10" x14ac:dyDescent="0.25">
      <c r="A1438" s="2" t="s">
        <v>1405</v>
      </c>
      <c r="B1438">
        <f t="shared" si="24"/>
        <v>13</v>
      </c>
      <c r="D1438">
        <f>AVERAGEIF(IMDB_Movies_Cleaned!$E$2:$E$3849, A1438, IMDB_Movies_Cleaned!$N$2:$N$3849)</f>
        <v>6.1692307692307695</v>
      </c>
      <c r="E1438" cm="1">
        <f t="array" ref="E1438">MEDIAN(IF(IMDB_Movies_Cleaned!$E$2:$E$3849=A1438, IMDB_Movies_Cleaned!$N$2:$N$3849))</f>
        <v>6.3</v>
      </c>
      <c r="F1438" cm="1">
        <f t="array" ref="F1438">_xlfn.MODE.SNGL(IF(IMDB_Movies_Cleaned!$E$2:$E$3849=A1438, IMDB_Movies_Cleaned!$N$2:$N$3849))</f>
        <v>6.4</v>
      </c>
      <c r="G1438" cm="1">
        <f t="array" ref="G1438">MAX(IF(IMDB_Movies_Cleaned!$E$2:$E$3849=A1438, IMDB_Movies_Cleaned!$N$2:$N$3849))</f>
        <v>8</v>
      </c>
      <c r="H1438" cm="1">
        <f t="array" ref="H1438">MIN(IF(IMDB_Movies_Cleaned!$E$2:$E$3849=A1438, IMDB_Movies_Cleaned!$N$2:$N$3849))</f>
        <v>4.4000000000000004</v>
      </c>
      <c r="I1438" cm="1">
        <f t="array" ref="I1438">_xlfn.VAR.S(IF(IMDB_Movies_Cleaned!$E$2:$E$3849=A1438, IMDB_Movies_Cleaned!$N$2:$N$3849))</f>
        <v>0.63230769230768635</v>
      </c>
      <c r="J1438" cm="1">
        <f t="array" ref="J1438">_xlfn.STDEV.S(IF(IMDB_Movies_Cleaned!$E$2:$E$3849=A1438, IMDB_Movies_Cleaned!$N$2:$N$3849))</f>
        <v>0.79517777402772416</v>
      </c>
    </row>
    <row r="1439" spans="1:10" x14ac:dyDescent="0.25">
      <c r="A1439" s="1" t="s">
        <v>129</v>
      </c>
      <c r="B1439">
        <f t="shared" si="24"/>
        <v>119</v>
      </c>
      <c r="D1439">
        <f>AVERAGEIF(IMDB_Movies_Cleaned!$E$2:$E$3849, A1439, IMDB_Movies_Cleaned!$N$2:$N$3849)</f>
        <v>6.9529411764705902</v>
      </c>
      <c r="E1439" cm="1">
        <f t="array" ref="E1439">MEDIAN(IF(IMDB_Movies_Cleaned!$E$2:$E$3849=A1439, IMDB_Movies_Cleaned!$N$2:$N$3849))</f>
        <v>7.1</v>
      </c>
      <c r="F1439" cm="1">
        <f t="array" ref="F1439">_xlfn.MODE.SNGL(IF(IMDB_Movies_Cleaned!$E$2:$E$3849=A1439, IMDB_Movies_Cleaned!$N$2:$N$3849))</f>
        <v>7.2</v>
      </c>
      <c r="G1439" cm="1">
        <f t="array" ref="G1439">MAX(IF(IMDB_Movies_Cleaned!$E$2:$E$3849=A1439, IMDB_Movies_Cleaned!$N$2:$N$3849))</f>
        <v>8.1</v>
      </c>
      <c r="H1439" cm="1">
        <f t="array" ref="H1439">MIN(IF(IMDB_Movies_Cleaned!$E$2:$E$3849=A1439, IMDB_Movies_Cleaned!$N$2:$N$3849))</f>
        <v>4.0999999999999996</v>
      </c>
      <c r="I1439" cm="1">
        <f t="array" ref="I1439">_xlfn.VAR.S(IF(IMDB_Movies_Cleaned!$E$2:$E$3849=A1439, IMDB_Movies_Cleaned!$N$2:$N$3849))</f>
        <v>0.5581056829511245</v>
      </c>
      <c r="J1439" cm="1">
        <f t="array" ref="J1439">_xlfn.STDEV.S(IF(IMDB_Movies_Cleaned!$E$2:$E$3849=A1439, IMDB_Movies_Cleaned!$N$2:$N$3849))</f>
        <v>0.74706471135446129</v>
      </c>
    </row>
    <row r="1440" spans="1:10" x14ac:dyDescent="0.25">
      <c r="A1440" s="1" t="s">
        <v>1322</v>
      </c>
      <c r="B1440">
        <f t="shared" si="24"/>
        <v>5</v>
      </c>
      <c r="D1440">
        <f>AVERAGEIF(IMDB_Movies_Cleaned!$E$2:$E$3849, A1440, IMDB_Movies_Cleaned!$N$2:$N$3849)</f>
        <v>5.78</v>
      </c>
      <c r="E1440" cm="1">
        <f t="array" ref="E1440">MEDIAN(IF(IMDB_Movies_Cleaned!$E$2:$E$3849=A1440, IMDB_Movies_Cleaned!$N$2:$N$3849))</f>
        <v>6.1</v>
      </c>
      <c r="F1440" t="e" cm="1">
        <f t="array" ref="F1440">_xlfn.MODE.SNGL(IF(IMDB_Movies_Cleaned!$E$2:$E$3849=A1440, IMDB_Movies_Cleaned!$N$2:$N$3849))</f>
        <v>#N/A</v>
      </c>
      <c r="G1440" cm="1">
        <f t="array" ref="G1440">MAX(IF(IMDB_Movies_Cleaned!$E$2:$E$3849=A1440, IMDB_Movies_Cleaned!$N$2:$N$3849))</f>
        <v>6.9</v>
      </c>
      <c r="H1440" cm="1">
        <f t="array" ref="H1440">MIN(IF(IMDB_Movies_Cleaned!$E$2:$E$3849=A1440, IMDB_Movies_Cleaned!$N$2:$N$3849))</f>
        <v>4.3</v>
      </c>
      <c r="I1440" cm="1">
        <f t="array" ref="I1440">_xlfn.VAR.S(IF(IMDB_Movies_Cleaned!$E$2:$E$3849=A1440, IMDB_Movies_Cleaned!$N$2:$N$3849))</f>
        <v>1.0119999999999933</v>
      </c>
      <c r="J1440" cm="1">
        <f t="array" ref="J1440">_xlfn.STDEV.S(IF(IMDB_Movies_Cleaned!$E$2:$E$3849=A1440, IMDB_Movies_Cleaned!$N$2:$N$3849))</f>
        <v>1.0059821071967401</v>
      </c>
    </row>
    <row r="1441" spans="1:10" x14ac:dyDescent="0.25">
      <c r="A1441" s="2" t="s">
        <v>3122</v>
      </c>
      <c r="B1441">
        <f t="shared" si="24"/>
        <v>3</v>
      </c>
      <c r="D1441">
        <f>AVERAGEIF(IMDB_Movies_Cleaned!$E$2:$E$3849, A1441, IMDB_Movies_Cleaned!$N$2:$N$3849)</f>
        <v>7.2666666666666666</v>
      </c>
      <c r="E1441" cm="1">
        <f t="array" ref="E1441">MEDIAN(IF(IMDB_Movies_Cleaned!$E$2:$E$3849=A1441, IMDB_Movies_Cleaned!$N$2:$N$3849))</f>
        <v>7.1</v>
      </c>
      <c r="F1441" t="e" cm="1">
        <f t="array" ref="F1441">_xlfn.MODE.SNGL(IF(IMDB_Movies_Cleaned!$E$2:$E$3849=A1441, IMDB_Movies_Cleaned!$N$2:$N$3849))</f>
        <v>#N/A</v>
      </c>
      <c r="G1441" cm="1">
        <f t="array" ref="G1441">MAX(IF(IMDB_Movies_Cleaned!$E$2:$E$3849=A1441, IMDB_Movies_Cleaned!$N$2:$N$3849))</f>
        <v>8.3000000000000007</v>
      </c>
      <c r="H1441" cm="1">
        <f t="array" ref="H1441">MIN(IF(IMDB_Movies_Cleaned!$E$2:$E$3849=A1441, IMDB_Movies_Cleaned!$N$2:$N$3849))</f>
        <v>6.4</v>
      </c>
      <c r="I1441" cm="1">
        <f t="array" ref="I1441">_xlfn.VAR.S(IF(IMDB_Movies_Cleaned!$E$2:$E$3849=A1441, IMDB_Movies_Cleaned!$N$2:$N$3849))</f>
        <v>0.92333333333334622</v>
      </c>
      <c r="J1441" cm="1">
        <f t="array" ref="J1441">_xlfn.STDEV.S(IF(IMDB_Movies_Cleaned!$E$2:$E$3849=A1441, IMDB_Movies_Cleaned!$N$2:$N$3849))</f>
        <v>0.96090235369331167</v>
      </c>
    </row>
    <row r="1442" spans="1:10" x14ac:dyDescent="0.25">
      <c r="A1442" s="1" t="s">
        <v>3488</v>
      </c>
      <c r="B1442">
        <f t="shared" si="24"/>
        <v>2</v>
      </c>
      <c r="D1442">
        <f>AVERAGEIF(IMDB_Movies_Cleaned!$E$2:$E$3849, A1442, IMDB_Movies_Cleaned!$N$2:$N$3849)</f>
        <v>6</v>
      </c>
      <c r="E1442" cm="1">
        <f t="array" ref="E1442">MEDIAN(IF(IMDB_Movies_Cleaned!$E$2:$E$3849=A1442, IMDB_Movies_Cleaned!$N$2:$N$3849))</f>
        <v>6</v>
      </c>
      <c r="F1442" t="e" cm="1">
        <f t="array" ref="F1442">_xlfn.MODE.SNGL(IF(IMDB_Movies_Cleaned!$E$2:$E$3849=A1442, IMDB_Movies_Cleaned!$N$2:$N$3849))</f>
        <v>#N/A</v>
      </c>
      <c r="G1442" cm="1">
        <f t="array" ref="G1442">MAX(IF(IMDB_Movies_Cleaned!$E$2:$E$3849=A1442, IMDB_Movies_Cleaned!$N$2:$N$3849))</f>
        <v>6.9</v>
      </c>
      <c r="H1442" cm="1">
        <f t="array" ref="H1442">MIN(IF(IMDB_Movies_Cleaned!$E$2:$E$3849=A1442, IMDB_Movies_Cleaned!$N$2:$N$3849))</f>
        <v>5.0999999999999996</v>
      </c>
      <c r="I1442" cm="1">
        <f t="array" ref="I1442">_xlfn.VAR.S(IF(IMDB_Movies_Cleaned!$E$2:$E$3849=A1442, IMDB_Movies_Cleaned!$N$2:$N$3849))</f>
        <v>1.6200000000000045</v>
      </c>
      <c r="J1442" cm="1">
        <f t="array" ref="J1442">_xlfn.STDEV.S(IF(IMDB_Movies_Cleaned!$E$2:$E$3849=A1442, IMDB_Movies_Cleaned!$N$2:$N$3849))</f>
        <v>1.2727922061357873</v>
      </c>
    </row>
    <row r="1443" spans="1:10" x14ac:dyDescent="0.25">
      <c r="A1443" s="2" t="s">
        <v>3490</v>
      </c>
      <c r="B1443">
        <f t="shared" si="24"/>
        <v>3</v>
      </c>
      <c r="D1443">
        <f>AVERAGEIF(IMDB_Movies_Cleaned!$E$2:$E$3849, A1443, IMDB_Movies_Cleaned!$N$2:$N$3849)</f>
        <v>7.4666666666666659</v>
      </c>
      <c r="E1443" cm="1">
        <f t="array" ref="E1443">MEDIAN(IF(IMDB_Movies_Cleaned!$E$2:$E$3849=A1443, IMDB_Movies_Cleaned!$N$2:$N$3849))</f>
        <v>7.6</v>
      </c>
      <c r="F1443" t="e" cm="1">
        <f t="array" ref="F1443">_xlfn.MODE.SNGL(IF(IMDB_Movies_Cleaned!$E$2:$E$3849=A1443, IMDB_Movies_Cleaned!$N$2:$N$3849))</f>
        <v>#N/A</v>
      </c>
      <c r="G1443" cm="1">
        <f t="array" ref="G1443">MAX(IF(IMDB_Movies_Cleaned!$E$2:$E$3849=A1443, IMDB_Movies_Cleaned!$N$2:$N$3849))</f>
        <v>7.8</v>
      </c>
      <c r="H1443" cm="1">
        <f t="array" ref="H1443">MIN(IF(IMDB_Movies_Cleaned!$E$2:$E$3849=A1443, IMDB_Movies_Cleaned!$N$2:$N$3849))</f>
        <v>7</v>
      </c>
      <c r="I1443" cm="1">
        <f t="array" ref="I1443">_xlfn.VAR.S(IF(IMDB_Movies_Cleaned!$E$2:$E$3849=A1443, IMDB_Movies_Cleaned!$N$2:$N$3849))</f>
        <v>0.17333333333333323</v>
      </c>
      <c r="J1443" cm="1">
        <f t="array" ref="J1443">_xlfn.STDEV.S(IF(IMDB_Movies_Cleaned!$E$2:$E$3849=A1443, IMDB_Movies_Cleaned!$N$2:$N$3849))</f>
        <v>0.41633319989322642</v>
      </c>
    </row>
    <row r="1444" spans="1:10" x14ac:dyDescent="0.25">
      <c r="A1444" s="1" t="s">
        <v>3493</v>
      </c>
      <c r="B1444">
        <f t="shared" si="24"/>
        <v>2</v>
      </c>
      <c r="D1444">
        <f>AVERAGEIF(IMDB_Movies_Cleaned!$E$2:$E$3849, A1444, IMDB_Movies_Cleaned!$N$2:$N$3849)</f>
        <v>5.95</v>
      </c>
      <c r="E1444" cm="1">
        <f t="array" ref="E1444">MEDIAN(IF(IMDB_Movies_Cleaned!$E$2:$E$3849=A1444, IMDB_Movies_Cleaned!$N$2:$N$3849))</f>
        <v>5.95</v>
      </c>
      <c r="F1444" t="e" cm="1">
        <f t="array" ref="F1444">_xlfn.MODE.SNGL(IF(IMDB_Movies_Cleaned!$E$2:$E$3849=A1444, IMDB_Movies_Cleaned!$N$2:$N$3849))</f>
        <v>#N/A</v>
      </c>
      <c r="G1444" cm="1">
        <f t="array" ref="G1444">MAX(IF(IMDB_Movies_Cleaned!$E$2:$E$3849=A1444, IMDB_Movies_Cleaned!$N$2:$N$3849))</f>
        <v>6.2</v>
      </c>
      <c r="H1444" cm="1">
        <f t="array" ref="H1444">MIN(IF(IMDB_Movies_Cleaned!$E$2:$E$3849=A1444, IMDB_Movies_Cleaned!$N$2:$N$3849))</f>
        <v>5.7</v>
      </c>
      <c r="I1444" cm="1">
        <f t="array" ref="I1444">_xlfn.VAR.S(IF(IMDB_Movies_Cleaned!$E$2:$E$3849=A1444, IMDB_Movies_Cleaned!$N$2:$N$3849))</f>
        <v>0.125</v>
      </c>
      <c r="J1444" cm="1">
        <f t="array" ref="J1444">_xlfn.STDEV.S(IF(IMDB_Movies_Cleaned!$E$2:$E$3849=A1444, IMDB_Movies_Cleaned!$N$2:$N$3849))</f>
        <v>0.35355339059327379</v>
      </c>
    </row>
    <row r="1445" spans="1:10" x14ac:dyDescent="0.25">
      <c r="A1445" s="2" t="s">
        <v>877</v>
      </c>
      <c r="B1445">
        <f t="shared" si="24"/>
        <v>135</v>
      </c>
      <c r="D1445">
        <f>AVERAGEIF(IMDB_Movies_Cleaned!$E$2:$E$3849, A1445, IMDB_Movies_Cleaned!$N$2:$N$3849)</f>
        <v>5.8962962962962955</v>
      </c>
      <c r="E1445" cm="1">
        <f t="array" ref="E1445">MEDIAN(IF(IMDB_Movies_Cleaned!$E$2:$E$3849=A1445, IMDB_Movies_Cleaned!$N$2:$N$3849))</f>
        <v>6</v>
      </c>
      <c r="F1445" cm="1">
        <f t="array" ref="F1445">_xlfn.MODE.SNGL(IF(IMDB_Movies_Cleaned!$E$2:$E$3849=A1445, IMDB_Movies_Cleaned!$N$2:$N$3849))</f>
        <v>6.1</v>
      </c>
      <c r="G1445" cm="1">
        <f t="array" ref="G1445">MAX(IF(IMDB_Movies_Cleaned!$E$2:$E$3849=A1445, IMDB_Movies_Cleaned!$N$2:$N$3849))</f>
        <v>8.4</v>
      </c>
      <c r="H1445" cm="1">
        <f t="array" ref="H1445">MIN(IF(IMDB_Movies_Cleaned!$E$2:$E$3849=A1445, IMDB_Movies_Cleaned!$N$2:$N$3849))</f>
        <v>2.7</v>
      </c>
      <c r="I1445" cm="1">
        <f t="array" ref="I1445">_xlfn.VAR.S(IF(IMDB_Movies_Cleaned!$E$2:$E$3849=A1445, IMDB_Movies_Cleaned!$N$2:$N$3849))</f>
        <v>0.76826976229963906</v>
      </c>
      <c r="J1445" cm="1">
        <f t="array" ref="J1445">_xlfn.STDEV.S(IF(IMDB_Movies_Cleaned!$E$2:$E$3849=A1445, IMDB_Movies_Cleaned!$N$2:$N$3849))</f>
        <v>0.87650998984588824</v>
      </c>
    </row>
    <row r="1446" spans="1:10" x14ac:dyDescent="0.25">
      <c r="A1446" s="1" t="s">
        <v>1396</v>
      </c>
      <c r="B1446">
        <f t="shared" si="24"/>
        <v>15</v>
      </c>
      <c r="D1446">
        <f>AVERAGEIF(IMDB_Movies_Cleaned!$E$2:$E$3849, A1446, IMDB_Movies_Cleaned!$N$2:$N$3849)</f>
        <v>5.9266666666666659</v>
      </c>
      <c r="E1446" cm="1">
        <f t="array" ref="E1446">MEDIAN(IF(IMDB_Movies_Cleaned!$E$2:$E$3849=A1446, IMDB_Movies_Cleaned!$N$2:$N$3849))</f>
        <v>6.3</v>
      </c>
      <c r="F1446" cm="1">
        <f t="array" ref="F1446">_xlfn.MODE.SNGL(IF(IMDB_Movies_Cleaned!$E$2:$E$3849=A1446, IMDB_Movies_Cleaned!$N$2:$N$3849))</f>
        <v>6.7</v>
      </c>
      <c r="G1446" cm="1">
        <f t="array" ref="G1446">MAX(IF(IMDB_Movies_Cleaned!$E$2:$E$3849=A1446, IMDB_Movies_Cleaned!$N$2:$N$3849))</f>
        <v>7.5</v>
      </c>
      <c r="H1446" cm="1">
        <f t="array" ref="H1446">MIN(IF(IMDB_Movies_Cleaned!$E$2:$E$3849=A1446, IMDB_Movies_Cleaned!$N$2:$N$3849))</f>
        <v>3.2</v>
      </c>
      <c r="I1446" cm="1">
        <f t="array" ref="I1446">_xlfn.VAR.S(IF(IMDB_Movies_Cleaned!$E$2:$E$3849=A1446, IMDB_Movies_Cleaned!$N$2:$N$3849))</f>
        <v>1.4892380952381035</v>
      </c>
      <c r="J1446" cm="1">
        <f t="array" ref="J1446">_xlfn.STDEV.S(IF(IMDB_Movies_Cleaned!$E$2:$E$3849=A1446, IMDB_Movies_Cleaned!$N$2:$N$3849))</f>
        <v>1.2203434333162544</v>
      </c>
    </row>
    <row r="1447" spans="1:10" x14ac:dyDescent="0.25">
      <c r="A1447" s="2" t="s">
        <v>2914</v>
      </c>
      <c r="B1447">
        <f t="shared" si="24"/>
        <v>43</v>
      </c>
      <c r="D1447">
        <f>AVERAGEIF(IMDB_Movies_Cleaned!$E$2:$E$3849, A1447, IMDB_Movies_Cleaned!$N$2:$N$3849)</f>
        <v>5.9534883720930249</v>
      </c>
      <c r="E1447" cm="1">
        <f t="array" ref="E1447">MEDIAN(IF(IMDB_Movies_Cleaned!$E$2:$E$3849=A1447, IMDB_Movies_Cleaned!$N$2:$N$3849))</f>
        <v>5.9</v>
      </c>
      <c r="F1447" cm="1">
        <f t="array" ref="F1447">_xlfn.MODE.SNGL(IF(IMDB_Movies_Cleaned!$E$2:$E$3849=A1447, IMDB_Movies_Cleaned!$N$2:$N$3849))</f>
        <v>5.9</v>
      </c>
      <c r="G1447" cm="1">
        <f t="array" ref="G1447">MAX(IF(IMDB_Movies_Cleaned!$E$2:$E$3849=A1447, IMDB_Movies_Cleaned!$N$2:$N$3849))</f>
        <v>8</v>
      </c>
      <c r="H1447" cm="1">
        <f t="array" ref="H1447">MIN(IF(IMDB_Movies_Cleaned!$E$2:$E$3849=A1447, IMDB_Movies_Cleaned!$N$2:$N$3849))</f>
        <v>4.2</v>
      </c>
      <c r="I1447" cm="1">
        <f t="array" ref="I1447">_xlfn.VAR.S(IF(IMDB_Movies_Cleaned!$E$2:$E$3849=A1447, IMDB_Movies_Cleaned!$N$2:$N$3849))</f>
        <v>0.68111849390917156</v>
      </c>
      <c r="J1447" cm="1">
        <f t="array" ref="J1447">_xlfn.STDEV.S(IF(IMDB_Movies_Cleaned!$E$2:$E$3849=A1447, IMDB_Movies_Cleaned!$N$2:$N$3849))</f>
        <v>0.82529903302328644</v>
      </c>
    </row>
    <row r="1448" spans="1:10" x14ac:dyDescent="0.25">
      <c r="A1448" s="1" t="s">
        <v>817</v>
      </c>
      <c r="B1448">
        <f t="shared" si="24"/>
        <v>30</v>
      </c>
      <c r="D1448">
        <f>AVERAGEIF(IMDB_Movies_Cleaned!$E$2:$E$3849, A1448, IMDB_Movies_Cleaned!$N$2:$N$3849)</f>
        <v>7.1733333333333338</v>
      </c>
      <c r="E1448" cm="1">
        <f t="array" ref="E1448">MEDIAN(IF(IMDB_Movies_Cleaned!$E$2:$E$3849=A1448, IMDB_Movies_Cleaned!$N$2:$N$3849))</f>
        <v>7.25</v>
      </c>
      <c r="F1448" cm="1">
        <f t="array" ref="F1448">_xlfn.MODE.SNGL(IF(IMDB_Movies_Cleaned!$E$2:$E$3849=A1448, IMDB_Movies_Cleaned!$N$2:$N$3849))</f>
        <v>7.3</v>
      </c>
      <c r="G1448" cm="1">
        <f t="array" ref="G1448">MAX(IF(IMDB_Movies_Cleaned!$E$2:$E$3849=A1448, IMDB_Movies_Cleaned!$N$2:$N$3849))</f>
        <v>8.1999999999999993</v>
      </c>
      <c r="H1448" cm="1">
        <f t="array" ref="H1448">MIN(IF(IMDB_Movies_Cleaned!$E$2:$E$3849=A1448, IMDB_Movies_Cleaned!$N$2:$N$3849))</f>
        <v>5.8</v>
      </c>
      <c r="I1448" cm="1">
        <f t="array" ref="I1448">_xlfn.VAR.S(IF(IMDB_Movies_Cleaned!$E$2:$E$3849=A1448, IMDB_Movies_Cleaned!$N$2:$N$3849))</f>
        <v>0.37581609195402288</v>
      </c>
      <c r="J1448" cm="1">
        <f t="array" ref="J1448">_xlfn.STDEV.S(IF(IMDB_Movies_Cleaned!$E$2:$E$3849=A1448, IMDB_Movies_Cleaned!$N$2:$N$3849))</f>
        <v>0.61303840985212577</v>
      </c>
    </row>
    <row r="1449" spans="1:10" x14ac:dyDescent="0.25">
      <c r="A1449" s="2" t="s">
        <v>201</v>
      </c>
      <c r="B1449">
        <f t="shared" si="24"/>
        <v>55</v>
      </c>
      <c r="D1449">
        <f>AVERAGEIF(IMDB_Movies_Cleaned!$E$2:$E$3849, A1449, IMDB_Movies_Cleaned!$N$2:$N$3849)</f>
        <v>6.4090909090909092</v>
      </c>
      <c r="E1449" cm="1">
        <f t="array" ref="E1449">MEDIAN(IF(IMDB_Movies_Cleaned!$E$2:$E$3849=A1449, IMDB_Movies_Cleaned!$N$2:$N$3849))</f>
        <v>6.5</v>
      </c>
      <c r="F1449" cm="1">
        <f t="array" ref="F1449">_xlfn.MODE.SNGL(IF(IMDB_Movies_Cleaned!$E$2:$E$3849=A1449, IMDB_Movies_Cleaned!$N$2:$N$3849))</f>
        <v>6.5</v>
      </c>
      <c r="G1449" cm="1">
        <f t="array" ref="G1449">MAX(IF(IMDB_Movies_Cleaned!$E$2:$E$3849=A1449, IMDB_Movies_Cleaned!$N$2:$N$3849))</f>
        <v>7.6</v>
      </c>
      <c r="H1449" cm="1">
        <f t="array" ref="H1449">MIN(IF(IMDB_Movies_Cleaned!$E$2:$E$3849=A1449, IMDB_Movies_Cleaned!$N$2:$N$3849))</f>
        <v>4.4000000000000004</v>
      </c>
      <c r="I1449" cm="1">
        <f t="array" ref="I1449">_xlfn.VAR.S(IF(IMDB_Movies_Cleaned!$E$2:$E$3849=A1449, IMDB_Movies_Cleaned!$N$2:$N$3849))</f>
        <v>0.39936026936026953</v>
      </c>
      <c r="J1449" cm="1">
        <f t="array" ref="J1449">_xlfn.STDEV.S(IF(IMDB_Movies_Cleaned!$E$2:$E$3849=A1449, IMDB_Movies_Cleaned!$N$2:$N$3849))</f>
        <v>0.63194957817872588</v>
      </c>
    </row>
    <row r="1450" spans="1:10" x14ac:dyDescent="0.25">
      <c r="A1450" s="1" t="s">
        <v>872</v>
      </c>
      <c r="B1450">
        <f t="shared" si="24"/>
        <v>145</v>
      </c>
      <c r="D1450">
        <f>AVERAGEIF(IMDB_Movies_Cleaned!$E$2:$E$3849, A1450, IMDB_Movies_Cleaned!$N$2:$N$3849)</f>
        <v>5.8406896551724108</v>
      </c>
      <c r="E1450" cm="1">
        <f t="array" ref="E1450">MEDIAN(IF(IMDB_Movies_Cleaned!$E$2:$E$3849=A1450, IMDB_Movies_Cleaned!$N$2:$N$3849))</f>
        <v>6</v>
      </c>
      <c r="F1450" cm="1">
        <f t="array" ref="F1450">_xlfn.MODE.SNGL(IF(IMDB_Movies_Cleaned!$E$2:$E$3849=A1450, IMDB_Movies_Cleaned!$N$2:$N$3849))</f>
        <v>6.5</v>
      </c>
      <c r="G1450" cm="1">
        <f t="array" ref="G1450">MAX(IF(IMDB_Movies_Cleaned!$E$2:$E$3849=A1450, IMDB_Movies_Cleaned!$N$2:$N$3849))</f>
        <v>8</v>
      </c>
      <c r="H1450" cm="1">
        <f t="array" ref="H1450">MIN(IF(IMDB_Movies_Cleaned!$E$2:$E$3849=A1450, IMDB_Movies_Cleaned!$N$2:$N$3849))</f>
        <v>1.9</v>
      </c>
      <c r="I1450" cm="1">
        <f t="array" ref="I1450">_xlfn.VAR.S(IF(IMDB_Movies_Cleaned!$E$2:$E$3849=A1450, IMDB_Movies_Cleaned!$N$2:$N$3849))</f>
        <v>1.4818745210728315</v>
      </c>
      <c r="J1450" cm="1">
        <f t="array" ref="J1450">_xlfn.STDEV.S(IF(IMDB_Movies_Cleaned!$E$2:$E$3849=A1450, IMDB_Movies_Cleaned!$N$2:$N$3849))</f>
        <v>1.2173226856806831</v>
      </c>
    </row>
    <row r="1451" spans="1:10" x14ac:dyDescent="0.25">
      <c r="A1451" s="2" t="s">
        <v>916</v>
      </c>
      <c r="B1451">
        <f t="shared" si="24"/>
        <v>27</v>
      </c>
      <c r="D1451">
        <f>AVERAGEIF(IMDB_Movies_Cleaned!$E$2:$E$3849, A1451, IMDB_Movies_Cleaned!$N$2:$N$3849)</f>
        <v>5.9370370370370384</v>
      </c>
      <c r="E1451" cm="1">
        <f t="array" ref="E1451">MEDIAN(IF(IMDB_Movies_Cleaned!$E$2:$E$3849=A1451, IMDB_Movies_Cleaned!$N$2:$N$3849))</f>
        <v>6.1</v>
      </c>
      <c r="F1451" cm="1">
        <f t="array" ref="F1451">_xlfn.MODE.SNGL(IF(IMDB_Movies_Cleaned!$E$2:$E$3849=A1451, IMDB_Movies_Cleaned!$N$2:$N$3849))</f>
        <v>6.6</v>
      </c>
      <c r="G1451" cm="1">
        <f t="array" ref="G1451">MAX(IF(IMDB_Movies_Cleaned!$E$2:$E$3849=A1451, IMDB_Movies_Cleaned!$N$2:$N$3849))</f>
        <v>7.3</v>
      </c>
      <c r="H1451" cm="1">
        <f t="array" ref="H1451">MIN(IF(IMDB_Movies_Cleaned!$E$2:$E$3849=A1451, IMDB_Movies_Cleaned!$N$2:$N$3849))</f>
        <v>4</v>
      </c>
      <c r="I1451" cm="1">
        <f t="array" ref="I1451">_xlfn.VAR.S(IF(IMDB_Movies_Cleaned!$E$2:$E$3849=A1451, IMDB_Movies_Cleaned!$N$2:$N$3849))</f>
        <v>0.9324216524216371</v>
      </c>
      <c r="J1451" cm="1">
        <f t="array" ref="J1451">_xlfn.STDEV.S(IF(IMDB_Movies_Cleaned!$E$2:$E$3849=A1451, IMDB_Movies_Cleaned!$N$2:$N$3849))</f>
        <v>0.96561982810091318</v>
      </c>
    </row>
    <row r="1452" spans="1:10" x14ac:dyDescent="0.25">
      <c r="A1452" s="1" t="s">
        <v>2366</v>
      </c>
      <c r="B1452">
        <f t="shared" si="24"/>
        <v>5</v>
      </c>
      <c r="D1452">
        <f>AVERAGEIF(IMDB_Movies_Cleaned!$E$2:$E$3849, A1452, IMDB_Movies_Cleaned!$N$2:$N$3849)</f>
        <v>6.9599999999999991</v>
      </c>
      <c r="E1452" cm="1">
        <f t="array" ref="E1452">MEDIAN(IF(IMDB_Movies_Cleaned!$E$2:$E$3849=A1452, IMDB_Movies_Cleaned!$N$2:$N$3849))</f>
        <v>7.1</v>
      </c>
      <c r="F1452" t="e" cm="1">
        <f t="array" ref="F1452">_xlfn.MODE.SNGL(IF(IMDB_Movies_Cleaned!$E$2:$E$3849=A1452, IMDB_Movies_Cleaned!$N$2:$N$3849))</f>
        <v>#N/A</v>
      </c>
      <c r="G1452" cm="1">
        <f t="array" ref="G1452">MAX(IF(IMDB_Movies_Cleaned!$E$2:$E$3849=A1452, IMDB_Movies_Cleaned!$N$2:$N$3849))</f>
        <v>7.5</v>
      </c>
      <c r="H1452" cm="1">
        <f t="array" ref="H1452">MIN(IF(IMDB_Movies_Cleaned!$E$2:$E$3849=A1452, IMDB_Movies_Cleaned!$N$2:$N$3849))</f>
        <v>5.9</v>
      </c>
      <c r="I1452" cm="1">
        <f t="array" ref="I1452">_xlfn.VAR.S(IF(IMDB_Movies_Cleaned!$E$2:$E$3849=A1452, IMDB_Movies_Cleaned!$N$2:$N$3849))</f>
        <v>0.38799999999999979</v>
      </c>
      <c r="J1452" cm="1">
        <f t="array" ref="J1452">_xlfn.STDEV.S(IF(IMDB_Movies_Cleaned!$E$2:$E$3849=A1452, IMDB_Movies_Cleaned!$N$2:$N$3849))</f>
        <v>0.62289646009589728</v>
      </c>
    </row>
    <row r="1453" spans="1:10" x14ac:dyDescent="0.25">
      <c r="A1453" s="2" t="s">
        <v>3412</v>
      </c>
      <c r="B1453">
        <f t="shared" si="24"/>
        <v>3</v>
      </c>
      <c r="D1453">
        <f>AVERAGEIF(IMDB_Movies_Cleaned!$E$2:$E$3849, A1453, IMDB_Movies_Cleaned!$N$2:$N$3849)</f>
        <v>7.3666666666666671</v>
      </c>
      <c r="E1453" cm="1">
        <f t="array" ref="E1453">MEDIAN(IF(IMDB_Movies_Cleaned!$E$2:$E$3849=A1453, IMDB_Movies_Cleaned!$N$2:$N$3849))</f>
        <v>7.4</v>
      </c>
      <c r="F1453" t="e" cm="1">
        <f t="array" ref="F1453">_xlfn.MODE.SNGL(IF(IMDB_Movies_Cleaned!$E$2:$E$3849=A1453, IMDB_Movies_Cleaned!$N$2:$N$3849))</f>
        <v>#N/A</v>
      </c>
      <c r="G1453" cm="1">
        <f t="array" ref="G1453">MAX(IF(IMDB_Movies_Cleaned!$E$2:$E$3849=A1453, IMDB_Movies_Cleaned!$N$2:$N$3849))</f>
        <v>7.6</v>
      </c>
      <c r="H1453" cm="1">
        <f t="array" ref="H1453">MIN(IF(IMDB_Movies_Cleaned!$E$2:$E$3849=A1453, IMDB_Movies_Cleaned!$N$2:$N$3849))</f>
        <v>7.1</v>
      </c>
      <c r="I1453" cm="1">
        <f t="array" ref="I1453">_xlfn.VAR.S(IF(IMDB_Movies_Cleaned!$E$2:$E$3849=A1453, IMDB_Movies_Cleaned!$N$2:$N$3849))</f>
        <v>6.3333333333333353E-2</v>
      </c>
      <c r="J1453" cm="1">
        <f t="array" ref="J1453">_xlfn.STDEV.S(IF(IMDB_Movies_Cleaned!$E$2:$E$3849=A1453, IMDB_Movies_Cleaned!$N$2:$N$3849))</f>
        <v>0.25166114784235838</v>
      </c>
    </row>
    <row r="1454" spans="1:10" x14ac:dyDescent="0.25">
      <c r="A1454" s="1" t="s">
        <v>477</v>
      </c>
      <c r="B1454">
        <f t="shared" si="24"/>
        <v>16</v>
      </c>
      <c r="D1454">
        <f>AVERAGEIF(IMDB_Movies_Cleaned!$E$2:$E$3849, A1454, IMDB_Movies_Cleaned!$N$2:$N$3849)</f>
        <v>6.737499999999998</v>
      </c>
      <c r="E1454" cm="1">
        <f t="array" ref="E1454">MEDIAN(IF(IMDB_Movies_Cleaned!$E$2:$E$3849=A1454, IMDB_Movies_Cleaned!$N$2:$N$3849))</f>
        <v>6.65</v>
      </c>
      <c r="F1454" cm="1">
        <f t="array" ref="F1454">_xlfn.MODE.SNGL(IF(IMDB_Movies_Cleaned!$E$2:$E$3849=A1454, IMDB_Movies_Cleaned!$N$2:$N$3849))</f>
        <v>6.6</v>
      </c>
      <c r="G1454" cm="1">
        <f t="array" ref="G1454">MAX(IF(IMDB_Movies_Cleaned!$E$2:$E$3849=A1454, IMDB_Movies_Cleaned!$N$2:$N$3849))</f>
        <v>8.5</v>
      </c>
      <c r="H1454" cm="1">
        <f t="array" ref="H1454">MIN(IF(IMDB_Movies_Cleaned!$E$2:$E$3849=A1454, IMDB_Movies_Cleaned!$N$2:$N$3849))</f>
        <v>4.5999999999999996</v>
      </c>
      <c r="I1454" cm="1">
        <f t="array" ref="I1454">_xlfn.VAR.S(IF(IMDB_Movies_Cleaned!$E$2:$E$3849=A1454, IMDB_Movies_Cleaned!$N$2:$N$3849))</f>
        <v>0.8451666666666976</v>
      </c>
      <c r="J1454" cm="1">
        <f t="array" ref="J1454">_xlfn.STDEV.S(IF(IMDB_Movies_Cleaned!$E$2:$E$3849=A1454, IMDB_Movies_Cleaned!$N$2:$N$3849))</f>
        <v>0.91932946578835251</v>
      </c>
    </row>
    <row r="1455" spans="1:10" x14ac:dyDescent="0.25">
      <c r="A1455" s="2" t="s">
        <v>3511</v>
      </c>
      <c r="B1455">
        <f t="shared" si="24"/>
        <v>1</v>
      </c>
      <c r="D1455">
        <f>AVERAGEIF(IMDB_Movies_Cleaned!$E$2:$E$3849, A1455, IMDB_Movies_Cleaned!$N$2:$N$3849)</f>
        <v>7.1</v>
      </c>
      <c r="E1455" cm="1">
        <f t="array" ref="E1455">MEDIAN(IF(IMDB_Movies_Cleaned!$E$2:$E$3849=A1455, IMDB_Movies_Cleaned!$N$2:$N$3849))</f>
        <v>7.1</v>
      </c>
      <c r="F1455" t="e" cm="1">
        <f t="array" ref="F1455">_xlfn.MODE.SNGL(IF(IMDB_Movies_Cleaned!$E$2:$E$3849=A1455, IMDB_Movies_Cleaned!$N$2:$N$3849))</f>
        <v>#N/A</v>
      </c>
      <c r="G1455" cm="1">
        <f t="array" ref="G1455">MAX(IF(IMDB_Movies_Cleaned!$E$2:$E$3849=A1455, IMDB_Movies_Cleaned!$N$2:$N$3849))</f>
        <v>7.1</v>
      </c>
      <c r="H1455" cm="1">
        <f t="array" ref="H1455">MIN(IF(IMDB_Movies_Cleaned!$E$2:$E$3849=A1455, IMDB_Movies_Cleaned!$N$2:$N$3849))</f>
        <v>7.1</v>
      </c>
      <c r="I1455" t="e" cm="1">
        <f t="array" ref="I1455">_xlfn.VAR.S(IF(IMDB_Movies_Cleaned!$E$2:$E$3849=A1455, IMDB_Movies_Cleaned!$N$2:$N$3849))</f>
        <v>#DIV/0!</v>
      </c>
      <c r="J1455" t="e" cm="1">
        <f t="array" ref="J1455">_xlfn.STDEV.S(IF(IMDB_Movies_Cleaned!$E$2:$E$3849=A1455, IMDB_Movies_Cleaned!$N$2:$N$3849))</f>
        <v>#DIV/0!</v>
      </c>
    </row>
    <row r="1456" spans="1:10" x14ac:dyDescent="0.25">
      <c r="A1456" s="2" t="s">
        <v>3515</v>
      </c>
      <c r="B1456">
        <f t="shared" si="24"/>
        <v>4</v>
      </c>
      <c r="D1456">
        <f>AVERAGEIF(IMDB_Movies_Cleaned!$E$2:$E$3849, A1456, IMDB_Movies_Cleaned!$N$2:$N$3849)</f>
        <v>6.9</v>
      </c>
      <c r="E1456" cm="1">
        <f t="array" ref="E1456">MEDIAN(IF(IMDB_Movies_Cleaned!$E$2:$E$3849=A1456, IMDB_Movies_Cleaned!$N$2:$N$3849))</f>
        <v>6.95</v>
      </c>
      <c r="F1456" cm="1">
        <f t="array" ref="F1456">_xlfn.MODE.SNGL(IF(IMDB_Movies_Cleaned!$E$2:$E$3849=A1456, IMDB_Movies_Cleaned!$N$2:$N$3849))</f>
        <v>7</v>
      </c>
      <c r="G1456" cm="1">
        <f t="array" ref="G1456">MAX(IF(IMDB_Movies_Cleaned!$E$2:$E$3849=A1456, IMDB_Movies_Cleaned!$N$2:$N$3849))</f>
        <v>7</v>
      </c>
      <c r="H1456" cm="1">
        <f t="array" ref="H1456">MIN(IF(IMDB_Movies_Cleaned!$E$2:$E$3849=A1456, IMDB_Movies_Cleaned!$N$2:$N$3849))</f>
        <v>6.7</v>
      </c>
      <c r="I1456" cm="1">
        <f t="array" ref="I1456">_xlfn.VAR.S(IF(IMDB_Movies_Cleaned!$E$2:$E$3849=A1456, IMDB_Movies_Cleaned!$N$2:$N$3849))</f>
        <v>1.9999999999999976E-2</v>
      </c>
      <c r="J1456" cm="1">
        <f t="array" ref="J1456">_xlfn.STDEV.S(IF(IMDB_Movies_Cleaned!$E$2:$E$3849=A1456, IMDB_Movies_Cleaned!$N$2:$N$3849))</f>
        <v>0.14142135623730942</v>
      </c>
    </row>
    <row r="1457" spans="1:10" x14ac:dyDescent="0.25">
      <c r="A1457" s="1" t="s">
        <v>1100</v>
      </c>
      <c r="B1457">
        <f t="shared" si="24"/>
        <v>82</v>
      </c>
      <c r="D1457">
        <f>AVERAGEIF(IMDB_Movies_Cleaned!$E$2:$E$3849, A1457, IMDB_Movies_Cleaned!$N$2:$N$3849)</f>
        <v>6.8573170731707327</v>
      </c>
      <c r="E1457" cm="1">
        <f t="array" ref="E1457">MEDIAN(IF(IMDB_Movies_Cleaned!$E$2:$E$3849=A1457, IMDB_Movies_Cleaned!$N$2:$N$3849))</f>
        <v>7</v>
      </c>
      <c r="F1457" cm="1">
        <f t="array" ref="F1457">_xlfn.MODE.SNGL(IF(IMDB_Movies_Cleaned!$E$2:$E$3849=A1457, IMDB_Movies_Cleaned!$N$2:$N$3849))</f>
        <v>6.1</v>
      </c>
      <c r="G1457" cm="1">
        <f t="array" ref="G1457">MAX(IF(IMDB_Movies_Cleaned!$E$2:$E$3849=A1457, IMDB_Movies_Cleaned!$N$2:$N$3849))</f>
        <v>8.5</v>
      </c>
      <c r="H1457" cm="1">
        <f t="array" ref="H1457">MIN(IF(IMDB_Movies_Cleaned!$E$2:$E$3849=A1457, IMDB_Movies_Cleaned!$N$2:$N$3849))</f>
        <v>5.0999999999999996</v>
      </c>
      <c r="I1457" cm="1">
        <f t="array" ref="I1457">_xlfn.VAR.S(IF(IMDB_Movies_Cleaned!$E$2:$E$3849=A1457, IMDB_Movies_Cleaned!$N$2:$N$3849))</f>
        <v>0.60766184884070396</v>
      </c>
      <c r="J1457" cm="1">
        <f t="array" ref="J1457">_xlfn.STDEV.S(IF(IMDB_Movies_Cleaned!$E$2:$E$3849=A1457, IMDB_Movies_Cleaned!$N$2:$N$3849))</f>
        <v>0.77952668257135627</v>
      </c>
    </row>
    <row r="1458" spans="1:10" x14ac:dyDescent="0.25">
      <c r="A1458" s="2" t="s">
        <v>201</v>
      </c>
      <c r="B1458">
        <f t="shared" si="24"/>
        <v>55</v>
      </c>
      <c r="D1458">
        <f>AVERAGEIF(IMDB_Movies_Cleaned!$E$2:$E$3849, A1458, IMDB_Movies_Cleaned!$N$2:$N$3849)</f>
        <v>6.4090909090909092</v>
      </c>
      <c r="E1458" cm="1">
        <f t="array" ref="E1458">MEDIAN(IF(IMDB_Movies_Cleaned!$E$2:$E$3849=A1458, IMDB_Movies_Cleaned!$N$2:$N$3849))</f>
        <v>6.5</v>
      </c>
      <c r="F1458" cm="1">
        <f t="array" ref="F1458">_xlfn.MODE.SNGL(IF(IMDB_Movies_Cleaned!$E$2:$E$3849=A1458, IMDB_Movies_Cleaned!$N$2:$N$3849))</f>
        <v>6.5</v>
      </c>
      <c r="G1458" cm="1">
        <f t="array" ref="G1458">MAX(IF(IMDB_Movies_Cleaned!$E$2:$E$3849=A1458, IMDB_Movies_Cleaned!$N$2:$N$3849))</f>
        <v>7.6</v>
      </c>
      <c r="H1458" cm="1">
        <f t="array" ref="H1458">MIN(IF(IMDB_Movies_Cleaned!$E$2:$E$3849=A1458, IMDB_Movies_Cleaned!$N$2:$N$3849))</f>
        <v>4.4000000000000004</v>
      </c>
      <c r="I1458" cm="1">
        <f t="array" ref="I1458">_xlfn.VAR.S(IF(IMDB_Movies_Cleaned!$E$2:$E$3849=A1458, IMDB_Movies_Cleaned!$N$2:$N$3849))</f>
        <v>0.39936026936026953</v>
      </c>
      <c r="J1458" cm="1">
        <f t="array" ref="J1458">_xlfn.STDEV.S(IF(IMDB_Movies_Cleaned!$E$2:$E$3849=A1458, IMDB_Movies_Cleaned!$N$2:$N$3849))</f>
        <v>0.63194957817872588</v>
      </c>
    </row>
    <row r="1459" spans="1:10" x14ac:dyDescent="0.25">
      <c r="A1459" s="1" t="s">
        <v>3520</v>
      </c>
      <c r="B1459">
        <f t="shared" si="24"/>
        <v>1</v>
      </c>
      <c r="D1459">
        <f>AVERAGEIF(IMDB_Movies_Cleaned!$E$2:$E$3849, A1459, IMDB_Movies_Cleaned!$N$2:$N$3849)</f>
        <v>6.4</v>
      </c>
      <c r="E1459" cm="1">
        <f t="array" ref="E1459">MEDIAN(IF(IMDB_Movies_Cleaned!$E$2:$E$3849=A1459, IMDB_Movies_Cleaned!$N$2:$N$3849))</f>
        <v>6.4</v>
      </c>
      <c r="F1459" t="e" cm="1">
        <f t="array" ref="F1459">_xlfn.MODE.SNGL(IF(IMDB_Movies_Cleaned!$E$2:$E$3849=A1459, IMDB_Movies_Cleaned!$N$2:$N$3849))</f>
        <v>#N/A</v>
      </c>
      <c r="G1459" cm="1">
        <f t="array" ref="G1459">MAX(IF(IMDB_Movies_Cleaned!$E$2:$E$3849=A1459, IMDB_Movies_Cleaned!$N$2:$N$3849))</f>
        <v>6.4</v>
      </c>
      <c r="H1459" cm="1">
        <f t="array" ref="H1459">MIN(IF(IMDB_Movies_Cleaned!$E$2:$E$3849=A1459, IMDB_Movies_Cleaned!$N$2:$N$3849))</f>
        <v>6.4</v>
      </c>
      <c r="I1459" t="e" cm="1">
        <f t="array" ref="I1459">_xlfn.VAR.S(IF(IMDB_Movies_Cleaned!$E$2:$E$3849=A1459, IMDB_Movies_Cleaned!$N$2:$N$3849))</f>
        <v>#DIV/0!</v>
      </c>
      <c r="J1459" t="e" cm="1">
        <f t="array" ref="J1459">_xlfn.STDEV.S(IF(IMDB_Movies_Cleaned!$E$2:$E$3849=A1459, IMDB_Movies_Cleaned!$N$2:$N$3849))</f>
        <v>#DIV/0!</v>
      </c>
    </row>
    <row r="1460" spans="1:10" x14ac:dyDescent="0.25">
      <c r="A1460" s="2" t="s">
        <v>877</v>
      </c>
      <c r="B1460">
        <f t="shared" si="24"/>
        <v>135</v>
      </c>
      <c r="D1460">
        <f>AVERAGEIF(IMDB_Movies_Cleaned!$E$2:$E$3849, A1460, IMDB_Movies_Cleaned!$N$2:$N$3849)</f>
        <v>5.8962962962962955</v>
      </c>
      <c r="E1460" cm="1">
        <f t="array" ref="E1460">MEDIAN(IF(IMDB_Movies_Cleaned!$E$2:$E$3849=A1460, IMDB_Movies_Cleaned!$N$2:$N$3849))</f>
        <v>6</v>
      </c>
      <c r="F1460" cm="1">
        <f t="array" ref="F1460">_xlfn.MODE.SNGL(IF(IMDB_Movies_Cleaned!$E$2:$E$3849=A1460, IMDB_Movies_Cleaned!$N$2:$N$3849))</f>
        <v>6.1</v>
      </c>
      <c r="G1460" cm="1">
        <f t="array" ref="G1460">MAX(IF(IMDB_Movies_Cleaned!$E$2:$E$3849=A1460, IMDB_Movies_Cleaned!$N$2:$N$3849))</f>
        <v>8.4</v>
      </c>
      <c r="H1460" cm="1">
        <f t="array" ref="H1460">MIN(IF(IMDB_Movies_Cleaned!$E$2:$E$3849=A1460, IMDB_Movies_Cleaned!$N$2:$N$3849))</f>
        <v>2.7</v>
      </c>
      <c r="I1460" cm="1">
        <f t="array" ref="I1460">_xlfn.VAR.S(IF(IMDB_Movies_Cleaned!$E$2:$E$3849=A1460, IMDB_Movies_Cleaned!$N$2:$N$3849))</f>
        <v>0.76826976229963906</v>
      </c>
      <c r="J1460" cm="1">
        <f t="array" ref="J1460">_xlfn.STDEV.S(IF(IMDB_Movies_Cleaned!$E$2:$E$3849=A1460, IMDB_Movies_Cleaned!$N$2:$N$3849))</f>
        <v>0.87650998984588824</v>
      </c>
    </row>
    <row r="1461" spans="1:10" x14ac:dyDescent="0.25">
      <c r="A1461" s="1" t="s">
        <v>1962</v>
      </c>
      <c r="B1461">
        <f t="shared" si="24"/>
        <v>42</v>
      </c>
      <c r="D1461">
        <f>AVERAGEIF(IMDB_Movies_Cleaned!$E$2:$E$3849, A1461, IMDB_Movies_Cleaned!$N$2:$N$3849)</f>
        <v>6.6499999999999986</v>
      </c>
      <c r="E1461" cm="1">
        <f t="array" ref="E1461">MEDIAN(IF(IMDB_Movies_Cleaned!$E$2:$E$3849=A1461, IMDB_Movies_Cleaned!$N$2:$N$3849))</f>
        <v>6.75</v>
      </c>
      <c r="F1461" cm="1">
        <f t="array" ref="F1461">_xlfn.MODE.SNGL(IF(IMDB_Movies_Cleaned!$E$2:$E$3849=A1461, IMDB_Movies_Cleaned!$N$2:$N$3849))</f>
        <v>7</v>
      </c>
      <c r="G1461" cm="1">
        <f t="array" ref="G1461">MAX(IF(IMDB_Movies_Cleaned!$E$2:$E$3849=A1461, IMDB_Movies_Cleaned!$N$2:$N$3849))</f>
        <v>8.5</v>
      </c>
      <c r="H1461" cm="1">
        <f t="array" ref="H1461">MIN(IF(IMDB_Movies_Cleaned!$E$2:$E$3849=A1461, IMDB_Movies_Cleaned!$N$2:$N$3849))</f>
        <v>3.9</v>
      </c>
      <c r="I1461" cm="1">
        <f t="array" ref="I1461">_xlfn.VAR.S(IF(IMDB_Movies_Cleaned!$E$2:$E$3849=A1461, IMDB_Movies_Cleaned!$N$2:$N$3849))</f>
        <v>0.74890243902439957</v>
      </c>
      <c r="J1461" cm="1">
        <f t="array" ref="J1461">_xlfn.STDEV.S(IF(IMDB_Movies_Cleaned!$E$2:$E$3849=A1461, IMDB_Movies_Cleaned!$N$2:$N$3849))</f>
        <v>0.86539149465684007</v>
      </c>
    </row>
    <row r="1462" spans="1:10" x14ac:dyDescent="0.25">
      <c r="A1462" s="2" t="s">
        <v>746</v>
      </c>
      <c r="B1462">
        <f t="shared" si="24"/>
        <v>11</v>
      </c>
      <c r="D1462">
        <f>AVERAGEIF(IMDB_Movies_Cleaned!$E$2:$E$3849, A1462, IMDB_Movies_Cleaned!$N$2:$N$3849)</f>
        <v>5.7727272727272725</v>
      </c>
      <c r="E1462" cm="1">
        <f t="array" ref="E1462">MEDIAN(IF(IMDB_Movies_Cleaned!$E$2:$E$3849=A1462, IMDB_Movies_Cleaned!$N$2:$N$3849))</f>
        <v>6.2</v>
      </c>
      <c r="F1462" cm="1">
        <f t="array" ref="F1462">_xlfn.MODE.SNGL(IF(IMDB_Movies_Cleaned!$E$2:$E$3849=A1462, IMDB_Movies_Cleaned!$N$2:$N$3849))</f>
        <v>6.2</v>
      </c>
      <c r="G1462" cm="1">
        <f t="array" ref="G1462">MAX(IF(IMDB_Movies_Cleaned!$E$2:$E$3849=A1462, IMDB_Movies_Cleaned!$N$2:$N$3849))</f>
        <v>7.3</v>
      </c>
      <c r="H1462" cm="1">
        <f t="array" ref="H1462">MIN(IF(IMDB_Movies_Cleaned!$E$2:$E$3849=A1462, IMDB_Movies_Cleaned!$N$2:$N$3849))</f>
        <v>3.6</v>
      </c>
      <c r="I1462" cm="1">
        <f t="array" ref="I1462">_xlfn.VAR.S(IF(IMDB_Movies_Cleaned!$E$2:$E$3849=A1462, IMDB_Movies_Cleaned!$N$2:$N$3849))</f>
        <v>1.2161818181818149</v>
      </c>
      <c r="J1462" cm="1">
        <f t="array" ref="J1462">_xlfn.STDEV.S(IF(IMDB_Movies_Cleaned!$E$2:$E$3849=A1462, IMDB_Movies_Cleaned!$N$2:$N$3849))</f>
        <v>1.1028063375687569</v>
      </c>
    </row>
    <row r="1463" spans="1:10" x14ac:dyDescent="0.25">
      <c r="A1463" s="1" t="s">
        <v>3529</v>
      </c>
      <c r="B1463">
        <f t="shared" si="24"/>
        <v>1</v>
      </c>
      <c r="D1463">
        <f>AVERAGEIF(IMDB_Movies_Cleaned!$E$2:$E$3849, A1463, IMDB_Movies_Cleaned!$N$2:$N$3849)</f>
        <v>3.6</v>
      </c>
      <c r="E1463" cm="1">
        <f t="array" ref="E1463">MEDIAN(IF(IMDB_Movies_Cleaned!$E$2:$E$3849=A1463, IMDB_Movies_Cleaned!$N$2:$N$3849))</f>
        <v>3.6</v>
      </c>
      <c r="F1463" t="e" cm="1">
        <f t="array" ref="F1463">_xlfn.MODE.SNGL(IF(IMDB_Movies_Cleaned!$E$2:$E$3849=A1463, IMDB_Movies_Cleaned!$N$2:$N$3849))</f>
        <v>#N/A</v>
      </c>
      <c r="G1463" cm="1">
        <f t="array" ref="G1463">MAX(IF(IMDB_Movies_Cleaned!$E$2:$E$3849=A1463, IMDB_Movies_Cleaned!$N$2:$N$3849))</f>
        <v>3.6</v>
      </c>
      <c r="H1463" cm="1">
        <f t="array" ref="H1463">MIN(IF(IMDB_Movies_Cleaned!$E$2:$E$3849=A1463, IMDB_Movies_Cleaned!$N$2:$N$3849))</f>
        <v>3.6</v>
      </c>
      <c r="I1463" t="e" cm="1">
        <f t="array" ref="I1463">_xlfn.VAR.S(IF(IMDB_Movies_Cleaned!$E$2:$E$3849=A1463, IMDB_Movies_Cleaned!$N$2:$N$3849))</f>
        <v>#DIV/0!</v>
      </c>
      <c r="J1463" t="e" cm="1">
        <f t="array" ref="J1463">_xlfn.STDEV.S(IF(IMDB_Movies_Cleaned!$E$2:$E$3849=A1463, IMDB_Movies_Cleaned!$N$2:$N$3849))</f>
        <v>#DIV/0!</v>
      </c>
    </row>
    <row r="1464" spans="1:10" x14ac:dyDescent="0.25">
      <c r="A1464" s="2" t="s">
        <v>298</v>
      </c>
      <c r="B1464">
        <f t="shared" si="24"/>
        <v>17</v>
      </c>
      <c r="D1464">
        <f>AVERAGEIF(IMDB_Movies_Cleaned!$E$2:$E$3849, A1464, IMDB_Movies_Cleaned!$N$2:$N$3849)</f>
        <v>5.3705882352941181</v>
      </c>
      <c r="E1464" cm="1">
        <f t="array" ref="E1464">MEDIAN(IF(IMDB_Movies_Cleaned!$E$2:$E$3849=A1464, IMDB_Movies_Cleaned!$N$2:$N$3849))</f>
        <v>5.4</v>
      </c>
      <c r="F1464" cm="1">
        <f t="array" ref="F1464">_xlfn.MODE.SNGL(IF(IMDB_Movies_Cleaned!$E$2:$E$3849=A1464, IMDB_Movies_Cleaned!$N$2:$N$3849))</f>
        <v>6</v>
      </c>
      <c r="G1464" cm="1">
        <f t="array" ref="G1464">MAX(IF(IMDB_Movies_Cleaned!$E$2:$E$3849=A1464, IMDB_Movies_Cleaned!$N$2:$N$3849))</f>
        <v>6.7</v>
      </c>
      <c r="H1464" cm="1">
        <f t="array" ref="H1464">MIN(IF(IMDB_Movies_Cleaned!$E$2:$E$3849=A1464, IMDB_Movies_Cleaned!$N$2:$N$3849))</f>
        <v>2.2000000000000002</v>
      </c>
      <c r="I1464" cm="1">
        <f t="array" ref="I1464">_xlfn.VAR.S(IF(IMDB_Movies_Cleaned!$E$2:$E$3849=A1464, IMDB_Movies_Cleaned!$N$2:$N$3849))</f>
        <v>1.1059558823529301</v>
      </c>
      <c r="J1464" cm="1">
        <f t="array" ref="J1464">_xlfn.STDEV.S(IF(IMDB_Movies_Cleaned!$E$2:$E$3849=A1464, IMDB_Movies_Cleaned!$N$2:$N$3849))</f>
        <v>1.051644370665735</v>
      </c>
    </row>
    <row r="1465" spans="1:10" x14ac:dyDescent="0.25">
      <c r="A1465" s="1" t="s">
        <v>872</v>
      </c>
      <c r="B1465">
        <f t="shared" si="24"/>
        <v>145</v>
      </c>
      <c r="D1465">
        <f>AVERAGEIF(IMDB_Movies_Cleaned!$E$2:$E$3849, A1465, IMDB_Movies_Cleaned!$N$2:$N$3849)</f>
        <v>5.8406896551724108</v>
      </c>
      <c r="E1465" cm="1">
        <f t="array" ref="E1465">MEDIAN(IF(IMDB_Movies_Cleaned!$E$2:$E$3849=A1465, IMDB_Movies_Cleaned!$N$2:$N$3849))</f>
        <v>6</v>
      </c>
      <c r="F1465" cm="1">
        <f t="array" ref="F1465">_xlfn.MODE.SNGL(IF(IMDB_Movies_Cleaned!$E$2:$E$3849=A1465, IMDB_Movies_Cleaned!$N$2:$N$3849))</f>
        <v>6.5</v>
      </c>
      <c r="G1465" cm="1">
        <f t="array" ref="G1465">MAX(IF(IMDB_Movies_Cleaned!$E$2:$E$3849=A1465, IMDB_Movies_Cleaned!$N$2:$N$3849))</f>
        <v>8</v>
      </c>
      <c r="H1465" cm="1">
        <f t="array" ref="H1465">MIN(IF(IMDB_Movies_Cleaned!$E$2:$E$3849=A1465, IMDB_Movies_Cleaned!$N$2:$N$3849))</f>
        <v>1.9</v>
      </c>
      <c r="I1465" cm="1">
        <f t="array" ref="I1465">_xlfn.VAR.S(IF(IMDB_Movies_Cleaned!$E$2:$E$3849=A1465, IMDB_Movies_Cleaned!$N$2:$N$3849))</f>
        <v>1.4818745210728315</v>
      </c>
      <c r="J1465" cm="1">
        <f t="array" ref="J1465">_xlfn.STDEV.S(IF(IMDB_Movies_Cleaned!$E$2:$E$3849=A1465, IMDB_Movies_Cleaned!$N$2:$N$3849))</f>
        <v>1.2173226856806831</v>
      </c>
    </row>
    <row r="1466" spans="1:10" x14ac:dyDescent="0.25">
      <c r="A1466" s="2" t="s">
        <v>3534</v>
      </c>
      <c r="B1466">
        <f t="shared" si="24"/>
        <v>2</v>
      </c>
      <c r="D1466">
        <f>AVERAGEIF(IMDB_Movies_Cleaned!$E$2:$E$3849, A1466, IMDB_Movies_Cleaned!$N$2:$N$3849)</f>
        <v>6.35</v>
      </c>
      <c r="E1466" cm="1">
        <f t="array" ref="E1466">MEDIAN(IF(IMDB_Movies_Cleaned!$E$2:$E$3849=A1466, IMDB_Movies_Cleaned!$N$2:$N$3849))</f>
        <v>6.35</v>
      </c>
      <c r="F1466" t="e" cm="1">
        <f t="array" ref="F1466">_xlfn.MODE.SNGL(IF(IMDB_Movies_Cleaned!$E$2:$E$3849=A1466, IMDB_Movies_Cleaned!$N$2:$N$3849))</f>
        <v>#N/A</v>
      </c>
      <c r="G1466" cm="1">
        <f t="array" ref="G1466">MAX(IF(IMDB_Movies_Cleaned!$E$2:$E$3849=A1466, IMDB_Movies_Cleaned!$N$2:$N$3849))</f>
        <v>6.9</v>
      </c>
      <c r="H1466" cm="1">
        <f t="array" ref="H1466">MIN(IF(IMDB_Movies_Cleaned!$E$2:$E$3849=A1466, IMDB_Movies_Cleaned!$N$2:$N$3849))</f>
        <v>5.8</v>
      </c>
      <c r="I1466" cm="1">
        <f t="array" ref="I1466">_xlfn.VAR.S(IF(IMDB_Movies_Cleaned!$E$2:$E$3849=A1466, IMDB_Movies_Cleaned!$N$2:$N$3849))</f>
        <v>0.60500000000000065</v>
      </c>
      <c r="J1466" cm="1">
        <f t="array" ref="J1466">_xlfn.STDEV.S(IF(IMDB_Movies_Cleaned!$E$2:$E$3849=A1466, IMDB_Movies_Cleaned!$N$2:$N$3849))</f>
        <v>0.77781745930520274</v>
      </c>
    </row>
    <row r="1467" spans="1:10" x14ac:dyDescent="0.25">
      <c r="A1467" s="1" t="s">
        <v>1671</v>
      </c>
      <c r="B1467">
        <f t="shared" si="24"/>
        <v>153</v>
      </c>
      <c r="D1467">
        <f>AVERAGEIF(IMDB_Movies_Cleaned!$E$2:$E$3849, A1467, IMDB_Movies_Cleaned!$N$2:$N$3849)</f>
        <v>7.0418300653594796</v>
      </c>
      <c r="E1467" cm="1">
        <f t="array" ref="E1467">MEDIAN(IF(IMDB_Movies_Cleaned!$E$2:$E$3849=A1467, IMDB_Movies_Cleaned!$N$2:$N$3849))</f>
        <v>7.2</v>
      </c>
      <c r="F1467" cm="1">
        <f t="array" ref="F1467">_xlfn.MODE.SNGL(IF(IMDB_Movies_Cleaned!$E$2:$E$3849=A1467, IMDB_Movies_Cleaned!$N$2:$N$3849))</f>
        <v>7.3</v>
      </c>
      <c r="G1467" cm="1">
        <f t="array" ref="G1467">MAX(IF(IMDB_Movies_Cleaned!$E$2:$E$3849=A1467, IMDB_Movies_Cleaned!$N$2:$N$3849))</f>
        <v>8.8000000000000007</v>
      </c>
      <c r="H1467" cm="1">
        <f t="array" ref="H1467">MIN(IF(IMDB_Movies_Cleaned!$E$2:$E$3849=A1467, IMDB_Movies_Cleaned!$N$2:$N$3849))</f>
        <v>3.4</v>
      </c>
      <c r="I1467" cm="1">
        <f t="array" ref="I1467">_xlfn.VAR.S(IF(IMDB_Movies_Cleaned!$E$2:$E$3849=A1467, IMDB_Movies_Cleaned!$N$2:$N$3849))</f>
        <v>0.68705452356381391</v>
      </c>
      <c r="J1467" cm="1">
        <f t="array" ref="J1467">_xlfn.STDEV.S(IF(IMDB_Movies_Cleaned!$E$2:$E$3849=A1467, IMDB_Movies_Cleaned!$N$2:$N$3849))</f>
        <v>0.82888752166009472</v>
      </c>
    </row>
    <row r="1468" spans="1:10" x14ac:dyDescent="0.25">
      <c r="A1468" s="2" t="s">
        <v>1001</v>
      </c>
      <c r="B1468">
        <f t="shared" si="24"/>
        <v>30</v>
      </c>
      <c r="D1468">
        <f>AVERAGEIF(IMDB_Movies_Cleaned!$E$2:$E$3849, A1468, IMDB_Movies_Cleaned!$N$2:$N$3849)</f>
        <v>6.7566666666666686</v>
      </c>
      <c r="E1468" cm="1">
        <f t="array" ref="E1468">MEDIAN(IF(IMDB_Movies_Cleaned!$E$2:$E$3849=A1468, IMDB_Movies_Cleaned!$N$2:$N$3849))</f>
        <v>6.85</v>
      </c>
      <c r="F1468" cm="1">
        <f t="array" ref="F1468">_xlfn.MODE.SNGL(IF(IMDB_Movies_Cleaned!$E$2:$E$3849=A1468, IMDB_Movies_Cleaned!$N$2:$N$3849))</f>
        <v>7.5</v>
      </c>
      <c r="G1468" cm="1">
        <f t="array" ref="G1468">MAX(IF(IMDB_Movies_Cleaned!$E$2:$E$3849=A1468, IMDB_Movies_Cleaned!$N$2:$N$3849))</f>
        <v>8.4</v>
      </c>
      <c r="H1468" cm="1">
        <f t="array" ref="H1468">MIN(IF(IMDB_Movies_Cleaned!$E$2:$E$3849=A1468, IMDB_Movies_Cleaned!$N$2:$N$3849))</f>
        <v>4.5999999999999996</v>
      </c>
      <c r="I1468" cm="1">
        <f t="array" ref="I1468">_xlfn.VAR.S(IF(IMDB_Movies_Cleaned!$E$2:$E$3849=A1468, IMDB_Movies_Cleaned!$N$2:$N$3849))</f>
        <v>0.88805747126434653</v>
      </c>
      <c r="J1468" cm="1">
        <f t="array" ref="J1468">_xlfn.STDEV.S(IF(IMDB_Movies_Cleaned!$E$2:$E$3849=A1468, IMDB_Movies_Cleaned!$N$2:$N$3849))</f>
        <v>0.94236801264917014</v>
      </c>
    </row>
    <row r="1469" spans="1:10" x14ac:dyDescent="0.25">
      <c r="A1469" s="2" t="s">
        <v>1664</v>
      </c>
      <c r="B1469">
        <f t="shared" si="24"/>
        <v>16</v>
      </c>
      <c r="D1469">
        <f>AVERAGEIF(IMDB_Movies_Cleaned!$E$2:$E$3849, A1469, IMDB_Movies_Cleaned!$N$2:$N$3849)</f>
        <v>7.1624999999999996</v>
      </c>
      <c r="E1469" cm="1">
        <f t="array" ref="E1469">MEDIAN(IF(IMDB_Movies_Cleaned!$E$2:$E$3849=A1469, IMDB_Movies_Cleaned!$N$2:$N$3849))</f>
        <v>7.3000000000000007</v>
      </c>
      <c r="F1469" cm="1">
        <f t="array" ref="F1469">_xlfn.MODE.SNGL(IF(IMDB_Movies_Cleaned!$E$2:$E$3849=A1469, IMDB_Movies_Cleaned!$N$2:$N$3849))</f>
        <v>7.6</v>
      </c>
      <c r="G1469" cm="1">
        <f t="array" ref="G1469">MAX(IF(IMDB_Movies_Cleaned!$E$2:$E$3849=A1469, IMDB_Movies_Cleaned!$N$2:$N$3849))</f>
        <v>8.5</v>
      </c>
      <c r="H1469" cm="1">
        <f t="array" ref="H1469">MIN(IF(IMDB_Movies_Cleaned!$E$2:$E$3849=A1469, IMDB_Movies_Cleaned!$N$2:$N$3849))</f>
        <v>5.8</v>
      </c>
      <c r="I1469" cm="1">
        <f t="array" ref="I1469">_xlfn.VAR.S(IF(IMDB_Movies_Cleaned!$E$2:$E$3849=A1469, IMDB_Movies_Cleaned!$N$2:$N$3849))</f>
        <v>0.55716666666667147</v>
      </c>
      <c r="J1469" cm="1">
        <f t="array" ref="J1469">_xlfn.STDEV.S(IF(IMDB_Movies_Cleaned!$E$2:$E$3849=A1469, IMDB_Movies_Cleaned!$N$2:$N$3849))</f>
        <v>0.74643597626767122</v>
      </c>
    </row>
    <row r="1470" spans="1:10" x14ac:dyDescent="0.25">
      <c r="A1470" s="1" t="s">
        <v>877</v>
      </c>
      <c r="B1470">
        <f t="shared" si="24"/>
        <v>135</v>
      </c>
      <c r="D1470">
        <f>AVERAGEIF(IMDB_Movies_Cleaned!$E$2:$E$3849, A1470, IMDB_Movies_Cleaned!$N$2:$N$3849)</f>
        <v>5.8962962962962955</v>
      </c>
      <c r="E1470" cm="1">
        <f t="array" ref="E1470">MEDIAN(IF(IMDB_Movies_Cleaned!$E$2:$E$3849=A1470, IMDB_Movies_Cleaned!$N$2:$N$3849))</f>
        <v>6</v>
      </c>
      <c r="F1470" cm="1">
        <f t="array" ref="F1470">_xlfn.MODE.SNGL(IF(IMDB_Movies_Cleaned!$E$2:$E$3849=A1470, IMDB_Movies_Cleaned!$N$2:$N$3849))</f>
        <v>6.1</v>
      </c>
      <c r="G1470" cm="1">
        <f t="array" ref="G1470">MAX(IF(IMDB_Movies_Cleaned!$E$2:$E$3849=A1470, IMDB_Movies_Cleaned!$N$2:$N$3849))</f>
        <v>8.4</v>
      </c>
      <c r="H1470" cm="1">
        <f t="array" ref="H1470">MIN(IF(IMDB_Movies_Cleaned!$E$2:$E$3849=A1470, IMDB_Movies_Cleaned!$N$2:$N$3849))</f>
        <v>2.7</v>
      </c>
      <c r="I1470" cm="1">
        <f t="array" ref="I1470">_xlfn.VAR.S(IF(IMDB_Movies_Cleaned!$E$2:$E$3849=A1470, IMDB_Movies_Cleaned!$N$2:$N$3849))</f>
        <v>0.76826976229963906</v>
      </c>
      <c r="J1470" cm="1">
        <f t="array" ref="J1470">_xlfn.STDEV.S(IF(IMDB_Movies_Cleaned!$E$2:$E$3849=A1470, IMDB_Movies_Cleaned!$N$2:$N$3849))</f>
        <v>0.87650998984588824</v>
      </c>
    </row>
    <row r="1471" spans="1:10" x14ac:dyDescent="0.25">
      <c r="A1471" s="2" t="s">
        <v>2836</v>
      </c>
      <c r="B1471">
        <f t="shared" si="24"/>
        <v>22</v>
      </c>
      <c r="D1471">
        <f>AVERAGEIF(IMDB_Movies_Cleaned!$E$2:$E$3849, A1471, IMDB_Movies_Cleaned!$N$2:$N$3849)</f>
        <v>6.6363636363636376</v>
      </c>
      <c r="E1471" cm="1">
        <f t="array" ref="E1471">MEDIAN(IF(IMDB_Movies_Cleaned!$E$2:$E$3849=A1471, IMDB_Movies_Cleaned!$N$2:$N$3849))</f>
        <v>6.9</v>
      </c>
      <c r="F1471" cm="1">
        <f t="array" ref="F1471">_xlfn.MODE.SNGL(IF(IMDB_Movies_Cleaned!$E$2:$E$3849=A1471, IMDB_Movies_Cleaned!$N$2:$N$3849))</f>
        <v>7</v>
      </c>
      <c r="G1471" cm="1">
        <f t="array" ref="G1471">MAX(IF(IMDB_Movies_Cleaned!$E$2:$E$3849=A1471, IMDB_Movies_Cleaned!$N$2:$N$3849))</f>
        <v>8.5</v>
      </c>
      <c r="H1471" cm="1">
        <f t="array" ref="H1471">MIN(IF(IMDB_Movies_Cleaned!$E$2:$E$3849=A1471, IMDB_Movies_Cleaned!$N$2:$N$3849))</f>
        <v>3.5</v>
      </c>
      <c r="I1471" cm="1">
        <f t="array" ref="I1471">_xlfn.VAR.S(IF(IMDB_Movies_Cleaned!$E$2:$E$3849=A1471, IMDB_Movies_Cleaned!$N$2:$N$3849))</f>
        <v>1.2090909090908921</v>
      </c>
      <c r="J1471" cm="1">
        <f t="array" ref="J1471">_xlfn.STDEV.S(IF(IMDB_Movies_Cleaned!$E$2:$E$3849=A1471, IMDB_Movies_Cleaned!$N$2:$N$3849))</f>
        <v>1.0995866992151606</v>
      </c>
    </row>
    <row r="1472" spans="1:10" x14ac:dyDescent="0.25">
      <c r="A1472" s="1" t="s">
        <v>3545</v>
      </c>
      <c r="B1472">
        <f t="shared" si="24"/>
        <v>1</v>
      </c>
      <c r="D1472">
        <f>AVERAGEIF(IMDB_Movies_Cleaned!$E$2:$E$3849, A1472, IMDB_Movies_Cleaned!$N$2:$N$3849)</f>
        <v>6.3</v>
      </c>
      <c r="E1472" cm="1">
        <f t="array" ref="E1472">MEDIAN(IF(IMDB_Movies_Cleaned!$E$2:$E$3849=A1472, IMDB_Movies_Cleaned!$N$2:$N$3849))</f>
        <v>6.3</v>
      </c>
      <c r="F1472" t="e" cm="1">
        <f t="array" ref="F1472">_xlfn.MODE.SNGL(IF(IMDB_Movies_Cleaned!$E$2:$E$3849=A1472, IMDB_Movies_Cleaned!$N$2:$N$3849))</f>
        <v>#N/A</v>
      </c>
      <c r="G1472" cm="1">
        <f t="array" ref="G1472">MAX(IF(IMDB_Movies_Cleaned!$E$2:$E$3849=A1472, IMDB_Movies_Cleaned!$N$2:$N$3849))</f>
        <v>6.3</v>
      </c>
      <c r="H1472" cm="1">
        <f t="array" ref="H1472">MIN(IF(IMDB_Movies_Cleaned!$E$2:$E$3849=A1472, IMDB_Movies_Cleaned!$N$2:$N$3849))</f>
        <v>6.3</v>
      </c>
      <c r="I1472" t="e" cm="1">
        <f t="array" ref="I1472">_xlfn.VAR.S(IF(IMDB_Movies_Cleaned!$E$2:$E$3849=A1472, IMDB_Movies_Cleaned!$N$2:$N$3849))</f>
        <v>#DIV/0!</v>
      </c>
      <c r="J1472" t="e" cm="1">
        <f t="array" ref="J1472">_xlfn.STDEV.S(IF(IMDB_Movies_Cleaned!$E$2:$E$3849=A1472, IMDB_Movies_Cleaned!$N$2:$N$3849))</f>
        <v>#DIV/0!</v>
      </c>
    </row>
    <row r="1473" spans="1:10" x14ac:dyDescent="0.25">
      <c r="A1473" s="2" t="s">
        <v>2886</v>
      </c>
      <c r="B1473">
        <f t="shared" si="24"/>
        <v>15</v>
      </c>
      <c r="D1473">
        <f>AVERAGEIF(IMDB_Movies_Cleaned!$E$2:$E$3849, A1473, IMDB_Movies_Cleaned!$N$2:$N$3849)</f>
        <v>7.1333333333333337</v>
      </c>
      <c r="E1473" cm="1">
        <f t="array" ref="E1473">MEDIAN(IF(IMDB_Movies_Cleaned!$E$2:$E$3849=A1473, IMDB_Movies_Cleaned!$N$2:$N$3849))</f>
        <v>7.1</v>
      </c>
      <c r="F1473" cm="1">
        <f t="array" ref="F1473">_xlfn.MODE.SNGL(IF(IMDB_Movies_Cleaned!$E$2:$E$3849=A1473, IMDB_Movies_Cleaned!$N$2:$N$3849))</f>
        <v>7</v>
      </c>
      <c r="G1473" cm="1">
        <f t="array" ref="G1473">MAX(IF(IMDB_Movies_Cleaned!$E$2:$E$3849=A1473, IMDB_Movies_Cleaned!$N$2:$N$3849))</f>
        <v>8.1</v>
      </c>
      <c r="H1473" cm="1">
        <f t="array" ref="H1473">MIN(IF(IMDB_Movies_Cleaned!$E$2:$E$3849=A1473, IMDB_Movies_Cleaned!$N$2:$N$3849))</f>
        <v>6.5</v>
      </c>
      <c r="I1473" cm="1">
        <f t="array" ref="I1473">_xlfn.VAR.S(IF(IMDB_Movies_Cleaned!$E$2:$E$3849=A1473, IMDB_Movies_Cleaned!$N$2:$N$3849))</f>
        <v>0.20095238095238097</v>
      </c>
      <c r="J1473" cm="1">
        <f t="array" ref="J1473">_xlfn.STDEV.S(IF(IMDB_Movies_Cleaned!$E$2:$E$3849=A1473, IMDB_Movies_Cleaned!$N$2:$N$3849))</f>
        <v>0.44827712517189738</v>
      </c>
    </row>
    <row r="1474" spans="1:10" x14ac:dyDescent="0.25">
      <c r="A1474" s="1" t="s">
        <v>1962</v>
      </c>
      <c r="B1474">
        <f t="shared" si="24"/>
        <v>42</v>
      </c>
      <c r="D1474">
        <f>AVERAGEIF(IMDB_Movies_Cleaned!$E$2:$E$3849, A1474, IMDB_Movies_Cleaned!$N$2:$N$3849)</f>
        <v>6.6499999999999986</v>
      </c>
      <c r="E1474" cm="1">
        <f t="array" ref="E1474">MEDIAN(IF(IMDB_Movies_Cleaned!$E$2:$E$3849=A1474, IMDB_Movies_Cleaned!$N$2:$N$3849))</f>
        <v>6.75</v>
      </c>
      <c r="F1474" cm="1">
        <f t="array" ref="F1474">_xlfn.MODE.SNGL(IF(IMDB_Movies_Cleaned!$E$2:$E$3849=A1474, IMDB_Movies_Cleaned!$N$2:$N$3849))</f>
        <v>7</v>
      </c>
      <c r="G1474" cm="1">
        <f t="array" ref="G1474">MAX(IF(IMDB_Movies_Cleaned!$E$2:$E$3849=A1474, IMDB_Movies_Cleaned!$N$2:$N$3849))</f>
        <v>8.5</v>
      </c>
      <c r="H1474" cm="1">
        <f t="array" ref="H1474">MIN(IF(IMDB_Movies_Cleaned!$E$2:$E$3849=A1474, IMDB_Movies_Cleaned!$N$2:$N$3849))</f>
        <v>3.9</v>
      </c>
      <c r="I1474" cm="1">
        <f t="array" ref="I1474">_xlfn.VAR.S(IF(IMDB_Movies_Cleaned!$E$2:$E$3849=A1474, IMDB_Movies_Cleaned!$N$2:$N$3849))</f>
        <v>0.74890243902439957</v>
      </c>
      <c r="J1474" cm="1">
        <f t="array" ref="J1474">_xlfn.STDEV.S(IF(IMDB_Movies_Cleaned!$E$2:$E$3849=A1474, IMDB_Movies_Cleaned!$N$2:$N$3849))</f>
        <v>0.86539149465684007</v>
      </c>
    </row>
    <row r="1475" spans="1:10" x14ac:dyDescent="0.25">
      <c r="A1475" s="2" t="s">
        <v>137</v>
      </c>
      <c r="B1475">
        <f t="shared" si="24"/>
        <v>34</v>
      </c>
      <c r="D1475">
        <f>AVERAGEIF(IMDB_Movies_Cleaned!$E$2:$E$3849, A1475, IMDB_Movies_Cleaned!$N$2:$N$3849)</f>
        <v>6.367647058823529</v>
      </c>
      <c r="E1475" cm="1">
        <f t="array" ref="E1475">MEDIAN(IF(IMDB_Movies_Cleaned!$E$2:$E$3849=A1475, IMDB_Movies_Cleaned!$N$2:$N$3849))</f>
        <v>6.15</v>
      </c>
      <c r="F1475" cm="1">
        <f t="array" ref="F1475">_xlfn.MODE.SNGL(IF(IMDB_Movies_Cleaned!$E$2:$E$3849=A1475, IMDB_Movies_Cleaned!$N$2:$N$3849))</f>
        <v>6.1</v>
      </c>
      <c r="G1475" cm="1">
        <f t="array" ref="G1475">MAX(IF(IMDB_Movies_Cleaned!$E$2:$E$3849=A1475, IMDB_Movies_Cleaned!$N$2:$N$3849))</f>
        <v>8.8000000000000007</v>
      </c>
      <c r="H1475" cm="1">
        <f t="array" ref="H1475">MIN(IF(IMDB_Movies_Cleaned!$E$2:$E$3849=A1475, IMDB_Movies_Cleaned!$N$2:$N$3849))</f>
        <v>5</v>
      </c>
      <c r="I1475" cm="1">
        <f t="array" ref="I1475">_xlfn.VAR.S(IF(IMDB_Movies_Cleaned!$E$2:$E$3849=A1475, IMDB_Movies_Cleaned!$N$2:$N$3849))</f>
        <v>0.76710338680929147</v>
      </c>
      <c r="J1475" cm="1">
        <f t="array" ref="J1475">_xlfn.STDEV.S(IF(IMDB_Movies_Cleaned!$E$2:$E$3849=A1475, IMDB_Movies_Cleaned!$N$2:$N$3849))</f>
        <v>0.87584438504182438</v>
      </c>
    </row>
    <row r="1476" spans="1:10" x14ac:dyDescent="0.25">
      <c r="A1476" s="1" t="s">
        <v>3551</v>
      </c>
      <c r="B1476">
        <f t="shared" si="24"/>
        <v>1</v>
      </c>
      <c r="D1476">
        <f>AVERAGEIF(IMDB_Movies_Cleaned!$E$2:$E$3849, A1476, IMDB_Movies_Cleaned!$N$2:$N$3849)</f>
        <v>8.1</v>
      </c>
      <c r="E1476" cm="1">
        <f t="array" ref="E1476">MEDIAN(IF(IMDB_Movies_Cleaned!$E$2:$E$3849=A1476, IMDB_Movies_Cleaned!$N$2:$N$3849))</f>
        <v>8.1</v>
      </c>
      <c r="F1476" t="e" cm="1">
        <f t="array" ref="F1476">_xlfn.MODE.SNGL(IF(IMDB_Movies_Cleaned!$E$2:$E$3849=A1476, IMDB_Movies_Cleaned!$N$2:$N$3849))</f>
        <v>#N/A</v>
      </c>
      <c r="G1476" cm="1">
        <f t="array" ref="G1476">MAX(IF(IMDB_Movies_Cleaned!$E$2:$E$3849=A1476, IMDB_Movies_Cleaned!$N$2:$N$3849))</f>
        <v>8.1</v>
      </c>
      <c r="H1476" cm="1">
        <f t="array" ref="H1476">MIN(IF(IMDB_Movies_Cleaned!$E$2:$E$3849=A1476, IMDB_Movies_Cleaned!$N$2:$N$3849))</f>
        <v>8.1</v>
      </c>
      <c r="I1476" t="e" cm="1">
        <f t="array" ref="I1476">_xlfn.VAR.S(IF(IMDB_Movies_Cleaned!$E$2:$E$3849=A1476, IMDB_Movies_Cleaned!$N$2:$N$3849))</f>
        <v>#DIV/0!</v>
      </c>
      <c r="J1476" t="e" cm="1">
        <f t="array" ref="J1476">_xlfn.STDEV.S(IF(IMDB_Movies_Cleaned!$E$2:$E$3849=A1476, IMDB_Movies_Cleaned!$N$2:$N$3849))</f>
        <v>#DIV/0!</v>
      </c>
    </row>
    <row r="1477" spans="1:10" x14ac:dyDescent="0.25">
      <c r="A1477" s="2" t="s">
        <v>3553</v>
      </c>
      <c r="B1477">
        <f t="shared" si="24"/>
        <v>8</v>
      </c>
      <c r="D1477">
        <f>AVERAGEIF(IMDB_Movies_Cleaned!$E$2:$E$3849, A1477, IMDB_Movies_Cleaned!$N$2:$N$3849)</f>
        <v>7.25</v>
      </c>
      <c r="E1477" cm="1">
        <f t="array" ref="E1477">MEDIAN(IF(IMDB_Movies_Cleaned!$E$2:$E$3849=A1477, IMDB_Movies_Cleaned!$N$2:$N$3849))</f>
        <v>7.4</v>
      </c>
      <c r="F1477" t="e" cm="1">
        <f t="array" ref="F1477">_xlfn.MODE.SNGL(IF(IMDB_Movies_Cleaned!$E$2:$E$3849=A1477, IMDB_Movies_Cleaned!$N$2:$N$3849))</f>
        <v>#N/A</v>
      </c>
      <c r="G1477" cm="1">
        <f t="array" ref="G1477">MAX(IF(IMDB_Movies_Cleaned!$E$2:$E$3849=A1477, IMDB_Movies_Cleaned!$N$2:$N$3849))</f>
        <v>8.4</v>
      </c>
      <c r="H1477" cm="1">
        <f t="array" ref="H1477">MIN(IF(IMDB_Movies_Cleaned!$E$2:$E$3849=A1477, IMDB_Movies_Cleaned!$N$2:$N$3849))</f>
        <v>5.4</v>
      </c>
      <c r="I1477" cm="1">
        <f t="array" ref="I1477">_xlfn.VAR.S(IF(IMDB_Movies_Cleaned!$E$2:$E$3849=A1477, IMDB_Movies_Cleaned!$N$2:$N$3849))</f>
        <v>0.76857142857142791</v>
      </c>
      <c r="J1477" cm="1">
        <f t="array" ref="J1477">_xlfn.STDEV.S(IF(IMDB_Movies_Cleaned!$E$2:$E$3849=A1477, IMDB_Movies_Cleaned!$N$2:$N$3849))</f>
        <v>0.87668205671807153</v>
      </c>
    </row>
    <row r="1478" spans="1:10" x14ac:dyDescent="0.25">
      <c r="A1478" s="1" t="s">
        <v>3556</v>
      </c>
      <c r="B1478">
        <f t="shared" si="24"/>
        <v>6</v>
      </c>
      <c r="D1478">
        <f>AVERAGEIF(IMDB_Movies_Cleaned!$E$2:$E$3849, A1478, IMDB_Movies_Cleaned!$N$2:$N$3849)</f>
        <v>6.0166666666666657</v>
      </c>
      <c r="E1478" cm="1">
        <f t="array" ref="E1478">MEDIAN(IF(IMDB_Movies_Cleaned!$E$2:$E$3849=A1478, IMDB_Movies_Cleaned!$N$2:$N$3849))</f>
        <v>6.1</v>
      </c>
      <c r="F1478" cm="1">
        <f t="array" ref="F1478">_xlfn.MODE.SNGL(IF(IMDB_Movies_Cleaned!$E$2:$E$3849=A1478, IMDB_Movies_Cleaned!$N$2:$N$3849))</f>
        <v>4.9000000000000004</v>
      </c>
      <c r="G1478" cm="1">
        <f t="array" ref="G1478">MAX(IF(IMDB_Movies_Cleaned!$E$2:$E$3849=A1478, IMDB_Movies_Cleaned!$N$2:$N$3849))</f>
        <v>7.8</v>
      </c>
      <c r="H1478" cm="1">
        <f t="array" ref="H1478">MIN(IF(IMDB_Movies_Cleaned!$E$2:$E$3849=A1478, IMDB_Movies_Cleaned!$N$2:$N$3849))</f>
        <v>4.9000000000000004</v>
      </c>
      <c r="I1478" cm="1">
        <f t="array" ref="I1478">_xlfn.VAR.S(IF(IMDB_Movies_Cleaned!$E$2:$E$3849=A1478, IMDB_Movies_Cleaned!$N$2:$N$3849))</f>
        <v>1.1576666666666882</v>
      </c>
      <c r="J1478" cm="1">
        <f t="array" ref="J1478">_xlfn.STDEV.S(IF(IMDB_Movies_Cleaned!$E$2:$E$3849=A1478, IMDB_Movies_Cleaned!$N$2:$N$3849))</f>
        <v>1.0759491933482213</v>
      </c>
    </row>
    <row r="1479" spans="1:10" x14ac:dyDescent="0.25">
      <c r="A1479" s="2" t="s">
        <v>3558</v>
      </c>
      <c r="B1479">
        <f t="shared" si="24"/>
        <v>1</v>
      </c>
      <c r="D1479">
        <f>AVERAGEIF(IMDB_Movies_Cleaned!$E$2:$E$3849, A1479, IMDB_Movies_Cleaned!$N$2:$N$3849)</f>
        <v>7.3</v>
      </c>
      <c r="E1479" cm="1">
        <f t="array" ref="E1479">MEDIAN(IF(IMDB_Movies_Cleaned!$E$2:$E$3849=A1479, IMDB_Movies_Cleaned!$N$2:$N$3849))</f>
        <v>7.3</v>
      </c>
      <c r="F1479" t="e" cm="1">
        <f t="array" ref="F1479">_xlfn.MODE.SNGL(IF(IMDB_Movies_Cleaned!$E$2:$E$3849=A1479, IMDB_Movies_Cleaned!$N$2:$N$3849))</f>
        <v>#N/A</v>
      </c>
      <c r="G1479" cm="1">
        <f t="array" ref="G1479">MAX(IF(IMDB_Movies_Cleaned!$E$2:$E$3849=A1479, IMDB_Movies_Cleaned!$N$2:$N$3849))</f>
        <v>7.3</v>
      </c>
      <c r="H1479" cm="1">
        <f t="array" ref="H1479">MIN(IF(IMDB_Movies_Cleaned!$E$2:$E$3849=A1479, IMDB_Movies_Cleaned!$N$2:$N$3849))</f>
        <v>7.3</v>
      </c>
      <c r="I1479" t="e" cm="1">
        <f t="array" ref="I1479">_xlfn.VAR.S(IF(IMDB_Movies_Cleaned!$E$2:$E$3849=A1479, IMDB_Movies_Cleaned!$N$2:$N$3849))</f>
        <v>#DIV/0!</v>
      </c>
      <c r="J1479" t="e" cm="1">
        <f t="array" ref="J1479">_xlfn.STDEV.S(IF(IMDB_Movies_Cleaned!$E$2:$E$3849=A1479, IMDB_Movies_Cleaned!$N$2:$N$3849))</f>
        <v>#DIV/0!</v>
      </c>
    </row>
    <row r="1480" spans="1:10" x14ac:dyDescent="0.25">
      <c r="A1480" s="1" t="s">
        <v>537</v>
      </c>
      <c r="B1480">
        <f t="shared" si="24"/>
        <v>4</v>
      </c>
      <c r="D1480">
        <f>AVERAGEIF(IMDB_Movies_Cleaned!$E$2:$E$3849, A1480, IMDB_Movies_Cleaned!$N$2:$N$3849)</f>
        <v>5.75</v>
      </c>
      <c r="E1480" cm="1">
        <f t="array" ref="E1480">MEDIAN(IF(IMDB_Movies_Cleaned!$E$2:$E$3849=A1480, IMDB_Movies_Cleaned!$N$2:$N$3849))</f>
        <v>5.75</v>
      </c>
      <c r="F1480" cm="1">
        <f t="array" ref="F1480">_xlfn.MODE.SNGL(IF(IMDB_Movies_Cleaned!$E$2:$E$3849=A1480, IMDB_Movies_Cleaned!$N$2:$N$3849))</f>
        <v>5.5</v>
      </c>
      <c r="G1480" cm="1">
        <f t="array" ref="G1480">MAX(IF(IMDB_Movies_Cleaned!$E$2:$E$3849=A1480, IMDB_Movies_Cleaned!$N$2:$N$3849))</f>
        <v>6</v>
      </c>
      <c r="H1480" cm="1">
        <f t="array" ref="H1480">MIN(IF(IMDB_Movies_Cleaned!$E$2:$E$3849=A1480, IMDB_Movies_Cleaned!$N$2:$N$3849))</f>
        <v>5.5</v>
      </c>
      <c r="I1480" cm="1">
        <f t="array" ref="I1480">_xlfn.VAR.S(IF(IMDB_Movies_Cleaned!$E$2:$E$3849=A1480, IMDB_Movies_Cleaned!$N$2:$N$3849))</f>
        <v>8.3333333333333329E-2</v>
      </c>
      <c r="J1480" cm="1">
        <f t="array" ref="J1480">_xlfn.STDEV.S(IF(IMDB_Movies_Cleaned!$E$2:$E$3849=A1480, IMDB_Movies_Cleaned!$N$2:$N$3849))</f>
        <v>0.28867513459481287</v>
      </c>
    </row>
    <row r="1481" spans="1:10" x14ac:dyDescent="0.25">
      <c r="A1481" s="2" t="s">
        <v>2028</v>
      </c>
      <c r="B1481">
        <f t="shared" si="24"/>
        <v>14</v>
      </c>
      <c r="D1481">
        <f>AVERAGEIF(IMDB_Movies_Cleaned!$E$2:$E$3849, A1481, IMDB_Movies_Cleaned!$N$2:$N$3849)</f>
        <v>5.8999999999999986</v>
      </c>
      <c r="E1481" cm="1">
        <f t="array" ref="E1481">MEDIAN(IF(IMDB_Movies_Cleaned!$E$2:$E$3849=A1481, IMDB_Movies_Cleaned!$N$2:$N$3849))</f>
        <v>6.3</v>
      </c>
      <c r="F1481" cm="1">
        <f t="array" ref="F1481">_xlfn.MODE.SNGL(IF(IMDB_Movies_Cleaned!$E$2:$E$3849=A1481, IMDB_Movies_Cleaned!$N$2:$N$3849))</f>
        <v>6.3</v>
      </c>
      <c r="G1481" cm="1">
        <f t="array" ref="G1481">MAX(IF(IMDB_Movies_Cleaned!$E$2:$E$3849=A1481, IMDB_Movies_Cleaned!$N$2:$N$3849))</f>
        <v>7.4</v>
      </c>
      <c r="H1481" cm="1">
        <f t="array" ref="H1481">MIN(IF(IMDB_Movies_Cleaned!$E$2:$E$3849=A1481, IMDB_Movies_Cleaned!$N$2:$N$3849))</f>
        <v>2.2999999999999998</v>
      </c>
      <c r="I1481" cm="1">
        <f t="array" ref="I1481">_xlfn.VAR.S(IF(IMDB_Movies_Cleaned!$E$2:$E$3849=A1481, IMDB_Movies_Cleaned!$N$2:$N$3849))</f>
        <v>1.5569230769230995</v>
      </c>
      <c r="J1481" cm="1">
        <f t="array" ref="J1481">_xlfn.STDEV.S(IF(IMDB_Movies_Cleaned!$E$2:$E$3849=A1481, IMDB_Movies_Cleaned!$N$2:$N$3849))</f>
        <v>1.2477672366764161</v>
      </c>
    </row>
    <row r="1482" spans="1:10" x14ac:dyDescent="0.25">
      <c r="A1482" s="1" t="s">
        <v>2737</v>
      </c>
      <c r="B1482">
        <f t="shared" si="24"/>
        <v>14</v>
      </c>
      <c r="D1482">
        <f>AVERAGEIF(IMDB_Movies_Cleaned!$E$2:$E$3849, A1482, IMDB_Movies_Cleaned!$N$2:$N$3849)</f>
        <v>6.3071428571428578</v>
      </c>
      <c r="E1482" cm="1">
        <f t="array" ref="E1482">MEDIAN(IF(IMDB_Movies_Cleaned!$E$2:$E$3849=A1482, IMDB_Movies_Cleaned!$N$2:$N$3849))</f>
        <v>6.25</v>
      </c>
      <c r="F1482" cm="1">
        <f t="array" ref="F1482">_xlfn.MODE.SNGL(IF(IMDB_Movies_Cleaned!$E$2:$E$3849=A1482, IMDB_Movies_Cleaned!$N$2:$N$3849))</f>
        <v>6.2</v>
      </c>
      <c r="G1482" cm="1">
        <f t="array" ref="G1482">MAX(IF(IMDB_Movies_Cleaned!$E$2:$E$3849=A1482, IMDB_Movies_Cleaned!$N$2:$N$3849))</f>
        <v>7.3</v>
      </c>
      <c r="H1482" cm="1">
        <f t="array" ref="H1482">MIN(IF(IMDB_Movies_Cleaned!$E$2:$E$3849=A1482, IMDB_Movies_Cleaned!$N$2:$N$3849))</f>
        <v>5.4</v>
      </c>
      <c r="I1482" cm="1">
        <f t="array" ref="I1482">_xlfn.VAR.S(IF(IMDB_Movies_Cleaned!$E$2:$E$3849=A1482, IMDB_Movies_Cleaned!$N$2:$N$3849))</f>
        <v>0.2884065934065933</v>
      </c>
      <c r="J1482" cm="1">
        <f t="array" ref="J1482">_xlfn.STDEV.S(IF(IMDB_Movies_Cleaned!$E$2:$E$3849=A1482, IMDB_Movies_Cleaned!$N$2:$N$3849))</f>
        <v>0.53703500203114629</v>
      </c>
    </row>
    <row r="1483" spans="1:10" x14ac:dyDescent="0.25">
      <c r="A1483" s="2" t="s">
        <v>3563</v>
      </c>
      <c r="B1483">
        <f t="shared" si="24"/>
        <v>1</v>
      </c>
      <c r="D1483">
        <f>AVERAGEIF(IMDB_Movies_Cleaned!$E$2:$E$3849, A1483, IMDB_Movies_Cleaned!$N$2:$N$3849)</f>
        <v>7.2</v>
      </c>
      <c r="E1483" cm="1">
        <f t="array" ref="E1483">MEDIAN(IF(IMDB_Movies_Cleaned!$E$2:$E$3849=A1483, IMDB_Movies_Cleaned!$N$2:$N$3849))</f>
        <v>7.2</v>
      </c>
      <c r="F1483" t="e" cm="1">
        <f t="array" ref="F1483">_xlfn.MODE.SNGL(IF(IMDB_Movies_Cleaned!$E$2:$E$3849=A1483, IMDB_Movies_Cleaned!$N$2:$N$3849))</f>
        <v>#N/A</v>
      </c>
      <c r="G1483" cm="1">
        <f t="array" ref="G1483">MAX(IF(IMDB_Movies_Cleaned!$E$2:$E$3849=A1483, IMDB_Movies_Cleaned!$N$2:$N$3849))</f>
        <v>7.2</v>
      </c>
      <c r="H1483" cm="1">
        <f t="array" ref="H1483">MIN(IF(IMDB_Movies_Cleaned!$E$2:$E$3849=A1483, IMDB_Movies_Cleaned!$N$2:$N$3849))</f>
        <v>7.2</v>
      </c>
      <c r="I1483" t="e" cm="1">
        <f t="array" ref="I1483">_xlfn.VAR.S(IF(IMDB_Movies_Cleaned!$E$2:$E$3849=A1483, IMDB_Movies_Cleaned!$N$2:$N$3849))</f>
        <v>#DIV/0!</v>
      </c>
      <c r="J1483" t="e" cm="1">
        <f t="array" ref="J1483">_xlfn.STDEV.S(IF(IMDB_Movies_Cleaned!$E$2:$E$3849=A1483, IMDB_Movies_Cleaned!$N$2:$N$3849))</f>
        <v>#DIV/0!</v>
      </c>
    </row>
    <row r="1484" spans="1:10" x14ac:dyDescent="0.25">
      <c r="A1484" s="1" t="s">
        <v>1289</v>
      </c>
      <c r="B1484">
        <f t="shared" si="24"/>
        <v>147</v>
      </c>
      <c r="D1484">
        <f>AVERAGEIF(IMDB_Movies_Cleaned!$E$2:$E$3849, A1484, IMDB_Movies_Cleaned!$N$2:$N$3849)</f>
        <v>6.5836734693877554</v>
      </c>
      <c r="E1484" cm="1">
        <f t="array" ref="E1484">MEDIAN(IF(IMDB_Movies_Cleaned!$E$2:$E$3849=A1484, IMDB_Movies_Cleaned!$N$2:$N$3849))</f>
        <v>6.7</v>
      </c>
      <c r="F1484" cm="1">
        <f t="array" ref="F1484">_xlfn.MODE.SNGL(IF(IMDB_Movies_Cleaned!$E$2:$E$3849=A1484, IMDB_Movies_Cleaned!$N$2:$N$3849))</f>
        <v>6.7</v>
      </c>
      <c r="G1484" cm="1">
        <f t="array" ref="G1484">MAX(IF(IMDB_Movies_Cleaned!$E$2:$E$3849=A1484, IMDB_Movies_Cleaned!$N$2:$N$3849))</f>
        <v>8.8000000000000007</v>
      </c>
      <c r="H1484" cm="1">
        <f t="array" ref="H1484">MIN(IF(IMDB_Movies_Cleaned!$E$2:$E$3849=A1484, IMDB_Movies_Cleaned!$N$2:$N$3849))</f>
        <v>3.3</v>
      </c>
      <c r="I1484" cm="1">
        <f t="array" ref="I1484">_xlfn.VAR.S(IF(IMDB_Movies_Cleaned!$E$2:$E$3849=A1484, IMDB_Movies_Cleaned!$N$2:$N$3849))</f>
        <v>0.73480011182555371</v>
      </c>
      <c r="J1484" cm="1">
        <f t="array" ref="J1484">_xlfn.STDEV.S(IF(IMDB_Movies_Cleaned!$E$2:$E$3849=A1484, IMDB_Movies_Cleaned!$N$2:$N$3849))</f>
        <v>0.85720482489633343</v>
      </c>
    </row>
    <row r="1485" spans="1:10" x14ac:dyDescent="0.25">
      <c r="A1485" s="2" t="s">
        <v>872</v>
      </c>
      <c r="B1485">
        <f t="shared" si="24"/>
        <v>145</v>
      </c>
      <c r="D1485">
        <f>AVERAGEIF(IMDB_Movies_Cleaned!$E$2:$E$3849, A1485, IMDB_Movies_Cleaned!$N$2:$N$3849)</f>
        <v>5.8406896551724108</v>
      </c>
      <c r="E1485" cm="1">
        <f t="array" ref="E1485">MEDIAN(IF(IMDB_Movies_Cleaned!$E$2:$E$3849=A1485, IMDB_Movies_Cleaned!$N$2:$N$3849))</f>
        <v>6</v>
      </c>
      <c r="F1485" cm="1">
        <f t="array" ref="F1485">_xlfn.MODE.SNGL(IF(IMDB_Movies_Cleaned!$E$2:$E$3849=A1485, IMDB_Movies_Cleaned!$N$2:$N$3849))</f>
        <v>6.5</v>
      </c>
      <c r="G1485" cm="1">
        <f t="array" ref="G1485">MAX(IF(IMDB_Movies_Cleaned!$E$2:$E$3849=A1485, IMDB_Movies_Cleaned!$N$2:$N$3849))</f>
        <v>8</v>
      </c>
      <c r="H1485" cm="1">
        <f t="array" ref="H1485">MIN(IF(IMDB_Movies_Cleaned!$E$2:$E$3849=A1485, IMDB_Movies_Cleaned!$N$2:$N$3849))</f>
        <v>1.9</v>
      </c>
      <c r="I1485" cm="1">
        <f t="array" ref="I1485">_xlfn.VAR.S(IF(IMDB_Movies_Cleaned!$E$2:$E$3849=A1485, IMDB_Movies_Cleaned!$N$2:$N$3849))</f>
        <v>1.4818745210728315</v>
      </c>
      <c r="J1485" cm="1">
        <f t="array" ref="J1485">_xlfn.STDEV.S(IF(IMDB_Movies_Cleaned!$E$2:$E$3849=A1485, IMDB_Movies_Cleaned!$N$2:$N$3849))</f>
        <v>1.2173226856806831</v>
      </c>
    </row>
    <row r="1486" spans="1:10" x14ac:dyDescent="0.25">
      <c r="A1486" s="1" t="s">
        <v>165</v>
      </c>
      <c r="B1486">
        <f t="shared" si="24"/>
        <v>28</v>
      </c>
      <c r="D1486">
        <f>AVERAGEIF(IMDB_Movies_Cleaned!$E$2:$E$3849, A1486, IMDB_Movies_Cleaned!$N$2:$N$3849)</f>
        <v>6.4249999999999998</v>
      </c>
      <c r="E1486" cm="1">
        <f t="array" ref="E1486">MEDIAN(IF(IMDB_Movies_Cleaned!$E$2:$E$3849=A1486, IMDB_Movies_Cleaned!$N$2:$N$3849))</f>
        <v>6.6</v>
      </c>
      <c r="F1486" cm="1">
        <f t="array" ref="F1486">_xlfn.MODE.SNGL(IF(IMDB_Movies_Cleaned!$E$2:$E$3849=A1486, IMDB_Movies_Cleaned!$N$2:$N$3849))</f>
        <v>7.3</v>
      </c>
      <c r="G1486" cm="1">
        <f t="array" ref="G1486">MAX(IF(IMDB_Movies_Cleaned!$E$2:$E$3849=A1486, IMDB_Movies_Cleaned!$N$2:$N$3849))</f>
        <v>8.3000000000000007</v>
      </c>
      <c r="H1486" cm="1">
        <f t="array" ref="H1486">MIN(IF(IMDB_Movies_Cleaned!$E$2:$E$3849=A1486, IMDB_Movies_Cleaned!$N$2:$N$3849))</f>
        <v>2.8</v>
      </c>
      <c r="I1486" cm="1">
        <f t="array" ref="I1486">_xlfn.VAR.S(IF(IMDB_Movies_Cleaned!$E$2:$E$3849=A1486, IMDB_Movies_Cleaned!$N$2:$N$3849))</f>
        <v>1.747870370370366</v>
      </c>
      <c r="J1486" cm="1">
        <f t="array" ref="J1486">_xlfn.STDEV.S(IF(IMDB_Movies_Cleaned!$E$2:$E$3849=A1486, IMDB_Movies_Cleaned!$N$2:$N$3849))</f>
        <v>1.3220704861581194</v>
      </c>
    </row>
    <row r="1487" spans="1:10" x14ac:dyDescent="0.25">
      <c r="A1487" s="2" t="s">
        <v>1638</v>
      </c>
      <c r="B1487">
        <f t="shared" ref="B1487:B1550" si="25">COUNTIF($A$2:$A$3849, A1487)</f>
        <v>8</v>
      </c>
      <c r="D1487">
        <f>AVERAGEIF(IMDB_Movies_Cleaned!$E$2:$E$3849, A1487, IMDB_Movies_Cleaned!$N$2:$N$3849)</f>
        <v>6.1125000000000007</v>
      </c>
      <c r="E1487" cm="1">
        <f t="array" ref="E1487">MEDIAN(IF(IMDB_Movies_Cleaned!$E$2:$E$3849=A1487, IMDB_Movies_Cleaned!$N$2:$N$3849))</f>
        <v>6.15</v>
      </c>
      <c r="F1487" cm="1">
        <f t="array" ref="F1487">_xlfn.MODE.SNGL(IF(IMDB_Movies_Cleaned!$E$2:$E$3849=A1487, IMDB_Movies_Cleaned!$N$2:$N$3849))</f>
        <v>6.3</v>
      </c>
      <c r="G1487" cm="1">
        <f t="array" ref="G1487">MAX(IF(IMDB_Movies_Cleaned!$E$2:$E$3849=A1487, IMDB_Movies_Cleaned!$N$2:$N$3849))</f>
        <v>7.3</v>
      </c>
      <c r="H1487" cm="1">
        <f t="array" ref="H1487">MIN(IF(IMDB_Movies_Cleaned!$E$2:$E$3849=A1487, IMDB_Movies_Cleaned!$N$2:$N$3849))</f>
        <v>4.3</v>
      </c>
      <c r="I1487" cm="1">
        <f t="array" ref="I1487">_xlfn.VAR.S(IF(IMDB_Movies_Cleaned!$E$2:$E$3849=A1487, IMDB_Movies_Cleaned!$N$2:$N$3849))</f>
        <v>0.8898214285714191</v>
      </c>
      <c r="J1487" cm="1">
        <f t="array" ref="J1487">_xlfn.STDEV.S(IF(IMDB_Movies_Cleaned!$E$2:$E$3849=A1487, IMDB_Movies_Cleaned!$N$2:$N$3849))</f>
        <v>0.94330346578999646</v>
      </c>
    </row>
    <row r="1488" spans="1:10" x14ac:dyDescent="0.25">
      <c r="A1488" s="1" t="s">
        <v>129</v>
      </c>
      <c r="B1488">
        <f t="shared" si="25"/>
        <v>119</v>
      </c>
      <c r="D1488">
        <f>AVERAGEIF(IMDB_Movies_Cleaned!$E$2:$E$3849, A1488, IMDB_Movies_Cleaned!$N$2:$N$3849)</f>
        <v>6.9529411764705902</v>
      </c>
      <c r="E1488" cm="1">
        <f t="array" ref="E1488">MEDIAN(IF(IMDB_Movies_Cleaned!$E$2:$E$3849=A1488, IMDB_Movies_Cleaned!$N$2:$N$3849))</f>
        <v>7.1</v>
      </c>
      <c r="F1488" cm="1">
        <f t="array" ref="F1488">_xlfn.MODE.SNGL(IF(IMDB_Movies_Cleaned!$E$2:$E$3849=A1488, IMDB_Movies_Cleaned!$N$2:$N$3849))</f>
        <v>7.2</v>
      </c>
      <c r="G1488" cm="1">
        <f t="array" ref="G1488">MAX(IF(IMDB_Movies_Cleaned!$E$2:$E$3849=A1488, IMDB_Movies_Cleaned!$N$2:$N$3849))</f>
        <v>8.1</v>
      </c>
      <c r="H1488" cm="1">
        <f t="array" ref="H1488">MIN(IF(IMDB_Movies_Cleaned!$E$2:$E$3849=A1488, IMDB_Movies_Cleaned!$N$2:$N$3849))</f>
        <v>4.0999999999999996</v>
      </c>
      <c r="I1488" cm="1">
        <f t="array" ref="I1488">_xlfn.VAR.S(IF(IMDB_Movies_Cleaned!$E$2:$E$3849=A1488, IMDB_Movies_Cleaned!$N$2:$N$3849))</f>
        <v>0.5581056829511245</v>
      </c>
      <c r="J1488" cm="1">
        <f t="array" ref="J1488">_xlfn.STDEV.S(IF(IMDB_Movies_Cleaned!$E$2:$E$3849=A1488, IMDB_Movies_Cleaned!$N$2:$N$3849))</f>
        <v>0.74706471135446129</v>
      </c>
    </row>
    <row r="1489" spans="1:10" x14ac:dyDescent="0.25">
      <c r="A1489" s="2" t="s">
        <v>1671</v>
      </c>
      <c r="B1489">
        <f t="shared" si="25"/>
        <v>153</v>
      </c>
      <c r="D1489">
        <f>AVERAGEIF(IMDB_Movies_Cleaned!$E$2:$E$3849, A1489, IMDB_Movies_Cleaned!$N$2:$N$3849)</f>
        <v>7.0418300653594796</v>
      </c>
      <c r="E1489" cm="1">
        <f t="array" ref="E1489">MEDIAN(IF(IMDB_Movies_Cleaned!$E$2:$E$3849=A1489, IMDB_Movies_Cleaned!$N$2:$N$3849))</f>
        <v>7.2</v>
      </c>
      <c r="F1489" cm="1">
        <f t="array" ref="F1489">_xlfn.MODE.SNGL(IF(IMDB_Movies_Cleaned!$E$2:$E$3849=A1489, IMDB_Movies_Cleaned!$N$2:$N$3849))</f>
        <v>7.3</v>
      </c>
      <c r="G1489" cm="1">
        <f t="array" ref="G1489">MAX(IF(IMDB_Movies_Cleaned!$E$2:$E$3849=A1489, IMDB_Movies_Cleaned!$N$2:$N$3849))</f>
        <v>8.8000000000000007</v>
      </c>
      <c r="H1489" cm="1">
        <f t="array" ref="H1489">MIN(IF(IMDB_Movies_Cleaned!$E$2:$E$3849=A1489, IMDB_Movies_Cleaned!$N$2:$N$3849))</f>
        <v>3.4</v>
      </c>
      <c r="I1489" cm="1">
        <f t="array" ref="I1489">_xlfn.VAR.S(IF(IMDB_Movies_Cleaned!$E$2:$E$3849=A1489, IMDB_Movies_Cleaned!$N$2:$N$3849))</f>
        <v>0.68705452356381391</v>
      </c>
      <c r="J1489" cm="1">
        <f t="array" ref="J1489">_xlfn.STDEV.S(IF(IMDB_Movies_Cleaned!$E$2:$E$3849=A1489, IMDB_Movies_Cleaned!$N$2:$N$3849))</f>
        <v>0.82888752166009472</v>
      </c>
    </row>
    <row r="1490" spans="1:10" x14ac:dyDescent="0.25">
      <c r="A1490" s="1" t="s">
        <v>855</v>
      </c>
      <c r="B1490">
        <f t="shared" si="25"/>
        <v>23</v>
      </c>
      <c r="D1490">
        <f>AVERAGEIF(IMDB_Movies_Cleaned!$E$2:$E$3849, A1490, IMDB_Movies_Cleaned!$N$2:$N$3849)</f>
        <v>7.3043478260869552</v>
      </c>
      <c r="E1490" cm="1">
        <f t="array" ref="E1490">MEDIAN(IF(IMDB_Movies_Cleaned!$E$2:$E$3849=A1490, IMDB_Movies_Cleaned!$N$2:$N$3849))</f>
        <v>7.3</v>
      </c>
      <c r="F1490" cm="1">
        <f t="array" ref="F1490">_xlfn.MODE.SNGL(IF(IMDB_Movies_Cleaned!$E$2:$E$3849=A1490, IMDB_Movies_Cleaned!$N$2:$N$3849))</f>
        <v>7.6</v>
      </c>
      <c r="G1490" cm="1">
        <f t="array" ref="G1490">MAX(IF(IMDB_Movies_Cleaned!$E$2:$E$3849=A1490, IMDB_Movies_Cleaned!$N$2:$N$3849))</f>
        <v>8.3000000000000007</v>
      </c>
      <c r="H1490" cm="1">
        <f t="array" ref="H1490">MIN(IF(IMDB_Movies_Cleaned!$E$2:$E$3849=A1490, IMDB_Movies_Cleaned!$N$2:$N$3849))</f>
        <v>5.7</v>
      </c>
      <c r="I1490" cm="1">
        <f t="array" ref="I1490">_xlfn.VAR.S(IF(IMDB_Movies_Cleaned!$E$2:$E$3849=A1490, IMDB_Movies_Cleaned!$N$2:$N$3849))</f>
        <v>0.33679841897233209</v>
      </c>
      <c r="J1490" cm="1">
        <f t="array" ref="J1490">_xlfn.STDEV.S(IF(IMDB_Movies_Cleaned!$E$2:$E$3849=A1490, IMDB_Movies_Cleaned!$N$2:$N$3849))</f>
        <v>0.58034336299498768</v>
      </c>
    </row>
    <row r="1491" spans="1:10" x14ac:dyDescent="0.25">
      <c r="A1491" s="2" t="s">
        <v>28</v>
      </c>
      <c r="B1491">
        <f t="shared" si="25"/>
        <v>45</v>
      </c>
      <c r="D1491">
        <f>AVERAGEIF(IMDB_Movies_Cleaned!$E$2:$E$3849, A1491, IMDB_Movies_Cleaned!$N$2:$N$3849)</f>
        <v>6.7488888888888914</v>
      </c>
      <c r="E1491" cm="1">
        <f t="array" ref="E1491">MEDIAN(IF(IMDB_Movies_Cleaned!$E$2:$E$3849=A1491, IMDB_Movies_Cleaned!$N$2:$N$3849))</f>
        <v>6.8</v>
      </c>
      <c r="F1491" cm="1">
        <f t="array" ref="F1491">_xlfn.MODE.SNGL(IF(IMDB_Movies_Cleaned!$E$2:$E$3849=A1491, IMDB_Movies_Cleaned!$N$2:$N$3849))</f>
        <v>6.8</v>
      </c>
      <c r="G1491" cm="1">
        <f t="array" ref="G1491">MAX(IF(IMDB_Movies_Cleaned!$E$2:$E$3849=A1491, IMDB_Movies_Cleaned!$N$2:$N$3849))</f>
        <v>8</v>
      </c>
      <c r="H1491" cm="1">
        <f t="array" ref="H1491">MIN(IF(IMDB_Movies_Cleaned!$E$2:$E$3849=A1491, IMDB_Movies_Cleaned!$N$2:$N$3849))</f>
        <v>4.4000000000000004</v>
      </c>
      <c r="I1491" cm="1">
        <f t="array" ref="I1491">_xlfn.VAR.S(IF(IMDB_Movies_Cleaned!$E$2:$E$3849=A1491, IMDB_Movies_Cleaned!$N$2:$N$3849))</f>
        <v>0.59573737373734115</v>
      </c>
      <c r="J1491" cm="1">
        <f t="array" ref="J1491">_xlfn.STDEV.S(IF(IMDB_Movies_Cleaned!$E$2:$E$3849=A1491, IMDB_Movies_Cleaned!$N$2:$N$3849))</f>
        <v>0.77184025143635848</v>
      </c>
    </row>
    <row r="1492" spans="1:10" x14ac:dyDescent="0.25">
      <c r="A1492" s="1" t="s">
        <v>817</v>
      </c>
      <c r="B1492">
        <f t="shared" si="25"/>
        <v>30</v>
      </c>
      <c r="D1492">
        <f>AVERAGEIF(IMDB_Movies_Cleaned!$E$2:$E$3849, A1492, IMDB_Movies_Cleaned!$N$2:$N$3849)</f>
        <v>7.1733333333333338</v>
      </c>
      <c r="E1492" cm="1">
        <f t="array" ref="E1492">MEDIAN(IF(IMDB_Movies_Cleaned!$E$2:$E$3849=A1492, IMDB_Movies_Cleaned!$N$2:$N$3849))</f>
        <v>7.25</v>
      </c>
      <c r="F1492" cm="1">
        <f t="array" ref="F1492">_xlfn.MODE.SNGL(IF(IMDB_Movies_Cleaned!$E$2:$E$3849=A1492, IMDB_Movies_Cleaned!$N$2:$N$3849))</f>
        <v>7.3</v>
      </c>
      <c r="G1492" cm="1">
        <f t="array" ref="G1492">MAX(IF(IMDB_Movies_Cleaned!$E$2:$E$3849=A1492, IMDB_Movies_Cleaned!$N$2:$N$3849))</f>
        <v>8.1999999999999993</v>
      </c>
      <c r="H1492" cm="1">
        <f t="array" ref="H1492">MIN(IF(IMDB_Movies_Cleaned!$E$2:$E$3849=A1492, IMDB_Movies_Cleaned!$N$2:$N$3849))</f>
        <v>5.8</v>
      </c>
      <c r="I1492" cm="1">
        <f t="array" ref="I1492">_xlfn.VAR.S(IF(IMDB_Movies_Cleaned!$E$2:$E$3849=A1492, IMDB_Movies_Cleaned!$N$2:$N$3849))</f>
        <v>0.37581609195402288</v>
      </c>
      <c r="J1492" cm="1">
        <f t="array" ref="J1492">_xlfn.STDEV.S(IF(IMDB_Movies_Cleaned!$E$2:$E$3849=A1492, IMDB_Movies_Cleaned!$N$2:$N$3849))</f>
        <v>0.61303840985212577</v>
      </c>
    </row>
    <row r="1493" spans="1:10" x14ac:dyDescent="0.25">
      <c r="A1493" s="2" t="s">
        <v>1896</v>
      </c>
      <c r="B1493">
        <f t="shared" si="25"/>
        <v>16</v>
      </c>
      <c r="D1493">
        <f>AVERAGEIF(IMDB_Movies_Cleaned!$E$2:$E$3849, A1493, IMDB_Movies_Cleaned!$N$2:$N$3849)</f>
        <v>6.1562500000000009</v>
      </c>
      <c r="E1493" cm="1">
        <f t="array" ref="E1493">MEDIAN(IF(IMDB_Movies_Cleaned!$E$2:$E$3849=A1493, IMDB_Movies_Cleaned!$N$2:$N$3849))</f>
        <v>6.35</v>
      </c>
      <c r="F1493" cm="1">
        <f t="array" ref="F1493">_xlfn.MODE.SNGL(IF(IMDB_Movies_Cleaned!$E$2:$E$3849=A1493, IMDB_Movies_Cleaned!$N$2:$N$3849))</f>
        <v>6.3</v>
      </c>
      <c r="G1493" cm="1">
        <f t="array" ref="G1493">MAX(IF(IMDB_Movies_Cleaned!$E$2:$E$3849=A1493, IMDB_Movies_Cleaned!$N$2:$N$3849))</f>
        <v>7.4</v>
      </c>
      <c r="H1493" cm="1">
        <f t="array" ref="H1493">MIN(IF(IMDB_Movies_Cleaned!$E$2:$E$3849=A1493, IMDB_Movies_Cleaned!$N$2:$N$3849))</f>
        <v>2</v>
      </c>
      <c r="I1493" cm="1">
        <f t="array" ref="I1493">_xlfn.VAR.S(IF(IMDB_Movies_Cleaned!$E$2:$E$3849=A1493, IMDB_Movies_Cleaned!$N$2:$N$3849))</f>
        <v>1.5292916666666467</v>
      </c>
      <c r="J1493" cm="1">
        <f t="array" ref="J1493">_xlfn.STDEV.S(IF(IMDB_Movies_Cleaned!$E$2:$E$3849=A1493, IMDB_Movies_Cleaned!$N$2:$N$3849))</f>
        <v>1.2366453277583864</v>
      </c>
    </row>
    <row r="1494" spans="1:10" x14ac:dyDescent="0.25">
      <c r="A1494" s="1" t="s">
        <v>1396</v>
      </c>
      <c r="B1494">
        <f t="shared" si="25"/>
        <v>15</v>
      </c>
      <c r="D1494">
        <f>AVERAGEIF(IMDB_Movies_Cleaned!$E$2:$E$3849, A1494, IMDB_Movies_Cleaned!$N$2:$N$3849)</f>
        <v>5.9266666666666659</v>
      </c>
      <c r="E1494" cm="1">
        <f t="array" ref="E1494">MEDIAN(IF(IMDB_Movies_Cleaned!$E$2:$E$3849=A1494, IMDB_Movies_Cleaned!$N$2:$N$3849))</f>
        <v>6.3</v>
      </c>
      <c r="F1494" cm="1">
        <f t="array" ref="F1494">_xlfn.MODE.SNGL(IF(IMDB_Movies_Cleaned!$E$2:$E$3849=A1494, IMDB_Movies_Cleaned!$N$2:$N$3849))</f>
        <v>6.7</v>
      </c>
      <c r="G1494" cm="1">
        <f t="array" ref="G1494">MAX(IF(IMDB_Movies_Cleaned!$E$2:$E$3849=A1494, IMDB_Movies_Cleaned!$N$2:$N$3849))</f>
        <v>7.5</v>
      </c>
      <c r="H1494" cm="1">
        <f t="array" ref="H1494">MIN(IF(IMDB_Movies_Cleaned!$E$2:$E$3849=A1494, IMDB_Movies_Cleaned!$N$2:$N$3849))</f>
        <v>3.2</v>
      </c>
      <c r="I1494" cm="1">
        <f t="array" ref="I1494">_xlfn.VAR.S(IF(IMDB_Movies_Cleaned!$E$2:$E$3849=A1494, IMDB_Movies_Cleaned!$N$2:$N$3849))</f>
        <v>1.4892380952381035</v>
      </c>
      <c r="J1494" cm="1">
        <f t="array" ref="J1494">_xlfn.STDEV.S(IF(IMDB_Movies_Cleaned!$E$2:$E$3849=A1494, IMDB_Movies_Cleaned!$N$2:$N$3849))</f>
        <v>1.2203434333162544</v>
      </c>
    </row>
    <row r="1495" spans="1:10" x14ac:dyDescent="0.25">
      <c r="A1495" s="2" t="s">
        <v>2028</v>
      </c>
      <c r="B1495">
        <f t="shared" si="25"/>
        <v>14</v>
      </c>
      <c r="D1495">
        <f>AVERAGEIF(IMDB_Movies_Cleaned!$E$2:$E$3849, A1495, IMDB_Movies_Cleaned!$N$2:$N$3849)</f>
        <v>5.8999999999999986</v>
      </c>
      <c r="E1495" cm="1">
        <f t="array" ref="E1495">MEDIAN(IF(IMDB_Movies_Cleaned!$E$2:$E$3849=A1495, IMDB_Movies_Cleaned!$N$2:$N$3849))</f>
        <v>6.3</v>
      </c>
      <c r="F1495" cm="1">
        <f t="array" ref="F1495">_xlfn.MODE.SNGL(IF(IMDB_Movies_Cleaned!$E$2:$E$3849=A1495, IMDB_Movies_Cleaned!$N$2:$N$3849))</f>
        <v>6.3</v>
      </c>
      <c r="G1495" cm="1">
        <f t="array" ref="G1495">MAX(IF(IMDB_Movies_Cleaned!$E$2:$E$3849=A1495, IMDB_Movies_Cleaned!$N$2:$N$3849))</f>
        <v>7.4</v>
      </c>
      <c r="H1495" cm="1">
        <f t="array" ref="H1495">MIN(IF(IMDB_Movies_Cleaned!$E$2:$E$3849=A1495, IMDB_Movies_Cleaned!$N$2:$N$3849))</f>
        <v>2.2999999999999998</v>
      </c>
      <c r="I1495" cm="1">
        <f t="array" ref="I1495">_xlfn.VAR.S(IF(IMDB_Movies_Cleaned!$E$2:$E$3849=A1495, IMDB_Movies_Cleaned!$N$2:$N$3849))</f>
        <v>1.5569230769230995</v>
      </c>
      <c r="J1495" cm="1">
        <f t="array" ref="J1495">_xlfn.STDEV.S(IF(IMDB_Movies_Cleaned!$E$2:$E$3849=A1495, IMDB_Movies_Cleaned!$N$2:$N$3849))</f>
        <v>1.2477672366764161</v>
      </c>
    </row>
    <row r="1496" spans="1:10" x14ac:dyDescent="0.25">
      <c r="A1496" s="1" t="s">
        <v>1370</v>
      </c>
      <c r="B1496">
        <f t="shared" si="25"/>
        <v>11</v>
      </c>
      <c r="D1496">
        <f>AVERAGEIF(IMDB_Movies_Cleaned!$E$2:$E$3849, A1496, IMDB_Movies_Cleaned!$N$2:$N$3849)</f>
        <v>5.4818181818181824</v>
      </c>
      <c r="E1496" cm="1">
        <f t="array" ref="E1496">MEDIAN(IF(IMDB_Movies_Cleaned!$E$2:$E$3849=A1496, IMDB_Movies_Cleaned!$N$2:$N$3849))</f>
        <v>5.7</v>
      </c>
      <c r="F1496" t="e" cm="1">
        <f t="array" ref="F1496">_xlfn.MODE.SNGL(IF(IMDB_Movies_Cleaned!$E$2:$E$3849=A1496, IMDB_Movies_Cleaned!$N$2:$N$3849))</f>
        <v>#N/A</v>
      </c>
      <c r="G1496" cm="1">
        <f t="array" ref="G1496">MAX(IF(IMDB_Movies_Cleaned!$E$2:$E$3849=A1496, IMDB_Movies_Cleaned!$N$2:$N$3849))</f>
        <v>6.6</v>
      </c>
      <c r="H1496" cm="1">
        <f t="array" ref="H1496">MIN(IF(IMDB_Movies_Cleaned!$E$2:$E$3849=A1496, IMDB_Movies_Cleaned!$N$2:$N$3849))</f>
        <v>3.8</v>
      </c>
      <c r="I1496" cm="1">
        <f t="array" ref="I1496">_xlfn.VAR.S(IF(IMDB_Movies_Cleaned!$E$2:$E$3849=A1496, IMDB_Movies_Cleaned!$N$2:$N$3849))</f>
        <v>0.72963636363635942</v>
      </c>
      <c r="J1496" cm="1">
        <f t="array" ref="J1496">_xlfn.STDEV.S(IF(IMDB_Movies_Cleaned!$E$2:$E$3849=A1496, IMDB_Movies_Cleaned!$N$2:$N$3849))</f>
        <v>0.85418754593845458</v>
      </c>
    </row>
    <row r="1497" spans="1:10" x14ac:dyDescent="0.25">
      <c r="A1497" s="2" t="s">
        <v>872</v>
      </c>
      <c r="B1497">
        <f t="shared" si="25"/>
        <v>145</v>
      </c>
      <c r="D1497">
        <f>AVERAGEIF(IMDB_Movies_Cleaned!$E$2:$E$3849, A1497, IMDB_Movies_Cleaned!$N$2:$N$3849)</f>
        <v>5.8406896551724108</v>
      </c>
      <c r="E1497" cm="1">
        <f t="array" ref="E1497">MEDIAN(IF(IMDB_Movies_Cleaned!$E$2:$E$3849=A1497, IMDB_Movies_Cleaned!$N$2:$N$3849))</f>
        <v>6</v>
      </c>
      <c r="F1497" cm="1">
        <f t="array" ref="F1497">_xlfn.MODE.SNGL(IF(IMDB_Movies_Cleaned!$E$2:$E$3849=A1497, IMDB_Movies_Cleaned!$N$2:$N$3849))</f>
        <v>6.5</v>
      </c>
      <c r="G1497" cm="1">
        <f t="array" ref="G1497">MAX(IF(IMDB_Movies_Cleaned!$E$2:$E$3849=A1497, IMDB_Movies_Cleaned!$N$2:$N$3849))</f>
        <v>8</v>
      </c>
      <c r="H1497" cm="1">
        <f t="array" ref="H1497">MIN(IF(IMDB_Movies_Cleaned!$E$2:$E$3849=A1497, IMDB_Movies_Cleaned!$N$2:$N$3849))</f>
        <v>1.9</v>
      </c>
      <c r="I1497" cm="1">
        <f t="array" ref="I1497">_xlfn.VAR.S(IF(IMDB_Movies_Cleaned!$E$2:$E$3849=A1497, IMDB_Movies_Cleaned!$N$2:$N$3849))</f>
        <v>1.4818745210728315</v>
      </c>
      <c r="J1497" cm="1">
        <f t="array" ref="J1497">_xlfn.STDEV.S(IF(IMDB_Movies_Cleaned!$E$2:$E$3849=A1497, IMDB_Movies_Cleaned!$N$2:$N$3849))</f>
        <v>1.2173226856806831</v>
      </c>
    </row>
    <row r="1498" spans="1:10" x14ac:dyDescent="0.25">
      <c r="A1498" s="1" t="s">
        <v>1110</v>
      </c>
      <c r="B1498">
        <f t="shared" si="25"/>
        <v>41</v>
      </c>
      <c r="D1498">
        <f>AVERAGEIF(IMDB_Movies_Cleaned!$E$2:$E$3849, A1498, IMDB_Movies_Cleaned!$N$2:$N$3849)</f>
        <v>6.9365853658536594</v>
      </c>
      <c r="E1498" cm="1">
        <f t="array" ref="E1498">MEDIAN(IF(IMDB_Movies_Cleaned!$E$2:$E$3849=A1498, IMDB_Movies_Cleaned!$N$2:$N$3849))</f>
        <v>6.7</v>
      </c>
      <c r="F1498" cm="1">
        <f t="array" ref="F1498">_xlfn.MODE.SNGL(IF(IMDB_Movies_Cleaned!$E$2:$E$3849=A1498, IMDB_Movies_Cleaned!$N$2:$N$3849))</f>
        <v>6.6</v>
      </c>
      <c r="G1498" cm="1">
        <f t="array" ref="G1498">MAX(IF(IMDB_Movies_Cleaned!$E$2:$E$3849=A1498, IMDB_Movies_Cleaned!$N$2:$N$3849))</f>
        <v>8.6</v>
      </c>
      <c r="H1498" cm="1">
        <f t="array" ref="H1498">MIN(IF(IMDB_Movies_Cleaned!$E$2:$E$3849=A1498, IMDB_Movies_Cleaned!$N$2:$N$3849))</f>
        <v>5.6</v>
      </c>
      <c r="I1498" cm="1">
        <f t="array" ref="I1498">_xlfn.VAR.S(IF(IMDB_Movies_Cleaned!$E$2:$E$3849=A1498, IMDB_Movies_Cleaned!$N$2:$N$3849))</f>
        <v>0.61437804878046909</v>
      </c>
      <c r="J1498" cm="1">
        <f t="array" ref="J1498">_xlfn.STDEV.S(IF(IMDB_Movies_Cleaned!$E$2:$E$3849=A1498, IMDB_Movies_Cleaned!$N$2:$N$3849))</f>
        <v>0.78382271514703439</v>
      </c>
    </row>
    <row r="1499" spans="1:10" x14ac:dyDescent="0.25">
      <c r="A1499" s="2" t="s">
        <v>1405</v>
      </c>
      <c r="B1499">
        <f t="shared" si="25"/>
        <v>13</v>
      </c>
      <c r="D1499">
        <f>AVERAGEIF(IMDB_Movies_Cleaned!$E$2:$E$3849, A1499, IMDB_Movies_Cleaned!$N$2:$N$3849)</f>
        <v>6.1692307692307695</v>
      </c>
      <c r="E1499" cm="1">
        <f t="array" ref="E1499">MEDIAN(IF(IMDB_Movies_Cleaned!$E$2:$E$3849=A1499, IMDB_Movies_Cleaned!$N$2:$N$3849))</f>
        <v>6.3</v>
      </c>
      <c r="F1499" cm="1">
        <f t="array" ref="F1499">_xlfn.MODE.SNGL(IF(IMDB_Movies_Cleaned!$E$2:$E$3849=A1499, IMDB_Movies_Cleaned!$N$2:$N$3849))</f>
        <v>6.4</v>
      </c>
      <c r="G1499" cm="1">
        <f t="array" ref="G1499">MAX(IF(IMDB_Movies_Cleaned!$E$2:$E$3849=A1499, IMDB_Movies_Cleaned!$N$2:$N$3849))</f>
        <v>8</v>
      </c>
      <c r="H1499" cm="1">
        <f t="array" ref="H1499">MIN(IF(IMDB_Movies_Cleaned!$E$2:$E$3849=A1499, IMDB_Movies_Cleaned!$N$2:$N$3849))</f>
        <v>4.4000000000000004</v>
      </c>
      <c r="I1499" cm="1">
        <f t="array" ref="I1499">_xlfn.VAR.S(IF(IMDB_Movies_Cleaned!$E$2:$E$3849=A1499, IMDB_Movies_Cleaned!$N$2:$N$3849))</f>
        <v>0.63230769230768635</v>
      </c>
      <c r="J1499" cm="1">
        <f t="array" ref="J1499">_xlfn.STDEV.S(IF(IMDB_Movies_Cleaned!$E$2:$E$3849=A1499, IMDB_Movies_Cleaned!$N$2:$N$3849))</f>
        <v>0.79517777402772416</v>
      </c>
    </row>
    <row r="1500" spans="1:10" x14ac:dyDescent="0.25">
      <c r="A1500" s="1" t="s">
        <v>165</v>
      </c>
      <c r="B1500">
        <f t="shared" si="25"/>
        <v>28</v>
      </c>
      <c r="D1500">
        <f>AVERAGEIF(IMDB_Movies_Cleaned!$E$2:$E$3849, A1500, IMDB_Movies_Cleaned!$N$2:$N$3849)</f>
        <v>6.4249999999999998</v>
      </c>
      <c r="E1500" cm="1">
        <f t="array" ref="E1500">MEDIAN(IF(IMDB_Movies_Cleaned!$E$2:$E$3849=A1500, IMDB_Movies_Cleaned!$N$2:$N$3849))</f>
        <v>6.6</v>
      </c>
      <c r="F1500" cm="1">
        <f t="array" ref="F1500">_xlfn.MODE.SNGL(IF(IMDB_Movies_Cleaned!$E$2:$E$3849=A1500, IMDB_Movies_Cleaned!$N$2:$N$3849))</f>
        <v>7.3</v>
      </c>
      <c r="G1500" cm="1">
        <f t="array" ref="G1500">MAX(IF(IMDB_Movies_Cleaned!$E$2:$E$3849=A1500, IMDB_Movies_Cleaned!$N$2:$N$3849))</f>
        <v>8.3000000000000007</v>
      </c>
      <c r="H1500" cm="1">
        <f t="array" ref="H1500">MIN(IF(IMDB_Movies_Cleaned!$E$2:$E$3849=A1500, IMDB_Movies_Cleaned!$N$2:$N$3849))</f>
        <v>2.8</v>
      </c>
      <c r="I1500" cm="1">
        <f t="array" ref="I1500">_xlfn.VAR.S(IF(IMDB_Movies_Cleaned!$E$2:$E$3849=A1500, IMDB_Movies_Cleaned!$N$2:$N$3849))</f>
        <v>1.747870370370366</v>
      </c>
      <c r="J1500" cm="1">
        <f t="array" ref="J1500">_xlfn.STDEV.S(IF(IMDB_Movies_Cleaned!$E$2:$E$3849=A1500, IMDB_Movies_Cleaned!$N$2:$N$3849))</f>
        <v>1.3220704861581194</v>
      </c>
    </row>
    <row r="1501" spans="1:10" x14ac:dyDescent="0.25">
      <c r="A1501" s="2" t="s">
        <v>1110</v>
      </c>
      <c r="B1501">
        <f t="shared" si="25"/>
        <v>41</v>
      </c>
      <c r="D1501">
        <f>AVERAGEIF(IMDB_Movies_Cleaned!$E$2:$E$3849, A1501, IMDB_Movies_Cleaned!$N$2:$N$3849)</f>
        <v>6.9365853658536594</v>
      </c>
      <c r="E1501" cm="1">
        <f t="array" ref="E1501">MEDIAN(IF(IMDB_Movies_Cleaned!$E$2:$E$3849=A1501, IMDB_Movies_Cleaned!$N$2:$N$3849))</f>
        <v>6.7</v>
      </c>
      <c r="F1501" cm="1">
        <f t="array" ref="F1501">_xlfn.MODE.SNGL(IF(IMDB_Movies_Cleaned!$E$2:$E$3849=A1501, IMDB_Movies_Cleaned!$N$2:$N$3849))</f>
        <v>6.6</v>
      </c>
      <c r="G1501" cm="1">
        <f t="array" ref="G1501">MAX(IF(IMDB_Movies_Cleaned!$E$2:$E$3849=A1501, IMDB_Movies_Cleaned!$N$2:$N$3849))</f>
        <v>8.6</v>
      </c>
      <c r="H1501" cm="1">
        <f t="array" ref="H1501">MIN(IF(IMDB_Movies_Cleaned!$E$2:$E$3849=A1501, IMDB_Movies_Cleaned!$N$2:$N$3849))</f>
        <v>5.6</v>
      </c>
      <c r="I1501" cm="1">
        <f t="array" ref="I1501">_xlfn.VAR.S(IF(IMDB_Movies_Cleaned!$E$2:$E$3849=A1501, IMDB_Movies_Cleaned!$N$2:$N$3849))</f>
        <v>0.61437804878046909</v>
      </c>
      <c r="J1501" cm="1">
        <f t="array" ref="J1501">_xlfn.STDEV.S(IF(IMDB_Movies_Cleaned!$E$2:$E$3849=A1501, IMDB_Movies_Cleaned!$N$2:$N$3849))</f>
        <v>0.78382271514703439</v>
      </c>
    </row>
    <row r="1502" spans="1:10" x14ac:dyDescent="0.25">
      <c r="A1502" s="1" t="s">
        <v>1839</v>
      </c>
      <c r="B1502">
        <f t="shared" si="25"/>
        <v>22</v>
      </c>
      <c r="D1502">
        <f>AVERAGEIF(IMDB_Movies_Cleaned!$E$2:$E$3849, A1502, IMDB_Movies_Cleaned!$N$2:$N$3849)</f>
        <v>7.0545454545454538</v>
      </c>
      <c r="E1502" cm="1">
        <f t="array" ref="E1502">MEDIAN(IF(IMDB_Movies_Cleaned!$E$2:$E$3849=A1502, IMDB_Movies_Cleaned!$N$2:$N$3849))</f>
        <v>6.9</v>
      </c>
      <c r="F1502" cm="1">
        <f t="array" ref="F1502">_xlfn.MODE.SNGL(IF(IMDB_Movies_Cleaned!$E$2:$E$3849=A1502, IMDB_Movies_Cleaned!$N$2:$N$3849))</f>
        <v>6.8</v>
      </c>
      <c r="G1502" cm="1">
        <f t="array" ref="G1502">MAX(IF(IMDB_Movies_Cleaned!$E$2:$E$3849=A1502, IMDB_Movies_Cleaned!$N$2:$N$3849))</f>
        <v>8.1999999999999993</v>
      </c>
      <c r="H1502" cm="1">
        <f t="array" ref="H1502">MIN(IF(IMDB_Movies_Cleaned!$E$2:$E$3849=A1502, IMDB_Movies_Cleaned!$N$2:$N$3849))</f>
        <v>6</v>
      </c>
      <c r="I1502" cm="1">
        <f t="array" ref="I1502">_xlfn.VAR.S(IF(IMDB_Movies_Cleaned!$E$2:$E$3849=A1502, IMDB_Movies_Cleaned!$N$2:$N$3849))</f>
        <v>0.40069264069264066</v>
      </c>
      <c r="J1502" cm="1">
        <f t="array" ref="J1502">_xlfn.STDEV.S(IF(IMDB_Movies_Cleaned!$E$2:$E$3849=A1502, IMDB_Movies_Cleaned!$N$2:$N$3849))</f>
        <v>0.63300287573804959</v>
      </c>
    </row>
    <row r="1503" spans="1:10" x14ac:dyDescent="0.25">
      <c r="A1503" s="2" t="s">
        <v>557</v>
      </c>
      <c r="B1503">
        <f t="shared" si="25"/>
        <v>45</v>
      </c>
      <c r="D1503">
        <f>AVERAGEIF(IMDB_Movies_Cleaned!$E$2:$E$3849, A1503, IMDB_Movies_Cleaned!$N$2:$N$3849)</f>
        <v>6.0377777777777766</v>
      </c>
      <c r="E1503" cm="1">
        <f t="array" ref="E1503">MEDIAN(IF(IMDB_Movies_Cleaned!$E$2:$E$3849=A1503, IMDB_Movies_Cleaned!$N$2:$N$3849))</f>
        <v>6.1</v>
      </c>
      <c r="F1503" cm="1">
        <f t="array" ref="F1503">_xlfn.MODE.SNGL(IF(IMDB_Movies_Cleaned!$E$2:$E$3849=A1503, IMDB_Movies_Cleaned!$N$2:$N$3849))</f>
        <v>6.7</v>
      </c>
      <c r="G1503" cm="1">
        <f t="array" ref="G1503">MAX(IF(IMDB_Movies_Cleaned!$E$2:$E$3849=A1503, IMDB_Movies_Cleaned!$N$2:$N$3849))</f>
        <v>8.3000000000000007</v>
      </c>
      <c r="H1503" cm="1">
        <f t="array" ref="H1503">MIN(IF(IMDB_Movies_Cleaned!$E$2:$E$3849=A1503, IMDB_Movies_Cleaned!$N$2:$N$3849))</f>
        <v>3.1</v>
      </c>
      <c r="I1503" cm="1">
        <f t="array" ref="I1503">_xlfn.VAR.S(IF(IMDB_Movies_Cleaned!$E$2:$E$3849=A1503, IMDB_Movies_Cleaned!$N$2:$N$3849))</f>
        <v>1.3928585858586084</v>
      </c>
      <c r="J1503" cm="1">
        <f t="array" ref="J1503">_xlfn.STDEV.S(IF(IMDB_Movies_Cleaned!$E$2:$E$3849=A1503, IMDB_Movies_Cleaned!$N$2:$N$3849))</f>
        <v>1.180194300044958</v>
      </c>
    </row>
    <row r="1504" spans="1:10" x14ac:dyDescent="0.25">
      <c r="A1504" s="1" t="s">
        <v>129</v>
      </c>
      <c r="B1504">
        <f t="shared" si="25"/>
        <v>119</v>
      </c>
      <c r="D1504">
        <f>AVERAGEIF(IMDB_Movies_Cleaned!$E$2:$E$3849, A1504, IMDB_Movies_Cleaned!$N$2:$N$3849)</f>
        <v>6.9529411764705902</v>
      </c>
      <c r="E1504" cm="1">
        <f t="array" ref="E1504">MEDIAN(IF(IMDB_Movies_Cleaned!$E$2:$E$3849=A1504, IMDB_Movies_Cleaned!$N$2:$N$3849))</f>
        <v>7.1</v>
      </c>
      <c r="F1504" cm="1">
        <f t="array" ref="F1504">_xlfn.MODE.SNGL(IF(IMDB_Movies_Cleaned!$E$2:$E$3849=A1504, IMDB_Movies_Cleaned!$N$2:$N$3849))</f>
        <v>7.2</v>
      </c>
      <c r="G1504" cm="1">
        <f t="array" ref="G1504">MAX(IF(IMDB_Movies_Cleaned!$E$2:$E$3849=A1504, IMDB_Movies_Cleaned!$N$2:$N$3849))</f>
        <v>8.1</v>
      </c>
      <c r="H1504" cm="1">
        <f t="array" ref="H1504">MIN(IF(IMDB_Movies_Cleaned!$E$2:$E$3849=A1504, IMDB_Movies_Cleaned!$N$2:$N$3849))</f>
        <v>4.0999999999999996</v>
      </c>
      <c r="I1504" cm="1">
        <f t="array" ref="I1504">_xlfn.VAR.S(IF(IMDB_Movies_Cleaned!$E$2:$E$3849=A1504, IMDB_Movies_Cleaned!$N$2:$N$3849))</f>
        <v>0.5581056829511245</v>
      </c>
      <c r="J1504" cm="1">
        <f t="array" ref="J1504">_xlfn.STDEV.S(IF(IMDB_Movies_Cleaned!$E$2:$E$3849=A1504, IMDB_Movies_Cleaned!$N$2:$N$3849))</f>
        <v>0.74706471135446129</v>
      </c>
    </row>
    <row r="1505" spans="1:10" x14ac:dyDescent="0.25">
      <c r="A1505" s="2" t="s">
        <v>877</v>
      </c>
      <c r="B1505">
        <f t="shared" si="25"/>
        <v>135</v>
      </c>
      <c r="D1505">
        <f>AVERAGEIF(IMDB_Movies_Cleaned!$E$2:$E$3849, A1505, IMDB_Movies_Cleaned!$N$2:$N$3849)</f>
        <v>5.8962962962962955</v>
      </c>
      <c r="E1505" cm="1">
        <f t="array" ref="E1505">MEDIAN(IF(IMDB_Movies_Cleaned!$E$2:$E$3849=A1505, IMDB_Movies_Cleaned!$N$2:$N$3849))</f>
        <v>6</v>
      </c>
      <c r="F1505" cm="1">
        <f t="array" ref="F1505">_xlfn.MODE.SNGL(IF(IMDB_Movies_Cleaned!$E$2:$E$3849=A1505, IMDB_Movies_Cleaned!$N$2:$N$3849))</f>
        <v>6.1</v>
      </c>
      <c r="G1505" cm="1">
        <f t="array" ref="G1505">MAX(IF(IMDB_Movies_Cleaned!$E$2:$E$3849=A1505, IMDB_Movies_Cleaned!$N$2:$N$3849))</f>
        <v>8.4</v>
      </c>
      <c r="H1505" cm="1">
        <f t="array" ref="H1505">MIN(IF(IMDB_Movies_Cleaned!$E$2:$E$3849=A1505, IMDB_Movies_Cleaned!$N$2:$N$3849))</f>
        <v>2.7</v>
      </c>
      <c r="I1505" cm="1">
        <f t="array" ref="I1505">_xlfn.VAR.S(IF(IMDB_Movies_Cleaned!$E$2:$E$3849=A1505, IMDB_Movies_Cleaned!$N$2:$N$3849))</f>
        <v>0.76826976229963906</v>
      </c>
      <c r="J1505" cm="1">
        <f t="array" ref="J1505">_xlfn.STDEV.S(IF(IMDB_Movies_Cleaned!$E$2:$E$3849=A1505, IMDB_Movies_Cleaned!$N$2:$N$3849))</f>
        <v>0.87650998984588824</v>
      </c>
    </row>
    <row r="1506" spans="1:10" x14ac:dyDescent="0.25">
      <c r="A1506" s="1" t="s">
        <v>3594</v>
      </c>
      <c r="B1506">
        <f t="shared" si="25"/>
        <v>2</v>
      </c>
      <c r="D1506">
        <f>AVERAGEIF(IMDB_Movies_Cleaned!$E$2:$E$3849, A1506, IMDB_Movies_Cleaned!$N$2:$N$3849)</f>
        <v>5.3000000000000007</v>
      </c>
      <c r="E1506" cm="1">
        <f t="array" ref="E1506">MEDIAN(IF(IMDB_Movies_Cleaned!$E$2:$E$3849=A1506, IMDB_Movies_Cleaned!$N$2:$N$3849))</f>
        <v>5.3000000000000007</v>
      </c>
      <c r="F1506" t="e" cm="1">
        <f t="array" ref="F1506">_xlfn.MODE.SNGL(IF(IMDB_Movies_Cleaned!$E$2:$E$3849=A1506, IMDB_Movies_Cleaned!$N$2:$N$3849))</f>
        <v>#N/A</v>
      </c>
      <c r="G1506" cm="1">
        <f t="array" ref="G1506">MAX(IF(IMDB_Movies_Cleaned!$E$2:$E$3849=A1506, IMDB_Movies_Cleaned!$N$2:$N$3849))</f>
        <v>6.4</v>
      </c>
      <c r="H1506" cm="1">
        <f t="array" ref="H1506">MIN(IF(IMDB_Movies_Cleaned!$E$2:$E$3849=A1506, IMDB_Movies_Cleaned!$N$2:$N$3849))</f>
        <v>4.2</v>
      </c>
      <c r="I1506" cm="1">
        <f t="array" ref="I1506">_xlfn.VAR.S(IF(IMDB_Movies_Cleaned!$E$2:$E$3849=A1506, IMDB_Movies_Cleaned!$N$2:$N$3849))</f>
        <v>2.4199999999999946</v>
      </c>
      <c r="J1506" cm="1">
        <f t="array" ref="J1506">_xlfn.STDEV.S(IF(IMDB_Movies_Cleaned!$E$2:$E$3849=A1506, IMDB_Movies_Cleaned!$N$2:$N$3849))</f>
        <v>1.5556349186104028</v>
      </c>
    </row>
    <row r="1507" spans="1:10" x14ac:dyDescent="0.25">
      <c r="A1507" s="2" t="s">
        <v>1034</v>
      </c>
      <c r="B1507">
        <f t="shared" si="25"/>
        <v>3</v>
      </c>
      <c r="D1507">
        <f>AVERAGEIF(IMDB_Movies_Cleaned!$E$2:$E$3849, A1507, IMDB_Movies_Cleaned!$N$2:$N$3849)</f>
        <v>6.1000000000000005</v>
      </c>
      <c r="E1507" cm="1">
        <f t="array" ref="E1507">MEDIAN(IF(IMDB_Movies_Cleaned!$E$2:$E$3849=A1507, IMDB_Movies_Cleaned!$N$2:$N$3849))</f>
        <v>6.1</v>
      </c>
      <c r="F1507" t="e" cm="1">
        <f t="array" ref="F1507">_xlfn.MODE.SNGL(IF(IMDB_Movies_Cleaned!$E$2:$E$3849=A1507, IMDB_Movies_Cleaned!$N$2:$N$3849))</f>
        <v>#N/A</v>
      </c>
      <c r="G1507" cm="1">
        <f t="array" ref="G1507">MAX(IF(IMDB_Movies_Cleaned!$E$2:$E$3849=A1507, IMDB_Movies_Cleaned!$N$2:$N$3849))</f>
        <v>6.9</v>
      </c>
      <c r="H1507" cm="1">
        <f t="array" ref="H1507">MIN(IF(IMDB_Movies_Cleaned!$E$2:$E$3849=A1507, IMDB_Movies_Cleaned!$N$2:$N$3849))</f>
        <v>5.3</v>
      </c>
      <c r="I1507" cm="1">
        <f t="array" ref="I1507">_xlfn.VAR.S(IF(IMDB_Movies_Cleaned!$E$2:$E$3849=A1507, IMDB_Movies_Cleaned!$N$2:$N$3849))</f>
        <v>0.63999999999999346</v>
      </c>
      <c r="J1507" cm="1">
        <f t="array" ref="J1507">_xlfn.STDEV.S(IF(IMDB_Movies_Cleaned!$E$2:$E$3849=A1507, IMDB_Movies_Cleaned!$N$2:$N$3849))</f>
        <v>0.79999999999999594</v>
      </c>
    </row>
    <row r="1508" spans="1:10" x14ac:dyDescent="0.25">
      <c r="A1508" s="1" t="s">
        <v>129</v>
      </c>
      <c r="B1508">
        <f t="shared" si="25"/>
        <v>119</v>
      </c>
      <c r="D1508">
        <f>AVERAGEIF(IMDB_Movies_Cleaned!$E$2:$E$3849, A1508, IMDB_Movies_Cleaned!$N$2:$N$3849)</f>
        <v>6.9529411764705902</v>
      </c>
      <c r="E1508" cm="1">
        <f t="array" ref="E1508">MEDIAN(IF(IMDB_Movies_Cleaned!$E$2:$E$3849=A1508, IMDB_Movies_Cleaned!$N$2:$N$3849))</f>
        <v>7.1</v>
      </c>
      <c r="F1508" cm="1">
        <f t="array" ref="F1508">_xlfn.MODE.SNGL(IF(IMDB_Movies_Cleaned!$E$2:$E$3849=A1508, IMDB_Movies_Cleaned!$N$2:$N$3849))</f>
        <v>7.2</v>
      </c>
      <c r="G1508" cm="1">
        <f t="array" ref="G1508">MAX(IF(IMDB_Movies_Cleaned!$E$2:$E$3849=A1508, IMDB_Movies_Cleaned!$N$2:$N$3849))</f>
        <v>8.1</v>
      </c>
      <c r="H1508" cm="1">
        <f t="array" ref="H1508">MIN(IF(IMDB_Movies_Cleaned!$E$2:$E$3849=A1508, IMDB_Movies_Cleaned!$N$2:$N$3849))</f>
        <v>4.0999999999999996</v>
      </c>
      <c r="I1508" cm="1">
        <f t="array" ref="I1508">_xlfn.VAR.S(IF(IMDB_Movies_Cleaned!$E$2:$E$3849=A1508, IMDB_Movies_Cleaned!$N$2:$N$3849))</f>
        <v>0.5581056829511245</v>
      </c>
      <c r="J1508" cm="1">
        <f t="array" ref="J1508">_xlfn.STDEV.S(IF(IMDB_Movies_Cleaned!$E$2:$E$3849=A1508, IMDB_Movies_Cleaned!$N$2:$N$3849))</f>
        <v>0.74706471135446129</v>
      </c>
    </row>
    <row r="1509" spans="1:10" x14ac:dyDescent="0.25">
      <c r="A1509" s="2" t="s">
        <v>3425</v>
      </c>
      <c r="B1509">
        <f t="shared" si="25"/>
        <v>2</v>
      </c>
      <c r="D1509">
        <f>AVERAGEIF(IMDB_Movies_Cleaned!$E$2:$E$3849, A1509, IMDB_Movies_Cleaned!$N$2:$N$3849)</f>
        <v>7.15</v>
      </c>
      <c r="E1509" cm="1">
        <f t="array" ref="E1509">MEDIAN(IF(IMDB_Movies_Cleaned!$E$2:$E$3849=A1509, IMDB_Movies_Cleaned!$N$2:$N$3849))</f>
        <v>7.15</v>
      </c>
      <c r="F1509" t="e" cm="1">
        <f t="array" ref="F1509">_xlfn.MODE.SNGL(IF(IMDB_Movies_Cleaned!$E$2:$E$3849=A1509, IMDB_Movies_Cleaned!$N$2:$N$3849))</f>
        <v>#N/A</v>
      </c>
      <c r="G1509" cm="1">
        <f t="array" ref="G1509">MAX(IF(IMDB_Movies_Cleaned!$E$2:$E$3849=A1509, IMDB_Movies_Cleaned!$N$2:$N$3849))</f>
        <v>7.5</v>
      </c>
      <c r="H1509" cm="1">
        <f t="array" ref="H1509">MIN(IF(IMDB_Movies_Cleaned!$E$2:$E$3849=A1509, IMDB_Movies_Cleaned!$N$2:$N$3849))</f>
        <v>6.8</v>
      </c>
      <c r="I1509" cm="1">
        <f t="array" ref="I1509">_xlfn.VAR.S(IF(IMDB_Movies_Cleaned!$E$2:$E$3849=A1509, IMDB_Movies_Cleaned!$N$2:$N$3849))</f>
        <v>0.24500000000000011</v>
      </c>
      <c r="J1509" cm="1">
        <f t="array" ref="J1509">_xlfn.STDEV.S(IF(IMDB_Movies_Cleaned!$E$2:$E$3849=A1509, IMDB_Movies_Cleaned!$N$2:$N$3849))</f>
        <v>0.4949747468305834</v>
      </c>
    </row>
    <row r="1510" spans="1:10" x14ac:dyDescent="0.25">
      <c r="A1510" s="1" t="s">
        <v>129</v>
      </c>
      <c r="B1510">
        <f t="shared" si="25"/>
        <v>119</v>
      </c>
      <c r="D1510">
        <f>AVERAGEIF(IMDB_Movies_Cleaned!$E$2:$E$3849, A1510, IMDB_Movies_Cleaned!$N$2:$N$3849)</f>
        <v>6.9529411764705902</v>
      </c>
      <c r="E1510" cm="1">
        <f t="array" ref="E1510">MEDIAN(IF(IMDB_Movies_Cleaned!$E$2:$E$3849=A1510, IMDB_Movies_Cleaned!$N$2:$N$3849))</f>
        <v>7.1</v>
      </c>
      <c r="F1510" cm="1">
        <f t="array" ref="F1510">_xlfn.MODE.SNGL(IF(IMDB_Movies_Cleaned!$E$2:$E$3849=A1510, IMDB_Movies_Cleaned!$N$2:$N$3849))</f>
        <v>7.2</v>
      </c>
      <c r="G1510" cm="1">
        <f t="array" ref="G1510">MAX(IF(IMDB_Movies_Cleaned!$E$2:$E$3849=A1510, IMDB_Movies_Cleaned!$N$2:$N$3849))</f>
        <v>8.1</v>
      </c>
      <c r="H1510" cm="1">
        <f t="array" ref="H1510">MIN(IF(IMDB_Movies_Cleaned!$E$2:$E$3849=A1510, IMDB_Movies_Cleaned!$N$2:$N$3849))</f>
        <v>4.0999999999999996</v>
      </c>
      <c r="I1510" cm="1">
        <f t="array" ref="I1510">_xlfn.VAR.S(IF(IMDB_Movies_Cleaned!$E$2:$E$3849=A1510, IMDB_Movies_Cleaned!$N$2:$N$3849))</f>
        <v>0.5581056829511245</v>
      </c>
      <c r="J1510" cm="1">
        <f t="array" ref="J1510">_xlfn.STDEV.S(IF(IMDB_Movies_Cleaned!$E$2:$E$3849=A1510, IMDB_Movies_Cleaned!$N$2:$N$3849))</f>
        <v>0.74706471135446129</v>
      </c>
    </row>
    <row r="1511" spans="1:10" x14ac:dyDescent="0.25">
      <c r="A1511" s="2" t="s">
        <v>1289</v>
      </c>
      <c r="B1511">
        <f t="shared" si="25"/>
        <v>147</v>
      </c>
      <c r="D1511">
        <f>AVERAGEIF(IMDB_Movies_Cleaned!$E$2:$E$3849, A1511, IMDB_Movies_Cleaned!$N$2:$N$3849)</f>
        <v>6.5836734693877554</v>
      </c>
      <c r="E1511" cm="1">
        <f t="array" ref="E1511">MEDIAN(IF(IMDB_Movies_Cleaned!$E$2:$E$3849=A1511, IMDB_Movies_Cleaned!$N$2:$N$3849))</f>
        <v>6.7</v>
      </c>
      <c r="F1511" cm="1">
        <f t="array" ref="F1511">_xlfn.MODE.SNGL(IF(IMDB_Movies_Cleaned!$E$2:$E$3849=A1511, IMDB_Movies_Cleaned!$N$2:$N$3849))</f>
        <v>6.7</v>
      </c>
      <c r="G1511" cm="1">
        <f t="array" ref="G1511">MAX(IF(IMDB_Movies_Cleaned!$E$2:$E$3849=A1511, IMDB_Movies_Cleaned!$N$2:$N$3849))</f>
        <v>8.8000000000000007</v>
      </c>
      <c r="H1511" cm="1">
        <f t="array" ref="H1511">MIN(IF(IMDB_Movies_Cleaned!$E$2:$E$3849=A1511, IMDB_Movies_Cleaned!$N$2:$N$3849))</f>
        <v>3.3</v>
      </c>
      <c r="I1511" cm="1">
        <f t="array" ref="I1511">_xlfn.VAR.S(IF(IMDB_Movies_Cleaned!$E$2:$E$3849=A1511, IMDB_Movies_Cleaned!$N$2:$N$3849))</f>
        <v>0.73480011182555371</v>
      </c>
      <c r="J1511" cm="1">
        <f t="array" ref="J1511">_xlfn.STDEV.S(IF(IMDB_Movies_Cleaned!$E$2:$E$3849=A1511, IMDB_Movies_Cleaned!$N$2:$N$3849))</f>
        <v>0.85720482489633343</v>
      </c>
    </row>
    <row r="1512" spans="1:10" x14ac:dyDescent="0.25">
      <c r="A1512" s="1" t="s">
        <v>3605</v>
      </c>
      <c r="B1512">
        <f t="shared" si="25"/>
        <v>2</v>
      </c>
      <c r="D1512">
        <f>AVERAGEIF(IMDB_Movies_Cleaned!$E$2:$E$3849, A1512, IMDB_Movies_Cleaned!$N$2:$N$3849)</f>
        <v>6</v>
      </c>
      <c r="E1512" cm="1">
        <f t="array" ref="E1512">MEDIAN(IF(IMDB_Movies_Cleaned!$E$2:$E$3849=A1512, IMDB_Movies_Cleaned!$N$2:$N$3849))</f>
        <v>6</v>
      </c>
      <c r="F1512" t="e" cm="1">
        <f t="array" ref="F1512">_xlfn.MODE.SNGL(IF(IMDB_Movies_Cleaned!$E$2:$E$3849=A1512, IMDB_Movies_Cleaned!$N$2:$N$3849))</f>
        <v>#N/A</v>
      </c>
      <c r="G1512" cm="1">
        <f t="array" ref="G1512">MAX(IF(IMDB_Movies_Cleaned!$E$2:$E$3849=A1512, IMDB_Movies_Cleaned!$N$2:$N$3849))</f>
        <v>6.9</v>
      </c>
      <c r="H1512" cm="1">
        <f t="array" ref="H1512">MIN(IF(IMDB_Movies_Cleaned!$E$2:$E$3849=A1512, IMDB_Movies_Cleaned!$N$2:$N$3849))</f>
        <v>5.0999999999999996</v>
      </c>
      <c r="I1512" cm="1">
        <f t="array" ref="I1512">_xlfn.VAR.S(IF(IMDB_Movies_Cleaned!$E$2:$E$3849=A1512, IMDB_Movies_Cleaned!$N$2:$N$3849))</f>
        <v>1.6200000000000045</v>
      </c>
      <c r="J1512" cm="1">
        <f t="array" ref="J1512">_xlfn.STDEV.S(IF(IMDB_Movies_Cleaned!$E$2:$E$3849=A1512, IMDB_Movies_Cleaned!$N$2:$N$3849))</f>
        <v>1.2727922061357873</v>
      </c>
    </row>
    <row r="1513" spans="1:10" x14ac:dyDescent="0.25">
      <c r="A1513" s="2" t="s">
        <v>2566</v>
      </c>
      <c r="B1513">
        <f t="shared" si="25"/>
        <v>2</v>
      </c>
      <c r="D1513">
        <f>AVERAGEIF(IMDB_Movies_Cleaned!$E$2:$E$3849, A1513, IMDB_Movies_Cleaned!$N$2:$N$3849)</f>
        <v>7.15</v>
      </c>
      <c r="E1513" cm="1">
        <f t="array" ref="E1513">MEDIAN(IF(IMDB_Movies_Cleaned!$E$2:$E$3849=A1513, IMDB_Movies_Cleaned!$N$2:$N$3849))</f>
        <v>7.15</v>
      </c>
      <c r="F1513" t="e" cm="1">
        <f t="array" ref="F1513">_xlfn.MODE.SNGL(IF(IMDB_Movies_Cleaned!$E$2:$E$3849=A1513, IMDB_Movies_Cleaned!$N$2:$N$3849))</f>
        <v>#N/A</v>
      </c>
      <c r="G1513" cm="1">
        <f t="array" ref="G1513">MAX(IF(IMDB_Movies_Cleaned!$E$2:$E$3849=A1513, IMDB_Movies_Cleaned!$N$2:$N$3849))</f>
        <v>7.4</v>
      </c>
      <c r="H1513" cm="1">
        <f t="array" ref="H1513">MIN(IF(IMDB_Movies_Cleaned!$E$2:$E$3849=A1513, IMDB_Movies_Cleaned!$N$2:$N$3849))</f>
        <v>6.9</v>
      </c>
      <c r="I1513" cm="1">
        <f t="array" ref="I1513">_xlfn.VAR.S(IF(IMDB_Movies_Cleaned!$E$2:$E$3849=A1513, IMDB_Movies_Cleaned!$N$2:$N$3849))</f>
        <v>0.125</v>
      </c>
      <c r="J1513" cm="1">
        <f t="array" ref="J1513">_xlfn.STDEV.S(IF(IMDB_Movies_Cleaned!$E$2:$E$3849=A1513, IMDB_Movies_Cleaned!$N$2:$N$3849))</f>
        <v>0.35355339059327379</v>
      </c>
    </row>
    <row r="1514" spans="1:10" x14ac:dyDescent="0.25">
      <c r="A1514" s="1" t="s">
        <v>1396</v>
      </c>
      <c r="B1514">
        <f t="shared" si="25"/>
        <v>15</v>
      </c>
      <c r="D1514">
        <f>AVERAGEIF(IMDB_Movies_Cleaned!$E$2:$E$3849, A1514, IMDB_Movies_Cleaned!$N$2:$N$3849)</f>
        <v>5.9266666666666659</v>
      </c>
      <c r="E1514" cm="1">
        <f t="array" ref="E1514">MEDIAN(IF(IMDB_Movies_Cleaned!$E$2:$E$3849=A1514, IMDB_Movies_Cleaned!$N$2:$N$3849))</f>
        <v>6.3</v>
      </c>
      <c r="F1514" cm="1">
        <f t="array" ref="F1514">_xlfn.MODE.SNGL(IF(IMDB_Movies_Cleaned!$E$2:$E$3849=A1514, IMDB_Movies_Cleaned!$N$2:$N$3849))</f>
        <v>6.7</v>
      </c>
      <c r="G1514" cm="1">
        <f t="array" ref="G1514">MAX(IF(IMDB_Movies_Cleaned!$E$2:$E$3849=A1514, IMDB_Movies_Cleaned!$N$2:$N$3849))</f>
        <v>7.5</v>
      </c>
      <c r="H1514" cm="1">
        <f t="array" ref="H1514">MIN(IF(IMDB_Movies_Cleaned!$E$2:$E$3849=A1514, IMDB_Movies_Cleaned!$N$2:$N$3849))</f>
        <v>3.2</v>
      </c>
      <c r="I1514" cm="1">
        <f t="array" ref="I1514">_xlfn.VAR.S(IF(IMDB_Movies_Cleaned!$E$2:$E$3849=A1514, IMDB_Movies_Cleaned!$N$2:$N$3849))</f>
        <v>1.4892380952381035</v>
      </c>
      <c r="J1514" cm="1">
        <f t="array" ref="J1514">_xlfn.STDEV.S(IF(IMDB_Movies_Cleaned!$E$2:$E$3849=A1514, IMDB_Movies_Cleaned!$N$2:$N$3849))</f>
        <v>1.2203434333162544</v>
      </c>
    </row>
    <row r="1515" spans="1:10" x14ac:dyDescent="0.25">
      <c r="A1515" s="2" t="s">
        <v>1904</v>
      </c>
      <c r="B1515">
        <f t="shared" si="25"/>
        <v>11</v>
      </c>
      <c r="D1515">
        <f>AVERAGEIF(IMDB_Movies_Cleaned!$E$2:$E$3849, A1515, IMDB_Movies_Cleaned!$N$2:$N$3849)</f>
        <v>6.8272727272727272</v>
      </c>
      <c r="E1515" cm="1">
        <f t="array" ref="E1515">MEDIAN(IF(IMDB_Movies_Cleaned!$E$2:$E$3849=A1515, IMDB_Movies_Cleaned!$N$2:$N$3849))</f>
        <v>6.8</v>
      </c>
      <c r="F1515" cm="1">
        <f t="array" ref="F1515">_xlfn.MODE.SNGL(IF(IMDB_Movies_Cleaned!$E$2:$E$3849=A1515, IMDB_Movies_Cleaned!$N$2:$N$3849))</f>
        <v>6.8</v>
      </c>
      <c r="G1515" cm="1">
        <f t="array" ref="G1515">MAX(IF(IMDB_Movies_Cleaned!$E$2:$E$3849=A1515, IMDB_Movies_Cleaned!$N$2:$N$3849))</f>
        <v>8.6</v>
      </c>
      <c r="H1515" cm="1">
        <f t="array" ref="H1515">MIN(IF(IMDB_Movies_Cleaned!$E$2:$E$3849=A1515, IMDB_Movies_Cleaned!$N$2:$N$3849))</f>
        <v>5.7</v>
      </c>
      <c r="I1515" cm="1">
        <f t="array" ref="I1515">_xlfn.VAR.S(IF(IMDB_Movies_Cleaned!$E$2:$E$3849=A1515, IMDB_Movies_Cleaned!$N$2:$N$3849))</f>
        <v>0.73218181818182304</v>
      </c>
      <c r="J1515" cm="1">
        <f t="array" ref="J1515">_xlfn.STDEV.S(IF(IMDB_Movies_Cleaned!$E$2:$E$3849=A1515, IMDB_Movies_Cleaned!$N$2:$N$3849))</f>
        <v>0.85567623443789942</v>
      </c>
    </row>
    <row r="1516" spans="1:10" x14ac:dyDescent="0.25">
      <c r="A1516" s="1" t="s">
        <v>753</v>
      </c>
      <c r="B1516">
        <f t="shared" si="25"/>
        <v>151</v>
      </c>
      <c r="D1516">
        <f>AVERAGEIF(IMDB_Movies_Cleaned!$E$2:$E$3849, A1516, IMDB_Movies_Cleaned!$N$2:$N$3849)</f>
        <v>6.4947019867549711</v>
      </c>
      <c r="E1516" cm="1">
        <f t="array" ref="E1516">MEDIAN(IF(IMDB_Movies_Cleaned!$E$2:$E$3849=A1516, IMDB_Movies_Cleaned!$N$2:$N$3849))</f>
        <v>6.5</v>
      </c>
      <c r="F1516" cm="1">
        <f t="array" ref="F1516">_xlfn.MODE.SNGL(IF(IMDB_Movies_Cleaned!$E$2:$E$3849=A1516, IMDB_Movies_Cleaned!$N$2:$N$3849))</f>
        <v>6.5</v>
      </c>
      <c r="G1516" cm="1">
        <f t="array" ref="G1516">MAX(IF(IMDB_Movies_Cleaned!$E$2:$E$3849=A1516, IMDB_Movies_Cleaned!$N$2:$N$3849))</f>
        <v>8</v>
      </c>
      <c r="H1516" cm="1">
        <f t="array" ref="H1516">MIN(IF(IMDB_Movies_Cleaned!$E$2:$E$3849=A1516, IMDB_Movies_Cleaned!$N$2:$N$3849))</f>
        <v>4.3</v>
      </c>
      <c r="I1516" cm="1">
        <f t="array" ref="I1516">_xlfn.VAR.S(IF(IMDB_Movies_Cleaned!$E$2:$E$3849=A1516, IMDB_Movies_Cleaned!$N$2:$N$3849))</f>
        <v>0.56277174392930951</v>
      </c>
      <c r="J1516" cm="1">
        <f t="array" ref="J1516">_xlfn.STDEV.S(IF(IMDB_Movies_Cleaned!$E$2:$E$3849=A1516, IMDB_Movies_Cleaned!$N$2:$N$3849))</f>
        <v>0.75018114074489339</v>
      </c>
    </row>
    <row r="1517" spans="1:10" x14ac:dyDescent="0.25">
      <c r="A1517" s="2" t="s">
        <v>753</v>
      </c>
      <c r="B1517">
        <f t="shared" si="25"/>
        <v>151</v>
      </c>
      <c r="D1517">
        <f>AVERAGEIF(IMDB_Movies_Cleaned!$E$2:$E$3849, A1517, IMDB_Movies_Cleaned!$N$2:$N$3849)</f>
        <v>6.4947019867549711</v>
      </c>
      <c r="E1517" cm="1">
        <f t="array" ref="E1517">MEDIAN(IF(IMDB_Movies_Cleaned!$E$2:$E$3849=A1517, IMDB_Movies_Cleaned!$N$2:$N$3849))</f>
        <v>6.5</v>
      </c>
      <c r="F1517" cm="1">
        <f t="array" ref="F1517">_xlfn.MODE.SNGL(IF(IMDB_Movies_Cleaned!$E$2:$E$3849=A1517, IMDB_Movies_Cleaned!$N$2:$N$3849))</f>
        <v>6.5</v>
      </c>
      <c r="G1517" cm="1">
        <f t="array" ref="G1517">MAX(IF(IMDB_Movies_Cleaned!$E$2:$E$3849=A1517, IMDB_Movies_Cleaned!$N$2:$N$3849))</f>
        <v>8</v>
      </c>
      <c r="H1517" cm="1">
        <f t="array" ref="H1517">MIN(IF(IMDB_Movies_Cleaned!$E$2:$E$3849=A1517, IMDB_Movies_Cleaned!$N$2:$N$3849))</f>
        <v>4.3</v>
      </c>
      <c r="I1517" cm="1">
        <f t="array" ref="I1517">_xlfn.VAR.S(IF(IMDB_Movies_Cleaned!$E$2:$E$3849=A1517, IMDB_Movies_Cleaned!$N$2:$N$3849))</f>
        <v>0.56277174392930951</v>
      </c>
      <c r="J1517" cm="1">
        <f t="array" ref="J1517">_xlfn.STDEV.S(IF(IMDB_Movies_Cleaned!$E$2:$E$3849=A1517, IMDB_Movies_Cleaned!$N$2:$N$3849))</f>
        <v>0.75018114074489339</v>
      </c>
    </row>
    <row r="1518" spans="1:10" x14ac:dyDescent="0.25">
      <c r="A1518" s="2" t="s">
        <v>613</v>
      </c>
      <c r="B1518">
        <f t="shared" si="25"/>
        <v>19</v>
      </c>
      <c r="D1518">
        <f>AVERAGEIF(IMDB_Movies_Cleaned!$E$2:$E$3849, A1518, IMDB_Movies_Cleaned!$N$2:$N$3849)</f>
        <v>6.3368421052631581</v>
      </c>
      <c r="E1518" cm="1">
        <f t="array" ref="E1518">MEDIAN(IF(IMDB_Movies_Cleaned!$E$2:$E$3849=A1518, IMDB_Movies_Cleaned!$N$2:$N$3849))</f>
        <v>6.5</v>
      </c>
      <c r="F1518" cm="1">
        <f t="array" ref="F1518">_xlfn.MODE.SNGL(IF(IMDB_Movies_Cleaned!$E$2:$E$3849=A1518, IMDB_Movies_Cleaned!$N$2:$N$3849))</f>
        <v>7.3</v>
      </c>
      <c r="G1518" cm="1">
        <f t="array" ref="G1518">MAX(IF(IMDB_Movies_Cleaned!$E$2:$E$3849=A1518, IMDB_Movies_Cleaned!$N$2:$N$3849))</f>
        <v>7.6</v>
      </c>
      <c r="H1518" cm="1">
        <f t="array" ref="H1518">MIN(IF(IMDB_Movies_Cleaned!$E$2:$E$3849=A1518, IMDB_Movies_Cleaned!$N$2:$N$3849))</f>
        <v>3.7</v>
      </c>
      <c r="I1518" cm="1">
        <f t="array" ref="I1518">_xlfn.VAR.S(IF(IMDB_Movies_Cleaned!$E$2:$E$3849=A1518, IMDB_Movies_Cleaned!$N$2:$N$3849))</f>
        <v>0.81134502923976015</v>
      </c>
      <c r="J1518" cm="1">
        <f t="array" ref="J1518">_xlfn.STDEV.S(IF(IMDB_Movies_Cleaned!$E$2:$E$3849=A1518, IMDB_Movies_Cleaned!$N$2:$N$3849))</f>
        <v>0.90074692852085825</v>
      </c>
    </row>
    <row r="1519" spans="1:10" x14ac:dyDescent="0.25">
      <c r="A1519" s="1" t="s">
        <v>877</v>
      </c>
      <c r="B1519">
        <f t="shared" si="25"/>
        <v>135</v>
      </c>
      <c r="D1519">
        <f>AVERAGEIF(IMDB_Movies_Cleaned!$E$2:$E$3849, A1519, IMDB_Movies_Cleaned!$N$2:$N$3849)</f>
        <v>5.8962962962962955</v>
      </c>
      <c r="E1519" cm="1">
        <f t="array" ref="E1519">MEDIAN(IF(IMDB_Movies_Cleaned!$E$2:$E$3849=A1519, IMDB_Movies_Cleaned!$N$2:$N$3849))</f>
        <v>6</v>
      </c>
      <c r="F1519" cm="1">
        <f t="array" ref="F1519">_xlfn.MODE.SNGL(IF(IMDB_Movies_Cleaned!$E$2:$E$3849=A1519, IMDB_Movies_Cleaned!$N$2:$N$3849))</f>
        <v>6.1</v>
      </c>
      <c r="G1519" cm="1">
        <f t="array" ref="G1519">MAX(IF(IMDB_Movies_Cleaned!$E$2:$E$3849=A1519, IMDB_Movies_Cleaned!$N$2:$N$3849))</f>
        <v>8.4</v>
      </c>
      <c r="H1519" cm="1">
        <f t="array" ref="H1519">MIN(IF(IMDB_Movies_Cleaned!$E$2:$E$3849=A1519, IMDB_Movies_Cleaned!$N$2:$N$3849))</f>
        <v>2.7</v>
      </c>
      <c r="I1519" cm="1">
        <f t="array" ref="I1519">_xlfn.VAR.S(IF(IMDB_Movies_Cleaned!$E$2:$E$3849=A1519, IMDB_Movies_Cleaned!$N$2:$N$3849))</f>
        <v>0.76826976229963906</v>
      </c>
      <c r="J1519" cm="1">
        <f t="array" ref="J1519">_xlfn.STDEV.S(IF(IMDB_Movies_Cleaned!$E$2:$E$3849=A1519, IMDB_Movies_Cleaned!$N$2:$N$3849))</f>
        <v>0.87650998984588824</v>
      </c>
    </row>
    <row r="1520" spans="1:10" x14ac:dyDescent="0.25">
      <c r="A1520" s="2" t="s">
        <v>129</v>
      </c>
      <c r="B1520">
        <f t="shared" si="25"/>
        <v>119</v>
      </c>
      <c r="D1520">
        <f>AVERAGEIF(IMDB_Movies_Cleaned!$E$2:$E$3849, A1520, IMDB_Movies_Cleaned!$N$2:$N$3849)</f>
        <v>6.9529411764705902</v>
      </c>
      <c r="E1520" cm="1">
        <f t="array" ref="E1520">MEDIAN(IF(IMDB_Movies_Cleaned!$E$2:$E$3849=A1520, IMDB_Movies_Cleaned!$N$2:$N$3849))</f>
        <v>7.1</v>
      </c>
      <c r="F1520" cm="1">
        <f t="array" ref="F1520">_xlfn.MODE.SNGL(IF(IMDB_Movies_Cleaned!$E$2:$E$3849=A1520, IMDB_Movies_Cleaned!$N$2:$N$3849))</f>
        <v>7.2</v>
      </c>
      <c r="G1520" cm="1">
        <f t="array" ref="G1520">MAX(IF(IMDB_Movies_Cleaned!$E$2:$E$3849=A1520, IMDB_Movies_Cleaned!$N$2:$N$3849))</f>
        <v>8.1</v>
      </c>
      <c r="H1520" cm="1">
        <f t="array" ref="H1520">MIN(IF(IMDB_Movies_Cleaned!$E$2:$E$3849=A1520, IMDB_Movies_Cleaned!$N$2:$N$3849))</f>
        <v>4.0999999999999996</v>
      </c>
      <c r="I1520" cm="1">
        <f t="array" ref="I1520">_xlfn.VAR.S(IF(IMDB_Movies_Cleaned!$E$2:$E$3849=A1520, IMDB_Movies_Cleaned!$N$2:$N$3849))</f>
        <v>0.5581056829511245</v>
      </c>
      <c r="J1520" cm="1">
        <f t="array" ref="J1520">_xlfn.STDEV.S(IF(IMDB_Movies_Cleaned!$E$2:$E$3849=A1520, IMDB_Movies_Cleaned!$N$2:$N$3849))</f>
        <v>0.74706471135446129</v>
      </c>
    </row>
    <row r="1521" spans="1:10" x14ac:dyDescent="0.25">
      <c r="A1521" s="1" t="s">
        <v>877</v>
      </c>
      <c r="B1521">
        <f t="shared" si="25"/>
        <v>135</v>
      </c>
      <c r="D1521">
        <f>AVERAGEIF(IMDB_Movies_Cleaned!$E$2:$E$3849, A1521, IMDB_Movies_Cleaned!$N$2:$N$3849)</f>
        <v>5.8962962962962955</v>
      </c>
      <c r="E1521" cm="1">
        <f t="array" ref="E1521">MEDIAN(IF(IMDB_Movies_Cleaned!$E$2:$E$3849=A1521, IMDB_Movies_Cleaned!$N$2:$N$3849))</f>
        <v>6</v>
      </c>
      <c r="F1521" cm="1">
        <f t="array" ref="F1521">_xlfn.MODE.SNGL(IF(IMDB_Movies_Cleaned!$E$2:$E$3849=A1521, IMDB_Movies_Cleaned!$N$2:$N$3849))</f>
        <v>6.1</v>
      </c>
      <c r="G1521" cm="1">
        <f t="array" ref="G1521">MAX(IF(IMDB_Movies_Cleaned!$E$2:$E$3849=A1521, IMDB_Movies_Cleaned!$N$2:$N$3849))</f>
        <v>8.4</v>
      </c>
      <c r="H1521" cm="1">
        <f t="array" ref="H1521">MIN(IF(IMDB_Movies_Cleaned!$E$2:$E$3849=A1521, IMDB_Movies_Cleaned!$N$2:$N$3849))</f>
        <v>2.7</v>
      </c>
      <c r="I1521" cm="1">
        <f t="array" ref="I1521">_xlfn.VAR.S(IF(IMDB_Movies_Cleaned!$E$2:$E$3849=A1521, IMDB_Movies_Cleaned!$N$2:$N$3849))</f>
        <v>0.76826976229963906</v>
      </c>
      <c r="J1521" cm="1">
        <f t="array" ref="J1521">_xlfn.STDEV.S(IF(IMDB_Movies_Cleaned!$E$2:$E$3849=A1521, IMDB_Movies_Cleaned!$N$2:$N$3849))</f>
        <v>0.87650998984588824</v>
      </c>
    </row>
    <row r="1522" spans="1:10" x14ac:dyDescent="0.25">
      <c r="A1522" s="2" t="s">
        <v>1267</v>
      </c>
      <c r="B1522">
        <f t="shared" si="25"/>
        <v>2</v>
      </c>
      <c r="D1522">
        <f>AVERAGEIF(IMDB_Movies_Cleaned!$E$2:$E$3849, A1522, IMDB_Movies_Cleaned!$N$2:$N$3849)</f>
        <v>5.4</v>
      </c>
      <c r="E1522" cm="1">
        <f t="array" ref="E1522">MEDIAN(IF(IMDB_Movies_Cleaned!$E$2:$E$3849=A1522, IMDB_Movies_Cleaned!$N$2:$N$3849))</f>
        <v>5.4</v>
      </c>
      <c r="F1522" t="e" cm="1">
        <f t="array" ref="F1522">_xlfn.MODE.SNGL(IF(IMDB_Movies_Cleaned!$E$2:$E$3849=A1522, IMDB_Movies_Cleaned!$N$2:$N$3849))</f>
        <v>#N/A</v>
      </c>
      <c r="G1522" cm="1">
        <f t="array" ref="G1522">MAX(IF(IMDB_Movies_Cleaned!$E$2:$E$3849=A1522, IMDB_Movies_Cleaned!$N$2:$N$3849))</f>
        <v>5.9</v>
      </c>
      <c r="H1522" cm="1">
        <f t="array" ref="H1522">MIN(IF(IMDB_Movies_Cleaned!$E$2:$E$3849=A1522, IMDB_Movies_Cleaned!$N$2:$N$3849))</f>
        <v>4.9000000000000004</v>
      </c>
      <c r="I1522" cm="1">
        <f t="array" ref="I1522">_xlfn.VAR.S(IF(IMDB_Movies_Cleaned!$E$2:$E$3849=A1522, IMDB_Movies_Cleaned!$N$2:$N$3849))</f>
        <v>0.5</v>
      </c>
      <c r="J1522" cm="1">
        <f t="array" ref="J1522">_xlfn.STDEV.S(IF(IMDB_Movies_Cleaned!$E$2:$E$3849=A1522, IMDB_Movies_Cleaned!$N$2:$N$3849))</f>
        <v>0.70710678118654757</v>
      </c>
    </row>
    <row r="1523" spans="1:10" x14ac:dyDescent="0.25">
      <c r="A1523" s="1" t="s">
        <v>1770</v>
      </c>
      <c r="B1523">
        <f t="shared" si="25"/>
        <v>13</v>
      </c>
      <c r="D1523">
        <f>AVERAGEIF(IMDB_Movies_Cleaned!$E$2:$E$3849, A1523, IMDB_Movies_Cleaned!$N$2:$N$3849)</f>
        <v>6.3538461538461535</v>
      </c>
      <c r="E1523" cm="1">
        <f t="array" ref="E1523">MEDIAN(IF(IMDB_Movies_Cleaned!$E$2:$E$3849=A1523, IMDB_Movies_Cleaned!$N$2:$N$3849))</f>
        <v>6.4</v>
      </c>
      <c r="F1523" cm="1">
        <f t="array" ref="F1523">_xlfn.MODE.SNGL(IF(IMDB_Movies_Cleaned!$E$2:$E$3849=A1523, IMDB_Movies_Cleaned!$N$2:$N$3849))</f>
        <v>6.4</v>
      </c>
      <c r="G1523" cm="1">
        <f t="array" ref="G1523">MAX(IF(IMDB_Movies_Cleaned!$E$2:$E$3849=A1523, IMDB_Movies_Cleaned!$N$2:$N$3849))</f>
        <v>8.1</v>
      </c>
      <c r="H1523" cm="1">
        <f t="array" ref="H1523">MIN(IF(IMDB_Movies_Cleaned!$E$2:$E$3849=A1523, IMDB_Movies_Cleaned!$N$2:$N$3849))</f>
        <v>5.2</v>
      </c>
      <c r="I1523" cm="1">
        <f t="array" ref="I1523">_xlfn.VAR.S(IF(IMDB_Movies_Cleaned!$E$2:$E$3849=A1523, IMDB_Movies_Cleaned!$N$2:$N$3849))</f>
        <v>0.74602564102565339</v>
      </c>
      <c r="J1523" cm="1">
        <f t="array" ref="J1523">_xlfn.STDEV.S(IF(IMDB_Movies_Cleaned!$E$2:$E$3849=A1523, IMDB_Movies_Cleaned!$N$2:$N$3849))</f>
        <v>0.86372775862863949</v>
      </c>
    </row>
    <row r="1524" spans="1:10" x14ac:dyDescent="0.25">
      <c r="A1524" s="2" t="s">
        <v>1770</v>
      </c>
      <c r="B1524">
        <f t="shared" si="25"/>
        <v>13</v>
      </c>
      <c r="D1524">
        <f>AVERAGEIF(IMDB_Movies_Cleaned!$E$2:$E$3849, A1524, IMDB_Movies_Cleaned!$N$2:$N$3849)</f>
        <v>6.3538461538461535</v>
      </c>
      <c r="E1524" cm="1">
        <f t="array" ref="E1524">MEDIAN(IF(IMDB_Movies_Cleaned!$E$2:$E$3849=A1524, IMDB_Movies_Cleaned!$N$2:$N$3849))</f>
        <v>6.4</v>
      </c>
      <c r="F1524" cm="1">
        <f t="array" ref="F1524">_xlfn.MODE.SNGL(IF(IMDB_Movies_Cleaned!$E$2:$E$3849=A1524, IMDB_Movies_Cleaned!$N$2:$N$3849))</f>
        <v>6.4</v>
      </c>
      <c r="G1524" cm="1">
        <f t="array" ref="G1524">MAX(IF(IMDB_Movies_Cleaned!$E$2:$E$3849=A1524, IMDB_Movies_Cleaned!$N$2:$N$3849))</f>
        <v>8.1</v>
      </c>
      <c r="H1524" cm="1">
        <f t="array" ref="H1524">MIN(IF(IMDB_Movies_Cleaned!$E$2:$E$3849=A1524, IMDB_Movies_Cleaned!$N$2:$N$3849))</f>
        <v>5.2</v>
      </c>
      <c r="I1524" cm="1">
        <f t="array" ref="I1524">_xlfn.VAR.S(IF(IMDB_Movies_Cleaned!$E$2:$E$3849=A1524, IMDB_Movies_Cleaned!$N$2:$N$3849))</f>
        <v>0.74602564102565339</v>
      </c>
      <c r="J1524" cm="1">
        <f t="array" ref="J1524">_xlfn.STDEV.S(IF(IMDB_Movies_Cleaned!$E$2:$E$3849=A1524, IMDB_Movies_Cleaned!$N$2:$N$3849))</f>
        <v>0.86372775862863949</v>
      </c>
    </row>
    <row r="1525" spans="1:10" x14ac:dyDescent="0.25">
      <c r="A1525" s="1" t="s">
        <v>273</v>
      </c>
      <c r="B1525">
        <f t="shared" si="25"/>
        <v>21</v>
      </c>
      <c r="D1525">
        <f>AVERAGEIF(IMDB_Movies_Cleaned!$E$2:$E$3849, A1525, IMDB_Movies_Cleaned!$N$2:$N$3849)</f>
        <v>6.5761904761904759</v>
      </c>
      <c r="E1525" cm="1">
        <f t="array" ref="E1525">MEDIAN(IF(IMDB_Movies_Cleaned!$E$2:$E$3849=A1525, IMDB_Movies_Cleaned!$N$2:$N$3849))</f>
        <v>6.6</v>
      </c>
      <c r="F1525" cm="1">
        <f t="array" ref="F1525">_xlfn.MODE.SNGL(IF(IMDB_Movies_Cleaned!$E$2:$E$3849=A1525, IMDB_Movies_Cleaned!$N$2:$N$3849))</f>
        <v>6.7</v>
      </c>
      <c r="G1525" cm="1">
        <f t="array" ref="G1525">MAX(IF(IMDB_Movies_Cleaned!$E$2:$E$3849=A1525, IMDB_Movies_Cleaned!$N$2:$N$3849))</f>
        <v>8.3000000000000007</v>
      </c>
      <c r="H1525" cm="1">
        <f t="array" ref="H1525">MIN(IF(IMDB_Movies_Cleaned!$E$2:$E$3849=A1525, IMDB_Movies_Cleaned!$N$2:$N$3849))</f>
        <v>4.5999999999999996</v>
      </c>
      <c r="I1525" cm="1">
        <f t="array" ref="I1525">_xlfn.VAR.S(IF(IMDB_Movies_Cleaned!$E$2:$E$3849=A1525, IMDB_Movies_Cleaned!$N$2:$N$3849))</f>
        <v>0.70790476190476281</v>
      </c>
      <c r="J1525" cm="1">
        <f t="array" ref="J1525">_xlfn.STDEV.S(IF(IMDB_Movies_Cleaned!$E$2:$E$3849=A1525, IMDB_Movies_Cleaned!$N$2:$N$3849))</f>
        <v>0.84137076363798313</v>
      </c>
    </row>
    <row r="1526" spans="1:10" x14ac:dyDescent="0.25">
      <c r="A1526" s="2" t="s">
        <v>901</v>
      </c>
      <c r="B1526">
        <f t="shared" si="25"/>
        <v>15</v>
      </c>
      <c r="D1526">
        <f>AVERAGEIF(IMDB_Movies_Cleaned!$E$2:$E$3849, A1526, IMDB_Movies_Cleaned!$N$2:$N$3849)</f>
        <v>7.4266666666666659</v>
      </c>
      <c r="E1526" cm="1">
        <f t="array" ref="E1526">MEDIAN(IF(IMDB_Movies_Cleaned!$E$2:$E$3849=A1526, IMDB_Movies_Cleaned!$N$2:$N$3849))</f>
        <v>7.5</v>
      </c>
      <c r="F1526" cm="1">
        <f t="array" ref="F1526">_xlfn.MODE.SNGL(IF(IMDB_Movies_Cleaned!$E$2:$E$3849=A1526, IMDB_Movies_Cleaned!$N$2:$N$3849))</f>
        <v>6.6</v>
      </c>
      <c r="G1526" cm="1">
        <f t="array" ref="G1526">MAX(IF(IMDB_Movies_Cleaned!$E$2:$E$3849=A1526, IMDB_Movies_Cleaned!$N$2:$N$3849))</f>
        <v>8.6999999999999993</v>
      </c>
      <c r="H1526" cm="1">
        <f t="array" ref="H1526">MIN(IF(IMDB_Movies_Cleaned!$E$2:$E$3849=A1526, IMDB_Movies_Cleaned!$N$2:$N$3849))</f>
        <v>6.6</v>
      </c>
      <c r="I1526" cm="1">
        <f t="array" ref="I1526">_xlfn.VAR.S(IF(IMDB_Movies_Cleaned!$E$2:$E$3849=A1526, IMDB_Movies_Cleaned!$N$2:$N$3849))</f>
        <v>0.3935238095238095</v>
      </c>
      <c r="J1526" cm="1">
        <f t="array" ref="J1526">_xlfn.STDEV.S(IF(IMDB_Movies_Cleaned!$E$2:$E$3849=A1526, IMDB_Movies_Cleaned!$N$2:$N$3849))</f>
        <v>0.62731476112379936</v>
      </c>
    </row>
    <row r="1527" spans="1:10" x14ac:dyDescent="0.25">
      <c r="A1527" s="1" t="s">
        <v>129</v>
      </c>
      <c r="B1527">
        <f t="shared" si="25"/>
        <v>119</v>
      </c>
      <c r="D1527">
        <f>AVERAGEIF(IMDB_Movies_Cleaned!$E$2:$E$3849, A1527, IMDB_Movies_Cleaned!$N$2:$N$3849)</f>
        <v>6.9529411764705902</v>
      </c>
      <c r="E1527" cm="1">
        <f t="array" ref="E1527">MEDIAN(IF(IMDB_Movies_Cleaned!$E$2:$E$3849=A1527, IMDB_Movies_Cleaned!$N$2:$N$3849))</f>
        <v>7.1</v>
      </c>
      <c r="F1527" cm="1">
        <f t="array" ref="F1527">_xlfn.MODE.SNGL(IF(IMDB_Movies_Cleaned!$E$2:$E$3849=A1527, IMDB_Movies_Cleaned!$N$2:$N$3849))</f>
        <v>7.2</v>
      </c>
      <c r="G1527" cm="1">
        <f t="array" ref="G1527">MAX(IF(IMDB_Movies_Cleaned!$E$2:$E$3849=A1527, IMDB_Movies_Cleaned!$N$2:$N$3849))</f>
        <v>8.1</v>
      </c>
      <c r="H1527" cm="1">
        <f t="array" ref="H1527">MIN(IF(IMDB_Movies_Cleaned!$E$2:$E$3849=A1527, IMDB_Movies_Cleaned!$N$2:$N$3849))</f>
        <v>4.0999999999999996</v>
      </c>
      <c r="I1527" cm="1">
        <f t="array" ref="I1527">_xlfn.VAR.S(IF(IMDB_Movies_Cleaned!$E$2:$E$3849=A1527, IMDB_Movies_Cleaned!$N$2:$N$3849))</f>
        <v>0.5581056829511245</v>
      </c>
      <c r="J1527" cm="1">
        <f t="array" ref="J1527">_xlfn.STDEV.S(IF(IMDB_Movies_Cleaned!$E$2:$E$3849=A1527, IMDB_Movies_Cleaned!$N$2:$N$3849))</f>
        <v>0.74706471135446129</v>
      </c>
    </row>
    <row r="1528" spans="1:10" x14ac:dyDescent="0.25">
      <c r="A1528" s="2" t="s">
        <v>137</v>
      </c>
      <c r="B1528">
        <f t="shared" si="25"/>
        <v>34</v>
      </c>
      <c r="D1528">
        <f>AVERAGEIF(IMDB_Movies_Cleaned!$E$2:$E$3849, A1528, IMDB_Movies_Cleaned!$N$2:$N$3849)</f>
        <v>6.367647058823529</v>
      </c>
      <c r="E1528" cm="1">
        <f t="array" ref="E1528">MEDIAN(IF(IMDB_Movies_Cleaned!$E$2:$E$3849=A1528, IMDB_Movies_Cleaned!$N$2:$N$3849))</f>
        <v>6.15</v>
      </c>
      <c r="F1528" cm="1">
        <f t="array" ref="F1528">_xlfn.MODE.SNGL(IF(IMDB_Movies_Cleaned!$E$2:$E$3849=A1528, IMDB_Movies_Cleaned!$N$2:$N$3849))</f>
        <v>6.1</v>
      </c>
      <c r="G1528" cm="1">
        <f t="array" ref="G1528">MAX(IF(IMDB_Movies_Cleaned!$E$2:$E$3849=A1528, IMDB_Movies_Cleaned!$N$2:$N$3849))</f>
        <v>8.8000000000000007</v>
      </c>
      <c r="H1528" cm="1">
        <f t="array" ref="H1528">MIN(IF(IMDB_Movies_Cleaned!$E$2:$E$3849=A1528, IMDB_Movies_Cleaned!$N$2:$N$3849))</f>
        <v>5</v>
      </c>
      <c r="I1528" cm="1">
        <f t="array" ref="I1528">_xlfn.VAR.S(IF(IMDB_Movies_Cleaned!$E$2:$E$3849=A1528, IMDB_Movies_Cleaned!$N$2:$N$3849))</f>
        <v>0.76710338680929147</v>
      </c>
      <c r="J1528" cm="1">
        <f t="array" ref="J1528">_xlfn.STDEV.S(IF(IMDB_Movies_Cleaned!$E$2:$E$3849=A1528, IMDB_Movies_Cleaned!$N$2:$N$3849))</f>
        <v>0.87584438504182438</v>
      </c>
    </row>
    <row r="1529" spans="1:10" x14ac:dyDescent="0.25">
      <c r="A1529" s="1" t="s">
        <v>3635</v>
      </c>
      <c r="B1529">
        <f t="shared" si="25"/>
        <v>1</v>
      </c>
      <c r="D1529">
        <f>AVERAGEIF(IMDB_Movies_Cleaned!$E$2:$E$3849, A1529, IMDB_Movies_Cleaned!$N$2:$N$3849)</f>
        <v>5.0999999999999996</v>
      </c>
      <c r="E1529" cm="1">
        <f t="array" ref="E1529">MEDIAN(IF(IMDB_Movies_Cleaned!$E$2:$E$3849=A1529, IMDB_Movies_Cleaned!$N$2:$N$3849))</f>
        <v>5.0999999999999996</v>
      </c>
      <c r="F1529" t="e" cm="1">
        <f t="array" ref="F1529">_xlfn.MODE.SNGL(IF(IMDB_Movies_Cleaned!$E$2:$E$3849=A1529, IMDB_Movies_Cleaned!$N$2:$N$3849))</f>
        <v>#N/A</v>
      </c>
      <c r="G1529" cm="1">
        <f t="array" ref="G1529">MAX(IF(IMDB_Movies_Cleaned!$E$2:$E$3849=A1529, IMDB_Movies_Cleaned!$N$2:$N$3849))</f>
        <v>5.0999999999999996</v>
      </c>
      <c r="H1529" cm="1">
        <f t="array" ref="H1529">MIN(IF(IMDB_Movies_Cleaned!$E$2:$E$3849=A1529, IMDB_Movies_Cleaned!$N$2:$N$3849))</f>
        <v>5.0999999999999996</v>
      </c>
      <c r="I1529" t="e" cm="1">
        <f t="array" ref="I1529">_xlfn.VAR.S(IF(IMDB_Movies_Cleaned!$E$2:$E$3849=A1529, IMDB_Movies_Cleaned!$N$2:$N$3849))</f>
        <v>#DIV/0!</v>
      </c>
      <c r="J1529" t="e" cm="1">
        <f t="array" ref="J1529">_xlfn.STDEV.S(IF(IMDB_Movies_Cleaned!$E$2:$E$3849=A1529, IMDB_Movies_Cleaned!$N$2:$N$3849))</f>
        <v>#DIV/0!</v>
      </c>
    </row>
    <row r="1530" spans="1:10" x14ac:dyDescent="0.25">
      <c r="A1530" s="2" t="s">
        <v>557</v>
      </c>
      <c r="B1530">
        <f t="shared" si="25"/>
        <v>45</v>
      </c>
      <c r="D1530">
        <f>AVERAGEIF(IMDB_Movies_Cleaned!$E$2:$E$3849, A1530, IMDB_Movies_Cleaned!$N$2:$N$3849)</f>
        <v>6.0377777777777766</v>
      </c>
      <c r="E1530" cm="1">
        <f t="array" ref="E1530">MEDIAN(IF(IMDB_Movies_Cleaned!$E$2:$E$3849=A1530, IMDB_Movies_Cleaned!$N$2:$N$3849))</f>
        <v>6.1</v>
      </c>
      <c r="F1530" cm="1">
        <f t="array" ref="F1530">_xlfn.MODE.SNGL(IF(IMDB_Movies_Cleaned!$E$2:$E$3849=A1530, IMDB_Movies_Cleaned!$N$2:$N$3849))</f>
        <v>6.7</v>
      </c>
      <c r="G1530" cm="1">
        <f t="array" ref="G1530">MAX(IF(IMDB_Movies_Cleaned!$E$2:$E$3849=A1530, IMDB_Movies_Cleaned!$N$2:$N$3849))</f>
        <v>8.3000000000000007</v>
      </c>
      <c r="H1530" cm="1">
        <f t="array" ref="H1530">MIN(IF(IMDB_Movies_Cleaned!$E$2:$E$3849=A1530, IMDB_Movies_Cleaned!$N$2:$N$3849))</f>
        <v>3.1</v>
      </c>
      <c r="I1530" cm="1">
        <f t="array" ref="I1530">_xlfn.VAR.S(IF(IMDB_Movies_Cleaned!$E$2:$E$3849=A1530, IMDB_Movies_Cleaned!$N$2:$N$3849))</f>
        <v>1.3928585858586084</v>
      </c>
      <c r="J1530" cm="1">
        <f t="array" ref="J1530">_xlfn.STDEV.S(IF(IMDB_Movies_Cleaned!$E$2:$E$3849=A1530, IMDB_Movies_Cleaned!$N$2:$N$3849))</f>
        <v>1.180194300044958</v>
      </c>
    </row>
    <row r="1531" spans="1:10" x14ac:dyDescent="0.25">
      <c r="A1531" s="1" t="s">
        <v>28</v>
      </c>
      <c r="B1531">
        <f t="shared" si="25"/>
        <v>45</v>
      </c>
      <c r="D1531">
        <f>AVERAGEIF(IMDB_Movies_Cleaned!$E$2:$E$3849, A1531, IMDB_Movies_Cleaned!$N$2:$N$3849)</f>
        <v>6.7488888888888914</v>
      </c>
      <c r="E1531" cm="1">
        <f t="array" ref="E1531">MEDIAN(IF(IMDB_Movies_Cleaned!$E$2:$E$3849=A1531, IMDB_Movies_Cleaned!$N$2:$N$3849))</f>
        <v>6.8</v>
      </c>
      <c r="F1531" cm="1">
        <f t="array" ref="F1531">_xlfn.MODE.SNGL(IF(IMDB_Movies_Cleaned!$E$2:$E$3849=A1531, IMDB_Movies_Cleaned!$N$2:$N$3849))</f>
        <v>6.8</v>
      </c>
      <c r="G1531" cm="1">
        <f t="array" ref="G1531">MAX(IF(IMDB_Movies_Cleaned!$E$2:$E$3849=A1531, IMDB_Movies_Cleaned!$N$2:$N$3849))</f>
        <v>8</v>
      </c>
      <c r="H1531" cm="1">
        <f t="array" ref="H1531">MIN(IF(IMDB_Movies_Cleaned!$E$2:$E$3849=A1531, IMDB_Movies_Cleaned!$N$2:$N$3849))</f>
        <v>4.4000000000000004</v>
      </c>
      <c r="I1531" cm="1">
        <f t="array" ref="I1531">_xlfn.VAR.S(IF(IMDB_Movies_Cleaned!$E$2:$E$3849=A1531, IMDB_Movies_Cleaned!$N$2:$N$3849))</f>
        <v>0.59573737373734115</v>
      </c>
      <c r="J1531" cm="1">
        <f t="array" ref="J1531">_xlfn.STDEV.S(IF(IMDB_Movies_Cleaned!$E$2:$E$3849=A1531, IMDB_Movies_Cleaned!$N$2:$N$3849))</f>
        <v>0.77184025143635848</v>
      </c>
    </row>
    <row r="1532" spans="1:10" x14ac:dyDescent="0.25">
      <c r="A1532" s="2" t="s">
        <v>3642</v>
      </c>
      <c r="B1532">
        <f t="shared" si="25"/>
        <v>2</v>
      </c>
      <c r="D1532">
        <f>AVERAGEIF(IMDB_Movies_Cleaned!$E$2:$E$3849, A1532, IMDB_Movies_Cleaned!$N$2:$N$3849)</f>
        <v>7</v>
      </c>
      <c r="E1532" cm="1">
        <f t="array" ref="E1532">MEDIAN(IF(IMDB_Movies_Cleaned!$E$2:$E$3849=A1532, IMDB_Movies_Cleaned!$N$2:$N$3849))</f>
        <v>7</v>
      </c>
      <c r="F1532" t="e" cm="1">
        <f t="array" ref="F1532">_xlfn.MODE.SNGL(IF(IMDB_Movies_Cleaned!$E$2:$E$3849=A1532, IMDB_Movies_Cleaned!$N$2:$N$3849))</f>
        <v>#N/A</v>
      </c>
      <c r="G1532" cm="1">
        <f t="array" ref="G1532">MAX(IF(IMDB_Movies_Cleaned!$E$2:$E$3849=A1532, IMDB_Movies_Cleaned!$N$2:$N$3849))</f>
        <v>7.5</v>
      </c>
      <c r="H1532" cm="1">
        <f t="array" ref="H1532">MIN(IF(IMDB_Movies_Cleaned!$E$2:$E$3849=A1532, IMDB_Movies_Cleaned!$N$2:$N$3849))</f>
        <v>6.5</v>
      </c>
      <c r="I1532" cm="1">
        <f t="array" ref="I1532">_xlfn.VAR.S(IF(IMDB_Movies_Cleaned!$E$2:$E$3849=A1532, IMDB_Movies_Cleaned!$N$2:$N$3849))</f>
        <v>0.5</v>
      </c>
      <c r="J1532" cm="1">
        <f t="array" ref="J1532">_xlfn.STDEV.S(IF(IMDB_Movies_Cleaned!$E$2:$E$3849=A1532, IMDB_Movies_Cleaned!$N$2:$N$3849))</f>
        <v>0.70710678118654757</v>
      </c>
    </row>
    <row r="1533" spans="1:10" x14ac:dyDescent="0.25">
      <c r="A1533" s="1" t="s">
        <v>129</v>
      </c>
      <c r="B1533">
        <f t="shared" si="25"/>
        <v>119</v>
      </c>
      <c r="D1533">
        <f>AVERAGEIF(IMDB_Movies_Cleaned!$E$2:$E$3849, A1533, IMDB_Movies_Cleaned!$N$2:$N$3849)</f>
        <v>6.9529411764705902</v>
      </c>
      <c r="E1533" cm="1">
        <f t="array" ref="E1533">MEDIAN(IF(IMDB_Movies_Cleaned!$E$2:$E$3849=A1533, IMDB_Movies_Cleaned!$N$2:$N$3849))</f>
        <v>7.1</v>
      </c>
      <c r="F1533" cm="1">
        <f t="array" ref="F1533">_xlfn.MODE.SNGL(IF(IMDB_Movies_Cleaned!$E$2:$E$3849=A1533, IMDB_Movies_Cleaned!$N$2:$N$3849))</f>
        <v>7.2</v>
      </c>
      <c r="G1533" cm="1">
        <f t="array" ref="G1533">MAX(IF(IMDB_Movies_Cleaned!$E$2:$E$3849=A1533, IMDB_Movies_Cleaned!$N$2:$N$3849))</f>
        <v>8.1</v>
      </c>
      <c r="H1533" cm="1">
        <f t="array" ref="H1533">MIN(IF(IMDB_Movies_Cleaned!$E$2:$E$3849=A1533, IMDB_Movies_Cleaned!$N$2:$N$3849))</f>
        <v>4.0999999999999996</v>
      </c>
      <c r="I1533" cm="1">
        <f t="array" ref="I1533">_xlfn.VAR.S(IF(IMDB_Movies_Cleaned!$E$2:$E$3849=A1533, IMDB_Movies_Cleaned!$N$2:$N$3849))</f>
        <v>0.5581056829511245</v>
      </c>
      <c r="J1533" cm="1">
        <f t="array" ref="J1533">_xlfn.STDEV.S(IF(IMDB_Movies_Cleaned!$E$2:$E$3849=A1533, IMDB_Movies_Cleaned!$N$2:$N$3849))</f>
        <v>0.74706471135446129</v>
      </c>
    </row>
    <row r="1534" spans="1:10" x14ac:dyDescent="0.25">
      <c r="A1534" s="1" t="s">
        <v>2277</v>
      </c>
      <c r="B1534">
        <f t="shared" si="25"/>
        <v>2</v>
      </c>
      <c r="D1534">
        <f>AVERAGEIF(IMDB_Movies_Cleaned!$E$2:$E$3849, A1534, IMDB_Movies_Cleaned!$N$2:$N$3849)</f>
        <v>7.75</v>
      </c>
      <c r="E1534" cm="1">
        <f t="array" ref="E1534">MEDIAN(IF(IMDB_Movies_Cleaned!$E$2:$E$3849=A1534, IMDB_Movies_Cleaned!$N$2:$N$3849))</f>
        <v>7.75</v>
      </c>
      <c r="F1534" t="e" cm="1">
        <f t="array" ref="F1534">_xlfn.MODE.SNGL(IF(IMDB_Movies_Cleaned!$E$2:$E$3849=A1534, IMDB_Movies_Cleaned!$N$2:$N$3849))</f>
        <v>#N/A</v>
      </c>
      <c r="G1534" cm="1">
        <f t="array" ref="G1534">MAX(IF(IMDB_Movies_Cleaned!$E$2:$E$3849=A1534, IMDB_Movies_Cleaned!$N$2:$N$3849))</f>
        <v>7.8</v>
      </c>
      <c r="H1534" cm="1">
        <f t="array" ref="H1534">MIN(IF(IMDB_Movies_Cleaned!$E$2:$E$3849=A1534, IMDB_Movies_Cleaned!$N$2:$N$3849))</f>
        <v>7.7</v>
      </c>
      <c r="I1534" cm="1">
        <f t="array" ref="I1534">_xlfn.VAR.S(IF(IMDB_Movies_Cleaned!$E$2:$E$3849=A1534, IMDB_Movies_Cleaned!$N$2:$N$3849))</f>
        <v>4.9999999999999645E-3</v>
      </c>
      <c r="J1534" cm="1">
        <f t="array" ref="J1534">_xlfn.STDEV.S(IF(IMDB_Movies_Cleaned!$E$2:$E$3849=A1534, IMDB_Movies_Cleaned!$N$2:$N$3849))</f>
        <v>7.0710678118654502E-2</v>
      </c>
    </row>
    <row r="1535" spans="1:10" x14ac:dyDescent="0.25">
      <c r="A1535" s="2" t="s">
        <v>753</v>
      </c>
      <c r="B1535">
        <f t="shared" si="25"/>
        <v>151</v>
      </c>
      <c r="D1535">
        <f>AVERAGEIF(IMDB_Movies_Cleaned!$E$2:$E$3849, A1535, IMDB_Movies_Cleaned!$N$2:$N$3849)</f>
        <v>6.4947019867549711</v>
      </c>
      <c r="E1535" cm="1">
        <f t="array" ref="E1535">MEDIAN(IF(IMDB_Movies_Cleaned!$E$2:$E$3849=A1535, IMDB_Movies_Cleaned!$N$2:$N$3849))</f>
        <v>6.5</v>
      </c>
      <c r="F1535" cm="1">
        <f t="array" ref="F1535">_xlfn.MODE.SNGL(IF(IMDB_Movies_Cleaned!$E$2:$E$3849=A1535, IMDB_Movies_Cleaned!$N$2:$N$3849))</f>
        <v>6.5</v>
      </c>
      <c r="G1535" cm="1">
        <f t="array" ref="G1535">MAX(IF(IMDB_Movies_Cleaned!$E$2:$E$3849=A1535, IMDB_Movies_Cleaned!$N$2:$N$3849))</f>
        <v>8</v>
      </c>
      <c r="H1535" cm="1">
        <f t="array" ref="H1535">MIN(IF(IMDB_Movies_Cleaned!$E$2:$E$3849=A1535, IMDB_Movies_Cleaned!$N$2:$N$3849))</f>
        <v>4.3</v>
      </c>
      <c r="I1535" cm="1">
        <f t="array" ref="I1535">_xlfn.VAR.S(IF(IMDB_Movies_Cleaned!$E$2:$E$3849=A1535, IMDB_Movies_Cleaned!$N$2:$N$3849))</f>
        <v>0.56277174392930951</v>
      </c>
      <c r="J1535" cm="1">
        <f t="array" ref="J1535">_xlfn.STDEV.S(IF(IMDB_Movies_Cleaned!$E$2:$E$3849=A1535, IMDB_Movies_Cleaned!$N$2:$N$3849))</f>
        <v>0.75018114074489339</v>
      </c>
    </row>
    <row r="1536" spans="1:10" x14ac:dyDescent="0.25">
      <c r="A1536" s="1" t="s">
        <v>201</v>
      </c>
      <c r="B1536">
        <f t="shared" si="25"/>
        <v>55</v>
      </c>
      <c r="D1536">
        <f>AVERAGEIF(IMDB_Movies_Cleaned!$E$2:$E$3849, A1536, IMDB_Movies_Cleaned!$N$2:$N$3849)</f>
        <v>6.4090909090909092</v>
      </c>
      <c r="E1536" cm="1">
        <f t="array" ref="E1536">MEDIAN(IF(IMDB_Movies_Cleaned!$E$2:$E$3849=A1536, IMDB_Movies_Cleaned!$N$2:$N$3849))</f>
        <v>6.5</v>
      </c>
      <c r="F1536" cm="1">
        <f t="array" ref="F1536">_xlfn.MODE.SNGL(IF(IMDB_Movies_Cleaned!$E$2:$E$3849=A1536, IMDB_Movies_Cleaned!$N$2:$N$3849))</f>
        <v>6.5</v>
      </c>
      <c r="G1536" cm="1">
        <f t="array" ref="G1536">MAX(IF(IMDB_Movies_Cleaned!$E$2:$E$3849=A1536, IMDB_Movies_Cleaned!$N$2:$N$3849))</f>
        <v>7.6</v>
      </c>
      <c r="H1536" cm="1">
        <f t="array" ref="H1536">MIN(IF(IMDB_Movies_Cleaned!$E$2:$E$3849=A1536, IMDB_Movies_Cleaned!$N$2:$N$3849))</f>
        <v>4.4000000000000004</v>
      </c>
      <c r="I1536" cm="1">
        <f t="array" ref="I1536">_xlfn.VAR.S(IF(IMDB_Movies_Cleaned!$E$2:$E$3849=A1536, IMDB_Movies_Cleaned!$N$2:$N$3849))</f>
        <v>0.39936026936026953</v>
      </c>
      <c r="J1536" cm="1">
        <f t="array" ref="J1536">_xlfn.STDEV.S(IF(IMDB_Movies_Cleaned!$E$2:$E$3849=A1536, IMDB_Movies_Cleaned!$N$2:$N$3849))</f>
        <v>0.63194957817872588</v>
      </c>
    </row>
    <row r="1537" spans="1:10" x14ac:dyDescent="0.25">
      <c r="A1537" s="1" t="s">
        <v>3651</v>
      </c>
      <c r="B1537">
        <f t="shared" si="25"/>
        <v>1</v>
      </c>
      <c r="D1537">
        <f>AVERAGEIF(IMDB_Movies_Cleaned!$E$2:$E$3849, A1537, IMDB_Movies_Cleaned!$N$2:$N$3849)</f>
        <v>7.4</v>
      </c>
      <c r="E1537" cm="1">
        <f t="array" ref="E1537">MEDIAN(IF(IMDB_Movies_Cleaned!$E$2:$E$3849=A1537, IMDB_Movies_Cleaned!$N$2:$N$3849))</f>
        <v>7.4</v>
      </c>
      <c r="F1537" t="e" cm="1">
        <f t="array" ref="F1537">_xlfn.MODE.SNGL(IF(IMDB_Movies_Cleaned!$E$2:$E$3849=A1537, IMDB_Movies_Cleaned!$N$2:$N$3849))</f>
        <v>#N/A</v>
      </c>
      <c r="G1537" cm="1">
        <f t="array" ref="G1537">MAX(IF(IMDB_Movies_Cleaned!$E$2:$E$3849=A1537, IMDB_Movies_Cleaned!$N$2:$N$3849))</f>
        <v>7.4</v>
      </c>
      <c r="H1537" cm="1">
        <f t="array" ref="H1537">MIN(IF(IMDB_Movies_Cleaned!$E$2:$E$3849=A1537, IMDB_Movies_Cleaned!$N$2:$N$3849))</f>
        <v>7.4</v>
      </c>
      <c r="I1537" t="e" cm="1">
        <f t="array" ref="I1537">_xlfn.VAR.S(IF(IMDB_Movies_Cleaned!$E$2:$E$3849=A1537, IMDB_Movies_Cleaned!$N$2:$N$3849))</f>
        <v>#DIV/0!</v>
      </c>
      <c r="J1537" t="e" cm="1">
        <f t="array" ref="J1537">_xlfn.STDEV.S(IF(IMDB_Movies_Cleaned!$E$2:$E$3849=A1537, IMDB_Movies_Cleaned!$N$2:$N$3849))</f>
        <v>#DIV/0!</v>
      </c>
    </row>
    <row r="1538" spans="1:10" x14ac:dyDescent="0.25">
      <c r="A1538" s="1" t="s">
        <v>613</v>
      </c>
      <c r="B1538">
        <f t="shared" si="25"/>
        <v>19</v>
      </c>
      <c r="D1538">
        <f>AVERAGEIF(IMDB_Movies_Cleaned!$E$2:$E$3849, A1538, IMDB_Movies_Cleaned!$N$2:$N$3849)</f>
        <v>6.3368421052631581</v>
      </c>
      <c r="E1538" cm="1">
        <f t="array" ref="E1538">MEDIAN(IF(IMDB_Movies_Cleaned!$E$2:$E$3849=A1538, IMDB_Movies_Cleaned!$N$2:$N$3849))</f>
        <v>6.5</v>
      </c>
      <c r="F1538" cm="1">
        <f t="array" ref="F1538">_xlfn.MODE.SNGL(IF(IMDB_Movies_Cleaned!$E$2:$E$3849=A1538, IMDB_Movies_Cleaned!$N$2:$N$3849))</f>
        <v>7.3</v>
      </c>
      <c r="G1538" cm="1">
        <f t="array" ref="G1538">MAX(IF(IMDB_Movies_Cleaned!$E$2:$E$3849=A1538, IMDB_Movies_Cleaned!$N$2:$N$3849))</f>
        <v>7.6</v>
      </c>
      <c r="H1538" cm="1">
        <f t="array" ref="H1538">MIN(IF(IMDB_Movies_Cleaned!$E$2:$E$3849=A1538, IMDB_Movies_Cleaned!$N$2:$N$3849))</f>
        <v>3.7</v>
      </c>
      <c r="I1538" cm="1">
        <f t="array" ref="I1538">_xlfn.VAR.S(IF(IMDB_Movies_Cleaned!$E$2:$E$3849=A1538, IMDB_Movies_Cleaned!$N$2:$N$3849))</f>
        <v>0.81134502923976015</v>
      </c>
      <c r="J1538" cm="1">
        <f t="array" ref="J1538">_xlfn.STDEV.S(IF(IMDB_Movies_Cleaned!$E$2:$E$3849=A1538, IMDB_Movies_Cleaned!$N$2:$N$3849))</f>
        <v>0.90074692852085825</v>
      </c>
    </row>
    <row r="1539" spans="1:10" x14ac:dyDescent="0.25">
      <c r="A1539" s="2" t="s">
        <v>1839</v>
      </c>
      <c r="B1539">
        <f t="shared" si="25"/>
        <v>22</v>
      </c>
      <c r="D1539">
        <f>AVERAGEIF(IMDB_Movies_Cleaned!$E$2:$E$3849, A1539, IMDB_Movies_Cleaned!$N$2:$N$3849)</f>
        <v>7.0545454545454538</v>
      </c>
      <c r="E1539" cm="1">
        <f t="array" ref="E1539">MEDIAN(IF(IMDB_Movies_Cleaned!$E$2:$E$3849=A1539, IMDB_Movies_Cleaned!$N$2:$N$3849))</f>
        <v>6.9</v>
      </c>
      <c r="F1539" cm="1">
        <f t="array" ref="F1539">_xlfn.MODE.SNGL(IF(IMDB_Movies_Cleaned!$E$2:$E$3849=A1539, IMDB_Movies_Cleaned!$N$2:$N$3849))</f>
        <v>6.8</v>
      </c>
      <c r="G1539" cm="1">
        <f t="array" ref="G1539">MAX(IF(IMDB_Movies_Cleaned!$E$2:$E$3849=A1539, IMDB_Movies_Cleaned!$N$2:$N$3849))</f>
        <v>8.1999999999999993</v>
      </c>
      <c r="H1539" cm="1">
        <f t="array" ref="H1539">MIN(IF(IMDB_Movies_Cleaned!$E$2:$E$3849=A1539, IMDB_Movies_Cleaned!$N$2:$N$3849))</f>
        <v>6</v>
      </c>
      <c r="I1539" cm="1">
        <f t="array" ref="I1539">_xlfn.VAR.S(IF(IMDB_Movies_Cleaned!$E$2:$E$3849=A1539, IMDB_Movies_Cleaned!$N$2:$N$3849))</f>
        <v>0.40069264069264066</v>
      </c>
      <c r="J1539" cm="1">
        <f t="array" ref="J1539">_xlfn.STDEV.S(IF(IMDB_Movies_Cleaned!$E$2:$E$3849=A1539, IMDB_Movies_Cleaned!$N$2:$N$3849))</f>
        <v>0.63300287573804959</v>
      </c>
    </row>
    <row r="1540" spans="1:10" x14ac:dyDescent="0.25">
      <c r="A1540" s="1" t="s">
        <v>2571</v>
      </c>
      <c r="B1540">
        <f t="shared" si="25"/>
        <v>34</v>
      </c>
      <c r="D1540">
        <f>AVERAGEIF(IMDB_Movies_Cleaned!$E$2:$E$3849, A1540, IMDB_Movies_Cleaned!$N$2:$N$3849)</f>
        <v>5.7588235294117638</v>
      </c>
      <c r="E1540" cm="1">
        <f t="array" ref="E1540">MEDIAN(IF(IMDB_Movies_Cleaned!$E$2:$E$3849=A1540, IMDB_Movies_Cleaned!$N$2:$N$3849))</f>
        <v>5.9</v>
      </c>
      <c r="F1540" cm="1">
        <f t="array" ref="F1540">_xlfn.MODE.SNGL(IF(IMDB_Movies_Cleaned!$E$2:$E$3849=A1540, IMDB_Movies_Cleaned!$N$2:$N$3849))</f>
        <v>5.9</v>
      </c>
      <c r="G1540" cm="1">
        <f t="array" ref="G1540">MAX(IF(IMDB_Movies_Cleaned!$E$2:$E$3849=A1540, IMDB_Movies_Cleaned!$N$2:$N$3849))</f>
        <v>7.9</v>
      </c>
      <c r="H1540" cm="1">
        <f t="array" ref="H1540">MIN(IF(IMDB_Movies_Cleaned!$E$2:$E$3849=A1540, IMDB_Movies_Cleaned!$N$2:$N$3849))</f>
        <v>4</v>
      </c>
      <c r="I1540" cm="1">
        <f t="array" ref="I1540">_xlfn.VAR.S(IF(IMDB_Movies_Cleaned!$E$2:$E$3849=A1540, IMDB_Movies_Cleaned!$N$2:$N$3849))</f>
        <v>1.1534046345811242</v>
      </c>
      <c r="J1540" cm="1">
        <f t="array" ref="J1540">_xlfn.STDEV.S(IF(IMDB_Movies_Cleaned!$E$2:$E$3849=A1540, IMDB_Movies_Cleaned!$N$2:$N$3849))</f>
        <v>1.0739667753618471</v>
      </c>
    </row>
    <row r="1541" spans="1:10" x14ac:dyDescent="0.25">
      <c r="A1541" s="2" t="s">
        <v>385</v>
      </c>
      <c r="B1541">
        <f t="shared" si="25"/>
        <v>12</v>
      </c>
      <c r="D1541">
        <f>AVERAGEIF(IMDB_Movies_Cleaned!$E$2:$E$3849, A1541, IMDB_Movies_Cleaned!$N$2:$N$3849)</f>
        <v>6.5916666666666659</v>
      </c>
      <c r="E1541" cm="1">
        <f t="array" ref="E1541">MEDIAN(IF(IMDB_Movies_Cleaned!$E$2:$E$3849=A1541, IMDB_Movies_Cleaned!$N$2:$N$3849))</f>
        <v>6.75</v>
      </c>
      <c r="F1541" cm="1">
        <f t="array" ref="F1541">_xlfn.MODE.SNGL(IF(IMDB_Movies_Cleaned!$E$2:$E$3849=A1541, IMDB_Movies_Cleaned!$N$2:$N$3849))</f>
        <v>7.8</v>
      </c>
      <c r="G1541" cm="1">
        <f t="array" ref="G1541">MAX(IF(IMDB_Movies_Cleaned!$E$2:$E$3849=A1541, IMDB_Movies_Cleaned!$N$2:$N$3849))</f>
        <v>7.8</v>
      </c>
      <c r="H1541" cm="1">
        <f t="array" ref="H1541">MIN(IF(IMDB_Movies_Cleaned!$E$2:$E$3849=A1541, IMDB_Movies_Cleaned!$N$2:$N$3849))</f>
        <v>5.2</v>
      </c>
      <c r="I1541" cm="1">
        <f t="array" ref="I1541">_xlfn.VAR.S(IF(IMDB_Movies_Cleaned!$E$2:$E$3849=A1541, IMDB_Movies_Cleaned!$N$2:$N$3849))</f>
        <v>0.79901515151516378</v>
      </c>
      <c r="J1541" cm="1">
        <f t="array" ref="J1541">_xlfn.STDEV.S(IF(IMDB_Movies_Cleaned!$E$2:$E$3849=A1541, IMDB_Movies_Cleaned!$N$2:$N$3849))</f>
        <v>0.89387647441643958</v>
      </c>
    </row>
    <row r="1542" spans="1:10" x14ac:dyDescent="0.25">
      <c r="A1542" s="1" t="s">
        <v>1904</v>
      </c>
      <c r="B1542">
        <f t="shared" si="25"/>
        <v>11</v>
      </c>
      <c r="D1542">
        <f>AVERAGEIF(IMDB_Movies_Cleaned!$E$2:$E$3849, A1542, IMDB_Movies_Cleaned!$N$2:$N$3849)</f>
        <v>6.8272727272727272</v>
      </c>
      <c r="E1542" cm="1">
        <f t="array" ref="E1542">MEDIAN(IF(IMDB_Movies_Cleaned!$E$2:$E$3849=A1542, IMDB_Movies_Cleaned!$N$2:$N$3849))</f>
        <v>6.8</v>
      </c>
      <c r="F1542" cm="1">
        <f t="array" ref="F1542">_xlfn.MODE.SNGL(IF(IMDB_Movies_Cleaned!$E$2:$E$3849=A1542, IMDB_Movies_Cleaned!$N$2:$N$3849))</f>
        <v>6.8</v>
      </c>
      <c r="G1542" cm="1">
        <f t="array" ref="G1542">MAX(IF(IMDB_Movies_Cleaned!$E$2:$E$3849=A1542, IMDB_Movies_Cleaned!$N$2:$N$3849))</f>
        <v>8.6</v>
      </c>
      <c r="H1542" cm="1">
        <f t="array" ref="H1542">MIN(IF(IMDB_Movies_Cleaned!$E$2:$E$3849=A1542, IMDB_Movies_Cleaned!$N$2:$N$3849))</f>
        <v>5.7</v>
      </c>
      <c r="I1542" cm="1">
        <f t="array" ref="I1542">_xlfn.VAR.S(IF(IMDB_Movies_Cleaned!$E$2:$E$3849=A1542, IMDB_Movies_Cleaned!$N$2:$N$3849))</f>
        <v>0.73218181818182304</v>
      </c>
      <c r="J1542" cm="1">
        <f t="array" ref="J1542">_xlfn.STDEV.S(IF(IMDB_Movies_Cleaned!$E$2:$E$3849=A1542, IMDB_Movies_Cleaned!$N$2:$N$3849))</f>
        <v>0.85567623443789942</v>
      </c>
    </row>
    <row r="1543" spans="1:10" x14ac:dyDescent="0.25">
      <c r="A1543" s="2" t="s">
        <v>3462</v>
      </c>
      <c r="B1543">
        <f t="shared" si="25"/>
        <v>16</v>
      </c>
      <c r="D1543">
        <f>AVERAGEIF(IMDB_Movies_Cleaned!$E$2:$E$3849, A1543, IMDB_Movies_Cleaned!$N$2:$N$3849)</f>
        <v>6.2437499999999995</v>
      </c>
      <c r="E1543" cm="1">
        <f t="array" ref="E1543">MEDIAN(IF(IMDB_Movies_Cleaned!$E$2:$E$3849=A1543, IMDB_Movies_Cleaned!$N$2:$N$3849))</f>
        <v>6.5</v>
      </c>
      <c r="F1543" cm="1">
        <f t="array" ref="F1543">_xlfn.MODE.SNGL(IF(IMDB_Movies_Cleaned!$E$2:$E$3849=A1543, IMDB_Movies_Cleaned!$N$2:$N$3849))</f>
        <v>6.5</v>
      </c>
      <c r="G1543" cm="1">
        <f t="array" ref="G1543">MAX(IF(IMDB_Movies_Cleaned!$E$2:$E$3849=A1543, IMDB_Movies_Cleaned!$N$2:$N$3849))</f>
        <v>7.9</v>
      </c>
      <c r="H1543" cm="1">
        <f t="array" ref="H1543">MIN(IF(IMDB_Movies_Cleaned!$E$2:$E$3849=A1543, IMDB_Movies_Cleaned!$N$2:$N$3849))</f>
        <v>2.1</v>
      </c>
      <c r="I1543" cm="1">
        <f t="array" ref="I1543">_xlfn.VAR.S(IF(IMDB_Movies_Cleaned!$E$2:$E$3849=A1543, IMDB_Movies_Cleaned!$N$2:$N$3849))</f>
        <v>1.7452916666666776</v>
      </c>
      <c r="J1543" cm="1">
        <f t="array" ref="J1543">_xlfn.STDEV.S(IF(IMDB_Movies_Cleaned!$E$2:$E$3849=A1543, IMDB_Movies_Cleaned!$N$2:$N$3849))</f>
        <v>1.3210948742110378</v>
      </c>
    </row>
    <row r="1544" spans="1:10" x14ac:dyDescent="0.25">
      <c r="A1544" s="1" t="s">
        <v>2317</v>
      </c>
      <c r="B1544">
        <f t="shared" si="25"/>
        <v>6</v>
      </c>
      <c r="D1544">
        <f>AVERAGEIF(IMDB_Movies_Cleaned!$E$2:$E$3849, A1544, IMDB_Movies_Cleaned!$N$2:$N$3849)</f>
        <v>6.55</v>
      </c>
      <c r="E1544" cm="1">
        <f t="array" ref="E1544">MEDIAN(IF(IMDB_Movies_Cleaned!$E$2:$E$3849=A1544, IMDB_Movies_Cleaned!$N$2:$N$3849))</f>
        <v>6.65</v>
      </c>
      <c r="F1544" t="e" cm="1">
        <f t="array" ref="F1544">_xlfn.MODE.SNGL(IF(IMDB_Movies_Cleaned!$E$2:$E$3849=A1544, IMDB_Movies_Cleaned!$N$2:$N$3849))</f>
        <v>#N/A</v>
      </c>
      <c r="G1544" cm="1">
        <f t="array" ref="G1544">MAX(IF(IMDB_Movies_Cleaned!$E$2:$E$3849=A1544, IMDB_Movies_Cleaned!$N$2:$N$3849))</f>
        <v>7.3</v>
      </c>
      <c r="H1544" cm="1">
        <f t="array" ref="H1544">MIN(IF(IMDB_Movies_Cleaned!$E$2:$E$3849=A1544, IMDB_Movies_Cleaned!$N$2:$N$3849))</f>
        <v>5.6</v>
      </c>
      <c r="I1544" cm="1">
        <f t="array" ref="I1544">_xlfn.VAR.S(IF(IMDB_Movies_Cleaned!$E$2:$E$3849=A1544, IMDB_Movies_Cleaned!$N$2:$N$3849))</f>
        <v>0.47499999999999998</v>
      </c>
      <c r="J1544" cm="1">
        <f t="array" ref="J1544">_xlfn.STDEV.S(IF(IMDB_Movies_Cleaned!$E$2:$E$3849=A1544, IMDB_Movies_Cleaned!$N$2:$N$3849))</f>
        <v>0.68920243760451105</v>
      </c>
    </row>
    <row r="1545" spans="1:10" x14ac:dyDescent="0.25">
      <c r="A1545" s="2" t="s">
        <v>1274</v>
      </c>
      <c r="B1545">
        <f t="shared" si="25"/>
        <v>11</v>
      </c>
      <c r="D1545">
        <f>AVERAGEIF(IMDB_Movies_Cleaned!$E$2:$E$3849, A1545, IMDB_Movies_Cleaned!$N$2:$N$3849)</f>
        <v>6.418181818181818</v>
      </c>
      <c r="E1545" cm="1">
        <f t="array" ref="E1545">MEDIAN(IF(IMDB_Movies_Cleaned!$E$2:$E$3849=A1545, IMDB_Movies_Cleaned!$N$2:$N$3849))</f>
        <v>6.4</v>
      </c>
      <c r="F1545" cm="1">
        <f t="array" ref="F1545">_xlfn.MODE.SNGL(IF(IMDB_Movies_Cleaned!$E$2:$E$3849=A1545, IMDB_Movies_Cleaned!$N$2:$N$3849))</f>
        <v>6.7</v>
      </c>
      <c r="G1545" cm="1">
        <f t="array" ref="G1545">MAX(IF(IMDB_Movies_Cleaned!$E$2:$E$3849=A1545, IMDB_Movies_Cleaned!$N$2:$N$3849))</f>
        <v>7.6</v>
      </c>
      <c r="H1545" cm="1">
        <f t="array" ref="H1545">MIN(IF(IMDB_Movies_Cleaned!$E$2:$E$3849=A1545, IMDB_Movies_Cleaned!$N$2:$N$3849))</f>
        <v>5.3</v>
      </c>
      <c r="I1545" cm="1">
        <f t="array" ref="I1545">_xlfn.VAR.S(IF(IMDB_Movies_Cleaned!$E$2:$E$3849=A1545, IMDB_Movies_Cleaned!$N$2:$N$3849))</f>
        <v>0.53363636363637279</v>
      </c>
      <c r="J1545" cm="1">
        <f t="array" ref="J1545">_xlfn.STDEV.S(IF(IMDB_Movies_Cleaned!$E$2:$E$3849=A1545, IMDB_Movies_Cleaned!$N$2:$N$3849))</f>
        <v>0.73050418454405364</v>
      </c>
    </row>
    <row r="1546" spans="1:10" x14ac:dyDescent="0.25">
      <c r="A1546" s="1" t="s">
        <v>2914</v>
      </c>
      <c r="B1546">
        <f t="shared" si="25"/>
        <v>43</v>
      </c>
      <c r="D1546">
        <f>AVERAGEIF(IMDB_Movies_Cleaned!$E$2:$E$3849, A1546, IMDB_Movies_Cleaned!$N$2:$N$3849)</f>
        <v>5.9534883720930249</v>
      </c>
      <c r="E1546" cm="1">
        <f t="array" ref="E1546">MEDIAN(IF(IMDB_Movies_Cleaned!$E$2:$E$3849=A1546, IMDB_Movies_Cleaned!$N$2:$N$3849))</f>
        <v>5.9</v>
      </c>
      <c r="F1546" cm="1">
        <f t="array" ref="F1546">_xlfn.MODE.SNGL(IF(IMDB_Movies_Cleaned!$E$2:$E$3849=A1546, IMDB_Movies_Cleaned!$N$2:$N$3849))</f>
        <v>5.9</v>
      </c>
      <c r="G1546" cm="1">
        <f t="array" ref="G1546">MAX(IF(IMDB_Movies_Cleaned!$E$2:$E$3849=A1546, IMDB_Movies_Cleaned!$N$2:$N$3849))</f>
        <v>8</v>
      </c>
      <c r="H1546" cm="1">
        <f t="array" ref="H1546">MIN(IF(IMDB_Movies_Cleaned!$E$2:$E$3849=A1546, IMDB_Movies_Cleaned!$N$2:$N$3849))</f>
        <v>4.2</v>
      </c>
      <c r="I1546" cm="1">
        <f t="array" ref="I1546">_xlfn.VAR.S(IF(IMDB_Movies_Cleaned!$E$2:$E$3849=A1546, IMDB_Movies_Cleaned!$N$2:$N$3849))</f>
        <v>0.68111849390917156</v>
      </c>
      <c r="J1546" cm="1">
        <f t="array" ref="J1546">_xlfn.STDEV.S(IF(IMDB_Movies_Cleaned!$E$2:$E$3849=A1546, IMDB_Movies_Cleaned!$N$2:$N$3849))</f>
        <v>0.82529903302328644</v>
      </c>
    </row>
    <row r="1547" spans="1:10" x14ac:dyDescent="0.25">
      <c r="A1547" s="2" t="s">
        <v>1345</v>
      </c>
      <c r="B1547">
        <f t="shared" si="25"/>
        <v>6</v>
      </c>
      <c r="D1547">
        <f>AVERAGEIF(IMDB_Movies_Cleaned!$E$2:$E$3849, A1547, IMDB_Movies_Cleaned!$N$2:$N$3849)</f>
        <v>6.2</v>
      </c>
      <c r="E1547" cm="1">
        <f t="array" ref="E1547">MEDIAN(IF(IMDB_Movies_Cleaned!$E$2:$E$3849=A1547, IMDB_Movies_Cleaned!$N$2:$N$3849))</f>
        <v>6.5500000000000007</v>
      </c>
      <c r="F1547" t="e" cm="1">
        <f t="array" ref="F1547">_xlfn.MODE.SNGL(IF(IMDB_Movies_Cleaned!$E$2:$E$3849=A1547, IMDB_Movies_Cleaned!$N$2:$N$3849))</f>
        <v>#N/A</v>
      </c>
      <c r="G1547" cm="1">
        <f t="array" ref="G1547">MAX(IF(IMDB_Movies_Cleaned!$E$2:$E$3849=A1547, IMDB_Movies_Cleaned!$N$2:$N$3849))</f>
        <v>7</v>
      </c>
      <c r="H1547" cm="1">
        <f t="array" ref="H1547">MIN(IF(IMDB_Movies_Cleaned!$E$2:$E$3849=A1547, IMDB_Movies_Cleaned!$N$2:$N$3849))</f>
        <v>4.9000000000000004</v>
      </c>
      <c r="I1547" cm="1">
        <f t="array" ref="I1547">_xlfn.VAR.S(IF(IMDB_Movies_Cleaned!$E$2:$E$3849=A1547, IMDB_Movies_Cleaned!$N$2:$N$3849))</f>
        <v>0.72400000000000664</v>
      </c>
      <c r="J1547" cm="1">
        <f t="array" ref="J1547">_xlfn.STDEV.S(IF(IMDB_Movies_Cleaned!$E$2:$E$3849=A1547, IMDB_Movies_Cleaned!$N$2:$N$3849))</f>
        <v>0.85088189544730974</v>
      </c>
    </row>
    <row r="1548" spans="1:10" x14ac:dyDescent="0.25">
      <c r="A1548" s="1" t="s">
        <v>872</v>
      </c>
      <c r="B1548">
        <f t="shared" si="25"/>
        <v>145</v>
      </c>
      <c r="D1548">
        <f>AVERAGEIF(IMDB_Movies_Cleaned!$E$2:$E$3849, A1548, IMDB_Movies_Cleaned!$N$2:$N$3849)</f>
        <v>5.8406896551724108</v>
      </c>
      <c r="E1548" cm="1">
        <f t="array" ref="E1548">MEDIAN(IF(IMDB_Movies_Cleaned!$E$2:$E$3849=A1548, IMDB_Movies_Cleaned!$N$2:$N$3849))</f>
        <v>6</v>
      </c>
      <c r="F1548" cm="1">
        <f t="array" ref="F1548">_xlfn.MODE.SNGL(IF(IMDB_Movies_Cleaned!$E$2:$E$3849=A1548, IMDB_Movies_Cleaned!$N$2:$N$3849))</f>
        <v>6.5</v>
      </c>
      <c r="G1548" cm="1">
        <f t="array" ref="G1548">MAX(IF(IMDB_Movies_Cleaned!$E$2:$E$3849=A1548, IMDB_Movies_Cleaned!$N$2:$N$3849))</f>
        <v>8</v>
      </c>
      <c r="H1548" cm="1">
        <f t="array" ref="H1548">MIN(IF(IMDB_Movies_Cleaned!$E$2:$E$3849=A1548, IMDB_Movies_Cleaned!$N$2:$N$3849))</f>
        <v>1.9</v>
      </c>
      <c r="I1548" cm="1">
        <f t="array" ref="I1548">_xlfn.VAR.S(IF(IMDB_Movies_Cleaned!$E$2:$E$3849=A1548, IMDB_Movies_Cleaned!$N$2:$N$3849))</f>
        <v>1.4818745210728315</v>
      </c>
      <c r="J1548" cm="1">
        <f t="array" ref="J1548">_xlfn.STDEV.S(IF(IMDB_Movies_Cleaned!$E$2:$E$3849=A1548, IMDB_Movies_Cleaned!$N$2:$N$3849))</f>
        <v>1.2173226856806831</v>
      </c>
    </row>
    <row r="1549" spans="1:10" x14ac:dyDescent="0.25">
      <c r="A1549" s="2" t="s">
        <v>246</v>
      </c>
      <c r="B1549">
        <f t="shared" si="25"/>
        <v>21</v>
      </c>
      <c r="D1549">
        <f>AVERAGEIF(IMDB_Movies_Cleaned!$E$2:$E$3849, A1549, IMDB_Movies_Cleaned!$N$2:$N$3849)</f>
        <v>6.1619047619047604</v>
      </c>
      <c r="E1549" cm="1">
        <f t="array" ref="E1549">MEDIAN(IF(IMDB_Movies_Cleaned!$E$2:$E$3849=A1549, IMDB_Movies_Cleaned!$N$2:$N$3849))</f>
        <v>6.2</v>
      </c>
      <c r="F1549" cm="1">
        <f t="array" ref="F1549">_xlfn.MODE.SNGL(IF(IMDB_Movies_Cleaned!$E$2:$E$3849=A1549, IMDB_Movies_Cleaned!$N$2:$N$3849))</f>
        <v>6.6</v>
      </c>
      <c r="G1549" cm="1">
        <f t="array" ref="G1549">MAX(IF(IMDB_Movies_Cleaned!$E$2:$E$3849=A1549, IMDB_Movies_Cleaned!$N$2:$N$3849))</f>
        <v>7.6</v>
      </c>
      <c r="H1549" cm="1">
        <f t="array" ref="H1549">MIN(IF(IMDB_Movies_Cleaned!$E$2:$E$3849=A1549, IMDB_Movies_Cleaned!$N$2:$N$3849))</f>
        <v>5.2</v>
      </c>
      <c r="I1549" cm="1">
        <f t="array" ref="I1549">_xlfn.VAR.S(IF(IMDB_Movies_Cleaned!$E$2:$E$3849=A1549, IMDB_Movies_Cleaned!$N$2:$N$3849))</f>
        <v>0.37047619047619035</v>
      </c>
      <c r="J1549" cm="1">
        <f t="array" ref="J1549">_xlfn.STDEV.S(IF(IMDB_Movies_Cleaned!$E$2:$E$3849=A1549, IMDB_Movies_Cleaned!$N$2:$N$3849))</f>
        <v>0.60866755332955802</v>
      </c>
    </row>
    <row r="1550" spans="1:10" x14ac:dyDescent="0.25">
      <c r="A1550" s="1" t="s">
        <v>746</v>
      </c>
      <c r="B1550">
        <f t="shared" si="25"/>
        <v>11</v>
      </c>
      <c r="D1550">
        <f>AVERAGEIF(IMDB_Movies_Cleaned!$E$2:$E$3849, A1550, IMDB_Movies_Cleaned!$N$2:$N$3849)</f>
        <v>5.7727272727272725</v>
      </c>
      <c r="E1550" cm="1">
        <f t="array" ref="E1550">MEDIAN(IF(IMDB_Movies_Cleaned!$E$2:$E$3849=A1550, IMDB_Movies_Cleaned!$N$2:$N$3849))</f>
        <v>6.2</v>
      </c>
      <c r="F1550" cm="1">
        <f t="array" ref="F1550">_xlfn.MODE.SNGL(IF(IMDB_Movies_Cleaned!$E$2:$E$3849=A1550, IMDB_Movies_Cleaned!$N$2:$N$3849))</f>
        <v>6.2</v>
      </c>
      <c r="G1550" cm="1">
        <f t="array" ref="G1550">MAX(IF(IMDB_Movies_Cleaned!$E$2:$E$3849=A1550, IMDB_Movies_Cleaned!$N$2:$N$3849))</f>
        <v>7.3</v>
      </c>
      <c r="H1550" cm="1">
        <f t="array" ref="H1550">MIN(IF(IMDB_Movies_Cleaned!$E$2:$E$3849=A1550, IMDB_Movies_Cleaned!$N$2:$N$3849))</f>
        <v>3.6</v>
      </c>
      <c r="I1550" cm="1">
        <f t="array" ref="I1550">_xlfn.VAR.S(IF(IMDB_Movies_Cleaned!$E$2:$E$3849=A1550, IMDB_Movies_Cleaned!$N$2:$N$3849))</f>
        <v>1.2161818181818149</v>
      </c>
      <c r="J1550" cm="1">
        <f t="array" ref="J1550">_xlfn.STDEV.S(IF(IMDB_Movies_Cleaned!$E$2:$E$3849=A1550, IMDB_Movies_Cleaned!$N$2:$N$3849))</f>
        <v>1.1028063375687569</v>
      </c>
    </row>
    <row r="1551" spans="1:10" x14ac:dyDescent="0.25">
      <c r="A1551" s="2" t="s">
        <v>3674</v>
      </c>
      <c r="B1551">
        <f t="shared" ref="B1551:B1614" si="26">COUNTIF($A$2:$A$3849, A1551)</f>
        <v>1</v>
      </c>
      <c r="D1551">
        <f>AVERAGEIF(IMDB_Movies_Cleaned!$E$2:$E$3849, A1551, IMDB_Movies_Cleaned!$N$2:$N$3849)</f>
        <v>6.9</v>
      </c>
      <c r="E1551" cm="1">
        <f t="array" ref="E1551">MEDIAN(IF(IMDB_Movies_Cleaned!$E$2:$E$3849=A1551, IMDB_Movies_Cleaned!$N$2:$N$3849))</f>
        <v>6.9</v>
      </c>
      <c r="F1551" t="e" cm="1">
        <f t="array" ref="F1551">_xlfn.MODE.SNGL(IF(IMDB_Movies_Cleaned!$E$2:$E$3849=A1551, IMDB_Movies_Cleaned!$N$2:$N$3849))</f>
        <v>#N/A</v>
      </c>
      <c r="G1551" cm="1">
        <f t="array" ref="G1551">MAX(IF(IMDB_Movies_Cleaned!$E$2:$E$3849=A1551, IMDB_Movies_Cleaned!$N$2:$N$3849))</f>
        <v>6.9</v>
      </c>
      <c r="H1551" cm="1">
        <f t="array" ref="H1551">MIN(IF(IMDB_Movies_Cleaned!$E$2:$E$3849=A1551, IMDB_Movies_Cleaned!$N$2:$N$3849))</f>
        <v>6.9</v>
      </c>
      <c r="I1551" t="e" cm="1">
        <f t="array" ref="I1551">_xlfn.VAR.S(IF(IMDB_Movies_Cleaned!$E$2:$E$3849=A1551, IMDB_Movies_Cleaned!$N$2:$N$3849))</f>
        <v>#DIV/0!</v>
      </c>
      <c r="J1551" t="e" cm="1">
        <f t="array" ref="J1551">_xlfn.STDEV.S(IF(IMDB_Movies_Cleaned!$E$2:$E$3849=A1551, IMDB_Movies_Cleaned!$N$2:$N$3849))</f>
        <v>#DIV/0!</v>
      </c>
    </row>
    <row r="1552" spans="1:10" x14ac:dyDescent="0.25">
      <c r="A1552" s="1" t="s">
        <v>513</v>
      </c>
      <c r="B1552">
        <f t="shared" si="26"/>
        <v>18</v>
      </c>
      <c r="D1552">
        <f>AVERAGEIF(IMDB_Movies_Cleaned!$E$2:$E$3849, A1552, IMDB_Movies_Cleaned!$N$2:$N$3849)</f>
        <v>6.4</v>
      </c>
      <c r="E1552" cm="1">
        <f t="array" ref="E1552">MEDIAN(IF(IMDB_Movies_Cleaned!$E$2:$E$3849=A1552, IMDB_Movies_Cleaned!$N$2:$N$3849))</f>
        <v>6.45</v>
      </c>
      <c r="F1552" cm="1">
        <f t="array" ref="F1552">_xlfn.MODE.SNGL(IF(IMDB_Movies_Cleaned!$E$2:$E$3849=A1552, IMDB_Movies_Cleaned!$N$2:$N$3849))</f>
        <v>6.2</v>
      </c>
      <c r="G1552" cm="1">
        <f t="array" ref="G1552">MAX(IF(IMDB_Movies_Cleaned!$E$2:$E$3849=A1552, IMDB_Movies_Cleaned!$N$2:$N$3849))</f>
        <v>8.1999999999999993</v>
      </c>
      <c r="H1552" cm="1">
        <f t="array" ref="H1552">MIN(IF(IMDB_Movies_Cleaned!$E$2:$E$3849=A1552, IMDB_Movies_Cleaned!$N$2:$N$3849))</f>
        <v>4.7</v>
      </c>
      <c r="I1552" cm="1">
        <f t="array" ref="I1552">_xlfn.VAR.S(IF(IMDB_Movies_Cleaned!$E$2:$E$3849=A1552, IMDB_Movies_Cleaned!$N$2:$N$3849))</f>
        <v>0.55999999999999894</v>
      </c>
      <c r="J1552" cm="1">
        <f t="array" ref="J1552">_xlfn.STDEV.S(IF(IMDB_Movies_Cleaned!$E$2:$E$3849=A1552, IMDB_Movies_Cleaned!$N$2:$N$3849))</f>
        <v>0.74833147735478756</v>
      </c>
    </row>
    <row r="1553" spans="1:10" x14ac:dyDescent="0.25">
      <c r="A1553" s="1" t="s">
        <v>159</v>
      </c>
      <c r="B1553">
        <f t="shared" si="26"/>
        <v>12</v>
      </c>
      <c r="D1553">
        <f>AVERAGEIF(IMDB_Movies_Cleaned!$E$2:$E$3849, A1553, IMDB_Movies_Cleaned!$N$2:$N$3849)</f>
        <v>5.7</v>
      </c>
      <c r="E1553" cm="1">
        <f t="array" ref="E1553">MEDIAN(IF(IMDB_Movies_Cleaned!$E$2:$E$3849=A1553, IMDB_Movies_Cleaned!$N$2:$N$3849))</f>
        <v>6.4</v>
      </c>
      <c r="F1553" cm="1">
        <f t="array" ref="F1553">_xlfn.MODE.SNGL(IF(IMDB_Movies_Cleaned!$E$2:$E$3849=A1553, IMDB_Movies_Cleaned!$N$2:$N$3849))</f>
        <v>6.8</v>
      </c>
      <c r="G1553" cm="1">
        <f t="array" ref="G1553">MAX(IF(IMDB_Movies_Cleaned!$E$2:$E$3849=A1553, IMDB_Movies_Cleaned!$N$2:$N$3849))</f>
        <v>8</v>
      </c>
      <c r="H1553" cm="1">
        <f t="array" ref="H1553">MIN(IF(IMDB_Movies_Cleaned!$E$2:$E$3849=A1553, IMDB_Movies_Cleaned!$N$2:$N$3849))</f>
        <v>2.7</v>
      </c>
      <c r="I1553" cm="1">
        <f t="array" ref="I1553">_xlfn.VAR.S(IF(IMDB_Movies_Cleaned!$E$2:$E$3849=A1553, IMDB_Movies_Cleaned!$N$2:$N$3849))</f>
        <v>3.0381818181818145</v>
      </c>
      <c r="J1553" cm="1">
        <f t="array" ref="J1553">_xlfn.STDEV.S(IF(IMDB_Movies_Cleaned!$E$2:$E$3849=A1553, IMDB_Movies_Cleaned!$N$2:$N$3849))</f>
        <v>1.7430381000373498</v>
      </c>
    </row>
    <row r="1554" spans="1:10" x14ac:dyDescent="0.25">
      <c r="A1554" s="2" t="s">
        <v>753</v>
      </c>
      <c r="B1554">
        <f t="shared" si="26"/>
        <v>151</v>
      </c>
      <c r="D1554">
        <f>AVERAGEIF(IMDB_Movies_Cleaned!$E$2:$E$3849, A1554, IMDB_Movies_Cleaned!$N$2:$N$3849)</f>
        <v>6.4947019867549711</v>
      </c>
      <c r="E1554" cm="1">
        <f t="array" ref="E1554">MEDIAN(IF(IMDB_Movies_Cleaned!$E$2:$E$3849=A1554, IMDB_Movies_Cleaned!$N$2:$N$3849))</f>
        <v>6.5</v>
      </c>
      <c r="F1554" cm="1">
        <f t="array" ref="F1554">_xlfn.MODE.SNGL(IF(IMDB_Movies_Cleaned!$E$2:$E$3849=A1554, IMDB_Movies_Cleaned!$N$2:$N$3849))</f>
        <v>6.5</v>
      </c>
      <c r="G1554" cm="1">
        <f t="array" ref="G1554">MAX(IF(IMDB_Movies_Cleaned!$E$2:$E$3849=A1554, IMDB_Movies_Cleaned!$N$2:$N$3849))</f>
        <v>8</v>
      </c>
      <c r="H1554" cm="1">
        <f t="array" ref="H1554">MIN(IF(IMDB_Movies_Cleaned!$E$2:$E$3849=A1554, IMDB_Movies_Cleaned!$N$2:$N$3849))</f>
        <v>4.3</v>
      </c>
      <c r="I1554" cm="1">
        <f t="array" ref="I1554">_xlfn.VAR.S(IF(IMDB_Movies_Cleaned!$E$2:$E$3849=A1554, IMDB_Movies_Cleaned!$N$2:$N$3849))</f>
        <v>0.56277174392930951</v>
      </c>
      <c r="J1554" cm="1">
        <f t="array" ref="J1554">_xlfn.STDEV.S(IF(IMDB_Movies_Cleaned!$E$2:$E$3849=A1554, IMDB_Movies_Cleaned!$N$2:$N$3849))</f>
        <v>0.75018114074489339</v>
      </c>
    </row>
    <row r="1555" spans="1:10" x14ac:dyDescent="0.25">
      <c r="A1555" s="1" t="s">
        <v>2375</v>
      </c>
      <c r="B1555">
        <f t="shared" si="26"/>
        <v>4</v>
      </c>
      <c r="D1555">
        <f>AVERAGEIF(IMDB_Movies_Cleaned!$E$2:$E$3849, A1555, IMDB_Movies_Cleaned!$N$2:$N$3849)</f>
        <v>6.15</v>
      </c>
      <c r="E1555" cm="1">
        <f t="array" ref="E1555">MEDIAN(IF(IMDB_Movies_Cleaned!$E$2:$E$3849=A1555, IMDB_Movies_Cleaned!$N$2:$N$3849))</f>
        <v>5.9</v>
      </c>
      <c r="F1555" cm="1">
        <f t="array" ref="F1555">_xlfn.MODE.SNGL(IF(IMDB_Movies_Cleaned!$E$2:$E$3849=A1555, IMDB_Movies_Cleaned!$N$2:$N$3849))</f>
        <v>5.9</v>
      </c>
      <c r="G1555" cm="1">
        <f t="array" ref="G1555">MAX(IF(IMDB_Movies_Cleaned!$E$2:$E$3849=A1555, IMDB_Movies_Cleaned!$N$2:$N$3849))</f>
        <v>7.6</v>
      </c>
      <c r="H1555" cm="1">
        <f t="array" ref="H1555">MIN(IF(IMDB_Movies_Cleaned!$E$2:$E$3849=A1555, IMDB_Movies_Cleaned!$N$2:$N$3849))</f>
        <v>5.2</v>
      </c>
      <c r="I1555" cm="1">
        <f t="array" ref="I1555">_xlfn.VAR.S(IF(IMDB_Movies_Cleaned!$E$2:$E$3849=A1555, IMDB_Movies_Cleaned!$N$2:$N$3849))</f>
        <v>1.0433333333333319</v>
      </c>
      <c r="J1555" cm="1">
        <f t="array" ref="J1555">_xlfn.STDEV.S(IF(IMDB_Movies_Cleaned!$E$2:$E$3849=A1555, IMDB_Movies_Cleaned!$N$2:$N$3849))</f>
        <v>1.0214368964029701</v>
      </c>
    </row>
    <row r="1556" spans="1:10" x14ac:dyDescent="0.25">
      <c r="A1556" s="2" t="s">
        <v>2836</v>
      </c>
      <c r="B1556">
        <f t="shared" si="26"/>
        <v>22</v>
      </c>
      <c r="D1556">
        <f>AVERAGEIF(IMDB_Movies_Cleaned!$E$2:$E$3849, A1556, IMDB_Movies_Cleaned!$N$2:$N$3849)</f>
        <v>6.6363636363636376</v>
      </c>
      <c r="E1556" cm="1">
        <f t="array" ref="E1556">MEDIAN(IF(IMDB_Movies_Cleaned!$E$2:$E$3849=A1556, IMDB_Movies_Cleaned!$N$2:$N$3849))</f>
        <v>6.9</v>
      </c>
      <c r="F1556" cm="1">
        <f t="array" ref="F1556">_xlfn.MODE.SNGL(IF(IMDB_Movies_Cleaned!$E$2:$E$3849=A1556, IMDB_Movies_Cleaned!$N$2:$N$3849))</f>
        <v>7</v>
      </c>
      <c r="G1556" cm="1">
        <f t="array" ref="G1556">MAX(IF(IMDB_Movies_Cleaned!$E$2:$E$3849=A1556, IMDB_Movies_Cleaned!$N$2:$N$3849))</f>
        <v>8.5</v>
      </c>
      <c r="H1556" cm="1">
        <f t="array" ref="H1556">MIN(IF(IMDB_Movies_Cleaned!$E$2:$E$3849=A1556, IMDB_Movies_Cleaned!$N$2:$N$3849))</f>
        <v>3.5</v>
      </c>
      <c r="I1556" cm="1">
        <f t="array" ref="I1556">_xlfn.VAR.S(IF(IMDB_Movies_Cleaned!$E$2:$E$3849=A1556, IMDB_Movies_Cleaned!$N$2:$N$3849))</f>
        <v>1.2090909090908921</v>
      </c>
      <c r="J1556" cm="1">
        <f t="array" ref="J1556">_xlfn.STDEV.S(IF(IMDB_Movies_Cleaned!$E$2:$E$3849=A1556, IMDB_Movies_Cleaned!$N$2:$N$3849))</f>
        <v>1.0995866992151606</v>
      </c>
    </row>
    <row r="1557" spans="1:10" x14ac:dyDescent="0.25">
      <c r="A1557" s="2" t="s">
        <v>3689</v>
      </c>
      <c r="B1557">
        <f t="shared" si="26"/>
        <v>1</v>
      </c>
      <c r="D1557">
        <f>AVERAGEIF(IMDB_Movies_Cleaned!$E$2:$E$3849, A1557, IMDB_Movies_Cleaned!$N$2:$N$3849)</f>
        <v>6.9</v>
      </c>
      <c r="E1557" cm="1">
        <f t="array" ref="E1557">MEDIAN(IF(IMDB_Movies_Cleaned!$E$2:$E$3849=A1557, IMDB_Movies_Cleaned!$N$2:$N$3849))</f>
        <v>6.9</v>
      </c>
      <c r="F1557" t="e" cm="1">
        <f t="array" ref="F1557">_xlfn.MODE.SNGL(IF(IMDB_Movies_Cleaned!$E$2:$E$3849=A1557, IMDB_Movies_Cleaned!$N$2:$N$3849))</f>
        <v>#N/A</v>
      </c>
      <c r="G1557" cm="1">
        <f t="array" ref="G1557">MAX(IF(IMDB_Movies_Cleaned!$E$2:$E$3849=A1557, IMDB_Movies_Cleaned!$N$2:$N$3849))</f>
        <v>6.9</v>
      </c>
      <c r="H1557" cm="1">
        <f t="array" ref="H1557">MIN(IF(IMDB_Movies_Cleaned!$E$2:$E$3849=A1557, IMDB_Movies_Cleaned!$N$2:$N$3849))</f>
        <v>6.9</v>
      </c>
      <c r="I1557" t="e" cm="1">
        <f t="array" ref="I1557">_xlfn.VAR.S(IF(IMDB_Movies_Cleaned!$E$2:$E$3849=A1557, IMDB_Movies_Cleaned!$N$2:$N$3849))</f>
        <v>#DIV/0!</v>
      </c>
      <c r="J1557" t="e" cm="1">
        <f t="array" ref="J1557">_xlfn.STDEV.S(IF(IMDB_Movies_Cleaned!$E$2:$E$3849=A1557, IMDB_Movies_Cleaned!$N$2:$N$3849))</f>
        <v>#DIV/0!</v>
      </c>
    </row>
    <row r="1558" spans="1:10" x14ac:dyDescent="0.25">
      <c r="A1558" s="1" t="s">
        <v>557</v>
      </c>
      <c r="B1558">
        <f t="shared" si="26"/>
        <v>45</v>
      </c>
      <c r="D1558">
        <f>AVERAGEIF(IMDB_Movies_Cleaned!$E$2:$E$3849, A1558, IMDB_Movies_Cleaned!$N$2:$N$3849)</f>
        <v>6.0377777777777766</v>
      </c>
      <c r="E1558" cm="1">
        <f t="array" ref="E1558">MEDIAN(IF(IMDB_Movies_Cleaned!$E$2:$E$3849=A1558, IMDB_Movies_Cleaned!$N$2:$N$3849))</f>
        <v>6.1</v>
      </c>
      <c r="F1558" cm="1">
        <f t="array" ref="F1558">_xlfn.MODE.SNGL(IF(IMDB_Movies_Cleaned!$E$2:$E$3849=A1558, IMDB_Movies_Cleaned!$N$2:$N$3849))</f>
        <v>6.7</v>
      </c>
      <c r="G1558" cm="1">
        <f t="array" ref="G1558">MAX(IF(IMDB_Movies_Cleaned!$E$2:$E$3849=A1558, IMDB_Movies_Cleaned!$N$2:$N$3849))</f>
        <v>8.3000000000000007</v>
      </c>
      <c r="H1558" cm="1">
        <f t="array" ref="H1558">MIN(IF(IMDB_Movies_Cleaned!$E$2:$E$3849=A1558, IMDB_Movies_Cleaned!$N$2:$N$3849))</f>
        <v>3.1</v>
      </c>
      <c r="I1558" cm="1">
        <f t="array" ref="I1558">_xlfn.VAR.S(IF(IMDB_Movies_Cleaned!$E$2:$E$3849=A1558, IMDB_Movies_Cleaned!$N$2:$N$3849))</f>
        <v>1.3928585858586084</v>
      </c>
      <c r="J1558" cm="1">
        <f t="array" ref="J1558">_xlfn.STDEV.S(IF(IMDB_Movies_Cleaned!$E$2:$E$3849=A1558, IMDB_Movies_Cleaned!$N$2:$N$3849))</f>
        <v>1.180194300044958</v>
      </c>
    </row>
    <row r="1559" spans="1:10" x14ac:dyDescent="0.25">
      <c r="A1559" s="2" t="s">
        <v>3693</v>
      </c>
      <c r="B1559">
        <f t="shared" si="26"/>
        <v>1</v>
      </c>
      <c r="D1559">
        <f>AVERAGEIF(IMDB_Movies_Cleaned!$E$2:$E$3849, A1559, IMDB_Movies_Cleaned!$N$2:$N$3849)</f>
        <v>7.1</v>
      </c>
      <c r="E1559" cm="1">
        <f t="array" ref="E1559">MEDIAN(IF(IMDB_Movies_Cleaned!$E$2:$E$3849=A1559, IMDB_Movies_Cleaned!$N$2:$N$3849))</f>
        <v>7.1</v>
      </c>
      <c r="F1559" t="e" cm="1">
        <f t="array" ref="F1559">_xlfn.MODE.SNGL(IF(IMDB_Movies_Cleaned!$E$2:$E$3849=A1559, IMDB_Movies_Cleaned!$N$2:$N$3849))</f>
        <v>#N/A</v>
      </c>
      <c r="G1559" cm="1">
        <f t="array" ref="G1559">MAX(IF(IMDB_Movies_Cleaned!$E$2:$E$3849=A1559, IMDB_Movies_Cleaned!$N$2:$N$3849))</f>
        <v>7.1</v>
      </c>
      <c r="H1559" cm="1">
        <f t="array" ref="H1559">MIN(IF(IMDB_Movies_Cleaned!$E$2:$E$3849=A1559, IMDB_Movies_Cleaned!$N$2:$N$3849))</f>
        <v>7.1</v>
      </c>
      <c r="I1559" t="e" cm="1">
        <f t="array" ref="I1559">_xlfn.VAR.S(IF(IMDB_Movies_Cleaned!$E$2:$E$3849=A1559, IMDB_Movies_Cleaned!$N$2:$N$3849))</f>
        <v>#DIV/0!</v>
      </c>
      <c r="J1559" t="e" cm="1">
        <f t="array" ref="J1559">_xlfn.STDEV.S(IF(IMDB_Movies_Cleaned!$E$2:$E$3849=A1559, IMDB_Movies_Cleaned!$N$2:$N$3849))</f>
        <v>#DIV/0!</v>
      </c>
    </row>
    <row r="1560" spans="1:10" x14ac:dyDescent="0.25">
      <c r="A1560" s="1" t="s">
        <v>1100</v>
      </c>
      <c r="B1560">
        <f t="shared" si="26"/>
        <v>82</v>
      </c>
      <c r="D1560">
        <f>AVERAGEIF(IMDB_Movies_Cleaned!$E$2:$E$3849, A1560, IMDB_Movies_Cleaned!$N$2:$N$3849)</f>
        <v>6.8573170731707327</v>
      </c>
      <c r="E1560" cm="1">
        <f t="array" ref="E1560">MEDIAN(IF(IMDB_Movies_Cleaned!$E$2:$E$3849=A1560, IMDB_Movies_Cleaned!$N$2:$N$3849))</f>
        <v>7</v>
      </c>
      <c r="F1560" cm="1">
        <f t="array" ref="F1560">_xlfn.MODE.SNGL(IF(IMDB_Movies_Cleaned!$E$2:$E$3849=A1560, IMDB_Movies_Cleaned!$N$2:$N$3849))</f>
        <v>6.1</v>
      </c>
      <c r="G1560" cm="1">
        <f t="array" ref="G1560">MAX(IF(IMDB_Movies_Cleaned!$E$2:$E$3849=A1560, IMDB_Movies_Cleaned!$N$2:$N$3849))</f>
        <v>8.5</v>
      </c>
      <c r="H1560" cm="1">
        <f t="array" ref="H1560">MIN(IF(IMDB_Movies_Cleaned!$E$2:$E$3849=A1560, IMDB_Movies_Cleaned!$N$2:$N$3849))</f>
        <v>5.0999999999999996</v>
      </c>
      <c r="I1560" cm="1">
        <f t="array" ref="I1560">_xlfn.VAR.S(IF(IMDB_Movies_Cleaned!$E$2:$E$3849=A1560, IMDB_Movies_Cleaned!$N$2:$N$3849))</f>
        <v>0.60766184884070396</v>
      </c>
      <c r="J1560" cm="1">
        <f t="array" ref="J1560">_xlfn.STDEV.S(IF(IMDB_Movies_Cleaned!$E$2:$E$3849=A1560, IMDB_Movies_Cleaned!$N$2:$N$3849))</f>
        <v>0.77952668257135627</v>
      </c>
    </row>
    <row r="1561" spans="1:10" x14ac:dyDescent="0.25">
      <c r="A1561" s="1" t="s">
        <v>685</v>
      </c>
      <c r="B1561">
        <f t="shared" si="26"/>
        <v>3</v>
      </c>
      <c r="D1561">
        <f>AVERAGEIF(IMDB_Movies_Cleaned!$E$2:$E$3849, A1561, IMDB_Movies_Cleaned!$N$2:$N$3849)</f>
        <v>6.8999999999999995</v>
      </c>
      <c r="E1561" cm="1">
        <f t="array" ref="E1561">MEDIAN(IF(IMDB_Movies_Cleaned!$E$2:$E$3849=A1561, IMDB_Movies_Cleaned!$N$2:$N$3849))</f>
        <v>7</v>
      </c>
      <c r="F1561" t="e" cm="1">
        <f t="array" ref="F1561">_xlfn.MODE.SNGL(IF(IMDB_Movies_Cleaned!$E$2:$E$3849=A1561, IMDB_Movies_Cleaned!$N$2:$N$3849))</f>
        <v>#N/A</v>
      </c>
      <c r="G1561" cm="1">
        <f t="array" ref="G1561">MAX(IF(IMDB_Movies_Cleaned!$E$2:$E$3849=A1561, IMDB_Movies_Cleaned!$N$2:$N$3849))</f>
        <v>7.3</v>
      </c>
      <c r="H1561" cm="1">
        <f t="array" ref="H1561">MIN(IF(IMDB_Movies_Cleaned!$E$2:$E$3849=A1561, IMDB_Movies_Cleaned!$N$2:$N$3849))</f>
        <v>6.4</v>
      </c>
      <c r="I1561" cm="1">
        <f t="array" ref="I1561">_xlfn.VAR.S(IF(IMDB_Movies_Cleaned!$E$2:$E$3849=A1561, IMDB_Movies_Cleaned!$N$2:$N$3849))</f>
        <v>0.20999999999999974</v>
      </c>
      <c r="J1561" cm="1">
        <f t="array" ref="J1561">_xlfn.STDEV.S(IF(IMDB_Movies_Cleaned!$E$2:$E$3849=A1561, IMDB_Movies_Cleaned!$N$2:$N$3849))</f>
        <v>0.45825756949558372</v>
      </c>
    </row>
    <row r="1562" spans="1:10" x14ac:dyDescent="0.25">
      <c r="A1562" s="2" t="s">
        <v>872</v>
      </c>
      <c r="B1562">
        <f t="shared" si="26"/>
        <v>145</v>
      </c>
      <c r="D1562">
        <f>AVERAGEIF(IMDB_Movies_Cleaned!$E$2:$E$3849, A1562, IMDB_Movies_Cleaned!$N$2:$N$3849)</f>
        <v>5.8406896551724108</v>
      </c>
      <c r="E1562" cm="1">
        <f t="array" ref="E1562">MEDIAN(IF(IMDB_Movies_Cleaned!$E$2:$E$3849=A1562, IMDB_Movies_Cleaned!$N$2:$N$3849))</f>
        <v>6</v>
      </c>
      <c r="F1562" cm="1">
        <f t="array" ref="F1562">_xlfn.MODE.SNGL(IF(IMDB_Movies_Cleaned!$E$2:$E$3849=A1562, IMDB_Movies_Cleaned!$N$2:$N$3849))</f>
        <v>6.5</v>
      </c>
      <c r="G1562" cm="1">
        <f t="array" ref="G1562">MAX(IF(IMDB_Movies_Cleaned!$E$2:$E$3849=A1562, IMDB_Movies_Cleaned!$N$2:$N$3849))</f>
        <v>8</v>
      </c>
      <c r="H1562" cm="1">
        <f t="array" ref="H1562">MIN(IF(IMDB_Movies_Cleaned!$E$2:$E$3849=A1562, IMDB_Movies_Cleaned!$N$2:$N$3849))</f>
        <v>1.9</v>
      </c>
      <c r="I1562" cm="1">
        <f t="array" ref="I1562">_xlfn.VAR.S(IF(IMDB_Movies_Cleaned!$E$2:$E$3849=A1562, IMDB_Movies_Cleaned!$N$2:$N$3849))</f>
        <v>1.4818745210728315</v>
      </c>
      <c r="J1562" cm="1">
        <f t="array" ref="J1562">_xlfn.STDEV.S(IF(IMDB_Movies_Cleaned!$E$2:$E$3849=A1562, IMDB_Movies_Cleaned!$N$2:$N$3849))</f>
        <v>1.2173226856806831</v>
      </c>
    </row>
    <row r="1563" spans="1:10" x14ac:dyDescent="0.25">
      <c r="A1563" s="1" t="s">
        <v>753</v>
      </c>
      <c r="B1563">
        <f t="shared" si="26"/>
        <v>151</v>
      </c>
      <c r="D1563">
        <f>AVERAGEIF(IMDB_Movies_Cleaned!$E$2:$E$3849, A1563, IMDB_Movies_Cleaned!$N$2:$N$3849)</f>
        <v>6.4947019867549711</v>
      </c>
      <c r="E1563" cm="1">
        <f t="array" ref="E1563">MEDIAN(IF(IMDB_Movies_Cleaned!$E$2:$E$3849=A1563, IMDB_Movies_Cleaned!$N$2:$N$3849))</f>
        <v>6.5</v>
      </c>
      <c r="F1563" cm="1">
        <f t="array" ref="F1563">_xlfn.MODE.SNGL(IF(IMDB_Movies_Cleaned!$E$2:$E$3849=A1563, IMDB_Movies_Cleaned!$N$2:$N$3849))</f>
        <v>6.5</v>
      </c>
      <c r="G1563" cm="1">
        <f t="array" ref="G1563">MAX(IF(IMDB_Movies_Cleaned!$E$2:$E$3849=A1563, IMDB_Movies_Cleaned!$N$2:$N$3849))</f>
        <v>8</v>
      </c>
      <c r="H1563" cm="1">
        <f t="array" ref="H1563">MIN(IF(IMDB_Movies_Cleaned!$E$2:$E$3849=A1563, IMDB_Movies_Cleaned!$N$2:$N$3849))</f>
        <v>4.3</v>
      </c>
      <c r="I1563" cm="1">
        <f t="array" ref="I1563">_xlfn.VAR.S(IF(IMDB_Movies_Cleaned!$E$2:$E$3849=A1563, IMDB_Movies_Cleaned!$N$2:$N$3849))</f>
        <v>0.56277174392930951</v>
      </c>
      <c r="J1563" cm="1">
        <f t="array" ref="J1563">_xlfn.STDEV.S(IF(IMDB_Movies_Cleaned!$E$2:$E$3849=A1563, IMDB_Movies_Cleaned!$N$2:$N$3849))</f>
        <v>0.75018114074489339</v>
      </c>
    </row>
    <row r="1564" spans="1:10" x14ac:dyDescent="0.25">
      <c r="A1564" s="2" t="s">
        <v>2058</v>
      </c>
      <c r="B1564">
        <f t="shared" si="26"/>
        <v>10</v>
      </c>
      <c r="D1564">
        <f>AVERAGEIF(IMDB_Movies_Cleaned!$E$2:$E$3849, A1564, IMDB_Movies_Cleaned!$N$2:$N$3849)</f>
        <v>6.9899999999999993</v>
      </c>
      <c r="E1564" cm="1">
        <f t="array" ref="E1564">MEDIAN(IF(IMDB_Movies_Cleaned!$E$2:$E$3849=A1564, IMDB_Movies_Cleaned!$N$2:$N$3849))</f>
        <v>6.85</v>
      </c>
      <c r="F1564" cm="1">
        <f t="array" ref="F1564">_xlfn.MODE.SNGL(IF(IMDB_Movies_Cleaned!$E$2:$E$3849=A1564, IMDB_Movies_Cleaned!$N$2:$N$3849))</f>
        <v>6.7</v>
      </c>
      <c r="G1564" cm="1">
        <f t="array" ref="G1564">MAX(IF(IMDB_Movies_Cleaned!$E$2:$E$3849=A1564, IMDB_Movies_Cleaned!$N$2:$N$3849))</f>
        <v>7.7</v>
      </c>
      <c r="H1564" cm="1">
        <f t="array" ref="H1564">MIN(IF(IMDB_Movies_Cleaned!$E$2:$E$3849=A1564, IMDB_Movies_Cleaned!$N$2:$N$3849))</f>
        <v>6.6</v>
      </c>
      <c r="I1564" cm="1">
        <f t="array" ref="I1564">_xlfn.VAR.S(IF(IMDB_Movies_Cleaned!$E$2:$E$3849=A1564, IMDB_Movies_Cleaned!$N$2:$N$3849))</f>
        <v>0.15655555555555564</v>
      </c>
      <c r="J1564" cm="1">
        <f t="array" ref="J1564">_xlfn.STDEV.S(IF(IMDB_Movies_Cleaned!$E$2:$E$3849=A1564, IMDB_Movies_Cleaned!$N$2:$N$3849))</f>
        <v>0.39567101935263799</v>
      </c>
    </row>
    <row r="1565" spans="1:10" x14ac:dyDescent="0.25">
      <c r="A1565" s="1" t="s">
        <v>1671</v>
      </c>
      <c r="B1565">
        <f t="shared" si="26"/>
        <v>153</v>
      </c>
      <c r="D1565">
        <f>AVERAGEIF(IMDB_Movies_Cleaned!$E$2:$E$3849, A1565, IMDB_Movies_Cleaned!$N$2:$N$3849)</f>
        <v>7.0418300653594796</v>
      </c>
      <c r="E1565" cm="1">
        <f t="array" ref="E1565">MEDIAN(IF(IMDB_Movies_Cleaned!$E$2:$E$3849=A1565, IMDB_Movies_Cleaned!$N$2:$N$3849))</f>
        <v>7.2</v>
      </c>
      <c r="F1565" cm="1">
        <f t="array" ref="F1565">_xlfn.MODE.SNGL(IF(IMDB_Movies_Cleaned!$E$2:$E$3849=A1565, IMDB_Movies_Cleaned!$N$2:$N$3849))</f>
        <v>7.3</v>
      </c>
      <c r="G1565" cm="1">
        <f t="array" ref="G1565">MAX(IF(IMDB_Movies_Cleaned!$E$2:$E$3849=A1565, IMDB_Movies_Cleaned!$N$2:$N$3849))</f>
        <v>8.8000000000000007</v>
      </c>
      <c r="H1565" cm="1">
        <f t="array" ref="H1565">MIN(IF(IMDB_Movies_Cleaned!$E$2:$E$3849=A1565, IMDB_Movies_Cleaned!$N$2:$N$3849))</f>
        <v>3.4</v>
      </c>
      <c r="I1565" cm="1">
        <f t="array" ref="I1565">_xlfn.VAR.S(IF(IMDB_Movies_Cleaned!$E$2:$E$3849=A1565, IMDB_Movies_Cleaned!$N$2:$N$3849))</f>
        <v>0.68705452356381391</v>
      </c>
      <c r="J1565" cm="1">
        <f t="array" ref="J1565">_xlfn.STDEV.S(IF(IMDB_Movies_Cleaned!$E$2:$E$3849=A1565, IMDB_Movies_Cleaned!$N$2:$N$3849))</f>
        <v>0.82888752166009472</v>
      </c>
    </row>
    <row r="1566" spans="1:10" x14ac:dyDescent="0.25">
      <c r="A1566" s="2" t="s">
        <v>746</v>
      </c>
      <c r="B1566">
        <f t="shared" si="26"/>
        <v>11</v>
      </c>
      <c r="D1566">
        <f>AVERAGEIF(IMDB_Movies_Cleaned!$E$2:$E$3849, A1566, IMDB_Movies_Cleaned!$N$2:$N$3849)</f>
        <v>5.7727272727272725</v>
      </c>
      <c r="E1566" cm="1">
        <f t="array" ref="E1566">MEDIAN(IF(IMDB_Movies_Cleaned!$E$2:$E$3849=A1566, IMDB_Movies_Cleaned!$N$2:$N$3849))</f>
        <v>6.2</v>
      </c>
      <c r="F1566" cm="1">
        <f t="array" ref="F1566">_xlfn.MODE.SNGL(IF(IMDB_Movies_Cleaned!$E$2:$E$3849=A1566, IMDB_Movies_Cleaned!$N$2:$N$3849))</f>
        <v>6.2</v>
      </c>
      <c r="G1566" cm="1">
        <f t="array" ref="G1566">MAX(IF(IMDB_Movies_Cleaned!$E$2:$E$3849=A1566, IMDB_Movies_Cleaned!$N$2:$N$3849))</f>
        <v>7.3</v>
      </c>
      <c r="H1566" cm="1">
        <f t="array" ref="H1566">MIN(IF(IMDB_Movies_Cleaned!$E$2:$E$3849=A1566, IMDB_Movies_Cleaned!$N$2:$N$3849))</f>
        <v>3.6</v>
      </c>
      <c r="I1566" cm="1">
        <f t="array" ref="I1566">_xlfn.VAR.S(IF(IMDB_Movies_Cleaned!$E$2:$E$3849=A1566, IMDB_Movies_Cleaned!$N$2:$N$3849))</f>
        <v>1.2161818181818149</v>
      </c>
      <c r="J1566" cm="1">
        <f t="array" ref="J1566">_xlfn.STDEV.S(IF(IMDB_Movies_Cleaned!$E$2:$E$3849=A1566, IMDB_Movies_Cleaned!$N$2:$N$3849))</f>
        <v>1.1028063375687569</v>
      </c>
    </row>
    <row r="1567" spans="1:10" x14ac:dyDescent="0.25">
      <c r="A1567" s="1" t="s">
        <v>1262</v>
      </c>
      <c r="B1567">
        <f t="shared" si="26"/>
        <v>5</v>
      </c>
      <c r="D1567">
        <f>AVERAGEIF(IMDB_Movies_Cleaned!$E$2:$E$3849, A1567, IMDB_Movies_Cleaned!$N$2:$N$3849)</f>
        <v>5.24</v>
      </c>
      <c r="E1567" cm="1">
        <f t="array" ref="E1567">MEDIAN(IF(IMDB_Movies_Cleaned!$E$2:$E$3849=A1567, IMDB_Movies_Cleaned!$N$2:$N$3849))</f>
        <v>5.2</v>
      </c>
      <c r="F1567" t="e" cm="1">
        <f t="array" ref="F1567">_xlfn.MODE.SNGL(IF(IMDB_Movies_Cleaned!$E$2:$E$3849=A1567, IMDB_Movies_Cleaned!$N$2:$N$3849))</f>
        <v>#N/A</v>
      </c>
      <c r="G1567" cm="1">
        <f t="array" ref="G1567">MAX(IF(IMDB_Movies_Cleaned!$E$2:$E$3849=A1567, IMDB_Movies_Cleaned!$N$2:$N$3849))</f>
        <v>6</v>
      </c>
      <c r="H1567" cm="1">
        <f t="array" ref="H1567">MIN(IF(IMDB_Movies_Cleaned!$E$2:$E$3849=A1567, IMDB_Movies_Cleaned!$N$2:$N$3849))</f>
        <v>4.3</v>
      </c>
      <c r="I1567" cm="1">
        <f t="array" ref="I1567">_xlfn.VAR.S(IF(IMDB_Movies_Cleaned!$E$2:$E$3849=A1567, IMDB_Movies_Cleaned!$N$2:$N$3849))</f>
        <v>0.40299999999999869</v>
      </c>
      <c r="J1567" cm="1">
        <f t="array" ref="J1567">_xlfn.STDEV.S(IF(IMDB_Movies_Cleaned!$E$2:$E$3849=A1567, IMDB_Movies_Cleaned!$N$2:$N$3849))</f>
        <v>0.63482280992415407</v>
      </c>
    </row>
    <row r="1568" spans="1:10" x14ac:dyDescent="0.25">
      <c r="A1568" s="2" t="s">
        <v>1498</v>
      </c>
      <c r="B1568">
        <f t="shared" si="26"/>
        <v>31</v>
      </c>
      <c r="D1568">
        <f>AVERAGEIF(IMDB_Movies_Cleaned!$E$2:$E$3849, A1568, IMDB_Movies_Cleaned!$N$2:$N$3849)</f>
        <v>5.8645161290322561</v>
      </c>
      <c r="E1568" cm="1">
        <f t="array" ref="E1568">MEDIAN(IF(IMDB_Movies_Cleaned!$E$2:$E$3849=A1568, IMDB_Movies_Cleaned!$N$2:$N$3849))</f>
        <v>5.7</v>
      </c>
      <c r="F1568" cm="1">
        <f t="array" ref="F1568">_xlfn.MODE.SNGL(IF(IMDB_Movies_Cleaned!$E$2:$E$3849=A1568, IMDB_Movies_Cleaned!$N$2:$N$3849))</f>
        <v>4.8</v>
      </c>
      <c r="G1568" cm="1">
        <f t="array" ref="G1568">MAX(IF(IMDB_Movies_Cleaned!$E$2:$E$3849=A1568, IMDB_Movies_Cleaned!$N$2:$N$3849))</f>
        <v>8.5</v>
      </c>
      <c r="H1568" cm="1">
        <f t="array" ref="H1568">MIN(IF(IMDB_Movies_Cleaned!$E$2:$E$3849=A1568, IMDB_Movies_Cleaned!$N$2:$N$3849))</f>
        <v>4.0999999999999996</v>
      </c>
      <c r="I1568" cm="1">
        <f t="array" ref="I1568">_xlfn.VAR.S(IF(IMDB_Movies_Cleaned!$E$2:$E$3849=A1568, IMDB_Movies_Cleaned!$N$2:$N$3849))</f>
        <v>1.0850322580645448</v>
      </c>
      <c r="J1568" cm="1">
        <f t="array" ref="J1568">_xlfn.STDEV.S(IF(IMDB_Movies_Cleaned!$E$2:$E$3849=A1568, IMDB_Movies_Cleaned!$N$2:$N$3849))</f>
        <v>1.0416488170513827</v>
      </c>
    </row>
    <row r="1569" spans="1:10" x14ac:dyDescent="0.25">
      <c r="A1569" s="1" t="s">
        <v>955</v>
      </c>
      <c r="B1569">
        <f t="shared" si="26"/>
        <v>6</v>
      </c>
      <c r="D1569">
        <f>AVERAGEIF(IMDB_Movies_Cleaned!$E$2:$E$3849, A1569, IMDB_Movies_Cleaned!$N$2:$N$3849)</f>
        <v>7.2666666666666666</v>
      </c>
      <c r="E1569" cm="1">
        <f t="array" ref="E1569">MEDIAN(IF(IMDB_Movies_Cleaned!$E$2:$E$3849=A1569, IMDB_Movies_Cleaned!$N$2:$N$3849))</f>
        <v>7.55</v>
      </c>
      <c r="F1569" cm="1">
        <f t="array" ref="F1569">_xlfn.MODE.SNGL(IF(IMDB_Movies_Cleaned!$E$2:$E$3849=A1569, IMDB_Movies_Cleaned!$N$2:$N$3849))</f>
        <v>8</v>
      </c>
      <c r="G1569" cm="1">
        <f t="array" ref="G1569">MAX(IF(IMDB_Movies_Cleaned!$E$2:$E$3849=A1569, IMDB_Movies_Cleaned!$N$2:$N$3849))</f>
        <v>8</v>
      </c>
      <c r="H1569" cm="1">
        <f t="array" ref="H1569">MIN(IF(IMDB_Movies_Cleaned!$E$2:$E$3849=A1569, IMDB_Movies_Cleaned!$N$2:$N$3849))</f>
        <v>5.9</v>
      </c>
      <c r="I1569" cm="1">
        <f t="array" ref="I1569">_xlfn.VAR.S(IF(IMDB_Movies_Cleaned!$E$2:$E$3849=A1569, IMDB_Movies_Cleaned!$N$2:$N$3849))</f>
        <v>0.79066666666666374</v>
      </c>
      <c r="J1569" cm="1">
        <f t="array" ref="J1569">_xlfn.STDEV.S(IF(IMDB_Movies_Cleaned!$E$2:$E$3849=A1569, IMDB_Movies_Cleaned!$N$2:$N$3849))</f>
        <v>0.88919439194512673</v>
      </c>
    </row>
    <row r="1570" spans="1:10" x14ac:dyDescent="0.25">
      <c r="A1570" s="2" t="s">
        <v>753</v>
      </c>
      <c r="B1570">
        <f t="shared" si="26"/>
        <v>151</v>
      </c>
      <c r="D1570">
        <f>AVERAGEIF(IMDB_Movies_Cleaned!$E$2:$E$3849, A1570, IMDB_Movies_Cleaned!$N$2:$N$3849)</f>
        <v>6.4947019867549711</v>
      </c>
      <c r="E1570" cm="1">
        <f t="array" ref="E1570">MEDIAN(IF(IMDB_Movies_Cleaned!$E$2:$E$3849=A1570, IMDB_Movies_Cleaned!$N$2:$N$3849))</f>
        <v>6.5</v>
      </c>
      <c r="F1570" cm="1">
        <f t="array" ref="F1570">_xlfn.MODE.SNGL(IF(IMDB_Movies_Cleaned!$E$2:$E$3849=A1570, IMDB_Movies_Cleaned!$N$2:$N$3849))</f>
        <v>6.5</v>
      </c>
      <c r="G1570" cm="1">
        <f t="array" ref="G1570">MAX(IF(IMDB_Movies_Cleaned!$E$2:$E$3849=A1570, IMDB_Movies_Cleaned!$N$2:$N$3849))</f>
        <v>8</v>
      </c>
      <c r="H1570" cm="1">
        <f t="array" ref="H1570">MIN(IF(IMDB_Movies_Cleaned!$E$2:$E$3849=A1570, IMDB_Movies_Cleaned!$N$2:$N$3849))</f>
        <v>4.3</v>
      </c>
      <c r="I1570" cm="1">
        <f t="array" ref="I1570">_xlfn.VAR.S(IF(IMDB_Movies_Cleaned!$E$2:$E$3849=A1570, IMDB_Movies_Cleaned!$N$2:$N$3849))</f>
        <v>0.56277174392930951</v>
      </c>
      <c r="J1570" cm="1">
        <f t="array" ref="J1570">_xlfn.STDEV.S(IF(IMDB_Movies_Cleaned!$E$2:$E$3849=A1570, IMDB_Movies_Cleaned!$N$2:$N$3849))</f>
        <v>0.75018114074489339</v>
      </c>
    </row>
    <row r="1571" spans="1:10" x14ac:dyDescent="0.25">
      <c r="A1571" s="1" t="s">
        <v>877</v>
      </c>
      <c r="B1571">
        <f t="shared" si="26"/>
        <v>135</v>
      </c>
      <c r="D1571">
        <f>AVERAGEIF(IMDB_Movies_Cleaned!$E$2:$E$3849, A1571, IMDB_Movies_Cleaned!$N$2:$N$3849)</f>
        <v>5.8962962962962955</v>
      </c>
      <c r="E1571" cm="1">
        <f t="array" ref="E1571">MEDIAN(IF(IMDB_Movies_Cleaned!$E$2:$E$3849=A1571, IMDB_Movies_Cleaned!$N$2:$N$3849))</f>
        <v>6</v>
      </c>
      <c r="F1571" cm="1">
        <f t="array" ref="F1571">_xlfn.MODE.SNGL(IF(IMDB_Movies_Cleaned!$E$2:$E$3849=A1571, IMDB_Movies_Cleaned!$N$2:$N$3849))</f>
        <v>6.1</v>
      </c>
      <c r="G1571" cm="1">
        <f t="array" ref="G1571">MAX(IF(IMDB_Movies_Cleaned!$E$2:$E$3849=A1571, IMDB_Movies_Cleaned!$N$2:$N$3849))</f>
        <v>8.4</v>
      </c>
      <c r="H1571" cm="1">
        <f t="array" ref="H1571">MIN(IF(IMDB_Movies_Cleaned!$E$2:$E$3849=A1571, IMDB_Movies_Cleaned!$N$2:$N$3849))</f>
        <v>2.7</v>
      </c>
      <c r="I1571" cm="1">
        <f t="array" ref="I1571">_xlfn.VAR.S(IF(IMDB_Movies_Cleaned!$E$2:$E$3849=A1571, IMDB_Movies_Cleaned!$N$2:$N$3849))</f>
        <v>0.76826976229963906</v>
      </c>
      <c r="J1571" cm="1">
        <f t="array" ref="J1571">_xlfn.STDEV.S(IF(IMDB_Movies_Cleaned!$E$2:$E$3849=A1571, IMDB_Movies_Cleaned!$N$2:$N$3849))</f>
        <v>0.87650998984588824</v>
      </c>
    </row>
    <row r="1572" spans="1:10" x14ac:dyDescent="0.25">
      <c r="A1572" s="2" t="s">
        <v>2139</v>
      </c>
      <c r="B1572">
        <f t="shared" si="26"/>
        <v>13</v>
      </c>
      <c r="D1572">
        <f>AVERAGEIF(IMDB_Movies_Cleaned!$E$2:$E$3849, A1572, IMDB_Movies_Cleaned!$N$2:$N$3849)</f>
        <v>6.1461538461538465</v>
      </c>
      <c r="E1572" cm="1">
        <f t="array" ref="E1572">MEDIAN(IF(IMDB_Movies_Cleaned!$E$2:$E$3849=A1572, IMDB_Movies_Cleaned!$N$2:$N$3849))</f>
        <v>6.2</v>
      </c>
      <c r="F1572" cm="1">
        <f t="array" ref="F1572">_xlfn.MODE.SNGL(IF(IMDB_Movies_Cleaned!$E$2:$E$3849=A1572, IMDB_Movies_Cleaned!$N$2:$N$3849))</f>
        <v>6</v>
      </c>
      <c r="G1572" cm="1">
        <f t="array" ref="G1572">MAX(IF(IMDB_Movies_Cleaned!$E$2:$E$3849=A1572, IMDB_Movies_Cleaned!$N$2:$N$3849))</f>
        <v>7.4</v>
      </c>
      <c r="H1572" cm="1">
        <f t="array" ref="H1572">MIN(IF(IMDB_Movies_Cleaned!$E$2:$E$3849=A1572, IMDB_Movies_Cleaned!$N$2:$N$3849))</f>
        <v>4.5</v>
      </c>
      <c r="I1572" cm="1">
        <f t="array" ref="I1572">_xlfn.VAR.S(IF(IMDB_Movies_Cleaned!$E$2:$E$3849=A1572, IMDB_Movies_Cleaned!$N$2:$N$3849))</f>
        <v>0.74602564102562974</v>
      </c>
      <c r="J1572" cm="1">
        <f t="array" ref="J1572">_xlfn.STDEV.S(IF(IMDB_Movies_Cleaned!$E$2:$E$3849=A1572, IMDB_Movies_Cleaned!$N$2:$N$3849))</f>
        <v>0.86372775862862583</v>
      </c>
    </row>
    <row r="1573" spans="1:10" x14ac:dyDescent="0.25">
      <c r="A1573" s="1" t="s">
        <v>2472</v>
      </c>
      <c r="B1573">
        <f t="shared" si="26"/>
        <v>15</v>
      </c>
      <c r="D1573">
        <f>AVERAGEIF(IMDB_Movies_Cleaned!$E$2:$E$3849, A1573, IMDB_Movies_Cleaned!$N$2:$N$3849)</f>
        <v>6.96</v>
      </c>
      <c r="E1573" cm="1">
        <f t="array" ref="E1573">MEDIAN(IF(IMDB_Movies_Cleaned!$E$2:$E$3849=A1573, IMDB_Movies_Cleaned!$N$2:$N$3849))</f>
        <v>7</v>
      </c>
      <c r="F1573" cm="1">
        <f t="array" ref="F1573">_xlfn.MODE.SNGL(IF(IMDB_Movies_Cleaned!$E$2:$E$3849=A1573, IMDB_Movies_Cleaned!$N$2:$N$3849))</f>
        <v>7.4</v>
      </c>
      <c r="G1573" cm="1">
        <f t="array" ref="G1573">MAX(IF(IMDB_Movies_Cleaned!$E$2:$E$3849=A1573, IMDB_Movies_Cleaned!$N$2:$N$3849))</f>
        <v>7.4</v>
      </c>
      <c r="H1573" cm="1">
        <f t="array" ref="H1573">MIN(IF(IMDB_Movies_Cleaned!$E$2:$E$3849=A1573, IMDB_Movies_Cleaned!$N$2:$N$3849))</f>
        <v>6.4</v>
      </c>
      <c r="I1573" cm="1">
        <f t="array" ref="I1573">_xlfn.VAR.S(IF(IMDB_Movies_Cleaned!$E$2:$E$3849=A1573, IMDB_Movies_Cleaned!$N$2:$N$3849))</f>
        <v>0.17828571428571435</v>
      </c>
      <c r="J1573" cm="1">
        <f t="array" ref="J1573">_xlfn.STDEV.S(IF(IMDB_Movies_Cleaned!$E$2:$E$3849=A1573, IMDB_Movies_Cleaned!$N$2:$N$3849))</f>
        <v>0.42223893032939813</v>
      </c>
    </row>
    <row r="1574" spans="1:10" x14ac:dyDescent="0.25">
      <c r="A1574" s="2" t="s">
        <v>1143</v>
      </c>
      <c r="B1574">
        <f t="shared" si="26"/>
        <v>14</v>
      </c>
      <c r="D1574">
        <f>AVERAGEIF(IMDB_Movies_Cleaned!$E$2:$E$3849, A1574, IMDB_Movies_Cleaned!$N$2:$N$3849)</f>
        <v>5.7357142857142858</v>
      </c>
      <c r="E1574" cm="1">
        <f t="array" ref="E1574">MEDIAN(IF(IMDB_Movies_Cleaned!$E$2:$E$3849=A1574, IMDB_Movies_Cleaned!$N$2:$N$3849))</f>
        <v>5.9</v>
      </c>
      <c r="F1574" cm="1">
        <f t="array" ref="F1574">_xlfn.MODE.SNGL(IF(IMDB_Movies_Cleaned!$E$2:$E$3849=A1574, IMDB_Movies_Cleaned!$N$2:$N$3849))</f>
        <v>4.4000000000000004</v>
      </c>
      <c r="G1574" cm="1">
        <f t="array" ref="G1574">MAX(IF(IMDB_Movies_Cleaned!$E$2:$E$3849=A1574, IMDB_Movies_Cleaned!$N$2:$N$3849))</f>
        <v>6.7</v>
      </c>
      <c r="H1574" cm="1">
        <f t="array" ref="H1574">MIN(IF(IMDB_Movies_Cleaned!$E$2:$E$3849=A1574, IMDB_Movies_Cleaned!$N$2:$N$3849))</f>
        <v>4.4000000000000004</v>
      </c>
      <c r="I1574" cm="1">
        <f t="array" ref="I1574">_xlfn.VAR.S(IF(IMDB_Movies_Cleaned!$E$2:$E$3849=A1574, IMDB_Movies_Cleaned!$N$2:$N$3849))</f>
        <v>0.58554945054945273</v>
      </c>
      <c r="J1574" cm="1">
        <f t="array" ref="J1574">_xlfn.STDEV.S(IF(IMDB_Movies_Cleaned!$E$2:$E$3849=A1574, IMDB_Movies_Cleaned!$N$2:$N$3849))</f>
        <v>0.76521202979922676</v>
      </c>
    </row>
    <row r="1575" spans="1:10" x14ac:dyDescent="0.25">
      <c r="A1575" s="1" t="s">
        <v>268</v>
      </c>
      <c r="B1575">
        <f t="shared" si="26"/>
        <v>50</v>
      </c>
      <c r="D1575">
        <f>AVERAGEIF(IMDB_Movies_Cleaned!$E$2:$E$3849, A1575, IMDB_Movies_Cleaned!$N$2:$N$3849)</f>
        <v>6.498000000000002</v>
      </c>
      <c r="E1575" cm="1">
        <f t="array" ref="E1575">MEDIAN(IF(IMDB_Movies_Cleaned!$E$2:$E$3849=A1575, IMDB_Movies_Cleaned!$N$2:$N$3849))</f>
        <v>6.5</v>
      </c>
      <c r="F1575" cm="1">
        <f t="array" ref="F1575">_xlfn.MODE.SNGL(IF(IMDB_Movies_Cleaned!$E$2:$E$3849=A1575, IMDB_Movies_Cleaned!$N$2:$N$3849))</f>
        <v>6.1</v>
      </c>
      <c r="G1575" cm="1">
        <f t="array" ref="G1575">MAX(IF(IMDB_Movies_Cleaned!$E$2:$E$3849=A1575, IMDB_Movies_Cleaned!$N$2:$N$3849))</f>
        <v>9</v>
      </c>
      <c r="H1575" cm="1">
        <f t="array" ref="H1575">MIN(IF(IMDB_Movies_Cleaned!$E$2:$E$3849=A1575, IMDB_Movies_Cleaned!$N$2:$N$3849))</f>
        <v>5.0999999999999996</v>
      </c>
      <c r="I1575" cm="1">
        <f t="array" ref="I1575">_xlfn.VAR.S(IF(IMDB_Movies_Cleaned!$E$2:$E$3849=A1575, IMDB_Movies_Cleaned!$N$2:$N$3849))</f>
        <v>0.51407755102039177</v>
      </c>
      <c r="J1575" cm="1">
        <f t="array" ref="J1575">_xlfn.STDEV.S(IF(IMDB_Movies_Cleaned!$E$2:$E$3849=A1575, IMDB_Movies_Cleaned!$N$2:$N$3849))</f>
        <v>0.71699201600881979</v>
      </c>
    </row>
    <row r="1576" spans="1:10" x14ac:dyDescent="0.25">
      <c r="A1576" s="2" t="s">
        <v>201</v>
      </c>
      <c r="B1576">
        <f t="shared" si="26"/>
        <v>55</v>
      </c>
      <c r="D1576">
        <f>AVERAGEIF(IMDB_Movies_Cleaned!$E$2:$E$3849, A1576, IMDB_Movies_Cleaned!$N$2:$N$3849)</f>
        <v>6.4090909090909092</v>
      </c>
      <c r="E1576" cm="1">
        <f t="array" ref="E1576">MEDIAN(IF(IMDB_Movies_Cleaned!$E$2:$E$3849=A1576, IMDB_Movies_Cleaned!$N$2:$N$3849))</f>
        <v>6.5</v>
      </c>
      <c r="F1576" cm="1">
        <f t="array" ref="F1576">_xlfn.MODE.SNGL(IF(IMDB_Movies_Cleaned!$E$2:$E$3849=A1576, IMDB_Movies_Cleaned!$N$2:$N$3849))</f>
        <v>6.5</v>
      </c>
      <c r="G1576" cm="1">
        <f t="array" ref="G1576">MAX(IF(IMDB_Movies_Cleaned!$E$2:$E$3849=A1576, IMDB_Movies_Cleaned!$N$2:$N$3849))</f>
        <v>7.6</v>
      </c>
      <c r="H1576" cm="1">
        <f t="array" ref="H1576">MIN(IF(IMDB_Movies_Cleaned!$E$2:$E$3849=A1576, IMDB_Movies_Cleaned!$N$2:$N$3849))</f>
        <v>4.4000000000000004</v>
      </c>
      <c r="I1576" cm="1">
        <f t="array" ref="I1576">_xlfn.VAR.S(IF(IMDB_Movies_Cleaned!$E$2:$E$3849=A1576, IMDB_Movies_Cleaned!$N$2:$N$3849))</f>
        <v>0.39936026936026953</v>
      </c>
      <c r="J1576" cm="1">
        <f t="array" ref="J1576">_xlfn.STDEV.S(IF(IMDB_Movies_Cleaned!$E$2:$E$3849=A1576, IMDB_Movies_Cleaned!$N$2:$N$3849))</f>
        <v>0.63194957817872588</v>
      </c>
    </row>
    <row r="1577" spans="1:10" x14ac:dyDescent="0.25">
      <c r="A1577" s="1" t="s">
        <v>3727</v>
      </c>
      <c r="B1577">
        <f t="shared" si="26"/>
        <v>1</v>
      </c>
      <c r="D1577">
        <f>AVERAGEIF(IMDB_Movies_Cleaned!$E$2:$E$3849, A1577, IMDB_Movies_Cleaned!$N$2:$N$3849)</f>
        <v>5.3</v>
      </c>
      <c r="E1577" cm="1">
        <f t="array" ref="E1577">MEDIAN(IF(IMDB_Movies_Cleaned!$E$2:$E$3849=A1577, IMDB_Movies_Cleaned!$N$2:$N$3849))</f>
        <v>5.3</v>
      </c>
      <c r="F1577" t="e" cm="1">
        <f t="array" ref="F1577">_xlfn.MODE.SNGL(IF(IMDB_Movies_Cleaned!$E$2:$E$3849=A1577, IMDB_Movies_Cleaned!$N$2:$N$3849))</f>
        <v>#N/A</v>
      </c>
      <c r="G1577" cm="1">
        <f t="array" ref="G1577">MAX(IF(IMDB_Movies_Cleaned!$E$2:$E$3849=A1577, IMDB_Movies_Cleaned!$N$2:$N$3849))</f>
        <v>5.3</v>
      </c>
      <c r="H1577" cm="1">
        <f t="array" ref="H1577">MIN(IF(IMDB_Movies_Cleaned!$E$2:$E$3849=A1577, IMDB_Movies_Cleaned!$N$2:$N$3849))</f>
        <v>5.3</v>
      </c>
      <c r="I1577" t="e" cm="1">
        <f t="array" ref="I1577">_xlfn.VAR.S(IF(IMDB_Movies_Cleaned!$E$2:$E$3849=A1577, IMDB_Movies_Cleaned!$N$2:$N$3849))</f>
        <v>#DIV/0!</v>
      </c>
      <c r="J1577" t="e" cm="1">
        <f t="array" ref="J1577">_xlfn.STDEV.S(IF(IMDB_Movies_Cleaned!$E$2:$E$3849=A1577, IMDB_Movies_Cleaned!$N$2:$N$3849))</f>
        <v>#DIV/0!</v>
      </c>
    </row>
    <row r="1578" spans="1:10" x14ac:dyDescent="0.25">
      <c r="A1578" s="2" t="s">
        <v>3731</v>
      </c>
      <c r="B1578">
        <f t="shared" si="26"/>
        <v>2</v>
      </c>
      <c r="D1578">
        <f>AVERAGEIF(IMDB_Movies_Cleaned!$E$2:$E$3849, A1578, IMDB_Movies_Cleaned!$N$2:$N$3849)</f>
        <v>5.5</v>
      </c>
      <c r="E1578" cm="1">
        <f t="array" ref="E1578">MEDIAN(IF(IMDB_Movies_Cleaned!$E$2:$E$3849=A1578, IMDB_Movies_Cleaned!$N$2:$N$3849))</f>
        <v>5.5</v>
      </c>
      <c r="F1578" t="e" cm="1">
        <f t="array" ref="F1578">_xlfn.MODE.SNGL(IF(IMDB_Movies_Cleaned!$E$2:$E$3849=A1578, IMDB_Movies_Cleaned!$N$2:$N$3849))</f>
        <v>#N/A</v>
      </c>
      <c r="G1578" cm="1">
        <f t="array" ref="G1578">MAX(IF(IMDB_Movies_Cleaned!$E$2:$E$3849=A1578, IMDB_Movies_Cleaned!$N$2:$N$3849))</f>
        <v>5.6</v>
      </c>
      <c r="H1578" cm="1">
        <f t="array" ref="H1578">MIN(IF(IMDB_Movies_Cleaned!$E$2:$E$3849=A1578, IMDB_Movies_Cleaned!$N$2:$N$3849))</f>
        <v>5.4</v>
      </c>
      <c r="I1578" cm="1">
        <f t="array" ref="I1578">_xlfn.VAR.S(IF(IMDB_Movies_Cleaned!$E$2:$E$3849=A1578, IMDB_Movies_Cleaned!$N$2:$N$3849))</f>
        <v>1.9999999999999858E-2</v>
      </c>
      <c r="J1578" cm="1">
        <f t="array" ref="J1578">_xlfn.STDEV.S(IF(IMDB_Movies_Cleaned!$E$2:$E$3849=A1578, IMDB_Movies_Cleaned!$N$2:$N$3849))</f>
        <v>0.141421356237309</v>
      </c>
    </row>
    <row r="1579" spans="1:10" x14ac:dyDescent="0.25">
      <c r="A1579" s="1" t="s">
        <v>753</v>
      </c>
      <c r="B1579">
        <f t="shared" si="26"/>
        <v>151</v>
      </c>
      <c r="D1579">
        <f>AVERAGEIF(IMDB_Movies_Cleaned!$E$2:$E$3849, A1579, IMDB_Movies_Cleaned!$N$2:$N$3849)</f>
        <v>6.4947019867549711</v>
      </c>
      <c r="E1579" cm="1">
        <f t="array" ref="E1579">MEDIAN(IF(IMDB_Movies_Cleaned!$E$2:$E$3849=A1579, IMDB_Movies_Cleaned!$N$2:$N$3849))</f>
        <v>6.5</v>
      </c>
      <c r="F1579" cm="1">
        <f t="array" ref="F1579">_xlfn.MODE.SNGL(IF(IMDB_Movies_Cleaned!$E$2:$E$3849=A1579, IMDB_Movies_Cleaned!$N$2:$N$3849))</f>
        <v>6.5</v>
      </c>
      <c r="G1579" cm="1">
        <f t="array" ref="G1579">MAX(IF(IMDB_Movies_Cleaned!$E$2:$E$3849=A1579, IMDB_Movies_Cleaned!$N$2:$N$3849))</f>
        <v>8</v>
      </c>
      <c r="H1579" cm="1">
        <f t="array" ref="H1579">MIN(IF(IMDB_Movies_Cleaned!$E$2:$E$3849=A1579, IMDB_Movies_Cleaned!$N$2:$N$3849))</f>
        <v>4.3</v>
      </c>
      <c r="I1579" cm="1">
        <f t="array" ref="I1579">_xlfn.VAR.S(IF(IMDB_Movies_Cleaned!$E$2:$E$3849=A1579, IMDB_Movies_Cleaned!$N$2:$N$3849))</f>
        <v>0.56277174392930951</v>
      </c>
      <c r="J1579" cm="1">
        <f t="array" ref="J1579">_xlfn.STDEV.S(IF(IMDB_Movies_Cleaned!$E$2:$E$3849=A1579, IMDB_Movies_Cleaned!$N$2:$N$3849))</f>
        <v>0.75018114074489339</v>
      </c>
    </row>
    <row r="1580" spans="1:10" x14ac:dyDescent="0.25">
      <c r="A1580" s="2" t="s">
        <v>1110</v>
      </c>
      <c r="B1580">
        <f t="shared" si="26"/>
        <v>41</v>
      </c>
      <c r="D1580">
        <f>AVERAGEIF(IMDB_Movies_Cleaned!$E$2:$E$3849, A1580, IMDB_Movies_Cleaned!$N$2:$N$3849)</f>
        <v>6.9365853658536594</v>
      </c>
      <c r="E1580" cm="1">
        <f t="array" ref="E1580">MEDIAN(IF(IMDB_Movies_Cleaned!$E$2:$E$3849=A1580, IMDB_Movies_Cleaned!$N$2:$N$3849))</f>
        <v>6.7</v>
      </c>
      <c r="F1580" cm="1">
        <f t="array" ref="F1580">_xlfn.MODE.SNGL(IF(IMDB_Movies_Cleaned!$E$2:$E$3849=A1580, IMDB_Movies_Cleaned!$N$2:$N$3849))</f>
        <v>6.6</v>
      </c>
      <c r="G1580" cm="1">
        <f t="array" ref="G1580">MAX(IF(IMDB_Movies_Cleaned!$E$2:$E$3849=A1580, IMDB_Movies_Cleaned!$N$2:$N$3849))</f>
        <v>8.6</v>
      </c>
      <c r="H1580" cm="1">
        <f t="array" ref="H1580">MIN(IF(IMDB_Movies_Cleaned!$E$2:$E$3849=A1580, IMDB_Movies_Cleaned!$N$2:$N$3849))</f>
        <v>5.6</v>
      </c>
      <c r="I1580" cm="1">
        <f t="array" ref="I1580">_xlfn.VAR.S(IF(IMDB_Movies_Cleaned!$E$2:$E$3849=A1580, IMDB_Movies_Cleaned!$N$2:$N$3849))</f>
        <v>0.61437804878046909</v>
      </c>
      <c r="J1580" cm="1">
        <f t="array" ref="J1580">_xlfn.STDEV.S(IF(IMDB_Movies_Cleaned!$E$2:$E$3849=A1580, IMDB_Movies_Cleaned!$N$2:$N$3849))</f>
        <v>0.78382271514703439</v>
      </c>
    </row>
    <row r="1581" spans="1:10" x14ac:dyDescent="0.25">
      <c r="A1581" s="1" t="s">
        <v>1671</v>
      </c>
      <c r="B1581">
        <f t="shared" si="26"/>
        <v>153</v>
      </c>
      <c r="D1581">
        <f>AVERAGEIF(IMDB_Movies_Cleaned!$E$2:$E$3849, A1581, IMDB_Movies_Cleaned!$N$2:$N$3849)</f>
        <v>7.0418300653594796</v>
      </c>
      <c r="E1581" cm="1">
        <f t="array" ref="E1581">MEDIAN(IF(IMDB_Movies_Cleaned!$E$2:$E$3849=A1581, IMDB_Movies_Cleaned!$N$2:$N$3849))</f>
        <v>7.2</v>
      </c>
      <c r="F1581" cm="1">
        <f t="array" ref="F1581">_xlfn.MODE.SNGL(IF(IMDB_Movies_Cleaned!$E$2:$E$3849=A1581, IMDB_Movies_Cleaned!$N$2:$N$3849))</f>
        <v>7.3</v>
      </c>
      <c r="G1581" cm="1">
        <f t="array" ref="G1581">MAX(IF(IMDB_Movies_Cleaned!$E$2:$E$3849=A1581, IMDB_Movies_Cleaned!$N$2:$N$3849))</f>
        <v>8.8000000000000007</v>
      </c>
      <c r="H1581" cm="1">
        <f t="array" ref="H1581">MIN(IF(IMDB_Movies_Cleaned!$E$2:$E$3849=A1581, IMDB_Movies_Cleaned!$N$2:$N$3849))</f>
        <v>3.4</v>
      </c>
      <c r="I1581" cm="1">
        <f t="array" ref="I1581">_xlfn.VAR.S(IF(IMDB_Movies_Cleaned!$E$2:$E$3849=A1581, IMDB_Movies_Cleaned!$N$2:$N$3849))</f>
        <v>0.68705452356381391</v>
      </c>
      <c r="J1581" cm="1">
        <f t="array" ref="J1581">_xlfn.STDEV.S(IF(IMDB_Movies_Cleaned!$E$2:$E$3849=A1581, IMDB_Movies_Cleaned!$N$2:$N$3849))</f>
        <v>0.82888752166009472</v>
      </c>
    </row>
    <row r="1582" spans="1:10" x14ac:dyDescent="0.25">
      <c r="A1582" s="2" t="s">
        <v>2737</v>
      </c>
      <c r="B1582">
        <f t="shared" si="26"/>
        <v>14</v>
      </c>
      <c r="D1582">
        <f>AVERAGEIF(IMDB_Movies_Cleaned!$E$2:$E$3849, A1582, IMDB_Movies_Cleaned!$N$2:$N$3849)</f>
        <v>6.3071428571428578</v>
      </c>
      <c r="E1582" cm="1">
        <f t="array" ref="E1582">MEDIAN(IF(IMDB_Movies_Cleaned!$E$2:$E$3849=A1582, IMDB_Movies_Cleaned!$N$2:$N$3849))</f>
        <v>6.25</v>
      </c>
      <c r="F1582" cm="1">
        <f t="array" ref="F1582">_xlfn.MODE.SNGL(IF(IMDB_Movies_Cleaned!$E$2:$E$3849=A1582, IMDB_Movies_Cleaned!$N$2:$N$3849))</f>
        <v>6.2</v>
      </c>
      <c r="G1582" cm="1">
        <f t="array" ref="G1582">MAX(IF(IMDB_Movies_Cleaned!$E$2:$E$3849=A1582, IMDB_Movies_Cleaned!$N$2:$N$3849))</f>
        <v>7.3</v>
      </c>
      <c r="H1582" cm="1">
        <f t="array" ref="H1582">MIN(IF(IMDB_Movies_Cleaned!$E$2:$E$3849=A1582, IMDB_Movies_Cleaned!$N$2:$N$3849))</f>
        <v>5.4</v>
      </c>
      <c r="I1582" cm="1">
        <f t="array" ref="I1582">_xlfn.VAR.S(IF(IMDB_Movies_Cleaned!$E$2:$E$3849=A1582, IMDB_Movies_Cleaned!$N$2:$N$3849))</f>
        <v>0.2884065934065933</v>
      </c>
      <c r="J1582" cm="1">
        <f t="array" ref="J1582">_xlfn.STDEV.S(IF(IMDB_Movies_Cleaned!$E$2:$E$3849=A1582, IMDB_Movies_Cleaned!$N$2:$N$3849))</f>
        <v>0.53703500203114629</v>
      </c>
    </row>
    <row r="1583" spans="1:10" x14ac:dyDescent="0.25">
      <c r="A1583" s="1" t="s">
        <v>440</v>
      </c>
      <c r="B1583">
        <f t="shared" si="26"/>
        <v>4</v>
      </c>
      <c r="D1583">
        <f>AVERAGEIF(IMDB_Movies_Cleaned!$E$2:$E$3849, A1583, IMDB_Movies_Cleaned!$N$2:$N$3849)</f>
        <v>6.625</v>
      </c>
      <c r="E1583" cm="1">
        <f t="array" ref="E1583">MEDIAN(IF(IMDB_Movies_Cleaned!$E$2:$E$3849=A1583, IMDB_Movies_Cleaned!$N$2:$N$3849))</f>
        <v>6.75</v>
      </c>
      <c r="F1583" t="e" cm="1">
        <f t="array" ref="F1583">_xlfn.MODE.SNGL(IF(IMDB_Movies_Cleaned!$E$2:$E$3849=A1583, IMDB_Movies_Cleaned!$N$2:$N$3849))</f>
        <v>#N/A</v>
      </c>
      <c r="G1583" cm="1">
        <f t="array" ref="G1583">MAX(IF(IMDB_Movies_Cleaned!$E$2:$E$3849=A1583, IMDB_Movies_Cleaned!$N$2:$N$3849))</f>
        <v>7.2</v>
      </c>
      <c r="H1583" cm="1">
        <f t="array" ref="H1583">MIN(IF(IMDB_Movies_Cleaned!$E$2:$E$3849=A1583, IMDB_Movies_Cleaned!$N$2:$N$3849))</f>
        <v>5.8</v>
      </c>
      <c r="I1583" cm="1">
        <f t="array" ref="I1583">_xlfn.VAR.S(IF(IMDB_Movies_Cleaned!$E$2:$E$3849=A1583, IMDB_Movies_Cleaned!$N$2:$N$3849))</f>
        <v>0.38916666666666683</v>
      </c>
      <c r="J1583" cm="1">
        <f t="array" ref="J1583">_xlfn.STDEV.S(IF(IMDB_Movies_Cleaned!$E$2:$E$3849=A1583, IMDB_Movies_Cleaned!$N$2:$N$3849))</f>
        <v>0.62383224240709678</v>
      </c>
    </row>
    <row r="1584" spans="1:10" x14ac:dyDescent="0.25">
      <c r="A1584" s="2" t="s">
        <v>2120</v>
      </c>
      <c r="B1584">
        <f t="shared" si="26"/>
        <v>2</v>
      </c>
      <c r="D1584">
        <f>AVERAGEIF(IMDB_Movies_Cleaned!$E$2:$E$3849, A1584, IMDB_Movies_Cleaned!$N$2:$N$3849)</f>
        <v>6.35</v>
      </c>
      <c r="E1584" cm="1">
        <f t="array" ref="E1584">MEDIAN(IF(IMDB_Movies_Cleaned!$E$2:$E$3849=A1584, IMDB_Movies_Cleaned!$N$2:$N$3849))</f>
        <v>6.35</v>
      </c>
      <c r="F1584" t="e" cm="1">
        <f t="array" ref="F1584">_xlfn.MODE.SNGL(IF(IMDB_Movies_Cleaned!$E$2:$E$3849=A1584, IMDB_Movies_Cleaned!$N$2:$N$3849))</f>
        <v>#N/A</v>
      </c>
      <c r="G1584" cm="1">
        <f t="array" ref="G1584">MAX(IF(IMDB_Movies_Cleaned!$E$2:$E$3849=A1584, IMDB_Movies_Cleaned!$N$2:$N$3849))</f>
        <v>8.1</v>
      </c>
      <c r="H1584" cm="1">
        <f t="array" ref="H1584">MIN(IF(IMDB_Movies_Cleaned!$E$2:$E$3849=A1584, IMDB_Movies_Cleaned!$N$2:$N$3849))</f>
        <v>4.5999999999999996</v>
      </c>
      <c r="I1584" cm="1">
        <f t="array" ref="I1584">_xlfn.VAR.S(IF(IMDB_Movies_Cleaned!$E$2:$E$3849=A1584, IMDB_Movies_Cleaned!$N$2:$N$3849))</f>
        <v>6.125</v>
      </c>
      <c r="J1584" cm="1">
        <f t="array" ref="J1584">_xlfn.STDEV.S(IF(IMDB_Movies_Cleaned!$E$2:$E$3849=A1584, IMDB_Movies_Cleaned!$N$2:$N$3849))</f>
        <v>2.4748737341529163</v>
      </c>
    </row>
    <row r="1585" spans="1:10" x14ac:dyDescent="0.25">
      <c r="A1585" s="1" t="s">
        <v>1100</v>
      </c>
      <c r="B1585">
        <f t="shared" si="26"/>
        <v>82</v>
      </c>
      <c r="D1585">
        <f>AVERAGEIF(IMDB_Movies_Cleaned!$E$2:$E$3849, A1585, IMDB_Movies_Cleaned!$N$2:$N$3849)</f>
        <v>6.8573170731707327</v>
      </c>
      <c r="E1585" cm="1">
        <f t="array" ref="E1585">MEDIAN(IF(IMDB_Movies_Cleaned!$E$2:$E$3849=A1585, IMDB_Movies_Cleaned!$N$2:$N$3849))</f>
        <v>7</v>
      </c>
      <c r="F1585" cm="1">
        <f t="array" ref="F1585">_xlfn.MODE.SNGL(IF(IMDB_Movies_Cleaned!$E$2:$E$3849=A1585, IMDB_Movies_Cleaned!$N$2:$N$3849))</f>
        <v>6.1</v>
      </c>
      <c r="G1585" cm="1">
        <f t="array" ref="G1585">MAX(IF(IMDB_Movies_Cleaned!$E$2:$E$3849=A1585, IMDB_Movies_Cleaned!$N$2:$N$3849))</f>
        <v>8.5</v>
      </c>
      <c r="H1585" cm="1">
        <f t="array" ref="H1585">MIN(IF(IMDB_Movies_Cleaned!$E$2:$E$3849=A1585, IMDB_Movies_Cleaned!$N$2:$N$3849))</f>
        <v>5.0999999999999996</v>
      </c>
      <c r="I1585" cm="1">
        <f t="array" ref="I1585">_xlfn.VAR.S(IF(IMDB_Movies_Cleaned!$E$2:$E$3849=A1585, IMDB_Movies_Cleaned!$N$2:$N$3849))</f>
        <v>0.60766184884070396</v>
      </c>
      <c r="J1585" cm="1">
        <f t="array" ref="J1585">_xlfn.STDEV.S(IF(IMDB_Movies_Cleaned!$E$2:$E$3849=A1585, IMDB_Movies_Cleaned!$N$2:$N$3849))</f>
        <v>0.77952668257135627</v>
      </c>
    </row>
    <row r="1586" spans="1:10" x14ac:dyDescent="0.25">
      <c r="A1586" s="2" t="s">
        <v>3747</v>
      </c>
      <c r="B1586">
        <f t="shared" si="26"/>
        <v>5</v>
      </c>
      <c r="D1586">
        <f>AVERAGEIF(IMDB_Movies_Cleaned!$E$2:$E$3849, A1586, IMDB_Movies_Cleaned!$N$2:$N$3849)</f>
        <v>5.4399999999999995</v>
      </c>
      <c r="E1586" cm="1">
        <f t="array" ref="E1586">MEDIAN(IF(IMDB_Movies_Cleaned!$E$2:$E$3849=A1586, IMDB_Movies_Cleaned!$N$2:$N$3849))</f>
        <v>5.7</v>
      </c>
      <c r="F1586" t="e" cm="1">
        <f t="array" ref="F1586">_xlfn.MODE.SNGL(IF(IMDB_Movies_Cleaned!$E$2:$E$3849=A1586, IMDB_Movies_Cleaned!$N$2:$N$3849))</f>
        <v>#N/A</v>
      </c>
      <c r="G1586" cm="1">
        <f t="array" ref="G1586">MAX(IF(IMDB_Movies_Cleaned!$E$2:$E$3849=A1586, IMDB_Movies_Cleaned!$N$2:$N$3849))</f>
        <v>7.2</v>
      </c>
      <c r="H1586" cm="1">
        <f t="array" ref="H1586">MIN(IF(IMDB_Movies_Cleaned!$E$2:$E$3849=A1586, IMDB_Movies_Cleaned!$N$2:$N$3849))</f>
        <v>2.8</v>
      </c>
      <c r="I1586" cm="1">
        <f t="array" ref="I1586">_xlfn.VAR.S(IF(IMDB_Movies_Cleaned!$E$2:$E$3849=A1586, IMDB_Movies_Cleaned!$N$2:$N$3849))</f>
        <v>2.7930000000000064</v>
      </c>
      <c r="J1586" cm="1">
        <f t="array" ref="J1586">_xlfn.STDEV.S(IF(IMDB_Movies_Cleaned!$E$2:$E$3849=A1586, IMDB_Movies_Cleaned!$N$2:$N$3849))</f>
        <v>1.6712270940838669</v>
      </c>
    </row>
    <row r="1587" spans="1:10" x14ac:dyDescent="0.25">
      <c r="A1587" s="1" t="s">
        <v>877</v>
      </c>
      <c r="B1587">
        <f t="shared" si="26"/>
        <v>135</v>
      </c>
      <c r="D1587">
        <f>AVERAGEIF(IMDB_Movies_Cleaned!$E$2:$E$3849, A1587, IMDB_Movies_Cleaned!$N$2:$N$3849)</f>
        <v>5.8962962962962955</v>
      </c>
      <c r="E1587" cm="1">
        <f t="array" ref="E1587">MEDIAN(IF(IMDB_Movies_Cleaned!$E$2:$E$3849=A1587, IMDB_Movies_Cleaned!$N$2:$N$3849))</f>
        <v>6</v>
      </c>
      <c r="F1587" cm="1">
        <f t="array" ref="F1587">_xlfn.MODE.SNGL(IF(IMDB_Movies_Cleaned!$E$2:$E$3849=A1587, IMDB_Movies_Cleaned!$N$2:$N$3849))</f>
        <v>6.1</v>
      </c>
      <c r="G1587" cm="1">
        <f t="array" ref="G1587">MAX(IF(IMDB_Movies_Cleaned!$E$2:$E$3849=A1587, IMDB_Movies_Cleaned!$N$2:$N$3849))</f>
        <v>8.4</v>
      </c>
      <c r="H1587" cm="1">
        <f t="array" ref="H1587">MIN(IF(IMDB_Movies_Cleaned!$E$2:$E$3849=A1587, IMDB_Movies_Cleaned!$N$2:$N$3849))</f>
        <v>2.7</v>
      </c>
      <c r="I1587" cm="1">
        <f t="array" ref="I1587">_xlfn.VAR.S(IF(IMDB_Movies_Cleaned!$E$2:$E$3849=A1587, IMDB_Movies_Cleaned!$N$2:$N$3849))</f>
        <v>0.76826976229963906</v>
      </c>
      <c r="J1587" cm="1">
        <f t="array" ref="J1587">_xlfn.STDEV.S(IF(IMDB_Movies_Cleaned!$E$2:$E$3849=A1587, IMDB_Movies_Cleaned!$N$2:$N$3849))</f>
        <v>0.87650998984588824</v>
      </c>
    </row>
    <row r="1588" spans="1:10" x14ac:dyDescent="0.25">
      <c r="A1588" s="2" t="s">
        <v>1610</v>
      </c>
      <c r="B1588">
        <f t="shared" si="26"/>
        <v>10</v>
      </c>
      <c r="D1588">
        <f>AVERAGEIF(IMDB_Movies_Cleaned!$E$2:$E$3849, A1588, IMDB_Movies_Cleaned!$N$2:$N$3849)</f>
        <v>6.6099999999999994</v>
      </c>
      <c r="E1588" cm="1">
        <f t="array" ref="E1588">MEDIAN(IF(IMDB_Movies_Cleaned!$E$2:$E$3849=A1588, IMDB_Movies_Cleaned!$N$2:$N$3849))</f>
        <v>6.65</v>
      </c>
      <c r="F1588" t="e" cm="1">
        <f t="array" ref="F1588">_xlfn.MODE.SNGL(IF(IMDB_Movies_Cleaned!$E$2:$E$3849=A1588, IMDB_Movies_Cleaned!$N$2:$N$3849))</f>
        <v>#N/A</v>
      </c>
      <c r="G1588" cm="1">
        <f t="array" ref="G1588">MAX(IF(IMDB_Movies_Cleaned!$E$2:$E$3849=A1588, IMDB_Movies_Cleaned!$N$2:$N$3849))</f>
        <v>7.6</v>
      </c>
      <c r="H1588" cm="1">
        <f t="array" ref="H1588">MIN(IF(IMDB_Movies_Cleaned!$E$2:$E$3849=A1588, IMDB_Movies_Cleaned!$N$2:$N$3849))</f>
        <v>5.2</v>
      </c>
      <c r="I1588" cm="1">
        <f t="array" ref="I1588">_xlfn.VAR.S(IF(IMDB_Movies_Cleaned!$E$2:$E$3849=A1588, IMDB_Movies_Cleaned!$N$2:$N$3849))</f>
        <v>0.54766666666667008</v>
      </c>
      <c r="J1588" cm="1">
        <f t="array" ref="J1588">_xlfn.STDEV.S(IF(IMDB_Movies_Cleaned!$E$2:$E$3849=A1588, IMDB_Movies_Cleaned!$N$2:$N$3849))</f>
        <v>0.74004504367414692</v>
      </c>
    </row>
    <row r="1589" spans="1:10" x14ac:dyDescent="0.25">
      <c r="A1589" s="1" t="s">
        <v>3376</v>
      </c>
      <c r="B1589">
        <f t="shared" si="26"/>
        <v>8</v>
      </c>
      <c r="D1589">
        <f>AVERAGEIF(IMDB_Movies_Cleaned!$E$2:$E$3849, A1589, IMDB_Movies_Cleaned!$N$2:$N$3849)</f>
        <v>5.8875000000000002</v>
      </c>
      <c r="E1589" cm="1">
        <f t="array" ref="E1589">MEDIAN(IF(IMDB_Movies_Cleaned!$E$2:$E$3849=A1589, IMDB_Movies_Cleaned!$N$2:$N$3849))</f>
        <v>5.6</v>
      </c>
      <c r="F1589" cm="1">
        <f t="array" ref="F1589">_xlfn.MODE.SNGL(IF(IMDB_Movies_Cleaned!$E$2:$E$3849=A1589, IMDB_Movies_Cleaned!$N$2:$N$3849))</f>
        <v>6.4</v>
      </c>
      <c r="G1589" cm="1">
        <f t="array" ref="G1589">MAX(IF(IMDB_Movies_Cleaned!$E$2:$E$3849=A1589, IMDB_Movies_Cleaned!$N$2:$N$3849))</f>
        <v>8</v>
      </c>
      <c r="H1589" cm="1">
        <f t="array" ref="H1589">MIN(IF(IMDB_Movies_Cleaned!$E$2:$E$3849=A1589, IMDB_Movies_Cleaned!$N$2:$N$3849))</f>
        <v>4.5999999999999996</v>
      </c>
      <c r="I1589" cm="1">
        <f t="array" ref="I1589">_xlfn.VAR.S(IF(IMDB_Movies_Cleaned!$E$2:$E$3849=A1589, IMDB_Movies_Cleaned!$N$2:$N$3849))</f>
        <v>1.1098214285714303</v>
      </c>
      <c r="J1589" cm="1">
        <f t="array" ref="J1589">_xlfn.STDEV.S(IF(IMDB_Movies_Cleaned!$E$2:$E$3849=A1589, IMDB_Movies_Cleaned!$N$2:$N$3849))</f>
        <v>1.0534806256269882</v>
      </c>
    </row>
    <row r="1590" spans="1:10" x14ac:dyDescent="0.25">
      <c r="A1590" s="2" t="s">
        <v>2799</v>
      </c>
      <c r="B1590">
        <f t="shared" si="26"/>
        <v>9</v>
      </c>
      <c r="D1590">
        <f>AVERAGEIF(IMDB_Movies_Cleaned!$E$2:$E$3849, A1590, IMDB_Movies_Cleaned!$N$2:$N$3849)</f>
        <v>6.9333333333333336</v>
      </c>
      <c r="E1590" cm="1">
        <f t="array" ref="E1590">MEDIAN(IF(IMDB_Movies_Cleaned!$E$2:$E$3849=A1590, IMDB_Movies_Cleaned!$N$2:$N$3849))</f>
        <v>6.9</v>
      </c>
      <c r="F1590" cm="1">
        <f t="array" ref="F1590">_xlfn.MODE.SNGL(IF(IMDB_Movies_Cleaned!$E$2:$E$3849=A1590, IMDB_Movies_Cleaned!$N$2:$N$3849))</f>
        <v>6.7</v>
      </c>
      <c r="G1590" cm="1">
        <f t="array" ref="G1590">MAX(IF(IMDB_Movies_Cleaned!$E$2:$E$3849=A1590, IMDB_Movies_Cleaned!$N$2:$N$3849))</f>
        <v>8</v>
      </c>
      <c r="H1590" cm="1">
        <f t="array" ref="H1590">MIN(IF(IMDB_Movies_Cleaned!$E$2:$E$3849=A1590, IMDB_Movies_Cleaned!$N$2:$N$3849))</f>
        <v>5.7</v>
      </c>
      <c r="I1590" cm="1">
        <f t="array" ref="I1590">_xlfn.VAR.S(IF(IMDB_Movies_Cleaned!$E$2:$E$3849=A1590, IMDB_Movies_Cleaned!$N$2:$N$3849))</f>
        <v>0.47249999999999992</v>
      </c>
      <c r="J1590" cm="1">
        <f t="array" ref="J1590">_xlfn.STDEV.S(IF(IMDB_Movies_Cleaned!$E$2:$E$3849=A1590, IMDB_Movies_Cleaned!$N$2:$N$3849))</f>
        <v>0.68738635424337591</v>
      </c>
    </row>
    <row r="1591" spans="1:10" x14ac:dyDescent="0.25">
      <c r="A1591" s="1" t="s">
        <v>41</v>
      </c>
      <c r="B1591">
        <f t="shared" si="26"/>
        <v>46</v>
      </c>
      <c r="D1591">
        <f>AVERAGEIF(IMDB_Movies_Cleaned!$E$2:$E$3849, A1591, IMDB_Movies_Cleaned!$N$2:$N$3849)</f>
        <v>6.6717391304347844</v>
      </c>
      <c r="E1591" cm="1">
        <f t="array" ref="E1591">MEDIAN(IF(IMDB_Movies_Cleaned!$E$2:$E$3849=A1591, IMDB_Movies_Cleaned!$N$2:$N$3849))</f>
        <v>6.8</v>
      </c>
      <c r="F1591" cm="1">
        <f t="array" ref="F1591">_xlfn.MODE.SNGL(IF(IMDB_Movies_Cleaned!$E$2:$E$3849=A1591, IMDB_Movies_Cleaned!$N$2:$N$3849))</f>
        <v>6.6</v>
      </c>
      <c r="G1591" cm="1">
        <f t="array" ref="G1591">MAX(IF(IMDB_Movies_Cleaned!$E$2:$E$3849=A1591, IMDB_Movies_Cleaned!$N$2:$N$3849))</f>
        <v>8.4</v>
      </c>
      <c r="H1591" cm="1">
        <f t="array" ref="H1591">MIN(IF(IMDB_Movies_Cleaned!$E$2:$E$3849=A1591, IMDB_Movies_Cleaned!$N$2:$N$3849))</f>
        <v>2.4</v>
      </c>
      <c r="I1591" cm="1">
        <f t="array" ref="I1591">_xlfn.VAR.S(IF(IMDB_Movies_Cleaned!$E$2:$E$3849=A1591, IMDB_Movies_Cleaned!$N$2:$N$3849))</f>
        <v>1.4402946859902892</v>
      </c>
      <c r="J1591" cm="1">
        <f t="array" ref="J1591">_xlfn.STDEV.S(IF(IMDB_Movies_Cleaned!$E$2:$E$3849=A1591, IMDB_Movies_Cleaned!$N$2:$N$3849))</f>
        <v>1.2001227795481133</v>
      </c>
    </row>
    <row r="1592" spans="1:10" x14ac:dyDescent="0.25">
      <c r="A1592" s="2" t="s">
        <v>1040</v>
      </c>
      <c r="B1592">
        <f t="shared" si="26"/>
        <v>3</v>
      </c>
      <c r="D1592">
        <f>AVERAGEIF(IMDB_Movies_Cleaned!$E$2:$E$3849, A1592, IMDB_Movies_Cleaned!$N$2:$N$3849)</f>
        <v>6.3</v>
      </c>
      <c r="E1592" cm="1">
        <f t="array" ref="E1592">MEDIAN(IF(IMDB_Movies_Cleaned!$E$2:$E$3849=A1592, IMDB_Movies_Cleaned!$N$2:$N$3849))</f>
        <v>6.7</v>
      </c>
      <c r="F1592" cm="1">
        <f t="array" ref="F1592">_xlfn.MODE.SNGL(IF(IMDB_Movies_Cleaned!$E$2:$E$3849=A1592, IMDB_Movies_Cleaned!$N$2:$N$3849))</f>
        <v>6.7</v>
      </c>
      <c r="G1592" cm="1">
        <f t="array" ref="G1592">MAX(IF(IMDB_Movies_Cleaned!$E$2:$E$3849=A1592, IMDB_Movies_Cleaned!$N$2:$N$3849))</f>
        <v>6.7</v>
      </c>
      <c r="H1592" cm="1">
        <f t="array" ref="H1592">MIN(IF(IMDB_Movies_Cleaned!$E$2:$E$3849=A1592, IMDB_Movies_Cleaned!$N$2:$N$3849))</f>
        <v>5.5</v>
      </c>
      <c r="I1592" cm="1">
        <f t="array" ref="I1592">_xlfn.VAR.S(IF(IMDB_Movies_Cleaned!$E$2:$E$3849=A1592, IMDB_Movies_Cleaned!$N$2:$N$3849))</f>
        <v>0.48000000000000009</v>
      </c>
      <c r="J1592" cm="1">
        <f t="array" ref="J1592">_xlfn.STDEV.S(IF(IMDB_Movies_Cleaned!$E$2:$E$3849=A1592, IMDB_Movies_Cleaned!$N$2:$N$3849))</f>
        <v>0.69282032302755103</v>
      </c>
    </row>
    <row r="1593" spans="1:10" x14ac:dyDescent="0.25">
      <c r="A1593" s="1" t="s">
        <v>159</v>
      </c>
      <c r="B1593">
        <f t="shared" si="26"/>
        <v>12</v>
      </c>
      <c r="D1593">
        <f>AVERAGEIF(IMDB_Movies_Cleaned!$E$2:$E$3849, A1593, IMDB_Movies_Cleaned!$N$2:$N$3849)</f>
        <v>5.7</v>
      </c>
      <c r="E1593" cm="1">
        <f t="array" ref="E1593">MEDIAN(IF(IMDB_Movies_Cleaned!$E$2:$E$3849=A1593, IMDB_Movies_Cleaned!$N$2:$N$3849))</f>
        <v>6.4</v>
      </c>
      <c r="F1593" cm="1">
        <f t="array" ref="F1593">_xlfn.MODE.SNGL(IF(IMDB_Movies_Cleaned!$E$2:$E$3849=A1593, IMDB_Movies_Cleaned!$N$2:$N$3849))</f>
        <v>6.8</v>
      </c>
      <c r="G1593" cm="1">
        <f t="array" ref="G1593">MAX(IF(IMDB_Movies_Cleaned!$E$2:$E$3849=A1593, IMDB_Movies_Cleaned!$N$2:$N$3849))</f>
        <v>8</v>
      </c>
      <c r="H1593" cm="1">
        <f t="array" ref="H1593">MIN(IF(IMDB_Movies_Cleaned!$E$2:$E$3849=A1593, IMDB_Movies_Cleaned!$N$2:$N$3849))</f>
        <v>2.7</v>
      </c>
      <c r="I1593" cm="1">
        <f t="array" ref="I1593">_xlfn.VAR.S(IF(IMDB_Movies_Cleaned!$E$2:$E$3849=A1593, IMDB_Movies_Cleaned!$N$2:$N$3849))</f>
        <v>3.0381818181818145</v>
      </c>
      <c r="J1593" cm="1">
        <f t="array" ref="J1593">_xlfn.STDEV.S(IF(IMDB_Movies_Cleaned!$E$2:$E$3849=A1593, IMDB_Movies_Cleaned!$N$2:$N$3849))</f>
        <v>1.7430381000373498</v>
      </c>
    </row>
    <row r="1594" spans="1:10" x14ac:dyDescent="0.25">
      <c r="A1594" s="2" t="s">
        <v>201</v>
      </c>
      <c r="B1594">
        <f t="shared" si="26"/>
        <v>55</v>
      </c>
      <c r="D1594">
        <f>AVERAGEIF(IMDB_Movies_Cleaned!$E$2:$E$3849, A1594, IMDB_Movies_Cleaned!$N$2:$N$3849)</f>
        <v>6.4090909090909092</v>
      </c>
      <c r="E1594" cm="1">
        <f t="array" ref="E1594">MEDIAN(IF(IMDB_Movies_Cleaned!$E$2:$E$3849=A1594, IMDB_Movies_Cleaned!$N$2:$N$3849))</f>
        <v>6.5</v>
      </c>
      <c r="F1594" cm="1">
        <f t="array" ref="F1594">_xlfn.MODE.SNGL(IF(IMDB_Movies_Cleaned!$E$2:$E$3849=A1594, IMDB_Movies_Cleaned!$N$2:$N$3849))</f>
        <v>6.5</v>
      </c>
      <c r="G1594" cm="1">
        <f t="array" ref="G1594">MAX(IF(IMDB_Movies_Cleaned!$E$2:$E$3849=A1594, IMDB_Movies_Cleaned!$N$2:$N$3849))</f>
        <v>7.6</v>
      </c>
      <c r="H1594" cm="1">
        <f t="array" ref="H1594">MIN(IF(IMDB_Movies_Cleaned!$E$2:$E$3849=A1594, IMDB_Movies_Cleaned!$N$2:$N$3849))</f>
        <v>4.4000000000000004</v>
      </c>
      <c r="I1594" cm="1">
        <f t="array" ref="I1594">_xlfn.VAR.S(IF(IMDB_Movies_Cleaned!$E$2:$E$3849=A1594, IMDB_Movies_Cleaned!$N$2:$N$3849))</f>
        <v>0.39936026936026953</v>
      </c>
      <c r="J1594" cm="1">
        <f t="array" ref="J1594">_xlfn.STDEV.S(IF(IMDB_Movies_Cleaned!$E$2:$E$3849=A1594, IMDB_Movies_Cleaned!$N$2:$N$3849))</f>
        <v>0.63194957817872588</v>
      </c>
    </row>
    <row r="1595" spans="1:10" x14ac:dyDescent="0.25">
      <c r="A1595" s="1" t="s">
        <v>1562</v>
      </c>
      <c r="B1595">
        <f t="shared" si="26"/>
        <v>8</v>
      </c>
      <c r="D1595">
        <f>AVERAGEIF(IMDB_Movies_Cleaned!$E$2:$E$3849, A1595, IMDB_Movies_Cleaned!$N$2:$N$3849)</f>
        <v>5.9250000000000007</v>
      </c>
      <c r="E1595" cm="1">
        <f t="array" ref="E1595">MEDIAN(IF(IMDB_Movies_Cleaned!$E$2:$E$3849=A1595, IMDB_Movies_Cleaned!$N$2:$N$3849))</f>
        <v>6</v>
      </c>
      <c r="F1595" cm="1">
        <f t="array" ref="F1595">_xlfn.MODE.SNGL(IF(IMDB_Movies_Cleaned!$E$2:$E$3849=A1595, IMDB_Movies_Cleaned!$N$2:$N$3849))</f>
        <v>6</v>
      </c>
      <c r="G1595" cm="1">
        <f t="array" ref="G1595">MAX(IF(IMDB_Movies_Cleaned!$E$2:$E$3849=A1595, IMDB_Movies_Cleaned!$N$2:$N$3849))</f>
        <v>7.6</v>
      </c>
      <c r="H1595" cm="1">
        <f t="array" ref="H1595">MIN(IF(IMDB_Movies_Cleaned!$E$2:$E$3849=A1595, IMDB_Movies_Cleaned!$N$2:$N$3849))</f>
        <v>4.7</v>
      </c>
      <c r="I1595" cm="1">
        <f t="array" ref="I1595">_xlfn.VAR.S(IF(IMDB_Movies_Cleaned!$E$2:$E$3849=A1595, IMDB_Movies_Cleaned!$N$2:$N$3849))</f>
        <v>0.89928571428570037</v>
      </c>
      <c r="J1595" cm="1">
        <f t="array" ref="J1595">_xlfn.STDEV.S(IF(IMDB_Movies_Cleaned!$E$2:$E$3849=A1595, IMDB_Movies_Cleaned!$N$2:$N$3849))</f>
        <v>0.94830676169987338</v>
      </c>
    </row>
    <row r="1596" spans="1:10" x14ac:dyDescent="0.25">
      <c r="A1596" s="2" t="s">
        <v>877</v>
      </c>
      <c r="B1596">
        <f t="shared" si="26"/>
        <v>135</v>
      </c>
      <c r="D1596">
        <f>AVERAGEIF(IMDB_Movies_Cleaned!$E$2:$E$3849, A1596, IMDB_Movies_Cleaned!$N$2:$N$3849)</f>
        <v>5.8962962962962955</v>
      </c>
      <c r="E1596" cm="1">
        <f t="array" ref="E1596">MEDIAN(IF(IMDB_Movies_Cleaned!$E$2:$E$3849=A1596, IMDB_Movies_Cleaned!$N$2:$N$3849))</f>
        <v>6</v>
      </c>
      <c r="F1596" cm="1">
        <f t="array" ref="F1596">_xlfn.MODE.SNGL(IF(IMDB_Movies_Cleaned!$E$2:$E$3849=A1596, IMDB_Movies_Cleaned!$N$2:$N$3849))</f>
        <v>6.1</v>
      </c>
      <c r="G1596" cm="1">
        <f t="array" ref="G1596">MAX(IF(IMDB_Movies_Cleaned!$E$2:$E$3849=A1596, IMDB_Movies_Cleaned!$N$2:$N$3849))</f>
        <v>8.4</v>
      </c>
      <c r="H1596" cm="1">
        <f t="array" ref="H1596">MIN(IF(IMDB_Movies_Cleaned!$E$2:$E$3849=A1596, IMDB_Movies_Cleaned!$N$2:$N$3849))</f>
        <v>2.7</v>
      </c>
      <c r="I1596" cm="1">
        <f t="array" ref="I1596">_xlfn.VAR.S(IF(IMDB_Movies_Cleaned!$E$2:$E$3849=A1596, IMDB_Movies_Cleaned!$N$2:$N$3849))</f>
        <v>0.76826976229963906</v>
      </c>
      <c r="J1596" cm="1">
        <f t="array" ref="J1596">_xlfn.STDEV.S(IF(IMDB_Movies_Cleaned!$E$2:$E$3849=A1596, IMDB_Movies_Cleaned!$N$2:$N$3849))</f>
        <v>0.87650998984588824</v>
      </c>
    </row>
    <row r="1597" spans="1:10" x14ac:dyDescent="0.25">
      <c r="A1597" s="1" t="s">
        <v>1472</v>
      </c>
      <c r="B1597">
        <f t="shared" si="26"/>
        <v>5</v>
      </c>
      <c r="D1597">
        <f>AVERAGEIF(IMDB_Movies_Cleaned!$E$2:$E$3849, A1597, IMDB_Movies_Cleaned!$N$2:$N$3849)</f>
        <v>5.98</v>
      </c>
      <c r="E1597" cm="1">
        <f t="array" ref="E1597">MEDIAN(IF(IMDB_Movies_Cleaned!$E$2:$E$3849=A1597, IMDB_Movies_Cleaned!$N$2:$N$3849))</f>
        <v>5.6</v>
      </c>
      <c r="F1597" t="e" cm="1">
        <f t="array" ref="F1597">_xlfn.MODE.SNGL(IF(IMDB_Movies_Cleaned!$E$2:$E$3849=A1597, IMDB_Movies_Cleaned!$N$2:$N$3849))</f>
        <v>#N/A</v>
      </c>
      <c r="G1597" cm="1">
        <f t="array" ref="G1597">MAX(IF(IMDB_Movies_Cleaned!$E$2:$E$3849=A1597, IMDB_Movies_Cleaned!$N$2:$N$3849))</f>
        <v>7.7</v>
      </c>
      <c r="H1597" cm="1">
        <f t="array" ref="H1597">MIN(IF(IMDB_Movies_Cleaned!$E$2:$E$3849=A1597, IMDB_Movies_Cleaned!$N$2:$N$3849))</f>
        <v>4.8</v>
      </c>
      <c r="I1597" cm="1">
        <f t="array" ref="I1597">_xlfn.VAR.S(IF(IMDB_Movies_Cleaned!$E$2:$E$3849=A1597, IMDB_Movies_Cleaned!$N$2:$N$3849))</f>
        <v>1.5319999999999894</v>
      </c>
      <c r="J1597" cm="1">
        <f t="array" ref="J1597">_xlfn.STDEV.S(IF(IMDB_Movies_Cleaned!$E$2:$E$3849=A1597, IMDB_Movies_Cleaned!$N$2:$N$3849))</f>
        <v>1.2377398757412599</v>
      </c>
    </row>
    <row r="1598" spans="1:10" x14ac:dyDescent="0.25">
      <c r="A1598" s="2" t="s">
        <v>1671</v>
      </c>
      <c r="B1598">
        <f t="shared" si="26"/>
        <v>153</v>
      </c>
      <c r="D1598">
        <f>AVERAGEIF(IMDB_Movies_Cleaned!$E$2:$E$3849, A1598, IMDB_Movies_Cleaned!$N$2:$N$3849)</f>
        <v>7.0418300653594796</v>
      </c>
      <c r="E1598" cm="1">
        <f t="array" ref="E1598">MEDIAN(IF(IMDB_Movies_Cleaned!$E$2:$E$3849=A1598, IMDB_Movies_Cleaned!$N$2:$N$3849))</f>
        <v>7.2</v>
      </c>
      <c r="F1598" cm="1">
        <f t="array" ref="F1598">_xlfn.MODE.SNGL(IF(IMDB_Movies_Cleaned!$E$2:$E$3849=A1598, IMDB_Movies_Cleaned!$N$2:$N$3849))</f>
        <v>7.3</v>
      </c>
      <c r="G1598" cm="1">
        <f t="array" ref="G1598">MAX(IF(IMDB_Movies_Cleaned!$E$2:$E$3849=A1598, IMDB_Movies_Cleaned!$N$2:$N$3849))</f>
        <v>8.8000000000000007</v>
      </c>
      <c r="H1598" cm="1">
        <f t="array" ref="H1598">MIN(IF(IMDB_Movies_Cleaned!$E$2:$E$3849=A1598, IMDB_Movies_Cleaned!$N$2:$N$3849))</f>
        <v>3.4</v>
      </c>
      <c r="I1598" cm="1">
        <f t="array" ref="I1598">_xlfn.VAR.S(IF(IMDB_Movies_Cleaned!$E$2:$E$3849=A1598, IMDB_Movies_Cleaned!$N$2:$N$3849))</f>
        <v>0.68705452356381391</v>
      </c>
      <c r="J1598" cm="1">
        <f t="array" ref="J1598">_xlfn.STDEV.S(IF(IMDB_Movies_Cleaned!$E$2:$E$3849=A1598, IMDB_Movies_Cleaned!$N$2:$N$3849))</f>
        <v>0.82888752166009472</v>
      </c>
    </row>
    <row r="1599" spans="1:10" x14ac:dyDescent="0.25">
      <c r="A1599" s="1" t="s">
        <v>3770</v>
      </c>
      <c r="B1599">
        <f t="shared" si="26"/>
        <v>1</v>
      </c>
      <c r="D1599">
        <f>AVERAGEIF(IMDB_Movies_Cleaned!$E$2:$E$3849, A1599, IMDB_Movies_Cleaned!$N$2:$N$3849)</f>
        <v>6.8</v>
      </c>
      <c r="E1599" cm="1">
        <f t="array" ref="E1599">MEDIAN(IF(IMDB_Movies_Cleaned!$E$2:$E$3849=A1599, IMDB_Movies_Cleaned!$N$2:$N$3849))</f>
        <v>6.8</v>
      </c>
      <c r="F1599" t="e" cm="1">
        <f t="array" ref="F1599">_xlfn.MODE.SNGL(IF(IMDB_Movies_Cleaned!$E$2:$E$3849=A1599, IMDB_Movies_Cleaned!$N$2:$N$3849))</f>
        <v>#N/A</v>
      </c>
      <c r="G1599" cm="1">
        <f t="array" ref="G1599">MAX(IF(IMDB_Movies_Cleaned!$E$2:$E$3849=A1599, IMDB_Movies_Cleaned!$N$2:$N$3849))</f>
        <v>6.8</v>
      </c>
      <c r="H1599" cm="1">
        <f t="array" ref="H1599">MIN(IF(IMDB_Movies_Cleaned!$E$2:$E$3849=A1599, IMDB_Movies_Cleaned!$N$2:$N$3849))</f>
        <v>6.8</v>
      </c>
      <c r="I1599" t="e" cm="1">
        <f t="array" ref="I1599">_xlfn.VAR.S(IF(IMDB_Movies_Cleaned!$E$2:$E$3849=A1599, IMDB_Movies_Cleaned!$N$2:$N$3849))</f>
        <v>#DIV/0!</v>
      </c>
      <c r="J1599" t="e" cm="1">
        <f t="array" ref="J1599">_xlfn.STDEV.S(IF(IMDB_Movies_Cleaned!$E$2:$E$3849=A1599, IMDB_Movies_Cleaned!$N$2:$N$3849))</f>
        <v>#DIV/0!</v>
      </c>
    </row>
    <row r="1600" spans="1:10" x14ac:dyDescent="0.25">
      <c r="A1600" s="2" t="s">
        <v>809</v>
      </c>
      <c r="B1600">
        <f t="shared" si="26"/>
        <v>15</v>
      </c>
      <c r="D1600">
        <f>AVERAGEIF(IMDB_Movies_Cleaned!$E$2:$E$3849, A1600, IMDB_Movies_Cleaned!$N$2:$N$3849)</f>
        <v>6.7133333333333338</v>
      </c>
      <c r="E1600" cm="1">
        <f t="array" ref="E1600">MEDIAN(IF(IMDB_Movies_Cleaned!$E$2:$E$3849=A1600, IMDB_Movies_Cleaned!$N$2:$N$3849))</f>
        <v>6.7</v>
      </c>
      <c r="F1600" cm="1">
        <f t="array" ref="F1600">_xlfn.MODE.SNGL(IF(IMDB_Movies_Cleaned!$E$2:$E$3849=A1600, IMDB_Movies_Cleaned!$N$2:$N$3849))</f>
        <v>6.4</v>
      </c>
      <c r="G1600" cm="1">
        <f t="array" ref="G1600">MAX(IF(IMDB_Movies_Cleaned!$E$2:$E$3849=A1600, IMDB_Movies_Cleaned!$N$2:$N$3849))</f>
        <v>8.1</v>
      </c>
      <c r="H1600" cm="1">
        <f t="array" ref="H1600">MIN(IF(IMDB_Movies_Cleaned!$E$2:$E$3849=A1600, IMDB_Movies_Cleaned!$N$2:$N$3849))</f>
        <v>5.6</v>
      </c>
      <c r="I1600" cm="1">
        <f t="array" ref="I1600">_xlfn.VAR.S(IF(IMDB_Movies_Cleaned!$E$2:$E$3849=A1600, IMDB_Movies_Cleaned!$N$2:$N$3849))</f>
        <v>0.57409523809524543</v>
      </c>
      <c r="J1600" cm="1">
        <f t="array" ref="J1600">_xlfn.STDEV.S(IF(IMDB_Movies_Cleaned!$E$2:$E$3849=A1600, IMDB_Movies_Cleaned!$N$2:$N$3849))</f>
        <v>0.75769072720685016</v>
      </c>
    </row>
    <row r="1601" spans="1:10" x14ac:dyDescent="0.25">
      <c r="A1601" s="1" t="s">
        <v>268</v>
      </c>
      <c r="B1601">
        <f t="shared" si="26"/>
        <v>50</v>
      </c>
      <c r="D1601">
        <f>AVERAGEIF(IMDB_Movies_Cleaned!$E$2:$E$3849, A1601, IMDB_Movies_Cleaned!$N$2:$N$3849)</f>
        <v>6.498000000000002</v>
      </c>
      <c r="E1601" cm="1">
        <f t="array" ref="E1601">MEDIAN(IF(IMDB_Movies_Cleaned!$E$2:$E$3849=A1601, IMDB_Movies_Cleaned!$N$2:$N$3849))</f>
        <v>6.5</v>
      </c>
      <c r="F1601" cm="1">
        <f t="array" ref="F1601">_xlfn.MODE.SNGL(IF(IMDB_Movies_Cleaned!$E$2:$E$3849=A1601, IMDB_Movies_Cleaned!$N$2:$N$3849))</f>
        <v>6.1</v>
      </c>
      <c r="G1601" cm="1">
        <f t="array" ref="G1601">MAX(IF(IMDB_Movies_Cleaned!$E$2:$E$3849=A1601, IMDB_Movies_Cleaned!$N$2:$N$3849))</f>
        <v>9</v>
      </c>
      <c r="H1601" cm="1">
        <f t="array" ref="H1601">MIN(IF(IMDB_Movies_Cleaned!$E$2:$E$3849=A1601, IMDB_Movies_Cleaned!$N$2:$N$3849))</f>
        <v>5.0999999999999996</v>
      </c>
      <c r="I1601" cm="1">
        <f t="array" ref="I1601">_xlfn.VAR.S(IF(IMDB_Movies_Cleaned!$E$2:$E$3849=A1601, IMDB_Movies_Cleaned!$N$2:$N$3849))</f>
        <v>0.51407755102039177</v>
      </c>
      <c r="J1601" cm="1">
        <f t="array" ref="J1601">_xlfn.STDEV.S(IF(IMDB_Movies_Cleaned!$E$2:$E$3849=A1601, IMDB_Movies_Cleaned!$N$2:$N$3849))</f>
        <v>0.71699201600881979</v>
      </c>
    </row>
    <row r="1602" spans="1:10" x14ac:dyDescent="0.25">
      <c r="A1602" s="2" t="s">
        <v>1022</v>
      </c>
      <c r="B1602">
        <f t="shared" si="26"/>
        <v>17</v>
      </c>
      <c r="D1602">
        <f>AVERAGEIF(IMDB_Movies_Cleaned!$E$2:$E$3849, A1602, IMDB_Movies_Cleaned!$N$2:$N$3849)</f>
        <v>7.2235294117647069</v>
      </c>
      <c r="E1602" cm="1">
        <f t="array" ref="E1602">MEDIAN(IF(IMDB_Movies_Cleaned!$E$2:$E$3849=A1602, IMDB_Movies_Cleaned!$N$2:$N$3849))</f>
        <v>7.6</v>
      </c>
      <c r="F1602" cm="1">
        <f t="array" ref="F1602">_xlfn.MODE.SNGL(IF(IMDB_Movies_Cleaned!$E$2:$E$3849=A1602, IMDB_Movies_Cleaned!$N$2:$N$3849))</f>
        <v>7.7</v>
      </c>
      <c r="G1602" cm="1">
        <f t="array" ref="G1602">MAX(IF(IMDB_Movies_Cleaned!$E$2:$E$3849=A1602, IMDB_Movies_Cleaned!$N$2:$N$3849))</f>
        <v>8.1</v>
      </c>
      <c r="H1602" cm="1">
        <f t="array" ref="H1602">MIN(IF(IMDB_Movies_Cleaned!$E$2:$E$3849=A1602, IMDB_Movies_Cleaned!$N$2:$N$3849))</f>
        <v>5.9</v>
      </c>
      <c r="I1602" cm="1">
        <f t="array" ref="I1602">_xlfn.VAR.S(IF(IMDB_Movies_Cleaned!$E$2:$E$3849=A1602, IMDB_Movies_Cleaned!$N$2:$N$3849))</f>
        <v>0.54941176470588238</v>
      </c>
      <c r="J1602" cm="1">
        <f t="array" ref="J1602">_xlfn.STDEV.S(IF(IMDB_Movies_Cleaned!$E$2:$E$3849=A1602, IMDB_Movies_Cleaned!$N$2:$N$3849))</f>
        <v>0.74122315445881903</v>
      </c>
    </row>
    <row r="1603" spans="1:10" x14ac:dyDescent="0.25">
      <c r="A1603" s="1" t="s">
        <v>1007</v>
      </c>
      <c r="B1603">
        <f t="shared" si="26"/>
        <v>41</v>
      </c>
      <c r="D1603">
        <f>AVERAGEIF(IMDB_Movies_Cleaned!$E$2:$E$3849, A1603, IMDB_Movies_Cleaned!$N$2:$N$3849)</f>
        <v>7.4951219512195113</v>
      </c>
      <c r="E1603" cm="1">
        <f t="array" ref="E1603">MEDIAN(IF(IMDB_Movies_Cleaned!$E$2:$E$3849=A1603, IMDB_Movies_Cleaned!$N$2:$N$3849))</f>
        <v>7.5</v>
      </c>
      <c r="F1603" cm="1">
        <f t="array" ref="F1603">_xlfn.MODE.SNGL(IF(IMDB_Movies_Cleaned!$E$2:$E$3849=A1603, IMDB_Movies_Cleaned!$N$2:$N$3849))</f>
        <v>7.2</v>
      </c>
      <c r="G1603" cm="1">
        <f t="array" ref="G1603">MAX(IF(IMDB_Movies_Cleaned!$E$2:$E$3849=A1603, IMDB_Movies_Cleaned!$N$2:$N$3849))</f>
        <v>9.3000000000000007</v>
      </c>
      <c r="H1603" cm="1">
        <f t="array" ref="H1603">MIN(IF(IMDB_Movies_Cleaned!$E$2:$E$3849=A1603, IMDB_Movies_Cleaned!$N$2:$N$3849))</f>
        <v>5.3</v>
      </c>
      <c r="I1603" cm="1">
        <f t="array" ref="I1603">_xlfn.VAR.S(IF(IMDB_Movies_Cleaned!$E$2:$E$3849=A1603, IMDB_Movies_Cleaned!$N$2:$N$3849))</f>
        <v>0.76047560975611073</v>
      </c>
      <c r="J1603" cm="1">
        <f t="array" ref="J1603">_xlfn.STDEV.S(IF(IMDB_Movies_Cleaned!$E$2:$E$3849=A1603, IMDB_Movies_Cleaned!$N$2:$N$3849))</f>
        <v>0.87205252694783852</v>
      </c>
    </row>
    <row r="1604" spans="1:10" x14ac:dyDescent="0.25">
      <c r="A1604" s="2" t="s">
        <v>268</v>
      </c>
      <c r="B1604">
        <f t="shared" si="26"/>
        <v>50</v>
      </c>
      <c r="D1604">
        <f>AVERAGEIF(IMDB_Movies_Cleaned!$E$2:$E$3849, A1604, IMDB_Movies_Cleaned!$N$2:$N$3849)</f>
        <v>6.498000000000002</v>
      </c>
      <c r="E1604" cm="1">
        <f t="array" ref="E1604">MEDIAN(IF(IMDB_Movies_Cleaned!$E$2:$E$3849=A1604, IMDB_Movies_Cleaned!$N$2:$N$3849))</f>
        <v>6.5</v>
      </c>
      <c r="F1604" cm="1">
        <f t="array" ref="F1604">_xlfn.MODE.SNGL(IF(IMDB_Movies_Cleaned!$E$2:$E$3849=A1604, IMDB_Movies_Cleaned!$N$2:$N$3849))</f>
        <v>6.1</v>
      </c>
      <c r="G1604" cm="1">
        <f t="array" ref="G1604">MAX(IF(IMDB_Movies_Cleaned!$E$2:$E$3849=A1604, IMDB_Movies_Cleaned!$N$2:$N$3849))</f>
        <v>9</v>
      </c>
      <c r="H1604" cm="1">
        <f t="array" ref="H1604">MIN(IF(IMDB_Movies_Cleaned!$E$2:$E$3849=A1604, IMDB_Movies_Cleaned!$N$2:$N$3849))</f>
        <v>5.0999999999999996</v>
      </c>
      <c r="I1604" cm="1">
        <f t="array" ref="I1604">_xlfn.VAR.S(IF(IMDB_Movies_Cleaned!$E$2:$E$3849=A1604, IMDB_Movies_Cleaned!$N$2:$N$3849))</f>
        <v>0.51407755102039177</v>
      </c>
      <c r="J1604" cm="1">
        <f t="array" ref="J1604">_xlfn.STDEV.S(IF(IMDB_Movies_Cleaned!$E$2:$E$3849=A1604, IMDB_Movies_Cleaned!$N$2:$N$3849))</f>
        <v>0.71699201600881979</v>
      </c>
    </row>
    <row r="1605" spans="1:10" x14ac:dyDescent="0.25">
      <c r="A1605" s="1" t="s">
        <v>129</v>
      </c>
      <c r="B1605">
        <f t="shared" si="26"/>
        <v>119</v>
      </c>
      <c r="D1605">
        <f>AVERAGEIF(IMDB_Movies_Cleaned!$E$2:$E$3849, A1605, IMDB_Movies_Cleaned!$N$2:$N$3849)</f>
        <v>6.9529411764705902</v>
      </c>
      <c r="E1605" cm="1">
        <f t="array" ref="E1605">MEDIAN(IF(IMDB_Movies_Cleaned!$E$2:$E$3849=A1605, IMDB_Movies_Cleaned!$N$2:$N$3849))</f>
        <v>7.1</v>
      </c>
      <c r="F1605" cm="1">
        <f t="array" ref="F1605">_xlfn.MODE.SNGL(IF(IMDB_Movies_Cleaned!$E$2:$E$3849=A1605, IMDB_Movies_Cleaned!$N$2:$N$3849))</f>
        <v>7.2</v>
      </c>
      <c r="G1605" cm="1">
        <f t="array" ref="G1605">MAX(IF(IMDB_Movies_Cleaned!$E$2:$E$3849=A1605, IMDB_Movies_Cleaned!$N$2:$N$3849))</f>
        <v>8.1</v>
      </c>
      <c r="H1605" cm="1">
        <f t="array" ref="H1605">MIN(IF(IMDB_Movies_Cleaned!$E$2:$E$3849=A1605, IMDB_Movies_Cleaned!$N$2:$N$3849))</f>
        <v>4.0999999999999996</v>
      </c>
      <c r="I1605" cm="1">
        <f t="array" ref="I1605">_xlfn.VAR.S(IF(IMDB_Movies_Cleaned!$E$2:$E$3849=A1605, IMDB_Movies_Cleaned!$N$2:$N$3849))</f>
        <v>0.5581056829511245</v>
      </c>
      <c r="J1605" cm="1">
        <f t="array" ref="J1605">_xlfn.STDEV.S(IF(IMDB_Movies_Cleaned!$E$2:$E$3849=A1605, IMDB_Movies_Cleaned!$N$2:$N$3849))</f>
        <v>0.74706471135446129</v>
      </c>
    </row>
    <row r="1606" spans="1:10" x14ac:dyDescent="0.25">
      <c r="A1606" s="2" t="s">
        <v>2668</v>
      </c>
      <c r="B1606">
        <f t="shared" si="26"/>
        <v>6</v>
      </c>
      <c r="D1606">
        <f>AVERAGEIF(IMDB_Movies_Cleaned!$E$2:$E$3849, A1606, IMDB_Movies_Cleaned!$N$2:$N$3849)</f>
        <v>6.5333333333333323</v>
      </c>
      <c r="E1606" cm="1">
        <f t="array" ref="E1606">MEDIAN(IF(IMDB_Movies_Cleaned!$E$2:$E$3849=A1606, IMDB_Movies_Cleaned!$N$2:$N$3849))</f>
        <v>6.6999999999999993</v>
      </c>
      <c r="F1606" t="e" cm="1">
        <f t="array" ref="F1606">_xlfn.MODE.SNGL(IF(IMDB_Movies_Cleaned!$E$2:$E$3849=A1606, IMDB_Movies_Cleaned!$N$2:$N$3849))</f>
        <v>#N/A</v>
      </c>
      <c r="G1606" cm="1">
        <f t="array" ref="G1606">MAX(IF(IMDB_Movies_Cleaned!$E$2:$E$3849=A1606, IMDB_Movies_Cleaned!$N$2:$N$3849))</f>
        <v>8</v>
      </c>
      <c r="H1606" cm="1">
        <f t="array" ref="H1606">MIN(IF(IMDB_Movies_Cleaned!$E$2:$E$3849=A1606, IMDB_Movies_Cleaned!$N$2:$N$3849))</f>
        <v>5.4</v>
      </c>
      <c r="I1606" cm="1">
        <f t="array" ref="I1606">_xlfn.VAR.S(IF(IMDB_Movies_Cleaned!$E$2:$E$3849=A1606, IMDB_Movies_Cleaned!$N$2:$N$3849))</f>
        <v>0.94266666666667331</v>
      </c>
      <c r="J1606" cm="1">
        <f t="array" ref="J1606">_xlfn.STDEV.S(IF(IMDB_Movies_Cleaned!$E$2:$E$3849=A1606, IMDB_Movies_Cleaned!$N$2:$N$3849))</f>
        <v>0.97091022585338616</v>
      </c>
    </row>
    <row r="1607" spans="1:10" x14ac:dyDescent="0.25">
      <c r="A1607" s="2" t="s">
        <v>2886</v>
      </c>
      <c r="B1607">
        <f t="shared" si="26"/>
        <v>15</v>
      </c>
      <c r="D1607">
        <f>AVERAGEIF(IMDB_Movies_Cleaned!$E$2:$E$3849, A1607, IMDB_Movies_Cleaned!$N$2:$N$3849)</f>
        <v>7.1333333333333337</v>
      </c>
      <c r="E1607" cm="1">
        <f t="array" ref="E1607">MEDIAN(IF(IMDB_Movies_Cleaned!$E$2:$E$3849=A1607, IMDB_Movies_Cleaned!$N$2:$N$3849))</f>
        <v>7.1</v>
      </c>
      <c r="F1607" cm="1">
        <f t="array" ref="F1607">_xlfn.MODE.SNGL(IF(IMDB_Movies_Cleaned!$E$2:$E$3849=A1607, IMDB_Movies_Cleaned!$N$2:$N$3849))</f>
        <v>7</v>
      </c>
      <c r="G1607" cm="1">
        <f t="array" ref="G1607">MAX(IF(IMDB_Movies_Cleaned!$E$2:$E$3849=A1607, IMDB_Movies_Cleaned!$N$2:$N$3849))</f>
        <v>8.1</v>
      </c>
      <c r="H1607" cm="1">
        <f t="array" ref="H1607">MIN(IF(IMDB_Movies_Cleaned!$E$2:$E$3849=A1607, IMDB_Movies_Cleaned!$N$2:$N$3849))</f>
        <v>6.5</v>
      </c>
      <c r="I1607" cm="1">
        <f t="array" ref="I1607">_xlfn.VAR.S(IF(IMDB_Movies_Cleaned!$E$2:$E$3849=A1607, IMDB_Movies_Cleaned!$N$2:$N$3849))</f>
        <v>0.20095238095238097</v>
      </c>
      <c r="J1607" cm="1">
        <f t="array" ref="J1607">_xlfn.STDEV.S(IF(IMDB_Movies_Cleaned!$E$2:$E$3849=A1607, IMDB_Movies_Cleaned!$N$2:$N$3849))</f>
        <v>0.44827712517189738</v>
      </c>
    </row>
    <row r="1608" spans="1:10" x14ac:dyDescent="0.25">
      <c r="A1608" s="1" t="s">
        <v>3115</v>
      </c>
      <c r="B1608">
        <f t="shared" si="26"/>
        <v>2</v>
      </c>
      <c r="D1608">
        <f>AVERAGEIF(IMDB_Movies_Cleaned!$E$2:$E$3849, A1608, IMDB_Movies_Cleaned!$N$2:$N$3849)</f>
        <v>6.6</v>
      </c>
      <c r="E1608" cm="1">
        <f t="array" ref="E1608">MEDIAN(IF(IMDB_Movies_Cleaned!$E$2:$E$3849=A1608, IMDB_Movies_Cleaned!$N$2:$N$3849))</f>
        <v>6.6</v>
      </c>
      <c r="F1608" t="e" cm="1">
        <f t="array" ref="F1608">_xlfn.MODE.SNGL(IF(IMDB_Movies_Cleaned!$E$2:$E$3849=A1608, IMDB_Movies_Cleaned!$N$2:$N$3849))</f>
        <v>#N/A</v>
      </c>
      <c r="G1608" cm="1">
        <f t="array" ref="G1608">MAX(IF(IMDB_Movies_Cleaned!$E$2:$E$3849=A1608, IMDB_Movies_Cleaned!$N$2:$N$3849))</f>
        <v>7.6</v>
      </c>
      <c r="H1608" cm="1">
        <f t="array" ref="H1608">MIN(IF(IMDB_Movies_Cleaned!$E$2:$E$3849=A1608, IMDB_Movies_Cleaned!$N$2:$N$3849))</f>
        <v>5.6</v>
      </c>
      <c r="I1608" cm="1">
        <f t="array" ref="I1608">_xlfn.VAR.S(IF(IMDB_Movies_Cleaned!$E$2:$E$3849=A1608, IMDB_Movies_Cleaned!$N$2:$N$3849))</f>
        <v>2</v>
      </c>
      <c r="J1608" cm="1">
        <f t="array" ref="J1608">_xlfn.STDEV.S(IF(IMDB_Movies_Cleaned!$E$2:$E$3849=A1608, IMDB_Movies_Cleaned!$N$2:$N$3849))</f>
        <v>1.4142135623730951</v>
      </c>
    </row>
    <row r="1609" spans="1:10" x14ac:dyDescent="0.25">
      <c r="A1609" s="2" t="s">
        <v>75</v>
      </c>
      <c r="B1609">
        <f t="shared" si="26"/>
        <v>9</v>
      </c>
      <c r="D1609">
        <f>AVERAGEIF(IMDB_Movies_Cleaned!$E$2:$E$3849, A1609, IMDB_Movies_Cleaned!$N$2:$N$3849)</f>
        <v>6.8555555555555552</v>
      </c>
      <c r="E1609" cm="1">
        <f t="array" ref="E1609">MEDIAN(IF(IMDB_Movies_Cleaned!$E$2:$E$3849=A1609, IMDB_Movies_Cleaned!$N$2:$N$3849))</f>
        <v>6.7</v>
      </c>
      <c r="F1609" cm="1">
        <f t="array" ref="F1609">_xlfn.MODE.SNGL(IF(IMDB_Movies_Cleaned!$E$2:$E$3849=A1609, IMDB_Movies_Cleaned!$N$2:$N$3849))</f>
        <v>7.6</v>
      </c>
      <c r="G1609" cm="1">
        <f t="array" ref="G1609">MAX(IF(IMDB_Movies_Cleaned!$E$2:$E$3849=A1609, IMDB_Movies_Cleaned!$N$2:$N$3849))</f>
        <v>8.5</v>
      </c>
      <c r="H1609" cm="1">
        <f t="array" ref="H1609">MIN(IF(IMDB_Movies_Cleaned!$E$2:$E$3849=A1609, IMDB_Movies_Cleaned!$N$2:$N$3849))</f>
        <v>4.8</v>
      </c>
      <c r="I1609" cm="1">
        <f t="array" ref="I1609">_xlfn.VAR.S(IF(IMDB_Movies_Cleaned!$E$2:$E$3849=A1609, IMDB_Movies_Cleaned!$N$2:$N$3849))</f>
        <v>1.5252777777777879</v>
      </c>
      <c r="J1609" cm="1">
        <f t="array" ref="J1609">_xlfn.STDEV.S(IF(IMDB_Movies_Cleaned!$E$2:$E$3849=A1609, IMDB_Movies_Cleaned!$N$2:$N$3849))</f>
        <v>1.2350213673365282</v>
      </c>
    </row>
    <row r="1610" spans="1:10" x14ac:dyDescent="0.25">
      <c r="A1610" s="1" t="s">
        <v>3796</v>
      </c>
      <c r="B1610">
        <f t="shared" si="26"/>
        <v>1</v>
      </c>
      <c r="D1610">
        <f>AVERAGEIF(IMDB_Movies_Cleaned!$E$2:$E$3849, A1610, IMDB_Movies_Cleaned!$N$2:$N$3849)</f>
        <v>7.5</v>
      </c>
      <c r="E1610" cm="1">
        <f t="array" ref="E1610">MEDIAN(IF(IMDB_Movies_Cleaned!$E$2:$E$3849=A1610, IMDB_Movies_Cleaned!$N$2:$N$3849))</f>
        <v>7.5</v>
      </c>
      <c r="F1610" t="e" cm="1">
        <f t="array" ref="F1610">_xlfn.MODE.SNGL(IF(IMDB_Movies_Cleaned!$E$2:$E$3849=A1610, IMDB_Movies_Cleaned!$N$2:$N$3849))</f>
        <v>#N/A</v>
      </c>
      <c r="G1610" cm="1">
        <f t="array" ref="G1610">MAX(IF(IMDB_Movies_Cleaned!$E$2:$E$3849=A1610, IMDB_Movies_Cleaned!$N$2:$N$3849))</f>
        <v>7.5</v>
      </c>
      <c r="H1610" cm="1">
        <f t="array" ref="H1610">MIN(IF(IMDB_Movies_Cleaned!$E$2:$E$3849=A1610, IMDB_Movies_Cleaned!$N$2:$N$3849))</f>
        <v>7.5</v>
      </c>
      <c r="I1610" t="e" cm="1">
        <f t="array" ref="I1610">_xlfn.VAR.S(IF(IMDB_Movies_Cleaned!$E$2:$E$3849=A1610, IMDB_Movies_Cleaned!$N$2:$N$3849))</f>
        <v>#DIV/0!</v>
      </c>
      <c r="J1610" t="e" cm="1">
        <f t="array" ref="J1610">_xlfn.STDEV.S(IF(IMDB_Movies_Cleaned!$E$2:$E$3849=A1610, IMDB_Movies_Cleaned!$N$2:$N$3849))</f>
        <v>#DIV/0!</v>
      </c>
    </row>
    <row r="1611" spans="1:10" x14ac:dyDescent="0.25">
      <c r="A1611" s="2" t="s">
        <v>601</v>
      </c>
      <c r="B1611">
        <f t="shared" si="26"/>
        <v>6</v>
      </c>
      <c r="D1611">
        <f>AVERAGEIF(IMDB_Movies_Cleaned!$E$2:$E$3849, A1611, IMDB_Movies_Cleaned!$N$2:$N$3849)</f>
        <v>6.75</v>
      </c>
      <c r="E1611" cm="1">
        <f t="array" ref="E1611">MEDIAN(IF(IMDB_Movies_Cleaned!$E$2:$E$3849=A1611, IMDB_Movies_Cleaned!$N$2:$N$3849))</f>
        <v>6.9</v>
      </c>
      <c r="F1611" cm="1">
        <f t="array" ref="F1611">_xlfn.MODE.SNGL(IF(IMDB_Movies_Cleaned!$E$2:$E$3849=A1611, IMDB_Movies_Cleaned!$N$2:$N$3849))</f>
        <v>7.4</v>
      </c>
      <c r="G1611" cm="1">
        <f t="array" ref="G1611">MAX(IF(IMDB_Movies_Cleaned!$E$2:$E$3849=A1611, IMDB_Movies_Cleaned!$N$2:$N$3849))</f>
        <v>7.4</v>
      </c>
      <c r="H1611" cm="1">
        <f t="array" ref="H1611">MIN(IF(IMDB_Movies_Cleaned!$E$2:$E$3849=A1611, IMDB_Movies_Cleaned!$N$2:$N$3849))</f>
        <v>5.9</v>
      </c>
      <c r="I1611" cm="1">
        <f t="array" ref="I1611">_xlfn.VAR.S(IF(IMDB_Movies_Cleaned!$E$2:$E$3849=A1611, IMDB_Movies_Cleaned!$N$2:$N$3849))</f>
        <v>0.47100000000000009</v>
      </c>
      <c r="J1611" cm="1">
        <f t="array" ref="J1611">_xlfn.STDEV.S(IF(IMDB_Movies_Cleaned!$E$2:$E$3849=A1611, IMDB_Movies_Cleaned!$N$2:$N$3849))</f>
        <v>0.68629439747093968</v>
      </c>
    </row>
    <row r="1612" spans="1:10" x14ac:dyDescent="0.25">
      <c r="A1612" s="1" t="s">
        <v>3802</v>
      </c>
      <c r="B1612">
        <f t="shared" si="26"/>
        <v>2</v>
      </c>
      <c r="D1612">
        <f>AVERAGEIF(IMDB_Movies_Cleaned!$E$2:$E$3849, A1612, IMDB_Movies_Cleaned!$N$2:$N$3849)</f>
        <v>7.1</v>
      </c>
      <c r="E1612" cm="1">
        <f t="array" ref="E1612">MEDIAN(IF(IMDB_Movies_Cleaned!$E$2:$E$3849=A1612, IMDB_Movies_Cleaned!$N$2:$N$3849))</f>
        <v>7.1</v>
      </c>
      <c r="F1612" t="e" cm="1">
        <f t="array" ref="F1612">_xlfn.MODE.SNGL(IF(IMDB_Movies_Cleaned!$E$2:$E$3849=A1612, IMDB_Movies_Cleaned!$N$2:$N$3849))</f>
        <v>#N/A</v>
      </c>
      <c r="G1612" cm="1">
        <f t="array" ref="G1612">MAX(IF(IMDB_Movies_Cleaned!$E$2:$E$3849=A1612, IMDB_Movies_Cleaned!$N$2:$N$3849))</f>
        <v>7.4</v>
      </c>
      <c r="H1612" cm="1">
        <f t="array" ref="H1612">MIN(IF(IMDB_Movies_Cleaned!$E$2:$E$3849=A1612, IMDB_Movies_Cleaned!$N$2:$N$3849))</f>
        <v>6.8</v>
      </c>
      <c r="I1612" cm="1">
        <f t="array" ref="I1612">_xlfn.VAR.S(IF(IMDB_Movies_Cleaned!$E$2:$E$3849=A1612, IMDB_Movies_Cleaned!$N$2:$N$3849))</f>
        <v>0.18000000000000033</v>
      </c>
      <c r="J1612" cm="1">
        <f t="array" ref="J1612">_xlfn.STDEV.S(IF(IMDB_Movies_Cleaned!$E$2:$E$3849=A1612, IMDB_Movies_Cleaned!$N$2:$N$3849))</f>
        <v>0.4242640687119289</v>
      </c>
    </row>
    <row r="1613" spans="1:10" x14ac:dyDescent="0.25">
      <c r="A1613" s="1" t="s">
        <v>2921</v>
      </c>
      <c r="B1613">
        <f t="shared" si="26"/>
        <v>14</v>
      </c>
      <c r="D1613">
        <f>AVERAGEIF(IMDB_Movies_Cleaned!$E$2:$E$3849, A1613, IMDB_Movies_Cleaned!$N$2:$N$3849)</f>
        <v>6.0928571428571416</v>
      </c>
      <c r="E1613" cm="1">
        <f t="array" ref="E1613">MEDIAN(IF(IMDB_Movies_Cleaned!$E$2:$E$3849=A1613, IMDB_Movies_Cleaned!$N$2:$N$3849))</f>
        <v>6.3000000000000007</v>
      </c>
      <c r="F1613" cm="1">
        <f t="array" ref="F1613">_xlfn.MODE.SNGL(IF(IMDB_Movies_Cleaned!$E$2:$E$3849=A1613, IMDB_Movies_Cleaned!$N$2:$N$3849))</f>
        <v>7.1</v>
      </c>
      <c r="G1613" cm="1">
        <f t="array" ref="G1613">MAX(IF(IMDB_Movies_Cleaned!$E$2:$E$3849=A1613, IMDB_Movies_Cleaned!$N$2:$N$3849))</f>
        <v>7.1</v>
      </c>
      <c r="H1613" cm="1">
        <f t="array" ref="H1613">MIN(IF(IMDB_Movies_Cleaned!$E$2:$E$3849=A1613, IMDB_Movies_Cleaned!$N$2:$N$3849))</f>
        <v>2.8</v>
      </c>
      <c r="I1613" cm="1">
        <f t="array" ref="I1613">_xlfn.VAR.S(IF(IMDB_Movies_Cleaned!$E$2:$E$3849=A1613, IMDB_Movies_Cleaned!$N$2:$N$3849))</f>
        <v>1.2284065934066069</v>
      </c>
      <c r="J1613" cm="1">
        <f t="array" ref="J1613">_xlfn.STDEV.S(IF(IMDB_Movies_Cleaned!$E$2:$E$3849=A1613, IMDB_Movies_Cleaned!$N$2:$N$3849))</f>
        <v>1.1083350546683106</v>
      </c>
    </row>
    <row r="1614" spans="1:10" x14ac:dyDescent="0.25">
      <c r="A1614" s="2" t="s">
        <v>3809</v>
      </c>
      <c r="B1614">
        <f t="shared" si="26"/>
        <v>2</v>
      </c>
      <c r="D1614">
        <f>AVERAGEIF(IMDB_Movies_Cleaned!$E$2:$E$3849, A1614, IMDB_Movies_Cleaned!$N$2:$N$3849)</f>
        <v>7.8000000000000007</v>
      </c>
      <c r="E1614" cm="1">
        <f t="array" ref="E1614">MEDIAN(IF(IMDB_Movies_Cleaned!$E$2:$E$3849=A1614, IMDB_Movies_Cleaned!$N$2:$N$3849))</f>
        <v>7.8000000000000007</v>
      </c>
      <c r="F1614" t="e" cm="1">
        <f t="array" ref="F1614">_xlfn.MODE.SNGL(IF(IMDB_Movies_Cleaned!$E$2:$E$3849=A1614, IMDB_Movies_Cleaned!$N$2:$N$3849))</f>
        <v>#N/A</v>
      </c>
      <c r="G1614" cm="1">
        <f t="array" ref="G1614">MAX(IF(IMDB_Movies_Cleaned!$E$2:$E$3849=A1614, IMDB_Movies_Cleaned!$N$2:$N$3849))</f>
        <v>7.9</v>
      </c>
      <c r="H1614" cm="1">
        <f t="array" ref="H1614">MIN(IF(IMDB_Movies_Cleaned!$E$2:$E$3849=A1614, IMDB_Movies_Cleaned!$N$2:$N$3849))</f>
        <v>7.7</v>
      </c>
      <c r="I1614" cm="1">
        <f t="array" ref="I1614">_xlfn.VAR.S(IF(IMDB_Movies_Cleaned!$E$2:$E$3849=A1614, IMDB_Movies_Cleaned!$N$2:$N$3849))</f>
        <v>2.0000000000000035E-2</v>
      </c>
      <c r="J1614" cm="1">
        <f t="array" ref="J1614">_xlfn.STDEV.S(IF(IMDB_Movies_Cleaned!$E$2:$E$3849=A1614, IMDB_Movies_Cleaned!$N$2:$N$3849))</f>
        <v>0.14142135623730964</v>
      </c>
    </row>
    <row r="1615" spans="1:10" x14ac:dyDescent="0.25">
      <c r="A1615" s="2" t="s">
        <v>753</v>
      </c>
      <c r="B1615">
        <f t="shared" ref="B1615:B1678" si="27">COUNTIF($A$2:$A$3849, A1615)</f>
        <v>151</v>
      </c>
      <c r="D1615">
        <f>AVERAGEIF(IMDB_Movies_Cleaned!$E$2:$E$3849, A1615, IMDB_Movies_Cleaned!$N$2:$N$3849)</f>
        <v>6.4947019867549711</v>
      </c>
      <c r="E1615" cm="1">
        <f t="array" ref="E1615">MEDIAN(IF(IMDB_Movies_Cleaned!$E$2:$E$3849=A1615, IMDB_Movies_Cleaned!$N$2:$N$3849))</f>
        <v>6.5</v>
      </c>
      <c r="F1615" cm="1">
        <f t="array" ref="F1615">_xlfn.MODE.SNGL(IF(IMDB_Movies_Cleaned!$E$2:$E$3849=A1615, IMDB_Movies_Cleaned!$N$2:$N$3849))</f>
        <v>6.5</v>
      </c>
      <c r="G1615" cm="1">
        <f t="array" ref="G1615">MAX(IF(IMDB_Movies_Cleaned!$E$2:$E$3849=A1615, IMDB_Movies_Cleaned!$N$2:$N$3849))</f>
        <v>8</v>
      </c>
      <c r="H1615" cm="1">
        <f t="array" ref="H1615">MIN(IF(IMDB_Movies_Cleaned!$E$2:$E$3849=A1615, IMDB_Movies_Cleaned!$N$2:$N$3849))</f>
        <v>4.3</v>
      </c>
      <c r="I1615" cm="1">
        <f t="array" ref="I1615">_xlfn.VAR.S(IF(IMDB_Movies_Cleaned!$E$2:$E$3849=A1615, IMDB_Movies_Cleaned!$N$2:$N$3849))</f>
        <v>0.56277174392930951</v>
      </c>
      <c r="J1615" cm="1">
        <f t="array" ref="J1615">_xlfn.STDEV.S(IF(IMDB_Movies_Cleaned!$E$2:$E$3849=A1615, IMDB_Movies_Cleaned!$N$2:$N$3849))</f>
        <v>0.75018114074489339</v>
      </c>
    </row>
    <row r="1616" spans="1:10" x14ac:dyDescent="0.25">
      <c r="A1616" s="1" t="s">
        <v>442</v>
      </c>
      <c r="B1616">
        <f t="shared" si="27"/>
        <v>11</v>
      </c>
      <c r="D1616">
        <f>AVERAGEIF(IMDB_Movies_Cleaned!$E$2:$E$3849, A1616, IMDB_Movies_Cleaned!$N$2:$N$3849)</f>
        <v>5.8454545454545466</v>
      </c>
      <c r="E1616" cm="1">
        <f t="array" ref="E1616">MEDIAN(IF(IMDB_Movies_Cleaned!$E$2:$E$3849=A1616, IMDB_Movies_Cleaned!$N$2:$N$3849))</f>
        <v>5.9</v>
      </c>
      <c r="F1616" cm="1">
        <f t="array" ref="F1616">_xlfn.MODE.SNGL(IF(IMDB_Movies_Cleaned!$E$2:$E$3849=A1616, IMDB_Movies_Cleaned!$N$2:$N$3849))</f>
        <v>6.7</v>
      </c>
      <c r="G1616" cm="1">
        <f t="array" ref="G1616">MAX(IF(IMDB_Movies_Cleaned!$E$2:$E$3849=A1616, IMDB_Movies_Cleaned!$N$2:$N$3849))</f>
        <v>6.7</v>
      </c>
      <c r="H1616" cm="1">
        <f t="array" ref="H1616">MIN(IF(IMDB_Movies_Cleaned!$E$2:$E$3849=A1616, IMDB_Movies_Cleaned!$N$2:$N$3849))</f>
        <v>3.8</v>
      </c>
      <c r="I1616" cm="1">
        <f t="array" ref="I1616">_xlfn.VAR.S(IF(IMDB_Movies_Cleaned!$E$2:$E$3849=A1616, IMDB_Movies_Cleaned!$N$2:$N$3849))</f>
        <v>0.74472727272726047</v>
      </c>
      <c r="J1616" cm="1">
        <f t="array" ref="J1616">_xlfn.STDEV.S(IF(IMDB_Movies_Cleaned!$E$2:$E$3849=A1616, IMDB_Movies_Cleaned!$N$2:$N$3849))</f>
        <v>0.86297582395294281</v>
      </c>
    </row>
    <row r="1617" spans="1:10" x14ac:dyDescent="0.25">
      <c r="A1617" s="2" t="s">
        <v>1671</v>
      </c>
      <c r="B1617">
        <f t="shared" si="27"/>
        <v>153</v>
      </c>
      <c r="D1617">
        <f>AVERAGEIF(IMDB_Movies_Cleaned!$E$2:$E$3849, A1617, IMDB_Movies_Cleaned!$N$2:$N$3849)</f>
        <v>7.0418300653594796</v>
      </c>
      <c r="E1617" cm="1">
        <f t="array" ref="E1617">MEDIAN(IF(IMDB_Movies_Cleaned!$E$2:$E$3849=A1617, IMDB_Movies_Cleaned!$N$2:$N$3849))</f>
        <v>7.2</v>
      </c>
      <c r="F1617" cm="1">
        <f t="array" ref="F1617">_xlfn.MODE.SNGL(IF(IMDB_Movies_Cleaned!$E$2:$E$3849=A1617, IMDB_Movies_Cleaned!$N$2:$N$3849))</f>
        <v>7.3</v>
      </c>
      <c r="G1617" cm="1">
        <f t="array" ref="G1617">MAX(IF(IMDB_Movies_Cleaned!$E$2:$E$3849=A1617, IMDB_Movies_Cleaned!$N$2:$N$3849))</f>
        <v>8.8000000000000007</v>
      </c>
      <c r="H1617" cm="1">
        <f t="array" ref="H1617">MIN(IF(IMDB_Movies_Cleaned!$E$2:$E$3849=A1617, IMDB_Movies_Cleaned!$N$2:$N$3849))</f>
        <v>3.4</v>
      </c>
      <c r="I1617" cm="1">
        <f t="array" ref="I1617">_xlfn.VAR.S(IF(IMDB_Movies_Cleaned!$E$2:$E$3849=A1617, IMDB_Movies_Cleaned!$N$2:$N$3849))</f>
        <v>0.68705452356381391</v>
      </c>
      <c r="J1617" cm="1">
        <f t="array" ref="J1617">_xlfn.STDEV.S(IF(IMDB_Movies_Cleaned!$E$2:$E$3849=A1617, IMDB_Movies_Cleaned!$N$2:$N$3849))</f>
        <v>0.82888752166009472</v>
      </c>
    </row>
    <row r="1618" spans="1:10" x14ac:dyDescent="0.25">
      <c r="A1618" s="2" t="s">
        <v>877</v>
      </c>
      <c r="B1618">
        <f t="shared" si="27"/>
        <v>135</v>
      </c>
      <c r="D1618">
        <f>AVERAGEIF(IMDB_Movies_Cleaned!$E$2:$E$3849, A1618, IMDB_Movies_Cleaned!$N$2:$N$3849)</f>
        <v>5.8962962962962955</v>
      </c>
      <c r="E1618" cm="1">
        <f t="array" ref="E1618">MEDIAN(IF(IMDB_Movies_Cleaned!$E$2:$E$3849=A1618, IMDB_Movies_Cleaned!$N$2:$N$3849))</f>
        <v>6</v>
      </c>
      <c r="F1618" cm="1">
        <f t="array" ref="F1618">_xlfn.MODE.SNGL(IF(IMDB_Movies_Cleaned!$E$2:$E$3849=A1618, IMDB_Movies_Cleaned!$N$2:$N$3849))</f>
        <v>6.1</v>
      </c>
      <c r="G1618" cm="1">
        <f t="array" ref="G1618">MAX(IF(IMDB_Movies_Cleaned!$E$2:$E$3849=A1618, IMDB_Movies_Cleaned!$N$2:$N$3849))</f>
        <v>8.4</v>
      </c>
      <c r="H1618" cm="1">
        <f t="array" ref="H1618">MIN(IF(IMDB_Movies_Cleaned!$E$2:$E$3849=A1618, IMDB_Movies_Cleaned!$N$2:$N$3849))</f>
        <v>2.7</v>
      </c>
      <c r="I1618" cm="1">
        <f t="array" ref="I1618">_xlfn.VAR.S(IF(IMDB_Movies_Cleaned!$E$2:$E$3849=A1618, IMDB_Movies_Cleaned!$N$2:$N$3849))</f>
        <v>0.76826976229963906</v>
      </c>
      <c r="J1618" cm="1">
        <f t="array" ref="J1618">_xlfn.STDEV.S(IF(IMDB_Movies_Cleaned!$E$2:$E$3849=A1618, IMDB_Movies_Cleaned!$N$2:$N$3849))</f>
        <v>0.87650998984588824</v>
      </c>
    </row>
    <row r="1619" spans="1:10" x14ac:dyDescent="0.25">
      <c r="A1619" s="1" t="s">
        <v>872</v>
      </c>
      <c r="B1619">
        <f t="shared" si="27"/>
        <v>145</v>
      </c>
      <c r="D1619">
        <f>AVERAGEIF(IMDB_Movies_Cleaned!$E$2:$E$3849, A1619, IMDB_Movies_Cleaned!$N$2:$N$3849)</f>
        <v>5.8406896551724108</v>
      </c>
      <c r="E1619" cm="1">
        <f t="array" ref="E1619">MEDIAN(IF(IMDB_Movies_Cleaned!$E$2:$E$3849=A1619, IMDB_Movies_Cleaned!$N$2:$N$3849))</f>
        <v>6</v>
      </c>
      <c r="F1619" cm="1">
        <f t="array" ref="F1619">_xlfn.MODE.SNGL(IF(IMDB_Movies_Cleaned!$E$2:$E$3849=A1619, IMDB_Movies_Cleaned!$N$2:$N$3849))</f>
        <v>6.5</v>
      </c>
      <c r="G1619" cm="1">
        <f t="array" ref="G1619">MAX(IF(IMDB_Movies_Cleaned!$E$2:$E$3849=A1619, IMDB_Movies_Cleaned!$N$2:$N$3849))</f>
        <v>8</v>
      </c>
      <c r="H1619" cm="1">
        <f t="array" ref="H1619">MIN(IF(IMDB_Movies_Cleaned!$E$2:$E$3849=A1619, IMDB_Movies_Cleaned!$N$2:$N$3849))</f>
        <v>1.9</v>
      </c>
      <c r="I1619" cm="1">
        <f t="array" ref="I1619">_xlfn.VAR.S(IF(IMDB_Movies_Cleaned!$E$2:$E$3849=A1619, IMDB_Movies_Cleaned!$N$2:$N$3849))</f>
        <v>1.4818745210728315</v>
      </c>
      <c r="J1619" cm="1">
        <f t="array" ref="J1619">_xlfn.STDEV.S(IF(IMDB_Movies_Cleaned!$E$2:$E$3849=A1619, IMDB_Movies_Cleaned!$N$2:$N$3849))</f>
        <v>1.2173226856806831</v>
      </c>
    </row>
    <row r="1620" spans="1:10" x14ac:dyDescent="0.25">
      <c r="A1620" s="2" t="s">
        <v>2726</v>
      </c>
      <c r="B1620">
        <f t="shared" si="27"/>
        <v>20</v>
      </c>
      <c r="D1620">
        <f>AVERAGEIF(IMDB_Movies_Cleaned!$E$2:$E$3849, A1620, IMDB_Movies_Cleaned!$N$2:$N$3849)</f>
        <v>7.1649999999999991</v>
      </c>
      <c r="E1620" cm="1">
        <f t="array" ref="E1620">MEDIAN(IF(IMDB_Movies_Cleaned!$E$2:$E$3849=A1620, IMDB_Movies_Cleaned!$N$2:$N$3849))</f>
        <v>7.1999999999999993</v>
      </c>
      <c r="F1620" cm="1">
        <f t="array" ref="F1620">_xlfn.MODE.SNGL(IF(IMDB_Movies_Cleaned!$E$2:$E$3849=A1620, IMDB_Movies_Cleaned!$N$2:$N$3849))</f>
        <v>7.5</v>
      </c>
      <c r="G1620" cm="1">
        <f t="array" ref="G1620">MAX(IF(IMDB_Movies_Cleaned!$E$2:$E$3849=A1620, IMDB_Movies_Cleaned!$N$2:$N$3849))</f>
        <v>8.9</v>
      </c>
      <c r="H1620" cm="1">
        <f t="array" ref="H1620">MIN(IF(IMDB_Movies_Cleaned!$E$2:$E$3849=A1620, IMDB_Movies_Cleaned!$N$2:$N$3849))</f>
        <v>5.6</v>
      </c>
      <c r="I1620" cm="1">
        <f t="array" ref="I1620">_xlfn.VAR.S(IF(IMDB_Movies_Cleaned!$E$2:$E$3849=A1620, IMDB_Movies_Cleaned!$N$2:$N$3849))</f>
        <v>0.5445000000000001</v>
      </c>
      <c r="J1620" cm="1">
        <f t="array" ref="J1620">_xlfn.STDEV.S(IF(IMDB_Movies_Cleaned!$E$2:$E$3849=A1620, IMDB_Movies_Cleaned!$N$2:$N$3849))</f>
        <v>0.73790243257493071</v>
      </c>
    </row>
    <row r="1621" spans="1:10" x14ac:dyDescent="0.25">
      <c r="A1621" s="1" t="s">
        <v>1289</v>
      </c>
      <c r="B1621">
        <f t="shared" si="27"/>
        <v>147</v>
      </c>
      <c r="D1621">
        <f>AVERAGEIF(IMDB_Movies_Cleaned!$E$2:$E$3849, A1621, IMDB_Movies_Cleaned!$N$2:$N$3849)</f>
        <v>6.5836734693877554</v>
      </c>
      <c r="E1621" cm="1">
        <f t="array" ref="E1621">MEDIAN(IF(IMDB_Movies_Cleaned!$E$2:$E$3849=A1621, IMDB_Movies_Cleaned!$N$2:$N$3849))</f>
        <v>6.7</v>
      </c>
      <c r="F1621" cm="1">
        <f t="array" ref="F1621">_xlfn.MODE.SNGL(IF(IMDB_Movies_Cleaned!$E$2:$E$3849=A1621, IMDB_Movies_Cleaned!$N$2:$N$3849))</f>
        <v>6.7</v>
      </c>
      <c r="G1621" cm="1">
        <f t="array" ref="G1621">MAX(IF(IMDB_Movies_Cleaned!$E$2:$E$3849=A1621, IMDB_Movies_Cleaned!$N$2:$N$3849))</f>
        <v>8.8000000000000007</v>
      </c>
      <c r="H1621" cm="1">
        <f t="array" ref="H1621">MIN(IF(IMDB_Movies_Cleaned!$E$2:$E$3849=A1621, IMDB_Movies_Cleaned!$N$2:$N$3849))</f>
        <v>3.3</v>
      </c>
      <c r="I1621" cm="1">
        <f t="array" ref="I1621">_xlfn.VAR.S(IF(IMDB_Movies_Cleaned!$E$2:$E$3849=A1621, IMDB_Movies_Cleaned!$N$2:$N$3849))</f>
        <v>0.73480011182555371</v>
      </c>
      <c r="J1621" cm="1">
        <f t="array" ref="J1621">_xlfn.STDEV.S(IF(IMDB_Movies_Cleaned!$E$2:$E$3849=A1621, IMDB_Movies_Cleaned!$N$2:$N$3849))</f>
        <v>0.85720482489633343</v>
      </c>
    </row>
    <row r="1622" spans="1:10" x14ac:dyDescent="0.25">
      <c r="A1622" s="2" t="s">
        <v>3556</v>
      </c>
      <c r="B1622">
        <f t="shared" si="27"/>
        <v>6</v>
      </c>
      <c r="D1622">
        <f>AVERAGEIF(IMDB_Movies_Cleaned!$E$2:$E$3849, A1622, IMDB_Movies_Cleaned!$N$2:$N$3849)</f>
        <v>6.0166666666666657</v>
      </c>
      <c r="E1622" cm="1">
        <f t="array" ref="E1622">MEDIAN(IF(IMDB_Movies_Cleaned!$E$2:$E$3849=A1622, IMDB_Movies_Cleaned!$N$2:$N$3849))</f>
        <v>6.1</v>
      </c>
      <c r="F1622" cm="1">
        <f t="array" ref="F1622">_xlfn.MODE.SNGL(IF(IMDB_Movies_Cleaned!$E$2:$E$3849=A1622, IMDB_Movies_Cleaned!$N$2:$N$3849))</f>
        <v>4.9000000000000004</v>
      </c>
      <c r="G1622" cm="1">
        <f t="array" ref="G1622">MAX(IF(IMDB_Movies_Cleaned!$E$2:$E$3849=A1622, IMDB_Movies_Cleaned!$N$2:$N$3849))</f>
        <v>7.8</v>
      </c>
      <c r="H1622" cm="1">
        <f t="array" ref="H1622">MIN(IF(IMDB_Movies_Cleaned!$E$2:$E$3849=A1622, IMDB_Movies_Cleaned!$N$2:$N$3849))</f>
        <v>4.9000000000000004</v>
      </c>
      <c r="I1622" cm="1">
        <f t="array" ref="I1622">_xlfn.VAR.S(IF(IMDB_Movies_Cleaned!$E$2:$E$3849=A1622, IMDB_Movies_Cleaned!$N$2:$N$3849))</f>
        <v>1.1576666666666882</v>
      </c>
      <c r="J1622" cm="1">
        <f t="array" ref="J1622">_xlfn.STDEV.S(IF(IMDB_Movies_Cleaned!$E$2:$E$3849=A1622, IMDB_Movies_Cleaned!$N$2:$N$3849))</f>
        <v>1.0759491933482213</v>
      </c>
    </row>
    <row r="1623" spans="1:10" x14ac:dyDescent="0.25">
      <c r="A1623" s="1" t="s">
        <v>1140</v>
      </c>
      <c r="B1623">
        <f t="shared" si="27"/>
        <v>12</v>
      </c>
      <c r="D1623">
        <f>AVERAGEIF(IMDB_Movies_Cleaned!$E$2:$E$3849, A1623, IMDB_Movies_Cleaned!$N$2:$N$3849)</f>
        <v>6.8666666666666671</v>
      </c>
      <c r="E1623" cm="1">
        <f t="array" ref="E1623">MEDIAN(IF(IMDB_Movies_Cleaned!$E$2:$E$3849=A1623, IMDB_Movies_Cleaned!$N$2:$N$3849))</f>
        <v>6.8</v>
      </c>
      <c r="F1623" cm="1">
        <f t="array" ref="F1623">_xlfn.MODE.SNGL(IF(IMDB_Movies_Cleaned!$E$2:$E$3849=A1623, IMDB_Movies_Cleaned!$N$2:$N$3849))</f>
        <v>6.6</v>
      </c>
      <c r="G1623" cm="1">
        <f t="array" ref="G1623">MAX(IF(IMDB_Movies_Cleaned!$E$2:$E$3849=A1623, IMDB_Movies_Cleaned!$N$2:$N$3849))</f>
        <v>8.5</v>
      </c>
      <c r="H1623" cm="1">
        <f t="array" ref="H1623">MIN(IF(IMDB_Movies_Cleaned!$E$2:$E$3849=A1623, IMDB_Movies_Cleaned!$N$2:$N$3849))</f>
        <v>5.9</v>
      </c>
      <c r="I1623" cm="1">
        <f t="array" ref="I1623">_xlfn.VAR.S(IF(IMDB_Movies_Cleaned!$E$2:$E$3849=A1623, IMDB_Movies_Cleaned!$N$2:$N$3849))</f>
        <v>0.595151515151501</v>
      </c>
      <c r="J1623" cm="1">
        <f t="array" ref="J1623">_xlfn.STDEV.S(IF(IMDB_Movies_Cleaned!$E$2:$E$3849=A1623, IMDB_Movies_Cleaned!$N$2:$N$3849))</f>
        <v>0.77146063746085003</v>
      </c>
    </row>
    <row r="1624" spans="1:10" x14ac:dyDescent="0.25">
      <c r="A1624" s="2" t="s">
        <v>51</v>
      </c>
      <c r="B1624">
        <f t="shared" si="27"/>
        <v>2</v>
      </c>
      <c r="D1624">
        <f>AVERAGEIF(IMDB_Movies_Cleaned!$E$2:$E$3849, A1624, IMDB_Movies_Cleaned!$N$2:$N$3849)</f>
        <v>7.9</v>
      </c>
      <c r="E1624" cm="1">
        <f t="array" ref="E1624">MEDIAN(IF(IMDB_Movies_Cleaned!$E$2:$E$3849=A1624, IMDB_Movies_Cleaned!$N$2:$N$3849))</f>
        <v>7.9</v>
      </c>
      <c r="F1624" t="e" cm="1">
        <f t="array" ref="F1624">_xlfn.MODE.SNGL(IF(IMDB_Movies_Cleaned!$E$2:$E$3849=A1624, IMDB_Movies_Cleaned!$N$2:$N$3849))</f>
        <v>#N/A</v>
      </c>
      <c r="G1624" cm="1">
        <f t="array" ref="G1624">MAX(IF(IMDB_Movies_Cleaned!$E$2:$E$3849=A1624, IMDB_Movies_Cleaned!$N$2:$N$3849))</f>
        <v>8</v>
      </c>
      <c r="H1624" cm="1">
        <f t="array" ref="H1624">MIN(IF(IMDB_Movies_Cleaned!$E$2:$E$3849=A1624, IMDB_Movies_Cleaned!$N$2:$N$3849))</f>
        <v>7.8</v>
      </c>
      <c r="I1624" cm="1">
        <f t="array" ref="I1624">_xlfn.VAR.S(IF(IMDB_Movies_Cleaned!$E$2:$E$3849=A1624, IMDB_Movies_Cleaned!$N$2:$N$3849))</f>
        <v>2.0000000000000035E-2</v>
      </c>
      <c r="J1624" cm="1">
        <f t="array" ref="J1624">_xlfn.STDEV.S(IF(IMDB_Movies_Cleaned!$E$2:$E$3849=A1624, IMDB_Movies_Cleaned!$N$2:$N$3849))</f>
        <v>0.14142135623730964</v>
      </c>
    </row>
    <row r="1625" spans="1:10" x14ac:dyDescent="0.25">
      <c r="A1625" s="1" t="s">
        <v>3827</v>
      </c>
      <c r="B1625">
        <f t="shared" si="27"/>
        <v>1</v>
      </c>
      <c r="D1625">
        <f>AVERAGEIF(IMDB_Movies_Cleaned!$E$2:$E$3849, A1625, IMDB_Movies_Cleaned!$N$2:$N$3849)</f>
        <v>7.9</v>
      </c>
      <c r="E1625" cm="1">
        <f t="array" ref="E1625">MEDIAN(IF(IMDB_Movies_Cleaned!$E$2:$E$3849=A1625, IMDB_Movies_Cleaned!$N$2:$N$3849))</f>
        <v>7.9</v>
      </c>
      <c r="F1625" t="e" cm="1">
        <f t="array" ref="F1625">_xlfn.MODE.SNGL(IF(IMDB_Movies_Cleaned!$E$2:$E$3849=A1625, IMDB_Movies_Cleaned!$N$2:$N$3849))</f>
        <v>#N/A</v>
      </c>
      <c r="G1625" cm="1">
        <f t="array" ref="G1625">MAX(IF(IMDB_Movies_Cleaned!$E$2:$E$3849=A1625, IMDB_Movies_Cleaned!$N$2:$N$3849))</f>
        <v>7.9</v>
      </c>
      <c r="H1625" cm="1">
        <f t="array" ref="H1625">MIN(IF(IMDB_Movies_Cleaned!$E$2:$E$3849=A1625, IMDB_Movies_Cleaned!$N$2:$N$3849))</f>
        <v>7.9</v>
      </c>
      <c r="I1625" t="e" cm="1">
        <f t="array" ref="I1625">_xlfn.VAR.S(IF(IMDB_Movies_Cleaned!$E$2:$E$3849=A1625, IMDB_Movies_Cleaned!$N$2:$N$3849))</f>
        <v>#DIV/0!</v>
      </c>
      <c r="J1625" t="e" cm="1">
        <f t="array" ref="J1625">_xlfn.STDEV.S(IF(IMDB_Movies_Cleaned!$E$2:$E$3849=A1625, IMDB_Movies_Cleaned!$N$2:$N$3849))</f>
        <v>#DIV/0!</v>
      </c>
    </row>
    <row r="1626" spans="1:10" x14ac:dyDescent="0.25">
      <c r="A1626" s="2" t="s">
        <v>75</v>
      </c>
      <c r="B1626">
        <f t="shared" si="27"/>
        <v>9</v>
      </c>
      <c r="D1626">
        <f>AVERAGEIF(IMDB_Movies_Cleaned!$E$2:$E$3849, A1626, IMDB_Movies_Cleaned!$N$2:$N$3849)</f>
        <v>6.8555555555555552</v>
      </c>
      <c r="E1626" cm="1">
        <f t="array" ref="E1626">MEDIAN(IF(IMDB_Movies_Cleaned!$E$2:$E$3849=A1626, IMDB_Movies_Cleaned!$N$2:$N$3849))</f>
        <v>6.7</v>
      </c>
      <c r="F1626" cm="1">
        <f t="array" ref="F1626">_xlfn.MODE.SNGL(IF(IMDB_Movies_Cleaned!$E$2:$E$3849=A1626, IMDB_Movies_Cleaned!$N$2:$N$3849))</f>
        <v>7.6</v>
      </c>
      <c r="G1626" cm="1">
        <f t="array" ref="G1626">MAX(IF(IMDB_Movies_Cleaned!$E$2:$E$3849=A1626, IMDB_Movies_Cleaned!$N$2:$N$3849))</f>
        <v>8.5</v>
      </c>
      <c r="H1626" cm="1">
        <f t="array" ref="H1626">MIN(IF(IMDB_Movies_Cleaned!$E$2:$E$3849=A1626, IMDB_Movies_Cleaned!$N$2:$N$3849))</f>
        <v>4.8</v>
      </c>
      <c r="I1626" cm="1">
        <f t="array" ref="I1626">_xlfn.VAR.S(IF(IMDB_Movies_Cleaned!$E$2:$E$3849=A1626, IMDB_Movies_Cleaned!$N$2:$N$3849))</f>
        <v>1.5252777777777879</v>
      </c>
      <c r="J1626" cm="1">
        <f t="array" ref="J1626">_xlfn.STDEV.S(IF(IMDB_Movies_Cleaned!$E$2:$E$3849=A1626, IMDB_Movies_Cleaned!$N$2:$N$3849))</f>
        <v>1.2350213673365282</v>
      </c>
    </row>
    <row r="1627" spans="1:10" x14ac:dyDescent="0.25">
      <c r="A1627" s="1" t="s">
        <v>3831</v>
      </c>
      <c r="B1627">
        <f t="shared" si="27"/>
        <v>2</v>
      </c>
      <c r="D1627">
        <f>AVERAGEIF(IMDB_Movies_Cleaned!$E$2:$E$3849, A1627, IMDB_Movies_Cleaned!$N$2:$N$3849)</f>
        <v>6.25</v>
      </c>
      <c r="E1627" cm="1">
        <f t="array" ref="E1627">MEDIAN(IF(IMDB_Movies_Cleaned!$E$2:$E$3849=A1627, IMDB_Movies_Cleaned!$N$2:$N$3849))</f>
        <v>6.25</v>
      </c>
      <c r="F1627" t="e" cm="1">
        <f t="array" ref="F1627">_xlfn.MODE.SNGL(IF(IMDB_Movies_Cleaned!$E$2:$E$3849=A1627, IMDB_Movies_Cleaned!$N$2:$N$3849))</f>
        <v>#N/A</v>
      </c>
      <c r="G1627" cm="1">
        <f t="array" ref="G1627">MAX(IF(IMDB_Movies_Cleaned!$E$2:$E$3849=A1627, IMDB_Movies_Cleaned!$N$2:$N$3849))</f>
        <v>6.6</v>
      </c>
      <c r="H1627" cm="1">
        <f t="array" ref="H1627">MIN(IF(IMDB_Movies_Cleaned!$E$2:$E$3849=A1627, IMDB_Movies_Cleaned!$N$2:$N$3849))</f>
        <v>5.9</v>
      </c>
      <c r="I1627" cm="1">
        <f t="array" ref="I1627">_xlfn.VAR.S(IF(IMDB_Movies_Cleaned!$E$2:$E$3849=A1627, IMDB_Movies_Cleaned!$N$2:$N$3849))</f>
        <v>0.2449999999999995</v>
      </c>
      <c r="J1627" cm="1">
        <f t="array" ref="J1627">_xlfn.STDEV.S(IF(IMDB_Movies_Cleaned!$E$2:$E$3849=A1627, IMDB_Movies_Cleaned!$N$2:$N$3849))</f>
        <v>0.49497474683058273</v>
      </c>
    </row>
    <row r="1628" spans="1:10" x14ac:dyDescent="0.25">
      <c r="A1628" s="2" t="s">
        <v>1100</v>
      </c>
      <c r="B1628">
        <f t="shared" si="27"/>
        <v>82</v>
      </c>
      <c r="D1628">
        <f>AVERAGEIF(IMDB_Movies_Cleaned!$E$2:$E$3849, A1628, IMDB_Movies_Cleaned!$N$2:$N$3849)</f>
        <v>6.8573170731707327</v>
      </c>
      <c r="E1628" cm="1">
        <f t="array" ref="E1628">MEDIAN(IF(IMDB_Movies_Cleaned!$E$2:$E$3849=A1628, IMDB_Movies_Cleaned!$N$2:$N$3849))</f>
        <v>7</v>
      </c>
      <c r="F1628" cm="1">
        <f t="array" ref="F1628">_xlfn.MODE.SNGL(IF(IMDB_Movies_Cleaned!$E$2:$E$3849=A1628, IMDB_Movies_Cleaned!$N$2:$N$3849))</f>
        <v>6.1</v>
      </c>
      <c r="G1628" cm="1">
        <f t="array" ref="G1628">MAX(IF(IMDB_Movies_Cleaned!$E$2:$E$3849=A1628, IMDB_Movies_Cleaned!$N$2:$N$3849))</f>
        <v>8.5</v>
      </c>
      <c r="H1628" cm="1">
        <f t="array" ref="H1628">MIN(IF(IMDB_Movies_Cleaned!$E$2:$E$3849=A1628, IMDB_Movies_Cleaned!$N$2:$N$3849))</f>
        <v>5.0999999999999996</v>
      </c>
      <c r="I1628" cm="1">
        <f t="array" ref="I1628">_xlfn.VAR.S(IF(IMDB_Movies_Cleaned!$E$2:$E$3849=A1628, IMDB_Movies_Cleaned!$N$2:$N$3849))</f>
        <v>0.60766184884070396</v>
      </c>
      <c r="J1628" cm="1">
        <f t="array" ref="J1628">_xlfn.STDEV.S(IF(IMDB_Movies_Cleaned!$E$2:$E$3849=A1628, IMDB_Movies_Cleaned!$N$2:$N$3849))</f>
        <v>0.77952668257135627</v>
      </c>
    </row>
    <row r="1629" spans="1:10" x14ac:dyDescent="0.25">
      <c r="A1629" s="2" t="s">
        <v>201</v>
      </c>
      <c r="B1629">
        <f t="shared" si="27"/>
        <v>55</v>
      </c>
      <c r="D1629">
        <f>AVERAGEIF(IMDB_Movies_Cleaned!$E$2:$E$3849, A1629, IMDB_Movies_Cleaned!$N$2:$N$3849)</f>
        <v>6.4090909090909092</v>
      </c>
      <c r="E1629" cm="1">
        <f t="array" ref="E1629">MEDIAN(IF(IMDB_Movies_Cleaned!$E$2:$E$3849=A1629, IMDB_Movies_Cleaned!$N$2:$N$3849))</f>
        <v>6.5</v>
      </c>
      <c r="F1629" cm="1">
        <f t="array" ref="F1629">_xlfn.MODE.SNGL(IF(IMDB_Movies_Cleaned!$E$2:$E$3849=A1629, IMDB_Movies_Cleaned!$N$2:$N$3849))</f>
        <v>6.5</v>
      </c>
      <c r="G1629" cm="1">
        <f t="array" ref="G1629">MAX(IF(IMDB_Movies_Cleaned!$E$2:$E$3849=A1629, IMDB_Movies_Cleaned!$N$2:$N$3849))</f>
        <v>7.6</v>
      </c>
      <c r="H1629" cm="1">
        <f t="array" ref="H1629">MIN(IF(IMDB_Movies_Cleaned!$E$2:$E$3849=A1629, IMDB_Movies_Cleaned!$N$2:$N$3849))</f>
        <v>4.4000000000000004</v>
      </c>
      <c r="I1629" cm="1">
        <f t="array" ref="I1629">_xlfn.VAR.S(IF(IMDB_Movies_Cleaned!$E$2:$E$3849=A1629, IMDB_Movies_Cleaned!$N$2:$N$3849))</f>
        <v>0.39936026936026953</v>
      </c>
      <c r="J1629" cm="1">
        <f t="array" ref="J1629">_xlfn.STDEV.S(IF(IMDB_Movies_Cleaned!$E$2:$E$3849=A1629, IMDB_Movies_Cleaned!$N$2:$N$3849))</f>
        <v>0.63194957817872588</v>
      </c>
    </row>
    <row r="1630" spans="1:10" x14ac:dyDescent="0.25">
      <c r="A1630" s="1" t="s">
        <v>34</v>
      </c>
      <c r="B1630">
        <f t="shared" si="27"/>
        <v>22</v>
      </c>
      <c r="D1630">
        <f>AVERAGEIF(IMDB_Movies_Cleaned!$E$2:$E$3849, A1630, IMDB_Movies_Cleaned!$N$2:$N$3849)</f>
        <v>6.3409090909090935</v>
      </c>
      <c r="E1630" cm="1">
        <f t="array" ref="E1630">MEDIAN(IF(IMDB_Movies_Cleaned!$E$2:$E$3849=A1630, IMDB_Movies_Cleaned!$N$2:$N$3849))</f>
        <v>6.4</v>
      </c>
      <c r="F1630" cm="1">
        <f t="array" ref="F1630">_xlfn.MODE.SNGL(IF(IMDB_Movies_Cleaned!$E$2:$E$3849=A1630, IMDB_Movies_Cleaned!$N$2:$N$3849))</f>
        <v>6.5</v>
      </c>
      <c r="G1630" cm="1">
        <f t="array" ref="G1630">MAX(IF(IMDB_Movies_Cleaned!$E$2:$E$3849=A1630, IMDB_Movies_Cleaned!$N$2:$N$3849))</f>
        <v>8.5</v>
      </c>
      <c r="H1630" cm="1">
        <f t="array" ref="H1630">MIN(IF(IMDB_Movies_Cleaned!$E$2:$E$3849=A1630, IMDB_Movies_Cleaned!$N$2:$N$3849))</f>
        <v>4.7</v>
      </c>
      <c r="I1630" cm="1">
        <f t="array" ref="I1630">_xlfn.VAR.S(IF(IMDB_Movies_Cleaned!$E$2:$E$3849=A1630, IMDB_Movies_Cleaned!$N$2:$N$3849))</f>
        <v>1.0777705627705298</v>
      </c>
      <c r="J1630" cm="1">
        <f t="array" ref="J1630">_xlfn.STDEV.S(IF(IMDB_Movies_Cleaned!$E$2:$E$3849=A1630, IMDB_Movies_Cleaned!$N$2:$N$3849))</f>
        <v>1.03815729192186</v>
      </c>
    </row>
    <row r="1631" spans="1:10" x14ac:dyDescent="0.25">
      <c r="A1631" s="2" t="s">
        <v>872</v>
      </c>
      <c r="B1631">
        <f t="shared" si="27"/>
        <v>145</v>
      </c>
      <c r="D1631">
        <f>AVERAGEIF(IMDB_Movies_Cleaned!$E$2:$E$3849, A1631, IMDB_Movies_Cleaned!$N$2:$N$3849)</f>
        <v>5.8406896551724108</v>
      </c>
      <c r="E1631" cm="1">
        <f t="array" ref="E1631">MEDIAN(IF(IMDB_Movies_Cleaned!$E$2:$E$3849=A1631, IMDB_Movies_Cleaned!$N$2:$N$3849))</f>
        <v>6</v>
      </c>
      <c r="F1631" cm="1">
        <f t="array" ref="F1631">_xlfn.MODE.SNGL(IF(IMDB_Movies_Cleaned!$E$2:$E$3849=A1631, IMDB_Movies_Cleaned!$N$2:$N$3849))</f>
        <v>6.5</v>
      </c>
      <c r="G1631" cm="1">
        <f t="array" ref="G1631">MAX(IF(IMDB_Movies_Cleaned!$E$2:$E$3849=A1631, IMDB_Movies_Cleaned!$N$2:$N$3849))</f>
        <v>8</v>
      </c>
      <c r="H1631" cm="1">
        <f t="array" ref="H1631">MIN(IF(IMDB_Movies_Cleaned!$E$2:$E$3849=A1631, IMDB_Movies_Cleaned!$N$2:$N$3849))</f>
        <v>1.9</v>
      </c>
      <c r="I1631" cm="1">
        <f t="array" ref="I1631">_xlfn.VAR.S(IF(IMDB_Movies_Cleaned!$E$2:$E$3849=A1631, IMDB_Movies_Cleaned!$N$2:$N$3849))</f>
        <v>1.4818745210728315</v>
      </c>
      <c r="J1631" cm="1">
        <f t="array" ref="J1631">_xlfn.STDEV.S(IF(IMDB_Movies_Cleaned!$E$2:$E$3849=A1631, IMDB_Movies_Cleaned!$N$2:$N$3849))</f>
        <v>1.2173226856806831</v>
      </c>
    </row>
    <row r="1632" spans="1:10" x14ac:dyDescent="0.25">
      <c r="A1632" s="1" t="s">
        <v>1513</v>
      </c>
      <c r="B1632">
        <f t="shared" si="27"/>
        <v>3</v>
      </c>
      <c r="D1632">
        <f>AVERAGEIF(IMDB_Movies_Cleaned!$E$2:$E$3849, A1632, IMDB_Movies_Cleaned!$N$2:$N$3849)</f>
        <v>7.3666666666666663</v>
      </c>
      <c r="E1632" cm="1">
        <f t="array" ref="E1632">MEDIAN(IF(IMDB_Movies_Cleaned!$E$2:$E$3849=A1632, IMDB_Movies_Cleaned!$N$2:$N$3849))</f>
        <v>7.2</v>
      </c>
      <c r="F1632" t="e" cm="1">
        <f t="array" ref="F1632">_xlfn.MODE.SNGL(IF(IMDB_Movies_Cleaned!$E$2:$E$3849=A1632, IMDB_Movies_Cleaned!$N$2:$N$3849))</f>
        <v>#N/A</v>
      </c>
      <c r="G1632" cm="1">
        <f t="array" ref="G1632">MAX(IF(IMDB_Movies_Cleaned!$E$2:$E$3849=A1632, IMDB_Movies_Cleaned!$N$2:$N$3849))</f>
        <v>7.8</v>
      </c>
      <c r="H1632" cm="1">
        <f t="array" ref="H1632">MIN(IF(IMDB_Movies_Cleaned!$E$2:$E$3849=A1632, IMDB_Movies_Cleaned!$N$2:$N$3849))</f>
        <v>7.1</v>
      </c>
      <c r="I1632" cm="1">
        <f t="array" ref="I1632">_xlfn.VAR.S(IF(IMDB_Movies_Cleaned!$E$2:$E$3849=A1632, IMDB_Movies_Cleaned!$N$2:$N$3849))</f>
        <v>0.14333333333333331</v>
      </c>
      <c r="J1632" cm="1">
        <f t="array" ref="J1632">_xlfn.STDEV.S(IF(IMDB_Movies_Cleaned!$E$2:$E$3849=A1632, IMDB_Movies_Cleaned!$N$2:$N$3849))</f>
        <v>0.37859388972001823</v>
      </c>
    </row>
    <row r="1633" spans="1:10" x14ac:dyDescent="0.25">
      <c r="A1633" s="2" t="s">
        <v>2562</v>
      </c>
      <c r="B1633">
        <f t="shared" si="27"/>
        <v>11</v>
      </c>
      <c r="D1633">
        <f>AVERAGEIF(IMDB_Movies_Cleaned!$E$2:$E$3849, A1633, IMDB_Movies_Cleaned!$N$2:$N$3849)</f>
        <v>6.7363636363636354</v>
      </c>
      <c r="E1633" cm="1">
        <f t="array" ref="E1633">MEDIAN(IF(IMDB_Movies_Cleaned!$E$2:$E$3849=A1633, IMDB_Movies_Cleaned!$N$2:$N$3849))</f>
        <v>6.8</v>
      </c>
      <c r="F1633" cm="1">
        <f t="array" ref="F1633">_xlfn.MODE.SNGL(IF(IMDB_Movies_Cleaned!$E$2:$E$3849=A1633, IMDB_Movies_Cleaned!$N$2:$N$3849))</f>
        <v>7.5</v>
      </c>
      <c r="G1633" cm="1">
        <f t="array" ref="G1633">MAX(IF(IMDB_Movies_Cleaned!$E$2:$E$3849=A1633, IMDB_Movies_Cleaned!$N$2:$N$3849))</f>
        <v>7.5</v>
      </c>
      <c r="H1633" cm="1">
        <f t="array" ref="H1633">MIN(IF(IMDB_Movies_Cleaned!$E$2:$E$3849=A1633, IMDB_Movies_Cleaned!$N$2:$N$3849))</f>
        <v>5.7</v>
      </c>
      <c r="I1633" cm="1">
        <f t="array" ref="I1633">_xlfn.VAR.S(IF(IMDB_Movies_Cleaned!$E$2:$E$3849=A1633, IMDB_Movies_Cleaned!$N$2:$N$3849))</f>
        <v>0.35054545454545449</v>
      </c>
      <c r="J1633" cm="1">
        <f t="array" ref="J1633">_xlfn.STDEV.S(IF(IMDB_Movies_Cleaned!$E$2:$E$3849=A1633, IMDB_Movies_Cleaned!$N$2:$N$3849))</f>
        <v>0.59206879207187946</v>
      </c>
    </row>
    <row r="1634" spans="1:10" x14ac:dyDescent="0.25">
      <c r="A1634" s="1" t="s">
        <v>2031</v>
      </c>
      <c r="B1634">
        <f t="shared" si="27"/>
        <v>2</v>
      </c>
      <c r="D1634">
        <f>AVERAGEIF(IMDB_Movies_Cleaned!$E$2:$E$3849, A1634, IMDB_Movies_Cleaned!$N$2:$N$3849)</f>
        <v>7.45</v>
      </c>
      <c r="E1634" cm="1">
        <f t="array" ref="E1634">MEDIAN(IF(IMDB_Movies_Cleaned!$E$2:$E$3849=A1634, IMDB_Movies_Cleaned!$N$2:$N$3849))</f>
        <v>7.45</v>
      </c>
      <c r="F1634" t="e" cm="1">
        <f t="array" ref="F1634">_xlfn.MODE.SNGL(IF(IMDB_Movies_Cleaned!$E$2:$E$3849=A1634, IMDB_Movies_Cleaned!$N$2:$N$3849))</f>
        <v>#N/A</v>
      </c>
      <c r="G1634" cm="1">
        <f t="array" ref="G1634">MAX(IF(IMDB_Movies_Cleaned!$E$2:$E$3849=A1634, IMDB_Movies_Cleaned!$N$2:$N$3849))</f>
        <v>7.5</v>
      </c>
      <c r="H1634" cm="1">
        <f t="array" ref="H1634">MIN(IF(IMDB_Movies_Cleaned!$E$2:$E$3849=A1634, IMDB_Movies_Cleaned!$N$2:$N$3849))</f>
        <v>7.4</v>
      </c>
      <c r="I1634" cm="1">
        <f t="array" ref="I1634">_xlfn.VAR.S(IF(IMDB_Movies_Cleaned!$E$2:$E$3849=A1634, IMDB_Movies_Cleaned!$N$2:$N$3849))</f>
        <v>4.9999999999999645E-3</v>
      </c>
      <c r="J1634" cm="1">
        <f t="array" ref="J1634">_xlfn.STDEV.S(IF(IMDB_Movies_Cleaned!$E$2:$E$3849=A1634, IMDB_Movies_Cleaned!$N$2:$N$3849))</f>
        <v>7.0710678118654502E-2</v>
      </c>
    </row>
    <row r="1635" spans="1:10" x14ac:dyDescent="0.25">
      <c r="A1635" s="2" t="s">
        <v>2310</v>
      </c>
      <c r="B1635">
        <f t="shared" si="27"/>
        <v>6</v>
      </c>
      <c r="D1635">
        <f>AVERAGEIF(IMDB_Movies_Cleaned!$E$2:$E$3849, A1635, IMDB_Movies_Cleaned!$N$2:$N$3849)</f>
        <v>6.7333333333333334</v>
      </c>
      <c r="E1635" cm="1">
        <f t="array" ref="E1635">MEDIAN(IF(IMDB_Movies_Cleaned!$E$2:$E$3849=A1635, IMDB_Movies_Cleaned!$N$2:$N$3849))</f>
        <v>6.75</v>
      </c>
      <c r="F1635" cm="1">
        <f t="array" ref="F1635">_xlfn.MODE.SNGL(IF(IMDB_Movies_Cleaned!$E$2:$E$3849=A1635, IMDB_Movies_Cleaned!$N$2:$N$3849))</f>
        <v>7.4</v>
      </c>
      <c r="G1635" cm="1">
        <f t="array" ref="G1635">MAX(IF(IMDB_Movies_Cleaned!$E$2:$E$3849=A1635, IMDB_Movies_Cleaned!$N$2:$N$3849))</f>
        <v>7.6</v>
      </c>
      <c r="H1635" cm="1">
        <f t="array" ref="H1635">MIN(IF(IMDB_Movies_Cleaned!$E$2:$E$3849=A1635, IMDB_Movies_Cleaned!$N$2:$N$3849))</f>
        <v>5.8</v>
      </c>
      <c r="I1635" cm="1">
        <f t="array" ref="I1635">_xlfn.VAR.S(IF(IMDB_Movies_Cleaned!$E$2:$E$3849=A1635, IMDB_Movies_Cleaned!$N$2:$N$3849))</f>
        <v>0.66266666666666652</v>
      </c>
      <c r="J1635" cm="1">
        <f t="array" ref="J1635">_xlfn.STDEV.S(IF(IMDB_Movies_Cleaned!$E$2:$E$3849=A1635, IMDB_Movies_Cleaned!$N$2:$N$3849))</f>
        <v>0.81404340588611523</v>
      </c>
    </row>
    <row r="1636" spans="1:10" x14ac:dyDescent="0.25">
      <c r="A1636" s="1" t="s">
        <v>877</v>
      </c>
      <c r="B1636">
        <f t="shared" si="27"/>
        <v>135</v>
      </c>
      <c r="D1636">
        <f>AVERAGEIF(IMDB_Movies_Cleaned!$E$2:$E$3849, A1636, IMDB_Movies_Cleaned!$N$2:$N$3849)</f>
        <v>5.8962962962962955</v>
      </c>
      <c r="E1636" cm="1">
        <f t="array" ref="E1636">MEDIAN(IF(IMDB_Movies_Cleaned!$E$2:$E$3849=A1636, IMDB_Movies_Cleaned!$N$2:$N$3849))</f>
        <v>6</v>
      </c>
      <c r="F1636" cm="1">
        <f t="array" ref="F1636">_xlfn.MODE.SNGL(IF(IMDB_Movies_Cleaned!$E$2:$E$3849=A1636, IMDB_Movies_Cleaned!$N$2:$N$3849))</f>
        <v>6.1</v>
      </c>
      <c r="G1636" cm="1">
        <f t="array" ref="G1636">MAX(IF(IMDB_Movies_Cleaned!$E$2:$E$3849=A1636, IMDB_Movies_Cleaned!$N$2:$N$3849))</f>
        <v>8.4</v>
      </c>
      <c r="H1636" cm="1">
        <f t="array" ref="H1636">MIN(IF(IMDB_Movies_Cleaned!$E$2:$E$3849=A1636, IMDB_Movies_Cleaned!$N$2:$N$3849))</f>
        <v>2.7</v>
      </c>
      <c r="I1636" cm="1">
        <f t="array" ref="I1636">_xlfn.VAR.S(IF(IMDB_Movies_Cleaned!$E$2:$E$3849=A1636, IMDB_Movies_Cleaned!$N$2:$N$3849))</f>
        <v>0.76826976229963906</v>
      </c>
      <c r="J1636" cm="1">
        <f t="array" ref="J1636">_xlfn.STDEV.S(IF(IMDB_Movies_Cleaned!$E$2:$E$3849=A1636, IMDB_Movies_Cleaned!$N$2:$N$3849))</f>
        <v>0.87650998984588824</v>
      </c>
    </row>
    <row r="1637" spans="1:10" x14ac:dyDescent="0.25">
      <c r="A1637" s="1" t="s">
        <v>1289</v>
      </c>
      <c r="B1637">
        <f t="shared" si="27"/>
        <v>147</v>
      </c>
      <c r="D1637">
        <f>AVERAGEIF(IMDB_Movies_Cleaned!$E$2:$E$3849, A1637, IMDB_Movies_Cleaned!$N$2:$N$3849)</f>
        <v>6.5836734693877554</v>
      </c>
      <c r="E1637" cm="1">
        <f t="array" ref="E1637">MEDIAN(IF(IMDB_Movies_Cleaned!$E$2:$E$3849=A1637, IMDB_Movies_Cleaned!$N$2:$N$3849))</f>
        <v>6.7</v>
      </c>
      <c r="F1637" cm="1">
        <f t="array" ref="F1637">_xlfn.MODE.SNGL(IF(IMDB_Movies_Cleaned!$E$2:$E$3849=A1637, IMDB_Movies_Cleaned!$N$2:$N$3849))</f>
        <v>6.7</v>
      </c>
      <c r="G1637" cm="1">
        <f t="array" ref="G1637">MAX(IF(IMDB_Movies_Cleaned!$E$2:$E$3849=A1637, IMDB_Movies_Cleaned!$N$2:$N$3849))</f>
        <v>8.8000000000000007</v>
      </c>
      <c r="H1637" cm="1">
        <f t="array" ref="H1637">MIN(IF(IMDB_Movies_Cleaned!$E$2:$E$3849=A1637, IMDB_Movies_Cleaned!$N$2:$N$3849))</f>
        <v>3.3</v>
      </c>
      <c r="I1637" cm="1">
        <f t="array" ref="I1637">_xlfn.VAR.S(IF(IMDB_Movies_Cleaned!$E$2:$E$3849=A1637, IMDB_Movies_Cleaned!$N$2:$N$3849))</f>
        <v>0.73480011182555371</v>
      </c>
      <c r="J1637" cm="1">
        <f t="array" ref="J1637">_xlfn.STDEV.S(IF(IMDB_Movies_Cleaned!$E$2:$E$3849=A1637, IMDB_Movies_Cleaned!$N$2:$N$3849))</f>
        <v>0.85720482489633343</v>
      </c>
    </row>
    <row r="1638" spans="1:10" x14ac:dyDescent="0.25">
      <c r="A1638" s="2" t="s">
        <v>477</v>
      </c>
      <c r="B1638">
        <f t="shared" si="27"/>
        <v>16</v>
      </c>
      <c r="D1638">
        <f>AVERAGEIF(IMDB_Movies_Cleaned!$E$2:$E$3849, A1638, IMDB_Movies_Cleaned!$N$2:$N$3849)</f>
        <v>6.737499999999998</v>
      </c>
      <c r="E1638" cm="1">
        <f t="array" ref="E1638">MEDIAN(IF(IMDB_Movies_Cleaned!$E$2:$E$3849=A1638, IMDB_Movies_Cleaned!$N$2:$N$3849))</f>
        <v>6.65</v>
      </c>
      <c r="F1638" cm="1">
        <f t="array" ref="F1638">_xlfn.MODE.SNGL(IF(IMDB_Movies_Cleaned!$E$2:$E$3849=A1638, IMDB_Movies_Cleaned!$N$2:$N$3849))</f>
        <v>6.6</v>
      </c>
      <c r="G1638" cm="1">
        <f t="array" ref="G1638">MAX(IF(IMDB_Movies_Cleaned!$E$2:$E$3849=A1638, IMDB_Movies_Cleaned!$N$2:$N$3849))</f>
        <v>8.5</v>
      </c>
      <c r="H1638" cm="1">
        <f t="array" ref="H1638">MIN(IF(IMDB_Movies_Cleaned!$E$2:$E$3849=A1638, IMDB_Movies_Cleaned!$N$2:$N$3849))</f>
        <v>4.5999999999999996</v>
      </c>
      <c r="I1638" cm="1">
        <f t="array" ref="I1638">_xlfn.VAR.S(IF(IMDB_Movies_Cleaned!$E$2:$E$3849=A1638, IMDB_Movies_Cleaned!$N$2:$N$3849))</f>
        <v>0.8451666666666976</v>
      </c>
      <c r="J1638" cm="1">
        <f t="array" ref="J1638">_xlfn.STDEV.S(IF(IMDB_Movies_Cleaned!$E$2:$E$3849=A1638, IMDB_Movies_Cleaned!$N$2:$N$3849))</f>
        <v>0.91932946578835251</v>
      </c>
    </row>
    <row r="1639" spans="1:10" x14ac:dyDescent="0.25">
      <c r="A1639" s="1" t="s">
        <v>877</v>
      </c>
      <c r="B1639">
        <f t="shared" si="27"/>
        <v>135</v>
      </c>
      <c r="D1639">
        <f>AVERAGEIF(IMDB_Movies_Cleaned!$E$2:$E$3849, A1639, IMDB_Movies_Cleaned!$N$2:$N$3849)</f>
        <v>5.8962962962962955</v>
      </c>
      <c r="E1639" cm="1">
        <f t="array" ref="E1639">MEDIAN(IF(IMDB_Movies_Cleaned!$E$2:$E$3849=A1639, IMDB_Movies_Cleaned!$N$2:$N$3849))</f>
        <v>6</v>
      </c>
      <c r="F1639" cm="1">
        <f t="array" ref="F1639">_xlfn.MODE.SNGL(IF(IMDB_Movies_Cleaned!$E$2:$E$3849=A1639, IMDB_Movies_Cleaned!$N$2:$N$3849))</f>
        <v>6.1</v>
      </c>
      <c r="G1639" cm="1">
        <f t="array" ref="G1639">MAX(IF(IMDB_Movies_Cleaned!$E$2:$E$3849=A1639, IMDB_Movies_Cleaned!$N$2:$N$3849))</f>
        <v>8.4</v>
      </c>
      <c r="H1639" cm="1">
        <f t="array" ref="H1639">MIN(IF(IMDB_Movies_Cleaned!$E$2:$E$3849=A1639, IMDB_Movies_Cleaned!$N$2:$N$3849))</f>
        <v>2.7</v>
      </c>
      <c r="I1639" cm="1">
        <f t="array" ref="I1639">_xlfn.VAR.S(IF(IMDB_Movies_Cleaned!$E$2:$E$3849=A1639, IMDB_Movies_Cleaned!$N$2:$N$3849))</f>
        <v>0.76826976229963906</v>
      </c>
      <c r="J1639" cm="1">
        <f t="array" ref="J1639">_xlfn.STDEV.S(IF(IMDB_Movies_Cleaned!$E$2:$E$3849=A1639, IMDB_Movies_Cleaned!$N$2:$N$3849))</f>
        <v>0.87650998984588824</v>
      </c>
    </row>
    <row r="1640" spans="1:10" x14ac:dyDescent="0.25">
      <c r="A1640" s="2" t="s">
        <v>28</v>
      </c>
      <c r="B1640">
        <f t="shared" si="27"/>
        <v>45</v>
      </c>
      <c r="D1640">
        <f>AVERAGEIF(IMDB_Movies_Cleaned!$E$2:$E$3849, A1640, IMDB_Movies_Cleaned!$N$2:$N$3849)</f>
        <v>6.7488888888888914</v>
      </c>
      <c r="E1640" cm="1">
        <f t="array" ref="E1640">MEDIAN(IF(IMDB_Movies_Cleaned!$E$2:$E$3849=A1640, IMDB_Movies_Cleaned!$N$2:$N$3849))</f>
        <v>6.8</v>
      </c>
      <c r="F1640" cm="1">
        <f t="array" ref="F1640">_xlfn.MODE.SNGL(IF(IMDB_Movies_Cleaned!$E$2:$E$3849=A1640, IMDB_Movies_Cleaned!$N$2:$N$3849))</f>
        <v>6.8</v>
      </c>
      <c r="G1640" cm="1">
        <f t="array" ref="G1640">MAX(IF(IMDB_Movies_Cleaned!$E$2:$E$3849=A1640, IMDB_Movies_Cleaned!$N$2:$N$3849))</f>
        <v>8</v>
      </c>
      <c r="H1640" cm="1">
        <f t="array" ref="H1640">MIN(IF(IMDB_Movies_Cleaned!$E$2:$E$3849=A1640, IMDB_Movies_Cleaned!$N$2:$N$3849))</f>
        <v>4.4000000000000004</v>
      </c>
      <c r="I1640" cm="1">
        <f t="array" ref="I1640">_xlfn.VAR.S(IF(IMDB_Movies_Cleaned!$E$2:$E$3849=A1640, IMDB_Movies_Cleaned!$N$2:$N$3849))</f>
        <v>0.59573737373734115</v>
      </c>
      <c r="J1640" cm="1">
        <f t="array" ref="J1640">_xlfn.STDEV.S(IF(IMDB_Movies_Cleaned!$E$2:$E$3849=A1640, IMDB_Movies_Cleaned!$N$2:$N$3849))</f>
        <v>0.77184025143635848</v>
      </c>
    </row>
    <row r="1641" spans="1:10" x14ac:dyDescent="0.25">
      <c r="A1641" s="1" t="s">
        <v>877</v>
      </c>
      <c r="B1641">
        <f t="shared" si="27"/>
        <v>135</v>
      </c>
      <c r="D1641">
        <f>AVERAGEIF(IMDB_Movies_Cleaned!$E$2:$E$3849, A1641, IMDB_Movies_Cleaned!$N$2:$N$3849)</f>
        <v>5.8962962962962955</v>
      </c>
      <c r="E1641" cm="1">
        <f t="array" ref="E1641">MEDIAN(IF(IMDB_Movies_Cleaned!$E$2:$E$3849=A1641, IMDB_Movies_Cleaned!$N$2:$N$3849))</f>
        <v>6</v>
      </c>
      <c r="F1641" cm="1">
        <f t="array" ref="F1641">_xlfn.MODE.SNGL(IF(IMDB_Movies_Cleaned!$E$2:$E$3849=A1641, IMDB_Movies_Cleaned!$N$2:$N$3849))</f>
        <v>6.1</v>
      </c>
      <c r="G1641" cm="1">
        <f t="array" ref="G1641">MAX(IF(IMDB_Movies_Cleaned!$E$2:$E$3849=A1641, IMDB_Movies_Cleaned!$N$2:$N$3849))</f>
        <v>8.4</v>
      </c>
      <c r="H1641" cm="1">
        <f t="array" ref="H1641">MIN(IF(IMDB_Movies_Cleaned!$E$2:$E$3849=A1641, IMDB_Movies_Cleaned!$N$2:$N$3849))</f>
        <v>2.7</v>
      </c>
      <c r="I1641" cm="1">
        <f t="array" ref="I1641">_xlfn.VAR.S(IF(IMDB_Movies_Cleaned!$E$2:$E$3849=A1641, IMDB_Movies_Cleaned!$N$2:$N$3849))</f>
        <v>0.76826976229963906</v>
      </c>
      <c r="J1641" cm="1">
        <f t="array" ref="J1641">_xlfn.STDEV.S(IF(IMDB_Movies_Cleaned!$E$2:$E$3849=A1641, IMDB_Movies_Cleaned!$N$2:$N$3849))</f>
        <v>0.87650998984588824</v>
      </c>
    </row>
    <row r="1642" spans="1:10" x14ac:dyDescent="0.25">
      <c r="A1642" s="2" t="s">
        <v>746</v>
      </c>
      <c r="B1642">
        <f t="shared" si="27"/>
        <v>11</v>
      </c>
      <c r="D1642">
        <f>AVERAGEIF(IMDB_Movies_Cleaned!$E$2:$E$3849, A1642, IMDB_Movies_Cleaned!$N$2:$N$3849)</f>
        <v>5.7727272727272725</v>
      </c>
      <c r="E1642" cm="1">
        <f t="array" ref="E1642">MEDIAN(IF(IMDB_Movies_Cleaned!$E$2:$E$3849=A1642, IMDB_Movies_Cleaned!$N$2:$N$3849))</f>
        <v>6.2</v>
      </c>
      <c r="F1642" cm="1">
        <f t="array" ref="F1642">_xlfn.MODE.SNGL(IF(IMDB_Movies_Cleaned!$E$2:$E$3849=A1642, IMDB_Movies_Cleaned!$N$2:$N$3849))</f>
        <v>6.2</v>
      </c>
      <c r="G1642" cm="1">
        <f t="array" ref="G1642">MAX(IF(IMDB_Movies_Cleaned!$E$2:$E$3849=A1642, IMDB_Movies_Cleaned!$N$2:$N$3849))</f>
        <v>7.3</v>
      </c>
      <c r="H1642" cm="1">
        <f t="array" ref="H1642">MIN(IF(IMDB_Movies_Cleaned!$E$2:$E$3849=A1642, IMDB_Movies_Cleaned!$N$2:$N$3849))</f>
        <v>3.6</v>
      </c>
      <c r="I1642" cm="1">
        <f t="array" ref="I1642">_xlfn.VAR.S(IF(IMDB_Movies_Cleaned!$E$2:$E$3849=A1642, IMDB_Movies_Cleaned!$N$2:$N$3849))</f>
        <v>1.2161818181818149</v>
      </c>
      <c r="J1642" cm="1">
        <f t="array" ref="J1642">_xlfn.STDEV.S(IF(IMDB_Movies_Cleaned!$E$2:$E$3849=A1642, IMDB_Movies_Cleaned!$N$2:$N$3849))</f>
        <v>1.1028063375687569</v>
      </c>
    </row>
    <row r="1643" spans="1:10" x14ac:dyDescent="0.25">
      <c r="A1643" s="1" t="s">
        <v>872</v>
      </c>
      <c r="B1643">
        <f t="shared" si="27"/>
        <v>145</v>
      </c>
      <c r="D1643">
        <f>AVERAGEIF(IMDB_Movies_Cleaned!$E$2:$E$3849, A1643, IMDB_Movies_Cleaned!$N$2:$N$3849)</f>
        <v>5.8406896551724108</v>
      </c>
      <c r="E1643" cm="1">
        <f t="array" ref="E1643">MEDIAN(IF(IMDB_Movies_Cleaned!$E$2:$E$3849=A1643, IMDB_Movies_Cleaned!$N$2:$N$3849))</f>
        <v>6</v>
      </c>
      <c r="F1643" cm="1">
        <f t="array" ref="F1643">_xlfn.MODE.SNGL(IF(IMDB_Movies_Cleaned!$E$2:$E$3849=A1643, IMDB_Movies_Cleaned!$N$2:$N$3849))</f>
        <v>6.5</v>
      </c>
      <c r="G1643" cm="1">
        <f t="array" ref="G1643">MAX(IF(IMDB_Movies_Cleaned!$E$2:$E$3849=A1643, IMDB_Movies_Cleaned!$N$2:$N$3849))</f>
        <v>8</v>
      </c>
      <c r="H1643" cm="1">
        <f t="array" ref="H1643">MIN(IF(IMDB_Movies_Cleaned!$E$2:$E$3849=A1643, IMDB_Movies_Cleaned!$N$2:$N$3849))</f>
        <v>1.9</v>
      </c>
      <c r="I1643" cm="1">
        <f t="array" ref="I1643">_xlfn.VAR.S(IF(IMDB_Movies_Cleaned!$E$2:$E$3849=A1643, IMDB_Movies_Cleaned!$N$2:$N$3849))</f>
        <v>1.4818745210728315</v>
      </c>
      <c r="J1643" cm="1">
        <f t="array" ref="J1643">_xlfn.STDEV.S(IF(IMDB_Movies_Cleaned!$E$2:$E$3849=A1643, IMDB_Movies_Cleaned!$N$2:$N$3849))</f>
        <v>1.2173226856806831</v>
      </c>
    </row>
    <row r="1644" spans="1:10" x14ac:dyDescent="0.25">
      <c r="A1644" s="2" t="s">
        <v>3854</v>
      </c>
      <c r="B1644">
        <f t="shared" si="27"/>
        <v>5</v>
      </c>
      <c r="D1644">
        <f>AVERAGEIF(IMDB_Movies_Cleaned!$E$2:$E$3849, A1644, IMDB_Movies_Cleaned!$N$2:$N$3849)</f>
        <v>6.8</v>
      </c>
      <c r="E1644" cm="1">
        <f t="array" ref="E1644">MEDIAN(IF(IMDB_Movies_Cleaned!$E$2:$E$3849=A1644, IMDB_Movies_Cleaned!$N$2:$N$3849))</f>
        <v>6.7</v>
      </c>
      <c r="F1644" t="e" cm="1">
        <f t="array" ref="F1644">_xlfn.MODE.SNGL(IF(IMDB_Movies_Cleaned!$E$2:$E$3849=A1644, IMDB_Movies_Cleaned!$N$2:$N$3849))</f>
        <v>#N/A</v>
      </c>
      <c r="G1644" cm="1">
        <f t="array" ref="G1644">MAX(IF(IMDB_Movies_Cleaned!$E$2:$E$3849=A1644, IMDB_Movies_Cleaned!$N$2:$N$3849))</f>
        <v>7.7</v>
      </c>
      <c r="H1644" cm="1">
        <f t="array" ref="H1644">MIN(IF(IMDB_Movies_Cleaned!$E$2:$E$3849=A1644, IMDB_Movies_Cleaned!$N$2:$N$3849))</f>
        <v>6.2</v>
      </c>
      <c r="I1644" cm="1">
        <f t="array" ref="I1644">_xlfn.VAR.S(IF(IMDB_Movies_Cleaned!$E$2:$E$3849=A1644, IMDB_Movies_Cleaned!$N$2:$N$3849))</f>
        <v>0.32</v>
      </c>
      <c r="J1644" cm="1">
        <f t="array" ref="J1644">_xlfn.STDEV.S(IF(IMDB_Movies_Cleaned!$E$2:$E$3849=A1644, IMDB_Movies_Cleaned!$N$2:$N$3849))</f>
        <v>0.56568542494923801</v>
      </c>
    </row>
    <row r="1645" spans="1:10" x14ac:dyDescent="0.25">
      <c r="A1645" s="1" t="s">
        <v>298</v>
      </c>
      <c r="B1645">
        <f t="shared" si="27"/>
        <v>17</v>
      </c>
      <c r="D1645">
        <f>AVERAGEIF(IMDB_Movies_Cleaned!$E$2:$E$3849, A1645, IMDB_Movies_Cleaned!$N$2:$N$3849)</f>
        <v>5.3705882352941181</v>
      </c>
      <c r="E1645" cm="1">
        <f t="array" ref="E1645">MEDIAN(IF(IMDB_Movies_Cleaned!$E$2:$E$3849=A1645, IMDB_Movies_Cleaned!$N$2:$N$3849))</f>
        <v>5.4</v>
      </c>
      <c r="F1645" cm="1">
        <f t="array" ref="F1645">_xlfn.MODE.SNGL(IF(IMDB_Movies_Cleaned!$E$2:$E$3849=A1645, IMDB_Movies_Cleaned!$N$2:$N$3849))</f>
        <v>6</v>
      </c>
      <c r="G1645" cm="1">
        <f t="array" ref="G1645">MAX(IF(IMDB_Movies_Cleaned!$E$2:$E$3849=A1645, IMDB_Movies_Cleaned!$N$2:$N$3849))</f>
        <v>6.7</v>
      </c>
      <c r="H1645" cm="1">
        <f t="array" ref="H1645">MIN(IF(IMDB_Movies_Cleaned!$E$2:$E$3849=A1645, IMDB_Movies_Cleaned!$N$2:$N$3849))</f>
        <v>2.2000000000000002</v>
      </c>
      <c r="I1645" cm="1">
        <f t="array" ref="I1645">_xlfn.VAR.S(IF(IMDB_Movies_Cleaned!$E$2:$E$3849=A1645, IMDB_Movies_Cleaned!$N$2:$N$3849))</f>
        <v>1.1059558823529301</v>
      </c>
      <c r="J1645" cm="1">
        <f t="array" ref="J1645">_xlfn.STDEV.S(IF(IMDB_Movies_Cleaned!$E$2:$E$3849=A1645, IMDB_Movies_Cleaned!$N$2:$N$3849))</f>
        <v>1.051644370665735</v>
      </c>
    </row>
    <row r="1646" spans="1:10" x14ac:dyDescent="0.25">
      <c r="A1646" s="2" t="s">
        <v>753</v>
      </c>
      <c r="B1646">
        <f t="shared" si="27"/>
        <v>151</v>
      </c>
      <c r="D1646">
        <f>AVERAGEIF(IMDB_Movies_Cleaned!$E$2:$E$3849, A1646, IMDB_Movies_Cleaned!$N$2:$N$3849)</f>
        <v>6.4947019867549711</v>
      </c>
      <c r="E1646" cm="1">
        <f t="array" ref="E1646">MEDIAN(IF(IMDB_Movies_Cleaned!$E$2:$E$3849=A1646, IMDB_Movies_Cleaned!$N$2:$N$3849))</f>
        <v>6.5</v>
      </c>
      <c r="F1646" cm="1">
        <f t="array" ref="F1646">_xlfn.MODE.SNGL(IF(IMDB_Movies_Cleaned!$E$2:$E$3849=A1646, IMDB_Movies_Cleaned!$N$2:$N$3849))</f>
        <v>6.5</v>
      </c>
      <c r="G1646" cm="1">
        <f t="array" ref="G1646">MAX(IF(IMDB_Movies_Cleaned!$E$2:$E$3849=A1646, IMDB_Movies_Cleaned!$N$2:$N$3849))</f>
        <v>8</v>
      </c>
      <c r="H1646" cm="1">
        <f t="array" ref="H1646">MIN(IF(IMDB_Movies_Cleaned!$E$2:$E$3849=A1646, IMDB_Movies_Cleaned!$N$2:$N$3849))</f>
        <v>4.3</v>
      </c>
      <c r="I1646" cm="1">
        <f t="array" ref="I1646">_xlfn.VAR.S(IF(IMDB_Movies_Cleaned!$E$2:$E$3849=A1646, IMDB_Movies_Cleaned!$N$2:$N$3849))</f>
        <v>0.56277174392930951</v>
      </c>
      <c r="J1646" cm="1">
        <f t="array" ref="J1646">_xlfn.STDEV.S(IF(IMDB_Movies_Cleaned!$E$2:$E$3849=A1646, IMDB_Movies_Cleaned!$N$2:$N$3849))</f>
        <v>0.75018114074489339</v>
      </c>
    </row>
    <row r="1647" spans="1:10" x14ac:dyDescent="0.25">
      <c r="A1647" s="1" t="s">
        <v>1106</v>
      </c>
      <c r="B1647">
        <f t="shared" si="27"/>
        <v>13</v>
      </c>
      <c r="D1647">
        <f>AVERAGEIF(IMDB_Movies_Cleaned!$E$2:$E$3849, A1647, IMDB_Movies_Cleaned!$N$2:$N$3849)</f>
        <v>6.2846153846153836</v>
      </c>
      <c r="E1647" cm="1">
        <f t="array" ref="E1647">MEDIAN(IF(IMDB_Movies_Cleaned!$E$2:$E$3849=A1647, IMDB_Movies_Cleaned!$N$2:$N$3849))</f>
        <v>6.2</v>
      </c>
      <c r="F1647" t="e" cm="1">
        <f t="array" ref="F1647">_xlfn.MODE.SNGL(IF(IMDB_Movies_Cleaned!$E$2:$E$3849=A1647, IMDB_Movies_Cleaned!$N$2:$N$3849))</f>
        <v>#N/A</v>
      </c>
      <c r="G1647" cm="1">
        <f t="array" ref="G1647">MAX(IF(IMDB_Movies_Cleaned!$E$2:$E$3849=A1647, IMDB_Movies_Cleaned!$N$2:$N$3849))</f>
        <v>7.7</v>
      </c>
      <c r="H1647" cm="1">
        <f t="array" ref="H1647">MIN(IF(IMDB_Movies_Cleaned!$E$2:$E$3849=A1647, IMDB_Movies_Cleaned!$N$2:$N$3849))</f>
        <v>5</v>
      </c>
      <c r="I1647" cm="1">
        <f t="array" ref="I1647">_xlfn.VAR.S(IF(IMDB_Movies_Cleaned!$E$2:$E$3849=A1647, IMDB_Movies_Cleaned!$N$2:$N$3849))</f>
        <v>0.8064102564102692</v>
      </c>
      <c r="J1647" cm="1">
        <f t="array" ref="J1647">_xlfn.STDEV.S(IF(IMDB_Movies_Cleaned!$E$2:$E$3849=A1647, IMDB_Movies_Cleaned!$N$2:$N$3849))</f>
        <v>0.89800348351789216</v>
      </c>
    </row>
    <row r="1648" spans="1:10" x14ac:dyDescent="0.25">
      <c r="A1648" s="2" t="s">
        <v>916</v>
      </c>
      <c r="B1648">
        <f t="shared" si="27"/>
        <v>27</v>
      </c>
      <c r="D1648">
        <f>AVERAGEIF(IMDB_Movies_Cleaned!$E$2:$E$3849, A1648, IMDB_Movies_Cleaned!$N$2:$N$3849)</f>
        <v>5.9370370370370384</v>
      </c>
      <c r="E1648" cm="1">
        <f t="array" ref="E1648">MEDIAN(IF(IMDB_Movies_Cleaned!$E$2:$E$3849=A1648, IMDB_Movies_Cleaned!$N$2:$N$3849))</f>
        <v>6.1</v>
      </c>
      <c r="F1648" cm="1">
        <f t="array" ref="F1648">_xlfn.MODE.SNGL(IF(IMDB_Movies_Cleaned!$E$2:$E$3849=A1648, IMDB_Movies_Cleaned!$N$2:$N$3849))</f>
        <v>6.6</v>
      </c>
      <c r="G1648" cm="1">
        <f t="array" ref="G1648">MAX(IF(IMDB_Movies_Cleaned!$E$2:$E$3849=A1648, IMDB_Movies_Cleaned!$N$2:$N$3849))</f>
        <v>7.3</v>
      </c>
      <c r="H1648" cm="1">
        <f t="array" ref="H1648">MIN(IF(IMDB_Movies_Cleaned!$E$2:$E$3849=A1648, IMDB_Movies_Cleaned!$N$2:$N$3849))</f>
        <v>4</v>
      </c>
      <c r="I1648" cm="1">
        <f t="array" ref="I1648">_xlfn.VAR.S(IF(IMDB_Movies_Cleaned!$E$2:$E$3849=A1648, IMDB_Movies_Cleaned!$N$2:$N$3849))</f>
        <v>0.9324216524216371</v>
      </c>
      <c r="J1648" cm="1">
        <f t="array" ref="J1648">_xlfn.STDEV.S(IF(IMDB_Movies_Cleaned!$E$2:$E$3849=A1648, IMDB_Movies_Cleaned!$N$2:$N$3849))</f>
        <v>0.96561982810091318</v>
      </c>
    </row>
    <row r="1649" spans="1:10" x14ac:dyDescent="0.25">
      <c r="A1649" s="1" t="s">
        <v>3862</v>
      </c>
      <c r="B1649">
        <f t="shared" si="27"/>
        <v>5</v>
      </c>
      <c r="D1649">
        <f>AVERAGEIF(IMDB_Movies_Cleaned!$E$2:$E$3849, A1649, IMDB_Movies_Cleaned!$N$2:$N$3849)</f>
        <v>5.9399999999999995</v>
      </c>
      <c r="E1649" cm="1">
        <f t="array" ref="E1649">MEDIAN(IF(IMDB_Movies_Cleaned!$E$2:$E$3849=A1649, IMDB_Movies_Cleaned!$N$2:$N$3849))</f>
        <v>6.2</v>
      </c>
      <c r="F1649" t="e" cm="1">
        <f t="array" ref="F1649">_xlfn.MODE.SNGL(IF(IMDB_Movies_Cleaned!$E$2:$E$3849=A1649, IMDB_Movies_Cleaned!$N$2:$N$3849))</f>
        <v>#N/A</v>
      </c>
      <c r="G1649" cm="1">
        <f t="array" ref="G1649">MAX(IF(IMDB_Movies_Cleaned!$E$2:$E$3849=A1649, IMDB_Movies_Cleaned!$N$2:$N$3849))</f>
        <v>6.7</v>
      </c>
      <c r="H1649" cm="1">
        <f t="array" ref="H1649">MIN(IF(IMDB_Movies_Cleaned!$E$2:$E$3849=A1649, IMDB_Movies_Cleaned!$N$2:$N$3849))</f>
        <v>4.9000000000000004</v>
      </c>
      <c r="I1649" cm="1">
        <f t="array" ref="I1649">_xlfn.VAR.S(IF(IMDB_Movies_Cleaned!$E$2:$E$3849=A1649, IMDB_Movies_Cleaned!$N$2:$N$3849))</f>
        <v>0.64300000000001489</v>
      </c>
      <c r="J1649" cm="1">
        <f t="array" ref="J1649">_xlfn.STDEV.S(IF(IMDB_Movies_Cleaned!$E$2:$E$3849=A1649, IMDB_Movies_Cleaned!$N$2:$N$3849))</f>
        <v>0.80187280786918747</v>
      </c>
    </row>
    <row r="1650" spans="1:10" x14ac:dyDescent="0.25">
      <c r="A1650" s="2" t="s">
        <v>1508</v>
      </c>
      <c r="B1650">
        <f t="shared" si="27"/>
        <v>20</v>
      </c>
      <c r="D1650">
        <f>AVERAGEIF(IMDB_Movies_Cleaned!$E$2:$E$3849, A1650, IMDB_Movies_Cleaned!$N$2:$N$3849)</f>
        <v>5.37</v>
      </c>
      <c r="E1650" cm="1">
        <f t="array" ref="E1650">MEDIAN(IF(IMDB_Movies_Cleaned!$E$2:$E$3849=A1650, IMDB_Movies_Cleaned!$N$2:$N$3849))</f>
        <v>5.45</v>
      </c>
      <c r="F1650" cm="1">
        <f t="array" ref="F1650">_xlfn.MODE.SNGL(IF(IMDB_Movies_Cleaned!$E$2:$E$3849=A1650, IMDB_Movies_Cleaned!$N$2:$N$3849))</f>
        <v>5.4</v>
      </c>
      <c r="G1650" cm="1">
        <f t="array" ref="G1650">MAX(IF(IMDB_Movies_Cleaned!$E$2:$E$3849=A1650, IMDB_Movies_Cleaned!$N$2:$N$3849))</f>
        <v>7.5</v>
      </c>
      <c r="H1650" cm="1">
        <f t="array" ref="H1650">MIN(IF(IMDB_Movies_Cleaned!$E$2:$E$3849=A1650, IMDB_Movies_Cleaned!$N$2:$N$3849))</f>
        <v>2.9</v>
      </c>
      <c r="I1650" cm="1">
        <f t="array" ref="I1650">_xlfn.VAR.S(IF(IMDB_Movies_Cleaned!$E$2:$E$3849=A1650, IMDB_Movies_Cleaned!$N$2:$N$3849))</f>
        <v>1.4243157894736729</v>
      </c>
      <c r="J1650" cm="1">
        <f t="array" ref="J1650">_xlfn.STDEV.S(IF(IMDB_Movies_Cleaned!$E$2:$E$3849=A1650, IMDB_Movies_Cleaned!$N$2:$N$3849))</f>
        <v>1.1934470199693294</v>
      </c>
    </row>
    <row r="1651" spans="1:10" x14ac:dyDescent="0.25">
      <c r="A1651" s="1" t="s">
        <v>129</v>
      </c>
      <c r="B1651">
        <f t="shared" si="27"/>
        <v>119</v>
      </c>
      <c r="D1651">
        <f>AVERAGEIF(IMDB_Movies_Cleaned!$E$2:$E$3849, A1651, IMDB_Movies_Cleaned!$N$2:$N$3849)</f>
        <v>6.9529411764705902</v>
      </c>
      <c r="E1651" cm="1">
        <f t="array" ref="E1651">MEDIAN(IF(IMDB_Movies_Cleaned!$E$2:$E$3849=A1651, IMDB_Movies_Cleaned!$N$2:$N$3849))</f>
        <v>7.1</v>
      </c>
      <c r="F1651" cm="1">
        <f t="array" ref="F1651">_xlfn.MODE.SNGL(IF(IMDB_Movies_Cleaned!$E$2:$E$3849=A1651, IMDB_Movies_Cleaned!$N$2:$N$3849))</f>
        <v>7.2</v>
      </c>
      <c r="G1651" cm="1">
        <f t="array" ref="G1651">MAX(IF(IMDB_Movies_Cleaned!$E$2:$E$3849=A1651, IMDB_Movies_Cleaned!$N$2:$N$3849))</f>
        <v>8.1</v>
      </c>
      <c r="H1651" cm="1">
        <f t="array" ref="H1651">MIN(IF(IMDB_Movies_Cleaned!$E$2:$E$3849=A1651, IMDB_Movies_Cleaned!$N$2:$N$3849))</f>
        <v>4.0999999999999996</v>
      </c>
      <c r="I1651" cm="1">
        <f t="array" ref="I1651">_xlfn.VAR.S(IF(IMDB_Movies_Cleaned!$E$2:$E$3849=A1651, IMDB_Movies_Cleaned!$N$2:$N$3849))</f>
        <v>0.5581056829511245</v>
      </c>
      <c r="J1651" cm="1">
        <f t="array" ref="J1651">_xlfn.STDEV.S(IF(IMDB_Movies_Cleaned!$E$2:$E$3849=A1651, IMDB_Movies_Cleaned!$N$2:$N$3849))</f>
        <v>0.74706471135446129</v>
      </c>
    </row>
    <row r="1652" spans="1:10" x14ac:dyDescent="0.25">
      <c r="A1652" s="2" t="s">
        <v>1466</v>
      </c>
      <c r="B1652">
        <f t="shared" si="27"/>
        <v>7</v>
      </c>
      <c r="D1652">
        <f>AVERAGEIF(IMDB_Movies_Cleaned!$E$2:$E$3849, A1652, IMDB_Movies_Cleaned!$N$2:$N$3849)</f>
        <v>6.6285714285714281</v>
      </c>
      <c r="E1652" cm="1">
        <f t="array" ref="E1652">MEDIAN(IF(IMDB_Movies_Cleaned!$E$2:$E$3849=A1652, IMDB_Movies_Cleaned!$N$2:$N$3849))</f>
        <v>6.4</v>
      </c>
      <c r="F1652" t="e" cm="1">
        <f t="array" ref="F1652">_xlfn.MODE.SNGL(IF(IMDB_Movies_Cleaned!$E$2:$E$3849=A1652, IMDB_Movies_Cleaned!$N$2:$N$3849))</f>
        <v>#N/A</v>
      </c>
      <c r="G1652" cm="1">
        <f t="array" ref="G1652">MAX(IF(IMDB_Movies_Cleaned!$E$2:$E$3849=A1652, IMDB_Movies_Cleaned!$N$2:$N$3849))</f>
        <v>8.1999999999999993</v>
      </c>
      <c r="H1652" cm="1">
        <f t="array" ref="H1652">MIN(IF(IMDB_Movies_Cleaned!$E$2:$E$3849=A1652, IMDB_Movies_Cleaned!$N$2:$N$3849))</f>
        <v>5</v>
      </c>
      <c r="I1652" cm="1">
        <f t="array" ref="I1652">_xlfn.VAR.S(IF(IMDB_Movies_Cleaned!$E$2:$E$3849=A1652, IMDB_Movies_Cleaned!$N$2:$N$3849))</f>
        <v>1.2257142857142849</v>
      </c>
      <c r="J1652" cm="1">
        <f t="array" ref="J1652">_xlfn.STDEV.S(IF(IMDB_Movies_Cleaned!$E$2:$E$3849=A1652, IMDB_Movies_Cleaned!$N$2:$N$3849))</f>
        <v>1.1071198154284319</v>
      </c>
    </row>
    <row r="1653" spans="1:10" x14ac:dyDescent="0.25">
      <c r="A1653" s="1" t="s">
        <v>3870</v>
      </c>
      <c r="B1653">
        <f t="shared" si="27"/>
        <v>1</v>
      </c>
      <c r="D1653">
        <f>AVERAGEIF(IMDB_Movies_Cleaned!$E$2:$E$3849, A1653, IMDB_Movies_Cleaned!$N$2:$N$3849)</f>
        <v>6.9</v>
      </c>
      <c r="E1653" cm="1">
        <f t="array" ref="E1653">MEDIAN(IF(IMDB_Movies_Cleaned!$E$2:$E$3849=A1653, IMDB_Movies_Cleaned!$N$2:$N$3849))</f>
        <v>6.9</v>
      </c>
      <c r="F1653" t="e" cm="1">
        <f t="array" ref="F1653">_xlfn.MODE.SNGL(IF(IMDB_Movies_Cleaned!$E$2:$E$3849=A1653, IMDB_Movies_Cleaned!$N$2:$N$3849))</f>
        <v>#N/A</v>
      </c>
      <c r="G1653" cm="1">
        <f t="array" ref="G1653">MAX(IF(IMDB_Movies_Cleaned!$E$2:$E$3849=A1653, IMDB_Movies_Cleaned!$N$2:$N$3849))</f>
        <v>6.9</v>
      </c>
      <c r="H1653" cm="1">
        <f t="array" ref="H1653">MIN(IF(IMDB_Movies_Cleaned!$E$2:$E$3849=A1653, IMDB_Movies_Cleaned!$N$2:$N$3849))</f>
        <v>6.9</v>
      </c>
      <c r="I1653" t="e" cm="1">
        <f t="array" ref="I1653">_xlfn.VAR.S(IF(IMDB_Movies_Cleaned!$E$2:$E$3849=A1653, IMDB_Movies_Cleaned!$N$2:$N$3849))</f>
        <v>#DIV/0!</v>
      </c>
      <c r="J1653" t="e" cm="1">
        <f t="array" ref="J1653">_xlfn.STDEV.S(IF(IMDB_Movies_Cleaned!$E$2:$E$3849=A1653, IMDB_Movies_Cleaned!$N$2:$N$3849))</f>
        <v>#DIV/0!</v>
      </c>
    </row>
    <row r="1654" spans="1:10" x14ac:dyDescent="0.25">
      <c r="A1654" s="2" t="s">
        <v>513</v>
      </c>
      <c r="B1654">
        <f t="shared" si="27"/>
        <v>18</v>
      </c>
      <c r="D1654">
        <f>AVERAGEIF(IMDB_Movies_Cleaned!$E$2:$E$3849, A1654, IMDB_Movies_Cleaned!$N$2:$N$3849)</f>
        <v>6.4</v>
      </c>
      <c r="E1654" cm="1">
        <f t="array" ref="E1654">MEDIAN(IF(IMDB_Movies_Cleaned!$E$2:$E$3849=A1654, IMDB_Movies_Cleaned!$N$2:$N$3849))</f>
        <v>6.45</v>
      </c>
      <c r="F1654" cm="1">
        <f t="array" ref="F1654">_xlfn.MODE.SNGL(IF(IMDB_Movies_Cleaned!$E$2:$E$3849=A1654, IMDB_Movies_Cleaned!$N$2:$N$3849))</f>
        <v>6.2</v>
      </c>
      <c r="G1654" cm="1">
        <f t="array" ref="G1654">MAX(IF(IMDB_Movies_Cleaned!$E$2:$E$3849=A1654, IMDB_Movies_Cleaned!$N$2:$N$3849))</f>
        <v>8.1999999999999993</v>
      </c>
      <c r="H1654" cm="1">
        <f t="array" ref="H1654">MIN(IF(IMDB_Movies_Cleaned!$E$2:$E$3849=A1654, IMDB_Movies_Cleaned!$N$2:$N$3849))</f>
        <v>4.7</v>
      </c>
      <c r="I1654" cm="1">
        <f t="array" ref="I1654">_xlfn.VAR.S(IF(IMDB_Movies_Cleaned!$E$2:$E$3849=A1654, IMDB_Movies_Cleaned!$N$2:$N$3849))</f>
        <v>0.55999999999999894</v>
      </c>
      <c r="J1654" cm="1">
        <f t="array" ref="J1654">_xlfn.STDEV.S(IF(IMDB_Movies_Cleaned!$E$2:$E$3849=A1654, IMDB_Movies_Cleaned!$N$2:$N$3849))</f>
        <v>0.74833147735478756</v>
      </c>
    </row>
    <row r="1655" spans="1:10" x14ac:dyDescent="0.25">
      <c r="A1655" s="1" t="s">
        <v>1100</v>
      </c>
      <c r="B1655">
        <f t="shared" si="27"/>
        <v>82</v>
      </c>
      <c r="D1655">
        <f>AVERAGEIF(IMDB_Movies_Cleaned!$E$2:$E$3849, A1655, IMDB_Movies_Cleaned!$N$2:$N$3849)</f>
        <v>6.8573170731707327</v>
      </c>
      <c r="E1655" cm="1">
        <f t="array" ref="E1655">MEDIAN(IF(IMDB_Movies_Cleaned!$E$2:$E$3849=A1655, IMDB_Movies_Cleaned!$N$2:$N$3849))</f>
        <v>7</v>
      </c>
      <c r="F1655" cm="1">
        <f t="array" ref="F1655">_xlfn.MODE.SNGL(IF(IMDB_Movies_Cleaned!$E$2:$E$3849=A1655, IMDB_Movies_Cleaned!$N$2:$N$3849))</f>
        <v>6.1</v>
      </c>
      <c r="G1655" cm="1">
        <f t="array" ref="G1655">MAX(IF(IMDB_Movies_Cleaned!$E$2:$E$3849=A1655, IMDB_Movies_Cleaned!$N$2:$N$3849))</f>
        <v>8.5</v>
      </c>
      <c r="H1655" cm="1">
        <f t="array" ref="H1655">MIN(IF(IMDB_Movies_Cleaned!$E$2:$E$3849=A1655, IMDB_Movies_Cleaned!$N$2:$N$3849))</f>
        <v>5.0999999999999996</v>
      </c>
      <c r="I1655" cm="1">
        <f t="array" ref="I1655">_xlfn.VAR.S(IF(IMDB_Movies_Cleaned!$E$2:$E$3849=A1655, IMDB_Movies_Cleaned!$N$2:$N$3849))</f>
        <v>0.60766184884070396</v>
      </c>
      <c r="J1655" cm="1">
        <f t="array" ref="J1655">_xlfn.STDEV.S(IF(IMDB_Movies_Cleaned!$E$2:$E$3849=A1655, IMDB_Movies_Cleaned!$N$2:$N$3849))</f>
        <v>0.77952668257135627</v>
      </c>
    </row>
    <row r="1656" spans="1:10" x14ac:dyDescent="0.25">
      <c r="A1656" s="2" t="s">
        <v>2100</v>
      </c>
      <c r="B1656">
        <f t="shared" si="27"/>
        <v>9</v>
      </c>
      <c r="D1656">
        <f>AVERAGEIF(IMDB_Movies_Cleaned!$E$2:$E$3849, A1656, IMDB_Movies_Cleaned!$N$2:$N$3849)</f>
        <v>5.3</v>
      </c>
      <c r="E1656" cm="1">
        <f t="array" ref="E1656">MEDIAN(IF(IMDB_Movies_Cleaned!$E$2:$E$3849=A1656, IMDB_Movies_Cleaned!$N$2:$N$3849))</f>
        <v>5.6</v>
      </c>
      <c r="F1656" cm="1">
        <f t="array" ref="F1656">_xlfn.MODE.SNGL(IF(IMDB_Movies_Cleaned!$E$2:$E$3849=A1656, IMDB_Movies_Cleaned!$N$2:$N$3849))</f>
        <v>5.6</v>
      </c>
      <c r="G1656" cm="1">
        <f t="array" ref="G1656">MAX(IF(IMDB_Movies_Cleaned!$E$2:$E$3849=A1656, IMDB_Movies_Cleaned!$N$2:$N$3849))</f>
        <v>6.8</v>
      </c>
      <c r="H1656" cm="1">
        <f t="array" ref="H1656">MIN(IF(IMDB_Movies_Cleaned!$E$2:$E$3849=A1656, IMDB_Movies_Cleaned!$N$2:$N$3849))</f>
        <v>3.8</v>
      </c>
      <c r="I1656" cm="1">
        <f t="array" ref="I1656">_xlfn.VAR.S(IF(IMDB_Movies_Cleaned!$E$2:$E$3849=A1656, IMDB_Movies_Cleaned!$N$2:$N$3849))</f>
        <v>1.115000000000002</v>
      </c>
      <c r="J1656" cm="1">
        <f t="array" ref="J1656">_xlfn.STDEV.S(IF(IMDB_Movies_Cleaned!$E$2:$E$3849=A1656, IMDB_Movies_Cleaned!$N$2:$N$3849))</f>
        <v>1.0559356040971448</v>
      </c>
    </row>
    <row r="1657" spans="1:10" x14ac:dyDescent="0.25">
      <c r="A1657" s="1" t="s">
        <v>38</v>
      </c>
      <c r="B1657">
        <f t="shared" si="27"/>
        <v>21</v>
      </c>
      <c r="D1657">
        <f>AVERAGEIF(IMDB_Movies_Cleaned!$E$2:$E$3849, A1657, IMDB_Movies_Cleaned!$N$2:$N$3849)</f>
        <v>6.7714285714285705</v>
      </c>
      <c r="E1657" cm="1">
        <f t="array" ref="E1657">MEDIAN(IF(IMDB_Movies_Cleaned!$E$2:$E$3849=A1657, IMDB_Movies_Cleaned!$N$2:$N$3849))</f>
        <v>7.1</v>
      </c>
      <c r="F1657" cm="1">
        <f t="array" ref="F1657">_xlfn.MODE.SNGL(IF(IMDB_Movies_Cleaned!$E$2:$E$3849=A1657, IMDB_Movies_Cleaned!$N$2:$N$3849))</f>
        <v>7.1</v>
      </c>
      <c r="G1657" cm="1">
        <f t="array" ref="G1657">MAX(IF(IMDB_Movies_Cleaned!$E$2:$E$3849=A1657, IMDB_Movies_Cleaned!$N$2:$N$3849))</f>
        <v>8</v>
      </c>
      <c r="H1657" cm="1">
        <f t="array" ref="H1657">MIN(IF(IMDB_Movies_Cleaned!$E$2:$E$3849=A1657, IMDB_Movies_Cleaned!$N$2:$N$3849))</f>
        <v>2.7</v>
      </c>
      <c r="I1657" cm="1">
        <f t="array" ref="I1657">_xlfn.VAR.S(IF(IMDB_Movies_Cleaned!$E$2:$E$3849=A1657, IMDB_Movies_Cleaned!$N$2:$N$3849))</f>
        <v>1.4081428571428547</v>
      </c>
      <c r="J1657" cm="1">
        <f t="array" ref="J1657">_xlfn.STDEV.S(IF(IMDB_Movies_Cleaned!$E$2:$E$3849=A1657, IMDB_Movies_Cleaned!$N$2:$N$3849))</f>
        <v>1.1866519528247761</v>
      </c>
    </row>
    <row r="1658" spans="1:10" x14ac:dyDescent="0.25">
      <c r="A1658" s="2" t="s">
        <v>1770</v>
      </c>
      <c r="B1658">
        <f t="shared" si="27"/>
        <v>13</v>
      </c>
      <c r="D1658">
        <f>AVERAGEIF(IMDB_Movies_Cleaned!$E$2:$E$3849, A1658, IMDB_Movies_Cleaned!$N$2:$N$3849)</f>
        <v>6.3538461538461535</v>
      </c>
      <c r="E1658" cm="1">
        <f t="array" ref="E1658">MEDIAN(IF(IMDB_Movies_Cleaned!$E$2:$E$3849=A1658, IMDB_Movies_Cleaned!$N$2:$N$3849))</f>
        <v>6.4</v>
      </c>
      <c r="F1658" cm="1">
        <f t="array" ref="F1658">_xlfn.MODE.SNGL(IF(IMDB_Movies_Cleaned!$E$2:$E$3849=A1658, IMDB_Movies_Cleaned!$N$2:$N$3849))</f>
        <v>6.4</v>
      </c>
      <c r="G1658" cm="1">
        <f t="array" ref="G1658">MAX(IF(IMDB_Movies_Cleaned!$E$2:$E$3849=A1658, IMDB_Movies_Cleaned!$N$2:$N$3849))</f>
        <v>8.1</v>
      </c>
      <c r="H1658" cm="1">
        <f t="array" ref="H1658">MIN(IF(IMDB_Movies_Cleaned!$E$2:$E$3849=A1658, IMDB_Movies_Cleaned!$N$2:$N$3849))</f>
        <v>5.2</v>
      </c>
      <c r="I1658" cm="1">
        <f t="array" ref="I1658">_xlfn.VAR.S(IF(IMDB_Movies_Cleaned!$E$2:$E$3849=A1658, IMDB_Movies_Cleaned!$N$2:$N$3849))</f>
        <v>0.74602564102565339</v>
      </c>
      <c r="J1658" cm="1">
        <f t="array" ref="J1658">_xlfn.STDEV.S(IF(IMDB_Movies_Cleaned!$E$2:$E$3849=A1658, IMDB_Movies_Cleaned!$N$2:$N$3849))</f>
        <v>0.86372775862863949</v>
      </c>
    </row>
    <row r="1659" spans="1:10" x14ac:dyDescent="0.25">
      <c r="A1659" s="1" t="s">
        <v>2867</v>
      </c>
      <c r="B1659">
        <f t="shared" si="27"/>
        <v>5</v>
      </c>
      <c r="D1659">
        <f>AVERAGEIF(IMDB_Movies_Cleaned!$E$2:$E$3849, A1659, IMDB_Movies_Cleaned!$N$2:$N$3849)</f>
        <v>6.68</v>
      </c>
      <c r="E1659" cm="1">
        <f t="array" ref="E1659">MEDIAN(IF(IMDB_Movies_Cleaned!$E$2:$E$3849=A1659, IMDB_Movies_Cleaned!$N$2:$N$3849))</f>
        <v>6.7</v>
      </c>
      <c r="F1659" t="e" cm="1">
        <f t="array" ref="F1659">_xlfn.MODE.SNGL(IF(IMDB_Movies_Cleaned!$E$2:$E$3849=A1659, IMDB_Movies_Cleaned!$N$2:$N$3849))</f>
        <v>#N/A</v>
      </c>
      <c r="G1659" cm="1">
        <f t="array" ref="G1659">MAX(IF(IMDB_Movies_Cleaned!$E$2:$E$3849=A1659, IMDB_Movies_Cleaned!$N$2:$N$3849))</f>
        <v>7.6</v>
      </c>
      <c r="H1659" cm="1">
        <f t="array" ref="H1659">MIN(IF(IMDB_Movies_Cleaned!$E$2:$E$3849=A1659, IMDB_Movies_Cleaned!$N$2:$N$3849))</f>
        <v>5.4</v>
      </c>
      <c r="I1659" cm="1">
        <f t="array" ref="I1659">_xlfn.VAR.S(IF(IMDB_Movies_Cleaned!$E$2:$E$3849=A1659, IMDB_Movies_Cleaned!$N$2:$N$3849))</f>
        <v>0.69700000000000273</v>
      </c>
      <c r="J1659" cm="1">
        <f t="array" ref="J1659">_xlfn.STDEV.S(IF(IMDB_Movies_Cleaned!$E$2:$E$3849=A1659, IMDB_Movies_Cleaned!$N$2:$N$3849))</f>
        <v>0.83486525858967364</v>
      </c>
    </row>
    <row r="1660" spans="1:10" x14ac:dyDescent="0.25">
      <c r="A1660" s="2" t="s">
        <v>3882</v>
      </c>
      <c r="B1660">
        <f t="shared" si="27"/>
        <v>2</v>
      </c>
      <c r="D1660">
        <f>AVERAGEIF(IMDB_Movies_Cleaned!$E$2:$E$3849, A1660, IMDB_Movies_Cleaned!$N$2:$N$3849)</f>
        <v>4.8499999999999996</v>
      </c>
      <c r="E1660" cm="1">
        <f t="array" ref="E1660">MEDIAN(IF(IMDB_Movies_Cleaned!$E$2:$E$3849=A1660, IMDB_Movies_Cleaned!$N$2:$N$3849))</f>
        <v>4.8499999999999996</v>
      </c>
      <c r="F1660" t="e" cm="1">
        <f t="array" ref="F1660">_xlfn.MODE.SNGL(IF(IMDB_Movies_Cleaned!$E$2:$E$3849=A1660, IMDB_Movies_Cleaned!$N$2:$N$3849))</f>
        <v>#N/A</v>
      </c>
      <c r="G1660" cm="1">
        <f t="array" ref="G1660">MAX(IF(IMDB_Movies_Cleaned!$E$2:$E$3849=A1660, IMDB_Movies_Cleaned!$N$2:$N$3849))</f>
        <v>5.4</v>
      </c>
      <c r="H1660" cm="1">
        <f t="array" ref="H1660">MIN(IF(IMDB_Movies_Cleaned!$E$2:$E$3849=A1660, IMDB_Movies_Cleaned!$N$2:$N$3849))</f>
        <v>4.3</v>
      </c>
      <c r="I1660" cm="1">
        <f t="array" ref="I1660">_xlfn.VAR.S(IF(IMDB_Movies_Cleaned!$E$2:$E$3849=A1660, IMDB_Movies_Cleaned!$N$2:$N$3849))</f>
        <v>0.60500000000001108</v>
      </c>
      <c r="J1660" cm="1">
        <f t="array" ref="J1660">_xlfn.STDEV.S(IF(IMDB_Movies_Cleaned!$E$2:$E$3849=A1660, IMDB_Movies_Cleaned!$N$2:$N$3849))</f>
        <v>0.7778174593052094</v>
      </c>
    </row>
    <row r="1661" spans="1:10" x14ac:dyDescent="0.25">
      <c r="A1661" s="1" t="s">
        <v>298</v>
      </c>
      <c r="B1661">
        <f t="shared" si="27"/>
        <v>17</v>
      </c>
      <c r="D1661">
        <f>AVERAGEIF(IMDB_Movies_Cleaned!$E$2:$E$3849, A1661, IMDB_Movies_Cleaned!$N$2:$N$3849)</f>
        <v>5.3705882352941181</v>
      </c>
      <c r="E1661" cm="1">
        <f t="array" ref="E1661">MEDIAN(IF(IMDB_Movies_Cleaned!$E$2:$E$3849=A1661, IMDB_Movies_Cleaned!$N$2:$N$3849))</f>
        <v>5.4</v>
      </c>
      <c r="F1661" cm="1">
        <f t="array" ref="F1661">_xlfn.MODE.SNGL(IF(IMDB_Movies_Cleaned!$E$2:$E$3849=A1661, IMDB_Movies_Cleaned!$N$2:$N$3849))</f>
        <v>6</v>
      </c>
      <c r="G1661" cm="1">
        <f t="array" ref="G1661">MAX(IF(IMDB_Movies_Cleaned!$E$2:$E$3849=A1661, IMDB_Movies_Cleaned!$N$2:$N$3849))</f>
        <v>6.7</v>
      </c>
      <c r="H1661" cm="1">
        <f t="array" ref="H1661">MIN(IF(IMDB_Movies_Cleaned!$E$2:$E$3849=A1661, IMDB_Movies_Cleaned!$N$2:$N$3849))</f>
        <v>2.2000000000000002</v>
      </c>
      <c r="I1661" cm="1">
        <f t="array" ref="I1661">_xlfn.VAR.S(IF(IMDB_Movies_Cleaned!$E$2:$E$3849=A1661, IMDB_Movies_Cleaned!$N$2:$N$3849))</f>
        <v>1.1059558823529301</v>
      </c>
      <c r="J1661" cm="1">
        <f t="array" ref="J1661">_xlfn.STDEV.S(IF(IMDB_Movies_Cleaned!$E$2:$E$3849=A1661, IMDB_Movies_Cleaned!$N$2:$N$3849))</f>
        <v>1.051644370665735</v>
      </c>
    </row>
    <row r="1662" spans="1:10" x14ac:dyDescent="0.25">
      <c r="A1662" s="2" t="s">
        <v>2006</v>
      </c>
      <c r="B1662">
        <f t="shared" si="27"/>
        <v>6</v>
      </c>
      <c r="D1662">
        <f>AVERAGEIF(IMDB_Movies_Cleaned!$E$2:$E$3849, A1662, IMDB_Movies_Cleaned!$N$2:$N$3849)</f>
        <v>6.3833333333333329</v>
      </c>
      <c r="E1662" cm="1">
        <f t="array" ref="E1662">MEDIAN(IF(IMDB_Movies_Cleaned!$E$2:$E$3849=A1662, IMDB_Movies_Cleaned!$N$2:$N$3849))</f>
        <v>6.35</v>
      </c>
      <c r="F1662" t="e" cm="1">
        <f t="array" ref="F1662">_xlfn.MODE.SNGL(IF(IMDB_Movies_Cleaned!$E$2:$E$3849=A1662, IMDB_Movies_Cleaned!$N$2:$N$3849))</f>
        <v>#N/A</v>
      </c>
      <c r="G1662" cm="1">
        <f t="array" ref="G1662">MAX(IF(IMDB_Movies_Cleaned!$E$2:$E$3849=A1662, IMDB_Movies_Cleaned!$N$2:$N$3849))</f>
        <v>7.8</v>
      </c>
      <c r="H1662" cm="1">
        <f t="array" ref="H1662">MIN(IF(IMDB_Movies_Cleaned!$E$2:$E$3849=A1662, IMDB_Movies_Cleaned!$N$2:$N$3849))</f>
        <v>4.9000000000000004</v>
      </c>
      <c r="I1662" cm="1">
        <f t="array" ref="I1662">_xlfn.VAR.S(IF(IMDB_Movies_Cleaned!$E$2:$E$3849=A1662, IMDB_Movies_Cleaned!$N$2:$N$3849))</f>
        <v>0.86966666666667147</v>
      </c>
      <c r="J1662" cm="1">
        <f t="array" ref="J1662">_xlfn.STDEV.S(IF(IMDB_Movies_Cleaned!$E$2:$E$3849=A1662, IMDB_Movies_Cleaned!$N$2:$N$3849))</f>
        <v>0.93255920276766957</v>
      </c>
    </row>
    <row r="1663" spans="1:10" x14ac:dyDescent="0.25">
      <c r="A1663" s="1" t="s">
        <v>1289</v>
      </c>
      <c r="B1663">
        <f t="shared" si="27"/>
        <v>147</v>
      </c>
      <c r="D1663">
        <f>AVERAGEIF(IMDB_Movies_Cleaned!$E$2:$E$3849, A1663, IMDB_Movies_Cleaned!$N$2:$N$3849)</f>
        <v>6.5836734693877554</v>
      </c>
      <c r="E1663" cm="1">
        <f t="array" ref="E1663">MEDIAN(IF(IMDB_Movies_Cleaned!$E$2:$E$3849=A1663, IMDB_Movies_Cleaned!$N$2:$N$3849))</f>
        <v>6.7</v>
      </c>
      <c r="F1663" cm="1">
        <f t="array" ref="F1663">_xlfn.MODE.SNGL(IF(IMDB_Movies_Cleaned!$E$2:$E$3849=A1663, IMDB_Movies_Cleaned!$N$2:$N$3849))</f>
        <v>6.7</v>
      </c>
      <c r="G1663" cm="1">
        <f t="array" ref="G1663">MAX(IF(IMDB_Movies_Cleaned!$E$2:$E$3849=A1663, IMDB_Movies_Cleaned!$N$2:$N$3849))</f>
        <v>8.8000000000000007</v>
      </c>
      <c r="H1663" cm="1">
        <f t="array" ref="H1663">MIN(IF(IMDB_Movies_Cleaned!$E$2:$E$3849=A1663, IMDB_Movies_Cleaned!$N$2:$N$3849))</f>
        <v>3.3</v>
      </c>
      <c r="I1663" cm="1">
        <f t="array" ref="I1663">_xlfn.VAR.S(IF(IMDB_Movies_Cleaned!$E$2:$E$3849=A1663, IMDB_Movies_Cleaned!$N$2:$N$3849))</f>
        <v>0.73480011182555371</v>
      </c>
      <c r="J1663" cm="1">
        <f t="array" ref="J1663">_xlfn.STDEV.S(IF(IMDB_Movies_Cleaned!$E$2:$E$3849=A1663, IMDB_Movies_Cleaned!$N$2:$N$3849))</f>
        <v>0.85720482489633343</v>
      </c>
    </row>
    <row r="1664" spans="1:10" x14ac:dyDescent="0.25">
      <c r="A1664" s="2" t="s">
        <v>3889</v>
      </c>
      <c r="B1664">
        <f t="shared" si="27"/>
        <v>1</v>
      </c>
      <c r="D1664">
        <f>AVERAGEIF(IMDB_Movies_Cleaned!$E$2:$E$3849, A1664, IMDB_Movies_Cleaned!$N$2:$N$3849)</f>
        <v>5.8</v>
      </c>
      <c r="E1664" cm="1">
        <f t="array" ref="E1664">MEDIAN(IF(IMDB_Movies_Cleaned!$E$2:$E$3849=A1664, IMDB_Movies_Cleaned!$N$2:$N$3849))</f>
        <v>5.8</v>
      </c>
      <c r="F1664" t="e" cm="1">
        <f t="array" ref="F1664">_xlfn.MODE.SNGL(IF(IMDB_Movies_Cleaned!$E$2:$E$3849=A1664, IMDB_Movies_Cleaned!$N$2:$N$3849))</f>
        <v>#N/A</v>
      </c>
      <c r="G1664" cm="1">
        <f t="array" ref="G1664">MAX(IF(IMDB_Movies_Cleaned!$E$2:$E$3849=A1664, IMDB_Movies_Cleaned!$N$2:$N$3849))</f>
        <v>5.8</v>
      </c>
      <c r="H1664" cm="1">
        <f t="array" ref="H1664">MIN(IF(IMDB_Movies_Cleaned!$E$2:$E$3849=A1664, IMDB_Movies_Cleaned!$N$2:$N$3849))</f>
        <v>5.8</v>
      </c>
      <c r="I1664" t="e" cm="1">
        <f t="array" ref="I1664">_xlfn.VAR.S(IF(IMDB_Movies_Cleaned!$E$2:$E$3849=A1664, IMDB_Movies_Cleaned!$N$2:$N$3849))</f>
        <v>#DIV/0!</v>
      </c>
      <c r="J1664" t="e" cm="1">
        <f t="array" ref="J1664">_xlfn.STDEV.S(IF(IMDB_Movies_Cleaned!$E$2:$E$3849=A1664, IMDB_Movies_Cleaned!$N$2:$N$3849))</f>
        <v>#DIV/0!</v>
      </c>
    </row>
    <row r="1665" spans="1:10" x14ac:dyDescent="0.25">
      <c r="A1665" s="1" t="s">
        <v>1595</v>
      </c>
      <c r="B1665">
        <f t="shared" si="27"/>
        <v>5</v>
      </c>
      <c r="D1665">
        <f>AVERAGEIF(IMDB_Movies_Cleaned!$E$2:$E$3849, A1665, IMDB_Movies_Cleaned!$N$2:$N$3849)</f>
        <v>7.6</v>
      </c>
      <c r="E1665" cm="1">
        <f t="array" ref="E1665">MEDIAN(IF(IMDB_Movies_Cleaned!$E$2:$E$3849=A1665, IMDB_Movies_Cleaned!$N$2:$N$3849))</f>
        <v>7.4</v>
      </c>
      <c r="F1665" t="e" cm="1">
        <f t="array" ref="F1665">_xlfn.MODE.SNGL(IF(IMDB_Movies_Cleaned!$E$2:$E$3849=A1665, IMDB_Movies_Cleaned!$N$2:$N$3849))</f>
        <v>#N/A</v>
      </c>
      <c r="G1665" cm="1">
        <f t="array" ref="G1665">MAX(IF(IMDB_Movies_Cleaned!$E$2:$E$3849=A1665, IMDB_Movies_Cleaned!$N$2:$N$3849))</f>
        <v>8.4</v>
      </c>
      <c r="H1665" cm="1">
        <f t="array" ref="H1665">MIN(IF(IMDB_Movies_Cleaned!$E$2:$E$3849=A1665, IMDB_Movies_Cleaned!$N$2:$N$3849))</f>
        <v>6.9</v>
      </c>
      <c r="I1665" cm="1">
        <f t="array" ref="I1665">_xlfn.VAR.S(IF(IMDB_Movies_Cleaned!$E$2:$E$3849=A1665, IMDB_Movies_Cleaned!$N$2:$N$3849))</f>
        <v>0.50500000000000023</v>
      </c>
      <c r="J1665" cm="1">
        <f t="array" ref="J1665">_xlfn.STDEV.S(IF(IMDB_Movies_Cleaned!$E$2:$E$3849=A1665, IMDB_Movies_Cleaned!$N$2:$N$3849))</f>
        <v>0.71063352017759496</v>
      </c>
    </row>
    <row r="1666" spans="1:10" x14ac:dyDescent="0.25">
      <c r="A1666" s="2" t="s">
        <v>753</v>
      </c>
      <c r="B1666">
        <f t="shared" si="27"/>
        <v>151</v>
      </c>
      <c r="D1666">
        <f>AVERAGEIF(IMDB_Movies_Cleaned!$E$2:$E$3849, A1666, IMDB_Movies_Cleaned!$N$2:$N$3849)</f>
        <v>6.4947019867549711</v>
      </c>
      <c r="E1666" cm="1">
        <f t="array" ref="E1666">MEDIAN(IF(IMDB_Movies_Cleaned!$E$2:$E$3849=A1666, IMDB_Movies_Cleaned!$N$2:$N$3849))</f>
        <v>6.5</v>
      </c>
      <c r="F1666" cm="1">
        <f t="array" ref="F1666">_xlfn.MODE.SNGL(IF(IMDB_Movies_Cleaned!$E$2:$E$3849=A1666, IMDB_Movies_Cleaned!$N$2:$N$3849))</f>
        <v>6.5</v>
      </c>
      <c r="G1666" cm="1">
        <f t="array" ref="G1666">MAX(IF(IMDB_Movies_Cleaned!$E$2:$E$3849=A1666, IMDB_Movies_Cleaned!$N$2:$N$3849))</f>
        <v>8</v>
      </c>
      <c r="H1666" cm="1">
        <f t="array" ref="H1666">MIN(IF(IMDB_Movies_Cleaned!$E$2:$E$3849=A1666, IMDB_Movies_Cleaned!$N$2:$N$3849))</f>
        <v>4.3</v>
      </c>
      <c r="I1666" cm="1">
        <f t="array" ref="I1666">_xlfn.VAR.S(IF(IMDB_Movies_Cleaned!$E$2:$E$3849=A1666, IMDB_Movies_Cleaned!$N$2:$N$3849))</f>
        <v>0.56277174392930951</v>
      </c>
      <c r="J1666" cm="1">
        <f t="array" ref="J1666">_xlfn.STDEV.S(IF(IMDB_Movies_Cleaned!$E$2:$E$3849=A1666, IMDB_Movies_Cleaned!$N$2:$N$3849))</f>
        <v>0.75018114074489339</v>
      </c>
    </row>
    <row r="1667" spans="1:10" x14ac:dyDescent="0.25">
      <c r="A1667" s="1" t="s">
        <v>916</v>
      </c>
      <c r="B1667">
        <f t="shared" si="27"/>
        <v>27</v>
      </c>
      <c r="D1667">
        <f>AVERAGEIF(IMDB_Movies_Cleaned!$E$2:$E$3849, A1667, IMDB_Movies_Cleaned!$N$2:$N$3849)</f>
        <v>5.9370370370370384</v>
      </c>
      <c r="E1667" cm="1">
        <f t="array" ref="E1667">MEDIAN(IF(IMDB_Movies_Cleaned!$E$2:$E$3849=A1667, IMDB_Movies_Cleaned!$N$2:$N$3849))</f>
        <v>6.1</v>
      </c>
      <c r="F1667" cm="1">
        <f t="array" ref="F1667">_xlfn.MODE.SNGL(IF(IMDB_Movies_Cleaned!$E$2:$E$3849=A1667, IMDB_Movies_Cleaned!$N$2:$N$3849))</f>
        <v>6.6</v>
      </c>
      <c r="G1667" cm="1">
        <f t="array" ref="G1667">MAX(IF(IMDB_Movies_Cleaned!$E$2:$E$3849=A1667, IMDB_Movies_Cleaned!$N$2:$N$3849))</f>
        <v>7.3</v>
      </c>
      <c r="H1667" cm="1">
        <f t="array" ref="H1667">MIN(IF(IMDB_Movies_Cleaned!$E$2:$E$3849=A1667, IMDB_Movies_Cleaned!$N$2:$N$3849))</f>
        <v>4</v>
      </c>
      <c r="I1667" cm="1">
        <f t="array" ref="I1667">_xlfn.VAR.S(IF(IMDB_Movies_Cleaned!$E$2:$E$3849=A1667, IMDB_Movies_Cleaned!$N$2:$N$3849))</f>
        <v>0.9324216524216371</v>
      </c>
      <c r="J1667" cm="1">
        <f t="array" ref="J1667">_xlfn.STDEV.S(IF(IMDB_Movies_Cleaned!$E$2:$E$3849=A1667, IMDB_Movies_Cleaned!$N$2:$N$3849))</f>
        <v>0.96561982810091318</v>
      </c>
    </row>
    <row r="1668" spans="1:10" x14ac:dyDescent="0.25">
      <c r="A1668" s="1" t="s">
        <v>268</v>
      </c>
      <c r="B1668">
        <f t="shared" si="27"/>
        <v>50</v>
      </c>
      <c r="D1668">
        <f>AVERAGEIF(IMDB_Movies_Cleaned!$E$2:$E$3849, A1668, IMDB_Movies_Cleaned!$N$2:$N$3849)</f>
        <v>6.498000000000002</v>
      </c>
      <c r="E1668" cm="1">
        <f t="array" ref="E1668">MEDIAN(IF(IMDB_Movies_Cleaned!$E$2:$E$3849=A1668, IMDB_Movies_Cleaned!$N$2:$N$3849))</f>
        <v>6.5</v>
      </c>
      <c r="F1668" cm="1">
        <f t="array" ref="F1668">_xlfn.MODE.SNGL(IF(IMDB_Movies_Cleaned!$E$2:$E$3849=A1668, IMDB_Movies_Cleaned!$N$2:$N$3849))</f>
        <v>6.1</v>
      </c>
      <c r="G1668" cm="1">
        <f t="array" ref="G1668">MAX(IF(IMDB_Movies_Cleaned!$E$2:$E$3849=A1668, IMDB_Movies_Cleaned!$N$2:$N$3849))</f>
        <v>9</v>
      </c>
      <c r="H1668" cm="1">
        <f t="array" ref="H1668">MIN(IF(IMDB_Movies_Cleaned!$E$2:$E$3849=A1668, IMDB_Movies_Cleaned!$N$2:$N$3849))</f>
        <v>5.0999999999999996</v>
      </c>
      <c r="I1668" cm="1">
        <f t="array" ref="I1668">_xlfn.VAR.S(IF(IMDB_Movies_Cleaned!$E$2:$E$3849=A1668, IMDB_Movies_Cleaned!$N$2:$N$3849))</f>
        <v>0.51407755102039177</v>
      </c>
      <c r="J1668" cm="1">
        <f t="array" ref="J1668">_xlfn.STDEV.S(IF(IMDB_Movies_Cleaned!$E$2:$E$3849=A1668, IMDB_Movies_Cleaned!$N$2:$N$3849))</f>
        <v>0.71699201600881979</v>
      </c>
    </row>
    <row r="1669" spans="1:10" x14ac:dyDescent="0.25">
      <c r="A1669" s="2" t="s">
        <v>28</v>
      </c>
      <c r="B1669">
        <f t="shared" si="27"/>
        <v>45</v>
      </c>
      <c r="D1669">
        <f>AVERAGEIF(IMDB_Movies_Cleaned!$E$2:$E$3849, A1669, IMDB_Movies_Cleaned!$N$2:$N$3849)</f>
        <v>6.7488888888888914</v>
      </c>
      <c r="E1669" cm="1">
        <f t="array" ref="E1669">MEDIAN(IF(IMDB_Movies_Cleaned!$E$2:$E$3849=A1669, IMDB_Movies_Cleaned!$N$2:$N$3849))</f>
        <v>6.8</v>
      </c>
      <c r="F1669" cm="1">
        <f t="array" ref="F1669">_xlfn.MODE.SNGL(IF(IMDB_Movies_Cleaned!$E$2:$E$3849=A1669, IMDB_Movies_Cleaned!$N$2:$N$3849))</f>
        <v>6.8</v>
      </c>
      <c r="G1669" cm="1">
        <f t="array" ref="G1669">MAX(IF(IMDB_Movies_Cleaned!$E$2:$E$3849=A1669, IMDB_Movies_Cleaned!$N$2:$N$3849))</f>
        <v>8</v>
      </c>
      <c r="H1669" cm="1">
        <f t="array" ref="H1669">MIN(IF(IMDB_Movies_Cleaned!$E$2:$E$3849=A1669, IMDB_Movies_Cleaned!$N$2:$N$3849))</f>
        <v>4.4000000000000004</v>
      </c>
      <c r="I1669" cm="1">
        <f t="array" ref="I1669">_xlfn.VAR.S(IF(IMDB_Movies_Cleaned!$E$2:$E$3849=A1669, IMDB_Movies_Cleaned!$N$2:$N$3849))</f>
        <v>0.59573737373734115</v>
      </c>
      <c r="J1669" cm="1">
        <f t="array" ref="J1669">_xlfn.STDEV.S(IF(IMDB_Movies_Cleaned!$E$2:$E$3849=A1669, IMDB_Movies_Cleaned!$N$2:$N$3849))</f>
        <v>0.77184025143635848</v>
      </c>
    </row>
    <row r="1670" spans="1:10" x14ac:dyDescent="0.25">
      <c r="A1670" s="1" t="s">
        <v>877</v>
      </c>
      <c r="B1670">
        <f t="shared" si="27"/>
        <v>135</v>
      </c>
      <c r="D1670">
        <f>AVERAGEIF(IMDB_Movies_Cleaned!$E$2:$E$3849, A1670, IMDB_Movies_Cleaned!$N$2:$N$3849)</f>
        <v>5.8962962962962955</v>
      </c>
      <c r="E1670" cm="1">
        <f t="array" ref="E1670">MEDIAN(IF(IMDB_Movies_Cleaned!$E$2:$E$3849=A1670, IMDB_Movies_Cleaned!$N$2:$N$3849))</f>
        <v>6</v>
      </c>
      <c r="F1670" cm="1">
        <f t="array" ref="F1670">_xlfn.MODE.SNGL(IF(IMDB_Movies_Cleaned!$E$2:$E$3849=A1670, IMDB_Movies_Cleaned!$N$2:$N$3849))</f>
        <v>6.1</v>
      </c>
      <c r="G1670" cm="1">
        <f t="array" ref="G1670">MAX(IF(IMDB_Movies_Cleaned!$E$2:$E$3849=A1670, IMDB_Movies_Cleaned!$N$2:$N$3849))</f>
        <v>8.4</v>
      </c>
      <c r="H1670" cm="1">
        <f t="array" ref="H1670">MIN(IF(IMDB_Movies_Cleaned!$E$2:$E$3849=A1670, IMDB_Movies_Cleaned!$N$2:$N$3849))</f>
        <v>2.7</v>
      </c>
      <c r="I1670" cm="1">
        <f t="array" ref="I1670">_xlfn.VAR.S(IF(IMDB_Movies_Cleaned!$E$2:$E$3849=A1670, IMDB_Movies_Cleaned!$N$2:$N$3849))</f>
        <v>0.76826976229963906</v>
      </c>
      <c r="J1670" cm="1">
        <f t="array" ref="J1670">_xlfn.STDEV.S(IF(IMDB_Movies_Cleaned!$E$2:$E$3849=A1670, IMDB_Movies_Cleaned!$N$2:$N$3849))</f>
        <v>0.87650998984588824</v>
      </c>
    </row>
    <row r="1671" spans="1:10" x14ac:dyDescent="0.25">
      <c r="A1671" s="2" t="s">
        <v>1671</v>
      </c>
      <c r="B1671">
        <f t="shared" si="27"/>
        <v>153</v>
      </c>
      <c r="D1671">
        <f>AVERAGEIF(IMDB_Movies_Cleaned!$E$2:$E$3849, A1671, IMDB_Movies_Cleaned!$N$2:$N$3849)</f>
        <v>7.0418300653594796</v>
      </c>
      <c r="E1671" cm="1">
        <f t="array" ref="E1671">MEDIAN(IF(IMDB_Movies_Cleaned!$E$2:$E$3849=A1671, IMDB_Movies_Cleaned!$N$2:$N$3849))</f>
        <v>7.2</v>
      </c>
      <c r="F1671" cm="1">
        <f t="array" ref="F1671">_xlfn.MODE.SNGL(IF(IMDB_Movies_Cleaned!$E$2:$E$3849=A1671, IMDB_Movies_Cleaned!$N$2:$N$3849))</f>
        <v>7.3</v>
      </c>
      <c r="G1671" cm="1">
        <f t="array" ref="G1671">MAX(IF(IMDB_Movies_Cleaned!$E$2:$E$3849=A1671, IMDB_Movies_Cleaned!$N$2:$N$3849))</f>
        <v>8.8000000000000007</v>
      </c>
      <c r="H1671" cm="1">
        <f t="array" ref="H1671">MIN(IF(IMDB_Movies_Cleaned!$E$2:$E$3849=A1671, IMDB_Movies_Cleaned!$N$2:$N$3849))</f>
        <v>3.4</v>
      </c>
      <c r="I1671" cm="1">
        <f t="array" ref="I1671">_xlfn.VAR.S(IF(IMDB_Movies_Cleaned!$E$2:$E$3849=A1671, IMDB_Movies_Cleaned!$N$2:$N$3849))</f>
        <v>0.68705452356381391</v>
      </c>
      <c r="J1671" cm="1">
        <f t="array" ref="J1671">_xlfn.STDEV.S(IF(IMDB_Movies_Cleaned!$E$2:$E$3849=A1671, IMDB_Movies_Cleaned!$N$2:$N$3849))</f>
        <v>0.82888752166009472</v>
      </c>
    </row>
    <row r="1672" spans="1:10" x14ac:dyDescent="0.25">
      <c r="A1672" s="1" t="s">
        <v>753</v>
      </c>
      <c r="B1672">
        <f t="shared" si="27"/>
        <v>151</v>
      </c>
      <c r="D1672">
        <f>AVERAGEIF(IMDB_Movies_Cleaned!$E$2:$E$3849, A1672, IMDB_Movies_Cleaned!$N$2:$N$3849)</f>
        <v>6.4947019867549711</v>
      </c>
      <c r="E1672" cm="1">
        <f t="array" ref="E1672">MEDIAN(IF(IMDB_Movies_Cleaned!$E$2:$E$3849=A1672, IMDB_Movies_Cleaned!$N$2:$N$3849))</f>
        <v>6.5</v>
      </c>
      <c r="F1672" cm="1">
        <f t="array" ref="F1672">_xlfn.MODE.SNGL(IF(IMDB_Movies_Cleaned!$E$2:$E$3849=A1672, IMDB_Movies_Cleaned!$N$2:$N$3849))</f>
        <v>6.5</v>
      </c>
      <c r="G1672" cm="1">
        <f t="array" ref="G1672">MAX(IF(IMDB_Movies_Cleaned!$E$2:$E$3849=A1672, IMDB_Movies_Cleaned!$N$2:$N$3849))</f>
        <v>8</v>
      </c>
      <c r="H1672" cm="1">
        <f t="array" ref="H1672">MIN(IF(IMDB_Movies_Cleaned!$E$2:$E$3849=A1672, IMDB_Movies_Cleaned!$N$2:$N$3849))</f>
        <v>4.3</v>
      </c>
      <c r="I1672" cm="1">
        <f t="array" ref="I1672">_xlfn.VAR.S(IF(IMDB_Movies_Cleaned!$E$2:$E$3849=A1672, IMDB_Movies_Cleaned!$N$2:$N$3849))</f>
        <v>0.56277174392930951</v>
      </c>
      <c r="J1672" cm="1">
        <f t="array" ref="J1672">_xlfn.STDEV.S(IF(IMDB_Movies_Cleaned!$E$2:$E$3849=A1672, IMDB_Movies_Cleaned!$N$2:$N$3849))</f>
        <v>0.75018114074489339</v>
      </c>
    </row>
    <row r="1673" spans="1:10" x14ac:dyDescent="0.25">
      <c r="A1673" s="2" t="s">
        <v>1117</v>
      </c>
      <c r="B1673">
        <f t="shared" si="27"/>
        <v>3</v>
      </c>
      <c r="D1673">
        <f>AVERAGEIF(IMDB_Movies_Cleaned!$E$2:$E$3849, A1673, IMDB_Movies_Cleaned!$N$2:$N$3849)</f>
        <v>7.6333333333333329</v>
      </c>
      <c r="E1673" cm="1">
        <f t="array" ref="E1673">MEDIAN(IF(IMDB_Movies_Cleaned!$E$2:$E$3849=A1673, IMDB_Movies_Cleaned!$N$2:$N$3849))</f>
        <v>7.6</v>
      </c>
      <c r="F1673" t="e" cm="1">
        <f t="array" ref="F1673">_xlfn.MODE.SNGL(IF(IMDB_Movies_Cleaned!$E$2:$E$3849=A1673, IMDB_Movies_Cleaned!$N$2:$N$3849))</f>
        <v>#N/A</v>
      </c>
      <c r="G1673" cm="1">
        <f t="array" ref="G1673">MAX(IF(IMDB_Movies_Cleaned!$E$2:$E$3849=A1673, IMDB_Movies_Cleaned!$N$2:$N$3849))</f>
        <v>7.9</v>
      </c>
      <c r="H1673" cm="1">
        <f t="array" ref="H1673">MIN(IF(IMDB_Movies_Cleaned!$E$2:$E$3849=A1673, IMDB_Movies_Cleaned!$N$2:$N$3849))</f>
        <v>7.4</v>
      </c>
      <c r="I1673" cm="1">
        <f t="array" ref="I1673">_xlfn.VAR.S(IF(IMDB_Movies_Cleaned!$E$2:$E$3849=A1673, IMDB_Movies_Cleaned!$N$2:$N$3849))</f>
        <v>6.3333333333333353E-2</v>
      </c>
      <c r="J1673" cm="1">
        <f t="array" ref="J1673">_xlfn.STDEV.S(IF(IMDB_Movies_Cleaned!$E$2:$E$3849=A1673, IMDB_Movies_Cleaned!$N$2:$N$3849))</f>
        <v>0.25166114784235838</v>
      </c>
    </row>
    <row r="1674" spans="1:10" x14ac:dyDescent="0.25">
      <c r="A1674" s="1" t="s">
        <v>2472</v>
      </c>
      <c r="B1674">
        <f t="shared" si="27"/>
        <v>15</v>
      </c>
      <c r="D1674">
        <f>AVERAGEIF(IMDB_Movies_Cleaned!$E$2:$E$3849, A1674, IMDB_Movies_Cleaned!$N$2:$N$3849)</f>
        <v>6.96</v>
      </c>
      <c r="E1674" cm="1">
        <f t="array" ref="E1674">MEDIAN(IF(IMDB_Movies_Cleaned!$E$2:$E$3849=A1674, IMDB_Movies_Cleaned!$N$2:$N$3849))</f>
        <v>7</v>
      </c>
      <c r="F1674" cm="1">
        <f t="array" ref="F1674">_xlfn.MODE.SNGL(IF(IMDB_Movies_Cleaned!$E$2:$E$3849=A1674, IMDB_Movies_Cleaned!$N$2:$N$3849))</f>
        <v>7.4</v>
      </c>
      <c r="G1674" cm="1">
        <f t="array" ref="G1674">MAX(IF(IMDB_Movies_Cleaned!$E$2:$E$3849=A1674, IMDB_Movies_Cleaned!$N$2:$N$3849))</f>
        <v>7.4</v>
      </c>
      <c r="H1674" cm="1">
        <f t="array" ref="H1674">MIN(IF(IMDB_Movies_Cleaned!$E$2:$E$3849=A1674, IMDB_Movies_Cleaned!$N$2:$N$3849))</f>
        <v>6.4</v>
      </c>
      <c r="I1674" cm="1">
        <f t="array" ref="I1674">_xlfn.VAR.S(IF(IMDB_Movies_Cleaned!$E$2:$E$3849=A1674, IMDB_Movies_Cleaned!$N$2:$N$3849))</f>
        <v>0.17828571428571435</v>
      </c>
      <c r="J1674" cm="1">
        <f t="array" ref="J1674">_xlfn.STDEV.S(IF(IMDB_Movies_Cleaned!$E$2:$E$3849=A1674, IMDB_Movies_Cleaned!$N$2:$N$3849))</f>
        <v>0.42223893032939813</v>
      </c>
    </row>
    <row r="1675" spans="1:10" x14ac:dyDescent="0.25">
      <c r="A1675" s="2" t="s">
        <v>1962</v>
      </c>
      <c r="B1675">
        <f t="shared" si="27"/>
        <v>42</v>
      </c>
      <c r="D1675">
        <f>AVERAGEIF(IMDB_Movies_Cleaned!$E$2:$E$3849, A1675, IMDB_Movies_Cleaned!$N$2:$N$3849)</f>
        <v>6.6499999999999986</v>
      </c>
      <c r="E1675" cm="1">
        <f t="array" ref="E1675">MEDIAN(IF(IMDB_Movies_Cleaned!$E$2:$E$3849=A1675, IMDB_Movies_Cleaned!$N$2:$N$3849))</f>
        <v>6.75</v>
      </c>
      <c r="F1675" cm="1">
        <f t="array" ref="F1675">_xlfn.MODE.SNGL(IF(IMDB_Movies_Cleaned!$E$2:$E$3849=A1675, IMDB_Movies_Cleaned!$N$2:$N$3849))</f>
        <v>7</v>
      </c>
      <c r="G1675" cm="1">
        <f t="array" ref="G1675">MAX(IF(IMDB_Movies_Cleaned!$E$2:$E$3849=A1675, IMDB_Movies_Cleaned!$N$2:$N$3849))</f>
        <v>8.5</v>
      </c>
      <c r="H1675" cm="1">
        <f t="array" ref="H1675">MIN(IF(IMDB_Movies_Cleaned!$E$2:$E$3849=A1675, IMDB_Movies_Cleaned!$N$2:$N$3849))</f>
        <v>3.9</v>
      </c>
      <c r="I1675" cm="1">
        <f t="array" ref="I1675">_xlfn.VAR.S(IF(IMDB_Movies_Cleaned!$E$2:$E$3849=A1675, IMDB_Movies_Cleaned!$N$2:$N$3849))</f>
        <v>0.74890243902439957</v>
      </c>
      <c r="J1675" cm="1">
        <f t="array" ref="J1675">_xlfn.STDEV.S(IF(IMDB_Movies_Cleaned!$E$2:$E$3849=A1675, IMDB_Movies_Cleaned!$N$2:$N$3849))</f>
        <v>0.86539149465684007</v>
      </c>
    </row>
    <row r="1676" spans="1:10" x14ac:dyDescent="0.25">
      <c r="A1676" s="2" t="s">
        <v>137</v>
      </c>
      <c r="B1676">
        <f t="shared" si="27"/>
        <v>34</v>
      </c>
      <c r="D1676">
        <f>AVERAGEIF(IMDB_Movies_Cleaned!$E$2:$E$3849, A1676, IMDB_Movies_Cleaned!$N$2:$N$3849)</f>
        <v>6.367647058823529</v>
      </c>
      <c r="E1676" cm="1">
        <f t="array" ref="E1676">MEDIAN(IF(IMDB_Movies_Cleaned!$E$2:$E$3849=A1676, IMDB_Movies_Cleaned!$N$2:$N$3849))</f>
        <v>6.15</v>
      </c>
      <c r="F1676" cm="1">
        <f t="array" ref="F1676">_xlfn.MODE.SNGL(IF(IMDB_Movies_Cleaned!$E$2:$E$3849=A1676, IMDB_Movies_Cleaned!$N$2:$N$3849))</f>
        <v>6.1</v>
      </c>
      <c r="G1676" cm="1">
        <f t="array" ref="G1676">MAX(IF(IMDB_Movies_Cleaned!$E$2:$E$3849=A1676, IMDB_Movies_Cleaned!$N$2:$N$3849))</f>
        <v>8.8000000000000007</v>
      </c>
      <c r="H1676" cm="1">
        <f t="array" ref="H1676">MIN(IF(IMDB_Movies_Cleaned!$E$2:$E$3849=A1676, IMDB_Movies_Cleaned!$N$2:$N$3849))</f>
        <v>5</v>
      </c>
      <c r="I1676" cm="1">
        <f t="array" ref="I1676">_xlfn.VAR.S(IF(IMDB_Movies_Cleaned!$E$2:$E$3849=A1676, IMDB_Movies_Cleaned!$N$2:$N$3849))</f>
        <v>0.76710338680929147</v>
      </c>
      <c r="J1676" cm="1">
        <f t="array" ref="J1676">_xlfn.STDEV.S(IF(IMDB_Movies_Cleaned!$E$2:$E$3849=A1676, IMDB_Movies_Cleaned!$N$2:$N$3849))</f>
        <v>0.87584438504182438</v>
      </c>
    </row>
    <row r="1677" spans="1:10" x14ac:dyDescent="0.25">
      <c r="A1677" s="1" t="s">
        <v>1671</v>
      </c>
      <c r="B1677">
        <f t="shared" si="27"/>
        <v>153</v>
      </c>
      <c r="D1677">
        <f>AVERAGEIF(IMDB_Movies_Cleaned!$E$2:$E$3849, A1677, IMDB_Movies_Cleaned!$N$2:$N$3849)</f>
        <v>7.0418300653594796</v>
      </c>
      <c r="E1677" cm="1">
        <f t="array" ref="E1677">MEDIAN(IF(IMDB_Movies_Cleaned!$E$2:$E$3849=A1677, IMDB_Movies_Cleaned!$N$2:$N$3849))</f>
        <v>7.2</v>
      </c>
      <c r="F1677" cm="1">
        <f t="array" ref="F1677">_xlfn.MODE.SNGL(IF(IMDB_Movies_Cleaned!$E$2:$E$3849=A1677, IMDB_Movies_Cleaned!$N$2:$N$3849))</f>
        <v>7.3</v>
      </c>
      <c r="G1677" cm="1">
        <f t="array" ref="G1677">MAX(IF(IMDB_Movies_Cleaned!$E$2:$E$3849=A1677, IMDB_Movies_Cleaned!$N$2:$N$3849))</f>
        <v>8.8000000000000007</v>
      </c>
      <c r="H1677" cm="1">
        <f t="array" ref="H1677">MIN(IF(IMDB_Movies_Cleaned!$E$2:$E$3849=A1677, IMDB_Movies_Cleaned!$N$2:$N$3849))</f>
        <v>3.4</v>
      </c>
      <c r="I1677" cm="1">
        <f t="array" ref="I1677">_xlfn.VAR.S(IF(IMDB_Movies_Cleaned!$E$2:$E$3849=A1677, IMDB_Movies_Cleaned!$N$2:$N$3849))</f>
        <v>0.68705452356381391</v>
      </c>
      <c r="J1677" cm="1">
        <f t="array" ref="J1677">_xlfn.STDEV.S(IF(IMDB_Movies_Cleaned!$E$2:$E$3849=A1677, IMDB_Movies_Cleaned!$N$2:$N$3849))</f>
        <v>0.82888752166009472</v>
      </c>
    </row>
    <row r="1678" spans="1:10" x14ac:dyDescent="0.25">
      <c r="A1678" s="2" t="s">
        <v>315</v>
      </c>
      <c r="B1678">
        <f t="shared" si="27"/>
        <v>4</v>
      </c>
      <c r="D1678">
        <f>AVERAGEIF(IMDB_Movies_Cleaned!$E$2:$E$3849, A1678, IMDB_Movies_Cleaned!$N$2:$N$3849)</f>
        <v>7.3999999999999995</v>
      </c>
      <c r="E1678" cm="1">
        <f t="array" ref="E1678">MEDIAN(IF(IMDB_Movies_Cleaned!$E$2:$E$3849=A1678, IMDB_Movies_Cleaned!$N$2:$N$3849))</f>
        <v>7.5</v>
      </c>
      <c r="F1678" cm="1">
        <f t="array" ref="F1678">_xlfn.MODE.SNGL(IF(IMDB_Movies_Cleaned!$E$2:$E$3849=A1678, IMDB_Movies_Cleaned!$N$2:$N$3849))</f>
        <v>7.8</v>
      </c>
      <c r="G1678" cm="1">
        <f t="array" ref="G1678">MAX(IF(IMDB_Movies_Cleaned!$E$2:$E$3849=A1678, IMDB_Movies_Cleaned!$N$2:$N$3849))</f>
        <v>7.8</v>
      </c>
      <c r="H1678" cm="1">
        <f t="array" ref="H1678">MIN(IF(IMDB_Movies_Cleaned!$E$2:$E$3849=A1678, IMDB_Movies_Cleaned!$N$2:$N$3849))</f>
        <v>6.8</v>
      </c>
      <c r="I1678" cm="1">
        <f t="array" ref="I1678">_xlfn.VAR.S(IF(IMDB_Movies_Cleaned!$E$2:$E$3849=A1678, IMDB_Movies_Cleaned!$N$2:$N$3849))</f>
        <v>0.23999999999999996</v>
      </c>
      <c r="J1678" cm="1">
        <f t="array" ref="J1678">_xlfn.STDEV.S(IF(IMDB_Movies_Cleaned!$E$2:$E$3849=A1678, IMDB_Movies_Cleaned!$N$2:$N$3849))</f>
        <v>0.4898979485566356</v>
      </c>
    </row>
    <row r="1679" spans="1:10" x14ac:dyDescent="0.25">
      <c r="A1679" s="1" t="s">
        <v>1110</v>
      </c>
      <c r="B1679">
        <f t="shared" ref="B1679:B1742" si="28">COUNTIF($A$2:$A$3849, A1679)</f>
        <v>41</v>
      </c>
      <c r="D1679">
        <f>AVERAGEIF(IMDB_Movies_Cleaned!$E$2:$E$3849, A1679, IMDB_Movies_Cleaned!$N$2:$N$3849)</f>
        <v>6.9365853658536594</v>
      </c>
      <c r="E1679" cm="1">
        <f t="array" ref="E1679">MEDIAN(IF(IMDB_Movies_Cleaned!$E$2:$E$3849=A1679, IMDB_Movies_Cleaned!$N$2:$N$3849))</f>
        <v>6.7</v>
      </c>
      <c r="F1679" cm="1">
        <f t="array" ref="F1679">_xlfn.MODE.SNGL(IF(IMDB_Movies_Cleaned!$E$2:$E$3849=A1679, IMDB_Movies_Cleaned!$N$2:$N$3849))</f>
        <v>6.6</v>
      </c>
      <c r="G1679" cm="1">
        <f t="array" ref="G1679">MAX(IF(IMDB_Movies_Cleaned!$E$2:$E$3849=A1679, IMDB_Movies_Cleaned!$N$2:$N$3849))</f>
        <v>8.6</v>
      </c>
      <c r="H1679" cm="1">
        <f t="array" ref="H1679">MIN(IF(IMDB_Movies_Cleaned!$E$2:$E$3849=A1679, IMDB_Movies_Cleaned!$N$2:$N$3849))</f>
        <v>5.6</v>
      </c>
      <c r="I1679" cm="1">
        <f t="array" ref="I1679">_xlfn.VAR.S(IF(IMDB_Movies_Cleaned!$E$2:$E$3849=A1679, IMDB_Movies_Cleaned!$N$2:$N$3849))</f>
        <v>0.61437804878046909</v>
      </c>
      <c r="J1679" cm="1">
        <f t="array" ref="J1679">_xlfn.STDEV.S(IF(IMDB_Movies_Cleaned!$E$2:$E$3849=A1679, IMDB_Movies_Cleaned!$N$2:$N$3849))</f>
        <v>0.78382271514703439</v>
      </c>
    </row>
    <row r="1680" spans="1:10" x14ac:dyDescent="0.25">
      <c r="A1680" s="2" t="s">
        <v>3920</v>
      </c>
      <c r="B1680">
        <f t="shared" si="28"/>
        <v>1</v>
      </c>
      <c r="D1680">
        <f>AVERAGEIF(IMDB_Movies_Cleaned!$E$2:$E$3849, A1680, IMDB_Movies_Cleaned!$N$2:$N$3849)</f>
        <v>7.9</v>
      </c>
      <c r="E1680" cm="1">
        <f t="array" ref="E1680">MEDIAN(IF(IMDB_Movies_Cleaned!$E$2:$E$3849=A1680, IMDB_Movies_Cleaned!$N$2:$N$3849))</f>
        <v>7.9</v>
      </c>
      <c r="F1680" t="e" cm="1">
        <f t="array" ref="F1680">_xlfn.MODE.SNGL(IF(IMDB_Movies_Cleaned!$E$2:$E$3849=A1680, IMDB_Movies_Cleaned!$N$2:$N$3849))</f>
        <v>#N/A</v>
      </c>
      <c r="G1680" cm="1">
        <f t="array" ref="G1680">MAX(IF(IMDB_Movies_Cleaned!$E$2:$E$3849=A1680, IMDB_Movies_Cleaned!$N$2:$N$3849))</f>
        <v>7.9</v>
      </c>
      <c r="H1680" cm="1">
        <f t="array" ref="H1680">MIN(IF(IMDB_Movies_Cleaned!$E$2:$E$3849=A1680, IMDB_Movies_Cleaned!$N$2:$N$3849))</f>
        <v>7.9</v>
      </c>
      <c r="I1680" t="e" cm="1">
        <f t="array" ref="I1680">_xlfn.VAR.S(IF(IMDB_Movies_Cleaned!$E$2:$E$3849=A1680, IMDB_Movies_Cleaned!$N$2:$N$3849))</f>
        <v>#DIV/0!</v>
      </c>
      <c r="J1680" t="e" cm="1">
        <f t="array" ref="J1680">_xlfn.STDEV.S(IF(IMDB_Movies_Cleaned!$E$2:$E$3849=A1680, IMDB_Movies_Cleaned!$N$2:$N$3849))</f>
        <v>#DIV/0!</v>
      </c>
    </row>
    <row r="1681" spans="1:10" x14ac:dyDescent="0.25">
      <c r="A1681" s="2" t="s">
        <v>2921</v>
      </c>
      <c r="B1681">
        <f t="shared" si="28"/>
        <v>14</v>
      </c>
      <c r="D1681">
        <f>AVERAGEIF(IMDB_Movies_Cleaned!$E$2:$E$3849, A1681, IMDB_Movies_Cleaned!$N$2:$N$3849)</f>
        <v>6.0928571428571416</v>
      </c>
      <c r="E1681" cm="1">
        <f t="array" ref="E1681">MEDIAN(IF(IMDB_Movies_Cleaned!$E$2:$E$3849=A1681, IMDB_Movies_Cleaned!$N$2:$N$3849))</f>
        <v>6.3000000000000007</v>
      </c>
      <c r="F1681" cm="1">
        <f t="array" ref="F1681">_xlfn.MODE.SNGL(IF(IMDB_Movies_Cleaned!$E$2:$E$3849=A1681, IMDB_Movies_Cleaned!$N$2:$N$3849))</f>
        <v>7.1</v>
      </c>
      <c r="G1681" cm="1">
        <f t="array" ref="G1681">MAX(IF(IMDB_Movies_Cleaned!$E$2:$E$3849=A1681, IMDB_Movies_Cleaned!$N$2:$N$3849))</f>
        <v>7.1</v>
      </c>
      <c r="H1681" cm="1">
        <f t="array" ref="H1681">MIN(IF(IMDB_Movies_Cleaned!$E$2:$E$3849=A1681, IMDB_Movies_Cleaned!$N$2:$N$3849))</f>
        <v>2.8</v>
      </c>
      <c r="I1681" cm="1">
        <f t="array" ref="I1681">_xlfn.VAR.S(IF(IMDB_Movies_Cleaned!$E$2:$E$3849=A1681, IMDB_Movies_Cleaned!$N$2:$N$3849))</f>
        <v>1.2284065934066069</v>
      </c>
      <c r="J1681" cm="1">
        <f t="array" ref="J1681">_xlfn.STDEV.S(IF(IMDB_Movies_Cleaned!$E$2:$E$3849=A1681, IMDB_Movies_Cleaned!$N$2:$N$3849))</f>
        <v>1.1083350546683106</v>
      </c>
    </row>
    <row r="1682" spans="1:10" x14ac:dyDescent="0.25">
      <c r="A1682" s="1" t="s">
        <v>753</v>
      </c>
      <c r="B1682">
        <f t="shared" si="28"/>
        <v>151</v>
      </c>
      <c r="D1682">
        <f>AVERAGEIF(IMDB_Movies_Cleaned!$E$2:$E$3849, A1682, IMDB_Movies_Cleaned!$N$2:$N$3849)</f>
        <v>6.4947019867549711</v>
      </c>
      <c r="E1682" cm="1">
        <f t="array" ref="E1682">MEDIAN(IF(IMDB_Movies_Cleaned!$E$2:$E$3849=A1682, IMDB_Movies_Cleaned!$N$2:$N$3849))</f>
        <v>6.5</v>
      </c>
      <c r="F1682" cm="1">
        <f t="array" ref="F1682">_xlfn.MODE.SNGL(IF(IMDB_Movies_Cleaned!$E$2:$E$3849=A1682, IMDB_Movies_Cleaned!$N$2:$N$3849))</f>
        <v>6.5</v>
      </c>
      <c r="G1682" cm="1">
        <f t="array" ref="G1682">MAX(IF(IMDB_Movies_Cleaned!$E$2:$E$3849=A1682, IMDB_Movies_Cleaned!$N$2:$N$3849))</f>
        <v>8</v>
      </c>
      <c r="H1682" cm="1">
        <f t="array" ref="H1682">MIN(IF(IMDB_Movies_Cleaned!$E$2:$E$3849=A1682, IMDB_Movies_Cleaned!$N$2:$N$3849))</f>
        <v>4.3</v>
      </c>
      <c r="I1682" cm="1">
        <f t="array" ref="I1682">_xlfn.VAR.S(IF(IMDB_Movies_Cleaned!$E$2:$E$3849=A1682, IMDB_Movies_Cleaned!$N$2:$N$3849))</f>
        <v>0.56277174392930951</v>
      </c>
      <c r="J1682" cm="1">
        <f t="array" ref="J1682">_xlfn.STDEV.S(IF(IMDB_Movies_Cleaned!$E$2:$E$3849=A1682, IMDB_Movies_Cleaned!$N$2:$N$3849))</f>
        <v>0.75018114074489339</v>
      </c>
    </row>
    <row r="1683" spans="1:10" x14ac:dyDescent="0.25">
      <c r="A1683" s="2" t="s">
        <v>3731</v>
      </c>
      <c r="B1683">
        <f t="shared" si="28"/>
        <v>2</v>
      </c>
      <c r="D1683">
        <f>AVERAGEIF(IMDB_Movies_Cleaned!$E$2:$E$3849, A1683, IMDB_Movies_Cleaned!$N$2:$N$3849)</f>
        <v>5.5</v>
      </c>
      <c r="E1683" cm="1">
        <f t="array" ref="E1683">MEDIAN(IF(IMDB_Movies_Cleaned!$E$2:$E$3849=A1683, IMDB_Movies_Cleaned!$N$2:$N$3849))</f>
        <v>5.5</v>
      </c>
      <c r="F1683" t="e" cm="1">
        <f t="array" ref="F1683">_xlfn.MODE.SNGL(IF(IMDB_Movies_Cleaned!$E$2:$E$3849=A1683, IMDB_Movies_Cleaned!$N$2:$N$3849))</f>
        <v>#N/A</v>
      </c>
      <c r="G1683" cm="1">
        <f t="array" ref="G1683">MAX(IF(IMDB_Movies_Cleaned!$E$2:$E$3849=A1683, IMDB_Movies_Cleaned!$N$2:$N$3849))</f>
        <v>5.6</v>
      </c>
      <c r="H1683" cm="1">
        <f t="array" ref="H1683">MIN(IF(IMDB_Movies_Cleaned!$E$2:$E$3849=A1683, IMDB_Movies_Cleaned!$N$2:$N$3849))</f>
        <v>5.4</v>
      </c>
      <c r="I1683" cm="1">
        <f t="array" ref="I1683">_xlfn.VAR.S(IF(IMDB_Movies_Cleaned!$E$2:$E$3849=A1683, IMDB_Movies_Cleaned!$N$2:$N$3849))</f>
        <v>1.9999999999999858E-2</v>
      </c>
      <c r="J1683" cm="1">
        <f t="array" ref="J1683">_xlfn.STDEV.S(IF(IMDB_Movies_Cleaned!$E$2:$E$3849=A1683, IMDB_Movies_Cleaned!$N$2:$N$3849))</f>
        <v>0.141421356237309</v>
      </c>
    </row>
    <row r="1684" spans="1:10" x14ac:dyDescent="0.25">
      <c r="A1684" s="1" t="s">
        <v>1110</v>
      </c>
      <c r="B1684">
        <f t="shared" si="28"/>
        <v>41</v>
      </c>
      <c r="D1684">
        <f>AVERAGEIF(IMDB_Movies_Cleaned!$E$2:$E$3849, A1684, IMDB_Movies_Cleaned!$N$2:$N$3849)</f>
        <v>6.9365853658536594</v>
      </c>
      <c r="E1684" cm="1">
        <f t="array" ref="E1684">MEDIAN(IF(IMDB_Movies_Cleaned!$E$2:$E$3849=A1684, IMDB_Movies_Cleaned!$N$2:$N$3849))</f>
        <v>6.7</v>
      </c>
      <c r="F1684" cm="1">
        <f t="array" ref="F1684">_xlfn.MODE.SNGL(IF(IMDB_Movies_Cleaned!$E$2:$E$3849=A1684, IMDB_Movies_Cleaned!$N$2:$N$3849))</f>
        <v>6.6</v>
      </c>
      <c r="G1684" cm="1">
        <f t="array" ref="G1684">MAX(IF(IMDB_Movies_Cleaned!$E$2:$E$3849=A1684, IMDB_Movies_Cleaned!$N$2:$N$3849))</f>
        <v>8.6</v>
      </c>
      <c r="H1684" cm="1">
        <f t="array" ref="H1684">MIN(IF(IMDB_Movies_Cleaned!$E$2:$E$3849=A1684, IMDB_Movies_Cleaned!$N$2:$N$3849))</f>
        <v>5.6</v>
      </c>
      <c r="I1684" cm="1">
        <f t="array" ref="I1684">_xlfn.VAR.S(IF(IMDB_Movies_Cleaned!$E$2:$E$3849=A1684, IMDB_Movies_Cleaned!$N$2:$N$3849))</f>
        <v>0.61437804878046909</v>
      </c>
      <c r="J1684" cm="1">
        <f t="array" ref="J1684">_xlfn.STDEV.S(IF(IMDB_Movies_Cleaned!$E$2:$E$3849=A1684, IMDB_Movies_Cleaned!$N$2:$N$3849))</f>
        <v>0.78382271514703439</v>
      </c>
    </row>
    <row r="1685" spans="1:10" x14ac:dyDescent="0.25">
      <c r="A1685" s="2" t="s">
        <v>1117</v>
      </c>
      <c r="B1685">
        <f t="shared" si="28"/>
        <v>3</v>
      </c>
      <c r="D1685">
        <f>AVERAGEIF(IMDB_Movies_Cleaned!$E$2:$E$3849, A1685, IMDB_Movies_Cleaned!$N$2:$N$3849)</f>
        <v>7.6333333333333329</v>
      </c>
      <c r="E1685" cm="1">
        <f t="array" ref="E1685">MEDIAN(IF(IMDB_Movies_Cleaned!$E$2:$E$3849=A1685, IMDB_Movies_Cleaned!$N$2:$N$3849))</f>
        <v>7.6</v>
      </c>
      <c r="F1685" t="e" cm="1">
        <f t="array" ref="F1685">_xlfn.MODE.SNGL(IF(IMDB_Movies_Cleaned!$E$2:$E$3849=A1685, IMDB_Movies_Cleaned!$N$2:$N$3849))</f>
        <v>#N/A</v>
      </c>
      <c r="G1685" cm="1">
        <f t="array" ref="G1685">MAX(IF(IMDB_Movies_Cleaned!$E$2:$E$3849=A1685, IMDB_Movies_Cleaned!$N$2:$N$3849))</f>
        <v>7.9</v>
      </c>
      <c r="H1685" cm="1">
        <f t="array" ref="H1685">MIN(IF(IMDB_Movies_Cleaned!$E$2:$E$3849=A1685, IMDB_Movies_Cleaned!$N$2:$N$3849))</f>
        <v>7.4</v>
      </c>
      <c r="I1685" cm="1">
        <f t="array" ref="I1685">_xlfn.VAR.S(IF(IMDB_Movies_Cleaned!$E$2:$E$3849=A1685, IMDB_Movies_Cleaned!$N$2:$N$3849))</f>
        <v>6.3333333333333353E-2</v>
      </c>
      <c r="J1685" cm="1">
        <f t="array" ref="J1685">_xlfn.STDEV.S(IF(IMDB_Movies_Cleaned!$E$2:$E$3849=A1685, IMDB_Movies_Cleaned!$N$2:$N$3849))</f>
        <v>0.25166114784235838</v>
      </c>
    </row>
    <row r="1686" spans="1:10" x14ac:dyDescent="0.25">
      <c r="A1686" s="1" t="s">
        <v>1408</v>
      </c>
      <c r="B1686">
        <f t="shared" si="28"/>
        <v>8</v>
      </c>
      <c r="D1686">
        <f>AVERAGEIF(IMDB_Movies_Cleaned!$E$2:$E$3849, A1686, IMDB_Movies_Cleaned!$N$2:$N$3849)</f>
        <v>7.3</v>
      </c>
      <c r="E1686" cm="1">
        <f t="array" ref="E1686">MEDIAN(IF(IMDB_Movies_Cleaned!$E$2:$E$3849=A1686, IMDB_Movies_Cleaned!$N$2:$N$3849))</f>
        <v>7.5</v>
      </c>
      <c r="F1686" cm="1">
        <f t="array" ref="F1686">_xlfn.MODE.SNGL(IF(IMDB_Movies_Cleaned!$E$2:$E$3849=A1686, IMDB_Movies_Cleaned!$N$2:$N$3849))</f>
        <v>7.6</v>
      </c>
      <c r="G1686" cm="1">
        <f t="array" ref="G1686">MAX(IF(IMDB_Movies_Cleaned!$E$2:$E$3849=A1686, IMDB_Movies_Cleaned!$N$2:$N$3849))</f>
        <v>8</v>
      </c>
      <c r="H1686" cm="1">
        <f t="array" ref="H1686">MIN(IF(IMDB_Movies_Cleaned!$E$2:$E$3849=A1686, IMDB_Movies_Cleaned!$N$2:$N$3849))</f>
        <v>6</v>
      </c>
      <c r="I1686" cm="1">
        <f t="array" ref="I1686">_xlfn.VAR.S(IF(IMDB_Movies_Cleaned!$E$2:$E$3849=A1686, IMDB_Movies_Cleaned!$N$2:$N$3849))</f>
        <v>0.37428571428571417</v>
      </c>
      <c r="J1686" cm="1">
        <f t="array" ref="J1686">_xlfn.STDEV.S(IF(IMDB_Movies_Cleaned!$E$2:$E$3849=A1686, IMDB_Movies_Cleaned!$N$2:$N$3849))</f>
        <v>0.61178894586753862</v>
      </c>
    </row>
    <row r="1687" spans="1:10" x14ac:dyDescent="0.25">
      <c r="A1687" s="1" t="s">
        <v>3933</v>
      </c>
      <c r="B1687">
        <f t="shared" si="28"/>
        <v>1</v>
      </c>
      <c r="D1687">
        <f>AVERAGEIF(IMDB_Movies_Cleaned!$E$2:$E$3849, A1687, IMDB_Movies_Cleaned!$N$2:$N$3849)</f>
        <v>7.7</v>
      </c>
      <c r="E1687" cm="1">
        <f t="array" ref="E1687">MEDIAN(IF(IMDB_Movies_Cleaned!$E$2:$E$3849=A1687, IMDB_Movies_Cleaned!$N$2:$N$3849))</f>
        <v>7.7</v>
      </c>
      <c r="F1687" t="e" cm="1">
        <f t="array" ref="F1687">_xlfn.MODE.SNGL(IF(IMDB_Movies_Cleaned!$E$2:$E$3849=A1687, IMDB_Movies_Cleaned!$N$2:$N$3849))</f>
        <v>#N/A</v>
      </c>
      <c r="G1687" cm="1">
        <f t="array" ref="G1687">MAX(IF(IMDB_Movies_Cleaned!$E$2:$E$3849=A1687, IMDB_Movies_Cleaned!$N$2:$N$3849))</f>
        <v>7.7</v>
      </c>
      <c r="H1687" cm="1">
        <f t="array" ref="H1687">MIN(IF(IMDB_Movies_Cleaned!$E$2:$E$3849=A1687, IMDB_Movies_Cleaned!$N$2:$N$3849))</f>
        <v>7.7</v>
      </c>
      <c r="I1687" t="e" cm="1">
        <f t="array" ref="I1687">_xlfn.VAR.S(IF(IMDB_Movies_Cleaned!$E$2:$E$3849=A1687, IMDB_Movies_Cleaned!$N$2:$N$3849))</f>
        <v>#DIV/0!</v>
      </c>
      <c r="J1687" t="e" cm="1">
        <f t="array" ref="J1687">_xlfn.STDEV.S(IF(IMDB_Movies_Cleaned!$E$2:$E$3849=A1687, IMDB_Movies_Cleaned!$N$2:$N$3849))</f>
        <v>#DIV/0!</v>
      </c>
    </row>
    <row r="1688" spans="1:10" x14ac:dyDescent="0.25">
      <c r="A1688" s="2" t="s">
        <v>2799</v>
      </c>
      <c r="B1688">
        <f t="shared" si="28"/>
        <v>9</v>
      </c>
      <c r="D1688">
        <f>AVERAGEIF(IMDB_Movies_Cleaned!$E$2:$E$3849, A1688, IMDB_Movies_Cleaned!$N$2:$N$3849)</f>
        <v>6.9333333333333336</v>
      </c>
      <c r="E1688" cm="1">
        <f t="array" ref="E1688">MEDIAN(IF(IMDB_Movies_Cleaned!$E$2:$E$3849=A1688, IMDB_Movies_Cleaned!$N$2:$N$3849))</f>
        <v>6.9</v>
      </c>
      <c r="F1688" cm="1">
        <f t="array" ref="F1688">_xlfn.MODE.SNGL(IF(IMDB_Movies_Cleaned!$E$2:$E$3849=A1688, IMDB_Movies_Cleaned!$N$2:$N$3849))</f>
        <v>6.7</v>
      </c>
      <c r="G1688" cm="1">
        <f t="array" ref="G1688">MAX(IF(IMDB_Movies_Cleaned!$E$2:$E$3849=A1688, IMDB_Movies_Cleaned!$N$2:$N$3849))</f>
        <v>8</v>
      </c>
      <c r="H1688" cm="1">
        <f t="array" ref="H1688">MIN(IF(IMDB_Movies_Cleaned!$E$2:$E$3849=A1688, IMDB_Movies_Cleaned!$N$2:$N$3849))</f>
        <v>5.7</v>
      </c>
      <c r="I1688" cm="1">
        <f t="array" ref="I1688">_xlfn.VAR.S(IF(IMDB_Movies_Cleaned!$E$2:$E$3849=A1688, IMDB_Movies_Cleaned!$N$2:$N$3849))</f>
        <v>0.47249999999999992</v>
      </c>
      <c r="J1688" cm="1">
        <f t="array" ref="J1688">_xlfn.STDEV.S(IF(IMDB_Movies_Cleaned!$E$2:$E$3849=A1688, IMDB_Movies_Cleaned!$N$2:$N$3849))</f>
        <v>0.68738635424337591</v>
      </c>
    </row>
    <row r="1689" spans="1:10" x14ac:dyDescent="0.25">
      <c r="A1689" s="1" t="s">
        <v>3939</v>
      </c>
      <c r="B1689">
        <f t="shared" si="28"/>
        <v>1</v>
      </c>
      <c r="D1689">
        <f>AVERAGEIF(IMDB_Movies_Cleaned!$E$2:$E$3849, A1689, IMDB_Movies_Cleaned!$N$2:$N$3849)</f>
        <v>6</v>
      </c>
      <c r="E1689" cm="1">
        <f t="array" ref="E1689">MEDIAN(IF(IMDB_Movies_Cleaned!$E$2:$E$3849=A1689, IMDB_Movies_Cleaned!$N$2:$N$3849))</f>
        <v>6</v>
      </c>
      <c r="F1689" t="e" cm="1">
        <f t="array" ref="F1689">_xlfn.MODE.SNGL(IF(IMDB_Movies_Cleaned!$E$2:$E$3849=A1689, IMDB_Movies_Cleaned!$N$2:$N$3849))</f>
        <v>#N/A</v>
      </c>
      <c r="G1689" cm="1">
        <f t="array" ref="G1689">MAX(IF(IMDB_Movies_Cleaned!$E$2:$E$3849=A1689, IMDB_Movies_Cleaned!$N$2:$N$3849))</f>
        <v>6</v>
      </c>
      <c r="H1689" cm="1">
        <f t="array" ref="H1689">MIN(IF(IMDB_Movies_Cleaned!$E$2:$E$3849=A1689, IMDB_Movies_Cleaned!$N$2:$N$3849))</f>
        <v>6</v>
      </c>
      <c r="I1689" t="e" cm="1">
        <f t="array" ref="I1689">_xlfn.VAR.S(IF(IMDB_Movies_Cleaned!$E$2:$E$3849=A1689, IMDB_Movies_Cleaned!$N$2:$N$3849))</f>
        <v>#DIV/0!</v>
      </c>
      <c r="J1689" t="e" cm="1">
        <f t="array" ref="J1689">_xlfn.STDEV.S(IF(IMDB_Movies_Cleaned!$E$2:$E$3849=A1689, IMDB_Movies_Cleaned!$N$2:$N$3849))</f>
        <v>#DIV/0!</v>
      </c>
    </row>
    <row r="1690" spans="1:10" x14ac:dyDescent="0.25">
      <c r="A1690" s="2" t="s">
        <v>1498</v>
      </c>
      <c r="B1690">
        <f t="shared" si="28"/>
        <v>31</v>
      </c>
      <c r="D1690">
        <f>AVERAGEIF(IMDB_Movies_Cleaned!$E$2:$E$3849, A1690, IMDB_Movies_Cleaned!$N$2:$N$3849)</f>
        <v>5.8645161290322561</v>
      </c>
      <c r="E1690" cm="1">
        <f t="array" ref="E1690">MEDIAN(IF(IMDB_Movies_Cleaned!$E$2:$E$3849=A1690, IMDB_Movies_Cleaned!$N$2:$N$3849))</f>
        <v>5.7</v>
      </c>
      <c r="F1690" cm="1">
        <f t="array" ref="F1690">_xlfn.MODE.SNGL(IF(IMDB_Movies_Cleaned!$E$2:$E$3849=A1690, IMDB_Movies_Cleaned!$N$2:$N$3849))</f>
        <v>4.8</v>
      </c>
      <c r="G1690" cm="1">
        <f t="array" ref="G1690">MAX(IF(IMDB_Movies_Cleaned!$E$2:$E$3849=A1690, IMDB_Movies_Cleaned!$N$2:$N$3849))</f>
        <v>8.5</v>
      </c>
      <c r="H1690" cm="1">
        <f t="array" ref="H1690">MIN(IF(IMDB_Movies_Cleaned!$E$2:$E$3849=A1690, IMDB_Movies_Cleaned!$N$2:$N$3849))</f>
        <v>4.0999999999999996</v>
      </c>
      <c r="I1690" cm="1">
        <f t="array" ref="I1690">_xlfn.VAR.S(IF(IMDB_Movies_Cleaned!$E$2:$E$3849=A1690, IMDB_Movies_Cleaned!$N$2:$N$3849))</f>
        <v>1.0850322580645448</v>
      </c>
      <c r="J1690" cm="1">
        <f t="array" ref="J1690">_xlfn.STDEV.S(IF(IMDB_Movies_Cleaned!$E$2:$E$3849=A1690, IMDB_Movies_Cleaned!$N$2:$N$3849))</f>
        <v>1.0416488170513827</v>
      </c>
    </row>
    <row r="1691" spans="1:10" x14ac:dyDescent="0.25">
      <c r="A1691" s="1" t="s">
        <v>1110</v>
      </c>
      <c r="B1691">
        <f t="shared" si="28"/>
        <v>41</v>
      </c>
      <c r="D1691">
        <f>AVERAGEIF(IMDB_Movies_Cleaned!$E$2:$E$3849, A1691, IMDB_Movies_Cleaned!$N$2:$N$3849)</f>
        <v>6.9365853658536594</v>
      </c>
      <c r="E1691" cm="1">
        <f t="array" ref="E1691">MEDIAN(IF(IMDB_Movies_Cleaned!$E$2:$E$3849=A1691, IMDB_Movies_Cleaned!$N$2:$N$3849))</f>
        <v>6.7</v>
      </c>
      <c r="F1691" cm="1">
        <f t="array" ref="F1691">_xlfn.MODE.SNGL(IF(IMDB_Movies_Cleaned!$E$2:$E$3849=A1691, IMDB_Movies_Cleaned!$N$2:$N$3849))</f>
        <v>6.6</v>
      </c>
      <c r="G1691" cm="1">
        <f t="array" ref="G1691">MAX(IF(IMDB_Movies_Cleaned!$E$2:$E$3849=A1691, IMDB_Movies_Cleaned!$N$2:$N$3849))</f>
        <v>8.6</v>
      </c>
      <c r="H1691" cm="1">
        <f t="array" ref="H1691">MIN(IF(IMDB_Movies_Cleaned!$E$2:$E$3849=A1691, IMDB_Movies_Cleaned!$N$2:$N$3849))</f>
        <v>5.6</v>
      </c>
      <c r="I1691" cm="1">
        <f t="array" ref="I1691">_xlfn.VAR.S(IF(IMDB_Movies_Cleaned!$E$2:$E$3849=A1691, IMDB_Movies_Cleaned!$N$2:$N$3849))</f>
        <v>0.61437804878046909</v>
      </c>
      <c r="J1691" cm="1">
        <f t="array" ref="J1691">_xlfn.STDEV.S(IF(IMDB_Movies_Cleaned!$E$2:$E$3849=A1691, IMDB_Movies_Cleaned!$N$2:$N$3849))</f>
        <v>0.78382271514703439</v>
      </c>
    </row>
    <row r="1692" spans="1:10" x14ac:dyDescent="0.25">
      <c r="A1692" s="2" t="s">
        <v>1904</v>
      </c>
      <c r="B1692">
        <f t="shared" si="28"/>
        <v>11</v>
      </c>
      <c r="D1692">
        <f>AVERAGEIF(IMDB_Movies_Cleaned!$E$2:$E$3849, A1692, IMDB_Movies_Cleaned!$N$2:$N$3849)</f>
        <v>6.8272727272727272</v>
      </c>
      <c r="E1692" cm="1">
        <f t="array" ref="E1692">MEDIAN(IF(IMDB_Movies_Cleaned!$E$2:$E$3849=A1692, IMDB_Movies_Cleaned!$N$2:$N$3849))</f>
        <v>6.8</v>
      </c>
      <c r="F1692" cm="1">
        <f t="array" ref="F1692">_xlfn.MODE.SNGL(IF(IMDB_Movies_Cleaned!$E$2:$E$3849=A1692, IMDB_Movies_Cleaned!$N$2:$N$3849))</f>
        <v>6.8</v>
      </c>
      <c r="G1692" cm="1">
        <f t="array" ref="G1692">MAX(IF(IMDB_Movies_Cleaned!$E$2:$E$3849=A1692, IMDB_Movies_Cleaned!$N$2:$N$3849))</f>
        <v>8.6</v>
      </c>
      <c r="H1692" cm="1">
        <f t="array" ref="H1692">MIN(IF(IMDB_Movies_Cleaned!$E$2:$E$3849=A1692, IMDB_Movies_Cleaned!$N$2:$N$3849))</f>
        <v>5.7</v>
      </c>
      <c r="I1692" cm="1">
        <f t="array" ref="I1692">_xlfn.VAR.S(IF(IMDB_Movies_Cleaned!$E$2:$E$3849=A1692, IMDB_Movies_Cleaned!$N$2:$N$3849))</f>
        <v>0.73218181818182304</v>
      </c>
      <c r="J1692" cm="1">
        <f t="array" ref="J1692">_xlfn.STDEV.S(IF(IMDB_Movies_Cleaned!$E$2:$E$3849=A1692, IMDB_Movies_Cleaned!$N$2:$N$3849))</f>
        <v>0.85567623443789942</v>
      </c>
    </row>
    <row r="1693" spans="1:10" x14ac:dyDescent="0.25">
      <c r="A1693" s="1" t="s">
        <v>1502</v>
      </c>
      <c r="B1693">
        <f t="shared" si="28"/>
        <v>8</v>
      </c>
      <c r="D1693">
        <f>AVERAGEIF(IMDB_Movies_Cleaned!$E$2:$E$3849, A1693, IMDB_Movies_Cleaned!$N$2:$N$3849)</f>
        <v>4.8250000000000002</v>
      </c>
      <c r="E1693" cm="1">
        <f t="array" ref="E1693">MEDIAN(IF(IMDB_Movies_Cleaned!$E$2:$E$3849=A1693, IMDB_Movies_Cleaned!$N$2:$N$3849))</f>
        <v>4.6500000000000004</v>
      </c>
      <c r="F1693" cm="1">
        <f t="array" ref="F1693">_xlfn.MODE.SNGL(IF(IMDB_Movies_Cleaned!$E$2:$E$3849=A1693, IMDB_Movies_Cleaned!$N$2:$N$3849))</f>
        <v>4.0999999999999996</v>
      </c>
      <c r="G1693" cm="1">
        <f t="array" ref="G1693">MAX(IF(IMDB_Movies_Cleaned!$E$2:$E$3849=A1693, IMDB_Movies_Cleaned!$N$2:$N$3849))</f>
        <v>6.1</v>
      </c>
      <c r="H1693" cm="1">
        <f t="array" ref="H1693">MIN(IF(IMDB_Movies_Cleaned!$E$2:$E$3849=A1693, IMDB_Movies_Cleaned!$N$2:$N$3849))</f>
        <v>3.6</v>
      </c>
      <c r="I1693" cm="1">
        <f t="array" ref="I1693">_xlfn.VAR.S(IF(IMDB_Movies_Cleaned!$E$2:$E$3849=A1693, IMDB_Movies_Cleaned!$N$2:$N$3849))</f>
        <v>0.90785714285714136</v>
      </c>
      <c r="J1693" cm="1">
        <f t="array" ref="J1693">_xlfn.STDEV.S(IF(IMDB_Movies_Cleaned!$E$2:$E$3849=A1693, IMDB_Movies_Cleaned!$N$2:$N$3849))</f>
        <v>0.95281537710993169</v>
      </c>
    </row>
    <row r="1694" spans="1:10" x14ac:dyDescent="0.25">
      <c r="A1694" s="2" t="s">
        <v>1100</v>
      </c>
      <c r="B1694">
        <f t="shared" si="28"/>
        <v>82</v>
      </c>
      <c r="D1694">
        <f>AVERAGEIF(IMDB_Movies_Cleaned!$E$2:$E$3849, A1694, IMDB_Movies_Cleaned!$N$2:$N$3849)</f>
        <v>6.8573170731707327</v>
      </c>
      <c r="E1694" cm="1">
        <f t="array" ref="E1694">MEDIAN(IF(IMDB_Movies_Cleaned!$E$2:$E$3849=A1694, IMDB_Movies_Cleaned!$N$2:$N$3849))</f>
        <v>7</v>
      </c>
      <c r="F1694" cm="1">
        <f t="array" ref="F1694">_xlfn.MODE.SNGL(IF(IMDB_Movies_Cleaned!$E$2:$E$3849=A1694, IMDB_Movies_Cleaned!$N$2:$N$3849))</f>
        <v>6.1</v>
      </c>
      <c r="G1694" cm="1">
        <f t="array" ref="G1694">MAX(IF(IMDB_Movies_Cleaned!$E$2:$E$3849=A1694, IMDB_Movies_Cleaned!$N$2:$N$3849))</f>
        <v>8.5</v>
      </c>
      <c r="H1694" cm="1">
        <f t="array" ref="H1694">MIN(IF(IMDB_Movies_Cleaned!$E$2:$E$3849=A1694, IMDB_Movies_Cleaned!$N$2:$N$3849))</f>
        <v>5.0999999999999996</v>
      </c>
      <c r="I1694" cm="1">
        <f t="array" ref="I1694">_xlfn.VAR.S(IF(IMDB_Movies_Cleaned!$E$2:$E$3849=A1694, IMDB_Movies_Cleaned!$N$2:$N$3849))</f>
        <v>0.60766184884070396</v>
      </c>
      <c r="J1694" cm="1">
        <f t="array" ref="J1694">_xlfn.STDEV.S(IF(IMDB_Movies_Cleaned!$E$2:$E$3849=A1694, IMDB_Movies_Cleaned!$N$2:$N$3849))</f>
        <v>0.77952668257135627</v>
      </c>
    </row>
    <row r="1695" spans="1:10" x14ac:dyDescent="0.25">
      <c r="A1695" s="1" t="s">
        <v>246</v>
      </c>
      <c r="B1695">
        <f t="shared" si="28"/>
        <v>21</v>
      </c>
      <c r="D1695">
        <f>AVERAGEIF(IMDB_Movies_Cleaned!$E$2:$E$3849, A1695, IMDB_Movies_Cleaned!$N$2:$N$3849)</f>
        <v>6.1619047619047604</v>
      </c>
      <c r="E1695" cm="1">
        <f t="array" ref="E1695">MEDIAN(IF(IMDB_Movies_Cleaned!$E$2:$E$3849=A1695, IMDB_Movies_Cleaned!$N$2:$N$3849))</f>
        <v>6.2</v>
      </c>
      <c r="F1695" cm="1">
        <f t="array" ref="F1695">_xlfn.MODE.SNGL(IF(IMDB_Movies_Cleaned!$E$2:$E$3849=A1695, IMDB_Movies_Cleaned!$N$2:$N$3849))</f>
        <v>6.6</v>
      </c>
      <c r="G1695" cm="1">
        <f t="array" ref="G1695">MAX(IF(IMDB_Movies_Cleaned!$E$2:$E$3849=A1695, IMDB_Movies_Cleaned!$N$2:$N$3849))</f>
        <v>7.6</v>
      </c>
      <c r="H1695" cm="1">
        <f t="array" ref="H1695">MIN(IF(IMDB_Movies_Cleaned!$E$2:$E$3849=A1695, IMDB_Movies_Cleaned!$N$2:$N$3849))</f>
        <v>5.2</v>
      </c>
      <c r="I1695" cm="1">
        <f t="array" ref="I1695">_xlfn.VAR.S(IF(IMDB_Movies_Cleaned!$E$2:$E$3849=A1695, IMDB_Movies_Cleaned!$N$2:$N$3849))</f>
        <v>0.37047619047619035</v>
      </c>
      <c r="J1695" cm="1">
        <f t="array" ref="J1695">_xlfn.STDEV.S(IF(IMDB_Movies_Cleaned!$E$2:$E$3849=A1695, IMDB_Movies_Cleaned!$N$2:$N$3849))</f>
        <v>0.60866755332955802</v>
      </c>
    </row>
    <row r="1696" spans="1:10" x14ac:dyDescent="0.25">
      <c r="A1696" s="2" t="s">
        <v>3950</v>
      </c>
      <c r="B1696">
        <f t="shared" si="28"/>
        <v>17</v>
      </c>
      <c r="D1696">
        <f>AVERAGEIF(IMDB_Movies_Cleaned!$E$2:$E$3849, A1696, IMDB_Movies_Cleaned!$N$2:$N$3849)</f>
        <v>6.694117647058822</v>
      </c>
      <c r="E1696" cm="1">
        <f t="array" ref="E1696">MEDIAN(IF(IMDB_Movies_Cleaned!$E$2:$E$3849=A1696, IMDB_Movies_Cleaned!$N$2:$N$3849))</f>
        <v>6.8</v>
      </c>
      <c r="F1696" cm="1">
        <f t="array" ref="F1696">_xlfn.MODE.SNGL(IF(IMDB_Movies_Cleaned!$E$2:$E$3849=A1696, IMDB_Movies_Cleaned!$N$2:$N$3849))</f>
        <v>6.8</v>
      </c>
      <c r="G1696" cm="1">
        <f t="array" ref="G1696">MAX(IF(IMDB_Movies_Cleaned!$E$2:$E$3849=A1696, IMDB_Movies_Cleaned!$N$2:$N$3849))</f>
        <v>8.3000000000000007</v>
      </c>
      <c r="H1696" cm="1">
        <f t="array" ref="H1696">MIN(IF(IMDB_Movies_Cleaned!$E$2:$E$3849=A1696, IMDB_Movies_Cleaned!$N$2:$N$3849))</f>
        <v>4.8</v>
      </c>
      <c r="I1696" cm="1">
        <f t="array" ref="I1696">_xlfn.VAR.S(IF(IMDB_Movies_Cleaned!$E$2:$E$3849=A1696, IMDB_Movies_Cleaned!$N$2:$N$3849))</f>
        <v>0.65558823529413957</v>
      </c>
      <c r="J1696" cm="1">
        <f t="array" ref="J1696">_xlfn.STDEV.S(IF(IMDB_Movies_Cleaned!$E$2:$E$3849=A1696, IMDB_Movies_Cleaned!$N$2:$N$3849))</f>
        <v>0.8096840342344287</v>
      </c>
    </row>
    <row r="1697" spans="1:10" x14ac:dyDescent="0.25">
      <c r="A1697" s="1" t="s">
        <v>2283</v>
      </c>
      <c r="B1697">
        <f t="shared" si="28"/>
        <v>3</v>
      </c>
      <c r="D1697">
        <f>AVERAGEIF(IMDB_Movies_Cleaned!$E$2:$E$3849, A1697, IMDB_Movies_Cleaned!$N$2:$N$3849)</f>
        <v>6.3666666666666671</v>
      </c>
      <c r="E1697" cm="1">
        <f t="array" ref="E1697">MEDIAN(IF(IMDB_Movies_Cleaned!$E$2:$E$3849=A1697, IMDB_Movies_Cleaned!$N$2:$N$3849))</f>
        <v>6.4</v>
      </c>
      <c r="F1697" t="e" cm="1">
        <f t="array" ref="F1697">_xlfn.MODE.SNGL(IF(IMDB_Movies_Cleaned!$E$2:$E$3849=A1697, IMDB_Movies_Cleaned!$N$2:$N$3849))</f>
        <v>#N/A</v>
      </c>
      <c r="G1697" cm="1">
        <f t="array" ref="G1697">MAX(IF(IMDB_Movies_Cleaned!$E$2:$E$3849=A1697, IMDB_Movies_Cleaned!$N$2:$N$3849))</f>
        <v>7.4</v>
      </c>
      <c r="H1697" cm="1">
        <f t="array" ref="H1697">MIN(IF(IMDB_Movies_Cleaned!$E$2:$E$3849=A1697, IMDB_Movies_Cleaned!$N$2:$N$3849))</f>
        <v>5.3</v>
      </c>
      <c r="I1697" cm="1">
        <f t="array" ref="I1697">_xlfn.VAR.S(IF(IMDB_Movies_Cleaned!$E$2:$E$3849=A1697, IMDB_Movies_Cleaned!$N$2:$N$3849))</f>
        <v>1.1033333333333317</v>
      </c>
      <c r="J1697" cm="1">
        <f t="array" ref="J1697">_xlfn.STDEV.S(IF(IMDB_Movies_Cleaned!$E$2:$E$3849=A1697, IMDB_Movies_Cleaned!$N$2:$N$3849))</f>
        <v>1.050396750439248</v>
      </c>
    </row>
    <row r="1698" spans="1:10" x14ac:dyDescent="0.25">
      <c r="A1698" s="2" t="s">
        <v>1289</v>
      </c>
      <c r="B1698">
        <f t="shared" si="28"/>
        <v>147</v>
      </c>
      <c r="D1698">
        <f>AVERAGEIF(IMDB_Movies_Cleaned!$E$2:$E$3849, A1698, IMDB_Movies_Cleaned!$N$2:$N$3849)</f>
        <v>6.5836734693877554</v>
      </c>
      <c r="E1698" cm="1">
        <f t="array" ref="E1698">MEDIAN(IF(IMDB_Movies_Cleaned!$E$2:$E$3849=A1698, IMDB_Movies_Cleaned!$N$2:$N$3849))</f>
        <v>6.7</v>
      </c>
      <c r="F1698" cm="1">
        <f t="array" ref="F1698">_xlfn.MODE.SNGL(IF(IMDB_Movies_Cleaned!$E$2:$E$3849=A1698, IMDB_Movies_Cleaned!$N$2:$N$3849))</f>
        <v>6.7</v>
      </c>
      <c r="G1698" cm="1">
        <f t="array" ref="G1698">MAX(IF(IMDB_Movies_Cleaned!$E$2:$E$3849=A1698, IMDB_Movies_Cleaned!$N$2:$N$3849))</f>
        <v>8.8000000000000007</v>
      </c>
      <c r="H1698" cm="1">
        <f t="array" ref="H1698">MIN(IF(IMDB_Movies_Cleaned!$E$2:$E$3849=A1698, IMDB_Movies_Cleaned!$N$2:$N$3849))</f>
        <v>3.3</v>
      </c>
      <c r="I1698" cm="1">
        <f t="array" ref="I1698">_xlfn.VAR.S(IF(IMDB_Movies_Cleaned!$E$2:$E$3849=A1698, IMDB_Movies_Cleaned!$N$2:$N$3849))</f>
        <v>0.73480011182555371</v>
      </c>
      <c r="J1698" cm="1">
        <f t="array" ref="J1698">_xlfn.STDEV.S(IF(IMDB_Movies_Cleaned!$E$2:$E$3849=A1698, IMDB_Movies_Cleaned!$N$2:$N$3849))</f>
        <v>0.85720482489633343</v>
      </c>
    </row>
    <row r="1699" spans="1:10" x14ac:dyDescent="0.25">
      <c r="A1699" s="1" t="s">
        <v>1962</v>
      </c>
      <c r="B1699">
        <f t="shared" si="28"/>
        <v>42</v>
      </c>
      <c r="D1699">
        <f>AVERAGEIF(IMDB_Movies_Cleaned!$E$2:$E$3849, A1699, IMDB_Movies_Cleaned!$N$2:$N$3849)</f>
        <v>6.6499999999999986</v>
      </c>
      <c r="E1699" cm="1">
        <f t="array" ref="E1699">MEDIAN(IF(IMDB_Movies_Cleaned!$E$2:$E$3849=A1699, IMDB_Movies_Cleaned!$N$2:$N$3849))</f>
        <v>6.75</v>
      </c>
      <c r="F1699" cm="1">
        <f t="array" ref="F1699">_xlfn.MODE.SNGL(IF(IMDB_Movies_Cleaned!$E$2:$E$3849=A1699, IMDB_Movies_Cleaned!$N$2:$N$3849))</f>
        <v>7</v>
      </c>
      <c r="G1699" cm="1">
        <f t="array" ref="G1699">MAX(IF(IMDB_Movies_Cleaned!$E$2:$E$3849=A1699, IMDB_Movies_Cleaned!$N$2:$N$3849))</f>
        <v>8.5</v>
      </c>
      <c r="H1699" cm="1">
        <f t="array" ref="H1699">MIN(IF(IMDB_Movies_Cleaned!$E$2:$E$3849=A1699, IMDB_Movies_Cleaned!$N$2:$N$3849))</f>
        <v>3.9</v>
      </c>
      <c r="I1699" cm="1">
        <f t="array" ref="I1699">_xlfn.VAR.S(IF(IMDB_Movies_Cleaned!$E$2:$E$3849=A1699, IMDB_Movies_Cleaned!$N$2:$N$3849))</f>
        <v>0.74890243902439957</v>
      </c>
      <c r="J1699" cm="1">
        <f t="array" ref="J1699">_xlfn.STDEV.S(IF(IMDB_Movies_Cleaned!$E$2:$E$3849=A1699, IMDB_Movies_Cleaned!$N$2:$N$3849))</f>
        <v>0.86539149465684007</v>
      </c>
    </row>
    <row r="1700" spans="1:10" x14ac:dyDescent="0.25">
      <c r="A1700" s="1" t="s">
        <v>916</v>
      </c>
      <c r="B1700">
        <f t="shared" si="28"/>
        <v>27</v>
      </c>
      <c r="D1700">
        <f>AVERAGEIF(IMDB_Movies_Cleaned!$E$2:$E$3849, A1700, IMDB_Movies_Cleaned!$N$2:$N$3849)</f>
        <v>5.9370370370370384</v>
      </c>
      <c r="E1700" cm="1">
        <f t="array" ref="E1700">MEDIAN(IF(IMDB_Movies_Cleaned!$E$2:$E$3849=A1700, IMDB_Movies_Cleaned!$N$2:$N$3849))</f>
        <v>6.1</v>
      </c>
      <c r="F1700" cm="1">
        <f t="array" ref="F1700">_xlfn.MODE.SNGL(IF(IMDB_Movies_Cleaned!$E$2:$E$3849=A1700, IMDB_Movies_Cleaned!$N$2:$N$3849))</f>
        <v>6.6</v>
      </c>
      <c r="G1700" cm="1">
        <f t="array" ref="G1700">MAX(IF(IMDB_Movies_Cleaned!$E$2:$E$3849=A1700, IMDB_Movies_Cleaned!$N$2:$N$3849))</f>
        <v>7.3</v>
      </c>
      <c r="H1700" cm="1">
        <f t="array" ref="H1700">MIN(IF(IMDB_Movies_Cleaned!$E$2:$E$3849=A1700, IMDB_Movies_Cleaned!$N$2:$N$3849))</f>
        <v>4</v>
      </c>
      <c r="I1700" cm="1">
        <f t="array" ref="I1700">_xlfn.VAR.S(IF(IMDB_Movies_Cleaned!$E$2:$E$3849=A1700, IMDB_Movies_Cleaned!$N$2:$N$3849))</f>
        <v>0.9324216524216371</v>
      </c>
      <c r="J1700" cm="1">
        <f t="array" ref="J1700">_xlfn.STDEV.S(IF(IMDB_Movies_Cleaned!$E$2:$E$3849=A1700, IMDB_Movies_Cleaned!$N$2:$N$3849))</f>
        <v>0.96561982810091318</v>
      </c>
    </row>
    <row r="1701" spans="1:10" x14ac:dyDescent="0.25">
      <c r="A1701" s="2" t="s">
        <v>3956</v>
      </c>
      <c r="B1701">
        <f t="shared" si="28"/>
        <v>1</v>
      </c>
      <c r="D1701">
        <f>AVERAGEIF(IMDB_Movies_Cleaned!$E$2:$E$3849, A1701, IMDB_Movies_Cleaned!$N$2:$N$3849)</f>
        <v>6.1</v>
      </c>
      <c r="E1701" cm="1">
        <f t="array" ref="E1701">MEDIAN(IF(IMDB_Movies_Cleaned!$E$2:$E$3849=A1701, IMDB_Movies_Cleaned!$N$2:$N$3849))</f>
        <v>6.1</v>
      </c>
      <c r="F1701" t="e" cm="1">
        <f t="array" ref="F1701">_xlfn.MODE.SNGL(IF(IMDB_Movies_Cleaned!$E$2:$E$3849=A1701, IMDB_Movies_Cleaned!$N$2:$N$3849))</f>
        <v>#N/A</v>
      </c>
      <c r="G1701" cm="1">
        <f t="array" ref="G1701">MAX(IF(IMDB_Movies_Cleaned!$E$2:$E$3849=A1701, IMDB_Movies_Cleaned!$N$2:$N$3849))</f>
        <v>6.1</v>
      </c>
      <c r="H1701" cm="1">
        <f t="array" ref="H1701">MIN(IF(IMDB_Movies_Cleaned!$E$2:$E$3849=A1701, IMDB_Movies_Cleaned!$N$2:$N$3849))</f>
        <v>6.1</v>
      </c>
      <c r="I1701" t="e" cm="1">
        <f t="array" ref="I1701">_xlfn.VAR.S(IF(IMDB_Movies_Cleaned!$E$2:$E$3849=A1701, IMDB_Movies_Cleaned!$N$2:$N$3849))</f>
        <v>#DIV/0!</v>
      </c>
      <c r="J1701" t="e" cm="1">
        <f t="array" ref="J1701">_xlfn.STDEV.S(IF(IMDB_Movies_Cleaned!$E$2:$E$3849=A1701, IMDB_Movies_Cleaned!$N$2:$N$3849))</f>
        <v>#DIV/0!</v>
      </c>
    </row>
    <row r="1702" spans="1:10" x14ac:dyDescent="0.25">
      <c r="A1702" s="1" t="s">
        <v>877</v>
      </c>
      <c r="B1702">
        <f t="shared" si="28"/>
        <v>135</v>
      </c>
      <c r="D1702">
        <f>AVERAGEIF(IMDB_Movies_Cleaned!$E$2:$E$3849, A1702, IMDB_Movies_Cleaned!$N$2:$N$3849)</f>
        <v>5.8962962962962955</v>
      </c>
      <c r="E1702" cm="1">
        <f t="array" ref="E1702">MEDIAN(IF(IMDB_Movies_Cleaned!$E$2:$E$3849=A1702, IMDB_Movies_Cleaned!$N$2:$N$3849))</f>
        <v>6</v>
      </c>
      <c r="F1702" cm="1">
        <f t="array" ref="F1702">_xlfn.MODE.SNGL(IF(IMDB_Movies_Cleaned!$E$2:$E$3849=A1702, IMDB_Movies_Cleaned!$N$2:$N$3849))</f>
        <v>6.1</v>
      </c>
      <c r="G1702" cm="1">
        <f t="array" ref="G1702">MAX(IF(IMDB_Movies_Cleaned!$E$2:$E$3849=A1702, IMDB_Movies_Cleaned!$N$2:$N$3849))</f>
        <v>8.4</v>
      </c>
      <c r="H1702" cm="1">
        <f t="array" ref="H1702">MIN(IF(IMDB_Movies_Cleaned!$E$2:$E$3849=A1702, IMDB_Movies_Cleaned!$N$2:$N$3849))</f>
        <v>2.7</v>
      </c>
      <c r="I1702" cm="1">
        <f t="array" ref="I1702">_xlfn.VAR.S(IF(IMDB_Movies_Cleaned!$E$2:$E$3849=A1702, IMDB_Movies_Cleaned!$N$2:$N$3849))</f>
        <v>0.76826976229963906</v>
      </c>
      <c r="J1702" cm="1">
        <f t="array" ref="J1702">_xlfn.STDEV.S(IF(IMDB_Movies_Cleaned!$E$2:$E$3849=A1702, IMDB_Movies_Cleaned!$N$2:$N$3849))</f>
        <v>0.87650998984588824</v>
      </c>
    </row>
    <row r="1703" spans="1:10" x14ac:dyDescent="0.25">
      <c r="A1703" s="2" t="s">
        <v>753</v>
      </c>
      <c r="B1703">
        <f t="shared" si="28"/>
        <v>151</v>
      </c>
      <c r="D1703">
        <f>AVERAGEIF(IMDB_Movies_Cleaned!$E$2:$E$3849, A1703, IMDB_Movies_Cleaned!$N$2:$N$3849)</f>
        <v>6.4947019867549711</v>
      </c>
      <c r="E1703" cm="1">
        <f t="array" ref="E1703">MEDIAN(IF(IMDB_Movies_Cleaned!$E$2:$E$3849=A1703, IMDB_Movies_Cleaned!$N$2:$N$3849))</f>
        <v>6.5</v>
      </c>
      <c r="F1703" cm="1">
        <f t="array" ref="F1703">_xlfn.MODE.SNGL(IF(IMDB_Movies_Cleaned!$E$2:$E$3849=A1703, IMDB_Movies_Cleaned!$N$2:$N$3849))</f>
        <v>6.5</v>
      </c>
      <c r="G1703" cm="1">
        <f t="array" ref="G1703">MAX(IF(IMDB_Movies_Cleaned!$E$2:$E$3849=A1703, IMDB_Movies_Cleaned!$N$2:$N$3849))</f>
        <v>8</v>
      </c>
      <c r="H1703" cm="1">
        <f t="array" ref="H1703">MIN(IF(IMDB_Movies_Cleaned!$E$2:$E$3849=A1703, IMDB_Movies_Cleaned!$N$2:$N$3849))</f>
        <v>4.3</v>
      </c>
      <c r="I1703" cm="1">
        <f t="array" ref="I1703">_xlfn.VAR.S(IF(IMDB_Movies_Cleaned!$E$2:$E$3849=A1703, IMDB_Movies_Cleaned!$N$2:$N$3849))</f>
        <v>0.56277174392930951</v>
      </c>
      <c r="J1703" cm="1">
        <f t="array" ref="J1703">_xlfn.STDEV.S(IF(IMDB_Movies_Cleaned!$E$2:$E$3849=A1703, IMDB_Movies_Cleaned!$N$2:$N$3849))</f>
        <v>0.75018114074489339</v>
      </c>
    </row>
    <row r="1704" spans="1:10" x14ac:dyDescent="0.25">
      <c r="A1704" s="1" t="s">
        <v>1110</v>
      </c>
      <c r="B1704">
        <f t="shared" si="28"/>
        <v>41</v>
      </c>
      <c r="D1704">
        <f>AVERAGEIF(IMDB_Movies_Cleaned!$E$2:$E$3849, A1704, IMDB_Movies_Cleaned!$N$2:$N$3849)</f>
        <v>6.9365853658536594</v>
      </c>
      <c r="E1704" cm="1">
        <f t="array" ref="E1704">MEDIAN(IF(IMDB_Movies_Cleaned!$E$2:$E$3849=A1704, IMDB_Movies_Cleaned!$N$2:$N$3849))</f>
        <v>6.7</v>
      </c>
      <c r="F1704" cm="1">
        <f t="array" ref="F1704">_xlfn.MODE.SNGL(IF(IMDB_Movies_Cleaned!$E$2:$E$3849=A1704, IMDB_Movies_Cleaned!$N$2:$N$3849))</f>
        <v>6.6</v>
      </c>
      <c r="G1704" cm="1">
        <f t="array" ref="G1704">MAX(IF(IMDB_Movies_Cleaned!$E$2:$E$3849=A1704, IMDB_Movies_Cleaned!$N$2:$N$3849))</f>
        <v>8.6</v>
      </c>
      <c r="H1704" cm="1">
        <f t="array" ref="H1704">MIN(IF(IMDB_Movies_Cleaned!$E$2:$E$3849=A1704, IMDB_Movies_Cleaned!$N$2:$N$3849))</f>
        <v>5.6</v>
      </c>
      <c r="I1704" cm="1">
        <f t="array" ref="I1704">_xlfn.VAR.S(IF(IMDB_Movies_Cleaned!$E$2:$E$3849=A1704, IMDB_Movies_Cleaned!$N$2:$N$3849))</f>
        <v>0.61437804878046909</v>
      </c>
      <c r="J1704" cm="1">
        <f t="array" ref="J1704">_xlfn.STDEV.S(IF(IMDB_Movies_Cleaned!$E$2:$E$3849=A1704, IMDB_Movies_Cleaned!$N$2:$N$3849))</f>
        <v>0.78382271514703439</v>
      </c>
    </row>
    <row r="1705" spans="1:10" x14ac:dyDescent="0.25">
      <c r="A1705" s="2" t="s">
        <v>916</v>
      </c>
      <c r="B1705">
        <f t="shared" si="28"/>
        <v>27</v>
      </c>
      <c r="D1705">
        <f>AVERAGEIF(IMDB_Movies_Cleaned!$E$2:$E$3849, A1705, IMDB_Movies_Cleaned!$N$2:$N$3849)</f>
        <v>5.9370370370370384</v>
      </c>
      <c r="E1705" cm="1">
        <f t="array" ref="E1705">MEDIAN(IF(IMDB_Movies_Cleaned!$E$2:$E$3849=A1705, IMDB_Movies_Cleaned!$N$2:$N$3849))</f>
        <v>6.1</v>
      </c>
      <c r="F1705" cm="1">
        <f t="array" ref="F1705">_xlfn.MODE.SNGL(IF(IMDB_Movies_Cleaned!$E$2:$E$3849=A1705, IMDB_Movies_Cleaned!$N$2:$N$3849))</f>
        <v>6.6</v>
      </c>
      <c r="G1705" cm="1">
        <f t="array" ref="G1705">MAX(IF(IMDB_Movies_Cleaned!$E$2:$E$3849=A1705, IMDB_Movies_Cleaned!$N$2:$N$3849))</f>
        <v>7.3</v>
      </c>
      <c r="H1705" cm="1">
        <f t="array" ref="H1705">MIN(IF(IMDB_Movies_Cleaned!$E$2:$E$3849=A1705, IMDB_Movies_Cleaned!$N$2:$N$3849))</f>
        <v>4</v>
      </c>
      <c r="I1705" cm="1">
        <f t="array" ref="I1705">_xlfn.VAR.S(IF(IMDB_Movies_Cleaned!$E$2:$E$3849=A1705, IMDB_Movies_Cleaned!$N$2:$N$3849))</f>
        <v>0.9324216524216371</v>
      </c>
      <c r="J1705" cm="1">
        <f t="array" ref="J1705">_xlfn.STDEV.S(IF(IMDB_Movies_Cleaned!$E$2:$E$3849=A1705, IMDB_Movies_Cleaned!$N$2:$N$3849))</f>
        <v>0.96561982810091318</v>
      </c>
    </row>
    <row r="1706" spans="1:10" x14ac:dyDescent="0.25">
      <c r="A1706" s="1" t="s">
        <v>916</v>
      </c>
      <c r="B1706">
        <f t="shared" si="28"/>
        <v>27</v>
      </c>
      <c r="D1706">
        <f>AVERAGEIF(IMDB_Movies_Cleaned!$E$2:$E$3849, A1706, IMDB_Movies_Cleaned!$N$2:$N$3849)</f>
        <v>5.9370370370370384</v>
      </c>
      <c r="E1706" cm="1">
        <f t="array" ref="E1706">MEDIAN(IF(IMDB_Movies_Cleaned!$E$2:$E$3849=A1706, IMDB_Movies_Cleaned!$N$2:$N$3849))</f>
        <v>6.1</v>
      </c>
      <c r="F1706" cm="1">
        <f t="array" ref="F1706">_xlfn.MODE.SNGL(IF(IMDB_Movies_Cleaned!$E$2:$E$3849=A1706, IMDB_Movies_Cleaned!$N$2:$N$3849))</f>
        <v>6.6</v>
      </c>
      <c r="G1706" cm="1">
        <f t="array" ref="G1706">MAX(IF(IMDB_Movies_Cleaned!$E$2:$E$3849=A1706, IMDB_Movies_Cleaned!$N$2:$N$3849))</f>
        <v>7.3</v>
      </c>
      <c r="H1706" cm="1">
        <f t="array" ref="H1706">MIN(IF(IMDB_Movies_Cleaned!$E$2:$E$3849=A1706, IMDB_Movies_Cleaned!$N$2:$N$3849))</f>
        <v>4</v>
      </c>
      <c r="I1706" cm="1">
        <f t="array" ref="I1706">_xlfn.VAR.S(IF(IMDB_Movies_Cleaned!$E$2:$E$3849=A1706, IMDB_Movies_Cleaned!$N$2:$N$3849))</f>
        <v>0.9324216524216371</v>
      </c>
      <c r="J1706" cm="1">
        <f t="array" ref="J1706">_xlfn.STDEV.S(IF(IMDB_Movies_Cleaned!$E$2:$E$3849=A1706, IMDB_Movies_Cleaned!$N$2:$N$3849))</f>
        <v>0.96561982810091318</v>
      </c>
    </row>
    <row r="1707" spans="1:10" x14ac:dyDescent="0.25">
      <c r="A1707" s="2" t="s">
        <v>753</v>
      </c>
      <c r="B1707">
        <f t="shared" si="28"/>
        <v>151</v>
      </c>
      <c r="D1707">
        <f>AVERAGEIF(IMDB_Movies_Cleaned!$E$2:$E$3849, A1707, IMDB_Movies_Cleaned!$N$2:$N$3849)</f>
        <v>6.4947019867549711</v>
      </c>
      <c r="E1707" cm="1">
        <f t="array" ref="E1707">MEDIAN(IF(IMDB_Movies_Cleaned!$E$2:$E$3849=A1707, IMDB_Movies_Cleaned!$N$2:$N$3849))</f>
        <v>6.5</v>
      </c>
      <c r="F1707" cm="1">
        <f t="array" ref="F1707">_xlfn.MODE.SNGL(IF(IMDB_Movies_Cleaned!$E$2:$E$3849=A1707, IMDB_Movies_Cleaned!$N$2:$N$3849))</f>
        <v>6.5</v>
      </c>
      <c r="G1707" cm="1">
        <f t="array" ref="G1707">MAX(IF(IMDB_Movies_Cleaned!$E$2:$E$3849=A1707, IMDB_Movies_Cleaned!$N$2:$N$3849))</f>
        <v>8</v>
      </c>
      <c r="H1707" cm="1">
        <f t="array" ref="H1707">MIN(IF(IMDB_Movies_Cleaned!$E$2:$E$3849=A1707, IMDB_Movies_Cleaned!$N$2:$N$3849))</f>
        <v>4.3</v>
      </c>
      <c r="I1707" cm="1">
        <f t="array" ref="I1707">_xlfn.VAR.S(IF(IMDB_Movies_Cleaned!$E$2:$E$3849=A1707, IMDB_Movies_Cleaned!$N$2:$N$3849))</f>
        <v>0.56277174392930951</v>
      </c>
      <c r="J1707" cm="1">
        <f t="array" ref="J1707">_xlfn.STDEV.S(IF(IMDB_Movies_Cleaned!$E$2:$E$3849=A1707, IMDB_Movies_Cleaned!$N$2:$N$3849))</f>
        <v>0.75018114074489339</v>
      </c>
    </row>
    <row r="1708" spans="1:10" x14ac:dyDescent="0.25">
      <c r="A1708" s="1" t="s">
        <v>1947</v>
      </c>
      <c r="B1708">
        <f t="shared" si="28"/>
        <v>5</v>
      </c>
      <c r="D1708">
        <f>AVERAGEIF(IMDB_Movies_Cleaned!$E$2:$E$3849, A1708, IMDB_Movies_Cleaned!$N$2:$N$3849)</f>
        <v>6.6400000000000006</v>
      </c>
      <c r="E1708" cm="1">
        <f t="array" ref="E1708">MEDIAN(IF(IMDB_Movies_Cleaned!$E$2:$E$3849=A1708, IMDB_Movies_Cleaned!$N$2:$N$3849))</f>
        <v>6.5</v>
      </c>
      <c r="F1708" cm="1">
        <f t="array" ref="F1708">_xlfn.MODE.SNGL(IF(IMDB_Movies_Cleaned!$E$2:$E$3849=A1708, IMDB_Movies_Cleaned!$N$2:$N$3849))</f>
        <v>6.5</v>
      </c>
      <c r="G1708" cm="1">
        <f t="array" ref="G1708">MAX(IF(IMDB_Movies_Cleaned!$E$2:$E$3849=A1708, IMDB_Movies_Cleaned!$N$2:$N$3849))</f>
        <v>7.5</v>
      </c>
      <c r="H1708" cm="1">
        <f t="array" ref="H1708">MIN(IF(IMDB_Movies_Cleaned!$E$2:$E$3849=A1708, IMDB_Movies_Cleaned!$N$2:$N$3849))</f>
        <v>5.8</v>
      </c>
      <c r="I1708" cm="1">
        <f t="array" ref="I1708">_xlfn.VAR.S(IF(IMDB_Movies_Cleaned!$E$2:$E$3849=A1708, IMDB_Movies_Cleaned!$N$2:$N$3849))</f>
        <v>0.38800000000000007</v>
      </c>
      <c r="J1708" cm="1">
        <f t="array" ref="J1708">_xlfn.STDEV.S(IF(IMDB_Movies_Cleaned!$E$2:$E$3849=A1708, IMDB_Movies_Cleaned!$N$2:$N$3849))</f>
        <v>0.6228964600958975</v>
      </c>
    </row>
    <row r="1709" spans="1:10" x14ac:dyDescent="0.25">
      <c r="A1709" s="2" t="s">
        <v>1562</v>
      </c>
      <c r="B1709">
        <f t="shared" si="28"/>
        <v>8</v>
      </c>
      <c r="D1709">
        <f>AVERAGEIF(IMDB_Movies_Cleaned!$E$2:$E$3849, A1709, IMDB_Movies_Cleaned!$N$2:$N$3849)</f>
        <v>5.9250000000000007</v>
      </c>
      <c r="E1709" cm="1">
        <f t="array" ref="E1709">MEDIAN(IF(IMDB_Movies_Cleaned!$E$2:$E$3849=A1709, IMDB_Movies_Cleaned!$N$2:$N$3849))</f>
        <v>6</v>
      </c>
      <c r="F1709" cm="1">
        <f t="array" ref="F1709">_xlfn.MODE.SNGL(IF(IMDB_Movies_Cleaned!$E$2:$E$3849=A1709, IMDB_Movies_Cleaned!$N$2:$N$3849))</f>
        <v>6</v>
      </c>
      <c r="G1709" cm="1">
        <f t="array" ref="G1709">MAX(IF(IMDB_Movies_Cleaned!$E$2:$E$3849=A1709, IMDB_Movies_Cleaned!$N$2:$N$3849))</f>
        <v>7.6</v>
      </c>
      <c r="H1709" cm="1">
        <f t="array" ref="H1709">MIN(IF(IMDB_Movies_Cleaned!$E$2:$E$3849=A1709, IMDB_Movies_Cleaned!$N$2:$N$3849))</f>
        <v>4.7</v>
      </c>
      <c r="I1709" cm="1">
        <f t="array" ref="I1709">_xlfn.VAR.S(IF(IMDB_Movies_Cleaned!$E$2:$E$3849=A1709, IMDB_Movies_Cleaned!$N$2:$N$3849))</f>
        <v>0.89928571428570037</v>
      </c>
      <c r="J1709" cm="1">
        <f t="array" ref="J1709">_xlfn.STDEV.S(IF(IMDB_Movies_Cleaned!$E$2:$E$3849=A1709, IMDB_Movies_Cleaned!$N$2:$N$3849))</f>
        <v>0.94830676169987338</v>
      </c>
    </row>
    <row r="1710" spans="1:10" x14ac:dyDescent="0.25">
      <c r="A1710" s="2" t="s">
        <v>1022</v>
      </c>
      <c r="B1710">
        <f t="shared" si="28"/>
        <v>17</v>
      </c>
      <c r="D1710">
        <f>AVERAGEIF(IMDB_Movies_Cleaned!$E$2:$E$3849, A1710, IMDB_Movies_Cleaned!$N$2:$N$3849)</f>
        <v>7.2235294117647069</v>
      </c>
      <c r="E1710" cm="1">
        <f t="array" ref="E1710">MEDIAN(IF(IMDB_Movies_Cleaned!$E$2:$E$3849=A1710, IMDB_Movies_Cleaned!$N$2:$N$3849))</f>
        <v>7.6</v>
      </c>
      <c r="F1710" cm="1">
        <f t="array" ref="F1710">_xlfn.MODE.SNGL(IF(IMDB_Movies_Cleaned!$E$2:$E$3849=A1710, IMDB_Movies_Cleaned!$N$2:$N$3849))</f>
        <v>7.7</v>
      </c>
      <c r="G1710" cm="1">
        <f t="array" ref="G1710">MAX(IF(IMDB_Movies_Cleaned!$E$2:$E$3849=A1710, IMDB_Movies_Cleaned!$N$2:$N$3849))</f>
        <v>8.1</v>
      </c>
      <c r="H1710" cm="1">
        <f t="array" ref="H1710">MIN(IF(IMDB_Movies_Cleaned!$E$2:$E$3849=A1710, IMDB_Movies_Cleaned!$N$2:$N$3849))</f>
        <v>5.9</v>
      </c>
      <c r="I1710" cm="1">
        <f t="array" ref="I1710">_xlfn.VAR.S(IF(IMDB_Movies_Cleaned!$E$2:$E$3849=A1710, IMDB_Movies_Cleaned!$N$2:$N$3849))</f>
        <v>0.54941176470588238</v>
      </c>
      <c r="J1710" cm="1">
        <f t="array" ref="J1710">_xlfn.STDEV.S(IF(IMDB_Movies_Cleaned!$E$2:$E$3849=A1710, IMDB_Movies_Cleaned!$N$2:$N$3849))</f>
        <v>0.74122315445881903</v>
      </c>
    </row>
    <row r="1711" spans="1:10" x14ac:dyDescent="0.25">
      <c r="A1711" s="1" t="s">
        <v>477</v>
      </c>
      <c r="B1711">
        <f t="shared" si="28"/>
        <v>16</v>
      </c>
      <c r="D1711">
        <f>AVERAGEIF(IMDB_Movies_Cleaned!$E$2:$E$3849, A1711, IMDB_Movies_Cleaned!$N$2:$N$3849)</f>
        <v>6.737499999999998</v>
      </c>
      <c r="E1711" cm="1">
        <f t="array" ref="E1711">MEDIAN(IF(IMDB_Movies_Cleaned!$E$2:$E$3849=A1711, IMDB_Movies_Cleaned!$N$2:$N$3849))</f>
        <v>6.65</v>
      </c>
      <c r="F1711" cm="1">
        <f t="array" ref="F1711">_xlfn.MODE.SNGL(IF(IMDB_Movies_Cleaned!$E$2:$E$3849=A1711, IMDB_Movies_Cleaned!$N$2:$N$3849))</f>
        <v>6.6</v>
      </c>
      <c r="G1711" cm="1">
        <f t="array" ref="G1711">MAX(IF(IMDB_Movies_Cleaned!$E$2:$E$3849=A1711, IMDB_Movies_Cleaned!$N$2:$N$3849))</f>
        <v>8.5</v>
      </c>
      <c r="H1711" cm="1">
        <f t="array" ref="H1711">MIN(IF(IMDB_Movies_Cleaned!$E$2:$E$3849=A1711, IMDB_Movies_Cleaned!$N$2:$N$3849))</f>
        <v>4.5999999999999996</v>
      </c>
      <c r="I1711" cm="1">
        <f t="array" ref="I1711">_xlfn.VAR.S(IF(IMDB_Movies_Cleaned!$E$2:$E$3849=A1711, IMDB_Movies_Cleaned!$N$2:$N$3849))</f>
        <v>0.8451666666666976</v>
      </c>
      <c r="J1711" cm="1">
        <f t="array" ref="J1711">_xlfn.STDEV.S(IF(IMDB_Movies_Cleaned!$E$2:$E$3849=A1711, IMDB_Movies_Cleaned!$N$2:$N$3849))</f>
        <v>0.91932946578835251</v>
      </c>
    </row>
    <row r="1712" spans="1:10" x14ac:dyDescent="0.25">
      <c r="A1712" s="2" t="s">
        <v>2571</v>
      </c>
      <c r="B1712">
        <f t="shared" si="28"/>
        <v>34</v>
      </c>
      <c r="D1712">
        <f>AVERAGEIF(IMDB_Movies_Cleaned!$E$2:$E$3849, A1712, IMDB_Movies_Cleaned!$N$2:$N$3849)</f>
        <v>5.7588235294117638</v>
      </c>
      <c r="E1712" cm="1">
        <f t="array" ref="E1712">MEDIAN(IF(IMDB_Movies_Cleaned!$E$2:$E$3849=A1712, IMDB_Movies_Cleaned!$N$2:$N$3849))</f>
        <v>5.9</v>
      </c>
      <c r="F1712" cm="1">
        <f t="array" ref="F1712">_xlfn.MODE.SNGL(IF(IMDB_Movies_Cleaned!$E$2:$E$3849=A1712, IMDB_Movies_Cleaned!$N$2:$N$3849))</f>
        <v>5.9</v>
      </c>
      <c r="G1712" cm="1">
        <f t="array" ref="G1712">MAX(IF(IMDB_Movies_Cleaned!$E$2:$E$3849=A1712, IMDB_Movies_Cleaned!$N$2:$N$3849))</f>
        <v>7.9</v>
      </c>
      <c r="H1712" cm="1">
        <f t="array" ref="H1712">MIN(IF(IMDB_Movies_Cleaned!$E$2:$E$3849=A1712, IMDB_Movies_Cleaned!$N$2:$N$3849))</f>
        <v>4</v>
      </c>
      <c r="I1712" cm="1">
        <f t="array" ref="I1712">_xlfn.VAR.S(IF(IMDB_Movies_Cleaned!$E$2:$E$3849=A1712, IMDB_Movies_Cleaned!$N$2:$N$3849))</f>
        <v>1.1534046345811242</v>
      </c>
      <c r="J1712" cm="1">
        <f t="array" ref="J1712">_xlfn.STDEV.S(IF(IMDB_Movies_Cleaned!$E$2:$E$3849=A1712, IMDB_Movies_Cleaned!$N$2:$N$3849))</f>
        <v>1.0739667753618471</v>
      </c>
    </row>
    <row r="1713" spans="1:10" x14ac:dyDescent="0.25">
      <c r="A1713" s="1" t="s">
        <v>3973</v>
      </c>
      <c r="B1713">
        <f t="shared" si="28"/>
        <v>1</v>
      </c>
      <c r="D1713">
        <f>AVERAGEIF(IMDB_Movies_Cleaned!$E$2:$E$3849, A1713, IMDB_Movies_Cleaned!$N$2:$N$3849)</f>
        <v>7.8</v>
      </c>
      <c r="E1713" cm="1">
        <f t="array" ref="E1713">MEDIAN(IF(IMDB_Movies_Cleaned!$E$2:$E$3849=A1713, IMDB_Movies_Cleaned!$N$2:$N$3849))</f>
        <v>7.8</v>
      </c>
      <c r="F1713" t="e" cm="1">
        <f t="array" ref="F1713">_xlfn.MODE.SNGL(IF(IMDB_Movies_Cleaned!$E$2:$E$3849=A1713, IMDB_Movies_Cleaned!$N$2:$N$3849))</f>
        <v>#N/A</v>
      </c>
      <c r="G1713" cm="1">
        <f t="array" ref="G1713">MAX(IF(IMDB_Movies_Cleaned!$E$2:$E$3849=A1713, IMDB_Movies_Cleaned!$N$2:$N$3849))</f>
        <v>7.8</v>
      </c>
      <c r="H1713" cm="1">
        <f t="array" ref="H1713">MIN(IF(IMDB_Movies_Cleaned!$E$2:$E$3849=A1713, IMDB_Movies_Cleaned!$N$2:$N$3849))</f>
        <v>7.8</v>
      </c>
      <c r="I1713" t="e" cm="1">
        <f t="array" ref="I1713">_xlfn.VAR.S(IF(IMDB_Movies_Cleaned!$E$2:$E$3849=A1713, IMDB_Movies_Cleaned!$N$2:$N$3849))</f>
        <v>#DIV/0!</v>
      </c>
      <c r="J1713" t="e" cm="1">
        <f t="array" ref="J1713">_xlfn.STDEV.S(IF(IMDB_Movies_Cleaned!$E$2:$E$3849=A1713, IMDB_Movies_Cleaned!$N$2:$N$3849))</f>
        <v>#DIV/0!</v>
      </c>
    </row>
    <row r="1714" spans="1:10" x14ac:dyDescent="0.25">
      <c r="A1714" s="2" t="s">
        <v>1694</v>
      </c>
      <c r="B1714">
        <f t="shared" si="28"/>
        <v>4</v>
      </c>
      <c r="D1714">
        <f>AVERAGEIF(IMDB_Movies_Cleaned!$E$2:$E$3849, A1714, IMDB_Movies_Cleaned!$N$2:$N$3849)</f>
        <v>5.8999999999999995</v>
      </c>
      <c r="E1714" cm="1">
        <f t="array" ref="E1714">MEDIAN(IF(IMDB_Movies_Cleaned!$E$2:$E$3849=A1714, IMDB_Movies_Cleaned!$N$2:$N$3849))</f>
        <v>6</v>
      </c>
      <c r="F1714" t="e" cm="1">
        <f t="array" ref="F1714">_xlfn.MODE.SNGL(IF(IMDB_Movies_Cleaned!$E$2:$E$3849=A1714, IMDB_Movies_Cleaned!$N$2:$N$3849))</f>
        <v>#N/A</v>
      </c>
      <c r="G1714" cm="1">
        <f t="array" ref="G1714">MAX(IF(IMDB_Movies_Cleaned!$E$2:$E$3849=A1714, IMDB_Movies_Cleaned!$N$2:$N$3849))</f>
        <v>6.4</v>
      </c>
      <c r="H1714" cm="1">
        <f t="array" ref="H1714">MIN(IF(IMDB_Movies_Cleaned!$E$2:$E$3849=A1714, IMDB_Movies_Cleaned!$N$2:$N$3849))</f>
        <v>5.2</v>
      </c>
      <c r="I1714" cm="1">
        <f t="array" ref="I1714">_xlfn.VAR.S(IF(IMDB_Movies_Cleaned!$E$2:$E$3849=A1714, IMDB_Movies_Cleaned!$N$2:$N$3849))</f>
        <v>0.26</v>
      </c>
      <c r="J1714" cm="1">
        <f t="array" ref="J1714">_xlfn.STDEV.S(IF(IMDB_Movies_Cleaned!$E$2:$E$3849=A1714, IMDB_Movies_Cleaned!$N$2:$N$3849))</f>
        <v>0.50990195135927852</v>
      </c>
    </row>
    <row r="1715" spans="1:10" x14ac:dyDescent="0.25">
      <c r="A1715" s="1" t="s">
        <v>3950</v>
      </c>
      <c r="B1715">
        <f t="shared" si="28"/>
        <v>17</v>
      </c>
      <c r="D1715">
        <f>AVERAGEIF(IMDB_Movies_Cleaned!$E$2:$E$3849, A1715, IMDB_Movies_Cleaned!$N$2:$N$3849)</f>
        <v>6.694117647058822</v>
      </c>
      <c r="E1715" cm="1">
        <f t="array" ref="E1715">MEDIAN(IF(IMDB_Movies_Cleaned!$E$2:$E$3849=A1715, IMDB_Movies_Cleaned!$N$2:$N$3849))</f>
        <v>6.8</v>
      </c>
      <c r="F1715" cm="1">
        <f t="array" ref="F1715">_xlfn.MODE.SNGL(IF(IMDB_Movies_Cleaned!$E$2:$E$3849=A1715, IMDB_Movies_Cleaned!$N$2:$N$3849))</f>
        <v>6.8</v>
      </c>
      <c r="G1715" cm="1">
        <f t="array" ref="G1715">MAX(IF(IMDB_Movies_Cleaned!$E$2:$E$3849=A1715, IMDB_Movies_Cleaned!$N$2:$N$3849))</f>
        <v>8.3000000000000007</v>
      </c>
      <c r="H1715" cm="1">
        <f t="array" ref="H1715">MIN(IF(IMDB_Movies_Cleaned!$E$2:$E$3849=A1715, IMDB_Movies_Cleaned!$N$2:$N$3849))</f>
        <v>4.8</v>
      </c>
      <c r="I1715" cm="1">
        <f t="array" ref="I1715">_xlfn.VAR.S(IF(IMDB_Movies_Cleaned!$E$2:$E$3849=A1715, IMDB_Movies_Cleaned!$N$2:$N$3849))</f>
        <v>0.65558823529413957</v>
      </c>
      <c r="J1715" cm="1">
        <f t="array" ref="J1715">_xlfn.STDEV.S(IF(IMDB_Movies_Cleaned!$E$2:$E$3849=A1715, IMDB_Movies_Cleaned!$N$2:$N$3849))</f>
        <v>0.8096840342344287</v>
      </c>
    </row>
    <row r="1716" spans="1:10" x14ac:dyDescent="0.25">
      <c r="A1716" s="2" t="s">
        <v>753</v>
      </c>
      <c r="B1716">
        <f t="shared" si="28"/>
        <v>151</v>
      </c>
      <c r="D1716">
        <f>AVERAGEIF(IMDB_Movies_Cleaned!$E$2:$E$3849, A1716, IMDB_Movies_Cleaned!$N$2:$N$3849)</f>
        <v>6.4947019867549711</v>
      </c>
      <c r="E1716" cm="1">
        <f t="array" ref="E1716">MEDIAN(IF(IMDB_Movies_Cleaned!$E$2:$E$3849=A1716, IMDB_Movies_Cleaned!$N$2:$N$3849))</f>
        <v>6.5</v>
      </c>
      <c r="F1716" cm="1">
        <f t="array" ref="F1716">_xlfn.MODE.SNGL(IF(IMDB_Movies_Cleaned!$E$2:$E$3849=A1716, IMDB_Movies_Cleaned!$N$2:$N$3849))</f>
        <v>6.5</v>
      </c>
      <c r="G1716" cm="1">
        <f t="array" ref="G1716">MAX(IF(IMDB_Movies_Cleaned!$E$2:$E$3849=A1716, IMDB_Movies_Cleaned!$N$2:$N$3849))</f>
        <v>8</v>
      </c>
      <c r="H1716" cm="1">
        <f t="array" ref="H1716">MIN(IF(IMDB_Movies_Cleaned!$E$2:$E$3849=A1716, IMDB_Movies_Cleaned!$N$2:$N$3849))</f>
        <v>4.3</v>
      </c>
      <c r="I1716" cm="1">
        <f t="array" ref="I1716">_xlfn.VAR.S(IF(IMDB_Movies_Cleaned!$E$2:$E$3849=A1716, IMDB_Movies_Cleaned!$N$2:$N$3849))</f>
        <v>0.56277174392930951</v>
      </c>
      <c r="J1716" cm="1">
        <f t="array" ref="J1716">_xlfn.STDEV.S(IF(IMDB_Movies_Cleaned!$E$2:$E$3849=A1716, IMDB_Movies_Cleaned!$N$2:$N$3849))</f>
        <v>0.75018114074489339</v>
      </c>
    </row>
    <row r="1717" spans="1:10" x14ac:dyDescent="0.25">
      <c r="A1717" s="1" t="s">
        <v>3978</v>
      </c>
      <c r="B1717">
        <f t="shared" si="28"/>
        <v>1</v>
      </c>
      <c r="D1717">
        <f>AVERAGEIF(IMDB_Movies_Cleaned!$E$2:$E$3849, A1717, IMDB_Movies_Cleaned!$N$2:$N$3849)</f>
        <v>5.2</v>
      </c>
      <c r="E1717" cm="1">
        <f t="array" ref="E1717">MEDIAN(IF(IMDB_Movies_Cleaned!$E$2:$E$3849=A1717, IMDB_Movies_Cleaned!$N$2:$N$3849))</f>
        <v>5.2</v>
      </c>
      <c r="F1717" t="e" cm="1">
        <f t="array" ref="F1717">_xlfn.MODE.SNGL(IF(IMDB_Movies_Cleaned!$E$2:$E$3849=A1717, IMDB_Movies_Cleaned!$N$2:$N$3849))</f>
        <v>#N/A</v>
      </c>
      <c r="G1717" cm="1">
        <f t="array" ref="G1717">MAX(IF(IMDB_Movies_Cleaned!$E$2:$E$3849=A1717, IMDB_Movies_Cleaned!$N$2:$N$3849))</f>
        <v>5.2</v>
      </c>
      <c r="H1717" cm="1">
        <f t="array" ref="H1717">MIN(IF(IMDB_Movies_Cleaned!$E$2:$E$3849=A1717, IMDB_Movies_Cleaned!$N$2:$N$3849))</f>
        <v>5.2</v>
      </c>
      <c r="I1717" t="e" cm="1">
        <f t="array" ref="I1717">_xlfn.VAR.S(IF(IMDB_Movies_Cleaned!$E$2:$E$3849=A1717, IMDB_Movies_Cleaned!$N$2:$N$3849))</f>
        <v>#DIV/0!</v>
      </c>
      <c r="J1717" t="e" cm="1">
        <f t="array" ref="J1717">_xlfn.STDEV.S(IF(IMDB_Movies_Cleaned!$E$2:$E$3849=A1717, IMDB_Movies_Cleaned!$N$2:$N$3849))</f>
        <v>#DIV/0!</v>
      </c>
    </row>
    <row r="1718" spans="1:10" x14ac:dyDescent="0.25">
      <c r="A1718" s="2" t="s">
        <v>3980</v>
      </c>
      <c r="B1718">
        <f t="shared" si="28"/>
        <v>1</v>
      </c>
      <c r="D1718">
        <f>AVERAGEIF(IMDB_Movies_Cleaned!$E$2:$E$3849, A1718, IMDB_Movies_Cleaned!$N$2:$N$3849)</f>
        <v>7.2</v>
      </c>
      <c r="E1718" cm="1">
        <f t="array" ref="E1718">MEDIAN(IF(IMDB_Movies_Cleaned!$E$2:$E$3849=A1718, IMDB_Movies_Cleaned!$N$2:$N$3849))</f>
        <v>7.2</v>
      </c>
      <c r="F1718" t="e" cm="1">
        <f t="array" ref="F1718">_xlfn.MODE.SNGL(IF(IMDB_Movies_Cleaned!$E$2:$E$3849=A1718, IMDB_Movies_Cleaned!$N$2:$N$3849))</f>
        <v>#N/A</v>
      </c>
      <c r="G1718" cm="1">
        <f t="array" ref="G1718">MAX(IF(IMDB_Movies_Cleaned!$E$2:$E$3849=A1718, IMDB_Movies_Cleaned!$N$2:$N$3849))</f>
        <v>7.2</v>
      </c>
      <c r="H1718" cm="1">
        <f t="array" ref="H1718">MIN(IF(IMDB_Movies_Cleaned!$E$2:$E$3849=A1718, IMDB_Movies_Cleaned!$N$2:$N$3849))</f>
        <v>7.2</v>
      </c>
      <c r="I1718" t="e" cm="1">
        <f t="array" ref="I1718">_xlfn.VAR.S(IF(IMDB_Movies_Cleaned!$E$2:$E$3849=A1718, IMDB_Movies_Cleaned!$N$2:$N$3849))</f>
        <v>#DIV/0!</v>
      </c>
      <c r="J1718" t="e" cm="1">
        <f t="array" ref="J1718">_xlfn.STDEV.S(IF(IMDB_Movies_Cleaned!$E$2:$E$3849=A1718, IMDB_Movies_Cleaned!$N$2:$N$3849))</f>
        <v>#DIV/0!</v>
      </c>
    </row>
    <row r="1719" spans="1:10" x14ac:dyDescent="0.25">
      <c r="A1719" s="1" t="s">
        <v>1962</v>
      </c>
      <c r="B1719">
        <f t="shared" si="28"/>
        <v>42</v>
      </c>
      <c r="D1719">
        <f>AVERAGEIF(IMDB_Movies_Cleaned!$E$2:$E$3849, A1719, IMDB_Movies_Cleaned!$N$2:$N$3849)</f>
        <v>6.6499999999999986</v>
      </c>
      <c r="E1719" cm="1">
        <f t="array" ref="E1719">MEDIAN(IF(IMDB_Movies_Cleaned!$E$2:$E$3849=A1719, IMDB_Movies_Cleaned!$N$2:$N$3849))</f>
        <v>6.75</v>
      </c>
      <c r="F1719" cm="1">
        <f t="array" ref="F1719">_xlfn.MODE.SNGL(IF(IMDB_Movies_Cleaned!$E$2:$E$3849=A1719, IMDB_Movies_Cleaned!$N$2:$N$3849))</f>
        <v>7</v>
      </c>
      <c r="G1719" cm="1">
        <f t="array" ref="G1719">MAX(IF(IMDB_Movies_Cleaned!$E$2:$E$3849=A1719, IMDB_Movies_Cleaned!$N$2:$N$3849))</f>
        <v>8.5</v>
      </c>
      <c r="H1719" cm="1">
        <f t="array" ref="H1719">MIN(IF(IMDB_Movies_Cleaned!$E$2:$E$3849=A1719, IMDB_Movies_Cleaned!$N$2:$N$3849))</f>
        <v>3.9</v>
      </c>
      <c r="I1719" cm="1">
        <f t="array" ref="I1719">_xlfn.VAR.S(IF(IMDB_Movies_Cleaned!$E$2:$E$3849=A1719, IMDB_Movies_Cleaned!$N$2:$N$3849))</f>
        <v>0.74890243902439957</v>
      </c>
      <c r="J1719" cm="1">
        <f t="array" ref="J1719">_xlfn.STDEV.S(IF(IMDB_Movies_Cleaned!$E$2:$E$3849=A1719, IMDB_Movies_Cleaned!$N$2:$N$3849))</f>
        <v>0.86539149465684007</v>
      </c>
    </row>
    <row r="1720" spans="1:10" x14ac:dyDescent="0.25">
      <c r="A1720" s="2" t="s">
        <v>3984</v>
      </c>
      <c r="B1720">
        <f t="shared" si="28"/>
        <v>1</v>
      </c>
      <c r="D1720">
        <f>AVERAGEIF(IMDB_Movies_Cleaned!$E$2:$E$3849, A1720, IMDB_Movies_Cleaned!$N$2:$N$3849)</f>
        <v>4.5</v>
      </c>
      <c r="E1720" cm="1">
        <f t="array" ref="E1720">MEDIAN(IF(IMDB_Movies_Cleaned!$E$2:$E$3849=A1720, IMDB_Movies_Cleaned!$N$2:$N$3849))</f>
        <v>4.5</v>
      </c>
      <c r="F1720" t="e" cm="1">
        <f t="array" ref="F1720">_xlfn.MODE.SNGL(IF(IMDB_Movies_Cleaned!$E$2:$E$3849=A1720, IMDB_Movies_Cleaned!$N$2:$N$3849))</f>
        <v>#N/A</v>
      </c>
      <c r="G1720" cm="1">
        <f t="array" ref="G1720">MAX(IF(IMDB_Movies_Cleaned!$E$2:$E$3849=A1720, IMDB_Movies_Cleaned!$N$2:$N$3849))</f>
        <v>4.5</v>
      </c>
      <c r="H1720" cm="1">
        <f t="array" ref="H1720">MIN(IF(IMDB_Movies_Cleaned!$E$2:$E$3849=A1720, IMDB_Movies_Cleaned!$N$2:$N$3849))</f>
        <v>4.5</v>
      </c>
      <c r="I1720" t="e" cm="1">
        <f t="array" ref="I1720">_xlfn.VAR.S(IF(IMDB_Movies_Cleaned!$E$2:$E$3849=A1720, IMDB_Movies_Cleaned!$N$2:$N$3849))</f>
        <v>#DIV/0!</v>
      </c>
      <c r="J1720" t="e" cm="1">
        <f t="array" ref="J1720">_xlfn.STDEV.S(IF(IMDB_Movies_Cleaned!$E$2:$E$3849=A1720, IMDB_Movies_Cleaned!$N$2:$N$3849))</f>
        <v>#DIV/0!</v>
      </c>
    </row>
    <row r="1721" spans="1:10" x14ac:dyDescent="0.25">
      <c r="A1721" s="1" t="s">
        <v>877</v>
      </c>
      <c r="B1721">
        <f t="shared" si="28"/>
        <v>135</v>
      </c>
      <c r="D1721">
        <f>AVERAGEIF(IMDB_Movies_Cleaned!$E$2:$E$3849, A1721, IMDB_Movies_Cleaned!$N$2:$N$3849)</f>
        <v>5.8962962962962955</v>
      </c>
      <c r="E1721" cm="1">
        <f t="array" ref="E1721">MEDIAN(IF(IMDB_Movies_Cleaned!$E$2:$E$3849=A1721, IMDB_Movies_Cleaned!$N$2:$N$3849))</f>
        <v>6</v>
      </c>
      <c r="F1721" cm="1">
        <f t="array" ref="F1721">_xlfn.MODE.SNGL(IF(IMDB_Movies_Cleaned!$E$2:$E$3849=A1721, IMDB_Movies_Cleaned!$N$2:$N$3849))</f>
        <v>6.1</v>
      </c>
      <c r="G1721" cm="1">
        <f t="array" ref="G1721">MAX(IF(IMDB_Movies_Cleaned!$E$2:$E$3849=A1721, IMDB_Movies_Cleaned!$N$2:$N$3849))</f>
        <v>8.4</v>
      </c>
      <c r="H1721" cm="1">
        <f t="array" ref="H1721">MIN(IF(IMDB_Movies_Cleaned!$E$2:$E$3849=A1721, IMDB_Movies_Cleaned!$N$2:$N$3849))</f>
        <v>2.7</v>
      </c>
      <c r="I1721" cm="1">
        <f t="array" ref="I1721">_xlfn.VAR.S(IF(IMDB_Movies_Cleaned!$E$2:$E$3849=A1721, IMDB_Movies_Cleaned!$N$2:$N$3849))</f>
        <v>0.76826976229963906</v>
      </c>
      <c r="J1721" cm="1">
        <f t="array" ref="J1721">_xlfn.STDEV.S(IF(IMDB_Movies_Cleaned!$E$2:$E$3849=A1721, IMDB_Movies_Cleaned!$N$2:$N$3849))</f>
        <v>0.87650998984588824</v>
      </c>
    </row>
    <row r="1722" spans="1:10" x14ac:dyDescent="0.25">
      <c r="A1722" s="2" t="s">
        <v>1610</v>
      </c>
      <c r="B1722">
        <f t="shared" si="28"/>
        <v>10</v>
      </c>
      <c r="D1722">
        <f>AVERAGEIF(IMDB_Movies_Cleaned!$E$2:$E$3849, A1722, IMDB_Movies_Cleaned!$N$2:$N$3849)</f>
        <v>6.6099999999999994</v>
      </c>
      <c r="E1722" cm="1">
        <f t="array" ref="E1722">MEDIAN(IF(IMDB_Movies_Cleaned!$E$2:$E$3849=A1722, IMDB_Movies_Cleaned!$N$2:$N$3849))</f>
        <v>6.65</v>
      </c>
      <c r="F1722" t="e" cm="1">
        <f t="array" ref="F1722">_xlfn.MODE.SNGL(IF(IMDB_Movies_Cleaned!$E$2:$E$3849=A1722, IMDB_Movies_Cleaned!$N$2:$N$3849))</f>
        <v>#N/A</v>
      </c>
      <c r="G1722" cm="1">
        <f t="array" ref="G1722">MAX(IF(IMDB_Movies_Cleaned!$E$2:$E$3849=A1722, IMDB_Movies_Cleaned!$N$2:$N$3849))</f>
        <v>7.6</v>
      </c>
      <c r="H1722" cm="1">
        <f t="array" ref="H1722">MIN(IF(IMDB_Movies_Cleaned!$E$2:$E$3849=A1722, IMDB_Movies_Cleaned!$N$2:$N$3849))</f>
        <v>5.2</v>
      </c>
      <c r="I1722" cm="1">
        <f t="array" ref="I1722">_xlfn.VAR.S(IF(IMDB_Movies_Cleaned!$E$2:$E$3849=A1722, IMDB_Movies_Cleaned!$N$2:$N$3849))</f>
        <v>0.54766666666667008</v>
      </c>
      <c r="J1722" cm="1">
        <f t="array" ref="J1722">_xlfn.STDEV.S(IF(IMDB_Movies_Cleaned!$E$2:$E$3849=A1722, IMDB_Movies_Cleaned!$N$2:$N$3849))</f>
        <v>0.74004504367414692</v>
      </c>
    </row>
    <row r="1723" spans="1:10" x14ac:dyDescent="0.25">
      <c r="A1723" s="1" t="s">
        <v>1147</v>
      </c>
      <c r="B1723">
        <f t="shared" si="28"/>
        <v>14</v>
      </c>
      <c r="D1723">
        <f>AVERAGEIF(IMDB_Movies_Cleaned!$E$2:$E$3849, A1723, IMDB_Movies_Cleaned!$N$2:$N$3849)</f>
        <v>6.2071428571428564</v>
      </c>
      <c r="E1723" cm="1">
        <f t="array" ref="E1723">MEDIAN(IF(IMDB_Movies_Cleaned!$E$2:$E$3849=A1723, IMDB_Movies_Cleaned!$N$2:$N$3849))</f>
        <v>6.25</v>
      </c>
      <c r="F1723" cm="1">
        <f t="array" ref="F1723">_xlfn.MODE.SNGL(IF(IMDB_Movies_Cleaned!$E$2:$E$3849=A1723, IMDB_Movies_Cleaned!$N$2:$N$3849))</f>
        <v>6.4</v>
      </c>
      <c r="G1723" cm="1">
        <f t="array" ref="G1723">MAX(IF(IMDB_Movies_Cleaned!$E$2:$E$3849=A1723, IMDB_Movies_Cleaned!$N$2:$N$3849))</f>
        <v>7.7</v>
      </c>
      <c r="H1723" cm="1">
        <f t="array" ref="H1723">MIN(IF(IMDB_Movies_Cleaned!$E$2:$E$3849=A1723, IMDB_Movies_Cleaned!$N$2:$N$3849))</f>
        <v>4.2</v>
      </c>
      <c r="I1723" cm="1">
        <f t="array" ref="I1723">_xlfn.VAR.S(IF(IMDB_Movies_Cleaned!$E$2:$E$3849=A1723, IMDB_Movies_Cleaned!$N$2:$N$3849))</f>
        <v>0.64686813186813197</v>
      </c>
      <c r="J1723" cm="1">
        <f t="array" ref="J1723">_xlfn.STDEV.S(IF(IMDB_Movies_Cleaned!$E$2:$E$3849=A1723, IMDB_Movies_Cleaned!$N$2:$N$3849))</f>
        <v>0.80428112738527691</v>
      </c>
    </row>
    <row r="1724" spans="1:10" x14ac:dyDescent="0.25">
      <c r="A1724" s="2" t="s">
        <v>877</v>
      </c>
      <c r="B1724">
        <f t="shared" si="28"/>
        <v>135</v>
      </c>
      <c r="D1724">
        <f>AVERAGEIF(IMDB_Movies_Cleaned!$E$2:$E$3849, A1724, IMDB_Movies_Cleaned!$N$2:$N$3849)</f>
        <v>5.8962962962962955</v>
      </c>
      <c r="E1724" cm="1">
        <f t="array" ref="E1724">MEDIAN(IF(IMDB_Movies_Cleaned!$E$2:$E$3849=A1724, IMDB_Movies_Cleaned!$N$2:$N$3849))</f>
        <v>6</v>
      </c>
      <c r="F1724" cm="1">
        <f t="array" ref="F1724">_xlfn.MODE.SNGL(IF(IMDB_Movies_Cleaned!$E$2:$E$3849=A1724, IMDB_Movies_Cleaned!$N$2:$N$3849))</f>
        <v>6.1</v>
      </c>
      <c r="G1724" cm="1">
        <f t="array" ref="G1724">MAX(IF(IMDB_Movies_Cleaned!$E$2:$E$3849=A1724, IMDB_Movies_Cleaned!$N$2:$N$3849))</f>
        <v>8.4</v>
      </c>
      <c r="H1724" cm="1">
        <f t="array" ref="H1724">MIN(IF(IMDB_Movies_Cleaned!$E$2:$E$3849=A1724, IMDB_Movies_Cleaned!$N$2:$N$3849))</f>
        <v>2.7</v>
      </c>
      <c r="I1724" cm="1">
        <f t="array" ref="I1724">_xlfn.VAR.S(IF(IMDB_Movies_Cleaned!$E$2:$E$3849=A1724, IMDB_Movies_Cleaned!$N$2:$N$3849))</f>
        <v>0.76826976229963906</v>
      </c>
      <c r="J1724" cm="1">
        <f t="array" ref="J1724">_xlfn.STDEV.S(IF(IMDB_Movies_Cleaned!$E$2:$E$3849=A1724, IMDB_Movies_Cleaned!$N$2:$N$3849))</f>
        <v>0.87650998984588824</v>
      </c>
    </row>
    <row r="1725" spans="1:10" x14ac:dyDescent="0.25">
      <c r="A1725" s="1" t="s">
        <v>3993</v>
      </c>
      <c r="B1725">
        <f t="shared" si="28"/>
        <v>1</v>
      </c>
      <c r="D1725">
        <f>AVERAGEIF(IMDB_Movies_Cleaned!$E$2:$E$3849, A1725, IMDB_Movies_Cleaned!$N$2:$N$3849)</f>
        <v>4.3</v>
      </c>
      <c r="E1725" cm="1">
        <f t="array" ref="E1725">MEDIAN(IF(IMDB_Movies_Cleaned!$E$2:$E$3849=A1725, IMDB_Movies_Cleaned!$N$2:$N$3849))</f>
        <v>4.3</v>
      </c>
      <c r="F1725" t="e" cm="1">
        <f t="array" ref="F1725">_xlfn.MODE.SNGL(IF(IMDB_Movies_Cleaned!$E$2:$E$3849=A1725, IMDB_Movies_Cleaned!$N$2:$N$3849))</f>
        <v>#N/A</v>
      </c>
      <c r="G1725" cm="1">
        <f t="array" ref="G1725">MAX(IF(IMDB_Movies_Cleaned!$E$2:$E$3849=A1725, IMDB_Movies_Cleaned!$N$2:$N$3849))</f>
        <v>4.3</v>
      </c>
      <c r="H1725" cm="1">
        <f t="array" ref="H1725">MIN(IF(IMDB_Movies_Cleaned!$E$2:$E$3849=A1725, IMDB_Movies_Cleaned!$N$2:$N$3849))</f>
        <v>4.3</v>
      </c>
      <c r="I1725" t="e" cm="1">
        <f t="array" ref="I1725">_xlfn.VAR.S(IF(IMDB_Movies_Cleaned!$E$2:$E$3849=A1725, IMDB_Movies_Cleaned!$N$2:$N$3849))</f>
        <v>#DIV/0!</v>
      </c>
      <c r="J1725" t="e" cm="1">
        <f t="array" ref="J1725">_xlfn.STDEV.S(IF(IMDB_Movies_Cleaned!$E$2:$E$3849=A1725, IMDB_Movies_Cleaned!$N$2:$N$3849))</f>
        <v>#DIV/0!</v>
      </c>
    </row>
    <row r="1726" spans="1:10" x14ac:dyDescent="0.25">
      <c r="A1726" s="2" t="s">
        <v>1100</v>
      </c>
      <c r="B1726">
        <f t="shared" si="28"/>
        <v>82</v>
      </c>
      <c r="D1726">
        <f>AVERAGEIF(IMDB_Movies_Cleaned!$E$2:$E$3849, A1726, IMDB_Movies_Cleaned!$N$2:$N$3849)</f>
        <v>6.8573170731707327</v>
      </c>
      <c r="E1726" cm="1">
        <f t="array" ref="E1726">MEDIAN(IF(IMDB_Movies_Cleaned!$E$2:$E$3849=A1726, IMDB_Movies_Cleaned!$N$2:$N$3849))</f>
        <v>7</v>
      </c>
      <c r="F1726" cm="1">
        <f t="array" ref="F1726">_xlfn.MODE.SNGL(IF(IMDB_Movies_Cleaned!$E$2:$E$3849=A1726, IMDB_Movies_Cleaned!$N$2:$N$3849))</f>
        <v>6.1</v>
      </c>
      <c r="G1726" cm="1">
        <f t="array" ref="G1726">MAX(IF(IMDB_Movies_Cleaned!$E$2:$E$3849=A1726, IMDB_Movies_Cleaned!$N$2:$N$3849))</f>
        <v>8.5</v>
      </c>
      <c r="H1726" cm="1">
        <f t="array" ref="H1726">MIN(IF(IMDB_Movies_Cleaned!$E$2:$E$3849=A1726, IMDB_Movies_Cleaned!$N$2:$N$3849))</f>
        <v>5.0999999999999996</v>
      </c>
      <c r="I1726" cm="1">
        <f t="array" ref="I1726">_xlfn.VAR.S(IF(IMDB_Movies_Cleaned!$E$2:$E$3849=A1726, IMDB_Movies_Cleaned!$N$2:$N$3849))</f>
        <v>0.60766184884070396</v>
      </c>
      <c r="J1726" cm="1">
        <f t="array" ref="J1726">_xlfn.STDEV.S(IF(IMDB_Movies_Cleaned!$E$2:$E$3849=A1726, IMDB_Movies_Cleaned!$N$2:$N$3849))</f>
        <v>0.77952668257135627</v>
      </c>
    </row>
    <row r="1727" spans="1:10" x14ac:dyDescent="0.25">
      <c r="A1727" s="2" t="s">
        <v>3997</v>
      </c>
      <c r="B1727">
        <f t="shared" si="28"/>
        <v>1</v>
      </c>
      <c r="D1727">
        <f>AVERAGEIF(IMDB_Movies_Cleaned!$E$2:$E$3849, A1727, IMDB_Movies_Cleaned!$N$2:$N$3849)</f>
        <v>6.8</v>
      </c>
      <c r="E1727" cm="1">
        <f t="array" ref="E1727">MEDIAN(IF(IMDB_Movies_Cleaned!$E$2:$E$3849=A1727, IMDB_Movies_Cleaned!$N$2:$N$3849))</f>
        <v>6.8</v>
      </c>
      <c r="F1727" t="e" cm="1">
        <f t="array" ref="F1727">_xlfn.MODE.SNGL(IF(IMDB_Movies_Cleaned!$E$2:$E$3849=A1727, IMDB_Movies_Cleaned!$N$2:$N$3849))</f>
        <v>#N/A</v>
      </c>
      <c r="G1727" cm="1">
        <f t="array" ref="G1727">MAX(IF(IMDB_Movies_Cleaned!$E$2:$E$3849=A1727, IMDB_Movies_Cleaned!$N$2:$N$3849))</f>
        <v>6.8</v>
      </c>
      <c r="H1727" cm="1">
        <f t="array" ref="H1727">MIN(IF(IMDB_Movies_Cleaned!$E$2:$E$3849=A1727, IMDB_Movies_Cleaned!$N$2:$N$3849))</f>
        <v>6.8</v>
      </c>
      <c r="I1727" t="e" cm="1">
        <f t="array" ref="I1727">_xlfn.VAR.S(IF(IMDB_Movies_Cleaned!$E$2:$E$3849=A1727, IMDB_Movies_Cleaned!$N$2:$N$3849))</f>
        <v>#DIV/0!</v>
      </c>
      <c r="J1727" t="e" cm="1">
        <f t="array" ref="J1727">_xlfn.STDEV.S(IF(IMDB_Movies_Cleaned!$E$2:$E$3849=A1727, IMDB_Movies_Cleaned!$N$2:$N$3849))</f>
        <v>#DIV/0!</v>
      </c>
    </row>
    <row r="1728" spans="1:10" x14ac:dyDescent="0.25">
      <c r="A1728" s="2" t="s">
        <v>4000</v>
      </c>
      <c r="B1728">
        <f t="shared" si="28"/>
        <v>3</v>
      </c>
      <c r="D1728">
        <f>AVERAGEIF(IMDB_Movies_Cleaned!$E$2:$E$3849, A1728, IMDB_Movies_Cleaned!$N$2:$N$3849)</f>
        <v>4.9333333333333336</v>
      </c>
      <c r="E1728" cm="1">
        <f t="array" ref="E1728">MEDIAN(IF(IMDB_Movies_Cleaned!$E$2:$E$3849=A1728, IMDB_Movies_Cleaned!$N$2:$N$3849))</f>
        <v>5.2</v>
      </c>
      <c r="F1728" t="e" cm="1">
        <f t="array" ref="F1728">_xlfn.MODE.SNGL(IF(IMDB_Movies_Cleaned!$E$2:$E$3849=A1728, IMDB_Movies_Cleaned!$N$2:$N$3849))</f>
        <v>#N/A</v>
      </c>
      <c r="G1728" cm="1">
        <f t="array" ref="G1728">MAX(IF(IMDB_Movies_Cleaned!$E$2:$E$3849=A1728, IMDB_Movies_Cleaned!$N$2:$N$3849))</f>
        <v>6.8</v>
      </c>
      <c r="H1728" cm="1">
        <f t="array" ref="H1728">MIN(IF(IMDB_Movies_Cleaned!$E$2:$E$3849=A1728, IMDB_Movies_Cleaned!$N$2:$N$3849))</f>
        <v>2.8</v>
      </c>
      <c r="I1728" cm="1">
        <f t="array" ref="I1728">_xlfn.VAR.S(IF(IMDB_Movies_Cleaned!$E$2:$E$3849=A1728, IMDB_Movies_Cleaned!$N$2:$N$3849))</f>
        <v>4.0533333333333346</v>
      </c>
      <c r="J1728" cm="1">
        <f t="array" ref="J1728">_xlfn.STDEV.S(IF(IMDB_Movies_Cleaned!$E$2:$E$3849=A1728, IMDB_Movies_Cleaned!$N$2:$N$3849))</f>
        <v>2.013289182738867</v>
      </c>
    </row>
    <row r="1729" spans="1:10" x14ac:dyDescent="0.25">
      <c r="A1729" s="1" t="s">
        <v>860</v>
      </c>
      <c r="B1729">
        <f t="shared" si="28"/>
        <v>6</v>
      </c>
      <c r="D1729">
        <f>AVERAGEIF(IMDB_Movies_Cleaned!$E$2:$E$3849, A1729, IMDB_Movies_Cleaned!$N$2:$N$3849)</f>
        <v>6.7166666666666677</v>
      </c>
      <c r="E1729" cm="1">
        <f t="array" ref="E1729">MEDIAN(IF(IMDB_Movies_Cleaned!$E$2:$E$3849=A1729, IMDB_Movies_Cleaned!$N$2:$N$3849))</f>
        <v>6.65</v>
      </c>
      <c r="F1729" t="e" cm="1">
        <f t="array" ref="F1729">_xlfn.MODE.SNGL(IF(IMDB_Movies_Cleaned!$E$2:$E$3849=A1729, IMDB_Movies_Cleaned!$N$2:$N$3849))</f>
        <v>#N/A</v>
      </c>
      <c r="G1729" cm="1">
        <f t="array" ref="G1729">MAX(IF(IMDB_Movies_Cleaned!$E$2:$E$3849=A1729, IMDB_Movies_Cleaned!$N$2:$N$3849))</f>
        <v>7.7</v>
      </c>
      <c r="H1729" cm="1">
        <f t="array" ref="H1729">MIN(IF(IMDB_Movies_Cleaned!$E$2:$E$3849=A1729, IMDB_Movies_Cleaned!$N$2:$N$3849))</f>
        <v>5.9</v>
      </c>
      <c r="I1729" cm="1">
        <f t="array" ref="I1729">_xlfn.VAR.S(IF(IMDB_Movies_Cleaned!$E$2:$E$3849=A1729, IMDB_Movies_Cleaned!$N$2:$N$3849))</f>
        <v>0.40166666666666656</v>
      </c>
      <c r="J1729" cm="1">
        <f t="array" ref="J1729">_xlfn.STDEV.S(IF(IMDB_Movies_Cleaned!$E$2:$E$3849=A1729, IMDB_Movies_Cleaned!$N$2:$N$3849))</f>
        <v>0.63377177806105134</v>
      </c>
    </row>
    <row r="1730" spans="1:10" x14ac:dyDescent="0.25">
      <c r="A1730" s="2" t="s">
        <v>1610</v>
      </c>
      <c r="B1730">
        <f t="shared" si="28"/>
        <v>10</v>
      </c>
      <c r="D1730">
        <f>AVERAGEIF(IMDB_Movies_Cleaned!$E$2:$E$3849, A1730, IMDB_Movies_Cleaned!$N$2:$N$3849)</f>
        <v>6.6099999999999994</v>
      </c>
      <c r="E1730" cm="1">
        <f t="array" ref="E1730">MEDIAN(IF(IMDB_Movies_Cleaned!$E$2:$E$3849=A1730, IMDB_Movies_Cleaned!$N$2:$N$3849))</f>
        <v>6.65</v>
      </c>
      <c r="F1730" t="e" cm="1">
        <f t="array" ref="F1730">_xlfn.MODE.SNGL(IF(IMDB_Movies_Cleaned!$E$2:$E$3849=A1730, IMDB_Movies_Cleaned!$N$2:$N$3849))</f>
        <v>#N/A</v>
      </c>
      <c r="G1730" cm="1">
        <f t="array" ref="G1730">MAX(IF(IMDB_Movies_Cleaned!$E$2:$E$3849=A1730, IMDB_Movies_Cleaned!$N$2:$N$3849))</f>
        <v>7.6</v>
      </c>
      <c r="H1730" cm="1">
        <f t="array" ref="H1730">MIN(IF(IMDB_Movies_Cleaned!$E$2:$E$3849=A1730, IMDB_Movies_Cleaned!$N$2:$N$3849))</f>
        <v>5.2</v>
      </c>
      <c r="I1730" cm="1">
        <f t="array" ref="I1730">_xlfn.VAR.S(IF(IMDB_Movies_Cleaned!$E$2:$E$3849=A1730, IMDB_Movies_Cleaned!$N$2:$N$3849))</f>
        <v>0.54766666666667008</v>
      </c>
      <c r="J1730" cm="1">
        <f t="array" ref="J1730">_xlfn.STDEV.S(IF(IMDB_Movies_Cleaned!$E$2:$E$3849=A1730, IMDB_Movies_Cleaned!$N$2:$N$3849))</f>
        <v>0.74004504367414692</v>
      </c>
    </row>
    <row r="1731" spans="1:10" x14ac:dyDescent="0.25">
      <c r="A1731" s="1" t="s">
        <v>1671</v>
      </c>
      <c r="B1731">
        <f t="shared" si="28"/>
        <v>153</v>
      </c>
      <c r="D1731">
        <f>AVERAGEIF(IMDB_Movies_Cleaned!$E$2:$E$3849, A1731, IMDB_Movies_Cleaned!$N$2:$N$3849)</f>
        <v>7.0418300653594796</v>
      </c>
      <c r="E1731" cm="1">
        <f t="array" ref="E1731">MEDIAN(IF(IMDB_Movies_Cleaned!$E$2:$E$3849=A1731, IMDB_Movies_Cleaned!$N$2:$N$3849))</f>
        <v>7.2</v>
      </c>
      <c r="F1731" cm="1">
        <f t="array" ref="F1731">_xlfn.MODE.SNGL(IF(IMDB_Movies_Cleaned!$E$2:$E$3849=A1731, IMDB_Movies_Cleaned!$N$2:$N$3849))</f>
        <v>7.3</v>
      </c>
      <c r="G1731" cm="1">
        <f t="array" ref="G1731">MAX(IF(IMDB_Movies_Cleaned!$E$2:$E$3849=A1731, IMDB_Movies_Cleaned!$N$2:$N$3849))</f>
        <v>8.8000000000000007</v>
      </c>
      <c r="H1731" cm="1">
        <f t="array" ref="H1731">MIN(IF(IMDB_Movies_Cleaned!$E$2:$E$3849=A1731, IMDB_Movies_Cleaned!$N$2:$N$3849))</f>
        <v>3.4</v>
      </c>
      <c r="I1731" cm="1">
        <f t="array" ref="I1731">_xlfn.VAR.S(IF(IMDB_Movies_Cleaned!$E$2:$E$3849=A1731, IMDB_Movies_Cleaned!$N$2:$N$3849))</f>
        <v>0.68705452356381391</v>
      </c>
      <c r="J1731" cm="1">
        <f t="array" ref="J1731">_xlfn.STDEV.S(IF(IMDB_Movies_Cleaned!$E$2:$E$3849=A1731, IMDB_Movies_Cleaned!$N$2:$N$3849))</f>
        <v>0.82888752166009472</v>
      </c>
    </row>
    <row r="1732" spans="1:10" x14ac:dyDescent="0.25">
      <c r="A1732" s="2" t="s">
        <v>3922</v>
      </c>
      <c r="B1732">
        <f t="shared" si="28"/>
        <v>4</v>
      </c>
      <c r="D1732">
        <f>AVERAGEIF(IMDB_Movies_Cleaned!$E$2:$E$3849, A1732, IMDB_Movies_Cleaned!$N$2:$N$3849)</f>
        <v>6.5250000000000004</v>
      </c>
      <c r="E1732" cm="1">
        <f t="array" ref="E1732">MEDIAN(IF(IMDB_Movies_Cleaned!$E$2:$E$3849=A1732, IMDB_Movies_Cleaned!$N$2:$N$3849))</f>
        <v>6.6999999999999993</v>
      </c>
      <c r="F1732" t="e" cm="1">
        <f t="array" ref="F1732">_xlfn.MODE.SNGL(IF(IMDB_Movies_Cleaned!$E$2:$E$3849=A1732, IMDB_Movies_Cleaned!$N$2:$N$3849))</f>
        <v>#N/A</v>
      </c>
      <c r="G1732" cm="1">
        <f t="array" ref="G1732">MAX(IF(IMDB_Movies_Cleaned!$E$2:$E$3849=A1732, IMDB_Movies_Cleaned!$N$2:$N$3849))</f>
        <v>6.9</v>
      </c>
      <c r="H1732" cm="1">
        <f t="array" ref="H1732">MIN(IF(IMDB_Movies_Cleaned!$E$2:$E$3849=A1732, IMDB_Movies_Cleaned!$N$2:$N$3849))</f>
        <v>5.8</v>
      </c>
      <c r="I1732" cm="1">
        <f t="array" ref="I1732">_xlfn.VAR.S(IF(IMDB_Movies_Cleaned!$E$2:$E$3849=A1732, IMDB_Movies_Cleaned!$N$2:$N$3849))</f>
        <v>0.24916666666666679</v>
      </c>
      <c r="J1732" cm="1">
        <f t="array" ref="J1732">_xlfn.STDEV.S(IF(IMDB_Movies_Cleaned!$E$2:$E$3849=A1732, IMDB_Movies_Cleaned!$N$2:$N$3849))</f>
        <v>0.49916597106239802</v>
      </c>
    </row>
    <row r="1733" spans="1:10" x14ac:dyDescent="0.25">
      <c r="A1733" s="1" t="s">
        <v>1671</v>
      </c>
      <c r="B1733">
        <f t="shared" si="28"/>
        <v>153</v>
      </c>
      <c r="D1733">
        <f>AVERAGEIF(IMDB_Movies_Cleaned!$E$2:$E$3849, A1733, IMDB_Movies_Cleaned!$N$2:$N$3849)</f>
        <v>7.0418300653594796</v>
      </c>
      <c r="E1733" cm="1">
        <f t="array" ref="E1733">MEDIAN(IF(IMDB_Movies_Cleaned!$E$2:$E$3849=A1733, IMDB_Movies_Cleaned!$N$2:$N$3849))</f>
        <v>7.2</v>
      </c>
      <c r="F1733" cm="1">
        <f t="array" ref="F1733">_xlfn.MODE.SNGL(IF(IMDB_Movies_Cleaned!$E$2:$E$3849=A1733, IMDB_Movies_Cleaned!$N$2:$N$3849))</f>
        <v>7.3</v>
      </c>
      <c r="G1733" cm="1">
        <f t="array" ref="G1733">MAX(IF(IMDB_Movies_Cleaned!$E$2:$E$3849=A1733, IMDB_Movies_Cleaned!$N$2:$N$3849))</f>
        <v>8.8000000000000007</v>
      </c>
      <c r="H1733" cm="1">
        <f t="array" ref="H1733">MIN(IF(IMDB_Movies_Cleaned!$E$2:$E$3849=A1733, IMDB_Movies_Cleaned!$N$2:$N$3849))</f>
        <v>3.4</v>
      </c>
      <c r="I1733" cm="1">
        <f t="array" ref="I1733">_xlfn.VAR.S(IF(IMDB_Movies_Cleaned!$E$2:$E$3849=A1733, IMDB_Movies_Cleaned!$N$2:$N$3849))</f>
        <v>0.68705452356381391</v>
      </c>
      <c r="J1733" cm="1">
        <f t="array" ref="J1733">_xlfn.STDEV.S(IF(IMDB_Movies_Cleaned!$E$2:$E$3849=A1733, IMDB_Movies_Cleaned!$N$2:$N$3849))</f>
        <v>0.82888752166009472</v>
      </c>
    </row>
    <row r="1734" spans="1:10" x14ac:dyDescent="0.25">
      <c r="A1734" s="2" t="s">
        <v>1671</v>
      </c>
      <c r="B1734">
        <f t="shared" si="28"/>
        <v>153</v>
      </c>
      <c r="D1734">
        <f>AVERAGEIF(IMDB_Movies_Cleaned!$E$2:$E$3849, A1734, IMDB_Movies_Cleaned!$N$2:$N$3849)</f>
        <v>7.0418300653594796</v>
      </c>
      <c r="E1734" cm="1">
        <f t="array" ref="E1734">MEDIAN(IF(IMDB_Movies_Cleaned!$E$2:$E$3849=A1734, IMDB_Movies_Cleaned!$N$2:$N$3849))</f>
        <v>7.2</v>
      </c>
      <c r="F1734" cm="1">
        <f t="array" ref="F1734">_xlfn.MODE.SNGL(IF(IMDB_Movies_Cleaned!$E$2:$E$3849=A1734, IMDB_Movies_Cleaned!$N$2:$N$3849))</f>
        <v>7.3</v>
      </c>
      <c r="G1734" cm="1">
        <f t="array" ref="G1734">MAX(IF(IMDB_Movies_Cleaned!$E$2:$E$3849=A1734, IMDB_Movies_Cleaned!$N$2:$N$3849))</f>
        <v>8.8000000000000007</v>
      </c>
      <c r="H1734" cm="1">
        <f t="array" ref="H1734">MIN(IF(IMDB_Movies_Cleaned!$E$2:$E$3849=A1734, IMDB_Movies_Cleaned!$N$2:$N$3849))</f>
        <v>3.4</v>
      </c>
      <c r="I1734" cm="1">
        <f t="array" ref="I1734">_xlfn.VAR.S(IF(IMDB_Movies_Cleaned!$E$2:$E$3849=A1734, IMDB_Movies_Cleaned!$N$2:$N$3849))</f>
        <v>0.68705452356381391</v>
      </c>
      <c r="J1734" cm="1">
        <f t="array" ref="J1734">_xlfn.STDEV.S(IF(IMDB_Movies_Cleaned!$E$2:$E$3849=A1734, IMDB_Movies_Cleaned!$N$2:$N$3849))</f>
        <v>0.82888752166009472</v>
      </c>
    </row>
    <row r="1735" spans="1:10" x14ac:dyDescent="0.25">
      <c r="A1735" s="1" t="s">
        <v>2726</v>
      </c>
      <c r="B1735">
        <f t="shared" si="28"/>
        <v>20</v>
      </c>
      <c r="D1735">
        <f>AVERAGEIF(IMDB_Movies_Cleaned!$E$2:$E$3849, A1735, IMDB_Movies_Cleaned!$N$2:$N$3849)</f>
        <v>7.1649999999999991</v>
      </c>
      <c r="E1735" cm="1">
        <f t="array" ref="E1735">MEDIAN(IF(IMDB_Movies_Cleaned!$E$2:$E$3849=A1735, IMDB_Movies_Cleaned!$N$2:$N$3849))</f>
        <v>7.1999999999999993</v>
      </c>
      <c r="F1735" cm="1">
        <f t="array" ref="F1735">_xlfn.MODE.SNGL(IF(IMDB_Movies_Cleaned!$E$2:$E$3849=A1735, IMDB_Movies_Cleaned!$N$2:$N$3849))</f>
        <v>7.5</v>
      </c>
      <c r="G1735" cm="1">
        <f t="array" ref="G1735">MAX(IF(IMDB_Movies_Cleaned!$E$2:$E$3849=A1735, IMDB_Movies_Cleaned!$N$2:$N$3849))</f>
        <v>8.9</v>
      </c>
      <c r="H1735" cm="1">
        <f t="array" ref="H1735">MIN(IF(IMDB_Movies_Cleaned!$E$2:$E$3849=A1735, IMDB_Movies_Cleaned!$N$2:$N$3849))</f>
        <v>5.6</v>
      </c>
      <c r="I1735" cm="1">
        <f t="array" ref="I1735">_xlfn.VAR.S(IF(IMDB_Movies_Cleaned!$E$2:$E$3849=A1735, IMDB_Movies_Cleaned!$N$2:$N$3849))</f>
        <v>0.5445000000000001</v>
      </c>
      <c r="J1735" cm="1">
        <f t="array" ref="J1735">_xlfn.STDEV.S(IF(IMDB_Movies_Cleaned!$E$2:$E$3849=A1735, IMDB_Movies_Cleaned!$N$2:$N$3849))</f>
        <v>0.73790243257493071</v>
      </c>
    </row>
    <row r="1736" spans="1:10" x14ac:dyDescent="0.25">
      <c r="A1736" s="2" t="s">
        <v>34</v>
      </c>
      <c r="B1736">
        <f t="shared" si="28"/>
        <v>22</v>
      </c>
      <c r="D1736">
        <f>AVERAGEIF(IMDB_Movies_Cleaned!$E$2:$E$3849, A1736, IMDB_Movies_Cleaned!$N$2:$N$3849)</f>
        <v>6.3409090909090935</v>
      </c>
      <c r="E1736" cm="1">
        <f t="array" ref="E1736">MEDIAN(IF(IMDB_Movies_Cleaned!$E$2:$E$3849=A1736, IMDB_Movies_Cleaned!$N$2:$N$3849))</f>
        <v>6.4</v>
      </c>
      <c r="F1736" cm="1">
        <f t="array" ref="F1736">_xlfn.MODE.SNGL(IF(IMDB_Movies_Cleaned!$E$2:$E$3849=A1736, IMDB_Movies_Cleaned!$N$2:$N$3849))</f>
        <v>6.5</v>
      </c>
      <c r="G1736" cm="1">
        <f t="array" ref="G1736">MAX(IF(IMDB_Movies_Cleaned!$E$2:$E$3849=A1736, IMDB_Movies_Cleaned!$N$2:$N$3849))</f>
        <v>8.5</v>
      </c>
      <c r="H1736" cm="1">
        <f t="array" ref="H1736">MIN(IF(IMDB_Movies_Cleaned!$E$2:$E$3849=A1736, IMDB_Movies_Cleaned!$N$2:$N$3849))</f>
        <v>4.7</v>
      </c>
      <c r="I1736" cm="1">
        <f t="array" ref="I1736">_xlfn.VAR.S(IF(IMDB_Movies_Cleaned!$E$2:$E$3849=A1736, IMDB_Movies_Cleaned!$N$2:$N$3849))</f>
        <v>1.0777705627705298</v>
      </c>
      <c r="J1736" cm="1">
        <f t="array" ref="J1736">_xlfn.STDEV.S(IF(IMDB_Movies_Cleaned!$E$2:$E$3849=A1736, IMDB_Movies_Cleaned!$N$2:$N$3849))</f>
        <v>1.03815729192186</v>
      </c>
    </row>
    <row r="1737" spans="1:10" x14ac:dyDescent="0.25">
      <c r="A1737" s="1" t="s">
        <v>129</v>
      </c>
      <c r="B1737">
        <f t="shared" si="28"/>
        <v>119</v>
      </c>
      <c r="D1737">
        <f>AVERAGEIF(IMDB_Movies_Cleaned!$E$2:$E$3849, A1737, IMDB_Movies_Cleaned!$N$2:$N$3849)</f>
        <v>6.9529411764705902</v>
      </c>
      <c r="E1737" cm="1">
        <f t="array" ref="E1737">MEDIAN(IF(IMDB_Movies_Cleaned!$E$2:$E$3849=A1737, IMDB_Movies_Cleaned!$N$2:$N$3849))</f>
        <v>7.1</v>
      </c>
      <c r="F1737" cm="1">
        <f t="array" ref="F1737">_xlfn.MODE.SNGL(IF(IMDB_Movies_Cleaned!$E$2:$E$3849=A1737, IMDB_Movies_Cleaned!$N$2:$N$3849))</f>
        <v>7.2</v>
      </c>
      <c r="G1737" cm="1">
        <f t="array" ref="G1737">MAX(IF(IMDB_Movies_Cleaned!$E$2:$E$3849=A1737, IMDB_Movies_Cleaned!$N$2:$N$3849))</f>
        <v>8.1</v>
      </c>
      <c r="H1737" cm="1">
        <f t="array" ref="H1737">MIN(IF(IMDB_Movies_Cleaned!$E$2:$E$3849=A1737, IMDB_Movies_Cleaned!$N$2:$N$3849))</f>
        <v>4.0999999999999996</v>
      </c>
      <c r="I1737" cm="1">
        <f t="array" ref="I1737">_xlfn.VAR.S(IF(IMDB_Movies_Cleaned!$E$2:$E$3849=A1737, IMDB_Movies_Cleaned!$N$2:$N$3849))</f>
        <v>0.5581056829511245</v>
      </c>
      <c r="J1737" cm="1">
        <f t="array" ref="J1737">_xlfn.STDEV.S(IF(IMDB_Movies_Cleaned!$E$2:$E$3849=A1737, IMDB_Movies_Cleaned!$N$2:$N$3849))</f>
        <v>0.74706471135446129</v>
      </c>
    </row>
    <row r="1738" spans="1:10" x14ac:dyDescent="0.25">
      <c r="A1738" s="2" t="s">
        <v>4018</v>
      </c>
      <c r="B1738">
        <f t="shared" si="28"/>
        <v>1</v>
      </c>
      <c r="D1738">
        <f>AVERAGEIF(IMDB_Movies_Cleaned!$E$2:$E$3849, A1738, IMDB_Movies_Cleaned!$N$2:$N$3849)</f>
        <v>6.1</v>
      </c>
      <c r="E1738" cm="1">
        <f t="array" ref="E1738">MEDIAN(IF(IMDB_Movies_Cleaned!$E$2:$E$3849=A1738, IMDB_Movies_Cleaned!$N$2:$N$3849))</f>
        <v>6.1</v>
      </c>
      <c r="F1738" t="e" cm="1">
        <f t="array" ref="F1738">_xlfn.MODE.SNGL(IF(IMDB_Movies_Cleaned!$E$2:$E$3849=A1738, IMDB_Movies_Cleaned!$N$2:$N$3849))</f>
        <v>#N/A</v>
      </c>
      <c r="G1738" cm="1">
        <f t="array" ref="G1738">MAX(IF(IMDB_Movies_Cleaned!$E$2:$E$3849=A1738, IMDB_Movies_Cleaned!$N$2:$N$3849))</f>
        <v>6.1</v>
      </c>
      <c r="H1738" cm="1">
        <f t="array" ref="H1738">MIN(IF(IMDB_Movies_Cleaned!$E$2:$E$3849=A1738, IMDB_Movies_Cleaned!$N$2:$N$3849))</f>
        <v>6.1</v>
      </c>
      <c r="I1738" t="e" cm="1">
        <f t="array" ref="I1738">_xlfn.VAR.S(IF(IMDB_Movies_Cleaned!$E$2:$E$3849=A1738, IMDB_Movies_Cleaned!$N$2:$N$3849))</f>
        <v>#DIV/0!</v>
      </c>
      <c r="J1738" t="e" cm="1">
        <f t="array" ref="J1738">_xlfn.STDEV.S(IF(IMDB_Movies_Cleaned!$E$2:$E$3849=A1738, IMDB_Movies_Cleaned!$N$2:$N$3849))</f>
        <v>#DIV/0!</v>
      </c>
    </row>
    <row r="1739" spans="1:10" x14ac:dyDescent="0.25">
      <c r="A1739" s="1" t="s">
        <v>2726</v>
      </c>
      <c r="B1739">
        <f t="shared" si="28"/>
        <v>20</v>
      </c>
      <c r="D1739">
        <f>AVERAGEIF(IMDB_Movies_Cleaned!$E$2:$E$3849, A1739, IMDB_Movies_Cleaned!$N$2:$N$3849)</f>
        <v>7.1649999999999991</v>
      </c>
      <c r="E1739" cm="1">
        <f t="array" ref="E1739">MEDIAN(IF(IMDB_Movies_Cleaned!$E$2:$E$3849=A1739, IMDB_Movies_Cleaned!$N$2:$N$3849))</f>
        <v>7.1999999999999993</v>
      </c>
      <c r="F1739" cm="1">
        <f t="array" ref="F1739">_xlfn.MODE.SNGL(IF(IMDB_Movies_Cleaned!$E$2:$E$3849=A1739, IMDB_Movies_Cleaned!$N$2:$N$3849))</f>
        <v>7.5</v>
      </c>
      <c r="G1739" cm="1">
        <f t="array" ref="G1739">MAX(IF(IMDB_Movies_Cleaned!$E$2:$E$3849=A1739, IMDB_Movies_Cleaned!$N$2:$N$3849))</f>
        <v>8.9</v>
      </c>
      <c r="H1739" cm="1">
        <f t="array" ref="H1739">MIN(IF(IMDB_Movies_Cleaned!$E$2:$E$3849=A1739, IMDB_Movies_Cleaned!$N$2:$N$3849))</f>
        <v>5.6</v>
      </c>
      <c r="I1739" cm="1">
        <f t="array" ref="I1739">_xlfn.VAR.S(IF(IMDB_Movies_Cleaned!$E$2:$E$3849=A1739, IMDB_Movies_Cleaned!$N$2:$N$3849))</f>
        <v>0.5445000000000001</v>
      </c>
      <c r="J1739" cm="1">
        <f t="array" ref="J1739">_xlfn.STDEV.S(IF(IMDB_Movies_Cleaned!$E$2:$E$3849=A1739, IMDB_Movies_Cleaned!$N$2:$N$3849))</f>
        <v>0.73790243257493071</v>
      </c>
    </row>
    <row r="1740" spans="1:10" x14ac:dyDescent="0.25">
      <c r="A1740" s="2" t="s">
        <v>1671</v>
      </c>
      <c r="B1740">
        <f t="shared" si="28"/>
        <v>153</v>
      </c>
      <c r="D1740">
        <f>AVERAGEIF(IMDB_Movies_Cleaned!$E$2:$E$3849, A1740, IMDB_Movies_Cleaned!$N$2:$N$3849)</f>
        <v>7.0418300653594796</v>
      </c>
      <c r="E1740" cm="1">
        <f t="array" ref="E1740">MEDIAN(IF(IMDB_Movies_Cleaned!$E$2:$E$3849=A1740, IMDB_Movies_Cleaned!$N$2:$N$3849))</f>
        <v>7.2</v>
      </c>
      <c r="F1740" cm="1">
        <f t="array" ref="F1740">_xlfn.MODE.SNGL(IF(IMDB_Movies_Cleaned!$E$2:$E$3849=A1740, IMDB_Movies_Cleaned!$N$2:$N$3849))</f>
        <v>7.3</v>
      </c>
      <c r="G1740" cm="1">
        <f t="array" ref="G1740">MAX(IF(IMDB_Movies_Cleaned!$E$2:$E$3849=A1740, IMDB_Movies_Cleaned!$N$2:$N$3849))</f>
        <v>8.8000000000000007</v>
      </c>
      <c r="H1740" cm="1">
        <f t="array" ref="H1740">MIN(IF(IMDB_Movies_Cleaned!$E$2:$E$3849=A1740, IMDB_Movies_Cleaned!$N$2:$N$3849))</f>
        <v>3.4</v>
      </c>
      <c r="I1740" cm="1">
        <f t="array" ref="I1740">_xlfn.VAR.S(IF(IMDB_Movies_Cleaned!$E$2:$E$3849=A1740, IMDB_Movies_Cleaned!$N$2:$N$3849))</f>
        <v>0.68705452356381391</v>
      </c>
      <c r="J1740" cm="1">
        <f t="array" ref="J1740">_xlfn.STDEV.S(IF(IMDB_Movies_Cleaned!$E$2:$E$3849=A1740, IMDB_Movies_Cleaned!$N$2:$N$3849))</f>
        <v>0.82888752166009472</v>
      </c>
    </row>
    <row r="1741" spans="1:10" x14ac:dyDescent="0.25">
      <c r="A1741" s="1" t="s">
        <v>1753</v>
      </c>
      <c r="B1741">
        <f t="shared" si="28"/>
        <v>7</v>
      </c>
      <c r="D1741">
        <f>AVERAGEIF(IMDB_Movies_Cleaned!$E$2:$E$3849, A1741, IMDB_Movies_Cleaned!$N$2:$N$3849)</f>
        <v>7.0714285714285712</v>
      </c>
      <c r="E1741" cm="1">
        <f t="array" ref="E1741">MEDIAN(IF(IMDB_Movies_Cleaned!$E$2:$E$3849=A1741, IMDB_Movies_Cleaned!$N$2:$N$3849))</f>
        <v>7.1</v>
      </c>
      <c r="F1741" cm="1">
        <f t="array" ref="F1741">_xlfn.MODE.SNGL(IF(IMDB_Movies_Cleaned!$E$2:$E$3849=A1741, IMDB_Movies_Cleaned!$N$2:$N$3849))</f>
        <v>7.9</v>
      </c>
      <c r="G1741" cm="1">
        <f t="array" ref="G1741">MAX(IF(IMDB_Movies_Cleaned!$E$2:$E$3849=A1741, IMDB_Movies_Cleaned!$N$2:$N$3849))</f>
        <v>7.9</v>
      </c>
      <c r="H1741" cm="1">
        <f t="array" ref="H1741">MIN(IF(IMDB_Movies_Cleaned!$E$2:$E$3849=A1741, IMDB_Movies_Cleaned!$N$2:$N$3849))</f>
        <v>6.2</v>
      </c>
      <c r="I1741" cm="1">
        <f t="array" ref="I1741">_xlfn.VAR.S(IF(IMDB_Movies_Cleaned!$E$2:$E$3849=A1741, IMDB_Movies_Cleaned!$N$2:$N$3849))</f>
        <v>0.42238095238095247</v>
      </c>
      <c r="J1741" cm="1">
        <f t="array" ref="J1741">_xlfn.STDEV.S(IF(IMDB_Movies_Cleaned!$E$2:$E$3849=A1741, IMDB_Movies_Cleaned!$N$2:$N$3849))</f>
        <v>0.64990841845674874</v>
      </c>
    </row>
    <row r="1742" spans="1:10" x14ac:dyDescent="0.25">
      <c r="A1742" s="2" t="s">
        <v>4023</v>
      </c>
      <c r="B1742">
        <f t="shared" si="28"/>
        <v>1</v>
      </c>
      <c r="D1742">
        <f>AVERAGEIF(IMDB_Movies_Cleaned!$E$2:$E$3849, A1742, IMDB_Movies_Cleaned!$N$2:$N$3849)</f>
        <v>4.9000000000000004</v>
      </c>
      <c r="E1742" cm="1">
        <f t="array" ref="E1742">MEDIAN(IF(IMDB_Movies_Cleaned!$E$2:$E$3849=A1742, IMDB_Movies_Cleaned!$N$2:$N$3849))</f>
        <v>4.9000000000000004</v>
      </c>
      <c r="F1742" t="e" cm="1">
        <f t="array" ref="F1742">_xlfn.MODE.SNGL(IF(IMDB_Movies_Cleaned!$E$2:$E$3849=A1742, IMDB_Movies_Cleaned!$N$2:$N$3849))</f>
        <v>#N/A</v>
      </c>
      <c r="G1742" cm="1">
        <f t="array" ref="G1742">MAX(IF(IMDB_Movies_Cleaned!$E$2:$E$3849=A1742, IMDB_Movies_Cleaned!$N$2:$N$3849))</f>
        <v>4.9000000000000004</v>
      </c>
      <c r="H1742" cm="1">
        <f t="array" ref="H1742">MIN(IF(IMDB_Movies_Cleaned!$E$2:$E$3849=A1742, IMDB_Movies_Cleaned!$N$2:$N$3849))</f>
        <v>4.9000000000000004</v>
      </c>
      <c r="I1742" t="e" cm="1">
        <f t="array" ref="I1742">_xlfn.VAR.S(IF(IMDB_Movies_Cleaned!$E$2:$E$3849=A1742, IMDB_Movies_Cleaned!$N$2:$N$3849))</f>
        <v>#DIV/0!</v>
      </c>
      <c r="J1742" t="e" cm="1">
        <f t="array" ref="J1742">_xlfn.STDEV.S(IF(IMDB_Movies_Cleaned!$E$2:$E$3849=A1742, IMDB_Movies_Cleaned!$N$2:$N$3849))</f>
        <v>#DIV/0!</v>
      </c>
    </row>
    <row r="1743" spans="1:10" x14ac:dyDescent="0.25">
      <c r="A1743" s="2" t="s">
        <v>2310</v>
      </c>
      <c r="B1743">
        <f t="shared" ref="B1743:B1806" si="29">COUNTIF($A$2:$A$3849, A1743)</f>
        <v>6</v>
      </c>
      <c r="D1743">
        <f>AVERAGEIF(IMDB_Movies_Cleaned!$E$2:$E$3849, A1743, IMDB_Movies_Cleaned!$N$2:$N$3849)</f>
        <v>6.7333333333333334</v>
      </c>
      <c r="E1743" cm="1">
        <f t="array" ref="E1743">MEDIAN(IF(IMDB_Movies_Cleaned!$E$2:$E$3849=A1743, IMDB_Movies_Cleaned!$N$2:$N$3849))</f>
        <v>6.75</v>
      </c>
      <c r="F1743" cm="1">
        <f t="array" ref="F1743">_xlfn.MODE.SNGL(IF(IMDB_Movies_Cleaned!$E$2:$E$3849=A1743, IMDB_Movies_Cleaned!$N$2:$N$3849))</f>
        <v>7.4</v>
      </c>
      <c r="G1743" cm="1">
        <f t="array" ref="G1743">MAX(IF(IMDB_Movies_Cleaned!$E$2:$E$3849=A1743, IMDB_Movies_Cleaned!$N$2:$N$3849))</f>
        <v>7.6</v>
      </c>
      <c r="H1743" cm="1">
        <f t="array" ref="H1743">MIN(IF(IMDB_Movies_Cleaned!$E$2:$E$3849=A1743, IMDB_Movies_Cleaned!$N$2:$N$3849))</f>
        <v>5.8</v>
      </c>
      <c r="I1743" cm="1">
        <f t="array" ref="I1743">_xlfn.VAR.S(IF(IMDB_Movies_Cleaned!$E$2:$E$3849=A1743, IMDB_Movies_Cleaned!$N$2:$N$3849))</f>
        <v>0.66266666666666652</v>
      </c>
      <c r="J1743" cm="1">
        <f t="array" ref="J1743">_xlfn.STDEV.S(IF(IMDB_Movies_Cleaned!$E$2:$E$3849=A1743, IMDB_Movies_Cleaned!$N$2:$N$3849))</f>
        <v>0.81404340588611523</v>
      </c>
    </row>
    <row r="1744" spans="1:10" x14ac:dyDescent="0.25">
      <c r="A1744" s="2" t="s">
        <v>277</v>
      </c>
      <c r="B1744">
        <f t="shared" si="29"/>
        <v>3</v>
      </c>
      <c r="D1744">
        <f>AVERAGEIF(IMDB_Movies_Cleaned!$E$2:$E$3849, A1744, IMDB_Movies_Cleaned!$N$2:$N$3849)</f>
        <v>5.9666666666666659</v>
      </c>
      <c r="E1744" cm="1">
        <f t="array" ref="E1744">MEDIAN(IF(IMDB_Movies_Cleaned!$E$2:$E$3849=A1744, IMDB_Movies_Cleaned!$N$2:$N$3849))</f>
        <v>6</v>
      </c>
      <c r="F1744" t="e" cm="1">
        <f t="array" ref="F1744">_xlfn.MODE.SNGL(IF(IMDB_Movies_Cleaned!$E$2:$E$3849=A1744, IMDB_Movies_Cleaned!$N$2:$N$3849))</f>
        <v>#N/A</v>
      </c>
      <c r="G1744" cm="1">
        <f t="array" ref="G1744">MAX(IF(IMDB_Movies_Cleaned!$E$2:$E$3849=A1744, IMDB_Movies_Cleaned!$N$2:$N$3849))</f>
        <v>6.5</v>
      </c>
      <c r="H1744" cm="1">
        <f t="array" ref="H1744">MIN(IF(IMDB_Movies_Cleaned!$E$2:$E$3849=A1744, IMDB_Movies_Cleaned!$N$2:$N$3849))</f>
        <v>5.4</v>
      </c>
      <c r="I1744" cm="1">
        <f t="array" ref="I1744">_xlfn.VAR.S(IF(IMDB_Movies_Cleaned!$E$2:$E$3849=A1744, IMDB_Movies_Cleaned!$N$2:$N$3849))</f>
        <v>0.30333333333333318</v>
      </c>
      <c r="J1744" cm="1">
        <f t="array" ref="J1744">_xlfn.STDEV.S(IF(IMDB_Movies_Cleaned!$E$2:$E$3849=A1744, IMDB_Movies_Cleaned!$N$2:$N$3849))</f>
        <v>0.55075705472861003</v>
      </c>
    </row>
    <row r="1745" spans="1:10" x14ac:dyDescent="0.25">
      <c r="A1745" s="1" t="s">
        <v>1687</v>
      </c>
      <c r="B1745">
        <f t="shared" si="29"/>
        <v>4</v>
      </c>
      <c r="D1745">
        <f>AVERAGEIF(IMDB_Movies_Cleaned!$E$2:$E$3849, A1745, IMDB_Movies_Cleaned!$N$2:$N$3849)</f>
        <v>6.0250000000000004</v>
      </c>
      <c r="E1745" cm="1">
        <f t="array" ref="E1745">MEDIAN(IF(IMDB_Movies_Cleaned!$E$2:$E$3849=A1745, IMDB_Movies_Cleaned!$N$2:$N$3849))</f>
        <v>5.95</v>
      </c>
      <c r="F1745" t="e" cm="1">
        <f t="array" ref="F1745">_xlfn.MODE.SNGL(IF(IMDB_Movies_Cleaned!$E$2:$E$3849=A1745, IMDB_Movies_Cleaned!$N$2:$N$3849))</f>
        <v>#N/A</v>
      </c>
      <c r="G1745" cm="1">
        <f t="array" ref="G1745">MAX(IF(IMDB_Movies_Cleaned!$E$2:$E$3849=A1745, IMDB_Movies_Cleaned!$N$2:$N$3849))</f>
        <v>7</v>
      </c>
      <c r="H1745" cm="1">
        <f t="array" ref="H1745">MIN(IF(IMDB_Movies_Cleaned!$E$2:$E$3849=A1745, IMDB_Movies_Cleaned!$N$2:$N$3849))</f>
        <v>5.2</v>
      </c>
      <c r="I1745" cm="1">
        <f t="array" ref="I1745">_xlfn.VAR.S(IF(IMDB_Movies_Cleaned!$E$2:$E$3849=A1745, IMDB_Movies_Cleaned!$N$2:$N$3849))</f>
        <v>0.54916666666666936</v>
      </c>
      <c r="J1745" cm="1">
        <f t="array" ref="J1745">_xlfn.STDEV.S(IF(IMDB_Movies_Cleaned!$E$2:$E$3849=A1745, IMDB_Movies_Cleaned!$N$2:$N$3849))</f>
        <v>0.74105780251385878</v>
      </c>
    </row>
    <row r="1746" spans="1:10" x14ac:dyDescent="0.25">
      <c r="A1746" s="2" t="s">
        <v>1502</v>
      </c>
      <c r="B1746">
        <f t="shared" si="29"/>
        <v>8</v>
      </c>
      <c r="D1746">
        <f>AVERAGEIF(IMDB_Movies_Cleaned!$E$2:$E$3849, A1746, IMDB_Movies_Cleaned!$N$2:$N$3849)</f>
        <v>4.8250000000000002</v>
      </c>
      <c r="E1746" cm="1">
        <f t="array" ref="E1746">MEDIAN(IF(IMDB_Movies_Cleaned!$E$2:$E$3849=A1746, IMDB_Movies_Cleaned!$N$2:$N$3849))</f>
        <v>4.6500000000000004</v>
      </c>
      <c r="F1746" cm="1">
        <f t="array" ref="F1746">_xlfn.MODE.SNGL(IF(IMDB_Movies_Cleaned!$E$2:$E$3849=A1746, IMDB_Movies_Cleaned!$N$2:$N$3849))</f>
        <v>4.0999999999999996</v>
      </c>
      <c r="G1746" cm="1">
        <f t="array" ref="G1746">MAX(IF(IMDB_Movies_Cleaned!$E$2:$E$3849=A1746, IMDB_Movies_Cleaned!$N$2:$N$3849))</f>
        <v>6.1</v>
      </c>
      <c r="H1746" cm="1">
        <f t="array" ref="H1746">MIN(IF(IMDB_Movies_Cleaned!$E$2:$E$3849=A1746, IMDB_Movies_Cleaned!$N$2:$N$3849))</f>
        <v>3.6</v>
      </c>
      <c r="I1746" cm="1">
        <f t="array" ref="I1746">_xlfn.VAR.S(IF(IMDB_Movies_Cleaned!$E$2:$E$3849=A1746, IMDB_Movies_Cleaned!$N$2:$N$3849))</f>
        <v>0.90785714285714136</v>
      </c>
      <c r="J1746" cm="1">
        <f t="array" ref="J1746">_xlfn.STDEV.S(IF(IMDB_Movies_Cleaned!$E$2:$E$3849=A1746, IMDB_Movies_Cleaned!$N$2:$N$3849))</f>
        <v>0.95281537710993169</v>
      </c>
    </row>
    <row r="1747" spans="1:10" x14ac:dyDescent="0.25">
      <c r="A1747" s="1" t="s">
        <v>1100</v>
      </c>
      <c r="B1747">
        <f t="shared" si="29"/>
        <v>82</v>
      </c>
      <c r="D1747">
        <f>AVERAGEIF(IMDB_Movies_Cleaned!$E$2:$E$3849, A1747, IMDB_Movies_Cleaned!$N$2:$N$3849)</f>
        <v>6.8573170731707327</v>
      </c>
      <c r="E1747" cm="1">
        <f t="array" ref="E1747">MEDIAN(IF(IMDB_Movies_Cleaned!$E$2:$E$3849=A1747, IMDB_Movies_Cleaned!$N$2:$N$3849))</f>
        <v>7</v>
      </c>
      <c r="F1747" cm="1">
        <f t="array" ref="F1747">_xlfn.MODE.SNGL(IF(IMDB_Movies_Cleaned!$E$2:$E$3849=A1747, IMDB_Movies_Cleaned!$N$2:$N$3849))</f>
        <v>6.1</v>
      </c>
      <c r="G1747" cm="1">
        <f t="array" ref="G1747">MAX(IF(IMDB_Movies_Cleaned!$E$2:$E$3849=A1747, IMDB_Movies_Cleaned!$N$2:$N$3849))</f>
        <v>8.5</v>
      </c>
      <c r="H1747" cm="1">
        <f t="array" ref="H1747">MIN(IF(IMDB_Movies_Cleaned!$E$2:$E$3849=A1747, IMDB_Movies_Cleaned!$N$2:$N$3849))</f>
        <v>5.0999999999999996</v>
      </c>
      <c r="I1747" cm="1">
        <f t="array" ref="I1747">_xlfn.VAR.S(IF(IMDB_Movies_Cleaned!$E$2:$E$3849=A1747, IMDB_Movies_Cleaned!$N$2:$N$3849))</f>
        <v>0.60766184884070396</v>
      </c>
      <c r="J1747" cm="1">
        <f t="array" ref="J1747">_xlfn.STDEV.S(IF(IMDB_Movies_Cleaned!$E$2:$E$3849=A1747, IMDB_Movies_Cleaned!$N$2:$N$3849))</f>
        <v>0.77952668257135627</v>
      </c>
    </row>
    <row r="1748" spans="1:10" x14ac:dyDescent="0.25">
      <c r="A1748" s="2" t="s">
        <v>1100</v>
      </c>
      <c r="B1748">
        <f t="shared" si="29"/>
        <v>82</v>
      </c>
      <c r="D1748">
        <f>AVERAGEIF(IMDB_Movies_Cleaned!$E$2:$E$3849, A1748, IMDB_Movies_Cleaned!$N$2:$N$3849)</f>
        <v>6.8573170731707327</v>
      </c>
      <c r="E1748" cm="1">
        <f t="array" ref="E1748">MEDIAN(IF(IMDB_Movies_Cleaned!$E$2:$E$3849=A1748, IMDB_Movies_Cleaned!$N$2:$N$3849))</f>
        <v>7</v>
      </c>
      <c r="F1748" cm="1">
        <f t="array" ref="F1748">_xlfn.MODE.SNGL(IF(IMDB_Movies_Cleaned!$E$2:$E$3849=A1748, IMDB_Movies_Cleaned!$N$2:$N$3849))</f>
        <v>6.1</v>
      </c>
      <c r="G1748" cm="1">
        <f t="array" ref="G1748">MAX(IF(IMDB_Movies_Cleaned!$E$2:$E$3849=A1748, IMDB_Movies_Cleaned!$N$2:$N$3849))</f>
        <v>8.5</v>
      </c>
      <c r="H1748" cm="1">
        <f t="array" ref="H1748">MIN(IF(IMDB_Movies_Cleaned!$E$2:$E$3849=A1748, IMDB_Movies_Cleaned!$N$2:$N$3849))</f>
        <v>5.0999999999999996</v>
      </c>
      <c r="I1748" cm="1">
        <f t="array" ref="I1748">_xlfn.VAR.S(IF(IMDB_Movies_Cleaned!$E$2:$E$3849=A1748, IMDB_Movies_Cleaned!$N$2:$N$3849))</f>
        <v>0.60766184884070396</v>
      </c>
      <c r="J1748" cm="1">
        <f t="array" ref="J1748">_xlfn.STDEV.S(IF(IMDB_Movies_Cleaned!$E$2:$E$3849=A1748, IMDB_Movies_Cleaned!$N$2:$N$3849))</f>
        <v>0.77952668257135627</v>
      </c>
    </row>
    <row r="1749" spans="1:10" x14ac:dyDescent="0.25">
      <c r="A1749" s="1" t="s">
        <v>2632</v>
      </c>
      <c r="B1749">
        <f t="shared" si="29"/>
        <v>2</v>
      </c>
      <c r="D1749">
        <f>AVERAGEIF(IMDB_Movies_Cleaned!$E$2:$E$3849, A1749, IMDB_Movies_Cleaned!$N$2:$N$3849)</f>
        <v>6.2</v>
      </c>
      <c r="E1749" cm="1">
        <f t="array" ref="E1749">MEDIAN(IF(IMDB_Movies_Cleaned!$E$2:$E$3849=A1749, IMDB_Movies_Cleaned!$N$2:$N$3849))</f>
        <v>6.2</v>
      </c>
      <c r="F1749" cm="1">
        <f t="array" ref="F1749">_xlfn.MODE.SNGL(IF(IMDB_Movies_Cleaned!$E$2:$E$3849=A1749, IMDB_Movies_Cleaned!$N$2:$N$3849))</f>
        <v>6.2</v>
      </c>
      <c r="G1749" cm="1">
        <f t="array" ref="G1749">MAX(IF(IMDB_Movies_Cleaned!$E$2:$E$3849=A1749, IMDB_Movies_Cleaned!$N$2:$N$3849))</f>
        <v>6.2</v>
      </c>
      <c r="H1749" cm="1">
        <f t="array" ref="H1749">MIN(IF(IMDB_Movies_Cleaned!$E$2:$E$3849=A1749, IMDB_Movies_Cleaned!$N$2:$N$3849))</f>
        <v>6.2</v>
      </c>
      <c r="I1749" cm="1">
        <f t="array" ref="I1749">_xlfn.VAR.S(IF(IMDB_Movies_Cleaned!$E$2:$E$3849=A1749, IMDB_Movies_Cleaned!$N$2:$N$3849))</f>
        <v>0</v>
      </c>
      <c r="J1749" cm="1">
        <f t="array" ref="J1749">_xlfn.STDEV.S(IF(IMDB_Movies_Cleaned!$E$2:$E$3849=A1749, IMDB_Movies_Cleaned!$N$2:$N$3849))</f>
        <v>0</v>
      </c>
    </row>
    <row r="1750" spans="1:10" x14ac:dyDescent="0.25">
      <c r="A1750" s="2" t="s">
        <v>753</v>
      </c>
      <c r="B1750">
        <f t="shared" si="29"/>
        <v>151</v>
      </c>
      <c r="D1750">
        <f>AVERAGEIF(IMDB_Movies_Cleaned!$E$2:$E$3849, A1750, IMDB_Movies_Cleaned!$N$2:$N$3849)</f>
        <v>6.4947019867549711</v>
      </c>
      <c r="E1750" cm="1">
        <f t="array" ref="E1750">MEDIAN(IF(IMDB_Movies_Cleaned!$E$2:$E$3849=A1750, IMDB_Movies_Cleaned!$N$2:$N$3849))</f>
        <v>6.5</v>
      </c>
      <c r="F1750" cm="1">
        <f t="array" ref="F1750">_xlfn.MODE.SNGL(IF(IMDB_Movies_Cleaned!$E$2:$E$3849=A1750, IMDB_Movies_Cleaned!$N$2:$N$3849))</f>
        <v>6.5</v>
      </c>
      <c r="G1750" cm="1">
        <f t="array" ref="G1750">MAX(IF(IMDB_Movies_Cleaned!$E$2:$E$3849=A1750, IMDB_Movies_Cleaned!$N$2:$N$3849))</f>
        <v>8</v>
      </c>
      <c r="H1750" cm="1">
        <f t="array" ref="H1750">MIN(IF(IMDB_Movies_Cleaned!$E$2:$E$3849=A1750, IMDB_Movies_Cleaned!$N$2:$N$3849))</f>
        <v>4.3</v>
      </c>
      <c r="I1750" cm="1">
        <f t="array" ref="I1750">_xlfn.VAR.S(IF(IMDB_Movies_Cleaned!$E$2:$E$3849=A1750, IMDB_Movies_Cleaned!$N$2:$N$3849))</f>
        <v>0.56277174392930951</v>
      </c>
      <c r="J1750" cm="1">
        <f t="array" ref="J1750">_xlfn.STDEV.S(IF(IMDB_Movies_Cleaned!$E$2:$E$3849=A1750, IMDB_Movies_Cleaned!$N$2:$N$3849))</f>
        <v>0.75018114074489339</v>
      </c>
    </row>
    <row r="1751" spans="1:10" x14ac:dyDescent="0.25">
      <c r="A1751" s="1" t="s">
        <v>129</v>
      </c>
      <c r="B1751">
        <f t="shared" si="29"/>
        <v>119</v>
      </c>
      <c r="D1751">
        <f>AVERAGEIF(IMDB_Movies_Cleaned!$E$2:$E$3849, A1751, IMDB_Movies_Cleaned!$N$2:$N$3849)</f>
        <v>6.9529411764705902</v>
      </c>
      <c r="E1751" cm="1">
        <f t="array" ref="E1751">MEDIAN(IF(IMDB_Movies_Cleaned!$E$2:$E$3849=A1751, IMDB_Movies_Cleaned!$N$2:$N$3849))</f>
        <v>7.1</v>
      </c>
      <c r="F1751" cm="1">
        <f t="array" ref="F1751">_xlfn.MODE.SNGL(IF(IMDB_Movies_Cleaned!$E$2:$E$3849=A1751, IMDB_Movies_Cleaned!$N$2:$N$3849))</f>
        <v>7.2</v>
      </c>
      <c r="G1751" cm="1">
        <f t="array" ref="G1751">MAX(IF(IMDB_Movies_Cleaned!$E$2:$E$3849=A1751, IMDB_Movies_Cleaned!$N$2:$N$3849))</f>
        <v>8.1</v>
      </c>
      <c r="H1751" cm="1">
        <f t="array" ref="H1751">MIN(IF(IMDB_Movies_Cleaned!$E$2:$E$3849=A1751, IMDB_Movies_Cleaned!$N$2:$N$3849))</f>
        <v>4.0999999999999996</v>
      </c>
      <c r="I1751" cm="1">
        <f t="array" ref="I1751">_xlfn.VAR.S(IF(IMDB_Movies_Cleaned!$E$2:$E$3849=A1751, IMDB_Movies_Cleaned!$N$2:$N$3849))</f>
        <v>0.5581056829511245</v>
      </c>
      <c r="J1751" cm="1">
        <f t="array" ref="J1751">_xlfn.STDEV.S(IF(IMDB_Movies_Cleaned!$E$2:$E$3849=A1751, IMDB_Movies_Cleaned!$N$2:$N$3849))</f>
        <v>0.74706471135446129</v>
      </c>
    </row>
    <row r="1752" spans="1:10" x14ac:dyDescent="0.25">
      <c r="A1752" s="2" t="s">
        <v>872</v>
      </c>
      <c r="B1752">
        <f t="shared" si="29"/>
        <v>145</v>
      </c>
      <c r="D1752">
        <f>AVERAGEIF(IMDB_Movies_Cleaned!$E$2:$E$3849, A1752, IMDB_Movies_Cleaned!$N$2:$N$3849)</f>
        <v>5.8406896551724108</v>
      </c>
      <c r="E1752" cm="1">
        <f t="array" ref="E1752">MEDIAN(IF(IMDB_Movies_Cleaned!$E$2:$E$3849=A1752, IMDB_Movies_Cleaned!$N$2:$N$3849))</f>
        <v>6</v>
      </c>
      <c r="F1752" cm="1">
        <f t="array" ref="F1752">_xlfn.MODE.SNGL(IF(IMDB_Movies_Cleaned!$E$2:$E$3849=A1752, IMDB_Movies_Cleaned!$N$2:$N$3849))</f>
        <v>6.5</v>
      </c>
      <c r="G1752" cm="1">
        <f t="array" ref="G1752">MAX(IF(IMDB_Movies_Cleaned!$E$2:$E$3849=A1752, IMDB_Movies_Cleaned!$N$2:$N$3849))</f>
        <v>8</v>
      </c>
      <c r="H1752" cm="1">
        <f t="array" ref="H1752">MIN(IF(IMDB_Movies_Cleaned!$E$2:$E$3849=A1752, IMDB_Movies_Cleaned!$N$2:$N$3849))</f>
        <v>1.9</v>
      </c>
      <c r="I1752" cm="1">
        <f t="array" ref="I1752">_xlfn.VAR.S(IF(IMDB_Movies_Cleaned!$E$2:$E$3849=A1752, IMDB_Movies_Cleaned!$N$2:$N$3849))</f>
        <v>1.4818745210728315</v>
      </c>
      <c r="J1752" cm="1">
        <f t="array" ref="J1752">_xlfn.STDEV.S(IF(IMDB_Movies_Cleaned!$E$2:$E$3849=A1752, IMDB_Movies_Cleaned!$N$2:$N$3849))</f>
        <v>1.2173226856806831</v>
      </c>
    </row>
    <row r="1753" spans="1:10" x14ac:dyDescent="0.25">
      <c r="A1753" s="1" t="s">
        <v>1508</v>
      </c>
      <c r="B1753">
        <f t="shared" si="29"/>
        <v>20</v>
      </c>
      <c r="D1753">
        <f>AVERAGEIF(IMDB_Movies_Cleaned!$E$2:$E$3849, A1753, IMDB_Movies_Cleaned!$N$2:$N$3849)</f>
        <v>5.37</v>
      </c>
      <c r="E1753" cm="1">
        <f t="array" ref="E1753">MEDIAN(IF(IMDB_Movies_Cleaned!$E$2:$E$3849=A1753, IMDB_Movies_Cleaned!$N$2:$N$3849))</f>
        <v>5.45</v>
      </c>
      <c r="F1753" cm="1">
        <f t="array" ref="F1753">_xlfn.MODE.SNGL(IF(IMDB_Movies_Cleaned!$E$2:$E$3849=A1753, IMDB_Movies_Cleaned!$N$2:$N$3849))</f>
        <v>5.4</v>
      </c>
      <c r="G1753" cm="1">
        <f t="array" ref="G1753">MAX(IF(IMDB_Movies_Cleaned!$E$2:$E$3849=A1753, IMDB_Movies_Cleaned!$N$2:$N$3849))</f>
        <v>7.5</v>
      </c>
      <c r="H1753" cm="1">
        <f t="array" ref="H1753">MIN(IF(IMDB_Movies_Cleaned!$E$2:$E$3849=A1753, IMDB_Movies_Cleaned!$N$2:$N$3849))</f>
        <v>2.9</v>
      </c>
      <c r="I1753" cm="1">
        <f t="array" ref="I1753">_xlfn.VAR.S(IF(IMDB_Movies_Cleaned!$E$2:$E$3849=A1753, IMDB_Movies_Cleaned!$N$2:$N$3849))</f>
        <v>1.4243157894736729</v>
      </c>
      <c r="J1753" cm="1">
        <f t="array" ref="J1753">_xlfn.STDEV.S(IF(IMDB_Movies_Cleaned!$E$2:$E$3849=A1753, IMDB_Movies_Cleaned!$N$2:$N$3849))</f>
        <v>1.1934470199693294</v>
      </c>
    </row>
    <row r="1754" spans="1:10" x14ac:dyDescent="0.25">
      <c r="A1754" s="2" t="s">
        <v>877</v>
      </c>
      <c r="B1754">
        <f t="shared" si="29"/>
        <v>135</v>
      </c>
      <c r="D1754">
        <f>AVERAGEIF(IMDB_Movies_Cleaned!$E$2:$E$3849, A1754, IMDB_Movies_Cleaned!$N$2:$N$3849)</f>
        <v>5.8962962962962955</v>
      </c>
      <c r="E1754" cm="1">
        <f t="array" ref="E1754">MEDIAN(IF(IMDB_Movies_Cleaned!$E$2:$E$3849=A1754, IMDB_Movies_Cleaned!$N$2:$N$3849))</f>
        <v>6</v>
      </c>
      <c r="F1754" cm="1">
        <f t="array" ref="F1754">_xlfn.MODE.SNGL(IF(IMDB_Movies_Cleaned!$E$2:$E$3849=A1754, IMDB_Movies_Cleaned!$N$2:$N$3849))</f>
        <v>6.1</v>
      </c>
      <c r="G1754" cm="1">
        <f t="array" ref="G1754">MAX(IF(IMDB_Movies_Cleaned!$E$2:$E$3849=A1754, IMDB_Movies_Cleaned!$N$2:$N$3849))</f>
        <v>8.4</v>
      </c>
      <c r="H1754" cm="1">
        <f t="array" ref="H1754">MIN(IF(IMDB_Movies_Cleaned!$E$2:$E$3849=A1754, IMDB_Movies_Cleaned!$N$2:$N$3849))</f>
        <v>2.7</v>
      </c>
      <c r="I1754" cm="1">
        <f t="array" ref="I1754">_xlfn.VAR.S(IF(IMDB_Movies_Cleaned!$E$2:$E$3849=A1754, IMDB_Movies_Cleaned!$N$2:$N$3849))</f>
        <v>0.76826976229963906</v>
      </c>
      <c r="J1754" cm="1">
        <f t="array" ref="J1754">_xlfn.STDEV.S(IF(IMDB_Movies_Cleaned!$E$2:$E$3849=A1754, IMDB_Movies_Cleaned!$N$2:$N$3849))</f>
        <v>0.87650998984588824</v>
      </c>
    </row>
    <row r="1755" spans="1:10" x14ac:dyDescent="0.25">
      <c r="A1755" s="1" t="s">
        <v>4047</v>
      </c>
      <c r="B1755">
        <f t="shared" si="29"/>
        <v>1</v>
      </c>
      <c r="D1755">
        <f>AVERAGEIF(IMDB_Movies_Cleaned!$E$2:$E$3849, A1755, IMDB_Movies_Cleaned!$N$2:$N$3849)</f>
        <v>7.8</v>
      </c>
      <c r="E1755" cm="1">
        <f t="array" ref="E1755">MEDIAN(IF(IMDB_Movies_Cleaned!$E$2:$E$3849=A1755, IMDB_Movies_Cleaned!$N$2:$N$3849))</f>
        <v>7.8</v>
      </c>
      <c r="F1755" t="e" cm="1">
        <f t="array" ref="F1755">_xlfn.MODE.SNGL(IF(IMDB_Movies_Cleaned!$E$2:$E$3849=A1755, IMDB_Movies_Cleaned!$N$2:$N$3849))</f>
        <v>#N/A</v>
      </c>
      <c r="G1755" cm="1">
        <f t="array" ref="G1755">MAX(IF(IMDB_Movies_Cleaned!$E$2:$E$3849=A1755, IMDB_Movies_Cleaned!$N$2:$N$3849))</f>
        <v>7.8</v>
      </c>
      <c r="H1755" cm="1">
        <f t="array" ref="H1755">MIN(IF(IMDB_Movies_Cleaned!$E$2:$E$3849=A1755, IMDB_Movies_Cleaned!$N$2:$N$3849))</f>
        <v>7.8</v>
      </c>
      <c r="I1755" t="e" cm="1">
        <f t="array" ref="I1755">_xlfn.VAR.S(IF(IMDB_Movies_Cleaned!$E$2:$E$3849=A1755, IMDB_Movies_Cleaned!$N$2:$N$3849))</f>
        <v>#DIV/0!</v>
      </c>
      <c r="J1755" t="e" cm="1">
        <f t="array" ref="J1755">_xlfn.STDEV.S(IF(IMDB_Movies_Cleaned!$E$2:$E$3849=A1755, IMDB_Movies_Cleaned!$N$2:$N$3849))</f>
        <v>#DIV/0!</v>
      </c>
    </row>
    <row r="1756" spans="1:10" x14ac:dyDescent="0.25">
      <c r="A1756" s="2" t="s">
        <v>201</v>
      </c>
      <c r="B1756">
        <f t="shared" si="29"/>
        <v>55</v>
      </c>
      <c r="D1756">
        <f>AVERAGEIF(IMDB_Movies_Cleaned!$E$2:$E$3849, A1756, IMDB_Movies_Cleaned!$N$2:$N$3849)</f>
        <v>6.4090909090909092</v>
      </c>
      <c r="E1756" cm="1">
        <f t="array" ref="E1756">MEDIAN(IF(IMDB_Movies_Cleaned!$E$2:$E$3849=A1756, IMDB_Movies_Cleaned!$N$2:$N$3849))</f>
        <v>6.5</v>
      </c>
      <c r="F1756" cm="1">
        <f t="array" ref="F1756">_xlfn.MODE.SNGL(IF(IMDB_Movies_Cleaned!$E$2:$E$3849=A1756, IMDB_Movies_Cleaned!$N$2:$N$3849))</f>
        <v>6.5</v>
      </c>
      <c r="G1756" cm="1">
        <f t="array" ref="G1756">MAX(IF(IMDB_Movies_Cleaned!$E$2:$E$3849=A1756, IMDB_Movies_Cleaned!$N$2:$N$3849))</f>
        <v>7.6</v>
      </c>
      <c r="H1756" cm="1">
        <f t="array" ref="H1756">MIN(IF(IMDB_Movies_Cleaned!$E$2:$E$3849=A1756, IMDB_Movies_Cleaned!$N$2:$N$3849))</f>
        <v>4.4000000000000004</v>
      </c>
      <c r="I1756" cm="1">
        <f t="array" ref="I1756">_xlfn.VAR.S(IF(IMDB_Movies_Cleaned!$E$2:$E$3849=A1756, IMDB_Movies_Cleaned!$N$2:$N$3849))</f>
        <v>0.39936026936026953</v>
      </c>
      <c r="J1756" cm="1">
        <f t="array" ref="J1756">_xlfn.STDEV.S(IF(IMDB_Movies_Cleaned!$E$2:$E$3849=A1756, IMDB_Movies_Cleaned!$N$2:$N$3849))</f>
        <v>0.63194957817872588</v>
      </c>
    </row>
    <row r="1757" spans="1:10" x14ac:dyDescent="0.25">
      <c r="A1757" s="2" t="s">
        <v>2914</v>
      </c>
      <c r="B1757">
        <f t="shared" si="29"/>
        <v>43</v>
      </c>
      <c r="D1757">
        <f>AVERAGEIF(IMDB_Movies_Cleaned!$E$2:$E$3849, A1757, IMDB_Movies_Cleaned!$N$2:$N$3849)</f>
        <v>5.9534883720930249</v>
      </c>
      <c r="E1757" cm="1">
        <f t="array" ref="E1757">MEDIAN(IF(IMDB_Movies_Cleaned!$E$2:$E$3849=A1757, IMDB_Movies_Cleaned!$N$2:$N$3849))</f>
        <v>5.9</v>
      </c>
      <c r="F1757" cm="1">
        <f t="array" ref="F1757">_xlfn.MODE.SNGL(IF(IMDB_Movies_Cleaned!$E$2:$E$3849=A1757, IMDB_Movies_Cleaned!$N$2:$N$3849))</f>
        <v>5.9</v>
      </c>
      <c r="G1757" cm="1">
        <f t="array" ref="G1757">MAX(IF(IMDB_Movies_Cleaned!$E$2:$E$3849=A1757, IMDB_Movies_Cleaned!$N$2:$N$3849))</f>
        <v>8</v>
      </c>
      <c r="H1757" cm="1">
        <f t="array" ref="H1757">MIN(IF(IMDB_Movies_Cleaned!$E$2:$E$3849=A1757, IMDB_Movies_Cleaned!$N$2:$N$3849))</f>
        <v>4.2</v>
      </c>
      <c r="I1757" cm="1">
        <f t="array" ref="I1757">_xlfn.VAR.S(IF(IMDB_Movies_Cleaned!$E$2:$E$3849=A1757, IMDB_Movies_Cleaned!$N$2:$N$3849))</f>
        <v>0.68111849390917156</v>
      </c>
      <c r="J1757" cm="1">
        <f t="array" ref="J1757">_xlfn.STDEV.S(IF(IMDB_Movies_Cleaned!$E$2:$E$3849=A1757, IMDB_Movies_Cleaned!$N$2:$N$3849))</f>
        <v>0.82529903302328644</v>
      </c>
    </row>
    <row r="1758" spans="1:10" x14ac:dyDescent="0.25">
      <c r="A1758" s="1" t="s">
        <v>129</v>
      </c>
      <c r="B1758">
        <f t="shared" si="29"/>
        <v>119</v>
      </c>
      <c r="D1758">
        <f>AVERAGEIF(IMDB_Movies_Cleaned!$E$2:$E$3849, A1758, IMDB_Movies_Cleaned!$N$2:$N$3849)</f>
        <v>6.9529411764705902</v>
      </c>
      <c r="E1758" cm="1">
        <f t="array" ref="E1758">MEDIAN(IF(IMDB_Movies_Cleaned!$E$2:$E$3849=A1758, IMDB_Movies_Cleaned!$N$2:$N$3849))</f>
        <v>7.1</v>
      </c>
      <c r="F1758" cm="1">
        <f t="array" ref="F1758">_xlfn.MODE.SNGL(IF(IMDB_Movies_Cleaned!$E$2:$E$3849=A1758, IMDB_Movies_Cleaned!$N$2:$N$3849))</f>
        <v>7.2</v>
      </c>
      <c r="G1758" cm="1">
        <f t="array" ref="G1758">MAX(IF(IMDB_Movies_Cleaned!$E$2:$E$3849=A1758, IMDB_Movies_Cleaned!$N$2:$N$3849))</f>
        <v>8.1</v>
      </c>
      <c r="H1758" cm="1">
        <f t="array" ref="H1758">MIN(IF(IMDB_Movies_Cleaned!$E$2:$E$3849=A1758, IMDB_Movies_Cleaned!$N$2:$N$3849))</f>
        <v>4.0999999999999996</v>
      </c>
      <c r="I1758" cm="1">
        <f t="array" ref="I1758">_xlfn.VAR.S(IF(IMDB_Movies_Cleaned!$E$2:$E$3849=A1758, IMDB_Movies_Cleaned!$N$2:$N$3849))</f>
        <v>0.5581056829511245</v>
      </c>
      <c r="J1758" cm="1">
        <f t="array" ref="J1758">_xlfn.STDEV.S(IF(IMDB_Movies_Cleaned!$E$2:$E$3849=A1758, IMDB_Movies_Cleaned!$N$2:$N$3849))</f>
        <v>0.74706471135446129</v>
      </c>
    </row>
    <row r="1759" spans="1:10" x14ac:dyDescent="0.25">
      <c r="A1759" s="2" t="s">
        <v>315</v>
      </c>
      <c r="B1759">
        <f t="shared" si="29"/>
        <v>4</v>
      </c>
      <c r="D1759">
        <f>AVERAGEIF(IMDB_Movies_Cleaned!$E$2:$E$3849, A1759, IMDB_Movies_Cleaned!$N$2:$N$3849)</f>
        <v>7.3999999999999995</v>
      </c>
      <c r="E1759" cm="1">
        <f t="array" ref="E1759">MEDIAN(IF(IMDB_Movies_Cleaned!$E$2:$E$3849=A1759, IMDB_Movies_Cleaned!$N$2:$N$3849))</f>
        <v>7.5</v>
      </c>
      <c r="F1759" cm="1">
        <f t="array" ref="F1759">_xlfn.MODE.SNGL(IF(IMDB_Movies_Cleaned!$E$2:$E$3849=A1759, IMDB_Movies_Cleaned!$N$2:$N$3849))</f>
        <v>7.8</v>
      </c>
      <c r="G1759" cm="1">
        <f t="array" ref="G1759">MAX(IF(IMDB_Movies_Cleaned!$E$2:$E$3849=A1759, IMDB_Movies_Cleaned!$N$2:$N$3849))</f>
        <v>7.8</v>
      </c>
      <c r="H1759" cm="1">
        <f t="array" ref="H1759">MIN(IF(IMDB_Movies_Cleaned!$E$2:$E$3849=A1759, IMDB_Movies_Cleaned!$N$2:$N$3849))</f>
        <v>6.8</v>
      </c>
      <c r="I1759" cm="1">
        <f t="array" ref="I1759">_xlfn.VAR.S(IF(IMDB_Movies_Cleaned!$E$2:$E$3849=A1759, IMDB_Movies_Cleaned!$N$2:$N$3849))</f>
        <v>0.23999999999999996</v>
      </c>
      <c r="J1759" cm="1">
        <f t="array" ref="J1759">_xlfn.STDEV.S(IF(IMDB_Movies_Cleaned!$E$2:$E$3849=A1759, IMDB_Movies_Cleaned!$N$2:$N$3849))</f>
        <v>0.4898979485566356</v>
      </c>
    </row>
    <row r="1760" spans="1:10" x14ac:dyDescent="0.25">
      <c r="A1760" s="1" t="s">
        <v>4056</v>
      </c>
      <c r="B1760">
        <f t="shared" si="29"/>
        <v>1</v>
      </c>
      <c r="D1760">
        <f>AVERAGEIF(IMDB_Movies_Cleaned!$E$2:$E$3849, A1760, IMDB_Movies_Cleaned!$N$2:$N$3849)</f>
        <v>7.8</v>
      </c>
      <c r="E1760" cm="1">
        <f t="array" ref="E1760">MEDIAN(IF(IMDB_Movies_Cleaned!$E$2:$E$3849=A1760, IMDB_Movies_Cleaned!$N$2:$N$3849))</f>
        <v>7.8</v>
      </c>
      <c r="F1760" t="e" cm="1">
        <f t="array" ref="F1760">_xlfn.MODE.SNGL(IF(IMDB_Movies_Cleaned!$E$2:$E$3849=A1760, IMDB_Movies_Cleaned!$N$2:$N$3849))</f>
        <v>#N/A</v>
      </c>
      <c r="G1760" cm="1">
        <f t="array" ref="G1760">MAX(IF(IMDB_Movies_Cleaned!$E$2:$E$3849=A1760, IMDB_Movies_Cleaned!$N$2:$N$3849))</f>
        <v>7.8</v>
      </c>
      <c r="H1760" cm="1">
        <f t="array" ref="H1760">MIN(IF(IMDB_Movies_Cleaned!$E$2:$E$3849=A1760, IMDB_Movies_Cleaned!$N$2:$N$3849))</f>
        <v>7.8</v>
      </c>
      <c r="I1760" t="e" cm="1">
        <f t="array" ref="I1760">_xlfn.VAR.S(IF(IMDB_Movies_Cleaned!$E$2:$E$3849=A1760, IMDB_Movies_Cleaned!$N$2:$N$3849))</f>
        <v>#DIV/0!</v>
      </c>
      <c r="J1760" t="e" cm="1">
        <f t="array" ref="J1760">_xlfn.STDEV.S(IF(IMDB_Movies_Cleaned!$E$2:$E$3849=A1760, IMDB_Movies_Cleaned!$N$2:$N$3849))</f>
        <v>#DIV/0!</v>
      </c>
    </row>
    <row r="1761" spans="1:10" x14ac:dyDescent="0.25">
      <c r="A1761" s="2" t="s">
        <v>1289</v>
      </c>
      <c r="B1761">
        <f t="shared" si="29"/>
        <v>147</v>
      </c>
      <c r="D1761">
        <f>AVERAGEIF(IMDB_Movies_Cleaned!$E$2:$E$3849, A1761, IMDB_Movies_Cleaned!$N$2:$N$3849)</f>
        <v>6.5836734693877554</v>
      </c>
      <c r="E1761" cm="1">
        <f t="array" ref="E1761">MEDIAN(IF(IMDB_Movies_Cleaned!$E$2:$E$3849=A1761, IMDB_Movies_Cleaned!$N$2:$N$3849))</f>
        <v>6.7</v>
      </c>
      <c r="F1761" cm="1">
        <f t="array" ref="F1761">_xlfn.MODE.SNGL(IF(IMDB_Movies_Cleaned!$E$2:$E$3849=A1761, IMDB_Movies_Cleaned!$N$2:$N$3849))</f>
        <v>6.7</v>
      </c>
      <c r="G1761" cm="1">
        <f t="array" ref="G1761">MAX(IF(IMDB_Movies_Cleaned!$E$2:$E$3849=A1761, IMDB_Movies_Cleaned!$N$2:$N$3849))</f>
        <v>8.8000000000000007</v>
      </c>
      <c r="H1761" cm="1">
        <f t="array" ref="H1761">MIN(IF(IMDB_Movies_Cleaned!$E$2:$E$3849=A1761, IMDB_Movies_Cleaned!$N$2:$N$3849))</f>
        <v>3.3</v>
      </c>
      <c r="I1761" cm="1">
        <f t="array" ref="I1761">_xlfn.VAR.S(IF(IMDB_Movies_Cleaned!$E$2:$E$3849=A1761, IMDB_Movies_Cleaned!$N$2:$N$3849))</f>
        <v>0.73480011182555371</v>
      </c>
      <c r="J1761" cm="1">
        <f t="array" ref="J1761">_xlfn.STDEV.S(IF(IMDB_Movies_Cleaned!$E$2:$E$3849=A1761, IMDB_Movies_Cleaned!$N$2:$N$3849))</f>
        <v>0.85720482489633343</v>
      </c>
    </row>
    <row r="1762" spans="1:10" x14ac:dyDescent="0.25">
      <c r="A1762" s="1" t="s">
        <v>400</v>
      </c>
      <c r="B1762">
        <f t="shared" si="29"/>
        <v>12</v>
      </c>
      <c r="D1762">
        <f>AVERAGEIF(IMDB_Movies_Cleaned!$E$2:$E$3849, A1762, IMDB_Movies_Cleaned!$N$2:$N$3849)</f>
        <v>6.2333333333333334</v>
      </c>
      <c r="E1762" cm="1">
        <f t="array" ref="E1762">MEDIAN(IF(IMDB_Movies_Cleaned!$E$2:$E$3849=A1762, IMDB_Movies_Cleaned!$N$2:$N$3849))</f>
        <v>6.1999999999999993</v>
      </c>
      <c r="F1762" cm="1">
        <f t="array" ref="F1762">_xlfn.MODE.SNGL(IF(IMDB_Movies_Cleaned!$E$2:$E$3849=A1762, IMDB_Movies_Cleaned!$N$2:$N$3849))</f>
        <v>6.4</v>
      </c>
      <c r="G1762" cm="1">
        <f t="array" ref="G1762">MAX(IF(IMDB_Movies_Cleaned!$E$2:$E$3849=A1762, IMDB_Movies_Cleaned!$N$2:$N$3849))</f>
        <v>7.8</v>
      </c>
      <c r="H1762" cm="1">
        <f t="array" ref="H1762">MIN(IF(IMDB_Movies_Cleaned!$E$2:$E$3849=A1762, IMDB_Movies_Cleaned!$N$2:$N$3849))</f>
        <v>4.7</v>
      </c>
      <c r="I1762" cm="1">
        <f t="array" ref="I1762">_xlfn.VAR.S(IF(IMDB_Movies_Cleaned!$E$2:$E$3849=A1762, IMDB_Movies_Cleaned!$N$2:$N$3849))</f>
        <v>0.57878787878787952</v>
      </c>
      <c r="J1762" cm="1">
        <f t="array" ref="J1762">_xlfn.STDEV.S(IF(IMDB_Movies_Cleaned!$E$2:$E$3849=A1762, IMDB_Movies_Cleaned!$N$2:$N$3849))</f>
        <v>0.76078109781189984</v>
      </c>
    </row>
    <row r="1763" spans="1:10" x14ac:dyDescent="0.25">
      <c r="A1763" s="2" t="s">
        <v>2806</v>
      </c>
      <c r="B1763">
        <f t="shared" si="29"/>
        <v>11</v>
      </c>
      <c r="D1763">
        <f>AVERAGEIF(IMDB_Movies_Cleaned!$E$2:$E$3849, A1763, IMDB_Movies_Cleaned!$N$2:$N$3849)</f>
        <v>5.463636363636363</v>
      </c>
      <c r="E1763" cm="1">
        <f t="array" ref="E1763">MEDIAN(IF(IMDB_Movies_Cleaned!$E$2:$E$3849=A1763, IMDB_Movies_Cleaned!$N$2:$N$3849))</f>
        <v>5.9</v>
      </c>
      <c r="F1763" cm="1">
        <f t="array" ref="F1763">_xlfn.MODE.SNGL(IF(IMDB_Movies_Cleaned!$E$2:$E$3849=A1763, IMDB_Movies_Cleaned!$N$2:$N$3849))</f>
        <v>5.9</v>
      </c>
      <c r="G1763" cm="1">
        <f t="array" ref="G1763">MAX(IF(IMDB_Movies_Cleaned!$E$2:$E$3849=A1763, IMDB_Movies_Cleaned!$N$2:$N$3849))</f>
        <v>6.5</v>
      </c>
      <c r="H1763" cm="1">
        <f t="array" ref="H1763">MIN(IF(IMDB_Movies_Cleaned!$E$2:$E$3849=A1763, IMDB_Movies_Cleaned!$N$2:$N$3849))</f>
        <v>3.9</v>
      </c>
      <c r="I1763" cm="1">
        <f t="array" ref="I1763">_xlfn.VAR.S(IF(IMDB_Movies_Cleaned!$E$2:$E$3849=A1763, IMDB_Movies_Cleaned!$N$2:$N$3849))</f>
        <v>0.66854545454546044</v>
      </c>
      <c r="J1763" cm="1">
        <f t="array" ref="J1763">_xlfn.STDEV.S(IF(IMDB_Movies_Cleaned!$E$2:$E$3849=A1763, IMDB_Movies_Cleaned!$N$2:$N$3849))</f>
        <v>0.81764628938524542</v>
      </c>
    </row>
    <row r="1764" spans="1:10" x14ac:dyDescent="0.25">
      <c r="A1764" s="1" t="s">
        <v>872</v>
      </c>
      <c r="B1764">
        <f t="shared" si="29"/>
        <v>145</v>
      </c>
      <c r="D1764">
        <f>AVERAGEIF(IMDB_Movies_Cleaned!$E$2:$E$3849, A1764, IMDB_Movies_Cleaned!$N$2:$N$3849)</f>
        <v>5.8406896551724108</v>
      </c>
      <c r="E1764" cm="1">
        <f t="array" ref="E1764">MEDIAN(IF(IMDB_Movies_Cleaned!$E$2:$E$3849=A1764, IMDB_Movies_Cleaned!$N$2:$N$3849))</f>
        <v>6</v>
      </c>
      <c r="F1764" cm="1">
        <f t="array" ref="F1764">_xlfn.MODE.SNGL(IF(IMDB_Movies_Cleaned!$E$2:$E$3849=A1764, IMDB_Movies_Cleaned!$N$2:$N$3849))</f>
        <v>6.5</v>
      </c>
      <c r="G1764" cm="1">
        <f t="array" ref="G1764">MAX(IF(IMDB_Movies_Cleaned!$E$2:$E$3849=A1764, IMDB_Movies_Cleaned!$N$2:$N$3849))</f>
        <v>8</v>
      </c>
      <c r="H1764" cm="1">
        <f t="array" ref="H1764">MIN(IF(IMDB_Movies_Cleaned!$E$2:$E$3849=A1764, IMDB_Movies_Cleaned!$N$2:$N$3849))</f>
        <v>1.9</v>
      </c>
      <c r="I1764" cm="1">
        <f t="array" ref="I1764">_xlfn.VAR.S(IF(IMDB_Movies_Cleaned!$E$2:$E$3849=A1764, IMDB_Movies_Cleaned!$N$2:$N$3849))</f>
        <v>1.4818745210728315</v>
      </c>
      <c r="J1764" cm="1">
        <f t="array" ref="J1764">_xlfn.STDEV.S(IF(IMDB_Movies_Cleaned!$E$2:$E$3849=A1764, IMDB_Movies_Cleaned!$N$2:$N$3849))</f>
        <v>1.2173226856806831</v>
      </c>
    </row>
    <row r="1765" spans="1:10" x14ac:dyDescent="0.25">
      <c r="A1765" s="2" t="s">
        <v>901</v>
      </c>
      <c r="B1765">
        <f t="shared" si="29"/>
        <v>15</v>
      </c>
      <c r="D1765">
        <f>AVERAGEIF(IMDB_Movies_Cleaned!$E$2:$E$3849, A1765, IMDB_Movies_Cleaned!$N$2:$N$3849)</f>
        <v>7.4266666666666659</v>
      </c>
      <c r="E1765" cm="1">
        <f t="array" ref="E1765">MEDIAN(IF(IMDB_Movies_Cleaned!$E$2:$E$3849=A1765, IMDB_Movies_Cleaned!$N$2:$N$3849))</f>
        <v>7.5</v>
      </c>
      <c r="F1765" cm="1">
        <f t="array" ref="F1765">_xlfn.MODE.SNGL(IF(IMDB_Movies_Cleaned!$E$2:$E$3849=A1765, IMDB_Movies_Cleaned!$N$2:$N$3849))</f>
        <v>6.6</v>
      </c>
      <c r="G1765" cm="1">
        <f t="array" ref="G1765">MAX(IF(IMDB_Movies_Cleaned!$E$2:$E$3849=A1765, IMDB_Movies_Cleaned!$N$2:$N$3849))</f>
        <v>8.6999999999999993</v>
      </c>
      <c r="H1765" cm="1">
        <f t="array" ref="H1765">MIN(IF(IMDB_Movies_Cleaned!$E$2:$E$3849=A1765, IMDB_Movies_Cleaned!$N$2:$N$3849))</f>
        <v>6.6</v>
      </c>
      <c r="I1765" cm="1">
        <f t="array" ref="I1765">_xlfn.VAR.S(IF(IMDB_Movies_Cleaned!$E$2:$E$3849=A1765, IMDB_Movies_Cleaned!$N$2:$N$3849))</f>
        <v>0.3935238095238095</v>
      </c>
      <c r="J1765" cm="1">
        <f t="array" ref="J1765">_xlfn.STDEV.S(IF(IMDB_Movies_Cleaned!$E$2:$E$3849=A1765, IMDB_Movies_Cleaned!$N$2:$N$3849))</f>
        <v>0.62731476112379936</v>
      </c>
    </row>
    <row r="1766" spans="1:10" x14ac:dyDescent="0.25">
      <c r="A1766" s="1" t="s">
        <v>4067</v>
      </c>
      <c r="B1766">
        <f t="shared" si="29"/>
        <v>1</v>
      </c>
      <c r="D1766">
        <f>AVERAGEIF(IMDB_Movies_Cleaned!$E$2:$E$3849, A1766, IMDB_Movies_Cleaned!$N$2:$N$3849)</f>
        <v>5</v>
      </c>
      <c r="E1766" cm="1">
        <f t="array" ref="E1766">MEDIAN(IF(IMDB_Movies_Cleaned!$E$2:$E$3849=A1766, IMDB_Movies_Cleaned!$N$2:$N$3849))</f>
        <v>5</v>
      </c>
      <c r="F1766" t="e" cm="1">
        <f t="array" ref="F1766">_xlfn.MODE.SNGL(IF(IMDB_Movies_Cleaned!$E$2:$E$3849=A1766, IMDB_Movies_Cleaned!$N$2:$N$3849))</f>
        <v>#N/A</v>
      </c>
      <c r="G1766" cm="1">
        <f t="array" ref="G1766">MAX(IF(IMDB_Movies_Cleaned!$E$2:$E$3849=A1766, IMDB_Movies_Cleaned!$N$2:$N$3849))</f>
        <v>5</v>
      </c>
      <c r="H1766" cm="1">
        <f t="array" ref="H1766">MIN(IF(IMDB_Movies_Cleaned!$E$2:$E$3849=A1766, IMDB_Movies_Cleaned!$N$2:$N$3849))</f>
        <v>5</v>
      </c>
      <c r="I1766" t="e" cm="1">
        <f t="array" ref="I1766">_xlfn.VAR.S(IF(IMDB_Movies_Cleaned!$E$2:$E$3849=A1766, IMDB_Movies_Cleaned!$N$2:$N$3849))</f>
        <v>#DIV/0!</v>
      </c>
      <c r="J1766" t="e" cm="1">
        <f t="array" ref="J1766">_xlfn.STDEV.S(IF(IMDB_Movies_Cleaned!$E$2:$E$3849=A1766, IMDB_Movies_Cleaned!$N$2:$N$3849))</f>
        <v>#DIV/0!</v>
      </c>
    </row>
    <row r="1767" spans="1:10" x14ac:dyDescent="0.25">
      <c r="A1767" s="2" t="s">
        <v>298</v>
      </c>
      <c r="B1767">
        <f t="shared" si="29"/>
        <v>17</v>
      </c>
      <c r="D1767">
        <f>AVERAGEIF(IMDB_Movies_Cleaned!$E$2:$E$3849, A1767, IMDB_Movies_Cleaned!$N$2:$N$3849)</f>
        <v>5.3705882352941181</v>
      </c>
      <c r="E1767" cm="1">
        <f t="array" ref="E1767">MEDIAN(IF(IMDB_Movies_Cleaned!$E$2:$E$3849=A1767, IMDB_Movies_Cleaned!$N$2:$N$3849))</f>
        <v>5.4</v>
      </c>
      <c r="F1767" cm="1">
        <f t="array" ref="F1767">_xlfn.MODE.SNGL(IF(IMDB_Movies_Cleaned!$E$2:$E$3849=A1767, IMDB_Movies_Cleaned!$N$2:$N$3849))</f>
        <v>6</v>
      </c>
      <c r="G1767" cm="1">
        <f t="array" ref="G1767">MAX(IF(IMDB_Movies_Cleaned!$E$2:$E$3849=A1767, IMDB_Movies_Cleaned!$N$2:$N$3849))</f>
        <v>6.7</v>
      </c>
      <c r="H1767" cm="1">
        <f t="array" ref="H1767">MIN(IF(IMDB_Movies_Cleaned!$E$2:$E$3849=A1767, IMDB_Movies_Cleaned!$N$2:$N$3849))</f>
        <v>2.2000000000000002</v>
      </c>
      <c r="I1767" cm="1">
        <f t="array" ref="I1767">_xlfn.VAR.S(IF(IMDB_Movies_Cleaned!$E$2:$E$3849=A1767, IMDB_Movies_Cleaned!$N$2:$N$3849))</f>
        <v>1.1059558823529301</v>
      </c>
      <c r="J1767" cm="1">
        <f t="array" ref="J1767">_xlfn.STDEV.S(IF(IMDB_Movies_Cleaned!$E$2:$E$3849=A1767, IMDB_Movies_Cleaned!$N$2:$N$3849))</f>
        <v>1.051644370665735</v>
      </c>
    </row>
    <row r="1768" spans="1:10" x14ac:dyDescent="0.25">
      <c r="A1768" s="1" t="s">
        <v>1007</v>
      </c>
      <c r="B1768">
        <f t="shared" si="29"/>
        <v>41</v>
      </c>
      <c r="D1768">
        <f>AVERAGEIF(IMDB_Movies_Cleaned!$E$2:$E$3849, A1768, IMDB_Movies_Cleaned!$N$2:$N$3849)</f>
        <v>7.4951219512195113</v>
      </c>
      <c r="E1768" cm="1">
        <f t="array" ref="E1768">MEDIAN(IF(IMDB_Movies_Cleaned!$E$2:$E$3849=A1768, IMDB_Movies_Cleaned!$N$2:$N$3849))</f>
        <v>7.5</v>
      </c>
      <c r="F1768" cm="1">
        <f t="array" ref="F1768">_xlfn.MODE.SNGL(IF(IMDB_Movies_Cleaned!$E$2:$E$3849=A1768, IMDB_Movies_Cleaned!$N$2:$N$3849))</f>
        <v>7.2</v>
      </c>
      <c r="G1768" cm="1">
        <f t="array" ref="G1768">MAX(IF(IMDB_Movies_Cleaned!$E$2:$E$3849=A1768, IMDB_Movies_Cleaned!$N$2:$N$3849))</f>
        <v>9.3000000000000007</v>
      </c>
      <c r="H1768" cm="1">
        <f t="array" ref="H1768">MIN(IF(IMDB_Movies_Cleaned!$E$2:$E$3849=A1768, IMDB_Movies_Cleaned!$N$2:$N$3849))</f>
        <v>5.3</v>
      </c>
      <c r="I1768" cm="1">
        <f t="array" ref="I1768">_xlfn.VAR.S(IF(IMDB_Movies_Cleaned!$E$2:$E$3849=A1768, IMDB_Movies_Cleaned!$N$2:$N$3849))</f>
        <v>0.76047560975611073</v>
      </c>
      <c r="J1768" cm="1">
        <f t="array" ref="J1768">_xlfn.STDEV.S(IF(IMDB_Movies_Cleaned!$E$2:$E$3849=A1768, IMDB_Movies_Cleaned!$N$2:$N$3849))</f>
        <v>0.87205252694783852</v>
      </c>
    </row>
    <row r="1769" spans="1:10" x14ac:dyDescent="0.25">
      <c r="A1769" s="2" t="s">
        <v>730</v>
      </c>
      <c r="B1769">
        <f t="shared" si="29"/>
        <v>6</v>
      </c>
      <c r="D1769">
        <f>AVERAGEIF(IMDB_Movies_Cleaned!$E$2:$E$3849, A1769, IMDB_Movies_Cleaned!$N$2:$N$3849)</f>
        <v>6.0666666666666664</v>
      </c>
      <c r="E1769" cm="1">
        <f t="array" ref="E1769">MEDIAN(IF(IMDB_Movies_Cleaned!$E$2:$E$3849=A1769, IMDB_Movies_Cleaned!$N$2:$N$3849))</f>
        <v>6.4499999999999993</v>
      </c>
      <c r="F1769" t="e" cm="1">
        <f t="array" ref="F1769">_xlfn.MODE.SNGL(IF(IMDB_Movies_Cleaned!$E$2:$E$3849=A1769, IMDB_Movies_Cleaned!$N$2:$N$3849))</f>
        <v>#N/A</v>
      </c>
      <c r="G1769" cm="1">
        <f t="array" ref="G1769">MAX(IF(IMDB_Movies_Cleaned!$E$2:$E$3849=A1769, IMDB_Movies_Cleaned!$N$2:$N$3849))</f>
        <v>7.6</v>
      </c>
      <c r="H1769" cm="1">
        <f t="array" ref="H1769">MIN(IF(IMDB_Movies_Cleaned!$E$2:$E$3849=A1769, IMDB_Movies_Cleaned!$N$2:$N$3849))</f>
        <v>4.4000000000000004</v>
      </c>
      <c r="I1769" cm="1">
        <f t="array" ref="I1769">_xlfn.VAR.S(IF(IMDB_Movies_Cleaned!$E$2:$E$3849=A1769, IMDB_Movies_Cleaned!$N$2:$N$3849))</f>
        <v>1.4946666666666772</v>
      </c>
      <c r="J1769" cm="1">
        <f t="array" ref="J1769">_xlfn.STDEV.S(IF(IMDB_Movies_Cleaned!$E$2:$E$3849=A1769, IMDB_Movies_Cleaned!$N$2:$N$3849))</f>
        <v>1.2225656083281082</v>
      </c>
    </row>
    <row r="1770" spans="1:10" x14ac:dyDescent="0.25">
      <c r="A1770" s="1" t="s">
        <v>2726</v>
      </c>
      <c r="B1770">
        <f t="shared" si="29"/>
        <v>20</v>
      </c>
      <c r="D1770">
        <f>AVERAGEIF(IMDB_Movies_Cleaned!$E$2:$E$3849, A1770, IMDB_Movies_Cleaned!$N$2:$N$3849)</f>
        <v>7.1649999999999991</v>
      </c>
      <c r="E1770" cm="1">
        <f t="array" ref="E1770">MEDIAN(IF(IMDB_Movies_Cleaned!$E$2:$E$3849=A1770, IMDB_Movies_Cleaned!$N$2:$N$3849))</f>
        <v>7.1999999999999993</v>
      </c>
      <c r="F1770" cm="1">
        <f t="array" ref="F1770">_xlfn.MODE.SNGL(IF(IMDB_Movies_Cleaned!$E$2:$E$3849=A1770, IMDB_Movies_Cleaned!$N$2:$N$3849))</f>
        <v>7.5</v>
      </c>
      <c r="G1770" cm="1">
        <f t="array" ref="G1770">MAX(IF(IMDB_Movies_Cleaned!$E$2:$E$3849=A1770, IMDB_Movies_Cleaned!$N$2:$N$3849))</f>
        <v>8.9</v>
      </c>
      <c r="H1770" cm="1">
        <f t="array" ref="H1770">MIN(IF(IMDB_Movies_Cleaned!$E$2:$E$3849=A1770, IMDB_Movies_Cleaned!$N$2:$N$3849))</f>
        <v>5.6</v>
      </c>
      <c r="I1770" cm="1">
        <f t="array" ref="I1770">_xlfn.VAR.S(IF(IMDB_Movies_Cleaned!$E$2:$E$3849=A1770, IMDB_Movies_Cleaned!$N$2:$N$3849))</f>
        <v>0.5445000000000001</v>
      </c>
      <c r="J1770" cm="1">
        <f t="array" ref="J1770">_xlfn.STDEV.S(IF(IMDB_Movies_Cleaned!$E$2:$E$3849=A1770, IMDB_Movies_Cleaned!$N$2:$N$3849))</f>
        <v>0.73790243257493071</v>
      </c>
    </row>
    <row r="1771" spans="1:10" x14ac:dyDescent="0.25">
      <c r="A1771" s="2" t="s">
        <v>268</v>
      </c>
      <c r="B1771">
        <f t="shared" si="29"/>
        <v>50</v>
      </c>
      <c r="D1771">
        <f>AVERAGEIF(IMDB_Movies_Cleaned!$E$2:$E$3849, A1771, IMDB_Movies_Cleaned!$N$2:$N$3849)</f>
        <v>6.498000000000002</v>
      </c>
      <c r="E1771" cm="1">
        <f t="array" ref="E1771">MEDIAN(IF(IMDB_Movies_Cleaned!$E$2:$E$3849=A1771, IMDB_Movies_Cleaned!$N$2:$N$3849))</f>
        <v>6.5</v>
      </c>
      <c r="F1771" cm="1">
        <f t="array" ref="F1771">_xlfn.MODE.SNGL(IF(IMDB_Movies_Cleaned!$E$2:$E$3849=A1771, IMDB_Movies_Cleaned!$N$2:$N$3849))</f>
        <v>6.1</v>
      </c>
      <c r="G1771" cm="1">
        <f t="array" ref="G1771">MAX(IF(IMDB_Movies_Cleaned!$E$2:$E$3849=A1771, IMDB_Movies_Cleaned!$N$2:$N$3849))</f>
        <v>9</v>
      </c>
      <c r="H1771" cm="1">
        <f t="array" ref="H1771">MIN(IF(IMDB_Movies_Cleaned!$E$2:$E$3849=A1771, IMDB_Movies_Cleaned!$N$2:$N$3849))</f>
        <v>5.0999999999999996</v>
      </c>
      <c r="I1771" cm="1">
        <f t="array" ref="I1771">_xlfn.VAR.S(IF(IMDB_Movies_Cleaned!$E$2:$E$3849=A1771, IMDB_Movies_Cleaned!$N$2:$N$3849))</f>
        <v>0.51407755102039177</v>
      </c>
      <c r="J1771" cm="1">
        <f t="array" ref="J1771">_xlfn.STDEV.S(IF(IMDB_Movies_Cleaned!$E$2:$E$3849=A1771, IMDB_Movies_Cleaned!$N$2:$N$3849))</f>
        <v>0.71699201600881979</v>
      </c>
    </row>
    <row r="1772" spans="1:10" x14ac:dyDescent="0.25">
      <c r="A1772" s="1" t="s">
        <v>246</v>
      </c>
      <c r="B1772">
        <f t="shared" si="29"/>
        <v>21</v>
      </c>
      <c r="D1772">
        <f>AVERAGEIF(IMDB_Movies_Cleaned!$E$2:$E$3849, A1772, IMDB_Movies_Cleaned!$N$2:$N$3849)</f>
        <v>6.1619047619047604</v>
      </c>
      <c r="E1772" cm="1">
        <f t="array" ref="E1772">MEDIAN(IF(IMDB_Movies_Cleaned!$E$2:$E$3849=A1772, IMDB_Movies_Cleaned!$N$2:$N$3849))</f>
        <v>6.2</v>
      </c>
      <c r="F1772" cm="1">
        <f t="array" ref="F1772">_xlfn.MODE.SNGL(IF(IMDB_Movies_Cleaned!$E$2:$E$3849=A1772, IMDB_Movies_Cleaned!$N$2:$N$3849))</f>
        <v>6.6</v>
      </c>
      <c r="G1772" cm="1">
        <f t="array" ref="G1772">MAX(IF(IMDB_Movies_Cleaned!$E$2:$E$3849=A1772, IMDB_Movies_Cleaned!$N$2:$N$3849))</f>
        <v>7.6</v>
      </c>
      <c r="H1772" cm="1">
        <f t="array" ref="H1772">MIN(IF(IMDB_Movies_Cleaned!$E$2:$E$3849=A1772, IMDB_Movies_Cleaned!$N$2:$N$3849))</f>
        <v>5.2</v>
      </c>
      <c r="I1772" cm="1">
        <f t="array" ref="I1772">_xlfn.VAR.S(IF(IMDB_Movies_Cleaned!$E$2:$E$3849=A1772, IMDB_Movies_Cleaned!$N$2:$N$3849))</f>
        <v>0.37047619047619035</v>
      </c>
      <c r="J1772" cm="1">
        <f t="array" ref="J1772">_xlfn.STDEV.S(IF(IMDB_Movies_Cleaned!$E$2:$E$3849=A1772, IMDB_Movies_Cleaned!$N$2:$N$3849))</f>
        <v>0.60866755332955802</v>
      </c>
    </row>
    <row r="1773" spans="1:10" x14ac:dyDescent="0.25">
      <c r="A1773" s="2" t="s">
        <v>1671</v>
      </c>
      <c r="B1773">
        <f t="shared" si="29"/>
        <v>153</v>
      </c>
      <c r="D1773">
        <f>AVERAGEIF(IMDB_Movies_Cleaned!$E$2:$E$3849, A1773, IMDB_Movies_Cleaned!$N$2:$N$3849)</f>
        <v>7.0418300653594796</v>
      </c>
      <c r="E1773" cm="1">
        <f t="array" ref="E1773">MEDIAN(IF(IMDB_Movies_Cleaned!$E$2:$E$3849=A1773, IMDB_Movies_Cleaned!$N$2:$N$3849))</f>
        <v>7.2</v>
      </c>
      <c r="F1773" cm="1">
        <f t="array" ref="F1773">_xlfn.MODE.SNGL(IF(IMDB_Movies_Cleaned!$E$2:$E$3849=A1773, IMDB_Movies_Cleaned!$N$2:$N$3849))</f>
        <v>7.3</v>
      </c>
      <c r="G1773" cm="1">
        <f t="array" ref="G1773">MAX(IF(IMDB_Movies_Cleaned!$E$2:$E$3849=A1773, IMDB_Movies_Cleaned!$N$2:$N$3849))</f>
        <v>8.8000000000000007</v>
      </c>
      <c r="H1773" cm="1">
        <f t="array" ref="H1773">MIN(IF(IMDB_Movies_Cleaned!$E$2:$E$3849=A1773, IMDB_Movies_Cleaned!$N$2:$N$3849))</f>
        <v>3.4</v>
      </c>
      <c r="I1773" cm="1">
        <f t="array" ref="I1773">_xlfn.VAR.S(IF(IMDB_Movies_Cleaned!$E$2:$E$3849=A1773, IMDB_Movies_Cleaned!$N$2:$N$3849))</f>
        <v>0.68705452356381391</v>
      </c>
      <c r="J1773" cm="1">
        <f t="array" ref="J1773">_xlfn.STDEV.S(IF(IMDB_Movies_Cleaned!$E$2:$E$3849=A1773, IMDB_Movies_Cleaned!$N$2:$N$3849))</f>
        <v>0.82888752166009472</v>
      </c>
    </row>
    <row r="1774" spans="1:10" x14ac:dyDescent="0.25">
      <c r="A1774" s="1" t="s">
        <v>165</v>
      </c>
      <c r="B1774">
        <f t="shared" si="29"/>
        <v>28</v>
      </c>
      <c r="D1774">
        <f>AVERAGEIF(IMDB_Movies_Cleaned!$E$2:$E$3849, A1774, IMDB_Movies_Cleaned!$N$2:$N$3849)</f>
        <v>6.4249999999999998</v>
      </c>
      <c r="E1774" cm="1">
        <f t="array" ref="E1774">MEDIAN(IF(IMDB_Movies_Cleaned!$E$2:$E$3849=A1774, IMDB_Movies_Cleaned!$N$2:$N$3849))</f>
        <v>6.6</v>
      </c>
      <c r="F1774" cm="1">
        <f t="array" ref="F1774">_xlfn.MODE.SNGL(IF(IMDB_Movies_Cleaned!$E$2:$E$3849=A1774, IMDB_Movies_Cleaned!$N$2:$N$3849))</f>
        <v>7.3</v>
      </c>
      <c r="G1774" cm="1">
        <f t="array" ref="G1774">MAX(IF(IMDB_Movies_Cleaned!$E$2:$E$3849=A1774, IMDB_Movies_Cleaned!$N$2:$N$3849))</f>
        <v>8.3000000000000007</v>
      </c>
      <c r="H1774" cm="1">
        <f t="array" ref="H1774">MIN(IF(IMDB_Movies_Cleaned!$E$2:$E$3849=A1774, IMDB_Movies_Cleaned!$N$2:$N$3849))</f>
        <v>2.8</v>
      </c>
      <c r="I1774" cm="1">
        <f t="array" ref="I1774">_xlfn.VAR.S(IF(IMDB_Movies_Cleaned!$E$2:$E$3849=A1774, IMDB_Movies_Cleaned!$N$2:$N$3849))</f>
        <v>1.747870370370366</v>
      </c>
      <c r="J1774" cm="1">
        <f t="array" ref="J1774">_xlfn.STDEV.S(IF(IMDB_Movies_Cleaned!$E$2:$E$3849=A1774, IMDB_Movies_Cleaned!$N$2:$N$3849))</f>
        <v>1.3220704861581194</v>
      </c>
    </row>
    <row r="1775" spans="1:10" x14ac:dyDescent="0.25">
      <c r="A1775" s="2" t="s">
        <v>465</v>
      </c>
      <c r="B1775">
        <f t="shared" si="29"/>
        <v>2</v>
      </c>
      <c r="D1775">
        <f>AVERAGEIF(IMDB_Movies_Cleaned!$E$2:$E$3849, A1775, IMDB_Movies_Cleaned!$N$2:$N$3849)</f>
        <v>6.6</v>
      </c>
      <c r="E1775" cm="1">
        <f t="array" ref="E1775">MEDIAN(IF(IMDB_Movies_Cleaned!$E$2:$E$3849=A1775, IMDB_Movies_Cleaned!$N$2:$N$3849))</f>
        <v>6.6</v>
      </c>
      <c r="F1775" t="e" cm="1">
        <f t="array" ref="F1775">_xlfn.MODE.SNGL(IF(IMDB_Movies_Cleaned!$E$2:$E$3849=A1775, IMDB_Movies_Cleaned!$N$2:$N$3849))</f>
        <v>#N/A</v>
      </c>
      <c r="G1775" cm="1">
        <f t="array" ref="G1775">MAX(IF(IMDB_Movies_Cleaned!$E$2:$E$3849=A1775, IMDB_Movies_Cleaned!$N$2:$N$3849))</f>
        <v>7.6</v>
      </c>
      <c r="H1775" cm="1">
        <f t="array" ref="H1775">MIN(IF(IMDB_Movies_Cleaned!$E$2:$E$3849=A1775, IMDB_Movies_Cleaned!$N$2:$N$3849))</f>
        <v>5.6</v>
      </c>
      <c r="I1775" cm="1">
        <f t="array" ref="I1775">_xlfn.VAR.S(IF(IMDB_Movies_Cleaned!$E$2:$E$3849=A1775, IMDB_Movies_Cleaned!$N$2:$N$3849))</f>
        <v>2</v>
      </c>
      <c r="J1775" cm="1">
        <f t="array" ref="J1775">_xlfn.STDEV.S(IF(IMDB_Movies_Cleaned!$E$2:$E$3849=A1775, IMDB_Movies_Cleaned!$N$2:$N$3849))</f>
        <v>1.4142135623730951</v>
      </c>
    </row>
    <row r="1776" spans="1:10" x14ac:dyDescent="0.25">
      <c r="A1776" s="1" t="s">
        <v>1106</v>
      </c>
      <c r="B1776">
        <f t="shared" si="29"/>
        <v>13</v>
      </c>
      <c r="D1776">
        <f>AVERAGEIF(IMDB_Movies_Cleaned!$E$2:$E$3849, A1776, IMDB_Movies_Cleaned!$N$2:$N$3849)</f>
        <v>6.2846153846153836</v>
      </c>
      <c r="E1776" cm="1">
        <f t="array" ref="E1776">MEDIAN(IF(IMDB_Movies_Cleaned!$E$2:$E$3849=A1776, IMDB_Movies_Cleaned!$N$2:$N$3849))</f>
        <v>6.2</v>
      </c>
      <c r="F1776" t="e" cm="1">
        <f t="array" ref="F1776">_xlfn.MODE.SNGL(IF(IMDB_Movies_Cleaned!$E$2:$E$3849=A1776, IMDB_Movies_Cleaned!$N$2:$N$3849))</f>
        <v>#N/A</v>
      </c>
      <c r="G1776" cm="1">
        <f t="array" ref="G1776">MAX(IF(IMDB_Movies_Cleaned!$E$2:$E$3849=A1776, IMDB_Movies_Cleaned!$N$2:$N$3849))</f>
        <v>7.7</v>
      </c>
      <c r="H1776" cm="1">
        <f t="array" ref="H1776">MIN(IF(IMDB_Movies_Cleaned!$E$2:$E$3849=A1776, IMDB_Movies_Cleaned!$N$2:$N$3849))</f>
        <v>5</v>
      </c>
      <c r="I1776" cm="1">
        <f t="array" ref="I1776">_xlfn.VAR.S(IF(IMDB_Movies_Cleaned!$E$2:$E$3849=A1776, IMDB_Movies_Cleaned!$N$2:$N$3849))</f>
        <v>0.8064102564102692</v>
      </c>
      <c r="J1776" cm="1">
        <f t="array" ref="J1776">_xlfn.STDEV.S(IF(IMDB_Movies_Cleaned!$E$2:$E$3849=A1776, IMDB_Movies_Cleaned!$N$2:$N$3849))</f>
        <v>0.89800348351789216</v>
      </c>
    </row>
    <row r="1777" spans="1:10" x14ac:dyDescent="0.25">
      <c r="A1777" s="2" t="s">
        <v>3922</v>
      </c>
      <c r="B1777">
        <f t="shared" si="29"/>
        <v>4</v>
      </c>
      <c r="D1777">
        <f>AVERAGEIF(IMDB_Movies_Cleaned!$E$2:$E$3849, A1777, IMDB_Movies_Cleaned!$N$2:$N$3849)</f>
        <v>6.5250000000000004</v>
      </c>
      <c r="E1777" cm="1">
        <f t="array" ref="E1777">MEDIAN(IF(IMDB_Movies_Cleaned!$E$2:$E$3849=A1777, IMDB_Movies_Cleaned!$N$2:$N$3849))</f>
        <v>6.6999999999999993</v>
      </c>
      <c r="F1777" t="e" cm="1">
        <f t="array" ref="F1777">_xlfn.MODE.SNGL(IF(IMDB_Movies_Cleaned!$E$2:$E$3849=A1777, IMDB_Movies_Cleaned!$N$2:$N$3849))</f>
        <v>#N/A</v>
      </c>
      <c r="G1777" cm="1">
        <f t="array" ref="G1777">MAX(IF(IMDB_Movies_Cleaned!$E$2:$E$3849=A1777, IMDB_Movies_Cleaned!$N$2:$N$3849))</f>
        <v>6.9</v>
      </c>
      <c r="H1777" cm="1">
        <f t="array" ref="H1777">MIN(IF(IMDB_Movies_Cleaned!$E$2:$E$3849=A1777, IMDB_Movies_Cleaned!$N$2:$N$3849))</f>
        <v>5.8</v>
      </c>
      <c r="I1777" cm="1">
        <f t="array" ref="I1777">_xlfn.VAR.S(IF(IMDB_Movies_Cleaned!$E$2:$E$3849=A1777, IMDB_Movies_Cleaned!$N$2:$N$3849))</f>
        <v>0.24916666666666679</v>
      </c>
      <c r="J1777" cm="1">
        <f t="array" ref="J1777">_xlfn.STDEV.S(IF(IMDB_Movies_Cleaned!$E$2:$E$3849=A1777, IMDB_Movies_Cleaned!$N$2:$N$3849))</f>
        <v>0.49916597106239802</v>
      </c>
    </row>
    <row r="1778" spans="1:10" x14ac:dyDescent="0.25">
      <c r="A1778" s="1" t="s">
        <v>268</v>
      </c>
      <c r="B1778">
        <f t="shared" si="29"/>
        <v>50</v>
      </c>
      <c r="D1778">
        <f>AVERAGEIF(IMDB_Movies_Cleaned!$E$2:$E$3849, A1778, IMDB_Movies_Cleaned!$N$2:$N$3849)</f>
        <v>6.498000000000002</v>
      </c>
      <c r="E1778" cm="1">
        <f t="array" ref="E1778">MEDIAN(IF(IMDB_Movies_Cleaned!$E$2:$E$3849=A1778, IMDB_Movies_Cleaned!$N$2:$N$3849))</f>
        <v>6.5</v>
      </c>
      <c r="F1778" cm="1">
        <f t="array" ref="F1778">_xlfn.MODE.SNGL(IF(IMDB_Movies_Cleaned!$E$2:$E$3849=A1778, IMDB_Movies_Cleaned!$N$2:$N$3849))</f>
        <v>6.1</v>
      </c>
      <c r="G1778" cm="1">
        <f t="array" ref="G1778">MAX(IF(IMDB_Movies_Cleaned!$E$2:$E$3849=A1778, IMDB_Movies_Cleaned!$N$2:$N$3849))</f>
        <v>9</v>
      </c>
      <c r="H1778" cm="1">
        <f t="array" ref="H1778">MIN(IF(IMDB_Movies_Cleaned!$E$2:$E$3849=A1778, IMDB_Movies_Cleaned!$N$2:$N$3849))</f>
        <v>5.0999999999999996</v>
      </c>
      <c r="I1778" cm="1">
        <f t="array" ref="I1778">_xlfn.VAR.S(IF(IMDB_Movies_Cleaned!$E$2:$E$3849=A1778, IMDB_Movies_Cleaned!$N$2:$N$3849))</f>
        <v>0.51407755102039177</v>
      </c>
      <c r="J1778" cm="1">
        <f t="array" ref="J1778">_xlfn.STDEV.S(IF(IMDB_Movies_Cleaned!$E$2:$E$3849=A1778, IMDB_Movies_Cleaned!$N$2:$N$3849))</f>
        <v>0.71699201600881979</v>
      </c>
    </row>
    <row r="1779" spans="1:10" x14ac:dyDescent="0.25">
      <c r="A1779" s="2" t="s">
        <v>877</v>
      </c>
      <c r="B1779">
        <f t="shared" si="29"/>
        <v>135</v>
      </c>
      <c r="D1779">
        <f>AVERAGEIF(IMDB_Movies_Cleaned!$E$2:$E$3849, A1779, IMDB_Movies_Cleaned!$N$2:$N$3849)</f>
        <v>5.8962962962962955</v>
      </c>
      <c r="E1779" cm="1">
        <f t="array" ref="E1779">MEDIAN(IF(IMDB_Movies_Cleaned!$E$2:$E$3849=A1779, IMDB_Movies_Cleaned!$N$2:$N$3849))</f>
        <v>6</v>
      </c>
      <c r="F1779" cm="1">
        <f t="array" ref="F1779">_xlfn.MODE.SNGL(IF(IMDB_Movies_Cleaned!$E$2:$E$3849=A1779, IMDB_Movies_Cleaned!$N$2:$N$3849))</f>
        <v>6.1</v>
      </c>
      <c r="G1779" cm="1">
        <f t="array" ref="G1779">MAX(IF(IMDB_Movies_Cleaned!$E$2:$E$3849=A1779, IMDB_Movies_Cleaned!$N$2:$N$3849))</f>
        <v>8.4</v>
      </c>
      <c r="H1779" cm="1">
        <f t="array" ref="H1779">MIN(IF(IMDB_Movies_Cleaned!$E$2:$E$3849=A1779, IMDB_Movies_Cleaned!$N$2:$N$3849))</f>
        <v>2.7</v>
      </c>
      <c r="I1779" cm="1">
        <f t="array" ref="I1779">_xlfn.VAR.S(IF(IMDB_Movies_Cleaned!$E$2:$E$3849=A1779, IMDB_Movies_Cleaned!$N$2:$N$3849))</f>
        <v>0.76826976229963906</v>
      </c>
      <c r="J1779" cm="1">
        <f t="array" ref="J1779">_xlfn.STDEV.S(IF(IMDB_Movies_Cleaned!$E$2:$E$3849=A1779, IMDB_Movies_Cleaned!$N$2:$N$3849))</f>
        <v>0.87650998984588824</v>
      </c>
    </row>
    <row r="1780" spans="1:10" x14ac:dyDescent="0.25">
      <c r="A1780" s="2" t="s">
        <v>855</v>
      </c>
      <c r="B1780">
        <f t="shared" si="29"/>
        <v>23</v>
      </c>
      <c r="D1780">
        <f>AVERAGEIF(IMDB_Movies_Cleaned!$E$2:$E$3849, A1780, IMDB_Movies_Cleaned!$N$2:$N$3849)</f>
        <v>7.3043478260869552</v>
      </c>
      <c r="E1780" cm="1">
        <f t="array" ref="E1780">MEDIAN(IF(IMDB_Movies_Cleaned!$E$2:$E$3849=A1780, IMDB_Movies_Cleaned!$N$2:$N$3849))</f>
        <v>7.3</v>
      </c>
      <c r="F1780" cm="1">
        <f t="array" ref="F1780">_xlfn.MODE.SNGL(IF(IMDB_Movies_Cleaned!$E$2:$E$3849=A1780, IMDB_Movies_Cleaned!$N$2:$N$3849))</f>
        <v>7.6</v>
      </c>
      <c r="G1780" cm="1">
        <f t="array" ref="G1780">MAX(IF(IMDB_Movies_Cleaned!$E$2:$E$3849=A1780, IMDB_Movies_Cleaned!$N$2:$N$3849))</f>
        <v>8.3000000000000007</v>
      </c>
      <c r="H1780" cm="1">
        <f t="array" ref="H1780">MIN(IF(IMDB_Movies_Cleaned!$E$2:$E$3849=A1780, IMDB_Movies_Cleaned!$N$2:$N$3849))</f>
        <v>5.7</v>
      </c>
      <c r="I1780" cm="1">
        <f t="array" ref="I1780">_xlfn.VAR.S(IF(IMDB_Movies_Cleaned!$E$2:$E$3849=A1780, IMDB_Movies_Cleaned!$N$2:$N$3849))</f>
        <v>0.33679841897233209</v>
      </c>
      <c r="J1780" cm="1">
        <f t="array" ref="J1780">_xlfn.STDEV.S(IF(IMDB_Movies_Cleaned!$E$2:$E$3849=A1780, IMDB_Movies_Cleaned!$N$2:$N$3849))</f>
        <v>0.58034336299498768</v>
      </c>
    </row>
    <row r="1781" spans="1:10" x14ac:dyDescent="0.25">
      <c r="A1781" s="1" t="s">
        <v>2558</v>
      </c>
      <c r="B1781">
        <f t="shared" si="29"/>
        <v>5</v>
      </c>
      <c r="D1781">
        <f>AVERAGEIF(IMDB_Movies_Cleaned!$E$2:$E$3849, A1781, IMDB_Movies_Cleaned!$N$2:$N$3849)</f>
        <v>7.24</v>
      </c>
      <c r="E1781" cm="1">
        <f t="array" ref="E1781">MEDIAN(IF(IMDB_Movies_Cleaned!$E$2:$E$3849=A1781, IMDB_Movies_Cleaned!$N$2:$N$3849))</f>
        <v>7.2</v>
      </c>
      <c r="F1781" t="e" cm="1">
        <f t="array" ref="F1781">_xlfn.MODE.SNGL(IF(IMDB_Movies_Cleaned!$E$2:$E$3849=A1781, IMDB_Movies_Cleaned!$N$2:$N$3849))</f>
        <v>#N/A</v>
      </c>
      <c r="G1781" cm="1">
        <f t="array" ref="G1781">MAX(IF(IMDB_Movies_Cleaned!$E$2:$E$3849=A1781, IMDB_Movies_Cleaned!$N$2:$N$3849))</f>
        <v>8</v>
      </c>
      <c r="H1781" cm="1">
        <f t="array" ref="H1781">MIN(IF(IMDB_Movies_Cleaned!$E$2:$E$3849=A1781, IMDB_Movies_Cleaned!$N$2:$N$3849))</f>
        <v>6.5</v>
      </c>
      <c r="I1781" cm="1">
        <f t="array" ref="I1781">_xlfn.VAR.S(IF(IMDB_Movies_Cleaned!$E$2:$E$3849=A1781, IMDB_Movies_Cleaned!$N$2:$N$3849))</f>
        <v>0.313</v>
      </c>
      <c r="J1781" cm="1">
        <f t="array" ref="J1781">_xlfn.STDEV.S(IF(IMDB_Movies_Cleaned!$E$2:$E$3849=A1781, IMDB_Movies_Cleaned!$N$2:$N$3849))</f>
        <v>0.55946402922797456</v>
      </c>
    </row>
    <row r="1782" spans="1:10" x14ac:dyDescent="0.25">
      <c r="A1782" s="2" t="s">
        <v>3922</v>
      </c>
      <c r="B1782">
        <f t="shared" si="29"/>
        <v>4</v>
      </c>
      <c r="D1782">
        <f>AVERAGEIF(IMDB_Movies_Cleaned!$E$2:$E$3849, A1782, IMDB_Movies_Cleaned!$N$2:$N$3849)</f>
        <v>6.5250000000000004</v>
      </c>
      <c r="E1782" cm="1">
        <f t="array" ref="E1782">MEDIAN(IF(IMDB_Movies_Cleaned!$E$2:$E$3849=A1782, IMDB_Movies_Cleaned!$N$2:$N$3849))</f>
        <v>6.6999999999999993</v>
      </c>
      <c r="F1782" t="e" cm="1">
        <f t="array" ref="F1782">_xlfn.MODE.SNGL(IF(IMDB_Movies_Cleaned!$E$2:$E$3849=A1782, IMDB_Movies_Cleaned!$N$2:$N$3849))</f>
        <v>#N/A</v>
      </c>
      <c r="G1782" cm="1">
        <f t="array" ref="G1782">MAX(IF(IMDB_Movies_Cleaned!$E$2:$E$3849=A1782, IMDB_Movies_Cleaned!$N$2:$N$3849))</f>
        <v>6.9</v>
      </c>
      <c r="H1782" cm="1">
        <f t="array" ref="H1782">MIN(IF(IMDB_Movies_Cleaned!$E$2:$E$3849=A1782, IMDB_Movies_Cleaned!$N$2:$N$3849))</f>
        <v>5.8</v>
      </c>
      <c r="I1782" cm="1">
        <f t="array" ref="I1782">_xlfn.VAR.S(IF(IMDB_Movies_Cleaned!$E$2:$E$3849=A1782, IMDB_Movies_Cleaned!$N$2:$N$3849))</f>
        <v>0.24916666666666679</v>
      </c>
      <c r="J1782" cm="1">
        <f t="array" ref="J1782">_xlfn.STDEV.S(IF(IMDB_Movies_Cleaned!$E$2:$E$3849=A1782, IMDB_Movies_Cleaned!$N$2:$N$3849))</f>
        <v>0.49916597106239802</v>
      </c>
    </row>
    <row r="1783" spans="1:10" x14ac:dyDescent="0.25">
      <c r="A1783" s="1" t="s">
        <v>2914</v>
      </c>
      <c r="B1783">
        <f t="shared" si="29"/>
        <v>43</v>
      </c>
      <c r="D1783">
        <f>AVERAGEIF(IMDB_Movies_Cleaned!$E$2:$E$3849, A1783, IMDB_Movies_Cleaned!$N$2:$N$3849)</f>
        <v>5.9534883720930249</v>
      </c>
      <c r="E1783" cm="1">
        <f t="array" ref="E1783">MEDIAN(IF(IMDB_Movies_Cleaned!$E$2:$E$3849=A1783, IMDB_Movies_Cleaned!$N$2:$N$3849))</f>
        <v>5.9</v>
      </c>
      <c r="F1783" cm="1">
        <f t="array" ref="F1783">_xlfn.MODE.SNGL(IF(IMDB_Movies_Cleaned!$E$2:$E$3849=A1783, IMDB_Movies_Cleaned!$N$2:$N$3849))</f>
        <v>5.9</v>
      </c>
      <c r="G1783" cm="1">
        <f t="array" ref="G1783">MAX(IF(IMDB_Movies_Cleaned!$E$2:$E$3849=A1783, IMDB_Movies_Cleaned!$N$2:$N$3849))</f>
        <v>8</v>
      </c>
      <c r="H1783" cm="1">
        <f t="array" ref="H1783">MIN(IF(IMDB_Movies_Cleaned!$E$2:$E$3849=A1783, IMDB_Movies_Cleaned!$N$2:$N$3849))</f>
        <v>4.2</v>
      </c>
      <c r="I1783" cm="1">
        <f t="array" ref="I1783">_xlfn.VAR.S(IF(IMDB_Movies_Cleaned!$E$2:$E$3849=A1783, IMDB_Movies_Cleaned!$N$2:$N$3849))</f>
        <v>0.68111849390917156</v>
      </c>
      <c r="J1783" cm="1">
        <f t="array" ref="J1783">_xlfn.STDEV.S(IF(IMDB_Movies_Cleaned!$E$2:$E$3849=A1783, IMDB_Movies_Cleaned!$N$2:$N$3849))</f>
        <v>0.82529903302328644</v>
      </c>
    </row>
    <row r="1784" spans="1:10" x14ac:dyDescent="0.25">
      <c r="A1784" s="2" t="s">
        <v>877</v>
      </c>
      <c r="B1784">
        <f t="shared" si="29"/>
        <v>135</v>
      </c>
      <c r="D1784">
        <f>AVERAGEIF(IMDB_Movies_Cleaned!$E$2:$E$3849, A1784, IMDB_Movies_Cleaned!$N$2:$N$3849)</f>
        <v>5.8962962962962955</v>
      </c>
      <c r="E1784" cm="1">
        <f t="array" ref="E1784">MEDIAN(IF(IMDB_Movies_Cleaned!$E$2:$E$3849=A1784, IMDB_Movies_Cleaned!$N$2:$N$3849))</f>
        <v>6</v>
      </c>
      <c r="F1784" cm="1">
        <f t="array" ref="F1784">_xlfn.MODE.SNGL(IF(IMDB_Movies_Cleaned!$E$2:$E$3849=A1784, IMDB_Movies_Cleaned!$N$2:$N$3849))</f>
        <v>6.1</v>
      </c>
      <c r="G1784" cm="1">
        <f t="array" ref="G1784">MAX(IF(IMDB_Movies_Cleaned!$E$2:$E$3849=A1784, IMDB_Movies_Cleaned!$N$2:$N$3849))</f>
        <v>8.4</v>
      </c>
      <c r="H1784" cm="1">
        <f t="array" ref="H1784">MIN(IF(IMDB_Movies_Cleaned!$E$2:$E$3849=A1784, IMDB_Movies_Cleaned!$N$2:$N$3849))</f>
        <v>2.7</v>
      </c>
      <c r="I1784" cm="1">
        <f t="array" ref="I1784">_xlfn.VAR.S(IF(IMDB_Movies_Cleaned!$E$2:$E$3849=A1784, IMDB_Movies_Cleaned!$N$2:$N$3849))</f>
        <v>0.76826976229963906</v>
      </c>
      <c r="J1784" cm="1">
        <f t="array" ref="J1784">_xlfn.STDEV.S(IF(IMDB_Movies_Cleaned!$E$2:$E$3849=A1784, IMDB_Movies_Cleaned!$N$2:$N$3849))</f>
        <v>0.87650998984588824</v>
      </c>
    </row>
    <row r="1785" spans="1:10" x14ac:dyDescent="0.25">
      <c r="A1785" s="1" t="s">
        <v>268</v>
      </c>
      <c r="B1785">
        <f t="shared" si="29"/>
        <v>50</v>
      </c>
      <c r="D1785">
        <f>AVERAGEIF(IMDB_Movies_Cleaned!$E$2:$E$3849, A1785, IMDB_Movies_Cleaned!$N$2:$N$3849)</f>
        <v>6.498000000000002</v>
      </c>
      <c r="E1785" cm="1">
        <f t="array" ref="E1785">MEDIAN(IF(IMDB_Movies_Cleaned!$E$2:$E$3849=A1785, IMDB_Movies_Cleaned!$N$2:$N$3849))</f>
        <v>6.5</v>
      </c>
      <c r="F1785" cm="1">
        <f t="array" ref="F1785">_xlfn.MODE.SNGL(IF(IMDB_Movies_Cleaned!$E$2:$E$3849=A1785, IMDB_Movies_Cleaned!$N$2:$N$3849))</f>
        <v>6.1</v>
      </c>
      <c r="G1785" cm="1">
        <f t="array" ref="G1785">MAX(IF(IMDB_Movies_Cleaned!$E$2:$E$3849=A1785, IMDB_Movies_Cleaned!$N$2:$N$3849))</f>
        <v>9</v>
      </c>
      <c r="H1785" cm="1">
        <f t="array" ref="H1785">MIN(IF(IMDB_Movies_Cleaned!$E$2:$E$3849=A1785, IMDB_Movies_Cleaned!$N$2:$N$3849))</f>
        <v>5.0999999999999996</v>
      </c>
      <c r="I1785" cm="1">
        <f t="array" ref="I1785">_xlfn.VAR.S(IF(IMDB_Movies_Cleaned!$E$2:$E$3849=A1785, IMDB_Movies_Cleaned!$N$2:$N$3849))</f>
        <v>0.51407755102039177</v>
      </c>
      <c r="J1785" cm="1">
        <f t="array" ref="J1785">_xlfn.STDEV.S(IF(IMDB_Movies_Cleaned!$E$2:$E$3849=A1785, IMDB_Movies_Cleaned!$N$2:$N$3849))</f>
        <v>0.71699201600881979</v>
      </c>
    </row>
    <row r="1786" spans="1:10" x14ac:dyDescent="0.25">
      <c r="A1786" s="2" t="s">
        <v>129</v>
      </c>
      <c r="B1786">
        <f t="shared" si="29"/>
        <v>119</v>
      </c>
      <c r="D1786">
        <f>AVERAGEIF(IMDB_Movies_Cleaned!$E$2:$E$3849, A1786, IMDB_Movies_Cleaned!$N$2:$N$3849)</f>
        <v>6.9529411764705902</v>
      </c>
      <c r="E1786" cm="1">
        <f t="array" ref="E1786">MEDIAN(IF(IMDB_Movies_Cleaned!$E$2:$E$3849=A1786, IMDB_Movies_Cleaned!$N$2:$N$3849))</f>
        <v>7.1</v>
      </c>
      <c r="F1786" cm="1">
        <f t="array" ref="F1786">_xlfn.MODE.SNGL(IF(IMDB_Movies_Cleaned!$E$2:$E$3849=A1786, IMDB_Movies_Cleaned!$N$2:$N$3849))</f>
        <v>7.2</v>
      </c>
      <c r="G1786" cm="1">
        <f t="array" ref="G1786">MAX(IF(IMDB_Movies_Cleaned!$E$2:$E$3849=A1786, IMDB_Movies_Cleaned!$N$2:$N$3849))</f>
        <v>8.1</v>
      </c>
      <c r="H1786" cm="1">
        <f t="array" ref="H1786">MIN(IF(IMDB_Movies_Cleaned!$E$2:$E$3849=A1786, IMDB_Movies_Cleaned!$N$2:$N$3849))</f>
        <v>4.0999999999999996</v>
      </c>
      <c r="I1786" cm="1">
        <f t="array" ref="I1786">_xlfn.VAR.S(IF(IMDB_Movies_Cleaned!$E$2:$E$3849=A1786, IMDB_Movies_Cleaned!$N$2:$N$3849))</f>
        <v>0.5581056829511245</v>
      </c>
      <c r="J1786" cm="1">
        <f t="array" ref="J1786">_xlfn.STDEV.S(IF(IMDB_Movies_Cleaned!$E$2:$E$3849=A1786, IMDB_Movies_Cleaned!$N$2:$N$3849))</f>
        <v>0.74706471135446129</v>
      </c>
    </row>
    <row r="1787" spans="1:10" x14ac:dyDescent="0.25">
      <c r="A1787" s="1" t="s">
        <v>877</v>
      </c>
      <c r="B1787">
        <f t="shared" si="29"/>
        <v>135</v>
      </c>
      <c r="D1787">
        <f>AVERAGEIF(IMDB_Movies_Cleaned!$E$2:$E$3849, A1787, IMDB_Movies_Cleaned!$N$2:$N$3849)</f>
        <v>5.8962962962962955</v>
      </c>
      <c r="E1787" cm="1">
        <f t="array" ref="E1787">MEDIAN(IF(IMDB_Movies_Cleaned!$E$2:$E$3849=A1787, IMDB_Movies_Cleaned!$N$2:$N$3849))</f>
        <v>6</v>
      </c>
      <c r="F1787" cm="1">
        <f t="array" ref="F1787">_xlfn.MODE.SNGL(IF(IMDB_Movies_Cleaned!$E$2:$E$3849=A1787, IMDB_Movies_Cleaned!$N$2:$N$3849))</f>
        <v>6.1</v>
      </c>
      <c r="G1787" cm="1">
        <f t="array" ref="G1787">MAX(IF(IMDB_Movies_Cleaned!$E$2:$E$3849=A1787, IMDB_Movies_Cleaned!$N$2:$N$3849))</f>
        <v>8.4</v>
      </c>
      <c r="H1787" cm="1">
        <f t="array" ref="H1787">MIN(IF(IMDB_Movies_Cleaned!$E$2:$E$3849=A1787, IMDB_Movies_Cleaned!$N$2:$N$3849))</f>
        <v>2.7</v>
      </c>
      <c r="I1787" cm="1">
        <f t="array" ref="I1787">_xlfn.VAR.S(IF(IMDB_Movies_Cleaned!$E$2:$E$3849=A1787, IMDB_Movies_Cleaned!$N$2:$N$3849))</f>
        <v>0.76826976229963906</v>
      </c>
      <c r="J1787" cm="1">
        <f t="array" ref="J1787">_xlfn.STDEV.S(IF(IMDB_Movies_Cleaned!$E$2:$E$3849=A1787, IMDB_Movies_Cleaned!$N$2:$N$3849))</f>
        <v>0.87650998984588824</v>
      </c>
    </row>
    <row r="1788" spans="1:10" x14ac:dyDescent="0.25">
      <c r="A1788" s="2" t="s">
        <v>1508</v>
      </c>
      <c r="B1788">
        <f t="shared" si="29"/>
        <v>20</v>
      </c>
      <c r="D1788">
        <f>AVERAGEIF(IMDB_Movies_Cleaned!$E$2:$E$3849, A1788, IMDB_Movies_Cleaned!$N$2:$N$3849)</f>
        <v>5.37</v>
      </c>
      <c r="E1788" cm="1">
        <f t="array" ref="E1788">MEDIAN(IF(IMDB_Movies_Cleaned!$E$2:$E$3849=A1788, IMDB_Movies_Cleaned!$N$2:$N$3849))</f>
        <v>5.45</v>
      </c>
      <c r="F1788" cm="1">
        <f t="array" ref="F1788">_xlfn.MODE.SNGL(IF(IMDB_Movies_Cleaned!$E$2:$E$3849=A1788, IMDB_Movies_Cleaned!$N$2:$N$3849))</f>
        <v>5.4</v>
      </c>
      <c r="G1788" cm="1">
        <f t="array" ref="G1788">MAX(IF(IMDB_Movies_Cleaned!$E$2:$E$3849=A1788, IMDB_Movies_Cleaned!$N$2:$N$3849))</f>
        <v>7.5</v>
      </c>
      <c r="H1788" cm="1">
        <f t="array" ref="H1788">MIN(IF(IMDB_Movies_Cleaned!$E$2:$E$3849=A1788, IMDB_Movies_Cleaned!$N$2:$N$3849))</f>
        <v>2.9</v>
      </c>
      <c r="I1788" cm="1">
        <f t="array" ref="I1788">_xlfn.VAR.S(IF(IMDB_Movies_Cleaned!$E$2:$E$3849=A1788, IMDB_Movies_Cleaned!$N$2:$N$3849))</f>
        <v>1.4243157894736729</v>
      </c>
      <c r="J1788" cm="1">
        <f t="array" ref="J1788">_xlfn.STDEV.S(IF(IMDB_Movies_Cleaned!$E$2:$E$3849=A1788, IMDB_Movies_Cleaned!$N$2:$N$3849))</f>
        <v>1.1934470199693294</v>
      </c>
    </row>
    <row r="1789" spans="1:10" x14ac:dyDescent="0.25">
      <c r="A1789" s="1" t="s">
        <v>2660</v>
      </c>
      <c r="B1789">
        <f t="shared" si="29"/>
        <v>2</v>
      </c>
      <c r="D1789">
        <f>AVERAGEIF(IMDB_Movies_Cleaned!$E$2:$E$3849, A1789, IMDB_Movies_Cleaned!$N$2:$N$3849)</f>
        <v>4.5999999999999996</v>
      </c>
      <c r="E1789" cm="1">
        <f t="array" ref="E1789">MEDIAN(IF(IMDB_Movies_Cleaned!$E$2:$E$3849=A1789, IMDB_Movies_Cleaned!$N$2:$N$3849))</f>
        <v>4.5999999999999996</v>
      </c>
      <c r="F1789" cm="1">
        <f t="array" ref="F1789">_xlfn.MODE.SNGL(IF(IMDB_Movies_Cleaned!$E$2:$E$3849=A1789, IMDB_Movies_Cleaned!$N$2:$N$3849))</f>
        <v>4.5999999999999996</v>
      </c>
      <c r="G1789" cm="1">
        <f t="array" ref="G1789">MAX(IF(IMDB_Movies_Cleaned!$E$2:$E$3849=A1789, IMDB_Movies_Cleaned!$N$2:$N$3849))</f>
        <v>4.5999999999999996</v>
      </c>
      <c r="H1789" cm="1">
        <f t="array" ref="H1789">MIN(IF(IMDB_Movies_Cleaned!$E$2:$E$3849=A1789, IMDB_Movies_Cleaned!$N$2:$N$3849))</f>
        <v>4.5999999999999996</v>
      </c>
      <c r="I1789" cm="1">
        <f t="array" ref="I1789">_xlfn.VAR.S(IF(IMDB_Movies_Cleaned!$E$2:$E$3849=A1789, IMDB_Movies_Cleaned!$N$2:$N$3849))</f>
        <v>0</v>
      </c>
      <c r="J1789" cm="1">
        <f t="array" ref="J1789">_xlfn.STDEV.S(IF(IMDB_Movies_Cleaned!$E$2:$E$3849=A1789, IMDB_Movies_Cleaned!$N$2:$N$3849))</f>
        <v>0</v>
      </c>
    </row>
    <row r="1790" spans="1:10" x14ac:dyDescent="0.25">
      <c r="A1790" s="2" t="s">
        <v>1100</v>
      </c>
      <c r="B1790">
        <f t="shared" si="29"/>
        <v>82</v>
      </c>
      <c r="D1790">
        <f>AVERAGEIF(IMDB_Movies_Cleaned!$E$2:$E$3849, A1790, IMDB_Movies_Cleaned!$N$2:$N$3849)</f>
        <v>6.8573170731707327</v>
      </c>
      <c r="E1790" cm="1">
        <f t="array" ref="E1790">MEDIAN(IF(IMDB_Movies_Cleaned!$E$2:$E$3849=A1790, IMDB_Movies_Cleaned!$N$2:$N$3849))</f>
        <v>7</v>
      </c>
      <c r="F1790" cm="1">
        <f t="array" ref="F1790">_xlfn.MODE.SNGL(IF(IMDB_Movies_Cleaned!$E$2:$E$3849=A1790, IMDB_Movies_Cleaned!$N$2:$N$3849))</f>
        <v>6.1</v>
      </c>
      <c r="G1790" cm="1">
        <f t="array" ref="G1790">MAX(IF(IMDB_Movies_Cleaned!$E$2:$E$3849=A1790, IMDB_Movies_Cleaned!$N$2:$N$3849))</f>
        <v>8.5</v>
      </c>
      <c r="H1790" cm="1">
        <f t="array" ref="H1790">MIN(IF(IMDB_Movies_Cleaned!$E$2:$E$3849=A1790, IMDB_Movies_Cleaned!$N$2:$N$3849))</f>
        <v>5.0999999999999996</v>
      </c>
      <c r="I1790" cm="1">
        <f t="array" ref="I1790">_xlfn.VAR.S(IF(IMDB_Movies_Cleaned!$E$2:$E$3849=A1790, IMDB_Movies_Cleaned!$N$2:$N$3849))</f>
        <v>0.60766184884070396</v>
      </c>
      <c r="J1790" cm="1">
        <f t="array" ref="J1790">_xlfn.STDEV.S(IF(IMDB_Movies_Cleaned!$E$2:$E$3849=A1790, IMDB_Movies_Cleaned!$N$2:$N$3849))</f>
        <v>0.77952668257135627</v>
      </c>
    </row>
    <row r="1791" spans="1:10" x14ac:dyDescent="0.25">
      <c r="A1791" s="1" t="s">
        <v>2836</v>
      </c>
      <c r="B1791">
        <f t="shared" si="29"/>
        <v>22</v>
      </c>
      <c r="D1791">
        <f>AVERAGEIF(IMDB_Movies_Cleaned!$E$2:$E$3849, A1791, IMDB_Movies_Cleaned!$N$2:$N$3849)</f>
        <v>6.6363636363636376</v>
      </c>
      <c r="E1791" cm="1">
        <f t="array" ref="E1791">MEDIAN(IF(IMDB_Movies_Cleaned!$E$2:$E$3849=A1791, IMDB_Movies_Cleaned!$N$2:$N$3849))</f>
        <v>6.9</v>
      </c>
      <c r="F1791" cm="1">
        <f t="array" ref="F1791">_xlfn.MODE.SNGL(IF(IMDB_Movies_Cleaned!$E$2:$E$3849=A1791, IMDB_Movies_Cleaned!$N$2:$N$3849))</f>
        <v>7</v>
      </c>
      <c r="G1791" cm="1">
        <f t="array" ref="G1791">MAX(IF(IMDB_Movies_Cleaned!$E$2:$E$3849=A1791, IMDB_Movies_Cleaned!$N$2:$N$3849))</f>
        <v>8.5</v>
      </c>
      <c r="H1791" cm="1">
        <f t="array" ref="H1791">MIN(IF(IMDB_Movies_Cleaned!$E$2:$E$3849=A1791, IMDB_Movies_Cleaned!$N$2:$N$3849))</f>
        <v>3.5</v>
      </c>
      <c r="I1791" cm="1">
        <f t="array" ref="I1791">_xlfn.VAR.S(IF(IMDB_Movies_Cleaned!$E$2:$E$3849=A1791, IMDB_Movies_Cleaned!$N$2:$N$3849))</f>
        <v>1.2090909090908921</v>
      </c>
      <c r="J1791" cm="1">
        <f t="array" ref="J1791">_xlfn.STDEV.S(IF(IMDB_Movies_Cleaned!$E$2:$E$3849=A1791, IMDB_Movies_Cleaned!$N$2:$N$3849))</f>
        <v>1.0995866992151606</v>
      </c>
    </row>
    <row r="1792" spans="1:10" x14ac:dyDescent="0.25">
      <c r="A1792" s="2" t="s">
        <v>2726</v>
      </c>
      <c r="B1792">
        <f t="shared" si="29"/>
        <v>20</v>
      </c>
      <c r="D1792">
        <f>AVERAGEIF(IMDB_Movies_Cleaned!$E$2:$E$3849, A1792, IMDB_Movies_Cleaned!$N$2:$N$3849)</f>
        <v>7.1649999999999991</v>
      </c>
      <c r="E1792" cm="1">
        <f t="array" ref="E1792">MEDIAN(IF(IMDB_Movies_Cleaned!$E$2:$E$3849=A1792, IMDB_Movies_Cleaned!$N$2:$N$3849))</f>
        <v>7.1999999999999993</v>
      </c>
      <c r="F1792" cm="1">
        <f t="array" ref="F1792">_xlfn.MODE.SNGL(IF(IMDB_Movies_Cleaned!$E$2:$E$3849=A1792, IMDB_Movies_Cleaned!$N$2:$N$3849))</f>
        <v>7.5</v>
      </c>
      <c r="G1792" cm="1">
        <f t="array" ref="G1792">MAX(IF(IMDB_Movies_Cleaned!$E$2:$E$3849=A1792, IMDB_Movies_Cleaned!$N$2:$N$3849))</f>
        <v>8.9</v>
      </c>
      <c r="H1792" cm="1">
        <f t="array" ref="H1792">MIN(IF(IMDB_Movies_Cleaned!$E$2:$E$3849=A1792, IMDB_Movies_Cleaned!$N$2:$N$3849))</f>
        <v>5.6</v>
      </c>
      <c r="I1792" cm="1">
        <f t="array" ref="I1792">_xlfn.VAR.S(IF(IMDB_Movies_Cleaned!$E$2:$E$3849=A1792, IMDB_Movies_Cleaned!$N$2:$N$3849))</f>
        <v>0.5445000000000001</v>
      </c>
      <c r="J1792" cm="1">
        <f t="array" ref="J1792">_xlfn.STDEV.S(IF(IMDB_Movies_Cleaned!$E$2:$E$3849=A1792, IMDB_Movies_Cleaned!$N$2:$N$3849))</f>
        <v>0.73790243257493071</v>
      </c>
    </row>
    <row r="1793" spans="1:10" x14ac:dyDescent="0.25">
      <c r="A1793" s="1" t="s">
        <v>4114</v>
      </c>
      <c r="B1793">
        <f t="shared" si="29"/>
        <v>2</v>
      </c>
      <c r="D1793">
        <f>AVERAGEIF(IMDB_Movies_Cleaned!$E$2:$E$3849, A1793, IMDB_Movies_Cleaned!$N$2:$N$3849)</f>
        <v>4.9000000000000004</v>
      </c>
      <c r="E1793" cm="1">
        <f t="array" ref="E1793">MEDIAN(IF(IMDB_Movies_Cleaned!$E$2:$E$3849=A1793, IMDB_Movies_Cleaned!$N$2:$N$3849))</f>
        <v>4.9000000000000004</v>
      </c>
      <c r="F1793" t="e" cm="1">
        <f t="array" ref="F1793">_xlfn.MODE.SNGL(IF(IMDB_Movies_Cleaned!$E$2:$E$3849=A1793, IMDB_Movies_Cleaned!$N$2:$N$3849))</f>
        <v>#N/A</v>
      </c>
      <c r="G1793" cm="1">
        <f t="array" ref="G1793">MAX(IF(IMDB_Movies_Cleaned!$E$2:$E$3849=A1793, IMDB_Movies_Cleaned!$N$2:$N$3849))</f>
        <v>5.3</v>
      </c>
      <c r="H1793" cm="1">
        <f t="array" ref="H1793">MIN(IF(IMDB_Movies_Cleaned!$E$2:$E$3849=A1793, IMDB_Movies_Cleaned!$N$2:$N$3849))</f>
        <v>4.5</v>
      </c>
      <c r="I1793" cm="1">
        <f t="array" ref="I1793">_xlfn.VAR.S(IF(IMDB_Movies_Cleaned!$E$2:$E$3849=A1793, IMDB_Movies_Cleaned!$N$2:$N$3849))</f>
        <v>0.31999999999999984</v>
      </c>
      <c r="J1793" cm="1">
        <f t="array" ref="J1793">_xlfn.STDEV.S(IF(IMDB_Movies_Cleaned!$E$2:$E$3849=A1793, IMDB_Movies_Cleaned!$N$2:$N$3849))</f>
        <v>0.5656854249492379</v>
      </c>
    </row>
    <row r="1794" spans="1:10" x14ac:dyDescent="0.25">
      <c r="A1794" s="2" t="s">
        <v>562</v>
      </c>
      <c r="B1794">
        <f t="shared" si="29"/>
        <v>5</v>
      </c>
      <c r="D1794">
        <f>AVERAGEIF(IMDB_Movies_Cleaned!$E$2:$E$3849, A1794, IMDB_Movies_Cleaned!$N$2:$N$3849)</f>
        <v>7.2399999999999993</v>
      </c>
      <c r="E1794" cm="1">
        <f t="array" ref="E1794">MEDIAN(IF(IMDB_Movies_Cleaned!$E$2:$E$3849=A1794, IMDB_Movies_Cleaned!$N$2:$N$3849))</f>
        <v>7.1</v>
      </c>
      <c r="F1794" cm="1">
        <f t="array" ref="F1794">_xlfn.MODE.SNGL(IF(IMDB_Movies_Cleaned!$E$2:$E$3849=A1794, IMDB_Movies_Cleaned!$N$2:$N$3849))</f>
        <v>7.1</v>
      </c>
      <c r="G1794" cm="1">
        <f t="array" ref="G1794">MAX(IF(IMDB_Movies_Cleaned!$E$2:$E$3849=A1794, IMDB_Movies_Cleaned!$N$2:$N$3849))</f>
        <v>7.7</v>
      </c>
      <c r="H1794" cm="1">
        <f t="array" ref="H1794">MIN(IF(IMDB_Movies_Cleaned!$E$2:$E$3849=A1794, IMDB_Movies_Cleaned!$N$2:$N$3849))</f>
        <v>6.8</v>
      </c>
      <c r="I1794" cm="1">
        <f t="array" ref="I1794">_xlfn.VAR.S(IF(IMDB_Movies_Cleaned!$E$2:$E$3849=A1794, IMDB_Movies_Cleaned!$N$2:$N$3849))</f>
        <v>0.12800000000000011</v>
      </c>
      <c r="J1794" cm="1">
        <f t="array" ref="J1794">_xlfn.STDEV.S(IF(IMDB_Movies_Cleaned!$E$2:$E$3849=A1794, IMDB_Movies_Cleaned!$N$2:$N$3849))</f>
        <v>0.35777087639996652</v>
      </c>
    </row>
    <row r="1795" spans="1:10" x14ac:dyDescent="0.25">
      <c r="A1795" s="1" t="s">
        <v>4121</v>
      </c>
      <c r="B1795">
        <f t="shared" si="29"/>
        <v>1</v>
      </c>
      <c r="D1795">
        <f>AVERAGEIF(IMDB_Movies_Cleaned!$E$2:$E$3849, A1795, IMDB_Movies_Cleaned!$N$2:$N$3849)</f>
        <v>3.3</v>
      </c>
      <c r="E1795" cm="1">
        <f t="array" ref="E1795">MEDIAN(IF(IMDB_Movies_Cleaned!$E$2:$E$3849=A1795, IMDB_Movies_Cleaned!$N$2:$N$3849))</f>
        <v>3.3</v>
      </c>
      <c r="F1795" t="e" cm="1">
        <f t="array" ref="F1795">_xlfn.MODE.SNGL(IF(IMDB_Movies_Cleaned!$E$2:$E$3849=A1795, IMDB_Movies_Cleaned!$N$2:$N$3849))</f>
        <v>#N/A</v>
      </c>
      <c r="G1795" cm="1">
        <f t="array" ref="G1795">MAX(IF(IMDB_Movies_Cleaned!$E$2:$E$3849=A1795, IMDB_Movies_Cleaned!$N$2:$N$3849))</f>
        <v>3.3</v>
      </c>
      <c r="H1795" cm="1">
        <f t="array" ref="H1795">MIN(IF(IMDB_Movies_Cleaned!$E$2:$E$3849=A1795, IMDB_Movies_Cleaned!$N$2:$N$3849))</f>
        <v>3.3</v>
      </c>
      <c r="I1795" t="e" cm="1">
        <f t="array" ref="I1795">_xlfn.VAR.S(IF(IMDB_Movies_Cleaned!$E$2:$E$3849=A1795, IMDB_Movies_Cleaned!$N$2:$N$3849))</f>
        <v>#DIV/0!</v>
      </c>
      <c r="J1795" t="e" cm="1">
        <f t="array" ref="J1795">_xlfn.STDEV.S(IF(IMDB_Movies_Cleaned!$E$2:$E$3849=A1795, IMDB_Movies_Cleaned!$N$2:$N$3849))</f>
        <v>#DIV/0!</v>
      </c>
    </row>
    <row r="1796" spans="1:10" x14ac:dyDescent="0.25">
      <c r="A1796" s="1" t="s">
        <v>4126</v>
      </c>
      <c r="B1796">
        <f t="shared" si="29"/>
        <v>1</v>
      </c>
      <c r="D1796">
        <f>AVERAGEIF(IMDB_Movies_Cleaned!$E$2:$E$3849, A1796, IMDB_Movies_Cleaned!$N$2:$N$3849)</f>
        <v>3.5</v>
      </c>
      <c r="E1796" cm="1">
        <f t="array" ref="E1796">MEDIAN(IF(IMDB_Movies_Cleaned!$E$2:$E$3849=A1796, IMDB_Movies_Cleaned!$N$2:$N$3849))</f>
        <v>3.5</v>
      </c>
      <c r="F1796" t="e" cm="1">
        <f t="array" ref="F1796">_xlfn.MODE.SNGL(IF(IMDB_Movies_Cleaned!$E$2:$E$3849=A1796, IMDB_Movies_Cleaned!$N$2:$N$3849))</f>
        <v>#N/A</v>
      </c>
      <c r="G1796" cm="1">
        <f t="array" ref="G1796">MAX(IF(IMDB_Movies_Cleaned!$E$2:$E$3849=A1796, IMDB_Movies_Cleaned!$N$2:$N$3849))</f>
        <v>3.5</v>
      </c>
      <c r="H1796" cm="1">
        <f t="array" ref="H1796">MIN(IF(IMDB_Movies_Cleaned!$E$2:$E$3849=A1796, IMDB_Movies_Cleaned!$N$2:$N$3849))</f>
        <v>3.5</v>
      </c>
      <c r="I1796" t="e" cm="1">
        <f t="array" ref="I1796">_xlfn.VAR.S(IF(IMDB_Movies_Cleaned!$E$2:$E$3849=A1796, IMDB_Movies_Cleaned!$N$2:$N$3849))</f>
        <v>#DIV/0!</v>
      </c>
      <c r="J1796" t="e" cm="1">
        <f t="array" ref="J1796">_xlfn.STDEV.S(IF(IMDB_Movies_Cleaned!$E$2:$E$3849=A1796, IMDB_Movies_Cleaned!$N$2:$N$3849))</f>
        <v>#DIV/0!</v>
      </c>
    </row>
    <row r="1797" spans="1:10" x14ac:dyDescent="0.25">
      <c r="A1797" s="2" t="s">
        <v>1007</v>
      </c>
      <c r="B1797">
        <f t="shared" si="29"/>
        <v>41</v>
      </c>
      <c r="D1797">
        <f>AVERAGEIF(IMDB_Movies_Cleaned!$E$2:$E$3849, A1797, IMDB_Movies_Cleaned!$N$2:$N$3849)</f>
        <v>7.4951219512195113</v>
      </c>
      <c r="E1797" cm="1">
        <f t="array" ref="E1797">MEDIAN(IF(IMDB_Movies_Cleaned!$E$2:$E$3849=A1797, IMDB_Movies_Cleaned!$N$2:$N$3849))</f>
        <v>7.5</v>
      </c>
      <c r="F1797" cm="1">
        <f t="array" ref="F1797">_xlfn.MODE.SNGL(IF(IMDB_Movies_Cleaned!$E$2:$E$3849=A1797, IMDB_Movies_Cleaned!$N$2:$N$3849))</f>
        <v>7.2</v>
      </c>
      <c r="G1797" cm="1">
        <f t="array" ref="G1797">MAX(IF(IMDB_Movies_Cleaned!$E$2:$E$3849=A1797, IMDB_Movies_Cleaned!$N$2:$N$3849))</f>
        <v>9.3000000000000007</v>
      </c>
      <c r="H1797" cm="1">
        <f t="array" ref="H1797">MIN(IF(IMDB_Movies_Cleaned!$E$2:$E$3849=A1797, IMDB_Movies_Cleaned!$N$2:$N$3849))</f>
        <v>5.3</v>
      </c>
      <c r="I1797" cm="1">
        <f t="array" ref="I1797">_xlfn.VAR.S(IF(IMDB_Movies_Cleaned!$E$2:$E$3849=A1797, IMDB_Movies_Cleaned!$N$2:$N$3849))</f>
        <v>0.76047560975611073</v>
      </c>
      <c r="J1797" cm="1">
        <f t="array" ref="J1797">_xlfn.STDEV.S(IF(IMDB_Movies_Cleaned!$E$2:$E$3849=A1797, IMDB_Movies_Cleaned!$N$2:$N$3849))</f>
        <v>0.87205252694783852</v>
      </c>
    </row>
    <row r="1798" spans="1:10" x14ac:dyDescent="0.25">
      <c r="A1798" s="1" t="s">
        <v>4129</v>
      </c>
      <c r="B1798">
        <f t="shared" si="29"/>
        <v>1</v>
      </c>
      <c r="D1798">
        <f>AVERAGEIF(IMDB_Movies_Cleaned!$E$2:$E$3849, A1798, IMDB_Movies_Cleaned!$N$2:$N$3849)</f>
        <v>4.8</v>
      </c>
      <c r="E1798" cm="1">
        <f t="array" ref="E1798">MEDIAN(IF(IMDB_Movies_Cleaned!$E$2:$E$3849=A1798, IMDB_Movies_Cleaned!$N$2:$N$3849))</f>
        <v>4.8</v>
      </c>
      <c r="F1798" t="e" cm="1">
        <f t="array" ref="F1798">_xlfn.MODE.SNGL(IF(IMDB_Movies_Cleaned!$E$2:$E$3849=A1798, IMDB_Movies_Cleaned!$N$2:$N$3849))</f>
        <v>#N/A</v>
      </c>
      <c r="G1798" cm="1">
        <f t="array" ref="G1798">MAX(IF(IMDB_Movies_Cleaned!$E$2:$E$3849=A1798, IMDB_Movies_Cleaned!$N$2:$N$3849))</f>
        <v>4.8</v>
      </c>
      <c r="H1798" cm="1">
        <f t="array" ref="H1798">MIN(IF(IMDB_Movies_Cleaned!$E$2:$E$3849=A1798, IMDB_Movies_Cleaned!$N$2:$N$3849))</f>
        <v>4.8</v>
      </c>
      <c r="I1798" t="e" cm="1">
        <f t="array" ref="I1798">_xlfn.VAR.S(IF(IMDB_Movies_Cleaned!$E$2:$E$3849=A1798, IMDB_Movies_Cleaned!$N$2:$N$3849))</f>
        <v>#DIV/0!</v>
      </c>
      <c r="J1798" t="e" cm="1">
        <f t="array" ref="J1798">_xlfn.STDEV.S(IF(IMDB_Movies_Cleaned!$E$2:$E$3849=A1798, IMDB_Movies_Cleaned!$N$2:$N$3849))</f>
        <v>#DIV/0!</v>
      </c>
    </row>
    <row r="1799" spans="1:10" x14ac:dyDescent="0.25">
      <c r="A1799" s="2" t="s">
        <v>1896</v>
      </c>
      <c r="B1799">
        <f t="shared" si="29"/>
        <v>16</v>
      </c>
      <c r="D1799">
        <f>AVERAGEIF(IMDB_Movies_Cleaned!$E$2:$E$3849, A1799, IMDB_Movies_Cleaned!$N$2:$N$3849)</f>
        <v>6.1562500000000009</v>
      </c>
      <c r="E1799" cm="1">
        <f t="array" ref="E1799">MEDIAN(IF(IMDB_Movies_Cleaned!$E$2:$E$3849=A1799, IMDB_Movies_Cleaned!$N$2:$N$3849))</f>
        <v>6.35</v>
      </c>
      <c r="F1799" cm="1">
        <f t="array" ref="F1799">_xlfn.MODE.SNGL(IF(IMDB_Movies_Cleaned!$E$2:$E$3849=A1799, IMDB_Movies_Cleaned!$N$2:$N$3849))</f>
        <v>6.3</v>
      </c>
      <c r="G1799" cm="1">
        <f t="array" ref="G1799">MAX(IF(IMDB_Movies_Cleaned!$E$2:$E$3849=A1799, IMDB_Movies_Cleaned!$N$2:$N$3849))</f>
        <v>7.4</v>
      </c>
      <c r="H1799" cm="1">
        <f t="array" ref="H1799">MIN(IF(IMDB_Movies_Cleaned!$E$2:$E$3849=A1799, IMDB_Movies_Cleaned!$N$2:$N$3849))</f>
        <v>2</v>
      </c>
      <c r="I1799" cm="1">
        <f t="array" ref="I1799">_xlfn.VAR.S(IF(IMDB_Movies_Cleaned!$E$2:$E$3849=A1799, IMDB_Movies_Cleaned!$N$2:$N$3849))</f>
        <v>1.5292916666666467</v>
      </c>
      <c r="J1799" cm="1">
        <f t="array" ref="J1799">_xlfn.STDEV.S(IF(IMDB_Movies_Cleaned!$E$2:$E$3849=A1799, IMDB_Movies_Cleaned!$N$2:$N$3849))</f>
        <v>1.2366453277583864</v>
      </c>
    </row>
    <row r="1800" spans="1:10" x14ac:dyDescent="0.25">
      <c r="A1800" s="1" t="s">
        <v>1100</v>
      </c>
      <c r="B1800">
        <f t="shared" si="29"/>
        <v>82</v>
      </c>
      <c r="D1800">
        <f>AVERAGEIF(IMDB_Movies_Cleaned!$E$2:$E$3849, A1800, IMDB_Movies_Cleaned!$N$2:$N$3849)</f>
        <v>6.8573170731707327</v>
      </c>
      <c r="E1800" cm="1">
        <f t="array" ref="E1800">MEDIAN(IF(IMDB_Movies_Cleaned!$E$2:$E$3849=A1800, IMDB_Movies_Cleaned!$N$2:$N$3849))</f>
        <v>7</v>
      </c>
      <c r="F1800" cm="1">
        <f t="array" ref="F1800">_xlfn.MODE.SNGL(IF(IMDB_Movies_Cleaned!$E$2:$E$3849=A1800, IMDB_Movies_Cleaned!$N$2:$N$3849))</f>
        <v>6.1</v>
      </c>
      <c r="G1800" cm="1">
        <f t="array" ref="G1800">MAX(IF(IMDB_Movies_Cleaned!$E$2:$E$3849=A1800, IMDB_Movies_Cleaned!$N$2:$N$3849))</f>
        <v>8.5</v>
      </c>
      <c r="H1800" cm="1">
        <f t="array" ref="H1800">MIN(IF(IMDB_Movies_Cleaned!$E$2:$E$3849=A1800, IMDB_Movies_Cleaned!$N$2:$N$3849))</f>
        <v>5.0999999999999996</v>
      </c>
      <c r="I1800" cm="1">
        <f t="array" ref="I1800">_xlfn.VAR.S(IF(IMDB_Movies_Cleaned!$E$2:$E$3849=A1800, IMDB_Movies_Cleaned!$N$2:$N$3849))</f>
        <v>0.60766184884070396</v>
      </c>
      <c r="J1800" cm="1">
        <f t="array" ref="J1800">_xlfn.STDEV.S(IF(IMDB_Movies_Cleaned!$E$2:$E$3849=A1800, IMDB_Movies_Cleaned!$N$2:$N$3849))</f>
        <v>0.77952668257135627</v>
      </c>
    </row>
    <row r="1801" spans="1:10" x14ac:dyDescent="0.25">
      <c r="A1801" s="2" t="s">
        <v>1671</v>
      </c>
      <c r="B1801">
        <f t="shared" si="29"/>
        <v>153</v>
      </c>
      <c r="D1801">
        <f>AVERAGEIF(IMDB_Movies_Cleaned!$E$2:$E$3849, A1801, IMDB_Movies_Cleaned!$N$2:$N$3849)</f>
        <v>7.0418300653594796</v>
      </c>
      <c r="E1801" cm="1">
        <f t="array" ref="E1801">MEDIAN(IF(IMDB_Movies_Cleaned!$E$2:$E$3849=A1801, IMDB_Movies_Cleaned!$N$2:$N$3849))</f>
        <v>7.2</v>
      </c>
      <c r="F1801" cm="1">
        <f t="array" ref="F1801">_xlfn.MODE.SNGL(IF(IMDB_Movies_Cleaned!$E$2:$E$3849=A1801, IMDB_Movies_Cleaned!$N$2:$N$3849))</f>
        <v>7.3</v>
      </c>
      <c r="G1801" cm="1">
        <f t="array" ref="G1801">MAX(IF(IMDB_Movies_Cleaned!$E$2:$E$3849=A1801, IMDB_Movies_Cleaned!$N$2:$N$3849))</f>
        <v>8.8000000000000007</v>
      </c>
      <c r="H1801" cm="1">
        <f t="array" ref="H1801">MIN(IF(IMDB_Movies_Cleaned!$E$2:$E$3849=A1801, IMDB_Movies_Cleaned!$N$2:$N$3849))</f>
        <v>3.4</v>
      </c>
      <c r="I1801" cm="1">
        <f t="array" ref="I1801">_xlfn.VAR.S(IF(IMDB_Movies_Cleaned!$E$2:$E$3849=A1801, IMDB_Movies_Cleaned!$N$2:$N$3849))</f>
        <v>0.68705452356381391</v>
      </c>
      <c r="J1801" cm="1">
        <f t="array" ref="J1801">_xlfn.STDEV.S(IF(IMDB_Movies_Cleaned!$E$2:$E$3849=A1801, IMDB_Movies_Cleaned!$N$2:$N$3849))</f>
        <v>0.82888752166009472</v>
      </c>
    </row>
    <row r="1802" spans="1:10" x14ac:dyDescent="0.25">
      <c r="A1802" s="2" t="s">
        <v>753</v>
      </c>
      <c r="B1802">
        <f t="shared" si="29"/>
        <v>151</v>
      </c>
      <c r="D1802">
        <f>AVERAGEIF(IMDB_Movies_Cleaned!$E$2:$E$3849, A1802, IMDB_Movies_Cleaned!$N$2:$N$3849)</f>
        <v>6.4947019867549711</v>
      </c>
      <c r="E1802" cm="1">
        <f t="array" ref="E1802">MEDIAN(IF(IMDB_Movies_Cleaned!$E$2:$E$3849=A1802, IMDB_Movies_Cleaned!$N$2:$N$3849))</f>
        <v>6.5</v>
      </c>
      <c r="F1802" cm="1">
        <f t="array" ref="F1802">_xlfn.MODE.SNGL(IF(IMDB_Movies_Cleaned!$E$2:$E$3849=A1802, IMDB_Movies_Cleaned!$N$2:$N$3849))</f>
        <v>6.5</v>
      </c>
      <c r="G1802" cm="1">
        <f t="array" ref="G1802">MAX(IF(IMDB_Movies_Cleaned!$E$2:$E$3849=A1802, IMDB_Movies_Cleaned!$N$2:$N$3849))</f>
        <v>8</v>
      </c>
      <c r="H1802" cm="1">
        <f t="array" ref="H1802">MIN(IF(IMDB_Movies_Cleaned!$E$2:$E$3849=A1802, IMDB_Movies_Cleaned!$N$2:$N$3849))</f>
        <v>4.3</v>
      </c>
      <c r="I1802" cm="1">
        <f t="array" ref="I1802">_xlfn.VAR.S(IF(IMDB_Movies_Cleaned!$E$2:$E$3849=A1802, IMDB_Movies_Cleaned!$N$2:$N$3849))</f>
        <v>0.56277174392930951</v>
      </c>
      <c r="J1802" cm="1">
        <f t="array" ref="J1802">_xlfn.STDEV.S(IF(IMDB_Movies_Cleaned!$E$2:$E$3849=A1802, IMDB_Movies_Cleaned!$N$2:$N$3849))</f>
        <v>0.75018114074489339</v>
      </c>
    </row>
    <row r="1803" spans="1:10" x14ac:dyDescent="0.25">
      <c r="A1803" s="1" t="s">
        <v>4138</v>
      </c>
      <c r="B1803">
        <f t="shared" si="29"/>
        <v>2</v>
      </c>
      <c r="D1803">
        <f>AVERAGEIF(IMDB_Movies_Cleaned!$E$2:$E$3849, A1803, IMDB_Movies_Cleaned!$N$2:$N$3849)</f>
        <v>7.5</v>
      </c>
      <c r="E1803" cm="1">
        <f t="array" ref="E1803">MEDIAN(IF(IMDB_Movies_Cleaned!$E$2:$E$3849=A1803, IMDB_Movies_Cleaned!$N$2:$N$3849))</f>
        <v>7.5</v>
      </c>
      <c r="F1803" cm="1">
        <f t="array" ref="F1803">_xlfn.MODE.SNGL(IF(IMDB_Movies_Cleaned!$E$2:$E$3849=A1803, IMDB_Movies_Cleaned!$N$2:$N$3849))</f>
        <v>7.5</v>
      </c>
      <c r="G1803" cm="1">
        <f t="array" ref="G1803">MAX(IF(IMDB_Movies_Cleaned!$E$2:$E$3849=A1803, IMDB_Movies_Cleaned!$N$2:$N$3849))</f>
        <v>7.5</v>
      </c>
      <c r="H1803" cm="1">
        <f t="array" ref="H1803">MIN(IF(IMDB_Movies_Cleaned!$E$2:$E$3849=A1803, IMDB_Movies_Cleaned!$N$2:$N$3849))</f>
        <v>7.5</v>
      </c>
      <c r="I1803" cm="1">
        <f t="array" ref="I1803">_xlfn.VAR.S(IF(IMDB_Movies_Cleaned!$E$2:$E$3849=A1803, IMDB_Movies_Cleaned!$N$2:$N$3849))</f>
        <v>0</v>
      </c>
      <c r="J1803" cm="1">
        <f t="array" ref="J1803">_xlfn.STDEV.S(IF(IMDB_Movies_Cleaned!$E$2:$E$3849=A1803, IMDB_Movies_Cleaned!$N$2:$N$3849))</f>
        <v>0</v>
      </c>
    </row>
    <row r="1804" spans="1:10" x14ac:dyDescent="0.25">
      <c r="A1804" s="2" t="s">
        <v>1839</v>
      </c>
      <c r="B1804">
        <f t="shared" si="29"/>
        <v>22</v>
      </c>
      <c r="D1804">
        <f>AVERAGEIF(IMDB_Movies_Cleaned!$E$2:$E$3849, A1804, IMDB_Movies_Cleaned!$N$2:$N$3849)</f>
        <v>7.0545454545454538</v>
      </c>
      <c r="E1804" cm="1">
        <f t="array" ref="E1804">MEDIAN(IF(IMDB_Movies_Cleaned!$E$2:$E$3849=A1804, IMDB_Movies_Cleaned!$N$2:$N$3849))</f>
        <v>6.9</v>
      </c>
      <c r="F1804" cm="1">
        <f t="array" ref="F1804">_xlfn.MODE.SNGL(IF(IMDB_Movies_Cleaned!$E$2:$E$3849=A1804, IMDB_Movies_Cleaned!$N$2:$N$3849))</f>
        <v>6.8</v>
      </c>
      <c r="G1804" cm="1">
        <f t="array" ref="G1804">MAX(IF(IMDB_Movies_Cleaned!$E$2:$E$3849=A1804, IMDB_Movies_Cleaned!$N$2:$N$3849))</f>
        <v>8.1999999999999993</v>
      </c>
      <c r="H1804" cm="1">
        <f t="array" ref="H1804">MIN(IF(IMDB_Movies_Cleaned!$E$2:$E$3849=A1804, IMDB_Movies_Cleaned!$N$2:$N$3849))</f>
        <v>6</v>
      </c>
      <c r="I1804" cm="1">
        <f t="array" ref="I1804">_xlfn.VAR.S(IF(IMDB_Movies_Cleaned!$E$2:$E$3849=A1804, IMDB_Movies_Cleaned!$N$2:$N$3849))</f>
        <v>0.40069264069264066</v>
      </c>
      <c r="J1804" cm="1">
        <f t="array" ref="J1804">_xlfn.STDEV.S(IF(IMDB_Movies_Cleaned!$E$2:$E$3849=A1804, IMDB_Movies_Cleaned!$N$2:$N$3849))</f>
        <v>0.63300287573804959</v>
      </c>
    </row>
    <row r="1805" spans="1:10" x14ac:dyDescent="0.25">
      <c r="A1805" s="1" t="s">
        <v>753</v>
      </c>
      <c r="B1805">
        <f t="shared" si="29"/>
        <v>151</v>
      </c>
      <c r="D1805">
        <f>AVERAGEIF(IMDB_Movies_Cleaned!$E$2:$E$3849, A1805, IMDB_Movies_Cleaned!$N$2:$N$3849)</f>
        <v>6.4947019867549711</v>
      </c>
      <c r="E1805" cm="1">
        <f t="array" ref="E1805">MEDIAN(IF(IMDB_Movies_Cleaned!$E$2:$E$3849=A1805, IMDB_Movies_Cleaned!$N$2:$N$3849))</f>
        <v>6.5</v>
      </c>
      <c r="F1805" cm="1">
        <f t="array" ref="F1805">_xlfn.MODE.SNGL(IF(IMDB_Movies_Cleaned!$E$2:$E$3849=A1805, IMDB_Movies_Cleaned!$N$2:$N$3849))</f>
        <v>6.5</v>
      </c>
      <c r="G1805" cm="1">
        <f t="array" ref="G1805">MAX(IF(IMDB_Movies_Cleaned!$E$2:$E$3849=A1805, IMDB_Movies_Cleaned!$N$2:$N$3849))</f>
        <v>8</v>
      </c>
      <c r="H1805" cm="1">
        <f t="array" ref="H1805">MIN(IF(IMDB_Movies_Cleaned!$E$2:$E$3849=A1805, IMDB_Movies_Cleaned!$N$2:$N$3849))</f>
        <v>4.3</v>
      </c>
      <c r="I1805" cm="1">
        <f t="array" ref="I1805">_xlfn.VAR.S(IF(IMDB_Movies_Cleaned!$E$2:$E$3849=A1805, IMDB_Movies_Cleaned!$N$2:$N$3849))</f>
        <v>0.56277174392930951</v>
      </c>
      <c r="J1805" cm="1">
        <f t="array" ref="J1805">_xlfn.STDEV.S(IF(IMDB_Movies_Cleaned!$E$2:$E$3849=A1805, IMDB_Movies_Cleaned!$N$2:$N$3849))</f>
        <v>0.75018114074489339</v>
      </c>
    </row>
    <row r="1806" spans="1:10" x14ac:dyDescent="0.25">
      <c r="A1806" s="1" t="s">
        <v>2595</v>
      </c>
      <c r="B1806">
        <f t="shared" si="29"/>
        <v>8</v>
      </c>
      <c r="D1806">
        <f>AVERAGEIF(IMDB_Movies_Cleaned!$E$2:$E$3849, A1806, IMDB_Movies_Cleaned!$N$2:$N$3849)</f>
        <v>6.8250000000000002</v>
      </c>
      <c r="E1806" cm="1">
        <f t="array" ref="E1806">MEDIAN(IF(IMDB_Movies_Cleaned!$E$2:$E$3849=A1806, IMDB_Movies_Cleaned!$N$2:$N$3849))</f>
        <v>7.15</v>
      </c>
      <c r="F1806" t="e" cm="1">
        <f t="array" ref="F1806">_xlfn.MODE.SNGL(IF(IMDB_Movies_Cleaned!$E$2:$E$3849=A1806, IMDB_Movies_Cleaned!$N$2:$N$3849))</f>
        <v>#N/A</v>
      </c>
      <c r="G1806" cm="1">
        <f t="array" ref="G1806">MAX(IF(IMDB_Movies_Cleaned!$E$2:$E$3849=A1806, IMDB_Movies_Cleaned!$N$2:$N$3849))</f>
        <v>8.1</v>
      </c>
      <c r="H1806" cm="1">
        <f t="array" ref="H1806">MIN(IF(IMDB_Movies_Cleaned!$E$2:$E$3849=A1806, IMDB_Movies_Cleaned!$N$2:$N$3849))</f>
        <v>4.3</v>
      </c>
      <c r="I1806" cm="1">
        <f t="array" ref="I1806">_xlfn.VAR.S(IF(IMDB_Movies_Cleaned!$E$2:$E$3849=A1806, IMDB_Movies_Cleaned!$N$2:$N$3849))</f>
        <v>1.5135714285714243</v>
      </c>
      <c r="J1806" cm="1">
        <f t="array" ref="J1806">_xlfn.STDEV.S(IF(IMDB_Movies_Cleaned!$E$2:$E$3849=A1806, IMDB_Movies_Cleaned!$N$2:$N$3849))</f>
        <v>1.2302729081677057</v>
      </c>
    </row>
    <row r="1807" spans="1:10" x14ac:dyDescent="0.25">
      <c r="A1807" s="2" t="s">
        <v>613</v>
      </c>
      <c r="B1807">
        <f t="shared" ref="B1807:B1870" si="30">COUNTIF($A$2:$A$3849, A1807)</f>
        <v>19</v>
      </c>
      <c r="D1807">
        <f>AVERAGEIF(IMDB_Movies_Cleaned!$E$2:$E$3849, A1807, IMDB_Movies_Cleaned!$N$2:$N$3849)</f>
        <v>6.3368421052631581</v>
      </c>
      <c r="E1807" cm="1">
        <f t="array" ref="E1807">MEDIAN(IF(IMDB_Movies_Cleaned!$E$2:$E$3849=A1807, IMDB_Movies_Cleaned!$N$2:$N$3849))</f>
        <v>6.5</v>
      </c>
      <c r="F1807" cm="1">
        <f t="array" ref="F1807">_xlfn.MODE.SNGL(IF(IMDB_Movies_Cleaned!$E$2:$E$3849=A1807, IMDB_Movies_Cleaned!$N$2:$N$3849))</f>
        <v>7.3</v>
      </c>
      <c r="G1807" cm="1">
        <f t="array" ref="G1807">MAX(IF(IMDB_Movies_Cleaned!$E$2:$E$3849=A1807, IMDB_Movies_Cleaned!$N$2:$N$3849))</f>
        <v>7.6</v>
      </c>
      <c r="H1807" cm="1">
        <f t="array" ref="H1807">MIN(IF(IMDB_Movies_Cleaned!$E$2:$E$3849=A1807, IMDB_Movies_Cleaned!$N$2:$N$3849))</f>
        <v>3.7</v>
      </c>
      <c r="I1807" cm="1">
        <f t="array" ref="I1807">_xlfn.VAR.S(IF(IMDB_Movies_Cleaned!$E$2:$E$3849=A1807, IMDB_Movies_Cleaned!$N$2:$N$3849))</f>
        <v>0.81134502923976015</v>
      </c>
      <c r="J1807" cm="1">
        <f t="array" ref="J1807">_xlfn.STDEV.S(IF(IMDB_Movies_Cleaned!$E$2:$E$3849=A1807, IMDB_Movies_Cleaned!$N$2:$N$3849))</f>
        <v>0.90074692852085825</v>
      </c>
    </row>
    <row r="1808" spans="1:10" x14ac:dyDescent="0.25">
      <c r="A1808" s="1" t="s">
        <v>4148</v>
      </c>
      <c r="B1808">
        <f t="shared" si="30"/>
        <v>8</v>
      </c>
      <c r="D1808">
        <f>AVERAGEIF(IMDB_Movies_Cleaned!$E$2:$E$3849, A1808, IMDB_Movies_Cleaned!$N$2:$N$3849)</f>
        <v>6</v>
      </c>
      <c r="E1808" cm="1">
        <f t="array" ref="E1808">MEDIAN(IF(IMDB_Movies_Cleaned!$E$2:$E$3849=A1808, IMDB_Movies_Cleaned!$N$2:$N$3849))</f>
        <v>5.9</v>
      </c>
      <c r="F1808" t="e" cm="1">
        <f t="array" ref="F1808">_xlfn.MODE.SNGL(IF(IMDB_Movies_Cleaned!$E$2:$E$3849=A1808, IMDB_Movies_Cleaned!$N$2:$N$3849))</f>
        <v>#N/A</v>
      </c>
      <c r="G1808" cm="1">
        <f t="array" ref="G1808">MAX(IF(IMDB_Movies_Cleaned!$E$2:$E$3849=A1808, IMDB_Movies_Cleaned!$N$2:$N$3849))</f>
        <v>7.6</v>
      </c>
      <c r="H1808" cm="1">
        <f t="array" ref="H1808">MIN(IF(IMDB_Movies_Cleaned!$E$2:$E$3849=A1808, IMDB_Movies_Cleaned!$N$2:$N$3849))</f>
        <v>4.3</v>
      </c>
      <c r="I1808" cm="1">
        <f t="array" ref="I1808">_xlfn.VAR.S(IF(IMDB_Movies_Cleaned!$E$2:$E$3849=A1808, IMDB_Movies_Cleaned!$N$2:$N$3849))</f>
        <v>1.1828571428571391</v>
      </c>
      <c r="J1808" cm="1">
        <f t="array" ref="J1808">_xlfn.STDEV.S(IF(IMDB_Movies_Cleaned!$E$2:$E$3849=A1808, IMDB_Movies_Cleaned!$N$2:$N$3849))</f>
        <v>1.0875923606099571</v>
      </c>
    </row>
    <row r="1809" spans="1:10" x14ac:dyDescent="0.25">
      <c r="A1809" s="2" t="s">
        <v>201</v>
      </c>
      <c r="B1809">
        <f t="shared" si="30"/>
        <v>55</v>
      </c>
      <c r="D1809">
        <f>AVERAGEIF(IMDB_Movies_Cleaned!$E$2:$E$3849, A1809, IMDB_Movies_Cleaned!$N$2:$N$3849)</f>
        <v>6.4090909090909092</v>
      </c>
      <c r="E1809" cm="1">
        <f t="array" ref="E1809">MEDIAN(IF(IMDB_Movies_Cleaned!$E$2:$E$3849=A1809, IMDB_Movies_Cleaned!$N$2:$N$3849))</f>
        <v>6.5</v>
      </c>
      <c r="F1809" cm="1">
        <f t="array" ref="F1809">_xlfn.MODE.SNGL(IF(IMDB_Movies_Cleaned!$E$2:$E$3849=A1809, IMDB_Movies_Cleaned!$N$2:$N$3849))</f>
        <v>6.5</v>
      </c>
      <c r="G1809" cm="1">
        <f t="array" ref="G1809">MAX(IF(IMDB_Movies_Cleaned!$E$2:$E$3849=A1809, IMDB_Movies_Cleaned!$N$2:$N$3849))</f>
        <v>7.6</v>
      </c>
      <c r="H1809" cm="1">
        <f t="array" ref="H1809">MIN(IF(IMDB_Movies_Cleaned!$E$2:$E$3849=A1809, IMDB_Movies_Cleaned!$N$2:$N$3849))</f>
        <v>4.4000000000000004</v>
      </c>
      <c r="I1809" cm="1">
        <f t="array" ref="I1809">_xlfn.VAR.S(IF(IMDB_Movies_Cleaned!$E$2:$E$3849=A1809, IMDB_Movies_Cleaned!$N$2:$N$3849))</f>
        <v>0.39936026936026953</v>
      </c>
      <c r="J1809" cm="1">
        <f t="array" ref="J1809">_xlfn.STDEV.S(IF(IMDB_Movies_Cleaned!$E$2:$E$3849=A1809, IMDB_Movies_Cleaned!$N$2:$N$3849))</f>
        <v>0.63194957817872588</v>
      </c>
    </row>
    <row r="1810" spans="1:10" x14ac:dyDescent="0.25">
      <c r="A1810" s="1" t="s">
        <v>4152</v>
      </c>
      <c r="B1810">
        <f t="shared" si="30"/>
        <v>2</v>
      </c>
      <c r="D1810">
        <f>AVERAGEIF(IMDB_Movies_Cleaned!$E$2:$E$3849, A1810, IMDB_Movies_Cleaned!$N$2:$N$3849)</f>
        <v>6.75</v>
      </c>
      <c r="E1810" cm="1">
        <f t="array" ref="E1810">MEDIAN(IF(IMDB_Movies_Cleaned!$E$2:$E$3849=A1810, IMDB_Movies_Cleaned!$N$2:$N$3849))</f>
        <v>6.75</v>
      </c>
      <c r="F1810" t="e" cm="1">
        <f t="array" ref="F1810">_xlfn.MODE.SNGL(IF(IMDB_Movies_Cleaned!$E$2:$E$3849=A1810, IMDB_Movies_Cleaned!$N$2:$N$3849))</f>
        <v>#N/A</v>
      </c>
      <c r="G1810" cm="1">
        <f t="array" ref="G1810">MAX(IF(IMDB_Movies_Cleaned!$E$2:$E$3849=A1810, IMDB_Movies_Cleaned!$N$2:$N$3849))</f>
        <v>7.3</v>
      </c>
      <c r="H1810" cm="1">
        <f t="array" ref="H1810">MIN(IF(IMDB_Movies_Cleaned!$E$2:$E$3849=A1810, IMDB_Movies_Cleaned!$N$2:$N$3849))</f>
        <v>6.2</v>
      </c>
      <c r="I1810" cm="1">
        <f t="array" ref="I1810">_xlfn.VAR.S(IF(IMDB_Movies_Cleaned!$E$2:$E$3849=A1810, IMDB_Movies_Cleaned!$N$2:$N$3849))</f>
        <v>0.60499999999999965</v>
      </c>
      <c r="J1810" cm="1">
        <f t="array" ref="J1810">_xlfn.STDEV.S(IF(IMDB_Movies_Cleaned!$E$2:$E$3849=A1810, IMDB_Movies_Cleaned!$N$2:$N$3849))</f>
        <v>0.77781745930520207</v>
      </c>
    </row>
    <row r="1811" spans="1:10" x14ac:dyDescent="0.25">
      <c r="A1811" s="2" t="s">
        <v>872</v>
      </c>
      <c r="B1811">
        <f t="shared" si="30"/>
        <v>145</v>
      </c>
      <c r="D1811">
        <f>AVERAGEIF(IMDB_Movies_Cleaned!$E$2:$E$3849, A1811, IMDB_Movies_Cleaned!$N$2:$N$3849)</f>
        <v>5.8406896551724108</v>
      </c>
      <c r="E1811" cm="1">
        <f t="array" ref="E1811">MEDIAN(IF(IMDB_Movies_Cleaned!$E$2:$E$3849=A1811, IMDB_Movies_Cleaned!$N$2:$N$3849))</f>
        <v>6</v>
      </c>
      <c r="F1811" cm="1">
        <f t="array" ref="F1811">_xlfn.MODE.SNGL(IF(IMDB_Movies_Cleaned!$E$2:$E$3849=A1811, IMDB_Movies_Cleaned!$N$2:$N$3849))</f>
        <v>6.5</v>
      </c>
      <c r="G1811" cm="1">
        <f t="array" ref="G1811">MAX(IF(IMDB_Movies_Cleaned!$E$2:$E$3849=A1811, IMDB_Movies_Cleaned!$N$2:$N$3849))</f>
        <v>8</v>
      </c>
      <c r="H1811" cm="1">
        <f t="array" ref="H1811">MIN(IF(IMDB_Movies_Cleaned!$E$2:$E$3849=A1811, IMDB_Movies_Cleaned!$N$2:$N$3849))</f>
        <v>1.9</v>
      </c>
      <c r="I1811" cm="1">
        <f t="array" ref="I1811">_xlfn.VAR.S(IF(IMDB_Movies_Cleaned!$E$2:$E$3849=A1811, IMDB_Movies_Cleaned!$N$2:$N$3849))</f>
        <v>1.4818745210728315</v>
      </c>
      <c r="J1811" cm="1">
        <f t="array" ref="J1811">_xlfn.STDEV.S(IF(IMDB_Movies_Cleaned!$E$2:$E$3849=A1811, IMDB_Movies_Cleaned!$N$2:$N$3849))</f>
        <v>1.2173226856806831</v>
      </c>
    </row>
    <row r="1812" spans="1:10" x14ac:dyDescent="0.25">
      <c r="A1812" s="1" t="s">
        <v>201</v>
      </c>
      <c r="B1812">
        <f t="shared" si="30"/>
        <v>55</v>
      </c>
      <c r="D1812">
        <f>AVERAGEIF(IMDB_Movies_Cleaned!$E$2:$E$3849, A1812, IMDB_Movies_Cleaned!$N$2:$N$3849)</f>
        <v>6.4090909090909092</v>
      </c>
      <c r="E1812" cm="1">
        <f t="array" ref="E1812">MEDIAN(IF(IMDB_Movies_Cleaned!$E$2:$E$3849=A1812, IMDB_Movies_Cleaned!$N$2:$N$3849))</f>
        <v>6.5</v>
      </c>
      <c r="F1812" cm="1">
        <f t="array" ref="F1812">_xlfn.MODE.SNGL(IF(IMDB_Movies_Cleaned!$E$2:$E$3849=A1812, IMDB_Movies_Cleaned!$N$2:$N$3849))</f>
        <v>6.5</v>
      </c>
      <c r="G1812" cm="1">
        <f t="array" ref="G1812">MAX(IF(IMDB_Movies_Cleaned!$E$2:$E$3849=A1812, IMDB_Movies_Cleaned!$N$2:$N$3849))</f>
        <v>7.6</v>
      </c>
      <c r="H1812" cm="1">
        <f t="array" ref="H1812">MIN(IF(IMDB_Movies_Cleaned!$E$2:$E$3849=A1812, IMDB_Movies_Cleaned!$N$2:$N$3849))</f>
        <v>4.4000000000000004</v>
      </c>
      <c r="I1812" cm="1">
        <f t="array" ref="I1812">_xlfn.VAR.S(IF(IMDB_Movies_Cleaned!$E$2:$E$3849=A1812, IMDB_Movies_Cleaned!$N$2:$N$3849))</f>
        <v>0.39936026936026953</v>
      </c>
      <c r="J1812" cm="1">
        <f t="array" ref="J1812">_xlfn.STDEV.S(IF(IMDB_Movies_Cleaned!$E$2:$E$3849=A1812, IMDB_Movies_Cleaned!$N$2:$N$3849))</f>
        <v>0.63194957817872588</v>
      </c>
    </row>
    <row r="1813" spans="1:10" x14ac:dyDescent="0.25">
      <c r="A1813" s="2" t="s">
        <v>4160</v>
      </c>
      <c r="B1813">
        <f t="shared" si="30"/>
        <v>3</v>
      </c>
      <c r="D1813">
        <f>AVERAGEIF(IMDB_Movies_Cleaned!$E$2:$E$3849, A1813, IMDB_Movies_Cleaned!$N$2:$N$3849)</f>
        <v>5.166666666666667</v>
      </c>
      <c r="E1813" cm="1">
        <f t="array" ref="E1813">MEDIAN(IF(IMDB_Movies_Cleaned!$E$2:$E$3849=A1813, IMDB_Movies_Cleaned!$N$2:$N$3849))</f>
        <v>5.0999999999999996</v>
      </c>
      <c r="F1813" t="e" cm="1">
        <f t="array" ref="F1813">_xlfn.MODE.SNGL(IF(IMDB_Movies_Cleaned!$E$2:$E$3849=A1813, IMDB_Movies_Cleaned!$N$2:$N$3849))</f>
        <v>#N/A</v>
      </c>
      <c r="G1813" cm="1">
        <f t="array" ref="G1813">MAX(IF(IMDB_Movies_Cleaned!$E$2:$E$3849=A1813, IMDB_Movies_Cleaned!$N$2:$N$3849))</f>
        <v>5.8</v>
      </c>
      <c r="H1813" cm="1">
        <f t="array" ref="H1813">MIN(IF(IMDB_Movies_Cleaned!$E$2:$E$3849=A1813, IMDB_Movies_Cleaned!$N$2:$N$3849))</f>
        <v>4.5999999999999996</v>
      </c>
      <c r="I1813" cm="1">
        <f t="array" ref="I1813">_xlfn.VAR.S(IF(IMDB_Movies_Cleaned!$E$2:$E$3849=A1813, IMDB_Movies_Cleaned!$N$2:$N$3849))</f>
        <v>0.36333333333333345</v>
      </c>
      <c r="J1813" cm="1">
        <f t="array" ref="J1813">_xlfn.STDEV.S(IF(IMDB_Movies_Cleaned!$E$2:$E$3849=A1813, IMDB_Movies_Cleaned!$N$2:$N$3849))</f>
        <v>0.60277137733417097</v>
      </c>
    </row>
    <row r="1814" spans="1:10" x14ac:dyDescent="0.25">
      <c r="A1814" s="1" t="s">
        <v>1671</v>
      </c>
      <c r="B1814">
        <f t="shared" si="30"/>
        <v>153</v>
      </c>
      <c r="D1814">
        <f>AVERAGEIF(IMDB_Movies_Cleaned!$E$2:$E$3849, A1814, IMDB_Movies_Cleaned!$N$2:$N$3849)</f>
        <v>7.0418300653594796</v>
      </c>
      <c r="E1814" cm="1">
        <f t="array" ref="E1814">MEDIAN(IF(IMDB_Movies_Cleaned!$E$2:$E$3849=A1814, IMDB_Movies_Cleaned!$N$2:$N$3849))</f>
        <v>7.2</v>
      </c>
      <c r="F1814" cm="1">
        <f t="array" ref="F1814">_xlfn.MODE.SNGL(IF(IMDB_Movies_Cleaned!$E$2:$E$3849=A1814, IMDB_Movies_Cleaned!$N$2:$N$3849))</f>
        <v>7.3</v>
      </c>
      <c r="G1814" cm="1">
        <f t="array" ref="G1814">MAX(IF(IMDB_Movies_Cleaned!$E$2:$E$3849=A1814, IMDB_Movies_Cleaned!$N$2:$N$3849))</f>
        <v>8.8000000000000007</v>
      </c>
      <c r="H1814" cm="1">
        <f t="array" ref="H1814">MIN(IF(IMDB_Movies_Cleaned!$E$2:$E$3849=A1814, IMDB_Movies_Cleaned!$N$2:$N$3849))</f>
        <v>3.4</v>
      </c>
      <c r="I1814" cm="1">
        <f t="array" ref="I1814">_xlfn.VAR.S(IF(IMDB_Movies_Cleaned!$E$2:$E$3849=A1814, IMDB_Movies_Cleaned!$N$2:$N$3849))</f>
        <v>0.68705452356381391</v>
      </c>
      <c r="J1814" cm="1">
        <f t="array" ref="J1814">_xlfn.STDEV.S(IF(IMDB_Movies_Cleaned!$E$2:$E$3849=A1814, IMDB_Movies_Cleaned!$N$2:$N$3849))</f>
        <v>0.82888752166009472</v>
      </c>
    </row>
    <row r="1815" spans="1:10" x14ac:dyDescent="0.25">
      <c r="A1815" s="2" t="s">
        <v>4166</v>
      </c>
      <c r="B1815">
        <f t="shared" si="30"/>
        <v>3</v>
      </c>
      <c r="D1815">
        <f>AVERAGEIF(IMDB_Movies_Cleaned!$E$2:$E$3849, A1815, IMDB_Movies_Cleaned!$N$2:$N$3849)</f>
        <v>6.7</v>
      </c>
      <c r="E1815" cm="1">
        <f t="array" ref="E1815">MEDIAN(IF(IMDB_Movies_Cleaned!$E$2:$E$3849=A1815, IMDB_Movies_Cleaned!$N$2:$N$3849))</f>
        <v>6.7</v>
      </c>
      <c r="F1815" t="e" cm="1">
        <f t="array" ref="F1815">_xlfn.MODE.SNGL(IF(IMDB_Movies_Cleaned!$E$2:$E$3849=A1815, IMDB_Movies_Cleaned!$N$2:$N$3849))</f>
        <v>#N/A</v>
      </c>
      <c r="G1815" cm="1">
        <f t="array" ref="G1815">MAX(IF(IMDB_Movies_Cleaned!$E$2:$E$3849=A1815, IMDB_Movies_Cleaned!$N$2:$N$3849))</f>
        <v>8.1</v>
      </c>
      <c r="H1815" cm="1">
        <f t="array" ref="H1815">MIN(IF(IMDB_Movies_Cleaned!$E$2:$E$3849=A1815, IMDB_Movies_Cleaned!$N$2:$N$3849))</f>
        <v>5.3</v>
      </c>
      <c r="I1815" cm="1">
        <f t="array" ref="I1815">_xlfn.VAR.S(IF(IMDB_Movies_Cleaned!$E$2:$E$3849=A1815, IMDB_Movies_Cleaned!$N$2:$N$3849))</f>
        <v>1.9599999999999937</v>
      </c>
      <c r="J1815" cm="1">
        <f t="array" ref="J1815">_xlfn.STDEV.S(IF(IMDB_Movies_Cleaned!$E$2:$E$3849=A1815, IMDB_Movies_Cleaned!$N$2:$N$3849))</f>
        <v>1.3999999999999977</v>
      </c>
    </row>
    <row r="1816" spans="1:10" x14ac:dyDescent="0.25">
      <c r="A1816" s="2" t="s">
        <v>1643</v>
      </c>
      <c r="B1816">
        <f t="shared" si="30"/>
        <v>2</v>
      </c>
      <c r="D1816">
        <f>AVERAGEIF(IMDB_Movies_Cleaned!$E$2:$E$3849, A1816, IMDB_Movies_Cleaned!$N$2:$N$3849)</f>
        <v>5.6</v>
      </c>
      <c r="E1816" cm="1">
        <f t="array" ref="E1816">MEDIAN(IF(IMDB_Movies_Cleaned!$E$2:$E$3849=A1816, IMDB_Movies_Cleaned!$N$2:$N$3849))</f>
        <v>5.6</v>
      </c>
      <c r="F1816" cm="1">
        <f t="array" ref="F1816">_xlfn.MODE.SNGL(IF(IMDB_Movies_Cleaned!$E$2:$E$3849=A1816, IMDB_Movies_Cleaned!$N$2:$N$3849))</f>
        <v>5.6</v>
      </c>
      <c r="G1816" cm="1">
        <f t="array" ref="G1816">MAX(IF(IMDB_Movies_Cleaned!$E$2:$E$3849=A1816, IMDB_Movies_Cleaned!$N$2:$N$3849))</f>
        <v>5.6</v>
      </c>
      <c r="H1816" cm="1">
        <f t="array" ref="H1816">MIN(IF(IMDB_Movies_Cleaned!$E$2:$E$3849=A1816, IMDB_Movies_Cleaned!$N$2:$N$3849))</f>
        <v>5.6</v>
      </c>
      <c r="I1816" cm="1">
        <f t="array" ref="I1816">_xlfn.VAR.S(IF(IMDB_Movies_Cleaned!$E$2:$E$3849=A1816, IMDB_Movies_Cleaned!$N$2:$N$3849))</f>
        <v>0</v>
      </c>
      <c r="J1816" cm="1">
        <f t="array" ref="J1816">_xlfn.STDEV.S(IF(IMDB_Movies_Cleaned!$E$2:$E$3849=A1816, IMDB_Movies_Cleaned!$N$2:$N$3849))</f>
        <v>0</v>
      </c>
    </row>
    <row r="1817" spans="1:10" x14ac:dyDescent="0.25">
      <c r="A1817" s="1" t="s">
        <v>2914</v>
      </c>
      <c r="B1817">
        <f t="shared" si="30"/>
        <v>43</v>
      </c>
      <c r="D1817">
        <f>AVERAGEIF(IMDB_Movies_Cleaned!$E$2:$E$3849, A1817, IMDB_Movies_Cleaned!$N$2:$N$3849)</f>
        <v>5.9534883720930249</v>
      </c>
      <c r="E1817" cm="1">
        <f t="array" ref="E1817">MEDIAN(IF(IMDB_Movies_Cleaned!$E$2:$E$3849=A1817, IMDB_Movies_Cleaned!$N$2:$N$3849))</f>
        <v>5.9</v>
      </c>
      <c r="F1817" cm="1">
        <f t="array" ref="F1817">_xlfn.MODE.SNGL(IF(IMDB_Movies_Cleaned!$E$2:$E$3849=A1817, IMDB_Movies_Cleaned!$N$2:$N$3849))</f>
        <v>5.9</v>
      </c>
      <c r="G1817" cm="1">
        <f t="array" ref="G1817">MAX(IF(IMDB_Movies_Cleaned!$E$2:$E$3849=A1817, IMDB_Movies_Cleaned!$N$2:$N$3849))</f>
        <v>8</v>
      </c>
      <c r="H1817" cm="1">
        <f t="array" ref="H1817">MIN(IF(IMDB_Movies_Cleaned!$E$2:$E$3849=A1817, IMDB_Movies_Cleaned!$N$2:$N$3849))</f>
        <v>4.2</v>
      </c>
      <c r="I1817" cm="1">
        <f t="array" ref="I1817">_xlfn.VAR.S(IF(IMDB_Movies_Cleaned!$E$2:$E$3849=A1817, IMDB_Movies_Cleaned!$N$2:$N$3849))</f>
        <v>0.68111849390917156</v>
      </c>
      <c r="J1817" cm="1">
        <f t="array" ref="J1817">_xlfn.STDEV.S(IF(IMDB_Movies_Cleaned!$E$2:$E$3849=A1817, IMDB_Movies_Cleaned!$N$2:$N$3849))</f>
        <v>0.82529903302328644</v>
      </c>
    </row>
    <row r="1818" spans="1:10" x14ac:dyDescent="0.25">
      <c r="A1818" s="2" t="s">
        <v>753</v>
      </c>
      <c r="B1818">
        <f t="shared" si="30"/>
        <v>151</v>
      </c>
      <c r="D1818">
        <f>AVERAGEIF(IMDB_Movies_Cleaned!$E$2:$E$3849, A1818, IMDB_Movies_Cleaned!$N$2:$N$3849)</f>
        <v>6.4947019867549711</v>
      </c>
      <c r="E1818" cm="1">
        <f t="array" ref="E1818">MEDIAN(IF(IMDB_Movies_Cleaned!$E$2:$E$3849=A1818, IMDB_Movies_Cleaned!$N$2:$N$3849))</f>
        <v>6.5</v>
      </c>
      <c r="F1818" cm="1">
        <f t="array" ref="F1818">_xlfn.MODE.SNGL(IF(IMDB_Movies_Cleaned!$E$2:$E$3849=A1818, IMDB_Movies_Cleaned!$N$2:$N$3849))</f>
        <v>6.5</v>
      </c>
      <c r="G1818" cm="1">
        <f t="array" ref="G1818">MAX(IF(IMDB_Movies_Cleaned!$E$2:$E$3849=A1818, IMDB_Movies_Cleaned!$N$2:$N$3849))</f>
        <v>8</v>
      </c>
      <c r="H1818" cm="1">
        <f t="array" ref="H1818">MIN(IF(IMDB_Movies_Cleaned!$E$2:$E$3849=A1818, IMDB_Movies_Cleaned!$N$2:$N$3849))</f>
        <v>4.3</v>
      </c>
      <c r="I1818" cm="1">
        <f t="array" ref="I1818">_xlfn.VAR.S(IF(IMDB_Movies_Cleaned!$E$2:$E$3849=A1818, IMDB_Movies_Cleaned!$N$2:$N$3849))</f>
        <v>0.56277174392930951</v>
      </c>
      <c r="J1818" cm="1">
        <f t="array" ref="J1818">_xlfn.STDEV.S(IF(IMDB_Movies_Cleaned!$E$2:$E$3849=A1818, IMDB_Movies_Cleaned!$N$2:$N$3849))</f>
        <v>0.75018114074489339</v>
      </c>
    </row>
    <row r="1819" spans="1:10" x14ac:dyDescent="0.25">
      <c r="A1819" s="1" t="s">
        <v>1498</v>
      </c>
      <c r="B1819">
        <f t="shared" si="30"/>
        <v>31</v>
      </c>
      <c r="D1819">
        <f>AVERAGEIF(IMDB_Movies_Cleaned!$E$2:$E$3849, A1819, IMDB_Movies_Cleaned!$N$2:$N$3849)</f>
        <v>5.8645161290322561</v>
      </c>
      <c r="E1819" cm="1">
        <f t="array" ref="E1819">MEDIAN(IF(IMDB_Movies_Cleaned!$E$2:$E$3849=A1819, IMDB_Movies_Cleaned!$N$2:$N$3849))</f>
        <v>5.7</v>
      </c>
      <c r="F1819" cm="1">
        <f t="array" ref="F1819">_xlfn.MODE.SNGL(IF(IMDB_Movies_Cleaned!$E$2:$E$3849=A1819, IMDB_Movies_Cleaned!$N$2:$N$3849))</f>
        <v>4.8</v>
      </c>
      <c r="G1819" cm="1">
        <f t="array" ref="G1819">MAX(IF(IMDB_Movies_Cleaned!$E$2:$E$3849=A1819, IMDB_Movies_Cleaned!$N$2:$N$3849))</f>
        <v>8.5</v>
      </c>
      <c r="H1819" cm="1">
        <f t="array" ref="H1819">MIN(IF(IMDB_Movies_Cleaned!$E$2:$E$3849=A1819, IMDB_Movies_Cleaned!$N$2:$N$3849))</f>
        <v>4.0999999999999996</v>
      </c>
      <c r="I1819" cm="1">
        <f t="array" ref="I1819">_xlfn.VAR.S(IF(IMDB_Movies_Cleaned!$E$2:$E$3849=A1819, IMDB_Movies_Cleaned!$N$2:$N$3849))</f>
        <v>1.0850322580645448</v>
      </c>
      <c r="J1819" cm="1">
        <f t="array" ref="J1819">_xlfn.STDEV.S(IF(IMDB_Movies_Cleaned!$E$2:$E$3849=A1819, IMDB_Movies_Cleaned!$N$2:$N$3849))</f>
        <v>1.0416488170513827</v>
      </c>
    </row>
    <row r="1820" spans="1:10" x14ac:dyDescent="0.25">
      <c r="A1820" s="2" t="s">
        <v>753</v>
      </c>
      <c r="B1820">
        <f t="shared" si="30"/>
        <v>151</v>
      </c>
      <c r="D1820">
        <f>AVERAGEIF(IMDB_Movies_Cleaned!$E$2:$E$3849, A1820, IMDB_Movies_Cleaned!$N$2:$N$3849)</f>
        <v>6.4947019867549711</v>
      </c>
      <c r="E1820" cm="1">
        <f t="array" ref="E1820">MEDIAN(IF(IMDB_Movies_Cleaned!$E$2:$E$3849=A1820, IMDB_Movies_Cleaned!$N$2:$N$3849))</f>
        <v>6.5</v>
      </c>
      <c r="F1820" cm="1">
        <f t="array" ref="F1820">_xlfn.MODE.SNGL(IF(IMDB_Movies_Cleaned!$E$2:$E$3849=A1820, IMDB_Movies_Cleaned!$N$2:$N$3849))</f>
        <v>6.5</v>
      </c>
      <c r="G1820" cm="1">
        <f t="array" ref="G1820">MAX(IF(IMDB_Movies_Cleaned!$E$2:$E$3849=A1820, IMDB_Movies_Cleaned!$N$2:$N$3849))</f>
        <v>8</v>
      </c>
      <c r="H1820" cm="1">
        <f t="array" ref="H1820">MIN(IF(IMDB_Movies_Cleaned!$E$2:$E$3849=A1820, IMDB_Movies_Cleaned!$N$2:$N$3849))</f>
        <v>4.3</v>
      </c>
      <c r="I1820" cm="1">
        <f t="array" ref="I1820">_xlfn.VAR.S(IF(IMDB_Movies_Cleaned!$E$2:$E$3849=A1820, IMDB_Movies_Cleaned!$N$2:$N$3849))</f>
        <v>0.56277174392930951</v>
      </c>
      <c r="J1820" cm="1">
        <f t="array" ref="J1820">_xlfn.STDEV.S(IF(IMDB_Movies_Cleaned!$E$2:$E$3849=A1820, IMDB_Movies_Cleaned!$N$2:$N$3849))</f>
        <v>0.75018114074489339</v>
      </c>
    </row>
    <row r="1821" spans="1:10" x14ac:dyDescent="0.25">
      <c r="A1821" s="1" t="s">
        <v>1357</v>
      </c>
      <c r="B1821">
        <f t="shared" si="30"/>
        <v>2</v>
      </c>
      <c r="D1821">
        <f>AVERAGEIF(IMDB_Movies_Cleaned!$E$2:$E$3849, A1821, IMDB_Movies_Cleaned!$N$2:$N$3849)</f>
        <v>6.0500000000000007</v>
      </c>
      <c r="E1821" cm="1">
        <f t="array" ref="E1821">MEDIAN(IF(IMDB_Movies_Cleaned!$E$2:$E$3849=A1821, IMDB_Movies_Cleaned!$N$2:$N$3849))</f>
        <v>6.0500000000000007</v>
      </c>
      <c r="F1821" t="e" cm="1">
        <f t="array" ref="F1821">_xlfn.MODE.SNGL(IF(IMDB_Movies_Cleaned!$E$2:$E$3849=A1821, IMDB_Movies_Cleaned!$N$2:$N$3849))</f>
        <v>#N/A</v>
      </c>
      <c r="G1821" cm="1">
        <f t="array" ref="G1821">MAX(IF(IMDB_Movies_Cleaned!$E$2:$E$3849=A1821, IMDB_Movies_Cleaned!$N$2:$N$3849))</f>
        <v>6.7</v>
      </c>
      <c r="H1821" cm="1">
        <f t="array" ref="H1821">MIN(IF(IMDB_Movies_Cleaned!$E$2:$E$3849=A1821, IMDB_Movies_Cleaned!$N$2:$N$3849))</f>
        <v>5.4</v>
      </c>
      <c r="I1821" cm="1">
        <f t="array" ref="I1821">_xlfn.VAR.S(IF(IMDB_Movies_Cleaned!$E$2:$E$3849=A1821, IMDB_Movies_Cleaned!$N$2:$N$3849))</f>
        <v>0.84499999999999886</v>
      </c>
      <c r="J1821" cm="1">
        <f t="array" ref="J1821">_xlfn.STDEV.S(IF(IMDB_Movies_Cleaned!$E$2:$E$3849=A1821, IMDB_Movies_Cleaned!$N$2:$N$3849))</f>
        <v>0.91923881554251119</v>
      </c>
    </row>
    <row r="1822" spans="1:10" x14ac:dyDescent="0.25">
      <c r="A1822" s="2" t="s">
        <v>557</v>
      </c>
      <c r="B1822">
        <f t="shared" si="30"/>
        <v>45</v>
      </c>
      <c r="D1822">
        <f>AVERAGEIF(IMDB_Movies_Cleaned!$E$2:$E$3849, A1822, IMDB_Movies_Cleaned!$N$2:$N$3849)</f>
        <v>6.0377777777777766</v>
      </c>
      <c r="E1822" cm="1">
        <f t="array" ref="E1822">MEDIAN(IF(IMDB_Movies_Cleaned!$E$2:$E$3849=A1822, IMDB_Movies_Cleaned!$N$2:$N$3849))</f>
        <v>6.1</v>
      </c>
      <c r="F1822" cm="1">
        <f t="array" ref="F1822">_xlfn.MODE.SNGL(IF(IMDB_Movies_Cleaned!$E$2:$E$3849=A1822, IMDB_Movies_Cleaned!$N$2:$N$3849))</f>
        <v>6.7</v>
      </c>
      <c r="G1822" cm="1">
        <f t="array" ref="G1822">MAX(IF(IMDB_Movies_Cleaned!$E$2:$E$3849=A1822, IMDB_Movies_Cleaned!$N$2:$N$3849))</f>
        <v>8.3000000000000007</v>
      </c>
      <c r="H1822" cm="1">
        <f t="array" ref="H1822">MIN(IF(IMDB_Movies_Cleaned!$E$2:$E$3849=A1822, IMDB_Movies_Cleaned!$N$2:$N$3849))</f>
        <v>3.1</v>
      </c>
      <c r="I1822" cm="1">
        <f t="array" ref="I1822">_xlfn.VAR.S(IF(IMDB_Movies_Cleaned!$E$2:$E$3849=A1822, IMDB_Movies_Cleaned!$N$2:$N$3849))</f>
        <v>1.3928585858586084</v>
      </c>
      <c r="J1822" cm="1">
        <f t="array" ref="J1822">_xlfn.STDEV.S(IF(IMDB_Movies_Cleaned!$E$2:$E$3849=A1822, IMDB_Movies_Cleaned!$N$2:$N$3849))</f>
        <v>1.180194300044958</v>
      </c>
    </row>
    <row r="1823" spans="1:10" x14ac:dyDescent="0.25">
      <c r="A1823" s="1" t="s">
        <v>4184</v>
      </c>
      <c r="B1823">
        <f t="shared" si="30"/>
        <v>1</v>
      </c>
      <c r="D1823">
        <f>AVERAGEIF(IMDB_Movies_Cleaned!$E$2:$E$3849, A1823, IMDB_Movies_Cleaned!$N$2:$N$3849)</f>
        <v>7</v>
      </c>
      <c r="E1823" cm="1">
        <f t="array" ref="E1823">MEDIAN(IF(IMDB_Movies_Cleaned!$E$2:$E$3849=A1823, IMDB_Movies_Cleaned!$N$2:$N$3849))</f>
        <v>7</v>
      </c>
      <c r="F1823" t="e" cm="1">
        <f t="array" ref="F1823">_xlfn.MODE.SNGL(IF(IMDB_Movies_Cleaned!$E$2:$E$3849=A1823, IMDB_Movies_Cleaned!$N$2:$N$3849))</f>
        <v>#N/A</v>
      </c>
      <c r="G1823" cm="1">
        <f t="array" ref="G1823">MAX(IF(IMDB_Movies_Cleaned!$E$2:$E$3849=A1823, IMDB_Movies_Cleaned!$N$2:$N$3849))</f>
        <v>7</v>
      </c>
      <c r="H1823" cm="1">
        <f t="array" ref="H1823">MIN(IF(IMDB_Movies_Cleaned!$E$2:$E$3849=A1823, IMDB_Movies_Cleaned!$N$2:$N$3849))</f>
        <v>7</v>
      </c>
      <c r="I1823" t="e" cm="1">
        <f t="array" ref="I1823">_xlfn.VAR.S(IF(IMDB_Movies_Cleaned!$E$2:$E$3849=A1823, IMDB_Movies_Cleaned!$N$2:$N$3849))</f>
        <v>#DIV/0!</v>
      </c>
      <c r="J1823" t="e" cm="1">
        <f t="array" ref="J1823">_xlfn.STDEV.S(IF(IMDB_Movies_Cleaned!$E$2:$E$3849=A1823, IMDB_Movies_Cleaned!$N$2:$N$3849))</f>
        <v>#DIV/0!</v>
      </c>
    </row>
    <row r="1824" spans="1:10" x14ac:dyDescent="0.25">
      <c r="A1824" s="1" t="s">
        <v>2571</v>
      </c>
      <c r="B1824">
        <f t="shared" si="30"/>
        <v>34</v>
      </c>
      <c r="D1824">
        <f>AVERAGEIF(IMDB_Movies_Cleaned!$E$2:$E$3849, A1824, IMDB_Movies_Cleaned!$N$2:$N$3849)</f>
        <v>5.7588235294117638</v>
      </c>
      <c r="E1824" cm="1">
        <f t="array" ref="E1824">MEDIAN(IF(IMDB_Movies_Cleaned!$E$2:$E$3849=A1824, IMDB_Movies_Cleaned!$N$2:$N$3849))</f>
        <v>5.9</v>
      </c>
      <c r="F1824" cm="1">
        <f t="array" ref="F1824">_xlfn.MODE.SNGL(IF(IMDB_Movies_Cleaned!$E$2:$E$3849=A1824, IMDB_Movies_Cleaned!$N$2:$N$3849))</f>
        <v>5.9</v>
      </c>
      <c r="G1824" cm="1">
        <f t="array" ref="G1824">MAX(IF(IMDB_Movies_Cleaned!$E$2:$E$3849=A1824, IMDB_Movies_Cleaned!$N$2:$N$3849))</f>
        <v>7.9</v>
      </c>
      <c r="H1824" cm="1">
        <f t="array" ref="H1824">MIN(IF(IMDB_Movies_Cleaned!$E$2:$E$3849=A1824, IMDB_Movies_Cleaned!$N$2:$N$3849))</f>
        <v>4</v>
      </c>
      <c r="I1824" cm="1">
        <f t="array" ref="I1824">_xlfn.VAR.S(IF(IMDB_Movies_Cleaned!$E$2:$E$3849=A1824, IMDB_Movies_Cleaned!$N$2:$N$3849))</f>
        <v>1.1534046345811242</v>
      </c>
      <c r="J1824" cm="1">
        <f t="array" ref="J1824">_xlfn.STDEV.S(IF(IMDB_Movies_Cleaned!$E$2:$E$3849=A1824, IMDB_Movies_Cleaned!$N$2:$N$3849))</f>
        <v>1.0739667753618471</v>
      </c>
    </row>
    <row r="1825" spans="1:10" x14ac:dyDescent="0.25">
      <c r="A1825" s="2" t="s">
        <v>1671</v>
      </c>
      <c r="B1825">
        <f t="shared" si="30"/>
        <v>153</v>
      </c>
      <c r="D1825">
        <f>AVERAGEIF(IMDB_Movies_Cleaned!$E$2:$E$3849, A1825, IMDB_Movies_Cleaned!$N$2:$N$3849)</f>
        <v>7.0418300653594796</v>
      </c>
      <c r="E1825" cm="1">
        <f t="array" ref="E1825">MEDIAN(IF(IMDB_Movies_Cleaned!$E$2:$E$3849=A1825, IMDB_Movies_Cleaned!$N$2:$N$3849))</f>
        <v>7.2</v>
      </c>
      <c r="F1825" cm="1">
        <f t="array" ref="F1825">_xlfn.MODE.SNGL(IF(IMDB_Movies_Cleaned!$E$2:$E$3849=A1825, IMDB_Movies_Cleaned!$N$2:$N$3849))</f>
        <v>7.3</v>
      </c>
      <c r="G1825" cm="1">
        <f t="array" ref="G1825">MAX(IF(IMDB_Movies_Cleaned!$E$2:$E$3849=A1825, IMDB_Movies_Cleaned!$N$2:$N$3849))</f>
        <v>8.8000000000000007</v>
      </c>
      <c r="H1825" cm="1">
        <f t="array" ref="H1825">MIN(IF(IMDB_Movies_Cleaned!$E$2:$E$3849=A1825, IMDB_Movies_Cleaned!$N$2:$N$3849))</f>
        <v>3.4</v>
      </c>
      <c r="I1825" cm="1">
        <f t="array" ref="I1825">_xlfn.VAR.S(IF(IMDB_Movies_Cleaned!$E$2:$E$3849=A1825, IMDB_Movies_Cleaned!$N$2:$N$3849))</f>
        <v>0.68705452356381391</v>
      </c>
      <c r="J1825" cm="1">
        <f t="array" ref="J1825">_xlfn.STDEV.S(IF(IMDB_Movies_Cleaned!$E$2:$E$3849=A1825, IMDB_Movies_Cleaned!$N$2:$N$3849))</f>
        <v>0.82888752166009472</v>
      </c>
    </row>
    <row r="1826" spans="1:10" x14ac:dyDescent="0.25">
      <c r="A1826" s="1" t="s">
        <v>1839</v>
      </c>
      <c r="B1826">
        <f t="shared" si="30"/>
        <v>22</v>
      </c>
      <c r="D1826">
        <f>AVERAGEIF(IMDB_Movies_Cleaned!$E$2:$E$3849, A1826, IMDB_Movies_Cleaned!$N$2:$N$3849)</f>
        <v>7.0545454545454538</v>
      </c>
      <c r="E1826" cm="1">
        <f t="array" ref="E1826">MEDIAN(IF(IMDB_Movies_Cleaned!$E$2:$E$3849=A1826, IMDB_Movies_Cleaned!$N$2:$N$3849))</f>
        <v>6.9</v>
      </c>
      <c r="F1826" cm="1">
        <f t="array" ref="F1826">_xlfn.MODE.SNGL(IF(IMDB_Movies_Cleaned!$E$2:$E$3849=A1826, IMDB_Movies_Cleaned!$N$2:$N$3849))</f>
        <v>6.8</v>
      </c>
      <c r="G1826" cm="1">
        <f t="array" ref="G1826">MAX(IF(IMDB_Movies_Cleaned!$E$2:$E$3849=A1826, IMDB_Movies_Cleaned!$N$2:$N$3849))</f>
        <v>8.1999999999999993</v>
      </c>
      <c r="H1826" cm="1">
        <f t="array" ref="H1826">MIN(IF(IMDB_Movies_Cleaned!$E$2:$E$3849=A1826, IMDB_Movies_Cleaned!$N$2:$N$3849))</f>
        <v>6</v>
      </c>
      <c r="I1826" cm="1">
        <f t="array" ref="I1826">_xlfn.VAR.S(IF(IMDB_Movies_Cleaned!$E$2:$E$3849=A1826, IMDB_Movies_Cleaned!$N$2:$N$3849))</f>
        <v>0.40069264069264066</v>
      </c>
      <c r="J1826" cm="1">
        <f t="array" ref="J1826">_xlfn.STDEV.S(IF(IMDB_Movies_Cleaned!$E$2:$E$3849=A1826, IMDB_Movies_Cleaned!$N$2:$N$3849))</f>
        <v>0.63300287573804959</v>
      </c>
    </row>
    <row r="1827" spans="1:10" x14ac:dyDescent="0.25">
      <c r="A1827" s="2" t="s">
        <v>4191</v>
      </c>
      <c r="B1827">
        <f t="shared" si="30"/>
        <v>1</v>
      </c>
      <c r="D1827">
        <f>AVERAGEIF(IMDB_Movies_Cleaned!$E$2:$E$3849, A1827, IMDB_Movies_Cleaned!$N$2:$N$3849)</f>
        <v>7</v>
      </c>
      <c r="E1827" cm="1">
        <f t="array" ref="E1827">MEDIAN(IF(IMDB_Movies_Cleaned!$E$2:$E$3849=A1827, IMDB_Movies_Cleaned!$N$2:$N$3849))</f>
        <v>7</v>
      </c>
      <c r="F1827" t="e" cm="1">
        <f t="array" ref="F1827">_xlfn.MODE.SNGL(IF(IMDB_Movies_Cleaned!$E$2:$E$3849=A1827, IMDB_Movies_Cleaned!$N$2:$N$3849))</f>
        <v>#N/A</v>
      </c>
      <c r="G1827" cm="1">
        <f t="array" ref="G1827">MAX(IF(IMDB_Movies_Cleaned!$E$2:$E$3849=A1827, IMDB_Movies_Cleaned!$N$2:$N$3849))</f>
        <v>7</v>
      </c>
      <c r="H1827" cm="1">
        <f t="array" ref="H1827">MIN(IF(IMDB_Movies_Cleaned!$E$2:$E$3849=A1827, IMDB_Movies_Cleaned!$N$2:$N$3849))</f>
        <v>7</v>
      </c>
      <c r="I1827" t="e" cm="1">
        <f t="array" ref="I1827">_xlfn.VAR.S(IF(IMDB_Movies_Cleaned!$E$2:$E$3849=A1827, IMDB_Movies_Cleaned!$N$2:$N$3849))</f>
        <v>#DIV/0!</v>
      </c>
      <c r="J1827" t="e" cm="1">
        <f t="array" ref="J1827">_xlfn.STDEV.S(IF(IMDB_Movies_Cleaned!$E$2:$E$3849=A1827, IMDB_Movies_Cleaned!$N$2:$N$3849))</f>
        <v>#DIV/0!</v>
      </c>
    </row>
    <row r="1828" spans="1:10" x14ac:dyDescent="0.25">
      <c r="A1828" s="1" t="s">
        <v>855</v>
      </c>
      <c r="B1828">
        <f t="shared" si="30"/>
        <v>23</v>
      </c>
      <c r="D1828">
        <f>AVERAGEIF(IMDB_Movies_Cleaned!$E$2:$E$3849, A1828, IMDB_Movies_Cleaned!$N$2:$N$3849)</f>
        <v>7.3043478260869552</v>
      </c>
      <c r="E1828" cm="1">
        <f t="array" ref="E1828">MEDIAN(IF(IMDB_Movies_Cleaned!$E$2:$E$3849=A1828, IMDB_Movies_Cleaned!$N$2:$N$3849))</f>
        <v>7.3</v>
      </c>
      <c r="F1828" cm="1">
        <f t="array" ref="F1828">_xlfn.MODE.SNGL(IF(IMDB_Movies_Cleaned!$E$2:$E$3849=A1828, IMDB_Movies_Cleaned!$N$2:$N$3849))</f>
        <v>7.6</v>
      </c>
      <c r="G1828" cm="1">
        <f t="array" ref="G1828">MAX(IF(IMDB_Movies_Cleaned!$E$2:$E$3849=A1828, IMDB_Movies_Cleaned!$N$2:$N$3849))</f>
        <v>8.3000000000000007</v>
      </c>
      <c r="H1828" cm="1">
        <f t="array" ref="H1828">MIN(IF(IMDB_Movies_Cleaned!$E$2:$E$3849=A1828, IMDB_Movies_Cleaned!$N$2:$N$3849))</f>
        <v>5.7</v>
      </c>
      <c r="I1828" cm="1">
        <f t="array" ref="I1828">_xlfn.VAR.S(IF(IMDB_Movies_Cleaned!$E$2:$E$3849=A1828, IMDB_Movies_Cleaned!$N$2:$N$3849))</f>
        <v>0.33679841897233209</v>
      </c>
      <c r="J1828" cm="1">
        <f t="array" ref="J1828">_xlfn.STDEV.S(IF(IMDB_Movies_Cleaned!$E$2:$E$3849=A1828, IMDB_Movies_Cleaned!$N$2:$N$3849))</f>
        <v>0.58034336299498768</v>
      </c>
    </row>
    <row r="1829" spans="1:10" x14ac:dyDescent="0.25">
      <c r="A1829" s="2" t="s">
        <v>2726</v>
      </c>
      <c r="B1829">
        <f t="shared" si="30"/>
        <v>20</v>
      </c>
      <c r="D1829">
        <f>AVERAGEIF(IMDB_Movies_Cleaned!$E$2:$E$3849, A1829, IMDB_Movies_Cleaned!$N$2:$N$3849)</f>
        <v>7.1649999999999991</v>
      </c>
      <c r="E1829" cm="1">
        <f t="array" ref="E1829">MEDIAN(IF(IMDB_Movies_Cleaned!$E$2:$E$3849=A1829, IMDB_Movies_Cleaned!$N$2:$N$3849))</f>
        <v>7.1999999999999993</v>
      </c>
      <c r="F1829" cm="1">
        <f t="array" ref="F1829">_xlfn.MODE.SNGL(IF(IMDB_Movies_Cleaned!$E$2:$E$3849=A1829, IMDB_Movies_Cleaned!$N$2:$N$3849))</f>
        <v>7.5</v>
      </c>
      <c r="G1829" cm="1">
        <f t="array" ref="G1829">MAX(IF(IMDB_Movies_Cleaned!$E$2:$E$3849=A1829, IMDB_Movies_Cleaned!$N$2:$N$3849))</f>
        <v>8.9</v>
      </c>
      <c r="H1829" cm="1">
        <f t="array" ref="H1829">MIN(IF(IMDB_Movies_Cleaned!$E$2:$E$3849=A1829, IMDB_Movies_Cleaned!$N$2:$N$3849))</f>
        <v>5.6</v>
      </c>
      <c r="I1829" cm="1">
        <f t="array" ref="I1829">_xlfn.VAR.S(IF(IMDB_Movies_Cleaned!$E$2:$E$3849=A1829, IMDB_Movies_Cleaned!$N$2:$N$3849))</f>
        <v>0.5445000000000001</v>
      </c>
      <c r="J1829" cm="1">
        <f t="array" ref="J1829">_xlfn.STDEV.S(IF(IMDB_Movies_Cleaned!$E$2:$E$3849=A1829, IMDB_Movies_Cleaned!$N$2:$N$3849))</f>
        <v>0.73790243257493071</v>
      </c>
    </row>
    <row r="1830" spans="1:10" x14ac:dyDescent="0.25">
      <c r="A1830" s="1" t="s">
        <v>1233</v>
      </c>
      <c r="B1830">
        <f t="shared" si="30"/>
        <v>3</v>
      </c>
      <c r="D1830">
        <f>AVERAGEIF(IMDB_Movies_Cleaned!$E$2:$E$3849, A1830, IMDB_Movies_Cleaned!$N$2:$N$3849)</f>
        <v>6.1333333333333337</v>
      </c>
      <c r="E1830" cm="1">
        <f t="array" ref="E1830">MEDIAN(IF(IMDB_Movies_Cleaned!$E$2:$E$3849=A1830, IMDB_Movies_Cleaned!$N$2:$N$3849))</f>
        <v>6.2</v>
      </c>
      <c r="F1830" t="e" cm="1">
        <f t="array" ref="F1830">_xlfn.MODE.SNGL(IF(IMDB_Movies_Cleaned!$E$2:$E$3849=A1830, IMDB_Movies_Cleaned!$N$2:$N$3849))</f>
        <v>#N/A</v>
      </c>
      <c r="G1830" cm="1">
        <f t="array" ref="G1830">MAX(IF(IMDB_Movies_Cleaned!$E$2:$E$3849=A1830, IMDB_Movies_Cleaned!$N$2:$N$3849))</f>
        <v>7.3</v>
      </c>
      <c r="H1830" cm="1">
        <f t="array" ref="H1830">MIN(IF(IMDB_Movies_Cleaned!$E$2:$E$3849=A1830, IMDB_Movies_Cleaned!$N$2:$N$3849))</f>
        <v>4.9000000000000004</v>
      </c>
      <c r="I1830" cm="1">
        <f t="array" ref="I1830">_xlfn.VAR.S(IF(IMDB_Movies_Cleaned!$E$2:$E$3849=A1830, IMDB_Movies_Cleaned!$N$2:$N$3849))</f>
        <v>1.443333333333328</v>
      </c>
      <c r="J1830" cm="1">
        <f t="array" ref="J1830">_xlfn.STDEV.S(IF(IMDB_Movies_Cleaned!$E$2:$E$3849=A1830, IMDB_Movies_Cleaned!$N$2:$N$3849))</f>
        <v>1.2013880860626711</v>
      </c>
    </row>
    <row r="1831" spans="1:10" x14ac:dyDescent="0.25">
      <c r="A1831" s="1" t="s">
        <v>1839</v>
      </c>
      <c r="B1831">
        <f t="shared" si="30"/>
        <v>22</v>
      </c>
      <c r="D1831">
        <f>AVERAGEIF(IMDB_Movies_Cleaned!$E$2:$E$3849, A1831, IMDB_Movies_Cleaned!$N$2:$N$3849)</f>
        <v>7.0545454545454538</v>
      </c>
      <c r="E1831" cm="1">
        <f t="array" ref="E1831">MEDIAN(IF(IMDB_Movies_Cleaned!$E$2:$E$3849=A1831, IMDB_Movies_Cleaned!$N$2:$N$3849))</f>
        <v>6.9</v>
      </c>
      <c r="F1831" cm="1">
        <f t="array" ref="F1831">_xlfn.MODE.SNGL(IF(IMDB_Movies_Cleaned!$E$2:$E$3849=A1831, IMDB_Movies_Cleaned!$N$2:$N$3849))</f>
        <v>6.8</v>
      </c>
      <c r="G1831" cm="1">
        <f t="array" ref="G1831">MAX(IF(IMDB_Movies_Cleaned!$E$2:$E$3849=A1831, IMDB_Movies_Cleaned!$N$2:$N$3849))</f>
        <v>8.1999999999999993</v>
      </c>
      <c r="H1831" cm="1">
        <f t="array" ref="H1831">MIN(IF(IMDB_Movies_Cleaned!$E$2:$E$3849=A1831, IMDB_Movies_Cleaned!$N$2:$N$3849))</f>
        <v>6</v>
      </c>
      <c r="I1831" cm="1">
        <f t="array" ref="I1831">_xlfn.VAR.S(IF(IMDB_Movies_Cleaned!$E$2:$E$3849=A1831, IMDB_Movies_Cleaned!$N$2:$N$3849))</f>
        <v>0.40069264069264066</v>
      </c>
      <c r="J1831" cm="1">
        <f t="array" ref="J1831">_xlfn.STDEV.S(IF(IMDB_Movies_Cleaned!$E$2:$E$3849=A1831, IMDB_Movies_Cleaned!$N$2:$N$3849))</f>
        <v>0.63300287573804959</v>
      </c>
    </row>
    <row r="1832" spans="1:10" x14ac:dyDescent="0.25">
      <c r="A1832" s="2" t="s">
        <v>4200</v>
      </c>
      <c r="B1832">
        <f t="shared" si="30"/>
        <v>2</v>
      </c>
      <c r="D1832">
        <f>AVERAGEIF(IMDB_Movies_Cleaned!$E$2:$E$3849, A1832, IMDB_Movies_Cleaned!$N$2:$N$3849)</f>
        <v>7.6</v>
      </c>
      <c r="E1832" cm="1">
        <f t="array" ref="E1832">MEDIAN(IF(IMDB_Movies_Cleaned!$E$2:$E$3849=A1832, IMDB_Movies_Cleaned!$N$2:$N$3849))</f>
        <v>7.6</v>
      </c>
      <c r="F1832" t="e" cm="1">
        <f t="array" ref="F1832">_xlfn.MODE.SNGL(IF(IMDB_Movies_Cleaned!$E$2:$E$3849=A1832, IMDB_Movies_Cleaned!$N$2:$N$3849))</f>
        <v>#N/A</v>
      </c>
      <c r="G1832" cm="1">
        <f t="array" ref="G1832">MAX(IF(IMDB_Movies_Cleaned!$E$2:$E$3849=A1832, IMDB_Movies_Cleaned!$N$2:$N$3849))</f>
        <v>8.1</v>
      </c>
      <c r="H1832" cm="1">
        <f t="array" ref="H1832">MIN(IF(IMDB_Movies_Cleaned!$E$2:$E$3849=A1832, IMDB_Movies_Cleaned!$N$2:$N$3849))</f>
        <v>7.1</v>
      </c>
      <c r="I1832" cm="1">
        <f t="array" ref="I1832">_xlfn.VAR.S(IF(IMDB_Movies_Cleaned!$E$2:$E$3849=A1832, IMDB_Movies_Cleaned!$N$2:$N$3849))</f>
        <v>0.5</v>
      </c>
      <c r="J1832" cm="1">
        <f t="array" ref="J1832">_xlfn.STDEV.S(IF(IMDB_Movies_Cleaned!$E$2:$E$3849=A1832, IMDB_Movies_Cleaned!$N$2:$N$3849))</f>
        <v>0.70710678118654757</v>
      </c>
    </row>
    <row r="1833" spans="1:10" x14ac:dyDescent="0.25">
      <c r="A1833" s="1" t="s">
        <v>1022</v>
      </c>
      <c r="B1833">
        <f t="shared" si="30"/>
        <v>17</v>
      </c>
      <c r="D1833">
        <f>AVERAGEIF(IMDB_Movies_Cleaned!$E$2:$E$3849, A1833, IMDB_Movies_Cleaned!$N$2:$N$3849)</f>
        <v>7.2235294117647069</v>
      </c>
      <c r="E1833" cm="1">
        <f t="array" ref="E1833">MEDIAN(IF(IMDB_Movies_Cleaned!$E$2:$E$3849=A1833, IMDB_Movies_Cleaned!$N$2:$N$3849))</f>
        <v>7.6</v>
      </c>
      <c r="F1833" cm="1">
        <f t="array" ref="F1833">_xlfn.MODE.SNGL(IF(IMDB_Movies_Cleaned!$E$2:$E$3849=A1833, IMDB_Movies_Cleaned!$N$2:$N$3849))</f>
        <v>7.7</v>
      </c>
      <c r="G1833" cm="1">
        <f t="array" ref="G1833">MAX(IF(IMDB_Movies_Cleaned!$E$2:$E$3849=A1833, IMDB_Movies_Cleaned!$N$2:$N$3849))</f>
        <v>8.1</v>
      </c>
      <c r="H1833" cm="1">
        <f t="array" ref="H1833">MIN(IF(IMDB_Movies_Cleaned!$E$2:$E$3849=A1833, IMDB_Movies_Cleaned!$N$2:$N$3849))</f>
        <v>5.9</v>
      </c>
      <c r="I1833" cm="1">
        <f t="array" ref="I1833">_xlfn.VAR.S(IF(IMDB_Movies_Cleaned!$E$2:$E$3849=A1833, IMDB_Movies_Cleaned!$N$2:$N$3849))</f>
        <v>0.54941176470588238</v>
      </c>
      <c r="J1833" cm="1">
        <f t="array" ref="J1833">_xlfn.STDEV.S(IF(IMDB_Movies_Cleaned!$E$2:$E$3849=A1833, IMDB_Movies_Cleaned!$N$2:$N$3849))</f>
        <v>0.74122315445881903</v>
      </c>
    </row>
    <row r="1834" spans="1:10" x14ac:dyDescent="0.25">
      <c r="A1834" s="2" t="s">
        <v>1664</v>
      </c>
      <c r="B1834">
        <f t="shared" si="30"/>
        <v>16</v>
      </c>
      <c r="D1834">
        <f>AVERAGEIF(IMDB_Movies_Cleaned!$E$2:$E$3849, A1834, IMDB_Movies_Cleaned!$N$2:$N$3849)</f>
        <v>7.1624999999999996</v>
      </c>
      <c r="E1834" cm="1">
        <f t="array" ref="E1834">MEDIAN(IF(IMDB_Movies_Cleaned!$E$2:$E$3849=A1834, IMDB_Movies_Cleaned!$N$2:$N$3849))</f>
        <v>7.3000000000000007</v>
      </c>
      <c r="F1834" cm="1">
        <f t="array" ref="F1834">_xlfn.MODE.SNGL(IF(IMDB_Movies_Cleaned!$E$2:$E$3849=A1834, IMDB_Movies_Cleaned!$N$2:$N$3849))</f>
        <v>7.6</v>
      </c>
      <c r="G1834" cm="1">
        <f t="array" ref="G1834">MAX(IF(IMDB_Movies_Cleaned!$E$2:$E$3849=A1834, IMDB_Movies_Cleaned!$N$2:$N$3849))</f>
        <v>8.5</v>
      </c>
      <c r="H1834" cm="1">
        <f t="array" ref="H1834">MIN(IF(IMDB_Movies_Cleaned!$E$2:$E$3849=A1834, IMDB_Movies_Cleaned!$N$2:$N$3849))</f>
        <v>5.8</v>
      </c>
      <c r="I1834" cm="1">
        <f t="array" ref="I1834">_xlfn.VAR.S(IF(IMDB_Movies_Cleaned!$E$2:$E$3849=A1834, IMDB_Movies_Cleaned!$N$2:$N$3849))</f>
        <v>0.55716666666667147</v>
      </c>
      <c r="J1834" cm="1">
        <f t="array" ref="J1834">_xlfn.STDEV.S(IF(IMDB_Movies_Cleaned!$E$2:$E$3849=A1834, IMDB_Movies_Cleaned!$N$2:$N$3849))</f>
        <v>0.74643597626767122</v>
      </c>
    </row>
    <row r="1835" spans="1:10" x14ac:dyDescent="0.25">
      <c r="A1835" s="1" t="s">
        <v>4204</v>
      </c>
      <c r="B1835">
        <f t="shared" si="30"/>
        <v>1</v>
      </c>
      <c r="D1835">
        <f>AVERAGEIF(IMDB_Movies_Cleaned!$E$2:$E$3849, A1835, IMDB_Movies_Cleaned!$N$2:$N$3849)</f>
        <v>4.9000000000000004</v>
      </c>
      <c r="E1835" cm="1">
        <f t="array" ref="E1835">MEDIAN(IF(IMDB_Movies_Cleaned!$E$2:$E$3849=A1835, IMDB_Movies_Cleaned!$N$2:$N$3849))</f>
        <v>4.9000000000000004</v>
      </c>
      <c r="F1835" t="e" cm="1">
        <f t="array" ref="F1835">_xlfn.MODE.SNGL(IF(IMDB_Movies_Cleaned!$E$2:$E$3849=A1835, IMDB_Movies_Cleaned!$N$2:$N$3849))</f>
        <v>#N/A</v>
      </c>
      <c r="G1835" cm="1">
        <f t="array" ref="G1835">MAX(IF(IMDB_Movies_Cleaned!$E$2:$E$3849=A1835, IMDB_Movies_Cleaned!$N$2:$N$3849))</f>
        <v>4.9000000000000004</v>
      </c>
      <c r="H1835" cm="1">
        <f t="array" ref="H1835">MIN(IF(IMDB_Movies_Cleaned!$E$2:$E$3849=A1835, IMDB_Movies_Cleaned!$N$2:$N$3849))</f>
        <v>4.9000000000000004</v>
      </c>
      <c r="I1835" t="e" cm="1">
        <f t="array" ref="I1835">_xlfn.VAR.S(IF(IMDB_Movies_Cleaned!$E$2:$E$3849=A1835, IMDB_Movies_Cleaned!$N$2:$N$3849))</f>
        <v>#DIV/0!</v>
      </c>
      <c r="J1835" t="e" cm="1">
        <f t="array" ref="J1835">_xlfn.STDEV.S(IF(IMDB_Movies_Cleaned!$E$2:$E$3849=A1835, IMDB_Movies_Cleaned!$N$2:$N$3849))</f>
        <v>#DIV/0!</v>
      </c>
    </row>
    <row r="1836" spans="1:10" x14ac:dyDescent="0.25">
      <c r="A1836" s="2" t="s">
        <v>1001</v>
      </c>
      <c r="B1836">
        <f t="shared" si="30"/>
        <v>30</v>
      </c>
      <c r="D1836">
        <f>AVERAGEIF(IMDB_Movies_Cleaned!$E$2:$E$3849, A1836, IMDB_Movies_Cleaned!$N$2:$N$3849)</f>
        <v>6.7566666666666686</v>
      </c>
      <c r="E1836" cm="1">
        <f t="array" ref="E1836">MEDIAN(IF(IMDB_Movies_Cleaned!$E$2:$E$3849=A1836, IMDB_Movies_Cleaned!$N$2:$N$3849))</f>
        <v>6.85</v>
      </c>
      <c r="F1836" cm="1">
        <f t="array" ref="F1836">_xlfn.MODE.SNGL(IF(IMDB_Movies_Cleaned!$E$2:$E$3849=A1836, IMDB_Movies_Cleaned!$N$2:$N$3849))</f>
        <v>7.5</v>
      </c>
      <c r="G1836" cm="1">
        <f t="array" ref="G1836">MAX(IF(IMDB_Movies_Cleaned!$E$2:$E$3849=A1836, IMDB_Movies_Cleaned!$N$2:$N$3849))</f>
        <v>8.4</v>
      </c>
      <c r="H1836" cm="1">
        <f t="array" ref="H1836">MIN(IF(IMDB_Movies_Cleaned!$E$2:$E$3849=A1836, IMDB_Movies_Cleaned!$N$2:$N$3849))</f>
        <v>4.5999999999999996</v>
      </c>
      <c r="I1836" cm="1">
        <f t="array" ref="I1836">_xlfn.VAR.S(IF(IMDB_Movies_Cleaned!$E$2:$E$3849=A1836, IMDB_Movies_Cleaned!$N$2:$N$3849))</f>
        <v>0.88805747126434653</v>
      </c>
      <c r="J1836" cm="1">
        <f t="array" ref="J1836">_xlfn.STDEV.S(IF(IMDB_Movies_Cleaned!$E$2:$E$3849=A1836, IMDB_Movies_Cleaned!$N$2:$N$3849))</f>
        <v>0.94236801264917014</v>
      </c>
    </row>
    <row r="1837" spans="1:10" x14ac:dyDescent="0.25">
      <c r="A1837" s="1" t="s">
        <v>2571</v>
      </c>
      <c r="B1837">
        <f t="shared" si="30"/>
        <v>34</v>
      </c>
      <c r="D1837">
        <f>AVERAGEIF(IMDB_Movies_Cleaned!$E$2:$E$3849, A1837, IMDB_Movies_Cleaned!$N$2:$N$3849)</f>
        <v>5.7588235294117638</v>
      </c>
      <c r="E1837" cm="1">
        <f t="array" ref="E1837">MEDIAN(IF(IMDB_Movies_Cleaned!$E$2:$E$3849=A1837, IMDB_Movies_Cleaned!$N$2:$N$3849))</f>
        <v>5.9</v>
      </c>
      <c r="F1837" cm="1">
        <f t="array" ref="F1837">_xlfn.MODE.SNGL(IF(IMDB_Movies_Cleaned!$E$2:$E$3849=A1837, IMDB_Movies_Cleaned!$N$2:$N$3849))</f>
        <v>5.9</v>
      </c>
      <c r="G1837" cm="1">
        <f t="array" ref="G1837">MAX(IF(IMDB_Movies_Cleaned!$E$2:$E$3849=A1837, IMDB_Movies_Cleaned!$N$2:$N$3849))</f>
        <v>7.9</v>
      </c>
      <c r="H1837" cm="1">
        <f t="array" ref="H1837">MIN(IF(IMDB_Movies_Cleaned!$E$2:$E$3849=A1837, IMDB_Movies_Cleaned!$N$2:$N$3849))</f>
        <v>4</v>
      </c>
      <c r="I1837" cm="1">
        <f t="array" ref="I1837">_xlfn.VAR.S(IF(IMDB_Movies_Cleaned!$E$2:$E$3849=A1837, IMDB_Movies_Cleaned!$N$2:$N$3849))</f>
        <v>1.1534046345811242</v>
      </c>
      <c r="J1837" cm="1">
        <f t="array" ref="J1837">_xlfn.STDEV.S(IF(IMDB_Movies_Cleaned!$E$2:$E$3849=A1837, IMDB_Movies_Cleaned!$N$2:$N$3849))</f>
        <v>1.0739667753618471</v>
      </c>
    </row>
    <row r="1838" spans="1:10" x14ac:dyDescent="0.25">
      <c r="A1838" s="2" t="s">
        <v>753</v>
      </c>
      <c r="B1838">
        <f t="shared" si="30"/>
        <v>151</v>
      </c>
      <c r="D1838">
        <f>AVERAGEIF(IMDB_Movies_Cleaned!$E$2:$E$3849, A1838, IMDB_Movies_Cleaned!$N$2:$N$3849)</f>
        <v>6.4947019867549711</v>
      </c>
      <c r="E1838" cm="1">
        <f t="array" ref="E1838">MEDIAN(IF(IMDB_Movies_Cleaned!$E$2:$E$3849=A1838, IMDB_Movies_Cleaned!$N$2:$N$3849))</f>
        <v>6.5</v>
      </c>
      <c r="F1838" cm="1">
        <f t="array" ref="F1838">_xlfn.MODE.SNGL(IF(IMDB_Movies_Cleaned!$E$2:$E$3849=A1838, IMDB_Movies_Cleaned!$N$2:$N$3849))</f>
        <v>6.5</v>
      </c>
      <c r="G1838" cm="1">
        <f t="array" ref="G1838">MAX(IF(IMDB_Movies_Cleaned!$E$2:$E$3849=A1838, IMDB_Movies_Cleaned!$N$2:$N$3849))</f>
        <v>8</v>
      </c>
      <c r="H1838" cm="1">
        <f t="array" ref="H1838">MIN(IF(IMDB_Movies_Cleaned!$E$2:$E$3849=A1838, IMDB_Movies_Cleaned!$N$2:$N$3849))</f>
        <v>4.3</v>
      </c>
      <c r="I1838" cm="1">
        <f t="array" ref="I1838">_xlfn.VAR.S(IF(IMDB_Movies_Cleaned!$E$2:$E$3849=A1838, IMDB_Movies_Cleaned!$N$2:$N$3849))</f>
        <v>0.56277174392930951</v>
      </c>
      <c r="J1838" cm="1">
        <f t="array" ref="J1838">_xlfn.STDEV.S(IF(IMDB_Movies_Cleaned!$E$2:$E$3849=A1838, IMDB_Movies_Cleaned!$N$2:$N$3849))</f>
        <v>0.75018114074489339</v>
      </c>
    </row>
    <row r="1839" spans="1:10" x14ac:dyDescent="0.25">
      <c r="A1839" s="1" t="s">
        <v>513</v>
      </c>
      <c r="B1839">
        <f t="shared" si="30"/>
        <v>18</v>
      </c>
      <c r="D1839">
        <f>AVERAGEIF(IMDB_Movies_Cleaned!$E$2:$E$3849, A1839, IMDB_Movies_Cleaned!$N$2:$N$3849)</f>
        <v>6.4</v>
      </c>
      <c r="E1839" cm="1">
        <f t="array" ref="E1839">MEDIAN(IF(IMDB_Movies_Cleaned!$E$2:$E$3849=A1839, IMDB_Movies_Cleaned!$N$2:$N$3849))</f>
        <v>6.45</v>
      </c>
      <c r="F1839" cm="1">
        <f t="array" ref="F1839">_xlfn.MODE.SNGL(IF(IMDB_Movies_Cleaned!$E$2:$E$3849=A1839, IMDB_Movies_Cleaned!$N$2:$N$3849))</f>
        <v>6.2</v>
      </c>
      <c r="G1839" cm="1">
        <f t="array" ref="G1839">MAX(IF(IMDB_Movies_Cleaned!$E$2:$E$3849=A1839, IMDB_Movies_Cleaned!$N$2:$N$3849))</f>
        <v>8.1999999999999993</v>
      </c>
      <c r="H1839" cm="1">
        <f t="array" ref="H1839">MIN(IF(IMDB_Movies_Cleaned!$E$2:$E$3849=A1839, IMDB_Movies_Cleaned!$N$2:$N$3849))</f>
        <v>4.7</v>
      </c>
      <c r="I1839" cm="1">
        <f t="array" ref="I1839">_xlfn.VAR.S(IF(IMDB_Movies_Cleaned!$E$2:$E$3849=A1839, IMDB_Movies_Cleaned!$N$2:$N$3849))</f>
        <v>0.55999999999999894</v>
      </c>
      <c r="J1839" cm="1">
        <f t="array" ref="J1839">_xlfn.STDEV.S(IF(IMDB_Movies_Cleaned!$E$2:$E$3849=A1839, IMDB_Movies_Cleaned!$N$2:$N$3849))</f>
        <v>0.74833147735478756</v>
      </c>
    </row>
    <row r="1840" spans="1:10" x14ac:dyDescent="0.25">
      <c r="A1840" s="2" t="s">
        <v>1289</v>
      </c>
      <c r="B1840">
        <f t="shared" si="30"/>
        <v>147</v>
      </c>
      <c r="D1840">
        <f>AVERAGEIF(IMDB_Movies_Cleaned!$E$2:$E$3849, A1840, IMDB_Movies_Cleaned!$N$2:$N$3849)</f>
        <v>6.5836734693877554</v>
      </c>
      <c r="E1840" cm="1">
        <f t="array" ref="E1840">MEDIAN(IF(IMDB_Movies_Cleaned!$E$2:$E$3849=A1840, IMDB_Movies_Cleaned!$N$2:$N$3849))</f>
        <v>6.7</v>
      </c>
      <c r="F1840" cm="1">
        <f t="array" ref="F1840">_xlfn.MODE.SNGL(IF(IMDB_Movies_Cleaned!$E$2:$E$3849=A1840, IMDB_Movies_Cleaned!$N$2:$N$3849))</f>
        <v>6.7</v>
      </c>
      <c r="G1840" cm="1">
        <f t="array" ref="G1840">MAX(IF(IMDB_Movies_Cleaned!$E$2:$E$3849=A1840, IMDB_Movies_Cleaned!$N$2:$N$3849))</f>
        <v>8.8000000000000007</v>
      </c>
      <c r="H1840" cm="1">
        <f t="array" ref="H1840">MIN(IF(IMDB_Movies_Cleaned!$E$2:$E$3849=A1840, IMDB_Movies_Cleaned!$N$2:$N$3849))</f>
        <v>3.3</v>
      </c>
      <c r="I1840" cm="1">
        <f t="array" ref="I1840">_xlfn.VAR.S(IF(IMDB_Movies_Cleaned!$E$2:$E$3849=A1840, IMDB_Movies_Cleaned!$N$2:$N$3849))</f>
        <v>0.73480011182555371</v>
      </c>
      <c r="J1840" cm="1">
        <f t="array" ref="J1840">_xlfn.STDEV.S(IF(IMDB_Movies_Cleaned!$E$2:$E$3849=A1840, IMDB_Movies_Cleaned!$N$2:$N$3849))</f>
        <v>0.85720482489633343</v>
      </c>
    </row>
    <row r="1841" spans="1:10" x14ac:dyDescent="0.25">
      <c r="A1841" s="1" t="s">
        <v>268</v>
      </c>
      <c r="B1841">
        <f t="shared" si="30"/>
        <v>50</v>
      </c>
      <c r="D1841">
        <f>AVERAGEIF(IMDB_Movies_Cleaned!$E$2:$E$3849, A1841, IMDB_Movies_Cleaned!$N$2:$N$3849)</f>
        <v>6.498000000000002</v>
      </c>
      <c r="E1841" cm="1">
        <f t="array" ref="E1841">MEDIAN(IF(IMDB_Movies_Cleaned!$E$2:$E$3849=A1841, IMDB_Movies_Cleaned!$N$2:$N$3849))</f>
        <v>6.5</v>
      </c>
      <c r="F1841" cm="1">
        <f t="array" ref="F1841">_xlfn.MODE.SNGL(IF(IMDB_Movies_Cleaned!$E$2:$E$3849=A1841, IMDB_Movies_Cleaned!$N$2:$N$3849))</f>
        <v>6.1</v>
      </c>
      <c r="G1841" cm="1">
        <f t="array" ref="G1841">MAX(IF(IMDB_Movies_Cleaned!$E$2:$E$3849=A1841, IMDB_Movies_Cleaned!$N$2:$N$3849))</f>
        <v>9</v>
      </c>
      <c r="H1841" cm="1">
        <f t="array" ref="H1841">MIN(IF(IMDB_Movies_Cleaned!$E$2:$E$3849=A1841, IMDB_Movies_Cleaned!$N$2:$N$3849))</f>
        <v>5.0999999999999996</v>
      </c>
      <c r="I1841" cm="1">
        <f t="array" ref="I1841">_xlfn.VAR.S(IF(IMDB_Movies_Cleaned!$E$2:$E$3849=A1841, IMDB_Movies_Cleaned!$N$2:$N$3849))</f>
        <v>0.51407755102039177</v>
      </c>
      <c r="J1841" cm="1">
        <f t="array" ref="J1841">_xlfn.STDEV.S(IF(IMDB_Movies_Cleaned!$E$2:$E$3849=A1841, IMDB_Movies_Cleaned!$N$2:$N$3849))</f>
        <v>0.71699201600881979</v>
      </c>
    </row>
    <row r="1842" spans="1:10" x14ac:dyDescent="0.25">
      <c r="A1842" s="2" t="s">
        <v>3166</v>
      </c>
      <c r="B1842">
        <f t="shared" si="30"/>
        <v>8</v>
      </c>
      <c r="D1842">
        <f>AVERAGEIF(IMDB_Movies_Cleaned!$E$2:$E$3849, A1842, IMDB_Movies_Cleaned!$N$2:$N$3849)</f>
        <v>7.0625</v>
      </c>
      <c r="E1842" cm="1">
        <f t="array" ref="E1842">MEDIAN(IF(IMDB_Movies_Cleaned!$E$2:$E$3849=A1842, IMDB_Movies_Cleaned!$N$2:$N$3849))</f>
        <v>7.1</v>
      </c>
      <c r="F1842" t="e" cm="1">
        <f t="array" ref="F1842">_xlfn.MODE.SNGL(IF(IMDB_Movies_Cleaned!$E$2:$E$3849=A1842, IMDB_Movies_Cleaned!$N$2:$N$3849))</f>
        <v>#N/A</v>
      </c>
      <c r="G1842" cm="1">
        <f t="array" ref="G1842">MAX(IF(IMDB_Movies_Cleaned!$E$2:$E$3849=A1842, IMDB_Movies_Cleaned!$N$2:$N$3849))</f>
        <v>8.1</v>
      </c>
      <c r="H1842" cm="1">
        <f t="array" ref="H1842">MIN(IF(IMDB_Movies_Cleaned!$E$2:$E$3849=A1842, IMDB_Movies_Cleaned!$N$2:$N$3849))</f>
        <v>6.1</v>
      </c>
      <c r="I1842" cm="1">
        <f t="array" ref="I1842">_xlfn.VAR.S(IF(IMDB_Movies_Cleaned!$E$2:$E$3849=A1842, IMDB_Movies_Cleaned!$N$2:$N$3849))</f>
        <v>0.37410714285714292</v>
      </c>
      <c r="J1842" cm="1">
        <f t="array" ref="J1842">_xlfn.STDEV.S(IF(IMDB_Movies_Cleaned!$E$2:$E$3849=A1842, IMDB_Movies_Cleaned!$N$2:$N$3849))</f>
        <v>0.61164298643664905</v>
      </c>
    </row>
    <row r="1843" spans="1:10" x14ac:dyDescent="0.25">
      <c r="A1843" s="2" t="s">
        <v>1740</v>
      </c>
      <c r="B1843">
        <f t="shared" si="30"/>
        <v>7</v>
      </c>
      <c r="D1843">
        <f>AVERAGEIF(IMDB_Movies_Cleaned!$E$2:$E$3849, A1843, IMDB_Movies_Cleaned!$N$2:$N$3849)</f>
        <v>5.8</v>
      </c>
      <c r="E1843" cm="1">
        <f t="array" ref="E1843">MEDIAN(IF(IMDB_Movies_Cleaned!$E$2:$E$3849=A1843, IMDB_Movies_Cleaned!$N$2:$N$3849))</f>
        <v>5.6</v>
      </c>
      <c r="F1843" t="e" cm="1">
        <f t="array" ref="F1843">_xlfn.MODE.SNGL(IF(IMDB_Movies_Cleaned!$E$2:$E$3849=A1843, IMDB_Movies_Cleaned!$N$2:$N$3849))</f>
        <v>#N/A</v>
      </c>
      <c r="G1843" cm="1">
        <f t="array" ref="G1843">MAX(IF(IMDB_Movies_Cleaned!$E$2:$E$3849=A1843, IMDB_Movies_Cleaned!$N$2:$N$3849))</f>
        <v>6.8</v>
      </c>
      <c r="H1843" cm="1">
        <f t="array" ref="H1843">MIN(IF(IMDB_Movies_Cleaned!$E$2:$E$3849=A1843, IMDB_Movies_Cleaned!$N$2:$N$3849))</f>
        <v>4.0999999999999996</v>
      </c>
      <c r="I1843" cm="1">
        <f t="array" ref="I1843">_xlfn.VAR.S(IF(IMDB_Movies_Cleaned!$E$2:$E$3849=A1843, IMDB_Movies_Cleaned!$N$2:$N$3849))</f>
        <v>0.95333333333332837</v>
      </c>
      <c r="J1843" cm="1">
        <f t="array" ref="J1843">_xlfn.STDEV.S(IF(IMDB_Movies_Cleaned!$E$2:$E$3849=A1843, IMDB_Movies_Cleaned!$N$2:$N$3849))</f>
        <v>0.97638790105845141</v>
      </c>
    </row>
    <row r="1844" spans="1:10" x14ac:dyDescent="0.25">
      <c r="A1844" s="1" t="s">
        <v>877</v>
      </c>
      <c r="B1844">
        <f t="shared" si="30"/>
        <v>135</v>
      </c>
      <c r="D1844">
        <f>AVERAGEIF(IMDB_Movies_Cleaned!$E$2:$E$3849, A1844, IMDB_Movies_Cleaned!$N$2:$N$3849)</f>
        <v>5.8962962962962955</v>
      </c>
      <c r="E1844" cm="1">
        <f t="array" ref="E1844">MEDIAN(IF(IMDB_Movies_Cleaned!$E$2:$E$3849=A1844, IMDB_Movies_Cleaned!$N$2:$N$3849))</f>
        <v>6</v>
      </c>
      <c r="F1844" cm="1">
        <f t="array" ref="F1844">_xlfn.MODE.SNGL(IF(IMDB_Movies_Cleaned!$E$2:$E$3849=A1844, IMDB_Movies_Cleaned!$N$2:$N$3849))</f>
        <v>6.1</v>
      </c>
      <c r="G1844" cm="1">
        <f t="array" ref="G1844">MAX(IF(IMDB_Movies_Cleaned!$E$2:$E$3849=A1844, IMDB_Movies_Cleaned!$N$2:$N$3849))</f>
        <v>8.4</v>
      </c>
      <c r="H1844" cm="1">
        <f t="array" ref="H1844">MIN(IF(IMDB_Movies_Cleaned!$E$2:$E$3849=A1844, IMDB_Movies_Cleaned!$N$2:$N$3849))</f>
        <v>2.7</v>
      </c>
      <c r="I1844" cm="1">
        <f t="array" ref="I1844">_xlfn.VAR.S(IF(IMDB_Movies_Cleaned!$E$2:$E$3849=A1844, IMDB_Movies_Cleaned!$N$2:$N$3849))</f>
        <v>0.76826976229963906</v>
      </c>
      <c r="J1844" cm="1">
        <f t="array" ref="J1844">_xlfn.STDEV.S(IF(IMDB_Movies_Cleaned!$E$2:$E$3849=A1844, IMDB_Movies_Cleaned!$N$2:$N$3849))</f>
        <v>0.87650998984588824</v>
      </c>
    </row>
    <row r="1845" spans="1:10" x14ac:dyDescent="0.25">
      <c r="A1845" s="2" t="s">
        <v>855</v>
      </c>
      <c r="B1845">
        <f t="shared" si="30"/>
        <v>23</v>
      </c>
      <c r="D1845">
        <f>AVERAGEIF(IMDB_Movies_Cleaned!$E$2:$E$3849, A1845, IMDB_Movies_Cleaned!$N$2:$N$3849)</f>
        <v>7.3043478260869552</v>
      </c>
      <c r="E1845" cm="1">
        <f t="array" ref="E1845">MEDIAN(IF(IMDB_Movies_Cleaned!$E$2:$E$3849=A1845, IMDB_Movies_Cleaned!$N$2:$N$3849))</f>
        <v>7.3</v>
      </c>
      <c r="F1845" cm="1">
        <f t="array" ref="F1845">_xlfn.MODE.SNGL(IF(IMDB_Movies_Cleaned!$E$2:$E$3849=A1845, IMDB_Movies_Cleaned!$N$2:$N$3849))</f>
        <v>7.6</v>
      </c>
      <c r="G1845" cm="1">
        <f t="array" ref="G1845">MAX(IF(IMDB_Movies_Cleaned!$E$2:$E$3849=A1845, IMDB_Movies_Cleaned!$N$2:$N$3849))</f>
        <v>8.3000000000000007</v>
      </c>
      <c r="H1845" cm="1">
        <f t="array" ref="H1845">MIN(IF(IMDB_Movies_Cleaned!$E$2:$E$3849=A1845, IMDB_Movies_Cleaned!$N$2:$N$3849))</f>
        <v>5.7</v>
      </c>
      <c r="I1845" cm="1">
        <f t="array" ref="I1845">_xlfn.VAR.S(IF(IMDB_Movies_Cleaned!$E$2:$E$3849=A1845, IMDB_Movies_Cleaned!$N$2:$N$3849))</f>
        <v>0.33679841897233209</v>
      </c>
      <c r="J1845" cm="1">
        <f t="array" ref="J1845">_xlfn.STDEV.S(IF(IMDB_Movies_Cleaned!$E$2:$E$3849=A1845, IMDB_Movies_Cleaned!$N$2:$N$3849))</f>
        <v>0.58034336299498768</v>
      </c>
    </row>
    <row r="1846" spans="1:10" x14ac:dyDescent="0.25">
      <c r="A1846" s="1" t="s">
        <v>3465</v>
      </c>
      <c r="B1846">
        <f t="shared" si="30"/>
        <v>2</v>
      </c>
      <c r="D1846">
        <f>AVERAGEIF(IMDB_Movies_Cleaned!$E$2:$E$3849, A1846, IMDB_Movies_Cleaned!$N$2:$N$3849)</f>
        <v>5.6</v>
      </c>
      <c r="E1846" cm="1">
        <f t="array" ref="E1846">MEDIAN(IF(IMDB_Movies_Cleaned!$E$2:$E$3849=A1846, IMDB_Movies_Cleaned!$N$2:$N$3849))</f>
        <v>5.6</v>
      </c>
      <c r="F1846" cm="1">
        <f t="array" ref="F1846">_xlfn.MODE.SNGL(IF(IMDB_Movies_Cleaned!$E$2:$E$3849=A1846, IMDB_Movies_Cleaned!$N$2:$N$3849))</f>
        <v>5.6</v>
      </c>
      <c r="G1846" cm="1">
        <f t="array" ref="G1846">MAX(IF(IMDB_Movies_Cleaned!$E$2:$E$3849=A1846, IMDB_Movies_Cleaned!$N$2:$N$3849))</f>
        <v>5.6</v>
      </c>
      <c r="H1846" cm="1">
        <f t="array" ref="H1846">MIN(IF(IMDB_Movies_Cleaned!$E$2:$E$3849=A1846, IMDB_Movies_Cleaned!$N$2:$N$3849))</f>
        <v>5.6</v>
      </c>
      <c r="I1846" cm="1">
        <f t="array" ref="I1846">_xlfn.VAR.S(IF(IMDB_Movies_Cleaned!$E$2:$E$3849=A1846, IMDB_Movies_Cleaned!$N$2:$N$3849))</f>
        <v>0</v>
      </c>
      <c r="J1846" cm="1">
        <f t="array" ref="J1846">_xlfn.STDEV.S(IF(IMDB_Movies_Cleaned!$E$2:$E$3849=A1846, IMDB_Movies_Cleaned!$N$2:$N$3849))</f>
        <v>0</v>
      </c>
    </row>
    <row r="1847" spans="1:10" x14ac:dyDescent="0.25">
      <c r="A1847" s="2" t="s">
        <v>992</v>
      </c>
      <c r="B1847">
        <f t="shared" si="30"/>
        <v>8</v>
      </c>
      <c r="D1847">
        <f>AVERAGEIF(IMDB_Movies_Cleaned!$E$2:$E$3849, A1847, IMDB_Movies_Cleaned!$N$2:$N$3849)</f>
        <v>5.4875000000000007</v>
      </c>
      <c r="E1847" cm="1">
        <f t="array" ref="E1847">MEDIAN(IF(IMDB_Movies_Cleaned!$E$2:$E$3849=A1847, IMDB_Movies_Cleaned!$N$2:$N$3849))</f>
        <v>5.5</v>
      </c>
      <c r="F1847" cm="1">
        <f t="array" ref="F1847">_xlfn.MODE.SNGL(IF(IMDB_Movies_Cleaned!$E$2:$E$3849=A1847, IMDB_Movies_Cleaned!$N$2:$N$3849))</f>
        <v>5.7</v>
      </c>
      <c r="G1847" cm="1">
        <f t="array" ref="G1847">MAX(IF(IMDB_Movies_Cleaned!$E$2:$E$3849=A1847, IMDB_Movies_Cleaned!$N$2:$N$3849))</f>
        <v>7</v>
      </c>
      <c r="H1847" cm="1">
        <f t="array" ref="H1847">MIN(IF(IMDB_Movies_Cleaned!$E$2:$E$3849=A1847, IMDB_Movies_Cleaned!$N$2:$N$3849))</f>
        <v>3.8</v>
      </c>
      <c r="I1847" cm="1">
        <f t="array" ref="I1847">_xlfn.VAR.S(IF(IMDB_Movies_Cleaned!$E$2:$E$3849=A1847, IMDB_Movies_Cleaned!$N$2:$N$3849))</f>
        <v>0.906964285714281</v>
      </c>
      <c r="J1847" cm="1">
        <f t="array" ref="J1847">_xlfn.STDEV.S(IF(IMDB_Movies_Cleaned!$E$2:$E$3849=A1847, IMDB_Movies_Cleaned!$N$2:$N$3849))</f>
        <v>0.95234672557544975</v>
      </c>
    </row>
    <row r="1848" spans="1:10" x14ac:dyDescent="0.25">
      <c r="A1848" s="1" t="s">
        <v>557</v>
      </c>
      <c r="B1848">
        <f t="shared" si="30"/>
        <v>45</v>
      </c>
      <c r="D1848">
        <f>AVERAGEIF(IMDB_Movies_Cleaned!$E$2:$E$3849, A1848, IMDB_Movies_Cleaned!$N$2:$N$3849)</f>
        <v>6.0377777777777766</v>
      </c>
      <c r="E1848" cm="1">
        <f t="array" ref="E1848">MEDIAN(IF(IMDB_Movies_Cleaned!$E$2:$E$3849=A1848, IMDB_Movies_Cleaned!$N$2:$N$3849))</f>
        <v>6.1</v>
      </c>
      <c r="F1848" cm="1">
        <f t="array" ref="F1848">_xlfn.MODE.SNGL(IF(IMDB_Movies_Cleaned!$E$2:$E$3849=A1848, IMDB_Movies_Cleaned!$N$2:$N$3849))</f>
        <v>6.7</v>
      </c>
      <c r="G1848" cm="1">
        <f t="array" ref="G1848">MAX(IF(IMDB_Movies_Cleaned!$E$2:$E$3849=A1848, IMDB_Movies_Cleaned!$N$2:$N$3849))</f>
        <v>8.3000000000000007</v>
      </c>
      <c r="H1848" cm="1">
        <f t="array" ref="H1848">MIN(IF(IMDB_Movies_Cleaned!$E$2:$E$3849=A1848, IMDB_Movies_Cleaned!$N$2:$N$3849))</f>
        <v>3.1</v>
      </c>
      <c r="I1848" cm="1">
        <f t="array" ref="I1848">_xlfn.VAR.S(IF(IMDB_Movies_Cleaned!$E$2:$E$3849=A1848, IMDB_Movies_Cleaned!$N$2:$N$3849))</f>
        <v>1.3928585858586084</v>
      </c>
      <c r="J1848" cm="1">
        <f t="array" ref="J1848">_xlfn.STDEV.S(IF(IMDB_Movies_Cleaned!$E$2:$E$3849=A1848, IMDB_Movies_Cleaned!$N$2:$N$3849))</f>
        <v>1.180194300044958</v>
      </c>
    </row>
    <row r="1849" spans="1:10" x14ac:dyDescent="0.25">
      <c r="A1849" s="2" t="s">
        <v>1140</v>
      </c>
      <c r="B1849">
        <f t="shared" si="30"/>
        <v>12</v>
      </c>
      <c r="D1849">
        <f>AVERAGEIF(IMDB_Movies_Cleaned!$E$2:$E$3849, A1849, IMDB_Movies_Cleaned!$N$2:$N$3849)</f>
        <v>6.8666666666666671</v>
      </c>
      <c r="E1849" cm="1">
        <f t="array" ref="E1849">MEDIAN(IF(IMDB_Movies_Cleaned!$E$2:$E$3849=A1849, IMDB_Movies_Cleaned!$N$2:$N$3849))</f>
        <v>6.8</v>
      </c>
      <c r="F1849" cm="1">
        <f t="array" ref="F1849">_xlfn.MODE.SNGL(IF(IMDB_Movies_Cleaned!$E$2:$E$3849=A1849, IMDB_Movies_Cleaned!$N$2:$N$3849))</f>
        <v>6.6</v>
      </c>
      <c r="G1849" cm="1">
        <f t="array" ref="G1849">MAX(IF(IMDB_Movies_Cleaned!$E$2:$E$3849=A1849, IMDB_Movies_Cleaned!$N$2:$N$3849))</f>
        <v>8.5</v>
      </c>
      <c r="H1849" cm="1">
        <f t="array" ref="H1849">MIN(IF(IMDB_Movies_Cleaned!$E$2:$E$3849=A1849, IMDB_Movies_Cleaned!$N$2:$N$3849))</f>
        <v>5.9</v>
      </c>
      <c r="I1849" cm="1">
        <f t="array" ref="I1849">_xlfn.VAR.S(IF(IMDB_Movies_Cleaned!$E$2:$E$3849=A1849, IMDB_Movies_Cleaned!$N$2:$N$3849))</f>
        <v>0.595151515151501</v>
      </c>
      <c r="J1849" cm="1">
        <f t="array" ref="J1849">_xlfn.STDEV.S(IF(IMDB_Movies_Cleaned!$E$2:$E$3849=A1849, IMDB_Movies_Cleaned!$N$2:$N$3849))</f>
        <v>0.77146063746085003</v>
      </c>
    </row>
    <row r="1850" spans="1:10" x14ac:dyDescent="0.25">
      <c r="A1850" s="1" t="s">
        <v>4230</v>
      </c>
      <c r="B1850">
        <f t="shared" si="30"/>
        <v>1</v>
      </c>
      <c r="D1850">
        <f>AVERAGEIF(IMDB_Movies_Cleaned!$E$2:$E$3849, A1850, IMDB_Movies_Cleaned!$N$2:$N$3849)</f>
        <v>2.9</v>
      </c>
      <c r="E1850" cm="1">
        <f t="array" ref="E1850">MEDIAN(IF(IMDB_Movies_Cleaned!$E$2:$E$3849=A1850, IMDB_Movies_Cleaned!$N$2:$N$3849))</f>
        <v>2.9</v>
      </c>
      <c r="F1850" t="e" cm="1">
        <f t="array" ref="F1850">_xlfn.MODE.SNGL(IF(IMDB_Movies_Cleaned!$E$2:$E$3849=A1850, IMDB_Movies_Cleaned!$N$2:$N$3849))</f>
        <v>#N/A</v>
      </c>
      <c r="G1850" cm="1">
        <f t="array" ref="G1850">MAX(IF(IMDB_Movies_Cleaned!$E$2:$E$3849=A1850, IMDB_Movies_Cleaned!$N$2:$N$3849))</f>
        <v>2.9</v>
      </c>
      <c r="H1850" cm="1">
        <f t="array" ref="H1850">MIN(IF(IMDB_Movies_Cleaned!$E$2:$E$3849=A1850, IMDB_Movies_Cleaned!$N$2:$N$3849))</f>
        <v>2.9</v>
      </c>
      <c r="I1850" t="e" cm="1">
        <f t="array" ref="I1850">_xlfn.VAR.S(IF(IMDB_Movies_Cleaned!$E$2:$E$3849=A1850, IMDB_Movies_Cleaned!$N$2:$N$3849))</f>
        <v>#DIV/0!</v>
      </c>
      <c r="J1850" t="e" cm="1">
        <f t="array" ref="J1850">_xlfn.STDEV.S(IF(IMDB_Movies_Cleaned!$E$2:$E$3849=A1850, IMDB_Movies_Cleaned!$N$2:$N$3849))</f>
        <v>#DIV/0!</v>
      </c>
    </row>
    <row r="1851" spans="1:10" x14ac:dyDescent="0.25">
      <c r="A1851" s="1" t="s">
        <v>1110</v>
      </c>
      <c r="B1851">
        <f t="shared" si="30"/>
        <v>41</v>
      </c>
      <c r="D1851">
        <f>AVERAGEIF(IMDB_Movies_Cleaned!$E$2:$E$3849, A1851, IMDB_Movies_Cleaned!$N$2:$N$3849)</f>
        <v>6.9365853658536594</v>
      </c>
      <c r="E1851" cm="1">
        <f t="array" ref="E1851">MEDIAN(IF(IMDB_Movies_Cleaned!$E$2:$E$3849=A1851, IMDB_Movies_Cleaned!$N$2:$N$3849))</f>
        <v>6.7</v>
      </c>
      <c r="F1851" cm="1">
        <f t="array" ref="F1851">_xlfn.MODE.SNGL(IF(IMDB_Movies_Cleaned!$E$2:$E$3849=A1851, IMDB_Movies_Cleaned!$N$2:$N$3849))</f>
        <v>6.6</v>
      </c>
      <c r="G1851" cm="1">
        <f t="array" ref="G1851">MAX(IF(IMDB_Movies_Cleaned!$E$2:$E$3849=A1851, IMDB_Movies_Cleaned!$N$2:$N$3849))</f>
        <v>8.6</v>
      </c>
      <c r="H1851" cm="1">
        <f t="array" ref="H1851">MIN(IF(IMDB_Movies_Cleaned!$E$2:$E$3849=A1851, IMDB_Movies_Cleaned!$N$2:$N$3849))</f>
        <v>5.6</v>
      </c>
      <c r="I1851" cm="1">
        <f t="array" ref="I1851">_xlfn.VAR.S(IF(IMDB_Movies_Cleaned!$E$2:$E$3849=A1851, IMDB_Movies_Cleaned!$N$2:$N$3849))</f>
        <v>0.61437804878046909</v>
      </c>
      <c r="J1851" cm="1">
        <f t="array" ref="J1851">_xlfn.STDEV.S(IF(IMDB_Movies_Cleaned!$E$2:$E$3849=A1851, IMDB_Movies_Cleaned!$N$2:$N$3849))</f>
        <v>0.78382271514703439</v>
      </c>
    </row>
    <row r="1852" spans="1:10" x14ac:dyDescent="0.25">
      <c r="A1852" s="1" t="s">
        <v>855</v>
      </c>
      <c r="B1852">
        <f t="shared" si="30"/>
        <v>23</v>
      </c>
      <c r="D1852">
        <f>AVERAGEIF(IMDB_Movies_Cleaned!$E$2:$E$3849, A1852, IMDB_Movies_Cleaned!$N$2:$N$3849)</f>
        <v>7.3043478260869552</v>
      </c>
      <c r="E1852" cm="1">
        <f t="array" ref="E1852">MEDIAN(IF(IMDB_Movies_Cleaned!$E$2:$E$3849=A1852, IMDB_Movies_Cleaned!$N$2:$N$3849))</f>
        <v>7.3</v>
      </c>
      <c r="F1852" cm="1">
        <f t="array" ref="F1852">_xlfn.MODE.SNGL(IF(IMDB_Movies_Cleaned!$E$2:$E$3849=A1852, IMDB_Movies_Cleaned!$N$2:$N$3849))</f>
        <v>7.6</v>
      </c>
      <c r="G1852" cm="1">
        <f t="array" ref="G1852">MAX(IF(IMDB_Movies_Cleaned!$E$2:$E$3849=A1852, IMDB_Movies_Cleaned!$N$2:$N$3849))</f>
        <v>8.3000000000000007</v>
      </c>
      <c r="H1852" cm="1">
        <f t="array" ref="H1852">MIN(IF(IMDB_Movies_Cleaned!$E$2:$E$3849=A1852, IMDB_Movies_Cleaned!$N$2:$N$3849))</f>
        <v>5.7</v>
      </c>
      <c r="I1852" cm="1">
        <f t="array" ref="I1852">_xlfn.VAR.S(IF(IMDB_Movies_Cleaned!$E$2:$E$3849=A1852, IMDB_Movies_Cleaned!$N$2:$N$3849))</f>
        <v>0.33679841897233209</v>
      </c>
      <c r="J1852" cm="1">
        <f t="array" ref="J1852">_xlfn.STDEV.S(IF(IMDB_Movies_Cleaned!$E$2:$E$3849=A1852, IMDB_Movies_Cleaned!$N$2:$N$3849))</f>
        <v>0.58034336299498768</v>
      </c>
    </row>
    <row r="1853" spans="1:10" x14ac:dyDescent="0.25">
      <c r="A1853" s="2" t="s">
        <v>1671</v>
      </c>
      <c r="B1853">
        <f t="shared" si="30"/>
        <v>153</v>
      </c>
      <c r="D1853">
        <f>AVERAGEIF(IMDB_Movies_Cleaned!$E$2:$E$3849, A1853, IMDB_Movies_Cleaned!$N$2:$N$3849)</f>
        <v>7.0418300653594796</v>
      </c>
      <c r="E1853" cm="1">
        <f t="array" ref="E1853">MEDIAN(IF(IMDB_Movies_Cleaned!$E$2:$E$3849=A1853, IMDB_Movies_Cleaned!$N$2:$N$3849))</f>
        <v>7.2</v>
      </c>
      <c r="F1853" cm="1">
        <f t="array" ref="F1853">_xlfn.MODE.SNGL(IF(IMDB_Movies_Cleaned!$E$2:$E$3849=A1853, IMDB_Movies_Cleaned!$N$2:$N$3849))</f>
        <v>7.3</v>
      </c>
      <c r="G1853" cm="1">
        <f t="array" ref="G1853">MAX(IF(IMDB_Movies_Cleaned!$E$2:$E$3849=A1853, IMDB_Movies_Cleaned!$N$2:$N$3849))</f>
        <v>8.8000000000000007</v>
      </c>
      <c r="H1853" cm="1">
        <f t="array" ref="H1853">MIN(IF(IMDB_Movies_Cleaned!$E$2:$E$3849=A1853, IMDB_Movies_Cleaned!$N$2:$N$3849))</f>
        <v>3.4</v>
      </c>
      <c r="I1853" cm="1">
        <f t="array" ref="I1853">_xlfn.VAR.S(IF(IMDB_Movies_Cleaned!$E$2:$E$3849=A1853, IMDB_Movies_Cleaned!$N$2:$N$3849))</f>
        <v>0.68705452356381391</v>
      </c>
      <c r="J1853" cm="1">
        <f t="array" ref="J1853">_xlfn.STDEV.S(IF(IMDB_Movies_Cleaned!$E$2:$E$3849=A1853, IMDB_Movies_Cleaned!$N$2:$N$3849))</f>
        <v>0.82888752166009472</v>
      </c>
    </row>
    <row r="1854" spans="1:10" x14ac:dyDescent="0.25">
      <c r="A1854" s="1" t="s">
        <v>4237</v>
      </c>
      <c r="B1854">
        <f t="shared" si="30"/>
        <v>1</v>
      </c>
      <c r="D1854">
        <f>AVERAGEIF(IMDB_Movies_Cleaned!$E$2:$E$3849, A1854, IMDB_Movies_Cleaned!$N$2:$N$3849)</f>
        <v>7.8</v>
      </c>
      <c r="E1854" cm="1">
        <f t="array" ref="E1854">MEDIAN(IF(IMDB_Movies_Cleaned!$E$2:$E$3849=A1854, IMDB_Movies_Cleaned!$N$2:$N$3849))</f>
        <v>7.8</v>
      </c>
      <c r="F1854" t="e" cm="1">
        <f t="array" ref="F1854">_xlfn.MODE.SNGL(IF(IMDB_Movies_Cleaned!$E$2:$E$3849=A1854, IMDB_Movies_Cleaned!$N$2:$N$3849))</f>
        <v>#N/A</v>
      </c>
      <c r="G1854" cm="1">
        <f t="array" ref="G1854">MAX(IF(IMDB_Movies_Cleaned!$E$2:$E$3849=A1854, IMDB_Movies_Cleaned!$N$2:$N$3849))</f>
        <v>7.8</v>
      </c>
      <c r="H1854" cm="1">
        <f t="array" ref="H1854">MIN(IF(IMDB_Movies_Cleaned!$E$2:$E$3849=A1854, IMDB_Movies_Cleaned!$N$2:$N$3849))</f>
        <v>7.8</v>
      </c>
      <c r="I1854" t="e" cm="1">
        <f t="array" ref="I1854">_xlfn.VAR.S(IF(IMDB_Movies_Cleaned!$E$2:$E$3849=A1854, IMDB_Movies_Cleaned!$N$2:$N$3849))</f>
        <v>#DIV/0!</v>
      </c>
      <c r="J1854" t="e" cm="1">
        <f t="array" ref="J1854">_xlfn.STDEV.S(IF(IMDB_Movies_Cleaned!$E$2:$E$3849=A1854, IMDB_Movies_Cleaned!$N$2:$N$3849))</f>
        <v>#DIV/0!</v>
      </c>
    </row>
    <row r="1855" spans="1:10" x14ac:dyDescent="0.25">
      <c r="A1855" s="2" t="s">
        <v>1007</v>
      </c>
      <c r="B1855">
        <f t="shared" si="30"/>
        <v>41</v>
      </c>
      <c r="D1855">
        <f>AVERAGEIF(IMDB_Movies_Cleaned!$E$2:$E$3849, A1855, IMDB_Movies_Cleaned!$N$2:$N$3849)</f>
        <v>7.4951219512195113</v>
      </c>
      <c r="E1855" cm="1">
        <f t="array" ref="E1855">MEDIAN(IF(IMDB_Movies_Cleaned!$E$2:$E$3849=A1855, IMDB_Movies_Cleaned!$N$2:$N$3849))</f>
        <v>7.5</v>
      </c>
      <c r="F1855" cm="1">
        <f t="array" ref="F1855">_xlfn.MODE.SNGL(IF(IMDB_Movies_Cleaned!$E$2:$E$3849=A1855, IMDB_Movies_Cleaned!$N$2:$N$3849))</f>
        <v>7.2</v>
      </c>
      <c r="G1855" cm="1">
        <f t="array" ref="G1855">MAX(IF(IMDB_Movies_Cleaned!$E$2:$E$3849=A1855, IMDB_Movies_Cleaned!$N$2:$N$3849))</f>
        <v>9.3000000000000007</v>
      </c>
      <c r="H1855" cm="1">
        <f t="array" ref="H1855">MIN(IF(IMDB_Movies_Cleaned!$E$2:$E$3849=A1855, IMDB_Movies_Cleaned!$N$2:$N$3849))</f>
        <v>5.3</v>
      </c>
      <c r="I1855" cm="1">
        <f t="array" ref="I1855">_xlfn.VAR.S(IF(IMDB_Movies_Cleaned!$E$2:$E$3849=A1855, IMDB_Movies_Cleaned!$N$2:$N$3849))</f>
        <v>0.76047560975611073</v>
      </c>
      <c r="J1855" cm="1">
        <f t="array" ref="J1855">_xlfn.STDEV.S(IF(IMDB_Movies_Cleaned!$E$2:$E$3849=A1855, IMDB_Movies_Cleaned!$N$2:$N$3849))</f>
        <v>0.87205252694783852</v>
      </c>
    </row>
    <row r="1856" spans="1:10" x14ac:dyDescent="0.25">
      <c r="A1856" s="2" t="s">
        <v>1289</v>
      </c>
      <c r="B1856">
        <f t="shared" si="30"/>
        <v>147</v>
      </c>
      <c r="D1856">
        <f>AVERAGEIF(IMDB_Movies_Cleaned!$E$2:$E$3849, A1856, IMDB_Movies_Cleaned!$N$2:$N$3849)</f>
        <v>6.5836734693877554</v>
      </c>
      <c r="E1856" cm="1">
        <f t="array" ref="E1856">MEDIAN(IF(IMDB_Movies_Cleaned!$E$2:$E$3849=A1856, IMDB_Movies_Cleaned!$N$2:$N$3849))</f>
        <v>6.7</v>
      </c>
      <c r="F1856" cm="1">
        <f t="array" ref="F1856">_xlfn.MODE.SNGL(IF(IMDB_Movies_Cleaned!$E$2:$E$3849=A1856, IMDB_Movies_Cleaned!$N$2:$N$3849))</f>
        <v>6.7</v>
      </c>
      <c r="G1856" cm="1">
        <f t="array" ref="G1856">MAX(IF(IMDB_Movies_Cleaned!$E$2:$E$3849=A1856, IMDB_Movies_Cleaned!$N$2:$N$3849))</f>
        <v>8.8000000000000007</v>
      </c>
      <c r="H1856" cm="1">
        <f t="array" ref="H1856">MIN(IF(IMDB_Movies_Cleaned!$E$2:$E$3849=A1856, IMDB_Movies_Cleaned!$N$2:$N$3849))</f>
        <v>3.3</v>
      </c>
      <c r="I1856" cm="1">
        <f t="array" ref="I1856">_xlfn.VAR.S(IF(IMDB_Movies_Cleaned!$E$2:$E$3849=A1856, IMDB_Movies_Cleaned!$N$2:$N$3849))</f>
        <v>0.73480011182555371</v>
      </c>
      <c r="J1856" cm="1">
        <f t="array" ref="J1856">_xlfn.STDEV.S(IF(IMDB_Movies_Cleaned!$E$2:$E$3849=A1856, IMDB_Movies_Cleaned!$N$2:$N$3849))</f>
        <v>0.85720482489633343</v>
      </c>
    </row>
    <row r="1857" spans="1:10" x14ac:dyDescent="0.25">
      <c r="A1857" s="1" t="s">
        <v>2139</v>
      </c>
      <c r="B1857">
        <f t="shared" si="30"/>
        <v>13</v>
      </c>
      <c r="D1857">
        <f>AVERAGEIF(IMDB_Movies_Cleaned!$E$2:$E$3849, A1857, IMDB_Movies_Cleaned!$N$2:$N$3849)</f>
        <v>6.1461538461538465</v>
      </c>
      <c r="E1857" cm="1">
        <f t="array" ref="E1857">MEDIAN(IF(IMDB_Movies_Cleaned!$E$2:$E$3849=A1857, IMDB_Movies_Cleaned!$N$2:$N$3849))</f>
        <v>6.2</v>
      </c>
      <c r="F1857" cm="1">
        <f t="array" ref="F1857">_xlfn.MODE.SNGL(IF(IMDB_Movies_Cleaned!$E$2:$E$3849=A1857, IMDB_Movies_Cleaned!$N$2:$N$3849))</f>
        <v>6</v>
      </c>
      <c r="G1857" cm="1">
        <f t="array" ref="G1857">MAX(IF(IMDB_Movies_Cleaned!$E$2:$E$3849=A1857, IMDB_Movies_Cleaned!$N$2:$N$3849))</f>
        <v>7.4</v>
      </c>
      <c r="H1857" cm="1">
        <f t="array" ref="H1857">MIN(IF(IMDB_Movies_Cleaned!$E$2:$E$3849=A1857, IMDB_Movies_Cleaned!$N$2:$N$3849))</f>
        <v>4.5</v>
      </c>
      <c r="I1857" cm="1">
        <f t="array" ref="I1857">_xlfn.VAR.S(IF(IMDB_Movies_Cleaned!$E$2:$E$3849=A1857, IMDB_Movies_Cleaned!$N$2:$N$3849))</f>
        <v>0.74602564102562974</v>
      </c>
      <c r="J1857" cm="1">
        <f t="array" ref="J1857">_xlfn.STDEV.S(IF(IMDB_Movies_Cleaned!$E$2:$E$3849=A1857, IMDB_Movies_Cleaned!$N$2:$N$3849))</f>
        <v>0.86372775862862583</v>
      </c>
    </row>
    <row r="1858" spans="1:10" x14ac:dyDescent="0.25">
      <c r="A1858" s="2" t="s">
        <v>1100</v>
      </c>
      <c r="B1858">
        <f t="shared" si="30"/>
        <v>82</v>
      </c>
      <c r="D1858">
        <f>AVERAGEIF(IMDB_Movies_Cleaned!$E$2:$E$3849, A1858, IMDB_Movies_Cleaned!$N$2:$N$3849)</f>
        <v>6.8573170731707327</v>
      </c>
      <c r="E1858" cm="1">
        <f t="array" ref="E1858">MEDIAN(IF(IMDB_Movies_Cleaned!$E$2:$E$3849=A1858, IMDB_Movies_Cleaned!$N$2:$N$3849))</f>
        <v>7</v>
      </c>
      <c r="F1858" cm="1">
        <f t="array" ref="F1858">_xlfn.MODE.SNGL(IF(IMDB_Movies_Cleaned!$E$2:$E$3849=A1858, IMDB_Movies_Cleaned!$N$2:$N$3849))</f>
        <v>6.1</v>
      </c>
      <c r="G1858" cm="1">
        <f t="array" ref="G1858">MAX(IF(IMDB_Movies_Cleaned!$E$2:$E$3849=A1858, IMDB_Movies_Cleaned!$N$2:$N$3849))</f>
        <v>8.5</v>
      </c>
      <c r="H1858" cm="1">
        <f t="array" ref="H1858">MIN(IF(IMDB_Movies_Cleaned!$E$2:$E$3849=A1858, IMDB_Movies_Cleaned!$N$2:$N$3849))</f>
        <v>5.0999999999999996</v>
      </c>
      <c r="I1858" cm="1">
        <f t="array" ref="I1858">_xlfn.VAR.S(IF(IMDB_Movies_Cleaned!$E$2:$E$3849=A1858, IMDB_Movies_Cleaned!$N$2:$N$3849))</f>
        <v>0.60766184884070396</v>
      </c>
      <c r="J1858" cm="1">
        <f t="array" ref="J1858">_xlfn.STDEV.S(IF(IMDB_Movies_Cleaned!$E$2:$E$3849=A1858, IMDB_Movies_Cleaned!$N$2:$N$3849))</f>
        <v>0.77952668257135627</v>
      </c>
    </row>
    <row r="1859" spans="1:10" x14ac:dyDescent="0.25">
      <c r="A1859" s="1" t="s">
        <v>437</v>
      </c>
      <c r="B1859">
        <f t="shared" si="30"/>
        <v>7</v>
      </c>
      <c r="D1859">
        <f>AVERAGEIF(IMDB_Movies_Cleaned!$E$2:$E$3849, A1859, IMDB_Movies_Cleaned!$N$2:$N$3849)</f>
        <v>5.7714285714285722</v>
      </c>
      <c r="E1859" cm="1">
        <f t="array" ref="E1859">MEDIAN(IF(IMDB_Movies_Cleaned!$E$2:$E$3849=A1859, IMDB_Movies_Cleaned!$N$2:$N$3849))</f>
        <v>6.4</v>
      </c>
      <c r="F1859" cm="1">
        <f t="array" ref="F1859">_xlfn.MODE.SNGL(IF(IMDB_Movies_Cleaned!$E$2:$E$3849=A1859, IMDB_Movies_Cleaned!$N$2:$N$3849))</f>
        <v>6.4</v>
      </c>
      <c r="G1859" cm="1">
        <f t="array" ref="G1859">MAX(IF(IMDB_Movies_Cleaned!$E$2:$E$3849=A1859, IMDB_Movies_Cleaned!$N$2:$N$3849))</f>
        <v>6.7</v>
      </c>
      <c r="H1859" cm="1">
        <f t="array" ref="H1859">MIN(IF(IMDB_Movies_Cleaned!$E$2:$E$3849=A1859, IMDB_Movies_Cleaned!$N$2:$N$3849))</f>
        <v>4.0999999999999996</v>
      </c>
      <c r="I1859" cm="1">
        <f t="array" ref="I1859">_xlfn.VAR.S(IF(IMDB_Movies_Cleaned!$E$2:$E$3849=A1859, IMDB_Movies_Cleaned!$N$2:$N$3849))</f>
        <v>1.0257142857142725</v>
      </c>
      <c r="J1859" cm="1">
        <f t="array" ref="J1859">_xlfn.STDEV.S(IF(IMDB_Movies_Cleaned!$E$2:$E$3849=A1859, IMDB_Movies_Cleaned!$N$2:$N$3849))</f>
        <v>1.0127755357009136</v>
      </c>
    </row>
    <row r="1860" spans="1:10" x14ac:dyDescent="0.25">
      <c r="A1860" s="1" t="s">
        <v>129</v>
      </c>
      <c r="B1860">
        <f t="shared" si="30"/>
        <v>119</v>
      </c>
      <c r="D1860">
        <f>AVERAGEIF(IMDB_Movies_Cleaned!$E$2:$E$3849, A1860, IMDB_Movies_Cleaned!$N$2:$N$3849)</f>
        <v>6.9529411764705902</v>
      </c>
      <c r="E1860" cm="1">
        <f t="array" ref="E1860">MEDIAN(IF(IMDB_Movies_Cleaned!$E$2:$E$3849=A1860, IMDB_Movies_Cleaned!$N$2:$N$3849))</f>
        <v>7.1</v>
      </c>
      <c r="F1860" cm="1">
        <f t="array" ref="F1860">_xlfn.MODE.SNGL(IF(IMDB_Movies_Cleaned!$E$2:$E$3849=A1860, IMDB_Movies_Cleaned!$N$2:$N$3849))</f>
        <v>7.2</v>
      </c>
      <c r="G1860" cm="1">
        <f t="array" ref="G1860">MAX(IF(IMDB_Movies_Cleaned!$E$2:$E$3849=A1860, IMDB_Movies_Cleaned!$N$2:$N$3849))</f>
        <v>8.1</v>
      </c>
      <c r="H1860" cm="1">
        <f t="array" ref="H1860">MIN(IF(IMDB_Movies_Cleaned!$E$2:$E$3849=A1860, IMDB_Movies_Cleaned!$N$2:$N$3849))</f>
        <v>4.0999999999999996</v>
      </c>
      <c r="I1860" cm="1">
        <f t="array" ref="I1860">_xlfn.VAR.S(IF(IMDB_Movies_Cleaned!$E$2:$E$3849=A1860, IMDB_Movies_Cleaned!$N$2:$N$3849))</f>
        <v>0.5581056829511245</v>
      </c>
      <c r="J1860" cm="1">
        <f t="array" ref="J1860">_xlfn.STDEV.S(IF(IMDB_Movies_Cleaned!$E$2:$E$3849=A1860, IMDB_Movies_Cleaned!$N$2:$N$3849))</f>
        <v>0.74706471135446129</v>
      </c>
    </row>
    <row r="1861" spans="1:10" x14ac:dyDescent="0.25">
      <c r="A1861" s="2" t="s">
        <v>3166</v>
      </c>
      <c r="B1861">
        <f t="shared" si="30"/>
        <v>8</v>
      </c>
      <c r="D1861">
        <f>AVERAGEIF(IMDB_Movies_Cleaned!$E$2:$E$3849, A1861, IMDB_Movies_Cleaned!$N$2:$N$3849)</f>
        <v>7.0625</v>
      </c>
      <c r="E1861" cm="1">
        <f t="array" ref="E1861">MEDIAN(IF(IMDB_Movies_Cleaned!$E$2:$E$3849=A1861, IMDB_Movies_Cleaned!$N$2:$N$3849))</f>
        <v>7.1</v>
      </c>
      <c r="F1861" t="e" cm="1">
        <f t="array" ref="F1861">_xlfn.MODE.SNGL(IF(IMDB_Movies_Cleaned!$E$2:$E$3849=A1861, IMDB_Movies_Cleaned!$N$2:$N$3849))</f>
        <v>#N/A</v>
      </c>
      <c r="G1861" cm="1">
        <f t="array" ref="G1861">MAX(IF(IMDB_Movies_Cleaned!$E$2:$E$3849=A1861, IMDB_Movies_Cleaned!$N$2:$N$3849))</f>
        <v>8.1</v>
      </c>
      <c r="H1861" cm="1">
        <f t="array" ref="H1861">MIN(IF(IMDB_Movies_Cleaned!$E$2:$E$3849=A1861, IMDB_Movies_Cleaned!$N$2:$N$3849))</f>
        <v>6.1</v>
      </c>
      <c r="I1861" cm="1">
        <f t="array" ref="I1861">_xlfn.VAR.S(IF(IMDB_Movies_Cleaned!$E$2:$E$3849=A1861, IMDB_Movies_Cleaned!$N$2:$N$3849))</f>
        <v>0.37410714285714292</v>
      </c>
      <c r="J1861" cm="1">
        <f t="array" ref="J1861">_xlfn.STDEV.S(IF(IMDB_Movies_Cleaned!$E$2:$E$3849=A1861, IMDB_Movies_Cleaned!$N$2:$N$3849))</f>
        <v>0.61164298643664905</v>
      </c>
    </row>
    <row r="1862" spans="1:10" x14ac:dyDescent="0.25">
      <c r="A1862" s="1" t="s">
        <v>979</v>
      </c>
      <c r="B1862">
        <f t="shared" si="30"/>
        <v>9</v>
      </c>
      <c r="D1862">
        <f>AVERAGEIF(IMDB_Movies_Cleaned!$E$2:$E$3849, A1862, IMDB_Movies_Cleaned!$N$2:$N$3849)</f>
        <v>6.9444444444444438</v>
      </c>
      <c r="E1862" cm="1">
        <f t="array" ref="E1862">MEDIAN(IF(IMDB_Movies_Cleaned!$E$2:$E$3849=A1862, IMDB_Movies_Cleaned!$N$2:$N$3849))</f>
        <v>7.1</v>
      </c>
      <c r="F1862" cm="1">
        <f t="array" ref="F1862">_xlfn.MODE.SNGL(IF(IMDB_Movies_Cleaned!$E$2:$E$3849=A1862, IMDB_Movies_Cleaned!$N$2:$N$3849))</f>
        <v>7.3</v>
      </c>
      <c r="G1862" cm="1">
        <f t="array" ref="G1862">MAX(IF(IMDB_Movies_Cleaned!$E$2:$E$3849=A1862, IMDB_Movies_Cleaned!$N$2:$N$3849))</f>
        <v>8.5</v>
      </c>
      <c r="H1862" cm="1">
        <f t="array" ref="H1862">MIN(IF(IMDB_Movies_Cleaned!$E$2:$E$3849=A1862, IMDB_Movies_Cleaned!$N$2:$N$3849))</f>
        <v>5.3</v>
      </c>
      <c r="I1862" cm="1">
        <f t="array" ref="I1862">_xlfn.VAR.S(IF(IMDB_Movies_Cleaned!$E$2:$E$3849=A1862, IMDB_Movies_Cleaned!$N$2:$N$3849))</f>
        <v>1.0677777777777919</v>
      </c>
      <c r="J1862" cm="1">
        <f t="array" ref="J1862">_xlfn.STDEV.S(IF(IMDB_Movies_Cleaned!$E$2:$E$3849=A1862, IMDB_Movies_Cleaned!$N$2:$N$3849))</f>
        <v>1.0333333333333401</v>
      </c>
    </row>
    <row r="1863" spans="1:10" x14ac:dyDescent="0.25">
      <c r="A1863" s="2" t="s">
        <v>1839</v>
      </c>
      <c r="B1863">
        <f t="shared" si="30"/>
        <v>22</v>
      </c>
      <c r="D1863">
        <f>AVERAGEIF(IMDB_Movies_Cleaned!$E$2:$E$3849, A1863, IMDB_Movies_Cleaned!$N$2:$N$3849)</f>
        <v>7.0545454545454538</v>
      </c>
      <c r="E1863" cm="1">
        <f t="array" ref="E1863">MEDIAN(IF(IMDB_Movies_Cleaned!$E$2:$E$3849=A1863, IMDB_Movies_Cleaned!$N$2:$N$3849))</f>
        <v>6.9</v>
      </c>
      <c r="F1863" cm="1">
        <f t="array" ref="F1863">_xlfn.MODE.SNGL(IF(IMDB_Movies_Cleaned!$E$2:$E$3849=A1863, IMDB_Movies_Cleaned!$N$2:$N$3849))</f>
        <v>6.8</v>
      </c>
      <c r="G1863" cm="1">
        <f t="array" ref="G1863">MAX(IF(IMDB_Movies_Cleaned!$E$2:$E$3849=A1863, IMDB_Movies_Cleaned!$N$2:$N$3849))</f>
        <v>8.1999999999999993</v>
      </c>
      <c r="H1863" cm="1">
        <f t="array" ref="H1863">MIN(IF(IMDB_Movies_Cleaned!$E$2:$E$3849=A1863, IMDB_Movies_Cleaned!$N$2:$N$3849))</f>
        <v>6</v>
      </c>
      <c r="I1863" cm="1">
        <f t="array" ref="I1863">_xlfn.VAR.S(IF(IMDB_Movies_Cleaned!$E$2:$E$3849=A1863, IMDB_Movies_Cleaned!$N$2:$N$3849))</f>
        <v>0.40069264069264066</v>
      </c>
      <c r="J1863" cm="1">
        <f t="array" ref="J1863">_xlfn.STDEV.S(IF(IMDB_Movies_Cleaned!$E$2:$E$3849=A1863, IMDB_Movies_Cleaned!$N$2:$N$3849))</f>
        <v>0.63300287573804959</v>
      </c>
    </row>
    <row r="1864" spans="1:10" x14ac:dyDescent="0.25">
      <c r="A1864" s="1" t="s">
        <v>984</v>
      </c>
      <c r="B1864">
        <f t="shared" si="30"/>
        <v>2</v>
      </c>
      <c r="D1864">
        <f>AVERAGEIF(IMDB_Movies_Cleaned!$E$2:$E$3849, A1864, IMDB_Movies_Cleaned!$N$2:$N$3849)</f>
        <v>5.3</v>
      </c>
      <c r="E1864" cm="1">
        <f t="array" ref="E1864">MEDIAN(IF(IMDB_Movies_Cleaned!$E$2:$E$3849=A1864, IMDB_Movies_Cleaned!$N$2:$N$3849))</f>
        <v>5.3</v>
      </c>
      <c r="F1864" cm="1">
        <f t="array" ref="F1864">_xlfn.MODE.SNGL(IF(IMDB_Movies_Cleaned!$E$2:$E$3849=A1864, IMDB_Movies_Cleaned!$N$2:$N$3849))</f>
        <v>5.3</v>
      </c>
      <c r="G1864" cm="1">
        <f t="array" ref="G1864">MAX(IF(IMDB_Movies_Cleaned!$E$2:$E$3849=A1864, IMDB_Movies_Cleaned!$N$2:$N$3849))</f>
        <v>5.3</v>
      </c>
      <c r="H1864" cm="1">
        <f t="array" ref="H1864">MIN(IF(IMDB_Movies_Cleaned!$E$2:$E$3849=A1864, IMDB_Movies_Cleaned!$N$2:$N$3849))</f>
        <v>5.3</v>
      </c>
      <c r="I1864" cm="1">
        <f t="array" ref="I1864">_xlfn.VAR.S(IF(IMDB_Movies_Cleaned!$E$2:$E$3849=A1864, IMDB_Movies_Cleaned!$N$2:$N$3849))</f>
        <v>0</v>
      </c>
      <c r="J1864" cm="1">
        <f t="array" ref="J1864">_xlfn.STDEV.S(IF(IMDB_Movies_Cleaned!$E$2:$E$3849=A1864, IMDB_Movies_Cleaned!$N$2:$N$3849))</f>
        <v>0</v>
      </c>
    </row>
    <row r="1865" spans="1:10" x14ac:dyDescent="0.25">
      <c r="A1865" s="2" t="s">
        <v>2396</v>
      </c>
      <c r="B1865">
        <f t="shared" si="30"/>
        <v>25</v>
      </c>
      <c r="D1865">
        <f>AVERAGEIF(IMDB_Movies_Cleaned!$E$2:$E$3849, A1865, IMDB_Movies_Cleaned!$N$2:$N$3849)</f>
        <v>5.8159999999999998</v>
      </c>
      <c r="E1865" cm="1">
        <f t="array" ref="E1865">MEDIAN(IF(IMDB_Movies_Cleaned!$E$2:$E$3849=A1865, IMDB_Movies_Cleaned!$N$2:$N$3849))</f>
        <v>6.1</v>
      </c>
      <c r="F1865" cm="1">
        <f t="array" ref="F1865">_xlfn.MODE.SNGL(IF(IMDB_Movies_Cleaned!$E$2:$E$3849=A1865, IMDB_Movies_Cleaned!$N$2:$N$3849))</f>
        <v>6.2</v>
      </c>
      <c r="G1865" cm="1">
        <f t="array" ref="G1865">MAX(IF(IMDB_Movies_Cleaned!$E$2:$E$3849=A1865, IMDB_Movies_Cleaned!$N$2:$N$3849))</f>
        <v>7.2</v>
      </c>
      <c r="H1865" cm="1">
        <f t="array" ref="H1865">MIN(IF(IMDB_Movies_Cleaned!$E$2:$E$3849=A1865, IMDB_Movies_Cleaned!$N$2:$N$3849))</f>
        <v>3.9</v>
      </c>
      <c r="I1865" cm="1">
        <f t="array" ref="I1865">_xlfn.VAR.S(IF(IMDB_Movies_Cleaned!$E$2:$E$3849=A1865, IMDB_Movies_Cleaned!$N$2:$N$3849))</f>
        <v>0.85390000000000066</v>
      </c>
      <c r="J1865" cm="1">
        <f t="array" ref="J1865">_xlfn.STDEV.S(IF(IMDB_Movies_Cleaned!$E$2:$E$3849=A1865, IMDB_Movies_Cleaned!$N$2:$N$3849))</f>
        <v>0.92406709713093926</v>
      </c>
    </row>
    <row r="1866" spans="1:10" x14ac:dyDescent="0.25">
      <c r="A1866" s="1" t="s">
        <v>4253</v>
      </c>
      <c r="B1866">
        <f t="shared" si="30"/>
        <v>2</v>
      </c>
      <c r="D1866">
        <f>AVERAGEIF(IMDB_Movies_Cleaned!$E$2:$E$3849, A1866, IMDB_Movies_Cleaned!$N$2:$N$3849)</f>
        <v>6.9</v>
      </c>
      <c r="E1866" cm="1">
        <f t="array" ref="E1866">MEDIAN(IF(IMDB_Movies_Cleaned!$E$2:$E$3849=A1866, IMDB_Movies_Cleaned!$N$2:$N$3849))</f>
        <v>6.9</v>
      </c>
      <c r="F1866" t="e" cm="1">
        <f t="array" ref="F1866">_xlfn.MODE.SNGL(IF(IMDB_Movies_Cleaned!$E$2:$E$3849=A1866, IMDB_Movies_Cleaned!$N$2:$N$3849))</f>
        <v>#N/A</v>
      </c>
      <c r="G1866" cm="1">
        <f t="array" ref="G1866">MAX(IF(IMDB_Movies_Cleaned!$E$2:$E$3849=A1866, IMDB_Movies_Cleaned!$N$2:$N$3849))</f>
        <v>8</v>
      </c>
      <c r="H1866" cm="1">
        <f t="array" ref="H1866">MIN(IF(IMDB_Movies_Cleaned!$E$2:$E$3849=A1866, IMDB_Movies_Cleaned!$N$2:$N$3849))</f>
        <v>5.8</v>
      </c>
      <c r="I1866" cm="1">
        <f t="array" ref="I1866">_xlfn.VAR.S(IF(IMDB_Movies_Cleaned!$E$2:$E$3849=A1866, IMDB_Movies_Cleaned!$N$2:$N$3849))</f>
        <v>2.4199999999999875</v>
      </c>
      <c r="J1866" cm="1">
        <f t="array" ref="J1866">_xlfn.STDEV.S(IF(IMDB_Movies_Cleaned!$E$2:$E$3849=A1866, IMDB_Movies_Cleaned!$N$2:$N$3849))</f>
        <v>1.5556349186104006</v>
      </c>
    </row>
    <row r="1867" spans="1:10" x14ac:dyDescent="0.25">
      <c r="A1867" s="2" t="s">
        <v>877</v>
      </c>
      <c r="B1867">
        <f t="shared" si="30"/>
        <v>135</v>
      </c>
      <c r="D1867">
        <f>AVERAGEIF(IMDB_Movies_Cleaned!$E$2:$E$3849, A1867, IMDB_Movies_Cleaned!$N$2:$N$3849)</f>
        <v>5.8962962962962955</v>
      </c>
      <c r="E1867" cm="1">
        <f t="array" ref="E1867">MEDIAN(IF(IMDB_Movies_Cleaned!$E$2:$E$3849=A1867, IMDB_Movies_Cleaned!$N$2:$N$3849))</f>
        <v>6</v>
      </c>
      <c r="F1867" cm="1">
        <f t="array" ref="F1867">_xlfn.MODE.SNGL(IF(IMDB_Movies_Cleaned!$E$2:$E$3849=A1867, IMDB_Movies_Cleaned!$N$2:$N$3849))</f>
        <v>6.1</v>
      </c>
      <c r="G1867" cm="1">
        <f t="array" ref="G1867">MAX(IF(IMDB_Movies_Cleaned!$E$2:$E$3849=A1867, IMDB_Movies_Cleaned!$N$2:$N$3849))</f>
        <v>8.4</v>
      </c>
      <c r="H1867" cm="1">
        <f t="array" ref="H1867">MIN(IF(IMDB_Movies_Cleaned!$E$2:$E$3849=A1867, IMDB_Movies_Cleaned!$N$2:$N$3849))</f>
        <v>2.7</v>
      </c>
      <c r="I1867" cm="1">
        <f t="array" ref="I1867">_xlfn.VAR.S(IF(IMDB_Movies_Cleaned!$E$2:$E$3849=A1867, IMDB_Movies_Cleaned!$N$2:$N$3849))</f>
        <v>0.76826976229963906</v>
      </c>
      <c r="J1867" cm="1">
        <f t="array" ref="J1867">_xlfn.STDEV.S(IF(IMDB_Movies_Cleaned!$E$2:$E$3849=A1867, IMDB_Movies_Cleaned!$N$2:$N$3849))</f>
        <v>0.87650998984588824</v>
      </c>
    </row>
    <row r="1868" spans="1:10" x14ac:dyDescent="0.25">
      <c r="A1868" s="1" t="s">
        <v>557</v>
      </c>
      <c r="B1868">
        <f t="shared" si="30"/>
        <v>45</v>
      </c>
      <c r="D1868">
        <f>AVERAGEIF(IMDB_Movies_Cleaned!$E$2:$E$3849, A1868, IMDB_Movies_Cleaned!$N$2:$N$3849)</f>
        <v>6.0377777777777766</v>
      </c>
      <c r="E1868" cm="1">
        <f t="array" ref="E1868">MEDIAN(IF(IMDB_Movies_Cleaned!$E$2:$E$3849=A1868, IMDB_Movies_Cleaned!$N$2:$N$3849))</f>
        <v>6.1</v>
      </c>
      <c r="F1868" cm="1">
        <f t="array" ref="F1868">_xlfn.MODE.SNGL(IF(IMDB_Movies_Cleaned!$E$2:$E$3849=A1868, IMDB_Movies_Cleaned!$N$2:$N$3849))</f>
        <v>6.7</v>
      </c>
      <c r="G1868" cm="1">
        <f t="array" ref="G1868">MAX(IF(IMDB_Movies_Cleaned!$E$2:$E$3849=A1868, IMDB_Movies_Cleaned!$N$2:$N$3849))</f>
        <v>8.3000000000000007</v>
      </c>
      <c r="H1868" cm="1">
        <f t="array" ref="H1868">MIN(IF(IMDB_Movies_Cleaned!$E$2:$E$3849=A1868, IMDB_Movies_Cleaned!$N$2:$N$3849))</f>
        <v>3.1</v>
      </c>
      <c r="I1868" cm="1">
        <f t="array" ref="I1868">_xlfn.VAR.S(IF(IMDB_Movies_Cleaned!$E$2:$E$3849=A1868, IMDB_Movies_Cleaned!$N$2:$N$3849))</f>
        <v>1.3928585858586084</v>
      </c>
      <c r="J1868" cm="1">
        <f t="array" ref="J1868">_xlfn.STDEV.S(IF(IMDB_Movies_Cleaned!$E$2:$E$3849=A1868, IMDB_Movies_Cleaned!$N$2:$N$3849))</f>
        <v>1.180194300044958</v>
      </c>
    </row>
    <row r="1869" spans="1:10" x14ac:dyDescent="0.25">
      <c r="A1869" s="2" t="s">
        <v>3462</v>
      </c>
      <c r="B1869">
        <f t="shared" si="30"/>
        <v>16</v>
      </c>
      <c r="D1869">
        <f>AVERAGEIF(IMDB_Movies_Cleaned!$E$2:$E$3849, A1869, IMDB_Movies_Cleaned!$N$2:$N$3849)</f>
        <v>6.2437499999999995</v>
      </c>
      <c r="E1869" cm="1">
        <f t="array" ref="E1869">MEDIAN(IF(IMDB_Movies_Cleaned!$E$2:$E$3849=A1869, IMDB_Movies_Cleaned!$N$2:$N$3849))</f>
        <v>6.5</v>
      </c>
      <c r="F1869" cm="1">
        <f t="array" ref="F1869">_xlfn.MODE.SNGL(IF(IMDB_Movies_Cleaned!$E$2:$E$3849=A1869, IMDB_Movies_Cleaned!$N$2:$N$3849))</f>
        <v>6.5</v>
      </c>
      <c r="G1869" cm="1">
        <f t="array" ref="G1869">MAX(IF(IMDB_Movies_Cleaned!$E$2:$E$3849=A1869, IMDB_Movies_Cleaned!$N$2:$N$3849))</f>
        <v>7.9</v>
      </c>
      <c r="H1869" cm="1">
        <f t="array" ref="H1869">MIN(IF(IMDB_Movies_Cleaned!$E$2:$E$3849=A1869, IMDB_Movies_Cleaned!$N$2:$N$3849))</f>
        <v>2.1</v>
      </c>
      <c r="I1869" cm="1">
        <f t="array" ref="I1869">_xlfn.VAR.S(IF(IMDB_Movies_Cleaned!$E$2:$E$3849=A1869, IMDB_Movies_Cleaned!$N$2:$N$3849))</f>
        <v>1.7452916666666776</v>
      </c>
      <c r="J1869" cm="1">
        <f t="array" ref="J1869">_xlfn.STDEV.S(IF(IMDB_Movies_Cleaned!$E$2:$E$3849=A1869, IMDB_Movies_Cleaned!$N$2:$N$3849))</f>
        <v>1.3210948742110378</v>
      </c>
    </row>
    <row r="1870" spans="1:10" x14ac:dyDescent="0.25">
      <c r="A1870" s="1" t="s">
        <v>872</v>
      </c>
      <c r="B1870">
        <f t="shared" si="30"/>
        <v>145</v>
      </c>
      <c r="D1870">
        <f>AVERAGEIF(IMDB_Movies_Cleaned!$E$2:$E$3849, A1870, IMDB_Movies_Cleaned!$N$2:$N$3849)</f>
        <v>5.8406896551724108</v>
      </c>
      <c r="E1870" cm="1">
        <f t="array" ref="E1870">MEDIAN(IF(IMDB_Movies_Cleaned!$E$2:$E$3849=A1870, IMDB_Movies_Cleaned!$N$2:$N$3849))</f>
        <v>6</v>
      </c>
      <c r="F1870" cm="1">
        <f t="array" ref="F1870">_xlfn.MODE.SNGL(IF(IMDB_Movies_Cleaned!$E$2:$E$3849=A1870, IMDB_Movies_Cleaned!$N$2:$N$3849))</f>
        <v>6.5</v>
      </c>
      <c r="G1870" cm="1">
        <f t="array" ref="G1870">MAX(IF(IMDB_Movies_Cleaned!$E$2:$E$3849=A1870, IMDB_Movies_Cleaned!$N$2:$N$3849))</f>
        <v>8</v>
      </c>
      <c r="H1870" cm="1">
        <f t="array" ref="H1870">MIN(IF(IMDB_Movies_Cleaned!$E$2:$E$3849=A1870, IMDB_Movies_Cleaned!$N$2:$N$3849))</f>
        <v>1.9</v>
      </c>
      <c r="I1870" cm="1">
        <f t="array" ref="I1870">_xlfn.VAR.S(IF(IMDB_Movies_Cleaned!$E$2:$E$3849=A1870, IMDB_Movies_Cleaned!$N$2:$N$3849))</f>
        <v>1.4818745210728315</v>
      </c>
      <c r="J1870" cm="1">
        <f t="array" ref="J1870">_xlfn.STDEV.S(IF(IMDB_Movies_Cleaned!$E$2:$E$3849=A1870, IMDB_Movies_Cleaned!$N$2:$N$3849))</f>
        <v>1.2173226856806831</v>
      </c>
    </row>
    <row r="1871" spans="1:10" x14ac:dyDescent="0.25">
      <c r="A1871" s="2" t="s">
        <v>3490</v>
      </c>
      <c r="B1871">
        <f t="shared" ref="B1871:B1934" si="31">COUNTIF($A$2:$A$3849, A1871)</f>
        <v>3</v>
      </c>
      <c r="D1871">
        <f>AVERAGEIF(IMDB_Movies_Cleaned!$E$2:$E$3849, A1871, IMDB_Movies_Cleaned!$N$2:$N$3849)</f>
        <v>7.4666666666666659</v>
      </c>
      <c r="E1871" cm="1">
        <f t="array" ref="E1871">MEDIAN(IF(IMDB_Movies_Cleaned!$E$2:$E$3849=A1871, IMDB_Movies_Cleaned!$N$2:$N$3849))</f>
        <v>7.6</v>
      </c>
      <c r="F1871" t="e" cm="1">
        <f t="array" ref="F1871">_xlfn.MODE.SNGL(IF(IMDB_Movies_Cleaned!$E$2:$E$3849=A1871, IMDB_Movies_Cleaned!$N$2:$N$3849))</f>
        <v>#N/A</v>
      </c>
      <c r="G1871" cm="1">
        <f t="array" ref="G1871">MAX(IF(IMDB_Movies_Cleaned!$E$2:$E$3849=A1871, IMDB_Movies_Cleaned!$N$2:$N$3849))</f>
        <v>7.8</v>
      </c>
      <c r="H1871" cm="1">
        <f t="array" ref="H1871">MIN(IF(IMDB_Movies_Cleaned!$E$2:$E$3849=A1871, IMDB_Movies_Cleaned!$N$2:$N$3849))</f>
        <v>7</v>
      </c>
      <c r="I1871" cm="1">
        <f t="array" ref="I1871">_xlfn.VAR.S(IF(IMDB_Movies_Cleaned!$E$2:$E$3849=A1871, IMDB_Movies_Cleaned!$N$2:$N$3849))</f>
        <v>0.17333333333333323</v>
      </c>
      <c r="J1871" cm="1">
        <f t="array" ref="J1871">_xlfn.STDEV.S(IF(IMDB_Movies_Cleaned!$E$2:$E$3849=A1871, IMDB_Movies_Cleaned!$N$2:$N$3849))</f>
        <v>0.41633319989322642</v>
      </c>
    </row>
    <row r="1872" spans="1:10" x14ac:dyDescent="0.25">
      <c r="A1872" s="1" t="s">
        <v>2396</v>
      </c>
      <c r="B1872">
        <f t="shared" si="31"/>
        <v>25</v>
      </c>
      <c r="D1872">
        <f>AVERAGEIF(IMDB_Movies_Cleaned!$E$2:$E$3849, A1872, IMDB_Movies_Cleaned!$N$2:$N$3849)</f>
        <v>5.8159999999999998</v>
      </c>
      <c r="E1872" cm="1">
        <f t="array" ref="E1872">MEDIAN(IF(IMDB_Movies_Cleaned!$E$2:$E$3849=A1872, IMDB_Movies_Cleaned!$N$2:$N$3849))</f>
        <v>6.1</v>
      </c>
      <c r="F1872" cm="1">
        <f t="array" ref="F1872">_xlfn.MODE.SNGL(IF(IMDB_Movies_Cleaned!$E$2:$E$3849=A1872, IMDB_Movies_Cleaned!$N$2:$N$3849))</f>
        <v>6.2</v>
      </c>
      <c r="G1872" cm="1">
        <f t="array" ref="G1872">MAX(IF(IMDB_Movies_Cleaned!$E$2:$E$3849=A1872, IMDB_Movies_Cleaned!$N$2:$N$3849))</f>
        <v>7.2</v>
      </c>
      <c r="H1872" cm="1">
        <f t="array" ref="H1872">MIN(IF(IMDB_Movies_Cleaned!$E$2:$E$3849=A1872, IMDB_Movies_Cleaned!$N$2:$N$3849))</f>
        <v>3.9</v>
      </c>
      <c r="I1872" cm="1">
        <f t="array" ref="I1872">_xlfn.VAR.S(IF(IMDB_Movies_Cleaned!$E$2:$E$3849=A1872, IMDB_Movies_Cleaned!$N$2:$N$3849))</f>
        <v>0.85390000000000066</v>
      </c>
      <c r="J1872" cm="1">
        <f t="array" ref="J1872">_xlfn.STDEV.S(IF(IMDB_Movies_Cleaned!$E$2:$E$3849=A1872, IMDB_Movies_Cleaned!$N$2:$N$3849))</f>
        <v>0.92406709713093926</v>
      </c>
    </row>
    <row r="1873" spans="1:10" x14ac:dyDescent="0.25">
      <c r="A1873" s="2" t="s">
        <v>753</v>
      </c>
      <c r="B1873">
        <f t="shared" si="31"/>
        <v>151</v>
      </c>
      <c r="D1873">
        <f>AVERAGEIF(IMDB_Movies_Cleaned!$E$2:$E$3849, A1873, IMDB_Movies_Cleaned!$N$2:$N$3849)</f>
        <v>6.4947019867549711</v>
      </c>
      <c r="E1873" cm="1">
        <f t="array" ref="E1873">MEDIAN(IF(IMDB_Movies_Cleaned!$E$2:$E$3849=A1873, IMDB_Movies_Cleaned!$N$2:$N$3849))</f>
        <v>6.5</v>
      </c>
      <c r="F1873" cm="1">
        <f t="array" ref="F1873">_xlfn.MODE.SNGL(IF(IMDB_Movies_Cleaned!$E$2:$E$3849=A1873, IMDB_Movies_Cleaned!$N$2:$N$3849))</f>
        <v>6.5</v>
      </c>
      <c r="G1873" cm="1">
        <f t="array" ref="G1873">MAX(IF(IMDB_Movies_Cleaned!$E$2:$E$3849=A1873, IMDB_Movies_Cleaned!$N$2:$N$3849))</f>
        <v>8</v>
      </c>
      <c r="H1873" cm="1">
        <f t="array" ref="H1873">MIN(IF(IMDB_Movies_Cleaned!$E$2:$E$3849=A1873, IMDB_Movies_Cleaned!$N$2:$N$3849))</f>
        <v>4.3</v>
      </c>
      <c r="I1873" cm="1">
        <f t="array" ref="I1873">_xlfn.VAR.S(IF(IMDB_Movies_Cleaned!$E$2:$E$3849=A1873, IMDB_Movies_Cleaned!$N$2:$N$3849))</f>
        <v>0.56277174392930951</v>
      </c>
      <c r="J1873" cm="1">
        <f t="array" ref="J1873">_xlfn.STDEV.S(IF(IMDB_Movies_Cleaned!$E$2:$E$3849=A1873, IMDB_Movies_Cleaned!$N$2:$N$3849))</f>
        <v>0.75018114074489339</v>
      </c>
    </row>
    <row r="1874" spans="1:10" x14ac:dyDescent="0.25">
      <c r="A1874" s="1" t="s">
        <v>877</v>
      </c>
      <c r="B1874">
        <f t="shared" si="31"/>
        <v>135</v>
      </c>
      <c r="D1874">
        <f>AVERAGEIF(IMDB_Movies_Cleaned!$E$2:$E$3849, A1874, IMDB_Movies_Cleaned!$N$2:$N$3849)</f>
        <v>5.8962962962962955</v>
      </c>
      <c r="E1874" cm="1">
        <f t="array" ref="E1874">MEDIAN(IF(IMDB_Movies_Cleaned!$E$2:$E$3849=A1874, IMDB_Movies_Cleaned!$N$2:$N$3849))</f>
        <v>6</v>
      </c>
      <c r="F1874" cm="1">
        <f t="array" ref="F1874">_xlfn.MODE.SNGL(IF(IMDB_Movies_Cleaned!$E$2:$E$3849=A1874, IMDB_Movies_Cleaned!$N$2:$N$3849))</f>
        <v>6.1</v>
      </c>
      <c r="G1874" cm="1">
        <f t="array" ref="G1874">MAX(IF(IMDB_Movies_Cleaned!$E$2:$E$3849=A1874, IMDB_Movies_Cleaned!$N$2:$N$3849))</f>
        <v>8.4</v>
      </c>
      <c r="H1874" cm="1">
        <f t="array" ref="H1874">MIN(IF(IMDB_Movies_Cleaned!$E$2:$E$3849=A1874, IMDB_Movies_Cleaned!$N$2:$N$3849))</f>
        <v>2.7</v>
      </c>
      <c r="I1874" cm="1">
        <f t="array" ref="I1874">_xlfn.VAR.S(IF(IMDB_Movies_Cleaned!$E$2:$E$3849=A1874, IMDB_Movies_Cleaned!$N$2:$N$3849))</f>
        <v>0.76826976229963906</v>
      </c>
      <c r="J1874" cm="1">
        <f t="array" ref="J1874">_xlfn.STDEV.S(IF(IMDB_Movies_Cleaned!$E$2:$E$3849=A1874, IMDB_Movies_Cleaned!$N$2:$N$3849))</f>
        <v>0.87650998984588824</v>
      </c>
    </row>
    <row r="1875" spans="1:10" x14ac:dyDescent="0.25">
      <c r="A1875" s="2" t="s">
        <v>3950</v>
      </c>
      <c r="B1875">
        <f t="shared" si="31"/>
        <v>17</v>
      </c>
      <c r="D1875">
        <f>AVERAGEIF(IMDB_Movies_Cleaned!$E$2:$E$3849, A1875, IMDB_Movies_Cleaned!$N$2:$N$3849)</f>
        <v>6.694117647058822</v>
      </c>
      <c r="E1875" cm="1">
        <f t="array" ref="E1875">MEDIAN(IF(IMDB_Movies_Cleaned!$E$2:$E$3849=A1875, IMDB_Movies_Cleaned!$N$2:$N$3849))</f>
        <v>6.8</v>
      </c>
      <c r="F1875" cm="1">
        <f t="array" ref="F1875">_xlfn.MODE.SNGL(IF(IMDB_Movies_Cleaned!$E$2:$E$3849=A1875, IMDB_Movies_Cleaned!$N$2:$N$3849))</f>
        <v>6.8</v>
      </c>
      <c r="G1875" cm="1">
        <f t="array" ref="G1875">MAX(IF(IMDB_Movies_Cleaned!$E$2:$E$3849=A1875, IMDB_Movies_Cleaned!$N$2:$N$3849))</f>
        <v>8.3000000000000007</v>
      </c>
      <c r="H1875" cm="1">
        <f t="array" ref="H1875">MIN(IF(IMDB_Movies_Cleaned!$E$2:$E$3849=A1875, IMDB_Movies_Cleaned!$N$2:$N$3849))</f>
        <v>4.8</v>
      </c>
      <c r="I1875" cm="1">
        <f t="array" ref="I1875">_xlfn.VAR.S(IF(IMDB_Movies_Cleaned!$E$2:$E$3849=A1875, IMDB_Movies_Cleaned!$N$2:$N$3849))</f>
        <v>0.65558823529413957</v>
      </c>
      <c r="J1875" cm="1">
        <f t="array" ref="J1875">_xlfn.STDEV.S(IF(IMDB_Movies_Cleaned!$E$2:$E$3849=A1875, IMDB_Movies_Cleaned!$N$2:$N$3849))</f>
        <v>0.8096840342344287</v>
      </c>
    </row>
    <row r="1876" spans="1:10" x14ac:dyDescent="0.25">
      <c r="A1876" s="1" t="s">
        <v>2834</v>
      </c>
      <c r="B1876">
        <f t="shared" si="31"/>
        <v>2</v>
      </c>
      <c r="D1876">
        <f>AVERAGEIF(IMDB_Movies_Cleaned!$E$2:$E$3849, A1876, IMDB_Movies_Cleaned!$N$2:$N$3849)</f>
        <v>6.15</v>
      </c>
      <c r="E1876" cm="1">
        <f t="array" ref="E1876">MEDIAN(IF(IMDB_Movies_Cleaned!$E$2:$E$3849=A1876, IMDB_Movies_Cleaned!$N$2:$N$3849))</f>
        <v>6.15</v>
      </c>
      <c r="F1876" t="e" cm="1">
        <f t="array" ref="F1876">_xlfn.MODE.SNGL(IF(IMDB_Movies_Cleaned!$E$2:$E$3849=A1876, IMDB_Movies_Cleaned!$N$2:$N$3849))</f>
        <v>#N/A</v>
      </c>
      <c r="G1876" cm="1">
        <f t="array" ref="G1876">MAX(IF(IMDB_Movies_Cleaned!$E$2:$E$3849=A1876, IMDB_Movies_Cleaned!$N$2:$N$3849))</f>
        <v>6.2</v>
      </c>
      <c r="H1876" cm="1">
        <f t="array" ref="H1876">MIN(IF(IMDB_Movies_Cleaned!$E$2:$E$3849=A1876, IMDB_Movies_Cleaned!$N$2:$N$3849))</f>
        <v>6.1</v>
      </c>
      <c r="I1876" cm="1">
        <f t="array" ref="I1876">_xlfn.VAR.S(IF(IMDB_Movies_Cleaned!$E$2:$E$3849=A1876, IMDB_Movies_Cleaned!$N$2:$N$3849))</f>
        <v>5.000000000000053E-3</v>
      </c>
      <c r="J1876" cm="1">
        <f t="array" ref="J1876">_xlfn.STDEV.S(IF(IMDB_Movies_Cleaned!$E$2:$E$3849=A1876, IMDB_Movies_Cleaned!$N$2:$N$3849))</f>
        <v>7.0710678118655126E-2</v>
      </c>
    </row>
    <row r="1877" spans="1:10" x14ac:dyDescent="0.25">
      <c r="A1877" s="2" t="s">
        <v>246</v>
      </c>
      <c r="B1877">
        <f t="shared" si="31"/>
        <v>21</v>
      </c>
      <c r="D1877">
        <f>AVERAGEIF(IMDB_Movies_Cleaned!$E$2:$E$3849, A1877, IMDB_Movies_Cleaned!$N$2:$N$3849)</f>
        <v>6.1619047619047604</v>
      </c>
      <c r="E1877" cm="1">
        <f t="array" ref="E1877">MEDIAN(IF(IMDB_Movies_Cleaned!$E$2:$E$3849=A1877, IMDB_Movies_Cleaned!$N$2:$N$3849))</f>
        <v>6.2</v>
      </c>
      <c r="F1877" cm="1">
        <f t="array" ref="F1877">_xlfn.MODE.SNGL(IF(IMDB_Movies_Cleaned!$E$2:$E$3849=A1877, IMDB_Movies_Cleaned!$N$2:$N$3849))</f>
        <v>6.6</v>
      </c>
      <c r="G1877" cm="1">
        <f t="array" ref="G1877">MAX(IF(IMDB_Movies_Cleaned!$E$2:$E$3849=A1877, IMDB_Movies_Cleaned!$N$2:$N$3849))</f>
        <v>7.6</v>
      </c>
      <c r="H1877" cm="1">
        <f t="array" ref="H1877">MIN(IF(IMDB_Movies_Cleaned!$E$2:$E$3849=A1877, IMDB_Movies_Cleaned!$N$2:$N$3849))</f>
        <v>5.2</v>
      </c>
      <c r="I1877" cm="1">
        <f t="array" ref="I1877">_xlfn.VAR.S(IF(IMDB_Movies_Cleaned!$E$2:$E$3849=A1877, IMDB_Movies_Cleaned!$N$2:$N$3849))</f>
        <v>0.37047619047619035</v>
      </c>
      <c r="J1877" cm="1">
        <f t="array" ref="J1877">_xlfn.STDEV.S(IF(IMDB_Movies_Cleaned!$E$2:$E$3849=A1877, IMDB_Movies_Cleaned!$N$2:$N$3849))</f>
        <v>0.60866755332955802</v>
      </c>
    </row>
    <row r="1878" spans="1:10" x14ac:dyDescent="0.25">
      <c r="A1878" s="1" t="s">
        <v>817</v>
      </c>
      <c r="B1878">
        <f t="shared" si="31"/>
        <v>30</v>
      </c>
      <c r="D1878">
        <f>AVERAGEIF(IMDB_Movies_Cleaned!$E$2:$E$3849, A1878, IMDB_Movies_Cleaned!$N$2:$N$3849)</f>
        <v>7.1733333333333338</v>
      </c>
      <c r="E1878" cm="1">
        <f t="array" ref="E1878">MEDIAN(IF(IMDB_Movies_Cleaned!$E$2:$E$3849=A1878, IMDB_Movies_Cleaned!$N$2:$N$3849))</f>
        <v>7.25</v>
      </c>
      <c r="F1878" cm="1">
        <f t="array" ref="F1878">_xlfn.MODE.SNGL(IF(IMDB_Movies_Cleaned!$E$2:$E$3849=A1878, IMDB_Movies_Cleaned!$N$2:$N$3849))</f>
        <v>7.3</v>
      </c>
      <c r="G1878" cm="1">
        <f t="array" ref="G1878">MAX(IF(IMDB_Movies_Cleaned!$E$2:$E$3849=A1878, IMDB_Movies_Cleaned!$N$2:$N$3849))</f>
        <v>8.1999999999999993</v>
      </c>
      <c r="H1878" cm="1">
        <f t="array" ref="H1878">MIN(IF(IMDB_Movies_Cleaned!$E$2:$E$3849=A1878, IMDB_Movies_Cleaned!$N$2:$N$3849))</f>
        <v>5.8</v>
      </c>
      <c r="I1878" cm="1">
        <f t="array" ref="I1878">_xlfn.VAR.S(IF(IMDB_Movies_Cleaned!$E$2:$E$3849=A1878, IMDB_Movies_Cleaned!$N$2:$N$3849))</f>
        <v>0.37581609195402288</v>
      </c>
      <c r="J1878" cm="1">
        <f t="array" ref="J1878">_xlfn.STDEV.S(IF(IMDB_Movies_Cleaned!$E$2:$E$3849=A1878, IMDB_Movies_Cleaned!$N$2:$N$3849))</f>
        <v>0.61303840985212577</v>
      </c>
    </row>
    <row r="1879" spans="1:10" x14ac:dyDescent="0.25">
      <c r="A1879" s="2" t="s">
        <v>877</v>
      </c>
      <c r="B1879">
        <f t="shared" si="31"/>
        <v>135</v>
      </c>
      <c r="D1879">
        <f>AVERAGEIF(IMDB_Movies_Cleaned!$E$2:$E$3849, A1879, IMDB_Movies_Cleaned!$N$2:$N$3849)</f>
        <v>5.8962962962962955</v>
      </c>
      <c r="E1879" cm="1">
        <f t="array" ref="E1879">MEDIAN(IF(IMDB_Movies_Cleaned!$E$2:$E$3849=A1879, IMDB_Movies_Cleaned!$N$2:$N$3849))</f>
        <v>6</v>
      </c>
      <c r="F1879" cm="1">
        <f t="array" ref="F1879">_xlfn.MODE.SNGL(IF(IMDB_Movies_Cleaned!$E$2:$E$3849=A1879, IMDB_Movies_Cleaned!$N$2:$N$3849))</f>
        <v>6.1</v>
      </c>
      <c r="G1879" cm="1">
        <f t="array" ref="G1879">MAX(IF(IMDB_Movies_Cleaned!$E$2:$E$3849=A1879, IMDB_Movies_Cleaned!$N$2:$N$3849))</f>
        <v>8.4</v>
      </c>
      <c r="H1879" cm="1">
        <f t="array" ref="H1879">MIN(IF(IMDB_Movies_Cleaned!$E$2:$E$3849=A1879, IMDB_Movies_Cleaned!$N$2:$N$3849))</f>
        <v>2.7</v>
      </c>
      <c r="I1879" cm="1">
        <f t="array" ref="I1879">_xlfn.VAR.S(IF(IMDB_Movies_Cleaned!$E$2:$E$3849=A1879, IMDB_Movies_Cleaned!$N$2:$N$3849))</f>
        <v>0.76826976229963906</v>
      </c>
      <c r="J1879" cm="1">
        <f t="array" ref="J1879">_xlfn.STDEV.S(IF(IMDB_Movies_Cleaned!$E$2:$E$3849=A1879, IMDB_Movies_Cleaned!$N$2:$N$3849))</f>
        <v>0.87650998984588824</v>
      </c>
    </row>
    <row r="1880" spans="1:10" x14ac:dyDescent="0.25">
      <c r="A1880" s="1" t="s">
        <v>4272</v>
      </c>
      <c r="B1880">
        <f t="shared" si="31"/>
        <v>1</v>
      </c>
      <c r="D1880">
        <f>AVERAGEIF(IMDB_Movies_Cleaned!$E$2:$E$3849, A1880, IMDB_Movies_Cleaned!$N$2:$N$3849)</f>
        <v>6.2</v>
      </c>
      <c r="E1880" cm="1">
        <f t="array" ref="E1880">MEDIAN(IF(IMDB_Movies_Cleaned!$E$2:$E$3849=A1880, IMDB_Movies_Cleaned!$N$2:$N$3849))</f>
        <v>6.2</v>
      </c>
      <c r="F1880" t="e" cm="1">
        <f t="array" ref="F1880">_xlfn.MODE.SNGL(IF(IMDB_Movies_Cleaned!$E$2:$E$3849=A1880, IMDB_Movies_Cleaned!$N$2:$N$3849))</f>
        <v>#N/A</v>
      </c>
      <c r="G1880" cm="1">
        <f t="array" ref="G1880">MAX(IF(IMDB_Movies_Cleaned!$E$2:$E$3849=A1880, IMDB_Movies_Cleaned!$N$2:$N$3849))</f>
        <v>6.2</v>
      </c>
      <c r="H1880" cm="1">
        <f t="array" ref="H1880">MIN(IF(IMDB_Movies_Cleaned!$E$2:$E$3849=A1880, IMDB_Movies_Cleaned!$N$2:$N$3849))</f>
        <v>6.2</v>
      </c>
      <c r="I1880" t="e" cm="1">
        <f t="array" ref="I1880">_xlfn.VAR.S(IF(IMDB_Movies_Cleaned!$E$2:$E$3849=A1880, IMDB_Movies_Cleaned!$N$2:$N$3849))</f>
        <v>#DIV/0!</v>
      </c>
      <c r="J1880" t="e" cm="1">
        <f t="array" ref="J1880">_xlfn.STDEV.S(IF(IMDB_Movies_Cleaned!$E$2:$E$3849=A1880, IMDB_Movies_Cleaned!$N$2:$N$3849))</f>
        <v>#DIV/0!</v>
      </c>
    </row>
    <row r="1881" spans="1:10" x14ac:dyDescent="0.25">
      <c r="A1881" s="2" t="s">
        <v>4276</v>
      </c>
      <c r="B1881">
        <f t="shared" si="31"/>
        <v>1</v>
      </c>
      <c r="D1881">
        <f>AVERAGEIF(IMDB_Movies_Cleaned!$E$2:$E$3849, A1881, IMDB_Movies_Cleaned!$N$2:$N$3849)</f>
        <v>5.2</v>
      </c>
      <c r="E1881" cm="1">
        <f t="array" ref="E1881">MEDIAN(IF(IMDB_Movies_Cleaned!$E$2:$E$3849=A1881, IMDB_Movies_Cleaned!$N$2:$N$3849))</f>
        <v>5.2</v>
      </c>
      <c r="F1881" t="e" cm="1">
        <f t="array" ref="F1881">_xlfn.MODE.SNGL(IF(IMDB_Movies_Cleaned!$E$2:$E$3849=A1881, IMDB_Movies_Cleaned!$N$2:$N$3849))</f>
        <v>#N/A</v>
      </c>
      <c r="G1881" cm="1">
        <f t="array" ref="G1881">MAX(IF(IMDB_Movies_Cleaned!$E$2:$E$3849=A1881, IMDB_Movies_Cleaned!$N$2:$N$3849))</f>
        <v>5.2</v>
      </c>
      <c r="H1881" cm="1">
        <f t="array" ref="H1881">MIN(IF(IMDB_Movies_Cleaned!$E$2:$E$3849=A1881, IMDB_Movies_Cleaned!$N$2:$N$3849))</f>
        <v>5.2</v>
      </c>
      <c r="I1881" t="e" cm="1">
        <f t="array" ref="I1881">_xlfn.VAR.S(IF(IMDB_Movies_Cleaned!$E$2:$E$3849=A1881, IMDB_Movies_Cleaned!$N$2:$N$3849))</f>
        <v>#DIV/0!</v>
      </c>
      <c r="J1881" t="e" cm="1">
        <f t="array" ref="J1881">_xlfn.STDEV.S(IF(IMDB_Movies_Cleaned!$E$2:$E$3849=A1881, IMDB_Movies_Cleaned!$N$2:$N$3849))</f>
        <v>#DIV/0!</v>
      </c>
    </row>
    <row r="1882" spans="1:10" x14ac:dyDescent="0.25">
      <c r="A1882" s="1" t="s">
        <v>1896</v>
      </c>
      <c r="B1882">
        <f t="shared" si="31"/>
        <v>16</v>
      </c>
      <c r="D1882">
        <f>AVERAGEIF(IMDB_Movies_Cleaned!$E$2:$E$3849, A1882, IMDB_Movies_Cleaned!$N$2:$N$3849)</f>
        <v>6.1562500000000009</v>
      </c>
      <c r="E1882" cm="1">
        <f t="array" ref="E1882">MEDIAN(IF(IMDB_Movies_Cleaned!$E$2:$E$3849=A1882, IMDB_Movies_Cleaned!$N$2:$N$3849))</f>
        <v>6.35</v>
      </c>
      <c r="F1882" cm="1">
        <f t="array" ref="F1882">_xlfn.MODE.SNGL(IF(IMDB_Movies_Cleaned!$E$2:$E$3849=A1882, IMDB_Movies_Cleaned!$N$2:$N$3849))</f>
        <v>6.3</v>
      </c>
      <c r="G1882" cm="1">
        <f t="array" ref="G1882">MAX(IF(IMDB_Movies_Cleaned!$E$2:$E$3849=A1882, IMDB_Movies_Cleaned!$N$2:$N$3849))</f>
        <v>7.4</v>
      </c>
      <c r="H1882" cm="1">
        <f t="array" ref="H1882">MIN(IF(IMDB_Movies_Cleaned!$E$2:$E$3849=A1882, IMDB_Movies_Cleaned!$N$2:$N$3849))</f>
        <v>2</v>
      </c>
      <c r="I1882" cm="1">
        <f t="array" ref="I1882">_xlfn.VAR.S(IF(IMDB_Movies_Cleaned!$E$2:$E$3849=A1882, IMDB_Movies_Cleaned!$N$2:$N$3849))</f>
        <v>1.5292916666666467</v>
      </c>
      <c r="J1882" cm="1">
        <f t="array" ref="J1882">_xlfn.STDEV.S(IF(IMDB_Movies_Cleaned!$E$2:$E$3849=A1882, IMDB_Movies_Cleaned!$N$2:$N$3849))</f>
        <v>1.2366453277583864</v>
      </c>
    </row>
    <row r="1883" spans="1:10" x14ac:dyDescent="0.25">
      <c r="A1883" s="2" t="s">
        <v>2867</v>
      </c>
      <c r="B1883">
        <f t="shared" si="31"/>
        <v>5</v>
      </c>
      <c r="D1883">
        <f>AVERAGEIF(IMDB_Movies_Cleaned!$E$2:$E$3849, A1883, IMDB_Movies_Cleaned!$N$2:$N$3849)</f>
        <v>6.68</v>
      </c>
      <c r="E1883" cm="1">
        <f t="array" ref="E1883">MEDIAN(IF(IMDB_Movies_Cleaned!$E$2:$E$3849=A1883, IMDB_Movies_Cleaned!$N$2:$N$3849))</f>
        <v>6.7</v>
      </c>
      <c r="F1883" t="e" cm="1">
        <f t="array" ref="F1883">_xlfn.MODE.SNGL(IF(IMDB_Movies_Cleaned!$E$2:$E$3849=A1883, IMDB_Movies_Cleaned!$N$2:$N$3849))</f>
        <v>#N/A</v>
      </c>
      <c r="G1883" cm="1">
        <f t="array" ref="G1883">MAX(IF(IMDB_Movies_Cleaned!$E$2:$E$3849=A1883, IMDB_Movies_Cleaned!$N$2:$N$3849))</f>
        <v>7.6</v>
      </c>
      <c r="H1883" cm="1">
        <f t="array" ref="H1883">MIN(IF(IMDB_Movies_Cleaned!$E$2:$E$3849=A1883, IMDB_Movies_Cleaned!$N$2:$N$3849))</f>
        <v>5.4</v>
      </c>
      <c r="I1883" cm="1">
        <f t="array" ref="I1883">_xlfn.VAR.S(IF(IMDB_Movies_Cleaned!$E$2:$E$3849=A1883, IMDB_Movies_Cleaned!$N$2:$N$3849))</f>
        <v>0.69700000000000273</v>
      </c>
      <c r="J1883" cm="1">
        <f t="array" ref="J1883">_xlfn.STDEV.S(IF(IMDB_Movies_Cleaned!$E$2:$E$3849=A1883, IMDB_Movies_Cleaned!$N$2:$N$3849))</f>
        <v>0.83486525858967364</v>
      </c>
    </row>
    <row r="1884" spans="1:10" x14ac:dyDescent="0.25">
      <c r="A1884" s="1" t="s">
        <v>877</v>
      </c>
      <c r="B1884">
        <f t="shared" si="31"/>
        <v>135</v>
      </c>
      <c r="D1884">
        <f>AVERAGEIF(IMDB_Movies_Cleaned!$E$2:$E$3849, A1884, IMDB_Movies_Cleaned!$N$2:$N$3849)</f>
        <v>5.8962962962962955</v>
      </c>
      <c r="E1884" cm="1">
        <f t="array" ref="E1884">MEDIAN(IF(IMDB_Movies_Cleaned!$E$2:$E$3849=A1884, IMDB_Movies_Cleaned!$N$2:$N$3849))</f>
        <v>6</v>
      </c>
      <c r="F1884" cm="1">
        <f t="array" ref="F1884">_xlfn.MODE.SNGL(IF(IMDB_Movies_Cleaned!$E$2:$E$3849=A1884, IMDB_Movies_Cleaned!$N$2:$N$3849))</f>
        <v>6.1</v>
      </c>
      <c r="G1884" cm="1">
        <f t="array" ref="G1884">MAX(IF(IMDB_Movies_Cleaned!$E$2:$E$3849=A1884, IMDB_Movies_Cleaned!$N$2:$N$3849))</f>
        <v>8.4</v>
      </c>
      <c r="H1884" cm="1">
        <f t="array" ref="H1884">MIN(IF(IMDB_Movies_Cleaned!$E$2:$E$3849=A1884, IMDB_Movies_Cleaned!$N$2:$N$3849))</f>
        <v>2.7</v>
      </c>
      <c r="I1884" cm="1">
        <f t="array" ref="I1884">_xlfn.VAR.S(IF(IMDB_Movies_Cleaned!$E$2:$E$3849=A1884, IMDB_Movies_Cleaned!$N$2:$N$3849))</f>
        <v>0.76826976229963906</v>
      </c>
      <c r="J1884" cm="1">
        <f t="array" ref="J1884">_xlfn.STDEV.S(IF(IMDB_Movies_Cleaned!$E$2:$E$3849=A1884, IMDB_Movies_Cleaned!$N$2:$N$3849))</f>
        <v>0.87650998984588824</v>
      </c>
    </row>
    <row r="1885" spans="1:10" x14ac:dyDescent="0.25">
      <c r="A1885" s="2" t="s">
        <v>3376</v>
      </c>
      <c r="B1885">
        <f t="shared" si="31"/>
        <v>8</v>
      </c>
      <c r="D1885">
        <f>AVERAGEIF(IMDB_Movies_Cleaned!$E$2:$E$3849, A1885, IMDB_Movies_Cleaned!$N$2:$N$3849)</f>
        <v>5.8875000000000002</v>
      </c>
      <c r="E1885" cm="1">
        <f t="array" ref="E1885">MEDIAN(IF(IMDB_Movies_Cleaned!$E$2:$E$3849=A1885, IMDB_Movies_Cleaned!$N$2:$N$3849))</f>
        <v>5.6</v>
      </c>
      <c r="F1885" cm="1">
        <f t="array" ref="F1885">_xlfn.MODE.SNGL(IF(IMDB_Movies_Cleaned!$E$2:$E$3849=A1885, IMDB_Movies_Cleaned!$N$2:$N$3849))</f>
        <v>6.4</v>
      </c>
      <c r="G1885" cm="1">
        <f t="array" ref="G1885">MAX(IF(IMDB_Movies_Cleaned!$E$2:$E$3849=A1885, IMDB_Movies_Cleaned!$N$2:$N$3849))</f>
        <v>8</v>
      </c>
      <c r="H1885" cm="1">
        <f t="array" ref="H1885">MIN(IF(IMDB_Movies_Cleaned!$E$2:$E$3849=A1885, IMDB_Movies_Cleaned!$N$2:$N$3849))</f>
        <v>4.5999999999999996</v>
      </c>
      <c r="I1885" cm="1">
        <f t="array" ref="I1885">_xlfn.VAR.S(IF(IMDB_Movies_Cleaned!$E$2:$E$3849=A1885, IMDB_Movies_Cleaned!$N$2:$N$3849))</f>
        <v>1.1098214285714303</v>
      </c>
      <c r="J1885" cm="1">
        <f t="array" ref="J1885">_xlfn.STDEV.S(IF(IMDB_Movies_Cleaned!$E$2:$E$3849=A1885, IMDB_Movies_Cleaned!$N$2:$N$3849))</f>
        <v>1.0534806256269882</v>
      </c>
    </row>
    <row r="1886" spans="1:10" x14ac:dyDescent="0.25">
      <c r="A1886" s="1" t="s">
        <v>2954</v>
      </c>
      <c r="B1886">
        <f t="shared" si="31"/>
        <v>4</v>
      </c>
      <c r="D1886">
        <f>AVERAGEIF(IMDB_Movies_Cleaned!$E$2:$E$3849, A1886, IMDB_Movies_Cleaned!$N$2:$N$3849)</f>
        <v>6.85</v>
      </c>
      <c r="E1886" cm="1">
        <f t="array" ref="E1886">MEDIAN(IF(IMDB_Movies_Cleaned!$E$2:$E$3849=A1886, IMDB_Movies_Cleaned!$N$2:$N$3849))</f>
        <v>6.8000000000000007</v>
      </c>
      <c r="F1886" t="e" cm="1">
        <f t="array" ref="F1886">_xlfn.MODE.SNGL(IF(IMDB_Movies_Cleaned!$E$2:$E$3849=A1886, IMDB_Movies_Cleaned!$N$2:$N$3849))</f>
        <v>#N/A</v>
      </c>
      <c r="G1886" cm="1">
        <f t="array" ref="G1886">MAX(IF(IMDB_Movies_Cleaned!$E$2:$E$3849=A1886, IMDB_Movies_Cleaned!$N$2:$N$3849))</f>
        <v>7.2</v>
      </c>
      <c r="H1886" cm="1">
        <f t="array" ref="H1886">MIN(IF(IMDB_Movies_Cleaned!$E$2:$E$3849=A1886, IMDB_Movies_Cleaned!$N$2:$N$3849))</f>
        <v>6.6</v>
      </c>
      <c r="I1886" cm="1">
        <f t="array" ref="I1886">_xlfn.VAR.S(IF(IMDB_Movies_Cleaned!$E$2:$E$3849=A1886, IMDB_Movies_Cleaned!$N$2:$N$3849))</f>
        <v>7.0000000000000104E-2</v>
      </c>
      <c r="J1886" cm="1">
        <f t="array" ref="J1886">_xlfn.STDEV.S(IF(IMDB_Movies_Cleaned!$E$2:$E$3849=A1886, IMDB_Movies_Cleaned!$N$2:$N$3849))</f>
        <v>0.26457513110645925</v>
      </c>
    </row>
    <row r="1887" spans="1:10" x14ac:dyDescent="0.25">
      <c r="A1887" s="2" t="s">
        <v>1508</v>
      </c>
      <c r="B1887">
        <f t="shared" si="31"/>
        <v>20</v>
      </c>
      <c r="D1887">
        <f>AVERAGEIF(IMDB_Movies_Cleaned!$E$2:$E$3849, A1887, IMDB_Movies_Cleaned!$N$2:$N$3849)</f>
        <v>5.37</v>
      </c>
      <c r="E1887" cm="1">
        <f t="array" ref="E1887">MEDIAN(IF(IMDB_Movies_Cleaned!$E$2:$E$3849=A1887, IMDB_Movies_Cleaned!$N$2:$N$3849))</f>
        <v>5.45</v>
      </c>
      <c r="F1887" cm="1">
        <f t="array" ref="F1887">_xlfn.MODE.SNGL(IF(IMDB_Movies_Cleaned!$E$2:$E$3849=A1887, IMDB_Movies_Cleaned!$N$2:$N$3849))</f>
        <v>5.4</v>
      </c>
      <c r="G1887" cm="1">
        <f t="array" ref="G1887">MAX(IF(IMDB_Movies_Cleaned!$E$2:$E$3849=A1887, IMDB_Movies_Cleaned!$N$2:$N$3849))</f>
        <v>7.5</v>
      </c>
      <c r="H1887" cm="1">
        <f t="array" ref="H1887">MIN(IF(IMDB_Movies_Cleaned!$E$2:$E$3849=A1887, IMDB_Movies_Cleaned!$N$2:$N$3849))</f>
        <v>2.9</v>
      </c>
      <c r="I1887" cm="1">
        <f t="array" ref="I1887">_xlfn.VAR.S(IF(IMDB_Movies_Cleaned!$E$2:$E$3849=A1887, IMDB_Movies_Cleaned!$N$2:$N$3849))</f>
        <v>1.4243157894736729</v>
      </c>
      <c r="J1887" cm="1">
        <f t="array" ref="J1887">_xlfn.STDEV.S(IF(IMDB_Movies_Cleaned!$E$2:$E$3849=A1887, IMDB_Movies_Cleaned!$N$2:$N$3849))</f>
        <v>1.1934470199693294</v>
      </c>
    </row>
    <row r="1888" spans="1:10" x14ac:dyDescent="0.25">
      <c r="A1888" s="1" t="s">
        <v>4287</v>
      </c>
      <c r="B1888">
        <f t="shared" si="31"/>
        <v>1</v>
      </c>
      <c r="D1888">
        <f>AVERAGEIF(IMDB_Movies_Cleaned!$E$2:$E$3849, A1888, IMDB_Movies_Cleaned!$N$2:$N$3849)</f>
        <v>7.2</v>
      </c>
      <c r="E1888" cm="1">
        <f t="array" ref="E1888">MEDIAN(IF(IMDB_Movies_Cleaned!$E$2:$E$3849=A1888, IMDB_Movies_Cleaned!$N$2:$N$3849))</f>
        <v>7.2</v>
      </c>
      <c r="F1888" t="e" cm="1">
        <f t="array" ref="F1888">_xlfn.MODE.SNGL(IF(IMDB_Movies_Cleaned!$E$2:$E$3849=A1888, IMDB_Movies_Cleaned!$N$2:$N$3849))</f>
        <v>#N/A</v>
      </c>
      <c r="G1888" cm="1">
        <f t="array" ref="G1888">MAX(IF(IMDB_Movies_Cleaned!$E$2:$E$3849=A1888, IMDB_Movies_Cleaned!$N$2:$N$3849))</f>
        <v>7.2</v>
      </c>
      <c r="H1888" cm="1">
        <f t="array" ref="H1888">MIN(IF(IMDB_Movies_Cleaned!$E$2:$E$3849=A1888, IMDB_Movies_Cleaned!$N$2:$N$3849))</f>
        <v>7.2</v>
      </c>
      <c r="I1888" t="e" cm="1">
        <f t="array" ref="I1888">_xlfn.VAR.S(IF(IMDB_Movies_Cleaned!$E$2:$E$3849=A1888, IMDB_Movies_Cleaned!$N$2:$N$3849))</f>
        <v>#DIV/0!</v>
      </c>
      <c r="J1888" t="e" cm="1">
        <f t="array" ref="J1888">_xlfn.STDEV.S(IF(IMDB_Movies_Cleaned!$E$2:$E$3849=A1888, IMDB_Movies_Cleaned!$N$2:$N$3849))</f>
        <v>#DIV/0!</v>
      </c>
    </row>
    <row r="1889" spans="1:10" x14ac:dyDescent="0.25">
      <c r="A1889" s="2" t="s">
        <v>129</v>
      </c>
      <c r="B1889">
        <f t="shared" si="31"/>
        <v>119</v>
      </c>
      <c r="D1889">
        <f>AVERAGEIF(IMDB_Movies_Cleaned!$E$2:$E$3849, A1889, IMDB_Movies_Cleaned!$N$2:$N$3849)</f>
        <v>6.9529411764705902</v>
      </c>
      <c r="E1889" cm="1">
        <f t="array" ref="E1889">MEDIAN(IF(IMDB_Movies_Cleaned!$E$2:$E$3849=A1889, IMDB_Movies_Cleaned!$N$2:$N$3849))</f>
        <v>7.1</v>
      </c>
      <c r="F1889" cm="1">
        <f t="array" ref="F1889">_xlfn.MODE.SNGL(IF(IMDB_Movies_Cleaned!$E$2:$E$3849=A1889, IMDB_Movies_Cleaned!$N$2:$N$3849))</f>
        <v>7.2</v>
      </c>
      <c r="G1889" cm="1">
        <f t="array" ref="G1889">MAX(IF(IMDB_Movies_Cleaned!$E$2:$E$3849=A1889, IMDB_Movies_Cleaned!$N$2:$N$3849))</f>
        <v>8.1</v>
      </c>
      <c r="H1889" cm="1">
        <f t="array" ref="H1889">MIN(IF(IMDB_Movies_Cleaned!$E$2:$E$3849=A1889, IMDB_Movies_Cleaned!$N$2:$N$3849))</f>
        <v>4.0999999999999996</v>
      </c>
      <c r="I1889" cm="1">
        <f t="array" ref="I1889">_xlfn.VAR.S(IF(IMDB_Movies_Cleaned!$E$2:$E$3849=A1889, IMDB_Movies_Cleaned!$N$2:$N$3849))</f>
        <v>0.5581056829511245</v>
      </c>
      <c r="J1889" cm="1">
        <f t="array" ref="J1889">_xlfn.STDEV.S(IF(IMDB_Movies_Cleaned!$E$2:$E$3849=A1889, IMDB_Movies_Cleaned!$N$2:$N$3849))</f>
        <v>0.74706471135446129</v>
      </c>
    </row>
    <row r="1890" spans="1:10" x14ac:dyDescent="0.25">
      <c r="A1890" s="1" t="s">
        <v>268</v>
      </c>
      <c r="B1890">
        <f t="shared" si="31"/>
        <v>50</v>
      </c>
      <c r="D1890">
        <f>AVERAGEIF(IMDB_Movies_Cleaned!$E$2:$E$3849, A1890, IMDB_Movies_Cleaned!$N$2:$N$3849)</f>
        <v>6.498000000000002</v>
      </c>
      <c r="E1890" cm="1">
        <f t="array" ref="E1890">MEDIAN(IF(IMDB_Movies_Cleaned!$E$2:$E$3849=A1890, IMDB_Movies_Cleaned!$N$2:$N$3849))</f>
        <v>6.5</v>
      </c>
      <c r="F1890" cm="1">
        <f t="array" ref="F1890">_xlfn.MODE.SNGL(IF(IMDB_Movies_Cleaned!$E$2:$E$3849=A1890, IMDB_Movies_Cleaned!$N$2:$N$3849))</f>
        <v>6.1</v>
      </c>
      <c r="G1890" cm="1">
        <f t="array" ref="G1890">MAX(IF(IMDB_Movies_Cleaned!$E$2:$E$3849=A1890, IMDB_Movies_Cleaned!$N$2:$N$3849))</f>
        <v>9</v>
      </c>
      <c r="H1890" cm="1">
        <f t="array" ref="H1890">MIN(IF(IMDB_Movies_Cleaned!$E$2:$E$3849=A1890, IMDB_Movies_Cleaned!$N$2:$N$3849))</f>
        <v>5.0999999999999996</v>
      </c>
      <c r="I1890" cm="1">
        <f t="array" ref="I1890">_xlfn.VAR.S(IF(IMDB_Movies_Cleaned!$E$2:$E$3849=A1890, IMDB_Movies_Cleaned!$N$2:$N$3849))</f>
        <v>0.51407755102039177</v>
      </c>
      <c r="J1890" cm="1">
        <f t="array" ref="J1890">_xlfn.STDEV.S(IF(IMDB_Movies_Cleaned!$E$2:$E$3849=A1890, IMDB_Movies_Cleaned!$N$2:$N$3849))</f>
        <v>0.71699201600881979</v>
      </c>
    </row>
    <row r="1891" spans="1:10" x14ac:dyDescent="0.25">
      <c r="A1891" s="2" t="s">
        <v>356</v>
      </c>
      <c r="B1891">
        <f t="shared" si="31"/>
        <v>10</v>
      </c>
      <c r="D1891">
        <f>AVERAGEIF(IMDB_Movies_Cleaned!$E$2:$E$3849, A1891, IMDB_Movies_Cleaned!$N$2:$N$3849)</f>
        <v>7.2799999999999994</v>
      </c>
      <c r="E1891" cm="1">
        <f t="array" ref="E1891">MEDIAN(IF(IMDB_Movies_Cleaned!$E$2:$E$3849=A1891, IMDB_Movies_Cleaned!$N$2:$N$3849))</f>
        <v>7.5</v>
      </c>
      <c r="F1891" cm="1">
        <f t="array" ref="F1891">_xlfn.MODE.SNGL(IF(IMDB_Movies_Cleaned!$E$2:$E$3849=A1891, IMDB_Movies_Cleaned!$N$2:$N$3849))</f>
        <v>8.1999999999999993</v>
      </c>
      <c r="G1891" cm="1">
        <f t="array" ref="G1891">MAX(IF(IMDB_Movies_Cleaned!$E$2:$E$3849=A1891, IMDB_Movies_Cleaned!$N$2:$N$3849))</f>
        <v>8.6</v>
      </c>
      <c r="H1891" cm="1">
        <f t="array" ref="H1891">MIN(IF(IMDB_Movies_Cleaned!$E$2:$E$3849=A1891, IMDB_Movies_Cleaned!$N$2:$N$3849))</f>
        <v>5.8</v>
      </c>
      <c r="I1891" cm="1">
        <f t="array" ref="I1891">_xlfn.VAR.S(IF(IMDB_Movies_Cleaned!$E$2:$E$3849=A1891, IMDB_Movies_Cleaned!$N$2:$N$3849))</f>
        <v>0.93511111111111711</v>
      </c>
      <c r="J1891" cm="1">
        <f t="array" ref="J1891">_xlfn.STDEV.S(IF(IMDB_Movies_Cleaned!$E$2:$E$3849=A1891, IMDB_Movies_Cleaned!$N$2:$N$3849))</f>
        <v>0.96701143277166957</v>
      </c>
    </row>
    <row r="1892" spans="1:10" x14ac:dyDescent="0.25">
      <c r="A1892" s="1" t="s">
        <v>4294</v>
      </c>
      <c r="B1892">
        <f t="shared" si="31"/>
        <v>1</v>
      </c>
      <c r="D1892">
        <f>AVERAGEIF(IMDB_Movies_Cleaned!$E$2:$E$3849, A1892, IMDB_Movies_Cleaned!$N$2:$N$3849)</f>
        <v>7.7</v>
      </c>
      <c r="E1892" cm="1">
        <f t="array" ref="E1892">MEDIAN(IF(IMDB_Movies_Cleaned!$E$2:$E$3849=A1892, IMDB_Movies_Cleaned!$N$2:$N$3849))</f>
        <v>7.7</v>
      </c>
      <c r="F1892" t="e" cm="1">
        <f t="array" ref="F1892">_xlfn.MODE.SNGL(IF(IMDB_Movies_Cleaned!$E$2:$E$3849=A1892, IMDB_Movies_Cleaned!$N$2:$N$3849))</f>
        <v>#N/A</v>
      </c>
      <c r="G1892" cm="1">
        <f t="array" ref="G1892">MAX(IF(IMDB_Movies_Cleaned!$E$2:$E$3849=A1892, IMDB_Movies_Cleaned!$N$2:$N$3849))</f>
        <v>7.7</v>
      </c>
      <c r="H1892" cm="1">
        <f t="array" ref="H1892">MIN(IF(IMDB_Movies_Cleaned!$E$2:$E$3849=A1892, IMDB_Movies_Cleaned!$N$2:$N$3849))</f>
        <v>7.7</v>
      </c>
      <c r="I1892" t="e" cm="1">
        <f t="array" ref="I1892">_xlfn.VAR.S(IF(IMDB_Movies_Cleaned!$E$2:$E$3849=A1892, IMDB_Movies_Cleaned!$N$2:$N$3849))</f>
        <v>#DIV/0!</v>
      </c>
      <c r="J1892" t="e" cm="1">
        <f t="array" ref="J1892">_xlfn.STDEV.S(IF(IMDB_Movies_Cleaned!$E$2:$E$3849=A1892, IMDB_Movies_Cleaned!$N$2:$N$3849))</f>
        <v>#DIV/0!</v>
      </c>
    </row>
    <row r="1893" spans="1:10" x14ac:dyDescent="0.25">
      <c r="A1893" s="2" t="s">
        <v>125</v>
      </c>
      <c r="B1893">
        <f t="shared" si="31"/>
        <v>6</v>
      </c>
      <c r="D1893">
        <f>AVERAGEIF(IMDB_Movies_Cleaned!$E$2:$E$3849, A1893, IMDB_Movies_Cleaned!$N$2:$N$3849)</f>
        <v>7.1166666666666671</v>
      </c>
      <c r="E1893" cm="1">
        <f t="array" ref="E1893">MEDIAN(IF(IMDB_Movies_Cleaned!$E$2:$E$3849=A1893, IMDB_Movies_Cleaned!$N$2:$N$3849))</f>
        <v>7.2</v>
      </c>
      <c r="F1893" cm="1">
        <f t="array" ref="F1893">_xlfn.MODE.SNGL(IF(IMDB_Movies_Cleaned!$E$2:$E$3849=A1893, IMDB_Movies_Cleaned!$N$2:$N$3849))</f>
        <v>7.2</v>
      </c>
      <c r="G1893" cm="1">
        <f t="array" ref="G1893">MAX(IF(IMDB_Movies_Cleaned!$E$2:$E$3849=A1893, IMDB_Movies_Cleaned!$N$2:$N$3849))</f>
        <v>7.6</v>
      </c>
      <c r="H1893" cm="1">
        <f t="array" ref="H1893">MIN(IF(IMDB_Movies_Cleaned!$E$2:$E$3849=A1893, IMDB_Movies_Cleaned!$N$2:$N$3849))</f>
        <v>6.6</v>
      </c>
      <c r="I1893" cm="1">
        <f t="array" ref="I1893">_xlfn.VAR.S(IF(IMDB_Movies_Cleaned!$E$2:$E$3849=A1893, IMDB_Movies_Cleaned!$N$2:$N$3849))</f>
        <v>0.11366666666666667</v>
      </c>
      <c r="J1893" cm="1">
        <f t="array" ref="J1893">_xlfn.STDEV.S(IF(IMDB_Movies_Cleaned!$E$2:$E$3849=A1893, IMDB_Movies_Cleaned!$N$2:$N$3849))</f>
        <v>0.33714487489307421</v>
      </c>
    </row>
    <row r="1894" spans="1:10" x14ac:dyDescent="0.25">
      <c r="A1894" s="1" t="s">
        <v>1896</v>
      </c>
      <c r="B1894">
        <f t="shared" si="31"/>
        <v>16</v>
      </c>
      <c r="D1894">
        <f>AVERAGEIF(IMDB_Movies_Cleaned!$E$2:$E$3849, A1894, IMDB_Movies_Cleaned!$N$2:$N$3849)</f>
        <v>6.1562500000000009</v>
      </c>
      <c r="E1894" cm="1">
        <f t="array" ref="E1894">MEDIAN(IF(IMDB_Movies_Cleaned!$E$2:$E$3849=A1894, IMDB_Movies_Cleaned!$N$2:$N$3849))</f>
        <v>6.35</v>
      </c>
      <c r="F1894" cm="1">
        <f t="array" ref="F1894">_xlfn.MODE.SNGL(IF(IMDB_Movies_Cleaned!$E$2:$E$3849=A1894, IMDB_Movies_Cleaned!$N$2:$N$3849))</f>
        <v>6.3</v>
      </c>
      <c r="G1894" cm="1">
        <f t="array" ref="G1894">MAX(IF(IMDB_Movies_Cleaned!$E$2:$E$3849=A1894, IMDB_Movies_Cleaned!$N$2:$N$3849))</f>
        <v>7.4</v>
      </c>
      <c r="H1894" cm="1">
        <f t="array" ref="H1894">MIN(IF(IMDB_Movies_Cleaned!$E$2:$E$3849=A1894, IMDB_Movies_Cleaned!$N$2:$N$3849))</f>
        <v>2</v>
      </c>
      <c r="I1894" cm="1">
        <f t="array" ref="I1894">_xlfn.VAR.S(IF(IMDB_Movies_Cleaned!$E$2:$E$3849=A1894, IMDB_Movies_Cleaned!$N$2:$N$3849))</f>
        <v>1.5292916666666467</v>
      </c>
      <c r="J1894" cm="1">
        <f t="array" ref="J1894">_xlfn.STDEV.S(IF(IMDB_Movies_Cleaned!$E$2:$E$3849=A1894, IMDB_Movies_Cleaned!$N$2:$N$3849))</f>
        <v>1.2366453277583864</v>
      </c>
    </row>
    <row r="1895" spans="1:10" x14ac:dyDescent="0.25">
      <c r="A1895" s="2" t="s">
        <v>15</v>
      </c>
      <c r="B1895">
        <f t="shared" si="31"/>
        <v>12</v>
      </c>
      <c r="D1895">
        <f>AVERAGEIF(IMDB_Movies_Cleaned!$E$2:$E$3849, A1895, IMDB_Movies_Cleaned!$N$2:$N$3849)</f>
        <v>6.8916666666666657</v>
      </c>
      <c r="E1895" cm="1">
        <f t="array" ref="E1895">MEDIAN(IF(IMDB_Movies_Cleaned!$E$2:$E$3849=A1895, IMDB_Movies_Cleaned!$N$2:$N$3849))</f>
        <v>6.95</v>
      </c>
      <c r="F1895" cm="1">
        <f t="array" ref="F1895">_xlfn.MODE.SNGL(IF(IMDB_Movies_Cleaned!$E$2:$E$3849=A1895, IMDB_Movies_Cleaned!$N$2:$N$3849))</f>
        <v>6.7</v>
      </c>
      <c r="G1895" cm="1">
        <f t="array" ref="G1895">MAX(IF(IMDB_Movies_Cleaned!$E$2:$E$3849=A1895, IMDB_Movies_Cleaned!$N$2:$N$3849))</f>
        <v>8.8000000000000007</v>
      </c>
      <c r="H1895" cm="1">
        <f t="array" ref="H1895">MIN(IF(IMDB_Movies_Cleaned!$E$2:$E$3849=A1895, IMDB_Movies_Cleaned!$N$2:$N$3849))</f>
        <v>3.8</v>
      </c>
      <c r="I1895" cm="1">
        <f t="array" ref="I1895">_xlfn.VAR.S(IF(IMDB_Movies_Cleaned!$E$2:$E$3849=A1895, IMDB_Movies_Cleaned!$N$2:$N$3849))</f>
        <v>2.4571969696969727</v>
      </c>
      <c r="J1895" cm="1">
        <f t="array" ref="J1895">_xlfn.STDEV.S(IF(IMDB_Movies_Cleaned!$E$2:$E$3849=A1895, IMDB_Movies_Cleaned!$N$2:$N$3849))</f>
        <v>1.5675448860230359</v>
      </c>
    </row>
    <row r="1896" spans="1:10" x14ac:dyDescent="0.25">
      <c r="A1896" s="1" t="s">
        <v>1740</v>
      </c>
      <c r="B1896">
        <f t="shared" si="31"/>
        <v>7</v>
      </c>
      <c r="D1896">
        <f>AVERAGEIF(IMDB_Movies_Cleaned!$E$2:$E$3849, A1896, IMDB_Movies_Cleaned!$N$2:$N$3849)</f>
        <v>5.8</v>
      </c>
      <c r="E1896" cm="1">
        <f t="array" ref="E1896">MEDIAN(IF(IMDB_Movies_Cleaned!$E$2:$E$3849=A1896, IMDB_Movies_Cleaned!$N$2:$N$3849))</f>
        <v>5.6</v>
      </c>
      <c r="F1896" t="e" cm="1">
        <f t="array" ref="F1896">_xlfn.MODE.SNGL(IF(IMDB_Movies_Cleaned!$E$2:$E$3849=A1896, IMDB_Movies_Cleaned!$N$2:$N$3849))</f>
        <v>#N/A</v>
      </c>
      <c r="G1896" cm="1">
        <f t="array" ref="G1896">MAX(IF(IMDB_Movies_Cleaned!$E$2:$E$3849=A1896, IMDB_Movies_Cleaned!$N$2:$N$3849))</f>
        <v>6.8</v>
      </c>
      <c r="H1896" cm="1">
        <f t="array" ref="H1896">MIN(IF(IMDB_Movies_Cleaned!$E$2:$E$3849=A1896, IMDB_Movies_Cleaned!$N$2:$N$3849))</f>
        <v>4.0999999999999996</v>
      </c>
      <c r="I1896" cm="1">
        <f t="array" ref="I1896">_xlfn.VAR.S(IF(IMDB_Movies_Cleaned!$E$2:$E$3849=A1896, IMDB_Movies_Cleaned!$N$2:$N$3849))</f>
        <v>0.95333333333332837</v>
      </c>
      <c r="J1896" cm="1">
        <f t="array" ref="J1896">_xlfn.STDEV.S(IF(IMDB_Movies_Cleaned!$E$2:$E$3849=A1896, IMDB_Movies_Cleaned!$N$2:$N$3849))</f>
        <v>0.97638790105845141</v>
      </c>
    </row>
    <row r="1897" spans="1:10" x14ac:dyDescent="0.25">
      <c r="A1897" s="2" t="s">
        <v>557</v>
      </c>
      <c r="B1897">
        <f t="shared" si="31"/>
        <v>45</v>
      </c>
      <c r="D1897">
        <f>AVERAGEIF(IMDB_Movies_Cleaned!$E$2:$E$3849, A1897, IMDB_Movies_Cleaned!$N$2:$N$3849)</f>
        <v>6.0377777777777766</v>
      </c>
      <c r="E1897" cm="1">
        <f t="array" ref="E1897">MEDIAN(IF(IMDB_Movies_Cleaned!$E$2:$E$3849=A1897, IMDB_Movies_Cleaned!$N$2:$N$3849))</f>
        <v>6.1</v>
      </c>
      <c r="F1897" cm="1">
        <f t="array" ref="F1897">_xlfn.MODE.SNGL(IF(IMDB_Movies_Cleaned!$E$2:$E$3849=A1897, IMDB_Movies_Cleaned!$N$2:$N$3849))</f>
        <v>6.7</v>
      </c>
      <c r="G1897" cm="1">
        <f t="array" ref="G1897">MAX(IF(IMDB_Movies_Cleaned!$E$2:$E$3849=A1897, IMDB_Movies_Cleaned!$N$2:$N$3849))</f>
        <v>8.3000000000000007</v>
      </c>
      <c r="H1897" cm="1">
        <f t="array" ref="H1897">MIN(IF(IMDB_Movies_Cleaned!$E$2:$E$3849=A1897, IMDB_Movies_Cleaned!$N$2:$N$3849))</f>
        <v>3.1</v>
      </c>
      <c r="I1897" cm="1">
        <f t="array" ref="I1897">_xlfn.VAR.S(IF(IMDB_Movies_Cleaned!$E$2:$E$3849=A1897, IMDB_Movies_Cleaned!$N$2:$N$3849))</f>
        <v>1.3928585858586084</v>
      </c>
      <c r="J1897" cm="1">
        <f t="array" ref="J1897">_xlfn.STDEV.S(IF(IMDB_Movies_Cleaned!$E$2:$E$3849=A1897, IMDB_Movies_Cleaned!$N$2:$N$3849))</f>
        <v>1.180194300044958</v>
      </c>
    </row>
    <row r="1898" spans="1:10" x14ac:dyDescent="0.25">
      <c r="A1898" s="1" t="s">
        <v>2571</v>
      </c>
      <c r="B1898">
        <f t="shared" si="31"/>
        <v>34</v>
      </c>
      <c r="D1898">
        <f>AVERAGEIF(IMDB_Movies_Cleaned!$E$2:$E$3849, A1898, IMDB_Movies_Cleaned!$N$2:$N$3849)</f>
        <v>5.7588235294117638</v>
      </c>
      <c r="E1898" cm="1">
        <f t="array" ref="E1898">MEDIAN(IF(IMDB_Movies_Cleaned!$E$2:$E$3849=A1898, IMDB_Movies_Cleaned!$N$2:$N$3849))</f>
        <v>5.9</v>
      </c>
      <c r="F1898" cm="1">
        <f t="array" ref="F1898">_xlfn.MODE.SNGL(IF(IMDB_Movies_Cleaned!$E$2:$E$3849=A1898, IMDB_Movies_Cleaned!$N$2:$N$3849))</f>
        <v>5.9</v>
      </c>
      <c r="G1898" cm="1">
        <f t="array" ref="G1898">MAX(IF(IMDB_Movies_Cleaned!$E$2:$E$3849=A1898, IMDB_Movies_Cleaned!$N$2:$N$3849))</f>
        <v>7.9</v>
      </c>
      <c r="H1898" cm="1">
        <f t="array" ref="H1898">MIN(IF(IMDB_Movies_Cleaned!$E$2:$E$3849=A1898, IMDB_Movies_Cleaned!$N$2:$N$3849))</f>
        <v>4</v>
      </c>
      <c r="I1898" cm="1">
        <f t="array" ref="I1898">_xlfn.VAR.S(IF(IMDB_Movies_Cleaned!$E$2:$E$3849=A1898, IMDB_Movies_Cleaned!$N$2:$N$3849))</f>
        <v>1.1534046345811242</v>
      </c>
      <c r="J1898" cm="1">
        <f t="array" ref="J1898">_xlfn.STDEV.S(IF(IMDB_Movies_Cleaned!$E$2:$E$3849=A1898, IMDB_Movies_Cleaned!$N$2:$N$3849))</f>
        <v>1.0739667753618471</v>
      </c>
    </row>
    <row r="1899" spans="1:10" x14ac:dyDescent="0.25">
      <c r="A1899" s="2" t="s">
        <v>1671</v>
      </c>
      <c r="B1899">
        <f t="shared" si="31"/>
        <v>153</v>
      </c>
      <c r="D1899">
        <f>AVERAGEIF(IMDB_Movies_Cleaned!$E$2:$E$3849, A1899, IMDB_Movies_Cleaned!$N$2:$N$3849)</f>
        <v>7.0418300653594796</v>
      </c>
      <c r="E1899" cm="1">
        <f t="array" ref="E1899">MEDIAN(IF(IMDB_Movies_Cleaned!$E$2:$E$3849=A1899, IMDB_Movies_Cleaned!$N$2:$N$3849))</f>
        <v>7.2</v>
      </c>
      <c r="F1899" cm="1">
        <f t="array" ref="F1899">_xlfn.MODE.SNGL(IF(IMDB_Movies_Cleaned!$E$2:$E$3849=A1899, IMDB_Movies_Cleaned!$N$2:$N$3849))</f>
        <v>7.3</v>
      </c>
      <c r="G1899" cm="1">
        <f t="array" ref="G1899">MAX(IF(IMDB_Movies_Cleaned!$E$2:$E$3849=A1899, IMDB_Movies_Cleaned!$N$2:$N$3849))</f>
        <v>8.8000000000000007</v>
      </c>
      <c r="H1899" cm="1">
        <f t="array" ref="H1899">MIN(IF(IMDB_Movies_Cleaned!$E$2:$E$3849=A1899, IMDB_Movies_Cleaned!$N$2:$N$3849))</f>
        <v>3.4</v>
      </c>
      <c r="I1899" cm="1">
        <f t="array" ref="I1899">_xlfn.VAR.S(IF(IMDB_Movies_Cleaned!$E$2:$E$3849=A1899, IMDB_Movies_Cleaned!$N$2:$N$3849))</f>
        <v>0.68705452356381391</v>
      </c>
      <c r="J1899" cm="1">
        <f t="array" ref="J1899">_xlfn.STDEV.S(IF(IMDB_Movies_Cleaned!$E$2:$E$3849=A1899, IMDB_Movies_Cleaned!$N$2:$N$3849))</f>
        <v>0.82888752166009472</v>
      </c>
    </row>
    <row r="1900" spans="1:10" x14ac:dyDescent="0.25">
      <c r="A1900" s="1" t="s">
        <v>4303</v>
      </c>
      <c r="B1900">
        <f t="shared" si="31"/>
        <v>6</v>
      </c>
      <c r="D1900">
        <f>AVERAGEIF(IMDB_Movies_Cleaned!$E$2:$E$3849, A1900, IMDB_Movies_Cleaned!$N$2:$N$3849)</f>
        <v>5.7833333333333323</v>
      </c>
      <c r="E1900" cm="1">
        <f t="array" ref="E1900">MEDIAN(IF(IMDB_Movies_Cleaned!$E$2:$E$3849=A1900, IMDB_Movies_Cleaned!$N$2:$N$3849))</f>
        <v>5.7</v>
      </c>
      <c r="F1900" t="e" cm="1">
        <f t="array" ref="F1900">_xlfn.MODE.SNGL(IF(IMDB_Movies_Cleaned!$E$2:$E$3849=A1900, IMDB_Movies_Cleaned!$N$2:$N$3849))</f>
        <v>#N/A</v>
      </c>
      <c r="G1900" cm="1">
        <f t="array" ref="G1900">MAX(IF(IMDB_Movies_Cleaned!$E$2:$E$3849=A1900, IMDB_Movies_Cleaned!$N$2:$N$3849))</f>
        <v>8.5</v>
      </c>
      <c r="H1900" cm="1">
        <f t="array" ref="H1900">MIN(IF(IMDB_Movies_Cleaned!$E$2:$E$3849=A1900, IMDB_Movies_Cleaned!$N$2:$N$3849))</f>
        <v>2.2999999999999998</v>
      </c>
      <c r="I1900" cm="1">
        <f t="array" ref="I1900">_xlfn.VAR.S(IF(IMDB_Movies_Cleaned!$E$2:$E$3849=A1900, IMDB_Movies_Cleaned!$N$2:$N$3849))</f>
        <v>4.2976666666666743</v>
      </c>
      <c r="J1900" cm="1">
        <f t="array" ref="J1900">_xlfn.STDEV.S(IF(IMDB_Movies_Cleaned!$E$2:$E$3849=A1900, IMDB_Movies_Cleaned!$N$2:$N$3849))</f>
        <v>2.0730814423622324</v>
      </c>
    </row>
    <row r="1901" spans="1:10" x14ac:dyDescent="0.25">
      <c r="A1901" s="2" t="s">
        <v>877</v>
      </c>
      <c r="B1901">
        <f t="shared" si="31"/>
        <v>135</v>
      </c>
      <c r="D1901">
        <f>AVERAGEIF(IMDB_Movies_Cleaned!$E$2:$E$3849, A1901, IMDB_Movies_Cleaned!$N$2:$N$3849)</f>
        <v>5.8962962962962955</v>
      </c>
      <c r="E1901" cm="1">
        <f t="array" ref="E1901">MEDIAN(IF(IMDB_Movies_Cleaned!$E$2:$E$3849=A1901, IMDB_Movies_Cleaned!$N$2:$N$3849))</f>
        <v>6</v>
      </c>
      <c r="F1901" cm="1">
        <f t="array" ref="F1901">_xlfn.MODE.SNGL(IF(IMDB_Movies_Cleaned!$E$2:$E$3849=A1901, IMDB_Movies_Cleaned!$N$2:$N$3849))</f>
        <v>6.1</v>
      </c>
      <c r="G1901" cm="1">
        <f t="array" ref="G1901">MAX(IF(IMDB_Movies_Cleaned!$E$2:$E$3849=A1901, IMDB_Movies_Cleaned!$N$2:$N$3849))</f>
        <v>8.4</v>
      </c>
      <c r="H1901" cm="1">
        <f t="array" ref="H1901">MIN(IF(IMDB_Movies_Cleaned!$E$2:$E$3849=A1901, IMDB_Movies_Cleaned!$N$2:$N$3849))</f>
        <v>2.7</v>
      </c>
      <c r="I1901" cm="1">
        <f t="array" ref="I1901">_xlfn.VAR.S(IF(IMDB_Movies_Cleaned!$E$2:$E$3849=A1901, IMDB_Movies_Cleaned!$N$2:$N$3849))</f>
        <v>0.76826976229963906</v>
      </c>
      <c r="J1901" cm="1">
        <f t="array" ref="J1901">_xlfn.STDEV.S(IF(IMDB_Movies_Cleaned!$E$2:$E$3849=A1901, IMDB_Movies_Cleaned!$N$2:$N$3849))</f>
        <v>0.87650998984588824</v>
      </c>
    </row>
    <row r="1902" spans="1:10" x14ac:dyDescent="0.25">
      <c r="A1902" s="1" t="s">
        <v>2558</v>
      </c>
      <c r="B1902">
        <f t="shared" si="31"/>
        <v>5</v>
      </c>
      <c r="D1902">
        <f>AVERAGEIF(IMDB_Movies_Cleaned!$E$2:$E$3849, A1902, IMDB_Movies_Cleaned!$N$2:$N$3849)</f>
        <v>7.24</v>
      </c>
      <c r="E1902" cm="1">
        <f t="array" ref="E1902">MEDIAN(IF(IMDB_Movies_Cleaned!$E$2:$E$3849=A1902, IMDB_Movies_Cleaned!$N$2:$N$3849))</f>
        <v>7.2</v>
      </c>
      <c r="F1902" t="e" cm="1">
        <f t="array" ref="F1902">_xlfn.MODE.SNGL(IF(IMDB_Movies_Cleaned!$E$2:$E$3849=A1902, IMDB_Movies_Cleaned!$N$2:$N$3849))</f>
        <v>#N/A</v>
      </c>
      <c r="G1902" cm="1">
        <f t="array" ref="G1902">MAX(IF(IMDB_Movies_Cleaned!$E$2:$E$3849=A1902, IMDB_Movies_Cleaned!$N$2:$N$3849))</f>
        <v>8</v>
      </c>
      <c r="H1902" cm="1">
        <f t="array" ref="H1902">MIN(IF(IMDB_Movies_Cleaned!$E$2:$E$3849=A1902, IMDB_Movies_Cleaned!$N$2:$N$3849))</f>
        <v>6.5</v>
      </c>
      <c r="I1902" cm="1">
        <f t="array" ref="I1902">_xlfn.VAR.S(IF(IMDB_Movies_Cleaned!$E$2:$E$3849=A1902, IMDB_Movies_Cleaned!$N$2:$N$3849))</f>
        <v>0.313</v>
      </c>
      <c r="J1902" cm="1">
        <f t="array" ref="J1902">_xlfn.STDEV.S(IF(IMDB_Movies_Cleaned!$E$2:$E$3849=A1902, IMDB_Movies_Cleaned!$N$2:$N$3849))</f>
        <v>0.55946402922797456</v>
      </c>
    </row>
    <row r="1903" spans="1:10" x14ac:dyDescent="0.25">
      <c r="A1903" s="2" t="s">
        <v>4138</v>
      </c>
      <c r="B1903">
        <f t="shared" si="31"/>
        <v>2</v>
      </c>
      <c r="D1903">
        <f>AVERAGEIF(IMDB_Movies_Cleaned!$E$2:$E$3849, A1903, IMDB_Movies_Cleaned!$N$2:$N$3849)</f>
        <v>7.5</v>
      </c>
      <c r="E1903" cm="1">
        <f t="array" ref="E1903">MEDIAN(IF(IMDB_Movies_Cleaned!$E$2:$E$3849=A1903, IMDB_Movies_Cleaned!$N$2:$N$3849))</f>
        <v>7.5</v>
      </c>
      <c r="F1903" cm="1">
        <f t="array" ref="F1903">_xlfn.MODE.SNGL(IF(IMDB_Movies_Cleaned!$E$2:$E$3849=A1903, IMDB_Movies_Cleaned!$N$2:$N$3849))</f>
        <v>7.5</v>
      </c>
      <c r="G1903" cm="1">
        <f t="array" ref="G1903">MAX(IF(IMDB_Movies_Cleaned!$E$2:$E$3849=A1903, IMDB_Movies_Cleaned!$N$2:$N$3849))</f>
        <v>7.5</v>
      </c>
      <c r="H1903" cm="1">
        <f t="array" ref="H1903">MIN(IF(IMDB_Movies_Cleaned!$E$2:$E$3849=A1903, IMDB_Movies_Cleaned!$N$2:$N$3849))</f>
        <v>7.5</v>
      </c>
      <c r="I1903" cm="1">
        <f t="array" ref="I1903">_xlfn.VAR.S(IF(IMDB_Movies_Cleaned!$E$2:$E$3849=A1903, IMDB_Movies_Cleaned!$N$2:$N$3849))</f>
        <v>0</v>
      </c>
      <c r="J1903" cm="1">
        <f t="array" ref="J1903">_xlfn.STDEV.S(IF(IMDB_Movies_Cleaned!$E$2:$E$3849=A1903, IMDB_Movies_Cleaned!$N$2:$N$3849))</f>
        <v>0</v>
      </c>
    </row>
    <row r="1904" spans="1:10" x14ac:dyDescent="0.25">
      <c r="A1904" s="1" t="s">
        <v>477</v>
      </c>
      <c r="B1904">
        <f t="shared" si="31"/>
        <v>16</v>
      </c>
      <c r="D1904">
        <f>AVERAGEIF(IMDB_Movies_Cleaned!$E$2:$E$3849, A1904, IMDB_Movies_Cleaned!$N$2:$N$3849)</f>
        <v>6.737499999999998</v>
      </c>
      <c r="E1904" cm="1">
        <f t="array" ref="E1904">MEDIAN(IF(IMDB_Movies_Cleaned!$E$2:$E$3849=A1904, IMDB_Movies_Cleaned!$N$2:$N$3849))</f>
        <v>6.65</v>
      </c>
      <c r="F1904" cm="1">
        <f t="array" ref="F1904">_xlfn.MODE.SNGL(IF(IMDB_Movies_Cleaned!$E$2:$E$3849=A1904, IMDB_Movies_Cleaned!$N$2:$N$3849))</f>
        <v>6.6</v>
      </c>
      <c r="G1904" cm="1">
        <f t="array" ref="G1904">MAX(IF(IMDB_Movies_Cleaned!$E$2:$E$3849=A1904, IMDB_Movies_Cleaned!$N$2:$N$3849))</f>
        <v>8.5</v>
      </c>
      <c r="H1904" cm="1">
        <f t="array" ref="H1904">MIN(IF(IMDB_Movies_Cleaned!$E$2:$E$3849=A1904, IMDB_Movies_Cleaned!$N$2:$N$3849))</f>
        <v>4.5999999999999996</v>
      </c>
      <c r="I1904" cm="1">
        <f t="array" ref="I1904">_xlfn.VAR.S(IF(IMDB_Movies_Cleaned!$E$2:$E$3849=A1904, IMDB_Movies_Cleaned!$N$2:$N$3849))</f>
        <v>0.8451666666666976</v>
      </c>
      <c r="J1904" cm="1">
        <f t="array" ref="J1904">_xlfn.STDEV.S(IF(IMDB_Movies_Cleaned!$E$2:$E$3849=A1904, IMDB_Movies_Cleaned!$N$2:$N$3849))</f>
        <v>0.91932946578835251</v>
      </c>
    </row>
    <row r="1905" spans="1:10" x14ac:dyDescent="0.25">
      <c r="A1905" s="2" t="s">
        <v>120</v>
      </c>
      <c r="B1905">
        <f t="shared" si="31"/>
        <v>17</v>
      </c>
      <c r="D1905">
        <f>AVERAGEIF(IMDB_Movies_Cleaned!$E$2:$E$3849, A1905, IMDB_Movies_Cleaned!$N$2:$N$3849)</f>
        <v>6.3117647058823527</v>
      </c>
      <c r="E1905" cm="1">
        <f t="array" ref="E1905">MEDIAN(IF(IMDB_Movies_Cleaned!$E$2:$E$3849=A1905, IMDB_Movies_Cleaned!$N$2:$N$3849))</f>
        <v>6.4</v>
      </c>
      <c r="F1905" cm="1">
        <f t="array" ref="F1905">_xlfn.MODE.SNGL(IF(IMDB_Movies_Cleaned!$E$2:$E$3849=A1905, IMDB_Movies_Cleaned!$N$2:$N$3849))</f>
        <v>6.4</v>
      </c>
      <c r="G1905" cm="1">
        <f t="array" ref="G1905">MAX(IF(IMDB_Movies_Cleaned!$E$2:$E$3849=A1905, IMDB_Movies_Cleaned!$N$2:$N$3849))</f>
        <v>7.5</v>
      </c>
      <c r="H1905" cm="1">
        <f t="array" ref="H1905">MIN(IF(IMDB_Movies_Cleaned!$E$2:$E$3849=A1905, IMDB_Movies_Cleaned!$N$2:$N$3849))</f>
        <v>5.4</v>
      </c>
      <c r="I1905" cm="1">
        <f t="array" ref="I1905">_xlfn.VAR.S(IF(IMDB_Movies_Cleaned!$E$2:$E$3849=A1905, IMDB_Movies_Cleaned!$N$2:$N$3849))</f>
        <v>0.24735294117647061</v>
      </c>
      <c r="J1905" cm="1">
        <f t="array" ref="J1905">_xlfn.STDEV.S(IF(IMDB_Movies_Cleaned!$E$2:$E$3849=A1905, IMDB_Movies_Cleaned!$N$2:$N$3849))</f>
        <v>0.49734589691327563</v>
      </c>
    </row>
    <row r="1906" spans="1:10" x14ac:dyDescent="0.25">
      <c r="A1906" s="1" t="s">
        <v>1289</v>
      </c>
      <c r="B1906">
        <f t="shared" si="31"/>
        <v>147</v>
      </c>
      <c r="D1906">
        <f>AVERAGEIF(IMDB_Movies_Cleaned!$E$2:$E$3849, A1906, IMDB_Movies_Cleaned!$N$2:$N$3849)</f>
        <v>6.5836734693877554</v>
      </c>
      <c r="E1906" cm="1">
        <f t="array" ref="E1906">MEDIAN(IF(IMDB_Movies_Cleaned!$E$2:$E$3849=A1906, IMDB_Movies_Cleaned!$N$2:$N$3849))</f>
        <v>6.7</v>
      </c>
      <c r="F1906" cm="1">
        <f t="array" ref="F1906">_xlfn.MODE.SNGL(IF(IMDB_Movies_Cleaned!$E$2:$E$3849=A1906, IMDB_Movies_Cleaned!$N$2:$N$3849))</f>
        <v>6.7</v>
      </c>
      <c r="G1906" cm="1">
        <f t="array" ref="G1906">MAX(IF(IMDB_Movies_Cleaned!$E$2:$E$3849=A1906, IMDB_Movies_Cleaned!$N$2:$N$3849))</f>
        <v>8.8000000000000007</v>
      </c>
      <c r="H1906" cm="1">
        <f t="array" ref="H1906">MIN(IF(IMDB_Movies_Cleaned!$E$2:$E$3849=A1906, IMDB_Movies_Cleaned!$N$2:$N$3849))</f>
        <v>3.3</v>
      </c>
      <c r="I1906" cm="1">
        <f t="array" ref="I1906">_xlfn.VAR.S(IF(IMDB_Movies_Cleaned!$E$2:$E$3849=A1906, IMDB_Movies_Cleaned!$N$2:$N$3849))</f>
        <v>0.73480011182555371</v>
      </c>
      <c r="J1906" cm="1">
        <f t="array" ref="J1906">_xlfn.STDEV.S(IF(IMDB_Movies_Cleaned!$E$2:$E$3849=A1906, IMDB_Movies_Cleaned!$N$2:$N$3849))</f>
        <v>0.85720482489633343</v>
      </c>
    </row>
    <row r="1907" spans="1:10" x14ac:dyDescent="0.25">
      <c r="A1907" s="1" t="s">
        <v>557</v>
      </c>
      <c r="B1907">
        <f t="shared" si="31"/>
        <v>45</v>
      </c>
      <c r="D1907">
        <f>AVERAGEIF(IMDB_Movies_Cleaned!$E$2:$E$3849, A1907, IMDB_Movies_Cleaned!$N$2:$N$3849)</f>
        <v>6.0377777777777766</v>
      </c>
      <c r="E1907" cm="1">
        <f t="array" ref="E1907">MEDIAN(IF(IMDB_Movies_Cleaned!$E$2:$E$3849=A1907, IMDB_Movies_Cleaned!$N$2:$N$3849))</f>
        <v>6.1</v>
      </c>
      <c r="F1907" cm="1">
        <f t="array" ref="F1907">_xlfn.MODE.SNGL(IF(IMDB_Movies_Cleaned!$E$2:$E$3849=A1907, IMDB_Movies_Cleaned!$N$2:$N$3849))</f>
        <v>6.7</v>
      </c>
      <c r="G1907" cm="1">
        <f t="array" ref="G1907">MAX(IF(IMDB_Movies_Cleaned!$E$2:$E$3849=A1907, IMDB_Movies_Cleaned!$N$2:$N$3849))</f>
        <v>8.3000000000000007</v>
      </c>
      <c r="H1907" cm="1">
        <f t="array" ref="H1907">MIN(IF(IMDB_Movies_Cleaned!$E$2:$E$3849=A1907, IMDB_Movies_Cleaned!$N$2:$N$3849))</f>
        <v>3.1</v>
      </c>
      <c r="I1907" cm="1">
        <f t="array" ref="I1907">_xlfn.VAR.S(IF(IMDB_Movies_Cleaned!$E$2:$E$3849=A1907, IMDB_Movies_Cleaned!$N$2:$N$3849))</f>
        <v>1.3928585858586084</v>
      </c>
      <c r="J1907" cm="1">
        <f t="array" ref="J1907">_xlfn.STDEV.S(IF(IMDB_Movies_Cleaned!$E$2:$E$3849=A1907, IMDB_Movies_Cleaned!$N$2:$N$3849))</f>
        <v>1.180194300044958</v>
      </c>
    </row>
    <row r="1908" spans="1:10" x14ac:dyDescent="0.25">
      <c r="A1908" s="2" t="s">
        <v>34</v>
      </c>
      <c r="B1908">
        <f t="shared" si="31"/>
        <v>22</v>
      </c>
      <c r="D1908">
        <f>AVERAGEIF(IMDB_Movies_Cleaned!$E$2:$E$3849, A1908, IMDB_Movies_Cleaned!$N$2:$N$3849)</f>
        <v>6.3409090909090935</v>
      </c>
      <c r="E1908" cm="1">
        <f t="array" ref="E1908">MEDIAN(IF(IMDB_Movies_Cleaned!$E$2:$E$3849=A1908, IMDB_Movies_Cleaned!$N$2:$N$3849))</f>
        <v>6.4</v>
      </c>
      <c r="F1908" cm="1">
        <f t="array" ref="F1908">_xlfn.MODE.SNGL(IF(IMDB_Movies_Cleaned!$E$2:$E$3849=A1908, IMDB_Movies_Cleaned!$N$2:$N$3849))</f>
        <v>6.5</v>
      </c>
      <c r="G1908" cm="1">
        <f t="array" ref="G1908">MAX(IF(IMDB_Movies_Cleaned!$E$2:$E$3849=A1908, IMDB_Movies_Cleaned!$N$2:$N$3849))</f>
        <v>8.5</v>
      </c>
      <c r="H1908" cm="1">
        <f t="array" ref="H1908">MIN(IF(IMDB_Movies_Cleaned!$E$2:$E$3849=A1908, IMDB_Movies_Cleaned!$N$2:$N$3849))</f>
        <v>4.7</v>
      </c>
      <c r="I1908" cm="1">
        <f t="array" ref="I1908">_xlfn.VAR.S(IF(IMDB_Movies_Cleaned!$E$2:$E$3849=A1908, IMDB_Movies_Cleaned!$N$2:$N$3849))</f>
        <v>1.0777705627705298</v>
      </c>
      <c r="J1908" cm="1">
        <f t="array" ref="J1908">_xlfn.STDEV.S(IF(IMDB_Movies_Cleaned!$E$2:$E$3849=A1908, IMDB_Movies_Cleaned!$N$2:$N$3849))</f>
        <v>1.03815729192186</v>
      </c>
    </row>
    <row r="1909" spans="1:10" x14ac:dyDescent="0.25">
      <c r="A1909" s="1" t="s">
        <v>3747</v>
      </c>
      <c r="B1909">
        <f t="shared" si="31"/>
        <v>5</v>
      </c>
      <c r="D1909">
        <f>AVERAGEIF(IMDB_Movies_Cleaned!$E$2:$E$3849, A1909, IMDB_Movies_Cleaned!$N$2:$N$3849)</f>
        <v>5.4399999999999995</v>
      </c>
      <c r="E1909" cm="1">
        <f t="array" ref="E1909">MEDIAN(IF(IMDB_Movies_Cleaned!$E$2:$E$3849=A1909, IMDB_Movies_Cleaned!$N$2:$N$3849))</f>
        <v>5.7</v>
      </c>
      <c r="F1909" t="e" cm="1">
        <f t="array" ref="F1909">_xlfn.MODE.SNGL(IF(IMDB_Movies_Cleaned!$E$2:$E$3849=A1909, IMDB_Movies_Cleaned!$N$2:$N$3849))</f>
        <v>#N/A</v>
      </c>
      <c r="G1909" cm="1">
        <f t="array" ref="G1909">MAX(IF(IMDB_Movies_Cleaned!$E$2:$E$3849=A1909, IMDB_Movies_Cleaned!$N$2:$N$3849))</f>
        <v>7.2</v>
      </c>
      <c r="H1909" cm="1">
        <f t="array" ref="H1909">MIN(IF(IMDB_Movies_Cleaned!$E$2:$E$3849=A1909, IMDB_Movies_Cleaned!$N$2:$N$3849))</f>
        <v>2.8</v>
      </c>
      <c r="I1909" cm="1">
        <f t="array" ref="I1909">_xlfn.VAR.S(IF(IMDB_Movies_Cleaned!$E$2:$E$3849=A1909, IMDB_Movies_Cleaned!$N$2:$N$3849))</f>
        <v>2.7930000000000064</v>
      </c>
      <c r="J1909" cm="1">
        <f t="array" ref="J1909">_xlfn.STDEV.S(IF(IMDB_Movies_Cleaned!$E$2:$E$3849=A1909, IMDB_Movies_Cleaned!$N$2:$N$3849))</f>
        <v>1.6712270940838669</v>
      </c>
    </row>
    <row r="1910" spans="1:10" x14ac:dyDescent="0.25">
      <c r="A1910" s="2" t="s">
        <v>1671</v>
      </c>
      <c r="B1910">
        <f t="shared" si="31"/>
        <v>153</v>
      </c>
      <c r="D1910">
        <f>AVERAGEIF(IMDB_Movies_Cleaned!$E$2:$E$3849, A1910, IMDB_Movies_Cleaned!$N$2:$N$3849)</f>
        <v>7.0418300653594796</v>
      </c>
      <c r="E1910" cm="1">
        <f t="array" ref="E1910">MEDIAN(IF(IMDB_Movies_Cleaned!$E$2:$E$3849=A1910, IMDB_Movies_Cleaned!$N$2:$N$3849))</f>
        <v>7.2</v>
      </c>
      <c r="F1910" cm="1">
        <f t="array" ref="F1910">_xlfn.MODE.SNGL(IF(IMDB_Movies_Cleaned!$E$2:$E$3849=A1910, IMDB_Movies_Cleaned!$N$2:$N$3849))</f>
        <v>7.3</v>
      </c>
      <c r="G1910" cm="1">
        <f t="array" ref="G1910">MAX(IF(IMDB_Movies_Cleaned!$E$2:$E$3849=A1910, IMDB_Movies_Cleaned!$N$2:$N$3849))</f>
        <v>8.8000000000000007</v>
      </c>
      <c r="H1910" cm="1">
        <f t="array" ref="H1910">MIN(IF(IMDB_Movies_Cleaned!$E$2:$E$3849=A1910, IMDB_Movies_Cleaned!$N$2:$N$3849))</f>
        <v>3.4</v>
      </c>
      <c r="I1910" cm="1">
        <f t="array" ref="I1910">_xlfn.VAR.S(IF(IMDB_Movies_Cleaned!$E$2:$E$3849=A1910, IMDB_Movies_Cleaned!$N$2:$N$3849))</f>
        <v>0.68705452356381391</v>
      </c>
      <c r="J1910" cm="1">
        <f t="array" ref="J1910">_xlfn.STDEV.S(IF(IMDB_Movies_Cleaned!$E$2:$E$3849=A1910, IMDB_Movies_Cleaned!$N$2:$N$3849))</f>
        <v>0.82888752166009472</v>
      </c>
    </row>
    <row r="1911" spans="1:10" x14ac:dyDescent="0.25">
      <c r="A1911" s="1" t="s">
        <v>4321</v>
      </c>
      <c r="B1911">
        <f t="shared" si="31"/>
        <v>1</v>
      </c>
      <c r="D1911">
        <f>AVERAGEIF(IMDB_Movies_Cleaned!$E$2:$E$3849, A1911, IMDB_Movies_Cleaned!$N$2:$N$3849)</f>
        <v>5.0999999999999996</v>
      </c>
      <c r="E1911" cm="1">
        <f t="array" ref="E1911">MEDIAN(IF(IMDB_Movies_Cleaned!$E$2:$E$3849=A1911, IMDB_Movies_Cleaned!$N$2:$N$3849))</f>
        <v>5.0999999999999996</v>
      </c>
      <c r="F1911" t="e" cm="1">
        <f t="array" ref="F1911">_xlfn.MODE.SNGL(IF(IMDB_Movies_Cleaned!$E$2:$E$3849=A1911, IMDB_Movies_Cleaned!$N$2:$N$3849))</f>
        <v>#N/A</v>
      </c>
      <c r="G1911" cm="1">
        <f t="array" ref="G1911">MAX(IF(IMDB_Movies_Cleaned!$E$2:$E$3849=A1911, IMDB_Movies_Cleaned!$N$2:$N$3849))</f>
        <v>5.0999999999999996</v>
      </c>
      <c r="H1911" cm="1">
        <f t="array" ref="H1911">MIN(IF(IMDB_Movies_Cleaned!$E$2:$E$3849=A1911, IMDB_Movies_Cleaned!$N$2:$N$3849))</f>
        <v>5.0999999999999996</v>
      </c>
      <c r="I1911" t="e" cm="1">
        <f t="array" ref="I1911">_xlfn.VAR.S(IF(IMDB_Movies_Cleaned!$E$2:$E$3849=A1911, IMDB_Movies_Cleaned!$N$2:$N$3849))</f>
        <v>#DIV/0!</v>
      </c>
      <c r="J1911" t="e" cm="1">
        <f t="array" ref="J1911">_xlfn.STDEV.S(IF(IMDB_Movies_Cleaned!$E$2:$E$3849=A1911, IMDB_Movies_Cleaned!$N$2:$N$3849))</f>
        <v>#DIV/0!</v>
      </c>
    </row>
    <row r="1912" spans="1:10" x14ac:dyDescent="0.25">
      <c r="A1912" s="2" t="s">
        <v>129</v>
      </c>
      <c r="B1912">
        <f t="shared" si="31"/>
        <v>119</v>
      </c>
      <c r="D1912">
        <f>AVERAGEIF(IMDB_Movies_Cleaned!$E$2:$E$3849, A1912, IMDB_Movies_Cleaned!$N$2:$N$3849)</f>
        <v>6.9529411764705902</v>
      </c>
      <c r="E1912" cm="1">
        <f t="array" ref="E1912">MEDIAN(IF(IMDB_Movies_Cleaned!$E$2:$E$3849=A1912, IMDB_Movies_Cleaned!$N$2:$N$3849))</f>
        <v>7.1</v>
      </c>
      <c r="F1912" cm="1">
        <f t="array" ref="F1912">_xlfn.MODE.SNGL(IF(IMDB_Movies_Cleaned!$E$2:$E$3849=A1912, IMDB_Movies_Cleaned!$N$2:$N$3849))</f>
        <v>7.2</v>
      </c>
      <c r="G1912" cm="1">
        <f t="array" ref="G1912">MAX(IF(IMDB_Movies_Cleaned!$E$2:$E$3849=A1912, IMDB_Movies_Cleaned!$N$2:$N$3849))</f>
        <v>8.1</v>
      </c>
      <c r="H1912" cm="1">
        <f t="array" ref="H1912">MIN(IF(IMDB_Movies_Cleaned!$E$2:$E$3849=A1912, IMDB_Movies_Cleaned!$N$2:$N$3849))</f>
        <v>4.0999999999999996</v>
      </c>
      <c r="I1912" cm="1">
        <f t="array" ref="I1912">_xlfn.VAR.S(IF(IMDB_Movies_Cleaned!$E$2:$E$3849=A1912, IMDB_Movies_Cleaned!$N$2:$N$3849))</f>
        <v>0.5581056829511245</v>
      </c>
      <c r="J1912" cm="1">
        <f t="array" ref="J1912">_xlfn.STDEV.S(IF(IMDB_Movies_Cleaned!$E$2:$E$3849=A1912, IMDB_Movies_Cleaned!$N$2:$N$3849))</f>
        <v>0.74706471135446129</v>
      </c>
    </row>
    <row r="1913" spans="1:10" x14ac:dyDescent="0.25">
      <c r="A1913" s="1" t="s">
        <v>4324</v>
      </c>
      <c r="B1913">
        <f t="shared" si="31"/>
        <v>3</v>
      </c>
      <c r="D1913">
        <f>AVERAGEIF(IMDB_Movies_Cleaned!$E$2:$E$3849, A1913, IMDB_Movies_Cleaned!$N$2:$N$3849)</f>
        <v>6.3666666666666671</v>
      </c>
      <c r="E1913" cm="1">
        <f t="array" ref="E1913">MEDIAN(IF(IMDB_Movies_Cleaned!$E$2:$E$3849=A1913, IMDB_Movies_Cleaned!$N$2:$N$3849))</f>
        <v>6.3</v>
      </c>
      <c r="F1913" t="e" cm="1">
        <f t="array" ref="F1913">_xlfn.MODE.SNGL(IF(IMDB_Movies_Cleaned!$E$2:$E$3849=A1913, IMDB_Movies_Cleaned!$N$2:$N$3849))</f>
        <v>#N/A</v>
      </c>
      <c r="G1913" cm="1">
        <f t="array" ref="G1913">MAX(IF(IMDB_Movies_Cleaned!$E$2:$E$3849=A1913, IMDB_Movies_Cleaned!$N$2:$N$3849))</f>
        <v>6.8</v>
      </c>
      <c r="H1913" cm="1">
        <f t="array" ref="H1913">MIN(IF(IMDB_Movies_Cleaned!$E$2:$E$3849=A1913, IMDB_Movies_Cleaned!$N$2:$N$3849))</f>
        <v>6</v>
      </c>
      <c r="I1913" cm="1">
        <f t="array" ref="I1913">_xlfn.VAR.S(IF(IMDB_Movies_Cleaned!$E$2:$E$3849=A1913, IMDB_Movies_Cleaned!$N$2:$N$3849))</f>
        <v>0.16333333333333325</v>
      </c>
      <c r="J1913" cm="1">
        <f t="array" ref="J1913">_xlfn.STDEV.S(IF(IMDB_Movies_Cleaned!$E$2:$E$3849=A1913, IMDB_Movies_Cleaned!$N$2:$N$3849))</f>
        <v>0.40414518843273795</v>
      </c>
    </row>
    <row r="1914" spans="1:10" x14ac:dyDescent="0.25">
      <c r="A1914" s="1" t="s">
        <v>817</v>
      </c>
      <c r="B1914">
        <f t="shared" si="31"/>
        <v>30</v>
      </c>
      <c r="D1914">
        <f>AVERAGEIF(IMDB_Movies_Cleaned!$E$2:$E$3849, A1914, IMDB_Movies_Cleaned!$N$2:$N$3849)</f>
        <v>7.1733333333333338</v>
      </c>
      <c r="E1914" cm="1">
        <f t="array" ref="E1914">MEDIAN(IF(IMDB_Movies_Cleaned!$E$2:$E$3849=A1914, IMDB_Movies_Cleaned!$N$2:$N$3849))</f>
        <v>7.25</v>
      </c>
      <c r="F1914" cm="1">
        <f t="array" ref="F1914">_xlfn.MODE.SNGL(IF(IMDB_Movies_Cleaned!$E$2:$E$3849=A1914, IMDB_Movies_Cleaned!$N$2:$N$3849))</f>
        <v>7.3</v>
      </c>
      <c r="G1914" cm="1">
        <f t="array" ref="G1914">MAX(IF(IMDB_Movies_Cleaned!$E$2:$E$3849=A1914, IMDB_Movies_Cleaned!$N$2:$N$3849))</f>
        <v>8.1999999999999993</v>
      </c>
      <c r="H1914" cm="1">
        <f t="array" ref="H1914">MIN(IF(IMDB_Movies_Cleaned!$E$2:$E$3849=A1914, IMDB_Movies_Cleaned!$N$2:$N$3849))</f>
        <v>5.8</v>
      </c>
      <c r="I1914" cm="1">
        <f t="array" ref="I1914">_xlfn.VAR.S(IF(IMDB_Movies_Cleaned!$E$2:$E$3849=A1914, IMDB_Movies_Cleaned!$N$2:$N$3849))</f>
        <v>0.37581609195402288</v>
      </c>
      <c r="J1914" cm="1">
        <f t="array" ref="J1914">_xlfn.STDEV.S(IF(IMDB_Movies_Cleaned!$E$2:$E$3849=A1914, IMDB_Movies_Cleaned!$N$2:$N$3849))</f>
        <v>0.61303840985212577</v>
      </c>
    </row>
    <row r="1915" spans="1:10" x14ac:dyDescent="0.25">
      <c r="A1915" s="1" t="s">
        <v>753</v>
      </c>
      <c r="B1915">
        <f t="shared" si="31"/>
        <v>151</v>
      </c>
      <c r="D1915">
        <f>AVERAGEIF(IMDB_Movies_Cleaned!$E$2:$E$3849, A1915, IMDB_Movies_Cleaned!$N$2:$N$3849)</f>
        <v>6.4947019867549711</v>
      </c>
      <c r="E1915" cm="1">
        <f t="array" ref="E1915">MEDIAN(IF(IMDB_Movies_Cleaned!$E$2:$E$3849=A1915, IMDB_Movies_Cleaned!$N$2:$N$3849))</f>
        <v>6.5</v>
      </c>
      <c r="F1915" cm="1">
        <f t="array" ref="F1915">_xlfn.MODE.SNGL(IF(IMDB_Movies_Cleaned!$E$2:$E$3849=A1915, IMDB_Movies_Cleaned!$N$2:$N$3849))</f>
        <v>6.5</v>
      </c>
      <c r="G1915" cm="1">
        <f t="array" ref="G1915">MAX(IF(IMDB_Movies_Cleaned!$E$2:$E$3849=A1915, IMDB_Movies_Cleaned!$N$2:$N$3849))</f>
        <v>8</v>
      </c>
      <c r="H1915" cm="1">
        <f t="array" ref="H1915">MIN(IF(IMDB_Movies_Cleaned!$E$2:$E$3849=A1915, IMDB_Movies_Cleaned!$N$2:$N$3849))</f>
        <v>4.3</v>
      </c>
      <c r="I1915" cm="1">
        <f t="array" ref="I1915">_xlfn.VAR.S(IF(IMDB_Movies_Cleaned!$E$2:$E$3849=A1915, IMDB_Movies_Cleaned!$N$2:$N$3849))</f>
        <v>0.56277174392930951</v>
      </c>
      <c r="J1915" cm="1">
        <f t="array" ref="J1915">_xlfn.STDEV.S(IF(IMDB_Movies_Cleaned!$E$2:$E$3849=A1915, IMDB_Movies_Cleaned!$N$2:$N$3849))</f>
        <v>0.75018114074489339</v>
      </c>
    </row>
    <row r="1916" spans="1:10" x14ac:dyDescent="0.25">
      <c r="A1916" s="1" t="s">
        <v>1671</v>
      </c>
      <c r="B1916">
        <f t="shared" si="31"/>
        <v>153</v>
      </c>
      <c r="D1916">
        <f>AVERAGEIF(IMDB_Movies_Cleaned!$E$2:$E$3849, A1916, IMDB_Movies_Cleaned!$N$2:$N$3849)</f>
        <v>7.0418300653594796</v>
      </c>
      <c r="E1916" cm="1">
        <f t="array" ref="E1916">MEDIAN(IF(IMDB_Movies_Cleaned!$E$2:$E$3849=A1916, IMDB_Movies_Cleaned!$N$2:$N$3849))</f>
        <v>7.2</v>
      </c>
      <c r="F1916" cm="1">
        <f t="array" ref="F1916">_xlfn.MODE.SNGL(IF(IMDB_Movies_Cleaned!$E$2:$E$3849=A1916, IMDB_Movies_Cleaned!$N$2:$N$3849))</f>
        <v>7.3</v>
      </c>
      <c r="G1916" cm="1">
        <f t="array" ref="G1916">MAX(IF(IMDB_Movies_Cleaned!$E$2:$E$3849=A1916, IMDB_Movies_Cleaned!$N$2:$N$3849))</f>
        <v>8.8000000000000007</v>
      </c>
      <c r="H1916" cm="1">
        <f t="array" ref="H1916">MIN(IF(IMDB_Movies_Cleaned!$E$2:$E$3849=A1916, IMDB_Movies_Cleaned!$N$2:$N$3849))</f>
        <v>3.4</v>
      </c>
      <c r="I1916" cm="1">
        <f t="array" ref="I1916">_xlfn.VAR.S(IF(IMDB_Movies_Cleaned!$E$2:$E$3849=A1916, IMDB_Movies_Cleaned!$N$2:$N$3849))</f>
        <v>0.68705452356381391</v>
      </c>
      <c r="J1916" cm="1">
        <f t="array" ref="J1916">_xlfn.STDEV.S(IF(IMDB_Movies_Cleaned!$E$2:$E$3849=A1916, IMDB_Movies_Cleaned!$N$2:$N$3849))</f>
        <v>0.82888752166009472</v>
      </c>
    </row>
    <row r="1917" spans="1:10" x14ac:dyDescent="0.25">
      <c r="A1917" s="1" t="s">
        <v>3309</v>
      </c>
      <c r="B1917">
        <f t="shared" si="31"/>
        <v>15</v>
      </c>
      <c r="D1917">
        <f>AVERAGEIF(IMDB_Movies_Cleaned!$E$2:$E$3849, A1917, IMDB_Movies_Cleaned!$N$2:$N$3849)</f>
        <v>6.3133333333333335</v>
      </c>
      <c r="E1917" cm="1">
        <f t="array" ref="E1917">MEDIAN(IF(IMDB_Movies_Cleaned!$E$2:$E$3849=A1917, IMDB_Movies_Cleaned!$N$2:$N$3849))</f>
        <v>6.6</v>
      </c>
      <c r="F1917" cm="1">
        <f t="array" ref="F1917">_xlfn.MODE.SNGL(IF(IMDB_Movies_Cleaned!$E$2:$E$3849=A1917, IMDB_Movies_Cleaned!$N$2:$N$3849))</f>
        <v>6.8</v>
      </c>
      <c r="G1917" cm="1">
        <f t="array" ref="G1917">MAX(IF(IMDB_Movies_Cleaned!$E$2:$E$3849=A1917, IMDB_Movies_Cleaned!$N$2:$N$3849))</f>
        <v>7.4</v>
      </c>
      <c r="H1917" cm="1">
        <f t="array" ref="H1917">MIN(IF(IMDB_Movies_Cleaned!$E$2:$E$3849=A1917, IMDB_Movies_Cleaned!$N$2:$N$3849))</f>
        <v>4.4000000000000004</v>
      </c>
      <c r="I1917" cm="1">
        <f t="array" ref="I1917">_xlfn.VAR.S(IF(IMDB_Movies_Cleaned!$E$2:$E$3849=A1917, IMDB_Movies_Cleaned!$N$2:$N$3849))</f>
        <v>0.72123809523809868</v>
      </c>
      <c r="J1917" cm="1">
        <f t="array" ref="J1917">_xlfn.STDEV.S(IF(IMDB_Movies_Cleaned!$E$2:$E$3849=A1917, IMDB_Movies_Cleaned!$N$2:$N$3849))</f>
        <v>0.84925737867745288</v>
      </c>
    </row>
    <row r="1918" spans="1:10" x14ac:dyDescent="0.25">
      <c r="A1918" s="2" t="s">
        <v>979</v>
      </c>
      <c r="B1918">
        <f t="shared" si="31"/>
        <v>9</v>
      </c>
      <c r="D1918">
        <f>AVERAGEIF(IMDB_Movies_Cleaned!$E$2:$E$3849, A1918, IMDB_Movies_Cleaned!$N$2:$N$3849)</f>
        <v>6.9444444444444438</v>
      </c>
      <c r="E1918" cm="1">
        <f t="array" ref="E1918">MEDIAN(IF(IMDB_Movies_Cleaned!$E$2:$E$3849=A1918, IMDB_Movies_Cleaned!$N$2:$N$3849))</f>
        <v>7.1</v>
      </c>
      <c r="F1918" cm="1">
        <f t="array" ref="F1918">_xlfn.MODE.SNGL(IF(IMDB_Movies_Cleaned!$E$2:$E$3849=A1918, IMDB_Movies_Cleaned!$N$2:$N$3849))</f>
        <v>7.3</v>
      </c>
      <c r="G1918" cm="1">
        <f t="array" ref="G1918">MAX(IF(IMDB_Movies_Cleaned!$E$2:$E$3849=A1918, IMDB_Movies_Cleaned!$N$2:$N$3849))</f>
        <v>8.5</v>
      </c>
      <c r="H1918" cm="1">
        <f t="array" ref="H1918">MIN(IF(IMDB_Movies_Cleaned!$E$2:$E$3849=A1918, IMDB_Movies_Cleaned!$N$2:$N$3849))</f>
        <v>5.3</v>
      </c>
      <c r="I1918" cm="1">
        <f t="array" ref="I1918">_xlfn.VAR.S(IF(IMDB_Movies_Cleaned!$E$2:$E$3849=A1918, IMDB_Movies_Cleaned!$N$2:$N$3849))</f>
        <v>1.0677777777777919</v>
      </c>
      <c r="J1918" cm="1">
        <f t="array" ref="J1918">_xlfn.STDEV.S(IF(IMDB_Movies_Cleaned!$E$2:$E$3849=A1918, IMDB_Movies_Cleaned!$N$2:$N$3849))</f>
        <v>1.0333333333333401</v>
      </c>
    </row>
    <row r="1919" spans="1:10" x14ac:dyDescent="0.25">
      <c r="A1919" s="1" t="s">
        <v>1664</v>
      </c>
      <c r="B1919">
        <f t="shared" si="31"/>
        <v>16</v>
      </c>
      <c r="D1919">
        <f>AVERAGEIF(IMDB_Movies_Cleaned!$E$2:$E$3849, A1919, IMDB_Movies_Cleaned!$N$2:$N$3849)</f>
        <v>7.1624999999999996</v>
      </c>
      <c r="E1919" cm="1">
        <f t="array" ref="E1919">MEDIAN(IF(IMDB_Movies_Cleaned!$E$2:$E$3849=A1919, IMDB_Movies_Cleaned!$N$2:$N$3849))</f>
        <v>7.3000000000000007</v>
      </c>
      <c r="F1919" cm="1">
        <f t="array" ref="F1919">_xlfn.MODE.SNGL(IF(IMDB_Movies_Cleaned!$E$2:$E$3849=A1919, IMDB_Movies_Cleaned!$N$2:$N$3849))</f>
        <v>7.6</v>
      </c>
      <c r="G1919" cm="1">
        <f t="array" ref="G1919">MAX(IF(IMDB_Movies_Cleaned!$E$2:$E$3849=A1919, IMDB_Movies_Cleaned!$N$2:$N$3849))</f>
        <v>8.5</v>
      </c>
      <c r="H1919" cm="1">
        <f t="array" ref="H1919">MIN(IF(IMDB_Movies_Cleaned!$E$2:$E$3849=A1919, IMDB_Movies_Cleaned!$N$2:$N$3849))</f>
        <v>5.8</v>
      </c>
      <c r="I1919" cm="1">
        <f t="array" ref="I1919">_xlfn.VAR.S(IF(IMDB_Movies_Cleaned!$E$2:$E$3849=A1919, IMDB_Movies_Cleaned!$N$2:$N$3849))</f>
        <v>0.55716666666667147</v>
      </c>
      <c r="J1919" cm="1">
        <f t="array" ref="J1919">_xlfn.STDEV.S(IF(IMDB_Movies_Cleaned!$E$2:$E$3849=A1919, IMDB_Movies_Cleaned!$N$2:$N$3849))</f>
        <v>0.74643597626767122</v>
      </c>
    </row>
    <row r="1920" spans="1:10" x14ac:dyDescent="0.25">
      <c r="A1920" s="2" t="s">
        <v>4342</v>
      </c>
      <c r="B1920">
        <f t="shared" si="31"/>
        <v>1</v>
      </c>
      <c r="D1920">
        <f>AVERAGEIF(IMDB_Movies_Cleaned!$E$2:$E$3849, A1920, IMDB_Movies_Cleaned!$N$2:$N$3849)</f>
        <v>7</v>
      </c>
      <c r="E1920" cm="1">
        <f t="array" ref="E1920">MEDIAN(IF(IMDB_Movies_Cleaned!$E$2:$E$3849=A1920, IMDB_Movies_Cleaned!$N$2:$N$3849))</f>
        <v>7</v>
      </c>
      <c r="F1920" t="e" cm="1">
        <f t="array" ref="F1920">_xlfn.MODE.SNGL(IF(IMDB_Movies_Cleaned!$E$2:$E$3849=A1920, IMDB_Movies_Cleaned!$N$2:$N$3849))</f>
        <v>#N/A</v>
      </c>
      <c r="G1920" cm="1">
        <f t="array" ref="G1920">MAX(IF(IMDB_Movies_Cleaned!$E$2:$E$3849=A1920, IMDB_Movies_Cleaned!$N$2:$N$3849))</f>
        <v>7</v>
      </c>
      <c r="H1920" cm="1">
        <f t="array" ref="H1920">MIN(IF(IMDB_Movies_Cleaned!$E$2:$E$3849=A1920, IMDB_Movies_Cleaned!$N$2:$N$3849))</f>
        <v>7</v>
      </c>
      <c r="I1920" t="e" cm="1">
        <f t="array" ref="I1920">_xlfn.VAR.S(IF(IMDB_Movies_Cleaned!$E$2:$E$3849=A1920, IMDB_Movies_Cleaned!$N$2:$N$3849))</f>
        <v>#DIV/0!</v>
      </c>
      <c r="J1920" t="e" cm="1">
        <f t="array" ref="J1920">_xlfn.STDEV.S(IF(IMDB_Movies_Cleaned!$E$2:$E$3849=A1920, IMDB_Movies_Cleaned!$N$2:$N$3849))</f>
        <v>#DIV/0!</v>
      </c>
    </row>
    <row r="1921" spans="1:10" x14ac:dyDescent="0.25">
      <c r="A1921" s="1" t="s">
        <v>877</v>
      </c>
      <c r="B1921">
        <f t="shared" si="31"/>
        <v>135</v>
      </c>
      <c r="D1921">
        <f>AVERAGEIF(IMDB_Movies_Cleaned!$E$2:$E$3849, A1921, IMDB_Movies_Cleaned!$N$2:$N$3849)</f>
        <v>5.8962962962962955</v>
      </c>
      <c r="E1921" cm="1">
        <f t="array" ref="E1921">MEDIAN(IF(IMDB_Movies_Cleaned!$E$2:$E$3849=A1921, IMDB_Movies_Cleaned!$N$2:$N$3849))</f>
        <v>6</v>
      </c>
      <c r="F1921" cm="1">
        <f t="array" ref="F1921">_xlfn.MODE.SNGL(IF(IMDB_Movies_Cleaned!$E$2:$E$3849=A1921, IMDB_Movies_Cleaned!$N$2:$N$3849))</f>
        <v>6.1</v>
      </c>
      <c r="G1921" cm="1">
        <f t="array" ref="G1921">MAX(IF(IMDB_Movies_Cleaned!$E$2:$E$3849=A1921, IMDB_Movies_Cleaned!$N$2:$N$3849))</f>
        <v>8.4</v>
      </c>
      <c r="H1921" cm="1">
        <f t="array" ref="H1921">MIN(IF(IMDB_Movies_Cleaned!$E$2:$E$3849=A1921, IMDB_Movies_Cleaned!$N$2:$N$3849))</f>
        <v>2.7</v>
      </c>
      <c r="I1921" cm="1">
        <f t="array" ref="I1921">_xlfn.VAR.S(IF(IMDB_Movies_Cleaned!$E$2:$E$3849=A1921, IMDB_Movies_Cleaned!$N$2:$N$3849))</f>
        <v>0.76826976229963906</v>
      </c>
      <c r="J1921" cm="1">
        <f t="array" ref="J1921">_xlfn.STDEV.S(IF(IMDB_Movies_Cleaned!$E$2:$E$3849=A1921, IMDB_Movies_Cleaned!$N$2:$N$3849))</f>
        <v>0.87650998984588824</v>
      </c>
    </row>
    <row r="1922" spans="1:10" x14ac:dyDescent="0.25">
      <c r="A1922" s="2" t="s">
        <v>2267</v>
      </c>
      <c r="B1922">
        <f t="shared" si="31"/>
        <v>3</v>
      </c>
      <c r="D1922">
        <f>AVERAGEIF(IMDB_Movies_Cleaned!$E$2:$E$3849, A1922, IMDB_Movies_Cleaned!$N$2:$N$3849)</f>
        <v>6.2</v>
      </c>
      <c r="E1922" cm="1">
        <f t="array" ref="E1922">MEDIAN(IF(IMDB_Movies_Cleaned!$E$2:$E$3849=A1922, IMDB_Movies_Cleaned!$N$2:$N$3849))</f>
        <v>6.4</v>
      </c>
      <c r="F1922" t="e" cm="1">
        <f t="array" ref="F1922">_xlfn.MODE.SNGL(IF(IMDB_Movies_Cleaned!$E$2:$E$3849=A1922, IMDB_Movies_Cleaned!$N$2:$N$3849))</f>
        <v>#N/A</v>
      </c>
      <c r="G1922" cm="1">
        <f t="array" ref="G1922">MAX(IF(IMDB_Movies_Cleaned!$E$2:$E$3849=A1922, IMDB_Movies_Cleaned!$N$2:$N$3849))</f>
        <v>6.6</v>
      </c>
      <c r="H1922" cm="1">
        <f t="array" ref="H1922">MIN(IF(IMDB_Movies_Cleaned!$E$2:$E$3849=A1922, IMDB_Movies_Cleaned!$N$2:$N$3849))</f>
        <v>5.6</v>
      </c>
      <c r="I1922" cm="1">
        <f t="array" ref="I1922">_xlfn.VAR.S(IF(IMDB_Movies_Cleaned!$E$2:$E$3849=A1922, IMDB_Movies_Cleaned!$N$2:$N$3849))</f>
        <v>0.28000000000000014</v>
      </c>
      <c r="J1922" cm="1">
        <f t="array" ref="J1922">_xlfn.STDEV.S(IF(IMDB_Movies_Cleaned!$E$2:$E$3849=A1922, IMDB_Movies_Cleaned!$N$2:$N$3849))</f>
        <v>0.52915026221291828</v>
      </c>
    </row>
    <row r="1923" spans="1:10" x14ac:dyDescent="0.25">
      <c r="A1923" s="1" t="s">
        <v>3515</v>
      </c>
      <c r="B1923">
        <f t="shared" si="31"/>
        <v>4</v>
      </c>
      <c r="D1923">
        <f>AVERAGEIF(IMDB_Movies_Cleaned!$E$2:$E$3849, A1923, IMDB_Movies_Cleaned!$N$2:$N$3849)</f>
        <v>6.9</v>
      </c>
      <c r="E1923" cm="1">
        <f t="array" ref="E1923">MEDIAN(IF(IMDB_Movies_Cleaned!$E$2:$E$3849=A1923, IMDB_Movies_Cleaned!$N$2:$N$3849))</f>
        <v>6.95</v>
      </c>
      <c r="F1923" cm="1">
        <f t="array" ref="F1923">_xlfn.MODE.SNGL(IF(IMDB_Movies_Cleaned!$E$2:$E$3849=A1923, IMDB_Movies_Cleaned!$N$2:$N$3849))</f>
        <v>7</v>
      </c>
      <c r="G1923" cm="1">
        <f t="array" ref="G1923">MAX(IF(IMDB_Movies_Cleaned!$E$2:$E$3849=A1923, IMDB_Movies_Cleaned!$N$2:$N$3849))</f>
        <v>7</v>
      </c>
      <c r="H1923" cm="1">
        <f t="array" ref="H1923">MIN(IF(IMDB_Movies_Cleaned!$E$2:$E$3849=A1923, IMDB_Movies_Cleaned!$N$2:$N$3849))</f>
        <v>6.7</v>
      </c>
      <c r="I1923" cm="1">
        <f t="array" ref="I1923">_xlfn.VAR.S(IF(IMDB_Movies_Cleaned!$E$2:$E$3849=A1923, IMDB_Movies_Cleaned!$N$2:$N$3849))</f>
        <v>1.9999999999999976E-2</v>
      </c>
      <c r="J1923" cm="1">
        <f t="array" ref="J1923">_xlfn.STDEV.S(IF(IMDB_Movies_Cleaned!$E$2:$E$3849=A1923, IMDB_Movies_Cleaned!$N$2:$N$3849))</f>
        <v>0.14142135623730942</v>
      </c>
    </row>
    <row r="1924" spans="1:10" x14ac:dyDescent="0.25">
      <c r="A1924" s="2" t="s">
        <v>3493</v>
      </c>
      <c r="B1924">
        <f t="shared" si="31"/>
        <v>2</v>
      </c>
      <c r="D1924">
        <f>AVERAGEIF(IMDB_Movies_Cleaned!$E$2:$E$3849, A1924, IMDB_Movies_Cleaned!$N$2:$N$3849)</f>
        <v>5.95</v>
      </c>
      <c r="E1924" cm="1">
        <f t="array" ref="E1924">MEDIAN(IF(IMDB_Movies_Cleaned!$E$2:$E$3849=A1924, IMDB_Movies_Cleaned!$N$2:$N$3849))</f>
        <v>5.95</v>
      </c>
      <c r="F1924" t="e" cm="1">
        <f t="array" ref="F1924">_xlfn.MODE.SNGL(IF(IMDB_Movies_Cleaned!$E$2:$E$3849=A1924, IMDB_Movies_Cleaned!$N$2:$N$3849))</f>
        <v>#N/A</v>
      </c>
      <c r="G1924" cm="1">
        <f t="array" ref="G1924">MAX(IF(IMDB_Movies_Cleaned!$E$2:$E$3849=A1924, IMDB_Movies_Cleaned!$N$2:$N$3849))</f>
        <v>6.2</v>
      </c>
      <c r="H1924" cm="1">
        <f t="array" ref="H1924">MIN(IF(IMDB_Movies_Cleaned!$E$2:$E$3849=A1924, IMDB_Movies_Cleaned!$N$2:$N$3849))</f>
        <v>5.7</v>
      </c>
      <c r="I1924" cm="1">
        <f t="array" ref="I1924">_xlfn.VAR.S(IF(IMDB_Movies_Cleaned!$E$2:$E$3849=A1924, IMDB_Movies_Cleaned!$N$2:$N$3849))</f>
        <v>0.125</v>
      </c>
      <c r="J1924" cm="1">
        <f t="array" ref="J1924">_xlfn.STDEV.S(IF(IMDB_Movies_Cleaned!$E$2:$E$3849=A1924, IMDB_Movies_Cleaned!$N$2:$N$3849))</f>
        <v>0.35355339059327379</v>
      </c>
    </row>
    <row r="1925" spans="1:10" x14ac:dyDescent="0.25">
      <c r="A1925" s="1" t="s">
        <v>129</v>
      </c>
      <c r="B1925">
        <f t="shared" si="31"/>
        <v>119</v>
      </c>
      <c r="D1925">
        <f>AVERAGEIF(IMDB_Movies_Cleaned!$E$2:$E$3849, A1925, IMDB_Movies_Cleaned!$N$2:$N$3849)</f>
        <v>6.9529411764705902</v>
      </c>
      <c r="E1925" cm="1">
        <f t="array" ref="E1925">MEDIAN(IF(IMDB_Movies_Cleaned!$E$2:$E$3849=A1925, IMDB_Movies_Cleaned!$N$2:$N$3849))</f>
        <v>7.1</v>
      </c>
      <c r="F1925" cm="1">
        <f t="array" ref="F1925">_xlfn.MODE.SNGL(IF(IMDB_Movies_Cleaned!$E$2:$E$3849=A1925, IMDB_Movies_Cleaned!$N$2:$N$3849))</f>
        <v>7.2</v>
      </c>
      <c r="G1925" cm="1">
        <f t="array" ref="G1925">MAX(IF(IMDB_Movies_Cleaned!$E$2:$E$3849=A1925, IMDB_Movies_Cleaned!$N$2:$N$3849))</f>
        <v>8.1</v>
      </c>
      <c r="H1925" cm="1">
        <f t="array" ref="H1925">MIN(IF(IMDB_Movies_Cleaned!$E$2:$E$3849=A1925, IMDB_Movies_Cleaned!$N$2:$N$3849))</f>
        <v>4.0999999999999996</v>
      </c>
      <c r="I1925" cm="1">
        <f t="array" ref="I1925">_xlfn.VAR.S(IF(IMDB_Movies_Cleaned!$E$2:$E$3849=A1925, IMDB_Movies_Cleaned!$N$2:$N$3849))</f>
        <v>0.5581056829511245</v>
      </c>
      <c r="J1925" cm="1">
        <f t="array" ref="J1925">_xlfn.STDEV.S(IF(IMDB_Movies_Cleaned!$E$2:$E$3849=A1925, IMDB_Movies_Cleaned!$N$2:$N$3849))</f>
        <v>0.74706471135446129</v>
      </c>
    </row>
    <row r="1926" spans="1:10" x14ac:dyDescent="0.25">
      <c r="A1926" s="2" t="s">
        <v>2551</v>
      </c>
      <c r="B1926">
        <f t="shared" si="31"/>
        <v>5</v>
      </c>
      <c r="D1926">
        <f>AVERAGEIF(IMDB_Movies_Cleaned!$E$2:$E$3849, A1926, IMDB_Movies_Cleaned!$N$2:$N$3849)</f>
        <v>5.6199999999999992</v>
      </c>
      <c r="E1926" cm="1">
        <f t="array" ref="E1926">MEDIAN(IF(IMDB_Movies_Cleaned!$E$2:$E$3849=A1926, IMDB_Movies_Cleaned!$N$2:$N$3849))</f>
        <v>5.6</v>
      </c>
      <c r="F1926" t="e" cm="1">
        <f t="array" ref="F1926">_xlfn.MODE.SNGL(IF(IMDB_Movies_Cleaned!$E$2:$E$3849=A1926, IMDB_Movies_Cleaned!$N$2:$N$3849))</f>
        <v>#N/A</v>
      </c>
      <c r="G1926" cm="1">
        <f t="array" ref="G1926">MAX(IF(IMDB_Movies_Cleaned!$E$2:$E$3849=A1926, IMDB_Movies_Cleaned!$N$2:$N$3849))</f>
        <v>6.4</v>
      </c>
      <c r="H1926" cm="1">
        <f t="array" ref="H1926">MIN(IF(IMDB_Movies_Cleaned!$E$2:$E$3849=A1926, IMDB_Movies_Cleaned!$N$2:$N$3849))</f>
        <v>4.8</v>
      </c>
      <c r="I1926" cm="1">
        <f t="array" ref="I1926">_xlfn.VAR.S(IF(IMDB_Movies_Cleaned!$E$2:$E$3849=A1926, IMDB_Movies_Cleaned!$N$2:$N$3849))</f>
        <v>0.47200000000000841</v>
      </c>
      <c r="J1926" cm="1">
        <f t="array" ref="J1926">_xlfn.STDEV.S(IF(IMDB_Movies_Cleaned!$E$2:$E$3849=A1926, IMDB_Movies_Cleaned!$N$2:$N$3849))</f>
        <v>0.6870225614927129</v>
      </c>
    </row>
    <row r="1927" spans="1:10" x14ac:dyDescent="0.25">
      <c r="A1927" s="2" t="s">
        <v>1289</v>
      </c>
      <c r="B1927">
        <f t="shared" si="31"/>
        <v>147</v>
      </c>
      <c r="D1927">
        <f>AVERAGEIF(IMDB_Movies_Cleaned!$E$2:$E$3849, A1927, IMDB_Movies_Cleaned!$N$2:$N$3849)</f>
        <v>6.5836734693877554</v>
      </c>
      <c r="E1927" cm="1">
        <f t="array" ref="E1927">MEDIAN(IF(IMDB_Movies_Cleaned!$E$2:$E$3849=A1927, IMDB_Movies_Cleaned!$N$2:$N$3849))</f>
        <v>6.7</v>
      </c>
      <c r="F1927" cm="1">
        <f t="array" ref="F1927">_xlfn.MODE.SNGL(IF(IMDB_Movies_Cleaned!$E$2:$E$3849=A1927, IMDB_Movies_Cleaned!$N$2:$N$3849))</f>
        <v>6.7</v>
      </c>
      <c r="G1927" cm="1">
        <f t="array" ref="G1927">MAX(IF(IMDB_Movies_Cleaned!$E$2:$E$3849=A1927, IMDB_Movies_Cleaned!$N$2:$N$3849))</f>
        <v>8.8000000000000007</v>
      </c>
      <c r="H1927" cm="1">
        <f t="array" ref="H1927">MIN(IF(IMDB_Movies_Cleaned!$E$2:$E$3849=A1927, IMDB_Movies_Cleaned!$N$2:$N$3849))</f>
        <v>3.3</v>
      </c>
      <c r="I1927" cm="1">
        <f t="array" ref="I1927">_xlfn.VAR.S(IF(IMDB_Movies_Cleaned!$E$2:$E$3849=A1927, IMDB_Movies_Cleaned!$N$2:$N$3849))</f>
        <v>0.73480011182555371</v>
      </c>
      <c r="J1927" cm="1">
        <f t="array" ref="J1927">_xlfn.STDEV.S(IF(IMDB_Movies_Cleaned!$E$2:$E$3849=A1927, IMDB_Movies_Cleaned!$N$2:$N$3849))</f>
        <v>0.85720482489633343</v>
      </c>
    </row>
    <row r="1928" spans="1:10" x14ac:dyDescent="0.25">
      <c r="A1928" s="1" t="s">
        <v>613</v>
      </c>
      <c r="B1928">
        <f t="shared" si="31"/>
        <v>19</v>
      </c>
      <c r="D1928">
        <f>AVERAGEIF(IMDB_Movies_Cleaned!$E$2:$E$3849, A1928, IMDB_Movies_Cleaned!$N$2:$N$3849)</f>
        <v>6.3368421052631581</v>
      </c>
      <c r="E1928" cm="1">
        <f t="array" ref="E1928">MEDIAN(IF(IMDB_Movies_Cleaned!$E$2:$E$3849=A1928, IMDB_Movies_Cleaned!$N$2:$N$3849))</f>
        <v>6.5</v>
      </c>
      <c r="F1928" cm="1">
        <f t="array" ref="F1928">_xlfn.MODE.SNGL(IF(IMDB_Movies_Cleaned!$E$2:$E$3849=A1928, IMDB_Movies_Cleaned!$N$2:$N$3849))</f>
        <v>7.3</v>
      </c>
      <c r="G1928" cm="1">
        <f t="array" ref="G1928">MAX(IF(IMDB_Movies_Cleaned!$E$2:$E$3849=A1928, IMDB_Movies_Cleaned!$N$2:$N$3849))</f>
        <v>7.6</v>
      </c>
      <c r="H1928" cm="1">
        <f t="array" ref="H1928">MIN(IF(IMDB_Movies_Cleaned!$E$2:$E$3849=A1928, IMDB_Movies_Cleaned!$N$2:$N$3849))</f>
        <v>3.7</v>
      </c>
      <c r="I1928" cm="1">
        <f t="array" ref="I1928">_xlfn.VAR.S(IF(IMDB_Movies_Cleaned!$E$2:$E$3849=A1928, IMDB_Movies_Cleaned!$N$2:$N$3849))</f>
        <v>0.81134502923976015</v>
      </c>
      <c r="J1928" cm="1">
        <f t="array" ref="J1928">_xlfn.STDEV.S(IF(IMDB_Movies_Cleaned!$E$2:$E$3849=A1928, IMDB_Movies_Cleaned!$N$2:$N$3849))</f>
        <v>0.90074692852085825</v>
      </c>
    </row>
    <row r="1929" spans="1:10" x14ac:dyDescent="0.25">
      <c r="A1929" s="2" t="s">
        <v>1671</v>
      </c>
      <c r="B1929">
        <f t="shared" si="31"/>
        <v>153</v>
      </c>
      <c r="D1929">
        <f>AVERAGEIF(IMDB_Movies_Cleaned!$E$2:$E$3849, A1929, IMDB_Movies_Cleaned!$N$2:$N$3849)</f>
        <v>7.0418300653594796</v>
      </c>
      <c r="E1929" cm="1">
        <f t="array" ref="E1929">MEDIAN(IF(IMDB_Movies_Cleaned!$E$2:$E$3849=A1929, IMDB_Movies_Cleaned!$N$2:$N$3849))</f>
        <v>7.2</v>
      </c>
      <c r="F1929" cm="1">
        <f t="array" ref="F1929">_xlfn.MODE.SNGL(IF(IMDB_Movies_Cleaned!$E$2:$E$3849=A1929, IMDB_Movies_Cleaned!$N$2:$N$3849))</f>
        <v>7.3</v>
      </c>
      <c r="G1929" cm="1">
        <f t="array" ref="G1929">MAX(IF(IMDB_Movies_Cleaned!$E$2:$E$3849=A1929, IMDB_Movies_Cleaned!$N$2:$N$3849))</f>
        <v>8.8000000000000007</v>
      </c>
      <c r="H1929" cm="1">
        <f t="array" ref="H1929">MIN(IF(IMDB_Movies_Cleaned!$E$2:$E$3849=A1929, IMDB_Movies_Cleaned!$N$2:$N$3849))</f>
        <v>3.4</v>
      </c>
      <c r="I1929" cm="1">
        <f t="array" ref="I1929">_xlfn.VAR.S(IF(IMDB_Movies_Cleaned!$E$2:$E$3849=A1929, IMDB_Movies_Cleaned!$N$2:$N$3849))</f>
        <v>0.68705452356381391</v>
      </c>
      <c r="J1929" cm="1">
        <f t="array" ref="J1929">_xlfn.STDEV.S(IF(IMDB_Movies_Cleaned!$E$2:$E$3849=A1929, IMDB_Movies_Cleaned!$N$2:$N$3849))</f>
        <v>0.82888752166009472</v>
      </c>
    </row>
    <row r="1930" spans="1:10" x14ac:dyDescent="0.25">
      <c r="A1930" s="1" t="s">
        <v>2726</v>
      </c>
      <c r="B1930">
        <f t="shared" si="31"/>
        <v>20</v>
      </c>
      <c r="D1930">
        <f>AVERAGEIF(IMDB_Movies_Cleaned!$E$2:$E$3849, A1930, IMDB_Movies_Cleaned!$N$2:$N$3849)</f>
        <v>7.1649999999999991</v>
      </c>
      <c r="E1930" cm="1">
        <f t="array" ref="E1930">MEDIAN(IF(IMDB_Movies_Cleaned!$E$2:$E$3849=A1930, IMDB_Movies_Cleaned!$N$2:$N$3849))</f>
        <v>7.1999999999999993</v>
      </c>
      <c r="F1930" cm="1">
        <f t="array" ref="F1930">_xlfn.MODE.SNGL(IF(IMDB_Movies_Cleaned!$E$2:$E$3849=A1930, IMDB_Movies_Cleaned!$N$2:$N$3849))</f>
        <v>7.5</v>
      </c>
      <c r="G1930" cm="1">
        <f t="array" ref="G1930">MAX(IF(IMDB_Movies_Cleaned!$E$2:$E$3849=A1930, IMDB_Movies_Cleaned!$N$2:$N$3849))</f>
        <v>8.9</v>
      </c>
      <c r="H1930" cm="1">
        <f t="array" ref="H1930">MIN(IF(IMDB_Movies_Cleaned!$E$2:$E$3849=A1930, IMDB_Movies_Cleaned!$N$2:$N$3849))</f>
        <v>5.6</v>
      </c>
      <c r="I1930" cm="1">
        <f t="array" ref="I1930">_xlfn.VAR.S(IF(IMDB_Movies_Cleaned!$E$2:$E$3849=A1930, IMDB_Movies_Cleaned!$N$2:$N$3849))</f>
        <v>0.5445000000000001</v>
      </c>
      <c r="J1930" cm="1">
        <f t="array" ref="J1930">_xlfn.STDEV.S(IF(IMDB_Movies_Cleaned!$E$2:$E$3849=A1930, IMDB_Movies_Cleaned!$N$2:$N$3849))</f>
        <v>0.73790243257493071</v>
      </c>
    </row>
    <row r="1931" spans="1:10" x14ac:dyDescent="0.25">
      <c r="A1931" s="2" t="s">
        <v>726</v>
      </c>
      <c r="B1931">
        <f t="shared" si="31"/>
        <v>4</v>
      </c>
      <c r="D1931">
        <f>AVERAGEIF(IMDB_Movies_Cleaned!$E$2:$E$3849, A1931, IMDB_Movies_Cleaned!$N$2:$N$3849)</f>
        <v>5.5</v>
      </c>
      <c r="E1931" cm="1">
        <f t="array" ref="E1931">MEDIAN(IF(IMDB_Movies_Cleaned!$E$2:$E$3849=A1931, IMDB_Movies_Cleaned!$N$2:$N$3849))</f>
        <v>5.35</v>
      </c>
      <c r="F1931" t="e" cm="1">
        <f t="array" ref="F1931">_xlfn.MODE.SNGL(IF(IMDB_Movies_Cleaned!$E$2:$E$3849=A1931, IMDB_Movies_Cleaned!$N$2:$N$3849))</f>
        <v>#N/A</v>
      </c>
      <c r="G1931" cm="1">
        <f t="array" ref="G1931">MAX(IF(IMDB_Movies_Cleaned!$E$2:$E$3849=A1931, IMDB_Movies_Cleaned!$N$2:$N$3849))</f>
        <v>7</v>
      </c>
      <c r="H1931" cm="1">
        <f t="array" ref="H1931">MIN(IF(IMDB_Movies_Cleaned!$E$2:$E$3849=A1931, IMDB_Movies_Cleaned!$N$2:$N$3849))</f>
        <v>4.3</v>
      </c>
      <c r="I1931" cm="1">
        <f t="array" ref="I1931">_xlfn.VAR.S(IF(IMDB_Movies_Cleaned!$E$2:$E$3849=A1931, IMDB_Movies_Cleaned!$N$2:$N$3849))</f>
        <v>1.2600000000000005</v>
      </c>
      <c r="J1931" cm="1">
        <f t="array" ref="J1931">_xlfn.STDEV.S(IF(IMDB_Movies_Cleaned!$E$2:$E$3849=A1931, IMDB_Movies_Cleaned!$N$2:$N$3849))</f>
        <v>1.1224972160321827</v>
      </c>
    </row>
    <row r="1932" spans="1:10" x14ac:dyDescent="0.25">
      <c r="A1932" s="1" t="s">
        <v>1962</v>
      </c>
      <c r="B1932">
        <f t="shared" si="31"/>
        <v>42</v>
      </c>
      <c r="D1932">
        <f>AVERAGEIF(IMDB_Movies_Cleaned!$E$2:$E$3849, A1932, IMDB_Movies_Cleaned!$N$2:$N$3849)</f>
        <v>6.6499999999999986</v>
      </c>
      <c r="E1932" cm="1">
        <f t="array" ref="E1932">MEDIAN(IF(IMDB_Movies_Cleaned!$E$2:$E$3849=A1932, IMDB_Movies_Cleaned!$N$2:$N$3849))</f>
        <v>6.75</v>
      </c>
      <c r="F1932" cm="1">
        <f t="array" ref="F1932">_xlfn.MODE.SNGL(IF(IMDB_Movies_Cleaned!$E$2:$E$3849=A1932, IMDB_Movies_Cleaned!$N$2:$N$3849))</f>
        <v>7</v>
      </c>
      <c r="G1932" cm="1">
        <f t="array" ref="G1932">MAX(IF(IMDB_Movies_Cleaned!$E$2:$E$3849=A1932, IMDB_Movies_Cleaned!$N$2:$N$3849))</f>
        <v>8.5</v>
      </c>
      <c r="H1932" cm="1">
        <f t="array" ref="H1932">MIN(IF(IMDB_Movies_Cleaned!$E$2:$E$3849=A1932, IMDB_Movies_Cleaned!$N$2:$N$3849))</f>
        <v>3.9</v>
      </c>
      <c r="I1932" cm="1">
        <f t="array" ref="I1932">_xlfn.VAR.S(IF(IMDB_Movies_Cleaned!$E$2:$E$3849=A1932, IMDB_Movies_Cleaned!$N$2:$N$3849))</f>
        <v>0.74890243902439957</v>
      </c>
      <c r="J1932" cm="1">
        <f t="array" ref="J1932">_xlfn.STDEV.S(IF(IMDB_Movies_Cleaned!$E$2:$E$3849=A1932, IMDB_Movies_Cleaned!$N$2:$N$3849))</f>
        <v>0.86539149465684007</v>
      </c>
    </row>
    <row r="1933" spans="1:10" x14ac:dyDescent="0.25">
      <c r="A1933" s="2" t="s">
        <v>2485</v>
      </c>
      <c r="B1933">
        <f t="shared" si="31"/>
        <v>7</v>
      </c>
      <c r="D1933">
        <f>AVERAGEIF(IMDB_Movies_Cleaned!$E$2:$E$3849, A1933, IMDB_Movies_Cleaned!$N$2:$N$3849)</f>
        <v>6.0571428571428569</v>
      </c>
      <c r="E1933" cm="1">
        <f t="array" ref="E1933">MEDIAN(IF(IMDB_Movies_Cleaned!$E$2:$E$3849=A1933, IMDB_Movies_Cleaned!$N$2:$N$3849))</f>
        <v>6.4</v>
      </c>
      <c r="F1933" cm="1">
        <f t="array" ref="F1933">_xlfn.MODE.SNGL(IF(IMDB_Movies_Cleaned!$E$2:$E$3849=A1933, IMDB_Movies_Cleaned!$N$2:$N$3849))</f>
        <v>6.4</v>
      </c>
      <c r="G1933" cm="1">
        <f t="array" ref="G1933">MAX(IF(IMDB_Movies_Cleaned!$E$2:$E$3849=A1933, IMDB_Movies_Cleaned!$N$2:$N$3849))</f>
        <v>6.8</v>
      </c>
      <c r="H1933" cm="1">
        <f t="array" ref="H1933">MIN(IF(IMDB_Movies_Cleaned!$E$2:$E$3849=A1933, IMDB_Movies_Cleaned!$N$2:$N$3849))</f>
        <v>4.3</v>
      </c>
      <c r="I1933" cm="1">
        <f t="array" ref="I1933">_xlfn.VAR.S(IF(IMDB_Movies_Cleaned!$E$2:$E$3849=A1933, IMDB_Movies_Cleaned!$N$2:$N$3849))</f>
        <v>0.69285714285715017</v>
      </c>
      <c r="J1933" cm="1">
        <f t="array" ref="J1933">_xlfn.STDEV.S(IF(IMDB_Movies_Cleaned!$E$2:$E$3849=A1933, IMDB_Movies_Cleaned!$N$2:$N$3849))</f>
        <v>0.83238040754041664</v>
      </c>
    </row>
    <row r="1934" spans="1:10" x14ac:dyDescent="0.25">
      <c r="A1934" s="1" t="s">
        <v>2886</v>
      </c>
      <c r="B1934">
        <f t="shared" si="31"/>
        <v>15</v>
      </c>
      <c r="D1934">
        <f>AVERAGEIF(IMDB_Movies_Cleaned!$E$2:$E$3849, A1934, IMDB_Movies_Cleaned!$N$2:$N$3849)</f>
        <v>7.1333333333333337</v>
      </c>
      <c r="E1934" cm="1">
        <f t="array" ref="E1934">MEDIAN(IF(IMDB_Movies_Cleaned!$E$2:$E$3849=A1934, IMDB_Movies_Cleaned!$N$2:$N$3849))</f>
        <v>7.1</v>
      </c>
      <c r="F1934" cm="1">
        <f t="array" ref="F1934">_xlfn.MODE.SNGL(IF(IMDB_Movies_Cleaned!$E$2:$E$3849=A1934, IMDB_Movies_Cleaned!$N$2:$N$3849))</f>
        <v>7</v>
      </c>
      <c r="G1934" cm="1">
        <f t="array" ref="G1934">MAX(IF(IMDB_Movies_Cleaned!$E$2:$E$3849=A1934, IMDB_Movies_Cleaned!$N$2:$N$3849))</f>
        <v>8.1</v>
      </c>
      <c r="H1934" cm="1">
        <f t="array" ref="H1934">MIN(IF(IMDB_Movies_Cleaned!$E$2:$E$3849=A1934, IMDB_Movies_Cleaned!$N$2:$N$3849))</f>
        <v>6.5</v>
      </c>
      <c r="I1934" cm="1">
        <f t="array" ref="I1934">_xlfn.VAR.S(IF(IMDB_Movies_Cleaned!$E$2:$E$3849=A1934, IMDB_Movies_Cleaned!$N$2:$N$3849))</f>
        <v>0.20095238095238097</v>
      </c>
      <c r="J1934" cm="1">
        <f t="array" ref="J1934">_xlfn.STDEV.S(IF(IMDB_Movies_Cleaned!$E$2:$E$3849=A1934, IMDB_Movies_Cleaned!$N$2:$N$3849))</f>
        <v>0.44827712517189738</v>
      </c>
    </row>
    <row r="1935" spans="1:10" x14ac:dyDescent="0.25">
      <c r="A1935" s="2" t="s">
        <v>872</v>
      </c>
      <c r="B1935">
        <f t="shared" ref="B1935:B1998" si="32">COUNTIF($A$2:$A$3849, A1935)</f>
        <v>145</v>
      </c>
      <c r="D1935">
        <f>AVERAGEIF(IMDB_Movies_Cleaned!$E$2:$E$3849, A1935, IMDB_Movies_Cleaned!$N$2:$N$3849)</f>
        <v>5.8406896551724108</v>
      </c>
      <c r="E1935" cm="1">
        <f t="array" ref="E1935">MEDIAN(IF(IMDB_Movies_Cleaned!$E$2:$E$3849=A1935, IMDB_Movies_Cleaned!$N$2:$N$3849))</f>
        <v>6</v>
      </c>
      <c r="F1935" cm="1">
        <f t="array" ref="F1935">_xlfn.MODE.SNGL(IF(IMDB_Movies_Cleaned!$E$2:$E$3849=A1935, IMDB_Movies_Cleaned!$N$2:$N$3849))</f>
        <v>6.5</v>
      </c>
      <c r="G1935" cm="1">
        <f t="array" ref="G1935">MAX(IF(IMDB_Movies_Cleaned!$E$2:$E$3849=A1935, IMDB_Movies_Cleaned!$N$2:$N$3849))</f>
        <v>8</v>
      </c>
      <c r="H1935" cm="1">
        <f t="array" ref="H1935">MIN(IF(IMDB_Movies_Cleaned!$E$2:$E$3849=A1935, IMDB_Movies_Cleaned!$N$2:$N$3849))</f>
        <v>1.9</v>
      </c>
      <c r="I1935" cm="1">
        <f t="array" ref="I1935">_xlfn.VAR.S(IF(IMDB_Movies_Cleaned!$E$2:$E$3849=A1935, IMDB_Movies_Cleaned!$N$2:$N$3849))</f>
        <v>1.4818745210728315</v>
      </c>
      <c r="J1935" cm="1">
        <f t="array" ref="J1935">_xlfn.STDEV.S(IF(IMDB_Movies_Cleaned!$E$2:$E$3849=A1935, IMDB_Movies_Cleaned!$N$2:$N$3849))</f>
        <v>1.2173226856806831</v>
      </c>
    </row>
    <row r="1936" spans="1:10" x14ac:dyDescent="0.25">
      <c r="A1936" s="1" t="s">
        <v>1289</v>
      </c>
      <c r="B1936">
        <f t="shared" si="32"/>
        <v>147</v>
      </c>
      <c r="D1936">
        <f>AVERAGEIF(IMDB_Movies_Cleaned!$E$2:$E$3849, A1936, IMDB_Movies_Cleaned!$N$2:$N$3849)</f>
        <v>6.5836734693877554</v>
      </c>
      <c r="E1936" cm="1">
        <f t="array" ref="E1936">MEDIAN(IF(IMDB_Movies_Cleaned!$E$2:$E$3849=A1936, IMDB_Movies_Cleaned!$N$2:$N$3849))</f>
        <v>6.7</v>
      </c>
      <c r="F1936" cm="1">
        <f t="array" ref="F1936">_xlfn.MODE.SNGL(IF(IMDB_Movies_Cleaned!$E$2:$E$3849=A1936, IMDB_Movies_Cleaned!$N$2:$N$3849))</f>
        <v>6.7</v>
      </c>
      <c r="G1936" cm="1">
        <f t="array" ref="G1936">MAX(IF(IMDB_Movies_Cleaned!$E$2:$E$3849=A1936, IMDB_Movies_Cleaned!$N$2:$N$3849))</f>
        <v>8.8000000000000007</v>
      </c>
      <c r="H1936" cm="1">
        <f t="array" ref="H1936">MIN(IF(IMDB_Movies_Cleaned!$E$2:$E$3849=A1936, IMDB_Movies_Cleaned!$N$2:$N$3849))</f>
        <v>3.3</v>
      </c>
      <c r="I1936" cm="1">
        <f t="array" ref="I1936">_xlfn.VAR.S(IF(IMDB_Movies_Cleaned!$E$2:$E$3849=A1936, IMDB_Movies_Cleaned!$N$2:$N$3849))</f>
        <v>0.73480011182555371</v>
      </c>
      <c r="J1936" cm="1">
        <f t="array" ref="J1936">_xlfn.STDEV.S(IF(IMDB_Movies_Cleaned!$E$2:$E$3849=A1936, IMDB_Movies_Cleaned!$N$2:$N$3849))</f>
        <v>0.85720482489633343</v>
      </c>
    </row>
    <row r="1937" spans="1:10" x14ac:dyDescent="0.25">
      <c r="A1937" s="2" t="s">
        <v>1562</v>
      </c>
      <c r="B1937">
        <f t="shared" si="32"/>
        <v>8</v>
      </c>
      <c r="D1937">
        <f>AVERAGEIF(IMDB_Movies_Cleaned!$E$2:$E$3849, A1937, IMDB_Movies_Cleaned!$N$2:$N$3849)</f>
        <v>5.9250000000000007</v>
      </c>
      <c r="E1937" cm="1">
        <f t="array" ref="E1937">MEDIAN(IF(IMDB_Movies_Cleaned!$E$2:$E$3849=A1937, IMDB_Movies_Cleaned!$N$2:$N$3849))</f>
        <v>6</v>
      </c>
      <c r="F1937" cm="1">
        <f t="array" ref="F1937">_xlfn.MODE.SNGL(IF(IMDB_Movies_Cleaned!$E$2:$E$3849=A1937, IMDB_Movies_Cleaned!$N$2:$N$3849))</f>
        <v>6</v>
      </c>
      <c r="G1937" cm="1">
        <f t="array" ref="G1937">MAX(IF(IMDB_Movies_Cleaned!$E$2:$E$3849=A1937, IMDB_Movies_Cleaned!$N$2:$N$3849))</f>
        <v>7.6</v>
      </c>
      <c r="H1937" cm="1">
        <f t="array" ref="H1937">MIN(IF(IMDB_Movies_Cleaned!$E$2:$E$3849=A1937, IMDB_Movies_Cleaned!$N$2:$N$3849))</f>
        <v>4.7</v>
      </c>
      <c r="I1937" cm="1">
        <f t="array" ref="I1937">_xlfn.VAR.S(IF(IMDB_Movies_Cleaned!$E$2:$E$3849=A1937, IMDB_Movies_Cleaned!$N$2:$N$3849))</f>
        <v>0.89928571428570037</v>
      </c>
      <c r="J1937" cm="1">
        <f t="array" ref="J1937">_xlfn.STDEV.S(IF(IMDB_Movies_Cleaned!$E$2:$E$3849=A1937, IMDB_Movies_Cleaned!$N$2:$N$3849))</f>
        <v>0.94830676169987338</v>
      </c>
    </row>
    <row r="1938" spans="1:10" x14ac:dyDescent="0.25">
      <c r="A1938" s="2" t="s">
        <v>2047</v>
      </c>
      <c r="B1938">
        <f t="shared" si="32"/>
        <v>11</v>
      </c>
      <c r="D1938">
        <f>AVERAGEIF(IMDB_Movies_Cleaned!$E$2:$E$3849, A1938, IMDB_Movies_Cleaned!$N$2:$N$3849)</f>
        <v>5.7727272727272734</v>
      </c>
      <c r="E1938" cm="1">
        <f t="array" ref="E1938">MEDIAN(IF(IMDB_Movies_Cleaned!$E$2:$E$3849=A1938, IMDB_Movies_Cleaned!$N$2:$N$3849))</f>
        <v>6.2</v>
      </c>
      <c r="F1938" cm="1">
        <f t="array" ref="F1938">_xlfn.MODE.SNGL(IF(IMDB_Movies_Cleaned!$E$2:$E$3849=A1938, IMDB_Movies_Cleaned!$N$2:$N$3849))</f>
        <v>6.2</v>
      </c>
      <c r="G1938" cm="1">
        <f t="array" ref="G1938">MAX(IF(IMDB_Movies_Cleaned!$E$2:$E$3849=A1938, IMDB_Movies_Cleaned!$N$2:$N$3849))</f>
        <v>6.6</v>
      </c>
      <c r="H1938" cm="1">
        <f t="array" ref="H1938">MIN(IF(IMDB_Movies_Cleaned!$E$2:$E$3849=A1938, IMDB_Movies_Cleaned!$N$2:$N$3849))</f>
        <v>2.4</v>
      </c>
      <c r="I1938" cm="1">
        <f t="array" ref="I1938">_xlfn.VAR.S(IF(IMDB_Movies_Cleaned!$E$2:$E$3849=A1938, IMDB_Movies_Cleaned!$N$2:$N$3849))</f>
        <v>1.3201818181818112</v>
      </c>
      <c r="J1938" cm="1">
        <f t="array" ref="J1938">_xlfn.STDEV.S(IF(IMDB_Movies_Cleaned!$E$2:$E$3849=A1938, IMDB_Movies_Cleaned!$N$2:$N$3849))</f>
        <v>1.1489916527903112</v>
      </c>
    </row>
    <row r="1939" spans="1:10" x14ac:dyDescent="0.25">
      <c r="A1939" s="1" t="s">
        <v>1508</v>
      </c>
      <c r="B1939">
        <f t="shared" si="32"/>
        <v>20</v>
      </c>
      <c r="D1939">
        <f>AVERAGEIF(IMDB_Movies_Cleaned!$E$2:$E$3849, A1939, IMDB_Movies_Cleaned!$N$2:$N$3849)</f>
        <v>5.37</v>
      </c>
      <c r="E1939" cm="1">
        <f t="array" ref="E1939">MEDIAN(IF(IMDB_Movies_Cleaned!$E$2:$E$3849=A1939, IMDB_Movies_Cleaned!$N$2:$N$3849))</f>
        <v>5.45</v>
      </c>
      <c r="F1939" cm="1">
        <f t="array" ref="F1939">_xlfn.MODE.SNGL(IF(IMDB_Movies_Cleaned!$E$2:$E$3849=A1939, IMDB_Movies_Cleaned!$N$2:$N$3849))</f>
        <v>5.4</v>
      </c>
      <c r="G1939" cm="1">
        <f t="array" ref="G1939">MAX(IF(IMDB_Movies_Cleaned!$E$2:$E$3849=A1939, IMDB_Movies_Cleaned!$N$2:$N$3849))</f>
        <v>7.5</v>
      </c>
      <c r="H1939" cm="1">
        <f t="array" ref="H1939">MIN(IF(IMDB_Movies_Cleaned!$E$2:$E$3849=A1939, IMDB_Movies_Cleaned!$N$2:$N$3849))</f>
        <v>2.9</v>
      </c>
      <c r="I1939" cm="1">
        <f t="array" ref="I1939">_xlfn.VAR.S(IF(IMDB_Movies_Cleaned!$E$2:$E$3849=A1939, IMDB_Movies_Cleaned!$N$2:$N$3849))</f>
        <v>1.4243157894736729</v>
      </c>
      <c r="J1939" cm="1">
        <f t="array" ref="J1939">_xlfn.STDEV.S(IF(IMDB_Movies_Cleaned!$E$2:$E$3849=A1939, IMDB_Movies_Cleaned!$N$2:$N$3849))</f>
        <v>1.1934470199693294</v>
      </c>
    </row>
    <row r="1940" spans="1:10" x14ac:dyDescent="0.25">
      <c r="A1940" s="2" t="s">
        <v>2472</v>
      </c>
      <c r="B1940">
        <f t="shared" si="32"/>
        <v>15</v>
      </c>
      <c r="D1940">
        <f>AVERAGEIF(IMDB_Movies_Cleaned!$E$2:$E$3849, A1940, IMDB_Movies_Cleaned!$N$2:$N$3849)</f>
        <v>6.96</v>
      </c>
      <c r="E1940" cm="1">
        <f t="array" ref="E1940">MEDIAN(IF(IMDB_Movies_Cleaned!$E$2:$E$3849=A1940, IMDB_Movies_Cleaned!$N$2:$N$3849))</f>
        <v>7</v>
      </c>
      <c r="F1940" cm="1">
        <f t="array" ref="F1940">_xlfn.MODE.SNGL(IF(IMDB_Movies_Cleaned!$E$2:$E$3849=A1940, IMDB_Movies_Cleaned!$N$2:$N$3849))</f>
        <v>7.4</v>
      </c>
      <c r="G1940" cm="1">
        <f t="array" ref="G1940">MAX(IF(IMDB_Movies_Cleaned!$E$2:$E$3849=A1940, IMDB_Movies_Cleaned!$N$2:$N$3849))</f>
        <v>7.4</v>
      </c>
      <c r="H1940" cm="1">
        <f t="array" ref="H1940">MIN(IF(IMDB_Movies_Cleaned!$E$2:$E$3849=A1940, IMDB_Movies_Cleaned!$N$2:$N$3849))</f>
        <v>6.4</v>
      </c>
      <c r="I1940" cm="1">
        <f t="array" ref="I1940">_xlfn.VAR.S(IF(IMDB_Movies_Cleaned!$E$2:$E$3849=A1940, IMDB_Movies_Cleaned!$N$2:$N$3849))</f>
        <v>0.17828571428571435</v>
      </c>
      <c r="J1940" cm="1">
        <f t="array" ref="J1940">_xlfn.STDEV.S(IF(IMDB_Movies_Cleaned!$E$2:$E$3849=A1940, IMDB_Movies_Cleaned!$N$2:$N$3849))</f>
        <v>0.42223893032939813</v>
      </c>
    </row>
    <row r="1941" spans="1:10" x14ac:dyDescent="0.25">
      <c r="A1941" s="1" t="s">
        <v>872</v>
      </c>
      <c r="B1941">
        <f t="shared" si="32"/>
        <v>145</v>
      </c>
      <c r="D1941">
        <f>AVERAGEIF(IMDB_Movies_Cleaned!$E$2:$E$3849, A1941, IMDB_Movies_Cleaned!$N$2:$N$3849)</f>
        <v>5.8406896551724108</v>
      </c>
      <c r="E1941" cm="1">
        <f t="array" ref="E1941">MEDIAN(IF(IMDB_Movies_Cleaned!$E$2:$E$3849=A1941, IMDB_Movies_Cleaned!$N$2:$N$3849))</f>
        <v>6</v>
      </c>
      <c r="F1941" cm="1">
        <f t="array" ref="F1941">_xlfn.MODE.SNGL(IF(IMDB_Movies_Cleaned!$E$2:$E$3849=A1941, IMDB_Movies_Cleaned!$N$2:$N$3849))</f>
        <v>6.5</v>
      </c>
      <c r="G1941" cm="1">
        <f t="array" ref="G1941">MAX(IF(IMDB_Movies_Cleaned!$E$2:$E$3849=A1941, IMDB_Movies_Cleaned!$N$2:$N$3849))</f>
        <v>8</v>
      </c>
      <c r="H1941" cm="1">
        <f t="array" ref="H1941">MIN(IF(IMDB_Movies_Cleaned!$E$2:$E$3849=A1941, IMDB_Movies_Cleaned!$N$2:$N$3849))</f>
        <v>1.9</v>
      </c>
      <c r="I1941" cm="1">
        <f t="array" ref="I1941">_xlfn.VAR.S(IF(IMDB_Movies_Cleaned!$E$2:$E$3849=A1941, IMDB_Movies_Cleaned!$N$2:$N$3849))</f>
        <v>1.4818745210728315</v>
      </c>
      <c r="J1941" cm="1">
        <f t="array" ref="J1941">_xlfn.STDEV.S(IF(IMDB_Movies_Cleaned!$E$2:$E$3849=A1941, IMDB_Movies_Cleaned!$N$2:$N$3849))</f>
        <v>1.2173226856806831</v>
      </c>
    </row>
    <row r="1942" spans="1:10" x14ac:dyDescent="0.25">
      <c r="A1942" s="2" t="s">
        <v>873</v>
      </c>
      <c r="B1942">
        <f t="shared" si="32"/>
        <v>4</v>
      </c>
      <c r="D1942">
        <f>AVERAGEIF(IMDB_Movies_Cleaned!$E$2:$E$3849, A1942, IMDB_Movies_Cleaned!$N$2:$N$3849)</f>
        <v>6.4749999999999996</v>
      </c>
      <c r="E1942" cm="1">
        <f t="array" ref="E1942">MEDIAN(IF(IMDB_Movies_Cleaned!$E$2:$E$3849=A1942, IMDB_Movies_Cleaned!$N$2:$N$3849))</f>
        <v>6.5500000000000007</v>
      </c>
      <c r="F1942" cm="1">
        <f t="array" ref="F1942">_xlfn.MODE.SNGL(IF(IMDB_Movies_Cleaned!$E$2:$E$3849=A1942, IMDB_Movies_Cleaned!$N$2:$N$3849))</f>
        <v>6.9</v>
      </c>
      <c r="G1942" cm="1">
        <f t="array" ref="G1942">MAX(IF(IMDB_Movies_Cleaned!$E$2:$E$3849=A1942, IMDB_Movies_Cleaned!$N$2:$N$3849))</f>
        <v>6.9</v>
      </c>
      <c r="H1942" cm="1">
        <f t="array" ref="H1942">MIN(IF(IMDB_Movies_Cleaned!$E$2:$E$3849=A1942, IMDB_Movies_Cleaned!$N$2:$N$3849))</f>
        <v>5.9</v>
      </c>
      <c r="I1942" cm="1">
        <f t="array" ref="I1942">_xlfn.VAR.S(IF(IMDB_Movies_Cleaned!$E$2:$E$3849=A1942, IMDB_Movies_Cleaned!$N$2:$N$3849))</f>
        <v>0.25583333333333336</v>
      </c>
      <c r="J1942" cm="1">
        <f t="array" ref="J1942">_xlfn.STDEV.S(IF(IMDB_Movies_Cleaned!$E$2:$E$3849=A1942, IMDB_Movies_Cleaned!$N$2:$N$3849))</f>
        <v>0.50579969684978399</v>
      </c>
    </row>
    <row r="1943" spans="1:10" x14ac:dyDescent="0.25">
      <c r="A1943" s="1" t="s">
        <v>1110</v>
      </c>
      <c r="B1943">
        <f t="shared" si="32"/>
        <v>41</v>
      </c>
      <c r="D1943">
        <f>AVERAGEIF(IMDB_Movies_Cleaned!$E$2:$E$3849, A1943, IMDB_Movies_Cleaned!$N$2:$N$3849)</f>
        <v>6.9365853658536594</v>
      </c>
      <c r="E1943" cm="1">
        <f t="array" ref="E1943">MEDIAN(IF(IMDB_Movies_Cleaned!$E$2:$E$3849=A1943, IMDB_Movies_Cleaned!$N$2:$N$3849))</f>
        <v>6.7</v>
      </c>
      <c r="F1943" cm="1">
        <f t="array" ref="F1943">_xlfn.MODE.SNGL(IF(IMDB_Movies_Cleaned!$E$2:$E$3849=A1943, IMDB_Movies_Cleaned!$N$2:$N$3849))</f>
        <v>6.6</v>
      </c>
      <c r="G1943" cm="1">
        <f t="array" ref="G1943">MAX(IF(IMDB_Movies_Cleaned!$E$2:$E$3849=A1943, IMDB_Movies_Cleaned!$N$2:$N$3849))</f>
        <v>8.6</v>
      </c>
      <c r="H1943" cm="1">
        <f t="array" ref="H1943">MIN(IF(IMDB_Movies_Cleaned!$E$2:$E$3849=A1943, IMDB_Movies_Cleaned!$N$2:$N$3849))</f>
        <v>5.6</v>
      </c>
      <c r="I1943" cm="1">
        <f t="array" ref="I1943">_xlfn.VAR.S(IF(IMDB_Movies_Cleaned!$E$2:$E$3849=A1943, IMDB_Movies_Cleaned!$N$2:$N$3849))</f>
        <v>0.61437804878046909</v>
      </c>
      <c r="J1943" cm="1">
        <f t="array" ref="J1943">_xlfn.STDEV.S(IF(IMDB_Movies_Cleaned!$E$2:$E$3849=A1943, IMDB_Movies_Cleaned!$N$2:$N$3849))</f>
        <v>0.78382271514703439</v>
      </c>
    </row>
    <row r="1944" spans="1:10" x14ac:dyDescent="0.25">
      <c r="A1944" s="2" t="s">
        <v>4376</v>
      </c>
      <c r="B1944">
        <f t="shared" si="32"/>
        <v>2</v>
      </c>
      <c r="D1944">
        <f>AVERAGEIF(IMDB_Movies_Cleaned!$E$2:$E$3849, A1944, IMDB_Movies_Cleaned!$N$2:$N$3849)</f>
        <v>5.95</v>
      </c>
      <c r="E1944" cm="1">
        <f t="array" ref="E1944">MEDIAN(IF(IMDB_Movies_Cleaned!$E$2:$E$3849=A1944, IMDB_Movies_Cleaned!$N$2:$N$3849))</f>
        <v>5.95</v>
      </c>
      <c r="F1944" t="e" cm="1">
        <f t="array" ref="F1944">_xlfn.MODE.SNGL(IF(IMDB_Movies_Cleaned!$E$2:$E$3849=A1944, IMDB_Movies_Cleaned!$N$2:$N$3849))</f>
        <v>#N/A</v>
      </c>
      <c r="G1944" cm="1">
        <f t="array" ref="G1944">MAX(IF(IMDB_Movies_Cleaned!$E$2:$E$3849=A1944, IMDB_Movies_Cleaned!$N$2:$N$3849))</f>
        <v>6.4</v>
      </c>
      <c r="H1944" cm="1">
        <f t="array" ref="H1944">MIN(IF(IMDB_Movies_Cleaned!$E$2:$E$3849=A1944, IMDB_Movies_Cleaned!$N$2:$N$3849))</f>
        <v>5.5</v>
      </c>
      <c r="I1944" cm="1">
        <f t="array" ref="I1944">_xlfn.VAR.S(IF(IMDB_Movies_Cleaned!$E$2:$E$3849=A1944, IMDB_Movies_Cleaned!$N$2:$N$3849))</f>
        <v>0.4050000000000003</v>
      </c>
      <c r="J1944" cm="1">
        <f t="array" ref="J1944">_xlfn.STDEV.S(IF(IMDB_Movies_Cleaned!$E$2:$E$3849=A1944, IMDB_Movies_Cleaned!$N$2:$N$3849))</f>
        <v>0.63639610306789296</v>
      </c>
    </row>
    <row r="1945" spans="1:10" x14ac:dyDescent="0.25">
      <c r="A1945" s="1" t="s">
        <v>2921</v>
      </c>
      <c r="B1945">
        <f t="shared" si="32"/>
        <v>14</v>
      </c>
      <c r="D1945">
        <f>AVERAGEIF(IMDB_Movies_Cleaned!$E$2:$E$3849, A1945, IMDB_Movies_Cleaned!$N$2:$N$3849)</f>
        <v>6.0928571428571416</v>
      </c>
      <c r="E1945" cm="1">
        <f t="array" ref="E1945">MEDIAN(IF(IMDB_Movies_Cleaned!$E$2:$E$3849=A1945, IMDB_Movies_Cleaned!$N$2:$N$3849))</f>
        <v>6.3000000000000007</v>
      </c>
      <c r="F1945" cm="1">
        <f t="array" ref="F1945">_xlfn.MODE.SNGL(IF(IMDB_Movies_Cleaned!$E$2:$E$3849=A1945, IMDB_Movies_Cleaned!$N$2:$N$3849))</f>
        <v>7.1</v>
      </c>
      <c r="G1945" cm="1">
        <f t="array" ref="G1945">MAX(IF(IMDB_Movies_Cleaned!$E$2:$E$3849=A1945, IMDB_Movies_Cleaned!$N$2:$N$3849))</f>
        <v>7.1</v>
      </c>
      <c r="H1945" cm="1">
        <f t="array" ref="H1945">MIN(IF(IMDB_Movies_Cleaned!$E$2:$E$3849=A1945, IMDB_Movies_Cleaned!$N$2:$N$3849))</f>
        <v>2.8</v>
      </c>
      <c r="I1945" cm="1">
        <f t="array" ref="I1945">_xlfn.VAR.S(IF(IMDB_Movies_Cleaned!$E$2:$E$3849=A1945, IMDB_Movies_Cleaned!$N$2:$N$3849))</f>
        <v>1.2284065934066069</v>
      </c>
      <c r="J1945" cm="1">
        <f t="array" ref="J1945">_xlfn.STDEV.S(IF(IMDB_Movies_Cleaned!$E$2:$E$3849=A1945, IMDB_Movies_Cleaned!$N$2:$N$3849))</f>
        <v>1.1083350546683106</v>
      </c>
    </row>
    <row r="1946" spans="1:10" x14ac:dyDescent="0.25">
      <c r="A1946" s="2" t="s">
        <v>268</v>
      </c>
      <c r="B1946">
        <f t="shared" si="32"/>
        <v>50</v>
      </c>
      <c r="D1946">
        <f>AVERAGEIF(IMDB_Movies_Cleaned!$E$2:$E$3849, A1946, IMDB_Movies_Cleaned!$N$2:$N$3849)</f>
        <v>6.498000000000002</v>
      </c>
      <c r="E1946" cm="1">
        <f t="array" ref="E1946">MEDIAN(IF(IMDB_Movies_Cleaned!$E$2:$E$3849=A1946, IMDB_Movies_Cleaned!$N$2:$N$3849))</f>
        <v>6.5</v>
      </c>
      <c r="F1946" cm="1">
        <f t="array" ref="F1946">_xlfn.MODE.SNGL(IF(IMDB_Movies_Cleaned!$E$2:$E$3849=A1946, IMDB_Movies_Cleaned!$N$2:$N$3849))</f>
        <v>6.1</v>
      </c>
      <c r="G1946" cm="1">
        <f t="array" ref="G1946">MAX(IF(IMDB_Movies_Cleaned!$E$2:$E$3849=A1946, IMDB_Movies_Cleaned!$N$2:$N$3849))</f>
        <v>9</v>
      </c>
      <c r="H1946" cm="1">
        <f t="array" ref="H1946">MIN(IF(IMDB_Movies_Cleaned!$E$2:$E$3849=A1946, IMDB_Movies_Cleaned!$N$2:$N$3849))</f>
        <v>5.0999999999999996</v>
      </c>
      <c r="I1946" cm="1">
        <f t="array" ref="I1946">_xlfn.VAR.S(IF(IMDB_Movies_Cleaned!$E$2:$E$3849=A1946, IMDB_Movies_Cleaned!$N$2:$N$3849))</f>
        <v>0.51407755102039177</v>
      </c>
      <c r="J1946" cm="1">
        <f t="array" ref="J1946">_xlfn.STDEV.S(IF(IMDB_Movies_Cleaned!$E$2:$E$3849=A1946, IMDB_Movies_Cleaned!$N$2:$N$3849))</f>
        <v>0.71699201600881979</v>
      </c>
    </row>
    <row r="1947" spans="1:10" x14ac:dyDescent="0.25">
      <c r="A1947" s="1" t="s">
        <v>442</v>
      </c>
      <c r="B1947">
        <f t="shared" si="32"/>
        <v>11</v>
      </c>
      <c r="D1947">
        <f>AVERAGEIF(IMDB_Movies_Cleaned!$E$2:$E$3849, A1947, IMDB_Movies_Cleaned!$N$2:$N$3849)</f>
        <v>5.8454545454545466</v>
      </c>
      <c r="E1947" cm="1">
        <f t="array" ref="E1947">MEDIAN(IF(IMDB_Movies_Cleaned!$E$2:$E$3849=A1947, IMDB_Movies_Cleaned!$N$2:$N$3849))</f>
        <v>5.9</v>
      </c>
      <c r="F1947" cm="1">
        <f t="array" ref="F1947">_xlfn.MODE.SNGL(IF(IMDB_Movies_Cleaned!$E$2:$E$3849=A1947, IMDB_Movies_Cleaned!$N$2:$N$3849))</f>
        <v>6.7</v>
      </c>
      <c r="G1947" cm="1">
        <f t="array" ref="G1947">MAX(IF(IMDB_Movies_Cleaned!$E$2:$E$3849=A1947, IMDB_Movies_Cleaned!$N$2:$N$3849))</f>
        <v>6.7</v>
      </c>
      <c r="H1947" cm="1">
        <f t="array" ref="H1947">MIN(IF(IMDB_Movies_Cleaned!$E$2:$E$3849=A1947, IMDB_Movies_Cleaned!$N$2:$N$3849))</f>
        <v>3.8</v>
      </c>
      <c r="I1947" cm="1">
        <f t="array" ref="I1947">_xlfn.VAR.S(IF(IMDB_Movies_Cleaned!$E$2:$E$3849=A1947, IMDB_Movies_Cleaned!$N$2:$N$3849))</f>
        <v>0.74472727272726047</v>
      </c>
      <c r="J1947" cm="1">
        <f t="array" ref="J1947">_xlfn.STDEV.S(IF(IMDB_Movies_Cleaned!$E$2:$E$3849=A1947, IMDB_Movies_Cleaned!$N$2:$N$3849))</f>
        <v>0.86297582395294281</v>
      </c>
    </row>
    <row r="1948" spans="1:10" x14ac:dyDescent="0.25">
      <c r="A1948" s="2" t="s">
        <v>872</v>
      </c>
      <c r="B1948">
        <f t="shared" si="32"/>
        <v>145</v>
      </c>
      <c r="D1948">
        <f>AVERAGEIF(IMDB_Movies_Cleaned!$E$2:$E$3849, A1948, IMDB_Movies_Cleaned!$N$2:$N$3849)</f>
        <v>5.8406896551724108</v>
      </c>
      <c r="E1948" cm="1">
        <f t="array" ref="E1948">MEDIAN(IF(IMDB_Movies_Cleaned!$E$2:$E$3849=A1948, IMDB_Movies_Cleaned!$N$2:$N$3849))</f>
        <v>6</v>
      </c>
      <c r="F1948" cm="1">
        <f t="array" ref="F1948">_xlfn.MODE.SNGL(IF(IMDB_Movies_Cleaned!$E$2:$E$3849=A1948, IMDB_Movies_Cleaned!$N$2:$N$3849))</f>
        <v>6.5</v>
      </c>
      <c r="G1948" cm="1">
        <f t="array" ref="G1948">MAX(IF(IMDB_Movies_Cleaned!$E$2:$E$3849=A1948, IMDB_Movies_Cleaned!$N$2:$N$3849))</f>
        <v>8</v>
      </c>
      <c r="H1948" cm="1">
        <f t="array" ref="H1948">MIN(IF(IMDB_Movies_Cleaned!$E$2:$E$3849=A1948, IMDB_Movies_Cleaned!$N$2:$N$3849))</f>
        <v>1.9</v>
      </c>
      <c r="I1948" cm="1">
        <f t="array" ref="I1948">_xlfn.VAR.S(IF(IMDB_Movies_Cleaned!$E$2:$E$3849=A1948, IMDB_Movies_Cleaned!$N$2:$N$3849))</f>
        <v>1.4818745210728315</v>
      </c>
      <c r="J1948" cm="1">
        <f t="array" ref="J1948">_xlfn.STDEV.S(IF(IMDB_Movies_Cleaned!$E$2:$E$3849=A1948, IMDB_Movies_Cleaned!$N$2:$N$3849))</f>
        <v>1.2173226856806831</v>
      </c>
    </row>
    <row r="1949" spans="1:10" x14ac:dyDescent="0.25">
      <c r="A1949" s="1" t="s">
        <v>746</v>
      </c>
      <c r="B1949">
        <f t="shared" si="32"/>
        <v>11</v>
      </c>
      <c r="D1949">
        <f>AVERAGEIF(IMDB_Movies_Cleaned!$E$2:$E$3849, A1949, IMDB_Movies_Cleaned!$N$2:$N$3849)</f>
        <v>5.7727272727272725</v>
      </c>
      <c r="E1949" cm="1">
        <f t="array" ref="E1949">MEDIAN(IF(IMDB_Movies_Cleaned!$E$2:$E$3849=A1949, IMDB_Movies_Cleaned!$N$2:$N$3849))</f>
        <v>6.2</v>
      </c>
      <c r="F1949" cm="1">
        <f t="array" ref="F1949">_xlfn.MODE.SNGL(IF(IMDB_Movies_Cleaned!$E$2:$E$3849=A1949, IMDB_Movies_Cleaned!$N$2:$N$3849))</f>
        <v>6.2</v>
      </c>
      <c r="G1949" cm="1">
        <f t="array" ref="G1949">MAX(IF(IMDB_Movies_Cleaned!$E$2:$E$3849=A1949, IMDB_Movies_Cleaned!$N$2:$N$3849))</f>
        <v>7.3</v>
      </c>
      <c r="H1949" cm="1">
        <f t="array" ref="H1949">MIN(IF(IMDB_Movies_Cleaned!$E$2:$E$3849=A1949, IMDB_Movies_Cleaned!$N$2:$N$3849))</f>
        <v>3.6</v>
      </c>
      <c r="I1949" cm="1">
        <f t="array" ref="I1949">_xlfn.VAR.S(IF(IMDB_Movies_Cleaned!$E$2:$E$3849=A1949, IMDB_Movies_Cleaned!$N$2:$N$3849))</f>
        <v>1.2161818181818149</v>
      </c>
      <c r="J1949" cm="1">
        <f t="array" ref="J1949">_xlfn.STDEV.S(IF(IMDB_Movies_Cleaned!$E$2:$E$3849=A1949, IMDB_Movies_Cleaned!$N$2:$N$3849))</f>
        <v>1.1028063375687569</v>
      </c>
    </row>
    <row r="1950" spans="1:10" x14ac:dyDescent="0.25">
      <c r="A1950" s="2" t="s">
        <v>159</v>
      </c>
      <c r="B1950">
        <f t="shared" si="32"/>
        <v>12</v>
      </c>
      <c r="D1950">
        <f>AVERAGEIF(IMDB_Movies_Cleaned!$E$2:$E$3849, A1950, IMDB_Movies_Cleaned!$N$2:$N$3849)</f>
        <v>5.7</v>
      </c>
      <c r="E1950" cm="1">
        <f t="array" ref="E1950">MEDIAN(IF(IMDB_Movies_Cleaned!$E$2:$E$3849=A1950, IMDB_Movies_Cleaned!$N$2:$N$3849))</f>
        <v>6.4</v>
      </c>
      <c r="F1950" cm="1">
        <f t="array" ref="F1950">_xlfn.MODE.SNGL(IF(IMDB_Movies_Cleaned!$E$2:$E$3849=A1950, IMDB_Movies_Cleaned!$N$2:$N$3849))</f>
        <v>6.8</v>
      </c>
      <c r="G1950" cm="1">
        <f t="array" ref="G1950">MAX(IF(IMDB_Movies_Cleaned!$E$2:$E$3849=A1950, IMDB_Movies_Cleaned!$N$2:$N$3849))</f>
        <v>8</v>
      </c>
      <c r="H1950" cm="1">
        <f t="array" ref="H1950">MIN(IF(IMDB_Movies_Cleaned!$E$2:$E$3849=A1950, IMDB_Movies_Cleaned!$N$2:$N$3849))</f>
        <v>2.7</v>
      </c>
      <c r="I1950" cm="1">
        <f t="array" ref="I1950">_xlfn.VAR.S(IF(IMDB_Movies_Cleaned!$E$2:$E$3849=A1950, IMDB_Movies_Cleaned!$N$2:$N$3849))</f>
        <v>3.0381818181818145</v>
      </c>
      <c r="J1950" cm="1">
        <f t="array" ref="J1950">_xlfn.STDEV.S(IF(IMDB_Movies_Cleaned!$E$2:$E$3849=A1950, IMDB_Movies_Cleaned!$N$2:$N$3849))</f>
        <v>1.7430381000373498</v>
      </c>
    </row>
    <row r="1951" spans="1:10" x14ac:dyDescent="0.25">
      <c r="A1951" s="1" t="s">
        <v>4390</v>
      </c>
      <c r="B1951">
        <f t="shared" si="32"/>
        <v>1</v>
      </c>
      <c r="D1951">
        <f>AVERAGEIF(IMDB_Movies_Cleaned!$E$2:$E$3849, A1951, IMDB_Movies_Cleaned!$N$2:$N$3849)</f>
        <v>6.2</v>
      </c>
      <c r="E1951" cm="1">
        <f t="array" ref="E1951">MEDIAN(IF(IMDB_Movies_Cleaned!$E$2:$E$3849=A1951, IMDB_Movies_Cleaned!$N$2:$N$3849))</f>
        <v>6.2</v>
      </c>
      <c r="F1951" t="e" cm="1">
        <f t="array" ref="F1951">_xlfn.MODE.SNGL(IF(IMDB_Movies_Cleaned!$E$2:$E$3849=A1951, IMDB_Movies_Cleaned!$N$2:$N$3849))</f>
        <v>#N/A</v>
      </c>
      <c r="G1951" cm="1">
        <f t="array" ref="G1951">MAX(IF(IMDB_Movies_Cleaned!$E$2:$E$3849=A1951, IMDB_Movies_Cleaned!$N$2:$N$3849))</f>
        <v>6.2</v>
      </c>
      <c r="H1951" cm="1">
        <f t="array" ref="H1951">MIN(IF(IMDB_Movies_Cleaned!$E$2:$E$3849=A1951, IMDB_Movies_Cleaned!$N$2:$N$3849))</f>
        <v>6.2</v>
      </c>
      <c r="I1951" t="e" cm="1">
        <f t="array" ref="I1951">_xlfn.VAR.S(IF(IMDB_Movies_Cleaned!$E$2:$E$3849=A1951, IMDB_Movies_Cleaned!$N$2:$N$3849))</f>
        <v>#DIV/0!</v>
      </c>
      <c r="J1951" t="e" cm="1">
        <f t="array" ref="J1951">_xlfn.STDEV.S(IF(IMDB_Movies_Cleaned!$E$2:$E$3849=A1951, IMDB_Movies_Cleaned!$N$2:$N$3849))</f>
        <v>#DIV/0!</v>
      </c>
    </row>
    <row r="1952" spans="1:10" x14ac:dyDescent="0.25">
      <c r="A1952" s="2" t="s">
        <v>1370</v>
      </c>
      <c r="B1952">
        <f t="shared" si="32"/>
        <v>11</v>
      </c>
      <c r="D1952">
        <f>AVERAGEIF(IMDB_Movies_Cleaned!$E$2:$E$3849, A1952, IMDB_Movies_Cleaned!$N$2:$N$3849)</f>
        <v>5.4818181818181824</v>
      </c>
      <c r="E1952" cm="1">
        <f t="array" ref="E1952">MEDIAN(IF(IMDB_Movies_Cleaned!$E$2:$E$3849=A1952, IMDB_Movies_Cleaned!$N$2:$N$3849))</f>
        <v>5.7</v>
      </c>
      <c r="F1952" t="e" cm="1">
        <f t="array" ref="F1952">_xlfn.MODE.SNGL(IF(IMDB_Movies_Cleaned!$E$2:$E$3849=A1952, IMDB_Movies_Cleaned!$N$2:$N$3849))</f>
        <v>#N/A</v>
      </c>
      <c r="G1952" cm="1">
        <f t="array" ref="G1952">MAX(IF(IMDB_Movies_Cleaned!$E$2:$E$3849=A1952, IMDB_Movies_Cleaned!$N$2:$N$3849))</f>
        <v>6.6</v>
      </c>
      <c r="H1952" cm="1">
        <f t="array" ref="H1952">MIN(IF(IMDB_Movies_Cleaned!$E$2:$E$3849=A1952, IMDB_Movies_Cleaned!$N$2:$N$3849))</f>
        <v>3.8</v>
      </c>
      <c r="I1952" cm="1">
        <f t="array" ref="I1952">_xlfn.VAR.S(IF(IMDB_Movies_Cleaned!$E$2:$E$3849=A1952, IMDB_Movies_Cleaned!$N$2:$N$3849))</f>
        <v>0.72963636363635942</v>
      </c>
      <c r="J1952" cm="1">
        <f t="array" ref="J1952">_xlfn.STDEV.S(IF(IMDB_Movies_Cleaned!$E$2:$E$3849=A1952, IMDB_Movies_Cleaned!$N$2:$N$3849))</f>
        <v>0.85418754593845458</v>
      </c>
    </row>
    <row r="1953" spans="1:10" x14ac:dyDescent="0.25">
      <c r="A1953" s="1" t="s">
        <v>201</v>
      </c>
      <c r="B1953">
        <f t="shared" si="32"/>
        <v>55</v>
      </c>
      <c r="D1953">
        <f>AVERAGEIF(IMDB_Movies_Cleaned!$E$2:$E$3849, A1953, IMDB_Movies_Cleaned!$N$2:$N$3849)</f>
        <v>6.4090909090909092</v>
      </c>
      <c r="E1953" cm="1">
        <f t="array" ref="E1953">MEDIAN(IF(IMDB_Movies_Cleaned!$E$2:$E$3849=A1953, IMDB_Movies_Cleaned!$N$2:$N$3849))</f>
        <v>6.5</v>
      </c>
      <c r="F1953" cm="1">
        <f t="array" ref="F1953">_xlfn.MODE.SNGL(IF(IMDB_Movies_Cleaned!$E$2:$E$3849=A1953, IMDB_Movies_Cleaned!$N$2:$N$3849))</f>
        <v>6.5</v>
      </c>
      <c r="G1953" cm="1">
        <f t="array" ref="G1953">MAX(IF(IMDB_Movies_Cleaned!$E$2:$E$3849=A1953, IMDB_Movies_Cleaned!$N$2:$N$3849))</f>
        <v>7.6</v>
      </c>
      <c r="H1953" cm="1">
        <f t="array" ref="H1953">MIN(IF(IMDB_Movies_Cleaned!$E$2:$E$3849=A1953, IMDB_Movies_Cleaned!$N$2:$N$3849))</f>
        <v>4.4000000000000004</v>
      </c>
      <c r="I1953" cm="1">
        <f t="array" ref="I1953">_xlfn.VAR.S(IF(IMDB_Movies_Cleaned!$E$2:$E$3849=A1953, IMDB_Movies_Cleaned!$N$2:$N$3849))</f>
        <v>0.39936026936026953</v>
      </c>
      <c r="J1953" cm="1">
        <f t="array" ref="J1953">_xlfn.STDEV.S(IF(IMDB_Movies_Cleaned!$E$2:$E$3849=A1953, IMDB_Movies_Cleaned!$N$2:$N$3849))</f>
        <v>0.63194957817872588</v>
      </c>
    </row>
    <row r="1954" spans="1:10" x14ac:dyDescent="0.25">
      <c r="A1954" s="1" t="s">
        <v>3386</v>
      </c>
      <c r="B1954">
        <f t="shared" si="32"/>
        <v>2</v>
      </c>
      <c r="D1954">
        <f>AVERAGEIF(IMDB_Movies_Cleaned!$E$2:$E$3849, A1954, IMDB_Movies_Cleaned!$N$2:$N$3849)</f>
        <v>7</v>
      </c>
      <c r="E1954" cm="1">
        <f t="array" ref="E1954">MEDIAN(IF(IMDB_Movies_Cleaned!$E$2:$E$3849=A1954, IMDB_Movies_Cleaned!$N$2:$N$3849))</f>
        <v>7</v>
      </c>
      <c r="F1954" t="e" cm="1">
        <f t="array" ref="F1954">_xlfn.MODE.SNGL(IF(IMDB_Movies_Cleaned!$E$2:$E$3849=A1954, IMDB_Movies_Cleaned!$N$2:$N$3849))</f>
        <v>#N/A</v>
      </c>
      <c r="G1954" cm="1">
        <f t="array" ref="G1954">MAX(IF(IMDB_Movies_Cleaned!$E$2:$E$3849=A1954, IMDB_Movies_Cleaned!$N$2:$N$3849))</f>
        <v>7.8</v>
      </c>
      <c r="H1954" cm="1">
        <f t="array" ref="H1954">MIN(IF(IMDB_Movies_Cleaned!$E$2:$E$3849=A1954, IMDB_Movies_Cleaned!$N$2:$N$3849))</f>
        <v>6.2</v>
      </c>
      <c r="I1954" cm="1">
        <f t="array" ref="I1954">_xlfn.VAR.S(IF(IMDB_Movies_Cleaned!$E$2:$E$3849=A1954, IMDB_Movies_Cleaned!$N$2:$N$3849))</f>
        <v>1.2800000000000011</v>
      </c>
      <c r="J1954" cm="1">
        <f t="array" ref="J1954">_xlfn.STDEV.S(IF(IMDB_Movies_Cleaned!$E$2:$E$3849=A1954, IMDB_Movies_Cleaned!$N$2:$N$3849))</f>
        <v>1.1313708498984765</v>
      </c>
    </row>
    <row r="1955" spans="1:10" x14ac:dyDescent="0.25">
      <c r="A1955" s="2" t="s">
        <v>4400</v>
      </c>
      <c r="B1955">
        <f t="shared" si="32"/>
        <v>1</v>
      </c>
      <c r="D1955">
        <f>AVERAGEIF(IMDB_Movies_Cleaned!$E$2:$E$3849, A1955, IMDB_Movies_Cleaned!$N$2:$N$3849)</f>
        <v>7.8</v>
      </c>
      <c r="E1955" cm="1">
        <f t="array" ref="E1955">MEDIAN(IF(IMDB_Movies_Cleaned!$E$2:$E$3849=A1955, IMDB_Movies_Cleaned!$N$2:$N$3849))</f>
        <v>7.8</v>
      </c>
      <c r="F1955" t="e" cm="1">
        <f t="array" ref="F1955">_xlfn.MODE.SNGL(IF(IMDB_Movies_Cleaned!$E$2:$E$3849=A1955, IMDB_Movies_Cleaned!$N$2:$N$3849))</f>
        <v>#N/A</v>
      </c>
      <c r="G1955" cm="1">
        <f t="array" ref="G1955">MAX(IF(IMDB_Movies_Cleaned!$E$2:$E$3849=A1955, IMDB_Movies_Cleaned!$N$2:$N$3849))</f>
        <v>7.8</v>
      </c>
      <c r="H1955" cm="1">
        <f t="array" ref="H1955">MIN(IF(IMDB_Movies_Cleaned!$E$2:$E$3849=A1955, IMDB_Movies_Cleaned!$N$2:$N$3849))</f>
        <v>7.8</v>
      </c>
      <c r="I1955" t="e" cm="1">
        <f t="array" ref="I1955">_xlfn.VAR.S(IF(IMDB_Movies_Cleaned!$E$2:$E$3849=A1955, IMDB_Movies_Cleaned!$N$2:$N$3849))</f>
        <v>#DIV/0!</v>
      </c>
      <c r="J1955" t="e" cm="1">
        <f t="array" ref="J1955">_xlfn.STDEV.S(IF(IMDB_Movies_Cleaned!$E$2:$E$3849=A1955, IMDB_Movies_Cleaned!$N$2:$N$3849))</f>
        <v>#DIV/0!</v>
      </c>
    </row>
    <row r="1956" spans="1:10" x14ac:dyDescent="0.25">
      <c r="A1956" s="1" t="s">
        <v>758</v>
      </c>
      <c r="B1956">
        <f t="shared" si="32"/>
        <v>6</v>
      </c>
      <c r="D1956">
        <f>AVERAGEIF(IMDB_Movies_Cleaned!$E$2:$E$3849, A1956, IMDB_Movies_Cleaned!$N$2:$N$3849)</f>
        <v>5.833333333333333</v>
      </c>
      <c r="E1956" cm="1">
        <f t="array" ref="E1956">MEDIAN(IF(IMDB_Movies_Cleaned!$E$2:$E$3849=A1956, IMDB_Movies_Cleaned!$N$2:$N$3849))</f>
        <v>5.8</v>
      </c>
      <c r="F1956" cm="1">
        <f t="array" ref="F1956">_xlfn.MODE.SNGL(IF(IMDB_Movies_Cleaned!$E$2:$E$3849=A1956, IMDB_Movies_Cleaned!$N$2:$N$3849))</f>
        <v>6.3</v>
      </c>
      <c r="G1956" cm="1">
        <f t="array" ref="G1956">MAX(IF(IMDB_Movies_Cleaned!$E$2:$E$3849=A1956, IMDB_Movies_Cleaned!$N$2:$N$3849))</f>
        <v>6.3</v>
      </c>
      <c r="H1956" cm="1">
        <f t="array" ref="H1956">MIN(IF(IMDB_Movies_Cleaned!$E$2:$E$3849=A1956, IMDB_Movies_Cleaned!$N$2:$N$3849))</f>
        <v>5.3</v>
      </c>
      <c r="I1956" cm="1">
        <f t="array" ref="I1956">_xlfn.VAR.S(IF(IMDB_Movies_Cleaned!$E$2:$E$3849=A1956, IMDB_Movies_Cleaned!$N$2:$N$3849))</f>
        <v>0.20266666666666661</v>
      </c>
      <c r="J1956" cm="1">
        <f t="array" ref="J1956">_xlfn.STDEV.S(IF(IMDB_Movies_Cleaned!$E$2:$E$3849=A1956, IMDB_Movies_Cleaned!$N$2:$N$3849))</f>
        <v>0.4501851470969101</v>
      </c>
    </row>
    <row r="1957" spans="1:10" x14ac:dyDescent="0.25">
      <c r="A1957" s="2" t="s">
        <v>2737</v>
      </c>
      <c r="B1957">
        <f t="shared" si="32"/>
        <v>14</v>
      </c>
      <c r="D1957">
        <f>AVERAGEIF(IMDB_Movies_Cleaned!$E$2:$E$3849, A1957, IMDB_Movies_Cleaned!$N$2:$N$3849)</f>
        <v>6.3071428571428578</v>
      </c>
      <c r="E1957" cm="1">
        <f t="array" ref="E1957">MEDIAN(IF(IMDB_Movies_Cleaned!$E$2:$E$3849=A1957, IMDB_Movies_Cleaned!$N$2:$N$3849))</f>
        <v>6.25</v>
      </c>
      <c r="F1957" cm="1">
        <f t="array" ref="F1957">_xlfn.MODE.SNGL(IF(IMDB_Movies_Cleaned!$E$2:$E$3849=A1957, IMDB_Movies_Cleaned!$N$2:$N$3849))</f>
        <v>6.2</v>
      </c>
      <c r="G1957" cm="1">
        <f t="array" ref="G1957">MAX(IF(IMDB_Movies_Cleaned!$E$2:$E$3849=A1957, IMDB_Movies_Cleaned!$N$2:$N$3849))</f>
        <v>7.3</v>
      </c>
      <c r="H1957" cm="1">
        <f t="array" ref="H1957">MIN(IF(IMDB_Movies_Cleaned!$E$2:$E$3849=A1957, IMDB_Movies_Cleaned!$N$2:$N$3849))</f>
        <v>5.4</v>
      </c>
      <c r="I1957" cm="1">
        <f t="array" ref="I1957">_xlfn.VAR.S(IF(IMDB_Movies_Cleaned!$E$2:$E$3849=A1957, IMDB_Movies_Cleaned!$N$2:$N$3849))</f>
        <v>0.2884065934065933</v>
      </c>
      <c r="J1957" cm="1">
        <f t="array" ref="J1957">_xlfn.STDEV.S(IF(IMDB_Movies_Cleaned!$E$2:$E$3849=A1957, IMDB_Movies_Cleaned!$N$2:$N$3849))</f>
        <v>0.53703500203114629</v>
      </c>
    </row>
    <row r="1958" spans="1:10" x14ac:dyDescent="0.25">
      <c r="A1958" s="1" t="s">
        <v>1001</v>
      </c>
      <c r="B1958">
        <f t="shared" si="32"/>
        <v>30</v>
      </c>
      <c r="D1958">
        <f>AVERAGEIF(IMDB_Movies_Cleaned!$E$2:$E$3849, A1958, IMDB_Movies_Cleaned!$N$2:$N$3849)</f>
        <v>6.7566666666666686</v>
      </c>
      <c r="E1958" cm="1">
        <f t="array" ref="E1958">MEDIAN(IF(IMDB_Movies_Cleaned!$E$2:$E$3849=A1958, IMDB_Movies_Cleaned!$N$2:$N$3849))</f>
        <v>6.85</v>
      </c>
      <c r="F1958" cm="1">
        <f t="array" ref="F1958">_xlfn.MODE.SNGL(IF(IMDB_Movies_Cleaned!$E$2:$E$3849=A1958, IMDB_Movies_Cleaned!$N$2:$N$3849))</f>
        <v>7.5</v>
      </c>
      <c r="G1958" cm="1">
        <f t="array" ref="G1958">MAX(IF(IMDB_Movies_Cleaned!$E$2:$E$3849=A1958, IMDB_Movies_Cleaned!$N$2:$N$3849))</f>
        <v>8.4</v>
      </c>
      <c r="H1958" cm="1">
        <f t="array" ref="H1958">MIN(IF(IMDB_Movies_Cleaned!$E$2:$E$3849=A1958, IMDB_Movies_Cleaned!$N$2:$N$3849))</f>
        <v>4.5999999999999996</v>
      </c>
      <c r="I1958" cm="1">
        <f t="array" ref="I1958">_xlfn.VAR.S(IF(IMDB_Movies_Cleaned!$E$2:$E$3849=A1958, IMDB_Movies_Cleaned!$N$2:$N$3849))</f>
        <v>0.88805747126434653</v>
      </c>
      <c r="J1958" cm="1">
        <f t="array" ref="J1958">_xlfn.STDEV.S(IF(IMDB_Movies_Cleaned!$E$2:$E$3849=A1958, IMDB_Movies_Cleaned!$N$2:$N$3849))</f>
        <v>0.94236801264917014</v>
      </c>
    </row>
    <row r="1959" spans="1:10" x14ac:dyDescent="0.25">
      <c r="A1959" s="1" t="s">
        <v>1962</v>
      </c>
      <c r="B1959">
        <f t="shared" si="32"/>
        <v>42</v>
      </c>
      <c r="D1959">
        <f>AVERAGEIF(IMDB_Movies_Cleaned!$E$2:$E$3849, A1959, IMDB_Movies_Cleaned!$N$2:$N$3849)</f>
        <v>6.6499999999999986</v>
      </c>
      <c r="E1959" cm="1">
        <f t="array" ref="E1959">MEDIAN(IF(IMDB_Movies_Cleaned!$E$2:$E$3849=A1959, IMDB_Movies_Cleaned!$N$2:$N$3849))</f>
        <v>6.75</v>
      </c>
      <c r="F1959" cm="1">
        <f t="array" ref="F1959">_xlfn.MODE.SNGL(IF(IMDB_Movies_Cleaned!$E$2:$E$3849=A1959, IMDB_Movies_Cleaned!$N$2:$N$3849))</f>
        <v>7</v>
      </c>
      <c r="G1959" cm="1">
        <f t="array" ref="G1959">MAX(IF(IMDB_Movies_Cleaned!$E$2:$E$3849=A1959, IMDB_Movies_Cleaned!$N$2:$N$3849))</f>
        <v>8.5</v>
      </c>
      <c r="H1959" cm="1">
        <f t="array" ref="H1959">MIN(IF(IMDB_Movies_Cleaned!$E$2:$E$3849=A1959, IMDB_Movies_Cleaned!$N$2:$N$3849))</f>
        <v>3.9</v>
      </c>
      <c r="I1959" cm="1">
        <f t="array" ref="I1959">_xlfn.VAR.S(IF(IMDB_Movies_Cleaned!$E$2:$E$3849=A1959, IMDB_Movies_Cleaned!$N$2:$N$3849))</f>
        <v>0.74890243902439957</v>
      </c>
      <c r="J1959" cm="1">
        <f t="array" ref="J1959">_xlfn.STDEV.S(IF(IMDB_Movies_Cleaned!$E$2:$E$3849=A1959, IMDB_Movies_Cleaned!$N$2:$N$3849))</f>
        <v>0.86539149465684007</v>
      </c>
    </row>
    <row r="1960" spans="1:10" x14ac:dyDescent="0.25">
      <c r="A1960" s="2" t="s">
        <v>4409</v>
      </c>
      <c r="B1960">
        <f t="shared" si="32"/>
        <v>1</v>
      </c>
      <c r="D1960">
        <f>AVERAGEIF(IMDB_Movies_Cleaned!$E$2:$E$3849, A1960, IMDB_Movies_Cleaned!$N$2:$N$3849)</f>
        <v>7.3</v>
      </c>
      <c r="E1960" cm="1">
        <f t="array" ref="E1960">MEDIAN(IF(IMDB_Movies_Cleaned!$E$2:$E$3849=A1960, IMDB_Movies_Cleaned!$N$2:$N$3849))</f>
        <v>7.3</v>
      </c>
      <c r="F1960" t="e" cm="1">
        <f t="array" ref="F1960">_xlfn.MODE.SNGL(IF(IMDB_Movies_Cleaned!$E$2:$E$3849=A1960, IMDB_Movies_Cleaned!$N$2:$N$3849))</f>
        <v>#N/A</v>
      </c>
      <c r="G1960" cm="1">
        <f t="array" ref="G1960">MAX(IF(IMDB_Movies_Cleaned!$E$2:$E$3849=A1960, IMDB_Movies_Cleaned!$N$2:$N$3849))</f>
        <v>7.3</v>
      </c>
      <c r="H1960" cm="1">
        <f t="array" ref="H1960">MIN(IF(IMDB_Movies_Cleaned!$E$2:$E$3849=A1960, IMDB_Movies_Cleaned!$N$2:$N$3849))</f>
        <v>7.3</v>
      </c>
      <c r="I1960" t="e" cm="1">
        <f t="array" ref="I1960">_xlfn.VAR.S(IF(IMDB_Movies_Cleaned!$E$2:$E$3849=A1960, IMDB_Movies_Cleaned!$N$2:$N$3849))</f>
        <v>#DIV/0!</v>
      </c>
      <c r="J1960" t="e" cm="1">
        <f t="array" ref="J1960">_xlfn.STDEV.S(IF(IMDB_Movies_Cleaned!$E$2:$E$3849=A1960, IMDB_Movies_Cleaned!$N$2:$N$3849))</f>
        <v>#DIV/0!</v>
      </c>
    </row>
    <row r="1961" spans="1:10" x14ac:dyDescent="0.25">
      <c r="A1961" s="1" t="s">
        <v>1100</v>
      </c>
      <c r="B1961">
        <f t="shared" si="32"/>
        <v>82</v>
      </c>
      <c r="D1961">
        <f>AVERAGEIF(IMDB_Movies_Cleaned!$E$2:$E$3849, A1961, IMDB_Movies_Cleaned!$N$2:$N$3849)</f>
        <v>6.8573170731707327</v>
      </c>
      <c r="E1961" cm="1">
        <f t="array" ref="E1961">MEDIAN(IF(IMDB_Movies_Cleaned!$E$2:$E$3849=A1961, IMDB_Movies_Cleaned!$N$2:$N$3849))</f>
        <v>7</v>
      </c>
      <c r="F1961" cm="1">
        <f t="array" ref="F1961">_xlfn.MODE.SNGL(IF(IMDB_Movies_Cleaned!$E$2:$E$3849=A1961, IMDB_Movies_Cleaned!$N$2:$N$3849))</f>
        <v>6.1</v>
      </c>
      <c r="G1961" cm="1">
        <f t="array" ref="G1961">MAX(IF(IMDB_Movies_Cleaned!$E$2:$E$3849=A1961, IMDB_Movies_Cleaned!$N$2:$N$3849))</f>
        <v>8.5</v>
      </c>
      <c r="H1961" cm="1">
        <f t="array" ref="H1961">MIN(IF(IMDB_Movies_Cleaned!$E$2:$E$3849=A1961, IMDB_Movies_Cleaned!$N$2:$N$3849))</f>
        <v>5.0999999999999996</v>
      </c>
      <c r="I1961" cm="1">
        <f t="array" ref="I1961">_xlfn.VAR.S(IF(IMDB_Movies_Cleaned!$E$2:$E$3849=A1961, IMDB_Movies_Cleaned!$N$2:$N$3849))</f>
        <v>0.60766184884070396</v>
      </c>
      <c r="J1961" cm="1">
        <f t="array" ref="J1961">_xlfn.STDEV.S(IF(IMDB_Movies_Cleaned!$E$2:$E$3849=A1961, IMDB_Movies_Cleaned!$N$2:$N$3849))</f>
        <v>0.77952668257135627</v>
      </c>
    </row>
    <row r="1962" spans="1:10" x14ac:dyDescent="0.25">
      <c r="A1962" s="2" t="s">
        <v>1110</v>
      </c>
      <c r="B1962">
        <f t="shared" si="32"/>
        <v>41</v>
      </c>
      <c r="D1962">
        <f>AVERAGEIF(IMDB_Movies_Cleaned!$E$2:$E$3849, A1962, IMDB_Movies_Cleaned!$N$2:$N$3849)</f>
        <v>6.9365853658536594</v>
      </c>
      <c r="E1962" cm="1">
        <f t="array" ref="E1962">MEDIAN(IF(IMDB_Movies_Cleaned!$E$2:$E$3849=A1962, IMDB_Movies_Cleaned!$N$2:$N$3849))</f>
        <v>6.7</v>
      </c>
      <c r="F1962" cm="1">
        <f t="array" ref="F1962">_xlfn.MODE.SNGL(IF(IMDB_Movies_Cleaned!$E$2:$E$3849=A1962, IMDB_Movies_Cleaned!$N$2:$N$3849))</f>
        <v>6.6</v>
      </c>
      <c r="G1962" cm="1">
        <f t="array" ref="G1962">MAX(IF(IMDB_Movies_Cleaned!$E$2:$E$3849=A1962, IMDB_Movies_Cleaned!$N$2:$N$3849))</f>
        <v>8.6</v>
      </c>
      <c r="H1962" cm="1">
        <f t="array" ref="H1962">MIN(IF(IMDB_Movies_Cleaned!$E$2:$E$3849=A1962, IMDB_Movies_Cleaned!$N$2:$N$3849))</f>
        <v>5.6</v>
      </c>
      <c r="I1962" cm="1">
        <f t="array" ref="I1962">_xlfn.VAR.S(IF(IMDB_Movies_Cleaned!$E$2:$E$3849=A1962, IMDB_Movies_Cleaned!$N$2:$N$3849))</f>
        <v>0.61437804878046909</v>
      </c>
      <c r="J1962" cm="1">
        <f t="array" ref="J1962">_xlfn.STDEV.S(IF(IMDB_Movies_Cleaned!$E$2:$E$3849=A1962, IMDB_Movies_Cleaned!$N$2:$N$3849))</f>
        <v>0.78382271514703439</v>
      </c>
    </row>
    <row r="1963" spans="1:10" x14ac:dyDescent="0.25">
      <c r="A1963" s="1" t="s">
        <v>2028</v>
      </c>
      <c r="B1963">
        <f t="shared" si="32"/>
        <v>14</v>
      </c>
      <c r="D1963">
        <f>AVERAGEIF(IMDB_Movies_Cleaned!$E$2:$E$3849, A1963, IMDB_Movies_Cleaned!$N$2:$N$3849)</f>
        <v>5.8999999999999986</v>
      </c>
      <c r="E1963" cm="1">
        <f t="array" ref="E1963">MEDIAN(IF(IMDB_Movies_Cleaned!$E$2:$E$3849=A1963, IMDB_Movies_Cleaned!$N$2:$N$3849))</f>
        <v>6.3</v>
      </c>
      <c r="F1963" cm="1">
        <f t="array" ref="F1963">_xlfn.MODE.SNGL(IF(IMDB_Movies_Cleaned!$E$2:$E$3849=A1963, IMDB_Movies_Cleaned!$N$2:$N$3849))</f>
        <v>6.3</v>
      </c>
      <c r="G1963" cm="1">
        <f t="array" ref="G1963">MAX(IF(IMDB_Movies_Cleaned!$E$2:$E$3849=A1963, IMDB_Movies_Cleaned!$N$2:$N$3849))</f>
        <v>7.4</v>
      </c>
      <c r="H1963" cm="1">
        <f t="array" ref="H1963">MIN(IF(IMDB_Movies_Cleaned!$E$2:$E$3849=A1963, IMDB_Movies_Cleaned!$N$2:$N$3849))</f>
        <v>2.2999999999999998</v>
      </c>
      <c r="I1963" cm="1">
        <f t="array" ref="I1963">_xlfn.VAR.S(IF(IMDB_Movies_Cleaned!$E$2:$E$3849=A1963, IMDB_Movies_Cleaned!$N$2:$N$3849))</f>
        <v>1.5569230769230995</v>
      </c>
      <c r="J1963" cm="1">
        <f t="array" ref="J1963">_xlfn.STDEV.S(IF(IMDB_Movies_Cleaned!$E$2:$E$3849=A1963, IMDB_Movies_Cleaned!$N$2:$N$3849))</f>
        <v>1.2477672366764161</v>
      </c>
    </row>
    <row r="1964" spans="1:10" x14ac:dyDescent="0.25">
      <c r="A1964" s="2" t="s">
        <v>1100</v>
      </c>
      <c r="B1964">
        <f t="shared" si="32"/>
        <v>82</v>
      </c>
      <c r="D1964">
        <f>AVERAGEIF(IMDB_Movies_Cleaned!$E$2:$E$3849, A1964, IMDB_Movies_Cleaned!$N$2:$N$3849)</f>
        <v>6.8573170731707327</v>
      </c>
      <c r="E1964" cm="1">
        <f t="array" ref="E1964">MEDIAN(IF(IMDB_Movies_Cleaned!$E$2:$E$3849=A1964, IMDB_Movies_Cleaned!$N$2:$N$3849))</f>
        <v>7</v>
      </c>
      <c r="F1964" cm="1">
        <f t="array" ref="F1964">_xlfn.MODE.SNGL(IF(IMDB_Movies_Cleaned!$E$2:$E$3849=A1964, IMDB_Movies_Cleaned!$N$2:$N$3849))</f>
        <v>6.1</v>
      </c>
      <c r="G1964" cm="1">
        <f t="array" ref="G1964">MAX(IF(IMDB_Movies_Cleaned!$E$2:$E$3849=A1964, IMDB_Movies_Cleaned!$N$2:$N$3849))</f>
        <v>8.5</v>
      </c>
      <c r="H1964" cm="1">
        <f t="array" ref="H1964">MIN(IF(IMDB_Movies_Cleaned!$E$2:$E$3849=A1964, IMDB_Movies_Cleaned!$N$2:$N$3849))</f>
        <v>5.0999999999999996</v>
      </c>
      <c r="I1964" cm="1">
        <f t="array" ref="I1964">_xlfn.VAR.S(IF(IMDB_Movies_Cleaned!$E$2:$E$3849=A1964, IMDB_Movies_Cleaned!$N$2:$N$3849))</f>
        <v>0.60766184884070396</v>
      </c>
      <c r="J1964" cm="1">
        <f t="array" ref="J1964">_xlfn.STDEV.S(IF(IMDB_Movies_Cleaned!$E$2:$E$3849=A1964, IMDB_Movies_Cleaned!$N$2:$N$3849))</f>
        <v>0.77952668257135627</v>
      </c>
    </row>
    <row r="1965" spans="1:10" x14ac:dyDescent="0.25">
      <c r="A1965" s="2" t="s">
        <v>877</v>
      </c>
      <c r="B1965">
        <f t="shared" si="32"/>
        <v>135</v>
      </c>
      <c r="D1965">
        <f>AVERAGEIF(IMDB_Movies_Cleaned!$E$2:$E$3849, A1965, IMDB_Movies_Cleaned!$N$2:$N$3849)</f>
        <v>5.8962962962962955</v>
      </c>
      <c r="E1965" cm="1">
        <f t="array" ref="E1965">MEDIAN(IF(IMDB_Movies_Cleaned!$E$2:$E$3849=A1965, IMDB_Movies_Cleaned!$N$2:$N$3849))</f>
        <v>6</v>
      </c>
      <c r="F1965" cm="1">
        <f t="array" ref="F1965">_xlfn.MODE.SNGL(IF(IMDB_Movies_Cleaned!$E$2:$E$3849=A1965, IMDB_Movies_Cleaned!$N$2:$N$3849))</f>
        <v>6.1</v>
      </c>
      <c r="G1965" cm="1">
        <f t="array" ref="G1965">MAX(IF(IMDB_Movies_Cleaned!$E$2:$E$3849=A1965, IMDB_Movies_Cleaned!$N$2:$N$3849))</f>
        <v>8.4</v>
      </c>
      <c r="H1965" cm="1">
        <f t="array" ref="H1965">MIN(IF(IMDB_Movies_Cleaned!$E$2:$E$3849=A1965, IMDB_Movies_Cleaned!$N$2:$N$3849))</f>
        <v>2.7</v>
      </c>
      <c r="I1965" cm="1">
        <f t="array" ref="I1965">_xlfn.VAR.S(IF(IMDB_Movies_Cleaned!$E$2:$E$3849=A1965, IMDB_Movies_Cleaned!$N$2:$N$3849))</f>
        <v>0.76826976229963906</v>
      </c>
      <c r="J1965" cm="1">
        <f t="array" ref="J1965">_xlfn.STDEV.S(IF(IMDB_Movies_Cleaned!$E$2:$E$3849=A1965, IMDB_Movies_Cleaned!$N$2:$N$3849))</f>
        <v>0.87650998984588824</v>
      </c>
    </row>
    <row r="1966" spans="1:10" x14ac:dyDescent="0.25">
      <c r="A1966" s="1" t="s">
        <v>28</v>
      </c>
      <c r="B1966">
        <f t="shared" si="32"/>
        <v>45</v>
      </c>
      <c r="D1966">
        <f>AVERAGEIF(IMDB_Movies_Cleaned!$E$2:$E$3849, A1966, IMDB_Movies_Cleaned!$N$2:$N$3849)</f>
        <v>6.7488888888888914</v>
      </c>
      <c r="E1966" cm="1">
        <f t="array" ref="E1966">MEDIAN(IF(IMDB_Movies_Cleaned!$E$2:$E$3849=A1966, IMDB_Movies_Cleaned!$N$2:$N$3849))</f>
        <v>6.8</v>
      </c>
      <c r="F1966" cm="1">
        <f t="array" ref="F1966">_xlfn.MODE.SNGL(IF(IMDB_Movies_Cleaned!$E$2:$E$3849=A1966, IMDB_Movies_Cleaned!$N$2:$N$3849))</f>
        <v>6.8</v>
      </c>
      <c r="G1966" cm="1">
        <f t="array" ref="G1966">MAX(IF(IMDB_Movies_Cleaned!$E$2:$E$3849=A1966, IMDB_Movies_Cleaned!$N$2:$N$3849))</f>
        <v>8</v>
      </c>
      <c r="H1966" cm="1">
        <f t="array" ref="H1966">MIN(IF(IMDB_Movies_Cleaned!$E$2:$E$3849=A1966, IMDB_Movies_Cleaned!$N$2:$N$3849))</f>
        <v>4.4000000000000004</v>
      </c>
      <c r="I1966" cm="1">
        <f t="array" ref="I1966">_xlfn.VAR.S(IF(IMDB_Movies_Cleaned!$E$2:$E$3849=A1966, IMDB_Movies_Cleaned!$N$2:$N$3849))</f>
        <v>0.59573737373734115</v>
      </c>
      <c r="J1966" cm="1">
        <f t="array" ref="J1966">_xlfn.STDEV.S(IF(IMDB_Movies_Cleaned!$E$2:$E$3849=A1966, IMDB_Movies_Cleaned!$N$2:$N$3849))</f>
        <v>0.77184025143635848</v>
      </c>
    </row>
    <row r="1967" spans="1:10" x14ac:dyDescent="0.25">
      <c r="A1967" s="2" t="s">
        <v>4421</v>
      </c>
      <c r="B1967">
        <f t="shared" si="32"/>
        <v>1</v>
      </c>
      <c r="D1967">
        <f>AVERAGEIF(IMDB_Movies_Cleaned!$E$2:$E$3849, A1967, IMDB_Movies_Cleaned!$N$2:$N$3849)</f>
        <v>7.8</v>
      </c>
      <c r="E1967" cm="1">
        <f t="array" ref="E1967">MEDIAN(IF(IMDB_Movies_Cleaned!$E$2:$E$3849=A1967, IMDB_Movies_Cleaned!$N$2:$N$3849))</f>
        <v>7.8</v>
      </c>
      <c r="F1967" t="e" cm="1">
        <f t="array" ref="F1967">_xlfn.MODE.SNGL(IF(IMDB_Movies_Cleaned!$E$2:$E$3849=A1967, IMDB_Movies_Cleaned!$N$2:$N$3849))</f>
        <v>#N/A</v>
      </c>
      <c r="G1967" cm="1">
        <f t="array" ref="G1967">MAX(IF(IMDB_Movies_Cleaned!$E$2:$E$3849=A1967, IMDB_Movies_Cleaned!$N$2:$N$3849))</f>
        <v>7.8</v>
      </c>
      <c r="H1967" cm="1">
        <f t="array" ref="H1967">MIN(IF(IMDB_Movies_Cleaned!$E$2:$E$3849=A1967, IMDB_Movies_Cleaned!$N$2:$N$3849))</f>
        <v>7.8</v>
      </c>
      <c r="I1967" t="e" cm="1">
        <f t="array" ref="I1967">_xlfn.VAR.S(IF(IMDB_Movies_Cleaned!$E$2:$E$3849=A1967, IMDB_Movies_Cleaned!$N$2:$N$3849))</f>
        <v>#DIV/0!</v>
      </c>
      <c r="J1967" t="e" cm="1">
        <f t="array" ref="J1967">_xlfn.STDEV.S(IF(IMDB_Movies_Cleaned!$E$2:$E$3849=A1967, IMDB_Movies_Cleaned!$N$2:$N$3849))</f>
        <v>#DIV/0!</v>
      </c>
    </row>
    <row r="1968" spans="1:10" x14ac:dyDescent="0.25">
      <c r="A1968" s="1" t="s">
        <v>872</v>
      </c>
      <c r="B1968">
        <f t="shared" si="32"/>
        <v>145</v>
      </c>
      <c r="D1968">
        <f>AVERAGEIF(IMDB_Movies_Cleaned!$E$2:$E$3849, A1968, IMDB_Movies_Cleaned!$N$2:$N$3849)</f>
        <v>5.8406896551724108</v>
      </c>
      <c r="E1968" cm="1">
        <f t="array" ref="E1968">MEDIAN(IF(IMDB_Movies_Cleaned!$E$2:$E$3849=A1968, IMDB_Movies_Cleaned!$N$2:$N$3849))</f>
        <v>6</v>
      </c>
      <c r="F1968" cm="1">
        <f t="array" ref="F1968">_xlfn.MODE.SNGL(IF(IMDB_Movies_Cleaned!$E$2:$E$3849=A1968, IMDB_Movies_Cleaned!$N$2:$N$3849))</f>
        <v>6.5</v>
      </c>
      <c r="G1968" cm="1">
        <f t="array" ref="G1968">MAX(IF(IMDB_Movies_Cleaned!$E$2:$E$3849=A1968, IMDB_Movies_Cleaned!$N$2:$N$3849))</f>
        <v>8</v>
      </c>
      <c r="H1968" cm="1">
        <f t="array" ref="H1968">MIN(IF(IMDB_Movies_Cleaned!$E$2:$E$3849=A1968, IMDB_Movies_Cleaned!$N$2:$N$3849))</f>
        <v>1.9</v>
      </c>
      <c r="I1968" cm="1">
        <f t="array" ref="I1968">_xlfn.VAR.S(IF(IMDB_Movies_Cleaned!$E$2:$E$3849=A1968, IMDB_Movies_Cleaned!$N$2:$N$3849))</f>
        <v>1.4818745210728315</v>
      </c>
      <c r="J1968" cm="1">
        <f t="array" ref="J1968">_xlfn.STDEV.S(IF(IMDB_Movies_Cleaned!$E$2:$E$3849=A1968, IMDB_Movies_Cleaned!$N$2:$N$3849))</f>
        <v>1.2173226856806831</v>
      </c>
    </row>
    <row r="1969" spans="1:10" x14ac:dyDescent="0.25">
      <c r="A1969" s="2" t="s">
        <v>97</v>
      </c>
      <c r="B1969">
        <f t="shared" si="32"/>
        <v>4</v>
      </c>
      <c r="D1969">
        <f>AVERAGEIF(IMDB_Movies_Cleaned!$E$2:$E$3849, A1969, IMDB_Movies_Cleaned!$N$2:$N$3849)</f>
        <v>5.875</v>
      </c>
      <c r="E1969" cm="1">
        <f t="array" ref="E1969">MEDIAN(IF(IMDB_Movies_Cleaned!$E$2:$E$3849=A1969, IMDB_Movies_Cleaned!$N$2:$N$3849))</f>
        <v>5.9499999999999993</v>
      </c>
      <c r="F1969" t="e" cm="1">
        <f t="array" ref="F1969">_xlfn.MODE.SNGL(IF(IMDB_Movies_Cleaned!$E$2:$E$3849=A1969, IMDB_Movies_Cleaned!$N$2:$N$3849))</f>
        <v>#N/A</v>
      </c>
      <c r="G1969" cm="1">
        <f t="array" ref="G1969">MAX(IF(IMDB_Movies_Cleaned!$E$2:$E$3849=A1969, IMDB_Movies_Cleaned!$N$2:$N$3849))</f>
        <v>6.8</v>
      </c>
      <c r="H1969" cm="1">
        <f t="array" ref="H1969">MIN(IF(IMDB_Movies_Cleaned!$E$2:$E$3849=A1969, IMDB_Movies_Cleaned!$N$2:$N$3849))</f>
        <v>4.8</v>
      </c>
      <c r="I1969" cm="1">
        <f t="array" ref="I1969">_xlfn.VAR.S(IF(IMDB_Movies_Cleaned!$E$2:$E$3849=A1969, IMDB_Movies_Cleaned!$N$2:$N$3849))</f>
        <v>0.68916666666666515</v>
      </c>
      <c r="J1969" cm="1">
        <f t="array" ref="J1969">_xlfn.STDEV.S(IF(IMDB_Movies_Cleaned!$E$2:$E$3849=A1969, IMDB_Movies_Cleaned!$N$2:$N$3849))</f>
        <v>0.83016062702748383</v>
      </c>
    </row>
    <row r="1970" spans="1:10" x14ac:dyDescent="0.25">
      <c r="A1970" s="1" t="s">
        <v>1839</v>
      </c>
      <c r="B1970">
        <f t="shared" si="32"/>
        <v>22</v>
      </c>
      <c r="D1970">
        <f>AVERAGEIF(IMDB_Movies_Cleaned!$E$2:$E$3849, A1970, IMDB_Movies_Cleaned!$N$2:$N$3849)</f>
        <v>7.0545454545454538</v>
      </c>
      <c r="E1970" cm="1">
        <f t="array" ref="E1970">MEDIAN(IF(IMDB_Movies_Cleaned!$E$2:$E$3849=A1970, IMDB_Movies_Cleaned!$N$2:$N$3849))</f>
        <v>6.9</v>
      </c>
      <c r="F1970" cm="1">
        <f t="array" ref="F1970">_xlfn.MODE.SNGL(IF(IMDB_Movies_Cleaned!$E$2:$E$3849=A1970, IMDB_Movies_Cleaned!$N$2:$N$3849))</f>
        <v>6.8</v>
      </c>
      <c r="G1970" cm="1">
        <f t="array" ref="G1970">MAX(IF(IMDB_Movies_Cleaned!$E$2:$E$3849=A1970, IMDB_Movies_Cleaned!$N$2:$N$3849))</f>
        <v>8.1999999999999993</v>
      </c>
      <c r="H1970" cm="1">
        <f t="array" ref="H1970">MIN(IF(IMDB_Movies_Cleaned!$E$2:$E$3849=A1970, IMDB_Movies_Cleaned!$N$2:$N$3849))</f>
        <v>6</v>
      </c>
      <c r="I1970" cm="1">
        <f t="array" ref="I1970">_xlfn.VAR.S(IF(IMDB_Movies_Cleaned!$E$2:$E$3849=A1970, IMDB_Movies_Cleaned!$N$2:$N$3849))</f>
        <v>0.40069264069264066</v>
      </c>
      <c r="J1970" cm="1">
        <f t="array" ref="J1970">_xlfn.STDEV.S(IF(IMDB_Movies_Cleaned!$E$2:$E$3849=A1970, IMDB_Movies_Cleaned!$N$2:$N$3849))</f>
        <v>0.63300287573804959</v>
      </c>
    </row>
    <row r="1971" spans="1:10" x14ac:dyDescent="0.25">
      <c r="A1971" s="2" t="s">
        <v>753</v>
      </c>
      <c r="B1971">
        <f t="shared" si="32"/>
        <v>151</v>
      </c>
      <c r="D1971">
        <f>AVERAGEIF(IMDB_Movies_Cleaned!$E$2:$E$3849, A1971, IMDB_Movies_Cleaned!$N$2:$N$3849)</f>
        <v>6.4947019867549711</v>
      </c>
      <c r="E1971" cm="1">
        <f t="array" ref="E1971">MEDIAN(IF(IMDB_Movies_Cleaned!$E$2:$E$3849=A1971, IMDB_Movies_Cleaned!$N$2:$N$3849))</f>
        <v>6.5</v>
      </c>
      <c r="F1971" cm="1">
        <f t="array" ref="F1971">_xlfn.MODE.SNGL(IF(IMDB_Movies_Cleaned!$E$2:$E$3849=A1971, IMDB_Movies_Cleaned!$N$2:$N$3849))</f>
        <v>6.5</v>
      </c>
      <c r="G1971" cm="1">
        <f t="array" ref="G1971">MAX(IF(IMDB_Movies_Cleaned!$E$2:$E$3849=A1971, IMDB_Movies_Cleaned!$N$2:$N$3849))</f>
        <v>8</v>
      </c>
      <c r="H1971" cm="1">
        <f t="array" ref="H1971">MIN(IF(IMDB_Movies_Cleaned!$E$2:$E$3849=A1971, IMDB_Movies_Cleaned!$N$2:$N$3849))</f>
        <v>4.3</v>
      </c>
      <c r="I1971" cm="1">
        <f t="array" ref="I1971">_xlfn.VAR.S(IF(IMDB_Movies_Cleaned!$E$2:$E$3849=A1971, IMDB_Movies_Cleaned!$N$2:$N$3849))</f>
        <v>0.56277174392930951</v>
      </c>
      <c r="J1971" cm="1">
        <f t="array" ref="J1971">_xlfn.STDEV.S(IF(IMDB_Movies_Cleaned!$E$2:$E$3849=A1971, IMDB_Movies_Cleaned!$N$2:$N$3849))</f>
        <v>0.75018114074489339</v>
      </c>
    </row>
    <row r="1972" spans="1:10" x14ac:dyDescent="0.25">
      <c r="A1972" s="1" t="s">
        <v>901</v>
      </c>
      <c r="B1972">
        <f t="shared" si="32"/>
        <v>15</v>
      </c>
      <c r="D1972">
        <f>AVERAGEIF(IMDB_Movies_Cleaned!$E$2:$E$3849, A1972, IMDB_Movies_Cleaned!$N$2:$N$3849)</f>
        <v>7.4266666666666659</v>
      </c>
      <c r="E1972" cm="1">
        <f t="array" ref="E1972">MEDIAN(IF(IMDB_Movies_Cleaned!$E$2:$E$3849=A1972, IMDB_Movies_Cleaned!$N$2:$N$3849))</f>
        <v>7.5</v>
      </c>
      <c r="F1972" cm="1">
        <f t="array" ref="F1972">_xlfn.MODE.SNGL(IF(IMDB_Movies_Cleaned!$E$2:$E$3849=A1972, IMDB_Movies_Cleaned!$N$2:$N$3849))</f>
        <v>6.6</v>
      </c>
      <c r="G1972" cm="1">
        <f t="array" ref="G1972">MAX(IF(IMDB_Movies_Cleaned!$E$2:$E$3849=A1972, IMDB_Movies_Cleaned!$N$2:$N$3849))</f>
        <v>8.6999999999999993</v>
      </c>
      <c r="H1972" cm="1">
        <f t="array" ref="H1972">MIN(IF(IMDB_Movies_Cleaned!$E$2:$E$3849=A1972, IMDB_Movies_Cleaned!$N$2:$N$3849))</f>
        <v>6.6</v>
      </c>
      <c r="I1972" cm="1">
        <f t="array" ref="I1972">_xlfn.VAR.S(IF(IMDB_Movies_Cleaned!$E$2:$E$3849=A1972, IMDB_Movies_Cleaned!$N$2:$N$3849))</f>
        <v>0.3935238095238095</v>
      </c>
      <c r="J1972" cm="1">
        <f t="array" ref="J1972">_xlfn.STDEV.S(IF(IMDB_Movies_Cleaned!$E$2:$E$3849=A1972, IMDB_Movies_Cleaned!$N$2:$N$3849))</f>
        <v>0.62731476112379936</v>
      </c>
    </row>
    <row r="1973" spans="1:10" x14ac:dyDescent="0.25">
      <c r="A1973" s="1" t="s">
        <v>201</v>
      </c>
      <c r="B1973">
        <f t="shared" si="32"/>
        <v>55</v>
      </c>
      <c r="D1973">
        <f>AVERAGEIF(IMDB_Movies_Cleaned!$E$2:$E$3849, A1973, IMDB_Movies_Cleaned!$N$2:$N$3849)</f>
        <v>6.4090909090909092</v>
      </c>
      <c r="E1973" cm="1">
        <f t="array" ref="E1973">MEDIAN(IF(IMDB_Movies_Cleaned!$E$2:$E$3849=A1973, IMDB_Movies_Cleaned!$N$2:$N$3849))</f>
        <v>6.5</v>
      </c>
      <c r="F1973" cm="1">
        <f t="array" ref="F1973">_xlfn.MODE.SNGL(IF(IMDB_Movies_Cleaned!$E$2:$E$3849=A1973, IMDB_Movies_Cleaned!$N$2:$N$3849))</f>
        <v>6.5</v>
      </c>
      <c r="G1973" cm="1">
        <f t="array" ref="G1973">MAX(IF(IMDB_Movies_Cleaned!$E$2:$E$3849=A1973, IMDB_Movies_Cleaned!$N$2:$N$3849))</f>
        <v>7.6</v>
      </c>
      <c r="H1973" cm="1">
        <f t="array" ref="H1973">MIN(IF(IMDB_Movies_Cleaned!$E$2:$E$3849=A1973, IMDB_Movies_Cleaned!$N$2:$N$3849))</f>
        <v>4.4000000000000004</v>
      </c>
      <c r="I1973" cm="1">
        <f t="array" ref="I1973">_xlfn.VAR.S(IF(IMDB_Movies_Cleaned!$E$2:$E$3849=A1973, IMDB_Movies_Cleaned!$N$2:$N$3849))</f>
        <v>0.39936026936026953</v>
      </c>
      <c r="J1973" cm="1">
        <f t="array" ref="J1973">_xlfn.STDEV.S(IF(IMDB_Movies_Cleaned!$E$2:$E$3849=A1973, IMDB_Movies_Cleaned!$N$2:$N$3849))</f>
        <v>0.63194957817872588</v>
      </c>
    </row>
    <row r="1974" spans="1:10" x14ac:dyDescent="0.25">
      <c r="A1974" s="2" t="s">
        <v>1605</v>
      </c>
      <c r="B1974">
        <f t="shared" si="32"/>
        <v>3</v>
      </c>
      <c r="D1974">
        <f>AVERAGEIF(IMDB_Movies_Cleaned!$E$2:$E$3849, A1974, IMDB_Movies_Cleaned!$N$2:$N$3849)</f>
        <v>5.666666666666667</v>
      </c>
      <c r="E1974" cm="1">
        <f t="array" ref="E1974">MEDIAN(IF(IMDB_Movies_Cleaned!$E$2:$E$3849=A1974, IMDB_Movies_Cleaned!$N$2:$N$3849))</f>
        <v>5.9</v>
      </c>
      <c r="F1974" t="e" cm="1">
        <f t="array" ref="F1974">_xlfn.MODE.SNGL(IF(IMDB_Movies_Cleaned!$E$2:$E$3849=A1974, IMDB_Movies_Cleaned!$N$2:$N$3849))</f>
        <v>#N/A</v>
      </c>
      <c r="G1974" cm="1">
        <f t="array" ref="G1974">MAX(IF(IMDB_Movies_Cleaned!$E$2:$E$3849=A1974, IMDB_Movies_Cleaned!$N$2:$N$3849))</f>
        <v>6.6</v>
      </c>
      <c r="H1974" cm="1">
        <f t="array" ref="H1974">MIN(IF(IMDB_Movies_Cleaned!$E$2:$E$3849=A1974, IMDB_Movies_Cleaned!$N$2:$N$3849))</f>
        <v>4.5</v>
      </c>
      <c r="I1974" cm="1">
        <f t="array" ref="I1974">_xlfn.VAR.S(IF(IMDB_Movies_Cleaned!$E$2:$E$3849=A1974, IMDB_Movies_Cleaned!$N$2:$N$3849))</f>
        <v>1.143333333333338</v>
      </c>
      <c r="J1974" cm="1">
        <f t="array" ref="J1974">_xlfn.STDEV.S(IF(IMDB_Movies_Cleaned!$E$2:$E$3849=A1974, IMDB_Movies_Cleaned!$N$2:$N$3849))</f>
        <v>1.0692676621563648</v>
      </c>
    </row>
    <row r="1975" spans="1:10" x14ac:dyDescent="0.25">
      <c r="A1975" s="1" t="s">
        <v>2074</v>
      </c>
      <c r="B1975">
        <f t="shared" si="32"/>
        <v>12</v>
      </c>
      <c r="D1975">
        <f>AVERAGEIF(IMDB_Movies_Cleaned!$E$2:$E$3849, A1975, IMDB_Movies_Cleaned!$N$2:$N$3849)</f>
        <v>5.5749999999999993</v>
      </c>
      <c r="E1975" cm="1">
        <f t="array" ref="E1975">MEDIAN(IF(IMDB_Movies_Cleaned!$E$2:$E$3849=A1975, IMDB_Movies_Cleaned!$N$2:$N$3849))</f>
        <v>5.6</v>
      </c>
      <c r="F1975" t="e" cm="1">
        <f t="array" ref="F1975">_xlfn.MODE.SNGL(IF(IMDB_Movies_Cleaned!$E$2:$E$3849=A1975, IMDB_Movies_Cleaned!$N$2:$N$3849))</f>
        <v>#N/A</v>
      </c>
      <c r="G1975" cm="1">
        <f t="array" ref="G1975">MAX(IF(IMDB_Movies_Cleaned!$E$2:$E$3849=A1975, IMDB_Movies_Cleaned!$N$2:$N$3849))</f>
        <v>7.3</v>
      </c>
      <c r="H1975" cm="1">
        <f t="array" ref="H1975">MIN(IF(IMDB_Movies_Cleaned!$E$2:$E$3849=A1975, IMDB_Movies_Cleaned!$N$2:$N$3849))</f>
        <v>3.6</v>
      </c>
      <c r="I1975" cm="1">
        <f t="array" ref="I1975">_xlfn.VAR.S(IF(IMDB_Movies_Cleaned!$E$2:$E$3849=A1975, IMDB_Movies_Cleaned!$N$2:$N$3849))</f>
        <v>1.2220454545454644</v>
      </c>
      <c r="J1975" cm="1">
        <f t="array" ref="J1975">_xlfn.STDEV.S(IF(IMDB_Movies_Cleaned!$E$2:$E$3849=A1975, IMDB_Movies_Cleaned!$N$2:$N$3849))</f>
        <v>1.1054616477044621</v>
      </c>
    </row>
    <row r="1976" spans="1:10" x14ac:dyDescent="0.25">
      <c r="A1976" s="1" t="s">
        <v>753</v>
      </c>
      <c r="B1976">
        <f t="shared" si="32"/>
        <v>151</v>
      </c>
      <c r="D1976">
        <f>AVERAGEIF(IMDB_Movies_Cleaned!$E$2:$E$3849, A1976, IMDB_Movies_Cleaned!$N$2:$N$3849)</f>
        <v>6.4947019867549711</v>
      </c>
      <c r="E1976" cm="1">
        <f t="array" ref="E1976">MEDIAN(IF(IMDB_Movies_Cleaned!$E$2:$E$3849=A1976, IMDB_Movies_Cleaned!$N$2:$N$3849))</f>
        <v>6.5</v>
      </c>
      <c r="F1976" cm="1">
        <f t="array" ref="F1976">_xlfn.MODE.SNGL(IF(IMDB_Movies_Cleaned!$E$2:$E$3849=A1976, IMDB_Movies_Cleaned!$N$2:$N$3849))</f>
        <v>6.5</v>
      </c>
      <c r="G1976" cm="1">
        <f t="array" ref="G1976">MAX(IF(IMDB_Movies_Cleaned!$E$2:$E$3849=A1976, IMDB_Movies_Cleaned!$N$2:$N$3849))</f>
        <v>8</v>
      </c>
      <c r="H1976" cm="1">
        <f t="array" ref="H1976">MIN(IF(IMDB_Movies_Cleaned!$E$2:$E$3849=A1976, IMDB_Movies_Cleaned!$N$2:$N$3849))</f>
        <v>4.3</v>
      </c>
      <c r="I1976" cm="1">
        <f t="array" ref="I1976">_xlfn.VAR.S(IF(IMDB_Movies_Cleaned!$E$2:$E$3849=A1976, IMDB_Movies_Cleaned!$N$2:$N$3849))</f>
        <v>0.56277174392930951</v>
      </c>
      <c r="J1976" cm="1">
        <f t="array" ref="J1976">_xlfn.STDEV.S(IF(IMDB_Movies_Cleaned!$E$2:$E$3849=A1976, IMDB_Movies_Cleaned!$N$2:$N$3849))</f>
        <v>0.75018114074489339</v>
      </c>
    </row>
    <row r="1977" spans="1:10" x14ac:dyDescent="0.25">
      <c r="A1977" s="2" t="s">
        <v>1289</v>
      </c>
      <c r="B1977">
        <f t="shared" si="32"/>
        <v>147</v>
      </c>
      <c r="D1977">
        <f>AVERAGEIF(IMDB_Movies_Cleaned!$E$2:$E$3849, A1977, IMDB_Movies_Cleaned!$N$2:$N$3849)</f>
        <v>6.5836734693877554</v>
      </c>
      <c r="E1977" cm="1">
        <f t="array" ref="E1977">MEDIAN(IF(IMDB_Movies_Cleaned!$E$2:$E$3849=A1977, IMDB_Movies_Cleaned!$N$2:$N$3849))</f>
        <v>6.7</v>
      </c>
      <c r="F1977" cm="1">
        <f t="array" ref="F1977">_xlfn.MODE.SNGL(IF(IMDB_Movies_Cleaned!$E$2:$E$3849=A1977, IMDB_Movies_Cleaned!$N$2:$N$3849))</f>
        <v>6.7</v>
      </c>
      <c r="G1977" cm="1">
        <f t="array" ref="G1977">MAX(IF(IMDB_Movies_Cleaned!$E$2:$E$3849=A1977, IMDB_Movies_Cleaned!$N$2:$N$3849))</f>
        <v>8.8000000000000007</v>
      </c>
      <c r="H1977" cm="1">
        <f t="array" ref="H1977">MIN(IF(IMDB_Movies_Cleaned!$E$2:$E$3849=A1977, IMDB_Movies_Cleaned!$N$2:$N$3849))</f>
        <v>3.3</v>
      </c>
      <c r="I1977" cm="1">
        <f t="array" ref="I1977">_xlfn.VAR.S(IF(IMDB_Movies_Cleaned!$E$2:$E$3849=A1977, IMDB_Movies_Cleaned!$N$2:$N$3849))</f>
        <v>0.73480011182555371</v>
      </c>
      <c r="J1977" cm="1">
        <f t="array" ref="J1977">_xlfn.STDEV.S(IF(IMDB_Movies_Cleaned!$E$2:$E$3849=A1977, IMDB_Movies_Cleaned!$N$2:$N$3849))</f>
        <v>0.85720482489633343</v>
      </c>
    </row>
    <row r="1978" spans="1:10" x14ac:dyDescent="0.25">
      <c r="A1978" s="1" t="s">
        <v>129</v>
      </c>
      <c r="B1978">
        <f t="shared" si="32"/>
        <v>119</v>
      </c>
      <c r="D1978">
        <f>AVERAGEIF(IMDB_Movies_Cleaned!$E$2:$E$3849, A1978, IMDB_Movies_Cleaned!$N$2:$N$3849)</f>
        <v>6.9529411764705902</v>
      </c>
      <c r="E1978" cm="1">
        <f t="array" ref="E1978">MEDIAN(IF(IMDB_Movies_Cleaned!$E$2:$E$3849=A1978, IMDB_Movies_Cleaned!$N$2:$N$3849))</f>
        <v>7.1</v>
      </c>
      <c r="F1978" cm="1">
        <f t="array" ref="F1978">_xlfn.MODE.SNGL(IF(IMDB_Movies_Cleaned!$E$2:$E$3849=A1978, IMDB_Movies_Cleaned!$N$2:$N$3849))</f>
        <v>7.2</v>
      </c>
      <c r="G1978" cm="1">
        <f t="array" ref="G1978">MAX(IF(IMDB_Movies_Cleaned!$E$2:$E$3849=A1978, IMDB_Movies_Cleaned!$N$2:$N$3849))</f>
        <v>8.1</v>
      </c>
      <c r="H1978" cm="1">
        <f t="array" ref="H1978">MIN(IF(IMDB_Movies_Cleaned!$E$2:$E$3849=A1978, IMDB_Movies_Cleaned!$N$2:$N$3849))</f>
        <v>4.0999999999999996</v>
      </c>
      <c r="I1978" cm="1">
        <f t="array" ref="I1978">_xlfn.VAR.S(IF(IMDB_Movies_Cleaned!$E$2:$E$3849=A1978, IMDB_Movies_Cleaned!$N$2:$N$3849))</f>
        <v>0.5581056829511245</v>
      </c>
      <c r="J1978" cm="1">
        <f t="array" ref="J1978">_xlfn.STDEV.S(IF(IMDB_Movies_Cleaned!$E$2:$E$3849=A1978, IMDB_Movies_Cleaned!$N$2:$N$3849))</f>
        <v>0.74706471135446129</v>
      </c>
    </row>
    <row r="1979" spans="1:10" x14ac:dyDescent="0.25">
      <c r="A1979" s="2" t="s">
        <v>1001</v>
      </c>
      <c r="B1979">
        <f t="shared" si="32"/>
        <v>30</v>
      </c>
      <c r="D1979">
        <f>AVERAGEIF(IMDB_Movies_Cleaned!$E$2:$E$3849, A1979, IMDB_Movies_Cleaned!$N$2:$N$3849)</f>
        <v>6.7566666666666686</v>
      </c>
      <c r="E1979" cm="1">
        <f t="array" ref="E1979">MEDIAN(IF(IMDB_Movies_Cleaned!$E$2:$E$3849=A1979, IMDB_Movies_Cleaned!$N$2:$N$3849))</f>
        <v>6.85</v>
      </c>
      <c r="F1979" cm="1">
        <f t="array" ref="F1979">_xlfn.MODE.SNGL(IF(IMDB_Movies_Cleaned!$E$2:$E$3849=A1979, IMDB_Movies_Cleaned!$N$2:$N$3849))</f>
        <v>7.5</v>
      </c>
      <c r="G1979" cm="1">
        <f t="array" ref="G1979">MAX(IF(IMDB_Movies_Cleaned!$E$2:$E$3849=A1979, IMDB_Movies_Cleaned!$N$2:$N$3849))</f>
        <v>8.4</v>
      </c>
      <c r="H1979" cm="1">
        <f t="array" ref="H1979">MIN(IF(IMDB_Movies_Cleaned!$E$2:$E$3849=A1979, IMDB_Movies_Cleaned!$N$2:$N$3849))</f>
        <v>4.5999999999999996</v>
      </c>
      <c r="I1979" cm="1">
        <f t="array" ref="I1979">_xlfn.VAR.S(IF(IMDB_Movies_Cleaned!$E$2:$E$3849=A1979, IMDB_Movies_Cleaned!$N$2:$N$3849))</f>
        <v>0.88805747126434653</v>
      </c>
      <c r="J1979" cm="1">
        <f t="array" ref="J1979">_xlfn.STDEV.S(IF(IMDB_Movies_Cleaned!$E$2:$E$3849=A1979, IMDB_Movies_Cleaned!$N$2:$N$3849))</f>
        <v>0.94236801264917014</v>
      </c>
    </row>
    <row r="1980" spans="1:10" x14ac:dyDescent="0.25">
      <c r="A1980" s="1" t="s">
        <v>753</v>
      </c>
      <c r="B1980">
        <f t="shared" si="32"/>
        <v>151</v>
      </c>
      <c r="D1980">
        <f>AVERAGEIF(IMDB_Movies_Cleaned!$E$2:$E$3849, A1980, IMDB_Movies_Cleaned!$N$2:$N$3849)</f>
        <v>6.4947019867549711</v>
      </c>
      <c r="E1980" cm="1">
        <f t="array" ref="E1980">MEDIAN(IF(IMDB_Movies_Cleaned!$E$2:$E$3849=A1980, IMDB_Movies_Cleaned!$N$2:$N$3849))</f>
        <v>6.5</v>
      </c>
      <c r="F1980" cm="1">
        <f t="array" ref="F1980">_xlfn.MODE.SNGL(IF(IMDB_Movies_Cleaned!$E$2:$E$3849=A1980, IMDB_Movies_Cleaned!$N$2:$N$3849))</f>
        <v>6.5</v>
      </c>
      <c r="G1980" cm="1">
        <f t="array" ref="G1980">MAX(IF(IMDB_Movies_Cleaned!$E$2:$E$3849=A1980, IMDB_Movies_Cleaned!$N$2:$N$3849))</f>
        <v>8</v>
      </c>
      <c r="H1980" cm="1">
        <f t="array" ref="H1980">MIN(IF(IMDB_Movies_Cleaned!$E$2:$E$3849=A1980, IMDB_Movies_Cleaned!$N$2:$N$3849))</f>
        <v>4.3</v>
      </c>
      <c r="I1980" cm="1">
        <f t="array" ref="I1980">_xlfn.VAR.S(IF(IMDB_Movies_Cleaned!$E$2:$E$3849=A1980, IMDB_Movies_Cleaned!$N$2:$N$3849))</f>
        <v>0.56277174392930951</v>
      </c>
      <c r="J1980" cm="1">
        <f t="array" ref="J1980">_xlfn.STDEV.S(IF(IMDB_Movies_Cleaned!$E$2:$E$3849=A1980, IMDB_Movies_Cleaned!$N$2:$N$3849))</f>
        <v>0.75018114074489339</v>
      </c>
    </row>
    <row r="1981" spans="1:10" x14ac:dyDescent="0.25">
      <c r="A1981" s="2" t="s">
        <v>1671</v>
      </c>
      <c r="B1981">
        <f t="shared" si="32"/>
        <v>153</v>
      </c>
      <c r="D1981">
        <f>AVERAGEIF(IMDB_Movies_Cleaned!$E$2:$E$3849, A1981, IMDB_Movies_Cleaned!$N$2:$N$3849)</f>
        <v>7.0418300653594796</v>
      </c>
      <c r="E1981" cm="1">
        <f t="array" ref="E1981">MEDIAN(IF(IMDB_Movies_Cleaned!$E$2:$E$3849=A1981, IMDB_Movies_Cleaned!$N$2:$N$3849))</f>
        <v>7.2</v>
      </c>
      <c r="F1981" cm="1">
        <f t="array" ref="F1981">_xlfn.MODE.SNGL(IF(IMDB_Movies_Cleaned!$E$2:$E$3849=A1981, IMDB_Movies_Cleaned!$N$2:$N$3849))</f>
        <v>7.3</v>
      </c>
      <c r="G1981" cm="1">
        <f t="array" ref="G1981">MAX(IF(IMDB_Movies_Cleaned!$E$2:$E$3849=A1981, IMDB_Movies_Cleaned!$N$2:$N$3849))</f>
        <v>8.8000000000000007</v>
      </c>
      <c r="H1981" cm="1">
        <f t="array" ref="H1981">MIN(IF(IMDB_Movies_Cleaned!$E$2:$E$3849=A1981, IMDB_Movies_Cleaned!$N$2:$N$3849))</f>
        <v>3.4</v>
      </c>
      <c r="I1981" cm="1">
        <f t="array" ref="I1981">_xlfn.VAR.S(IF(IMDB_Movies_Cleaned!$E$2:$E$3849=A1981, IMDB_Movies_Cleaned!$N$2:$N$3849))</f>
        <v>0.68705452356381391</v>
      </c>
      <c r="J1981" cm="1">
        <f t="array" ref="J1981">_xlfn.STDEV.S(IF(IMDB_Movies_Cleaned!$E$2:$E$3849=A1981, IMDB_Movies_Cleaned!$N$2:$N$3849))</f>
        <v>0.82888752166009472</v>
      </c>
    </row>
    <row r="1982" spans="1:10" x14ac:dyDescent="0.25">
      <c r="A1982" s="1" t="s">
        <v>2718</v>
      </c>
      <c r="B1982">
        <f t="shared" si="32"/>
        <v>3</v>
      </c>
      <c r="D1982">
        <f>AVERAGEIF(IMDB_Movies_Cleaned!$E$2:$E$3849, A1982, IMDB_Movies_Cleaned!$N$2:$N$3849)</f>
        <v>6.6333333333333329</v>
      </c>
      <c r="E1982" cm="1">
        <f t="array" ref="E1982">MEDIAN(IF(IMDB_Movies_Cleaned!$E$2:$E$3849=A1982, IMDB_Movies_Cleaned!$N$2:$N$3849))</f>
        <v>6.4</v>
      </c>
      <c r="F1982" t="e" cm="1">
        <f t="array" ref="F1982">_xlfn.MODE.SNGL(IF(IMDB_Movies_Cleaned!$E$2:$E$3849=A1982, IMDB_Movies_Cleaned!$N$2:$N$3849))</f>
        <v>#N/A</v>
      </c>
      <c r="G1982" cm="1">
        <f t="array" ref="G1982">MAX(IF(IMDB_Movies_Cleaned!$E$2:$E$3849=A1982, IMDB_Movies_Cleaned!$N$2:$N$3849))</f>
        <v>7.7</v>
      </c>
      <c r="H1982" cm="1">
        <f t="array" ref="H1982">MIN(IF(IMDB_Movies_Cleaned!$E$2:$E$3849=A1982, IMDB_Movies_Cleaned!$N$2:$N$3849))</f>
        <v>5.8</v>
      </c>
      <c r="I1982" cm="1">
        <f t="array" ref="I1982">_xlfn.VAR.S(IF(IMDB_Movies_Cleaned!$E$2:$E$3849=A1982, IMDB_Movies_Cleaned!$N$2:$N$3849))</f>
        <v>0.94333333333335645</v>
      </c>
      <c r="J1982" cm="1">
        <f t="array" ref="J1982">_xlfn.STDEV.S(IF(IMDB_Movies_Cleaned!$E$2:$E$3849=A1982, IMDB_Movies_Cleaned!$N$2:$N$3849))</f>
        <v>0.9712534856222429</v>
      </c>
    </row>
    <row r="1983" spans="1:10" x14ac:dyDescent="0.25">
      <c r="A1983" s="2" t="s">
        <v>2074</v>
      </c>
      <c r="B1983">
        <f t="shared" si="32"/>
        <v>12</v>
      </c>
      <c r="D1983">
        <f>AVERAGEIF(IMDB_Movies_Cleaned!$E$2:$E$3849, A1983, IMDB_Movies_Cleaned!$N$2:$N$3849)</f>
        <v>5.5749999999999993</v>
      </c>
      <c r="E1983" cm="1">
        <f t="array" ref="E1983">MEDIAN(IF(IMDB_Movies_Cleaned!$E$2:$E$3849=A1983, IMDB_Movies_Cleaned!$N$2:$N$3849))</f>
        <v>5.6</v>
      </c>
      <c r="F1983" t="e" cm="1">
        <f t="array" ref="F1983">_xlfn.MODE.SNGL(IF(IMDB_Movies_Cleaned!$E$2:$E$3849=A1983, IMDB_Movies_Cleaned!$N$2:$N$3849))</f>
        <v>#N/A</v>
      </c>
      <c r="G1983" cm="1">
        <f t="array" ref="G1983">MAX(IF(IMDB_Movies_Cleaned!$E$2:$E$3849=A1983, IMDB_Movies_Cleaned!$N$2:$N$3849))</f>
        <v>7.3</v>
      </c>
      <c r="H1983" cm="1">
        <f t="array" ref="H1983">MIN(IF(IMDB_Movies_Cleaned!$E$2:$E$3849=A1983, IMDB_Movies_Cleaned!$N$2:$N$3849))</f>
        <v>3.6</v>
      </c>
      <c r="I1983" cm="1">
        <f t="array" ref="I1983">_xlfn.VAR.S(IF(IMDB_Movies_Cleaned!$E$2:$E$3849=A1983, IMDB_Movies_Cleaned!$N$2:$N$3849))</f>
        <v>1.2220454545454644</v>
      </c>
      <c r="J1983" cm="1">
        <f t="array" ref="J1983">_xlfn.STDEV.S(IF(IMDB_Movies_Cleaned!$E$2:$E$3849=A1983, IMDB_Movies_Cleaned!$N$2:$N$3849))</f>
        <v>1.1054616477044621</v>
      </c>
    </row>
    <row r="1984" spans="1:10" x14ac:dyDescent="0.25">
      <c r="A1984" s="1" t="s">
        <v>75</v>
      </c>
      <c r="B1984">
        <f t="shared" si="32"/>
        <v>9</v>
      </c>
      <c r="D1984">
        <f>AVERAGEIF(IMDB_Movies_Cleaned!$E$2:$E$3849, A1984, IMDB_Movies_Cleaned!$N$2:$N$3849)</f>
        <v>6.8555555555555552</v>
      </c>
      <c r="E1984" cm="1">
        <f t="array" ref="E1984">MEDIAN(IF(IMDB_Movies_Cleaned!$E$2:$E$3849=A1984, IMDB_Movies_Cleaned!$N$2:$N$3849))</f>
        <v>6.7</v>
      </c>
      <c r="F1984" cm="1">
        <f t="array" ref="F1984">_xlfn.MODE.SNGL(IF(IMDB_Movies_Cleaned!$E$2:$E$3849=A1984, IMDB_Movies_Cleaned!$N$2:$N$3849))</f>
        <v>7.6</v>
      </c>
      <c r="G1984" cm="1">
        <f t="array" ref="G1984">MAX(IF(IMDB_Movies_Cleaned!$E$2:$E$3849=A1984, IMDB_Movies_Cleaned!$N$2:$N$3849))</f>
        <v>8.5</v>
      </c>
      <c r="H1984" cm="1">
        <f t="array" ref="H1984">MIN(IF(IMDB_Movies_Cleaned!$E$2:$E$3849=A1984, IMDB_Movies_Cleaned!$N$2:$N$3849))</f>
        <v>4.8</v>
      </c>
      <c r="I1984" cm="1">
        <f t="array" ref="I1984">_xlfn.VAR.S(IF(IMDB_Movies_Cleaned!$E$2:$E$3849=A1984, IMDB_Movies_Cleaned!$N$2:$N$3849))</f>
        <v>1.5252777777777879</v>
      </c>
      <c r="J1984" cm="1">
        <f t="array" ref="J1984">_xlfn.STDEV.S(IF(IMDB_Movies_Cleaned!$E$2:$E$3849=A1984, IMDB_Movies_Cleaned!$N$2:$N$3849))</f>
        <v>1.2350213673365282</v>
      </c>
    </row>
    <row r="1985" spans="1:10" x14ac:dyDescent="0.25">
      <c r="A1985" s="2" t="s">
        <v>1211</v>
      </c>
      <c r="B1985">
        <f t="shared" si="32"/>
        <v>6</v>
      </c>
      <c r="D1985">
        <f>AVERAGEIF(IMDB_Movies_Cleaned!$E$2:$E$3849, A1985, IMDB_Movies_Cleaned!$N$2:$N$3849)</f>
        <v>5.4499999999999993</v>
      </c>
      <c r="E1985" cm="1">
        <f t="array" ref="E1985">MEDIAN(IF(IMDB_Movies_Cleaned!$E$2:$E$3849=A1985, IMDB_Movies_Cleaned!$N$2:$N$3849))</f>
        <v>5.4</v>
      </c>
      <c r="F1985" cm="1">
        <f t="array" ref="F1985">_xlfn.MODE.SNGL(IF(IMDB_Movies_Cleaned!$E$2:$E$3849=A1985, IMDB_Movies_Cleaned!$N$2:$N$3849))</f>
        <v>5.4</v>
      </c>
      <c r="G1985" cm="1">
        <f t="array" ref="G1985">MAX(IF(IMDB_Movies_Cleaned!$E$2:$E$3849=A1985, IMDB_Movies_Cleaned!$N$2:$N$3849))</f>
        <v>6.6</v>
      </c>
      <c r="H1985" cm="1">
        <f t="array" ref="H1985">MIN(IF(IMDB_Movies_Cleaned!$E$2:$E$3849=A1985, IMDB_Movies_Cleaned!$N$2:$N$3849))</f>
        <v>4.8</v>
      </c>
      <c r="I1985" cm="1">
        <f t="array" ref="I1985">_xlfn.VAR.S(IF(IMDB_Movies_Cleaned!$E$2:$E$3849=A1985, IMDB_Movies_Cleaned!$N$2:$N$3849))</f>
        <v>0.41500000000000342</v>
      </c>
      <c r="J1985" cm="1">
        <f t="array" ref="J1985">_xlfn.STDEV.S(IF(IMDB_Movies_Cleaned!$E$2:$E$3849=A1985, IMDB_Movies_Cleaned!$N$2:$N$3849))</f>
        <v>0.64420493633625897</v>
      </c>
    </row>
    <row r="1986" spans="1:10" x14ac:dyDescent="0.25">
      <c r="A1986" s="1" t="s">
        <v>967</v>
      </c>
      <c r="B1986">
        <f t="shared" si="32"/>
        <v>7</v>
      </c>
      <c r="D1986">
        <f>AVERAGEIF(IMDB_Movies_Cleaned!$E$2:$E$3849, A1986, IMDB_Movies_Cleaned!$N$2:$N$3849)</f>
        <v>7.3428571428571425</v>
      </c>
      <c r="E1986" cm="1">
        <f t="array" ref="E1986">MEDIAN(IF(IMDB_Movies_Cleaned!$E$2:$E$3849=A1986, IMDB_Movies_Cleaned!$N$2:$N$3849))</f>
        <v>7.5</v>
      </c>
      <c r="F1986" t="e" cm="1">
        <f t="array" ref="F1986">_xlfn.MODE.SNGL(IF(IMDB_Movies_Cleaned!$E$2:$E$3849=A1986, IMDB_Movies_Cleaned!$N$2:$N$3849))</f>
        <v>#N/A</v>
      </c>
      <c r="G1986" cm="1">
        <f t="array" ref="G1986">MAX(IF(IMDB_Movies_Cleaned!$E$2:$E$3849=A1986, IMDB_Movies_Cleaned!$N$2:$N$3849))</f>
        <v>8.3000000000000007</v>
      </c>
      <c r="H1986" cm="1">
        <f t="array" ref="H1986">MIN(IF(IMDB_Movies_Cleaned!$E$2:$E$3849=A1986, IMDB_Movies_Cleaned!$N$2:$N$3849))</f>
        <v>5.5</v>
      </c>
      <c r="I1986" cm="1">
        <f t="array" ref="I1986">_xlfn.VAR.S(IF(IMDB_Movies_Cleaned!$E$2:$E$3849=A1986, IMDB_Movies_Cleaned!$N$2:$N$3849))</f>
        <v>0.82619047619047592</v>
      </c>
      <c r="J1986" cm="1">
        <f t="array" ref="J1986">_xlfn.STDEV.S(IF(IMDB_Movies_Cleaned!$E$2:$E$3849=A1986, IMDB_Movies_Cleaned!$N$2:$N$3849))</f>
        <v>0.90895020556160055</v>
      </c>
    </row>
    <row r="1987" spans="1:10" x14ac:dyDescent="0.25">
      <c r="A1987" s="2" t="s">
        <v>1562</v>
      </c>
      <c r="B1987">
        <f t="shared" si="32"/>
        <v>8</v>
      </c>
      <c r="D1987">
        <f>AVERAGEIF(IMDB_Movies_Cleaned!$E$2:$E$3849, A1987, IMDB_Movies_Cleaned!$N$2:$N$3849)</f>
        <v>5.9250000000000007</v>
      </c>
      <c r="E1987" cm="1">
        <f t="array" ref="E1987">MEDIAN(IF(IMDB_Movies_Cleaned!$E$2:$E$3849=A1987, IMDB_Movies_Cleaned!$N$2:$N$3849))</f>
        <v>6</v>
      </c>
      <c r="F1987" cm="1">
        <f t="array" ref="F1987">_xlfn.MODE.SNGL(IF(IMDB_Movies_Cleaned!$E$2:$E$3849=A1987, IMDB_Movies_Cleaned!$N$2:$N$3849))</f>
        <v>6</v>
      </c>
      <c r="G1987" cm="1">
        <f t="array" ref="G1987">MAX(IF(IMDB_Movies_Cleaned!$E$2:$E$3849=A1987, IMDB_Movies_Cleaned!$N$2:$N$3849))</f>
        <v>7.6</v>
      </c>
      <c r="H1987" cm="1">
        <f t="array" ref="H1987">MIN(IF(IMDB_Movies_Cleaned!$E$2:$E$3849=A1987, IMDB_Movies_Cleaned!$N$2:$N$3849))</f>
        <v>4.7</v>
      </c>
      <c r="I1987" cm="1">
        <f t="array" ref="I1987">_xlfn.VAR.S(IF(IMDB_Movies_Cleaned!$E$2:$E$3849=A1987, IMDB_Movies_Cleaned!$N$2:$N$3849))</f>
        <v>0.89928571428570037</v>
      </c>
      <c r="J1987" cm="1">
        <f t="array" ref="J1987">_xlfn.STDEV.S(IF(IMDB_Movies_Cleaned!$E$2:$E$3849=A1987, IMDB_Movies_Cleaned!$N$2:$N$3849))</f>
        <v>0.94830676169987338</v>
      </c>
    </row>
    <row r="1988" spans="1:10" x14ac:dyDescent="0.25">
      <c r="A1988" s="1" t="s">
        <v>246</v>
      </c>
      <c r="B1988">
        <f t="shared" si="32"/>
        <v>21</v>
      </c>
      <c r="D1988">
        <f>AVERAGEIF(IMDB_Movies_Cleaned!$E$2:$E$3849, A1988, IMDB_Movies_Cleaned!$N$2:$N$3849)</f>
        <v>6.1619047619047604</v>
      </c>
      <c r="E1988" cm="1">
        <f t="array" ref="E1988">MEDIAN(IF(IMDB_Movies_Cleaned!$E$2:$E$3849=A1988, IMDB_Movies_Cleaned!$N$2:$N$3849))</f>
        <v>6.2</v>
      </c>
      <c r="F1988" cm="1">
        <f t="array" ref="F1988">_xlfn.MODE.SNGL(IF(IMDB_Movies_Cleaned!$E$2:$E$3849=A1988, IMDB_Movies_Cleaned!$N$2:$N$3849))</f>
        <v>6.6</v>
      </c>
      <c r="G1988" cm="1">
        <f t="array" ref="G1988">MAX(IF(IMDB_Movies_Cleaned!$E$2:$E$3849=A1988, IMDB_Movies_Cleaned!$N$2:$N$3849))</f>
        <v>7.6</v>
      </c>
      <c r="H1988" cm="1">
        <f t="array" ref="H1988">MIN(IF(IMDB_Movies_Cleaned!$E$2:$E$3849=A1988, IMDB_Movies_Cleaned!$N$2:$N$3849))</f>
        <v>5.2</v>
      </c>
      <c r="I1988" cm="1">
        <f t="array" ref="I1988">_xlfn.VAR.S(IF(IMDB_Movies_Cleaned!$E$2:$E$3849=A1988, IMDB_Movies_Cleaned!$N$2:$N$3849))</f>
        <v>0.37047619047619035</v>
      </c>
      <c r="J1988" cm="1">
        <f t="array" ref="J1988">_xlfn.STDEV.S(IF(IMDB_Movies_Cleaned!$E$2:$E$3849=A1988, IMDB_Movies_Cleaned!$N$2:$N$3849))</f>
        <v>0.60866755332955802</v>
      </c>
    </row>
    <row r="1989" spans="1:10" x14ac:dyDescent="0.25">
      <c r="A1989" s="2" t="s">
        <v>872</v>
      </c>
      <c r="B1989">
        <f t="shared" si="32"/>
        <v>145</v>
      </c>
      <c r="D1989">
        <f>AVERAGEIF(IMDB_Movies_Cleaned!$E$2:$E$3849, A1989, IMDB_Movies_Cleaned!$N$2:$N$3849)</f>
        <v>5.8406896551724108</v>
      </c>
      <c r="E1989" cm="1">
        <f t="array" ref="E1989">MEDIAN(IF(IMDB_Movies_Cleaned!$E$2:$E$3849=A1989, IMDB_Movies_Cleaned!$N$2:$N$3849))</f>
        <v>6</v>
      </c>
      <c r="F1989" cm="1">
        <f t="array" ref="F1989">_xlfn.MODE.SNGL(IF(IMDB_Movies_Cleaned!$E$2:$E$3849=A1989, IMDB_Movies_Cleaned!$N$2:$N$3849))</f>
        <v>6.5</v>
      </c>
      <c r="G1989" cm="1">
        <f t="array" ref="G1989">MAX(IF(IMDB_Movies_Cleaned!$E$2:$E$3849=A1989, IMDB_Movies_Cleaned!$N$2:$N$3849))</f>
        <v>8</v>
      </c>
      <c r="H1989" cm="1">
        <f t="array" ref="H1989">MIN(IF(IMDB_Movies_Cleaned!$E$2:$E$3849=A1989, IMDB_Movies_Cleaned!$N$2:$N$3849))</f>
        <v>1.9</v>
      </c>
      <c r="I1989" cm="1">
        <f t="array" ref="I1989">_xlfn.VAR.S(IF(IMDB_Movies_Cleaned!$E$2:$E$3849=A1989, IMDB_Movies_Cleaned!$N$2:$N$3849))</f>
        <v>1.4818745210728315</v>
      </c>
      <c r="J1989" cm="1">
        <f t="array" ref="J1989">_xlfn.STDEV.S(IF(IMDB_Movies_Cleaned!$E$2:$E$3849=A1989, IMDB_Movies_Cleaned!$N$2:$N$3849))</f>
        <v>1.2173226856806831</v>
      </c>
    </row>
    <row r="1990" spans="1:10" x14ac:dyDescent="0.25">
      <c r="A1990" s="1" t="s">
        <v>3006</v>
      </c>
      <c r="B1990">
        <f t="shared" si="32"/>
        <v>5</v>
      </c>
      <c r="D1990">
        <f>AVERAGEIF(IMDB_Movies_Cleaned!$E$2:$E$3849, A1990, IMDB_Movies_Cleaned!$N$2:$N$3849)</f>
        <v>6.26</v>
      </c>
      <c r="E1990" cm="1">
        <f t="array" ref="E1990">MEDIAN(IF(IMDB_Movies_Cleaned!$E$2:$E$3849=A1990, IMDB_Movies_Cleaned!$N$2:$N$3849))</f>
        <v>5.9</v>
      </c>
      <c r="F1990" t="e" cm="1">
        <f t="array" ref="F1990">_xlfn.MODE.SNGL(IF(IMDB_Movies_Cleaned!$E$2:$E$3849=A1990, IMDB_Movies_Cleaned!$N$2:$N$3849))</f>
        <v>#N/A</v>
      </c>
      <c r="G1990" cm="1">
        <f t="array" ref="G1990">MAX(IF(IMDB_Movies_Cleaned!$E$2:$E$3849=A1990, IMDB_Movies_Cleaned!$N$2:$N$3849))</f>
        <v>8.6</v>
      </c>
      <c r="H1990" cm="1">
        <f t="array" ref="H1990">MIN(IF(IMDB_Movies_Cleaned!$E$2:$E$3849=A1990, IMDB_Movies_Cleaned!$N$2:$N$3849))</f>
        <v>5.0999999999999996</v>
      </c>
      <c r="I1990" cm="1">
        <f t="array" ref="I1990">_xlfn.VAR.S(IF(IMDB_Movies_Cleaned!$E$2:$E$3849=A1990, IMDB_Movies_Cleaned!$N$2:$N$3849))</f>
        <v>2.0329999999999941</v>
      </c>
      <c r="J1990" cm="1">
        <f t="array" ref="J1990">_xlfn.STDEV.S(IF(IMDB_Movies_Cleaned!$E$2:$E$3849=A1990, IMDB_Movies_Cleaned!$N$2:$N$3849))</f>
        <v>1.4258330898110039</v>
      </c>
    </row>
    <row r="1991" spans="1:10" x14ac:dyDescent="0.25">
      <c r="A1991" s="2" t="s">
        <v>2921</v>
      </c>
      <c r="B1991">
        <f t="shared" si="32"/>
        <v>14</v>
      </c>
      <c r="D1991">
        <f>AVERAGEIF(IMDB_Movies_Cleaned!$E$2:$E$3849, A1991, IMDB_Movies_Cleaned!$N$2:$N$3849)</f>
        <v>6.0928571428571416</v>
      </c>
      <c r="E1991" cm="1">
        <f t="array" ref="E1991">MEDIAN(IF(IMDB_Movies_Cleaned!$E$2:$E$3849=A1991, IMDB_Movies_Cleaned!$N$2:$N$3849))</f>
        <v>6.3000000000000007</v>
      </c>
      <c r="F1991" cm="1">
        <f t="array" ref="F1991">_xlfn.MODE.SNGL(IF(IMDB_Movies_Cleaned!$E$2:$E$3849=A1991, IMDB_Movies_Cleaned!$N$2:$N$3849))</f>
        <v>7.1</v>
      </c>
      <c r="G1991" cm="1">
        <f t="array" ref="G1991">MAX(IF(IMDB_Movies_Cleaned!$E$2:$E$3849=A1991, IMDB_Movies_Cleaned!$N$2:$N$3849))</f>
        <v>7.1</v>
      </c>
      <c r="H1991" cm="1">
        <f t="array" ref="H1991">MIN(IF(IMDB_Movies_Cleaned!$E$2:$E$3849=A1991, IMDB_Movies_Cleaned!$N$2:$N$3849))</f>
        <v>2.8</v>
      </c>
      <c r="I1991" cm="1">
        <f t="array" ref="I1991">_xlfn.VAR.S(IF(IMDB_Movies_Cleaned!$E$2:$E$3849=A1991, IMDB_Movies_Cleaned!$N$2:$N$3849))</f>
        <v>1.2284065934066069</v>
      </c>
      <c r="J1991" cm="1">
        <f t="array" ref="J1991">_xlfn.STDEV.S(IF(IMDB_Movies_Cleaned!$E$2:$E$3849=A1991, IMDB_Movies_Cleaned!$N$2:$N$3849))</f>
        <v>1.1083350546683106</v>
      </c>
    </row>
    <row r="1992" spans="1:10" x14ac:dyDescent="0.25">
      <c r="A1992" s="1" t="s">
        <v>4461</v>
      </c>
      <c r="B1992">
        <f t="shared" si="32"/>
        <v>1</v>
      </c>
      <c r="D1992">
        <f>AVERAGEIF(IMDB_Movies_Cleaned!$E$2:$E$3849, A1992, IMDB_Movies_Cleaned!$N$2:$N$3849)</f>
        <v>7.1</v>
      </c>
      <c r="E1992" cm="1">
        <f t="array" ref="E1992">MEDIAN(IF(IMDB_Movies_Cleaned!$E$2:$E$3849=A1992, IMDB_Movies_Cleaned!$N$2:$N$3849))</f>
        <v>7.1</v>
      </c>
      <c r="F1992" t="e" cm="1">
        <f t="array" ref="F1992">_xlfn.MODE.SNGL(IF(IMDB_Movies_Cleaned!$E$2:$E$3849=A1992, IMDB_Movies_Cleaned!$N$2:$N$3849))</f>
        <v>#N/A</v>
      </c>
      <c r="G1992" cm="1">
        <f t="array" ref="G1992">MAX(IF(IMDB_Movies_Cleaned!$E$2:$E$3849=A1992, IMDB_Movies_Cleaned!$N$2:$N$3849))</f>
        <v>7.1</v>
      </c>
      <c r="H1992" cm="1">
        <f t="array" ref="H1992">MIN(IF(IMDB_Movies_Cleaned!$E$2:$E$3849=A1992, IMDB_Movies_Cleaned!$N$2:$N$3849))</f>
        <v>7.1</v>
      </c>
      <c r="I1992" t="e" cm="1">
        <f t="array" ref="I1992">_xlfn.VAR.S(IF(IMDB_Movies_Cleaned!$E$2:$E$3849=A1992, IMDB_Movies_Cleaned!$N$2:$N$3849))</f>
        <v>#DIV/0!</v>
      </c>
      <c r="J1992" t="e" cm="1">
        <f t="array" ref="J1992">_xlfn.STDEV.S(IF(IMDB_Movies_Cleaned!$E$2:$E$3849=A1992, IMDB_Movies_Cleaned!$N$2:$N$3849))</f>
        <v>#DIV/0!</v>
      </c>
    </row>
    <row r="1993" spans="1:10" x14ac:dyDescent="0.25">
      <c r="A1993" s="2" t="s">
        <v>3747</v>
      </c>
      <c r="B1993">
        <f t="shared" si="32"/>
        <v>5</v>
      </c>
      <c r="D1993">
        <f>AVERAGEIF(IMDB_Movies_Cleaned!$E$2:$E$3849, A1993, IMDB_Movies_Cleaned!$N$2:$N$3849)</f>
        <v>5.4399999999999995</v>
      </c>
      <c r="E1993" cm="1">
        <f t="array" ref="E1993">MEDIAN(IF(IMDB_Movies_Cleaned!$E$2:$E$3849=A1993, IMDB_Movies_Cleaned!$N$2:$N$3849))</f>
        <v>5.7</v>
      </c>
      <c r="F1993" t="e" cm="1">
        <f t="array" ref="F1993">_xlfn.MODE.SNGL(IF(IMDB_Movies_Cleaned!$E$2:$E$3849=A1993, IMDB_Movies_Cleaned!$N$2:$N$3849))</f>
        <v>#N/A</v>
      </c>
      <c r="G1993" cm="1">
        <f t="array" ref="G1993">MAX(IF(IMDB_Movies_Cleaned!$E$2:$E$3849=A1993, IMDB_Movies_Cleaned!$N$2:$N$3849))</f>
        <v>7.2</v>
      </c>
      <c r="H1993" cm="1">
        <f t="array" ref="H1993">MIN(IF(IMDB_Movies_Cleaned!$E$2:$E$3849=A1993, IMDB_Movies_Cleaned!$N$2:$N$3849))</f>
        <v>2.8</v>
      </c>
      <c r="I1993" cm="1">
        <f t="array" ref="I1993">_xlfn.VAR.S(IF(IMDB_Movies_Cleaned!$E$2:$E$3849=A1993, IMDB_Movies_Cleaned!$N$2:$N$3849))</f>
        <v>2.7930000000000064</v>
      </c>
      <c r="J1993" cm="1">
        <f t="array" ref="J1993">_xlfn.STDEV.S(IF(IMDB_Movies_Cleaned!$E$2:$E$3849=A1993, IMDB_Movies_Cleaned!$N$2:$N$3849))</f>
        <v>1.6712270940838669</v>
      </c>
    </row>
    <row r="1994" spans="1:10" x14ac:dyDescent="0.25">
      <c r="A1994" s="1" t="s">
        <v>4466</v>
      </c>
      <c r="B1994">
        <f t="shared" si="32"/>
        <v>1</v>
      </c>
      <c r="D1994">
        <f>AVERAGEIF(IMDB_Movies_Cleaned!$E$2:$E$3849, A1994, IMDB_Movies_Cleaned!$N$2:$N$3849)</f>
        <v>3.7</v>
      </c>
      <c r="E1994" cm="1">
        <f t="array" ref="E1994">MEDIAN(IF(IMDB_Movies_Cleaned!$E$2:$E$3849=A1994, IMDB_Movies_Cleaned!$N$2:$N$3849))</f>
        <v>3.7</v>
      </c>
      <c r="F1994" t="e" cm="1">
        <f t="array" ref="F1994">_xlfn.MODE.SNGL(IF(IMDB_Movies_Cleaned!$E$2:$E$3849=A1994, IMDB_Movies_Cleaned!$N$2:$N$3849))</f>
        <v>#N/A</v>
      </c>
      <c r="G1994" cm="1">
        <f t="array" ref="G1994">MAX(IF(IMDB_Movies_Cleaned!$E$2:$E$3849=A1994, IMDB_Movies_Cleaned!$N$2:$N$3849))</f>
        <v>3.7</v>
      </c>
      <c r="H1994" cm="1">
        <f t="array" ref="H1994">MIN(IF(IMDB_Movies_Cleaned!$E$2:$E$3849=A1994, IMDB_Movies_Cleaned!$N$2:$N$3849))</f>
        <v>3.7</v>
      </c>
      <c r="I1994" t="e" cm="1">
        <f t="array" ref="I1994">_xlfn.VAR.S(IF(IMDB_Movies_Cleaned!$E$2:$E$3849=A1994, IMDB_Movies_Cleaned!$N$2:$N$3849))</f>
        <v>#DIV/0!</v>
      </c>
      <c r="J1994" t="e" cm="1">
        <f t="array" ref="J1994">_xlfn.STDEV.S(IF(IMDB_Movies_Cleaned!$E$2:$E$3849=A1994, IMDB_Movies_Cleaned!$N$2:$N$3849))</f>
        <v>#DIV/0!</v>
      </c>
    </row>
    <row r="1995" spans="1:10" x14ac:dyDescent="0.25">
      <c r="A1995" s="2" t="s">
        <v>1498</v>
      </c>
      <c r="B1995">
        <f t="shared" si="32"/>
        <v>31</v>
      </c>
      <c r="D1995">
        <f>AVERAGEIF(IMDB_Movies_Cleaned!$E$2:$E$3849, A1995, IMDB_Movies_Cleaned!$N$2:$N$3849)</f>
        <v>5.8645161290322561</v>
      </c>
      <c r="E1995" cm="1">
        <f t="array" ref="E1995">MEDIAN(IF(IMDB_Movies_Cleaned!$E$2:$E$3849=A1995, IMDB_Movies_Cleaned!$N$2:$N$3849))</f>
        <v>5.7</v>
      </c>
      <c r="F1995" cm="1">
        <f t="array" ref="F1995">_xlfn.MODE.SNGL(IF(IMDB_Movies_Cleaned!$E$2:$E$3849=A1995, IMDB_Movies_Cleaned!$N$2:$N$3849))</f>
        <v>4.8</v>
      </c>
      <c r="G1995" cm="1">
        <f t="array" ref="G1995">MAX(IF(IMDB_Movies_Cleaned!$E$2:$E$3849=A1995, IMDB_Movies_Cleaned!$N$2:$N$3849))</f>
        <v>8.5</v>
      </c>
      <c r="H1995" cm="1">
        <f t="array" ref="H1995">MIN(IF(IMDB_Movies_Cleaned!$E$2:$E$3849=A1995, IMDB_Movies_Cleaned!$N$2:$N$3849))</f>
        <v>4.0999999999999996</v>
      </c>
      <c r="I1995" cm="1">
        <f t="array" ref="I1995">_xlfn.VAR.S(IF(IMDB_Movies_Cleaned!$E$2:$E$3849=A1995, IMDB_Movies_Cleaned!$N$2:$N$3849))</f>
        <v>1.0850322580645448</v>
      </c>
      <c r="J1995" cm="1">
        <f t="array" ref="J1995">_xlfn.STDEV.S(IF(IMDB_Movies_Cleaned!$E$2:$E$3849=A1995, IMDB_Movies_Cleaned!$N$2:$N$3849))</f>
        <v>1.0416488170513827</v>
      </c>
    </row>
    <row r="1996" spans="1:10" x14ac:dyDescent="0.25">
      <c r="A1996" s="1" t="s">
        <v>4160</v>
      </c>
      <c r="B1996">
        <f t="shared" si="32"/>
        <v>3</v>
      </c>
      <c r="D1996">
        <f>AVERAGEIF(IMDB_Movies_Cleaned!$E$2:$E$3849, A1996, IMDB_Movies_Cleaned!$N$2:$N$3849)</f>
        <v>5.166666666666667</v>
      </c>
      <c r="E1996" cm="1">
        <f t="array" ref="E1996">MEDIAN(IF(IMDB_Movies_Cleaned!$E$2:$E$3849=A1996, IMDB_Movies_Cleaned!$N$2:$N$3849))</f>
        <v>5.0999999999999996</v>
      </c>
      <c r="F1996" t="e" cm="1">
        <f t="array" ref="F1996">_xlfn.MODE.SNGL(IF(IMDB_Movies_Cleaned!$E$2:$E$3849=A1996, IMDB_Movies_Cleaned!$N$2:$N$3849))</f>
        <v>#N/A</v>
      </c>
      <c r="G1996" cm="1">
        <f t="array" ref="G1996">MAX(IF(IMDB_Movies_Cleaned!$E$2:$E$3849=A1996, IMDB_Movies_Cleaned!$N$2:$N$3849))</f>
        <v>5.8</v>
      </c>
      <c r="H1996" cm="1">
        <f t="array" ref="H1996">MIN(IF(IMDB_Movies_Cleaned!$E$2:$E$3849=A1996, IMDB_Movies_Cleaned!$N$2:$N$3849))</f>
        <v>4.5999999999999996</v>
      </c>
      <c r="I1996" cm="1">
        <f t="array" ref="I1996">_xlfn.VAR.S(IF(IMDB_Movies_Cleaned!$E$2:$E$3849=A1996, IMDB_Movies_Cleaned!$N$2:$N$3849))</f>
        <v>0.36333333333333345</v>
      </c>
      <c r="J1996" cm="1">
        <f t="array" ref="J1996">_xlfn.STDEV.S(IF(IMDB_Movies_Cleaned!$E$2:$E$3849=A1996, IMDB_Movies_Cleaned!$N$2:$N$3849))</f>
        <v>0.60277137733417097</v>
      </c>
    </row>
    <row r="1997" spans="1:10" x14ac:dyDescent="0.25">
      <c r="A1997" s="2" t="s">
        <v>872</v>
      </c>
      <c r="B1997">
        <f t="shared" si="32"/>
        <v>145</v>
      </c>
      <c r="D1997">
        <f>AVERAGEIF(IMDB_Movies_Cleaned!$E$2:$E$3849, A1997, IMDB_Movies_Cleaned!$N$2:$N$3849)</f>
        <v>5.8406896551724108</v>
      </c>
      <c r="E1997" cm="1">
        <f t="array" ref="E1997">MEDIAN(IF(IMDB_Movies_Cleaned!$E$2:$E$3849=A1997, IMDB_Movies_Cleaned!$N$2:$N$3849))</f>
        <v>6</v>
      </c>
      <c r="F1997" cm="1">
        <f t="array" ref="F1997">_xlfn.MODE.SNGL(IF(IMDB_Movies_Cleaned!$E$2:$E$3849=A1997, IMDB_Movies_Cleaned!$N$2:$N$3849))</f>
        <v>6.5</v>
      </c>
      <c r="G1997" cm="1">
        <f t="array" ref="G1997">MAX(IF(IMDB_Movies_Cleaned!$E$2:$E$3849=A1997, IMDB_Movies_Cleaned!$N$2:$N$3849))</f>
        <v>8</v>
      </c>
      <c r="H1997" cm="1">
        <f t="array" ref="H1997">MIN(IF(IMDB_Movies_Cleaned!$E$2:$E$3849=A1997, IMDB_Movies_Cleaned!$N$2:$N$3849))</f>
        <v>1.9</v>
      </c>
      <c r="I1997" cm="1">
        <f t="array" ref="I1997">_xlfn.VAR.S(IF(IMDB_Movies_Cleaned!$E$2:$E$3849=A1997, IMDB_Movies_Cleaned!$N$2:$N$3849))</f>
        <v>1.4818745210728315</v>
      </c>
      <c r="J1997" cm="1">
        <f t="array" ref="J1997">_xlfn.STDEV.S(IF(IMDB_Movies_Cleaned!$E$2:$E$3849=A1997, IMDB_Movies_Cleaned!$N$2:$N$3849))</f>
        <v>1.2173226856806831</v>
      </c>
    </row>
    <row r="1998" spans="1:10" x14ac:dyDescent="0.25">
      <c r="A1998" s="1" t="s">
        <v>1001</v>
      </c>
      <c r="B1998">
        <f t="shared" si="32"/>
        <v>30</v>
      </c>
      <c r="D1998">
        <f>AVERAGEIF(IMDB_Movies_Cleaned!$E$2:$E$3849, A1998, IMDB_Movies_Cleaned!$N$2:$N$3849)</f>
        <v>6.7566666666666686</v>
      </c>
      <c r="E1998" cm="1">
        <f t="array" ref="E1998">MEDIAN(IF(IMDB_Movies_Cleaned!$E$2:$E$3849=A1998, IMDB_Movies_Cleaned!$N$2:$N$3849))</f>
        <v>6.85</v>
      </c>
      <c r="F1998" cm="1">
        <f t="array" ref="F1998">_xlfn.MODE.SNGL(IF(IMDB_Movies_Cleaned!$E$2:$E$3849=A1998, IMDB_Movies_Cleaned!$N$2:$N$3849))</f>
        <v>7.5</v>
      </c>
      <c r="G1998" cm="1">
        <f t="array" ref="G1998">MAX(IF(IMDB_Movies_Cleaned!$E$2:$E$3849=A1998, IMDB_Movies_Cleaned!$N$2:$N$3849))</f>
        <v>8.4</v>
      </c>
      <c r="H1998" cm="1">
        <f t="array" ref="H1998">MIN(IF(IMDB_Movies_Cleaned!$E$2:$E$3849=A1998, IMDB_Movies_Cleaned!$N$2:$N$3849))</f>
        <v>4.5999999999999996</v>
      </c>
      <c r="I1998" cm="1">
        <f t="array" ref="I1998">_xlfn.VAR.S(IF(IMDB_Movies_Cleaned!$E$2:$E$3849=A1998, IMDB_Movies_Cleaned!$N$2:$N$3849))</f>
        <v>0.88805747126434653</v>
      </c>
      <c r="J1998" cm="1">
        <f t="array" ref="J1998">_xlfn.STDEV.S(IF(IMDB_Movies_Cleaned!$E$2:$E$3849=A1998, IMDB_Movies_Cleaned!$N$2:$N$3849))</f>
        <v>0.94236801264917014</v>
      </c>
    </row>
    <row r="1999" spans="1:10" x14ac:dyDescent="0.25">
      <c r="A1999" s="2" t="s">
        <v>2921</v>
      </c>
      <c r="B1999">
        <f t="shared" ref="B1999:B2062" si="33">COUNTIF($A$2:$A$3849, A1999)</f>
        <v>14</v>
      </c>
      <c r="D1999">
        <f>AVERAGEIF(IMDB_Movies_Cleaned!$E$2:$E$3849, A1999, IMDB_Movies_Cleaned!$N$2:$N$3849)</f>
        <v>6.0928571428571416</v>
      </c>
      <c r="E1999" cm="1">
        <f t="array" ref="E1999">MEDIAN(IF(IMDB_Movies_Cleaned!$E$2:$E$3849=A1999, IMDB_Movies_Cleaned!$N$2:$N$3849))</f>
        <v>6.3000000000000007</v>
      </c>
      <c r="F1999" cm="1">
        <f t="array" ref="F1999">_xlfn.MODE.SNGL(IF(IMDB_Movies_Cleaned!$E$2:$E$3849=A1999, IMDB_Movies_Cleaned!$N$2:$N$3849))</f>
        <v>7.1</v>
      </c>
      <c r="G1999" cm="1">
        <f t="array" ref="G1999">MAX(IF(IMDB_Movies_Cleaned!$E$2:$E$3849=A1999, IMDB_Movies_Cleaned!$N$2:$N$3849))</f>
        <v>7.1</v>
      </c>
      <c r="H1999" cm="1">
        <f t="array" ref="H1999">MIN(IF(IMDB_Movies_Cleaned!$E$2:$E$3849=A1999, IMDB_Movies_Cleaned!$N$2:$N$3849))</f>
        <v>2.8</v>
      </c>
      <c r="I1999" cm="1">
        <f t="array" ref="I1999">_xlfn.VAR.S(IF(IMDB_Movies_Cleaned!$E$2:$E$3849=A1999, IMDB_Movies_Cleaned!$N$2:$N$3849))</f>
        <v>1.2284065934066069</v>
      </c>
      <c r="J1999" cm="1">
        <f t="array" ref="J1999">_xlfn.STDEV.S(IF(IMDB_Movies_Cleaned!$E$2:$E$3849=A1999, IMDB_Movies_Cleaned!$N$2:$N$3849))</f>
        <v>1.1083350546683106</v>
      </c>
    </row>
    <row r="2000" spans="1:10" x14ac:dyDescent="0.25">
      <c r="A2000" s="1" t="s">
        <v>159</v>
      </c>
      <c r="B2000">
        <f t="shared" si="33"/>
        <v>12</v>
      </c>
      <c r="D2000">
        <f>AVERAGEIF(IMDB_Movies_Cleaned!$E$2:$E$3849, A2000, IMDB_Movies_Cleaned!$N$2:$N$3849)</f>
        <v>5.7</v>
      </c>
      <c r="E2000" cm="1">
        <f t="array" ref="E2000">MEDIAN(IF(IMDB_Movies_Cleaned!$E$2:$E$3849=A2000, IMDB_Movies_Cleaned!$N$2:$N$3849))</f>
        <v>6.4</v>
      </c>
      <c r="F2000" cm="1">
        <f t="array" ref="F2000">_xlfn.MODE.SNGL(IF(IMDB_Movies_Cleaned!$E$2:$E$3849=A2000, IMDB_Movies_Cleaned!$N$2:$N$3849))</f>
        <v>6.8</v>
      </c>
      <c r="G2000" cm="1">
        <f t="array" ref="G2000">MAX(IF(IMDB_Movies_Cleaned!$E$2:$E$3849=A2000, IMDB_Movies_Cleaned!$N$2:$N$3849))</f>
        <v>8</v>
      </c>
      <c r="H2000" cm="1">
        <f t="array" ref="H2000">MIN(IF(IMDB_Movies_Cleaned!$E$2:$E$3849=A2000, IMDB_Movies_Cleaned!$N$2:$N$3849))</f>
        <v>2.7</v>
      </c>
      <c r="I2000" cm="1">
        <f t="array" ref="I2000">_xlfn.VAR.S(IF(IMDB_Movies_Cleaned!$E$2:$E$3849=A2000, IMDB_Movies_Cleaned!$N$2:$N$3849))</f>
        <v>3.0381818181818145</v>
      </c>
      <c r="J2000" cm="1">
        <f t="array" ref="J2000">_xlfn.STDEV.S(IF(IMDB_Movies_Cleaned!$E$2:$E$3849=A2000, IMDB_Movies_Cleaned!$N$2:$N$3849))</f>
        <v>1.7430381000373498</v>
      </c>
    </row>
    <row r="2001" spans="1:10" x14ac:dyDescent="0.25">
      <c r="A2001" s="1" t="s">
        <v>557</v>
      </c>
      <c r="B2001">
        <f t="shared" si="33"/>
        <v>45</v>
      </c>
      <c r="D2001">
        <f>AVERAGEIF(IMDB_Movies_Cleaned!$E$2:$E$3849, A2001, IMDB_Movies_Cleaned!$N$2:$N$3849)</f>
        <v>6.0377777777777766</v>
      </c>
      <c r="E2001" cm="1">
        <f t="array" ref="E2001">MEDIAN(IF(IMDB_Movies_Cleaned!$E$2:$E$3849=A2001, IMDB_Movies_Cleaned!$N$2:$N$3849))</f>
        <v>6.1</v>
      </c>
      <c r="F2001" cm="1">
        <f t="array" ref="F2001">_xlfn.MODE.SNGL(IF(IMDB_Movies_Cleaned!$E$2:$E$3849=A2001, IMDB_Movies_Cleaned!$N$2:$N$3849))</f>
        <v>6.7</v>
      </c>
      <c r="G2001" cm="1">
        <f t="array" ref="G2001">MAX(IF(IMDB_Movies_Cleaned!$E$2:$E$3849=A2001, IMDB_Movies_Cleaned!$N$2:$N$3849))</f>
        <v>8.3000000000000007</v>
      </c>
      <c r="H2001" cm="1">
        <f t="array" ref="H2001">MIN(IF(IMDB_Movies_Cleaned!$E$2:$E$3849=A2001, IMDB_Movies_Cleaned!$N$2:$N$3849))</f>
        <v>3.1</v>
      </c>
      <c r="I2001" cm="1">
        <f t="array" ref="I2001">_xlfn.VAR.S(IF(IMDB_Movies_Cleaned!$E$2:$E$3849=A2001, IMDB_Movies_Cleaned!$N$2:$N$3849))</f>
        <v>1.3928585858586084</v>
      </c>
      <c r="J2001" cm="1">
        <f t="array" ref="J2001">_xlfn.STDEV.S(IF(IMDB_Movies_Cleaned!$E$2:$E$3849=A2001, IMDB_Movies_Cleaned!$N$2:$N$3849))</f>
        <v>1.180194300044958</v>
      </c>
    </row>
    <row r="2002" spans="1:10" x14ac:dyDescent="0.25">
      <c r="A2002" s="2" t="s">
        <v>1289</v>
      </c>
      <c r="B2002">
        <f t="shared" si="33"/>
        <v>147</v>
      </c>
      <c r="D2002">
        <f>AVERAGEIF(IMDB_Movies_Cleaned!$E$2:$E$3849, A2002, IMDB_Movies_Cleaned!$N$2:$N$3849)</f>
        <v>6.5836734693877554</v>
      </c>
      <c r="E2002" cm="1">
        <f t="array" ref="E2002">MEDIAN(IF(IMDB_Movies_Cleaned!$E$2:$E$3849=A2002, IMDB_Movies_Cleaned!$N$2:$N$3849))</f>
        <v>6.7</v>
      </c>
      <c r="F2002" cm="1">
        <f t="array" ref="F2002">_xlfn.MODE.SNGL(IF(IMDB_Movies_Cleaned!$E$2:$E$3849=A2002, IMDB_Movies_Cleaned!$N$2:$N$3849))</f>
        <v>6.7</v>
      </c>
      <c r="G2002" cm="1">
        <f t="array" ref="G2002">MAX(IF(IMDB_Movies_Cleaned!$E$2:$E$3849=A2002, IMDB_Movies_Cleaned!$N$2:$N$3849))</f>
        <v>8.8000000000000007</v>
      </c>
      <c r="H2002" cm="1">
        <f t="array" ref="H2002">MIN(IF(IMDB_Movies_Cleaned!$E$2:$E$3849=A2002, IMDB_Movies_Cleaned!$N$2:$N$3849))</f>
        <v>3.3</v>
      </c>
      <c r="I2002" cm="1">
        <f t="array" ref="I2002">_xlfn.VAR.S(IF(IMDB_Movies_Cleaned!$E$2:$E$3849=A2002, IMDB_Movies_Cleaned!$N$2:$N$3849))</f>
        <v>0.73480011182555371</v>
      </c>
      <c r="J2002" cm="1">
        <f t="array" ref="J2002">_xlfn.STDEV.S(IF(IMDB_Movies_Cleaned!$E$2:$E$3849=A2002, IMDB_Movies_Cleaned!$N$2:$N$3849))</f>
        <v>0.85720482489633343</v>
      </c>
    </row>
    <row r="2003" spans="1:10" x14ac:dyDescent="0.25">
      <c r="A2003" s="1" t="s">
        <v>4477</v>
      </c>
      <c r="B2003">
        <f t="shared" si="33"/>
        <v>1</v>
      </c>
      <c r="D2003">
        <f>AVERAGEIF(IMDB_Movies_Cleaned!$E$2:$E$3849, A2003, IMDB_Movies_Cleaned!$N$2:$N$3849)</f>
        <v>7.1</v>
      </c>
      <c r="E2003" cm="1">
        <f t="array" ref="E2003">MEDIAN(IF(IMDB_Movies_Cleaned!$E$2:$E$3849=A2003, IMDB_Movies_Cleaned!$N$2:$N$3849))</f>
        <v>7.1</v>
      </c>
      <c r="F2003" t="e" cm="1">
        <f t="array" ref="F2003">_xlfn.MODE.SNGL(IF(IMDB_Movies_Cleaned!$E$2:$E$3849=A2003, IMDB_Movies_Cleaned!$N$2:$N$3849))</f>
        <v>#N/A</v>
      </c>
      <c r="G2003" cm="1">
        <f t="array" ref="G2003">MAX(IF(IMDB_Movies_Cleaned!$E$2:$E$3849=A2003, IMDB_Movies_Cleaned!$N$2:$N$3849))</f>
        <v>7.1</v>
      </c>
      <c r="H2003" cm="1">
        <f t="array" ref="H2003">MIN(IF(IMDB_Movies_Cleaned!$E$2:$E$3849=A2003, IMDB_Movies_Cleaned!$N$2:$N$3849))</f>
        <v>7.1</v>
      </c>
      <c r="I2003" t="e" cm="1">
        <f t="array" ref="I2003">_xlfn.VAR.S(IF(IMDB_Movies_Cleaned!$E$2:$E$3849=A2003, IMDB_Movies_Cleaned!$N$2:$N$3849))</f>
        <v>#DIV/0!</v>
      </c>
      <c r="J2003" t="e" cm="1">
        <f t="array" ref="J2003">_xlfn.STDEV.S(IF(IMDB_Movies_Cleaned!$E$2:$E$3849=A2003, IMDB_Movies_Cleaned!$N$2:$N$3849))</f>
        <v>#DIV/0!</v>
      </c>
    </row>
    <row r="2004" spans="1:10" x14ac:dyDescent="0.25">
      <c r="A2004" s="2" t="s">
        <v>4479</v>
      </c>
      <c r="B2004">
        <f t="shared" si="33"/>
        <v>1</v>
      </c>
      <c r="D2004">
        <f>AVERAGEIF(IMDB_Movies_Cleaned!$E$2:$E$3849, A2004, IMDB_Movies_Cleaned!$N$2:$N$3849)</f>
        <v>5.8</v>
      </c>
      <c r="E2004" cm="1">
        <f t="array" ref="E2004">MEDIAN(IF(IMDB_Movies_Cleaned!$E$2:$E$3849=A2004, IMDB_Movies_Cleaned!$N$2:$N$3849))</f>
        <v>5.8</v>
      </c>
      <c r="F2004" t="e" cm="1">
        <f t="array" ref="F2004">_xlfn.MODE.SNGL(IF(IMDB_Movies_Cleaned!$E$2:$E$3849=A2004, IMDB_Movies_Cleaned!$N$2:$N$3849))</f>
        <v>#N/A</v>
      </c>
      <c r="G2004" cm="1">
        <f t="array" ref="G2004">MAX(IF(IMDB_Movies_Cleaned!$E$2:$E$3849=A2004, IMDB_Movies_Cleaned!$N$2:$N$3849))</f>
        <v>5.8</v>
      </c>
      <c r="H2004" cm="1">
        <f t="array" ref="H2004">MIN(IF(IMDB_Movies_Cleaned!$E$2:$E$3849=A2004, IMDB_Movies_Cleaned!$N$2:$N$3849))</f>
        <v>5.8</v>
      </c>
      <c r="I2004" t="e" cm="1">
        <f t="array" ref="I2004">_xlfn.VAR.S(IF(IMDB_Movies_Cleaned!$E$2:$E$3849=A2004, IMDB_Movies_Cleaned!$N$2:$N$3849))</f>
        <v>#DIV/0!</v>
      </c>
      <c r="J2004" t="e" cm="1">
        <f t="array" ref="J2004">_xlfn.STDEV.S(IF(IMDB_Movies_Cleaned!$E$2:$E$3849=A2004, IMDB_Movies_Cleaned!$N$2:$N$3849))</f>
        <v>#DIV/0!</v>
      </c>
    </row>
    <row r="2005" spans="1:10" x14ac:dyDescent="0.25">
      <c r="A2005" s="1" t="s">
        <v>2726</v>
      </c>
      <c r="B2005">
        <f t="shared" si="33"/>
        <v>20</v>
      </c>
      <c r="D2005">
        <f>AVERAGEIF(IMDB_Movies_Cleaned!$E$2:$E$3849, A2005, IMDB_Movies_Cleaned!$N$2:$N$3849)</f>
        <v>7.1649999999999991</v>
      </c>
      <c r="E2005" cm="1">
        <f t="array" ref="E2005">MEDIAN(IF(IMDB_Movies_Cleaned!$E$2:$E$3849=A2005, IMDB_Movies_Cleaned!$N$2:$N$3849))</f>
        <v>7.1999999999999993</v>
      </c>
      <c r="F2005" cm="1">
        <f t="array" ref="F2005">_xlfn.MODE.SNGL(IF(IMDB_Movies_Cleaned!$E$2:$E$3849=A2005, IMDB_Movies_Cleaned!$N$2:$N$3849))</f>
        <v>7.5</v>
      </c>
      <c r="G2005" cm="1">
        <f t="array" ref="G2005">MAX(IF(IMDB_Movies_Cleaned!$E$2:$E$3849=A2005, IMDB_Movies_Cleaned!$N$2:$N$3849))</f>
        <v>8.9</v>
      </c>
      <c r="H2005" cm="1">
        <f t="array" ref="H2005">MIN(IF(IMDB_Movies_Cleaned!$E$2:$E$3849=A2005, IMDB_Movies_Cleaned!$N$2:$N$3849))</f>
        <v>5.6</v>
      </c>
      <c r="I2005" cm="1">
        <f t="array" ref="I2005">_xlfn.VAR.S(IF(IMDB_Movies_Cleaned!$E$2:$E$3849=A2005, IMDB_Movies_Cleaned!$N$2:$N$3849))</f>
        <v>0.5445000000000001</v>
      </c>
      <c r="J2005" cm="1">
        <f t="array" ref="J2005">_xlfn.STDEV.S(IF(IMDB_Movies_Cleaned!$E$2:$E$3849=A2005, IMDB_Movies_Cleaned!$N$2:$N$3849))</f>
        <v>0.73790243257493071</v>
      </c>
    </row>
    <row r="2006" spans="1:10" x14ac:dyDescent="0.25">
      <c r="A2006" s="2" t="s">
        <v>2662</v>
      </c>
      <c r="B2006">
        <f t="shared" si="33"/>
        <v>7</v>
      </c>
      <c r="D2006">
        <f>AVERAGEIF(IMDB_Movies_Cleaned!$E$2:$E$3849, A2006, IMDB_Movies_Cleaned!$N$2:$N$3849)</f>
        <v>6.3999999999999995</v>
      </c>
      <c r="E2006" cm="1">
        <f t="array" ref="E2006">MEDIAN(IF(IMDB_Movies_Cleaned!$E$2:$E$3849=A2006, IMDB_Movies_Cleaned!$N$2:$N$3849))</f>
        <v>6.5</v>
      </c>
      <c r="F2006" cm="1">
        <f t="array" ref="F2006">_xlfn.MODE.SNGL(IF(IMDB_Movies_Cleaned!$E$2:$E$3849=A2006, IMDB_Movies_Cleaned!$N$2:$N$3849))</f>
        <v>7.6</v>
      </c>
      <c r="G2006" cm="1">
        <f t="array" ref="G2006">MAX(IF(IMDB_Movies_Cleaned!$E$2:$E$3849=A2006, IMDB_Movies_Cleaned!$N$2:$N$3849))</f>
        <v>7.6</v>
      </c>
      <c r="H2006" cm="1">
        <f t="array" ref="H2006">MIN(IF(IMDB_Movies_Cleaned!$E$2:$E$3849=A2006, IMDB_Movies_Cleaned!$N$2:$N$3849))</f>
        <v>5.0999999999999996</v>
      </c>
      <c r="I2006" cm="1">
        <f t="array" ref="I2006">_xlfn.VAR.S(IF(IMDB_Movies_Cleaned!$E$2:$E$3849=A2006, IMDB_Movies_Cleaned!$N$2:$N$3849))</f>
        <v>0.96666666666666856</v>
      </c>
      <c r="J2006" cm="1">
        <f t="array" ref="J2006">_xlfn.STDEV.S(IF(IMDB_Movies_Cleaned!$E$2:$E$3849=A2006, IMDB_Movies_Cleaned!$N$2:$N$3849))</f>
        <v>0.98319208025017601</v>
      </c>
    </row>
    <row r="2007" spans="1:10" x14ac:dyDescent="0.25">
      <c r="A2007" s="1" t="s">
        <v>753</v>
      </c>
      <c r="B2007">
        <f t="shared" si="33"/>
        <v>151</v>
      </c>
      <c r="D2007">
        <f>AVERAGEIF(IMDB_Movies_Cleaned!$E$2:$E$3849, A2007, IMDB_Movies_Cleaned!$N$2:$N$3849)</f>
        <v>6.4947019867549711</v>
      </c>
      <c r="E2007" cm="1">
        <f t="array" ref="E2007">MEDIAN(IF(IMDB_Movies_Cleaned!$E$2:$E$3849=A2007, IMDB_Movies_Cleaned!$N$2:$N$3849))</f>
        <v>6.5</v>
      </c>
      <c r="F2007" cm="1">
        <f t="array" ref="F2007">_xlfn.MODE.SNGL(IF(IMDB_Movies_Cleaned!$E$2:$E$3849=A2007, IMDB_Movies_Cleaned!$N$2:$N$3849))</f>
        <v>6.5</v>
      </c>
      <c r="G2007" cm="1">
        <f t="array" ref="G2007">MAX(IF(IMDB_Movies_Cleaned!$E$2:$E$3849=A2007, IMDB_Movies_Cleaned!$N$2:$N$3849))</f>
        <v>8</v>
      </c>
      <c r="H2007" cm="1">
        <f t="array" ref="H2007">MIN(IF(IMDB_Movies_Cleaned!$E$2:$E$3849=A2007, IMDB_Movies_Cleaned!$N$2:$N$3849))</f>
        <v>4.3</v>
      </c>
      <c r="I2007" cm="1">
        <f t="array" ref="I2007">_xlfn.VAR.S(IF(IMDB_Movies_Cleaned!$E$2:$E$3849=A2007, IMDB_Movies_Cleaned!$N$2:$N$3849))</f>
        <v>0.56277174392930951</v>
      </c>
      <c r="J2007" cm="1">
        <f t="array" ref="J2007">_xlfn.STDEV.S(IF(IMDB_Movies_Cleaned!$E$2:$E$3849=A2007, IMDB_Movies_Cleaned!$N$2:$N$3849))</f>
        <v>0.75018114074489339</v>
      </c>
    </row>
    <row r="2008" spans="1:10" x14ac:dyDescent="0.25">
      <c r="A2008" s="2" t="s">
        <v>4486</v>
      </c>
      <c r="B2008">
        <f t="shared" si="33"/>
        <v>1</v>
      </c>
      <c r="D2008">
        <f>AVERAGEIF(IMDB_Movies_Cleaned!$E$2:$E$3849, A2008, IMDB_Movies_Cleaned!$N$2:$N$3849)</f>
        <v>7.9</v>
      </c>
      <c r="E2008" cm="1">
        <f t="array" ref="E2008">MEDIAN(IF(IMDB_Movies_Cleaned!$E$2:$E$3849=A2008, IMDB_Movies_Cleaned!$N$2:$N$3849))</f>
        <v>7.9</v>
      </c>
      <c r="F2008" t="e" cm="1">
        <f t="array" ref="F2008">_xlfn.MODE.SNGL(IF(IMDB_Movies_Cleaned!$E$2:$E$3849=A2008, IMDB_Movies_Cleaned!$N$2:$N$3849))</f>
        <v>#N/A</v>
      </c>
      <c r="G2008" cm="1">
        <f t="array" ref="G2008">MAX(IF(IMDB_Movies_Cleaned!$E$2:$E$3849=A2008, IMDB_Movies_Cleaned!$N$2:$N$3849))</f>
        <v>7.9</v>
      </c>
      <c r="H2008" cm="1">
        <f t="array" ref="H2008">MIN(IF(IMDB_Movies_Cleaned!$E$2:$E$3849=A2008, IMDB_Movies_Cleaned!$N$2:$N$3849))</f>
        <v>7.9</v>
      </c>
      <c r="I2008" t="e" cm="1">
        <f t="array" ref="I2008">_xlfn.VAR.S(IF(IMDB_Movies_Cleaned!$E$2:$E$3849=A2008, IMDB_Movies_Cleaned!$N$2:$N$3849))</f>
        <v>#DIV/0!</v>
      </c>
      <c r="J2008" t="e" cm="1">
        <f t="array" ref="J2008">_xlfn.STDEV.S(IF(IMDB_Movies_Cleaned!$E$2:$E$3849=A2008, IMDB_Movies_Cleaned!$N$2:$N$3849))</f>
        <v>#DIV/0!</v>
      </c>
    </row>
    <row r="2009" spans="1:10" x14ac:dyDescent="0.25">
      <c r="A2009" s="1" t="s">
        <v>129</v>
      </c>
      <c r="B2009">
        <f t="shared" si="33"/>
        <v>119</v>
      </c>
      <c r="D2009">
        <f>AVERAGEIF(IMDB_Movies_Cleaned!$E$2:$E$3849, A2009, IMDB_Movies_Cleaned!$N$2:$N$3849)</f>
        <v>6.9529411764705902</v>
      </c>
      <c r="E2009" cm="1">
        <f t="array" ref="E2009">MEDIAN(IF(IMDB_Movies_Cleaned!$E$2:$E$3849=A2009, IMDB_Movies_Cleaned!$N$2:$N$3849))</f>
        <v>7.1</v>
      </c>
      <c r="F2009" cm="1">
        <f t="array" ref="F2009">_xlfn.MODE.SNGL(IF(IMDB_Movies_Cleaned!$E$2:$E$3849=A2009, IMDB_Movies_Cleaned!$N$2:$N$3849))</f>
        <v>7.2</v>
      </c>
      <c r="G2009" cm="1">
        <f t="array" ref="G2009">MAX(IF(IMDB_Movies_Cleaned!$E$2:$E$3849=A2009, IMDB_Movies_Cleaned!$N$2:$N$3849))</f>
        <v>8.1</v>
      </c>
      <c r="H2009" cm="1">
        <f t="array" ref="H2009">MIN(IF(IMDB_Movies_Cleaned!$E$2:$E$3849=A2009, IMDB_Movies_Cleaned!$N$2:$N$3849))</f>
        <v>4.0999999999999996</v>
      </c>
      <c r="I2009" cm="1">
        <f t="array" ref="I2009">_xlfn.VAR.S(IF(IMDB_Movies_Cleaned!$E$2:$E$3849=A2009, IMDB_Movies_Cleaned!$N$2:$N$3849))</f>
        <v>0.5581056829511245</v>
      </c>
      <c r="J2009" cm="1">
        <f t="array" ref="J2009">_xlfn.STDEV.S(IF(IMDB_Movies_Cleaned!$E$2:$E$3849=A2009, IMDB_Movies_Cleaned!$N$2:$N$3849))</f>
        <v>0.74706471135446129</v>
      </c>
    </row>
    <row r="2010" spans="1:10" x14ac:dyDescent="0.25">
      <c r="A2010" s="2" t="s">
        <v>3950</v>
      </c>
      <c r="B2010">
        <f t="shared" si="33"/>
        <v>17</v>
      </c>
      <c r="D2010">
        <f>AVERAGEIF(IMDB_Movies_Cleaned!$E$2:$E$3849, A2010, IMDB_Movies_Cleaned!$N$2:$N$3849)</f>
        <v>6.694117647058822</v>
      </c>
      <c r="E2010" cm="1">
        <f t="array" ref="E2010">MEDIAN(IF(IMDB_Movies_Cleaned!$E$2:$E$3849=A2010, IMDB_Movies_Cleaned!$N$2:$N$3849))</f>
        <v>6.8</v>
      </c>
      <c r="F2010" cm="1">
        <f t="array" ref="F2010">_xlfn.MODE.SNGL(IF(IMDB_Movies_Cleaned!$E$2:$E$3849=A2010, IMDB_Movies_Cleaned!$N$2:$N$3849))</f>
        <v>6.8</v>
      </c>
      <c r="G2010" cm="1">
        <f t="array" ref="G2010">MAX(IF(IMDB_Movies_Cleaned!$E$2:$E$3849=A2010, IMDB_Movies_Cleaned!$N$2:$N$3849))</f>
        <v>8.3000000000000007</v>
      </c>
      <c r="H2010" cm="1">
        <f t="array" ref="H2010">MIN(IF(IMDB_Movies_Cleaned!$E$2:$E$3849=A2010, IMDB_Movies_Cleaned!$N$2:$N$3849))</f>
        <v>4.8</v>
      </c>
      <c r="I2010" cm="1">
        <f t="array" ref="I2010">_xlfn.VAR.S(IF(IMDB_Movies_Cleaned!$E$2:$E$3849=A2010, IMDB_Movies_Cleaned!$N$2:$N$3849))</f>
        <v>0.65558823529413957</v>
      </c>
      <c r="J2010" cm="1">
        <f t="array" ref="J2010">_xlfn.STDEV.S(IF(IMDB_Movies_Cleaned!$E$2:$E$3849=A2010, IMDB_Movies_Cleaned!$N$2:$N$3849))</f>
        <v>0.8096840342344287</v>
      </c>
    </row>
    <row r="2011" spans="1:10" x14ac:dyDescent="0.25">
      <c r="A2011" s="2" t="s">
        <v>872</v>
      </c>
      <c r="B2011">
        <f t="shared" si="33"/>
        <v>145</v>
      </c>
      <c r="D2011">
        <f>AVERAGEIF(IMDB_Movies_Cleaned!$E$2:$E$3849, A2011, IMDB_Movies_Cleaned!$N$2:$N$3849)</f>
        <v>5.8406896551724108</v>
      </c>
      <c r="E2011" cm="1">
        <f t="array" ref="E2011">MEDIAN(IF(IMDB_Movies_Cleaned!$E$2:$E$3849=A2011, IMDB_Movies_Cleaned!$N$2:$N$3849))</f>
        <v>6</v>
      </c>
      <c r="F2011" cm="1">
        <f t="array" ref="F2011">_xlfn.MODE.SNGL(IF(IMDB_Movies_Cleaned!$E$2:$E$3849=A2011, IMDB_Movies_Cleaned!$N$2:$N$3849))</f>
        <v>6.5</v>
      </c>
      <c r="G2011" cm="1">
        <f t="array" ref="G2011">MAX(IF(IMDB_Movies_Cleaned!$E$2:$E$3849=A2011, IMDB_Movies_Cleaned!$N$2:$N$3849))</f>
        <v>8</v>
      </c>
      <c r="H2011" cm="1">
        <f t="array" ref="H2011">MIN(IF(IMDB_Movies_Cleaned!$E$2:$E$3849=A2011, IMDB_Movies_Cleaned!$N$2:$N$3849))</f>
        <v>1.9</v>
      </c>
      <c r="I2011" cm="1">
        <f t="array" ref="I2011">_xlfn.VAR.S(IF(IMDB_Movies_Cleaned!$E$2:$E$3849=A2011, IMDB_Movies_Cleaned!$N$2:$N$3849))</f>
        <v>1.4818745210728315</v>
      </c>
      <c r="J2011" cm="1">
        <f t="array" ref="J2011">_xlfn.STDEV.S(IF(IMDB_Movies_Cleaned!$E$2:$E$3849=A2011, IMDB_Movies_Cleaned!$N$2:$N$3849))</f>
        <v>1.2173226856806831</v>
      </c>
    </row>
    <row r="2012" spans="1:10" x14ac:dyDescent="0.25">
      <c r="A2012" s="1" t="s">
        <v>877</v>
      </c>
      <c r="B2012">
        <f t="shared" si="33"/>
        <v>135</v>
      </c>
      <c r="D2012">
        <f>AVERAGEIF(IMDB_Movies_Cleaned!$E$2:$E$3849, A2012, IMDB_Movies_Cleaned!$N$2:$N$3849)</f>
        <v>5.8962962962962955</v>
      </c>
      <c r="E2012" cm="1">
        <f t="array" ref="E2012">MEDIAN(IF(IMDB_Movies_Cleaned!$E$2:$E$3849=A2012, IMDB_Movies_Cleaned!$N$2:$N$3849))</f>
        <v>6</v>
      </c>
      <c r="F2012" cm="1">
        <f t="array" ref="F2012">_xlfn.MODE.SNGL(IF(IMDB_Movies_Cleaned!$E$2:$E$3849=A2012, IMDB_Movies_Cleaned!$N$2:$N$3849))</f>
        <v>6.1</v>
      </c>
      <c r="G2012" cm="1">
        <f t="array" ref="G2012">MAX(IF(IMDB_Movies_Cleaned!$E$2:$E$3849=A2012, IMDB_Movies_Cleaned!$N$2:$N$3849))</f>
        <v>8.4</v>
      </c>
      <c r="H2012" cm="1">
        <f t="array" ref="H2012">MIN(IF(IMDB_Movies_Cleaned!$E$2:$E$3849=A2012, IMDB_Movies_Cleaned!$N$2:$N$3849))</f>
        <v>2.7</v>
      </c>
      <c r="I2012" cm="1">
        <f t="array" ref="I2012">_xlfn.VAR.S(IF(IMDB_Movies_Cleaned!$E$2:$E$3849=A2012, IMDB_Movies_Cleaned!$N$2:$N$3849))</f>
        <v>0.76826976229963906</v>
      </c>
      <c r="J2012" cm="1">
        <f t="array" ref="J2012">_xlfn.STDEV.S(IF(IMDB_Movies_Cleaned!$E$2:$E$3849=A2012, IMDB_Movies_Cleaned!$N$2:$N$3849))</f>
        <v>0.87650998984588824</v>
      </c>
    </row>
    <row r="2013" spans="1:10" x14ac:dyDescent="0.25">
      <c r="A2013" s="2" t="s">
        <v>356</v>
      </c>
      <c r="B2013">
        <f t="shared" si="33"/>
        <v>10</v>
      </c>
      <c r="D2013">
        <f>AVERAGEIF(IMDB_Movies_Cleaned!$E$2:$E$3849, A2013, IMDB_Movies_Cleaned!$N$2:$N$3849)</f>
        <v>7.2799999999999994</v>
      </c>
      <c r="E2013" cm="1">
        <f t="array" ref="E2013">MEDIAN(IF(IMDB_Movies_Cleaned!$E$2:$E$3849=A2013, IMDB_Movies_Cleaned!$N$2:$N$3849))</f>
        <v>7.5</v>
      </c>
      <c r="F2013" cm="1">
        <f t="array" ref="F2013">_xlfn.MODE.SNGL(IF(IMDB_Movies_Cleaned!$E$2:$E$3849=A2013, IMDB_Movies_Cleaned!$N$2:$N$3849))</f>
        <v>8.1999999999999993</v>
      </c>
      <c r="G2013" cm="1">
        <f t="array" ref="G2013">MAX(IF(IMDB_Movies_Cleaned!$E$2:$E$3849=A2013, IMDB_Movies_Cleaned!$N$2:$N$3849))</f>
        <v>8.6</v>
      </c>
      <c r="H2013" cm="1">
        <f t="array" ref="H2013">MIN(IF(IMDB_Movies_Cleaned!$E$2:$E$3849=A2013, IMDB_Movies_Cleaned!$N$2:$N$3849))</f>
        <v>5.8</v>
      </c>
      <c r="I2013" cm="1">
        <f t="array" ref="I2013">_xlfn.VAR.S(IF(IMDB_Movies_Cleaned!$E$2:$E$3849=A2013, IMDB_Movies_Cleaned!$N$2:$N$3849))</f>
        <v>0.93511111111111711</v>
      </c>
      <c r="J2013" cm="1">
        <f t="array" ref="J2013">_xlfn.STDEV.S(IF(IMDB_Movies_Cleaned!$E$2:$E$3849=A2013, IMDB_Movies_Cleaned!$N$2:$N$3849))</f>
        <v>0.96701143277166957</v>
      </c>
    </row>
    <row r="2014" spans="1:10" x14ac:dyDescent="0.25">
      <c r="A2014" s="1" t="s">
        <v>2726</v>
      </c>
      <c r="B2014">
        <f t="shared" si="33"/>
        <v>20</v>
      </c>
      <c r="D2014">
        <f>AVERAGEIF(IMDB_Movies_Cleaned!$E$2:$E$3849, A2014, IMDB_Movies_Cleaned!$N$2:$N$3849)</f>
        <v>7.1649999999999991</v>
      </c>
      <c r="E2014" cm="1">
        <f t="array" ref="E2014">MEDIAN(IF(IMDB_Movies_Cleaned!$E$2:$E$3849=A2014, IMDB_Movies_Cleaned!$N$2:$N$3849))</f>
        <v>7.1999999999999993</v>
      </c>
      <c r="F2014" cm="1">
        <f t="array" ref="F2014">_xlfn.MODE.SNGL(IF(IMDB_Movies_Cleaned!$E$2:$E$3849=A2014, IMDB_Movies_Cleaned!$N$2:$N$3849))</f>
        <v>7.5</v>
      </c>
      <c r="G2014" cm="1">
        <f t="array" ref="G2014">MAX(IF(IMDB_Movies_Cleaned!$E$2:$E$3849=A2014, IMDB_Movies_Cleaned!$N$2:$N$3849))</f>
        <v>8.9</v>
      </c>
      <c r="H2014" cm="1">
        <f t="array" ref="H2014">MIN(IF(IMDB_Movies_Cleaned!$E$2:$E$3849=A2014, IMDB_Movies_Cleaned!$N$2:$N$3849))</f>
        <v>5.6</v>
      </c>
      <c r="I2014" cm="1">
        <f t="array" ref="I2014">_xlfn.VAR.S(IF(IMDB_Movies_Cleaned!$E$2:$E$3849=A2014, IMDB_Movies_Cleaned!$N$2:$N$3849))</f>
        <v>0.5445000000000001</v>
      </c>
      <c r="J2014" cm="1">
        <f t="array" ref="J2014">_xlfn.STDEV.S(IF(IMDB_Movies_Cleaned!$E$2:$E$3849=A2014, IMDB_Movies_Cleaned!$N$2:$N$3849))</f>
        <v>0.73790243257493071</v>
      </c>
    </row>
    <row r="2015" spans="1:10" x14ac:dyDescent="0.25">
      <c r="A2015" s="2" t="s">
        <v>4500</v>
      </c>
      <c r="B2015">
        <f t="shared" si="33"/>
        <v>1</v>
      </c>
      <c r="D2015">
        <f>AVERAGEIF(IMDB_Movies_Cleaned!$E$2:$E$3849, A2015, IMDB_Movies_Cleaned!$N$2:$N$3849)</f>
        <v>5.4</v>
      </c>
      <c r="E2015" cm="1">
        <f t="array" ref="E2015">MEDIAN(IF(IMDB_Movies_Cleaned!$E$2:$E$3849=A2015, IMDB_Movies_Cleaned!$N$2:$N$3849))</f>
        <v>5.4</v>
      </c>
      <c r="F2015" t="e" cm="1">
        <f t="array" ref="F2015">_xlfn.MODE.SNGL(IF(IMDB_Movies_Cleaned!$E$2:$E$3849=A2015, IMDB_Movies_Cleaned!$N$2:$N$3849))</f>
        <v>#N/A</v>
      </c>
      <c r="G2015" cm="1">
        <f t="array" ref="G2015">MAX(IF(IMDB_Movies_Cleaned!$E$2:$E$3849=A2015, IMDB_Movies_Cleaned!$N$2:$N$3849))</f>
        <v>5.4</v>
      </c>
      <c r="H2015" cm="1">
        <f t="array" ref="H2015">MIN(IF(IMDB_Movies_Cleaned!$E$2:$E$3849=A2015, IMDB_Movies_Cleaned!$N$2:$N$3849))</f>
        <v>5.4</v>
      </c>
      <c r="I2015" t="e" cm="1">
        <f t="array" ref="I2015">_xlfn.VAR.S(IF(IMDB_Movies_Cleaned!$E$2:$E$3849=A2015, IMDB_Movies_Cleaned!$N$2:$N$3849))</f>
        <v>#DIV/0!</v>
      </c>
      <c r="J2015" t="e" cm="1">
        <f t="array" ref="J2015">_xlfn.STDEV.S(IF(IMDB_Movies_Cleaned!$E$2:$E$3849=A2015, IMDB_Movies_Cleaned!$N$2:$N$3849))</f>
        <v>#DIV/0!</v>
      </c>
    </row>
    <row r="2016" spans="1:10" x14ac:dyDescent="0.25">
      <c r="A2016" s="1" t="s">
        <v>2806</v>
      </c>
      <c r="B2016">
        <f t="shared" si="33"/>
        <v>11</v>
      </c>
      <c r="D2016">
        <f>AVERAGEIF(IMDB_Movies_Cleaned!$E$2:$E$3849, A2016, IMDB_Movies_Cleaned!$N$2:$N$3849)</f>
        <v>5.463636363636363</v>
      </c>
      <c r="E2016" cm="1">
        <f t="array" ref="E2016">MEDIAN(IF(IMDB_Movies_Cleaned!$E$2:$E$3849=A2016, IMDB_Movies_Cleaned!$N$2:$N$3849))</f>
        <v>5.9</v>
      </c>
      <c r="F2016" cm="1">
        <f t="array" ref="F2016">_xlfn.MODE.SNGL(IF(IMDB_Movies_Cleaned!$E$2:$E$3849=A2016, IMDB_Movies_Cleaned!$N$2:$N$3849))</f>
        <v>5.9</v>
      </c>
      <c r="G2016" cm="1">
        <f t="array" ref="G2016">MAX(IF(IMDB_Movies_Cleaned!$E$2:$E$3849=A2016, IMDB_Movies_Cleaned!$N$2:$N$3849))</f>
        <v>6.5</v>
      </c>
      <c r="H2016" cm="1">
        <f t="array" ref="H2016">MIN(IF(IMDB_Movies_Cleaned!$E$2:$E$3849=A2016, IMDB_Movies_Cleaned!$N$2:$N$3849))</f>
        <v>3.9</v>
      </c>
      <c r="I2016" cm="1">
        <f t="array" ref="I2016">_xlfn.VAR.S(IF(IMDB_Movies_Cleaned!$E$2:$E$3849=A2016, IMDB_Movies_Cleaned!$N$2:$N$3849))</f>
        <v>0.66854545454546044</v>
      </c>
      <c r="J2016" cm="1">
        <f t="array" ref="J2016">_xlfn.STDEV.S(IF(IMDB_Movies_Cleaned!$E$2:$E$3849=A2016, IMDB_Movies_Cleaned!$N$2:$N$3849))</f>
        <v>0.81764628938524542</v>
      </c>
    </row>
    <row r="2017" spans="1:10" x14ac:dyDescent="0.25">
      <c r="A2017" s="2" t="s">
        <v>1001</v>
      </c>
      <c r="B2017">
        <f t="shared" si="33"/>
        <v>30</v>
      </c>
      <c r="D2017">
        <f>AVERAGEIF(IMDB_Movies_Cleaned!$E$2:$E$3849, A2017, IMDB_Movies_Cleaned!$N$2:$N$3849)</f>
        <v>6.7566666666666686</v>
      </c>
      <c r="E2017" cm="1">
        <f t="array" ref="E2017">MEDIAN(IF(IMDB_Movies_Cleaned!$E$2:$E$3849=A2017, IMDB_Movies_Cleaned!$N$2:$N$3849))</f>
        <v>6.85</v>
      </c>
      <c r="F2017" cm="1">
        <f t="array" ref="F2017">_xlfn.MODE.SNGL(IF(IMDB_Movies_Cleaned!$E$2:$E$3849=A2017, IMDB_Movies_Cleaned!$N$2:$N$3849))</f>
        <v>7.5</v>
      </c>
      <c r="G2017" cm="1">
        <f t="array" ref="G2017">MAX(IF(IMDB_Movies_Cleaned!$E$2:$E$3849=A2017, IMDB_Movies_Cleaned!$N$2:$N$3849))</f>
        <v>8.4</v>
      </c>
      <c r="H2017" cm="1">
        <f t="array" ref="H2017">MIN(IF(IMDB_Movies_Cleaned!$E$2:$E$3849=A2017, IMDB_Movies_Cleaned!$N$2:$N$3849))</f>
        <v>4.5999999999999996</v>
      </c>
      <c r="I2017" cm="1">
        <f t="array" ref="I2017">_xlfn.VAR.S(IF(IMDB_Movies_Cleaned!$E$2:$E$3849=A2017, IMDB_Movies_Cleaned!$N$2:$N$3849))</f>
        <v>0.88805747126434653</v>
      </c>
      <c r="J2017" cm="1">
        <f t="array" ref="J2017">_xlfn.STDEV.S(IF(IMDB_Movies_Cleaned!$E$2:$E$3849=A2017, IMDB_Movies_Cleaned!$N$2:$N$3849))</f>
        <v>0.94236801264917014</v>
      </c>
    </row>
    <row r="2018" spans="1:10" x14ac:dyDescent="0.25">
      <c r="A2018" s="1" t="s">
        <v>4507</v>
      </c>
      <c r="B2018">
        <f t="shared" si="33"/>
        <v>1</v>
      </c>
      <c r="D2018">
        <f>AVERAGEIF(IMDB_Movies_Cleaned!$E$2:$E$3849, A2018, IMDB_Movies_Cleaned!$N$2:$N$3849)</f>
        <v>6.3</v>
      </c>
      <c r="E2018" cm="1">
        <f t="array" ref="E2018">MEDIAN(IF(IMDB_Movies_Cleaned!$E$2:$E$3849=A2018, IMDB_Movies_Cleaned!$N$2:$N$3849))</f>
        <v>6.3</v>
      </c>
      <c r="F2018" t="e" cm="1">
        <f t="array" ref="F2018">_xlfn.MODE.SNGL(IF(IMDB_Movies_Cleaned!$E$2:$E$3849=A2018, IMDB_Movies_Cleaned!$N$2:$N$3849))</f>
        <v>#N/A</v>
      </c>
      <c r="G2018" cm="1">
        <f t="array" ref="G2018">MAX(IF(IMDB_Movies_Cleaned!$E$2:$E$3849=A2018, IMDB_Movies_Cleaned!$N$2:$N$3849))</f>
        <v>6.3</v>
      </c>
      <c r="H2018" cm="1">
        <f t="array" ref="H2018">MIN(IF(IMDB_Movies_Cleaned!$E$2:$E$3849=A2018, IMDB_Movies_Cleaned!$N$2:$N$3849))</f>
        <v>6.3</v>
      </c>
      <c r="I2018" t="e" cm="1">
        <f t="array" ref="I2018">_xlfn.VAR.S(IF(IMDB_Movies_Cleaned!$E$2:$E$3849=A2018, IMDB_Movies_Cleaned!$N$2:$N$3849))</f>
        <v>#DIV/0!</v>
      </c>
      <c r="J2018" t="e" cm="1">
        <f t="array" ref="J2018">_xlfn.STDEV.S(IF(IMDB_Movies_Cleaned!$E$2:$E$3849=A2018, IMDB_Movies_Cleaned!$N$2:$N$3849))</f>
        <v>#DIV/0!</v>
      </c>
    </row>
    <row r="2019" spans="1:10" x14ac:dyDescent="0.25">
      <c r="A2019" s="1" t="s">
        <v>4000</v>
      </c>
      <c r="B2019">
        <f t="shared" si="33"/>
        <v>3</v>
      </c>
      <c r="D2019">
        <f>AVERAGEIF(IMDB_Movies_Cleaned!$E$2:$E$3849, A2019, IMDB_Movies_Cleaned!$N$2:$N$3849)</f>
        <v>4.9333333333333336</v>
      </c>
      <c r="E2019" cm="1">
        <f t="array" ref="E2019">MEDIAN(IF(IMDB_Movies_Cleaned!$E$2:$E$3849=A2019, IMDB_Movies_Cleaned!$N$2:$N$3849))</f>
        <v>5.2</v>
      </c>
      <c r="F2019" t="e" cm="1">
        <f t="array" ref="F2019">_xlfn.MODE.SNGL(IF(IMDB_Movies_Cleaned!$E$2:$E$3849=A2019, IMDB_Movies_Cleaned!$N$2:$N$3849))</f>
        <v>#N/A</v>
      </c>
      <c r="G2019" cm="1">
        <f t="array" ref="G2019">MAX(IF(IMDB_Movies_Cleaned!$E$2:$E$3849=A2019, IMDB_Movies_Cleaned!$N$2:$N$3849))</f>
        <v>6.8</v>
      </c>
      <c r="H2019" cm="1">
        <f t="array" ref="H2019">MIN(IF(IMDB_Movies_Cleaned!$E$2:$E$3849=A2019, IMDB_Movies_Cleaned!$N$2:$N$3849))</f>
        <v>2.8</v>
      </c>
      <c r="I2019" cm="1">
        <f t="array" ref="I2019">_xlfn.VAR.S(IF(IMDB_Movies_Cleaned!$E$2:$E$3849=A2019, IMDB_Movies_Cleaned!$N$2:$N$3849))</f>
        <v>4.0533333333333346</v>
      </c>
      <c r="J2019" cm="1">
        <f t="array" ref="J2019">_xlfn.STDEV.S(IF(IMDB_Movies_Cleaned!$E$2:$E$3849=A2019, IMDB_Movies_Cleaned!$N$2:$N$3849))</f>
        <v>2.013289182738867</v>
      </c>
    </row>
    <row r="2020" spans="1:10" x14ac:dyDescent="0.25">
      <c r="A2020" s="1" t="s">
        <v>2028</v>
      </c>
      <c r="B2020">
        <f t="shared" si="33"/>
        <v>14</v>
      </c>
      <c r="D2020">
        <f>AVERAGEIF(IMDB_Movies_Cleaned!$E$2:$E$3849, A2020, IMDB_Movies_Cleaned!$N$2:$N$3849)</f>
        <v>5.8999999999999986</v>
      </c>
      <c r="E2020" cm="1">
        <f t="array" ref="E2020">MEDIAN(IF(IMDB_Movies_Cleaned!$E$2:$E$3849=A2020, IMDB_Movies_Cleaned!$N$2:$N$3849))</f>
        <v>6.3</v>
      </c>
      <c r="F2020" cm="1">
        <f t="array" ref="F2020">_xlfn.MODE.SNGL(IF(IMDB_Movies_Cleaned!$E$2:$E$3849=A2020, IMDB_Movies_Cleaned!$N$2:$N$3849))</f>
        <v>6.3</v>
      </c>
      <c r="G2020" cm="1">
        <f t="array" ref="G2020">MAX(IF(IMDB_Movies_Cleaned!$E$2:$E$3849=A2020, IMDB_Movies_Cleaned!$N$2:$N$3849))</f>
        <v>7.4</v>
      </c>
      <c r="H2020" cm="1">
        <f t="array" ref="H2020">MIN(IF(IMDB_Movies_Cleaned!$E$2:$E$3849=A2020, IMDB_Movies_Cleaned!$N$2:$N$3849))</f>
        <v>2.2999999999999998</v>
      </c>
      <c r="I2020" cm="1">
        <f t="array" ref="I2020">_xlfn.VAR.S(IF(IMDB_Movies_Cleaned!$E$2:$E$3849=A2020, IMDB_Movies_Cleaned!$N$2:$N$3849))</f>
        <v>1.5569230769230995</v>
      </c>
      <c r="J2020" cm="1">
        <f t="array" ref="J2020">_xlfn.STDEV.S(IF(IMDB_Movies_Cleaned!$E$2:$E$3849=A2020, IMDB_Movies_Cleaned!$N$2:$N$3849))</f>
        <v>1.2477672366764161</v>
      </c>
    </row>
    <row r="2021" spans="1:10" x14ac:dyDescent="0.25">
      <c r="A2021" s="2" t="s">
        <v>101</v>
      </c>
      <c r="B2021">
        <f t="shared" si="33"/>
        <v>8</v>
      </c>
      <c r="D2021">
        <f>AVERAGEIF(IMDB_Movies_Cleaned!$E$2:$E$3849, A2021, IMDB_Movies_Cleaned!$N$2:$N$3849)</f>
        <v>6.8874999999999993</v>
      </c>
      <c r="E2021" cm="1">
        <f t="array" ref="E2021">MEDIAN(IF(IMDB_Movies_Cleaned!$E$2:$E$3849=A2021, IMDB_Movies_Cleaned!$N$2:$N$3849))</f>
        <v>6.9</v>
      </c>
      <c r="F2021" cm="1">
        <f t="array" ref="F2021">_xlfn.MODE.SNGL(IF(IMDB_Movies_Cleaned!$E$2:$E$3849=A2021, IMDB_Movies_Cleaned!$N$2:$N$3849))</f>
        <v>6.9</v>
      </c>
      <c r="G2021" cm="1">
        <f t="array" ref="G2021">MAX(IF(IMDB_Movies_Cleaned!$E$2:$E$3849=A2021, IMDB_Movies_Cleaned!$N$2:$N$3849))</f>
        <v>7.9</v>
      </c>
      <c r="H2021" cm="1">
        <f t="array" ref="H2021">MIN(IF(IMDB_Movies_Cleaned!$E$2:$E$3849=A2021, IMDB_Movies_Cleaned!$N$2:$N$3849))</f>
        <v>4.8</v>
      </c>
      <c r="I2021" cm="1">
        <f t="array" ref="I2021">_xlfn.VAR.S(IF(IMDB_Movies_Cleaned!$E$2:$E$3849=A2021, IMDB_Movies_Cleaned!$N$2:$N$3849))</f>
        <v>1.0183928571428769</v>
      </c>
      <c r="J2021" cm="1">
        <f t="array" ref="J2021">_xlfn.STDEV.S(IF(IMDB_Movies_Cleaned!$E$2:$E$3849=A2021, IMDB_Movies_Cleaned!$N$2:$N$3849))</f>
        <v>1.0091545258992187</v>
      </c>
    </row>
    <row r="2022" spans="1:10" x14ac:dyDescent="0.25">
      <c r="A2022" s="1" t="s">
        <v>4512</v>
      </c>
      <c r="B2022">
        <f t="shared" si="33"/>
        <v>1</v>
      </c>
      <c r="D2022">
        <f>AVERAGEIF(IMDB_Movies_Cleaned!$E$2:$E$3849, A2022, IMDB_Movies_Cleaned!$N$2:$N$3849)</f>
        <v>8.1</v>
      </c>
      <c r="E2022" cm="1">
        <f t="array" ref="E2022">MEDIAN(IF(IMDB_Movies_Cleaned!$E$2:$E$3849=A2022, IMDB_Movies_Cleaned!$N$2:$N$3849))</f>
        <v>8.1</v>
      </c>
      <c r="F2022" t="e" cm="1">
        <f t="array" ref="F2022">_xlfn.MODE.SNGL(IF(IMDB_Movies_Cleaned!$E$2:$E$3849=A2022, IMDB_Movies_Cleaned!$N$2:$N$3849))</f>
        <v>#N/A</v>
      </c>
      <c r="G2022" cm="1">
        <f t="array" ref="G2022">MAX(IF(IMDB_Movies_Cleaned!$E$2:$E$3849=A2022, IMDB_Movies_Cleaned!$N$2:$N$3849))</f>
        <v>8.1</v>
      </c>
      <c r="H2022" cm="1">
        <f t="array" ref="H2022">MIN(IF(IMDB_Movies_Cleaned!$E$2:$E$3849=A2022, IMDB_Movies_Cleaned!$N$2:$N$3849))</f>
        <v>8.1</v>
      </c>
      <c r="I2022" t="e" cm="1">
        <f t="array" ref="I2022">_xlfn.VAR.S(IF(IMDB_Movies_Cleaned!$E$2:$E$3849=A2022, IMDB_Movies_Cleaned!$N$2:$N$3849))</f>
        <v>#DIV/0!</v>
      </c>
      <c r="J2022" t="e" cm="1">
        <f t="array" ref="J2022">_xlfn.STDEV.S(IF(IMDB_Movies_Cleaned!$E$2:$E$3849=A2022, IMDB_Movies_Cleaned!$N$2:$N$3849))</f>
        <v>#DIV/0!</v>
      </c>
    </row>
    <row r="2023" spans="1:10" x14ac:dyDescent="0.25">
      <c r="A2023" s="2" t="s">
        <v>1100</v>
      </c>
      <c r="B2023">
        <f t="shared" si="33"/>
        <v>82</v>
      </c>
      <c r="D2023">
        <f>AVERAGEIF(IMDB_Movies_Cleaned!$E$2:$E$3849, A2023, IMDB_Movies_Cleaned!$N$2:$N$3849)</f>
        <v>6.8573170731707327</v>
      </c>
      <c r="E2023" cm="1">
        <f t="array" ref="E2023">MEDIAN(IF(IMDB_Movies_Cleaned!$E$2:$E$3849=A2023, IMDB_Movies_Cleaned!$N$2:$N$3849))</f>
        <v>7</v>
      </c>
      <c r="F2023" cm="1">
        <f t="array" ref="F2023">_xlfn.MODE.SNGL(IF(IMDB_Movies_Cleaned!$E$2:$E$3849=A2023, IMDB_Movies_Cleaned!$N$2:$N$3849))</f>
        <v>6.1</v>
      </c>
      <c r="G2023" cm="1">
        <f t="array" ref="G2023">MAX(IF(IMDB_Movies_Cleaned!$E$2:$E$3849=A2023, IMDB_Movies_Cleaned!$N$2:$N$3849))</f>
        <v>8.5</v>
      </c>
      <c r="H2023" cm="1">
        <f t="array" ref="H2023">MIN(IF(IMDB_Movies_Cleaned!$E$2:$E$3849=A2023, IMDB_Movies_Cleaned!$N$2:$N$3849))</f>
        <v>5.0999999999999996</v>
      </c>
      <c r="I2023" cm="1">
        <f t="array" ref="I2023">_xlfn.VAR.S(IF(IMDB_Movies_Cleaned!$E$2:$E$3849=A2023, IMDB_Movies_Cleaned!$N$2:$N$3849))</f>
        <v>0.60766184884070396</v>
      </c>
      <c r="J2023" cm="1">
        <f t="array" ref="J2023">_xlfn.STDEV.S(IF(IMDB_Movies_Cleaned!$E$2:$E$3849=A2023, IMDB_Movies_Cleaned!$N$2:$N$3849))</f>
        <v>0.77952668257135627</v>
      </c>
    </row>
    <row r="2024" spans="1:10" x14ac:dyDescent="0.25">
      <c r="A2024" s="1" t="s">
        <v>2571</v>
      </c>
      <c r="B2024">
        <f t="shared" si="33"/>
        <v>34</v>
      </c>
      <c r="D2024">
        <f>AVERAGEIF(IMDB_Movies_Cleaned!$E$2:$E$3849, A2024, IMDB_Movies_Cleaned!$N$2:$N$3849)</f>
        <v>5.7588235294117638</v>
      </c>
      <c r="E2024" cm="1">
        <f t="array" ref="E2024">MEDIAN(IF(IMDB_Movies_Cleaned!$E$2:$E$3849=A2024, IMDB_Movies_Cleaned!$N$2:$N$3849))</f>
        <v>5.9</v>
      </c>
      <c r="F2024" cm="1">
        <f t="array" ref="F2024">_xlfn.MODE.SNGL(IF(IMDB_Movies_Cleaned!$E$2:$E$3849=A2024, IMDB_Movies_Cleaned!$N$2:$N$3849))</f>
        <v>5.9</v>
      </c>
      <c r="G2024" cm="1">
        <f t="array" ref="G2024">MAX(IF(IMDB_Movies_Cleaned!$E$2:$E$3849=A2024, IMDB_Movies_Cleaned!$N$2:$N$3849))</f>
        <v>7.9</v>
      </c>
      <c r="H2024" cm="1">
        <f t="array" ref="H2024">MIN(IF(IMDB_Movies_Cleaned!$E$2:$E$3849=A2024, IMDB_Movies_Cleaned!$N$2:$N$3849))</f>
        <v>4</v>
      </c>
      <c r="I2024" cm="1">
        <f t="array" ref="I2024">_xlfn.VAR.S(IF(IMDB_Movies_Cleaned!$E$2:$E$3849=A2024, IMDB_Movies_Cleaned!$N$2:$N$3849))</f>
        <v>1.1534046345811242</v>
      </c>
      <c r="J2024" cm="1">
        <f t="array" ref="J2024">_xlfn.STDEV.S(IF(IMDB_Movies_Cleaned!$E$2:$E$3849=A2024, IMDB_Movies_Cleaned!$N$2:$N$3849))</f>
        <v>1.0739667753618471</v>
      </c>
    </row>
    <row r="2025" spans="1:10" x14ac:dyDescent="0.25">
      <c r="A2025" s="2" t="s">
        <v>753</v>
      </c>
      <c r="B2025">
        <f t="shared" si="33"/>
        <v>151</v>
      </c>
      <c r="D2025">
        <f>AVERAGEIF(IMDB_Movies_Cleaned!$E$2:$E$3849, A2025, IMDB_Movies_Cleaned!$N$2:$N$3849)</f>
        <v>6.4947019867549711</v>
      </c>
      <c r="E2025" cm="1">
        <f t="array" ref="E2025">MEDIAN(IF(IMDB_Movies_Cleaned!$E$2:$E$3849=A2025, IMDB_Movies_Cleaned!$N$2:$N$3849))</f>
        <v>6.5</v>
      </c>
      <c r="F2025" cm="1">
        <f t="array" ref="F2025">_xlfn.MODE.SNGL(IF(IMDB_Movies_Cleaned!$E$2:$E$3849=A2025, IMDB_Movies_Cleaned!$N$2:$N$3849))</f>
        <v>6.5</v>
      </c>
      <c r="G2025" cm="1">
        <f t="array" ref="G2025">MAX(IF(IMDB_Movies_Cleaned!$E$2:$E$3849=A2025, IMDB_Movies_Cleaned!$N$2:$N$3849))</f>
        <v>8</v>
      </c>
      <c r="H2025" cm="1">
        <f t="array" ref="H2025">MIN(IF(IMDB_Movies_Cleaned!$E$2:$E$3849=A2025, IMDB_Movies_Cleaned!$N$2:$N$3849))</f>
        <v>4.3</v>
      </c>
      <c r="I2025" cm="1">
        <f t="array" ref="I2025">_xlfn.VAR.S(IF(IMDB_Movies_Cleaned!$E$2:$E$3849=A2025, IMDB_Movies_Cleaned!$N$2:$N$3849))</f>
        <v>0.56277174392930951</v>
      </c>
      <c r="J2025" cm="1">
        <f t="array" ref="J2025">_xlfn.STDEV.S(IF(IMDB_Movies_Cleaned!$E$2:$E$3849=A2025, IMDB_Movies_Cleaned!$N$2:$N$3849))</f>
        <v>0.75018114074489339</v>
      </c>
    </row>
    <row r="2026" spans="1:10" x14ac:dyDescent="0.25">
      <c r="A2026" s="1" t="s">
        <v>4519</v>
      </c>
      <c r="B2026">
        <f t="shared" si="33"/>
        <v>1</v>
      </c>
      <c r="D2026">
        <f>AVERAGEIF(IMDB_Movies_Cleaned!$E$2:$E$3849, A2026, IMDB_Movies_Cleaned!$N$2:$N$3849)</f>
        <v>6.2</v>
      </c>
      <c r="E2026" cm="1">
        <f t="array" ref="E2026">MEDIAN(IF(IMDB_Movies_Cleaned!$E$2:$E$3849=A2026, IMDB_Movies_Cleaned!$N$2:$N$3849))</f>
        <v>6.2</v>
      </c>
      <c r="F2026" t="e" cm="1">
        <f t="array" ref="F2026">_xlfn.MODE.SNGL(IF(IMDB_Movies_Cleaned!$E$2:$E$3849=A2026, IMDB_Movies_Cleaned!$N$2:$N$3849))</f>
        <v>#N/A</v>
      </c>
      <c r="G2026" cm="1">
        <f t="array" ref="G2026">MAX(IF(IMDB_Movies_Cleaned!$E$2:$E$3849=A2026, IMDB_Movies_Cleaned!$N$2:$N$3849))</f>
        <v>6.2</v>
      </c>
      <c r="H2026" cm="1">
        <f t="array" ref="H2026">MIN(IF(IMDB_Movies_Cleaned!$E$2:$E$3849=A2026, IMDB_Movies_Cleaned!$N$2:$N$3849))</f>
        <v>6.2</v>
      </c>
      <c r="I2026" t="e" cm="1">
        <f t="array" ref="I2026">_xlfn.VAR.S(IF(IMDB_Movies_Cleaned!$E$2:$E$3849=A2026, IMDB_Movies_Cleaned!$N$2:$N$3849))</f>
        <v>#DIV/0!</v>
      </c>
      <c r="J2026" t="e" cm="1">
        <f t="array" ref="J2026">_xlfn.STDEV.S(IF(IMDB_Movies_Cleaned!$E$2:$E$3849=A2026, IMDB_Movies_Cleaned!$N$2:$N$3849))</f>
        <v>#DIV/0!</v>
      </c>
    </row>
    <row r="2027" spans="1:10" x14ac:dyDescent="0.25">
      <c r="A2027" s="2" t="s">
        <v>4152</v>
      </c>
      <c r="B2027">
        <f t="shared" si="33"/>
        <v>2</v>
      </c>
      <c r="D2027">
        <f>AVERAGEIF(IMDB_Movies_Cleaned!$E$2:$E$3849, A2027, IMDB_Movies_Cleaned!$N$2:$N$3849)</f>
        <v>6.75</v>
      </c>
      <c r="E2027" cm="1">
        <f t="array" ref="E2027">MEDIAN(IF(IMDB_Movies_Cleaned!$E$2:$E$3849=A2027, IMDB_Movies_Cleaned!$N$2:$N$3849))</f>
        <v>6.75</v>
      </c>
      <c r="F2027" t="e" cm="1">
        <f t="array" ref="F2027">_xlfn.MODE.SNGL(IF(IMDB_Movies_Cleaned!$E$2:$E$3849=A2027, IMDB_Movies_Cleaned!$N$2:$N$3849))</f>
        <v>#N/A</v>
      </c>
      <c r="G2027" cm="1">
        <f t="array" ref="G2027">MAX(IF(IMDB_Movies_Cleaned!$E$2:$E$3849=A2027, IMDB_Movies_Cleaned!$N$2:$N$3849))</f>
        <v>7.3</v>
      </c>
      <c r="H2027" cm="1">
        <f t="array" ref="H2027">MIN(IF(IMDB_Movies_Cleaned!$E$2:$E$3849=A2027, IMDB_Movies_Cleaned!$N$2:$N$3849))</f>
        <v>6.2</v>
      </c>
      <c r="I2027" cm="1">
        <f t="array" ref="I2027">_xlfn.VAR.S(IF(IMDB_Movies_Cleaned!$E$2:$E$3849=A2027, IMDB_Movies_Cleaned!$N$2:$N$3849))</f>
        <v>0.60499999999999965</v>
      </c>
      <c r="J2027" cm="1">
        <f t="array" ref="J2027">_xlfn.STDEV.S(IF(IMDB_Movies_Cleaned!$E$2:$E$3849=A2027, IMDB_Movies_Cleaned!$N$2:$N$3849))</f>
        <v>0.77781745930520207</v>
      </c>
    </row>
    <row r="2028" spans="1:10" x14ac:dyDescent="0.25">
      <c r="A2028" s="2" t="s">
        <v>1100</v>
      </c>
      <c r="B2028">
        <f t="shared" si="33"/>
        <v>82</v>
      </c>
      <c r="D2028">
        <f>AVERAGEIF(IMDB_Movies_Cleaned!$E$2:$E$3849, A2028, IMDB_Movies_Cleaned!$N$2:$N$3849)</f>
        <v>6.8573170731707327</v>
      </c>
      <c r="E2028" cm="1">
        <f t="array" ref="E2028">MEDIAN(IF(IMDB_Movies_Cleaned!$E$2:$E$3849=A2028, IMDB_Movies_Cleaned!$N$2:$N$3849))</f>
        <v>7</v>
      </c>
      <c r="F2028" cm="1">
        <f t="array" ref="F2028">_xlfn.MODE.SNGL(IF(IMDB_Movies_Cleaned!$E$2:$E$3849=A2028, IMDB_Movies_Cleaned!$N$2:$N$3849))</f>
        <v>6.1</v>
      </c>
      <c r="G2028" cm="1">
        <f t="array" ref="G2028">MAX(IF(IMDB_Movies_Cleaned!$E$2:$E$3849=A2028, IMDB_Movies_Cleaned!$N$2:$N$3849))</f>
        <v>8.5</v>
      </c>
      <c r="H2028" cm="1">
        <f t="array" ref="H2028">MIN(IF(IMDB_Movies_Cleaned!$E$2:$E$3849=A2028, IMDB_Movies_Cleaned!$N$2:$N$3849))</f>
        <v>5.0999999999999996</v>
      </c>
      <c r="I2028" cm="1">
        <f t="array" ref="I2028">_xlfn.VAR.S(IF(IMDB_Movies_Cleaned!$E$2:$E$3849=A2028, IMDB_Movies_Cleaned!$N$2:$N$3849))</f>
        <v>0.60766184884070396</v>
      </c>
      <c r="J2028" cm="1">
        <f t="array" ref="J2028">_xlfn.STDEV.S(IF(IMDB_Movies_Cleaned!$E$2:$E$3849=A2028, IMDB_Movies_Cleaned!$N$2:$N$3849))</f>
        <v>0.77952668257135627</v>
      </c>
    </row>
    <row r="2029" spans="1:10" x14ac:dyDescent="0.25">
      <c r="A2029" s="1" t="s">
        <v>2058</v>
      </c>
      <c r="B2029">
        <f t="shared" si="33"/>
        <v>10</v>
      </c>
      <c r="D2029">
        <f>AVERAGEIF(IMDB_Movies_Cleaned!$E$2:$E$3849, A2029, IMDB_Movies_Cleaned!$N$2:$N$3849)</f>
        <v>6.9899999999999993</v>
      </c>
      <c r="E2029" cm="1">
        <f t="array" ref="E2029">MEDIAN(IF(IMDB_Movies_Cleaned!$E$2:$E$3849=A2029, IMDB_Movies_Cleaned!$N$2:$N$3849))</f>
        <v>6.85</v>
      </c>
      <c r="F2029" cm="1">
        <f t="array" ref="F2029">_xlfn.MODE.SNGL(IF(IMDB_Movies_Cleaned!$E$2:$E$3849=A2029, IMDB_Movies_Cleaned!$N$2:$N$3849))</f>
        <v>6.7</v>
      </c>
      <c r="G2029" cm="1">
        <f t="array" ref="G2029">MAX(IF(IMDB_Movies_Cleaned!$E$2:$E$3849=A2029, IMDB_Movies_Cleaned!$N$2:$N$3849))</f>
        <v>7.7</v>
      </c>
      <c r="H2029" cm="1">
        <f t="array" ref="H2029">MIN(IF(IMDB_Movies_Cleaned!$E$2:$E$3849=A2029, IMDB_Movies_Cleaned!$N$2:$N$3849))</f>
        <v>6.6</v>
      </c>
      <c r="I2029" cm="1">
        <f t="array" ref="I2029">_xlfn.VAR.S(IF(IMDB_Movies_Cleaned!$E$2:$E$3849=A2029, IMDB_Movies_Cleaned!$N$2:$N$3849))</f>
        <v>0.15655555555555564</v>
      </c>
      <c r="J2029" cm="1">
        <f t="array" ref="J2029">_xlfn.STDEV.S(IF(IMDB_Movies_Cleaned!$E$2:$E$3849=A2029, IMDB_Movies_Cleaned!$N$2:$N$3849))</f>
        <v>0.39567101935263799</v>
      </c>
    </row>
    <row r="2030" spans="1:10" x14ac:dyDescent="0.25">
      <c r="A2030" s="2" t="s">
        <v>872</v>
      </c>
      <c r="B2030">
        <f t="shared" si="33"/>
        <v>145</v>
      </c>
      <c r="D2030">
        <f>AVERAGEIF(IMDB_Movies_Cleaned!$E$2:$E$3849, A2030, IMDB_Movies_Cleaned!$N$2:$N$3849)</f>
        <v>5.8406896551724108</v>
      </c>
      <c r="E2030" cm="1">
        <f t="array" ref="E2030">MEDIAN(IF(IMDB_Movies_Cleaned!$E$2:$E$3849=A2030, IMDB_Movies_Cleaned!$N$2:$N$3849))</f>
        <v>6</v>
      </c>
      <c r="F2030" cm="1">
        <f t="array" ref="F2030">_xlfn.MODE.SNGL(IF(IMDB_Movies_Cleaned!$E$2:$E$3849=A2030, IMDB_Movies_Cleaned!$N$2:$N$3849))</f>
        <v>6.5</v>
      </c>
      <c r="G2030" cm="1">
        <f t="array" ref="G2030">MAX(IF(IMDB_Movies_Cleaned!$E$2:$E$3849=A2030, IMDB_Movies_Cleaned!$N$2:$N$3849))</f>
        <v>8</v>
      </c>
      <c r="H2030" cm="1">
        <f t="array" ref="H2030">MIN(IF(IMDB_Movies_Cleaned!$E$2:$E$3849=A2030, IMDB_Movies_Cleaned!$N$2:$N$3849))</f>
        <v>1.9</v>
      </c>
      <c r="I2030" cm="1">
        <f t="array" ref="I2030">_xlfn.VAR.S(IF(IMDB_Movies_Cleaned!$E$2:$E$3849=A2030, IMDB_Movies_Cleaned!$N$2:$N$3849))</f>
        <v>1.4818745210728315</v>
      </c>
      <c r="J2030" cm="1">
        <f t="array" ref="J2030">_xlfn.STDEV.S(IF(IMDB_Movies_Cleaned!$E$2:$E$3849=A2030, IMDB_Movies_Cleaned!$N$2:$N$3849))</f>
        <v>1.2173226856806831</v>
      </c>
    </row>
    <row r="2031" spans="1:10" x14ac:dyDescent="0.25">
      <c r="A2031" s="1" t="s">
        <v>1671</v>
      </c>
      <c r="B2031">
        <f t="shared" si="33"/>
        <v>153</v>
      </c>
      <c r="D2031">
        <f>AVERAGEIF(IMDB_Movies_Cleaned!$E$2:$E$3849, A2031, IMDB_Movies_Cleaned!$N$2:$N$3849)</f>
        <v>7.0418300653594796</v>
      </c>
      <c r="E2031" cm="1">
        <f t="array" ref="E2031">MEDIAN(IF(IMDB_Movies_Cleaned!$E$2:$E$3849=A2031, IMDB_Movies_Cleaned!$N$2:$N$3849))</f>
        <v>7.2</v>
      </c>
      <c r="F2031" cm="1">
        <f t="array" ref="F2031">_xlfn.MODE.SNGL(IF(IMDB_Movies_Cleaned!$E$2:$E$3849=A2031, IMDB_Movies_Cleaned!$N$2:$N$3849))</f>
        <v>7.3</v>
      </c>
      <c r="G2031" cm="1">
        <f t="array" ref="G2031">MAX(IF(IMDB_Movies_Cleaned!$E$2:$E$3849=A2031, IMDB_Movies_Cleaned!$N$2:$N$3849))</f>
        <v>8.8000000000000007</v>
      </c>
      <c r="H2031" cm="1">
        <f t="array" ref="H2031">MIN(IF(IMDB_Movies_Cleaned!$E$2:$E$3849=A2031, IMDB_Movies_Cleaned!$N$2:$N$3849))</f>
        <v>3.4</v>
      </c>
      <c r="I2031" cm="1">
        <f t="array" ref="I2031">_xlfn.VAR.S(IF(IMDB_Movies_Cleaned!$E$2:$E$3849=A2031, IMDB_Movies_Cleaned!$N$2:$N$3849))</f>
        <v>0.68705452356381391</v>
      </c>
      <c r="J2031" cm="1">
        <f t="array" ref="J2031">_xlfn.STDEV.S(IF(IMDB_Movies_Cleaned!$E$2:$E$3849=A2031, IMDB_Movies_Cleaned!$N$2:$N$3849))</f>
        <v>0.82888752166009472</v>
      </c>
    </row>
    <row r="2032" spans="1:10" x14ac:dyDescent="0.25">
      <c r="A2032" s="2" t="s">
        <v>1289</v>
      </c>
      <c r="B2032">
        <f t="shared" si="33"/>
        <v>147</v>
      </c>
      <c r="D2032">
        <f>AVERAGEIF(IMDB_Movies_Cleaned!$E$2:$E$3849, A2032, IMDB_Movies_Cleaned!$N$2:$N$3849)</f>
        <v>6.5836734693877554</v>
      </c>
      <c r="E2032" cm="1">
        <f t="array" ref="E2032">MEDIAN(IF(IMDB_Movies_Cleaned!$E$2:$E$3849=A2032, IMDB_Movies_Cleaned!$N$2:$N$3849))</f>
        <v>6.7</v>
      </c>
      <c r="F2032" cm="1">
        <f t="array" ref="F2032">_xlfn.MODE.SNGL(IF(IMDB_Movies_Cleaned!$E$2:$E$3849=A2032, IMDB_Movies_Cleaned!$N$2:$N$3849))</f>
        <v>6.7</v>
      </c>
      <c r="G2032" cm="1">
        <f t="array" ref="G2032">MAX(IF(IMDB_Movies_Cleaned!$E$2:$E$3849=A2032, IMDB_Movies_Cleaned!$N$2:$N$3849))</f>
        <v>8.8000000000000007</v>
      </c>
      <c r="H2032" cm="1">
        <f t="array" ref="H2032">MIN(IF(IMDB_Movies_Cleaned!$E$2:$E$3849=A2032, IMDB_Movies_Cleaned!$N$2:$N$3849))</f>
        <v>3.3</v>
      </c>
      <c r="I2032" cm="1">
        <f t="array" ref="I2032">_xlfn.VAR.S(IF(IMDB_Movies_Cleaned!$E$2:$E$3849=A2032, IMDB_Movies_Cleaned!$N$2:$N$3849))</f>
        <v>0.73480011182555371</v>
      </c>
      <c r="J2032" cm="1">
        <f t="array" ref="J2032">_xlfn.STDEV.S(IF(IMDB_Movies_Cleaned!$E$2:$E$3849=A2032, IMDB_Movies_Cleaned!$N$2:$N$3849))</f>
        <v>0.85720482489633343</v>
      </c>
    </row>
    <row r="2033" spans="1:10" x14ac:dyDescent="0.25">
      <c r="A2033" s="1" t="s">
        <v>3553</v>
      </c>
      <c r="B2033">
        <f t="shared" si="33"/>
        <v>8</v>
      </c>
      <c r="D2033">
        <f>AVERAGEIF(IMDB_Movies_Cleaned!$E$2:$E$3849, A2033, IMDB_Movies_Cleaned!$N$2:$N$3849)</f>
        <v>7.25</v>
      </c>
      <c r="E2033" cm="1">
        <f t="array" ref="E2033">MEDIAN(IF(IMDB_Movies_Cleaned!$E$2:$E$3849=A2033, IMDB_Movies_Cleaned!$N$2:$N$3849))</f>
        <v>7.4</v>
      </c>
      <c r="F2033" t="e" cm="1">
        <f t="array" ref="F2033">_xlfn.MODE.SNGL(IF(IMDB_Movies_Cleaned!$E$2:$E$3849=A2033, IMDB_Movies_Cleaned!$N$2:$N$3849))</f>
        <v>#N/A</v>
      </c>
      <c r="G2033" cm="1">
        <f t="array" ref="G2033">MAX(IF(IMDB_Movies_Cleaned!$E$2:$E$3849=A2033, IMDB_Movies_Cleaned!$N$2:$N$3849))</f>
        <v>8.4</v>
      </c>
      <c r="H2033" cm="1">
        <f t="array" ref="H2033">MIN(IF(IMDB_Movies_Cleaned!$E$2:$E$3849=A2033, IMDB_Movies_Cleaned!$N$2:$N$3849))</f>
        <v>5.4</v>
      </c>
      <c r="I2033" cm="1">
        <f t="array" ref="I2033">_xlfn.VAR.S(IF(IMDB_Movies_Cleaned!$E$2:$E$3849=A2033, IMDB_Movies_Cleaned!$N$2:$N$3849))</f>
        <v>0.76857142857142791</v>
      </c>
      <c r="J2033" cm="1">
        <f t="array" ref="J2033">_xlfn.STDEV.S(IF(IMDB_Movies_Cleaned!$E$2:$E$3849=A2033, IMDB_Movies_Cleaned!$N$2:$N$3849))</f>
        <v>0.87668205671807153</v>
      </c>
    </row>
    <row r="2034" spans="1:10" x14ac:dyDescent="0.25">
      <c r="A2034" s="2" t="s">
        <v>1106</v>
      </c>
      <c r="B2034">
        <f t="shared" si="33"/>
        <v>13</v>
      </c>
      <c r="D2034">
        <f>AVERAGEIF(IMDB_Movies_Cleaned!$E$2:$E$3849, A2034, IMDB_Movies_Cleaned!$N$2:$N$3849)</f>
        <v>6.2846153846153836</v>
      </c>
      <c r="E2034" cm="1">
        <f t="array" ref="E2034">MEDIAN(IF(IMDB_Movies_Cleaned!$E$2:$E$3849=A2034, IMDB_Movies_Cleaned!$N$2:$N$3849))</f>
        <v>6.2</v>
      </c>
      <c r="F2034" t="e" cm="1">
        <f t="array" ref="F2034">_xlfn.MODE.SNGL(IF(IMDB_Movies_Cleaned!$E$2:$E$3849=A2034, IMDB_Movies_Cleaned!$N$2:$N$3849))</f>
        <v>#N/A</v>
      </c>
      <c r="G2034" cm="1">
        <f t="array" ref="G2034">MAX(IF(IMDB_Movies_Cleaned!$E$2:$E$3849=A2034, IMDB_Movies_Cleaned!$N$2:$N$3849))</f>
        <v>7.7</v>
      </c>
      <c r="H2034" cm="1">
        <f t="array" ref="H2034">MIN(IF(IMDB_Movies_Cleaned!$E$2:$E$3849=A2034, IMDB_Movies_Cleaned!$N$2:$N$3849))</f>
        <v>5</v>
      </c>
      <c r="I2034" cm="1">
        <f t="array" ref="I2034">_xlfn.VAR.S(IF(IMDB_Movies_Cleaned!$E$2:$E$3849=A2034, IMDB_Movies_Cleaned!$N$2:$N$3849))</f>
        <v>0.8064102564102692</v>
      </c>
      <c r="J2034" cm="1">
        <f t="array" ref="J2034">_xlfn.STDEV.S(IF(IMDB_Movies_Cleaned!$E$2:$E$3849=A2034, IMDB_Movies_Cleaned!$N$2:$N$3849))</f>
        <v>0.89800348351789216</v>
      </c>
    </row>
    <row r="2035" spans="1:10" x14ac:dyDescent="0.25">
      <c r="A2035" s="1" t="s">
        <v>2571</v>
      </c>
      <c r="B2035">
        <f t="shared" si="33"/>
        <v>34</v>
      </c>
      <c r="D2035">
        <f>AVERAGEIF(IMDB_Movies_Cleaned!$E$2:$E$3849, A2035, IMDB_Movies_Cleaned!$N$2:$N$3849)</f>
        <v>5.7588235294117638</v>
      </c>
      <c r="E2035" cm="1">
        <f t="array" ref="E2035">MEDIAN(IF(IMDB_Movies_Cleaned!$E$2:$E$3849=A2035, IMDB_Movies_Cleaned!$N$2:$N$3849))</f>
        <v>5.9</v>
      </c>
      <c r="F2035" cm="1">
        <f t="array" ref="F2035">_xlfn.MODE.SNGL(IF(IMDB_Movies_Cleaned!$E$2:$E$3849=A2035, IMDB_Movies_Cleaned!$N$2:$N$3849))</f>
        <v>5.9</v>
      </c>
      <c r="G2035" cm="1">
        <f t="array" ref="G2035">MAX(IF(IMDB_Movies_Cleaned!$E$2:$E$3849=A2035, IMDB_Movies_Cleaned!$N$2:$N$3849))</f>
        <v>7.9</v>
      </c>
      <c r="H2035" cm="1">
        <f t="array" ref="H2035">MIN(IF(IMDB_Movies_Cleaned!$E$2:$E$3849=A2035, IMDB_Movies_Cleaned!$N$2:$N$3849))</f>
        <v>4</v>
      </c>
      <c r="I2035" cm="1">
        <f t="array" ref="I2035">_xlfn.VAR.S(IF(IMDB_Movies_Cleaned!$E$2:$E$3849=A2035, IMDB_Movies_Cleaned!$N$2:$N$3849))</f>
        <v>1.1534046345811242</v>
      </c>
      <c r="J2035" cm="1">
        <f t="array" ref="J2035">_xlfn.STDEV.S(IF(IMDB_Movies_Cleaned!$E$2:$E$3849=A2035, IMDB_Movies_Cleaned!$N$2:$N$3849))</f>
        <v>1.0739667753618471</v>
      </c>
    </row>
    <row r="2036" spans="1:10" x14ac:dyDescent="0.25">
      <c r="A2036" s="2" t="s">
        <v>1110</v>
      </c>
      <c r="B2036">
        <f t="shared" si="33"/>
        <v>41</v>
      </c>
      <c r="D2036">
        <f>AVERAGEIF(IMDB_Movies_Cleaned!$E$2:$E$3849, A2036, IMDB_Movies_Cleaned!$N$2:$N$3849)</f>
        <v>6.9365853658536594</v>
      </c>
      <c r="E2036" cm="1">
        <f t="array" ref="E2036">MEDIAN(IF(IMDB_Movies_Cleaned!$E$2:$E$3849=A2036, IMDB_Movies_Cleaned!$N$2:$N$3849))</f>
        <v>6.7</v>
      </c>
      <c r="F2036" cm="1">
        <f t="array" ref="F2036">_xlfn.MODE.SNGL(IF(IMDB_Movies_Cleaned!$E$2:$E$3849=A2036, IMDB_Movies_Cleaned!$N$2:$N$3849))</f>
        <v>6.6</v>
      </c>
      <c r="G2036" cm="1">
        <f t="array" ref="G2036">MAX(IF(IMDB_Movies_Cleaned!$E$2:$E$3849=A2036, IMDB_Movies_Cleaned!$N$2:$N$3849))</f>
        <v>8.6</v>
      </c>
      <c r="H2036" cm="1">
        <f t="array" ref="H2036">MIN(IF(IMDB_Movies_Cleaned!$E$2:$E$3849=A2036, IMDB_Movies_Cleaned!$N$2:$N$3849))</f>
        <v>5.6</v>
      </c>
      <c r="I2036" cm="1">
        <f t="array" ref="I2036">_xlfn.VAR.S(IF(IMDB_Movies_Cleaned!$E$2:$E$3849=A2036, IMDB_Movies_Cleaned!$N$2:$N$3849))</f>
        <v>0.61437804878046909</v>
      </c>
      <c r="J2036" cm="1">
        <f t="array" ref="J2036">_xlfn.STDEV.S(IF(IMDB_Movies_Cleaned!$E$2:$E$3849=A2036, IMDB_Movies_Cleaned!$N$2:$N$3849))</f>
        <v>0.78382271514703439</v>
      </c>
    </row>
    <row r="2037" spans="1:10" x14ac:dyDescent="0.25">
      <c r="A2037" s="1" t="s">
        <v>872</v>
      </c>
      <c r="B2037">
        <f t="shared" si="33"/>
        <v>145</v>
      </c>
      <c r="D2037">
        <f>AVERAGEIF(IMDB_Movies_Cleaned!$E$2:$E$3849, A2037, IMDB_Movies_Cleaned!$N$2:$N$3849)</f>
        <v>5.8406896551724108</v>
      </c>
      <c r="E2037" cm="1">
        <f t="array" ref="E2037">MEDIAN(IF(IMDB_Movies_Cleaned!$E$2:$E$3849=A2037, IMDB_Movies_Cleaned!$N$2:$N$3849))</f>
        <v>6</v>
      </c>
      <c r="F2037" cm="1">
        <f t="array" ref="F2037">_xlfn.MODE.SNGL(IF(IMDB_Movies_Cleaned!$E$2:$E$3849=A2037, IMDB_Movies_Cleaned!$N$2:$N$3849))</f>
        <v>6.5</v>
      </c>
      <c r="G2037" cm="1">
        <f t="array" ref="G2037">MAX(IF(IMDB_Movies_Cleaned!$E$2:$E$3849=A2037, IMDB_Movies_Cleaned!$N$2:$N$3849))</f>
        <v>8</v>
      </c>
      <c r="H2037" cm="1">
        <f t="array" ref="H2037">MIN(IF(IMDB_Movies_Cleaned!$E$2:$E$3849=A2037, IMDB_Movies_Cleaned!$N$2:$N$3849))</f>
        <v>1.9</v>
      </c>
      <c r="I2037" cm="1">
        <f t="array" ref="I2037">_xlfn.VAR.S(IF(IMDB_Movies_Cleaned!$E$2:$E$3849=A2037, IMDB_Movies_Cleaned!$N$2:$N$3849))</f>
        <v>1.4818745210728315</v>
      </c>
      <c r="J2037" cm="1">
        <f t="array" ref="J2037">_xlfn.STDEV.S(IF(IMDB_Movies_Cleaned!$E$2:$E$3849=A2037, IMDB_Movies_Cleaned!$N$2:$N$3849))</f>
        <v>1.2173226856806831</v>
      </c>
    </row>
    <row r="2038" spans="1:10" x14ac:dyDescent="0.25">
      <c r="A2038" s="1" t="s">
        <v>2726</v>
      </c>
      <c r="B2038">
        <f t="shared" si="33"/>
        <v>20</v>
      </c>
      <c r="D2038">
        <f>AVERAGEIF(IMDB_Movies_Cleaned!$E$2:$E$3849, A2038, IMDB_Movies_Cleaned!$N$2:$N$3849)</f>
        <v>7.1649999999999991</v>
      </c>
      <c r="E2038" cm="1">
        <f t="array" ref="E2038">MEDIAN(IF(IMDB_Movies_Cleaned!$E$2:$E$3849=A2038, IMDB_Movies_Cleaned!$N$2:$N$3849))</f>
        <v>7.1999999999999993</v>
      </c>
      <c r="F2038" cm="1">
        <f t="array" ref="F2038">_xlfn.MODE.SNGL(IF(IMDB_Movies_Cleaned!$E$2:$E$3849=A2038, IMDB_Movies_Cleaned!$N$2:$N$3849))</f>
        <v>7.5</v>
      </c>
      <c r="G2038" cm="1">
        <f t="array" ref="G2038">MAX(IF(IMDB_Movies_Cleaned!$E$2:$E$3849=A2038, IMDB_Movies_Cleaned!$N$2:$N$3849))</f>
        <v>8.9</v>
      </c>
      <c r="H2038" cm="1">
        <f t="array" ref="H2038">MIN(IF(IMDB_Movies_Cleaned!$E$2:$E$3849=A2038, IMDB_Movies_Cleaned!$N$2:$N$3849))</f>
        <v>5.6</v>
      </c>
      <c r="I2038" cm="1">
        <f t="array" ref="I2038">_xlfn.VAR.S(IF(IMDB_Movies_Cleaned!$E$2:$E$3849=A2038, IMDB_Movies_Cleaned!$N$2:$N$3849))</f>
        <v>0.5445000000000001</v>
      </c>
      <c r="J2038" cm="1">
        <f t="array" ref="J2038">_xlfn.STDEV.S(IF(IMDB_Movies_Cleaned!$E$2:$E$3849=A2038, IMDB_Movies_Cleaned!$N$2:$N$3849))</f>
        <v>0.73790243257493071</v>
      </c>
    </row>
    <row r="2039" spans="1:10" x14ac:dyDescent="0.25">
      <c r="A2039" s="2" t="s">
        <v>4542</v>
      </c>
      <c r="B2039">
        <f t="shared" si="33"/>
        <v>1</v>
      </c>
      <c r="D2039">
        <f>AVERAGEIF(IMDB_Movies_Cleaned!$E$2:$E$3849, A2039, IMDB_Movies_Cleaned!$N$2:$N$3849)</f>
        <v>6.3</v>
      </c>
      <c r="E2039" cm="1">
        <f t="array" ref="E2039">MEDIAN(IF(IMDB_Movies_Cleaned!$E$2:$E$3849=A2039, IMDB_Movies_Cleaned!$N$2:$N$3849))</f>
        <v>6.3</v>
      </c>
      <c r="F2039" t="e" cm="1">
        <f t="array" ref="F2039">_xlfn.MODE.SNGL(IF(IMDB_Movies_Cleaned!$E$2:$E$3849=A2039, IMDB_Movies_Cleaned!$N$2:$N$3849))</f>
        <v>#N/A</v>
      </c>
      <c r="G2039" cm="1">
        <f t="array" ref="G2039">MAX(IF(IMDB_Movies_Cleaned!$E$2:$E$3849=A2039, IMDB_Movies_Cleaned!$N$2:$N$3849))</f>
        <v>6.3</v>
      </c>
      <c r="H2039" cm="1">
        <f t="array" ref="H2039">MIN(IF(IMDB_Movies_Cleaned!$E$2:$E$3849=A2039, IMDB_Movies_Cleaned!$N$2:$N$3849))</f>
        <v>6.3</v>
      </c>
      <c r="I2039" t="e" cm="1">
        <f t="array" ref="I2039">_xlfn.VAR.S(IF(IMDB_Movies_Cleaned!$E$2:$E$3849=A2039, IMDB_Movies_Cleaned!$N$2:$N$3849))</f>
        <v>#DIV/0!</v>
      </c>
      <c r="J2039" t="e" cm="1">
        <f t="array" ref="J2039">_xlfn.STDEV.S(IF(IMDB_Movies_Cleaned!$E$2:$E$3849=A2039, IMDB_Movies_Cleaned!$N$2:$N$3849))</f>
        <v>#DIV/0!</v>
      </c>
    </row>
    <row r="2040" spans="1:10" x14ac:dyDescent="0.25">
      <c r="A2040" s="1" t="s">
        <v>2914</v>
      </c>
      <c r="B2040">
        <f t="shared" si="33"/>
        <v>43</v>
      </c>
      <c r="D2040">
        <f>AVERAGEIF(IMDB_Movies_Cleaned!$E$2:$E$3849, A2040, IMDB_Movies_Cleaned!$N$2:$N$3849)</f>
        <v>5.9534883720930249</v>
      </c>
      <c r="E2040" cm="1">
        <f t="array" ref="E2040">MEDIAN(IF(IMDB_Movies_Cleaned!$E$2:$E$3849=A2040, IMDB_Movies_Cleaned!$N$2:$N$3849))</f>
        <v>5.9</v>
      </c>
      <c r="F2040" cm="1">
        <f t="array" ref="F2040">_xlfn.MODE.SNGL(IF(IMDB_Movies_Cleaned!$E$2:$E$3849=A2040, IMDB_Movies_Cleaned!$N$2:$N$3849))</f>
        <v>5.9</v>
      </c>
      <c r="G2040" cm="1">
        <f t="array" ref="G2040">MAX(IF(IMDB_Movies_Cleaned!$E$2:$E$3849=A2040, IMDB_Movies_Cleaned!$N$2:$N$3849))</f>
        <v>8</v>
      </c>
      <c r="H2040" cm="1">
        <f t="array" ref="H2040">MIN(IF(IMDB_Movies_Cleaned!$E$2:$E$3849=A2040, IMDB_Movies_Cleaned!$N$2:$N$3849))</f>
        <v>4.2</v>
      </c>
      <c r="I2040" cm="1">
        <f t="array" ref="I2040">_xlfn.VAR.S(IF(IMDB_Movies_Cleaned!$E$2:$E$3849=A2040, IMDB_Movies_Cleaned!$N$2:$N$3849))</f>
        <v>0.68111849390917156</v>
      </c>
      <c r="J2040" cm="1">
        <f t="array" ref="J2040">_xlfn.STDEV.S(IF(IMDB_Movies_Cleaned!$E$2:$E$3849=A2040, IMDB_Movies_Cleaned!$N$2:$N$3849))</f>
        <v>0.82529903302328644</v>
      </c>
    </row>
    <row r="2041" spans="1:10" x14ac:dyDescent="0.25">
      <c r="A2041" s="2" t="s">
        <v>2028</v>
      </c>
      <c r="B2041">
        <f t="shared" si="33"/>
        <v>14</v>
      </c>
      <c r="D2041">
        <f>AVERAGEIF(IMDB_Movies_Cleaned!$E$2:$E$3849, A2041, IMDB_Movies_Cleaned!$N$2:$N$3849)</f>
        <v>5.8999999999999986</v>
      </c>
      <c r="E2041" cm="1">
        <f t="array" ref="E2041">MEDIAN(IF(IMDB_Movies_Cleaned!$E$2:$E$3849=A2041, IMDB_Movies_Cleaned!$N$2:$N$3849))</f>
        <v>6.3</v>
      </c>
      <c r="F2041" cm="1">
        <f t="array" ref="F2041">_xlfn.MODE.SNGL(IF(IMDB_Movies_Cleaned!$E$2:$E$3849=A2041, IMDB_Movies_Cleaned!$N$2:$N$3849))</f>
        <v>6.3</v>
      </c>
      <c r="G2041" cm="1">
        <f t="array" ref="G2041">MAX(IF(IMDB_Movies_Cleaned!$E$2:$E$3849=A2041, IMDB_Movies_Cleaned!$N$2:$N$3849))</f>
        <v>7.4</v>
      </c>
      <c r="H2041" cm="1">
        <f t="array" ref="H2041">MIN(IF(IMDB_Movies_Cleaned!$E$2:$E$3849=A2041, IMDB_Movies_Cleaned!$N$2:$N$3849))</f>
        <v>2.2999999999999998</v>
      </c>
      <c r="I2041" cm="1">
        <f t="array" ref="I2041">_xlfn.VAR.S(IF(IMDB_Movies_Cleaned!$E$2:$E$3849=A2041, IMDB_Movies_Cleaned!$N$2:$N$3849))</f>
        <v>1.5569230769230995</v>
      </c>
      <c r="J2041" cm="1">
        <f t="array" ref="J2041">_xlfn.STDEV.S(IF(IMDB_Movies_Cleaned!$E$2:$E$3849=A2041, IMDB_Movies_Cleaned!$N$2:$N$3849))</f>
        <v>1.2477672366764161</v>
      </c>
    </row>
    <row r="2042" spans="1:10" x14ac:dyDescent="0.25">
      <c r="A2042" s="1" t="s">
        <v>1110</v>
      </c>
      <c r="B2042">
        <f t="shared" si="33"/>
        <v>41</v>
      </c>
      <c r="D2042">
        <f>AVERAGEIF(IMDB_Movies_Cleaned!$E$2:$E$3849, A2042, IMDB_Movies_Cleaned!$N$2:$N$3849)</f>
        <v>6.9365853658536594</v>
      </c>
      <c r="E2042" cm="1">
        <f t="array" ref="E2042">MEDIAN(IF(IMDB_Movies_Cleaned!$E$2:$E$3849=A2042, IMDB_Movies_Cleaned!$N$2:$N$3849))</f>
        <v>6.7</v>
      </c>
      <c r="F2042" cm="1">
        <f t="array" ref="F2042">_xlfn.MODE.SNGL(IF(IMDB_Movies_Cleaned!$E$2:$E$3849=A2042, IMDB_Movies_Cleaned!$N$2:$N$3849))</f>
        <v>6.6</v>
      </c>
      <c r="G2042" cm="1">
        <f t="array" ref="G2042">MAX(IF(IMDB_Movies_Cleaned!$E$2:$E$3849=A2042, IMDB_Movies_Cleaned!$N$2:$N$3849))</f>
        <v>8.6</v>
      </c>
      <c r="H2042" cm="1">
        <f t="array" ref="H2042">MIN(IF(IMDB_Movies_Cleaned!$E$2:$E$3849=A2042, IMDB_Movies_Cleaned!$N$2:$N$3849))</f>
        <v>5.6</v>
      </c>
      <c r="I2042" cm="1">
        <f t="array" ref="I2042">_xlfn.VAR.S(IF(IMDB_Movies_Cleaned!$E$2:$E$3849=A2042, IMDB_Movies_Cleaned!$N$2:$N$3849))</f>
        <v>0.61437804878046909</v>
      </c>
      <c r="J2042" cm="1">
        <f t="array" ref="J2042">_xlfn.STDEV.S(IF(IMDB_Movies_Cleaned!$E$2:$E$3849=A2042, IMDB_Movies_Cleaned!$N$2:$N$3849))</f>
        <v>0.78382271514703439</v>
      </c>
    </row>
    <row r="2043" spans="1:10" x14ac:dyDescent="0.25">
      <c r="A2043" s="1" t="s">
        <v>1962</v>
      </c>
      <c r="B2043">
        <f t="shared" si="33"/>
        <v>42</v>
      </c>
      <c r="D2043">
        <f>AVERAGEIF(IMDB_Movies_Cleaned!$E$2:$E$3849, A2043, IMDB_Movies_Cleaned!$N$2:$N$3849)</f>
        <v>6.6499999999999986</v>
      </c>
      <c r="E2043" cm="1">
        <f t="array" ref="E2043">MEDIAN(IF(IMDB_Movies_Cleaned!$E$2:$E$3849=A2043, IMDB_Movies_Cleaned!$N$2:$N$3849))</f>
        <v>6.75</v>
      </c>
      <c r="F2043" cm="1">
        <f t="array" ref="F2043">_xlfn.MODE.SNGL(IF(IMDB_Movies_Cleaned!$E$2:$E$3849=A2043, IMDB_Movies_Cleaned!$N$2:$N$3849))</f>
        <v>7</v>
      </c>
      <c r="G2043" cm="1">
        <f t="array" ref="G2043">MAX(IF(IMDB_Movies_Cleaned!$E$2:$E$3849=A2043, IMDB_Movies_Cleaned!$N$2:$N$3849))</f>
        <v>8.5</v>
      </c>
      <c r="H2043" cm="1">
        <f t="array" ref="H2043">MIN(IF(IMDB_Movies_Cleaned!$E$2:$E$3849=A2043, IMDB_Movies_Cleaned!$N$2:$N$3849))</f>
        <v>3.9</v>
      </c>
      <c r="I2043" cm="1">
        <f t="array" ref="I2043">_xlfn.VAR.S(IF(IMDB_Movies_Cleaned!$E$2:$E$3849=A2043, IMDB_Movies_Cleaned!$N$2:$N$3849))</f>
        <v>0.74890243902439957</v>
      </c>
      <c r="J2043" cm="1">
        <f t="array" ref="J2043">_xlfn.STDEV.S(IF(IMDB_Movies_Cleaned!$E$2:$E$3849=A2043, IMDB_Movies_Cleaned!$N$2:$N$3849))</f>
        <v>0.86539149465684007</v>
      </c>
    </row>
    <row r="2044" spans="1:10" x14ac:dyDescent="0.25">
      <c r="A2044" s="2" t="s">
        <v>2662</v>
      </c>
      <c r="B2044">
        <f t="shared" si="33"/>
        <v>7</v>
      </c>
      <c r="D2044">
        <f>AVERAGEIF(IMDB_Movies_Cleaned!$E$2:$E$3849, A2044, IMDB_Movies_Cleaned!$N$2:$N$3849)</f>
        <v>6.3999999999999995</v>
      </c>
      <c r="E2044" cm="1">
        <f t="array" ref="E2044">MEDIAN(IF(IMDB_Movies_Cleaned!$E$2:$E$3849=A2044, IMDB_Movies_Cleaned!$N$2:$N$3849))</f>
        <v>6.5</v>
      </c>
      <c r="F2044" cm="1">
        <f t="array" ref="F2044">_xlfn.MODE.SNGL(IF(IMDB_Movies_Cleaned!$E$2:$E$3849=A2044, IMDB_Movies_Cleaned!$N$2:$N$3849))</f>
        <v>7.6</v>
      </c>
      <c r="G2044" cm="1">
        <f t="array" ref="G2044">MAX(IF(IMDB_Movies_Cleaned!$E$2:$E$3849=A2044, IMDB_Movies_Cleaned!$N$2:$N$3849))</f>
        <v>7.6</v>
      </c>
      <c r="H2044" cm="1">
        <f t="array" ref="H2044">MIN(IF(IMDB_Movies_Cleaned!$E$2:$E$3849=A2044, IMDB_Movies_Cleaned!$N$2:$N$3849))</f>
        <v>5.0999999999999996</v>
      </c>
      <c r="I2044" cm="1">
        <f t="array" ref="I2044">_xlfn.VAR.S(IF(IMDB_Movies_Cleaned!$E$2:$E$3849=A2044, IMDB_Movies_Cleaned!$N$2:$N$3849))</f>
        <v>0.96666666666666856</v>
      </c>
      <c r="J2044" cm="1">
        <f t="array" ref="J2044">_xlfn.STDEV.S(IF(IMDB_Movies_Cleaned!$E$2:$E$3849=A2044, IMDB_Movies_Cleaned!$N$2:$N$3849))</f>
        <v>0.98319208025017601</v>
      </c>
    </row>
    <row r="2045" spans="1:10" x14ac:dyDescent="0.25">
      <c r="A2045" s="1" t="s">
        <v>2396</v>
      </c>
      <c r="B2045">
        <f t="shared" si="33"/>
        <v>25</v>
      </c>
      <c r="D2045">
        <f>AVERAGEIF(IMDB_Movies_Cleaned!$E$2:$E$3849, A2045, IMDB_Movies_Cleaned!$N$2:$N$3849)</f>
        <v>5.8159999999999998</v>
      </c>
      <c r="E2045" cm="1">
        <f t="array" ref="E2045">MEDIAN(IF(IMDB_Movies_Cleaned!$E$2:$E$3849=A2045, IMDB_Movies_Cleaned!$N$2:$N$3849))</f>
        <v>6.1</v>
      </c>
      <c r="F2045" cm="1">
        <f t="array" ref="F2045">_xlfn.MODE.SNGL(IF(IMDB_Movies_Cleaned!$E$2:$E$3849=A2045, IMDB_Movies_Cleaned!$N$2:$N$3849))</f>
        <v>6.2</v>
      </c>
      <c r="G2045" cm="1">
        <f t="array" ref="G2045">MAX(IF(IMDB_Movies_Cleaned!$E$2:$E$3849=A2045, IMDB_Movies_Cleaned!$N$2:$N$3849))</f>
        <v>7.2</v>
      </c>
      <c r="H2045" cm="1">
        <f t="array" ref="H2045">MIN(IF(IMDB_Movies_Cleaned!$E$2:$E$3849=A2045, IMDB_Movies_Cleaned!$N$2:$N$3849))</f>
        <v>3.9</v>
      </c>
      <c r="I2045" cm="1">
        <f t="array" ref="I2045">_xlfn.VAR.S(IF(IMDB_Movies_Cleaned!$E$2:$E$3849=A2045, IMDB_Movies_Cleaned!$N$2:$N$3849))</f>
        <v>0.85390000000000066</v>
      </c>
      <c r="J2045" cm="1">
        <f t="array" ref="J2045">_xlfn.STDEV.S(IF(IMDB_Movies_Cleaned!$E$2:$E$3849=A2045, IMDB_Movies_Cleaned!$N$2:$N$3849))</f>
        <v>0.92406709713093926</v>
      </c>
    </row>
    <row r="2046" spans="1:10" x14ac:dyDescent="0.25">
      <c r="A2046" s="2" t="s">
        <v>1100</v>
      </c>
      <c r="B2046">
        <f t="shared" si="33"/>
        <v>82</v>
      </c>
      <c r="D2046">
        <f>AVERAGEIF(IMDB_Movies_Cleaned!$E$2:$E$3849, A2046, IMDB_Movies_Cleaned!$N$2:$N$3849)</f>
        <v>6.8573170731707327</v>
      </c>
      <c r="E2046" cm="1">
        <f t="array" ref="E2046">MEDIAN(IF(IMDB_Movies_Cleaned!$E$2:$E$3849=A2046, IMDB_Movies_Cleaned!$N$2:$N$3849))</f>
        <v>7</v>
      </c>
      <c r="F2046" cm="1">
        <f t="array" ref="F2046">_xlfn.MODE.SNGL(IF(IMDB_Movies_Cleaned!$E$2:$E$3849=A2046, IMDB_Movies_Cleaned!$N$2:$N$3849))</f>
        <v>6.1</v>
      </c>
      <c r="G2046" cm="1">
        <f t="array" ref="G2046">MAX(IF(IMDB_Movies_Cleaned!$E$2:$E$3849=A2046, IMDB_Movies_Cleaned!$N$2:$N$3849))</f>
        <v>8.5</v>
      </c>
      <c r="H2046" cm="1">
        <f t="array" ref="H2046">MIN(IF(IMDB_Movies_Cleaned!$E$2:$E$3849=A2046, IMDB_Movies_Cleaned!$N$2:$N$3849))</f>
        <v>5.0999999999999996</v>
      </c>
      <c r="I2046" cm="1">
        <f t="array" ref="I2046">_xlfn.VAR.S(IF(IMDB_Movies_Cleaned!$E$2:$E$3849=A2046, IMDB_Movies_Cleaned!$N$2:$N$3849))</f>
        <v>0.60766184884070396</v>
      </c>
      <c r="J2046" cm="1">
        <f t="array" ref="J2046">_xlfn.STDEV.S(IF(IMDB_Movies_Cleaned!$E$2:$E$3849=A2046, IMDB_Movies_Cleaned!$N$2:$N$3849))</f>
        <v>0.77952668257135627</v>
      </c>
    </row>
    <row r="2047" spans="1:10" x14ac:dyDescent="0.25">
      <c r="A2047" s="1" t="s">
        <v>2472</v>
      </c>
      <c r="B2047">
        <f t="shared" si="33"/>
        <v>15</v>
      </c>
      <c r="D2047">
        <f>AVERAGEIF(IMDB_Movies_Cleaned!$E$2:$E$3849, A2047, IMDB_Movies_Cleaned!$N$2:$N$3849)</f>
        <v>6.96</v>
      </c>
      <c r="E2047" cm="1">
        <f t="array" ref="E2047">MEDIAN(IF(IMDB_Movies_Cleaned!$E$2:$E$3849=A2047, IMDB_Movies_Cleaned!$N$2:$N$3849))</f>
        <v>7</v>
      </c>
      <c r="F2047" cm="1">
        <f t="array" ref="F2047">_xlfn.MODE.SNGL(IF(IMDB_Movies_Cleaned!$E$2:$E$3849=A2047, IMDB_Movies_Cleaned!$N$2:$N$3849))</f>
        <v>7.4</v>
      </c>
      <c r="G2047" cm="1">
        <f t="array" ref="G2047">MAX(IF(IMDB_Movies_Cleaned!$E$2:$E$3849=A2047, IMDB_Movies_Cleaned!$N$2:$N$3849))</f>
        <v>7.4</v>
      </c>
      <c r="H2047" cm="1">
        <f t="array" ref="H2047">MIN(IF(IMDB_Movies_Cleaned!$E$2:$E$3849=A2047, IMDB_Movies_Cleaned!$N$2:$N$3849))</f>
        <v>6.4</v>
      </c>
      <c r="I2047" cm="1">
        <f t="array" ref="I2047">_xlfn.VAR.S(IF(IMDB_Movies_Cleaned!$E$2:$E$3849=A2047, IMDB_Movies_Cleaned!$N$2:$N$3849))</f>
        <v>0.17828571428571435</v>
      </c>
      <c r="J2047" cm="1">
        <f t="array" ref="J2047">_xlfn.STDEV.S(IF(IMDB_Movies_Cleaned!$E$2:$E$3849=A2047, IMDB_Movies_Cleaned!$N$2:$N$3849))</f>
        <v>0.42223893032939813</v>
      </c>
    </row>
    <row r="2048" spans="1:10" x14ac:dyDescent="0.25">
      <c r="A2048" s="2" t="s">
        <v>3122</v>
      </c>
      <c r="B2048">
        <f t="shared" si="33"/>
        <v>3</v>
      </c>
      <c r="D2048">
        <f>AVERAGEIF(IMDB_Movies_Cleaned!$E$2:$E$3849, A2048, IMDB_Movies_Cleaned!$N$2:$N$3849)</f>
        <v>7.2666666666666666</v>
      </c>
      <c r="E2048" cm="1">
        <f t="array" ref="E2048">MEDIAN(IF(IMDB_Movies_Cleaned!$E$2:$E$3849=A2048, IMDB_Movies_Cleaned!$N$2:$N$3849))</f>
        <v>7.1</v>
      </c>
      <c r="F2048" t="e" cm="1">
        <f t="array" ref="F2048">_xlfn.MODE.SNGL(IF(IMDB_Movies_Cleaned!$E$2:$E$3849=A2048, IMDB_Movies_Cleaned!$N$2:$N$3849))</f>
        <v>#N/A</v>
      </c>
      <c r="G2048" cm="1">
        <f t="array" ref="G2048">MAX(IF(IMDB_Movies_Cleaned!$E$2:$E$3849=A2048, IMDB_Movies_Cleaned!$N$2:$N$3849))</f>
        <v>8.3000000000000007</v>
      </c>
      <c r="H2048" cm="1">
        <f t="array" ref="H2048">MIN(IF(IMDB_Movies_Cleaned!$E$2:$E$3849=A2048, IMDB_Movies_Cleaned!$N$2:$N$3849))</f>
        <v>6.4</v>
      </c>
      <c r="I2048" cm="1">
        <f t="array" ref="I2048">_xlfn.VAR.S(IF(IMDB_Movies_Cleaned!$E$2:$E$3849=A2048, IMDB_Movies_Cleaned!$N$2:$N$3849))</f>
        <v>0.92333333333334622</v>
      </c>
      <c r="J2048" cm="1">
        <f t="array" ref="J2048">_xlfn.STDEV.S(IF(IMDB_Movies_Cleaned!$E$2:$E$3849=A2048, IMDB_Movies_Cleaned!$N$2:$N$3849))</f>
        <v>0.96090235369331167</v>
      </c>
    </row>
    <row r="2049" spans="1:10" x14ac:dyDescent="0.25">
      <c r="A2049" s="1" t="s">
        <v>1370</v>
      </c>
      <c r="B2049">
        <f t="shared" si="33"/>
        <v>11</v>
      </c>
      <c r="D2049">
        <f>AVERAGEIF(IMDB_Movies_Cleaned!$E$2:$E$3849, A2049, IMDB_Movies_Cleaned!$N$2:$N$3849)</f>
        <v>5.4818181818181824</v>
      </c>
      <c r="E2049" cm="1">
        <f t="array" ref="E2049">MEDIAN(IF(IMDB_Movies_Cleaned!$E$2:$E$3849=A2049, IMDB_Movies_Cleaned!$N$2:$N$3849))</f>
        <v>5.7</v>
      </c>
      <c r="F2049" t="e" cm="1">
        <f t="array" ref="F2049">_xlfn.MODE.SNGL(IF(IMDB_Movies_Cleaned!$E$2:$E$3849=A2049, IMDB_Movies_Cleaned!$N$2:$N$3849))</f>
        <v>#N/A</v>
      </c>
      <c r="G2049" cm="1">
        <f t="array" ref="G2049">MAX(IF(IMDB_Movies_Cleaned!$E$2:$E$3849=A2049, IMDB_Movies_Cleaned!$N$2:$N$3849))</f>
        <v>6.6</v>
      </c>
      <c r="H2049" cm="1">
        <f t="array" ref="H2049">MIN(IF(IMDB_Movies_Cleaned!$E$2:$E$3849=A2049, IMDB_Movies_Cleaned!$N$2:$N$3849))</f>
        <v>3.8</v>
      </c>
      <c r="I2049" cm="1">
        <f t="array" ref="I2049">_xlfn.VAR.S(IF(IMDB_Movies_Cleaned!$E$2:$E$3849=A2049, IMDB_Movies_Cleaned!$N$2:$N$3849))</f>
        <v>0.72963636363635942</v>
      </c>
      <c r="J2049" cm="1">
        <f t="array" ref="J2049">_xlfn.STDEV.S(IF(IMDB_Movies_Cleaned!$E$2:$E$3849=A2049, IMDB_Movies_Cleaned!$N$2:$N$3849))</f>
        <v>0.85418754593845458</v>
      </c>
    </row>
    <row r="2050" spans="1:10" x14ac:dyDescent="0.25">
      <c r="A2050" s="2" t="s">
        <v>268</v>
      </c>
      <c r="B2050">
        <f t="shared" si="33"/>
        <v>50</v>
      </c>
      <c r="D2050">
        <f>AVERAGEIF(IMDB_Movies_Cleaned!$E$2:$E$3849, A2050, IMDB_Movies_Cleaned!$N$2:$N$3849)</f>
        <v>6.498000000000002</v>
      </c>
      <c r="E2050" cm="1">
        <f t="array" ref="E2050">MEDIAN(IF(IMDB_Movies_Cleaned!$E$2:$E$3849=A2050, IMDB_Movies_Cleaned!$N$2:$N$3849))</f>
        <v>6.5</v>
      </c>
      <c r="F2050" cm="1">
        <f t="array" ref="F2050">_xlfn.MODE.SNGL(IF(IMDB_Movies_Cleaned!$E$2:$E$3849=A2050, IMDB_Movies_Cleaned!$N$2:$N$3849))</f>
        <v>6.1</v>
      </c>
      <c r="G2050" cm="1">
        <f t="array" ref="G2050">MAX(IF(IMDB_Movies_Cleaned!$E$2:$E$3849=A2050, IMDB_Movies_Cleaned!$N$2:$N$3849))</f>
        <v>9</v>
      </c>
      <c r="H2050" cm="1">
        <f t="array" ref="H2050">MIN(IF(IMDB_Movies_Cleaned!$E$2:$E$3849=A2050, IMDB_Movies_Cleaned!$N$2:$N$3849))</f>
        <v>5.0999999999999996</v>
      </c>
      <c r="I2050" cm="1">
        <f t="array" ref="I2050">_xlfn.VAR.S(IF(IMDB_Movies_Cleaned!$E$2:$E$3849=A2050, IMDB_Movies_Cleaned!$N$2:$N$3849))</f>
        <v>0.51407755102039177</v>
      </c>
      <c r="J2050" cm="1">
        <f t="array" ref="J2050">_xlfn.STDEV.S(IF(IMDB_Movies_Cleaned!$E$2:$E$3849=A2050, IMDB_Movies_Cleaned!$N$2:$N$3849))</f>
        <v>0.71699201600881979</v>
      </c>
    </row>
    <row r="2051" spans="1:10" x14ac:dyDescent="0.25">
      <c r="A2051" s="1" t="s">
        <v>992</v>
      </c>
      <c r="B2051">
        <f t="shared" si="33"/>
        <v>8</v>
      </c>
      <c r="D2051">
        <f>AVERAGEIF(IMDB_Movies_Cleaned!$E$2:$E$3849, A2051, IMDB_Movies_Cleaned!$N$2:$N$3849)</f>
        <v>5.4875000000000007</v>
      </c>
      <c r="E2051" cm="1">
        <f t="array" ref="E2051">MEDIAN(IF(IMDB_Movies_Cleaned!$E$2:$E$3849=A2051, IMDB_Movies_Cleaned!$N$2:$N$3849))</f>
        <v>5.5</v>
      </c>
      <c r="F2051" cm="1">
        <f t="array" ref="F2051">_xlfn.MODE.SNGL(IF(IMDB_Movies_Cleaned!$E$2:$E$3849=A2051, IMDB_Movies_Cleaned!$N$2:$N$3849))</f>
        <v>5.7</v>
      </c>
      <c r="G2051" cm="1">
        <f t="array" ref="G2051">MAX(IF(IMDB_Movies_Cleaned!$E$2:$E$3849=A2051, IMDB_Movies_Cleaned!$N$2:$N$3849))</f>
        <v>7</v>
      </c>
      <c r="H2051" cm="1">
        <f t="array" ref="H2051">MIN(IF(IMDB_Movies_Cleaned!$E$2:$E$3849=A2051, IMDB_Movies_Cleaned!$N$2:$N$3849))</f>
        <v>3.8</v>
      </c>
      <c r="I2051" cm="1">
        <f t="array" ref="I2051">_xlfn.VAR.S(IF(IMDB_Movies_Cleaned!$E$2:$E$3849=A2051, IMDB_Movies_Cleaned!$N$2:$N$3849))</f>
        <v>0.906964285714281</v>
      </c>
      <c r="J2051" cm="1">
        <f t="array" ref="J2051">_xlfn.STDEV.S(IF(IMDB_Movies_Cleaned!$E$2:$E$3849=A2051, IMDB_Movies_Cleaned!$N$2:$N$3849))</f>
        <v>0.95234672557544975</v>
      </c>
    </row>
    <row r="2052" spans="1:10" x14ac:dyDescent="0.25">
      <c r="A2052" s="2" t="s">
        <v>4564</v>
      </c>
      <c r="B2052">
        <f t="shared" si="33"/>
        <v>1</v>
      </c>
      <c r="D2052">
        <f>AVERAGEIF(IMDB_Movies_Cleaned!$E$2:$E$3849, A2052, IMDB_Movies_Cleaned!$N$2:$N$3849)</f>
        <v>5.9</v>
      </c>
      <c r="E2052" cm="1">
        <f t="array" ref="E2052">MEDIAN(IF(IMDB_Movies_Cleaned!$E$2:$E$3849=A2052, IMDB_Movies_Cleaned!$N$2:$N$3849))</f>
        <v>5.9</v>
      </c>
      <c r="F2052" t="e" cm="1">
        <f t="array" ref="F2052">_xlfn.MODE.SNGL(IF(IMDB_Movies_Cleaned!$E$2:$E$3849=A2052, IMDB_Movies_Cleaned!$N$2:$N$3849))</f>
        <v>#N/A</v>
      </c>
      <c r="G2052" cm="1">
        <f t="array" ref="G2052">MAX(IF(IMDB_Movies_Cleaned!$E$2:$E$3849=A2052, IMDB_Movies_Cleaned!$N$2:$N$3849))</f>
        <v>5.9</v>
      </c>
      <c r="H2052" cm="1">
        <f t="array" ref="H2052">MIN(IF(IMDB_Movies_Cleaned!$E$2:$E$3849=A2052, IMDB_Movies_Cleaned!$N$2:$N$3849))</f>
        <v>5.9</v>
      </c>
      <c r="I2052" t="e" cm="1">
        <f t="array" ref="I2052">_xlfn.VAR.S(IF(IMDB_Movies_Cleaned!$E$2:$E$3849=A2052, IMDB_Movies_Cleaned!$N$2:$N$3849))</f>
        <v>#DIV/0!</v>
      </c>
      <c r="J2052" t="e" cm="1">
        <f t="array" ref="J2052">_xlfn.STDEV.S(IF(IMDB_Movies_Cleaned!$E$2:$E$3849=A2052, IMDB_Movies_Cleaned!$N$2:$N$3849))</f>
        <v>#DIV/0!</v>
      </c>
    </row>
    <row r="2053" spans="1:10" x14ac:dyDescent="0.25">
      <c r="A2053" s="1" t="s">
        <v>1143</v>
      </c>
      <c r="B2053">
        <f t="shared" si="33"/>
        <v>14</v>
      </c>
      <c r="D2053">
        <f>AVERAGEIF(IMDB_Movies_Cleaned!$E$2:$E$3849, A2053, IMDB_Movies_Cleaned!$N$2:$N$3849)</f>
        <v>5.7357142857142858</v>
      </c>
      <c r="E2053" cm="1">
        <f t="array" ref="E2053">MEDIAN(IF(IMDB_Movies_Cleaned!$E$2:$E$3849=A2053, IMDB_Movies_Cleaned!$N$2:$N$3849))</f>
        <v>5.9</v>
      </c>
      <c r="F2053" cm="1">
        <f t="array" ref="F2053">_xlfn.MODE.SNGL(IF(IMDB_Movies_Cleaned!$E$2:$E$3849=A2053, IMDB_Movies_Cleaned!$N$2:$N$3849))</f>
        <v>4.4000000000000004</v>
      </c>
      <c r="G2053" cm="1">
        <f t="array" ref="G2053">MAX(IF(IMDB_Movies_Cleaned!$E$2:$E$3849=A2053, IMDB_Movies_Cleaned!$N$2:$N$3849))</f>
        <v>6.7</v>
      </c>
      <c r="H2053" cm="1">
        <f t="array" ref="H2053">MIN(IF(IMDB_Movies_Cleaned!$E$2:$E$3849=A2053, IMDB_Movies_Cleaned!$N$2:$N$3849))</f>
        <v>4.4000000000000004</v>
      </c>
      <c r="I2053" cm="1">
        <f t="array" ref="I2053">_xlfn.VAR.S(IF(IMDB_Movies_Cleaned!$E$2:$E$3849=A2053, IMDB_Movies_Cleaned!$N$2:$N$3849))</f>
        <v>0.58554945054945273</v>
      </c>
      <c r="J2053" cm="1">
        <f t="array" ref="J2053">_xlfn.STDEV.S(IF(IMDB_Movies_Cleaned!$E$2:$E$3849=A2053, IMDB_Movies_Cleaned!$N$2:$N$3849))</f>
        <v>0.76521202979922676</v>
      </c>
    </row>
    <row r="2054" spans="1:10" x14ac:dyDescent="0.25">
      <c r="A2054" s="2" t="s">
        <v>877</v>
      </c>
      <c r="B2054">
        <f t="shared" si="33"/>
        <v>135</v>
      </c>
      <c r="D2054">
        <f>AVERAGEIF(IMDB_Movies_Cleaned!$E$2:$E$3849, A2054, IMDB_Movies_Cleaned!$N$2:$N$3849)</f>
        <v>5.8962962962962955</v>
      </c>
      <c r="E2054" cm="1">
        <f t="array" ref="E2054">MEDIAN(IF(IMDB_Movies_Cleaned!$E$2:$E$3849=A2054, IMDB_Movies_Cleaned!$N$2:$N$3849))</f>
        <v>6</v>
      </c>
      <c r="F2054" cm="1">
        <f t="array" ref="F2054">_xlfn.MODE.SNGL(IF(IMDB_Movies_Cleaned!$E$2:$E$3849=A2054, IMDB_Movies_Cleaned!$N$2:$N$3849))</f>
        <v>6.1</v>
      </c>
      <c r="G2054" cm="1">
        <f t="array" ref="G2054">MAX(IF(IMDB_Movies_Cleaned!$E$2:$E$3849=A2054, IMDB_Movies_Cleaned!$N$2:$N$3849))</f>
        <v>8.4</v>
      </c>
      <c r="H2054" cm="1">
        <f t="array" ref="H2054">MIN(IF(IMDB_Movies_Cleaned!$E$2:$E$3849=A2054, IMDB_Movies_Cleaned!$N$2:$N$3849))</f>
        <v>2.7</v>
      </c>
      <c r="I2054" cm="1">
        <f t="array" ref="I2054">_xlfn.VAR.S(IF(IMDB_Movies_Cleaned!$E$2:$E$3849=A2054, IMDB_Movies_Cleaned!$N$2:$N$3849))</f>
        <v>0.76826976229963906</v>
      </c>
      <c r="J2054" cm="1">
        <f t="array" ref="J2054">_xlfn.STDEV.S(IF(IMDB_Movies_Cleaned!$E$2:$E$3849=A2054, IMDB_Movies_Cleaned!$N$2:$N$3849))</f>
        <v>0.87650998984588824</v>
      </c>
    </row>
    <row r="2055" spans="1:10" x14ac:dyDescent="0.25">
      <c r="A2055" s="1" t="s">
        <v>4160</v>
      </c>
      <c r="B2055">
        <f t="shared" si="33"/>
        <v>3</v>
      </c>
      <c r="D2055">
        <f>AVERAGEIF(IMDB_Movies_Cleaned!$E$2:$E$3849, A2055, IMDB_Movies_Cleaned!$N$2:$N$3849)</f>
        <v>5.166666666666667</v>
      </c>
      <c r="E2055" cm="1">
        <f t="array" ref="E2055">MEDIAN(IF(IMDB_Movies_Cleaned!$E$2:$E$3849=A2055, IMDB_Movies_Cleaned!$N$2:$N$3849))</f>
        <v>5.0999999999999996</v>
      </c>
      <c r="F2055" t="e" cm="1">
        <f t="array" ref="F2055">_xlfn.MODE.SNGL(IF(IMDB_Movies_Cleaned!$E$2:$E$3849=A2055, IMDB_Movies_Cleaned!$N$2:$N$3849))</f>
        <v>#N/A</v>
      </c>
      <c r="G2055" cm="1">
        <f t="array" ref="G2055">MAX(IF(IMDB_Movies_Cleaned!$E$2:$E$3849=A2055, IMDB_Movies_Cleaned!$N$2:$N$3849))</f>
        <v>5.8</v>
      </c>
      <c r="H2055" cm="1">
        <f t="array" ref="H2055">MIN(IF(IMDB_Movies_Cleaned!$E$2:$E$3849=A2055, IMDB_Movies_Cleaned!$N$2:$N$3849))</f>
        <v>4.5999999999999996</v>
      </c>
      <c r="I2055" cm="1">
        <f t="array" ref="I2055">_xlfn.VAR.S(IF(IMDB_Movies_Cleaned!$E$2:$E$3849=A2055, IMDB_Movies_Cleaned!$N$2:$N$3849))</f>
        <v>0.36333333333333345</v>
      </c>
      <c r="J2055" cm="1">
        <f t="array" ref="J2055">_xlfn.STDEV.S(IF(IMDB_Movies_Cleaned!$E$2:$E$3849=A2055, IMDB_Movies_Cleaned!$N$2:$N$3849))</f>
        <v>0.60277137733417097</v>
      </c>
    </row>
    <row r="2056" spans="1:10" x14ac:dyDescent="0.25">
      <c r="A2056" s="2" t="s">
        <v>2571</v>
      </c>
      <c r="B2056">
        <f t="shared" si="33"/>
        <v>34</v>
      </c>
      <c r="D2056">
        <f>AVERAGEIF(IMDB_Movies_Cleaned!$E$2:$E$3849, A2056, IMDB_Movies_Cleaned!$N$2:$N$3849)</f>
        <v>5.7588235294117638</v>
      </c>
      <c r="E2056" cm="1">
        <f t="array" ref="E2056">MEDIAN(IF(IMDB_Movies_Cleaned!$E$2:$E$3849=A2056, IMDB_Movies_Cleaned!$N$2:$N$3849))</f>
        <v>5.9</v>
      </c>
      <c r="F2056" cm="1">
        <f t="array" ref="F2056">_xlfn.MODE.SNGL(IF(IMDB_Movies_Cleaned!$E$2:$E$3849=A2056, IMDB_Movies_Cleaned!$N$2:$N$3849))</f>
        <v>5.9</v>
      </c>
      <c r="G2056" cm="1">
        <f t="array" ref="G2056">MAX(IF(IMDB_Movies_Cleaned!$E$2:$E$3849=A2056, IMDB_Movies_Cleaned!$N$2:$N$3849))</f>
        <v>7.9</v>
      </c>
      <c r="H2056" cm="1">
        <f t="array" ref="H2056">MIN(IF(IMDB_Movies_Cleaned!$E$2:$E$3849=A2056, IMDB_Movies_Cleaned!$N$2:$N$3849))</f>
        <v>4</v>
      </c>
      <c r="I2056" cm="1">
        <f t="array" ref="I2056">_xlfn.VAR.S(IF(IMDB_Movies_Cleaned!$E$2:$E$3849=A2056, IMDB_Movies_Cleaned!$N$2:$N$3849))</f>
        <v>1.1534046345811242</v>
      </c>
      <c r="J2056" cm="1">
        <f t="array" ref="J2056">_xlfn.STDEV.S(IF(IMDB_Movies_Cleaned!$E$2:$E$3849=A2056, IMDB_Movies_Cleaned!$N$2:$N$3849))</f>
        <v>1.0739667753618471</v>
      </c>
    </row>
    <row r="2057" spans="1:10" x14ac:dyDescent="0.25">
      <c r="A2057" s="1" t="s">
        <v>4577</v>
      </c>
      <c r="B2057">
        <f t="shared" si="33"/>
        <v>1</v>
      </c>
      <c r="D2057">
        <f>AVERAGEIF(IMDB_Movies_Cleaned!$E$2:$E$3849, A2057, IMDB_Movies_Cleaned!$N$2:$N$3849)</f>
        <v>6.8</v>
      </c>
      <c r="E2057" cm="1">
        <f t="array" ref="E2057">MEDIAN(IF(IMDB_Movies_Cleaned!$E$2:$E$3849=A2057, IMDB_Movies_Cleaned!$N$2:$N$3849))</f>
        <v>6.8</v>
      </c>
      <c r="F2057" t="e" cm="1">
        <f t="array" ref="F2057">_xlfn.MODE.SNGL(IF(IMDB_Movies_Cleaned!$E$2:$E$3849=A2057, IMDB_Movies_Cleaned!$N$2:$N$3849))</f>
        <v>#N/A</v>
      </c>
      <c r="G2057" cm="1">
        <f t="array" ref="G2057">MAX(IF(IMDB_Movies_Cleaned!$E$2:$E$3849=A2057, IMDB_Movies_Cleaned!$N$2:$N$3849))</f>
        <v>6.8</v>
      </c>
      <c r="H2057" cm="1">
        <f t="array" ref="H2057">MIN(IF(IMDB_Movies_Cleaned!$E$2:$E$3849=A2057, IMDB_Movies_Cleaned!$N$2:$N$3849))</f>
        <v>6.8</v>
      </c>
      <c r="I2057" t="e" cm="1">
        <f t="array" ref="I2057">_xlfn.VAR.S(IF(IMDB_Movies_Cleaned!$E$2:$E$3849=A2057, IMDB_Movies_Cleaned!$N$2:$N$3849))</f>
        <v>#DIV/0!</v>
      </c>
      <c r="J2057" t="e" cm="1">
        <f t="array" ref="J2057">_xlfn.STDEV.S(IF(IMDB_Movies_Cleaned!$E$2:$E$3849=A2057, IMDB_Movies_Cleaned!$N$2:$N$3849))</f>
        <v>#DIV/0!</v>
      </c>
    </row>
    <row r="2058" spans="1:10" x14ac:dyDescent="0.25">
      <c r="A2058" s="2" t="s">
        <v>1034</v>
      </c>
      <c r="B2058">
        <f t="shared" si="33"/>
        <v>3</v>
      </c>
      <c r="D2058">
        <f>AVERAGEIF(IMDB_Movies_Cleaned!$E$2:$E$3849, A2058, IMDB_Movies_Cleaned!$N$2:$N$3849)</f>
        <v>6.1000000000000005</v>
      </c>
      <c r="E2058" cm="1">
        <f t="array" ref="E2058">MEDIAN(IF(IMDB_Movies_Cleaned!$E$2:$E$3849=A2058, IMDB_Movies_Cleaned!$N$2:$N$3849))</f>
        <v>6.1</v>
      </c>
      <c r="F2058" t="e" cm="1">
        <f t="array" ref="F2058">_xlfn.MODE.SNGL(IF(IMDB_Movies_Cleaned!$E$2:$E$3849=A2058, IMDB_Movies_Cleaned!$N$2:$N$3849))</f>
        <v>#N/A</v>
      </c>
      <c r="G2058" cm="1">
        <f t="array" ref="G2058">MAX(IF(IMDB_Movies_Cleaned!$E$2:$E$3849=A2058, IMDB_Movies_Cleaned!$N$2:$N$3849))</f>
        <v>6.9</v>
      </c>
      <c r="H2058" cm="1">
        <f t="array" ref="H2058">MIN(IF(IMDB_Movies_Cleaned!$E$2:$E$3849=A2058, IMDB_Movies_Cleaned!$N$2:$N$3849))</f>
        <v>5.3</v>
      </c>
      <c r="I2058" cm="1">
        <f t="array" ref="I2058">_xlfn.VAR.S(IF(IMDB_Movies_Cleaned!$E$2:$E$3849=A2058, IMDB_Movies_Cleaned!$N$2:$N$3849))</f>
        <v>0.63999999999999346</v>
      </c>
      <c r="J2058" cm="1">
        <f t="array" ref="J2058">_xlfn.STDEV.S(IF(IMDB_Movies_Cleaned!$E$2:$E$3849=A2058, IMDB_Movies_Cleaned!$N$2:$N$3849))</f>
        <v>0.79999999999999594</v>
      </c>
    </row>
    <row r="2059" spans="1:10" x14ac:dyDescent="0.25">
      <c r="A2059" s="1" t="s">
        <v>3862</v>
      </c>
      <c r="B2059">
        <f t="shared" si="33"/>
        <v>5</v>
      </c>
      <c r="D2059">
        <f>AVERAGEIF(IMDB_Movies_Cleaned!$E$2:$E$3849, A2059, IMDB_Movies_Cleaned!$N$2:$N$3849)</f>
        <v>5.9399999999999995</v>
      </c>
      <c r="E2059" cm="1">
        <f t="array" ref="E2059">MEDIAN(IF(IMDB_Movies_Cleaned!$E$2:$E$3849=A2059, IMDB_Movies_Cleaned!$N$2:$N$3849))</f>
        <v>6.2</v>
      </c>
      <c r="F2059" t="e" cm="1">
        <f t="array" ref="F2059">_xlfn.MODE.SNGL(IF(IMDB_Movies_Cleaned!$E$2:$E$3849=A2059, IMDB_Movies_Cleaned!$N$2:$N$3849))</f>
        <v>#N/A</v>
      </c>
      <c r="G2059" cm="1">
        <f t="array" ref="G2059">MAX(IF(IMDB_Movies_Cleaned!$E$2:$E$3849=A2059, IMDB_Movies_Cleaned!$N$2:$N$3849))</f>
        <v>6.7</v>
      </c>
      <c r="H2059" cm="1">
        <f t="array" ref="H2059">MIN(IF(IMDB_Movies_Cleaned!$E$2:$E$3849=A2059, IMDB_Movies_Cleaned!$N$2:$N$3849))</f>
        <v>4.9000000000000004</v>
      </c>
      <c r="I2059" cm="1">
        <f t="array" ref="I2059">_xlfn.VAR.S(IF(IMDB_Movies_Cleaned!$E$2:$E$3849=A2059, IMDB_Movies_Cleaned!$N$2:$N$3849))</f>
        <v>0.64300000000001489</v>
      </c>
      <c r="J2059" cm="1">
        <f t="array" ref="J2059">_xlfn.STDEV.S(IF(IMDB_Movies_Cleaned!$E$2:$E$3849=A2059, IMDB_Movies_Cleaned!$N$2:$N$3849))</f>
        <v>0.80187280786918747</v>
      </c>
    </row>
    <row r="2060" spans="1:10" x14ac:dyDescent="0.25">
      <c r="A2060" s="1" t="s">
        <v>298</v>
      </c>
      <c r="B2060">
        <f t="shared" si="33"/>
        <v>17</v>
      </c>
      <c r="D2060">
        <f>AVERAGEIF(IMDB_Movies_Cleaned!$E$2:$E$3849, A2060, IMDB_Movies_Cleaned!$N$2:$N$3849)</f>
        <v>5.3705882352941181</v>
      </c>
      <c r="E2060" cm="1">
        <f t="array" ref="E2060">MEDIAN(IF(IMDB_Movies_Cleaned!$E$2:$E$3849=A2060, IMDB_Movies_Cleaned!$N$2:$N$3849))</f>
        <v>5.4</v>
      </c>
      <c r="F2060" cm="1">
        <f t="array" ref="F2060">_xlfn.MODE.SNGL(IF(IMDB_Movies_Cleaned!$E$2:$E$3849=A2060, IMDB_Movies_Cleaned!$N$2:$N$3849))</f>
        <v>6</v>
      </c>
      <c r="G2060" cm="1">
        <f t="array" ref="G2060">MAX(IF(IMDB_Movies_Cleaned!$E$2:$E$3849=A2060, IMDB_Movies_Cleaned!$N$2:$N$3849))</f>
        <v>6.7</v>
      </c>
      <c r="H2060" cm="1">
        <f t="array" ref="H2060">MIN(IF(IMDB_Movies_Cleaned!$E$2:$E$3849=A2060, IMDB_Movies_Cleaned!$N$2:$N$3849))</f>
        <v>2.2000000000000002</v>
      </c>
      <c r="I2060" cm="1">
        <f t="array" ref="I2060">_xlfn.VAR.S(IF(IMDB_Movies_Cleaned!$E$2:$E$3849=A2060, IMDB_Movies_Cleaned!$N$2:$N$3849))</f>
        <v>1.1059558823529301</v>
      </c>
      <c r="J2060" cm="1">
        <f t="array" ref="J2060">_xlfn.STDEV.S(IF(IMDB_Movies_Cleaned!$E$2:$E$3849=A2060, IMDB_Movies_Cleaned!$N$2:$N$3849))</f>
        <v>1.051644370665735</v>
      </c>
    </row>
    <row r="2061" spans="1:10" x14ac:dyDescent="0.25">
      <c r="A2061" s="2" t="s">
        <v>3950</v>
      </c>
      <c r="B2061">
        <f t="shared" si="33"/>
        <v>17</v>
      </c>
      <c r="D2061">
        <f>AVERAGEIF(IMDB_Movies_Cleaned!$E$2:$E$3849, A2061, IMDB_Movies_Cleaned!$N$2:$N$3849)</f>
        <v>6.694117647058822</v>
      </c>
      <c r="E2061" cm="1">
        <f t="array" ref="E2061">MEDIAN(IF(IMDB_Movies_Cleaned!$E$2:$E$3849=A2061, IMDB_Movies_Cleaned!$N$2:$N$3849))</f>
        <v>6.8</v>
      </c>
      <c r="F2061" cm="1">
        <f t="array" ref="F2061">_xlfn.MODE.SNGL(IF(IMDB_Movies_Cleaned!$E$2:$E$3849=A2061, IMDB_Movies_Cleaned!$N$2:$N$3849))</f>
        <v>6.8</v>
      </c>
      <c r="G2061" cm="1">
        <f t="array" ref="G2061">MAX(IF(IMDB_Movies_Cleaned!$E$2:$E$3849=A2061, IMDB_Movies_Cleaned!$N$2:$N$3849))</f>
        <v>8.3000000000000007</v>
      </c>
      <c r="H2061" cm="1">
        <f t="array" ref="H2061">MIN(IF(IMDB_Movies_Cleaned!$E$2:$E$3849=A2061, IMDB_Movies_Cleaned!$N$2:$N$3849))</f>
        <v>4.8</v>
      </c>
      <c r="I2061" cm="1">
        <f t="array" ref="I2061">_xlfn.VAR.S(IF(IMDB_Movies_Cleaned!$E$2:$E$3849=A2061, IMDB_Movies_Cleaned!$N$2:$N$3849))</f>
        <v>0.65558823529413957</v>
      </c>
      <c r="J2061" cm="1">
        <f t="array" ref="J2061">_xlfn.STDEV.S(IF(IMDB_Movies_Cleaned!$E$2:$E$3849=A2061, IMDB_Movies_Cleaned!$N$2:$N$3849))</f>
        <v>0.8096840342344287</v>
      </c>
    </row>
    <row r="2062" spans="1:10" x14ac:dyDescent="0.25">
      <c r="A2062" s="1" t="s">
        <v>4586</v>
      </c>
      <c r="B2062">
        <f t="shared" si="33"/>
        <v>1</v>
      </c>
      <c r="D2062">
        <f>AVERAGEIF(IMDB_Movies_Cleaned!$E$2:$E$3849, A2062, IMDB_Movies_Cleaned!$N$2:$N$3849)</f>
        <v>7.1</v>
      </c>
      <c r="E2062" cm="1">
        <f t="array" ref="E2062">MEDIAN(IF(IMDB_Movies_Cleaned!$E$2:$E$3849=A2062, IMDB_Movies_Cleaned!$N$2:$N$3849))</f>
        <v>7.1</v>
      </c>
      <c r="F2062" t="e" cm="1">
        <f t="array" ref="F2062">_xlfn.MODE.SNGL(IF(IMDB_Movies_Cleaned!$E$2:$E$3849=A2062, IMDB_Movies_Cleaned!$N$2:$N$3849))</f>
        <v>#N/A</v>
      </c>
      <c r="G2062" cm="1">
        <f t="array" ref="G2062">MAX(IF(IMDB_Movies_Cleaned!$E$2:$E$3849=A2062, IMDB_Movies_Cleaned!$N$2:$N$3849))</f>
        <v>7.1</v>
      </c>
      <c r="H2062" cm="1">
        <f t="array" ref="H2062">MIN(IF(IMDB_Movies_Cleaned!$E$2:$E$3849=A2062, IMDB_Movies_Cleaned!$N$2:$N$3849))</f>
        <v>7.1</v>
      </c>
      <c r="I2062" t="e" cm="1">
        <f t="array" ref="I2062">_xlfn.VAR.S(IF(IMDB_Movies_Cleaned!$E$2:$E$3849=A2062, IMDB_Movies_Cleaned!$N$2:$N$3849))</f>
        <v>#DIV/0!</v>
      </c>
      <c r="J2062" t="e" cm="1">
        <f t="array" ref="J2062">_xlfn.STDEV.S(IF(IMDB_Movies_Cleaned!$E$2:$E$3849=A2062, IMDB_Movies_Cleaned!$N$2:$N$3849))</f>
        <v>#DIV/0!</v>
      </c>
    </row>
    <row r="2063" spans="1:10" x14ac:dyDescent="0.25">
      <c r="A2063" s="1" t="s">
        <v>2310</v>
      </c>
      <c r="B2063">
        <f t="shared" ref="B2063:B2126" si="34">COUNTIF($A$2:$A$3849, A2063)</f>
        <v>6</v>
      </c>
      <c r="D2063">
        <f>AVERAGEIF(IMDB_Movies_Cleaned!$E$2:$E$3849, A2063, IMDB_Movies_Cleaned!$N$2:$N$3849)</f>
        <v>6.7333333333333334</v>
      </c>
      <c r="E2063" cm="1">
        <f t="array" ref="E2063">MEDIAN(IF(IMDB_Movies_Cleaned!$E$2:$E$3849=A2063, IMDB_Movies_Cleaned!$N$2:$N$3849))</f>
        <v>6.75</v>
      </c>
      <c r="F2063" cm="1">
        <f t="array" ref="F2063">_xlfn.MODE.SNGL(IF(IMDB_Movies_Cleaned!$E$2:$E$3849=A2063, IMDB_Movies_Cleaned!$N$2:$N$3849))</f>
        <v>7.4</v>
      </c>
      <c r="G2063" cm="1">
        <f t="array" ref="G2063">MAX(IF(IMDB_Movies_Cleaned!$E$2:$E$3849=A2063, IMDB_Movies_Cleaned!$N$2:$N$3849))</f>
        <v>7.6</v>
      </c>
      <c r="H2063" cm="1">
        <f t="array" ref="H2063">MIN(IF(IMDB_Movies_Cleaned!$E$2:$E$3849=A2063, IMDB_Movies_Cleaned!$N$2:$N$3849))</f>
        <v>5.8</v>
      </c>
      <c r="I2063" cm="1">
        <f t="array" ref="I2063">_xlfn.VAR.S(IF(IMDB_Movies_Cleaned!$E$2:$E$3849=A2063, IMDB_Movies_Cleaned!$N$2:$N$3849))</f>
        <v>0.66266666666666652</v>
      </c>
      <c r="J2063" cm="1">
        <f t="array" ref="J2063">_xlfn.STDEV.S(IF(IMDB_Movies_Cleaned!$E$2:$E$3849=A2063, IMDB_Movies_Cleaned!$N$2:$N$3849))</f>
        <v>0.81404340588611523</v>
      </c>
    </row>
    <row r="2064" spans="1:10" x14ac:dyDescent="0.25">
      <c r="A2064" s="1" t="s">
        <v>1498</v>
      </c>
      <c r="B2064">
        <f t="shared" si="34"/>
        <v>31</v>
      </c>
      <c r="D2064">
        <f>AVERAGEIF(IMDB_Movies_Cleaned!$E$2:$E$3849, A2064, IMDB_Movies_Cleaned!$N$2:$N$3849)</f>
        <v>5.8645161290322561</v>
      </c>
      <c r="E2064" cm="1">
        <f t="array" ref="E2064">MEDIAN(IF(IMDB_Movies_Cleaned!$E$2:$E$3849=A2064, IMDB_Movies_Cleaned!$N$2:$N$3849))</f>
        <v>5.7</v>
      </c>
      <c r="F2064" cm="1">
        <f t="array" ref="F2064">_xlfn.MODE.SNGL(IF(IMDB_Movies_Cleaned!$E$2:$E$3849=A2064, IMDB_Movies_Cleaned!$N$2:$N$3849))</f>
        <v>4.8</v>
      </c>
      <c r="G2064" cm="1">
        <f t="array" ref="G2064">MAX(IF(IMDB_Movies_Cleaned!$E$2:$E$3849=A2064, IMDB_Movies_Cleaned!$N$2:$N$3849))</f>
        <v>8.5</v>
      </c>
      <c r="H2064" cm="1">
        <f t="array" ref="H2064">MIN(IF(IMDB_Movies_Cleaned!$E$2:$E$3849=A2064, IMDB_Movies_Cleaned!$N$2:$N$3849))</f>
        <v>4.0999999999999996</v>
      </c>
      <c r="I2064" cm="1">
        <f t="array" ref="I2064">_xlfn.VAR.S(IF(IMDB_Movies_Cleaned!$E$2:$E$3849=A2064, IMDB_Movies_Cleaned!$N$2:$N$3849))</f>
        <v>1.0850322580645448</v>
      </c>
      <c r="J2064" cm="1">
        <f t="array" ref="J2064">_xlfn.STDEV.S(IF(IMDB_Movies_Cleaned!$E$2:$E$3849=A2064, IMDB_Movies_Cleaned!$N$2:$N$3849))</f>
        <v>1.0416488170513827</v>
      </c>
    </row>
    <row r="2065" spans="1:10" x14ac:dyDescent="0.25">
      <c r="A2065" s="2" t="s">
        <v>877</v>
      </c>
      <c r="B2065">
        <f t="shared" si="34"/>
        <v>135</v>
      </c>
      <c r="D2065">
        <f>AVERAGEIF(IMDB_Movies_Cleaned!$E$2:$E$3849, A2065, IMDB_Movies_Cleaned!$N$2:$N$3849)</f>
        <v>5.8962962962962955</v>
      </c>
      <c r="E2065" cm="1">
        <f t="array" ref="E2065">MEDIAN(IF(IMDB_Movies_Cleaned!$E$2:$E$3849=A2065, IMDB_Movies_Cleaned!$N$2:$N$3849))</f>
        <v>6</v>
      </c>
      <c r="F2065" cm="1">
        <f t="array" ref="F2065">_xlfn.MODE.SNGL(IF(IMDB_Movies_Cleaned!$E$2:$E$3849=A2065, IMDB_Movies_Cleaned!$N$2:$N$3849))</f>
        <v>6.1</v>
      </c>
      <c r="G2065" cm="1">
        <f t="array" ref="G2065">MAX(IF(IMDB_Movies_Cleaned!$E$2:$E$3849=A2065, IMDB_Movies_Cleaned!$N$2:$N$3849))</f>
        <v>8.4</v>
      </c>
      <c r="H2065" cm="1">
        <f t="array" ref="H2065">MIN(IF(IMDB_Movies_Cleaned!$E$2:$E$3849=A2065, IMDB_Movies_Cleaned!$N$2:$N$3849))</f>
        <v>2.7</v>
      </c>
      <c r="I2065" cm="1">
        <f t="array" ref="I2065">_xlfn.VAR.S(IF(IMDB_Movies_Cleaned!$E$2:$E$3849=A2065, IMDB_Movies_Cleaned!$N$2:$N$3849))</f>
        <v>0.76826976229963906</v>
      </c>
      <c r="J2065" cm="1">
        <f t="array" ref="J2065">_xlfn.STDEV.S(IF(IMDB_Movies_Cleaned!$E$2:$E$3849=A2065, IMDB_Movies_Cleaned!$N$2:$N$3849))</f>
        <v>0.87650998984588824</v>
      </c>
    </row>
    <row r="2066" spans="1:10" x14ac:dyDescent="0.25">
      <c r="A2066" s="1" t="s">
        <v>129</v>
      </c>
      <c r="B2066">
        <f t="shared" si="34"/>
        <v>119</v>
      </c>
      <c r="D2066">
        <f>AVERAGEIF(IMDB_Movies_Cleaned!$E$2:$E$3849, A2066, IMDB_Movies_Cleaned!$N$2:$N$3849)</f>
        <v>6.9529411764705902</v>
      </c>
      <c r="E2066" cm="1">
        <f t="array" ref="E2066">MEDIAN(IF(IMDB_Movies_Cleaned!$E$2:$E$3849=A2066, IMDB_Movies_Cleaned!$N$2:$N$3849))</f>
        <v>7.1</v>
      </c>
      <c r="F2066" cm="1">
        <f t="array" ref="F2066">_xlfn.MODE.SNGL(IF(IMDB_Movies_Cleaned!$E$2:$E$3849=A2066, IMDB_Movies_Cleaned!$N$2:$N$3849))</f>
        <v>7.2</v>
      </c>
      <c r="G2066" cm="1">
        <f t="array" ref="G2066">MAX(IF(IMDB_Movies_Cleaned!$E$2:$E$3849=A2066, IMDB_Movies_Cleaned!$N$2:$N$3849))</f>
        <v>8.1</v>
      </c>
      <c r="H2066" cm="1">
        <f t="array" ref="H2066">MIN(IF(IMDB_Movies_Cleaned!$E$2:$E$3849=A2066, IMDB_Movies_Cleaned!$N$2:$N$3849))</f>
        <v>4.0999999999999996</v>
      </c>
      <c r="I2066" cm="1">
        <f t="array" ref="I2066">_xlfn.VAR.S(IF(IMDB_Movies_Cleaned!$E$2:$E$3849=A2066, IMDB_Movies_Cleaned!$N$2:$N$3849))</f>
        <v>0.5581056829511245</v>
      </c>
      <c r="J2066" cm="1">
        <f t="array" ref="J2066">_xlfn.STDEV.S(IF(IMDB_Movies_Cleaned!$E$2:$E$3849=A2066, IMDB_Movies_Cleaned!$N$2:$N$3849))</f>
        <v>0.74706471135446129</v>
      </c>
    </row>
    <row r="2067" spans="1:10" x14ac:dyDescent="0.25">
      <c r="A2067" s="2" t="s">
        <v>1289</v>
      </c>
      <c r="B2067">
        <f t="shared" si="34"/>
        <v>147</v>
      </c>
      <c r="D2067">
        <f>AVERAGEIF(IMDB_Movies_Cleaned!$E$2:$E$3849, A2067, IMDB_Movies_Cleaned!$N$2:$N$3849)</f>
        <v>6.5836734693877554</v>
      </c>
      <c r="E2067" cm="1">
        <f t="array" ref="E2067">MEDIAN(IF(IMDB_Movies_Cleaned!$E$2:$E$3849=A2067, IMDB_Movies_Cleaned!$N$2:$N$3849))</f>
        <v>6.7</v>
      </c>
      <c r="F2067" cm="1">
        <f t="array" ref="F2067">_xlfn.MODE.SNGL(IF(IMDB_Movies_Cleaned!$E$2:$E$3849=A2067, IMDB_Movies_Cleaned!$N$2:$N$3849))</f>
        <v>6.7</v>
      </c>
      <c r="G2067" cm="1">
        <f t="array" ref="G2067">MAX(IF(IMDB_Movies_Cleaned!$E$2:$E$3849=A2067, IMDB_Movies_Cleaned!$N$2:$N$3849))</f>
        <v>8.8000000000000007</v>
      </c>
      <c r="H2067" cm="1">
        <f t="array" ref="H2067">MIN(IF(IMDB_Movies_Cleaned!$E$2:$E$3849=A2067, IMDB_Movies_Cleaned!$N$2:$N$3849))</f>
        <v>3.3</v>
      </c>
      <c r="I2067" cm="1">
        <f t="array" ref="I2067">_xlfn.VAR.S(IF(IMDB_Movies_Cleaned!$E$2:$E$3849=A2067, IMDB_Movies_Cleaned!$N$2:$N$3849))</f>
        <v>0.73480011182555371</v>
      </c>
      <c r="J2067" cm="1">
        <f t="array" ref="J2067">_xlfn.STDEV.S(IF(IMDB_Movies_Cleaned!$E$2:$E$3849=A2067, IMDB_Movies_Cleaned!$N$2:$N$3849))</f>
        <v>0.85720482489633343</v>
      </c>
    </row>
    <row r="2068" spans="1:10" x14ac:dyDescent="0.25">
      <c r="A2068" s="1" t="s">
        <v>872</v>
      </c>
      <c r="B2068">
        <f t="shared" si="34"/>
        <v>145</v>
      </c>
      <c r="D2068">
        <f>AVERAGEIF(IMDB_Movies_Cleaned!$E$2:$E$3849, A2068, IMDB_Movies_Cleaned!$N$2:$N$3849)</f>
        <v>5.8406896551724108</v>
      </c>
      <c r="E2068" cm="1">
        <f t="array" ref="E2068">MEDIAN(IF(IMDB_Movies_Cleaned!$E$2:$E$3849=A2068, IMDB_Movies_Cleaned!$N$2:$N$3849))</f>
        <v>6</v>
      </c>
      <c r="F2068" cm="1">
        <f t="array" ref="F2068">_xlfn.MODE.SNGL(IF(IMDB_Movies_Cleaned!$E$2:$E$3849=A2068, IMDB_Movies_Cleaned!$N$2:$N$3849))</f>
        <v>6.5</v>
      </c>
      <c r="G2068" cm="1">
        <f t="array" ref="G2068">MAX(IF(IMDB_Movies_Cleaned!$E$2:$E$3849=A2068, IMDB_Movies_Cleaned!$N$2:$N$3849))</f>
        <v>8</v>
      </c>
      <c r="H2068" cm="1">
        <f t="array" ref="H2068">MIN(IF(IMDB_Movies_Cleaned!$E$2:$E$3849=A2068, IMDB_Movies_Cleaned!$N$2:$N$3849))</f>
        <v>1.9</v>
      </c>
      <c r="I2068" cm="1">
        <f t="array" ref="I2068">_xlfn.VAR.S(IF(IMDB_Movies_Cleaned!$E$2:$E$3849=A2068, IMDB_Movies_Cleaned!$N$2:$N$3849))</f>
        <v>1.4818745210728315</v>
      </c>
      <c r="J2068" cm="1">
        <f t="array" ref="J2068">_xlfn.STDEV.S(IF(IMDB_Movies_Cleaned!$E$2:$E$3849=A2068, IMDB_Movies_Cleaned!$N$2:$N$3849))</f>
        <v>1.2173226856806831</v>
      </c>
    </row>
    <row r="2069" spans="1:10" x14ac:dyDescent="0.25">
      <c r="A2069" s="1" t="s">
        <v>1904</v>
      </c>
      <c r="B2069">
        <f t="shared" si="34"/>
        <v>11</v>
      </c>
      <c r="D2069">
        <f>AVERAGEIF(IMDB_Movies_Cleaned!$E$2:$E$3849, A2069, IMDB_Movies_Cleaned!$N$2:$N$3849)</f>
        <v>6.8272727272727272</v>
      </c>
      <c r="E2069" cm="1">
        <f t="array" ref="E2069">MEDIAN(IF(IMDB_Movies_Cleaned!$E$2:$E$3849=A2069, IMDB_Movies_Cleaned!$N$2:$N$3849))</f>
        <v>6.8</v>
      </c>
      <c r="F2069" cm="1">
        <f t="array" ref="F2069">_xlfn.MODE.SNGL(IF(IMDB_Movies_Cleaned!$E$2:$E$3849=A2069, IMDB_Movies_Cleaned!$N$2:$N$3849))</f>
        <v>6.8</v>
      </c>
      <c r="G2069" cm="1">
        <f t="array" ref="G2069">MAX(IF(IMDB_Movies_Cleaned!$E$2:$E$3849=A2069, IMDB_Movies_Cleaned!$N$2:$N$3849))</f>
        <v>8.6</v>
      </c>
      <c r="H2069" cm="1">
        <f t="array" ref="H2069">MIN(IF(IMDB_Movies_Cleaned!$E$2:$E$3849=A2069, IMDB_Movies_Cleaned!$N$2:$N$3849))</f>
        <v>5.7</v>
      </c>
      <c r="I2069" cm="1">
        <f t="array" ref="I2069">_xlfn.VAR.S(IF(IMDB_Movies_Cleaned!$E$2:$E$3849=A2069, IMDB_Movies_Cleaned!$N$2:$N$3849))</f>
        <v>0.73218181818182304</v>
      </c>
      <c r="J2069" cm="1">
        <f t="array" ref="J2069">_xlfn.STDEV.S(IF(IMDB_Movies_Cleaned!$E$2:$E$3849=A2069, IMDB_Movies_Cleaned!$N$2:$N$3849))</f>
        <v>0.85567623443789942</v>
      </c>
    </row>
    <row r="2070" spans="1:10" x14ac:dyDescent="0.25">
      <c r="A2070" s="2" t="s">
        <v>1671</v>
      </c>
      <c r="B2070">
        <f t="shared" si="34"/>
        <v>153</v>
      </c>
      <c r="D2070">
        <f>AVERAGEIF(IMDB_Movies_Cleaned!$E$2:$E$3849, A2070, IMDB_Movies_Cleaned!$N$2:$N$3849)</f>
        <v>7.0418300653594796</v>
      </c>
      <c r="E2070" cm="1">
        <f t="array" ref="E2070">MEDIAN(IF(IMDB_Movies_Cleaned!$E$2:$E$3849=A2070, IMDB_Movies_Cleaned!$N$2:$N$3849))</f>
        <v>7.2</v>
      </c>
      <c r="F2070" cm="1">
        <f t="array" ref="F2070">_xlfn.MODE.SNGL(IF(IMDB_Movies_Cleaned!$E$2:$E$3849=A2070, IMDB_Movies_Cleaned!$N$2:$N$3849))</f>
        <v>7.3</v>
      </c>
      <c r="G2070" cm="1">
        <f t="array" ref="G2070">MAX(IF(IMDB_Movies_Cleaned!$E$2:$E$3849=A2070, IMDB_Movies_Cleaned!$N$2:$N$3849))</f>
        <v>8.8000000000000007</v>
      </c>
      <c r="H2070" cm="1">
        <f t="array" ref="H2070">MIN(IF(IMDB_Movies_Cleaned!$E$2:$E$3849=A2070, IMDB_Movies_Cleaned!$N$2:$N$3849))</f>
        <v>3.4</v>
      </c>
      <c r="I2070" cm="1">
        <f t="array" ref="I2070">_xlfn.VAR.S(IF(IMDB_Movies_Cleaned!$E$2:$E$3849=A2070, IMDB_Movies_Cleaned!$N$2:$N$3849))</f>
        <v>0.68705452356381391</v>
      </c>
      <c r="J2070" cm="1">
        <f t="array" ref="J2070">_xlfn.STDEV.S(IF(IMDB_Movies_Cleaned!$E$2:$E$3849=A2070, IMDB_Movies_Cleaned!$N$2:$N$3849))</f>
        <v>0.82888752166009472</v>
      </c>
    </row>
    <row r="2071" spans="1:10" x14ac:dyDescent="0.25">
      <c r="A2071" s="1" t="s">
        <v>4606</v>
      </c>
      <c r="B2071">
        <f t="shared" si="34"/>
        <v>3</v>
      </c>
      <c r="D2071">
        <f>AVERAGEIF(IMDB_Movies_Cleaned!$E$2:$E$3849, A2071, IMDB_Movies_Cleaned!$N$2:$N$3849)</f>
        <v>7.2666666666666657</v>
      </c>
      <c r="E2071" cm="1">
        <f t="array" ref="E2071">MEDIAN(IF(IMDB_Movies_Cleaned!$E$2:$E$3849=A2071, IMDB_Movies_Cleaned!$N$2:$N$3849))</f>
        <v>7.1</v>
      </c>
      <c r="F2071" t="e" cm="1">
        <f t="array" ref="F2071">_xlfn.MODE.SNGL(IF(IMDB_Movies_Cleaned!$E$2:$E$3849=A2071, IMDB_Movies_Cleaned!$N$2:$N$3849))</f>
        <v>#N/A</v>
      </c>
      <c r="G2071" cm="1">
        <f t="array" ref="G2071">MAX(IF(IMDB_Movies_Cleaned!$E$2:$E$3849=A2071, IMDB_Movies_Cleaned!$N$2:$N$3849))</f>
        <v>8.1999999999999993</v>
      </c>
      <c r="H2071" cm="1">
        <f t="array" ref="H2071">MIN(IF(IMDB_Movies_Cleaned!$E$2:$E$3849=A2071, IMDB_Movies_Cleaned!$N$2:$N$3849))</f>
        <v>6.5</v>
      </c>
      <c r="I2071" cm="1">
        <f t="array" ref="I2071">_xlfn.VAR.S(IF(IMDB_Movies_Cleaned!$E$2:$E$3849=A2071, IMDB_Movies_Cleaned!$N$2:$N$3849))</f>
        <v>0.74333333333333274</v>
      </c>
      <c r="J2071" cm="1">
        <f t="array" ref="J2071">_xlfn.STDEV.S(IF(IMDB_Movies_Cleaned!$E$2:$E$3849=A2071, IMDB_Movies_Cleaned!$N$2:$N$3849))</f>
        <v>0.86216781042517054</v>
      </c>
    </row>
    <row r="2072" spans="1:10" x14ac:dyDescent="0.25">
      <c r="A2072" s="2" t="s">
        <v>872</v>
      </c>
      <c r="B2072">
        <f t="shared" si="34"/>
        <v>145</v>
      </c>
      <c r="D2072">
        <f>AVERAGEIF(IMDB_Movies_Cleaned!$E$2:$E$3849, A2072, IMDB_Movies_Cleaned!$N$2:$N$3849)</f>
        <v>5.8406896551724108</v>
      </c>
      <c r="E2072" cm="1">
        <f t="array" ref="E2072">MEDIAN(IF(IMDB_Movies_Cleaned!$E$2:$E$3849=A2072, IMDB_Movies_Cleaned!$N$2:$N$3849))</f>
        <v>6</v>
      </c>
      <c r="F2072" cm="1">
        <f t="array" ref="F2072">_xlfn.MODE.SNGL(IF(IMDB_Movies_Cleaned!$E$2:$E$3849=A2072, IMDB_Movies_Cleaned!$N$2:$N$3849))</f>
        <v>6.5</v>
      </c>
      <c r="G2072" cm="1">
        <f t="array" ref="G2072">MAX(IF(IMDB_Movies_Cleaned!$E$2:$E$3849=A2072, IMDB_Movies_Cleaned!$N$2:$N$3849))</f>
        <v>8</v>
      </c>
      <c r="H2072" cm="1">
        <f t="array" ref="H2072">MIN(IF(IMDB_Movies_Cleaned!$E$2:$E$3849=A2072, IMDB_Movies_Cleaned!$N$2:$N$3849))</f>
        <v>1.9</v>
      </c>
      <c r="I2072" cm="1">
        <f t="array" ref="I2072">_xlfn.VAR.S(IF(IMDB_Movies_Cleaned!$E$2:$E$3849=A2072, IMDB_Movies_Cleaned!$N$2:$N$3849))</f>
        <v>1.4818745210728315</v>
      </c>
      <c r="J2072" cm="1">
        <f t="array" ref="J2072">_xlfn.STDEV.S(IF(IMDB_Movies_Cleaned!$E$2:$E$3849=A2072, IMDB_Movies_Cleaned!$N$2:$N$3849))</f>
        <v>1.2173226856806831</v>
      </c>
    </row>
    <row r="2073" spans="1:10" x14ac:dyDescent="0.25">
      <c r="A2073" s="1" t="s">
        <v>4610</v>
      </c>
      <c r="B2073">
        <f t="shared" si="34"/>
        <v>1</v>
      </c>
      <c r="D2073">
        <f>AVERAGEIF(IMDB_Movies_Cleaned!$E$2:$E$3849, A2073, IMDB_Movies_Cleaned!$N$2:$N$3849)</f>
        <v>5</v>
      </c>
      <c r="E2073" cm="1">
        <f t="array" ref="E2073">MEDIAN(IF(IMDB_Movies_Cleaned!$E$2:$E$3849=A2073, IMDB_Movies_Cleaned!$N$2:$N$3849))</f>
        <v>5</v>
      </c>
      <c r="F2073" t="e" cm="1">
        <f t="array" ref="F2073">_xlfn.MODE.SNGL(IF(IMDB_Movies_Cleaned!$E$2:$E$3849=A2073, IMDB_Movies_Cleaned!$N$2:$N$3849))</f>
        <v>#N/A</v>
      </c>
      <c r="G2073" cm="1">
        <f t="array" ref="G2073">MAX(IF(IMDB_Movies_Cleaned!$E$2:$E$3849=A2073, IMDB_Movies_Cleaned!$N$2:$N$3849))</f>
        <v>5</v>
      </c>
      <c r="H2073" cm="1">
        <f t="array" ref="H2073">MIN(IF(IMDB_Movies_Cleaned!$E$2:$E$3849=A2073, IMDB_Movies_Cleaned!$N$2:$N$3849))</f>
        <v>5</v>
      </c>
      <c r="I2073" t="e" cm="1">
        <f t="array" ref="I2073">_xlfn.VAR.S(IF(IMDB_Movies_Cleaned!$E$2:$E$3849=A2073, IMDB_Movies_Cleaned!$N$2:$N$3849))</f>
        <v>#DIV/0!</v>
      </c>
      <c r="J2073" t="e" cm="1">
        <f t="array" ref="J2073">_xlfn.STDEV.S(IF(IMDB_Movies_Cleaned!$E$2:$E$3849=A2073, IMDB_Movies_Cleaned!$N$2:$N$3849))</f>
        <v>#DIV/0!</v>
      </c>
    </row>
    <row r="2074" spans="1:10" x14ac:dyDescent="0.25">
      <c r="A2074" s="2" t="s">
        <v>4612</v>
      </c>
      <c r="B2074">
        <f t="shared" si="34"/>
        <v>1</v>
      </c>
      <c r="D2074">
        <f>AVERAGEIF(IMDB_Movies_Cleaned!$E$2:$E$3849, A2074, IMDB_Movies_Cleaned!$N$2:$N$3849)</f>
        <v>7.3</v>
      </c>
      <c r="E2074" cm="1">
        <f t="array" ref="E2074">MEDIAN(IF(IMDB_Movies_Cleaned!$E$2:$E$3849=A2074, IMDB_Movies_Cleaned!$N$2:$N$3849))</f>
        <v>7.3</v>
      </c>
      <c r="F2074" t="e" cm="1">
        <f t="array" ref="F2074">_xlfn.MODE.SNGL(IF(IMDB_Movies_Cleaned!$E$2:$E$3849=A2074, IMDB_Movies_Cleaned!$N$2:$N$3849))</f>
        <v>#N/A</v>
      </c>
      <c r="G2074" cm="1">
        <f t="array" ref="G2074">MAX(IF(IMDB_Movies_Cleaned!$E$2:$E$3849=A2074, IMDB_Movies_Cleaned!$N$2:$N$3849))</f>
        <v>7.3</v>
      </c>
      <c r="H2074" cm="1">
        <f t="array" ref="H2074">MIN(IF(IMDB_Movies_Cleaned!$E$2:$E$3849=A2074, IMDB_Movies_Cleaned!$N$2:$N$3849))</f>
        <v>7.3</v>
      </c>
      <c r="I2074" t="e" cm="1">
        <f t="array" ref="I2074">_xlfn.VAR.S(IF(IMDB_Movies_Cleaned!$E$2:$E$3849=A2074, IMDB_Movies_Cleaned!$N$2:$N$3849))</f>
        <v>#DIV/0!</v>
      </c>
      <c r="J2074" t="e" cm="1">
        <f t="array" ref="J2074">_xlfn.STDEV.S(IF(IMDB_Movies_Cleaned!$E$2:$E$3849=A2074, IMDB_Movies_Cleaned!$N$2:$N$3849))</f>
        <v>#DIV/0!</v>
      </c>
    </row>
    <row r="2075" spans="1:10" x14ac:dyDescent="0.25">
      <c r="A2075" s="1" t="s">
        <v>4615</v>
      </c>
      <c r="B2075">
        <f t="shared" si="34"/>
        <v>1</v>
      </c>
      <c r="D2075">
        <f>AVERAGEIF(IMDB_Movies_Cleaned!$E$2:$E$3849, A2075, IMDB_Movies_Cleaned!$N$2:$N$3849)</f>
        <v>6.4</v>
      </c>
      <c r="E2075" cm="1">
        <f t="array" ref="E2075">MEDIAN(IF(IMDB_Movies_Cleaned!$E$2:$E$3849=A2075, IMDB_Movies_Cleaned!$N$2:$N$3849))</f>
        <v>6.4</v>
      </c>
      <c r="F2075" t="e" cm="1">
        <f t="array" ref="F2075">_xlfn.MODE.SNGL(IF(IMDB_Movies_Cleaned!$E$2:$E$3849=A2075, IMDB_Movies_Cleaned!$N$2:$N$3849))</f>
        <v>#N/A</v>
      </c>
      <c r="G2075" cm="1">
        <f t="array" ref="G2075">MAX(IF(IMDB_Movies_Cleaned!$E$2:$E$3849=A2075, IMDB_Movies_Cleaned!$N$2:$N$3849))</f>
        <v>6.4</v>
      </c>
      <c r="H2075" cm="1">
        <f t="array" ref="H2075">MIN(IF(IMDB_Movies_Cleaned!$E$2:$E$3849=A2075, IMDB_Movies_Cleaned!$N$2:$N$3849))</f>
        <v>6.4</v>
      </c>
      <c r="I2075" t="e" cm="1">
        <f t="array" ref="I2075">_xlfn.VAR.S(IF(IMDB_Movies_Cleaned!$E$2:$E$3849=A2075, IMDB_Movies_Cleaned!$N$2:$N$3849))</f>
        <v>#DIV/0!</v>
      </c>
      <c r="J2075" t="e" cm="1">
        <f t="array" ref="J2075">_xlfn.STDEV.S(IF(IMDB_Movies_Cleaned!$E$2:$E$3849=A2075, IMDB_Movies_Cleaned!$N$2:$N$3849))</f>
        <v>#DIV/0!</v>
      </c>
    </row>
    <row r="2076" spans="1:10" x14ac:dyDescent="0.25">
      <c r="A2076" s="2" t="s">
        <v>753</v>
      </c>
      <c r="B2076">
        <f t="shared" si="34"/>
        <v>151</v>
      </c>
      <c r="D2076">
        <f>AVERAGEIF(IMDB_Movies_Cleaned!$E$2:$E$3849, A2076, IMDB_Movies_Cleaned!$N$2:$N$3849)</f>
        <v>6.4947019867549711</v>
      </c>
      <c r="E2076" cm="1">
        <f t="array" ref="E2076">MEDIAN(IF(IMDB_Movies_Cleaned!$E$2:$E$3849=A2076, IMDB_Movies_Cleaned!$N$2:$N$3849))</f>
        <v>6.5</v>
      </c>
      <c r="F2076" cm="1">
        <f t="array" ref="F2076">_xlfn.MODE.SNGL(IF(IMDB_Movies_Cleaned!$E$2:$E$3849=A2076, IMDB_Movies_Cleaned!$N$2:$N$3849))</f>
        <v>6.5</v>
      </c>
      <c r="G2076" cm="1">
        <f t="array" ref="G2076">MAX(IF(IMDB_Movies_Cleaned!$E$2:$E$3849=A2076, IMDB_Movies_Cleaned!$N$2:$N$3849))</f>
        <v>8</v>
      </c>
      <c r="H2076" cm="1">
        <f t="array" ref="H2076">MIN(IF(IMDB_Movies_Cleaned!$E$2:$E$3849=A2076, IMDB_Movies_Cleaned!$N$2:$N$3849))</f>
        <v>4.3</v>
      </c>
      <c r="I2076" cm="1">
        <f t="array" ref="I2076">_xlfn.VAR.S(IF(IMDB_Movies_Cleaned!$E$2:$E$3849=A2076, IMDB_Movies_Cleaned!$N$2:$N$3849))</f>
        <v>0.56277174392930951</v>
      </c>
      <c r="J2076" cm="1">
        <f t="array" ref="J2076">_xlfn.STDEV.S(IF(IMDB_Movies_Cleaned!$E$2:$E$3849=A2076, IMDB_Movies_Cleaned!$N$2:$N$3849))</f>
        <v>0.75018114074489339</v>
      </c>
    </row>
    <row r="2077" spans="1:10" x14ac:dyDescent="0.25">
      <c r="A2077" s="1" t="s">
        <v>4620</v>
      </c>
      <c r="B2077">
        <f t="shared" si="34"/>
        <v>2</v>
      </c>
      <c r="D2077">
        <f>AVERAGEIF(IMDB_Movies_Cleaned!$E$2:$E$3849, A2077, IMDB_Movies_Cleaned!$N$2:$N$3849)</f>
        <v>7.35</v>
      </c>
      <c r="E2077" cm="1">
        <f t="array" ref="E2077">MEDIAN(IF(IMDB_Movies_Cleaned!$E$2:$E$3849=A2077, IMDB_Movies_Cleaned!$N$2:$N$3849))</f>
        <v>7.35</v>
      </c>
      <c r="F2077" t="e" cm="1">
        <f t="array" ref="F2077">_xlfn.MODE.SNGL(IF(IMDB_Movies_Cleaned!$E$2:$E$3849=A2077, IMDB_Movies_Cleaned!$N$2:$N$3849))</f>
        <v>#N/A</v>
      </c>
      <c r="G2077" cm="1">
        <f t="array" ref="G2077">MAX(IF(IMDB_Movies_Cleaned!$E$2:$E$3849=A2077, IMDB_Movies_Cleaned!$N$2:$N$3849))</f>
        <v>7.8</v>
      </c>
      <c r="H2077" cm="1">
        <f t="array" ref="H2077">MIN(IF(IMDB_Movies_Cleaned!$E$2:$E$3849=A2077, IMDB_Movies_Cleaned!$N$2:$N$3849))</f>
        <v>6.9</v>
      </c>
      <c r="I2077" cm="1">
        <f t="array" ref="I2077">_xlfn.VAR.S(IF(IMDB_Movies_Cleaned!$E$2:$E$3849=A2077, IMDB_Movies_Cleaned!$N$2:$N$3849))</f>
        <v>0.40499999999999947</v>
      </c>
      <c r="J2077" cm="1">
        <f t="array" ref="J2077">_xlfn.STDEV.S(IF(IMDB_Movies_Cleaned!$E$2:$E$3849=A2077, IMDB_Movies_Cleaned!$N$2:$N$3849))</f>
        <v>0.6363961030678924</v>
      </c>
    </row>
    <row r="2078" spans="1:10" x14ac:dyDescent="0.25">
      <c r="A2078" s="1" t="s">
        <v>4624</v>
      </c>
      <c r="B2078">
        <f t="shared" si="34"/>
        <v>1</v>
      </c>
      <c r="D2078">
        <f>AVERAGEIF(IMDB_Movies_Cleaned!$E$2:$E$3849, A2078, IMDB_Movies_Cleaned!$N$2:$N$3849)</f>
        <v>4</v>
      </c>
      <c r="E2078" cm="1">
        <f t="array" ref="E2078">MEDIAN(IF(IMDB_Movies_Cleaned!$E$2:$E$3849=A2078, IMDB_Movies_Cleaned!$N$2:$N$3849))</f>
        <v>4</v>
      </c>
      <c r="F2078" t="e" cm="1">
        <f t="array" ref="F2078">_xlfn.MODE.SNGL(IF(IMDB_Movies_Cleaned!$E$2:$E$3849=A2078, IMDB_Movies_Cleaned!$N$2:$N$3849))</f>
        <v>#N/A</v>
      </c>
      <c r="G2078" cm="1">
        <f t="array" ref="G2078">MAX(IF(IMDB_Movies_Cleaned!$E$2:$E$3849=A2078, IMDB_Movies_Cleaned!$N$2:$N$3849))</f>
        <v>4</v>
      </c>
      <c r="H2078" cm="1">
        <f t="array" ref="H2078">MIN(IF(IMDB_Movies_Cleaned!$E$2:$E$3849=A2078, IMDB_Movies_Cleaned!$N$2:$N$3849))</f>
        <v>4</v>
      </c>
      <c r="I2078" t="e" cm="1">
        <f t="array" ref="I2078">_xlfn.VAR.S(IF(IMDB_Movies_Cleaned!$E$2:$E$3849=A2078, IMDB_Movies_Cleaned!$N$2:$N$3849))</f>
        <v>#DIV/0!</v>
      </c>
      <c r="J2078" t="e" cm="1">
        <f t="array" ref="J2078">_xlfn.STDEV.S(IF(IMDB_Movies_Cleaned!$E$2:$E$3849=A2078, IMDB_Movies_Cleaned!$N$2:$N$3849))</f>
        <v>#DIV/0!</v>
      </c>
    </row>
    <row r="2079" spans="1:10" x14ac:dyDescent="0.25">
      <c r="A2079" s="2" t="s">
        <v>1671</v>
      </c>
      <c r="B2079">
        <f t="shared" si="34"/>
        <v>153</v>
      </c>
      <c r="D2079">
        <f>AVERAGEIF(IMDB_Movies_Cleaned!$E$2:$E$3849, A2079, IMDB_Movies_Cleaned!$N$2:$N$3849)</f>
        <v>7.0418300653594796</v>
      </c>
      <c r="E2079" cm="1">
        <f t="array" ref="E2079">MEDIAN(IF(IMDB_Movies_Cleaned!$E$2:$E$3849=A2079, IMDB_Movies_Cleaned!$N$2:$N$3849))</f>
        <v>7.2</v>
      </c>
      <c r="F2079" cm="1">
        <f t="array" ref="F2079">_xlfn.MODE.SNGL(IF(IMDB_Movies_Cleaned!$E$2:$E$3849=A2079, IMDB_Movies_Cleaned!$N$2:$N$3849))</f>
        <v>7.3</v>
      </c>
      <c r="G2079" cm="1">
        <f t="array" ref="G2079">MAX(IF(IMDB_Movies_Cleaned!$E$2:$E$3849=A2079, IMDB_Movies_Cleaned!$N$2:$N$3849))</f>
        <v>8.8000000000000007</v>
      </c>
      <c r="H2079" cm="1">
        <f t="array" ref="H2079">MIN(IF(IMDB_Movies_Cleaned!$E$2:$E$3849=A2079, IMDB_Movies_Cleaned!$N$2:$N$3849))</f>
        <v>3.4</v>
      </c>
      <c r="I2079" cm="1">
        <f t="array" ref="I2079">_xlfn.VAR.S(IF(IMDB_Movies_Cleaned!$E$2:$E$3849=A2079, IMDB_Movies_Cleaned!$N$2:$N$3849))</f>
        <v>0.68705452356381391</v>
      </c>
      <c r="J2079" cm="1">
        <f t="array" ref="J2079">_xlfn.STDEV.S(IF(IMDB_Movies_Cleaned!$E$2:$E$3849=A2079, IMDB_Movies_Cleaned!$N$2:$N$3849))</f>
        <v>0.82888752166009472</v>
      </c>
    </row>
    <row r="2080" spans="1:10" x14ac:dyDescent="0.25">
      <c r="A2080" s="1" t="s">
        <v>1671</v>
      </c>
      <c r="B2080">
        <f t="shared" si="34"/>
        <v>153</v>
      </c>
      <c r="D2080">
        <f>AVERAGEIF(IMDB_Movies_Cleaned!$E$2:$E$3849, A2080, IMDB_Movies_Cleaned!$N$2:$N$3849)</f>
        <v>7.0418300653594796</v>
      </c>
      <c r="E2080" cm="1">
        <f t="array" ref="E2080">MEDIAN(IF(IMDB_Movies_Cleaned!$E$2:$E$3849=A2080, IMDB_Movies_Cleaned!$N$2:$N$3849))</f>
        <v>7.2</v>
      </c>
      <c r="F2080" cm="1">
        <f t="array" ref="F2080">_xlfn.MODE.SNGL(IF(IMDB_Movies_Cleaned!$E$2:$E$3849=A2080, IMDB_Movies_Cleaned!$N$2:$N$3849))</f>
        <v>7.3</v>
      </c>
      <c r="G2080" cm="1">
        <f t="array" ref="G2080">MAX(IF(IMDB_Movies_Cleaned!$E$2:$E$3849=A2080, IMDB_Movies_Cleaned!$N$2:$N$3849))</f>
        <v>8.8000000000000007</v>
      </c>
      <c r="H2080" cm="1">
        <f t="array" ref="H2080">MIN(IF(IMDB_Movies_Cleaned!$E$2:$E$3849=A2080, IMDB_Movies_Cleaned!$N$2:$N$3849))</f>
        <v>3.4</v>
      </c>
      <c r="I2080" cm="1">
        <f t="array" ref="I2080">_xlfn.VAR.S(IF(IMDB_Movies_Cleaned!$E$2:$E$3849=A2080, IMDB_Movies_Cleaned!$N$2:$N$3849))</f>
        <v>0.68705452356381391</v>
      </c>
      <c r="J2080" cm="1">
        <f t="array" ref="J2080">_xlfn.STDEV.S(IF(IMDB_Movies_Cleaned!$E$2:$E$3849=A2080, IMDB_Movies_Cleaned!$N$2:$N$3849))</f>
        <v>0.82888752166009472</v>
      </c>
    </row>
    <row r="2081" spans="1:10" x14ac:dyDescent="0.25">
      <c r="A2081" s="2" t="s">
        <v>268</v>
      </c>
      <c r="B2081">
        <f t="shared" si="34"/>
        <v>50</v>
      </c>
      <c r="D2081">
        <f>AVERAGEIF(IMDB_Movies_Cleaned!$E$2:$E$3849, A2081, IMDB_Movies_Cleaned!$N$2:$N$3849)</f>
        <v>6.498000000000002</v>
      </c>
      <c r="E2081" cm="1">
        <f t="array" ref="E2081">MEDIAN(IF(IMDB_Movies_Cleaned!$E$2:$E$3849=A2081, IMDB_Movies_Cleaned!$N$2:$N$3849))</f>
        <v>6.5</v>
      </c>
      <c r="F2081" cm="1">
        <f t="array" ref="F2081">_xlfn.MODE.SNGL(IF(IMDB_Movies_Cleaned!$E$2:$E$3849=A2081, IMDB_Movies_Cleaned!$N$2:$N$3849))</f>
        <v>6.1</v>
      </c>
      <c r="G2081" cm="1">
        <f t="array" ref="G2081">MAX(IF(IMDB_Movies_Cleaned!$E$2:$E$3849=A2081, IMDB_Movies_Cleaned!$N$2:$N$3849))</f>
        <v>9</v>
      </c>
      <c r="H2081" cm="1">
        <f t="array" ref="H2081">MIN(IF(IMDB_Movies_Cleaned!$E$2:$E$3849=A2081, IMDB_Movies_Cleaned!$N$2:$N$3849))</f>
        <v>5.0999999999999996</v>
      </c>
      <c r="I2081" cm="1">
        <f t="array" ref="I2081">_xlfn.VAR.S(IF(IMDB_Movies_Cleaned!$E$2:$E$3849=A2081, IMDB_Movies_Cleaned!$N$2:$N$3849))</f>
        <v>0.51407755102039177</v>
      </c>
      <c r="J2081" cm="1">
        <f t="array" ref="J2081">_xlfn.STDEV.S(IF(IMDB_Movies_Cleaned!$E$2:$E$3849=A2081, IMDB_Movies_Cleaned!$N$2:$N$3849))</f>
        <v>0.71699201600881979</v>
      </c>
    </row>
    <row r="2082" spans="1:10" x14ac:dyDescent="0.25">
      <c r="A2082" s="1" t="s">
        <v>385</v>
      </c>
      <c r="B2082">
        <f t="shared" si="34"/>
        <v>12</v>
      </c>
      <c r="D2082">
        <f>AVERAGEIF(IMDB_Movies_Cleaned!$E$2:$E$3849, A2082, IMDB_Movies_Cleaned!$N$2:$N$3849)</f>
        <v>6.5916666666666659</v>
      </c>
      <c r="E2082" cm="1">
        <f t="array" ref="E2082">MEDIAN(IF(IMDB_Movies_Cleaned!$E$2:$E$3849=A2082, IMDB_Movies_Cleaned!$N$2:$N$3849))</f>
        <v>6.75</v>
      </c>
      <c r="F2082" cm="1">
        <f t="array" ref="F2082">_xlfn.MODE.SNGL(IF(IMDB_Movies_Cleaned!$E$2:$E$3849=A2082, IMDB_Movies_Cleaned!$N$2:$N$3849))</f>
        <v>7.8</v>
      </c>
      <c r="G2082" cm="1">
        <f t="array" ref="G2082">MAX(IF(IMDB_Movies_Cleaned!$E$2:$E$3849=A2082, IMDB_Movies_Cleaned!$N$2:$N$3849))</f>
        <v>7.8</v>
      </c>
      <c r="H2082" cm="1">
        <f t="array" ref="H2082">MIN(IF(IMDB_Movies_Cleaned!$E$2:$E$3849=A2082, IMDB_Movies_Cleaned!$N$2:$N$3849))</f>
        <v>5.2</v>
      </c>
      <c r="I2082" cm="1">
        <f t="array" ref="I2082">_xlfn.VAR.S(IF(IMDB_Movies_Cleaned!$E$2:$E$3849=A2082, IMDB_Movies_Cleaned!$N$2:$N$3849))</f>
        <v>0.79901515151516378</v>
      </c>
      <c r="J2082" cm="1">
        <f t="array" ref="J2082">_xlfn.STDEV.S(IF(IMDB_Movies_Cleaned!$E$2:$E$3849=A2082, IMDB_Movies_Cleaned!$N$2:$N$3849))</f>
        <v>0.89387647441643958</v>
      </c>
    </row>
    <row r="2083" spans="1:10" x14ac:dyDescent="0.25">
      <c r="A2083" s="2" t="s">
        <v>877</v>
      </c>
      <c r="B2083">
        <f t="shared" si="34"/>
        <v>135</v>
      </c>
      <c r="D2083">
        <f>AVERAGEIF(IMDB_Movies_Cleaned!$E$2:$E$3849, A2083, IMDB_Movies_Cleaned!$N$2:$N$3849)</f>
        <v>5.8962962962962955</v>
      </c>
      <c r="E2083" cm="1">
        <f t="array" ref="E2083">MEDIAN(IF(IMDB_Movies_Cleaned!$E$2:$E$3849=A2083, IMDB_Movies_Cleaned!$N$2:$N$3849))</f>
        <v>6</v>
      </c>
      <c r="F2083" cm="1">
        <f t="array" ref="F2083">_xlfn.MODE.SNGL(IF(IMDB_Movies_Cleaned!$E$2:$E$3849=A2083, IMDB_Movies_Cleaned!$N$2:$N$3849))</f>
        <v>6.1</v>
      </c>
      <c r="G2083" cm="1">
        <f t="array" ref="G2083">MAX(IF(IMDB_Movies_Cleaned!$E$2:$E$3849=A2083, IMDB_Movies_Cleaned!$N$2:$N$3849))</f>
        <v>8.4</v>
      </c>
      <c r="H2083" cm="1">
        <f t="array" ref="H2083">MIN(IF(IMDB_Movies_Cleaned!$E$2:$E$3849=A2083, IMDB_Movies_Cleaned!$N$2:$N$3849))</f>
        <v>2.7</v>
      </c>
      <c r="I2083" cm="1">
        <f t="array" ref="I2083">_xlfn.VAR.S(IF(IMDB_Movies_Cleaned!$E$2:$E$3849=A2083, IMDB_Movies_Cleaned!$N$2:$N$3849))</f>
        <v>0.76826976229963906</v>
      </c>
      <c r="J2083" cm="1">
        <f t="array" ref="J2083">_xlfn.STDEV.S(IF(IMDB_Movies_Cleaned!$E$2:$E$3849=A2083, IMDB_Movies_Cleaned!$N$2:$N$3849))</f>
        <v>0.87650998984588824</v>
      </c>
    </row>
    <row r="2084" spans="1:10" x14ac:dyDescent="0.25">
      <c r="A2084" s="1" t="s">
        <v>877</v>
      </c>
      <c r="B2084">
        <f t="shared" si="34"/>
        <v>135</v>
      </c>
      <c r="D2084">
        <f>AVERAGEIF(IMDB_Movies_Cleaned!$E$2:$E$3849, A2084, IMDB_Movies_Cleaned!$N$2:$N$3849)</f>
        <v>5.8962962962962955</v>
      </c>
      <c r="E2084" cm="1">
        <f t="array" ref="E2084">MEDIAN(IF(IMDB_Movies_Cleaned!$E$2:$E$3849=A2084, IMDB_Movies_Cleaned!$N$2:$N$3849))</f>
        <v>6</v>
      </c>
      <c r="F2084" cm="1">
        <f t="array" ref="F2084">_xlfn.MODE.SNGL(IF(IMDB_Movies_Cleaned!$E$2:$E$3849=A2084, IMDB_Movies_Cleaned!$N$2:$N$3849))</f>
        <v>6.1</v>
      </c>
      <c r="G2084" cm="1">
        <f t="array" ref="G2084">MAX(IF(IMDB_Movies_Cleaned!$E$2:$E$3849=A2084, IMDB_Movies_Cleaned!$N$2:$N$3849))</f>
        <v>8.4</v>
      </c>
      <c r="H2084" cm="1">
        <f t="array" ref="H2084">MIN(IF(IMDB_Movies_Cleaned!$E$2:$E$3849=A2084, IMDB_Movies_Cleaned!$N$2:$N$3849))</f>
        <v>2.7</v>
      </c>
      <c r="I2084" cm="1">
        <f t="array" ref="I2084">_xlfn.VAR.S(IF(IMDB_Movies_Cleaned!$E$2:$E$3849=A2084, IMDB_Movies_Cleaned!$N$2:$N$3849))</f>
        <v>0.76826976229963906</v>
      </c>
      <c r="J2084" cm="1">
        <f t="array" ref="J2084">_xlfn.STDEV.S(IF(IMDB_Movies_Cleaned!$E$2:$E$3849=A2084, IMDB_Movies_Cleaned!$N$2:$N$3849))</f>
        <v>0.87650998984588824</v>
      </c>
    </row>
    <row r="2085" spans="1:10" x14ac:dyDescent="0.25">
      <c r="A2085" s="1" t="s">
        <v>2726</v>
      </c>
      <c r="B2085">
        <f t="shared" si="34"/>
        <v>20</v>
      </c>
      <c r="D2085">
        <f>AVERAGEIF(IMDB_Movies_Cleaned!$E$2:$E$3849, A2085, IMDB_Movies_Cleaned!$N$2:$N$3849)</f>
        <v>7.1649999999999991</v>
      </c>
      <c r="E2085" cm="1">
        <f t="array" ref="E2085">MEDIAN(IF(IMDB_Movies_Cleaned!$E$2:$E$3849=A2085, IMDB_Movies_Cleaned!$N$2:$N$3849))</f>
        <v>7.1999999999999993</v>
      </c>
      <c r="F2085" cm="1">
        <f t="array" ref="F2085">_xlfn.MODE.SNGL(IF(IMDB_Movies_Cleaned!$E$2:$E$3849=A2085, IMDB_Movies_Cleaned!$N$2:$N$3849))</f>
        <v>7.5</v>
      </c>
      <c r="G2085" cm="1">
        <f t="array" ref="G2085">MAX(IF(IMDB_Movies_Cleaned!$E$2:$E$3849=A2085, IMDB_Movies_Cleaned!$N$2:$N$3849))</f>
        <v>8.9</v>
      </c>
      <c r="H2085" cm="1">
        <f t="array" ref="H2085">MIN(IF(IMDB_Movies_Cleaned!$E$2:$E$3849=A2085, IMDB_Movies_Cleaned!$N$2:$N$3849))</f>
        <v>5.6</v>
      </c>
      <c r="I2085" cm="1">
        <f t="array" ref="I2085">_xlfn.VAR.S(IF(IMDB_Movies_Cleaned!$E$2:$E$3849=A2085, IMDB_Movies_Cleaned!$N$2:$N$3849))</f>
        <v>0.5445000000000001</v>
      </c>
      <c r="J2085" cm="1">
        <f t="array" ref="J2085">_xlfn.STDEV.S(IF(IMDB_Movies_Cleaned!$E$2:$E$3849=A2085, IMDB_Movies_Cleaned!$N$2:$N$3849))</f>
        <v>0.73790243257493071</v>
      </c>
    </row>
    <row r="2086" spans="1:10" x14ac:dyDescent="0.25">
      <c r="A2086" s="1" t="s">
        <v>872</v>
      </c>
      <c r="B2086">
        <f t="shared" si="34"/>
        <v>145</v>
      </c>
      <c r="D2086">
        <f>AVERAGEIF(IMDB_Movies_Cleaned!$E$2:$E$3849, A2086, IMDB_Movies_Cleaned!$N$2:$N$3849)</f>
        <v>5.8406896551724108</v>
      </c>
      <c r="E2086" cm="1">
        <f t="array" ref="E2086">MEDIAN(IF(IMDB_Movies_Cleaned!$E$2:$E$3849=A2086, IMDB_Movies_Cleaned!$N$2:$N$3849))</f>
        <v>6</v>
      </c>
      <c r="F2086" cm="1">
        <f t="array" ref="F2086">_xlfn.MODE.SNGL(IF(IMDB_Movies_Cleaned!$E$2:$E$3849=A2086, IMDB_Movies_Cleaned!$N$2:$N$3849))</f>
        <v>6.5</v>
      </c>
      <c r="G2086" cm="1">
        <f t="array" ref="G2086">MAX(IF(IMDB_Movies_Cleaned!$E$2:$E$3849=A2086, IMDB_Movies_Cleaned!$N$2:$N$3849))</f>
        <v>8</v>
      </c>
      <c r="H2086" cm="1">
        <f t="array" ref="H2086">MIN(IF(IMDB_Movies_Cleaned!$E$2:$E$3849=A2086, IMDB_Movies_Cleaned!$N$2:$N$3849))</f>
        <v>1.9</v>
      </c>
      <c r="I2086" cm="1">
        <f t="array" ref="I2086">_xlfn.VAR.S(IF(IMDB_Movies_Cleaned!$E$2:$E$3849=A2086, IMDB_Movies_Cleaned!$N$2:$N$3849))</f>
        <v>1.4818745210728315</v>
      </c>
      <c r="J2086" cm="1">
        <f t="array" ref="J2086">_xlfn.STDEV.S(IF(IMDB_Movies_Cleaned!$E$2:$E$3849=A2086, IMDB_Movies_Cleaned!$N$2:$N$3849))</f>
        <v>1.2173226856806831</v>
      </c>
    </row>
    <row r="2087" spans="1:10" x14ac:dyDescent="0.25">
      <c r="A2087" s="2" t="s">
        <v>201</v>
      </c>
      <c r="B2087">
        <f t="shared" si="34"/>
        <v>55</v>
      </c>
      <c r="D2087">
        <f>AVERAGEIF(IMDB_Movies_Cleaned!$E$2:$E$3849, A2087, IMDB_Movies_Cleaned!$N$2:$N$3849)</f>
        <v>6.4090909090909092</v>
      </c>
      <c r="E2087" cm="1">
        <f t="array" ref="E2087">MEDIAN(IF(IMDB_Movies_Cleaned!$E$2:$E$3849=A2087, IMDB_Movies_Cleaned!$N$2:$N$3849))</f>
        <v>6.5</v>
      </c>
      <c r="F2087" cm="1">
        <f t="array" ref="F2087">_xlfn.MODE.SNGL(IF(IMDB_Movies_Cleaned!$E$2:$E$3849=A2087, IMDB_Movies_Cleaned!$N$2:$N$3849))</f>
        <v>6.5</v>
      </c>
      <c r="G2087" cm="1">
        <f t="array" ref="G2087">MAX(IF(IMDB_Movies_Cleaned!$E$2:$E$3849=A2087, IMDB_Movies_Cleaned!$N$2:$N$3849))</f>
        <v>7.6</v>
      </c>
      <c r="H2087" cm="1">
        <f t="array" ref="H2087">MIN(IF(IMDB_Movies_Cleaned!$E$2:$E$3849=A2087, IMDB_Movies_Cleaned!$N$2:$N$3849))</f>
        <v>4.4000000000000004</v>
      </c>
      <c r="I2087" cm="1">
        <f t="array" ref="I2087">_xlfn.VAR.S(IF(IMDB_Movies_Cleaned!$E$2:$E$3849=A2087, IMDB_Movies_Cleaned!$N$2:$N$3849))</f>
        <v>0.39936026936026953</v>
      </c>
      <c r="J2087" cm="1">
        <f t="array" ref="J2087">_xlfn.STDEV.S(IF(IMDB_Movies_Cleaned!$E$2:$E$3849=A2087, IMDB_Movies_Cleaned!$N$2:$N$3849))</f>
        <v>0.63194957817872588</v>
      </c>
    </row>
    <row r="2088" spans="1:10" x14ac:dyDescent="0.25">
      <c r="A2088" s="1" t="s">
        <v>246</v>
      </c>
      <c r="B2088">
        <f t="shared" si="34"/>
        <v>21</v>
      </c>
      <c r="D2088">
        <f>AVERAGEIF(IMDB_Movies_Cleaned!$E$2:$E$3849, A2088, IMDB_Movies_Cleaned!$N$2:$N$3849)</f>
        <v>6.1619047619047604</v>
      </c>
      <c r="E2088" cm="1">
        <f t="array" ref="E2088">MEDIAN(IF(IMDB_Movies_Cleaned!$E$2:$E$3849=A2088, IMDB_Movies_Cleaned!$N$2:$N$3849))</f>
        <v>6.2</v>
      </c>
      <c r="F2088" cm="1">
        <f t="array" ref="F2088">_xlfn.MODE.SNGL(IF(IMDB_Movies_Cleaned!$E$2:$E$3849=A2088, IMDB_Movies_Cleaned!$N$2:$N$3849))</f>
        <v>6.6</v>
      </c>
      <c r="G2088" cm="1">
        <f t="array" ref="G2088">MAX(IF(IMDB_Movies_Cleaned!$E$2:$E$3849=A2088, IMDB_Movies_Cleaned!$N$2:$N$3849))</f>
        <v>7.6</v>
      </c>
      <c r="H2088" cm="1">
        <f t="array" ref="H2088">MIN(IF(IMDB_Movies_Cleaned!$E$2:$E$3849=A2088, IMDB_Movies_Cleaned!$N$2:$N$3849))</f>
        <v>5.2</v>
      </c>
      <c r="I2088" cm="1">
        <f t="array" ref="I2088">_xlfn.VAR.S(IF(IMDB_Movies_Cleaned!$E$2:$E$3849=A2088, IMDB_Movies_Cleaned!$N$2:$N$3849))</f>
        <v>0.37047619047619035</v>
      </c>
      <c r="J2088" cm="1">
        <f t="array" ref="J2088">_xlfn.STDEV.S(IF(IMDB_Movies_Cleaned!$E$2:$E$3849=A2088, IMDB_Movies_Cleaned!$N$2:$N$3849))</f>
        <v>0.60866755332955802</v>
      </c>
    </row>
    <row r="2089" spans="1:10" x14ac:dyDescent="0.25">
      <c r="A2089" s="2" t="s">
        <v>877</v>
      </c>
      <c r="B2089">
        <f t="shared" si="34"/>
        <v>135</v>
      </c>
      <c r="D2089">
        <f>AVERAGEIF(IMDB_Movies_Cleaned!$E$2:$E$3849, A2089, IMDB_Movies_Cleaned!$N$2:$N$3849)</f>
        <v>5.8962962962962955</v>
      </c>
      <c r="E2089" cm="1">
        <f t="array" ref="E2089">MEDIAN(IF(IMDB_Movies_Cleaned!$E$2:$E$3849=A2089, IMDB_Movies_Cleaned!$N$2:$N$3849))</f>
        <v>6</v>
      </c>
      <c r="F2089" cm="1">
        <f t="array" ref="F2089">_xlfn.MODE.SNGL(IF(IMDB_Movies_Cleaned!$E$2:$E$3849=A2089, IMDB_Movies_Cleaned!$N$2:$N$3849))</f>
        <v>6.1</v>
      </c>
      <c r="G2089" cm="1">
        <f t="array" ref="G2089">MAX(IF(IMDB_Movies_Cleaned!$E$2:$E$3849=A2089, IMDB_Movies_Cleaned!$N$2:$N$3849))</f>
        <v>8.4</v>
      </c>
      <c r="H2089" cm="1">
        <f t="array" ref="H2089">MIN(IF(IMDB_Movies_Cleaned!$E$2:$E$3849=A2089, IMDB_Movies_Cleaned!$N$2:$N$3849))</f>
        <v>2.7</v>
      </c>
      <c r="I2089" cm="1">
        <f t="array" ref="I2089">_xlfn.VAR.S(IF(IMDB_Movies_Cleaned!$E$2:$E$3849=A2089, IMDB_Movies_Cleaned!$N$2:$N$3849))</f>
        <v>0.76826976229963906</v>
      </c>
      <c r="J2089" cm="1">
        <f t="array" ref="J2089">_xlfn.STDEV.S(IF(IMDB_Movies_Cleaned!$E$2:$E$3849=A2089, IMDB_Movies_Cleaned!$N$2:$N$3849))</f>
        <v>0.87650998984588824</v>
      </c>
    </row>
    <row r="2090" spans="1:10" x14ac:dyDescent="0.25">
      <c r="A2090" s="1" t="s">
        <v>137</v>
      </c>
      <c r="B2090">
        <f t="shared" si="34"/>
        <v>34</v>
      </c>
      <c r="D2090">
        <f>AVERAGEIF(IMDB_Movies_Cleaned!$E$2:$E$3849, A2090, IMDB_Movies_Cleaned!$N$2:$N$3849)</f>
        <v>6.367647058823529</v>
      </c>
      <c r="E2090" cm="1">
        <f t="array" ref="E2090">MEDIAN(IF(IMDB_Movies_Cleaned!$E$2:$E$3849=A2090, IMDB_Movies_Cleaned!$N$2:$N$3849))</f>
        <v>6.15</v>
      </c>
      <c r="F2090" cm="1">
        <f t="array" ref="F2090">_xlfn.MODE.SNGL(IF(IMDB_Movies_Cleaned!$E$2:$E$3849=A2090, IMDB_Movies_Cleaned!$N$2:$N$3849))</f>
        <v>6.1</v>
      </c>
      <c r="G2090" cm="1">
        <f t="array" ref="G2090">MAX(IF(IMDB_Movies_Cleaned!$E$2:$E$3849=A2090, IMDB_Movies_Cleaned!$N$2:$N$3849))</f>
        <v>8.8000000000000007</v>
      </c>
      <c r="H2090" cm="1">
        <f t="array" ref="H2090">MIN(IF(IMDB_Movies_Cleaned!$E$2:$E$3849=A2090, IMDB_Movies_Cleaned!$N$2:$N$3849))</f>
        <v>5</v>
      </c>
      <c r="I2090" cm="1">
        <f t="array" ref="I2090">_xlfn.VAR.S(IF(IMDB_Movies_Cleaned!$E$2:$E$3849=A2090, IMDB_Movies_Cleaned!$N$2:$N$3849))</f>
        <v>0.76710338680929147</v>
      </c>
      <c r="J2090" cm="1">
        <f t="array" ref="J2090">_xlfn.STDEV.S(IF(IMDB_Movies_Cleaned!$E$2:$E$3849=A2090, IMDB_Movies_Cleaned!$N$2:$N$3849))</f>
        <v>0.87584438504182438</v>
      </c>
    </row>
    <row r="2091" spans="1:10" x14ac:dyDescent="0.25">
      <c r="A2091" s="2" t="s">
        <v>872</v>
      </c>
      <c r="B2091">
        <f t="shared" si="34"/>
        <v>145</v>
      </c>
      <c r="D2091">
        <f>AVERAGEIF(IMDB_Movies_Cleaned!$E$2:$E$3849, A2091, IMDB_Movies_Cleaned!$N$2:$N$3849)</f>
        <v>5.8406896551724108</v>
      </c>
      <c r="E2091" cm="1">
        <f t="array" ref="E2091">MEDIAN(IF(IMDB_Movies_Cleaned!$E$2:$E$3849=A2091, IMDB_Movies_Cleaned!$N$2:$N$3849))</f>
        <v>6</v>
      </c>
      <c r="F2091" cm="1">
        <f t="array" ref="F2091">_xlfn.MODE.SNGL(IF(IMDB_Movies_Cleaned!$E$2:$E$3849=A2091, IMDB_Movies_Cleaned!$N$2:$N$3849))</f>
        <v>6.5</v>
      </c>
      <c r="G2091" cm="1">
        <f t="array" ref="G2091">MAX(IF(IMDB_Movies_Cleaned!$E$2:$E$3849=A2091, IMDB_Movies_Cleaned!$N$2:$N$3849))</f>
        <v>8</v>
      </c>
      <c r="H2091" cm="1">
        <f t="array" ref="H2091">MIN(IF(IMDB_Movies_Cleaned!$E$2:$E$3849=A2091, IMDB_Movies_Cleaned!$N$2:$N$3849))</f>
        <v>1.9</v>
      </c>
      <c r="I2091" cm="1">
        <f t="array" ref="I2091">_xlfn.VAR.S(IF(IMDB_Movies_Cleaned!$E$2:$E$3849=A2091, IMDB_Movies_Cleaned!$N$2:$N$3849))</f>
        <v>1.4818745210728315</v>
      </c>
      <c r="J2091" cm="1">
        <f t="array" ref="J2091">_xlfn.STDEV.S(IF(IMDB_Movies_Cleaned!$E$2:$E$3849=A2091, IMDB_Movies_Cleaned!$N$2:$N$3849))</f>
        <v>1.2173226856806831</v>
      </c>
    </row>
    <row r="2092" spans="1:10" x14ac:dyDescent="0.25">
      <c r="A2092" s="1" t="s">
        <v>746</v>
      </c>
      <c r="B2092">
        <f t="shared" si="34"/>
        <v>11</v>
      </c>
      <c r="D2092">
        <f>AVERAGEIF(IMDB_Movies_Cleaned!$E$2:$E$3849, A2092, IMDB_Movies_Cleaned!$N$2:$N$3849)</f>
        <v>5.7727272727272725</v>
      </c>
      <c r="E2092" cm="1">
        <f t="array" ref="E2092">MEDIAN(IF(IMDB_Movies_Cleaned!$E$2:$E$3849=A2092, IMDB_Movies_Cleaned!$N$2:$N$3849))</f>
        <v>6.2</v>
      </c>
      <c r="F2092" cm="1">
        <f t="array" ref="F2092">_xlfn.MODE.SNGL(IF(IMDB_Movies_Cleaned!$E$2:$E$3849=A2092, IMDB_Movies_Cleaned!$N$2:$N$3849))</f>
        <v>6.2</v>
      </c>
      <c r="G2092" cm="1">
        <f t="array" ref="G2092">MAX(IF(IMDB_Movies_Cleaned!$E$2:$E$3849=A2092, IMDB_Movies_Cleaned!$N$2:$N$3849))</f>
        <v>7.3</v>
      </c>
      <c r="H2092" cm="1">
        <f t="array" ref="H2092">MIN(IF(IMDB_Movies_Cleaned!$E$2:$E$3849=A2092, IMDB_Movies_Cleaned!$N$2:$N$3849))</f>
        <v>3.6</v>
      </c>
      <c r="I2092" cm="1">
        <f t="array" ref="I2092">_xlfn.VAR.S(IF(IMDB_Movies_Cleaned!$E$2:$E$3849=A2092, IMDB_Movies_Cleaned!$N$2:$N$3849))</f>
        <v>1.2161818181818149</v>
      </c>
      <c r="J2092" cm="1">
        <f t="array" ref="J2092">_xlfn.STDEV.S(IF(IMDB_Movies_Cleaned!$E$2:$E$3849=A2092, IMDB_Movies_Cleaned!$N$2:$N$3849))</f>
        <v>1.1028063375687569</v>
      </c>
    </row>
    <row r="2093" spans="1:10" x14ac:dyDescent="0.25">
      <c r="A2093" s="2" t="s">
        <v>557</v>
      </c>
      <c r="B2093">
        <f t="shared" si="34"/>
        <v>45</v>
      </c>
      <c r="D2093">
        <f>AVERAGEIF(IMDB_Movies_Cleaned!$E$2:$E$3849, A2093, IMDB_Movies_Cleaned!$N$2:$N$3849)</f>
        <v>6.0377777777777766</v>
      </c>
      <c r="E2093" cm="1">
        <f t="array" ref="E2093">MEDIAN(IF(IMDB_Movies_Cleaned!$E$2:$E$3849=A2093, IMDB_Movies_Cleaned!$N$2:$N$3849))</f>
        <v>6.1</v>
      </c>
      <c r="F2093" cm="1">
        <f t="array" ref="F2093">_xlfn.MODE.SNGL(IF(IMDB_Movies_Cleaned!$E$2:$E$3849=A2093, IMDB_Movies_Cleaned!$N$2:$N$3849))</f>
        <v>6.7</v>
      </c>
      <c r="G2093" cm="1">
        <f t="array" ref="G2093">MAX(IF(IMDB_Movies_Cleaned!$E$2:$E$3849=A2093, IMDB_Movies_Cleaned!$N$2:$N$3849))</f>
        <v>8.3000000000000007</v>
      </c>
      <c r="H2093" cm="1">
        <f t="array" ref="H2093">MIN(IF(IMDB_Movies_Cleaned!$E$2:$E$3849=A2093, IMDB_Movies_Cleaned!$N$2:$N$3849))</f>
        <v>3.1</v>
      </c>
      <c r="I2093" cm="1">
        <f t="array" ref="I2093">_xlfn.VAR.S(IF(IMDB_Movies_Cleaned!$E$2:$E$3849=A2093, IMDB_Movies_Cleaned!$N$2:$N$3849))</f>
        <v>1.3928585858586084</v>
      </c>
      <c r="J2093" cm="1">
        <f t="array" ref="J2093">_xlfn.STDEV.S(IF(IMDB_Movies_Cleaned!$E$2:$E$3849=A2093, IMDB_Movies_Cleaned!$N$2:$N$3849))</f>
        <v>1.180194300044958</v>
      </c>
    </row>
    <row r="2094" spans="1:10" x14ac:dyDescent="0.25">
      <c r="A2094" s="1" t="s">
        <v>2726</v>
      </c>
      <c r="B2094">
        <f t="shared" si="34"/>
        <v>20</v>
      </c>
      <c r="D2094">
        <f>AVERAGEIF(IMDB_Movies_Cleaned!$E$2:$E$3849, A2094, IMDB_Movies_Cleaned!$N$2:$N$3849)</f>
        <v>7.1649999999999991</v>
      </c>
      <c r="E2094" cm="1">
        <f t="array" ref="E2094">MEDIAN(IF(IMDB_Movies_Cleaned!$E$2:$E$3849=A2094, IMDB_Movies_Cleaned!$N$2:$N$3849))</f>
        <v>7.1999999999999993</v>
      </c>
      <c r="F2094" cm="1">
        <f t="array" ref="F2094">_xlfn.MODE.SNGL(IF(IMDB_Movies_Cleaned!$E$2:$E$3849=A2094, IMDB_Movies_Cleaned!$N$2:$N$3849))</f>
        <v>7.5</v>
      </c>
      <c r="G2094" cm="1">
        <f t="array" ref="G2094">MAX(IF(IMDB_Movies_Cleaned!$E$2:$E$3849=A2094, IMDB_Movies_Cleaned!$N$2:$N$3849))</f>
        <v>8.9</v>
      </c>
      <c r="H2094" cm="1">
        <f t="array" ref="H2094">MIN(IF(IMDB_Movies_Cleaned!$E$2:$E$3849=A2094, IMDB_Movies_Cleaned!$N$2:$N$3849))</f>
        <v>5.6</v>
      </c>
      <c r="I2094" cm="1">
        <f t="array" ref="I2094">_xlfn.VAR.S(IF(IMDB_Movies_Cleaned!$E$2:$E$3849=A2094, IMDB_Movies_Cleaned!$N$2:$N$3849))</f>
        <v>0.5445000000000001</v>
      </c>
      <c r="J2094" cm="1">
        <f t="array" ref="J2094">_xlfn.STDEV.S(IF(IMDB_Movies_Cleaned!$E$2:$E$3849=A2094, IMDB_Movies_Cleaned!$N$2:$N$3849))</f>
        <v>0.73790243257493071</v>
      </c>
    </row>
    <row r="2095" spans="1:10" x14ac:dyDescent="0.25">
      <c r="A2095" s="2" t="s">
        <v>4653</v>
      </c>
      <c r="B2095">
        <f t="shared" si="34"/>
        <v>1</v>
      </c>
      <c r="D2095">
        <f>AVERAGEIF(IMDB_Movies_Cleaned!$E$2:$E$3849, A2095, IMDB_Movies_Cleaned!$N$2:$N$3849)</f>
        <v>7.1</v>
      </c>
      <c r="E2095" cm="1">
        <f t="array" ref="E2095">MEDIAN(IF(IMDB_Movies_Cleaned!$E$2:$E$3849=A2095, IMDB_Movies_Cleaned!$N$2:$N$3849))</f>
        <v>7.1</v>
      </c>
      <c r="F2095" t="e" cm="1">
        <f t="array" ref="F2095">_xlfn.MODE.SNGL(IF(IMDB_Movies_Cleaned!$E$2:$E$3849=A2095, IMDB_Movies_Cleaned!$N$2:$N$3849))</f>
        <v>#N/A</v>
      </c>
      <c r="G2095" cm="1">
        <f t="array" ref="G2095">MAX(IF(IMDB_Movies_Cleaned!$E$2:$E$3849=A2095, IMDB_Movies_Cleaned!$N$2:$N$3849))</f>
        <v>7.1</v>
      </c>
      <c r="H2095" cm="1">
        <f t="array" ref="H2095">MIN(IF(IMDB_Movies_Cleaned!$E$2:$E$3849=A2095, IMDB_Movies_Cleaned!$N$2:$N$3849))</f>
        <v>7.1</v>
      </c>
      <c r="I2095" t="e" cm="1">
        <f t="array" ref="I2095">_xlfn.VAR.S(IF(IMDB_Movies_Cleaned!$E$2:$E$3849=A2095, IMDB_Movies_Cleaned!$N$2:$N$3849))</f>
        <v>#DIV/0!</v>
      </c>
      <c r="J2095" t="e" cm="1">
        <f t="array" ref="J2095">_xlfn.STDEV.S(IF(IMDB_Movies_Cleaned!$E$2:$E$3849=A2095, IMDB_Movies_Cleaned!$N$2:$N$3849))</f>
        <v>#DIV/0!</v>
      </c>
    </row>
    <row r="2096" spans="1:10" x14ac:dyDescent="0.25">
      <c r="A2096" s="1" t="s">
        <v>1289</v>
      </c>
      <c r="B2096">
        <f t="shared" si="34"/>
        <v>147</v>
      </c>
      <c r="D2096">
        <f>AVERAGEIF(IMDB_Movies_Cleaned!$E$2:$E$3849, A2096, IMDB_Movies_Cleaned!$N$2:$N$3849)</f>
        <v>6.5836734693877554</v>
      </c>
      <c r="E2096" cm="1">
        <f t="array" ref="E2096">MEDIAN(IF(IMDB_Movies_Cleaned!$E$2:$E$3849=A2096, IMDB_Movies_Cleaned!$N$2:$N$3849))</f>
        <v>6.7</v>
      </c>
      <c r="F2096" cm="1">
        <f t="array" ref="F2096">_xlfn.MODE.SNGL(IF(IMDB_Movies_Cleaned!$E$2:$E$3849=A2096, IMDB_Movies_Cleaned!$N$2:$N$3849))</f>
        <v>6.7</v>
      </c>
      <c r="G2096" cm="1">
        <f t="array" ref="G2096">MAX(IF(IMDB_Movies_Cleaned!$E$2:$E$3849=A2096, IMDB_Movies_Cleaned!$N$2:$N$3849))</f>
        <v>8.8000000000000007</v>
      </c>
      <c r="H2096" cm="1">
        <f t="array" ref="H2096">MIN(IF(IMDB_Movies_Cleaned!$E$2:$E$3849=A2096, IMDB_Movies_Cleaned!$N$2:$N$3849))</f>
        <v>3.3</v>
      </c>
      <c r="I2096" cm="1">
        <f t="array" ref="I2096">_xlfn.VAR.S(IF(IMDB_Movies_Cleaned!$E$2:$E$3849=A2096, IMDB_Movies_Cleaned!$N$2:$N$3849))</f>
        <v>0.73480011182555371</v>
      </c>
      <c r="J2096" cm="1">
        <f t="array" ref="J2096">_xlfn.STDEV.S(IF(IMDB_Movies_Cleaned!$E$2:$E$3849=A2096, IMDB_Movies_Cleaned!$N$2:$N$3849))</f>
        <v>0.85720482489633343</v>
      </c>
    </row>
    <row r="2097" spans="1:10" x14ac:dyDescent="0.25">
      <c r="A2097" s="2" t="s">
        <v>4656</v>
      </c>
      <c r="B2097">
        <f t="shared" si="34"/>
        <v>1</v>
      </c>
      <c r="D2097">
        <f>AVERAGEIF(IMDB_Movies_Cleaned!$E$2:$E$3849, A2097, IMDB_Movies_Cleaned!$N$2:$N$3849)</f>
        <v>6.1</v>
      </c>
      <c r="E2097" cm="1">
        <f t="array" ref="E2097">MEDIAN(IF(IMDB_Movies_Cleaned!$E$2:$E$3849=A2097, IMDB_Movies_Cleaned!$N$2:$N$3849))</f>
        <v>6.1</v>
      </c>
      <c r="F2097" t="e" cm="1">
        <f t="array" ref="F2097">_xlfn.MODE.SNGL(IF(IMDB_Movies_Cleaned!$E$2:$E$3849=A2097, IMDB_Movies_Cleaned!$N$2:$N$3849))</f>
        <v>#N/A</v>
      </c>
      <c r="G2097" cm="1">
        <f t="array" ref="G2097">MAX(IF(IMDB_Movies_Cleaned!$E$2:$E$3849=A2097, IMDB_Movies_Cleaned!$N$2:$N$3849))</f>
        <v>6.1</v>
      </c>
      <c r="H2097" cm="1">
        <f t="array" ref="H2097">MIN(IF(IMDB_Movies_Cleaned!$E$2:$E$3849=A2097, IMDB_Movies_Cleaned!$N$2:$N$3849))</f>
        <v>6.1</v>
      </c>
      <c r="I2097" t="e" cm="1">
        <f t="array" ref="I2097">_xlfn.VAR.S(IF(IMDB_Movies_Cleaned!$E$2:$E$3849=A2097, IMDB_Movies_Cleaned!$N$2:$N$3849))</f>
        <v>#DIV/0!</v>
      </c>
      <c r="J2097" t="e" cm="1">
        <f t="array" ref="J2097">_xlfn.STDEV.S(IF(IMDB_Movies_Cleaned!$E$2:$E$3849=A2097, IMDB_Movies_Cleaned!$N$2:$N$3849))</f>
        <v>#DIV/0!</v>
      </c>
    </row>
    <row r="2098" spans="1:10" x14ac:dyDescent="0.25">
      <c r="A2098" s="1" t="s">
        <v>1274</v>
      </c>
      <c r="B2098">
        <f t="shared" si="34"/>
        <v>11</v>
      </c>
      <c r="D2098">
        <f>AVERAGEIF(IMDB_Movies_Cleaned!$E$2:$E$3849, A2098, IMDB_Movies_Cleaned!$N$2:$N$3849)</f>
        <v>6.418181818181818</v>
      </c>
      <c r="E2098" cm="1">
        <f t="array" ref="E2098">MEDIAN(IF(IMDB_Movies_Cleaned!$E$2:$E$3849=A2098, IMDB_Movies_Cleaned!$N$2:$N$3849))</f>
        <v>6.4</v>
      </c>
      <c r="F2098" cm="1">
        <f t="array" ref="F2098">_xlfn.MODE.SNGL(IF(IMDB_Movies_Cleaned!$E$2:$E$3849=A2098, IMDB_Movies_Cleaned!$N$2:$N$3849))</f>
        <v>6.7</v>
      </c>
      <c r="G2098" cm="1">
        <f t="array" ref="G2098">MAX(IF(IMDB_Movies_Cleaned!$E$2:$E$3849=A2098, IMDB_Movies_Cleaned!$N$2:$N$3849))</f>
        <v>7.6</v>
      </c>
      <c r="H2098" cm="1">
        <f t="array" ref="H2098">MIN(IF(IMDB_Movies_Cleaned!$E$2:$E$3849=A2098, IMDB_Movies_Cleaned!$N$2:$N$3849))</f>
        <v>5.3</v>
      </c>
      <c r="I2098" cm="1">
        <f t="array" ref="I2098">_xlfn.VAR.S(IF(IMDB_Movies_Cleaned!$E$2:$E$3849=A2098, IMDB_Movies_Cleaned!$N$2:$N$3849))</f>
        <v>0.53363636363637279</v>
      </c>
      <c r="J2098" cm="1">
        <f t="array" ref="J2098">_xlfn.STDEV.S(IF(IMDB_Movies_Cleaned!$E$2:$E$3849=A2098, IMDB_Movies_Cleaned!$N$2:$N$3849))</f>
        <v>0.73050418454405364</v>
      </c>
    </row>
    <row r="2099" spans="1:10" x14ac:dyDescent="0.25">
      <c r="A2099" s="2" t="s">
        <v>201</v>
      </c>
      <c r="B2099">
        <f t="shared" si="34"/>
        <v>55</v>
      </c>
      <c r="D2099">
        <f>AVERAGEIF(IMDB_Movies_Cleaned!$E$2:$E$3849, A2099, IMDB_Movies_Cleaned!$N$2:$N$3849)</f>
        <v>6.4090909090909092</v>
      </c>
      <c r="E2099" cm="1">
        <f t="array" ref="E2099">MEDIAN(IF(IMDB_Movies_Cleaned!$E$2:$E$3849=A2099, IMDB_Movies_Cleaned!$N$2:$N$3849))</f>
        <v>6.5</v>
      </c>
      <c r="F2099" cm="1">
        <f t="array" ref="F2099">_xlfn.MODE.SNGL(IF(IMDB_Movies_Cleaned!$E$2:$E$3849=A2099, IMDB_Movies_Cleaned!$N$2:$N$3849))</f>
        <v>6.5</v>
      </c>
      <c r="G2099" cm="1">
        <f t="array" ref="G2099">MAX(IF(IMDB_Movies_Cleaned!$E$2:$E$3849=A2099, IMDB_Movies_Cleaned!$N$2:$N$3849))</f>
        <v>7.6</v>
      </c>
      <c r="H2099" cm="1">
        <f t="array" ref="H2099">MIN(IF(IMDB_Movies_Cleaned!$E$2:$E$3849=A2099, IMDB_Movies_Cleaned!$N$2:$N$3849))</f>
        <v>4.4000000000000004</v>
      </c>
      <c r="I2099" cm="1">
        <f t="array" ref="I2099">_xlfn.VAR.S(IF(IMDB_Movies_Cleaned!$E$2:$E$3849=A2099, IMDB_Movies_Cleaned!$N$2:$N$3849))</f>
        <v>0.39936026936026953</v>
      </c>
      <c r="J2099" cm="1">
        <f t="array" ref="J2099">_xlfn.STDEV.S(IF(IMDB_Movies_Cleaned!$E$2:$E$3849=A2099, IMDB_Movies_Cleaned!$N$2:$N$3849))</f>
        <v>0.63194957817872588</v>
      </c>
    </row>
    <row r="2100" spans="1:10" x14ac:dyDescent="0.25">
      <c r="A2100" s="1" t="s">
        <v>2742</v>
      </c>
      <c r="B2100">
        <f t="shared" si="34"/>
        <v>1</v>
      </c>
      <c r="D2100">
        <f>AVERAGEIF(IMDB_Movies_Cleaned!$E$2:$E$3849, A2100, IMDB_Movies_Cleaned!$N$2:$N$3849)</f>
        <v>7.2</v>
      </c>
      <c r="E2100" cm="1">
        <f t="array" ref="E2100">MEDIAN(IF(IMDB_Movies_Cleaned!$E$2:$E$3849=A2100, IMDB_Movies_Cleaned!$N$2:$N$3849))</f>
        <v>7.2</v>
      </c>
      <c r="F2100" t="e" cm="1">
        <f t="array" ref="F2100">_xlfn.MODE.SNGL(IF(IMDB_Movies_Cleaned!$E$2:$E$3849=A2100, IMDB_Movies_Cleaned!$N$2:$N$3849))</f>
        <v>#N/A</v>
      </c>
      <c r="G2100" cm="1">
        <f t="array" ref="G2100">MAX(IF(IMDB_Movies_Cleaned!$E$2:$E$3849=A2100, IMDB_Movies_Cleaned!$N$2:$N$3849))</f>
        <v>7.2</v>
      </c>
      <c r="H2100" cm="1">
        <f t="array" ref="H2100">MIN(IF(IMDB_Movies_Cleaned!$E$2:$E$3849=A2100, IMDB_Movies_Cleaned!$N$2:$N$3849))</f>
        <v>7.2</v>
      </c>
      <c r="I2100" t="e" cm="1">
        <f t="array" ref="I2100">_xlfn.VAR.S(IF(IMDB_Movies_Cleaned!$E$2:$E$3849=A2100, IMDB_Movies_Cleaned!$N$2:$N$3849))</f>
        <v>#DIV/0!</v>
      </c>
      <c r="J2100" t="e" cm="1">
        <f t="array" ref="J2100">_xlfn.STDEV.S(IF(IMDB_Movies_Cleaned!$E$2:$E$3849=A2100, IMDB_Movies_Cleaned!$N$2:$N$3849))</f>
        <v>#DIV/0!</v>
      </c>
    </row>
    <row r="2101" spans="1:10" x14ac:dyDescent="0.25">
      <c r="A2101" s="2" t="s">
        <v>3882</v>
      </c>
      <c r="B2101">
        <f t="shared" si="34"/>
        <v>2</v>
      </c>
      <c r="D2101">
        <f>AVERAGEIF(IMDB_Movies_Cleaned!$E$2:$E$3849, A2101, IMDB_Movies_Cleaned!$N$2:$N$3849)</f>
        <v>4.8499999999999996</v>
      </c>
      <c r="E2101" cm="1">
        <f t="array" ref="E2101">MEDIAN(IF(IMDB_Movies_Cleaned!$E$2:$E$3849=A2101, IMDB_Movies_Cleaned!$N$2:$N$3849))</f>
        <v>4.8499999999999996</v>
      </c>
      <c r="F2101" t="e" cm="1">
        <f t="array" ref="F2101">_xlfn.MODE.SNGL(IF(IMDB_Movies_Cleaned!$E$2:$E$3849=A2101, IMDB_Movies_Cleaned!$N$2:$N$3849))</f>
        <v>#N/A</v>
      </c>
      <c r="G2101" cm="1">
        <f t="array" ref="G2101">MAX(IF(IMDB_Movies_Cleaned!$E$2:$E$3849=A2101, IMDB_Movies_Cleaned!$N$2:$N$3849))</f>
        <v>5.4</v>
      </c>
      <c r="H2101" cm="1">
        <f t="array" ref="H2101">MIN(IF(IMDB_Movies_Cleaned!$E$2:$E$3849=A2101, IMDB_Movies_Cleaned!$N$2:$N$3849))</f>
        <v>4.3</v>
      </c>
      <c r="I2101" cm="1">
        <f t="array" ref="I2101">_xlfn.VAR.S(IF(IMDB_Movies_Cleaned!$E$2:$E$3849=A2101, IMDB_Movies_Cleaned!$N$2:$N$3849))</f>
        <v>0.60500000000001108</v>
      </c>
      <c r="J2101" cm="1">
        <f t="array" ref="J2101">_xlfn.STDEV.S(IF(IMDB_Movies_Cleaned!$E$2:$E$3849=A2101, IMDB_Movies_Cleaned!$N$2:$N$3849))</f>
        <v>0.7778174593052094</v>
      </c>
    </row>
    <row r="2102" spans="1:10" x14ac:dyDescent="0.25">
      <c r="A2102" s="1" t="s">
        <v>872</v>
      </c>
      <c r="B2102">
        <f t="shared" si="34"/>
        <v>145</v>
      </c>
      <c r="D2102">
        <f>AVERAGEIF(IMDB_Movies_Cleaned!$E$2:$E$3849, A2102, IMDB_Movies_Cleaned!$N$2:$N$3849)</f>
        <v>5.8406896551724108</v>
      </c>
      <c r="E2102" cm="1">
        <f t="array" ref="E2102">MEDIAN(IF(IMDB_Movies_Cleaned!$E$2:$E$3849=A2102, IMDB_Movies_Cleaned!$N$2:$N$3849))</f>
        <v>6</v>
      </c>
      <c r="F2102" cm="1">
        <f t="array" ref="F2102">_xlfn.MODE.SNGL(IF(IMDB_Movies_Cleaned!$E$2:$E$3849=A2102, IMDB_Movies_Cleaned!$N$2:$N$3849))</f>
        <v>6.5</v>
      </c>
      <c r="G2102" cm="1">
        <f t="array" ref="G2102">MAX(IF(IMDB_Movies_Cleaned!$E$2:$E$3849=A2102, IMDB_Movies_Cleaned!$N$2:$N$3849))</f>
        <v>8</v>
      </c>
      <c r="H2102" cm="1">
        <f t="array" ref="H2102">MIN(IF(IMDB_Movies_Cleaned!$E$2:$E$3849=A2102, IMDB_Movies_Cleaned!$N$2:$N$3849))</f>
        <v>1.9</v>
      </c>
      <c r="I2102" cm="1">
        <f t="array" ref="I2102">_xlfn.VAR.S(IF(IMDB_Movies_Cleaned!$E$2:$E$3849=A2102, IMDB_Movies_Cleaned!$N$2:$N$3849))</f>
        <v>1.4818745210728315</v>
      </c>
      <c r="J2102" cm="1">
        <f t="array" ref="J2102">_xlfn.STDEV.S(IF(IMDB_Movies_Cleaned!$E$2:$E$3849=A2102, IMDB_Movies_Cleaned!$N$2:$N$3849))</f>
        <v>1.2173226856806831</v>
      </c>
    </row>
    <row r="2103" spans="1:10" x14ac:dyDescent="0.25">
      <c r="A2103" s="2" t="s">
        <v>4667</v>
      </c>
      <c r="B2103">
        <f t="shared" si="34"/>
        <v>1</v>
      </c>
      <c r="D2103">
        <f>AVERAGEIF(IMDB_Movies_Cleaned!$E$2:$E$3849, A2103, IMDB_Movies_Cleaned!$N$2:$N$3849)</f>
        <v>7.1</v>
      </c>
      <c r="E2103" cm="1">
        <f t="array" ref="E2103">MEDIAN(IF(IMDB_Movies_Cleaned!$E$2:$E$3849=A2103, IMDB_Movies_Cleaned!$N$2:$N$3849))</f>
        <v>7.1</v>
      </c>
      <c r="F2103" t="e" cm="1">
        <f t="array" ref="F2103">_xlfn.MODE.SNGL(IF(IMDB_Movies_Cleaned!$E$2:$E$3849=A2103, IMDB_Movies_Cleaned!$N$2:$N$3849))</f>
        <v>#N/A</v>
      </c>
      <c r="G2103" cm="1">
        <f t="array" ref="G2103">MAX(IF(IMDB_Movies_Cleaned!$E$2:$E$3849=A2103, IMDB_Movies_Cleaned!$N$2:$N$3849))</f>
        <v>7.1</v>
      </c>
      <c r="H2103" cm="1">
        <f t="array" ref="H2103">MIN(IF(IMDB_Movies_Cleaned!$E$2:$E$3849=A2103, IMDB_Movies_Cleaned!$N$2:$N$3849))</f>
        <v>7.1</v>
      </c>
      <c r="I2103" t="e" cm="1">
        <f t="array" ref="I2103">_xlfn.VAR.S(IF(IMDB_Movies_Cleaned!$E$2:$E$3849=A2103, IMDB_Movies_Cleaned!$N$2:$N$3849))</f>
        <v>#DIV/0!</v>
      </c>
      <c r="J2103" t="e" cm="1">
        <f t="array" ref="J2103">_xlfn.STDEV.S(IF(IMDB_Movies_Cleaned!$E$2:$E$3849=A2103, IMDB_Movies_Cleaned!$N$2:$N$3849))</f>
        <v>#DIV/0!</v>
      </c>
    </row>
    <row r="2104" spans="1:10" x14ac:dyDescent="0.25">
      <c r="A2104" s="1" t="s">
        <v>268</v>
      </c>
      <c r="B2104">
        <f t="shared" si="34"/>
        <v>50</v>
      </c>
      <c r="D2104">
        <f>AVERAGEIF(IMDB_Movies_Cleaned!$E$2:$E$3849, A2104, IMDB_Movies_Cleaned!$N$2:$N$3849)</f>
        <v>6.498000000000002</v>
      </c>
      <c r="E2104" cm="1">
        <f t="array" ref="E2104">MEDIAN(IF(IMDB_Movies_Cleaned!$E$2:$E$3849=A2104, IMDB_Movies_Cleaned!$N$2:$N$3849))</f>
        <v>6.5</v>
      </c>
      <c r="F2104" cm="1">
        <f t="array" ref="F2104">_xlfn.MODE.SNGL(IF(IMDB_Movies_Cleaned!$E$2:$E$3849=A2104, IMDB_Movies_Cleaned!$N$2:$N$3849))</f>
        <v>6.1</v>
      </c>
      <c r="G2104" cm="1">
        <f t="array" ref="G2104">MAX(IF(IMDB_Movies_Cleaned!$E$2:$E$3849=A2104, IMDB_Movies_Cleaned!$N$2:$N$3849))</f>
        <v>9</v>
      </c>
      <c r="H2104" cm="1">
        <f t="array" ref="H2104">MIN(IF(IMDB_Movies_Cleaned!$E$2:$E$3849=A2104, IMDB_Movies_Cleaned!$N$2:$N$3849))</f>
        <v>5.0999999999999996</v>
      </c>
      <c r="I2104" cm="1">
        <f t="array" ref="I2104">_xlfn.VAR.S(IF(IMDB_Movies_Cleaned!$E$2:$E$3849=A2104, IMDB_Movies_Cleaned!$N$2:$N$3849))</f>
        <v>0.51407755102039177</v>
      </c>
      <c r="J2104" cm="1">
        <f t="array" ref="J2104">_xlfn.STDEV.S(IF(IMDB_Movies_Cleaned!$E$2:$E$3849=A2104, IMDB_Movies_Cleaned!$N$2:$N$3849))</f>
        <v>0.71699201600881979</v>
      </c>
    </row>
    <row r="2105" spans="1:10" x14ac:dyDescent="0.25">
      <c r="A2105" s="2" t="s">
        <v>872</v>
      </c>
      <c r="B2105">
        <f t="shared" si="34"/>
        <v>145</v>
      </c>
      <c r="D2105">
        <f>AVERAGEIF(IMDB_Movies_Cleaned!$E$2:$E$3849, A2105, IMDB_Movies_Cleaned!$N$2:$N$3849)</f>
        <v>5.8406896551724108</v>
      </c>
      <c r="E2105" cm="1">
        <f t="array" ref="E2105">MEDIAN(IF(IMDB_Movies_Cleaned!$E$2:$E$3849=A2105, IMDB_Movies_Cleaned!$N$2:$N$3849))</f>
        <v>6</v>
      </c>
      <c r="F2105" cm="1">
        <f t="array" ref="F2105">_xlfn.MODE.SNGL(IF(IMDB_Movies_Cleaned!$E$2:$E$3849=A2105, IMDB_Movies_Cleaned!$N$2:$N$3849))</f>
        <v>6.5</v>
      </c>
      <c r="G2105" cm="1">
        <f t="array" ref="G2105">MAX(IF(IMDB_Movies_Cleaned!$E$2:$E$3849=A2105, IMDB_Movies_Cleaned!$N$2:$N$3849))</f>
        <v>8</v>
      </c>
      <c r="H2105" cm="1">
        <f t="array" ref="H2105">MIN(IF(IMDB_Movies_Cleaned!$E$2:$E$3849=A2105, IMDB_Movies_Cleaned!$N$2:$N$3849))</f>
        <v>1.9</v>
      </c>
      <c r="I2105" cm="1">
        <f t="array" ref="I2105">_xlfn.VAR.S(IF(IMDB_Movies_Cleaned!$E$2:$E$3849=A2105, IMDB_Movies_Cleaned!$N$2:$N$3849))</f>
        <v>1.4818745210728315</v>
      </c>
      <c r="J2105" cm="1">
        <f t="array" ref="J2105">_xlfn.STDEV.S(IF(IMDB_Movies_Cleaned!$E$2:$E$3849=A2105, IMDB_Movies_Cleaned!$N$2:$N$3849))</f>
        <v>1.2173226856806831</v>
      </c>
    </row>
    <row r="2106" spans="1:10" x14ac:dyDescent="0.25">
      <c r="A2106" s="1" t="s">
        <v>877</v>
      </c>
      <c r="B2106">
        <f t="shared" si="34"/>
        <v>135</v>
      </c>
      <c r="D2106">
        <f>AVERAGEIF(IMDB_Movies_Cleaned!$E$2:$E$3849, A2106, IMDB_Movies_Cleaned!$N$2:$N$3849)</f>
        <v>5.8962962962962955</v>
      </c>
      <c r="E2106" cm="1">
        <f t="array" ref="E2106">MEDIAN(IF(IMDB_Movies_Cleaned!$E$2:$E$3849=A2106, IMDB_Movies_Cleaned!$N$2:$N$3849))</f>
        <v>6</v>
      </c>
      <c r="F2106" cm="1">
        <f t="array" ref="F2106">_xlfn.MODE.SNGL(IF(IMDB_Movies_Cleaned!$E$2:$E$3849=A2106, IMDB_Movies_Cleaned!$N$2:$N$3849))</f>
        <v>6.1</v>
      </c>
      <c r="G2106" cm="1">
        <f t="array" ref="G2106">MAX(IF(IMDB_Movies_Cleaned!$E$2:$E$3849=A2106, IMDB_Movies_Cleaned!$N$2:$N$3849))</f>
        <v>8.4</v>
      </c>
      <c r="H2106" cm="1">
        <f t="array" ref="H2106">MIN(IF(IMDB_Movies_Cleaned!$E$2:$E$3849=A2106, IMDB_Movies_Cleaned!$N$2:$N$3849))</f>
        <v>2.7</v>
      </c>
      <c r="I2106" cm="1">
        <f t="array" ref="I2106">_xlfn.VAR.S(IF(IMDB_Movies_Cleaned!$E$2:$E$3849=A2106, IMDB_Movies_Cleaned!$N$2:$N$3849))</f>
        <v>0.76826976229963906</v>
      </c>
      <c r="J2106" cm="1">
        <f t="array" ref="J2106">_xlfn.STDEV.S(IF(IMDB_Movies_Cleaned!$E$2:$E$3849=A2106, IMDB_Movies_Cleaned!$N$2:$N$3849))</f>
        <v>0.87650998984588824</v>
      </c>
    </row>
    <row r="2107" spans="1:10" x14ac:dyDescent="0.25">
      <c r="A2107" s="2" t="s">
        <v>1289</v>
      </c>
      <c r="B2107">
        <f t="shared" si="34"/>
        <v>147</v>
      </c>
      <c r="D2107">
        <f>AVERAGEIF(IMDB_Movies_Cleaned!$E$2:$E$3849, A2107, IMDB_Movies_Cleaned!$N$2:$N$3849)</f>
        <v>6.5836734693877554</v>
      </c>
      <c r="E2107" cm="1">
        <f t="array" ref="E2107">MEDIAN(IF(IMDB_Movies_Cleaned!$E$2:$E$3849=A2107, IMDB_Movies_Cleaned!$N$2:$N$3849))</f>
        <v>6.7</v>
      </c>
      <c r="F2107" cm="1">
        <f t="array" ref="F2107">_xlfn.MODE.SNGL(IF(IMDB_Movies_Cleaned!$E$2:$E$3849=A2107, IMDB_Movies_Cleaned!$N$2:$N$3849))</f>
        <v>6.7</v>
      </c>
      <c r="G2107" cm="1">
        <f t="array" ref="G2107">MAX(IF(IMDB_Movies_Cleaned!$E$2:$E$3849=A2107, IMDB_Movies_Cleaned!$N$2:$N$3849))</f>
        <v>8.8000000000000007</v>
      </c>
      <c r="H2107" cm="1">
        <f t="array" ref="H2107">MIN(IF(IMDB_Movies_Cleaned!$E$2:$E$3849=A2107, IMDB_Movies_Cleaned!$N$2:$N$3849))</f>
        <v>3.3</v>
      </c>
      <c r="I2107" cm="1">
        <f t="array" ref="I2107">_xlfn.VAR.S(IF(IMDB_Movies_Cleaned!$E$2:$E$3849=A2107, IMDB_Movies_Cleaned!$N$2:$N$3849))</f>
        <v>0.73480011182555371</v>
      </c>
      <c r="J2107" cm="1">
        <f t="array" ref="J2107">_xlfn.STDEV.S(IF(IMDB_Movies_Cleaned!$E$2:$E$3849=A2107, IMDB_Movies_Cleaned!$N$2:$N$3849))</f>
        <v>0.85720482489633343</v>
      </c>
    </row>
    <row r="2108" spans="1:10" x14ac:dyDescent="0.25">
      <c r="A2108" s="1" t="s">
        <v>557</v>
      </c>
      <c r="B2108">
        <f t="shared" si="34"/>
        <v>45</v>
      </c>
      <c r="D2108">
        <f>AVERAGEIF(IMDB_Movies_Cleaned!$E$2:$E$3849, A2108, IMDB_Movies_Cleaned!$N$2:$N$3849)</f>
        <v>6.0377777777777766</v>
      </c>
      <c r="E2108" cm="1">
        <f t="array" ref="E2108">MEDIAN(IF(IMDB_Movies_Cleaned!$E$2:$E$3849=A2108, IMDB_Movies_Cleaned!$N$2:$N$3849))</f>
        <v>6.1</v>
      </c>
      <c r="F2108" cm="1">
        <f t="array" ref="F2108">_xlfn.MODE.SNGL(IF(IMDB_Movies_Cleaned!$E$2:$E$3849=A2108, IMDB_Movies_Cleaned!$N$2:$N$3849))</f>
        <v>6.7</v>
      </c>
      <c r="G2108" cm="1">
        <f t="array" ref="G2108">MAX(IF(IMDB_Movies_Cleaned!$E$2:$E$3849=A2108, IMDB_Movies_Cleaned!$N$2:$N$3849))</f>
        <v>8.3000000000000007</v>
      </c>
      <c r="H2108" cm="1">
        <f t="array" ref="H2108">MIN(IF(IMDB_Movies_Cleaned!$E$2:$E$3849=A2108, IMDB_Movies_Cleaned!$N$2:$N$3849))</f>
        <v>3.1</v>
      </c>
      <c r="I2108" cm="1">
        <f t="array" ref="I2108">_xlfn.VAR.S(IF(IMDB_Movies_Cleaned!$E$2:$E$3849=A2108, IMDB_Movies_Cleaned!$N$2:$N$3849))</f>
        <v>1.3928585858586084</v>
      </c>
      <c r="J2108" cm="1">
        <f t="array" ref="J2108">_xlfn.STDEV.S(IF(IMDB_Movies_Cleaned!$E$2:$E$3849=A2108, IMDB_Movies_Cleaned!$N$2:$N$3849))</f>
        <v>1.180194300044958</v>
      </c>
    </row>
    <row r="2109" spans="1:10" x14ac:dyDescent="0.25">
      <c r="A2109" s="2" t="s">
        <v>4676</v>
      </c>
      <c r="B2109">
        <f t="shared" si="34"/>
        <v>5</v>
      </c>
      <c r="D2109">
        <f>AVERAGEIF(IMDB_Movies_Cleaned!$E$2:$E$3849, A2109, IMDB_Movies_Cleaned!$N$2:$N$3849)</f>
        <v>5.54</v>
      </c>
      <c r="E2109" cm="1">
        <f t="array" ref="E2109">MEDIAN(IF(IMDB_Movies_Cleaned!$E$2:$E$3849=A2109, IMDB_Movies_Cleaned!$N$2:$N$3849))</f>
        <v>6.8</v>
      </c>
      <c r="F2109" t="e" cm="1">
        <f t="array" ref="F2109">_xlfn.MODE.SNGL(IF(IMDB_Movies_Cleaned!$E$2:$E$3849=A2109, IMDB_Movies_Cleaned!$N$2:$N$3849))</f>
        <v>#N/A</v>
      </c>
      <c r="G2109" cm="1">
        <f t="array" ref="G2109">MAX(IF(IMDB_Movies_Cleaned!$E$2:$E$3849=A2109, IMDB_Movies_Cleaned!$N$2:$N$3849))</f>
        <v>7.8</v>
      </c>
      <c r="H2109" cm="1">
        <f t="array" ref="H2109">MIN(IF(IMDB_Movies_Cleaned!$E$2:$E$3849=A2109, IMDB_Movies_Cleaned!$N$2:$N$3849))</f>
        <v>2.1</v>
      </c>
      <c r="I2109" cm="1">
        <f t="array" ref="I2109">_xlfn.VAR.S(IF(IMDB_Movies_Cleaned!$E$2:$E$3849=A2109, IMDB_Movies_Cleaned!$N$2:$N$3849))</f>
        <v>7.0530000000000044</v>
      </c>
      <c r="J2109" cm="1">
        <f t="array" ref="J2109">_xlfn.STDEV.S(IF(IMDB_Movies_Cleaned!$E$2:$E$3849=A2109, IMDB_Movies_Cleaned!$N$2:$N$3849))</f>
        <v>2.6557484820667798</v>
      </c>
    </row>
    <row r="2110" spans="1:10" x14ac:dyDescent="0.25">
      <c r="A2110" s="2" t="s">
        <v>201</v>
      </c>
      <c r="B2110">
        <f t="shared" si="34"/>
        <v>55</v>
      </c>
      <c r="D2110">
        <f>AVERAGEIF(IMDB_Movies_Cleaned!$E$2:$E$3849, A2110, IMDB_Movies_Cleaned!$N$2:$N$3849)</f>
        <v>6.4090909090909092</v>
      </c>
      <c r="E2110" cm="1">
        <f t="array" ref="E2110">MEDIAN(IF(IMDB_Movies_Cleaned!$E$2:$E$3849=A2110, IMDB_Movies_Cleaned!$N$2:$N$3849))</f>
        <v>6.5</v>
      </c>
      <c r="F2110" cm="1">
        <f t="array" ref="F2110">_xlfn.MODE.SNGL(IF(IMDB_Movies_Cleaned!$E$2:$E$3849=A2110, IMDB_Movies_Cleaned!$N$2:$N$3849))</f>
        <v>6.5</v>
      </c>
      <c r="G2110" cm="1">
        <f t="array" ref="G2110">MAX(IF(IMDB_Movies_Cleaned!$E$2:$E$3849=A2110, IMDB_Movies_Cleaned!$N$2:$N$3849))</f>
        <v>7.6</v>
      </c>
      <c r="H2110" cm="1">
        <f t="array" ref="H2110">MIN(IF(IMDB_Movies_Cleaned!$E$2:$E$3849=A2110, IMDB_Movies_Cleaned!$N$2:$N$3849))</f>
        <v>4.4000000000000004</v>
      </c>
      <c r="I2110" cm="1">
        <f t="array" ref="I2110">_xlfn.VAR.S(IF(IMDB_Movies_Cleaned!$E$2:$E$3849=A2110, IMDB_Movies_Cleaned!$N$2:$N$3849))</f>
        <v>0.39936026936026953</v>
      </c>
      <c r="J2110" cm="1">
        <f t="array" ref="J2110">_xlfn.STDEV.S(IF(IMDB_Movies_Cleaned!$E$2:$E$3849=A2110, IMDB_Movies_Cleaned!$N$2:$N$3849))</f>
        <v>0.63194957817872588</v>
      </c>
    </row>
    <row r="2111" spans="1:10" x14ac:dyDescent="0.25">
      <c r="A2111" s="1" t="s">
        <v>3166</v>
      </c>
      <c r="B2111">
        <f t="shared" si="34"/>
        <v>8</v>
      </c>
      <c r="D2111">
        <f>AVERAGEIF(IMDB_Movies_Cleaned!$E$2:$E$3849, A2111, IMDB_Movies_Cleaned!$N$2:$N$3849)</f>
        <v>7.0625</v>
      </c>
      <c r="E2111" cm="1">
        <f t="array" ref="E2111">MEDIAN(IF(IMDB_Movies_Cleaned!$E$2:$E$3849=A2111, IMDB_Movies_Cleaned!$N$2:$N$3849))</f>
        <v>7.1</v>
      </c>
      <c r="F2111" t="e" cm="1">
        <f t="array" ref="F2111">_xlfn.MODE.SNGL(IF(IMDB_Movies_Cleaned!$E$2:$E$3849=A2111, IMDB_Movies_Cleaned!$N$2:$N$3849))</f>
        <v>#N/A</v>
      </c>
      <c r="G2111" cm="1">
        <f t="array" ref="G2111">MAX(IF(IMDB_Movies_Cleaned!$E$2:$E$3849=A2111, IMDB_Movies_Cleaned!$N$2:$N$3849))</f>
        <v>8.1</v>
      </c>
      <c r="H2111" cm="1">
        <f t="array" ref="H2111">MIN(IF(IMDB_Movies_Cleaned!$E$2:$E$3849=A2111, IMDB_Movies_Cleaned!$N$2:$N$3849))</f>
        <v>6.1</v>
      </c>
      <c r="I2111" cm="1">
        <f t="array" ref="I2111">_xlfn.VAR.S(IF(IMDB_Movies_Cleaned!$E$2:$E$3849=A2111, IMDB_Movies_Cleaned!$N$2:$N$3849))</f>
        <v>0.37410714285714292</v>
      </c>
      <c r="J2111" cm="1">
        <f t="array" ref="J2111">_xlfn.STDEV.S(IF(IMDB_Movies_Cleaned!$E$2:$E$3849=A2111, IMDB_Movies_Cleaned!$N$2:$N$3849))</f>
        <v>0.61164298643664905</v>
      </c>
    </row>
    <row r="2112" spans="1:10" x14ac:dyDescent="0.25">
      <c r="A2112" s="2" t="s">
        <v>1342</v>
      </c>
      <c r="B2112">
        <f t="shared" si="34"/>
        <v>3</v>
      </c>
      <c r="D2112">
        <f>AVERAGEIF(IMDB_Movies_Cleaned!$E$2:$E$3849, A2112, IMDB_Movies_Cleaned!$N$2:$N$3849)</f>
        <v>4.0000000000000009</v>
      </c>
      <c r="E2112" cm="1">
        <f t="array" ref="E2112">MEDIAN(IF(IMDB_Movies_Cleaned!$E$2:$E$3849=A2112, IMDB_Movies_Cleaned!$N$2:$N$3849))</f>
        <v>4.9000000000000004</v>
      </c>
      <c r="F2112" t="e" cm="1">
        <f t="array" ref="F2112">_xlfn.MODE.SNGL(IF(IMDB_Movies_Cleaned!$E$2:$E$3849=A2112, IMDB_Movies_Cleaned!$N$2:$N$3849))</f>
        <v>#N/A</v>
      </c>
      <c r="G2112" cm="1">
        <f t="array" ref="G2112">MAX(IF(IMDB_Movies_Cleaned!$E$2:$E$3849=A2112, IMDB_Movies_Cleaned!$N$2:$N$3849))</f>
        <v>5.2</v>
      </c>
      <c r="H2112" cm="1">
        <f t="array" ref="H2112">MIN(IF(IMDB_Movies_Cleaned!$E$2:$E$3849=A2112, IMDB_Movies_Cleaned!$N$2:$N$3849))</f>
        <v>1.9</v>
      </c>
      <c r="I2112" cm="1">
        <f t="array" ref="I2112">_xlfn.VAR.S(IF(IMDB_Movies_Cleaned!$E$2:$E$3849=A2112, IMDB_Movies_Cleaned!$N$2:$N$3849))</f>
        <v>3.3299999999999947</v>
      </c>
      <c r="J2112" cm="1">
        <f t="array" ref="J2112">_xlfn.STDEV.S(IF(IMDB_Movies_Cleaned!$E$2:$E$3849=A2112, IMDB_Movies_Cleaned!$N$2:$N$3849))</f>
        <v>1.8248287590894645</v>
      </c>
    </row>
    <row r="2113" spans="1:10" x14ac:dyDescent="0.25">
      <c r="A2113" s="1" t="s">
        <v>916</v>
      </c>
      <c r="B2113">
        <f t="shared" si="34"/>
        <v>27</v>
      </c>
      <c r="D2113">
        <f>AVERAGEIF(IMDB_Movies_Cleaned!$E$2:$E$3849, A2113, IMDB_Movies_Cleaned!$N$2:$N$3849)</f>
        <v>5.9370370370370384</v>
      </c>
      <c r="E2113" cm="1">
        <f t="array" ref="E2113">MEDIAN(IF(IMDB_Movies_Cleaned!$E$2:$E$3849=A2113, IMDB_Movies_Cleaned!$N$2:$N$3849))</f>
        <v>6.1</v>
      </c>
      <c r="F2113" cm="1">
        <f t="array" ref="F2113">_xlfn.MODE.SNGL(IF(IMDB_Movies_Cleaned!$E$2:$E$3849=A2113, IMDB_Movies_Cleaned!$N$2:$N$3849))</f>
        <v>6.6</v>
      </c>
      <c r="G2113" cm="1">
        <f t="array" ref="G2113">MAX(IF(IMDB_Movies_Cleaned!$E$2:$E$3849=A2113, IMDB_Movies_Cleaned!$N$2:$N$3849))</f>
        <v>7.3</v>
      </c>
      <c r="H2113" cm="1">
        <f t="array" ref="H2113">MIN(IF(IMDB_Movies_Cleaned!$E$2:$E$3849=A2113, IMDB_Movies_Cleaned!$N$2:$N$3849))</f>
        <v>4</v>
      </c>
      <c r="I2113" cm="1">
        <f t="array" ref="I2113">_xlfn.VAR.S(IF(IMDB_Movies_Cleaned!$E$2:$E$3849=A2113, IMDB_Movies_Cleaned!$N$2:$N$3849))</f>
        <v>0.9324216524216371</v>
      </c>
      <c r="J2113" cm="1">
        <f t="array" ref="J2113">_xlfn.STDEV.S(IF(IMDB_Movies_Cleaned!$E$2:$E$3849=A2113, IMDB_Movies_Cleaned!$N$2:$N$3849))</f>
        <v>0.96561982810091318</v>
      </c>
    </row>
    <row r="2114" spans="1:10" x14ac:dyDescent="0.25">
      <c r="A2114" s="2" t="s">
        <v>916</v>
      </c>
      <c r="B2114">
        <f t="shared" si="34"/>
        <v>27</v>
      </c>
      <c r="D2114">
        <f>AVERAGEIF(IMDB_Movies_Cleaned!$E$2:$E$3849, A2114, IMDB_Movies_Cleaned!$N$2:$N$3849)</f>
        <v>5.9370370370370384</v>
      </c>
      <c r="E2114" cm="1">
        <f t="array" ref="E2114">MEDIAN(IF(IMDB_Movies_Cleaned!$E$2:$E$3849=A2114, IMDB_Movies_Cleaned!$N$2:$N$3849))</f>
        <v>6.1</v>
      </c>
      <c r="F2114" cm="1">
        <f t="array" ref="F2114">_xlfn.MODE.SNGL(IF(IMDB_Movies_Cleaned!$E$2:$E$3849=A2114, IMDB_Movies_Cleaned!$N$2:$N$3849))</f>
        <v>6.6</v>
      </c>
      <c r="G2114" cm="1">
        <f t="array" ref="G2114">MAX(IF(IMDB_Movies_Cleaned!$E$2:$E$3849=A2114, IMDB_Movies_Cleaned!$N$2:$N$3849))</f>
        <v>7.3</v>
      </c>
      <c r="H2114" cm="1">
        <f t="array" ref="H2114">MIN(IF(IMDB_Movies_Cleaned!$E$2:$E$3849=A2114, IMDB_Movies_Cleaned!$N$2:$N$3849))</f>
        <v>4</v>
      </c>
      <c r="I2114" cm="1">
        <f t="array" ref="I2114">_xlfn.VAR.S(IF(IMDB_Movies_Cleaned!$E$2:$E$3849=A2114, IMDB_Movies_Cleaned!$N$2:$N$3849))</f>
        <v>0.9324216524216371</v>
      </c>
      <c r="J2114" cm="1">
        <f t="array" ref="J2114">_xlfn.STDEV.S(IF(IMDB_Movies_Cleaned!$E$2:$E$3849=A2114, IMDB_Movies_Cleaned!$N$2:$N$3849))</f>
        <v>0.96561982810091318</v>
      </c>
    </row>
    <row r="2115" spans="1:10" x14ac:dyDescent="0.25">
      <c r="A2115" s="1" t="s">
        <v>1524</v>
      </c>
      <c r="B2115">
        <f t="shared" si="34"/>
        <v>2</v>
      </c>
      <c r="D2115">
        <f>AVERAGEIF(IMDB_Movies_Cleaned!$E$2:$E$3849, A2115, IMDB_Movies_Cleaned!$N$2:$N$3849)</f>
        <v>6</v>
      </c>
      <c r="E2115" cm="1">
        <f t="array" ref="E2115">MEDIAN(IF(IMDB_Movies_Cleaned!$E$2:$E$3849=A2115, IMDB_Movies_Cleaned!$N$2:$N$3849))</f>
        <v>6</v>
      </c>
      <c r="F2115" t="e" cm="1">
        <f t="array" ref="F2115">_xlfn.MODE.SNGL(IF(IMDB_Movies_Cleaned!$E$2:$E$3849=A2115, IMDB_Movies_Cleaned!$N$2:$N$3849))</f>
        <v>#N/A</v>
      </c>
      <c r="G2115" cm="1">
        <f t="array" ref="G2115">MAX(IF(IMDB_Movies_Cleaned!$E$2:$E$3849=A2115, IMDB_Movies_Cleaned!$N$2:$N$3849))</f>
        <v>6.3</v>
      </c>
      <c r="H2115" cm="1">
        <f t="array" ref="H2115">MIN(IF(IMDB_Movies_Cleaned!$E$2:$E$3849=A2115, IMDB_Movies_Cleaned!$N$2:$N$3849))</f>
        <v>5.7</v>
      </c>
      <c r="I2115" cm="1">
        <f t="array" ref="I2115">_xlfn.VAR.S(IF(IMDB_Movies_Cleaned!$E$2:$E$3849=A2115, IMDB_Movies_Cleaned!$N$2:$N$3849))</f>
        <v>0.1799999999999998</v>
      </c>
      <c r="J2115" cm="1">
        <f t="array" ref="J2115">_xlfn.STDEV.S(IF(IMDB_Movies_Cleaned!$E$2:$E$3849=A2115, IMDB_Movies_Cleaned!$N$2:$N$3849))</f>
        <v>0.42426406871192829</v>
      </c>
    </row>
    <row r="2116" spans="1:10" x14ac:dyDescent="0.25">
      <c r="A2116" s="1" t="s">
        <v>4687</v>
      </c>
      <c r="B2116">
        <f t="shared" si="34"/>
        <v>2</v>
      </c>
      <c r="D2116">
        <f>AVERAGEIF(IMDB_Movies_Cleaned!$E$2:$E$3849, A2116, IMDB_Movies_Cleaned!$N$2:$N$3849)</f>
        <v>7.2</v>
      </c>
      <c r="E2116" cm="1">
        <f t="array" ref="E2116">MEDIAN(IF(IMDB_Movies_Cleaned!$E$2:$E$3849=A2116, IMDB_Movies_Cleaned!$N$2:$N$3849))</f>
        <v>7.2</v>
      </c>
      <c r="F2116" t="e" cm="1">
        <f t="array" ref="F2116">_xlfn.MODE.SNGL(IF(IMDB_Movies_Cleaned!$E$2:$E$3849=A2116, IMDB_Movies_Cleaned!$N$2:$N$3849))</f>
        <v>#N/A</v>
      </c>
      <c r="G2116" cm="1">
        <f t="array" ref="G2116">MAX(IF(IMDB_Movies_Cleaned!$E$2:$E$3849=A2116, IMDB_Movies_Cleaned!$N$2:$N$3849))</f>
        <v>7.7</v>
      </c>
      <c r="H2116" cm="1">
        <f t="array" ref="H2116">MIN(IF(IMDB_Movies_Cleaned!$E$2:$E$3849=A2116, IMDB_Movies_Cleaned!$N$2:$N$3849))</f>
        <v>6.7</v>
      </c>
      <c r="I2116" cm="1">
        <f t="array" ref="I2116">_xlfn.VAR.S(IF(IMDB_Movies_Cleaned!$E$2:$E$3849=A2116, IMDB_Movies_Cleaned!$N$2:$N$3849))</f>
        <v>0.5</v>
      </c>
      <c r="J2116" cm="1">
        <f t="array" ref="J2116">_xlfn.STDEV.S(IF(IMDB_Movies_Cleaned!$E$2:$E$3849=A2116, IMDB_Movies_Cleaned!$N$2:$N$3849))</f>
        <v>0.70710678118654757</v>
      </c>
    </row>
    <row r="2117" spans="1:10" x14ac:dyDescent="0.25">
      <c r="A2117" s="2" t="s">
        <v>165</v>
      </c>
      <c r="B2117">
        <f t="shared" si="34"/>
        <v>28</v>
      </c>
      <c r="D2117">
        <f>AVERAGEIF(IMDB_Movies_Cleaned!$E$2:$E$3849, A2117, IMDB_Movies_Cleaned!$N$2:$N$3849)</f>
        <v>6.4249999999999998</v>
      </c>
      <c r="E2117" cm="1">
        <f t="array" ref="E2117">MEDIAN(IF(IMDB_Movies_Cleaned!$E$2:$E$3849=A2117, IMDB_Movies_Cleaned!$N$2:$N$3849))</f>
        <v>6.6</v>
      </c>
      <c r="F2117" cm="1">
        <f t="array" ref="F2117">_xlfn.MODE.SNGL(IF(IMDB_Movies_Cleaned!$E$2:$E$3849=A2117, IMDB_Movies_Cleaned!$N$2:$N$3849))</f>
        <v>7.3</v>
      </c>
      <c r="G2117" cm="1">
        <f t="array" ref="G2117">MAX(IF(IMDB_Movies_Cleaned!$E$2:$E$3849=A2117, IMDB_Movies_Cleaned!$N$2:$N$3849))</f>
        <v>8.3000000000000007</v>
      </c>
      <c r="H2117" cm="1">
        <f t="array" ref="H2117">MIN(IF(IMDB_Movies_Cleaned!$E$2:$E$3849=A2117, IMDB_Movies_Cleaned!$N$2:$N$3849))</f>
        <v>2.8</v>
      </c>
      <c r="I2117" cm="1">
        <f t="array" ref="I2117">_xlfn.VAR.S(IF(IMDB_Movies_Cleaned!$E$2:$E$3849=A2117, IMDB_Movies_Cleaned!$N$2:$N$3849))</f>
        <v>1.747870370370366</v>
      </c>
      <c r="J2117" cm="1">
        <f t="array" ref="J2117">_xlfn.STDEV.S(IF(IMDB_Movies_Cleaned!$E$2:$E$3849=A2117, IMDB_Movies_Cleaned!$N$2:$N$3849))</f>
        <v>1.3220704861581194</v>
      </c>
    </row>
    <row r="2118" spans="1:10" x14ac:dyDescent="0.25">
      <c r="A2118" s="1" t="s">
        <v>2836</v>
      </c>
      <c r="B2118">
        <f t="shared" si="34"/>
        <v>22</v>
      </c>
      <c r="D2118">
        <f>AVERAGEIF(IMDB_Movies_Cleaned!$E$2:$E$3849, A2118, IMDB_Movies_Cleaned!$N$2:$N$3849)</f>
        <v>6.6363636363636376</v>
      </c>
      <c r="E2118" cm="1">
        <f t="array" ref="E2118">MEDIAN(IF(IMDB_Movies_Cleaned!$E$2:$E$3849=A2118, IMDB_Movies_Cleaned!$N$2:$N$3849))</f>
        <v>6.9</v>
      </c>
      <c r="F2118" cm="1">
        <f t="array" ref="F2118">_xlfn.MODE.SNGL(IF(IMDB_Movies_Cleaned!$E$2:$E$3849=A2118, IMDB_Movies_Cleaned!$N$2:$N$3849))</f>
        <v>7</v>
      </c>
      <c r="G2118" cm="1">
        <f t="array" ref="G2118">MAX(IF(IMDB_Movies_Cleaned!$E$2:$E$3849=A2118, IMDB_Movies_Cleaned!$N$2:$N$3849))</f>
        <v>8.5</v>
      </c>
      <c r="H2118" cm="1">
        <f t="array" ref="H2118">MIN(IF(IMDB_Movies_Cleaned!$E$2:$E$3849=A2118, IMDB_Movies_Cleaned!$N$2:$N$3849))</f>
        <v>3.5</v>
      </c>
      <c r="I2118" cm="1">
        <f t="array" ref="I2118">_xlfn.VAR.S(IF(IMDB_Movies_Cleaned!$E$2:$E$3849=A2118, IMDB_Movies_Cleaned!$N$2:$N$3849))</f>
        <v>1.2090909090908921</v>
      </c>
      <c r="J2118" cm="1">
        <f t="array" ref="J2118">_xlfn.STDEV.S(IF(IMDB_Movies_Cleaned!$E$2:$E$3849=A2118, IMDB_Movies_Cleaned!$N$2:$N$3849))</f>
        <v>1.0995866992151606</v>
      </c>
    </row>
    <row r="2119" spans="1:10" x14ac:dyDescent="0.25">
      <c r="A2119" s="1" t="s">
        <v>1396</v>
      </c>
      <c r="B2119">
        <f t="shared" si="34"/>
        <v>15</v>
      </c>
      <c r="D2119">
        <f>AVERAGEIF(IMDB_Movies_Cleaned!$E$2:$E$3849, A2119, IMDB_Movies_Cleaned!$N$2:$N$3849)</f>
        <v>5.9266666666666659</v>
      </c>
      <c r="E2119" cm="1">
        <f t="array" ref="E2119">MEDIAN(IF(IMDB_Movies_Cleaned!$E$2:$E$3849=A2119, IMDB_Movies_Cleaned!$N$2:$N$3849))</f>
        <v>6.3</v>
      </c>
      <c r="F2119" cm="1">
        <f t="array" ref="F2119">_xlfn.MODE.SNGL(IF(IMDB_Movies_Cleaned!$E$2:$E$3849=A2119, IMDB_Movies_Cleaned!$N$2:$N$3849))</f>
        <v>6.7</v>
      </c>
      <c r="G2119" cm="1">
        <f t="array" ref="G2119">MAX(IF(IMDB_Movies_Cleaned!$E$2:$E$3849=A2119, IMDB_Movies_Cleaned!$N$2:$N$3849))</f>
        <v>7.5</v>
      </c>
      <c r="H2119" cm="1">
        <f t="array" ref="H2119">MIN(IF(IMDB_Movies_Cleaned!$E$2:$E$3849=A2119, IMDB_Movies_Cleaned!$N$2:$N$3849))</f>
        <v>3.2</v>
      </c>
      <c r="I2119" cm="1">
        <f t="array" ref="I2119">_xlfn.VAR.S(IF(IMDB_Movies_Cleaned!$E$2:$E$3849=A2119, IMDB_Movies_Cleaned!$N$2:$N$3849))</f>
        <v>1.4892380952381035</v>
      </c>
      <c r="J2119" cm="1">
        <f t="array" ref="J2119">_xlfn.STDEV.S(IF(IMDB_Movies_Cleaned!$E$2:$E$3849=A2119, IMDB_Movies_Cleaned!$N$2:$N$3849))</f>
        <v>1.2203434333162544</v>
      </c>
    </row>
    <row r="2120" spans="1:10" x14ac:dyDescent="0.25">
      <c r="A2120" s="2" t="s">
        <v>246</v>
      </c>
      <c r="B2120">
        <f t="shared" si="34"/>
        <v>21</v>
      </c>
      <c r="D2120">
        <f>AVERAGEIF(IMDB_Movies_Cleaned!$E$2:$E$3849, A2120, IMDB_Movies_Cleaned!$N$2:$N$3849)</f>
        <v>6.1619047619047604</v>
      </c>
      <c r="E2120" cm="1">
        <f t="array" ref="E2120">MEDIAN(IF(IMDB_Movies_Cleaned!$E$2:$E$3849=A2120, IMDB_Movies_Cleaned!$N$2:$N$3849))</f>
        <v>6.2</v>
      </c>
      <c r="F2120" cm="1">
        <f t="array" ref="F2120">_xlfn.MODE.SNGL(IF(IMDB_Movies_Cleaned!$E$2:$E$3849=A2120, IMDB_Movies_Cleaned!$N$2:$N$3849))</f>
        <v>6.6</v>
      </c>
      <c r="G2120" cm="1">
        <f t="array" ref="G2120">MAX(IF(IMDB_Movies_Cleaned!$E$2:$E$3849=A2120, IMDB_Movies_Cleaned!$N$2:$N$3849))</f>
        <v>7.6</v>
      </c>
      <c r="H2120" cm="1">
        <f t="array" ref="H2120">MIN(IF(IMDB_Movies_Cleaned!$E$2:$E$3849=A2120, IMDB_Movies_Cleaned!$N$2:$N$3849))</f>
        <v>5.2</v>
      </c>
      <c r="I2120" cm="1">
        <f t="array" ref="I2120">_xlfn.VAR.S(IF(IMDB_Movies_Cleaned!$E$2:$E$3849=A2120, IMDB_Movies_Cleaned!$N$2:$N$3849))</f>
        <v>0.37047619047619035</v>
      </c>
      <c r="J2120" cm="1">
        <f t="array" ref="J2120">_xlfn.STDEV.S(IF(IMDB_Movies_Cleaned!$E$2:$E$3849=A2120, IMDB_Movies_Cleaned!$N$2:$N$3849))</f>
        <v>0.60866755332955802</v>
      </c>
    </row>
    <row r="2121" spans="1:10" x14ac:dyDescent="0.25">
      <c r="A2121" s="1" t="s">
        <v>1562</v>
      </c>
      <c r="B2121">
        <f t="shared" si="34"/>
        <v>8</v>
      </c>
      <c r="D2121">
        <f>AVERAGEIF(IMDB_Movies_Cleaned!$E$2:$E$3849, A2121, IMDB_Movies_Cleaned!$N$2:$N$3849)</f>
        <v>5.9250000000000007</v>
      </c>
      <c r="E2121" cm="1">
        <f t="array" ref="E2121">MEDIAN(IF(IMDB_Movies_Cleaned!$E$2:$E$3849=A2121, IMDB_Movies_Cleaned!$N$2:$N$3849))</f>
        <v>6</v>
      </c>
      <c r="F2121" cm="1">
        <f t="array" ref="F2121">_xlfn.MODE.SNGL(IF(IMDB_Movies_Cleaned!$E$2:$E$3849=A2121, IMDB_Movies_Cleaned!$N$2:$N$3849))</f>
        <v>6</v>
      </c>
      <c r="G2121" cm="1">
        <f t="array" ref="G2121">MAX(IF(IMDB_Movies_Cleaned!$E$2:$E$3849=A2121, IMDB_Movies_Cleaned!$N$2:$N$3849))</f>
        <v>7.6</v>
      </c>
      <c r="H2121" cm="1">
        <f t="array" ref="H2121">MIN(IF(IMDB_Movies_Cleaned!$E$2:$E$3849=A2121, IMDB_Movies_Cleaned!$N$2:$N$3849))</f>
        <v>4.7</v>
      </c>
      <c r="I2121" cm="1">
        <f t="array" ref="I2121">_xlfn.VAR.S(IF(IMDB_Movies_Cleaned!$E$2:$E$3849=A2121, IMDB_Movies_Cleaned!$N$2:$N$3849))</f>
        <v>0.89928571428570037</v>
      </c>
      <c r="J2121" cm="1">
        <f t="array" ref="J2121">_xlfn.STDEV.S(IF(IMDB_Movies_Cleaned!$E$2:$E$3849=A2121, IMDB_Movies_Cleaned!$N$2:$N$3849))</f>
        <v>0.94830676169987338</v>
      </c>
    </row>
    <row r="2122" spans="1:10" x14ac:dyDescent="0.25">
      <c r="A2122" s="2" t="s">
        <v>2028</v>
      </c>
      <c r="B2122">
        <f t="shared" si="34"/>
        <v>14</v>
      </c>
      <c r="D2122">
        <f>AVERAGEIF(IMDB_Movies_Cleaned!$E$2:$E$3849, A2122, IMDB_Movies_Cleaned!$N$2:$N$3849)</f>
        <v>5.8999999999999986</v>
      </c>
      <c r="E2122" cm="1">
        <f t="array" ref="E2122">MEDIAN(IF(IMDB_Movies_Cleaned!$E$2:$E$3849=A2122, IMDB_Movies_Cleaned!$N$2:$N$3849))</f>
        <v>6.3</v>
      </c>
      <c r="F2122" cm="1">
        <f t="array" ref="F2122">_xlfn.MODE.SNGL(IF(IMDB_Movies_Cleaned!$E$2:$E$3849=A2122, IMDB_Movies_Cleaned!$N$2:$N$3849))</f>
        <v>6.3</v>
      </c>
      <c r="G2122" cm="1">
        <f t="array" ref="G2122">MAX(IF(IMDB_Movies_Cleaned!$E$2:$E$3849=A2122, IMDB_Movies_Cleaned!$N$2:$N$3849))</f>
        <v>7.4</v>
      </c>
      <c r="H2122" cm="1">
        <f t="array" ref="H2122">MIN(IF(IMDB_Movies_Cleaned!$E$2:$E$3849=A2122, IMDB_Movies_Cleaned!$N$2:$N$3849))</f>
        <v>2.2999999999999998</v>
      </c>
      <c r="I2122" cm="1">
        <f t="array" ref="I2122">_xlfn.VAR.S(IF(IMDB_Movies_Cleaned!$E$2:$E$3849=A2122, IMDB_Movies_Cleaned!$N$2:$N$3849))</f>
        <v>1.5569230769230995</v>
      </c>
      <c r="J2122" cm="1">
        <f t="array" ref="J2122">_xlfn.STDEV.S(IF(IMDB_Movies_Cleaned!$E$2:$E$3849=A2122, IMDB_Movies_Cleaned!$N$2:$N$3849))</f>
        <v>1.2477672366764161</v>
      </c>
    </row>
    <row r="2123" spans="1:10" x14ac:dyDescent="0.25">
      <c r="A2123" s="1" t="s">
        <v>4704</v>
      </c>
      <c r="B2123">
        <f t="shared" si="34"/>
        <v>1</v>
      </c>
      <c r="D2123">
        <f>AVERAGEIF(IMDB_Movies_Cleaned!$E$2:$E$3849, A2123, IMDB_Movies_Cleaned!$N$2:$N$3849)</f>
        <v>7.4</v>
      </c>
      <c r="E2123" cm="1">
        <f t="array" ref="E2123">MEDIAN(IF(IMDB_Movies_Cleaned!$E$2:$E$3849=A2123, IMDB_Movies_Cleaned!$N$2:$N$3849))</f>
        <v>7.4</v>
      </c>
      <c r="F2123" t="e" cm="1">
        <f t="array" ref="F2123">_xlfn.MODE.SNGL(IF(IMDB_Movies_Cleaned!$E$2:$E$3849=A2123, IMDB_Movies_Cleaned!$N$2:$N$3849))</f>
        <v>#N/A</v>
      </c>
      <c r="G2123" cm="1">
        <f t="array" ref="G2123">MAX(IF(IMDB_Movies_Cleaned!$E$2:$E$3849=A2123, IMDB_Movies_Cleaned!$N$2:$N$3849))</f>
        <v>7.4</v>
      </c>
      <c r="H2123" cm="1">
        <f t="array" ref="H2123">MIN(IF(IMDB_Movies_Cleaned!$E$2:$E$3849=A2123, IMDB_Movies_Cleaned!$N$2:$N$3849))</f>
        <v>7.4</v>
      </c>
      <c r="I2123" t="e" cm="1">
        <f t="array" ref="I2123">_xlfn.VAR.S(IF(IMDB_Movies_Cleaned!$E$2:$E$3849=A2123, IMDB_Movies_Cleaned!$N$2:$N$3849))</f>
        <v>#DIV/0!</v>
      </c>
      <c r="J2123" t="e" cm="1">
        <f t="array" ref="J2123">_xlfn.STDEV.S(IF(IMDB_Movies_Cleaned!$E$2:$E$3849=A2123, IMDB_Movies_Cleaned!$N$2:$N$3849))</f>
        <v>#DIV/0!</v>
      </c>
    </row>
    <row r="2124" spans="1:10" x14ac:dyDescent="0.25">
      <c r="A2124" s="2" t="s">
        <v>1664</v>
      </c>
      <c r="B2124">
        <f t="shared" si="34"/>
        <v>16</v>
      </c>
      <c r="D2124">
        <f>AVERAGEIF(IMDB_Movies_Cleaned!$E$2:$E$3849, A2124, IMDB_Movies_Cleaned!$N$2:$N$3849)</f>
        <v>7.1624999999999996</v>
      </c>
      <c r="E2124" cm="1">
        <f t="array" ref="E2124">MEDIAN(IF(IMDB_Movies_Cleaned!$E$2:$E$3849=A2124, IMDB_Movies_Cleaned!$N$2:$N$3849))</f>
        <v>7.3000000000000007</v>
      </c>
      <c r="F2124" cm="1">
        <f t="array" ref="F2124">_xlfn.MODE.SNGL(IF(IMDB_Movies_Cleaned!$E$2:$E$3849=A2124, IMDB_Movies_Cleaned!$N$2:$N$3849))</f>
        <v>7.6</v>
      </c>
      <c r="G2124" cm="1">
        <f t="array" ref="G2124">MAX(IF(IMDB_Movies_Cleaned!$E$2:$E$3849=A2124, IMDB_Movies_Cleaned!$N$2:$N$3849))</f>
        <v>8.5</v>
      </c>
      <c r="H2124" cm="1">
        <f t="array" ref="H2124">MIN(IF(IMDB_Movies_Cleaned!$E$2:$E$3849=A2124, IMDB_Movies_Cleaned!$N$2:$N$3849))</f>
        <v>5.8</v>
      </c>
      <c r="I2124" cm="1">
        <f t="array" ref="I2124">_xlfn.VAR.S(IF(IMDB_Movies_Cleaned!$E$2:$E$3849=A2124, IMDB_Movies_Cleaned!$N$2:$N$3849))</f>
        <v>0.55716666666667147</v>
      </c>
      <c r="J2124" cm="1">
        <f t="array" ref="J2124">_xlfn.STDEV.S(IF(IMDB_Movies_Cleaned!$E$2:$E$3849=A2124, IMDB_Movies_Cleaned!$N$2:$N$3849))</f>
        <v>0.74643597626767122</v>
      </c>
    </row>
    <row r="2125" spans="1:10" x14ac:dyDescent="0.25">
      <c r="A2125" s="1" t="s">
        <v>1753</v>
      </c>
      <c r="B2125">
        <f t="shared" si="34"/>
        <v>7</v>
      </c>
      <c r="D2125">
        <f>AVERAGEIF(IMDB_Movies_Cleaned!$E$2:$E$3849, A2125, IMDB_Movies_Cleaned!$N$2:$N$3849)</f>
        <v>7.0714285714285712</v>
      </c>
      <c r="E2125" cm="1">
        <f t="array" ref="E2125">MEDIAN(IF(IMDB_Movies_Cleaned!$E$2:$E$3849=A2125, IMDB_Movies_Cleaned!$N$2:$N$3849))</f>
        <v>7.1</v>
      </c>
      <c r="F2125" cm="1">
        <f t="array" ref="F2125">_xlfn.MODE.SNGL(IF(IMDB_Movies_Cleaned!$E$2:$E$3849=A2125, IMDB_Movies_Cleaned!$N$2:$N$3849))</f>
        <v>7.9</v>
      </c>
      <c r="G2125" cm="1">
        <f t="array" ref="G2125">MAX(IF(IMDB_Movies_Cleaned!$E$2:$E$3849=A2125, IMDB_Movies_Cleaned!$N$2:$N$3849))</f>
        <v>7.9</v>
      </c>
      <c r="H2125" cm="1">
        <f t="array" ref="H2125">MIN(IF(IMDB_Movies_Cleaned!$E$2:$E$3849=A2125, IMDB_Movies_Cleaned!$N$2:$N$3849))</f>
        <v>6.2</v>
      </c>
      <c r="I2125" cm="1">
        <f t="array" ref="I2125">_xlfn.VAR.S(IF(IMDB_Movies_Cleaned!$E$2:$E$3849=A2125, IMDB_Movies_Cleaned!$N$2:$N$3849))</f>
        <v>0.42238095238095247</v>
      </c>
      <c r="J2125" cm="1">
        <f t="array" ref="J2125">_xlfn.STDEV.S(IF(IMDB_Movies_Cleaned!$E$2:$E$3849=A2125, IMDB_Movies_Cleaned!$N$2:$N$3849))</f>
        <v>0.64990841845674874</v>
      </c>
    </row>
    <row r="2126" spans="1:10" x14ac:dyDescent="0.25">
      <c r="A2126" s="2" t="s">
        <v>4710</v>
      </c>
      <c r="B2126">
        <f t="shared" si="34"/>
        <v>1</v>
      </c>
      <c r="D2126">
        <f>AVERAGEIF(IMDB_Movies_Cleaned!$E$2:$E$3849, A2126, IMDB_Movies_Cleaned!$N$2:$N$3849)</f>
        <v>7.1</v>
      </c>
      <c r="E2126" cm="1">
        <f t="array" ref="E2126">MEDIAN(IF(IMDB_Movies_Cleaned!$E$2:$E$3849=A2126, IMDB_Movies_Cleaned!$N$2:$N$3849))</f>
        <v>7.1</v>
      </c>
      <c r="F2126" t="e" cm="1">
        <f t="array" ref="F2126">_xlfn.MODE.SNGL(IF(IMDB_Movies_Cleaned!$E$2:$E$3849=A2126, IMDB_Movies_Cleaned!$N$2:$N$3849))</f>
        <v>#N/A</v>
      </c>
      <c r="G2126" cm="1">
        <f t="array" ref="G2126">MAX(IF(IMDB_Movies_Cleaned!$E$2:$E$3849=A2126, IMDB_Movies_Cleaned!$N$2:$N$3849))</f>
        <v>7.1</v>
      </c>
      <c r="H2126" cm="1">
        <f t="array" ref="H2126">MIN(IF(IMDB_Movies_Cleaned!$E$2:$E$3849=A2126, IMDB_Movies_Cleaned!$N$2:$N$3849))</f>
        <v>7.1</v>
      </c>
      <c r="I2126" t="e" cm="1">
        <f t="array" ref="I2126">_xlfn.VAR.S(IF(IMDB_Movies_Cleaned!$E$2:$E$3849=A2126, IMDB_Movies_Cleaned!$N$2:$N$3849))</f>
        <v>#DIV/0!</v>
      </c>
      <c r="J2126" t="e" cm="1">
        <f t="array" ref="J2126">_xlfn.STDEV.S(IF(IMDB_Movies_Cleaned!$E$2:$E$3849=A2126, IMDB_Movies_Cleaned!$N$2:$N$3849))</f>
        <v>#DIV/0!</v>
      </c>
    </row>
    <row r="2127" spans="1:10" x14ac:dyDescent="0.25">
      <c r="A2127" s="1" t="s">
        <v>855</v>
      </c>
      <c r="B2127">
        <f t="shared" ref="B2127:B2190" si="35">COUNTIF($A$2:$A$3849, A2127)</f>
        <v>23</v>
      </c>
      <c r="D2127">
        <f>AVERAGEIF(IMDB_Movies_Cleaned!$E$2:$E$3849, A2127, IMDB_Movies_Cleaned!$N$2:$N$3849)</f>
        <v>7.3043478260869552</v>
      </c>
      <c r="E2127" cm="1">
        <f t="array" ref="E2127">MEDIAN(IF(IMDB_Movies_Cleaned!$E$2:$E$3849=A2127, IMDB_Movies_Cleaned!$N$2:$N$3849))</f>
        <v>7.3</v>
      </c>
      <c r="F2127" cm="1">
        <f t="array" ref="F2127">_xlfn.MODE.SNGL(IF(IMDB_Movies_Cleaned!$E$2:$E$3849=A2127, IMDB_Movies_Cleaned!$N$2:$N$3849))</f>
        <v>7.6</v>
      </c>
      <c r="G2127" cm="1">
        <f t="array" ref="G2127">MAX(IF(IMDB_Movies_Cleaned!$E$2:$E$3849=A2127, IMDB_Movies_Cleaned!$N$2:$N$3849))</f>
        <v>8.3000000000000007</v>
      </c>
      <c r="H2127" cm="1">
        <f t="array" ref="H2127">MIN(IF(IMDB_Movies_Cleaned!$E$2:$E$3849=A2127, IMDB_Movies_Cleaned!$N$2:$N$3849))</f>
        <v>5.7</v>
      </c>
      <c r="I2127" cm="1">
        <f t="array" ref="I2127">_xlfn.VAR.S(IF(IMDB_Movies_Cleaned!$E$2:$E$3849=A2127, IMDB_Movies_Cleaned!$N$2:$N$3849))</f>
        <v>0.33679841897233209</v>
      </c>
      <c r="J2127" cm="1">
        <f t="array" ref="J2127">_xlfn.STDEV.S(IF(IMDB_Movies_Cleaned!$E$2:$E$3849=A2127, IMDB_Movies_Cleaned!$N$2:$N$3849))</f>
        <v>0.58034336299498768</v>
      </c>
    </row>
    <row r="2128" spans="1:10" x14ac:dyDescent="0.25">
      <c r="A2128" s="2" t="s">
        <v>4303</v>
      </c>
      <c r="B2128">
        <f t="shared" si="35"/>
        <v>6</v>
      </c>
      <c r="D2128">
        <f>AVERAGEIF(IMDB_Movies_Cleaned!$E$2:$E$3849, A2128, IMDB_Movies_Cleaned!$N$2:$N$3849)</f>
        <v>5.7833333333333323</v>
      </c>
      <c r="E2128" cm="1">
        <f t="array" ref="E2128">MEDIAN(IF(IMDB_Movies_Cleaned!$E$2:$E$3849=A2128, IMDB_Movies_Cleaned!$N$2:$N$3849))</f>
        <v>5.7</v>
      </c>
      <c r="F2128" t="e" cm="1">
        <f t="array" ref="F2128">_xlfn.MODE.SNGL(IF(IMDB_Movies_Cleaned!$E$2:$E$3849=A2128, IMDB_Movies_Cleaned!$N$2:$N$3849))</f>
        <v>#N/A</v>
      </c>
      <c r="G2128" cm="1">
        <f t="array" ref="G2128">MAX(IF(IMDB_Movies_Cleaned!$E$2:$E$3849=A2128, IMDB_Movies_Cleaned!$N$2:$N$3849))</f>
        <v>8.5</v>
      </c>
      <c r="H2128" cm="1">
        <f t="array" ref="H2128">MIN(IF(IMDB_Movies_Cleaned!$E$2:$E$3849=A2128, IMDB_Movies_Cleaned!$N$2:$N$3849))</f>
        <v>2.2999999999999998</v>
      </c>
      <c r="I2128" cm="1">
        <f t="array" ref="I2128">_xlfn.VAR.S(IF(IMDB_Movies_Cleaned!$E$2:$E$3849=A2128, IMDB_Movies_Cleaned!$N$2:$N$3849))</f>
        <v>4.2976666666666743</v>
      </c>
      <c r="J2128" cm="1">
        <f t="array" ref="J2128">_xlfn.STDEV.S(IF(IMDB_Movies_Cleaned!$E$2:$E$3849=A2128, IMDB_Movies_Cleaned!$N$2:$N$3849))</f>
        <v>2.0730814423622324</v>
      </c>
    </row>
    <row r="2129" spans="1:10" x14ac:dyDescent="0.25">
      <c r="A2129" s="1" t="s">
        <v>3594</v>
      </c>
      <c r="B2129">
        <f t="shared" si="35"/>
        <v>2</v>
      </c>
      <c r="D2129">
        <f>AVERAGEIF(IMDB_Movies_Cleaned!$E$2:$E$3849, A2129, IMDB_Movies_Cleaned!$N$2:$N$3849)</f>
        <v>5.3000000000000007</v>
      </c>
      <c r="E2129" cm="1">
        <f t="array" ref="E2129">MEDIAN(IF(IMDB_Movies_Cleaned!$E$2:$E$3849=A2129, IMDB_Movies_Cleaned!$N$2:$N$3849))</f>
        <v>5.3000000000000007</v>
      </c>
      <c r="F2129" t="e" cm="1">
        <f t="array" ref="F2129">_xlfn.MODE.SNGL(IF(IMDB_Movies_Cleaned!$E$2:$E$3849=A2129, IMDB_Movies_Cleaned!$N$2:$N$3849))</f>
        <v>#N/A</v>
      </c>
      <c r="G2129" cm="1">
        <f t="array" ref="G2129">MAX(IF(IMDB_Movies_Cleaned!$E$2:$E$3849=A2129, IMDB_Movies_Cleaned!$N$2:$N$3849))</f>
        <v>6.4</v>
      </c>
      <c r="H2129" cm="1">
        <f t="array" ref="H2129">MIN(IF(IMDB_Movies_Cleaned!$E$2:$E$3849=A2129, IMDB_Movies_Cleaned!$N$2:$N$3849))</f>
        <v>4.2</v>
      </c>
      <c r="I2129" cm="1">
        <f t="array" ref="I2129">_xlfn.VAR.S(IF(IMDB_Movies_Cleaned!$E$2:$E$3849=A2129, IMDB_Movies_Cleaned!$N$2:$N$3849))</f>
        <v>2.4199999999999946</v>
      </c>
      <c r="J2129" cm="1">
        <f t="array" ref="J2129">_xlfn.STDEV.S(IF(IMDB_Movies_Cleaned!$E$2:$E$3849=A2129, IMDB_Movies_Cleaned!$N$2:$N$3849))</f>
        <v>1.5556349186104028</v>
      </c>
    </row>
    <row r="2130" spans="1:10" x14ac:dyDescent="0.25">
      <c r="A2130" s="2" t="s">
        <v>1610</v>
      </c>
      <c r="B2130">
        <f t="shared" si="35"/>
        <v>10</v>
      </c>
      <c r="D2130">
        <f>AVERAGEIF(IMDB_Movies_Cleaned!$E$2:$E$3849, A2130, IMDB_Movies_Cleaned!$N$2:$N$3849)</f>
        <v>6.6099999999999994</v>
      </c>
      <c r="E2130" cm="1">
        <f t="array" ref="E2130">MEDIAN(IF(IMDB_Movies_Cleaned!$E$2:$E$3849=A2130, IMDB_Movies_Cleaned!$N$2:$N$3849))</f>
        <v>6.65</v>
      </c>
      <c r="F2130" t="e" cm="1">
        <f t="array" ref="F2130">_xlfn.MODE.SNGL(IF(IMDB_Movies_Cleaned!$E$2:$E$3849=A2130, IMDB_Movies_Cleaned!$N$2:$N$3849))</f>
        <v>#N/A</v>
      </c>
      <c r="G2130" cm="1">
        <f t="array" ref="G2130">MAX(IF(IMDB_Movies_Cleaned!$E$2:$E$3849=A2130, IMDB_Movies_Cleaned!$N$2:$N$3849))</f>
        <v>7.6</v>
      </c>
      <c r="H2130" cm="1">
        <f t="array" ref="H2130">MIN(IF(IMDB_Movies_Cleaned!$E$2:$E$3849=A2130, IMDB_Movies_Cleaned!$N$2:$N$3849))</f>
        <v>5.2</v>
      </c>
      <c r="I2130" cm="1">
        <f t="array" ref="I2130">_xlfn.VAR.S(IF(IMDB_Movies_Cleaned!$E$2:$E$3849=A2130, IMDB_Movies_Cleaned!$N$2:$N$3849))</f>
        <v>0.54766666666667008</v>
      </c>
      <c r="J2130" cm="1">
        <f t="array" ref="J2130">_xlfn.STDEV.S(IF(IMDB_Movies_Cleaned!$E$2:$E$3849=A2130, IMDB_Movies_Cleaned!$N$2:$N$3849))</f>
        <v>0.74004504367414692</v>
      </c>
    </row>
    <row r="2131" spans="1:10" x14ac:dyDescent="0.25">
      <c r="A2131" s="1" t="s">
        <v>268</v>
      </c>
      <c r="B2131">
        <f t="shared" si="35"/>
        <v>50</v>
      </c>
      <c r="D2131">
        <f>AVERAGEIF(IMDB_Movies_Cleaned!$E$2:$E$3849, A2131, IMDB_Movies_Cleaned!$N$2:$N$3849)</f>
        <v>6.498000000000002</v>
      </c>
      <c r="E2131" cm="1">
        <f t="array" ref="E2131">MEDIAN(IF(IMDB_Movies_Cleaned!$E$2:$E$3849=A2131, IMDB_Movies_Cleaned!$N$2:$N$3849))</f>
        <v>6.5</v>
      </c>
      <c r="F2131" cm="1">
        <f t="array" ref="F2131">_xlfn.MODE.SNGL(IF(IMDB_Movies_Cleaned!$E$2:$E$3849=A2131, IMDB_Movies_Cleaned!$N$2:$N$3849))</f>
        <v>6.1</v>
      </c>
      <c r="G2131" cm="1">
        <f t="array" ref="G2131">MAX(IF(IMDB_Movies_Cleaned!$E$2:$E$3849=A2131, IMDB_Movies_Cleaned!$N$2:$N$3849))</f>
        <v>9</v>
      </c>
      <c r="H2131" cm="1">
        <f t="array" ref="H2131">MIN(IF(IMDB_Movies_Cleaned!$E$2:$E$3849=A2131, IMDB_Movies_Cleaned!$N$2:$N$3849))</f>
        <v>5.0999999999999996</v>
      </c>
      <c r="I2131" cm="1">
        <f t="array" ref="I2131">_xlfn.VAR.S(IF(IMDB_Movies_Cleaned!$E$2:$E$3849=A2131, IMDB_Movies_Cleaned!$N$2:$N$3849))</f>
        <v>0.51407755102039177</v>
      </c>
      <c r="J2131" cm="1">
        <f t="array" ref="J2131">_xlfn.STDEV.S(IF(IMDB_Movies_Cleaned!$E$2:$E$3849=A2131, IMDB_Movies_Cleaned!$N$2:$N$3849))</f>
        <v>0.71699201600881979</v>
      </c>
    </row>
    <row r="2132" spans="1:10" x14ac:dyDescent="0.25">
      <c r="A2132" s="1" t="s">
        <v>817</v>
      </c>
      <c r="B2132">
        <f t="shared" si="35"/>
        <v>30</v>
      </c>
      <c r="D2132">
        <f>AVERAGEIF(IMDB_Movies_Cleaned!$E$2:$E$3849, A2132, IMDB_Movies_Cleaned!$N$2:$N$3849)</f>
        <v>7.1733333333333338</v>
      </c>
      <c r="E2132" cm="1">
        <f t="array" ref="E2132">MEDIAN(IF(IMDB_Movies_Cleaned!$E$2:$E$3849=A2132, IMDB_Movies_Cleaned!$N$2:$N$3849))</f>
        <v>7.25</v>
      </c>
      <c r="F2132" cm="1">
        <f t="array" ref="F2132">_xlfn.MODE.SNGL(IF(IMDB_Movies_Cleaned!$E$2:$E$3849=A2132, IMDB_Movies_Cleaned!$N$2:$N$3849))</f>
        <v>7.3</v>
      </c>
      <c r="G2132" cm="1">
        <f t="array" ref="G2132">MAX(IF(IMDB_Movies_Cleaned!$E$2:$E$3849=A2132, IMDB_Movies_Cleaned!$N$2:$N$3849))</f>
        <v>8.1999999999999993</v>
      </c>
      <c r="H2132" cm="1">
        <f t="array" ref="H2132">MIN(IF(IMDB_Movies_Cleaned!$E$2:$E$3849=A2132, IMDB_Movies_Cleaned!$N$2:$N$3849))</f>
        <v>5.8</v>
      </c>
      <c r="I2132" cm="1">
        <f t="array" ref="I2132">_xlfn.VAR.S(IF(IMDB_Movies_Cleaned!$E$2:$E$3849=A2132, IMDB_Movies_Cleaned!$N$2:$N$3849))</f>
        <v>0.37581609195402288</v>
      </c>
      <c r="J2132" cm="1">
        <f t="array" ref="J2132">_xlfn.STDEV.S(IF(IMDB_Movies_Cleaned!$E$2:$E$3849=A2132, IMDB_Movies_Cleaned!$N$2:$N$3849))</f>
        <v>0.61303840985212577</v>
      </c>
    </row>
    <row r="2133" spans="1:10" x14ac:dyDescent="0.25">
      <c r="A2133" s="2" t="s">
        <v>2058</v>
      </c>
      <c r="B2133">
        <f t="shared" si="35"/>
        <v>10</v>
      </c>
      <c r="D2133">
        <f>AVERAGEIF(IMDB_Movies_Cleaned!$E$2:$E$3849, A2133, IMDB_Movies_Cleaned!$N$2:$N$3849)</f>
        <v>6.9899999999999993</v>
      </c>
      <c r="E2133" cm="1">
        <f t="array" ref="E2133">MEDIAN(IF(IMDB_Movies_Cleaned!$E$2:$E$3849=A2133, IMDB_Movies_Cleaned!$N$2:$N$3849))</f>
        <v>6.85</v>
      </c>
      <c r="F2133" cm="1">
        <f t="array" ref="F2133">_xlfn.MODE.SNGL(IF(IMDB_Movies_Cleaned!$E$2:$E$3849=A2133, IMDB_Movies_Cleaned!$N$2:$N$3849))</f>
        <v>6.7</v>
      </c>
      <c r="G2133" cm="1">
        <f t="array" ref="G2133">MAX(IF(IMDB_Movies_Cleaned!$E$2:$E$3849=A2133, IMDB_Movies_Cleaned!$N$2:$N$3849))</f>
        <v>7.7</v>
      </c>
      <c r="H2133" cm="1">
        <f t="array" ref="H2133">MIN(IF(IMDB_Movies_Cleaned!$E$2:$E$3849=A2133, IMDB_Movies_Cleaned!$N$2:$N$3849))</f>
        <v>6.6</v>
      </c>
      <c r="I2133" cm="1">
        <f t="array" ref="I2133">_xlfn.VAR.S(IF(IMDB_Movies_Cleaned!$E$2:$E$3849=A2133, IMDB_Movies_Cleaned!$N$2:$N$3849))</f>
        <v>0.15655555555555564</v>
      </c>
      <c r="J2133" cm="1">
        <f t="array" ref="J2133">_xlfn.STDEV.S(IF(IMDB_Movies_Cleaned!$E$2:$E$3849=A2133, IMDB_Movies_Cleaned!$N$2:$N$3849))</f>
        <v>0.39567101935263799</v>
      </c>
    </row>
    <row r="2134" spans="1:10" x14ac:dyDescent="0.25">
      <c r="A2134" s="1" t="s">
        <v>34</v>
      </c>
      <c r="B2134">
        <f t="shared" si="35"/>
        <v>22</v>
      </c>
      <c r="D2134">
        <f>AVERAGEIF(IMDB_Movies_Cleaned!$E$2:$E$3849, A2134, IMDB_Movies_Cleaned!$N$2:$N$3849)</f>
        <v>6.3409090909090935</v>
      </c>
      <c r="E2134" cm="1">
        <f t="array" ref="E2134">MEDIAN(IF(IMDB_Movies_Cleaned!$E$2:$E$3849=A2134, IMDB_Movies_Cleaned!$N$2:$N$3849))</f>
        <v>6.4</v>
      </c>
      <c r="F2134" cm="1">
        <f t="array" ref="F2134">_xlfn.MODE.SNGL(IF(IMDB_Movies_Cleaned!$E$2:$E$3849=A2134, IMDB_Movies_Cleaned!$N$2:$N$3849))</f>
        <v>6.5</v>
      </c>
      <c r="G2134" cm="1">
        <f t="array" ref="G2134">MAX(IF(IMDB_Movies_Cleaned!$E$2:$E$3849=A2134, IMDB_Movies_Cleaned!$N$2:$N$3849))</f>
        <v>8.5</v>
      </c>
      <c r="H2134" cm="1">
        <f t="array" ref="H2134">MIN(IF(IMDB_Movies_Cleaned!$E$2:$E$3849=A2134, IMDB_Movies_Cleaned!$N$2:$N$3849))</f>
        <v>4.7</v>
      </c>
      <c r="I2134" cm="1">
        <f t="array" ref="I2134">_xlfn.VAR.S(IF(IMDB_Movies_Cleaned!$E$2:$E$3849=A2134, IMDB_Movies_Cleaned!$N$2:$N$3849))</f>
        <v>1.0777705627705298</v>
      </c>
      <c r="J2134" cm="1">
        <f t="array" ref="J2134">_xlfn.STDEV.S(IF(IMDB_Movies_Cleaned!$E$2:$E$3849=A2134, IMDB_Movies_Cleaned!$N$2:$N$3849))</f>
        <v>1.03815729192186</v>
      </c>
    </row>
    <row r="2135" spans="1:10" x14ac:dyDescent="0.25">
      <c r="A2135" s="2" t="s">
        <v>4727</v>
      </c>
      <c r="B2135">
        <f t="shared" si="35"/>
        <v>4</v>
      </c>
      <c r="D2135">
        <f>AVERAGEIF(IMDB_Movies_Cleaned!$E$2:$E$3849, A2135, IMDB_Movies_Cleaned!$N$2:$N$3849)</f>
        <v>7.4749999999999996</v>
      </c>
      <c r="E2135" cm="1">
        <f t="array" ref="E2135">MEDIAN(IF(IMDB_Movies_Cleaned!$E$2:$E$3849=A2135, IMDB_Movies_Cleaned!$N$2:$N$3849))</f>
        <v>7.6</v>
      </c>
      <c r="F2135" t="e" cm="1">
        <f t="array" ref="F2135">_xlfn.MODE.SNGL(IF(IMDB_Movies_Cleaned!$E$2:$E$3849=A2135, IMDB_Movies_Cleaned!$N$2:$N$3849))</f>
        <v>#N/A</v>
      </c>
      <c r="G2135" cm="1">
        <f t="array" ref="G2135">MAX(IF(IMDB_Movies_Cleaned!$E$2:$E$3849=A2135, IMDB_Movies_Cleaned!$N$2:$N$3849))</f>
        <v>7.8</v>
      </c>
      <c r="H2135" cm="1">
        <f t="array" ref="H2135">MIN(IF(IMDB_Movies_Cleaned!$E$2:$E$3849=A2135, IMDB_Movies_Cleaned!$N$2:$N$3849))</f>
        <v>6.9</v>
      </c>
      <c r="I2135" cm="1">
        <f t="array" ref="I2135">_xlfn.VAR.S(IF(IMDB_Movies_Cleaned!$E$2:$E$3849=A2135, IMDB_Movies_Cleaned!$N$2:$N$3849))</f>
        <v>0.16249999999999987</v>
      </c>
      <c r="J2135" cm="1">
        <f t="array" ref="J2135">_xlfn.STDEV.S(IF(IMDB_Movies_Cleaned!$E$2:$E$3849=A2135, IMDB_Movies_Cleaned!$N$2:$N$3849))</f>
        <v>0.40311288741492729</v>
      </c>
    </row>
    <row r="2136" spans="1:10" x14ac:dyDescent="0.25">
      <c r="A2136" s="1" t="s">
        <v>753</v>
      </c>
      <c r="B2136">
        <f t="shared" si="35"/>
        <v>151</v>
      </c>
      <c r="D2136">
        <f>AVERAGEIF(IMDB_Movies_Cleaned!$E$2:$E$3849, A2136, IMDB_Movies_Cleaned!$N$2:$N$3849)</f>
        <v>6.4947019867549711</v>
      </c>
      <c r="E2136" cm="1">
        <f t="array" ref="E2136">MEDIAN(IF(IMDB_Movies_Cleaned!$E$2:$E$3849=A2136, IMDB_Movies_Cleaned!$N$2:$N$3849))</f>
        <v>6.5</v>
      </c>
      <c r="F2136" cm="1">
        <f t="array" ref="F2136">_xlfn.MODE.SNGL(IF(IMDB_Movies_Cleaned!$E$2:$E$3849=A2136, IMDB_Movies_Cleaned!$N$2:$N$3849))</f>
        <v>6.5</v>
      </c>
      <c r="G2136" cm="1">
        <f t="array" ref="G2136">MAX(IF(IMDB_Movies_Cleaned!$E$2:$E$3849=A2136, IMDB_Movies_Cleaned!$N$2:$N$3849))</f>
        <v>8</v>
      </c>
      <c r="H2136" cm="1">
        <f t="array" ref="H2136">MIN(IF(IMDB_Movies_Cleaned!$E$2:$E$3849=A2136, IMDB_Movies_Cleaned!$N$2:$N$3849))</f>
        <v>4.3</v>
      </c>
      <c r="I2136" cm="1">
        <f t="array" ref="I2136">_xlfn.VAR.S(IF(IMDB_Movies_Cleaned!$E$2:$E$3849=A2136, IMDB_Movies_Cleaned!$N$2:$N$3849))</f>
        <v>0.56277174392930951</v>
      </c>
      <c r="J2136" cm="1">
        <f t="array" ref="J2136">_xlfn.STDEV.S(IF(IMDB_Movies_Cleaned!$E$2:$E$3849=A2136, IMDB_Movies_Cleaned!$N$2:$N$3849))</f>
        <v>0.75018114074489339</v>
      </c>
    </row>
    <row r="2137" spans="1:10" x14ac:dyDescent="0.25">
      <c r="A2137" s="2" t="s">
        <v>3805</v>
      </c>
      <c r="B2137">
        <f t="shared" si="35"/>
        <v>1</v>
      </c>
      <c r="D2137">
        <f>AVERAGEIF(IMDB_Movies_Cleaned!$E$2:$E$3849, A2137, IMDB_Movies_Cleaned!$N$2:$N$3849)</f>
        <v>8.4</v>
      </c>
      <c r="E2137" cm="1">
        <f t="array" ref="E2137">MEDIAN(IF(IMDB_Movies_Cleaned!$E$2:$E$3849=A2137, IMDB_Movies_Cleaned!$N$2:$N$3849))</f>
        <v>8.4</v>
      </c>
      <c r="F2137" t="e" cm="1">
        <f t="array" ref="F2137">_xlfn.MODE.SNGL(IF(IMDB_Movies_Cleaned!$E$2:$E$3849=A2137, IMDB_Movies_Cleaned!$N$2:$N$3849))</f>
        <v>#N/A</v>
      </c>
      <c r="G2137" cm="1">
        <f t="array" ref="G2137">MAX(IF(IMDB_Movies_Cleaned!$E$2:$E$3849=A2137, IMDB_Movies_Cleaned!$N$2:$N$3849))</f>
        <v>8.4</v>
      </c>
      <c r="H2137" cm="1">
        <f t="array" ref="H2137">MIN(IF(IMDB_Movies_Cleaned!$E$2:$E$3849=A2137, IMDB_Movies_Cleaned!$N$2:$N$3849))</f>
        <v>8.4</v>
      </c>
      <c r="I2137" t="e" cm="1">
        <f t="array" ref="I2137">_xlfn.VAR.S(IF(IMDB_Movies_Cleaned!$E$2:$E$3849=A2137, IMDB_Movies_Cleaned!$N$2:$N$3849))</f>
        <v>#DIV/0!</v>
      </c>
      <c r="J2137" t="e" cm="1">
        <f t="array" ref="J2137">_xlfn.STDEV.S(IF(IMDB_Movies_Cleaned!$E$2:$E$3849=A2137, IMDB_Movies_Cleaned!$N$2:$N$3849))</f>
        <v>#DIV/0!</v>
      </c>
    </row>
    <row r="2138" spans="1:10" x14ac:dyDescent="0.25">
      <c r="A2138" s="1" t="s">
        <v>4733</v>
      </c>
      <c r="B2138">
        <f t="shared" si="35"/>
        <v>1</v>
      </c>
      <c r="D2138">
        <f>AVERAGEIF(IMDB_Movies_Cleaned!$E$2:$E$3849, A2138, IMDB_Movies_Cleaned!$N$2:$N$3849)</f>
        <v>6.9</v>
      </c>
      <c r="E2138" cm="1">
        <f t="array" ref="E2138">MEDIAN(IF(IMDB_Movies_Cleaned!$E$2:$E$3849=A2138, IMDB_Movies_Cleaned!$N$2:$N$3849))</f>
        <v>6.9</v>
      </c>
      <c r="F2138" t="e" cm="1">
        <f t="array" ref="F2138">_xlfn.MODE.SNGL(IF(IMDB_Movies_Cleaned!$E$2:$E$3849=A2138, IMDB_Movies_Cleaned!$N$2:$N$3849))</f>
        <v>#N/A</v>
      </c>
      <c r="G2138" cm="1">
        <f t="array" ref="G2138">MAX(IF(IMDB_Movies_Cleaned!$E$2:$E$3849=A2138, IMDB_Movies_Cleaned!$N$2:$N$3849))</f>
        <v>6.9</v>
      </c>
      <c r="H2138" cm="1">
        <f t="array" ref="H2138">MIN(IF(IMDB_Movies_Cleaned!$E$2:$E$3849=A2138, IMDB_Movies_Cleaned!$N$2:$N$3849))</f>
        <v>6.9</v>
      </c>
      <c r="I2138" t="e" cm="1">
        <f t="array" ref="I2138">_xlfn.VAR.S(IF(IMDB_Movies_Cleaned!$E$2:$E$3849=A2138, IMDB_Movies_Cleaned!$N$2:$N$3849))</f>
        <v>#DIV/0!</v>
      </c>
      <c r="J2138" t="e" cm="1">
        <f t="array" ref="J2138">_xlfn.STDEV.S(IF(IMDB_Movies_Cleaned!$E$2:$E$3849=A2138, IMDB_Movies_Cleaned!$N$2:$N$3849))</f>
        <v>#DIV/0!</v>
      </c>
    </row>
    <row r="2139" spans="1:10" x14ac:dyDescent="0.25">
      <c r="A2139" s="2" t="s">
        <v>4736</v>
      </c>
      <c r="B2139">
        <f t="shared" si="35"/>
        <v>1</v>
      </c>
      <c r="D2139">
        <f>AVERAGEIF(IMDB_Movies_Cleaned!$E$2:$E$3849, A2139, IMDB_Movies_Cleaned!$N$2:$N$3849)</f>
        <v>4.5</v>
      </c>
      <c r="E2139" cm="1">
        <f t="array" ref="E2139">MEDIAN(IF(IMDB_Movies_Cleaned!$E$2:$E$3849=A2139, IMDB_Movies_Cleaned!$N$2:$N$3849))</f>
        <v>4.5</v>
      </c>
      <c r="F2139" t="e" cm="1">
        <f t="array" ref="F2139">_xlfn.MODE.SNGL(IF(IMDB_Movies_Cleaned!$E$2:$E$3849=A2139, IMDB_Movies_Cleaned!$N$2:$N$3849))</f>
        <v>#N/A</v>
      </c>
      <c r="G2139" cm="1">
        <f t="array" ref="G2139">MAX(IF(IMDB_Movies_Cleaned!$E$2:$E$3849=A2139, IMDB_Movies_Cleaned!$N$2:$N$3849))</f>
        <v>4.5</v>
      </c>
      <c r="H2139" cm="1">
        <f t="array" ref="H2139">MIN(IF(IMDB_Movies_Cleaned!$E$2:$E$3849=A2139, IMDB_Movies_Cleaned!$N$2:$N$3849))</f>
        <v>4.5</v>
      </c>
      <c r="I2139" t="e" cm="1">
        <f t="array" ref="I2139">_xlfn.VAR.S(IF(IMDB_Movies_Cleaned!$E$2:$E$3849=A2139, IMDB_Movies_Cleaned!$N$2:$N$3849))</f>
        <v>#DIV/0!</v>
      </c>
      <c r="J2139" t="e" cm="1">
        <f t="array" ref="J2139">_xlfn.STDEV.S(IF(IMDB_Movies_Cleaned!$E$2:$E$3849=A2139, IMDB_Movies_Cleaned!$N$2:$N$3849))</f>
        <v>#DIV/0!</v>
      </c>
    </row>
    <row r="2140" spans="1:10" x14ac:dyDescent="0.25">
      <c r="A2140" s="1" t="s">
        <v>4590</v>
      </c>
      <c r="B2140">
        <f t="shared" si="35"/>
        <v>1</v>
      </c>
      <c r="D2140">
        <f>AVERAGEIF(IMDB_Movies_Cleaned!$E$2:$E$3849, A2140, IMDB_Movies_Cleaned!$N$2:$N$3849)</f>
        <v>7.4</v>
      </c>
      <c r="E2140" cm="1">
        <f t="array" ref="E2140">MEDIAN(IF(IMDB_Movies_Cleaned!$E$2:$E$3849=A2140, IMDB_Movies_Cleaned!$N$2:$N$3849))</f>
        <v>7.4</v>
      </c>
      <c r="F2140" t="e" cm="1">
        <f t="array" ref="F2140">_xlfn.MODE.SNGL(IF(IMDB_Movies_Cleaned!$E$2:$E$3849=A2140, IMDB_Movies_Cleaned!$N$2:$N$3849))</f>
        <v>#N/A</v>
      </c>
      <c r="G2140" cm="1">
        <f t="array" ref="G2140">MAX(IF(IMDB_Movies_Cleaned!$E$2:$E$3849=A2140, IMDB_Movies_Cleaned!$N$2:$N$3849))</f>
        <v>7.4</v>
      </c>
      <c r="H2140" cm="1">
        <f t="array" ref="H2140">MIN(IF(IMDB_Movies_Cleaned!$E$2:$E$3849=A2140, IMDB_Movies_Cleaned!$N$2:$N$3849))</f>
        <v>7.4</v>
      </c>
      <c r="I2140" t="e" cm="1">
        <f t="array" ref="I2140">_xlfn.VAR.S(IF(IMDB_Movies_Cleaned!$E$2:$E$3849=A2140, IMDB_Movies_Cleaned!$N$2:$N$3849))</f>
        <v>#DIV/0!</v>
      </c>
      <c r="J2140" t="e" cm="1">
        <f t="array" ref="J2140">_xlfn.STDEV.S(IF(IMDB_Movies_Cleaned!$E$2:$E$3849=A2140, IMDB_Movies_Cleaned!$N$2:$N$3849))</f>
        <v>#DIV/0!</v>
      </c>
    </row>
    <row r="2141" spans="1:10" x14ac:dyDescent="0.25">
      <c r="A2141" s="2" t="s">
        <v>855</v>
      </c>
      <c r="B2141">
        <f t="shared" si="35"/>
        <v>23</v>
      </c>
      <c r="D2141">
        <f>AVERAGEIF(IMDB_Movies_Cleaned!$E$2:$E$3849, A2141, IMDB_Movies_Cleaned!$N$2:$N$3849)</f>
        <v>7.3043478260869552</v>
      </c>
      <c r="E2141" cm="1">
        <f t="array" ref="E2141">MEDIAN(IF(IMDB_Movies_Cleaned!$E$2:$E$3849=A2141, IMDB_Movies_Cleaned!$N$2:$N$3849))</f>
        <v>7.3</v>
      </c>
      <c r="F2141" cm="1">
        <f t="array" ref="F2141">_xlfn.MODE.SNGL(IF(IMDB_Movies_Cleaned!$E$2:$E$3849=A2141, IMDB_Movies_Cleaned!$N$2:$N$3849))</f>
        <v>7.6</v>
      </c>
      <c r="G2141" cm="1">
        <f t="array" ref="G2141">MAX(IF(IMDB_Movies_Cleaned!$E$2:$E$3849=A2141, IMDB_Movies_Cleaned!$N$2:$N$3849))</f>
        <v>8.3000000000000007</v>
      </c>
      <c r="H2141" cm="1">
        <f t="array" ref="H2141">MIN(IF(IMDB_Movies_Cleaned!$E$2:$E$3849=A2141, IMDB_Movies_Cleaned!$N$2:$N$3849))</f>
        <v>5.7</v>
      </c>
      <c r="I2141" cm="1">
        <f t="array" ref="I2141">_xlfn.VAR.S(IF(IMDB_Movies_Cleaned!$E$2:$E$3849=A2141, IMDB_Movies_Cleaned!$N$2:$N$3849))</f>
        <v>0.33679841897233209</v>
      </c>
      <c r="J2141" cm="1">
        <f t="array" ref="J2141">_xlfn.STDEV.S(IF(IMDB_Movies_Cleaned!$E$2:$E$3849=A2141, IMDB_Movies_Cleaned!$N$2:$N$3849))</f>
        <v>0.58034336299498768</v>
      </c>
    </row>
    <row r="2142" spans="1:10" x14ac:dyDescent="0.25">
      <c r="A2142" s="1" t="s">
        <v>2921</v>
      </c>
      <c r="B2142">
        <f t="shared" si="35"/>
        <v>14</v>
      </c>
      <c r="D2142">
        <f>AVERAGEIF(IMDB_Movies_Cleaned!$E$2:$E$3849, A2142, IMDB_Movies_Cleaned!$N$2:$N$3849)</f>
        <v>6.0928571428571416</v>
      </c>
      <c r="E2142" cm="1">
        <f t="array" ref="E2142">MEDIAN(IF(IMDB_Movies_Cleaned!$E$2:$E$3849=A2142, IMDB_Movies_Cleaned!$N$2:$N$3849))</f>
        <v>6.3000000000000007</v>
      </c>
      <c r="F2142" cm="1">
        <f t="array" ref="F2142">_xlfn.MODE.SNGL(IF(IMDB_Movies_Cleaned!$E$2:$E$3849=A2142, IMDB_Movies_Cleaned!$N$2:$N$3849))</f>
        <v>7.1</v>
      </c>
      <c r="G2142" cm="1">
        <f t="array" ref="G2142">MAX(IF(IMDB_Movies_Cleaned!$E$2:$E$3849=A2142, IMDB_Movies_Cleaned!$N$2:$N$3849))</f>
        <v>7.1</v>
      </c>
      <c r="H2142" cm="1">
        <f t="array" ref="H2142">MIN(IF(IMDB_Movies_Cleaned!$E$2:$E$3849=A2142, IMDB_Movies_Cleaned!$N$2:$N$3849))</f>
        <v>2.8</v>
      </c>
      <c r="I2142" cm="1">
        <f t="array" ref="I2142">_xlfn.VAR.S(IF(IMDB_Movies_Cleaned!$E$2:$E$3849=A2142, IMDB_Movies_Cleaned!$N$2:$N$3849))</f>
        <v>1.2284065934066069</v>
      </c>
      <c r="J2142" cm="1">
        <f t="array" ref="J2142">_xlfn.STDEV.S(IF(IMDB_Movies_Cleaned!$E$2:$E$3849=A2142, IMDB_Movies_Cleaned!$N$2:$N$3849))</f>
        <v>1.1083350546683106</v>
      </c>
    </row>
    <row r="2143" spans="1:10" x14ac:dyDescent="0.25">
      <c r="A2143" s="2" t="s">
        <v>740</v>
      </c>
      <c r="B2143">
        <f t="shared" si="35"/>
        <v>7</v>
      </c>
      <c r="D2143">
        <f>AVERAGEIF(IMDB_Movies_Cleaned!$E$2:$E$3849, A2143, IMDB_Movies_Cleaned!$N$2:$N$3849)</f>
        <v>6.5857142857142863</v>
      </c>
      <c r="E2143" cm="1">
        <f t="array" ref="E2143">MEDIAN(IF(IMDB_Movies_Cleaned!$E$2:$E$3849=A2143, IMDB_Movies_Cleaned!$N$2:$N$3849))</f>
        <v>6.6</v>
      </c>
      <c r="F2143" t="e" cm="1">
        <f t="array" ref="F2143">_xlfn.MODE.SNGL(IF(IMDB_Movies_Cleaned!$E$2:$E$3849=A2143, IMDB_Movies_Cleaned!$N$2:$N$3849))</f>
        <v>#N/A</v>
      </c>
      <c r="G2143" cm="1">
        <f t="array" ref="G2143">MAX(IF(IMDB_Movies_Cleaned!$E$2:$E$3849=A2143, IMDB_Movies_Cleaned!$N$2:$N$3849))</f>
        <v>7.6</v>
      </c>
      <c r="H2143" cm="1">
        <f t="array" ref="H2143">MIN(IF(IMDB_Movies_Cleaned!$E$2:$E$3849=A2143, IMDB_Movies_Cleaned!$N$2:$N$3849))</f>
        <v>5.4</v>
      </c>
      <c r="I2143" cm="1">
        <f t="array" ref="I2143">_xlfn.VAR.S(IF(IMDB_Movies_Cleaned!$E$2:$E$3849=A2143, IMDB_Movies_Cleaned!$N$2:$N$3849))</f>
        <v>0.74142857142856167</v>
      </c>
      <c r="J2143" cm="1">
        <f t="array" ref="J2143">_xlfn.STDEV.S(IF(IMDB_Movies_Cleaned!$E$2:$E$3849=A2143, IMDB_Movies_Cleaned!$N$2:$N$3849))</f>
        <v>0.86106246662397357</v>
      </c>
    </row>
    <row r="2144" spans="1:10" x14ac:dyDescent="0.25">
      <c r="A2144" s="1" t="s">
        <v>1664</v>
      </c>
      <c r="B2144">
        <f t="shared" si="35"/>
        <v>16</v>
      </c>
      <c r="D2144">
        <f>AVERAGEIF(IMDB_Movies_Cleaned!$E$2:$E$3849, A2144, IMDB_Movies_Cleaned!$N$2:$N$3849)</f>
        <v>7.1624999999999996</v>
      </c>
      <c r="E2144" cm="1">
        <f t="array" ref="E2144">MEDIAN(IF(IMDB_Movies_Cleaned!$E$2:$E$3849=A2144, IMDB_Movies_Cleaned!$N$2:$N$3849))</f>
        <v>7.3000000000000007</v>
      </c>
      <c r="F2144" cm="1">
        <f t="array" ref="F2144">_xlfn.MODE.SNGL(IF(IMDB_Movies_Cleaned!$E$2:$E$3849=A2144, IMDB_Movies_Cleaned!$N$2:$N$3849))</f>
        <v>7.6</v>
      </c>
      <c r="G2144" cm="1">
        <f t="array" ref="G2144">MAX(IF(IMDB_Movies_Cleaned!$E$2:$E$3849=A2144, IMDB_Movies_Cleaned!$N$2:$N$3849))</f>
        <v>8.5</v>
      </c>
      <c r="H2144" cm="1">
        <f t="array" ref="H2144">MIN(IF(IMDB_Movies_Cleaned!$E$2:$E$3849=A2144, IMDB_Movies_Cleaned!$N$2:$N$3849))</f>
        <v>5.8</v>
      </c>
      <c r="I2144" cm="1">
        <f t="array" ref="I2144">_xlfn.VAR.S(IF(IMDB_Movies_Cleaned!$E$2:$E$3849=A2144, IMDB_Movies_Cleaned!$N$2:$N$3849))</f>
        <v>0.55716666666667147</v>
      </c>
      <c r="J2144" cm="1">
        <f t="array" ref="J2144">_xlfn.STDEV.S(IF(IMDB_Movies_Cleaned!$E$2:$E$3849=A2144, IMDB_Movies_Cleaned!$N$2:$N$3849))</f>
        <v>0.74643597626767122</v>
      </c>
    </row>
    <row r="2145" spans="1:10" x14ac:dyDescent="0.25">
      <c r="A2145" s="2" t="s">
        <v>2472</v>
      </c>
      <c r="B2145">
        <f t="shared" si="35"/>
        <v>15</v>
      </c>
      <c r="D2145">
        <f>AVERAGEIF(IMDB_Movies_Cleaned!$E$2:$E$3849, A2145, IMDB_Movies_Cleaned!$N$2:$N$3849)</f>
        <v>6.96</v>
      </c>
      <c r="E2145" cm="1">
        <f t="array" ref="E2145">MEDIAN(IF(IMDB_Movies_Cleaned!$E$2:$E$3849=A2145, IMDB_Movies_Cleaned!$N$2:$N$3849))</f>
        <v>7</v>
      </c>
      <c r="F2145" cm="1">
        <f t="array" ref="F2145">_xlfn.MODE.SNGL(IF(IMDB_Movies_Cleaned!$E$2:$E$3849=A2145, IMDB_Movies_Cleaned!$N$2:$N$3849))</f>
        <v>7.4</v>
      </c>
      <c r="G2145" cm="1">
        <f t="array" ref="G2145">MAX(IF(IMDB_Movies_Cleaned!$E$2:$E$3849=A2145, IMDB_Movies_Cleaned!$N$2:$N$3849))</f>
        <v>7.4</v>
      </c>
      <c r="H2145" cm="1">
        <f t="array" ref="H2145">MIN(IF(IMDB_Movies_Cleaned!$E$2:$E$3849=A2145, IMDB_Movies_Cleaned!$N$2:$N$3849))</f>
        <v>6.4</v>
      </c>
      <c r="I2145" cm="1">
        <f t="array" ref="I2145">_xlfn.VAR.S(IF(IMDB_Movies_Cleaned!$E$2:$E$3849=A2145, IMDB_Movies_Cleaned!$N$2:$N$3849))</f>
        <v>0.17828571428571435</v>
      </c>
      <c r="J2145" cm="1">
        <f t="array" ref="J2145">_xlfn.STDEV.S(IF(IMDB_Movies_Cleaned!$E$2:$E$3849=A2145, IMDB_Movies_Cleaned!$N$2:$N$3849))</f>
        <v>0.42223893032939813</v>
      </c>
    </row>
    <row r="2146" spans="1:10" x14ac:dyDescent="0.25">
      <c r="A2146" s="1" t="s">
        <v>4166</v>
      </c>
      <c r="B2146">
        <f t="shared" si="35"/>
        <v>3</v>
      </c>
      <c r="D2146">
        <f>AVERAGEIF(IMDB_Movies_Cleaned!$E$2:$E$3849, A2146, IMDB_Movies_Cleaned!$N$2:$N$3849)</f>
        <v>6.7</v>
      </c>
      <c r="E2146" cm="1">
        <f t="array" ref="E2146">MEDIAN(IF(IMDB_Movies_Cleaned!$E$2:$E$3849=A2146, IMDB_Movies_Cleaned!$N$2:$N$3849))</f>
        <v>6.7</v>
      </c>
      <c r="F2146" t="e" cm="1">
        <f t="array" ref="F2146">_xlfn.MODE.SNGL(IF(IMDB_Movies_Cleaned!$E$2:$E$3849=A2146, IMDB_Movies_Cleaned!$N$2:$N$3849))</f>
        <v>#N/A</v>
      </c>
      <c r="G2146" cm="1">
        <f t="array" ref="G2146">MAX(IF(IMDB_Movies_Cleaned!$E$2:$E$3849=A2146, IMDB_Movies_Cleaned!$N$2:$N$3849))</f>
        <v>8.1</v>
      </c>
      <c r="H2146" cm="1">
        <f t="array" ref="H2146">MIN(IF(IMDB_Movies_Cleaned!$E$2:$E$3849=A2146, IMDB_Movies_Cleaned!$N$2:$N$3849))</f>
        <v>5.3</v>
      </c>
      <c r="I2146" cm="1">
        <f t="array" ref="I2146">_xlfn.VAR.S(IF(IMDB_Movies_Cleaned!$E$2:$E$3849=A2146, IMDB_Movies_Cleaned!$N$2:$N$3849))</f>
        <v>1.9599999999999937</v>
      </c>
      <c r="J2146" cm="1">
        <f t="array" ref="J2146">_xlfn.STDEV.S(IF(IMDB_Movies_Cleaned!$E$2:$E$3849=A2146, IMDB_Movies_Cleaned!$N$2:$N$3849))</f>
        <v>1.3999999999999977</v>
      </c>
    </row>
    <row r="2147" spans="1:10" x14ac:dyDescent="0.25">
      <c r="A2147" s="2" t="s">
        <v>129</v>
      </c>
      <c r="B2147">
        <f t="shared" si="35"/>
        <v>119</v>
      </c>
      <c r="D2147">
        <f>AVERAGEIF(IMDB_Movies_Cleaned!$E$2:$E$3849, A2147, IMDB_Movies_Cleaned!$N$2:$N$3849)</f>
        <v>6.9529411764705902</v>
      </c>
      <c r="E2147" cm="1">
        <f t="array" ref="E2147">MEDIAN(IF(IMDB_Movies_Cleaned!$E$2:$E$3849=A2147, IMDB_Movies_Cleaned!$N$2:$N$3849))</f>
        <v>7.1</v>
      </c>
      <c r="F2147" cm="1">
        <f t="array" ref="F2147">_xlfn.MODE.SNGL(IF(IMDB_Movies_Cleaned!$E$2:$E$3849=A2147, IMDB_Movies_Cleaned!$N$2:$N$3849))</f>
        <v>7.2</v>
      </c>
      <c r="G2147" cm="1">
        <f t="array" ref="G2147">MAX(IF(IMDB_Movies_Cleaned!$E$2:$E$3849=A2147, IMDB_Movies_Cleaned!$N$2:$N$3849))</f>
        <v>8.1</v>
      </c>
      <c r="H2147" cm="1">
        <f t="array" ref="H2147">MIN(IF(IMDB_Movies_Cleaned!$E$2:$E$3849=A2147, IMDB_Movies_Cleaned!$N$2:$N$3849))</f>
        <v>4.0999999999999996</v>
      </c>
      <c r="I2147" cm="1">
        <f t="array" ref="I2147">_xlfn.VAR.S(IF(IMDB_Movies_Cleaned!$E$2:$E$3849=A2147, IMDB_Movies_Cleaned!$N$2:$N$3849))</f>
        <v>0.5581056829511245</v>
      </c>
      <c r="J2147" cm="1">
        <f t="array" ref="J2147">_xlfn.STDEV.S(IF(IMDB_Movies_Cleaned!$E$2:$E$3849=A2147, IMDB_Movies_Cleaned!$N$2:$N$3849))</f>
        <v>0.74706471135446129</v>
      </c>
    </row>
    <row r="2148" spans="1:10" x14ac:dyDescent="0.25">
      <c r="A2148" s="1" t="s">
        <v>4751</v>
      </c>
      <c r="B2148">
        <f t="shared" si="35"/>
        <v>1</v>
      </c>
      <c r="D2148">
        <f>AVERAGEIF(IMDB_Movies_Cleaned!$E$2:$E$3849, A2148, IMDB_Movies_Cleaned!$N$2:$N$3849)</f>
        <v>6.9</v>
      </c>
      <c r="E2148" cm="1">
        <f t="array" ref="E2148">MEDIAN(IF(IMDB_Movies_Cleaned!$E$2:$E$3849=A2148, IMDB_Movies_Cleaned!$N$2:$N$3849))</f>
        <v>6.9</v>
      </c>
      <c r="F2148" t="e" cm="1">
        <f t="array" ref="F2148">_xlfn.MODE.SNGL(IF(IMDB_Movies_Cleaned!$E$2:$E$3849=A2148, IMDB_Movies_Cleaned!$N$2:$N$3849))</f>
        <v>#N/A</v>
      </c>
      <c r="G2148" cm="1">
        <f t="array" ref="G2148">MAX(IF(IMDB_Movies_Cleaned!$E$2:$E$3849=A2148, IMDB_Movies_Cleaned!$N$2:$N$3849))</f>
        <v>6.9</v>
      </c>
      <c r="H2148" cm="1">
        <f t="array" ref="H2148">MIN(IF(IMDB_Movies_Cleaned!$E$2:$E$3849=A2148, IMDB_Movies_Cleaned!$N$2:$N$3849))</f>
        <v>6.9</v>
      </c>
      <c r="I2148" t="e" cm="1">
        <f t="array" ref="I2148">_xlfn.VAR.S(IF(IMDB_Movies_Cleaned!$E$2:$E$3849=A2148, IMDB_Movies_Cleaned!$N$2:$N$3849))</f>
        <v>#DIV/0!</v>
      </c>
      <c r="J2148" t="e" cm="1">
        <f t="array" ref="J2148">_xlfn.STDEV.S(IF(IMDB_Movies_Cleaned!$E$2:$E$3849=A2148, IMDB_Movies_Cleaned!$N$2:$N$3849))</f>
        <v>#DIV/0!</v>
      </c>
    </row>
    <row r="2149" spans="1:10" x14ac:dyDescent="0.25">
      <c r="A2149" s="2" t="s">
        <v>1186</v>
      </c>
      <c r="B2149">
        <f t="shared" si="35"/>
        <v>2</v>
      </c>
      <c r="D2149">
        <f>AVERAGEIF(IMDB_Movies_Cleaned!$E$2:$E$3849, A2149, IMDB_Movies_Cleaned!$N$2:$N$3849)</f>
        <v>6.75</v>
      </c>
      <c r="E2149" cm="1">
        <f t="array" ref="E2149">MEDIAN(IF(IMDB_Movies_Cleaned!$E$2:$E$3849=A2149, IMDB_Movies_Cleaned!$N$2:$N$3849))</f>
        <v>6.75</v>
      </c>
      <c r="F2149" t="e" cm="1">
        <f t="array" ref="F2149">_xlfn.MODE.SNGL(IF(IMDB_Movies_Cleaned!$E$2:$E$3849=A2149, IMDB_Movies_Cleaned!$N$2:$N$3849))</f>
        <v>#N/A</v>
      </c>
      <c r="G2149" cm="1">
        <f t="array" ref="G2149">MAX(IF(IMDB_Movies_Cleaned!$E$2:$E$3849=A2149, IMDB_Movies_Cleaned!$N$2:$N$3849))</f>
        <v>7.3</v>
      </c>
      <c r="H2149" cm="1">
        <f t="array" ref="H2149">MIN(IF(IMDB_Movies_Cleaned!$E$2:$E$3849=A2149, IMDB_Movies_Cleaned!$N$2:$N$3849))</f>
        <v>6.2</v>
      </c>
      <c r="I2149" cm="1">
        <f t="array" ref="I2149">_xlfn.VAR.S(IF(IMDB_Movies_Cleaned!$E$2:$E$3849=A2149, IMDB_Movies_Cleaned!$N$2:$N$3849))</f>
        <v>0.60499999999999965</v>
      </c>
      <c r="J2149" cm="1">
        <f t="array" ref="J2149">_xlfn.STDEV.S(IF(IMDB_Movies_Cleaned!$E$2:$E$3849=A2149, IMDB_Movies_Cleaned!$N$2:$N$3849))</f>
        <v>0.77781745930520207</v>
      </c>
    </row>
    <row r="2150" spans="1:10" x14ac:dyDescent="0.25">
      <c r="A2150" s="2" t="s">
        <v>1444</v>
      </c>
      <c r="B2150">
        <f t="shared" si="35"/>
        <v>3</v>
      </c>
      <c r="D2150">
        <f>AVERAGEIF(IMDB_Movies_Cleaned!$E$2:$E$3849, A2150, IMDB_Movies_Cleaned!$N$2:$N$3849)</f>
        <v>6.333333333333333</v>
      </c>
      <c r="E2150" cm="1">
        <f t="array" ref="E2150">MEDIAN(IF(IMDB_Movies_Cleaned!$E$2:$E$3849=A2150, IMDB_Movies_Cleaned!$N$2:$N$3849))</f>
        <v>6.4</v>
      </c>
      <c r="F2150" t="e" cm="1">
        <f t="array" ref="F2150">_xlfn.MODE.SNGL(IF(IMDB_Movies_Cleaned!$E$2:$E$3849=A2150, IMDB_Movies_Cleaned!$N$2:$N$3849))</f>
        <v>#N/A</v>
      </c>
      <c r="G2150" cm="1">
        <f t="array" ref="G2150">MAX(IF(IMDB_Movies_Cleaned!$E$2:$E$3849=A2150, IMDB_Movies_Cleaned!$N$2:$N$3849))</f>
        <v>7</v>
      </c>
      <c r="H2150" cm="1">
        <f t="array" ref="H2150">MIN(IF(IMDB_Movies_Cleaned!$E$2:$E$3849=A2150, IMDB_Movies_Cleaned!$N$2:$N$3849))</f>
        <v>5.6</v>
      </c>
      <c r="I2150" cm="1">
        <f t="array" ref="I2150">_xlfn.VAR.S(IF(IMDB_Movies_Cleaned!$E$2:$E$3849=A2150, IMDB_Movies_Cleaned!$N$2:$N$3849))</f>
        <v>0.49333333333333368</v>
      </c>
      <c r="J2150" cm="1">
        <f t="array" ref="J2150">_xlfn.STDEV.S(IF(IMDB_Movies_Cleaned!$E$2:$E$3849=A2150, IMDB_Movies_Cleaned!$N$2:$N$3849))</f>
        <v>0.70237691685684955</v>
      </c>
    </row>
    <row r="2151" spans="1:10" x14ac:dyDescent="0.25">
      <c r="A2151" s="2" t="s">
        <v>4757</v>
      </c>
      <c r="B2151">
        <f t="shared" si="35"/>
        <v>1</v>
      </c>
      <c r="D2151">
        <f>AVERAGEIF(IMDB_Movies_Cleaned!$E$2:$E$3849, A2151, IMDB_Movies_Cleaned!$N$2:$N$3849)</f>
        <v>6</v>
      </c>
      <c r="E2151" cm="1">
        <f t="array" ref="E2151">MEDIAN(IF(IMDB_Movies_Cleaned!$E$2:$E$3849=A2151, IMDB_Movies_Cleaned!$N$2:$N$3849))</f>
        <v>6</v>
      </c>
      <c r="F2151" t="e" cm="1">
        <f t="array" ref="F2151">_xlfn.MODE.SNGL(IF(IMDB_Movies_Cleaned!$E$2:$E$3849=A2151, IMDB_Movies_Cleaned!$N$2:$N$3849))</f>
        <v>#N/A</v>
      </c>
      <c r="G2151" cm="1">
        <f t="array" ref="G2151">MAX(IF(IMDB_Movies_Cleaned!$E$2:$E$3849=A2151, IMDB_Movies_Cleaned!$N$2:$N$3849))</f>
        <v>6</v>
      </c>
      <c r="H2151" cm="1">
        <f t="array" ref="H2151">MIN(IF(IMDB_Movies_Cleaned!$E$2:$E$3849=A2151, IMDB_Movies_Cleaned!$N$2:$N$3849))</f>
        <v>6</v>
      </c>
      <c r="I2151" t="e" cm="1">
        <f t="array" ref="I2151">_xlfn.VAR.S(IF(IMDB_Movies_Cleaned!$E$2:$E$3849=A2151, IMDB_Movies_Cleaned!$N$2:$N$3849))</f>
        <v>#DIV/0!</v>
      </c>
      <c r="J2151" t="e" cm="1">
        <f t="array" ref="J2151">_xlfn.STDEV.S(IF(IMDB_Movies_Cleaned!$E$2:$E$3849=A2151, IMDB_Movies_Cleaned!$N$2:$N$3849))</f>
        <v>#DIV/0!</v>
      </c>
    </row>
    <row r="2152" spans="1:10" x14ac:dyDescent="0.25">
      <c r="A2152" s="1" t="s">
        <v>4760</v>
      </c>
      <c r="B2152">
        <f t="shared" si="35"/>
        <v>1</v>
      </c>
      <c r="D2152">
        <f>AVERAGEIF(IMDB_Movies_Cleaned!$E$2:$E$3849, A2152, IMDB_Movies_Cleaned!$N$2:$N$3849)</f>
        <v>5.0999999999999996</v>
      </c>
      <c r="E2152" cm="1">
        <f t="array" ref="E2152">MEDIAN(IF(IMDB_Movies_Cleaned!$E$2:$E$3849=A2152, IMDB_Movies_Cleaned!$N$2:$N$3849))</f>
        <v>5.0999999999999996</v>
      </c>
      <c r="F2152" t="e" cm="1">
        <f t="array" ref="F2152">_xlfn.MODE.SNGL(IF(IMDB_Movies_Cleaned!$E$2:$E$3849=A2152, IMDB_Movies_Cleaned!$N$2:$N$3849))</f>
        <v>#N/A</v>
      </c>
      <c r="G2152" cm="1">
        <f t="array" ref="G2152">MAX(IF(IMDB_Movies_Cleaned!$E$2:$E$3849=A2152, IMDB_Movies_Cleaned!$N$2:$N$3849))</f>
        <v>5.0999999999999996</v>
      </c>
      <c r="H2152" cm="1">
        <f t="array" ref="H2152">MIN(IF(IMDB_Movies_Cleaned!$E$2:$E$3849=A2152, IMDB_Movies_Cleaned!$N$2:$N$3849))</f>
        <v>5.0999999999999996</v>
      </c>
      <c r="I2152" t="e" cm="1">
        <f t="array" ref="I2152">_xlfn.VAR.S(IF(IMDB_Movies_Cleaned!$E$2:$E$3849=A2152, IMDB_Movies_Cleaned!$N$2:$N$3849))</f>
        <v>#DIV/0!</v>
      </c>
      <c r="J2152" t="e" cm="1">
        <f t="array" ref="J2152">_xlfn.STDEV.S(IF(IMDB_Movies_Cleaned!$E$2:$E$3849=A2152, IMDB_Movies_Cleaned!$N$2:$N$3849))</f>
        <v>#DIV/0!</v>
      </c>
    </row>
    <row r="2153" spans="1:10" x14ac:dyDescent="0.25">
      <c r="A2153" s="2" t="s">
        <v>1520</v>
      </c>
      <c r="B2153">
        <f t="shared" si="35"/>
        <v>4</v>
      </c>
      <c r="D2153">
        <f>AVERAGEIF(IMDB_Movies_Cleaned!$E$2:$E$3849, A2153, IMDB_Movies_Cleaned!$N$2:$N$3849)</f>
        <v>7.0750000000000002</v>
      </c>
      <c r="E2153" cm="1">
        <f t="array" ref="E2153">MEDIAN(IF(IMDB_Movies_Cleaned!$E$2:$E$3849=A2153, IMDB_Movies_Cleaned!$N$2:$N$3849))</f>
        <v>7.5</v>
      </c>
      <c r="F2153" cm="1">
        <f t="array" ref="F2153">_xlfn.MODE.SNGL(IF(IMDB_Movies_Cleaned!$E$2:$E$3849=A2153, IMDB_Movies_Cleaned!$N$2:$N$3849))</f>
        <v>7.8</v>
      </c>
      <c r="G2153" cm="1">
        <f t="array" ref="G2153">MAX(IF(IMDB_Movies_Cleaned!$E$2:$E$3849=A2153, IMDB_Movies_Cleaned!$N$2:$N$3849))</f>
        <v>7.8</v>
      </c>
      <c r="H2153" cm="1">
        <f t="array" ref="H2153">MIN(IF(IMDB_Movies_Cleaned!$E$2:$E$3849=A2153, IMDB_Movies_Cleaned!$N$2:$N$3849))</f>
        <v>5.5</v>
      </c>
      <c r="I2153" cm="1">
        <f t="array" ref="I2153">_xlfn.VAR.S(IF(IMDB_Movies_Cleaned!$E$2:$E$3849=A2153, IMDB_Movies_Cleaned!$N$2:$N$3849))</f>
        <v>1.1825000000000045</v>
      </c>
      <c r="J2153" cm="1">
        <f t="array" ref="J2153">_xlfn.STDEV.S(IF(IMDB_Movies_Cleaned!$E$2:$E$3849=A2153, IMDB_Movies_Cleaned!$N$2:$N$3849))</f>
        <v>1.0874281585465793</v>
      </c>
    </row>
    <row r="2154" spans="1:10" x14ac:dyDescent="0.25">
      <c r="A2154" s="2" t="s">
        <v>1274</v>
      </c>
      <c r="B2154">
        <f t="shared" si="35"/>
        <v>11</v>
      </c>
      <c r="D2154">
        <f>AVERAGEIF(IMDB_Movies_Cleaned!$E$2:$E$3849, A2154, IMDB_Movies_Cleaned!$N$2:$N$3849)</f>
        <v>6.418181818181818</v>
      </c>
      <c r="E2154" cm="1">
        <f t="array" ref="E2154">MEDIAN(IF(IMDB_Movies_Cleaned!$E$2:$E$3849=A2154, IMDB_Movies_Cleaned!$N$2:$N$3849))</f>
        <v>6.4</v>
      </c>
      <c r="F2154" cm="1">
        <f t="array" ref="F2154">_xlfn.MODE.SNGL(IF(IMDB_Movies_Cleaned!$E$2:$E$3849=A2154, IMDB_Movies_Cleaned!$N$2:$N$3849))</f>
        <v>6.7</v>
      </c>
      <c r="G2154" cm="1">
        <f t="array" ref="G2154">MAX(IF(IMDB_Movies_Cleaned!$E$2:$E$3849=A2154, IMDB_Movies_Cleaned!$N$2:$N$3849))</f>
        <v>7.6</v>
      </c>
      <c r="H2154" cm="1">
        <f t="array" ref="H2154">MIN(IF(IMDB_Movies_Cleaned!$E$2:$E$3849=A2154, IMDB_Movies_Cleaned!$N$2:$N$3849))</f>
        <v>5.3</v>
      </c>
      <c r="I2154" cm="1">
        <f t="array" ref="I2154">_xlfn.VAR.S(IF(IMDB_Movies_Cleaned!$E$2:$E$3849=A2154, IMDB_Movies_Cleaned!$N$2:$N$3849))</f>
        <v>0.53363636363637279</v>
      </c>
      <c r="J2154" cm="1">
        <f t="array" ref="J2154">_xlfn.STDEV.S(IF(IMDB_Movies_Cleaned!$E$2:$E$3849=A2154, IMDB_Movies_Cleaned!$N$2:$N$3849))</f>
        <v>0.73050418454405364</v>
      </c>
    </row>
    <row r="2155" spans="1:10" x14ac:dyDescent="0.25">
      <c r="A2155" s="1" t="s">
        <v>129</v>
      </c>
      <c r="B2155">
        <f t="shared" si="35"/>
        <v>119</v>
      </c>
      <c r="D2155">
        <f>AVERAGEIF(IMDB_Movies_Cleaned!$E$2:$E$3849, A2155, IMDB_Movies_Cleaned!$N$2:$N$3849)</f>
        <v>6.9529411764705902</v>
      </c>
      <c r="E2155" cm="1">
        <f t="array" ref="E2155">MEDIAN(IF(IMDB_Movies_Cleaned!$E$2:$E$3849=A2155, IMDB_Movies_Cleaned!$N$2:$N$3849))</f>
        <v>7.1</v>
      </c>
      <c r="F2155" cm="1">
        <f t="array" ref="F2155">_xlfn.MODE.SNGL(IF(IMDB_Movies_Cleaned!$E$2:$E$3849=A2155, IMDB_Movies_Cleaned!$N$2:$N$3849))</f>
        <v>7.2</v>
      </c>
      <c r="G2155" cm="1">
        <f t="array" ref="G2155">MAX(IF(IMDB_Movies_Cleaned!$E$2:$E$3849=A2155, IMDB_Movies_Cleaned!$N$2:$N$3849))</f>
        <v>8.1</v>
      </c>
      <c r="H2155" cm="1">
        <f t="array" ref="H2155">MIN(IF(IMDB_Movies_Cleaned!$E$2:$E$3849=A2155, IMDB_Movies_Cleaned!$N$2:$N$3849))</f>
        <v>4.0999999999999996</v>
      </c>
      <c r="I2155" cm="1">
        <f t="array" ref="I2155">_xlfn.VAR.S(IF(IMDB_Movies_Cleaned!$E$2:$E$3849=A2155, IMDB_Movies_Cleaned!$N$2:$N$3849))</f>
        <v>0.5581056829511245</v>
      </c>
      <c r="J2155" cm="1">
        <f t="array" ref="J2155">_xlfn.STDEV.S(IF(IMDB_Movies_Cleaned!$E$2:$E$3849=A2155, IMDB_Movies_Cleaned!$N$2:$N$3849))</f>
        <v>0.74706471135446129</v>
      </c>
    </row>
    <row r="2156" spans="1:10" x14ac:dyDescent="0.25">
      <c r="A2156" s="2" t="s">
        <v>3802</v>
      </c>
      <c r="B2156">
        <f t="shared" si="35"/>
        <v>2</v>
      </c>
      <c r="D2156">
        <f>AVERAGEIF(IMDB_Movies_Cleaned!$E$2:$E$3849, A2156, IMDB_Movies_Cleaned!$N$2:$N$3849)</f>
        <v>7.1</v>
      </c>
      <c r="E2156" cm="1">
        <f t="array" ref="E2156">MEDIAN(IF(IMDB_Movies_Cleaned!$E$2:$E$3849=A2156, IMDB_Movies_Cleaned!$N$2:$N$3849))</f>
        <v>7.1</v>
      </c>
      <c r="F2156" t="e" cm="1">
        <f t="array" ref="F2156">_xlfn.MODE.SNGL(IF(IMDB_Movies_Cleaned!$E$2:$E$3849=A2156, IMDB_Movies_Cleaned!$N$2:$N$3849))</f>
        <v>#N/A</v>
      </c>
      <c r="G2156" cm="1">
        <f t="array" ref="G2156">MAX(IF(IMDB_Movies_Cleaned!$E$2:$E$3849=A2156, IMDB_Movies_Cleaned!$N$2:$N$3849))</f>
        <v>7.4</v>
      </c>
      <c r="H2156" cm="1">
        <f t="array" ref="H2156">MIN(IF(IMDB_Movies_Cleaned!$E$2:$E$3849=A2156, IMDB_Movies_Cleaned!$N$2:$N$3849))</f>
        <v>6.8</v>
      </c>
      <c r="I2156" cm="1">
        <f t="array" ref="I2156">_xlfn.VAR.S(IF(IMDB_Movies_Cleaned!$E$2:$E$3849=A2156, IMDB_Movies_Cleaned!$N$2:$N$3849))</f>
        <v>0.18000000000000033</v>
      </c>
      <c r="J2156" cm="1">
        <f t="array" ref="J2156">_xlfn.STDEV.S(IF(IMDB_Movies_Cleaned!$E$2:$E$3849=A2156, IMDB_Movies_Cleaned!$N$2:$N$3849))</f>
        <v>0.4242640687119289</v>
      </c>
    </row>
    <row r="2157" spans="1:10" x14ac:dyDescent="0.25">
      <c r="A2157" s="1" t="s">
        <v>2767</v>
      </c>
      <c r="B2157">
        <f t="shared" si="35"/>
        <v>3</v>
      </c>
      <c r="D2157">
        <f>AVERAGEIF(IMDB_Movies_Cleaned!$E$2:$E$3849, A2157, IMDB_Movies_Cleaned!$N$2:$N$3849)</f>
        <v>7.5</v>
      </c>
      <c r="E2157" cm="1">
        <f t="array" ref="E2157">MEDIAN(IF(IMDB_Movies_Cleaned!$E$2:$E$3849=A2157, IMDB_Movies_Cleaned!$N$2:$N$3849))</f>
        <v>7.7</v>
      </c>
      <c r="F2157" t="e" cm="1">
        <f t="array" ref="F2157">_xlfn.MODE.SNGL(IF(IMDB_Movies_Cleaned!$E$2:$E$3849=A2157, IMDB_Movies_Cleaned!$N$2:$N$3849))</f>
        <v>#N/A</v>
      </c>
      <c r="G2157" cm="1">
        <f t="array" ref="G2157">MAX(IF(IMDB_Movies_Cleaned!$E$2:$E$3849=A2157, IMDB_Movies_Cleaned!$N$2:$N$3849))</f>
        <v>8</v>
      </c>
      <c r="H2157" cm="1">
        <f t="array" ref="H2157">MIN(IF(IMDB_Movies_Cleaned!$E$2:$E$3849=A2157, IMDB_Movies_Cleaned!$N$2:$N$3849))</f>
        <v>6.8</v>
      </c>
      <c r="I2157" cm="1">
        <f t="array" ref="I2157">_xlfn.VAR.S(IF(IMDB_Movies_Cleaned!$E$2:$E$3849=A2157, IMDB_Movies_Cleaned!$N$2:$N$3849))</f>
        <v>0.39000000000000018</v>
      </c>
      <c r="J2157" cm="1">
        <f t="array" ref="J2157">_xlfn.STDEV.S(IF(IMDB_Movies_Cleaned!$E$2:$E$3849=A2157, IMDB_Movies_Cleaned!$N$2:$N$3849))</f>
        <v>0.62449979983983994</v>
      </c>
    </row>
    <row r="2158" spans="1:10" x14ac:dyDescent="0.25">
      <c r="A2158" s="2" t="s">
        <v>872</v>
      </c>
      <c r="B2158">
        <f t="shared" si="35"/>
        <v>145</v>
      </c>
      <c r="D2158">
        <f>AVERAGEIF(IMDB_Movies_Cleaned!$E$2:$E$3849, A2158, IMDB_Movies_Cleaned!$N$2:$N$3849)</f>
        <v>5.8406896551724108</v>
      </c>
      <c r="E2158" cm="1">
        <f t="array" ref="E2158">MEDIAN(IF(IMDB_Movies_Cleaned!$E$2:$E$3849=A2158, IMDB_Movies_Cleaned!$N$2:$N$3849))</f>
        <v>6</v>
      </c>
      <c r="F2158" cm="1">
        <f t="array" ref="F2158">_xlfn.MODE.SNGL(IF(IMDB_Movies_Cleaned!$E$2:$E$3849=A2158, IMDB_Movies_Cleaned!$N$2:$N$3849))</f>
        <v>6.5</v>
      </c>
      <c r="G2158" cm="1">
        <f t="array" ref="G2158">MAX(IF(IMDB_Movies_Cleaned!$E$2:$E$3849=A2158, IMDB_Movies_Cleaned!$N$2:$N$3849))</f>
        <v>8</v>
      </c>
      <c r="H2158" cm="1">
        <f t="array" ref="H2158">MIN(IF(IMDB_Movies_Cleaned!$E$2:$E$3849=A2158, IMDB_Movies_Cleaned!$N$2:$N$3849))</f>
        <v>1.9</v>
      </c>
      <c r="I2158" cm="1">
        <f t="array" ref="I2158">_xlfn.VAR.S(IF(IMDB_Movies_Cleaned!$E$2:$E$3849=A2158, IMDB_Movies_Cleaned!$N$2:$N$3849))</f>
        <v>1.4818745210728315</v>
      </c>
      <c r="J2158" cm="1">
        <f t="array" ref="J2158">_xlfn.STDEV.S(IF(IMDB_Movies_Cleaned!$E$2:$E$3849=A2158, IMDB_Movies_Cleaned!$N$2:$N$3849))</f>
        <v>1.2173226856806831</v>
      </c>
    </row>
    <row r="2159" spans="1:10" x14ac:dyDescent="0.25">
      <c r="A2159" s="1" t="s">
        <v>1110</v>
      </c>
      <c r="B2159">
        <f t="shared" si="35"/>
        <v>41</v>
      </c>
      <c r="D2159">
        <f>AVERAGEIF(IMDB_Movies_Cleaned!$E$2:$E$3849, A2159, IMDB_Movies_Cleaned!$N$2:$N$3849)</f>
        <v>6.9365853658536594</v>
      </c>
      <c r="E2159" cm="1">
        <f t="array" ref="E2159">MEDIAN(IF(IMDB_Movies_Cleaned!$E$2:$E$3849=A2159, IMDB_Movies_Cleaned!$N$2:$N$3849))</f>
        <v>6.7</v>
      </c>
      <c r="F2159" cm="1">
        <f t="array" ref="F2159">_xlfn.MODE.SNGL(IF(IMDB_Movies_Cleaned!$E$2:$E$3849=A2159, IMDB_Movies_Cleaned!$N$2:$N$3849))</f>
        <v>6.6</v>
      </c>
      <c r="G2159" cm="1">
        <f t="array" ref="G2159">MAX(IF(IMDB_Movies_Cleaned!$E$2:$E$3849=A2159, IMDB_Movies_Cleaned!$N$2:$N$3849))</f>
        <v>8.6</v>
      </c>
      <c r="H2159" cm="1">
        <f t="array" ref="H2159">MIN(IF(IMDB_Movies_Cleaned!$E$2:$E$3849=A2159, IMDB_Movies_Cleaned!$N$2:$N$3849))</f>
        <v>5.6</v>
      </c>
      <c r="I2159" cm="1">
        <f t="array" ref="I2159">_xlfn.VAR.S(IF(IMDB_Movies_Cleaned!$E$2:$E$3849=A2159, IMDB_Movies_Cleaned!$N$2:$N$3849))</f>
        <v>0.61437804878046909</v>
      </c>
      <c r="J2159" cm="1">
        <f t="array" ref="J2159">_xlfn.STDEV.S(IF(IMDB_Movies_Cleaned!$E$2:$E$3849=A2159, IMDB_Movies_Cleaned!$N$2:$N$3849))</f>
        <v>0.78382271514703439</v>
      </c>
    </row>
    <row r="2160" spans="1:10" x14ac:dyDescent="0.25">
      <c r="A2160" s="2" t="s">
        <v>1370</v>
      </c>
      <c r="B2160">
        <f t="shared" si="35"/>
        <v>11</v>
      </c>
      <c r="D2160">
        <f>AVERAGEIF(IMDB_Movies_Cleaned!$E$2:$E$3849, A2160, IMDB_Movies_Cleaned!$N$2:$N$3849)</f>
        <v>5.4818181818181824</v>
      </c>
      <c r="E2160" cm="1">
        <f t="array" ref="E2160">MEDIAN(IF(IMDB_Movies_Cleaned!$E$2:$E$3849=A2160, IMDB_Movies_Cleaned!$N$2:$N$3849))</f>
        <v>5.7</v>
      </c>
      <c r="F2160" t="e" cm="1">
        <f t="array" ref="F2160">_xlfn.MODE.SNGL(IF(IMDB_Movies_Cleaned!$E$2:$E$3849=A2160, IMDB_Movies_Cleaned!$N$2:$N$3849))</f>
        <v>#N/A</v>
      </c>
      <c r="G2160" cm="1">
        <f t="array" ref="G2160">MAX(IF(IMDB_Movies_Cleaned!$E$2:$E$3849=A2160, IMDB_Movies_Cleaned!$N$2:$N$3849))</f>
        <v>6.6</v>
      </c>
      <c r="H2160" cm="1">
        <f t="array" ref="H2160">MIN(IF(IMDB_Movies_Cleaned!$E$2:$E$3849=A2160, IMDB_Movies_Cleaned!$N$2:$N$3849))</f>
        <v>3.8</v>
      </c>
      <c r="I2160" cm="1">
        <f t="array" ref="I2160">_xlfn.VAR.S(IF(IMDB_Movies_Cleaned!$E$2:$E$3849=A2160, IMDB_Movies_Cleaned!$N$2:$N$3849))</f>
        <v>0.72963636363635942</v>
      </c>
      <c r="J2160" cm="1">
        <f t="array" ref="J2160">_xlfn.STDEV.S(IF(IMDB_Movies_Cleaned!$E$2:$E$3849=A2160, IMDB_Movies_Cleaned!$N$2:$N$3849))</f>
        <v>0.85418754593845458</v>
      </c>
    </row>
    <row r="2161" spans="1:10" x14ac:dyDescent="0.25">
      <c r="A2161" s="1" t="s">
        <v>2396</v>
      </c>
      <c r="B2161">
        <f t="shared" si="35"/>
        <v>25</v>
      </c>
      <c r="D2161">
        <f>AVERAGEIF(IMDB_Movies_Cleaned!$E$2:$E$3849, A2161, IMDB_Movies_Cleaned!$N$2:$N$3849)</f>
        <v>5.8159999999999998</v>
      </c>
      <c r="E2161" cm="1">
        <f t="array" ref="E2161">MEDIAN(IF(IMDB_Movies_Cleaned!$E$2:$E$3849=A2161, IMDB_Movies_Cleaned!$N$2:$N$3849))</f>
        <v>6.1</v>
      </c>
      <c r="F2161" cm="1">
        <f t="array" ref="F2161">_xlfn.MODE.SNGL(IF(IMDB_Movies_Cleaned!$E$2:$E$3849=A2161, IMDB_Movies_Cleaned!$N$2:$N$3849))</f>
        <v>6.2</v>
      </c>
      <c r="G2161" cm="1">
        <f t="array" ref="G2161">MAX(IF(IMDB_Movies_Cleaned!$E$2:$E$3849=A2161, IMDB_Movies_Cleaned!$N$2:$N$3849))</f>
        <v>7.2</v>
      </c>
      <c r="H2161" cm="1">
        <f t="array" ref="H2161">MIN(IF(IMDB_Movies_Cleaned!$E$2:$E$3849=A2161, IMDB_Movies_Cleaned!$N$2:$N$3849))</f>
        <v>3.9</v>
      </c>
      <c r="I2161" cm="1">
        <f t="array" ref="I2161">_xlfn.VAR.S(IF(IMDB_Movies_Cleaned!$E$2:$E$3849=A2161, IMDB_Movies_Cleaned!$N$2:$N$3849))</f>
        <v>0.85390000000000066</v>
      </c>
      <c r="J2161" cm="1">
        <f t="array" ref="J2161">_xlfn.STDEV.S(IF(IMDB_Movies_Cleaned!$E$2:$E$3849=A2161, IMDB_Movies_Cleaned!$N$2:$N$3849))</f>
        <v>0.92406709713093926</v>
      </c>
    </row>
    <row r="2162" spans="1:10" x14ac:dyDescent="0.25">
      <c r="A2162" s="2" t="s">
        <v>2914</v>
      </c>
      <c r="B2162">
        <f t="shared" si="35"/>
        <v>43</v>
      </c>
      <c r="D2162">
        <f>AVERAGEIF(IMDB_Movies_Cleaned!$E$2:$E$3849, A2162, IMDB_Movies_Cleaned!$N$2:$N$3849)</f>
        <v>5.9534883720930249</v>
      </c>
      <c r="E2162" cm="1">
        <f t="array" ref="E2162">MEDIAN(IF(IMDB_Movies_Cleaned!$E$2:$E$3849=A2162, IMDB_Movies_Cleaned!$N$2:$N$3849))</f>
        <v>5.9</v>
      </c>
      <c r="F2162" cm="1">
        <f t="array" ref="F2162">_xlfn.MODE.SNGL(IF(IMDB_Movies_Cleaned!$E$2:$E$3849=A2162, IMDB_Movies_Cleaned!$N$2:$N$3849))</f>
        <v>5.9</v>
      </c>
      <c r="G2162" cm="1">
        <f t="array" ref="G2162">MAX(IF(IMDB_Movies_Cleaned!$E$2:$E$3849=A2162, IMDB_Movies_Cleaned!$N$2:$N$3849))</f>
        <v>8</v>
      </c>
      <c r="H2162" cm="1">
        <f t="array" ref="H2162">MIN(IF(IMDB_Movies_Cleaned!$E$2:$E$3849=A2162, IMDB_Movies_Cleaned!$N$2:$N$3849))</f>
        <v>4.2</v>
      </c>
      <c r="I2162" cm="1">
        <f t="array" ref="I2162">_xlfn.VAR.S(IF(IMDB_Movies_Cleaned!$E$2:$E$3849=A2162, IMDB_Movies_Cleaned!$N$2:$N$3849))</f>
        <v>0.68111849390917156</v>
      </c>
      <c r="J2162" cm="1">
        <f t="array" ref="J2162">_xlfn.STDEV.S(IF(IMDB_Movies_Cleaned!$E$2:$E$3849=A2162, IMDB_Movies_Cleaned!$N$2:$N$3849))</f>
        <v>0.82529903302328644</v>
      </c>
    </row>
    <row r="2163" spans="1:10" x14ac:dyDescent="0.25">
      <c r="A2163" s="2" t="s">
        <v>979</v>
      </c>
      <c r="B2163">
        <f t="shared" si="35"/>
        <v>9</v>
      </c>
      <c r="D2163">
        <f>AVERAGEIF(IMDB_Movies_Cleaned!$E$2:$E$3849, A2163, IMDB_Movies_Cleaned!$N$2:$N$3849)</f>
        <v>6.9444444444444438</v>
      </c>
      <c r="E2163" cm="1">
        <f t="array" ref="E2163">MEDIAN(IF(IMDB_Movies_Cleaned!$E$2:$E$3849=A2163, IMDB_Movies_Cleaned!$N$2:$N$3849))</f>
        <v>7.1</v>
      </c>
      <c r="F2163" cm="1">
        <f t="array" ref="F2163">_xlfn.MODE.SNGL(IF(IMDB_Movies_Cleaned!$E$2:$E$3849=A2163, IMDB_Movies_Cleaned!$N$2:$N$3849))</f>
        <v>7.3</v>
      </c>
      <c r="G2163" cm="1">
        <f t="array" ref="G2163">MAX(IF(IMDB_Movies_Cleaned!$E$2:$E$3849=A2163, IMDB_Movies_Cleaned!$N$2:$N$3849))</f>
        <v>8.5</v>
      </c>
      <c r="H2163" cm="1">
        <f t="array" ref="H2163">MIN(IF(IMDB_Movies_Cleaned!$E$2:$E$3849=A2163, IMDB_Movies_Cleaned!$N$2:$N$3849))</f>
        <v>5.3</v>
      </c>
      <c r="I2163" cm="1">
        <f t="array" ref="I2163">_xlfn.VAR.S(IF(IMDB_Movies_Cleaned!$E$2:$E$3849=A2163, IMDB_Movies_Cleaned!$N$2:$N$3849))</f>
        <v>1.0677777777777919</v>
      </c>
      <c r="J2163" cm="1">
        <f t="array" ref="J2163">_xlfn.STDEV.S(IF(IMDB_Movies_Cleaned!$E$2:$E$3849=A2163, IMDB_Movies_Cleaned!$N$2:$N$3849))</f>
        <v>1.0333333333333401</v>
      </c>
    </row>
    <row r="2164" spans="1:10" x14ac:dyDescent="0.25">
      <c r="A2164" s="1" t="s">
        <v>1498</v>
      </c>
      <c r="B2164">
        <f t="shared" si="35"/>
        <v>31</v>
      </c>
      <c r="D2164">
        <f>AVERAGEIF(IMDB_Movies_Cleaned!$E$2:$E$3849, A2164, IMDB_Movies_Cleaned!$N$2:$N$3849)</f>
        <v>5.8645161290322561</v>
      </c>
      <c r="E2164" cm="1">
        <f t="array" ref="E2164">MEDIAN(IF(IMDB_Movies_Cleaned!$E$2:$E$3849=A2164, IMDB_Movies_Cleaned!$N$2:$N$3849))</f>
        <v>5.7</v>
      </c>
      <c r="F2164" cm="1">
        <f t="array" ref="F2164">_xlfn.MODE.SNGL(IF(IMDB_Movies_Cleaned!$E$2:$E$3849=A2164, IMDB_Movies_Cleaned!$N$2:$N$3849))</f>
        <v>4.8</v>
      </c>
      <c r="G2164" cm="1">
        <f t="array" ref="G2164">MAX(IF(IMDB_Movies_Cleaned!$E$2:$E$3849=A2164, IMDB_Movies_Cleaned!$N$2:$N$3849))</f>
        <v>8.5</v>
      </c>
      <c r="H2164" cm="1">
        <f t="array" ref="H2164">MIN(IF(IMDB_Movies_Cleaned!$E$2:$E$3849=A2164, IMDB_Movies_Cleaned!$N$2:$N$3849))</f>
        <v>4.0999999999999996</v>
      </c>
      <c r="I2164" cm="1">
        <f t="array" ref="I2164">_xlfn.VAR.S(IF(IMDB_Movies_Cleaned!$E$2:$E$3849=A2164, IMDB_Movies_Cleaned!$N$2:$N$3849))</f>
        <v>1.0850322580645448</v>
      </c>
      <c r="J2164" cm="1">
        <f t="array" ref="J2164">_xlfn.STDEV.S(IF(IMDB_Movies_Cleaned!$E$2:$E$3849=A2164, IMDB_Movies_Cleaned!$N$2:$N$3849))</f>
        <v>1.0416488170513827</v>
      </c>
    </row>
    <row r="2165" spans="1:10" x14ac:dyDescent="0.25">
      <c r="A2165" s="2" t="s">
        <v>1289</v>
      </c>
      <c r="B2165">
        <f t="shared" si="35"/>
        <v>147</v>
      </c>
      <c r="D2165">
        <f>AVERAGEIF(IMDB_Movies_Cleaned!$E$2:$E$3849, A2165, IMDB_Movies_Cleaned!$N$2:$N$3849)</f>
        <v>6.5836734693877554</v>
      </c>
      <c r="E2165" cm="1">
        <f t="array" ref="E2165">MEDIAN(IF(IMDB_Movies_Cleaned!$E$2:$E$3849=A2165, IMDB_Movies_Cleaned!$N$2:$N$3849))</f>
        <v>6.7</v>
      </c>
      <c r="F2165" cm="1">
        <f t="array" ref="F2165">_xlfn.MODE.SNGL(IF(IMDB_Movies_Cleaned!$E$2:$E$3849=A2165, IMDB_Movies_Cleaned!$N$2:$N$3849))</f>
        <v>6.7</v>
      </c>
      <c r="G2165" cm="1">
        <f t="array" ref="G2165">MAX(IF(IMDB_Movies_Cleaned!$E$2:$E$3849=A2165, IMDB_Movies_Cleaned!$N$2:$N$3849))</f>
        <v>8.8000000000000007</v>
      </c>
      <c r="H2165" cm="1">
        <f t="array" ref="H2165">MIN(IF(IMDB_Movies_Cleaned!$E$2:$E$3849=A2165, IMDB_Movies_Cleaned!$N$2:$N$3849))</f>
        <v>3.3</v>
      </c>
      <c r="I2165" cm="1">
        <f t="array" ref="I2165">_xlfn.VAR.S(IF(IMDB_Movies_Cleaned!$E$2:$E$3849=A2165, IMDB_Movies_Cleaned!$N$2:$N$3849))</f>
        <v>0.73480011182555371</v>
      </c>
      <c r="J2165" cm="1">
        <f t="array" ref="J2165">_xlfn.STDEV.S(IF(IMDB_Movies_Cleaned!$E$2:$E$3849=A2165, IMDB_Movies_Cleaned!$N$2:$N$3849))</f>
        <v>0.85720482489633343</v>
      </c>
    </row>
    <row r="2166" spans="1:10" x14ac:dyDescent="0.25">
      <c r="A2166" s="2" t="s">
        <v>753</v>
      </c>
      <c r="B2166">
        <f t="shared" si="35"/>
        <v>151</v>
      </c>
      <c r="D2166">
        <f>AVERAGEIF(IMDB_Movies_Cleaned!$E$2:$E$3849, A2166, IMDB_Movies_Cleaned!$N$2:$N$3849)</f>
        <v>6.4947019867549711</v>
      </c>
      <c r="E2166" cm="1">
        <f t="array" ref="E2166">MEDIAN(IF(IMDB_Movies_Cleaned!$E$2:$E$3849=A2166, IMDB_Movies_Cleaned!$N$2:$N$3849))</f>
        <v>6.5</v>
      </c>
      <c r="F2166" cm="1">
        <f t="array" ref="F2166">_xlfn.MODE.SNGL(IF(IMDB_Movies_Cleaned!$E$2:$E$3849=A2166, IMDB_Movies_Cleaned!$N$2:$N$3849))</f>
        <v>6.5</v>
      </c>
      <c r="G2166" cm="1">
        <f t="array" ref="G2166">MAX(IF(IMDB_Movies_Cleaned!$E$2:$E$3849=A2166, IMDB_Movies_Cleaned!$N$2:$N$3849))</f>
        <v>8</v>
      </c>
      <c r="H2166" cm="1">
        <f t="array" ref="H2166">MIN(IF(IMDB_Movies_Cleaned!$E$2:$E$3849=A2166, IMDB_Movies_Cleaned!$N$2:$N$3849))</f>
        <v>4.3</v>
      </c>
      <c r="I2166" cm="1">
        <f t="array" ref="I2166">_xlfn.VAR.S(IF(IMDB_Movies_Cleaned!$E$2:$E$3849=A2166, IMDB_Movies_Cleaned!$N$2:$N$3849))</f>
        <v>0.56277174392930951</v>
      </c>
      <c r="J2166" cm="1">
        <f t="array" ref="J2166">_xlfn.STDEV.S(IF(IMDB_Movies_Cleaned!$E$2:$E$3849=A2166, IMDB_Movies_Cleaned!$N$2:$N$3849))</f>
        <v>0.75018114074489339</v>
      </c>
    </row>
    <row r="2167" spans="1:10" x14ac:dyDescent="0.25">
      <c r="A2167" s="1" t="s">
        <v>877</v>
      </c>
      <c r="B2167">
        <f t="shared" si="35"/>
        <v>135</v>
      </c>
      <c r="D2167">
        <f>AVERAGEIF(IMDB_Movies_Cleaned!$E$2:$E$3849, A2167, IMDB_Movies_Cleaned!$N$2:$N$3849)</f>
        <v>5.8962962962962955</v>
      </c>
      <c r="E2167" cm="1">
        <f t="array" ref="E2167">MEDIAN(IF(IMDB_Movies_Cleaned!$E$2:$E$3849=A2167, IMDB_Movies_Cleaned!$N$2:$N$3849))</f>
        <v>6</v>
      </c>
      <c r="F2167" cm="1">
        <f t="array" ref="F2167">_xlfn.MODE.SNGL(IF(IMDB_Movies_Cleaned!$E$2:$E$3849=A2167, IMDB_Movies_Cleaned!$N$2:$N$3849))</f>
        <v>6.1</v>
      </c>
      <c r="G2167" cm="1">
        <f t="array" ref="G2167">MAX(IF(IMDB_Movies_Cleaned!$E$2:$E$3849=A2167, IMDB_Movies_Cleaned!$N$2:$N$3849))</f>
        <v>8.4</v>
      </c>
      <c r="H2167" cm="1">
        <f t="array" ref="H2167">MIN(IF(IMDB_Movies_Cleaned!$E$2:$E$3849=A2167, IMDB_Movies_Cleaned!$N$2:$N$3849))</f>
        <v>2.7</v>
      </c>
      <c r="I2167" cm="1">
        <f t="array" ref="I2167">_xlfn.VAR.S(IF(IMDB_Movies_Cleaned!$E$2:$E$3849=A2167, IMDB_Movies_Cleaned!$N$2:$N$3849))</f>
        <v>0.76826976229963906</v>
      </c>
      <c r="J2167" cm="1">
        <f t="array" ref="J2167">_xlfn.STDEV.S(IF(IMDB_Movies_Cleaned!$E$2:$E$3849=A2167, IMDB_Movies_Cleaned!$N$2:$N$3849))</f>
        <v>0.87650998984588824</v>
      </c>
    </row>
    <row r="2168" spans="1:10" x14ac:dyDescent="0.25">
      <c r="A2168" s="2" t="s">
        <v>1753</v>
      </c>
      <c r="B2168">
        <f t="shared" si="35"/>
        <v>7</v>
      </c>
      <c r="D2168">
        <f>AVERAGEIF(IMDB_Movies_Cleaned!$E$2:$E$3849, A2168, IMDB_Movies_Cleaned!$N$2:$N$3849)</f>
        <v>7.0714285714285712</v>
      </c>
      <c r="E2168" cm="1">
        <f t="array" ref="E2168">MEDIAN(IF(IMDB_Movies_Cleaned!$E$2:$E$3849=A2168, IMDB_Movies_Cleaned!$N$2:$N$3849))</f>
        <v>7.1</v>
      </c>
      <c r="F2168" cm="1">
        <f t="array" ref="F2168">_xlfn.MODE.SNGL(IF(IMDB_Movies_Cleaned!$E$2:$E$3849=A2168, IMDB_Movies_Cleaned!$N$2:$N$3849))</f>
        <v>7.9</v>
      </c>
      <c r="G2168" cm="1">
        <f t="array" ref="G2168">MAX(IF(IMDB_Movies_Cleaned!$E$2:$E$3849=A2168, IMDB_Movies_Cleaned!$N$2:$N$3849))</f>
        <v>7.9</v>
      </c>
      <c r="H2168" cm="1">
        <f t="array" ref="H2168">MIN(IF(IMDB_Movies_Cleaned!$E$2:$E$3849=A2168, IMDB_Movies_Cleaned!$N$2:$N$3849))</f>
        <v>6.2</v>
      </c>
      <c r="I2168" cm="1">
        <f t="array" ref="I2168">_xlfn.VAR.S(IF(IMDB_Movies_Cleaned!$E$2:$E$3849=A2168, IMDB_Movies_Cleaned!$N$2:$N$3849))</f>
        <v>0.42238095238095247</v>
      </c>
      <c r="J2168" cm="1">
        <f t="array" ref="J2168">_xlfn.STDEV.S(IF(IMDB_Movies_Cleaned!$E$2:$E$3849=A2168, IMDB_Movies_Cleaned!$N$2:$N$3849))</f>
        <v>0.64990841845674874</v>
      </c>
    </row>
    <row r="2169" spans="1:10" x14ac:dyDescent="0.25">
      <c r="A2169" s="2" t="s">
        <v>1251</v>
      </c>
      <c r="B2169">
        <f t="shared" si="35"/>
        <v>3</v>
      </c>
      <c r="D2169">
        <f>AVERAGEIF(IMDB_Movies_Cleaned!$E$2:$E$3849, A2169, IMDB_Movies_Cleaned!$N$2:$N$3849)</f>
        <v>4.9999999999999991</v>
      </c>
      <c r="E2169" cm="1">
        <f t="array" ref="E2169">MEDIAN(IF(IMDB_Movies_Cleaned!$E$2:$E$3849=A2169, IMDB_Movies_Cleaned!$N$2:$N$3849))</f>
        <v>5.6</v>
      </c>
      <c r="F2169" t="e" cm="1">
        <f t="array" ref="F2169">_xlfn.MODE.SNGL(IF(IMDB_Movies_Cleaned!$E$2:$E$3849=A2169, IMDB_Movies_Cleaned!$N$2:$N$3849))</f>
        <v>#N/A</v>
      </c>
      <c r="G2169" cm="1">
        <f t="array" ref="G2169">MAX(IF(IMDB_Movies_Cleaned!$E$2:$E$3849=A2169, IMDB_Movies_Cleaned!$N$2:$N$3849))</f>
        <v>5.8</v>
      </c>
      <c r="H2169" cm="1">
        <f t="array" ref="H2169">MIN(IF(IMDB_Movies_Cleaned!$E$2:$E$3849=A2169, IMDB_Movies_Cleaned!$N$2:$N$3849))</f>
        <v>3.6</v>
      </c>
      <c r="I2169" cm="1">
        <f t="array" ref="I2169">_xlfn.VAR.S(IF(IMDB_Movies_Cleaned!$E$2:$E$3849=A2169, IMDB_Movies_Cleaned!$N$2:$N$3849))</f>
        <v>1.4800000000000111</v>
      </c>
      <c r="J2169" cm="1">
        <f t="array" ref="J2169">_xlfn.STDEV.S(IF(IMDB_Movies_Cleaned!$E$2:$E$3849=A2169, IMDB_Movies_Cleaned!$N$2:$N$3849))</f>
        <v>1.2165525060596485</v>
      </c>
    </row>
    <row r="2170" spans="1:10" x14ac:dyDescent="0.25">
      <c r="A2170" s="1" t="s">
        <v>2571</v>
      </c>
      <c r="B2170">
        <f t="shared" si="35"/>
        <v>34</v>
      </c>
      <c r="D2170">
        <f>AVERAGEIF(IMDB_Movies_Cleaned!$E$2:$E$3849, A2170, IMDB_Movies_Cleaned!$N$2:$N$3849)</f>
        <v>5.7588235294117638</v>
      </c>
      <c r="E2170" cm="1">
        <f t="array" ref="E2170">MEDIAN(IF(IMDB_Movies_Cleaned!$E$2:$E$3849=A2170, IMDB_Movies_Cleaned!$N$2:$N$3849))</f>
        <v>5.9</v>
      </c>
      <c r="F2170" cm="1">
        <f t="array" ref="F2170">_xlfn.MODE.SNGL(IF(IMDB_Movies_Cleaned!$E$2:$E$3849=A2170, IMDB_Movies_Cleaned!$N$2:$N$3849))</f>
        <v>5.9</v>
      </c>
      <c r="G2170" cm="1">
        <f t="array" ref="G2170">MAX(IF(IMDB_Movies_Cleaned!$E$2:$E$3849=A2170, IMDB_Movies_Cleaned!$N$2:$N$3849))</f>
        <v>7.9</v>
      </c>
      <c r="H2170" cm="1">
        <f t="array" ref="H2170">MIN(IF(IMDB_Movies_Cleaned!$E$2:$E$3849=A2170, IMDB_Movies_Cleaned!$N$2:$N$3849))</f>
        <v>4</v>
      </c>
      <c r="I2170" cm="1">
        <f t="array" ref="I2170">_xlfn.VAR.S(IF(IMDB_Movies_Cleaned!$E$2:$E$3849=A2170, IMDB_Movies_Cleaned!$N$2:$N$3849))</f>
        <v>1.1534046345811242</v>
      </c>
      <c r="J2170" cm="1">
        <f t="array" ref="J2170">_xlfn.STDEV.S(IF(IMDB_Movies_Cleaned!$E$2:$E$3849=A2170, IMDB_Movies_Cleaned!$N$2:$N$3849))</f>
        <v>1.0739667753618471</v>
      </c>
    </row>
    <row r="2171" spans="1:10" x14ac:dyDescent="0.25">
      <c r="A2171" s="2" t="s">
        <v>356</v>
      </c>
      <c r="B2171">
        <f t="shared" si="35"/>
        <v>10</v>
      </c>
      <c r="D2171">
        <f>AVERAGEIF(IMDB_Movies_Cleaned!$E$2:$E$3849, A2171, IMDB_Movies_Cleaned!$N$2:$N$3849)</f>
        <v>7.2799999999999994</v>
      </c>
      <c r="E2171" cm="1">
        <f t="array" ref="E2171">MEDIAN(IF(IMDB_Movies_Cleaned!$E$2:$E$3849=A2171, IMDB_Movies_Cleaned!$N$2:$N$3849))</f>
        <v>7.5</v>
      </c>
      <c r="F2171" cm="1">
        <f t="array" ref="F2171">_xlfn.MODE.SNGL(IF(IMDB_Movies_Cleaned!$E$2:$E$3849=A2171, IMDB_Movies_Cleaned!$N$2:$N$3849))</f>
        <v>8.1999999999999993</v>
      </c>
      <c r="G2171" cm="1">
        <f t="array" ref="G2171">MAX(IF(IMDB_Movies_Cleaned!$E$2:$E$3849=A2171, IMDB_Movies_Cleaned!$N$2:$N$3849))</f>
        <v>8.6</v>
      </c>
      <c r="H2171" cm="1">
        <f t="array" ref="H2171">MIN(IF(IMDB_Movies_Cleaned!$E$2:$E$3849=A2171, IMDB_Movies_Cleaned!$N$2:$N$3849))</f>
        <v>5.8</v>
      </c>
      <c r="I2171" cm="1">
        <f t="array" ref="I2171">_xlfn.VAR.S(IF(IMDB_Movies_Cleaned!$E$2:$E$3849=A2171, IMDB_Movies_Cleaned!$N$2:$N$3849))</f>
        <v>0.93511111111111711</v>
      </c>
      <c r="J2171" cm="1">
        <f t="array" ref="J2171">_xlfn.STDEV.S(IF(IMDB_Movies_Cleaned!$E$2:$E$3849=A2171, IMDB_Movies_Cleaned!$N$2:$N$3849))</f>
        <v>0.96701143277166957</v>
      </c>
    </row>
    <row r="2172" spans="1:10" x14ac:dyDescent="0.25">
      <c r="A2172" s="2" t="s">
        <v>1444</v>
      </c>
      <c r="B2172">
        <f t="shared" si="35"/>
        <v>3</v>
      </c>
      <c r="D2172">
        <f>AVERAGEIF(IMDB_Movies_Cleaned!$E$2:$E$3849, A2172, IMDB_Movies_Cleaned!$N$2:$N$3849)</f>
        <v>6.333333333333333</v>
      </c>
      <c r="E2172" cm="1">
        <f t="array" ref="E2172">MEDIAN(IF(IMDB_Movies_Cleaned!$E$2:$E$3849=A2172, IMDB_Movies_Cleaned!$N$2:$N$3849))</f>
        <v>6.4</v>
      </c>
      <c r="F2172" t="e" cm="1">
        <f t="array" ref="F2172">_xlfn.MODE.SNGL(IF(IMDB_Movies_Cleaned!$E$2:$E$3849=A2172, IMDB_Movies_Cleaned!$N$2:$N$3849))</f>
        <v>#N/A</v>
      </c>
      <c r="G2172" cm="1">
        <f t="array" ref="G2172">MAX(IF(IMDB_Movies_Cleaned!$E$2:$E$3849=A2172, IMDB_Movies_Cleaned!$N$2:$N$3849))</f>
        <v>7</v>
      </c>
      <c r="H2172" cm="1">
        <f t="array" ref="H2172">MIN(IF(IMDB_Movies_Cleaned!$E$2:$E$3849=A2172, IMDB_Movies_Cleaned!$N$2:$N$3849))</f>
        <v>5.6</v>
      </c>
      <c r="I2172" cm="1">
        <f t="array" ref="I2172">_xlfn.VAR.S(IF(IMDB_Movies_Cleaned!$E$2:$E$3849=A2172, IMDB_Movies_Cleaned!$N$2:$N$3849))</f>
        <v>0.49333333333333368</v>
      </c>
      <c r="J2172" cm="1">
        <f t="array" ref="J2172">_xlfn.STDEV.S(IF(IMDB_Movies_Cleaned!$E$2:$E$3849=A2172, IMDB_Movies_Cleaned!$N$2:$N$3849))</f>
        <v>0.70237691685684955</v>
      </c>
    </row>
    <row r="2173" spans="1:10" x14ac:dyDescent="0.25">
      <c r="A2173" s="1" t="s">
        <v>1664</v>
      </c>
      <c r="B2173">
        <f t="shared" si="35"/>
        <v>16</v>
      </c>
      <c r="D2173">
        <f>AVERAGEIF(IMDB_Movies_Cleaned!$E$2:$E$3849, A2173, IMDB_Movies_Cleaned!$N$2:$N$3849)</f>
        <v>7.1624999999999996</v>
      </c>
      <c r="E2173" cm="1">
        <f t="array" ref="E2173">MEDIAN(IF(IMDB_Movies_Cleaned!$E$2:$E$3849=A2173, IMDB_Movies_Cleaned!$N$2:$N$3849))</f>
        <v>7.3000000000000007</v>
      </c>
      <c r="F2173" cm="1">
        <f t="array" ref="F2173">_xlfn.MODE.SNGL(IF(IMDB_Movies_Cleaned!$E$2:$E$3849=A2173, IMDB_Movies_Cleaned!$N$2:$N$3849))</f>
        <v>7.6</v>
      </c>
      <c r="G2173" cm="1">
        <f t="array" ref="G2173">MAX(IF(IMDB_Movies_Cleaned!$E$2:$E$3849=A2173, IMDB_Movies_Cleaned!$N$2:$N$3849))</f>
        <v>8.5</v>
      </c>
      <c r="H2173" cm="1">
        <f t="array" ref="H2173">MIN(IF(IMDB_Movies_Cleaned!$E$2:$E$3849=A2173, IMDB_Movies_Cleaned!$N$2:$N$3849))</f>
        <v>5.8</v>
      </c>
      <c r="I2173" cm="1">
        <f t="array" ref="I2173">_xlfn.VAR.S(IF(IMDB_Movies_Cleaned!$E$2:$E$3849=A2173, IMDB_Movies_Cleaned!$N$2:$N$3849))</f>
        <v>0.55716666666667147</v>
      </c>
      <c r="J2173" cm="1">
        <f t="array" ref="J2173">_xlfn.STDEV.S(IF(IMDB_Movies_Cleaned!$E$2:$E$3849=A2173, IMDB_Movies_Cleaned!$N$2:$N$3849))</f>
        <v>0.74643597626767122</v>
      </c>
    </row>
    <row r="2174" spans="1:10" x14ac:dyDescent="0.25">
      <c r="A2174" s="2" t="s">
        <v>4796</v>
      </c>
      <c r="B2174">
        <f t="shared" si="35"/>
        <v>1</v>
      </c>
      <c r="D2174">
        <f>AVERAGEIF(IMDB_Movies_Cleaned!$E$2:$E$3849, A2174, IMDB_Movies_Cleaned!$N$2:$N$3849)</f>
        <v>6.5</v>
      </c>
      <c r="E2174" cm="1">
        <f t="array" ref="E2174">MEDIAN(IF(IMDB_Movies_Cleaned!$E$2:$E$3849=A2174, IMDB_Movies_Cleaned!$N$2:$N$3849))</f>
        <v>6.5</v>
      </c>
      <c r="F2174" t="e" cm="1">
        <f t="array" ref="F2174">_xlfn.MODE.SNGL(IF(IMDB_Movies_Cleaned!$E$2:$E$3849=A2174, IMDB_Movies_Cleaned!$N$2:$N$3849))</f>
        <v>#N/A</v>
      </c>
      <c r="G2174" cm="1">
        <f t="array" ref="G2174">MAX(IF(IMDB_Movies_Cleaned!$E$2:$E$3849=A2174, IMDB_Movies_Cleaned!$N$2:$N$3849))</f>
        <v>6.5</v>
      </c>
      <c r="H2174" cm="1">
        <f t="array" ref="H2174">MIN(IF(IMDB_Movies_Cleaned!$E$2:$E$3849=A2174, IMDB_Movies_Cleaned!$N$2:$N$3849))</f>
        <v>6.5</v>
      </c>
      <c r="I2174" t="e" cm="1">
        <f t="array" ref="I2174">_xlfn.VAR.S(IF(IMDB_Movies_Cleaned!$E$2:$E$3849=A2174, IMDB_Movies_Cleaned!$N$2:$N$3849))</f>
        <v>#DIV/0!</v>
      </c>
      <c r="J2174" t="e" cm="1">
        <f t="array" ref="J2174">_xlfn.STDEV.S(IF(IMDB_Movies_Cleaned!$E$2:$E$3849=A2174, IMDB_Movies_Cleaned!$N$2:$N$3849))</f>
        <v>#DIV/0!</v>
      </c>
    </row>
    <row r="2175" spans="1:10" x14ac:dyDescent="0.25">
      <c r="A2175" s="1" t="s">
        <v>877</v>
      </c>
      <c r="B2175">
        <f t="shared" si="35"/>
        <v>135</v>
      </c>
      <c r="D2175">
        <f>AVERAGEIF(IMDB_Movies_Cleaned!$E$2:$E$3849, A2175, IMDB_Movies_Cleaned!$N$2:$N$3849)</f>
        <v>5.8962962962962955</v>
      </c>
      <c r="E2175" cm="1">
        <f t="array" ref="E2175">MEDIAN(IF(IMDB_Movies_Cleaned!$E$2:$E$3849=A2175, IMDB_Movies_Cleaned!$N$2:$N$3849))</f>
        <v>6</v>
      </c>
      <c r="F2175" cm="1">
        <f t="array" ref="F2175">_xlfn.MODE.SNGL(IF(IMDB_Movies_Cleaned!$E$2:$E$3849=A2175, IMDB_Movies_Cleaned!$N$2:$N$3849))</f>
        <v>6.1</v>
      </c>
      <c r="G2175" cm="1">
        <f t="array" ref="G2175">MAX(IF(IMDB_Movies_Cleaned!$E$2:$E$3849=A2175, IMDB_Movies_Cleaned!$N$2:$N$3849))</f>
        <v>8.4</v>
      </c>
      <c r="H2175" cm="1">
        <f t="array" ref="H2175">MIN(IF(IMDB_Movies_Cleaned!$E$2:$E$3849=A2175, IMDB_Movies_Cleaned!$N$2:$N$3849))</f>
        <v>2.7</v>
      </c>
      <c r="I2175" cm="1">
        <f t="array" ref="I2175">_xlfn.VAR.S(IF(IMDB_Movies_Cleaned!$E$2:$E$3849=A2175, IMDB_Movies_Cleaned!$N$2:$N$3849))</f>
        <v>0.76826976229963906</v>
      </c>
      <c r="J2175" cm="1">
        <f t="array" ref="J2175">_xlfn.STDEV.S(IF(IMDB_Movies_Cleaned!$E$2:$E$3849=A2175, IMDB_Movies_Cleaned!$N$2:$N$3849))</f>
        <v>0.87650998984588824</v>
      </c>
    </row>
    <row r="2176" spans="1:10" x14ac:dyDescent="0.25">
      <c r="A2176" s="1" t="s">
        <v>753</v>
      </c>
      <c r="B2176">
        <f t="shared" si="35"/>
        <v>151</v>
      </c>
      <c r="D2176">
        <f>AVERAGEIF(IMDB_Movies_Cleaned!$E$2:$E$3849, A2176, IMDB_Movies_Cleaned!$N$2:$N$3849)</f>
        <v>6.4947019867549711</v>
      </c>
      <c r="E2176" cm="1">
        <f t="array" ref="E2176">MEDIAN(IF(IMDB_Movies_Cleaned!$E$2:$E$3849=A2176, IMDB_Movies_Cleaned!$N$2:$N$3849))</f>
        <v>6.5</v>
      </c>
      <c r="F2176" cm="1">
        <f t="array" ref="F2176">_xlfn.MODE.SNGL(IF(IMDB_Movies_Cleaned!$E$2:$E$3849=A2176, IMDB_Movies_Cleaned!$N$2:$N$3849))</f>
        <v>6.5</v>
      </c>
      <c r="G2176" cm="1">
        <f t="array" ref="G2176">MAX(IF(IMDB_Movies_Cleaned!$E$2:$E$3849=A2176, IMDB_Movies_Cleaned!$N$2:$N$3849))</f>
        <v>8</v>
      </c>
      <c r="H2176" cm="1">
        <f t="array" ref="H2176">MIN(IF(IMDB_Movies_Cleaned!$E$2:$E$3849=A2176, IMDB_Movies_Cleaned!$N$2:$N$3849))</f>
        <v>4.3</v>
      </c>
      <c r="I2176" cm="1">
        <f t="array" ref="I2176">_xlfn.VAR.S(IF(IMDB_Movies_Cleaned!$E$2:$E$3849=A2176, IMDB_Movies_Cleaned!$N$2:$N$3849))</f>
        <v>0.56277174392930951</v>
      </c>
      <c r="J2176" cm="1">
        <f t="array" ref="J2176">_xlfn.STDEV.S(IF(IMDB_Movies_Cleaned!$E$2:$E$3849=A2176, IMDB_Movies_Cleaned!$N$2:$N$3849))</f>
        <v>0.75018114074489339</v>
      </c>
    </row>
    <row r="2177" spans="1:10" x14ac:dyDescent="0.25">
      <c r="A2177" s="1" t="s">
        <v>4805</v>
      </c>
      <c r="B2177">
        <f t="shared" si="35"/>
        <v>1</v>
      </c>
      <c r="D2177">
        <f>AVERAGEIF(IMDB_Movies_Cleaned!$E$2:$E$3849, A2177, IMDB_Movies_Cleaned!$N$2:$N$3849)</f>
        <v>5.7</v>
      </c>
      <c r="E2177" cm="1">
        <f t="array" ref="E2177">MEDIAN(IF(IMDB_Movies_Cleaned!$E$2:$E$3849=A2177, IMDB_Movies_Cleaned!$N$2:$N$3849))</f>
        <v>5.7</v>
      </c>
      <c r="F2177" t="e" cm="1">
        <f t="array" ref="F2177">_xlfn.MODE.SNGL(IF(IMDB_Movies_Cleaned!$E$2:$E$3849=A2177, IMDB_Movies_Cleaned!$N$2:$N$3849))</f>
        <v>#N/A</v>
      </c>
      <c r="G2177" cm="1">
        <f t="array" ref="G2177">MAX(IF(IMDB_Movies_Cleaned!$E$2:$E$3849=A2177, IMDB_Movies_Cleaned!$N$2:$N$3849))</f>
        <v>5.7</v>
      </c>
      <c r="H2177" cm="1">
        <f t="array" ref="H2177">MIN(IF(IMDB_Movies_Cleaned!$E$2:$E$3849=A2177, IMDB_Movies_Cleaned!$N$2:$N$3849))</f>
        <v>5.7</v>
      </c>
      <c r="I2177" t="e" cm="1">
        <f t="array" ref="I2177">_xlfn.VAR.S(IF(IMDB_Movies_Cleaned!$E$2:$E$3849=A2177, IMDB_Movies_Cleaned!$N$2:$N$3849))</f>
        <v>#DIV/0!</v>
      </c>
      <c r="J2177" t="e" cm="1">
        <f t="array" ref="J2177">_xlfn.STDEV.S(IF(IMDB_Movies_Cleaned!$E$2:$E$3849=A2177, IMDB_Movies_Cleaned!$N$2:$N$3849))</f>
        <v>#DIV/0!</v>
      </c>
    </row>
    <row r="2178" spans="1:10" x14ac:dyDescent="0.25">
      <c r="A2178" s="2" t="s">
        <v>4809</v>
      </c>
      <c r="B2178">
        <f t="shared" si="35"/>
        <v>1</v>
      </c>
      <c r="D2178">
        <f>AVERAGEIF(IMDB_Movies_Cleaned!$E$2:$E$3849, A2178, IMDB_Movies_Cleaned!$N$2:$N$3849)</f>
        <v>6.3</v>
      </c>
      <c r="E2178" cm="1">
        <f t="array" ref="E2178">MEDIAN(IF(IMDB_Movies_Cleaned!$E$2:$E$3849=A2178, IMDB_Movies_Cleaned!$N$2:$N$3849))</f>
        <v>6.3</v>
      </c>
      <c r="F2178" t="e" cm="1">
        <f t="array" ref="F2178">_xlfn.MODE.SNGL(IF(IMDB_Movies_Cleaned!$E$2:$E$3849=A2178, IMDB_Movies_Cleaned!$N$2:$N$3849))</f>
        <v>#N/A</v>
      </c>
      <c r="G2178" cm="1">
        <f t="array" ref="G2178">MAX(IF(IMDB_Movies_Cleaned!$E$2:$E$3849=A2178, IMDB_Movies_Cleaned!$N$2:$N$3849))</f>
        <v>6.3</v>
      </c>
      <c r="H2178" cm="1">
        <f t="array" ref="H2178">MIN(IF(IMDB_Movies_Cleaned!$E$2:$E$3849=A2178, IMDB_Movies_Cleaned!$N$2:$N$3849))</f>
        <v>6.3</v>
      </c>
      <c r="I2178" t="e" cm="1">
        <f t="array" ref="I2178">_xlfn.VAR.S(IF(IMDB_Movies_Cleaned!$E$2:$E$3849=A2178, IMDB_Movies_Cleaned!$N$2:$N$3849))</f>
        <v>#DIV/0!</v>
      </c>
      <c r="J2178" t="e" cm="1">
        <f t="array" ref="J2178">_xlfn.STDEV.S(IF(IMDB_Movies_Cleaned!$E$2:$E$3849=A2178, IMDB_Movies_Cleaned!$N$2:$N$3849))</f>
        <v>#DIV/0!</v>
      </c>
    </row>
    <row r="2179" spans="1:10" x14ac:dyDescent="0.25">
      <c r="A2179" s="2" t="s">
        <v>2806</v>
      </c>
      <c r="B2179">
        <f t="shared" si="35"/>
        <v>11</v>
      </c>
      <c r="D2179">
        <f>AVERAGEIF(IMDB_Movies_Cleaned!$E$2:$E$3849, A2179, IMDB_Movies_Cleaned!$N$2:$N$3849)</f>
        <v>5.463636363636363</v>
      </c>
      <c r="E2179" cm="1">
        <f t="array" ref="E2179">MEDIAN(IF(IMDB_Movies_Cleaned!$E$2:$E$3849=A2179, IMDB_Movies_Cleaned!$N$2:$N$3849))</f>
        <v>5.9</v>
      </c>
      <c r="F2179" cm="1">
        <f t="array" ref="F2179">_xlfn.MODE.SNGL(IF(IMDB_Movies_Cleaned!$E$2:$E$3849=A2179, IMDB_Movies_Cleaned!$N$2:$N$3849))</f>
        <v>5.9</v>
      </c>
      <c r="G2179" cm="1">
        <f t="array" ref="G2179">MAX(IF(IMDB_Movies_Cleaned!$E$2:$E$3849=A2179, IMDB_Movies_Cleaned!$N$2:$N$3849))</f>
        <v>6.5</v>
      </c>
      <c r="H2179" cm="1">
        <f t="array" ref="H2179">MIN(IF(IMDB_Movies_Cleaned!$E$2:$E$3849=A2179, IMDB_Movies_Cleaned!$N$2:$N$3849))</f>
        <v>3.9</v>
      </c>
      <c r="I2179" cm="1">
        <f t="array" ref="I2179">_xlfn.VAR.S(IF(IMDB_Movies_Cleaned!$E$2:$E$3849=A2179, IMDB_Movies_Cleaned!$N$2:$N$3849))</f>
        <v>0.66854545454546044</v>
      </c>
      <c r="J2179" cm="1">
        <f t="array" ref="J2179">_xlfn.STDEV.S(IF(IMDB_Movies_Cleaned!$E$2:$E$3849=A2179, IMDB_Movies_Cleaned!$N$2:$N$3849))</f>
        <v>0.81764628938524542</v>
      </c>
    </row>
    <row r="2180" spans="1:10" x14ac:dyDescent="0.25">
      <c r="A2180" s="1" t="s">
        <v>1289</v>
      </c>
      <c r="B2180">
        <f t="shared" si="35"/>
        <v>147</v>
      </c>
      <c r="D2180">
        <f>AVERAGEIF(IMDB_Movies_Cleaned!$E$2:$E$3849, A2180, IMDB_Movies_Cleaned!$N$2:$N$3849)</f>
        <v>6.5836734693877554</v>
      </c>
      <c r="E2180" cm="1">
        <f t="array" ref="E2180">MEDIAN(IF(IMDB_Movies_Cleaned!$E$2:$E$3849=A2180, IMDB_Movies_Cleaned!$N$2:$N$3849))</f>
        <v>6.7</v>
      </c>
      <c r="F2180" cm="1">
        <f t="array" ref="F2180">_xlfn.MODE.SNGL(IF(IMDB_Movies_Cleaned!$E$2:$E$3849=A2180, IMDB_Movies_Cleaned!$N$2:$N$3849))</f>
        <v>6.7</v>
      </c>
      <c r="G2180" cm="1">
        <f t="array" ref="G2180">MAX(IF(IMDB_Movies_Cleaned!$E$2:$E$3849=A2180, IMDB_Movies_Cleaned!$N$2:$N$3849))</f>
        <v>8.8000000000000007</v>
      </c>
      <c r="H2180" cm="1">
        <f t="array" ref="H2180">MIN(IF(IMDB_Movies_Cleaned!$E$2:$E$3849=A2180, IMDB_Movies_Cleaned!$N$2:$N$3849))</f>
        <v>3.3</v>
      </c>
      <c r="I2180" cm="1">
        <f t="array" ref="I2180">_xlfn.VAR.S(IF(IMDB_Movies_Cleaned!$E$2:$E$3849=A2180, IMDB_Movies_Cleaned!$N$2:$N$3849))</f>
        <v>0.73480011182555371</v>
      </c>
      <c r="J2180" cm="1">
        <f t="array" ref="J2180">_xlfn.STDEV.S(IF(IMDB_Movies_Cleaned!$E$2:$E$3849=A2180, IMDB_Movies_Cleaned!$N$2:$N$3849))</f>
        <v>0.85720482489633343</v>
      </c>
    </row>
    <row r="2181" spans="1:10" x14ac:dyDescent="0.25">
      <c r="A2181" s="2" t="s">
        <v>2914</v>
      </c>
      <c r="B2181">
        <f t="shared" si="35"/>
        <v>43</v>
      </c>
      <c r="D2181">
        <f>AVERAGEIF(IMDB_Movies_Cleaned!$E$2:$E$3849, A2181, IMDB_Movies_Cleaned!$N$2:$N$3849)</f>
        <v>5.9534883720930249</v>
      </c>
      <c r="E2181" cm="1">
        <f t="array" ref="E2181">MEDIAN(IF(IMDB_Movies_Cleaned!$E$2:$E$3849=A2181, IMDB_Movies_Cleaned!$N$2:$N$3849))</f>
        <v>5.9</v>
      </c>
      <c r="F2181" cm="1">
        <f t="array" ref="F2181">_xlfn.MODE.SNGL(IF(IMDB_Movies_Cleaned!$E$2:$E$3849=A2181, IMDB_Movies_Cleaned!$N$2:$N$3849))</f>
        <v>5.9</v>
      </c>
      <c r="G2181" cm="1">
        <f t="array" ref="G2181">MAX(IF(IMDB_Movies_Cleaned!$E$2:$E$3849=A2181, IMDB_Movies_Cleaned!$N$2:$N$3849))</f>
        <v>8</v>
      </c>
      <c r="H2181" cm="1">
        <f t="array" ref="H2181">MIN(IF(IMDB_Movies_Cleaned!$E$2:$E$3849=A2181, IMDB_Movies_Cleaned!$N$2:$N$3849))</f>
        <v>4.2</v>
      </c>
      <c r="I2181" cm="1">
        <f t="array" ref="I2181">_xlfn.VAR.S(IF(IMDB_Movies_Cleaned!$E$2:$E$3849=A2181, IMDB_Movies_Cleaned!$N$2:$N$3849))</f>
        <v>0.68111849390917156</v>
      </c>
      <c r="J2181" cm="1">
        <f t="array" ref="J2181">_xlfn.STDEV.S(IF(IMDB_Movies_Cleaned!$E$2:$E$3849=A2181, IMDB_Movies_Cleaned!$N$2:$N$3849))</f>
        <v>0.82529903302328644</v>
      </c>
    </row>
    <row r="2182" spans="1:10" x14ac:dyDescent="0.25">
      <c r="A2182" s="2" t="s">
        <v>2509</v>
      </c>
      <c r="B2182">
        <f t="shared" si="35"/>
        <v>7</v>
      </c>
      <c r="D2182">
        <f>AVERAGEIF(IMDB_Movies_Cleaned!$E$2:$E$3849, A2182, IMDB_Movies_Cleaned!$N$2:$N$3849)</f>
        <v>7.1285714285714281</v>
      </c>
      <c r="E2182" cm="1">
        <f t="array" ref="E2182">MEDIAN(IF(IMDB_Movies_Cleaned!$E$2:$E$3849=A2182, IMDB_Movies_Cleaned!$N$2:$N$3849))</f>
        <v>7.4</v>
      </c>
      <c r="F2182" cm="1">
        <f t="array" ref="F2182">_xlfn.MODE.SNGL(IF(IMDB_Movies_Cleaned!$E$2:$E$3849=A2182, IMDB_Movies_Cleaned!$N$2:$N$3849))</f>
        <v>7.4</v>
      </c>
      <c r="G2182" cm="1">
        <f t="array" ref="G2182">MAX(IF(IMDB_Movies_Cleaned!$E$2:$E$3849=A2182, IMDB_Movies_Cleaned!$N$2:$N$3849))</f>
        <v>7.8</v>
      </c>
      <c r="H2182" cm="1">
        <f t="array" ref="H2182">MIN(IF(IMDB_Movies_Cleaned!$E$2:$E$3849=A2182, IMDB_Movies_Cleaned!$N$2:$N$3849))</f>
        <v>5.9</v>
      </c>
      <c r="I2182" cm="1">
        <f t="array" ref="I2182">_xlfn.VAR.S(IF(IMDB_Movies_Cleaned!$E$2:$E$3849=A2182, IMDB_Movies_Cleaned!$N$2:$N$3849))</f>
        <v>0.49904761904761891</v>
      </c>
      <c r="J2182" cm="1">
        <f t="array" ref="J2182">_xlfn.STDEV.S(IF(IMDB_Movies_Cleaned!$E$2:$E$3849=A2182, IMDB_Movies_Cleaned!$N$2:$N$3849))</f>
        <v>0.70643302516772166</v>
      </c>
    </row>
    <row r="2183" spans="1:10" x14ac:dyDescent="0.25">
      <c r="A2183" s="1" t="s">
        <v>1770</v>
      </c>
      <c r="B2183">
        <f t="shared" si="35"/>
        <v>13</v>
      </c>
      <c r="D2183">
        <f>AVERAGEIF(IMDB_Movies_Cleaned!$E$2:$E$3849, A2183, IMDB_Movies_Cleaned!$N$2:$N$3849)</f>
        <v>6.3538461538461535</v>
      </c>
      <c r="E2183" cm="1">
        <f t="array" ref="E2183">MEDIAN(IF(IMDB_Movies_Cleaned!$E$2:$E$3849=A2183, IMDB_Movies_Cleaned!$N$2:$N$3849))</f>
        <v>6.4</v>
      </c>
      <c r="F2183" cm="1">
        <f t="array" ref="F2183">_xlfn.MODE.SNGL(IF(IMDB_Movies_Cleaned!$E$2:$E$3849=A2183, IMDB_Movies_Cleaned!$N$2:$N$3849))</f>
        <v>6.4</v>
      </c>
      <c r="G2183" cm="1">
        <f t="array" ref="G2183">MAX(IF(IMDB_Movies_Cleaned!$E$2:$E$3849=A2183, IMDB_Movies_Cleaned!$N$2:$N$3849))</f>
        <v>8.1</v>
      </c>
      <c r="H2183" cm="1">
        <f t="array" ref="H2183">MIN(IF(IMDB_Movies_Cleaned!$E$2:$E$3849=A2183, IMDB_Movies_Cleaned!$N$2:$N$3849))</f>
        <v>5.2</v>
      </c>
      <c r="I2183" cm="1">
        <f t="array" ref="I2183">_xlfn.VAR.S(IF(IMDB_Movies_Cleaned!$E$2:$E$3849=A2183, IMDB_Movies_Cleaned!$N$2:$N$3849))</f>
        <v>0.74602564102565339</v>
      </c>
      <c r="J2183" cm="1">
        <f t="array" ref="J2183">_xlfn.STDEV.S(IF(IMDB_Movies_Cleaned!$E$2:$E$3849=A2183, IMDB_Movies_Cleaned!$N$2:$N$3849))</f>
        <v>0.86372775862863949</v>
      </c>
    </row>
    <row r="2184" spans="1:10" x14ac:dyDescent="0.25">
      <c r="A2184" s="2" t="s">
        <v>872</v>
      </c>
      <c r="B2184">
        <f t="shared" si="35"/>
        <v>145</v>
      </c>
      <c r="D2184">
        <f>AVERAGEIF(IMDB_Movies_Cleaned!$E$2:$E$3849, A2184, IMDB_Movies_Cleaned!$N$2:$N$3849)</f>
        <v>5.8406896551724108</v>
      </c>
      <c r="E2184" cm="1">
        <f t="array" ref="E2184">MEDIAN(IF(IMDB_Movies_Cleaned!$E$2:$E$3849=A2184, IMDB_Movies_Cleaned!$N$2:$N$3849))</f>
        <v>6</v>
      </c>
      <c r="F2184" cm="1">
        <f t="array" ref="F2184">_xlfn.MODE.SNGL(IF(IMDB_Movies_Cleaned!$E$2:$E$3849=A2184, IMDB_Movies_Cleaned!$N$2:$N$3849))</f>
        <v>6.5</v>
      </c>
      <c r="G2184" cm="1">
        <f t="array" ref="G2184">MAX(IF(IMDB_Movies_Cleaned!$E$2:$E$3849=A2184, IMDB_Movies_Cleaned!$N$2:$N$3849))</f>
        <v>8</v>
      </c>
      <c r="H2184" cm="1">
        <f t="array" ref="H2184">MIN(IF(IMDB_Movies_Cleaned!$E$2:$E$3849=A2184, IMDB_Movies_Cleaned!$N$2:$N$3849))</f>
        <v>1.9</v>
      </c>
      <c r="I2184" cm="1">
        <f t="array" ref="I2184">_xlfn.VAR.S(IF(IMDB_Movies_Cleaned!$E$2:$E$3849=A2184, IMDB_Movies_Cleaned!$N$2:$N$3849))</f>
        <v>1.4818745210728315</v>
      </c>
      <c r="J2184" cm="1">
        <f t="array" ref="J2184">_xlfn.STDEV.S(IF(IMDB_Movies_Cleaned!$E$2:$E$3849=A2184, IMDB_Movies_Cleaned!$N$2:$N$3849))</f>
        <v>1.2173226856806831</v>
      </c>
    </row>
    <row r="2185" spans="1:10" x14ac:dyDescent="0.25">
      <c r="A2185" s="1" t="s">
        <v>4620</v>
      </c>
      <c r="B2185">
        <f t="shared" si="35"/>
        <v>2</v>
      </c>
      <c r="D2185">
        <f>AVERAGEIF(IMDB_Movies_Cleaned!$E$2:$E$3849, A2185, IMDB_Movies_Cleaned!$N$2:$N$3849)</f>
        <v>7.35</v>
      </c>
      <c r="E2185" cm="1">
        <f t="array" ref="E2185">MEDIAN(IF(IMDB_Movies_Cleaned!$E$2:$E$3849=A2185, IMDB_Movies_Cleaned!$N$2:$N$3849))</f>
        <v>7.35</v>
      </c>
      <c r="F2185" t="e" cm="1">
        <f t="array" ref="F2185">_xlfn.MODE.SNGL(IF(IMDB_Movies_Cleaned!$E$2:$E$3849=A2185, IMDB_Movies_Cleaned!$N$2:$N$3849))</f>
        <v>#N/A</v>
      </c>
      <c r="G2185" cm="1">
        <f t="array" ref="G2185">MAX(IF(IMDB_Movies_Cleaned!$E$2:$E$3849=A2185, IMDB_Movies_Cleaned!$N$2:$N$3849))</f>
        <v>7.8</v>
      </c>
      <c r="H2185" cm="1">
        <f t="array" ref="H2185">MIN(IF(IMDB_Movies_Cleaned!$E$2:$E$3849=A2185, IMDB_Movies_Cleaned!$N$2:$N$3849))</f>
        <v>6.9</v>
      </c>
      <c r="I2185" cm="1">
        <f t="array" ref="I2185">_xlfn.VAR.S(IF(IMDB_Movies_Cleaned!$E$2:$E$3849=A2185, IMDB_Movies_Cleaned!$N$2:$N$3849))</f>
        <v>0.40499999999999947</v>
      </c>
      <c r="J2185" cm="1">
        <f t="array" ref="J2185">_xlfn.STDEV.S(IF(IMDB_Movies_Cleaned!$E$2:$E$3849=A2185, IMDB_Movies_Cleaned!$N$2:$N$3849))</f>
        <v>0.6363961030678924</v>
      </c>
    </row>
    <row r="2186" spans="1:10" x14ac:dyDescent="0.25">
      <c r="A2186" s="2" t="s">
        <v>2908</v>
      </c>
      <c r="B2186">
        <f t="shared" si="35"/>
        <v>2</v>
      </c>
      <c r="D2186">
        <f>AVERAGEIF(IMDB_Movies_Cleaned!$E$2:$E$3849, A2186, IMDB_Movies_Cleaned!$N$2:$N$3849)</f>
        <v>6.85</v>
      </c>
      <c r="E2186" cm="1">
        <f t="array" ref="E2186">MEDIAN(IF(IMDB_Movies_Cleaned!$E$2:$E$3849=A2186, IMDB_Movies_Cleaned!$N$2:$N$3849))</f>
        <v>6.85</v>
      </c>
      <c r="F2186" t="e" cm="1">
        <f t="array" ref="F2186">_xlfn.MODE.SNGL(IF(IMDB_Movies_Cleaned!$E$2:$E$3849=A2186, IMDB_Movies_Cleaned!$N$2:$N$3849))</f>
        <v>#N/A</v>
      </c>
      <c r="G2186" cm="1">
        <f t="array" ref="G2186">MAX(IF(IMDB_Movies_Cleaned!$E$2:$E$3849=A2186, IMDB_Movies_Cleaned!$N$2:$N$3849))</f>
        <v>7.3</v>
      </c>
      <c r="H2186" cm="1">
        <f t="array" ref="H2186">MIN(IF(IMDB_Movies_Cleaned!$E$2:$E$3849=A2186, IMDB_Movies_Cleaned!$N$2:$N$3849))</f>
        <v>6.4</v>
      </c>
      <c r="I2186" cm="1">
        <f t="array" ref="I2186">_xlfn.VAR.S(IF(IMDB_Movies_Cleaned!$E$2:$E$3849=A2186, IMDB_Movies_Cleaned!$N$2:$N$3849))</f>
        <v>0.40499999999999947</v>
      </c>
      <c r="J2186" cm="1">
        <f t="array" ref="J2186">_xlfn.STDEV.S(IF(IMDB_Movies_Cleaned!$E$2:$E$3849=A2186, IMDB_Movies_Cleaned!$N$2:$N$3849))</f>
        <v>0.6363961030678924</v>
      </c>
    </row>
    <row r="2187" spans="1:10" x14ac:dyDescent="0.25">
      <c r="A2187" s="1" t="s">
        <v>872</v>
      </c>
      <c r="B2187">
        <f t="shared" si="35"/>
        <v>145</v>
      </c>
      <c r="D2187">
        <f>AVERAGEIF(IMDB_Movies_Cleaned!$E$2:$E$3849, A2187, IMDB_Movies_Cleaned!$N$2:$N$3849)</f>
        <v>5.8406896551724108</v>
      </c>
      <c r="E2187" cm="1">
        <f t="array" ref="E2187">MEDIAN(IF(IMDB_Movies_Cleaned!$E$2:$E$3849=A2187, IMDB_Movies_Cleaned!$N$2:$N$3849))</f>
        <v>6</v>
      </c>
      <c r="F2187" cm="1">
        <f t="array" ref="F2187">_xlfn.MODE.SNGL(IF(IMDB_Movies_Cleaned!$E$2:$E$3849=A2187, IMDB_Movies_Cleaned!$N$2:$N$3849))</f>
        <v>6.5</v>
      </c>
      <c r="G2187" cm="1">
        <f t="array" ref="G2187">MAX(IF(IMDB_Movies_Cleaned!$E$2:$E$3849=A2187, IMDB_Movies_Cleaned!$N$2:$N$3849))</f>
        <v>8</v>
      </c>
      <c r="H2187" cm="1">
        <f t="array" ref="H2187">MIN(IF(IMDB_Movies_Cleaned!$E$2:$E$3849=A2187, IMDB_Movies_Cleaned!$N$2:$N$3849))</f>
        <v>1.9</v>
      </c>
      <c r="I2187" cm="1">
        <f t="array" ref="I2187">_xlfn.VAR.S(IF(IMDB_Movies_Cleaned!$E$2:$E$3849=A2187, IMDB_Movies_Cleaned!$N$2:$N$3849))</f>
        <v>1.4818745210728315</v>
      </c>
      <c r="J2187" cm="1">
        <f t="array" ref="J2187">_xlfn.STDEV.S(IF(IMDB_Movies_Cleaned!$E$2:$E$3849=A2187, IMDB_Movies_Cleaned!$N$2:$N$3849))</f>
        <v>1.2173226856806831</v>
      </c>
    </row>
    <row r="2188" spans="1:10" x14ac:dyDescent="0.25">
      <c r="A2188" s="2" t="s">
        <v>877</v>
      </c>
      <c r="B2188">
        <f t="shared" si="35"/>
        <v>135</v>
      </c>
      <c r="D2188">
        <f>AVERAGEIF(IMDB_Movies_Cleaned!$E$2:$E$3849, A2188, IMDB_Movies_Cleaned!$N$2:$N$3849)</f>
        <v>5.8962962962962955</v>
      </c>
      <c r="E2188" cm="1">
        <f t="array" ref="E2188">MEDIAN(IF(IMDB_Movies_Cleaned!$E$2:$E$3849=A2188, IMDB_Movies_Cleaned!$N$2:$N$3849))</f>
        <v>6</v>
      </c>
      <c r="F2188" cm="1">
        <f t="array" ref="F2188">_xlfn.MODE.SNGL(IF(IMDB_Movies_Cleaned!$E$2:$E$3849=A2188, IMDB_Movies_Cleaned!$N$2:$N$3849))</f>
        <v>6.1</v>
      </c>
      <c r="G2188" cm="1">
        <f t="array" ref="G2188">MAX(IF(IMDB_Movies_Cleaned!$E$2:$E$3849=A2188, IMDB_Movies_Cleaned!$N$2:$N$3849))</f>
        <v>8.4</v>
      </c>
      <c r="H2188" cm="1">
        <f t="array" ref="H2188">MIN(IF(IMDB_Movies_Cleaned!$E$2:$E$3849=A2188, IMDB_Movies_Cleaned!$N$2:$N$3849))</f>
        <v>2.7</v>
      </c>
      <c r="I2188" cm="1">
        <f t="array" ref="I2188">_xlfn.VAR.S(IF(IMDB_Movies_Cleaned!$E$2:$E$3849=A2188, IMDB_Movies_Cleaned!$N$2:$N$3849))</f>
        <v>0.76826976229963906</v>
      </c>
      <c r="J2188" cm="1">
        <f t="array" ref="J2188">_xlfn.STDEV.S(IF(IMDB_Movies_Cleaned!$E$2:$E$3849=A2188, IMDB_Movies_Cleaned!$N$2:$N$3849))</f>
        <v>0.87650998984588824</v>
      </c>
    </row>
    <row r="2189" spans="1:10" x14ac:dyDescent="0.25">
      <c r="A2189" s="1" t="s">
        <v>41</v>
      </c>
      <c r="B2189">
        <f t="shared" si="35"/>
        <v>46</v>
      </c>
      <c r="D2189">
        <f>AVERAGEIF(IMDB_Movies_Cleaned!$E$2:$E$3849, A2189, IMDB_Movies_Cleaned!$N$2:$N$3849)</f>
        <v>6.6717391304347844</v>
      </c>
      <c r="E2189" cm="1">
        <f t="array" ref="E2189">MEDIAN(IF(IMDB_Movies_Cleaned!$E$2:$E$3849=A2189, IMDB_Movies_Cleaned!$N$2:$N$3849))</f>
        <v>6.8</v>
      </c>
      <c r="F2189" cm="1">
        <f t="array" ref="F2189">_xlfn.MODE.SNGL(IF(IMDB_Movies_Cleaned!$E$2:$E$3849=A2189, IMDB_Movies_Cleaned!$N$2:$N$3849))</f>
        <v>6.6</v>
      </c>
      <c r="G2189" cm="1">
        <f t="array" ref="G2189">MAX(IF(IMDB_Movies_Cleaned!$E$2:$E$3849=A2189, IMDB_Movies_Cleaned!$N$2:$N$3849))</f>
        <v>8.4</v>
      </c>
      <c r="H2189" cm="1">
        <f t="array" ref="H2189">MIN(IF(IMDB_Movies_Cleaned!$E$2:$E$3849=A2189, IMDB_Movies_Cleaned!$N$2:$N$3849))</f>
        <v>2.4</v>
      </c>
      <c r="I2189" cm="1">
        <f t="array" ref="I2189">_xlfn.VAR.S(IF(IMDB_Movies_Cleaned!$E$2:$E$3849=A2189, IMDB_Movies_Cleaned!$N$2:$N$3849))</f>
        <v>1.4402946859902892</v>
      </c>
      <c r="J2189" cm="1">
        <f t="array" ref="J2189">_xlfn.STDEV.S(IF(IMDB_Movies_Cleaned!$E$2:$E$3849=A2189, IMDB_Movies_Cleaned!$N$2:$N$3849))</f>
        <v>1.2001227795481133</v>
      </c>
    </row>
    <row r="2190" spans="1:10" x14ac:dyDescent="0.25">
      <c r="A2190" s="2" t="s">
        <v>2100</v>
      </c>
      <c r="B2190">
        <f t="shared" si="35"/>
        <v>9</v>
      </c>
      <c r="D2190">
        <f>AVERAGEIF(IMDB_Movies_Cleaned!$E$2:$E$3849, A2190, IMDB_Movies_Cleaned!$N$2:$N$3849)</f>
        <v>5.3</v>
      </c>
      <c r="E2190" cm="1">
        <f t="array" ref="E2190">MEDIAN(IF(IMDB_Movies_Cleaned!$E$2:$E$3849=A2190, IMDB_Movies_Cleaned!$N$2:$N$3849))</f>
        <v>5.6</v>
      </c>
      <c r="F2190" cm="1">
        <f t="array" ref="F2190">_xlfn.MODE.SNGL(IF(IMDB_Movies_Cleaned!$E$2:$E$3849=A2190, IMDB_Movies_Cleaned!$N$2:$N$3849))</f>
        <v>5.6</v>
      </c>
      <c r="G2190" cm="1">
        <f t="array" ref="G2190">MAX(IF(IMDB_Movies_Cleaned!$E$2:$E$3849=A2190, IMDB_Movies_Cleaned!$N$2:$N$3849))</f>
        <v>6.8</v>
      </c>
      <c r="H2190" cm="1">
        <f t="array" ref="H2190">MIN(IF(IMDB_Movies_Cleaned!$E$2:$E$3849=A2190, IMDB_Movies_Cleaned!$N$2:$N$3849))</f>
        <v>3.8</v>
      </c>
      <c r="I2190" cm="1">
        <f t="array" ref="I2190">_xlfn.VAR.S(IF(IMDB_Movies_Cleaned!$E$2:$E$3849=A2190, IMDB_Movies_Cleaned!$N$2:$N$3849))</f>
        <v>1.115000000000002</v>
      </c>
      <c r="J2190" cm="1">
        <f t="array" ref="J2190">_xlfn.STDEV.S(IF(IMDB_Movies_Cleaned!$E$2:$E$3849=A2190, IMDB_Movies_Cleaned!$N$2:$N$3849))</f>
        <v>1.0559356040971448</v>
      </c>
    </row>
    <row r="2191" spans="1:10" x14ac:dyDescent="0.25">
      <c r="A2191" s="1" t="s">
        <v>877</v>
      </c>
      <c r="B2191">
        <f t="shared" ref="B2191:B2254" si="36">COUNTIF($A$2:$A$3849, A2191)</f>
        <v>135</v>
      </c>
      <c r="D2191">
        <f>AVERAGEIF(IMDB_Movies_Cleaned!$E$2:$E$3849, A2191, IMDB_Movies_Cleaned!$N$2:$N$3849)</f>
        <v>5.8962962962962955</v>
      </c>
      <c r="E2191" cm="1">
        <f t="array" ref="E2191">MEDIAN(IF(IMDB_Movies_Cleaned!$E$2:$E$3849=A2191, IMDB_Movies_Cleaned!$N$2:$N$3849))</f>
        <v>6</v>
      </c>
      <c r="F2191" cm="1">
        <f t="array" ref="F2191">_xlfn.MODE.SNGL(IF(IMDB_Movies_Cleaned!$E$2:$E$3849=A2191, IMDB_Movies_Cleaned!$N$2:$N$3849))</f>
        <v>6.1</v>
      </c>
      <c r="G2191" cm="1">
        <f t="array" ref="G2191">MAX(IF(IMDB_Movies_Cleaned!$E$2:$E$3849=A2191, IMDB_Movies_Cleaned!$N$2:$N$3849))</f>
        <v>8.4</v>
      </c>
      <c r="H2191" cm="1">
        <f t="array" ref="H2191">MIN(IF(IMDB_Movies_Cleaned!$E$2:$E$3849=A2191, IMDB_Movies_Cleaned!$N$2:$N$3849))</f>
        <v>2.7</v>
      </c>
      <c r="I2191" cm="1">
        <f t="array" ref="I2191">_xlfn.VAR.S(IF(IMDB_Movies_Cleaned!$E$2:$E$3849=A2191, IMDB_Movies_Cleaned!$N$2:$N$3849))</f>
        <v>0.76826976229963906</v>
      </c>
      <c r="J2191" cm="1">
        <f t="array" ref="J2191">_xlfn.STDEV.S(IF(IMDB_Movies_Cleaned!$E$2:$E$3849=A2191, IMDB_Movies_Cleaned!$N$2:$N$3849))</f>
        <v>0.87650998984588824</v>
      </c>
    </row>
    <row r="2192" spans="1:10" x14ac:dyDescent="0.25">
      <c r="A2192" s="2" t="s">
        <v>4830</v>
      </c>
      <c r="B2192">
        <f t="shared" si="36"/>
        <v>1</v>
      </c>
      <c r="D2192">
        <f>AVERAGEIF(IMDB_Movies_Cleaned!$E$2:$E$3849, A2192, IMDB_Movies_Cleaned!$N$2:$N$3849)</f>
        <v>3.1</v>
      </c>
      <c r="E2192" cm="1">
        <f t="array" ref="E2192">MEDIAN(IF(IMDB_Movies_Cleaned!$E$2:$E$3849=A2192, IMDB_Movies_Cleaned!$N$2:$N$3849))</f>
        <v>3.1</v>
      </c>
      <c r="F2192" t="e" cm="1">
        <f t="array" ref="F2192">_xlfn.MODE.SNGL(IF(IMDB_Movies_Cleaned!$E$2:$E$3849=A2192, IMDB_Movies_Cleaned!$N$2:$N$3849))</f>
        <v>#N/A</v>
      </c>
      <c r="G2192" cm="1">
        <f t="array" ref="G2192">MAX(IF(IMDB_Movies_Cleaned!$E$2:$E$3849=A2192, IMDB_Movies_Cleaned!$N$2:$N$3849))</f>
        <v>3.1</v>
      </c>
      <c r="H2192" cm="1">
        <f t="array" ref="H2192">MIN(IF(IMDB_Movies_Cleaned!$E$2:$E$3849=A2192, IMDB_Movies_Cleaned!$N$2:$N$3849))</f>
        <v>3.1</v>
      </c>
      <c r="I2192" t="e" cm="1">
        <f t="array" ref="I2192">_xlfn.VAR.S(IF(IMDB_Movies_Cleaned!$E$2:$E$3849=A2192, IMDB_Movies_Cleaned!$N$2:$N$3849))</f>
        <v>#DIV/0!</v>
      </c>
      <c r="J2192" t="e" cm="1">
        <f t="array" ref="J2192">_xlfn.STDEV.S(IF(IMDB_Movies_Cleaned!$E$2:$E$3849=A2192, IMDB_Movies_Cleaned!$N$2:$N$3849))</f>
        <v>#DIV/0!</v>
      </c>
    </row>
    <row r="2193" spans="1:10" x14ac:dyDescent="0.25">
      <c r="A2193" s="1" t="s">
        <v>753</v>
      </c>
      <c r="B2193">
        <f t="shared" si="36"/>
        <v>151</v>
      </c>
      <c r="D2193">
        <f>AVERAGEIF(IMDB_Movies_Cleaned!$E$2:$E$3849, A2193, IMDB_Movies_Cleaned!$N$2:$N$3849)</f>
        <v>6.4947019867549711</v>
      </c>
      <c r="E2193" cm="1">
        <f t="array" ref="E2193">MEDIAN(IF(IMDB_Movies_Cleaned!$E$2:$E$3849=A2193, IMDB_Movies_Cleaned!$N$2:$N$3849))</f>
        <v>6.5</v>
      </c>
      <c r="F2193" cm="1">
        <f t="array" ref="F2193">_xlfn.MODE.SNGL(IF(IMDB_Movies_Cleaned!$E$2:$E$3849=A2193, IMDB_Movies_Cleaned!$N$2:$N$3849))</f>
        <v>6.5</v>
      </c>
      <c r="G2193" cm="1">
        <f t="array" ref="G2193">MAX(IF(IMDB_Movies_Cleaned!$E$2:$E$3849=A2193, IMDB_Movies_Cleaned!$N$2:$N$3849))</f>
        <v>8</v>
      </c>
      <c r="H2193" cm="1">
        <f t="array" ref="H2193">MIN(IF(IMDB_Movies_Cleaned!$E$2:$E$3849=A2193, IMDB_Movies_Cleaned!$N$2:$N$3849))</f>
        <v>4.3</v>
      </c>
      <c r="I2193" cm="1">
        <f t="array" ref="I2193">_xlfn.VAR.S(IF(IMDB_Movies_Cleaned!$E$2:$E$3849=A2193, IMDB_Movies_Cleaned!$N$2:$N$3849))</f>
        <v>0.56277174392930951</v>
      </c>
      <c r="J2193" cm="1">
        <f t="array" ref="J2193">_xlfn.STDEV.S(IF(IMDB_Movies_Cleaned!$E$2:$E$3849=A2193, IMDB_Movies_Cleaned!$N$2:$N$3849))</f>
        <v>0.75018114074489339</v>
      </c>
    </row>
    <row r="2194" spans="1:10" x14ac:dyDescent="0.25">
      <c r="A2194" s="2" t="s">
        <v>1289</v>
      </c>
      <c r="B2194">
        <f t="shared" si="36"/>
        <v>147</v>
      </c>
      <c r="D2194">
        <f>AVERAGEIF(IMDB_Movies_Cleaned!$E$2:$E$3849, A2194, IMDB_Movies_Cleaned!$N$2:$N$3849)</f>
        <v>6.5836734693877554</v>
      </c>
      <c r="E2194" cm="1">
        <f t="array" ref="E2194">MEDIAN(IF(IMDB_Movies_Cleaned!$E$2:$E$3849=A2194, IMDB_Movies_Cleaned!$N$2:$N$3849))</f>
        <v>6.7</v>
      </c>
      <c r="F2194" cm="1">
        <f t="array" ref="F2194">_xlfn.MODE.SNGL(IF(IMDB_Movies_Cleaned!$E$2:$E$3849=A2194, IMDB_Movies_Cleaned!$N$2:$N$3849))</f>
        <v>6.7</v>
      </c>
      <c r="G2194" cm="1">
        <f t="array" ref="G2194">MAX(IF(IMDB_Movies_Cleaned!$E$2:$E$3849=A2194, IMDB_Movies_Cleaned!$N$2:$N$3849))</f>
        <v>8.8000000000000007</v>
      </c>
      <c r="H2194" cm="1">
        <f t="array" ref="H2194">MIN(IF(IMDB_Movies_Cleaned!$E$2:$E$3849=A2194, IMDB_Movies_Cleaned!$N$2:$N$3849))</f>
        <v>3.3</v>
      </c>
      <c r="I2194" cm="1">
        <f t="array" ref="I2194">_xlfn.VAR.S(IF(IMDB_Movies_Cleaned!$E$2:$E$3849=A2194, IMDB_Movies_Cleaned!$N$2:$N$3849))</f>
        <v>0.73480011182555371</v>
      </c>
      <c r="J2194" cm="1">
        <f t="array" ref="J2194">_xlfn.STDEV.S(IF(IMDB_Movies_Cleaned!$E$2:$E$3849=A2194, IMDB_Movies_Cleaned!$N$2:$N$3849))</f>
        <v>0.85720482489633343</v>
      </c>
    </row>
    <row r="2195" spans="1:10" x14ac:dyDescent="0.25">
      <c r="A2195" s="1" t="s">
        <v>3950</v>
      </c>
      <c r="B2195">
        <f t="shared" si="36"/>
        <v>17</v>
      </c>
      <c r="D2195">
        <f>AVERAGEIF(IMDB_Movies_Cleaned!$E$2:$E$3849, A2195, IMDB_Movies_Cleaned!$N$2:$N$3849)</f>
        <v>6.694117647058822</v>
      </c>
      <c r="E2195" cm="1">
        <f t="array" ref="E2195">MEDIAN(IF(IMDB_Movies_Cleaned!$E$2:$E$3849=A2195, IMDB_Movies_Cleaned!$N$2:$N$3849))</f>
        <v>6.8</v>
      </c>
      <c r="F2195" cm="1">
        <f t="array" ref="F2195">_xlfn.MODE.SNGL(IF(IMDB_Movies_Cleaned!$E$2:$E$3849=A2195, IMDB_Movies_Cleaned!$N$2:$N$3849))</f>
        <v>6.8</v>
      </c>
      <c r="G2195" cm="1">
        <f t="array" ref="G2195">MAX(IF(IMDB_Movies_Cleaned!$E$2:$E$3849=A2195, IMDB_Movies_Cleaned!$N$2:$N$3849))</f>
        <v>8.3000000000000007</v>
      </c>
      <c r="H2195" cm="1">
        <f t="array" ref="H2195">MIN(IF(IMDB_Movies_Cleaned!$E$2:$E$3849=A2195, IMDB_Movies_Cleaned!$N$2:$N$3849))</f>
        <v>4.8</v>
      </c>
      <c r="I2195" cm="1">
        <f t="array" ref="I2195">_xlfn.VAR.S(IF(IMDB_Movies_Cleaned!$E$2:$E$3849=A2195, IMDB_Movies_Cleaned!$N$2:$N$3849))</f>
        <v>0.65558823529413957</v>
      </c>
      <c r="J2195" cm="1">
        <f t="array" ref="J2195">_xlfn.STDEV.S(IF(IMDB_Movies_Cleaned!$E$2:$E$3849=A2195, IMDB_Movies_Cleaned!$N$2:$N$3849))</f>
        <v>0.8096840342344287</v>
      </c>
    </row>
    <row r="2196" spans="1:10" x14ac:dyDescent="0.25">
      <c r="A2196" s="2" t="s">
        <v>557</v>
      </c>
      <c r="B2196">
        <f t="shared" si="36"/>
        <v>45</v>
      </c>
      <c r="D2196">
        <f>AVERAGEIF(IMDB_Movies_Cleaned!$E$2:$E$3849, A2196, IMDB_Movies_Cleaned!$N$2:$N$3849)</f>
        <v>6.0377777777777766</v>
      </c>
      <c r="E2196" cm="1">
        <f t="array" ref="E2196">MEDIAN(IF(IMDB_Movies_Cleaned!$E$2:$E$3849=A2196, IMDB_Movies_Cleaned!$N$2:$N$3849))</f>
        <v>6.1</v>
      </c>
      <c r="F2196" cm="1">
        <f t="array" ref="F2196">_xlfn.MODE.SNGL(IF(IMDB_Movies_Cleaned!$E$2:$E$3849=A2196, IMDB_Movies_Cleaned!$N$2:$N$3849))</f>
        <v>6.7</v>
      </c>
      <c r="G2196" cm="1">
        <f t="array" ref="G2196">MAX(IF(IMDB_Movies_Cleaned!$E$2:$E$3849=A2196, IMDB_Movies_Cleaned!$N$2:$N$3849))</f>
        <v>8.3000000000000007</v>
      </c>
      <c r="H2196" cm="1">
        <f t="array" ref="H2196">MIN(IF(IMDB_Movies_Cleaned!$E$2:$E$3849=A2196, IMDB_Movies_Cleaned!$N$2:$N$3849))</f>
        <v>3.1</v>
      </c>
      <c r="I2196" cm="1">
        <f t="array" ref="I2196">_xlfn.VAR.S(IF(IMDB_Movies_Cleaned!$E$2:$E$3849=A2196, IMDB_Movies_Cleaned!$N$2:$N$3849))</f>
        <v>1.3928585858586084</v>
      </c>
      <c r="J2196" cm="1">
        <f t="array" ref="J2196">_xlfn.STDEV.S(IF(IMDB_Movies_Cleaned!$E$2:$E$3849=A2196, IMDB_Movies_Cleaned!$N$2:$N$3849))</f>
        <v>1.180194300044958</v>
      </c>
    </row>
    <row r="2197" spans="1:10" x14ac:dyDescent="0.25">
      <c r="A2197" s="1" t="s">
        <v>1370</v>
      </c>
      <c r="B2197">
        <f t="shared" si="36"/>
        <v>11</v>
      </c>
      <c r="D2197">
        <f>AVERAGEIF(IMDB_Movies_Cleaned!$E$2:$E$3849, A2197, IMDB_Movies_Cleaned!$N$2:$N$3849)</f>
        <v>5.4818181818181824</v>
      </c>
      <c r="E2197" cm="1">
        <f t="array" ref="E2197">MEDIAN(IF(IMDB_Movies_Cleaned!$E$2:$E$3849=A2197, IMDB_Movies_Cleaned!$N$2:$N$3849))</f>
        <v>5.7</v>
      </c>
      <c r="F2197" t="e" cm="1">
        <f t="array" ref="F2197">_xlfn.MODE.SNGL(IF(IMDB_Movies_Cleaned!$E$2:$E$3849=A2197, IMDB_Movies_Cleaned!$N$2:$N$3849))</f>
        <v>#N/A</v>
      </c>
      <c r="G2197" cm="1">
        <f t="array" ref="G2197">MAX(IF(IMDB_Movies_Cleaned!$E$2:$E$3849=A2197, IMDB_Movies_Cleaned!$N$2:$N$3849))</f>
        <v>6.6</v>
      </c>
      <c r="H2197" cm="1">
        <f t="array" ref="H2197">MIN(IF(IMDB_Movies_Cleaned!$E$2:$E$3849=A2197, IMDB_Movies_Cleaned!$N$2:$N$3849))</f>
        <v>3.8</v>
      </c>
      <c r="I2197" cm="1">
        <f t="array" ref="I2197">_xlfn.VAR.S(IF(IMDB_Movies_Cleaned!$E$2:$E$3849=A2197, IMDB_Movies_Cleaned!$N$2:$N$3849))</f>
        <v>0.72963636363635942</v>
      </c>
      <c r="J2197" cm="1">
        <f t="array" ref="J2197">_xlfn.STDEV.S(IF(IMDB_Movies_Cleaned!$E$2:$E$3849=A2197, IMDB_Movies_Cleaned!$N$2:$N$3849))</f>
        <v>0.85418754593845458</v>
      </c>
    </row>
    <row r="2198" spans="1:10" x14ac:dyDescent="0.25">
      <c r="A2198" s="2" t="s">
        <v>1508</v>
      </c>
      <c r="B2198">
        <f t="shared" si="36"/>
        <v>20</v>
      </c>
      <c r="D2198">
        <f>AVERAGEIF(IMDB_Movies_Cleaned!$E$2:$E$3849, A2198, IMDB_Movies_Cleaned!$N$2:$N$3849)</f>
        <v>5.37</v>
      </c>
      <c r="E2198" cm="1">
        <f t="array" ref="E2198">MEDIAN(IF(IMDB_Movies_Cleaned!$E$2:$E$3849=A2198, IMDB_Movies_Cleaned!$N$2:$N$3849))</f>
        <v>5.45</v>
      </c>
      <c r="F2198" cm="1">
        <f t="array" ref="F2198">_xlfn.MODE.SNGL(IF(IMDB_Movies_Cleaned!$E$2:$E$3849=A2198, IMDB_Movies_Cleaned!$N$2:$N$3849))</f>
        <v>5.4</v>
      </c>
      <c r="G2198" cm="1">
        <f t="array" ref="G2198">MAX(IF(IMDB_Movies_Cleaned!$E$2:$E$3849=A2198, IMDB_Movies_Cleaned!$N$2:$N$3849))</f>
        <v>7.5</v>
      </c>
      <c r="H2198" cm="1">
        <f t="array" ref="H2198">MIN(IF(IMDB_Movies_Cleaned!$E$2:$E$3849=A2198, IMDB_Movies_Cleaned!$N$2:$N$3849))</f>
        <v>2.9</v>
      </c>
      <c r="I2198" cm="1">
        <f t="array" ref="I2198">_xlfn.VAR.S(IF(IMDB_Movies_Cleaned!$E$2:$E$3849=A2198, IMDB_Movies_Cleaned!$N$2:$N$3849))</f>
        <v>1.4243157894736729</v>
      </c>
      <c r="J2198" cm="1">
        <f t="array" ref="J2198">_xlfn.STDEV.S(IF(IMDB_Movies_Cleaned!$E$2:$E$3849=A2198, IMDB_Movies_Cleaned!$N$2:$N$3849))</f>
        <v>1.1934470199693294</v>
      </c>
    </row>
    <row r="2199" spans="1:10" x14ac:dyDescent="0.25">
      <c r="A2199" s="1" t="s">
        <v>2006</v>
      </c>
      <c r="B2199">
        <f t="shared" si="36"/>
        <v>6</v>
      </c>
      <c r="D2199">
        <f>AVERAGEIF(IMDB_Movies_Cleaned!$E$2:$E$3849, A2199, IMDB_Movies_Cleaned!$N$2:$N$3849)</f>
        <v>6.3833333333333329</v>
      </c>
      <c r="E2199" cm="1">
        <f t="array" ref="E2199">MEDIAN(IF(IMDB_Movies_Cleaned!$E$2:$E$3849=A2199, IMDB_Movies_Cleaned!$N$2:$N$3849))</f>
        <v>6.35</v>
      </c>
      <c r="F2199" t="e" cm="1">
        <f t="array" ref="F2199">_xlfn.MODE.SNGL(IF(IMDB_Movies_Cleaned!$E$2:$E$3849=A2199, IMDB_Movies_Cleaned!$N$2:$N$3849))</f>
        <v>#N/A</v>
      </c>
      <c r="G2199" cm="1">
        <f t="array" ref="G2199">MAX(IF(IMDB_Movies_Cleaned!$E$2:$E$3849=A2199, IMDB_Movies_Cleaned!$N$2:$N$3849))</f>
        <v>7.8</v>
      </c>
      <c r="H2199" cm="1">
        <f t="array" ref="H2199">MIN(IF(IMDB_Movies_Cleaned!$E$2:$E$3849=A2199, IMDB_Movies_Cleaned!$N$2:$N$3849))</f>
        <v>4.9000000000000004</v>
      </c>
      <c r="I2199" cm="1">
        <f t="array" ref="I2199">_xlfn.VAR.S(IF(IMDB_Movies_Cleaned!$E$2:$E$3849=A2199, IMDB_Movies_Cleaned!$N$2:$N$3849))</f>
        <v>0.86966666666667147</v>
      </c>
      <c r="J2199" cm="1">
        <f t="array" ref="J2199">_xlfn.STDEV.S(IF(IMDB_Movies_Cleaned!$E$2:$E$3849=A2199, IMDB_Movies_Cleaned!$N$2:$N$3849))</f>
        <v>0.93255920276766957</v>
      </c>
    </row>
    <row r="2200" spans="1:10" x14ac:dyDescent="0.25">
      <c r="A2200" s="2" t="s">
        <v>4842</v>
      </c>
      <c r="B2200">
        <f t="shared" si="36"/>
        <v>1</v>
      </c>
      <c r="D2200">
        <f>AVERAGEIF(IMDB_Movies_Cleaned!$E$2:$E$3849, A2200, IMDB_Movies_Cleaned!$N$2:$N$3849)</f>
        <v>8.3000000000000007</v>
      </c>
      <c r="E2200" cm="1">
        <f t="array" ref="E2200">MEDIAN(IF(IMDB_Movies_Cleaned!$E$2:$E$3849=A2200, IMDB_Movies_Cleaned!$N$2:$N$3849))</f>
        <v>8.3000000000000007</v>
      </c>
      <c r="F2200" t="e" cm="1">
        <f t="array" ref="F2200">_xlfn.MODE.SNGL(IF(IMDB_Movies_Cleaned!$E$2:$E$3849=A2200, IMDB_Movies_Cleaned!$N$2:$N$3849))</f>
        <v>#N/A</v>
      </c>
      <c r="G2200" cm="1">
        <f t="array" ref="G2200">MAX(IF(IMDB_Movies_Cleaned!$E$2:$E$3849=A2200, IMDB_Movies_Cleaned!$N$2:$N$3849))</f>
        <v>8.3000000000000007</v>
      </c>
      <c r="H2200" cm="1">
        <f t="array" ref="H2200">MIN(IF(IMDB_Movies_Cleaned!$E$2:$E$3849=A2200, IMDB_Movies_Cleaned!$N$2:$N$3849))</f>
        <v>8.3000000000000007</v>
      </c>
      <c r="I2200" t="e" cm="1">
        <f t="array" ref="I2200">_xlfn.VAR.S(IF(IMDB_Movies_Cleaned!$E$2:$E$3849=A2200, IMDB_Movies_Cleaned!$N$2:$N$3849))</f>
        <v>#DIV/0!</v>
      </c>
      <c r="J2200" t="e" cm="1">
        <f t="array" ref="J2200">_xlfn.STDEV.S(IF(IMDB_Movies_Cleaned!$E$2:$E$3849=A2200, IMDB_Movies_Cleaned!$N$2:$N$3849))</f>
        <v>#DIV/0!</v>
      </c>
    </row>
    <row r="2201" spans="1:10" x14ac:dyDescent="0.25">
      <c r="A2201" s="1" t="s">
        <v>2396</v>
      </c>
      <c r="B2201">
        <f t="shared" si="36"/>
        <v>25</v>
      </c>
      <c r="D2201">
        <f>AVERAGEIF(IMDB_Movies_Cleaned!$E$2:$E$3849, A2201, IMDB_Movies_Cleaned!$N$2:$N$3849)</f>
        <v>5.8159999999999998</v>
      </c>
      <c r="E2201" cm="1">
        <f t="array" ref="E2201">MEDIAN(IF(IMDB_Movies_Cleaned!$E$2:$E$3849=A2201, IMDB_Movies_Cleaned!$N$2:$N$3849))</f>
        <v>6.1</v>
      </c>
      <c r="F2201" cm="1">
        <f t="array" ref="F2201">_xlfn.MODE.SNGL(IF(IMDB_Movies_Cleaned!$E$2:$E$3849=A2201, IMDB_Movies_Cleaned!$N$2:$N$3849))</f>
        <v>6.2</v>
      </c>
      <c r="G2201" cm="1">
        <f t="array" ref="G2201">MAX(IF(IMDB_Movies_Cleaned!$E$2:$E$3849=A2201, IMDB_Movies_Cleaned!$N$2:$N$3849))</f>
        <v>7.2</v>
      </c>
      <c r="H2201" cm="1">
        <f t="array" ref="H2201">MIN(IF(IMDB_Movies_Cleaned!$E$2:$E$3849=A2201, IMDB_Movies_Cleaned!$N$2:$N$3849))</f>
        <v>3.9</v>
      </c>
      <c r="I2201" cm="1">
        <f t="array" ref="I2201">_xlfn.VAR.S(IF(IMDB_Movies_Cleaned!$E$2:$E$3849=A2201, IMDB_Movies_Cleaned!$N$2:$N$3849))</f>
        <v>0.85390000000000066</v>
      </c>
      <c r="J2201" cm="1">
        <f t="array" ref="J2201">_xlfn.STDEV.S(IF(IMDB_Movies_Cleaned!$E$2:$E$3849=A2201, IMDB_Movies_Cleaned!$N$2:$N$3849))</f>
        <v>0.92406709713093926</v>
      </c>
    </row>
    <row r="2202" spans="1:10" x14ac:dyDescent="0.25">
      <c r="A2202" s="2" t="s">
        <v>872</v>
      </c>
      <c r="B2202">
        <f t="shared" si="36"/>
        <v>145</v>
      </c>
      <c r="D2202">
        <f>AVERAGEIF(IMDB_Movies_Cleaned!$E$2:$E$3849, A2202, IMDB_Movies_Cleaned!$N$2:$N$3849)</f>
        <v>5.8406896551724108</v>
      </c>
      <c r="E2202" cm="1">
        <f t="array" ref="E2202">MEDIAN(IF(IMDB_Movies_Cleaned!$E$2:$E$3849=A2202, IMDB_Movies_Cleaned!$N$2:$N$3849))</f>
        <v>6</v>
      </c>
      <c r="F2202" cm="1">
        <f t="array" ref="F2202">_xlfn.MODE.SNGL(IF(IMDB_Movies_Cleaned!$E$2:$E$3849=A2202, IMDB_Movies_Cleaned!$N$2:$N$3849))</f>
        <v>6.5</v>
      </c>
      <c r="G2202" cm="1">
        <f t="array" ref="G2202">MAX(IF(IMDB_Movies_Cleaned!$E$2:$E$3849=A2202, IMDB_Movies_Cleaned!$N$2:$N$3849))</f>
        <v>8</v>
      </c>
      <c r="H2202" cm="1">
        <f t="array" ref="H2202">MIN(IF(IMDB_Movies_Cleaned!$E$2:$E$3849=A2202, IMDB_Movies_Cleaned!$N$2:$N$3849))</f>
        <v>1.9</v>
      </c>
      <c r="I2202" cm="1">
        <f t="array" ref="I2202">_xlfn.VAR.S(IF(IMDB_Movies_Cleaned!$E$2:$E$3849=A2202, IMDB_Movies_Cleaned!$N$2:$N$3849))</f>
        <v>1.4818745210728315</v>
      </c>
      <c r="J2202" cm="1">
        <f t="array" ref="J2202">_xlfn.STDEV.S(IF(IMDB_Movies_Cleaned!$E$2:$E$3849=A2202, IMDB_Movies_Cleaned!$N$2:$N$3849))</f>
        <v>1.2173226856806831</v>
      </c>
    </row>
    <row r="2203" spans="1:10" x14ac:dyDescent="0.25">
      <c r="A2203" s="1" t="s">
        <v>753</v>
      </c>
      <c r="B2203">
        <f t="shared" si="36"/>
        <v>151</v>
      </c>
      <c r="D2203">
        <f>AVERAGEIF(IMDB_Movies_Cleaned!$E$2:$E$3849, A2203, IMDB_Movies_Cleaned!$N$2:$N$3849)</f>
        <v>6.4947019867549711</v>
      </c>
      <c r="E2203" cm="1">
        <f t="array" ref="E2203">MEDIAN(IF(IMDB_Movies_Cleaned!$E$2:$E$3849=A2203, IMDB_Movies_Cleaned!$N$2:$N$3849))</f>
        <v>6.5</v>
      </c>
      <c r="F2203" cm="1">
        <f t="array" ref="F2203">_xlfn.MODE.SNGL(IF(IMDB_Movies_Cleaned!$E$2:$E$3849=A2203, IMDB_Movies_Cleaned!$N$2:$N$3849))</f>
        <v>6.5</v>
      </c>
      <c r="G2203" cm="1">
        <f t="array" ref="G2203">MAX(IF(IMDB_Movies_Cleaned!$E$2:$E$3849=A2203, IMDB_Movies_Cleaned!$N$2:$N$3849))</f>
        <v>8</v>
      </c>
      <c r="H2203" cm="1">
        <f t="array" ref="H2203">MIN(IF(IMDB_Movies_Cleaned!$E$2:$E$3849=A2203, IMDB_Movies_Cleaned!$N$2:$N$3849))</f>
        <v>4.3</v>
      </c>
      <c r="I2203" cm="1">
        <f t="array" ref="I2203">_xlfn.VAR.S(IF(IMDB_Movies_Cleaned!$E$2:$E$3849=A2203, IMDB_Movies_Cleaned!$N$2:$N$3849))</f>
        <v>0.56277174392930951</v>
      </c>
      <c r="J2203" cm="1">
        <f t="array" ref="J2203">_xlfn.STDEV.S(IF(IMDB_Movies_Cleaned!$E$2:$E$3849=A2203, IMDB_Movies_Cleaned!$N$2:$N$3849))</f>
        <v>0.75018114074489339</v>
      </c>
    </row>
    <row r="2204" spans="1:10" x14ac:dyDescent="0.25">
      <c r="A2204" s="2" t="s">
        <v>3553</v>
      </c>
      <c r="B2204">
        <f t="shared" si="36"/>
        <v>8</v>
      </c>
      <c r="D2204">
        <f>AVERAGEIF(IMDB_Movies_Cleaned!$E$2:$E$3849, A2204, IMDB_Movies_Cleaned!$N$2:$N$3849)</f>
        <v>7.25</v>
      </c>
      <c r="E2204" cm="1">
        <f t="array" ref="E2204">MEDIAN(IF(IMDB_Movies_Cleaned!$E$2:$E$3849=A2204, IMDB_Movies_Cleaned!$N$2:$N$3849))</f>
        <v>7.4</v>
      </c>
      <c r="F2204" t="e" cm="1">
        <f t="array" ref="F2204">_xlfn.MODE.SNGL(IF(IMDB_Movies_Cleaned!$E$2:$E$3849=A2204, IMDB_Movies_Cleaned!$N$2:$N$3849))</f>
        <v>#N/A</v>
      </c>
      <c r="G2204" cm="1">
        <f t="array" ref="G2204">MAX(IF(IMDB_Movies_Cleaned!$E$2:$E$3849=A2204, IMDB_Movies_Cleaned!$N$2:$N$3849))</f>
        <v>8.4</v>
      </c>
      <c r="H2204" cm="1">
        <f t="array" ref="H2204">MIN(IF(IMDB_Movies_Cleaned!$E$2:$E$3849=A2204, IMDB_Movies_Cleaned!$N$2:$N$3849))</f>
        <v>5.4</v>
      </c>
      <c r="I2204" cm="1">
        <f t="array" ref="I2204">_xlfn.VAR.S(IF(IMDB_Movies_Cleaned!$E$2:$E$3849=A2204, IMDB_Movies_Cleaned!$N$2:$N$3849))</f>
        <v>0.76857142857142791</v>
      </c>
      <c r="J2204" cm="1">
        <f t="array" ref="J2204">_xlfn.STDEV.S(IF(IMDB_Movies_Cleaned!$E$2:$E$3849=A2204, IMDB_Movies_Cleaned!$N$2:$N$3849))</f>
        <v>0.87668205671807153</v>
      </c>
    </row>
    <row r="2205" spans="1:10" x14ac:dyDescent="0.25">
      <c r="A2205" s="2" t="s">
        <v>1274</v>
      </c>
      <c r="B2205">
        <f t="shared" si="36"/>
        <v>11</v>
      </c>
      <c r="D2205">
        <f>AVERAGEIF(IMDB_Movies_Cleaned!$E$2:$E$3849, A2205, IMDB_Movies_Cleaned!$N$2:$N$3849)</f>
        <v>6.418181818181818</v>
      </c>
      <c r="E2205" cm="1">
        <f t="array" ref="E2205">MEDIAN(IF(IMDB_Movies_Cleaned!$E$2:$E$3849=A2205, IMDB_Movies_Cleaned!$N$2:$N$3849))</f>
        <v>6.4</v>
      </c>
      <c r="F2205" cm="1">
        <f t="array" ref="F2205">_xlfn.MODE.SNGL(IF(IMDB_Movies_Cleaned!$E$2:$E$3849=A2205, IMDB_Movies_Cleaned!$N$2:$N$3849))</f>
        <v>6.7</v>
      </c>
      <c r="G2205" cm="1">
        <f t="array" ref="G2205">MAX(IF(IMDB_Movies_Cleaned!$E$2:$E$3849=A2205, IMDB_Movies_Cleaned!$N$2:$N$3849))</f>
        <v>7.6</v>
      </c>
      <c r="H2205" cm="1">
        <f t="array" ref="H2205">MIN(IF(IMDB_Movies_Cleaned!$E$2:$E$3849=A2205, IMDB_Movies_Cleaned!$N$2:$N$3849))</f>
        <v>5.3</v>
      </c>
      <c r="I2205" cm="1">
        <f t="array" ref="I2205">_xlfn.VAR.S(IF(IMDB_Movies_Cleaned!$E$2:$E$3849=A2205, IMDB_Movies_Cleaned!$N$2:$N$3849))</f>
        <v>0.53363636363637279</v>
      </c>
      <c r="J2205" cm="1">
        <f t="array" ref="J2205">_xlfn.STDEV.S(IF(IMDB_Movies_Cleaned!$E$2:$E$3849=A2205, IMDB_Movies_Cleaned!$N$2:$N$3849))</f>
        <v>0.73050418454405364</v>
      </c>
    </row>
    <row r="2206" spans="1:10" x14ac:dyDescent="0.25">
      <c r="A2206" s="1" t="s">
        <v>753</v>
      </c>
      <c r="B2206">
        <f t="shared" si="36"/>
        <v>151</v>
      </c>
      <c r="D2206">
        <f>AVERAGEIF(IMDB_Movies_Cleaned!$E$2:$E$3849, A2206, IMDB_Movies_Cleaned!$N$2:$N$3849)</f>
        <v>6.4947019867549711</v>
      </c>
      <c r="E2206" cm="1">
        <f t="array" ref="E2206">MEDIAN(IF(IMDB_Movies_Cleaned!$E$2:$E$3849=A2206, IMDB_Movies_Cleaned!$N$2:$N$3849))</f>
        <v>6.5</v>
      </c>
      <c r="F2206" cm="1">
        <f t="array" ref="F2206">_xlfn.MODE.SNGL(IF(IMDB_Movies_Cleaned!$E$2:$E$3849=A2206, IMDB_Movies_Cleaned!$N$2:$N$3849))</f>
        <v>6.5</v>
      </c>
      <c r="G2206" cm="1">
        <f t="array" ref="G2206">MAX(IF(IMDB_Movies_Cleaned!$E$2:$E$3849=A2206, IMDB_Movies_Cleaned!$N$2:$N$3849))</f>
        <v>8</v>
      </c>
      <c r="H2206" cm="1">
        <f t="array" ref="H2206">MIN(IF(IMDB_Movies_Cleaned!$E$2:$E$3849=A2206, IMDB_Movies_Cleaned!$N$2:$N$3849))</f>
        <v>4.3</v>
      </c>
      <c r="I2206" cm="1">
        <f t="array" ref="I2206">_xlfn.VAR.S(IF(IMDB_Movies_Cleaned!$E$2:$E$3849=A2206, IMDB_Movies_Cleaned!$N$2:$N$3849))</f>
        <v>0.56277174392930951</v>
      </c>
      <c r="J2206" cm="1">
        <f t="array" ref="J2206">_xlfn.STDEV.S(IF(IMDB_Movies_Cleaned!$E$2:$E$3849=A2206, IMDB_Movies_Cleaned!$N$2:$N$3849))</f>
        <v>0.75018114074489339</v>
      </c>
    </row>
    <row r="2207" spans="1:10" x14ac:dyDescent="0.25">
      <c r="A2207" s="2" t="s">
        <v>1671</v>
      </c>
      <c r="B2207">
        <f t="shared" si="36"/>
        <v>153</v>
      </c>
      <c r="D2207">
        <f>AVERAGEIF(IMDB_Movies_Cleaned!$E$2:$E$3849, A2207, IMDB_Movies_Cleaned!$N$2:$N$3849)</f>
        <v>7.0418300653594796</v>
      </c>
      <c r="E2207" cm="1">
        <f t="array" ref="E2207">MEDIAN(IF(IMDB_Movies_Cleaned!$E$2:$E$3849=A2207, IMDB_Movies_Cleaned!$N$2:$N$3849))</f>
        <v>7.2</v>
      </c>
      <c r="F2207" cm="1">
        <f t="array" ref="F2207">_xlfn.MODE.SNGL(IF(IMDB_Movies_Cleaned!$E$2:$E$3849=A2207, IMDB_Movies_Cleaned!$N$2:$N$3849))</f>
        <v>7.3</v>
      </c>
      <c r="G2207" cm="1">
        <f t="array" ref="G2207">MAX(IF(IMDB_Movies_Cleaned!$E$2:$E$3849=A2207, IMDB_Movies_Cleaned!$N$2:$N$3849))</f>
        <v>8.8000000000000007</v>
      </c>
      <c r="H2207" cm="1">
        <f t="array" ref="H2207">MIN(IF(IMDB_Movies_Cleaned!$E$2:$E$3849=A2207, IMDB_Movies_Cleaned!$N$2:$N$3849))</f>
        <v>3.4</v>
      </c>
      <c r="I2207" cm="1">
        <f t="array" ref="I2207">_xlfn.VAR.S(IF(IMDB_Movies_Cleaned!$E$2:$E$3849=A2207, IMDB_Movies_Cleaned!$N$2:$N$3849))</f>
        <v>0.68705452356381391</v>
      </c>
      <c r="J2207" cm="1">
        <f t="array" ref="J2207">_xlfn.STDEV.S(IF(IMDB_Movies_Cleaned!$E$2:$E$3849=A2207, IMDB_Movies_Cleaned!$N$2:$N$3849))</f>
        <v>0.82888752166009472</v>
      </c>
    </row>
    <row r="2208" spans="1:10" x14ac:dyDescent="0.25">
      <c r="A2208" s="1" t="s">
        <v>1408</v>
      </c>
      <c r="B2208">
        <f t="shared" si="36"/>
        <v>8</v>
      </c>
      <c r="D2208">
        <f>AVERAGEIF(IMDB_Movies_Cleaned!$E$2:$E$3849, A2208, IMDB_Movies_Cleaned!$N$2:$N$3849)</f>
        <v>7.3</v>
      </c>
      <c r="E2208" cm="1">
        <f t="array" ref="E2208">MEDIAN(IF(IMDB_Movies_Cleaned!$E$2:$E$3849=A2208, IMDB_Movies_Cleaned!$N$2:$N$3849))</f>
        <v>7.5</v>
      </c>
      <c r="F2208" cm="1">
        <f t="array" ref="F2208">_xlfn.MODE.SNGL(IF(IMDB_Movies_Cleaned!$E$2:$E$3849=A2208, IMDB_Movies_Cleaned!$N$2:$N$3849))</f>
        <v>7.6</v>
      </c>
      <c r="G2208" cm="1">
        <f t="array" ref="G2208">MAX(IF(IMDB_Movies_Cleaned!$E$2:$E$3849=A2208, IMDB_Movies_Cleaned!$N$2:$N$3849))</f>
        <v>8</v>
      </c>
      <c r="H2208" cm="1">
        <f t="array" ref="H2208">MIN(IF(IMDB_Movies_Cleaned!$E$2:$E$3849=A2208, IMDB_Movies_Cleaned!$N$2:$N$3849))</f>
        <v>6</v>
      </c>
      <c r="I2208" cm="1">
        <f t="array" ref="I2208">_xlfn.VAR.S(IF(IMDB_Movies_Cleaned!$E$2:$E$3849=A2208, IMDB_Movies_Cleaned!$N$2:$N$3849))</f>
        <v>0.37428571428571417</v>
      </c>
      <c r="J2208" cm="1">
        <f t="array" ref="J2208">_xlfn.STDEV.S(IF(IMDB_Movies_Cleaned!$E$2:$E$3849=A2208, IMDB_Movies_Cleaned!$N$2:$N$3849))</f>
        <v>0.61178894586753862</v>
      </c>
    </row>
    <row r="2209" spans="1:10" x14ac:dyDescent="0.25">
      <c r="A2209" s="2" t="s">
        <v>3462</v>
      </c>
      <c r="B2209">
        <f t="shared" si="36"/>
        <v>16</v>
      </c>
      <c r="D2209">
        <f>AVERAGEIF(IMDB_Movies_Cleaned!$E$2:$E$3849, A2209, IMDB_Movies_Cleaned!$N$2:$N$3849)</f>
        <v>6.2437499999999995</v>
      </c>
      <c r="E2209" cm="1">
        <f t="array" ref="E2209">MEDIAN(IF(IMDB_Movies_Cleaned!$E$2:$E$3849=A2209, IMDB_Movies_Cleaned!$N$2:$N$3849))</f>
        <v>6.5</v>
      </c>
      <c r="F2209" cm="1">
        <f t="array" ref="F2209">_xlfn.MODE.SNGL(IF(IMDB_Movies_Cleaned!$E$2:$E$3849=A2209, IMDB_Movies_Cleaned!$N$2:$N$3849))</f>
        <v>6.5</v>
      </c>
      <c r="G2209" cm="1">
        <f t="array" ref="G2209">MAX(IF(IMDB_Movies_Cleaned!$E$2:$E$3849=A2209, IMDB_Movies_Cleaned!$N$2:$N$3849))</f>
        <v>7.9</v>
      </c>
      <c r="H2209" cm="1">
        <f t="array" ref="H2209">MIN(IF(IMDB_Movies_Cleaned!$E$2:$E$3849=A2209, IMDB_Movies_Cleaned!$N$2:$N$3849))</f>
        <v>2.1</v>
      </c>
      <c r="I2209" cm="1">
        <f t="array" ref="I2209">_xlfn.VAR.S(IF(IMDB_Movies_Cleaned!$E$2:$E$3849=A2209, IMDB_Movies_Cleaned!$N$2:$N$3849))</f>
        <v>1.7452916666666776</v>
      </c>
      <c r="J2209" cm="1">
        <f t="array" ref="J2209">_xlfn.STDEV.S(IF(IMDB_Movies_Cleaned!$E$2:$E$3849=A2209, IMDB_Movies_Cleaned!$N$2:$N$3849))</f>
        <v>1.3210948742110378</v>
      </c>
    </row>
    <row r="2210" spans="1:10" x14ac:dyDescent="0.25">
      <c r="A2210" s="1" t="s">
        <v>1022</v>
      </c>
      <c r="B2210">
        <f t="shared" si="36"/>
        <v>17</v>
      </c>
      <c r="D2210">
        <f>AVERAGEIF(IMDB_Movies_Cleaned!$E$2:$E$3849, A2210, IMDB_Movies_Cleaned!$N$2:$N$3849)</f>
        <v>7.2235294117647069</v>
      </c>
      <c r="E2210" cm="1">
        <f t="array" ref="E2210">MEDIAN(IF(IMDB_Movies_Cleaned!$E$2:$E$3849=A2210, IMDB_Movies_Cleaned!$N$2:$N$3849))</f>
        <v>7.6</v>
      </c>
      <c r="F2210" cm="1">
        <f t="array" ref="F2210">_xlfn.MODE.SNGL(IF(IMDB_Movies_Cleaned!$E$2:$E$3849=A2210, IMDB_Movies_Cleaned!$N$2:$N$3849))</f>
        <v>7.7</v>
      </c>
      <c r="G2210" cm="1">
        <f t="array" ref="G2210">MAX(IF(IMDB_Movies_Cleaned!$E$2:$E$3849=A2210, IMDB_Movies_Cleaned!$N$2:$N$3849))</f>
        <v>8.1</v>
      </c>
      <c r="H2210" cm="1">
        <f t="array" ref="H2210">MIN(IF(IMDB_Movies_Cleaned!$E$2:$E$3849=A2210, IMDB_Movies_Cleaned!$N$2:$N$3849))</f>
        <v>5.9</v>
      </c>
      <c r="I2210" cm="1">
        <f t="array" ref="I2210">_xlfn.VAR.S(IF(IMDB_Movies_Cleaned!$E$2:$E$3849=A2210, IMDB_Movies_Cleaned!$N$2:$N$3849))</f>
        <v>0.54941176470588238</v>
      </c>
      <c r="J2210" cm="1">
        <f t="array" ref="J2210">_xlfn.STDEV.S(IF(IMDB_Movies_Cleaned!$E$2:$E$3849=A2210, IMDB_Movies_Cleaned!$N$2:$N$3849))</f>
        <v>0.74122315445881903</v>
      </c>
    </row>
    <row r="2211" spans="1:10" x14ac:dyDescent="0.25">
      <c r="A2211" s="2" t="s">
        <v>1106</v>
      </c>
      <c r="B2211">
        <f t="shared" si="36"/>
        <v>13</v>
      </c>
      <c r="D2211">
        <f>AVERAGEIF(IMDB_Movies_Cleaned!$E$2:$E$3849, A2211, IMDB_Movies_Cleaned!$N$2:$N$3849)</f>
        <v>6.2846153846153836</v>
      </c>
      <c r="E2211" cm="1">
        <f t="array" ref="E2211">MEDIAN(IF(IMDB_Movies_Cleaned!$E$2:$E$3849=A2211, IMDB_Movies_Cleaned!$N$2:$N$3849))</f>
        <v>6.2</v>
      </c>
      <c r="F2211" t="e" cm="1">
        <f t="array" ref="F2211">_xlfn.MODE.SNGL(IF(IMDB_Movies_Cleaned!$E$2:$E$3849=A2211, IMDB_Movies_Cleaned!$N$2:$N$3849))</f>
        <v>#N/A</v>
      </c>
      <c r="G2211" cm="1">
        <f t="array" ref="G2211">MAX(IF(IMDB_Movies_Cleaned!$E$2:$E$3849=A2211, IMDB_Movies_Cleaned!$N$2:$N$3849))</f>
        <v>7.7</v>
      </c>
      <c r="H2211" cm="1">
        <f t="array" ref="H2211">MIN(IF(IMDB_Movies_Cleaned!$E$2:$E$3849=A2211, IMDB_Movies_Cleaned!$N$2:$N$3849))</f>
        <v>5</v>
      </c>
      <c r="I2211" cm="1">
        <f t="array" ref="I2211">_xlfn.VAR.S(IF(IMDB_Movies_Cleaned!$E$2:$E$3849=A2211, IMDB_Movies_Cleaned!$N$2:$N$3849))</f>
        <v>0.8064102564102692</v>
      </c>
      <c r="J2211" cm="1">
        <f t="array" ref="J2211">_xlfn.STDEV.S(IF(IMDB_Movies_Cleaned!$E$2:$E$3849=A2211, IMDB_Movies_Cleaned!$N$2:$N$3849))</f>
        <v>0.89800348351789216</v>
      </c>
    </row>
    <row r="2212" spans="1:10" x14ac:dyDescent="0.25">
      <c r="A2212" s="1" t="s">
        <v>3309</v>
      </c>
      <c r="B2212">
        <f t="shared" si="36"/>
        <v>15</v>
      </c>
      <c r="D2212">
        <f>AVERAGEIF(IMDB_Movies_Cleaned!$E$2:$E$3849, A2212, IMDB_Movies_Cleaned!$N$2:$N$3849)</f>
        <v>6.3133333333333335</v>
      </c>
      <c r="E2212" cm="1">
        <f t="array" ref="E2212">MEDIAN(IF(IMDB_Movies_Cleaned!$E$2:$E$3849=A2212, IMDB_Movies_Cleaned!$N$2:$N$3849))</f>
        <v>6.6</v>
      </c>
      <c r="F2212" cm="1">
        <f t="array" ref="F2212">_xlfn.MODE.SNGL(IF(IMDB_Movies_Cleaned!$E$2:$E$3849=A2212, IMDB_Movies_Cleaned!$N$2:$N$3849))</f>
        <v>6.8</v>
      </c>
      <c r="G2212" cm="1">
        <f t="array" ref="G2212">MAX(IF(IMDB_Movies_Cleaned!$E$2:$E$3849=A2212, IMDB_Movies_Cleaned!$N$2:$N$3849))</f>
        <v>7.4</v>
      </c>
      <c r="H2212" cm="1">
        <f t="array" ref="H2212">MIN(IF(IMDB_Movies_Cleaned!$E$2:$E$3849=A2212, IMDB_Movies_Cleaned!$N$2:$N$3849))</f>
        <v>4.4000000000000004</v>
      </c>
      <c r="I2212" cm="1">
        <f t="array" ref="I2212">_xlfn.VAR.S(IF(IMDB_Movies_Cleaned!$E$2:$E$3849=A2212, IMDB_Movies_Cleaned!$N$2:$N$3849))</f>
        <v>0.72123809523809868</v>
      </c>
      <c r="J2212" cm="1">
        <f t="array" ref="J2212">_xlfn.STDEV.S(IF(IMDB_Movies_Cleaned!$E$2:$E$3849=A2212, IMDB_Movies_Cleaned!$N$2:$N$3849))</f>
        <v>0.84925737867745288</v>
      </c>
    </row>
    <row r="2213" spans="1:10" x14ac:dyDescent="0.25">
      <c r="A2213" s="2" t="s">
        <v>4862</v>
      </c>
      <c r="B2213">
        <f t="shared" si="36"/>
        <v>1</v>
      </c>
      <c r="D2213">
        <f>AVERAGEIF(IMDB_Movies_Cleaned!$E$2:$E$3849, A2213, IMDB_Movies_Cleaned!$N$2:$N$3849)</f>
        <v>7.1</v>
      </c>
      <c r="E2213" cm="1">
        <f t="array" ref="E2213">MEDIAN(IF(IMDB_Movies_Cleaned!$E$2:$E$3849=A2213, IMDB_Movies_Cleaned!$N$2:$N$3849))</f>
        <v>7.1</v>
      </c>
      <c r="F2213" t="e" cm="1">
        <f t="array" ref="F2213">_xlfn.MODE.SNGL(IF(IMDB_Movies_Cleaned!$E$2:$E$3849=A2213, IMDB_Movies_Cleaned!$N$2:$N$3849))</f>
        <v>#N/A</v>
      </c>
      <c r="G2213" cm="1">
        <f t="array" ref="G2213">MAX(IF(IMDB_Movies_Cleaned!$E$2:$E$3849=A2213, IMDB_Movies_Cleaned!$N$2:$N$3849))</f>
        <v>7.1</v>
      </c>
      <c r="H2213" cm="1">
        <f t="array" ref="H2213">MIN(IF(IMDB_Movies_Cleaned!$E$2:$E$3849=A2213, IMDB_Movies_Cleaned!$N$2:$N$3849))</f>
        <v>7.1</v>
      </c>
      <c r="I2213" t="e" cm="1">
        <f t="array" ref="I2213">_xlfn.VAR.S(IF(IMDB_Movies_Cleaned!$E$2:$E$3849=A2213, IMDB_Movies_Cleaned!$N$2:$N$3849))</f>
        <v>#DIV/0!</v>
      </c>
      <c r="J2213" t="e" cm="1">
        <f t="array" ref="J2213">_xlfn.STDEV.S(IF(IMDB_Movies_Cleaned!$E$2:$E$3849=A2213, IMDB_Movies_Cleaned!$N$2:$N$3849))</f>
        <v>#DIV/0!</v>
      </c>
    </row>
    <row r="2214" spans="1:10" x14ac:dyDescent="0.25">
      <c r="A2214" s="2" t="s">
        <v>3950</v>
      </c>
      <c r="B2214">
        <f t="shared" si="36"/>
        <v>17</v>
      </c>
      <c r="D2214">
        <f>AVERAGEIF(IMDB_Movies_Cleaned!$E$2:$E$3849, A2214, IMDB_Movies_Cleaned!$N$2:$N$3849)</f>
        <v>6.694117647058822</v>
      </c>
      <c r="E2214" cm="1">
        <f t="array" ref="E2214">MEDIAN(IF(IMDB_Movies_Cleaned!$E$2:$E$3849=A2214, IMDB_Movies_Cleaned!$N$2:$N$3849))</f>
        <v>6.8</v>
      </c>
      <c r="F2214" cm="1">
        <f t="array" ref="F2214">_xlfn.MODE.SNGL(IF(IMDB_Movies_Cleaned!$E$2:$E$3849=A2214, IMDB_Movies_Cleaned!$N$2:$N$3849))</f>
        <v>6.8</v>
      </c>
      <c r="G2214" cm="1">
        <f t="array" ref="G2214">MAX(IF(IMDB_Movies_Cleaned!$E$2:$E$3849=A2214, IMDB_Movies_Cleaned!$N$2:$N$3849))</f>
        <v>8.3000000000000007</v>
      </c>
      <c r="H2214" cm="1">
        <f t="array" ref="H2214">MIN(IF(IMDB_Movies_Cleaned!$E$2:$E$3849=A2214, IMDB_Movies_Cleaned!$N$2:$N$3849))</f>
        <v>4.8</v>
      </c>
      <c r="I2214" cm="1">
        <f t="array" ref="I2214">_xlfn.VAR.S(IF(IMDB_Movies_Cleaned!$E$2:$E$3849=A2214, IMDB_Movies_Cleaned!$N$2:$N$3849))</f>
        <v>0.65558823529413957</v>
      </c>
      <c r="J2214" cm="1">
        <f t="array" ref="J2214">_xlfn.STDEV.S(IF(IMDB_Movies_Cleaned!$E$2:$E$3849=A2214, IMDB_Movies_Cleaned!$N$2:$N$3849))</f>
        <v>0.8096840342344287</v>
      </c>
    </row>
    <row r="2215" spans="1:10" x14ac:dyDescent="0.25">
      <c r="A2215" s="1" t="s">
        <v>23</v>
      </c>
      <c r="B2215">
        <f t="shared" si="36"/>
        <v>25</v>
      </c>
      <c r="D2215">
        <f>AVERAGEIF(IMDB_Movies_Cleaned!$E$2:$E$3849, A2215, IMDB_Movies_Cleaned!$N$2:$N$3849)</f>
        <v>6.3559999999999999</v>
      </c>
      <c r="E2215" cm="1">
        <f t="array" ref="E2215">MEDIAN(IF(IMDB_Movies_Cleaned!$E$2:$E$3849=A2215, IMDB_Movies_Cleaned!$N$2:$N$3849))</f>
        <v>6.4</v>
      </c>
      <c r="F2215" cm="1">
        <f t="array" ref="F2215">_xlfn.MODE.SNGL(IF(IMDB_Movies_Cleaned!$E$2:$E$3849=A2215, IMDB_Movies_Cleaned!$N$2:$N$3849))</f>
        <v>5.8</v>
      </c>
      <c r="G2215" cm="1">
        <f t="array" ref="G2215">MAX(IF(IMDB_Movies_Cleaned!$E$2:$E$3849=A2215, IMDB_Movies_Cleaned!$N$2:$N$3849))</f>
        <v>8.3000000000000007</v>
      </c>
      <c r="H2215" cm="1">
        <f t="array" ref="H2215">MIN(IF(IMDB_Movies_Cleaned!$E$2:$E$3849=A2215, IMDB_Movies_Cleaned!$N$2:$N$3849))</f>
        <v>4.2</v>
      </c>
      <c r="I2215" cm="1">
        <f t="array" ref="I2215">_xlfn.VAR.S(IF(IMDB_Movies_Cleaned!$E$2:$E$3849=A2215, IMDB_Movies_Cleaned!$N$2:$N$3849))</f>
        <v>0.99089999999999634</v>
      </c>
      <c r="J2215" cm="1">
        <f t="array" ref="J2215">_xlfn.STDEV.S(IF(IMDB_Movies_Cleaned!$E$2:$E$3849=A2215, IMDB_Movies_Cleaned!$N$2:$N$3849))</f>
        <v>0.99543960138222165</v>
      </c>
    </row>
    <row r="2216" spans="1:10" x14ac:dyDescent="0.25">
      <c r="A2216" s="2" t="s">
        <v>855</v>
      </c>
      <c r="B2216">
        <f t="shared" si="36"/>
        <v>23</v>
      </c>
      <c r="D2216">
        <f>AVERAGEIF(IMDB_Movies_Cleaned!$E$2:$E$3849, A2216, IMDB_Movies_Cleaned!$N$2:$N$3849)</f>
        <v>7.3043478260869552</v>
      </c>
      <c r="E2216" cm="1">
        <f t="array" ref="E2216">MEDIAN(IF(IMDB_Movies_Cleaned!$E$2:$E$3849=A2216, IMDB_Movies_Cleaned!$N$2:$N$3849))</f>
        <v>7.3</v>
      </c>
      <c r="F2216" cm="1">
        <f t="array" ref="F2216">_xlfn.MODE.SNGL(IF(IMDB_Movies_Cleaned!$E$2:$E$3849=A2216, IMDB_Movies_Cleaned!$N$2:$N$3849))</f>
        <v>7.6</v>
      </c>
      <c r="G2216" cm="1">
        <f t="array" ref="G2216">MAX(IF(IMDB_Movies_Cleaned!$E$2:$E$3849=A2216, IMDB_Movies_Cleaned!$N$2:$N$3849))</f>
        <v>8.3000000000000007</v>
      </c>
      <c r="H2216" cm="1">
        <f t="array" ref="H2216">MIN(IF(IMDB_Movies_Cleaned!$E$2:$E$3849=A2216, IMDB_Movies_Cleaned!$N$2:$N$3849))</f>
        <v>5.7</v>
      </c>
      <c r="I2216" cm="1">
        <f t="array" ref="I2216">_xlfn.VAR.S(IF(IMDB_Movies_Cleaned!$E$2:$E$3849=A2216, IMDB_Movies_Cleaned!$N$2:$N$3849))</f>
        <v>0.33679841897233209</v>
      </c>
      <c r="J2216" cm="1">
        <f t="array" ref="J2216">_xlfn.STDEV.S(IF(IMDB_Movies_Cleaned!$E$2:$E$3849=A2216, IMDB_Movies_Cleaned!$N$2:$N$3849))</f>
        <v>0.58034336299498768</v>
      </c>
    </row>
    <row r="2217" spans="1:10" x14ac:dyDescent="0.25">
      <c r="A2217" s="1" t="s">
        <v>129</v>
      </c>
      <c r="B2217">
        <f t="shared" si="36"/>
        <v>119</v>
      </c>
      <c r="D2217">
        <f>AVERAGEIF(IMDB_Movies_Cleaned!$E$2:$E$3849, A2217, IMDB_Movies_Cleaned!$N$2:$N$3849)</f>
        <v>6.9529411764705902</v>
      </c>
      <c r="E2217" cm="1">
        <f t="array" ref="E2217">MEDIAN(IF(IMDB_Movies_Cleaned!$E$2:$E$3849=A2217, IMDB_Movies_Cleaned!$N$2:$N$3849))</f>
        <v>7.1</v>
      </c>
      <c r="F2217" cm="1">
        <f t="array" ref="F2217">_xlfn.MODE.SNGL(IF(IMDB_Movies_Cleaned!$E$2:$E$3849=A2217, IMDB_Movies_Cleaned!$N$2:$N$3849))</f>
        <v>7.2</v>
      </c>
      <c r="G2217" cm="1">
        <f t="array" ref="G2217">MAX(IF(IMDB_Movies_Cleaned!$E$2:$E$3849=A2217, IMDB_Movies_Cleaned!$N$2:$N$3849))</f>
        <v>8.1</v>
      </c>
      <c r="H2217" cm="1">
        <f t="array" ref="H2217">MIN(IF(IMDB_Movies_Cleaned!$E$2:$E$3849=A2217, IMDB_Movies_Cleaned!$N$2:$N$3849))</f>
        <v>4.0999999999999996</v>
      </c>
      <c r="I2217" cm="1">
        <f t="array" ref="I2217">_xlfn.VAR.S(IF(IMDB_Movies_Cleaned!$E$2:$E$3849=A2217, IMDB_Movies_Cleaned!$N$2:$N$3849))</f>
        <v>0.5581056829511245</v>
      </c>
      <c r="J2217" cm="1">
        <f t="array" ref="J2217">_xlfn.STDEV.S(IF(IMDB_Movies_Cleaned!$E$2:$E$3849=A2217, IMDB_Movies_Cleaned!$N$2:$N$3849))</f>
        <v>0.74706471135446129</v>
      </c>
    </row>
    <row r="2218" spans="1:10" x14ac:dyDescent="0.25">
      <c r="A2218" s="2" t="s">
        <v>4025</v>
      </c>
      <c r="B2218">
        <f t="shared" si="36"/>
        <v>1</v>
      </c>
      <c r="D2218">
        <f>AVERAGEIF(IMDB_Movies_Cleaned!$E$2:$E$3849, A2218, IMDB_Movies_Cleaned!$N$2:$N$3849)</f>
        <v>6.8</v>
      </c>
      <c r="E2218" cm="1">
        <f t="array" ref="E2218">MEDIAN(IF(IMDB_Movies_Cleaned!$E$2:$E$3849=A2218, IMDB_Movies_Cleaned!$N$2:$N$3849))</f>
        <v>6.8</v>
      </c>
      <c r="F2218" t="e" cm="1">
        <f t="array" ref="F2218">_xlfn.MODE.SNGL(IF(IMDB_Movies_Cleaned!$E$2:$E$3849=A2218, IMDB_Movies_Cleaned!$N$2:$N$3849))</f>
        <v>#N/A</v>
      </c>
      <c r="G2218" cm="1">
        <f t="array" ref="G2218">MAX(IF(IMDB_Movies_Cleaned!$E$2:$E$3849=A2218, IMDB_Movies_Cleaned!$N$2:$N$3849))</f>
        <v>6.8</v>
      </c>
      <c r="H2218" cm="1">
        <f t="array" ref="H2218">MIN(IF(IMDB_Movies_Cleaned!$E$2:$E$3849=A2218, IMDB_Movies_Cleaned!$N$2:$N$3849))</f>
        <v>6.8</v>
      </c>
      <c r="I2218" t="e" cm="1">
        <f t="array" ref="I2218">_xlfn.VAR.S(IF(IMDB_Movies_Cleaned!$E$2:$E$3849=A2218, IMDB_Movies_Cleaned!$N$2:$N$3849))</f>
        <v>#DIV/0!</v>
      </c>
      <c r="J2218" t="e" cm="1">
        <f t="array" ref="J2218">_xlfn.STDEV.S(IF(IMDB_Movies_Cleaned!$E$2:$E$3849=A2218, IMDB_Movies_Cleaned!$N$2:$N$3849))</f>
        <v>#DIV/0!</v>
      </c>
    </row>
    <row r="2219" spans="1:10" x14ac:dyDescent="0.25">
      <c r="A2219" s="1" t="s">
        <v>1696</v>
      </c>
      <c r="B2219">
        <f t="shared" si="36"/>
        <v>3</v>
      </c>
      <c r="D2219">
        <f>AVERAGEIF(IMDB_Movies_Cleaned!$E$2:$E$3849, A2219, IMDB_Movies_Cleaned!$N$2:$N$3849)</f>
        <v>5.7</v>
      </c>
      <c r="E2219" cm="1">
        <f t="array" ref="E2219">MEDIAN(IF(IMDB_Movies_Cleaned!$E$2:$E$3849=A2219, IMDB_Movies_Cleaned!$N$2:$N$3849))</f>
        <v>5.9</v>
      </c>
      <c r="F2219" t="e" cm="1">
        <f t="array" ref="F2219">_xlfn.MODE.SNGL(IF(IMDB_Movies_Cleaned!$E$2:$E$3849=A2219, IMDB_Movies_Cleaned!$N$2:$N$3849))</f>
        <v>#N/A</v>
      </c>
      <c r="G2219" cm="1">
        <f t="array" ref="G2219">MAX(IF(IMDB_Movies_Cleaned!$E$2:$E$3849=A2219, IMDB_Movies_Cleaned!$N$2:$N$3849))</f>
        <v>6.2</v>
      </c>
      <c r="H2219" cm="1">
        <f t="array" ref="H2219">MIN(IF(IMDB_Movies_Cleaned!$E$2:$E$3849=A2219, IMDB_Movies_Cleaned!$N$2:$N$3849))</f>
        <v>5</v>
      </c>
      <c r="I2219" cm="1">
        <f t="array" ref="I2219">_xlfn.VAR.S(IF(IMDB_Movies_Cleaned!$E$2:$E$3849=A2219, IMDB_Movies_Cleaned!$N$2:$N$3849))</f>
        <v>0.39000000000000018</v>
      </c>
      <c r="J2219" cm="1">
        <f t="array" ref="J2219">_xlfn.STDEV.S(IF(IMDB_Movies_Cleaned!$E$2:$E$3849=A2219, IMDB_Movies_Cleaned!$N$2:$N$3849))</f>
        <v>0.62449979983983994</v>
      </c>
    </row>
    <row r="2220" spans="1:10" x14ac:dyDescent="0.25">
      <c r="A2220" s="2" t="s">
        <v>3412</v>
      </c>
      <c r="B2220">
        <f t="shared" si="36"/>
        <v>3</v>
      </c>
      <c r="D2220">
        <f>AVERAGEIF(IMDB_Movies_Cleaned!$E$2:$E$3849, A2220, IMDB_Movies_Cleaned!$N$2:$N$3849)</f>
        <v>7.3666666666666671</v>
      </c>
      <c r="E2220" cm="1">
        <f t="array" ref="E2220">MEDIAN(IF(IMDB_Movies_Cleaned!$E$2:$E$3849=A2220, IMDB_Movies_Cleaned!$N$2:$N$3849))</f>
        <v>7.4</v>
      </c>
      <c r="F2220" t="e" cm="1">
        <f t="array" ref="F2220">_xlfn.MODE.SNGL(IF(IMDB_Movies_Cleaned!$E$2:$E$3849=A2220, IMDB_Movies_Cleaned!$N$2:$N$3849))</f>
        <v>#N/A</v>
      </c>
      <c r="G2220" cm="1">
        <f t="array" ref="G2220">MAX(IF(IMDB_Movies_Cleaned!$E$2:$E$3849=A2220, IMDB_Movies_Cleaned!$N$2:$N$3849))</f>
        <v>7.6</v>
      </c>
      <c r="H2220" cm="1">
        <f t="array" ref="H2220">MIN(IF(IMDB_Movies_Cleaned!$E$2:$E$3849=A2220, IMDB_Movies_Cleaned!$N$2:$N$3849))</f>
        <v>7.1</v>
      </c>
      <c r="I2220" cm="1">
        <f t="array" ref="I2220">_xlfn.VAR.S(IF(IMDB_Movies_Cleaned!$E$2:$E$3849=A2220, IMDB_Movies_Cleaned!$N$2:$N$3849))</f>
        <v>6.3333333333333353E-2</v>
      </c>
      <c r="J2220" cm="1">
        <f t="array" ref="J2220">_xlfn.STDEV.S(IF(IMDB_Movies_Cleaned!$E$2:$E$3849=A2220, IMDB_Movies_Cleaned!$N$2:$N$3849))</f>
        <v>0.25166114784235838</v>
      </c>
    </row>
    <row r="2221" spans="1:10" x14ac:dyDescent="0.25">
      <c r="A2221" s="1" t="s">
        <v>557</v>
      </c>
      <c r="B2221">
        <f t="shared" si="36"/>
        <v>45</v>
      </c>
      <c r="D2221">
        <f>AVERAGEIF(IMDB_Movies_Cleaned!$E$2:$E$3849, A2221, IMDB_Movies_Cleaned!$N$2:$N$3849)</f>
        <v>6.0377777777777766</v>
      </c>
      <c r="E2221" cm="1">
        <f t="array" ref="E2221">MEDIAN(IF(IMDB_Movies_Cleaned!$E$2:$E$3849=A2221, IMDB_Movies_Cleaned!$N$2:$N$3849))</f>
        <v>6.1</v>
      </c>
      <c r="F2221" cm="1">
        <f t="array" ref="F2221">_xlfn.MODE.SNGL(IF(IMDB_Movies_Cleaned!$E$2:$E$3849=A2221, IMDB_Movies_Cleaned!$N$2:$N$3849))</f>
        <v>6.7</v>
      </c>
      <c r="G2221" cm="1">
        <f t="array" ref="G2221">MAX(IF(IMDB_Movies_Cleaned!$E$2:$E$3849=A2221, IMDB_Movies_Cleaned!$N$2:$N$3849))</f>
        <v>8.3000000000000007</v>
      </c>
      <c r="H2221" cm="1">
        <f t="array" ref="H2221">MIN(IF(IMDB_Movies_Cleaned!$E$2:$E$3849=A2221, IMDB_Movies_Cleaned!$N$2:$N$3849))</f>
        <v>3.1</v>
      </c>
      <c r="I2221" cm="1">
        <f t="array" ref="I2221">_xlfn.VAR.S(IF(IMDB_Movies_Cleaned!$E$2:$E$3849=A2221, IMDB_Movies_Cleaned!$N$2:$N$3849))</f>
        <v>1.3928585858586084</v>
      </c>
      <c r="J2221" cm="1">
        <f t="array" ref="J2221">_xlfn.STDEV.S(IF(IMDB_Movies_Cleaned!$E$2:$E$3849=A2221, IMDB_Movies_Cleaned!$N$2:$N$3849))</f>
        <v>1.180194300044958</v>
      </c>
    </row>
    <row r="2222" spans="1:10" x14ac:dyDescent="0.25">
      <c r="A2222" s="2" t="s">
        <v>3462</v>
      </c>
      <c r="B2222">
        <f t="shared" si="36"/>
        <v>16</v>
      </c>
      <c r="D2222">
        <f>AVERAGEIF(IMDB_Movies_Cleaned!$E$2:$E$3849, A2222, IMDB_Movies_Cleaned!$N$2:$N$3849)</f>
        <v>6.2437499999999995</v>
      </c>
      <c r="E2222" cm="1">
        <f t="array" ref="E2222">MEDIAN(IF(IMDB_Movies_Cleaned!$E$2:$E$3849=A2222, IMDB_Movies_Cleaned!$N$2:$N$3849))</f>
        <v>6.5</v>
      </c>
      <c r="F2222" cm="1">
        <f t="array" ref="F2222">_xlfn.MODE.SNGL(IF(IMDB_Movies_Cleaned!$E$2:$E$3849=A2222, IMDB_Movies_Cleaned!$N$2:$N$3849))</f>
        <v>6.5</v>
      </c>
      <c r="G2222" cm="1">
        <f t="array" ref="G2222">MAX(IF(IMDB_Movies_Cleaned!$E$2:$E$3849=A2222, IMDB_Movies_Cleaned!$N$2:$N$3849))</f>
        <v>7.9</v>
      </c>
      <c r="H2222" cm="1">
        <f t="array" ref="H2222">MIN(IF(IMDB_Movies_Cleaned!$E$2:$E$3849=A2222, IMDB_Movies_Cleaned!$N$2:$N$3849))</f>
        <v>2.1</v>
      </c>
      <c r="I2222" cm="1">
        <f t="array" ref="I2222">_xlfn.VAR.S(IF(IMDB_Movies_Cleaned!$E$2:$E$3849=A2222, IMDB_Movies_Cleaned!$N$2:$N$3849))</f>
        <v>1.7452916666666776</v>
      </c>
      <c r="J2222" cm="1">
        <f t="array" ref="J2222">_xlfn.STDEV.S(IF(IMDB_Movies_Cleaned!$E$2:$E$3849=A2222, IMDB_Movies_Cleaned!$N$2:$N$3849))</f>
        <v>1.3210948742110378</v>
      </c>
    </row>
    <row r="2223" spans="1:10" x14ac:dyDescent="0.25">
      <c r="A2223" s="1" t="s">
        <v>872</v>
      </c>
      <c r="B2223">
        <f t="shared" si="36"/>
        <v>145</v>
      </c>
      <c r="D2223">
        <f>AVERAGEIF(IMDB_Movies_Cleaned!$E$2:$E$3849, A2223, IMDB_Movies_Cleaned!$N$2:$N$3849)</f>
        <v>5.8406896551724108</v>
      </c>
      <c r="E2223" cm="1">
        <f t="array" ref="E2223">MEDIAN(IF(IMDB_Movies_Cleaned!$E$2:$E$3849=A2223, IMDB_Movies_Cleaned!$N$2:$N$3849))</f>
        <v>6</v>
      </c>
      <c r="F2223" cm="1">
        <f t="array" ref="F2223">_xlfn.MODE.SNGL(IF(IMDB_Movies_Cleaned!$E$2:$E$3849=A2223, IMDB_Movies_Cleaned!$N$2:$N$3849))</f>
        <v>6.5</v>
      </c>
      <c r="G2223" cm="1">
        <f t="array" ref="G2223">MAX(IF(IMDB_Movies_Cleaned!$E$2:$E$3849=A2223, IMDB_Movies_Cleaned!$N$2:$N$3849))</f>
        <v>8</v>
      </c>
      <c r="H2223" cm="1">
        <f t="array" ref="H2223">MIN(IF(IMDB_Movies_Cleaned!$E$2:$E$3849=A2223, IMDB_Movies_Cleaned!$N$2:$N$3849))</f>
        <v>1.9</v>
      </c>
      <c r="I2223" cm="1">
        <f t="array" ref="I2223">_xlfn.VAR.S(IF(IMDB_Movies_Cleaned!$E$2:$E$3849=A2223, IMDB_Movies_Cleaned!$N$2:$N$3849))</f>
        <v>1.4818745210728315</v>
      </c>
      <c r="J2223" cm="1">
        <f t="array" ref="J2223">_xlfn.STDEV.S(IF(IMDB_Movies_Cleaned!$E$2:$E$3849=A2223, IMDB_Movies_Cleaned!$N$2:$N$3849))</f>
        <v>1.2173226856806831</v>
      </c>
    </row>
    <row r="2224" spans="1:10" x14ac:dyDescent="0.25">
      <c r="A2224" s="2" t="s">
        <v>557</v>
      </c>
      <c r="B2224">
        <f t="shared" si="36"/>
        <v>45</v>
      </c>
      <c r="D2224">
        <f>AVERAGEIF(IMDB_Movies_Cleaned!$E$2:$E$3849, A2224, IMDB_Movies_Cleaned!$N$2:$N$3849)</f>
        <v>6.0377777777777766</v>
      </c>
      <c r="E2224" cm="1">
        <f t="array" ref="E2224">MEDIAN(IF(IMDB_Movies_Cleaned!$E$2:$E$3849=A2224, IMDB_Movies_Cleaned!$N$2:$N$3849))</f>
        <v>6.1</v>
      </c>
      <c r="F2224" cm="1">
        <f t="array" ref="F2224">_xlfn.MODE.SNGL(IF(IMDB_Movies_Cleaned!$E$2:$E$3849=A2224, IMDB_Movies_Cleaned!$N$2:$N$3849))</f>
        <v>6.7</v>
      </c>
      <c r="G2224" cm="1">
        <f t="array" ref="G2224">MAX(IF(IMDB_Movies_Cleaned!$E$2:$E$3849=A2224, IMDB_Movies_Cleaned!$N$2:$N$3849))</f>
        <v>8.3000000000000007</v>
      </c>
      <c r="H2224" cm="1">
        <f t="array" ref="H2224">MIN(IF(IMDB_Movies_Cleaned!$E$2:$E$3849=A2224, IMDB_Movies_Cleaned!$N$2:$N$3849))</f>
        <v>3.1</v>
      </c>
      <c r="I2224" cm="1">
        <f t="array" ref="I2224">_xlfn.VAR.S(IF(IMDB_Movies_Cleaned!$E$2:$E$3849=A2224, IMDB_Movies_Cleaned!$N$2:$N$3849))</f>
        <v>1.3928585858586084</v>
      </c>
      <c r="J2224" cm="1">
        <f t="array" ref="J2224">_xlfn.STDEV.S(IF(IMDB_Movies_Cleaned!$E$2:$E$3849=A2224, IMDB_Movies_Cleaned!$N$2:$N$3849))</f>
        <v>1.180194300044958</v>
      </c>
    </row>
    <row r="2225" spans="1:10" x14ac:dyDescent="0.25">
      <c r="A2225" s="1" t="s">
        <v>1671</v>
      </c>
      <c r="B2225">
        <f t="shared" si="36"/>
        <v>153</v>
      </c>
      <c r="D2225">
        <f>AVERAGEIF(IMDB_Movies_Cleaned!$E$2:$E$3849, A2225, IMDB_Movies_Cleaned!$N$2:$N$3849)</f>
        <v>7.0418300653594796</v>
      </c>
      <c r="E2225" cm="1">
        <f t="array" ref="E2225">MEDIAN(IF(IMDB_Movies_Cleaned!$E$2:$E$3849=A2225, IMDB_Movies_Cleaned!$N$2:$N$3849))</f>
        <v>7.2</v>
      </c>
      <c r="F2225" cm="1">
        <f t="array" ref="F2225">_xlfn.MODE.SNGL(IF(IMDB_Movies_Cleaned!$E$2:$E$3849=A2225, IMDB_Movies_Cleaned!$N$2:$N$3849))</f>
        <v>7.3</v>
      </c>
      <c r="G2225" cm="1">
        <f t="array" ref="G2225">MAX(IF(IMDB_Movies_Cleaned!$E$2:$E$3849=A2225, IMDB_Movies_Cleaned!$N$2:$N$3849))</f>
        <v>8.8000000000000007</v>
      </c>
      <c r="H2225" cm="1">
        <f t="array" ref="H2225">MIN(IF(IMDB_Movies_Cleaned!$E$2:$E$3849=A2225, IMDB_Movies_Cleaned!$N$2:$N$3849))</f>
        <v>3.4</v>
      </c>
      <c r="I2225" cm="1">
        <f t="array" ref="I2225">_xlfn.VAR.S(IF(IMDB_Movies_Cleaned!$E$2:$E$3849=A2225, IMDB_Movies_Cleaned!$N$2:$N$3849))</f>
        <v>0.68705452356381391</v>
      </c>
      <c r="J2225" cm="1">
        <f t="array" ref="J2225">_xlfn.STDEV.S(IF(IMDB_Movies_Cleaned!$E$2:$E$3849=A2225, IMDB_Movies_Cleaned!$N$2:$N$3849))</f>
        <v>0.82888752166009472</v>
      </c>
    </row>
    <row r="2226" spans="1:10" x14ac:dyDescent="0.25">
      <c r="A2226" s="2" t="s">
        <v>817</v>
      </c>
      <c r="B2226">
        <f t="shared" si="36"/>
        <v>30</v>
      </c>
      <c r="D2226">
        <f>AVERAGEIF(IMDB_Movies_Cleaned!$E$2:$E$3849, A2226, IMDB_Movies_Cleaned!$N$2:$N$3849)</f>
        <v>7.1733333333333338</v>
      </c>
      <c r="E2226" cm="1">
        <f t="array" ref="E2226">MEDIAN(IF(IMDB_Movies_Cleaned!$E$2:$E$3849=A2226, IMDB_Movies_Cleaned!$N$2:$N$3849))</f>
        <v>7.25</v>
      </c>
      <c r="F2226" cm="1">
        <f t="array" ref="F2226">_xlfn.MODE.SNGL(IF(IMDB_Movies_Cleaned!$E$2:$E$3849=A2226, IMDB_Movies_Cleaned!$N$2:$N$3849))</f>
        <v>7.3</v>
      </c>
      <c r="G2226" cm="1">
        <f t="array" ref="G2226">MAX(IF(IMDB_Movies_Cleaned!$E$2:$E$3849=A2226, IMDB_Movies_Cleaned!$N$2:$N$3849))</f>
        <v>8.1999999999999993</v>
      </c>
      <c r="H2226" cm="1">
        <f t="array" ref="H2226">MIN(IF(IMDB_Movies_Cleaned!$E$2:$E$3849=A2226, IMDB_Movies_Cleaned!$N$2:$N$3849))</f>
        <v>5.8</v>
      </c>
      <c r="I2226" cm="1">
        <f t="array" ref="I2226">_xlfn.VAR.S(IF(IMDB_Movies_Cleaned!$E$2:$E$3849=A2226, IMDB_Movies_Cleaned!$N$2:$N$3849))</f>
        <v>0.37581609195402288</v>
      </c>
      <c r="J2226" cm="1">
        <f t="array" ref="J2226">_xlfn.STDEV.S(IF(IMDB_Movies_Cleaned!$E$2:$E$3849=A2226, IMDB_Movies_Cleaned!$N$2:$N$3849))</f>
        <v>0.61303840985212577</v>
      </c>
    </row>
    <row r="2227" spans="1:10" x14ac:dyDescent="0.25">
      <c r="A2227" s="1" t="s">
        <v>877</v>
      </c>
      <c r="B2227">
        <f t="shared" si="36"/>
        <v>135</v>
      </c>
      <c r="D2227">
        <f>AVERAGEIF(IMDB_Movies_Cleaned!$E$2:$E$3849, A2227, IMDB_Movies_Cleaned!$N$2:$N$3849)</f>
        <v>5.8962962962962955</v>
      </c>
      <c r="E2227" cm="1">
        <f t="array" ref="E2227">MEDIAN(IF(IMDB_Movies_Cleaned!$E$2:$E$3849=A2227, IMDB_Movies_Cleaned!$N$2:$N$3849))</f>
        <v>6</v>
      </c>
      <c r="F2227" cm="1">
        <f t="array" ref="F2227">_xlfn.MODE.SNGL(IF(IMDB_Movies_Cleaned!$E$2:$E$3849=A2227, IMDB_Movies_Cleaned!$N$2:$N$3849))</f>
        <v>6.1</v>
      </c>
      <c r="G2227" cm="1">
        <f t="array" ref="G2227">MAX(IF(IMDB_Movies_Cleaned!$E$2:$E$3849=A2227, IMDB_Movies_Cleaned!$N$2:$N$3849))</f>
        <v>8.4</v>
      </c>
      <c r="H2227" cm="1">
        <f t="array" ref="H2227">MIN(IF(IMDB_Movies_Cleaned!$E$2:$E$3849=A2227, IMDB_Movies_Cleaned!$N$2:$N$3849))</f>
        <v>2.7</v>
      </c>
      <c r="I2227" cm="1">
        <f t="array" ref="I2227">_xlfn.VAR.S(IF(IMDB_Movies_Cleaned!$E$2:$E$3849=A2227, IMDB_Movies_Cleaned!$N$2:$N$3849))</f>
        <v>0.76826976229963906</v>
      </c>
      <c r="J2227" cm="1">
        <f t="array" ref="J2227">_xlfn.STDEV.S(IF(IMDB_Movies_Cleaned!$E$2:$E$3849=A2227, IMDB_Movies_Cleaned!$N$2:$N$3849))</f>
        <v>0.87650998984588824</v>
      </c>
    </row>
    <row r="2228" spans="1:10" x14ac:dyDescent="0.25">
      <c r="A2228" s="2" t="s">
        <v>753</v>
      </c>
      <c r="B2228">
        <f t="shared" si="36"/>
        <v>151</v>
      </c>
      <c r="D2228">
        <f>AVERAGEIF(IMDB_Movies_Cleaned!$E$2:$E$3849, A2228, IMDB_Movies_Cleaned!$N$2:$N$3849)</f>
        <v>6.4947019867549711</v>
      </c>
      <c r="E2228" cm="1">
        <f t="array" ref="E2228">MEDIAN(IF(IMDB_Movies_Cleaned!$E$2:$E$3849=A2228, IMDB_Movies_Cleaned!$N$2:$N$3849))</f>
        <v>6.5</v>
      </c>
      <c r="F2228" cm="1">
        <f t="array" ref="F2228">_xlfn.MODE.SNGL(IF(IMDB_Movies_Cleaned!$E$2:$E$3849=A2228, IMDB_Movies_Cleaned!$N$2:$N$3849))</f>
        <v>6.5</v>
      </c>
      <c r="G2228" cm="1">
        <f t="array" ref="G2228">MAX(IF(IMDB_Movies_Cleaned!$E$2:$E$3849=A2228, IMDB_Movies_Cleaned!$N$2:$N$3849))</f>
        <v>8</v>
      </c>
      <c r="H2228" cm="1">
        <f t="array" ref="H2228">MIN(IF(IMDB_Movies_Cleaned!$E$2:$E$3849=A2228, IMDB_Movies_Cleaned!$N$2:$N$3849))</f>
        <v>4.3</v>
      </c>
      <c r="I2228" cm="1">
        <f t="array" ref="I2228">_xlfn.VAR.S(IF(IMDB_Movies_Cleaned!$E$2:$E$3849=A2228, IMDB_Movies_Cleaned!$N$2:$N$3849))</f>
        <v>0.56277174392930951</v>
      </c>
      <c r="J2228" cm="1">
        <f t="array" ref="J2228">_xlfn.STDEV.S(IF(IMDB_Movies_Cleaned!$E$2:$E$3849=A2228, IMDB_Movies_Cleaned!$N$2:$N$3849))</f>
        <v>0.75018114074489339</v>
      </c>
    </row>
    <row r="2229" spans="1:10" x14ac:dyDescent="0.25">
      <c r="A2229" s="1" t="s">
        <v>79</v>
      </c>
      <c r="B2229">
        <f t="shared" si="36"/>
        <v>4</v>
      </c>
      <c r="D2229">
        <f>AVERAGEIF(IMDB_Movies_Cleaned!$E$2:$E$3849, A2229, IMDB_Movies_Cleaned!$N$2:$N$3849)</f>
        <v>6.0250000000000004</v>
      </c>
      <c r="E2229" cm="1">
        <f t="array" ref="E2229">MEDIAN(IF(IMDB_Movies_Cleaned!$E$2:$E$3849=A2229, IMDB_Movies_Cleaned!$N$2:$N$3849))</f>
        <v>6.2</v>
      </c>
      <c r="F2229" t="e" cm="1">
        <f t="array" ref="F2229">_xlfn.MODE.SNGL(IF(IMDB_Movies_Cleaned!$E$2:$E$3849=A2229, IMDB_Movies_Cleaned!$N$2:$N$3849))</f>
        <v>#N/A</v>
      </c>
      <c r="G2229" cm="1">
        <f t="array" ref="G2229">MAX(IF(IMDB_Movies_Cleaned!$E$2:$E$3849=A2229, IMDB_Movies_Cleaned!$N$2:$N$3849))</f>
        <v>6.7</v>
      </c>
      <c r="H2229" cm="1">
        <f t="array" ref="H2229">MIN(IF(IMDB_Movies_Cleaned!$E$2:$E$3849=A2229, IMDB_Movies_Cleaned!$N$2:$N$3849))</f>
        <v>5</v>
      </c>
      <c r="I2229" cm="1">
        <f t="array" ref="I2229">_xlfn.VAR.S(IF(IMDB_Movies_Cleaned!$E$2:$E$3849=A2229, IMDB_Movies_Cleaned!$N$2:$N$3849))</f>
        <v>0.58249999999999125</v>
      </c>
      <c r="J2229" cm="1">
        <f t="array" ref="J2229">_xlfn.STDEV.S(IF(IMDB_Movies_Cleaned!$E$2:$E$3849=A2229, IMDB_Movies_Cleaned!$N$2:$N$3849))</f>
        <v>0.76321687612368172</v>
      </c>
    </row>
    <row r="2230" spans="1:10" x14ac:dyDescent="0.25">
      <c r="A2230" s="2" t="s">
        <v>1962</v>
      </c>
      <c r="B2230">
        <f t="shared" si="36"/>
        <v>42</v>
      </c>
      <c r="D2230">
        <f>AVERAGEIF(IMDB_Movies_Cleaned!$E$2:$E$3849, A2230, IMDB_Movies_Cleaned!$N$2:$N$3849)</f>
        <v>6.6499999999999986</v>
      </c>
      <c r="E2230" cm="1">
        <f t="array" ref="E2230">MEDIAN(IF(IMDB_Movies_Cleaned!$E$2:$E$3849=A2230, IMDB_Movies_Cleaned!$N$2:$N$3849))</f>
        <v>6.75</v>
      </c>
      <c r="F2230" cm="1">
        <f t="array" ref="F2230">_xlfn.MODE.SNGL(IF(IMDB_Movies_Cleaned!$E$2:$E$3849=A2230, IMDB_Movies_Cleaned!$N$2:$N$3849))</f>
        <v>7</v>
      </c>
      <c r="G2230" cm="1">
        <f t="array" ref="G2230">MAX(IF(IMDB_Movies_Cleaned!$E$2:$E$3849=A2230, IMDB_Movies_Cleaned!$N$2:$N$3849))</f>
        <v>8.5</v>
      </c>
      <c r="H2230" cm="1">
        <f t="array" ref="H2230">MIN(IF(IMDB_Movies_Cleaned!$E$2:$E$3849=A2230, IMDB_Movies_Cleaned!$N$2:$N$3849))</f>
        <v>3.9</v>
      </c>
      <c r="I2230" cm="1">
        <f t="array" ref="I2230">_xlfn.VAR.S(IF(IMDB_Movies_Cleaned!$E$2:$E$3849=A2230, IMDB_Movies_Cleaned!$N$2:$N$3849))</f>
        <v>0.74890243902439957</v>
      </c>
      <c r="J2230" cm="1">
        <f t="array" ref="J2230">_xlfn.STDEV.S(IF(IMDB_Movies_Cleaned!$E$2:$E$3849=A2230, IMDB_Movies_Cleaned!$N$2:$N$3849))</f>
        <v>0.86539149465684007</v>
      </c>
    </row>
    <row r="2231" spans="1:10" x14ac:dyDescent="0.25">
      <c r="A2231" s="2" t="s">
        <v>201</v>
      </c>
      <c r="B2231">
        <f t="shared" si="36"/>
        <v>55</v>
      </c>
      <c r="D2231">
        <f>AVERAGEIF(IMDB_Movies_Cleaned!$E$2:$E$3849, A2231, IMDB_Movies_Cleaned!$N$2:$N$3849)</f>
        <v>6.4090909090909092</v>
      </c>
      <c r="E2231" cm="1">
        <f t="array" ref="E2231">MEDIAN(IF(IMDB_Movies_Cleaned!$E$2:$E$3849=A2231, IMDB_Movies_Cleaned!$N$2:$N$3849))</f>
        <v>6.5</v>
      </c>
      <c r="F2231" cm="1">
        <f t="array" ref="F2231">_xlfn.MODE.SNGL(IF(IMDB_Movies_Cleaned!$E$2:$E$3849=A2231, IMDB_Movies_Cleaned!$N$2:$N$3849))</f>
        <v>6.5</v>
      </c>
      <c r="G2231" cm="1">
        <f t="array" ref="G2231">MAX(IF(IMDB_Movies_Cleaned!$E$2:$E$3849=A2231, IMDB_Movies_Cleaned!$N$2:$N$3849))</f>
        <v>7.6</v>
      </c>
      <c r="H2231" cm="1">
        <f t="array" ref="H2231">MIN(IF(IMDB_Movies_Cleaned!$E$2:$E$3849=A2231, IMDB_Movies_Cleaned!$N$2:$N$3849))</f>
        <v>4.4000000000000004</v>
      </c>
      <c r="I2231" cm="1">
        <f t="array" ref="I2231">_xlfn.VAR.S(IF(IMDB_Movies_Cleaned!$E$2:$E$3849=A2231, IMDB_Movies_Cleaned!$N$2:$N$3849))</f>
        <v>0.39936026936026953</v>
      </c>
      <c r="J2231" cm="1">
        <f t="array" ref="J2231">_xlfn.STDEV.S(IF(IMDB_Movies_Cleaned!$E$2:$E$3849=A2231, IMDB_Movies_Cleaned!$N$2:$N$3849))</f>
        <v>0.63194957817872588</v>
      </c>
    </row>
    <row r="2232" spans="1:10" x14ac:dyDescent="0.25">
      <c r="A2232" s="1" t="s">
        <v>1671</v>
      </c>
      <c r="B2232">
        <f t="shared" si="36"/>
        <v>153</v>
      </c>
      <c r="D2232">
        <f>AVERAGEIF(IMDB_Movies_Cleaned!$E$2:$E$3849, A2232, IMDB_Movies_Cleaned!$N$2:$N$3849)</f>
        <v>7.0418300653594796</v>
      </c>
      <c r="E2232" cm="1">
        <f t="array" ref="E2232">MEDIAN(IF(IMDB_Movies_Cleaned!$E$2:$E$3849=A2232, IMDB_Movies_Cleaned!$N$2:$N$3849))</f>
        <v>7.2</v>
      </c>
      <c r="F2232" cm="1">
        <f t="array" ref="F2232">_xlfn.MODE.SNGL(IF(IMDB_Movies_Cleaned!$E$2:$E$3849=A2232, IMDB_Movies_Cleaned!$N$2:$N$3849))</f>
        <v>7.3</v>
      </c>
      <c r="G2232" cm="1">
        <f t="array" ref="G2232">MAX(IF(IMDB_Movies_Cleaned!$E$2:$E$3849=A2232, IMDB_Movies_Cleaned!$N$2:$N$3849))</f>
        <v>8.8000000000000007</v>
      </c>
      <c r="H2232" cm="1">
        <f t="array" ref="H2232">MIN(IF(IMDB_Movies_Cleaned!$E$2:$E$3849=A2232, IMDB_Movies_Cleaned!$N$2:$N$3849))</f>
        <v>3.4</v>
      </c>
      <c r="I2232" cm="1">
        <f t="array" ref="I2232">_xlfn.VAR.S(IF(IMDB_Movies_Cleaned!$E$2:$E$3849=A2232, IMDB_Movies_Cleaned!$N$2:$N$3849))</f>
        <v>0.68705452356381391</v>
      </c>
      <c r="J2232" cm="1">
        <f t="array" ref="J2232">_xlfn.STDEV.S(IF(IMDB_Movies_Cleaned!$E$2:$E$3849=A2232, IMDB_Movies_Cleaned!$N$2:$N$3849))</f>
        <v>0.82888752166009472</v>
      </c>
    </row>
    <row r="2233" spans="1:10" x14ac:dyDescent="0.25">
      <c r="A2233" s="2" t="s">
        <v>753</v>
      </c>
      <c r="B2233">
        <f t="shared" si="36"/>
        <v>151</v>
      </c>
      <c r="D2233">
        <f>AVERAGEIF(IMDB_Movies_Cleaned!$E$2:$E$3849, A2233, IMDB_Movies_Cleaned!$N$2:$N$3849)</f>
        <v>6.4947019867549711</v>
      </c>
      <c r="E2233" cm="1">
        <f t="array" ref="E2233">MEDIAN(IF(IMDB_Movies_Cleaned!$E$2:$E$3849=A2233, IMDB_Movies_Cleaned!$N$2:$N$3849))</f>
        <v>6.5</v>
      </c>
      <c r="F2233" cm="1">
        <f t="array" ref="F2233">_xlfn.MODE.SNGL(IF(IMDB_Movies_Cleaned!$E$2:$E$3849=A2233, IMDB_Movies_Cleaned!$N$2:$N$3849))</f>
        <v>6.5</v>
      </c>
      <c r="G2233" cm="1">
        <f t="array" ref="G2233">MAX(IF(IMDB_Movies_Cleaned!$E$2:$E$3849=A2233, IMDB_Movies_Cleaned!$N$2:$N$3849))</f>
        <v>8</v>
      </c>
      <c r="H2233" cm="1">
        <f t="array" ref="H2233">MIN(IF(IMDB_Movies_Cleaned!$E$2:$E$3849=A2233, IMDB_Movies_Cleaned!$N$2:$N$3849))</f>
        <v>4.3</v>
      </c>
      <c r="I2233" cm="1">
        <f t="array" ref="I2233">_xlfn.VAR.S(IF(IMDB_Movies_Cleaned!$E$2:$E$3849=A2233, IMDB_Movies_Cleaned!$N$2:$N$3849))</f>
        <v>0.56277174392930951</v>
      </c>
      <c r="J2233" cm="1">
        <f t="array" ref="J2233">_xlfn.STDEV.S(IF(IMDB_Movies_Cleaned!$E$2:$E$3849=A2233, IMDB_Movies_Cleaned!$N$2:$N$3849))</f>
        <v>0.75018114074489339</v>
      </c>
    </row>
    <row r="2234" spans="1:10" x14ac:dyDescent="0.25">
      <c r="A2234" s="1" t="s">
        <v>2028</v>
      </c>
      <c r="B2234">
        <f t="shared" si="36"/>
        <v>14</v>
      </c>
      <c r="D2234">
        <f>AVERAGEIF(IMDB_Movies_Cleaned!$E$2:$E$3849, A2234, IMDB_Movies_Cleaned!$N$2:$N$3849)</f>
        <v>5.8999999999999986</v>
      </c>
      <c r="E2234" cm="1">
        <f t="array" ref="E2234">MEDIAN(IF(IMDB_Movies_Cleaned!$E$2:$E$3849=A2234, IMDB_Movies_Cleaned!$N$2:$N$3849))</f>
        <v>6.3</v>
      </c>
      <c r="F2234" cm="1">
        <f t="array" ref="F2234">_xlfn.MODE.SNGL(IF(IMDB_Movies_Cleaned!$E$2:$E$3849=A2234, IMDB_Movies_Cleaned!$N$2:$N$3849))</f>
        <v>6.3</v>
      </c>
      <c r="G2234" cm="1">
        <f t="array" ref="G2234">MAX(IF(IMDB_Movies_Cleaned!$E$2:$E$3849=A2234, IMDB_Movies_Cleaned!$N$2:$N$3849))</f>
        <v>7.4</v>
      </c>
      <c r="H2234" cm="1">
        <f t="array" ref="H2234">MIN(IF(IMDB_Movies_Cleaned!$E$2:$E$3849=A2234, IMDB_Movies_Cleaned!$N$2:$N$3849))</f>
        <v>2.2999999999999998</v>
      </c>
      <c r="I2234" cm="1">
        <f t="array" ref="I2234">_xlfn.VAR.S(IF(IMDB_Movies_Cleaned!$E$2:$E$3849=A2234, IMDB_Movies_Cleaned!$N$2:$N$3849))</f>
        <v>1.5569230769230995</v>
      </c>
      <c r="J2234" cm="1">
        <f t="array" ref="J2234">_xlfn.STDEV.S(IF(IMDB_Movies_Cleaned!$E$2:$E$3849=A2234, IMDB_Movies_Cleaned!$N$2:$N$3849))</f>
        <v>1.2477672366764161</v>
      </c>
    </row>
    <row r="2235" spans="1:10" x14ac:dyDescent="0.25">
      <c r="A2235" s="2" t="s">
        <v>753</v>
      </c>
      <c r="B2235">
        <f t="shared" si="36"/>
        <v>151</v>
      </c>
      <c r="D2235">
        <f>AVERAGEIF(IMDB_Movies_Cleaned!$E$2:$E$3849, A2235, IMDB_Movies_Cleaned!$N$2:$N$3849)</f>
        <v>6.4947019867549711</v>
      </c>
      <c r="E2235" cm="1">
        <f t="array" ref="E2235">MEDIAN(IF(IMDB_Movies_Cleaned!$E$2:$E$3849=A2235, IMDB_Movies_Cleaned!$N$2:$N$3849))</f>
        <v>6.5</v>
      </c>
      <c r="F2235" cm="1">
        <f t="array" ref="F2235">_xlfn.MODE.SNGL(IF(IMDB_Movies_Cleaned!$E$2:$E$3849=A2235, IMDB_Movies_Cleaned!$N$2:$N$3849))</f>
        <v>6.5</v>
      </c>
      <c r="G2235" cm="1">
        <f t="array" ref="G2235">MAX(IF(IMDB_Movies_Cleaned!$E$2:$E$3849=A2235, IMDB_Movies_Cleaned!$N$2:$N$3849))</f>
        <v>8</v>
      </c>
      <c r="H2235" cm="1">
        <f t="array" ref="H2235">MIN(IF(IMDB_Movies_Cleaned!$E$2:$E$3849=A2235, IMDB_Movies_Cleaned!$N$2:$N$3849))</f>
        <v>4.3</v>
      </c>
      <c r="I2235" cm="1">
        <f t="array" ref="I2235">_xlfn.VAR.S(IF(IMDB_Movies_Cleaned!$E$2:$E$3849=A2235, IMDB_Movies_Cleaned!$N$2:$N$3849))</f>
        <v>0.56277174392930951</v>
      </c>
      <c r="J2235" cm="1">
        <f t="array" ref="J2235">_xlfn.STDEV.S(IF(IMDB_Movies_Cleaned!$E$2:$E$3849=A2235, IMDB_Movies_Cleaned!$N$2:$N$3849))</f>
        <v>0.75018114074489339</v>
      </c>
    </row>
    <row r="2236" spans="1:10" x14ac:dyDescent="0.25">
      <c r="A2236" s="1" t="s">
        <v>129</v>
      </c>
      <c r="B2236">
        <f t="shared" si="36"/>
        <v>119</v>
      </c>
      <c r="D2236">
        <f>AVERAGEIF(IMDB_Movies_Cleaned!$E$2:$E$3849, A2236, IMDB_Movies_Cleaned!$N$2:$N$3849)</f>
        <v>6.9529411764705902</v>
      </c>
      <c r="E2236" cm="1">
        <f t="array" ref="E2236">MEDIAN(IF(IMDB_Movies_Cleaned!$E$2:$E$3849=A2236, IMDB_Movies_Cleaned!$N$2:$N$3849))</f>
        <v>7.1</v>
      </c>
      <c r="F2236" cm="1">
        <f t="array" ref="F2236">_xlfn.MODE.SNGL(IF(IMDB_Movies_Cleaned!$E$2:$E$3849=A2236, IMDB_Movies_Cleaned!$N$2:$N$3849))</f>
        <v>7.2</v>
      </c>
      <c r="G2236" cm="1">
        <f t="array" ref="G2236">MAX(IF(IMDB_Movies_Cleaned!$E$2:$E$3849=A2236, IMDB_Movies_Cleaned!$N$2:$N$3849))</f>
        <v>8.1</v>
      </c>
      <c r="H2236" cm="1">
        <f t="array" ref="H2236">MIN(IF(IMDB_Movies_Cleaned!$E$2:$E$3849=A2236, IMDB_Movies_Cleaned!$N$2:$N$3849))</f>
        <v>4.0999999999999996</v>
      </c>
      <c r="I2236" cm="1">
        <f t="array" ref="I2236">_xlfn.VAR.S(IF(IMDB_Movies_Cleaned!$E$2:$E$3849=A2236, IMDB_Movies_Cleaned!$N$2:$N$3849))</f>
        <v>0.5581056829511245</v>
      </c>
      <c r="J2236" cm="1">
        <f t="array" ref="J2236">_xlfn.STDEV.S(IF(IMDB_Movies_Cleaned!$E$2:$E$3849=A2236, IMDB_Movies_Cleaned!$N$2:$N$3849))</f>
        <v>0.74706471135446129</v>
      </c>
    </row>
    <row r="2237" spans="1:10" x14ac:dyDescent="0.25">
      <c r="A2237" s="2" t="s">
        <v>23</v>
      </c>
      <c r="B2237">
        <f t="shared" si="36"/>
        <v>25</v>
      </c>
      <c r="D2237">
        <f>AVERAGEIF(IMDB_Movies_Cleaned!$E$2:$E$3849, A2237, IMDB_Movies_Cleaned!$N$2:$N$3849)</f>
        <v>6.3559999999999999</v>
      </c>
      <c r="E2237" cm="1">
        <f t="array" ref="E2237">MEDIAN(IF(IMDB_Movies_Cleaned!$E$2:$E$3849=A2237, IMDB_Movies_Cleaned!$N$2:$N$3849))</f>
        <v>6.4</v>
      </c>
      <c r="F2237" cm="1">
        <f t="array" ref="F2237">_xlfn.MODE.SNGL(IF(IMDB_Movies_Cleaned!$E$2:$E$3849=A2237, IMDB_Movies_Cleaned!$N$2:$N$3849))</f>
        <v>5.8</v>
      </c>
      <c r="G2237" cm="1">
        <f t="array" ref="G2237">MAX(IF(IMDB_Movies_Cleaned!$E$2:$E$3849=A2237, IMDB_Movies_Cleaned!$N$2:$N$3849))</f>
        <v>8.3000000000000007</v>
      </c>
      <c r="H2237" cm="1">
        <f t="array" ref="H2237">MIN(IF(IMDB_Movies_Cleaned!$E$2:$E$3849=A2237, IMDB_Movies_Cleaned!$N$2:$N$3849))</f>
        <v>4.2</v>
      </c>
      <c r="I2237" cm="1">
        <f t="array" ref="I2237">_xlfn.VAR.S(IF(IMDB_Movies_Cleaned!$E$2:$E$3849=A2237, IMDB_Movies_Cleaned!$N$2:$N$3849))</f>
        <v>0.99089999999999634</v>
      </c>
      <c r="J2237" cm="1">
        <f t="array" ref="J2237">_xlfn.STDEV.S(IF(IMDB_Movies_Cleaned!$E$2:$E$3849=A2237, IMDB_Movies_Cleaned!$N$2:$N$3849))</f>
        <v>0.99543960138222165</v>
      </c>
    </row>
    <row r="2238" spans="1:10" x14ac:dyDescent="0.25">
      <c r="A2238" s="1" t="s">
        <v>2886</v>
      </c>
      <c r="B2238">
        <f t="shared" si="36"/>
        <v>15</v>
      </c>
      <c r="D2238">
        <f>AVERAGEIF(IMDB_Movies_Cleaned!$E$2:$E$3849, A2238, IMDB_Movies_Cleaned!$N$2:$N$3849)</f>
        <v>7.1333333333333337</v>
      </c>
      <c r="E2238" cm="1">
        <f t="array" ref="E2238">MEDIAN(IF(IMDB_Movies_Cleaned!$E$2:$E$3849=A2238, IMDB_Movies_Cleaned!$N$2:$N$3849))</f>
        <v>7.1</v>
      </c>
      <c r="F2238" cm="1">
        <f t="array" ref="F2238">_xlfn.MODE.SNGL(IF(IMDB_Movies_Cleaned!$E$2:$E$3849=A2238, IMDB_Movies_Cleaned!$N$2:$N$3849))</f>
        <v>7</v>
      </c>
      <c r="G2238" cm="1">
        <f t="array" ref="G2238">MAX(IF(IMDB_Movies_Cleaned!$E$2:$E$3849=A2238, IMDB_Movies_Cleaned!$N$2:$N$3849))</f>
        <v>8.1</v>
      </c>
      <c r="H2238" cm="1">
        <f t="array" ref="H2238">MIN(IF(IMDB_Movies_Cleaned!$E$2:$E$3849=A2238, IMDB_Movies_Cleaned!$N$2:$N$3849))</f>
        <v>6.5</v>
      </c>
      <c r="I2238" cm="1">
        <f t="array" ref="I2238">_xlfn.VAR.S(IF(IMDB_Movies_Cleaned!$E$2:$E$3849=A2238, IMDB_Movies_Cleaned!$N$2:$N$3849))</f>
        <v>0.20095238095238097</v>
      </c>
      <c r="J2238" cm="1">
        <f t="array" ref="J2238">_xlfn.STDEV.S(IF(IMDB_Movies_Cleaned!$E$2:$E$3849=A2238, IMDB_Movies_Cleaned!$N$2:$N$3849))</f>
        <v>0.44827712517189738</v>
      </c>
    </row>
    <row r="2239" spans="1:10" x14ac:dyDescent="0.25">
      <c r="A2239" s="2" t="s">
        <v>2001</v>
      </c>
      <c r="B2239">
        <f t="shared" si="36"/>
        <v>4</v>
      </c>
      <c r="D2239">
        <f>AVERAGEIF(IMDB_Movies_Cleaned!$E$2:$E$3849, A2239, IMDB_Movies_Cleaned!$N$2:$N$3849)</f>
        <v>7.0749999999999993</v>
      </c>
      <c r="E2239" cm="1">
        <f t="array" ref="E2239">MEDIAN(IF(IMDB_Movies_Cleaned!$E$2:$E$3849=A2239, IMDB_Movies_Cleaned!$N$2:$N$3849))</f>
        <v>7</v>
      </c>
      <c r="F2239" t="e" cm="1">
        <f t="array" ref="F2239">_xlfn.MODE.SNGL(IF(IMDB_Movies_Cleaned!$E$2:$E$3849=A2239, IMDB_Movies_Cleaned!$N$2:$N$3849))</f>
        <v>#N/A</v>
      </c>
      <c r="G2239" cm="1">
        <f t="array" ref="G2239">MAX(IF(IMDB_Movies_Cleaned!$E$2:$E$3849=A2239, IMDB_Movies_Cleaned!$N$2:$N$3849))</f>
        <v>7.9</v>
      </c>
      <c r="H2239" cm="1">
        <f t="array" ref="H2239">MIN(IF(IMDB_Movies_Cleaned!$E$2:$E$3849=A2239, IMDB_Movies_Cleaned!$N$2:$N$3849))</f>
        <v>6.4</v>
      </c>
      <c r="I2239" cm="1">
        <f t="array" ref="I2239">_xlfn.VAR.S(IF(IMDB_Movies_Cleaned!$E$2:$E$3849=A2239, IMDB_Movies_Cleaned!$N$2:$N$3849))</f>
        <v>0.48916666666666692</v>
      </c>
      <c r="J2239" cm="1">
        <f t="array" ref="J2239">_xlfn.STDEV.S(IF(IMDB_Movies_Cleaned!$E$2:$E$3849=A2239, IMDB_Movies_Cleaned!$N$2:$N$3849))</f>
        <v>0.69940450861190973</v>
      </c>
    </row>
    <row r="2240" spans="1:10" x14ac:dyDescent="0.25">
      <c r="A2240" s="1" t="s">
        <v>1671</v>
      </c>
      <c r="B2240">
        <f t="shared" si="36"/>
        <v>153</v>
      </c>
      <c r="D2240">
        <f>AVERAGEIF(IMDB_Movies_Cleaned!$E$2:$E$3849, A2240, IMDB_Movies_Cleaned!$N$2:$N$3849)</f>
        <v>7.0418300653594796</v>
      </c>
      <c r="E2240" cm="1">
        <f t="array" ref="E2240">MEDIAN(IF(IMDB_Movies_Cleaned!$E$2:$E$3849=A2240, IMDB_Movies_Cleaned!$N$2:$N$3849))</f>
        <v>7.2</v>
      </c>
      <c r="F2240" cm="1">
        <f t="array" ref="F2240">_xlfn.MODE.SNGL(IF(IMDB_Movies_Cleaned!$E$2:$E$3849=A2240, IMDB_Movies_Cleaned!$N$2:$N$3849))</f>
        <v>7.3</v>
      </c>
      <c r="G2240" cm="1">
        <f t="array" ref="G2240">MAX(IF(IMDB_Movies_Cleaned!$E$2:$E$3849=A2240, IMDB_Movies_Cleaned!$N$2:$N$3849))</f>
        <v>8.8000000000000007</v>
      </c>
      <c r="H2240" cm="1">
        <f t="array" ref="H2240">MIN(IF(IMDB_Movies_Cleaned!$E$2:$E$3849=A2240, IMDB_Movies_Cleaned!$N$2:$N$3849))</f>
        <v>3.4</v>
      </c>
      <c r="I2240" cm="1">
        <f t="array" ref="I2240">_xlfn.VAR.S(IF(IMDB_Movies_Cleaned!$E$2:$E$3849=A2240, IMDB_Movies_Cleaned!$N$2:$N$3849))</f>
        <v>0.68705452356381391</v>
      </c>
      <c r="J2240" cm="1">
        <f t="array" ref="J2240">_xlfn.STDEV.S(IF(IMDB_Movies_Cleaned!$E$2:$E$3849=A2240, IMDB_Movies_Cleaned!$N$2:$N$3849))</f>
        <v>0.82888752166009472</v>
      </c>
    </row>
    <row r="2241" spans="1:10" x14ac:dyDescent="0.25">
      <c r="A2241" s="2" t="s">
        <v>1680</v>
      </c>
      <c r="B2241">
        <f t="shared" si="36"/>
        <v>4</v>
      </c>
      <c r="D2241">
        <f>AVERAGEIF(IMDB_Movies_Cleaned!$E$2:$E$3849, A2241, IMDB_Movies_Cleaned!$N$2:$N$3849)</f>
        <v>7.2750000000000004</v>
      </c>
      <c r="E2241" cm="1">
        <f t="array" ref="E2241">MEDIAN(IF(IMDB_Movies_Cleaned!$E$2:$E$3849=A2241, IMDB_Movies_Cleaned!$N$2:$N$3849))</f>
        <v>7.15</v>
      </c>
      <c r="F2241" t="e" cm="1">
        <f t="array" ref="F2241">_xlfn.MODE.SNGL(IF(IMDB_Movies_Cleaned!$E$2:$E$3849=A2241, IMDB_Movies_Cleaned!$N$2:$N$3849))</f>
        <v>#N/A</v>
      </c>
      <c r="G2241" cm="1">
        <f t="array" ref="G2241">MAX(IF(IMDB_Movies_Cleaned!$E$2:$E$3849=A2241, IMDB_Movies_Cleaned!$N$2:$N$3849))</f>
        <v>8.4</v>
      </c>
      <c r="H2241" cm="1">
        <f t="array" ref="H2241">MIN(IF(IMDB_Movies_Cleaned!$E$2:$E$3849=A2241, IMDB_Movies_Cleaned!$N$2:$N$3849))</f>
        <v>6.4</v>
      </c>
      <c r="I2241" cm="1">
        <f t="array" ref="I2241">_xlfn.VAR.S(IF(IMDB_Movies_Cleaned!$E$2:$E$3849=A2241, IMDB_Movies_Cleaned!$N$2:$N$3849))</f>
        <v>0.70250000000000001</v>
      </c>
      <c r="J2241" cm="1">
        <f t="array" ref="J2241">_xlfn.STDEV.S(IF(IMDB_Movies_Cleaned!$E$2:$E$3849=A2241, IMDB_Movies_Cleaned!$N$2:$N$3849))</f>
        <v>0.83815273071201046</v>
      </c>
    </row>
    <row r="2242" spans="1:10" x14ac:dyDescent="0.25">
      <c r="A2242" s="1" t="s">
        <v>201</v>
      </c>
      <c r="B2242">
        <f t="shared" si="36"/>
        <v>55</v>
      </c>
      <c r="D2242">
        <f>AVERAGEIF(IMDB_Movies_Cleaned!$E$2:$E$3849, A2242, IMDB_Movies_Cleaned!$N$2:$N$3849)</f>
        <v>6.4090909090909092</v>
      </c>
      <c r="E2242" cm="1">
        <f t="array" ref="E2242">MEDIAN(IF(IMDB_Movies_Cleaned!$E$2:$E$3849=A2242, IMDB_Movies_Cleaned!$N$2:$N$3849))</f>
        <v>6.5</v>
      </c>
      <c r="F2242" cm="1">
        <f t="array" ref="F2242">_xlfn.MODE.SNGL(IF(IMDB_Movies_Cleaned!$E$2:$E$3849=A2242, IMDB_Movies_Cleaned!$N$2:$N$3849))</f>
        <v>6.5</v>
      </c>
      <c r="G2242" cm="1">
        <f t="array" ref="G2242">MAX(IF(IMDB_Movies_Cleaned!$E$2:$E$3849=A2242, IMDB_Movies_Cleaned!$N$2:$N$3849))</f>
        <v>7.6</v>
      </c>
      <c r="H2242" cm="1">
        <f t="array" ref="H2242">MIN(IF(IMDB_Movies_Cleaned!$E$2:$E$3849=A2242, IMDB_Movies_Cleaned!$N$2:$N$3849))</f>
        <v>4.4000000000000004</v>
      </c>
      <c r="I2242" cm="1">
        <f t="array" ref="I2242">_xlfn.VAR.S(IF(IMDB_Movies_Cleaned!$E$2:$E$3849=A2242, IMDB_Movies_Cleaned!$N$2:$N$3849))</f>
        <v>0.39936026936026953</v>
      </c>
      <c r="J2242" cm="1">
        <f t="array" ref="J2242">_xlfn.STDEV.S(IF(IMDB_Movies_Cleaned!$E$2:$E$3849=A2242, IMDB_Movies_Cleaned!$N$2:$N$3849))</f>
        <v>0.63194957817872588</v>
      </c>
    </row>
    <row r="2243" spans="1:10" x14ac:dyDescent="0.25">
      <c r="A2243" s="2" t="s">
        <v>366</v>
      </c>
      <c r="B2243">
        <f t="shared" si="36"/>
        <v>16</v>
      </c>
      <c r="D2243">
        <f>AVERAGEIF(IMDB_Movies_Cleaned!$E$2:$E$3849, A2243, IMDB_Movies_Cleaned!$N$2:$N$3849)</f>
        <v>6.6124999999999989</v>
      </c>
      <c r="E2243" cm="1">
        <f t="array" ref="E2243">MEDIAN(IF(IMDB_Movies_Cleaned!$E$2:$E$3849=A2243, IMDB_Movies_Cleaned!$N$2:$N$3849))</f>
        <v>6.9</v>
      </c>
      <c r="F2243" cm="1">
        <f t="array" ref="F2243">_xlfn.MODE.SNGL(IF(IMDB_Movies_Cleaned!$E$2:$E$3849=A2243, IMDB_Movies_Cleaned!$N$2:$N$3849))</f>
        <v>6.7</v>
      </c>
      <c r="G2243" cm="1">
        <f t="array" ref="G2243">MAX(IF(IMDB_Movies_Cleaned!$E$2:$E$3849=A2243, IMDB_Movies_Cleaned!$N$2:$N$3849))</f>
        <v>8.6999999999999993</v>
      </c>
      <c r="H2243" cm="1">
        <f t="array" ref="H2243">MIN(IF(IMDB_Movies_Cleaned!$E$2:$E$3849=A2243, IMDB_Movies_Cleaned!$N$2:$N$3849))</f>
        <v>3.5</v>
      </c>
      <c r="I2243" cm="1">
        <f t="array" ref="I2243">_xlfn.VAR.S(IF(IMDB_Movies_Cleaned!$E$2:$E$3849=A2243, IMDB_Movies_Cleaned!$N$2:$N$3849))</f>
        <v>2.0585000000000111</v>
      </c>
      <c r="J2243" cm="1">
        <f t="array" ref="J2243">_xlfn.STDEV.S(IF(IMDB_Movies_Cleaned!$E$2:$E$3849=A2243, IMDB_Movies_Cleaned!$N$2:$N$3849))</f>
        <v>1.4347473645210194</v>
      </c>
    </row>
    <row r="2244" spans="1:10" x14ac:dyDescent="0.25">
      <c r="A2244" s="1" t="s">
        <v>1671</v>
      </c>
      <c r="B2244">
        <f t="shared" si="36"/>
        <v>153</v>
      </c>
      <c r="D2244">
        <f>AVERAGEIF(IMDB_Movies_Cleaned!$E$2:$E$3849, A2244, IMDB_Movies_Cleaned!$N$2:$N$3849)</f>
        <v>7.0418300653594796</v>
      </c>
      <c r="E2244" cm="1">
        <f t="array" ref="E2244">MEDIAN(IF(IMDB_Movies_Cleaned!$E$2:$E$3849=A2244, IMDB_Movies_Cleaned!$N$2:$N$3849))</f>
        <v>7.2</v>
      </c>
      <c r="F2244" cm="1">
        <f t="array" ref="F2244">_xlfn.MODE.SNGL(IF(IMDB_Movies_Cleaned!$E$2:$E$3849=A2244, IMDB_Movies_Cleaned!$N$2:$N$3849))</f>
        <v>7.3</v>
      </c>
      <c r="G2244" cm="1">
        <f t="array" ref="G2244">MAX(IF(IMDB_Movies_Cleaned!$E$2:$E$3849=A2244, IMDB_Movies_Cleaned!$N$2:$N$3849))</f>
        <v>8.8000000000000007</v>
      </c>
      <c r="H2244" cm="1">
        <f t="array" ref="H2244">MIN(IF(IMDB_Movies_Cleaned!$E$2:$E$3849=A2244, IMDB_Movies_Cleaned!$N$2:$N$3849))</f>
        <v>3.4</v>
      </c>
      <c r="I2244" cm="1">
        <f t="array" ref="I2244">_xlfn.VAR.S(IF(IMDB_Movies_Cleaned!$E$2:$E$3849=A2244, IMDB_Movies_Cleaned!$N$2:$N$3849))</f>
        <v>0.68705452356381391</v>
      </c>
      <c r="J2244" cm="1">
        <f t="array" ref="J2244">_xlfn.STDEV.S(IF(IMDB_Movies_Cleaned!$E$2:$E$3849=A2244, IMDB_Movies_Cleaned!$N$2:$N$3849))</f>
        <v>0.82888752166009472</v>
      </c>
    </row>
    <row r="2245" spans="1:10" x14ac:dyDescent="0.25">
      <c r="A2245" s="1" t="s">
        <v>782</v>
      </c>
      <c r="B2245">
        <f t="shared" si="36"/>
        <v>4</v>
      </c>
      <c r="D2245">
        <f>AVERAGEIF(IMDB_Movies_Cleaned!$E$2:$E$3849, A2245, IMDB_Movies_Cleaned!$N$2:$N$3849)</f>
        <v>7.35</v>
      </c>
      <c r="E2245" cm="1">
        <f t="array" ref="E2245">MEDIAN(IF(IMDB_Movies_Cleaned!$E$2:$E$3849=A2245, IMDB_Movies_Cleaned!$N$2:$N$3849))</f>
        <v>7.4499999999999993</v>
      </c>
      <c r="F2245" t="e" cm="1">
        <f t="array" ref="F2245">_xlfn.MODE.SNGL(IF(IMDB_Movies_Cleaned!$E$2:$E$3849=A2245, IMDB_Movies_Cleaned!$N$2:$N$3849))</f>
        <v>#N/A</v>
      </c>
      <c r="G2245" cm="1">
        <f t="array" ref="G2245">MAX(IF(IMDB_Movies_Cleaned!$E$2:$E$3849=A2245, IMDB_Movies_Cleaned!$N$2:$N$3849))</f>
        <v>7.8</v>
      </c>
      <c r="H2245" cm="1">
        <f t="array" ref="H2245">MIN(IF(IMDB_Movies_Cleaned!$E$2:$E$3849=A2245, IMDB_Movies_Cleaned!$N$2:$N$3849))</f>
        <v>6.7</v>
      </c>
      <c r="I2245" cm="1">
        <f t="array" ref="I2245">_xlfn.VAR.S(IF(IMDB_Movies_Cleaned!$E$2:$E$3849=A2245, IMDB_Movies_Cleaned!$N$2:$N$3849))</f>
        <v>0.22999999999999984</v>
      </c>
      <c r="J2245" cm="1">
        <f t="array" ref="J2245">_xlfn.STDEV.S(IF(IMDB_Movies_Cleaned!$E$2:$E$3849=A2245, IMDB_Movies_Cleaned!$N$2:$N$3849))</f>
        <v>0.4795831523312718</v>
      </c>
    </row>
    <row r="2246" spans="1:10" x14ac:dyDescent="0.25">
      <c r="A2246" s="2" t="s">
        <v>877</v>
      </c>
      <c r="B2246">
        <f t="shared" si="36"/>
        <v>135</v>
      </c>
      <c r="D2246">
        <f>AVERAGEIF(IMDB_Movies_Cleaned!$E$2:$E$3849, A2246, IMDB_Movies_Cleaned!$N$2:$N$3849)</f>
        <v>5.8962962962962955</v>
      </c>
      <c r="E2246" cm="1">
        <f t="array" ref="E2246">MEDIAN(IF(IMDB_Movies_Cleaned!$E$2:$E$3849=A2246, IMDB_Movies_Cleaned!$N$2:$N$3849))</f>
        <v>6</v>
      </c>
      <c r="F2246" cm="1">
        <f t="array" ref="F2246">_xlfn.MODE.SNGL(IF(IMDB_Movies_Cleaned!$E$2:$E$3849=A2246, IMDB_Movies_Cleaned!$N$2:$N$3849))</f>
        <v>6.1</v>
      </c>
      <c r="G2246" cm="1">
        <f t="array" ref="G2246">MAX(IF(IMDB_Movies_Cleaned!$E$2:$E$3849=A2246, IMDB_Movies_Cleaned!$N$2:$N$3849))</f>
        <v>8.4</v>
      </c>
      <c r="H2246" cm="1">
        <f t="array" ref="H2246">MIN(IF(IMDB_Movies_Cleaned!$E$2:$E$3849=A2246, IMDB_Movies_Cleaned!$N$2:$N$3849))</f>
        <v>2.7</v>
      </c>
      <c r="I2246" cm="1">
        <f t="array" ref="I2246">_xlfn.VAR.S(IF(IMDB_Movies_Cleaned!$E$2:$E$3849=A2246, IMDB_Movies_Cleaned!$N$2:$N$3849))</f>
        <v>0.76826976229963906</v>
      </c>
      <c r="J2246" cm="1">
        <f t="array" ref="J2246">_xlfn.STDEV.S(IF(IMDB_Movies_Cleaned!$E$2:$E$3849=A2246, IMDB_Movies_Cleaned!$N$2:$N$3849))</f>
        <v>0.87650998984588824</v>
      </c>
    </row>
    <row r="2247" spans="1:10" x14ac:dyDescent="0.25">
      <c r="A2247" s="1" t="s">
        <v>4920</v>
      </c>
      <c r="B2247">
        <f t="shared" si="36"/>
        <v>2</v>
      </c>
      <c r="D2247">
        <f>AVERAGEIF(IMDB_Movies_Cleaned!$E$2:$E$3849, A2247, IMDB_Movies_Cleaned!$N$2:$N$3849)</f>
        <v>7.1999999999999993</v>
      </c>
      <c r="E2247" cm="1">
        <f t="array" ref="E2247">MEDIAN(IF(IMDB_Movies_Cleaned!$E$2:$E$3849=A2247, IMDB_Movies_Cleaned!$N$2:$N$3849))</f>
        <v>7.1999999999999993</v>
      </c>
      <c r="F2247" t="e" cm="1">
        <f t="array" ref="F2247">_xlfn.MODE.SNGL(IF(IMDB_Movies_Cleaned!$E$2:$E$3849=A2247, IMDB_Movies_Cleaned!$N$2:$N$3849))</f>
        <v>#N/A</v>
      </c>
      <c r="G2247" cm="1">
        <f t="array" ref="G2247">MAX(IF(IMDB_Movies_Cleaned!$E$2:$E$3849=A2247, IMDB_Movies_Cleaned!$N$2:$N$3849))</f>
        <v>7.3</v>
      </c>
      <c r="H2247" cm="1">
        <f t="array" ref="H2247">MIN(IF(IMDB_Movies_Cleaned!$E$2:$E$3849=A2247, IMDB_Movies_Cleaned!$N$2:$N$3849))</f>
        <v>7.1</v>
      </c>
      <c r="I2247" cm="1">
        <f t="array" ref="I2247">_xlfn.VAR.S(IF(IMDB_Movies_Cleaned!$E$2:$E$3849=A2247, IMDB_Movies_Cleaned!$N$2:$N$3849))</f>
        <v>2.0000000000000035E-2</v>
      </c>
      <c r="J2247" cm="1">
        <f t="array" ref="J2247">_xlfn.STDEV.S(IF(IMDB_Movies_Cleaned!$E$2:$E$3849=A2247, IMDB_Movies_Cleaned!$N$2:$N$3849))</f>
        <v>0.14142135623730964</v>
      </c>
    </row>
    <row r="2248" spans="1:10" x14ac:dyDescent="0.25">
      <c r="A2248" s="1" t="s">
        <v>3553</v>
      </c>
      <c r="B2248">
        <f t="shared" si="36"/>
        <v>8</v>
      </c>
      <c r="D2248">
        <f>AVERAGEIF(IMDB_Movies_Cleaned!$E$2:$E$3849, A2248, IMDB_Movies_Cleaned!$N$2:$N$3849)</f>
        <v>7.25</v>
      </c>
      <c r="E2248" cm="1">
        <f t="array" ref="E2248">MEDIAN(IF(IMDB_Movies_Cleaned!$E$2:$E$3849=A2248, IMDB_Movies_Cleaned!$N$2:$N$3849))</f>
        <v>7.4</v>
      </c>
      <c r="F2248" t="e" cm="1">
        <f t="array" ref="F2248">_xlfn.MODE.SNGL(IF(IMDB_Movies_Cleaned!$E$2:$E$3849=A2248, IMDB_Movies_Cleaned!$N$2:$N$3849))</f>
        <v>#N/A</v>
      </c>
      <c r="G2248" cm="1">
        <f t="array" ref="G2248">MAX(IF(IMDB_Movies_Cleaned!$E$2:$E$3849=A2248, IMDB_Movies_Cleaned!$N$2:$N$3849))</f>
        <v>8.4</v>
      </c>
      <c r="H2248" cm="1">
        <f t="array" ref="H2248">MIN(IF(IMDB_Movies_Cleaned!$E$2:$E$3849=A2248, IMDB_Movies_Cleaned!$N$2:$N$3849))</f>
        <v>5.4</v>
      </c>
      <c r="I2248" cm="1">
        <f t="array" ref="I2248">_xlfn.VAR.S(IF(IMDB_Movies_Cleaned!$E$2:$E$3849=A2248, IMDB_Movies_Cleaned!$N$2:$N$3849))</f>
        <v>0.76857142857142791</v>
      </c>
      <c r="J2248" cm="1">
        <f t="array" ref="J2248">_xlfn.STDEV.S(IF(IMDB_Movies_Cleaned!$E$2:$E$3849=A2248, IMDB_Movies_Cleaned!$N$2:$N$3849))</f>
        <v>0.87668205671807153</v>
      </c>
    </row>
    <row r="2249" spans="1:10" x14ac:dyDescent="0.25">
      <c r="A2249" s="1" t="s">
        <v>4926</v>
      </c>
      <c r="B2249">
        <f t="shared" si="36"/>
        <v>1</v>
      </c>
      <c r="D2249">
        <f>AVERAGEIF(IMDB_Movies_Cleaned!$E$2:$E$3849, A2249, IMDB_Movies_Cleaned!$N$2:$N$3849)</f>
        <v>5.9</v>
      </c>
      <c r="E2249" cm="1">
        <f t="array" ref="E2249">MEDIAN(IF(IMDB_Movies_Cleaned!$E$2:$E$3849=A2249, IMDB_Movies_Cleaned!$N$2:$N$3849))</f>
        <v>5.9</v>
      </c>
      <c r="F2249" t="e" cm="1">
        <f t="array" ref="F2249">_xlfn.MODE.SNGL(IF(IMDB_Movies_Cleaned!$E$2:$E$3849=A2249, IMDB_Movies_Cleaned!$N$2:$N$3849))</f>
        <v>#N/A</v>
      </c>
      <c r="G2249" cm="1">
        <f t="array" ref="G2249">MAX(IF(IMDB_Movies_Cleaned!$E$2:$E$3849=A2249, IMDB_Movies_Cleaned!$N$2:$N$3849))</f>
        <v>5.9</v>
      </c>
      <c r="H2249" cm="1">
        <f t="array" ref="H2249">MIN(IF(IMDB_Movies_Cleaned!$E$2:$E$3849=A2249, IMDB_Movies_Cleaned!$N$2:$N$3849))</f>
        <v>5.9</v>
      </c>
      <c r="I2249" t="e" cm="1">
        <f t="array" ref="I2249">_xlfn.VAR.S(IF(IMDB_Movies_Cleaned!$E$2:$E$3849=A2249, IMDB_Movies_Cleaned!$N$2:$N$3849))</f>
        <v>#DIV/0!</v>
      </c>
      <c r="J2249" t="e" cm="1">
        <f t="array" ref="J2249">_xlfn.STDEV.S(IF(IMDB_Movies_Cleaned!$E$2:$E$3849=A2249, IMDB_Movies_Cleaned!$N$2:$N$3849))</f>
        <v>#DIV/0!</v>
      </c>
    </row>
    <row r="2250" spans="1:10" x14ac:dyDescent="0.25">
      <c r="A2250" s="2" t="s">
        <v>1110</v>
      </c>
      <c r="B2250">
        <f t="shared" si="36"/>
        <v>41</v>
      </c>
      <c r="D2250">
        <f>AVERAGEIF(IMDB_Movies_Cleaned!$E$2:$E$3849, A2250, IMDB_Movies_Cleaned!$N$2:$N$3849)</f>
        <v>6.9365853658536594</v>
      </c>
      <c r="E2250" cm="1">
        <f t="array" ref="E2250">MEDIAN(IF(IMDB_Movies_Cleaned!$E$2:$E$3849=A2250, IMDB_Movies_Cleaned!$N$2:$N$3849))</f>
        <v>6.7</v>
      </c>
      <c r="F2250" cm="1">
        <f t="array" ref="F2250">_xlfn.MODE.SNGL(IF(IMDB_Movies_Cleaned!$E$2:$E$3849=A2250, IMDB_Movies_Cleaned!$N$2:$N$3849))</f>
        <v>6.6</v>
      </c>
      <c r="G2250" cm="1">
        <f t="array" ref="G2250">MAX(IF(IMDB_Movies_Cleaned!$E$2:$E$3849=A2250, IMDB_Movies_Cleaned!$N$2:$N$3849))</f>
        <v>8.6</v>
      </c>
      <c r="H2250" cm="1">
        <f t="array" ref="H2250">MIN(IF(IMDB_Movies_Cleaned!$E$2:$E$3849=A2250, IMDB_Movies_Cleaned!$N$2:$N$3849))</f>
        <v>5.6</v>
      </c>
      <c r="I2250" cm="1">
        <f t="array" ref="I2250">_xlfn.VAR.S(IF(IMDB_Movies_Cleaned!$E$2:$E$3849=A2250, IMDB_Movies_Cleaned!$N$2:$N$3849))</f>
        <v>0.61437804878046909</v>
      </c>
      <c r="J2250" cm="1">
        <f t="array" ref="J2250">_xlfn.STDEV.S(IF(IMDB_Movies_Cleaned!$E$2:$E$3849=A2250, IMDB_Movies_Cleaned!$N$2:$N$3849))</f>
        <v>0.78382271514703439</v>
      </c>
    </row>
    <row r="2251" spans="1:10" x14ac:dyDescent="0.25">
      <c r="A2251" s="1" t="s">
        <v>4931</v>
      </c>
      <c r="B2251">
        <f t="shared" si="36"/>
        <v>1</v>
      </c>
      <c r="D2251">
        <f>AVERAGEIF(IMDB_Movies_Cleaned!$E$2:$E$3849, A2251, IMDB_Movies_Cleaned!$N$2:$N$3849)</f>
        <v>6.2</v>
      </c>
      <c r="E2251" cm="1">
        <f t="array" ref="E2251">MEDIAN(IF(IMDB_Movies_Cleaned!$E$2:$E$3849=A2251, IMDB_Movies_Cleaned!$N$2:$N$3849))</f>
        <v>6.2</v>
      </c>
      <c r="F2251" t="e" cm="1">
        <f t="array" ref="F2251">_xlfn.MODE.SNGL(IF(IMDB_Movies_Cleaned!$E$2:$E$3849=A2251, IMDB_Movies_Cleaned!$N$2:$N$3849))</f>
        <v>#N/A</v>
      </c>
      <c r="G2251" cm="1">
        <f t="array" ref="G2251">MAX(IF(IMDB_Movies_Cleaned!$E$2:$E$3849=A2251, IMDB_Movies_Cleaned!$N$2:$N$3849))</f>
        <v>6.2</v>
      </c>
      <c r="H2251" cm="1">
        <f t="array" ref="H2251">MIN(IF(IMDB_Movies_Cleaned!$E$2:$E$3849=A2251, IMDB_Movies_Cleaned!$N$2:$N$3849))</f>
        <v>6.2</v>
      </c>
      <c r="I2251" t="e" cm="1">
        <f t="array" ref="I2251">_xlfn.VAR.S(IF(IMDB_Movies_Cleaned!$E$2:$E$3849=A2251, IMDB_Movies_Cleaned!$N$2:$N$3849))</f>
        <v>#DIV/0!</v>
      </c>
      <c r="J2251" t="e" cm="1">
        <f t="array" ref="J2251">_xlfn.STDEV.S(IF(IMDB_Movies_Cleaned!$E$2:$E$3849=A2251, IMDB_Movies_Cleaned!$N$2:$N$3849))</f>
        <v>#DIV/0!</v>
      </c>
    </row>
    <row r="2252" spans="1:10" x14ac:dyDescent="0.25">
      <c r="A2252" s="2" t="s">
        <v>4934</v>
      </c>
      <c r="B2252">
        <f t="shared" si="36"/>
        <v>1</v>
      </c>
      <c r="D2252">
        <f>AVERAGEIF(IMDB_Movies_Cleaned!$E$2:$E$3849, A2252, IMDB_Movies_Cleaned!$N$2:$N$3849)</f>
        <v>6.7</v>
      </c>
      <c r="E2252" cm="1">
        <f t="array" ref="E2252">MEDIAN(IF(IMDB_Movies_Cleaned!$E$2:$E$3849=A2252, IMDB_Movies_Cleaned!$N$2:$N$3849))</f>
        <v>6.7</v>
      </c>
      <c r="F2252" t="e" cm="1">
        <f t="array" ref="F2252">_xlfn.MODE.SNGL(IF(IMDB_Movies_Cleaned!$E$2:$E$3849=A2252, IMDB_Movies_Cleaned!$N$2:$N$3849))</f>
        <v>#N/A</v>
      </c>
      <c r="G2252" cm="1">
        <f t="array" ref="G2252">MAX(IF(IMDB_Movies_Cleaned!$E$2:$E$3849=A2252, IMDB_Movies_Cleaned!$N$2:$N$3849))</f>
        <v>6.7</v>
      </c>
      <c r="H2252" cm="1">
        <f t="array" ref="H2252">MIN(IF(IMDB_Movies_Cleaned!$E$2:$E$3849=A2252, IMDB_Movies_Cleaned!$N$2:$N$3849))</f>
        <v>6.7</v>
      </c>
      <c r="I2252" t="e" cm="1">
        <f t="array" ref="I2252">_xlfn.VAR.S(IF(IMDB_Movies_Cleaned!$E$2:$E$3849=A2252, IMDB_Movies_Cleaned!$N$2:$N$3849))</f>
        <v>#DIV/0!</v>
      </c>
      <c r="J2252" t="e" cm="1">
        <f t="array" ref="J2252">_xlfn.STDEV.S(IF(IMDB_Movies_Cleaned!$E$2:$E$3849=A2252, IMDB_Movies_Cleaned!$N$2:$N$3849))</f>
        <v>#DIV/0!</v>
      </c>
    </row>
    <row r="2253" spans="1:10" x14ac:dyDescent="0.25">
      <c r="A2253" s="2" t="s">
        <v>872</v>
      </c>
      <c r="B2253">
        <f t="shared" si="36"/>
        <v>145</v>
      </c>
      <c r="D2253">
        <f>AVERAGEIF(IMDB_Movies_Cleaned!$E$2:$E$3849, A2253, IMDB_Movies_Cleaned!$N$2:$N$3849)</f>
        <v>5.8406896551724108</v>
      </c>
      <c r="E2253" cm="1">
        <f t="array" ref="E2253">MEDIAN(IF(IMDB_Movies_Cleaned!$E$2:$E$3849=A2253, IMDB_Movies_Cleaned!$N$2:$N$3849))</f>
        <v>6</v>
      </c>
      <c r="F2253" cm="1">
        <f t="array" ref="F2253">_xlfn.MODE.SNGL(IF(IMDB_Movies_Cleaned!$E$2:$E$3849=A2253, IMDB_Movies_Cleaned!$N$2:$N$3849))</f>
        <v>6.5</v>
      </c>
      <c r="G2253" cm="1">
        <f t="array" ref="G2253">MAX(IF(IMDB_Movies_Cleaned!$E$2:$E$3849=A2253, IMDB_Movies_Cleaned!$N$2:$N$3849))</f>
        <v>8</v>
      </c>
      <c r="H2253" cm="1">
        <f t="array" ref="H2253">MIN(IF(IMDB_Movies_Cleaned!$E$2:$E$3849=A2253, IMDB_Movies_Cleaned!$N$2:$N$3849))</f>
        <v>1.9</v>
      </c>
      <c r="I2253" cm="1">
        <f t="array" ref="I2253">_xlfn.VAR.S(IF(IMDB_Movies_Cleaned!$E$2:$E$3849=A2253, IMDB_Movies_Cleaned!$N$2:$N$3849))</f>
        <v>1.4818745210728315</v>
      </c>
      <c r="J2253" cm="1">
        <f t="array" ref="J2253">_xlfn.STDEV.S(IF(IMDB_Movies_Cleaned!$E$2:$E$3849=A2253, IMDB_Movies_Cleaned!$N$2:$N$3849))</f>
        <v>1.2173226856806831</v>
      </c>
    </row>
    <row r="2254" spans="1:10" x14ac:dyDescent="0.25">
      <c r="A2254" s="1" t="s">
        <v>2275</v>
      </c>
      <c r="B2254">
        <f t="shared" si="36"/>
        <v>2</v>
      </c>
      <c r="D2254">
        <f>AVERAGEIF(IMDB_Movies_Cleaned!$E$2:$E$3849, A2254, IMDB_Movies_Cleaned!$N$2:$N$3849)</f>
        <v>6.3000000000000007</v>
      </c>
      <c r="E2254" cm="1">
        <f t="array" ref="E2254">MEDIAN(IF(IMDB_Movies_Cleaned!$E$2:$E$3849=A2254, IMDB_Movies_Cleaned!$N$2:$N$3849))</f>
        <v>6.3000000000000007</v>
      </c>
      <c r="F2254" t="e" cm="1">
        <f t="array" ref="F2254">_xlfn.MODE.SNGL(IF(IMDB_Movies_Cleaned!$E$2:$E$3849=A2254, IMDB_Movies_Cleaned!$N$2:$N$3849))</f>
        <v>#N/A</v>
      </c>
      <c r="G2254" cm="1">
        <f t="array" ref="G2254">MAX(IF(IMDB_Movies_Cleaned!$E$2:$E$3849=A2254, IMDB_Movies_Cleaned!$N$2:$N$3849))</f>
        <v>6.4</v>
      </c>
      <c r="H2254" cm="1">
        <f t="array" ref="H2254">MIN(IF(IMDB_Movies_Cleaned!$E$2:$E$3849=A2254, IMDB_Movies_Cleaned!$N$2:$N$3849))</f>
        <v>6.2</v>
      </c>
      <c r="I2254" cm="1">
        <f t="array" ref="I2254">_xlfn.VAR.S(IF(IMDB_Movies_Cleaned!$E$2:$E$3849=A2254, IMDB_Movies_Cleaned!$N$2:$N$3849))</f>
        <v>2.0000000000000035E-2</v>
      </c>
      <c r="J2254" cm="1">
        <f t="array" ref="J2254">_xlfn.STDEV.S(IF(IMDB_Movies_Cleaned!$E$2:$E$3849=A2254, IMDB_Movies_Cleaned!$N$2:$N$3849))</f>
        <v>0.14142135623730964</v>
      </c>
    </row>
    <row r="2255" spans="1:10" x14ac:dyDescent="0.25">
      <c r="A2255" s="2" t="s">
        <v>4941</v>
      </c>
      <c r="B2255">
        <f t="shared" ref="B2255:B2318" si="37">COUNTIF($A$2:$A$3849, A2255)</f>
        <v>1</v>
      </c>
      <c r="D2255">
        <f>AVERAGEIF(IMDB_Movies_Cleaned!$E$2:$E$3849, A2255, IMDB_Movies_Cleaned!$N$2:$N$3849)</f>
        <v>6.5</v>
      </c>
      <c r="E2255" cm="1">
        <f t="array" ref="E2255">MEDIAN(IF(IMDB_Movies_Cleaned!$E$2:$E$3849=A2255, IMDB_Movies_Cleaned!$N$2:$N$3849))</f>
        <v>6.5</v>
      </c>
      <c r="F2255" t="e" cm="1">
        <f t="array" ref="F2255">_xlfn.MODE.SNGL(IF(IMDB_Movies_Cleaned!$E$2:$E$3849=A2255, IMDB_Movies_Cleaned!$N$2:$N$3849))</f>
        <v>#N/A</v>
      </c>
      <c r="G2255" cm="1">
        <f t="array" ref="G2255">MAX(IF(IMDB_Movies_Cleaned!$E$2:$E$3849=A2255, IMDB_Movies_Cleaned!$N$2:$N$3849))</f>
        <v>6.5</v>
      </c>
      <c r="H2255" cm="1">
        <f t="array" ref="H2255">MIN(IF(IMDB_Movies_Cleaned!$E$2:$E$3849=A2255, IMDB_Movies_Cleaned!$N$2:$N$3849))</f>
        <v>6.5</v>
      </c>
      <c r="I2255" t="e" cm="1">
        <f t="array" ref="I2255">_xlfn.VAR.S(IF(IMDB_Movies_Cleaned!$E$2:$E$3849=A2255, IMDB_Movies_Cleaned!$N$2:$N$3849))</f>
        <v>#DIV/0!</v>
      </c>
      <c r="J2255" t="e" cm="1">
        <f t="array" ref="J2255">_xlfn.STDEV.S(IF(IMDB_Movies_Cleaned!$E$2:$E$3849=A2255, IMDB_Movies_Cleaned!$N$2:$N$3849))</f>
        <v>#DIV/0!</v>
      </c>
    </row>
    <row r="2256" spans="1:10" x14ac:dyDescent="0.25">
      <c r="A2256" s="1" t="s">
        <v>1022</v>
      </c>
      <c r="B2256">
        <f t="shared" si="37"/>
        <v>17</v>
      </c>
      <c r="D2256">
        <f>AVERAGEIF(IMDB_Movies_Cleaned!$E$2:$E$3849, A2256, IMDB_Movies_Cleaned!$N$2:$N$3849)</f>
        <v>7.2235294117647069</v>
      </c>
      <c r="E2256" cm="1">
        <f t="array" ref="E2256">MEDIAN(IF(IMDB_Movies_Cleaned!$E$2:$E$3849=A2256, IMDB_Movies_Cleaned!$N$2:$N$3849))</f>
        <v>7.6</v>
      </c>
      <c r="F2256" cm="1">
        <f t="array" ref="F2256">_xlfn.MODE.SNGL(IF(IMDB_Movies_Cleaned!$E$2:$E$3849=A2256, IMDB_Movies_Cleaned!$N$2:$N$3849))</f>
        <v>7.7</v>
      </c>
      <c r="G2256" cm="1">
        <f t="array" ref="G2256">MAX(IF(IMDB_Movies_Cleaned!$E$2:$E$3849=A2256, IMDB_Movies_Cleaned!$N$2:$N$3849))</f>
        <v>8.1</v>
      </c>
      <c r="H2256" cm="1">
        <f t="array" ref="H2256">MIN(IF(IMDB_Movies_Cleaned!$E$2:$E$3849=A2256, IMDB_Movies_Cleaned!$N$2:$N$3849))</f>
        <v>5.9</v>
      </c>
      <c r="I2256" cm="1">
        <f t="array" ref="I2256">_xlfn.VAR.S(IF(IMDB_Movies_Cleaned!$E$2:$E$3849=A2256, IMDB_Movies_Cleaned!$N$2:$N$3849))</f>
        <v>0.54941176470588238</v>
      </c>
      <c r="J2256" cm="1">
        <f t="array" ref="J2256">_xlfn.STDEV.S(IF(IMDB_Movies_Cleaned!$E$2:$E$3849=A2256, IMDB_Movies_Cleaned!$N$2:$N$3849))</f>
        <v>0.74122315445881903</v>
      </c>
    </row>
    <row r="2257" spans="1:10" x14ac:dyDescent="0.25">
      <c r="A2257" s="2" t="s">
        <v>268</v>
      </c>
      <c r="B2257">
        <f t="shared" si="37"/>
        <v>50</v>
      </c>
      <c r="D2257">
        <f>AVERAGEIF(IMDB_Movies_Cleaned!$E$2:$E$3849, A2257, IMDB_Movies_Cleaned!$N$2:$N$3849)</f>
        <v>6.498000000000002</v>
      </c>
      <c r="E2257" cm="1">
        <f t="array" ref="E2257">MEDIAN(IF(IMDB_Movies_Cleaned!$E$2:$E$3849=A2257, IMDB_Movies_Cleaned!$N$2:$N$3849))</f>
        <v>6.5</v>
      </c>
      <c r="F2257" cm="1">
        <f t="array" ref="F2257">_xlfn.MODE.SNGL(IF(IMDB_Movies_Cleaned!$E$2:$E$3849=A2257, IMDB_Movies_Cleaned!$N$2:$N$3849))</f>
        <v>6.1</v>
      </c>
      <c r="G2257" cm="1">
        <f t="array" ref="G2257">MAX(IF(IMDB_Movies_Cleaned!$E$2:$E$3849=A2257, IMDB_Movies_Cleaned!$N$2:$N$3849))</f>
        <v>9</v>
      </c>
      <c r="H2257" cm="1">
        <f t="array" ref="H2257">MIN(IF(IMDB_Movies_Cleaned!$E$2:$E$3849=A2257, IMDB_Movies_Cleaned!$N$2:$N$3849))</f>
        <v>5.0999999999999996</v>
      </c>
      <c r="I2257" cm="1">
        <f t="array" ref="I2257">_xlfn.VAR.S(IF(IMDB_Movies_Cleaned!$E$2:$E$3849=A2257, IMDB_Movies_Cleaned!$N$2:$N$3849))</f>
        <v>0.51407755102039177</v>
      </c>
      <c r="J2257" cm="1">
        <f t="array" ref="J2257">_xlfn.STDEV.S(IF(IMDB_Movies_Cleaned!$E$2:$E$3849=A2257, IMDB_Movies_Cleaned!$N$2:$N$3849))</f>
        <v>0.71699201600881979</v>
      </c>
    </row>
    <row r="2258" spans="1:10" x14ac:dyDescent="0.25">
      <c r="A2258" s="1" t="s">
        <v>4949</v>
      </c>
      <c r="B2258">
        <f t="shared" si="37"/>
        <v>1</v>
      </c>
      <c r="D2258">
        <f>AVERAGEIF(IMDB_Movies_Cleaned!$E$2:$E$3849, A2258, IMDB_Movies_Cleaned!$N$2:$N$3849)</f>
        <v>4.4000000000000004</v>
      </c>
      <c r="E2258" cm="1">
        <f t="array" ref="E2258">MEDIAN(IF(IMDB_Movies_Cleaned!$E$2:$E$3849=A2258, IMDB_Movies_Cleaned!$N$2:$N$3849))</f>
        <v>4.4000000000000004</v>
      </c>
      <c r="F2258" t="e" cm="1">
        <f t="array" ref="F2258">_xlfn.MODE.SNGL(IF(IMDB_Movies_Cleaned!$E$2:$E$3849=A2258, IMDB_Movies_Cleaned!$N$2:$N$3849))</f>
        <v>#N/A</v>
      </c>
      <c r="G2258" cm="1">
        <f t="array" ref="G2258">MAX(IF(IMDB_Movies_Cleaned!$E$2:$E$3849=A2258, IMDB_Movies_Cleaned!$N$2:$N$3849))</f>
        <v>4.4000000000000004</v>
      </c>
      <c r="H2258" cm="1">
        <f t="array" ref="H2258">MIN(IF(IMDB_Movies_Cleaned!$E$2:$E$3849=A2258, IMDB_Movies_Cleaned!$N$2:$N$3849))</f>
        <v>4.4000000000000004</v>
      </c>
      <c r="I2258" t="e" cm="1">
        <f t="array" ref="I2258">_xlfn.VAR.S(IF(IMDB_Movies_Cleaned!$E$2:$E$3849=A2258, IMDB_Movies_Cleaned!$N$2:$N$3849))</f>
        <v>#DIV/0!</v>
      </c>
      <c r="J2258" t="e" cm="1">
        <f t="array" ref="J2258">_xlfn.STDEV.S(IF(IMDB_Movies_Cleaned!$E$2:$E$3849=A2258, IMDB_Movies_Cleaned!$N$2:$N$3849))</f>
        <v>#DIV/0!</v>
      </c>
    </row>
    <row r="2259" spans="1:10" x14ac:dyDescent="0.25">
      <c r="A2259" s="1" t="s">
        <v>1100</v>
      </c>
      <c r="B2259">
        <f t="shared" si="37"/>
        <v>82</v>
      </c>
      <c r="D2259">
        <f>AVERAGEIF(IMDB_Movies_Cleaned!$E$2:$E$3849, A2259, IMDB_Movies_Cleaned!$N$2:$N$3849)</f>
        <v>6.8573170731707327</v>
      </c>
      <c r="E2259" cm="1">
        <f t="array" ref="E2259">MEDIAN(IF(IMDB_Movies_Cleaned!$E$2:$E$3849=A2259, IMDB_Movies_Cleaned!$N$2:$N$3849))</f>
        <v>7</v>
      </c>
      <c r="F2259" cm="1">
        <f t="array" ref="F2259">_xlfn.MODE.SNGL(IF(IMDB_Movies_Cleaned!$E$2:$E$3849=A2259, IMDB_Movies_Cleaned!$N$2:$N$3849))</f>
        <v>6.1</v>
      </c>
      <c r="G2259" cm="1">
        <f t="array" ref="G2259">MAX(IF(IMDB_Movies_Cleaned!$E$2:$E$3849=A2259, IMDB_Movies_Cleaned!$N$2:$N$3849))</f>
        <v>8.5</v>
      </c>
      <c r="H2259" cm="1">
        <f t="array" ref="H2259">MIN(IF(IMDB_Movies_Cleaned!$E$2:$E$3849=A2259, IMDB_Movies_Cleaned!$N$2:$N$3849))</f>
        <v>5.0999999999999996</v>
      </c>
      <c r="I2259" cm="1">
        <f t="array" ref="I2259">_xlfn.VAR.S(IF(IMDB_Movies_Cleaned!$E$2:$E$3849=A2259, IMDB_Movies_Cleaned!$N$2:$N$3849))</f>
        <v>0.60766184884070396</v>
      </c>
      <c r="J2259" cm="1">
        <f t="array" ref="J2259">_xlfn.STDEV.S(IF(IMDB_Movies_Cleaned!$E$2:$E$3849=A2259, IMDB_Movies_Cleaned!$N$2:$N$3849))</f>
        <v>0.77952668257135627</v>
      </c>
    </row>
    <row r="2260" spans="1:10" x14ac:dyDescent="0.25">
      <c r="A2260" s="2" t="s">
        <v>4148</v>
      </c>
      <c r="B2260">
        <f t="shared" si="37"/>
        <v>8</v>
      </c>
      <c r="D2260">
        <f>AVERAGEIF(IMDB_Movies_Cleaned!$E$2:$E$3849, A2260, IMDB_Movies_Cleaned!$N$2:$N$3849)</f>
        <v>6</v>
      </c>
      <c r="E2260" cm="1">
        <f t="array" ref="E2260">MEDIAN(IF(IMDB_Movies_Cleaned!$E$2:$E$3849=A2260, IMDB_Movies_Cleaned!$N$2:$N$3849))</f>
        <v>5.9</v>
      </c>
      <c r="F2260" t="e" cm="1">
        <f t="array" ref="F2260">_xlfn.MODE.SNGL(IF(IMDB_Movies_Cleaned!$E$2:$E$3849=A2260, IMDB_Movies_Cleaned!$N$2:$N$3849))</f>
        <v>#N/A</v>
      </c>
      <c r="G2260" cm="1">
        <f t="array" ref="G2260">MAX(IF(IMDB_Movies_Cleaned!$E$2:$E$3849=A2260, IMDB_Movies_Cleaned!$N$2:$N$3849))</f>
        <v>7.6</v>
      </c>
      <c r="H2260" cm="1">
        <f t="array" ref="H2260">MIN(IF(IMDB_Movies_Cleaned!$E$2:$E$3849=A2260, IMDB_Movies_Cleaned!$N$2:$N$3849))</f>
        <v>4.3</v>
      </c>
      <c r="I2260" cm="1">
        <f t="array" ref="I2260">_xlfn.VAR.S(IF(IMDB_Movies_Cleaned!$E$2:$E$3849=A2260, IMDB_Movies_Cleaned!$N$2:$N$3849))</f>
        <v>1.1828571428571391</v>
      </c>
      <c r="J2260" cm="1">
        <f t="array" ref="J2260">_xlfn.STDEV.S(IF(IMDB_Movies_Cleaned!$E$2:$E$3849=A2260, IMDB_Movies_Cleaned!$N$2:$N$3849))</f>
        <v>1.0875923606099571</v>
      </c>
    </row>
    <row r="2261" spans="1:10" x14ac:dyDescent="0.25">
      <c r="A2261" s="1" t="s">
        <v>41</v>
      </c>
      <c r="B2261">
        <f t="shared" si="37"/>
        <v>46</v>
      </c>
      <c r="D2261">
        <f>AVERAGEIF(IMDB_Movies_Cleaned!$E$2:$E$3849, A2261, IMDB_Movies_Cleaned!$N$2:$N$3849)</f>
        <v>6.6717391304347844</v>
      </c>
      <c r="E2261" cm="1">
        <f t="array" ref="E2261">MEDIAN(IF(IMDB_Movies_Cleaned!$E$2:$E$3849=A2261, IMDB_Movies_Cleaned!$N$2:$N$3849))</f>
        <v>6.8</v>
      </c>
      <c r="F2261" cm="1">
        <f t="array" ref="F2261">_xlfn.MODE.SNGL(IF(IMDB_Movies_Cleaned!$E$2:$E$3849=A2261, IMDB_Movies_Cleaned!$N$2:$N$3849))</f>
        <v>6.6</v>
      </c>
      <c r="G2261" cm="1">
        <f t="array" ref="G2261">MAX(IF(IMDB_Movies_Cleaned!$E$2:$E$3849=A2261, IMDB_Movies_Cleaned!$N$2:$N$3849))</f>
        <v>8.4</v>
      </c>
      <c r="H2261" cm="1">
        <f t="array" ref="H2261">MIN(IF(IMDB_Movies_Cleaned!$E$2:$E$3849=A2261, IMDB_Movies_Cleaned!$N$2:$N$3849))</f>
        <v>2.4</v>
      </c>
      <c r="I2261" cm="1">
        <f t="array" ref="I2261">_xlfn.VAR.S(IF(IMDB_Movies_Cleaned!$E$2:$E$3849=A2261, IMDB_Movies_Cleaned!$N$2:$N$3849))</f>
        <v>1.4402946859902892</v>
      </c>
      <c r="J2261" cm="1">
        <f t="array" ref="J2261">_xlfn.STDEV.S(IF(IMDB_Movies_Cleaned!$E$2:$E$3849=A2261, IMDB_Movies_Cleaned!$N$2:$N$3849))</f>
        <v>1.2001227795481133</v>
      </c>
    </row>
    <row r="2262" spans="1:10" x14ac:dyDescent="0.25">
      <c r="A2262" s="2" t="s">
        <v>4959</v>
      </c>
      <c r="B2262">
        <f t="shared" si="37"/>
        <v>2</v>
      </c>
      <c r="D2262">
        <f>AVERAGEIF(IMDB_Movies_Cleaned!$E$2:$E$3849, A2262, IMDB_Movies_Cleaned!$N$2:$N$3849)</f>
        <v>7.95</v>
      </c>
      <c r="E2262" cm="1">
        <f t="array" ref="E2262">MEDIAN(IF(IMDB_Movies_Cleaned!$E$2:$E$3849=A2262, IMDB_Movies_Cleaned!$N$2:$N$3849))</f>
        <v>7.95</v>
      </c>
      <c r="F2262" t="e" cm="1">
        <f t="array" ref="F2262">_xlfn.MODE.SNGL(IF(IMDB_Movies_Cleaned!$E$2:$E$3849=A2262, IMDB_Movies_Cleaned!$N$2:$N$3849))</f>
        <v>#N/A</v>
      </c>
      <c r="G2262" cm="1">
        <f t="array" ref="G2262">MAX(IF(IMDB_Movies_Cleaned!$E$2:$E$3849=A2262, IMDB_Movies_Cleaned!$N$2:$N$3849))</f>
        <v>8</v>
      </c>
      <c r="H2262" cm="1">
        <f t="array" ref="H2262">MIN(IF(IMDB_Movies_Cleaned!$E$2:$E$3849=A2262, IMDB_Movies_Cleaned!$N$2:$N$3849))</f>
        <v>7.9</v>
      </c>
      <c r="I2262" cm="1">
        <f t="array" ref="I2262">_xlfn.VAR.S(IF(IMDB_Movies_Cleaned!$E$2:$E$3849=A2262, IMDB_Movies_Cleaned!$N$2:$N$3849))</f>
        <v>4.9999999999999645E-3</v>
      </c>
      <c r="J2262" cm="1">
        <f t="array" ref="J2262">_xlfn.STDEV.S(IF(IMDB_Movies_Cleaned!$E$2:$E$3849=A2262, IMDB_Movies_Cleaned!$N$2:$N$3849))</f>
        <v>7.0710678118654502E-2</v>
      </c>
    </row>
    <row r="2263" spans="1:10" x14ac:dyDescent="0.25">
      <c r="A2263" s="1" t="s">
        <v>1498</v>
      </c>
      <c r="B2263">
        <f t="shared" si="37"/>
        <v>31</v>
      </c>
      <c r="D2263">
        <f>AVERAGEIF(IMDB_Movies_Cleaned!$E$2:$E$3849, A2263, IMDB_Movies_Cleaned!$N$2:$N$3849)</f>
        <v>5.8645161290322561</v>
      </c>
      <c r="E2263" cm="1">
        <f t="array" ref="E2263">MEDIAN(IF(IMDB_Movies_Cleaned!$E$2:$E$3849=A2263, IMDB_Movies_Cleaned!$N$2:$N$3849))</f>
        <v>5.7</v>
      </c>
      <c r="F2263" cm="1">
        <f t="array" ref="F2263">_xlfn.MODE.SNGL(IF(IMDB_Movies_Cleaned!$E$2:$E$3849=A2263, IMDB_Movies_Cleaned!$N$2:$N$3849))</f>
        <v>4.8</v>
      </c>
      <c r="G2263" cm="1">
        <f t="array" ref="G2263">MAX(IF(IMDB_Movies_Cleaned!$E$2:$E$3849=A2263, IMDB_Movies_Cleaned!$N$2:$N$3849))</f>
        <v>8.5</v>
      </c>
      <c r="H2263" cm="1">
        <f t="array" ref="H2263">MIN(IF(IMDB_Movies_Cleaned!$E$2:$E$3849=A2263, IMDB_Movies_Cleaned!$N$2:$N$3849))</f>
        <v>4.0999999999999996</v>
      </c>
      <c r="I2263" cm="1">
        <f t="array" ref="I2263">_xlfn.VAR.S(IF(IMDB_Movies_Cleaned!$E$2:$E$3849=A2263, IMDB_Movies_Cleaned!$N$2:$N$3849))</f>
        <v>1.0850322580645448</v>
      </c>
      <c r="J2263" cm="1">
        <f t="array" ref="J2263">_xlfn.STDEV.S(IF(IMDB_Movies_Cleaned!$E$2:$E$3849=A2263, IMDB_Movies_Cleaned!$N$2:$N$3849))</f>
        <v>1.0416488170513827</v>
      </c>
    </row>
    <row r="2264" spans="1:10" x14ac:dyDescent="0.25">
      <c r="A2264" s="2" t="s">
        <v>872</v>
      </c>
      <c r="B2264">
        <f t="shared" si="37"/>
        <v>145</v>
      </c>
      <c r="D2264">
        <f>AVERAGEIF(IMDB_Movies_Cleaned!$E$2:$E$3849, A2264, IMDB_Movies_Cleaned!$N$2:$N$3849)</f>
        <v>5.8406896551724108</v>
      </c>
      <c r="E2264" cm="1">
        <f t="array" ref="E2264">MEDIAN(IF(IMDB_Movies_Cleaned!$E$2:$E$3849=A2264, IMDB_Movies_Cleaned!$N$2:$N$3849))</f>
        <v>6</v>
      </c>
      <c r="F2264" cm="1">
        <f t="array" ref="F2264">_xlfn.MODE.SNGL(IF(IMDB_Movies_Cleaned!$E$2:$E$3849=A2264, IMDB_Movies_Cleaned!$N$2:$N$3849))</f>
        <v>6.5</v>
      </c>
      <c r="G2264" cm="1">
        <f t="array" ref="G2264">MAX(IF(IMDB_Movies_Cleaned!$E$2:$E$3849=A2264, IMDB_Movies_Cleaned!$N$2:$N$3849))</f>
        <v>8</v>
      </c>
      <c r="H2264" cm="1">
        <f t="array" ref="H2264">MIN(IF(IMDB_Movies_Cleaned!$E$2:$E$3849=A2264, IMDB_Movies_Cleaned!$N$2:$N$3849))</f>
        <v>1.9</v>
      </c>
      <c r="I2264" cm="1">
        <f t="array" ref="I2264">_xlfn.VAR.S(IF(IMDB_Movies_Cleaned!$E$2:$E$3849=A2264, IMDB_Movies_Cleaned!$N$2:$N$3849))</f>
        <v>1.4818745210728315</v>
      </c>
      <c r="J2264" cm="1">
        <f t="array" ref="J2264">_xlfn.STDEV.S(IF(IMDB_Movies_Cleaned!$E$2:$E$3849=A2264, IMDB_Movies_Cleaned!$N$2:$N$3849))</f>
        <v>1.2173226856806831</v>
      </c>
    </row>
    <row r="2265" spans="1:10" x14ac:dyDescent="0.25">
      <c r="A2265" s="1" t="s">
        <v>4727</v>
      </c>
      <c r="B2265">
        <f t="shared" si="37"/>
        <v>4</v>
      </c>
      <c r="D2265">
        <f>AVERAGEIF(IMDB_Movies_Cleaned!$E$2:$E$3849, A2265, IMDB_Movies_Cleaned!$N$2:$N$3849)</f>
        <v>7.4749999999999996</v>
      </c>
      <c r="E2265" cm="1">
        <f t="array" ref="E2265">MEDIAN(IF(IMDB_Movies_Cleaned!$E$2:$E$3849=A2265, IMDB_Movies_Cleaned!$N$2:$N$3849))</f>
        <v>7.6</v>
      </c>
      <c r="F2265" t="e" cm="1">
        <f t="array" ref="F2265">_xlfn.MODE.SNGL(IF(IMDB_Movies_Cleaned!$E$2:$E$3849=A2265, IMDB_Movies_Cleaned!$N$2:$N$3849))</f>
        <v>#N/A</v>
      </c>
      <c r="G2265" cm="1">
        <f t="array" ref="G2265">MAX(IF(IMDB_Movies_Cleaned!$E$2:$E$3849=A2265, IMDB_Movies_Cleaned!$N$2:$N$3849))</f>
        <v>7.8</v>
      </c>
      <c r="H2265" cm="1">
        <f t="array" ref="H2265">MIN(IF(IMDB_Movies_Cleaned!$E$2:$E$3849=A2265, IMDB_Movies_Cleaned!$N$2:$N$3849))</f>
        <v>6.9</v>
      </c>
      <c r="I2265" cm="1">
        <f t="array" ref="I2265">_xlfn.VAR.S(IF(IMDB_Movies_Cleaned!$E$2:$E$3849=A2265, IMDB_Movies_Cleaned!$N$2:$N$3849))</f>
        <v>0.16249999999999987</v>
      </c>
      <c r="J2265" cm="1">
        <f t="array" ref="J2265">_xlfn.STDEV.S(IF(IMDB_Movies_Cleaned!$E$2:$E$3849=A2265, IMDB_Movies_Cleaned!$N$2:$N$3849))</f>
        <v>0.40311288741492729</v>
      </c>
    </row>
    <row r="2266" spans="1:10" x14ac:dyDescent="0.25">
      <c r="A2266" s="2" t="s">
        <v>872</v>
      </c>
      <c r="B2266">
        <f t="shared" si="37"/>
        <v>145</v>
      </c>
      <c r="D2266">
        <f>AVERAGEIF(IMDB_Movies_Cleaned!$E$2:$E$3849, A2266, IMDB_Movies_Cleaned!$N$2:$N$3849)</f>
        <v>5.8406896551724108</v>
      </c>
      <c r="E2266" cm="1">
        <f t="array" ref="E2266">MEDIAN(IF(IMDB_Movies_Cleaned!$E$2:$E$3849=A2266, IMDB_Movies_Cleaned!$N$2:$N$3849))</f>
        <v>6</v>
      </c>
      <c r="F2266" cm="1">
        <f t="array" ref="F2266">_xlfn.MODE.SNGL(IF(IMDB_Movies_Cleaned!$E$2:$E$3849=A2266, IMDB_Movies_Cleaned!$N$2:$N$3849))</f>
        <v>6.5</v>
      </c>
      <c r="G2266" cm="1">
        <f t="array" ref="G2266">MAX(IF(IMDB_Movies_Cleaned!$E$2:$E$3849=A2266, IMDB_Movies_Cleaned!$N$2:$N$3849))</f>
        <v>8</v>
      </c>
      <c r="H2266" cm="1">
        <f t="array" ref="H2266">MIN(IF(IMDB_Movies_Cleaned!$E$2:$E$3849=A2266, IMDB_Movies_Cleaned!$N$2:$N$3849))</f>
        <v>1.9</v>
      </c>
      <c r="I2266" cm="1">
        <f t="array" ref="I2266">_xlfn.VAR.S(IF(IMDB_Movies_Cleaned!$E$2:$E$3849=A2266, IMDB_Movies_Cleaned!$N$2:$N$3849))</f>
        <v>1.4818745210728315</v>
      </c>
      <c r="J2266" cm="1">
        <f t="array" ref="J2266">_xlfn.STDEV.S(IF(IMDB_Movies_Cleaned!$E$2:$E$3849=A2266, IMDB_Movies_Cleaned!$N$2:$N$3849))</f>
        <v>1.2173226856806831</v>
      </c>
    </row>
    <row r="2267" spans="1:10" x14ac:dyDescent="0.25">
      <c r="A2267" s="1" t="s">
        <v>2571</v>
      </c>
      <c r="B2267">
        <f t="shared" si="37"/>
        <v>34</v>
      </c>
      <c r="D2267">
        <f>AVERAGEIF(IMDB_Movies_Cleaned!$E$2:$E$3849, A2267, IMDB_Movies_Cleaned!$N$2:$N$3849)</f>
        <v>5.7588235294117638</v>
      </c>
      <c r="E2267" cm="1">
        <f t="array" ref="E2267">MEDIAN(IF(IMDB_Movies_Cleaned!$E$2:$E$3849=A2267, IMDB_Movies_Cleaned!$N$2:$N$3849))</f>
        <v>5.9</v>
      </c>
      <c r="F2267" cm="1">
        <f t="array" ref="F2267">_xlfn.MODE.SNGL(IF(IMDB_Movies_Cleaned!$E$2:$E$3849=A2267, IMDB_Movies_Cleaned!$N$2:$N$3849))</f>
        <v>5.9</v>
      </c>
      <c r="G2267" cm="1">
        <f t="array" ref="G2267">MAX(IF(IMDB_Movies_Cleaned!$E$2:$E$3849=A2267, IMDB_Movies_Cleaned!$N$2:$N$3849))</f>
        <v>7.9</v>
      </c>
      <c r="H2267" cm="1">
        <f t="array" ref="H2267">MIN(IF(IMDB_Movies_Cleaned!$E$2:$E$3849=A2267, IMDB_Movies_Cleaned!$N$2:$N$3849))</f>
        <v>4</v>
      </c>
      <c r="I2267" cm="1">
        <f t="array" ref="I2267">_xlfn.VAR.S(IF(IMDB_Movies_Cleaned!$E$2:$E$3849=A2267, IMDB_Movies_Cleaned!$N$2:$N$3849))</f>
        <v>1.1534046345811242</v>
      </c>
      <c r="J2267" cm="1">
        <f t="array" ref="J2267">_xlfn.STDEV.S(IF(IMDB_Movies_Cleaned!$E$2:$E$3849=A2267, IMDB_Movies_Cleaned!$N$2:$N$3849))</f>
        <v>1.0739667753618471</v>
      </c>
    </row>
    <row r="2268" spans="1:10" x14ac:dyDescent="0.25">
      <c r="A2268" s="1" t="s">
        <v>4969</v>
      </c>
      <c r="B2268">
        <f t="shared" si="37"/>
        <v>1</v>
      </c>
      <c r="D2268">
        <f>AVERAGEIF(IMDB_Movies_Cleaned!$E$2:$E$3849, A2268, IMDB_Movies_Cleaned!$N$2:$N$3849)</f>
        <v>5.0999999999999996</v>
      </c>
      <c r="E2268" cm="1">
        <f t="array" ref="E2268">MEDIAN(IF(IMDB_Movies_Cleaned!$E$2:$E$3849=A2268, IMDB_Movies_Cleaned!$N$2:$N$3849))</f>
        <v>5.0999999999999996</v>
      </c>
      <c r="F2268" t="e" cm="1">
        <f t="array" ref="F2268">_xlfn.MODE.SNGL(IF(IMDB_Movies_Cleaned!$E$2:$E$3849=A2268, IMDB_Movies_Cleaned!$N$2:$N$3849))</f>
        <v>#N/A</v>
      </c>
      <c r="G2268" cm="1">
        <f t="array" ref="G2268">MAX(IF(IMDB_Movies_Cleaned!$E$2:$E$3849=A2268, IMDB_Movies_Cleaned!$N$2:$N$3849))</f>
        <v>5.0999999999999996</v>
      </c>
      <c r="H2268" cm="1">
        <f t="array" ref="H2268">MIN(IF(IMDB_Movies_Cleaned!$E$2:$E$3849=A2268, IMDB_Movies_Cleaned!$N$2:$N$3849))</f>
        <v>5.0999999999999996</v>
      </c>
      <c r="I2268" t="e" cm="1">
        <f t="array" ref="I2268">_xlfn.VAR.S(IF(IMDB_Movies_Cleaned!$E$2:$E$3849=A2268, IMDB_Movies_Cleaned!$N$2:$N$3849))</f>
        <v>#DIV/0!</v>
      </c>
      <c r="J2268" t="e" cm="1">
        <f t="array" ref="J2268">_xlfn.STDEV.S(IF(IMDB_Movies_Cleaned!$E$2:$E$3849=A2268, IMDB_Movies_Cleaned!$N$2:$N$3849))</f>
        <v>#DIV/0!</v>
      </c>
    </row>
    <row r="2269" spans="1:10" x14ac:dyDescent="0.25">
      <c r="A2269" s="2" t="s">
        <v>1289</v>
      </c>
      <c r="B2269">
        <f t="shared" si="37"/>
        <v>147</v>
      </c>
      <c r="D2269">
        <f>AVERAGEIF(IMDB_Movies_Cleaned!$E$2:$E$3849, A2269, IMDB_Movies_Cleaned!$N$2:$N$3849)</f>
        <v>6.5836734693877554</v>
      </c>
      <c r="E2269" cm="1">
        <f t="array" ref="E2269">MEDIAN(IF(IMDB_Movies_Cleaned!$E$2:$E$3849=A2269, IMDB_Movies_Cleaned!$N$2:$N$3849))</f>
        <v>6.7</v>
      </c>
      <c r="F2269" cm="1">
        <f t="array" ref="F2269">_xlfn.MODE.SNGL(IF(IMDB_Movies_Cleaned!$E$2:$E$3849=A2269, IMDB_Movies_Cleaned!$N$2:$N$3849))</f>
        <v>6.7</v>
      </c>
      <c r="G2269" cm="1">
        <f t="array" ref="G2269">MAX(IF(IMDB_Movies_Cleaned!$E$2:$E$3849=A2269, IMDB_Movies_Cleaned!$N$2:$N$3849))</f>
        <v>8.8000000000000007</v>
      </c>
      <c r="H2269" cm="1">
        <f t="array" ref="H2269">MIN(IF(IMDB_Movies_Cleaned!$E$2:$E$3849=A2269, IMDB_Movies_Cleaned!$N$2:$N$3849))</f>
        <v>3.3</v>
      </c>
      <c r="I2269" cm="1">
        <f t="array" ref="I2269">_xlfn.VAR.S(IF(IMDB_Movies_Cleaned!$E$2:$E$3849=A2269, IMDB_Movies_Cleaned!$N$2:$N$3849))</f>
        <v>0.73480011182555371</v>
      </c>
      <c r="J2269" cm="1">
        <f t="array" ref="J2269">_xlfn.STDEV.S(IF(IMDB_Movies_Cleaned!$E$2:$E$3849=A2269, IMDB_Movies_Cleaned!$N$2:$N$3849))</f>
        <v>0.85720482489633343</v>
      </c>
    </row>
    <row r="2270" spans="1:10" x14ac:dyDescent="0.25">
      <c r="A2270" s="1" t="s">
        <v>268</v>
      </c>
      <c r="B2270">
        <f t="shared" si="37"/>
        <v>50</v>
      </c>
      <c r="D2270">
        <f>AVERAGEIF(IMDB_Movies_Cleaned!$E$2:$E$3849, A2270, IMDB_Movies_Cleaned!$N$2:$N$3849)</f>
        <v>6.498000000000002</v>
      </c>
      <c r="E2270" cm="1">
        <f t="array" ref="E2270">MEDIAN(IF(IMDB_Movies_Cleaned!$E$2:$E$3849=A2270, IMDB_Movies_Cleaned!$N$2:$N$3849))</f>
        <v>6.5</v>
      </c>
      <c r="F2270" cm="1">
        <f t="array" ref="F2270">_xlfn.MODE.SNGL(IF(IMDB_Movies_Cleaned!$E$2:$E$3849=A2270, IMDB_Movies_Cleaned!$N$2:$N$3849))</f>
        <v>6.1</v>
      </c>
      <c r="G2270" cm="1">
        <f t="array" ref="G2270">MAX(IF(IMDB_Movies_Cleaned!$E$2:$E$3849=A2270, IMDB_Movies_Cleaned!$N$2:$N$3849))</f>
        <v>9</v>
      </c>
      <c r="H2270" cm="1">
        <f t="array" ref="H2270">MIN(IF(IMDB_Movies_Cleaned!$E$2:$E$3849=A2270, IMDB_Movies_Cleaned!$N$2:$N$3849))</f>
        <v>5.0999999999999996</v>
      </c>
      <c r="I2270" cm="1">
        <f t="array" ref="I2270">_xlfn.VAR.S(IF(IMDB_Movies_Cleaned!$E$2:$E$3849=A2270, IMDB_Movies_Cleaned!$N$2:$N$3849))</f>
        <v>0.51407755102039177</v>
      </c>
      <c r="J2270" cm="1">
        <f t="array" ref="J2270">_xlfn.STDEV.S(IF(IMDB_Movies_Cleaned!$E$2:$E$3849=A2270, IMDB_Movies_Cleaned!$N$2:$N$3849))</f>
        <v>0.71699201600881979</v>
      </c>
    </row>
    <row r="2271" spans="1:10" x14ac:dyDescent="0.25">
      <c r="A2271" s="2" t="s">
        <v>2396</v>
      </c>
      <c r="B2271">
        <f t="shared" si="37"/>
        <v>25</v>
      </c>
      <c r="D2271">
        <f>AVERAGEIF(IMDB_Movies_Cleaned!$E$2:$E$3849, A2271, IMDB_Movies_Cleaned!$N$2:$N$3849)</f>
        <v>5.8159999999999998</v>
      </c>
      <c r="E2271" cm="1">
        <f t="array" ref="E2271">MEDIAN(IF(IMDB_Movies_Cleaned!$E$2:$E$3849=A2271, IMDB_Movies_Cleaned!$N$2:$N$3849))</f>
        <v>6.1</v>
      </c>
      <c r="F2271" cm="1">
        <f t="array" ref="F2271">_xlfn.MODE.SNGL(IF(IMDB_Movies_Cleaned!$E$2:$E$3849=A2271, IMDB_Movies_Cleaned!$N$2:$N$3849))</f>
        <v>6.2</v>
      </c>
      <c r="G2271" cm="1">
        <f t="array" ref="G2271">MAX(IF(IMDB_Movies_Cleaned!$E$2:$E$3849=A2271, IMDB_Movies_Cleaned!$N$2:$N$3849))</f>
        <v>7.2</v>
      </c>
      <c r="H2271" cm="1">
        <f t="array" ref="H2271">MIN(IF(IMDB_Movies_Cleaned!$E$2:$E$3849=A2271, IMDB_Movies_Cleaned!$N$2:$N$3849))</f>
        <v>3.9</v>
      </c>
      <c r="I2271" cm="1">
        <f t="array" ref="I2271">_xlfn.VAR.S(IF(IMDB_Movies_Cleaned!$E$2:$E$3849=A2271, IMDB_Movies_Cleaned!$N$2:$N$3849))</f>
        <v>0.85390000000000066</v>
      </c>
      <c r="J2271" cm="1">
        <f t="array" ref="J2271">_xlfn.STDEV.S(IF(IMDB_Movies_Cleaned!$E$2:$E$3849=A2271, IMDB_Movies_Cleaned!$N$2:$N$3849))</f>
        <v>0.92406709713093926</v>
      </c>
    </row>
    <row r="2272" spans="1:10" x14ac:dyDescent="0.25">
      <c r="A2272" s="1" t="s">
        <v>877</v>
      </c>
      <c r="B2272">
        <f t="shared" si="37"/>
        <v>135</v>
      </c>
      <c r="D2272">
        <f>AVERAGEIF(IMDB_Movies_Cleaned!$E$2:$E$3849, A2272, IMDB_Movies_Cleaned!$N$2:$N$3849)</f>
        <v>5.8962962962962955</v>
      </c>
      <c r="E2272" cm="1">
        <f t="array" ref="E2272">MEDIAN(IF(IMDB_Movies_Cleaned!$E$2:$E$3849=A2272, IMDB_Movies_Cleaned!$N$2:$N$3849))</f>
        <v>6</v>
      </c>
      <c r="F2272" cm="1">
        <f t="array" ref="F2272">_xlfn.MODE.SNGL(IF(IMDB_Movies_Cleaned!$E$2:$E$3849=A2272, IMDB_Movies_Cleaned!$N$2:$N$3849))</f>
        <v>6.1</v>
      </c>
      <c r="G2272" cm="1">
        <f t="array" ref="G2272">MAX(IF(IMDB_Movies_Cleaned!$E$2:$E$3849=A2272, IMDB_Movies_Cleaned!$N$2:$N$3849))</f>
        <v>8.4</v>
      </c>
      <c r="H2272" cm="1">
        <f t="array" ref="H2272">MIN(IF(IMDB_Movies_Cleaned!$E$2:$E$3849=A2272, IMDB_Movies_Cleaned!$N$2:$N$3849))</f>
        <v>2.7</v>
      </c>
      <c r="I2272" cm="1">
        <f t="array" ref="I2272">_xlfn.VAR.S(IF(IMDB_Movies_Cleaned!$E$2:$E$3849=A2272, IMDB_Movies_Cleaned!$N$2:$N$3849))</f>
        <v>0.76826976229963906</v>
      </c>
      <c r="J2272" cm="1">
        <f t="array" ref="J2272">_xlfn.STDEV.S(IF(IMDB_Movies_Cleaned!$E$2:$E$3849=A2272, IMDB_Movies_Cleaned!$N$2:$N$3849))</f>
        <v>0.87650998984588824</v>
      </c>
    </row>
    <row r="2273" spans="1:10" x14ac:dyDescent="0.25">
      <c r="A2273" s="2" t="s">
        <v>41</v>
      </c>
      <c r="B2273">
        <f t="shared" si="37"/>
        <v>46</v>
      </c>
      <c r="D2273">
        <f>AVERAGEIF(IMDB_Movies_Cleaned!$E$2:$E$3849, A2273, IMDB_Movies_Cleaned!$N$2:$N$3849)</f>
        <v>6.6717391304347844</v>
      </c>
      <c r="E2273" cm="1">
        <f t="array" ref="E2273">MEDIAN(IF(IMDB_Movies_Cleaned!$E$2:$E$3849=A2273, IMDB_Movies_Cleaned!$N$2:$N$3849))</f>
        <v>6.8</v>
      </c>
      <c r="F2273" cm="1">
        <f t="array" ref="F2273">_xlfn.MODE.SNGL(IF(IMDB_Movies_Cleaned!$E$2:$E$3849=A2273, IMDB_Movies_Cleaned!$N$2:$N$3849))</f>
        <v>6.6</v>
      </c>
      <c r="G2273" cm="1">
        <f t="array" ref="G2273">MAX(IF(IMDB_Movies_Cleaned!$E$2:$E$3849=A2273, IMDB_Movies_Cleaned!$N$2:$N$3849))</f>
        <v>8.4</v>
      </c>
      <c r="H2273" cm="1">
        <f t="array" ref="H2273">MIN(IF(IMDB_Movies_Cleaned!$E$2:$E$3849=A2273, IMDB_Movies_Cleaned!$N$2:$N$3849))</f>
        <v>2.4</v>
      </c>
      <c r="I2273" cm="1">
        <f t="array" ref="I2273">_xlfn.VAR.S(IF(IMDB_Movies_Cleaned!$E$2:$E$3849=A2273, IMDB_Movies_Cleaned!$N$2:$N$3849))</f>
        <v>1.4402946859902892</v>
      </c>
      <c r="J2273" cm="1">
        <f t="array" ref="J2273">_xlfn.STDEV.S(IF(IMDB_Movies_Cleaned!$E$2:$E$3849=A2273, IMDB_Movies_Cleaned!$N$2:$N$3849))</f>
        <v>1.2001227795481133</v>
      </c>
    </row>
    <row r="2274" spans="1:10" x14ac:dyDescent="0.25">
      <c r="A2274" s="1" t="s">
        <v>2971</v>
      </c>
      <c r="B2274">
        <f t="shared" si="37"/>
        <v>5</v>
      </c>
      <c r="D2274">
        <f>AVERAGEIF(IMDB_Movies_Cleaned!$E$2:$E$3849, A2274, IMDB_Movies_Cleaned!$N$2:$N$3849)</f>
        <v>6.26</v>
      </c>
      <c r="E2274" cm="1">
        <f t="array" ref="E2274">MEDIAN(IF(IMDB_Movies_Cleaned!$E$2:$E$3849=A2274, IMDB_Movies_Cleaned!$N$2:$N$3849))</f>
        <v>6.2</v>
      </c>
      <c r="F2274" t="e" cm="1">
        <f t="array" ref="F2274">_xlfn.MODE.SNGL(IF(IMDB_Movies_Cleaned!$E$2:$E$3849=A2274, IMDB_Movies_Cleaned!$N$2:$N$3849))</f>
        <v>#N/A</v>
      </c>
      <c r="G2274" cm="1">
        <f t="array" ref="G2274">MAX(IF(IMDB_Movies_Cleaned!$E$2:$E$3849=A2274, IMDB_Movies_Cleaned!$N$2:$N$3849))</f>
        <v>8.3000000000000007</v>
      </c>
      <c r="H2274" cm="1">
        <f t="array" ref="H2274">MIN(IF(IMDB_Movies_Cleaned!$E$2:$E$3849=A2274, IMDB_Movies_Cleaned!$N$2:$N$3849))</f>
        <v>4.2</v>
      </c>
      <c r="I2274" cm="1">
        <f t="array" ref="I2274">_xlfn.VAR.S(IF(IMDB_Movies_Cleaned!$E$2:$E$3849=A2274, IMDB_Movies_Cleaned!$N$2:$N$3849))</f>
        <v>2.5079999999999956</v>
      </c>
      <c r="J2274" cm="1">
        <f t="array" ref="J2274">_xlfn.STDEV.S(IF(IMDB_Movies_Cleaned!$E$2:$E$3849=A2274, IMDB_Movies_Cleaned!$N$2:$N$3849))</f>
        <v>1.5836666315863308</v>
      </c>
    </row>
    <row r="2275" spans="1:10" x14ac:dyDescent="0.25">
      <c r="A2275" s="2" t="s">
        <v>385</v>
      </c>
      <c r="B2275">
        <f t="shared" si="37"/>
        <v>12</v>
      </c>
      <c r="D2275">
        <f>AVERAGEIF(IMDB_Movies_Cleaned!$E$2:$E$3849, A2275, IMDB_Movies_Cleaned!$N$2:$N$3849)</f>
        <v>6.5916666666666659</v>
      </c>
      <c r="E2275" cm="1">
        <f t="array" ref="E2275">MEDIAN(IF(IMDB_Movies_Cleaned!$E$2:$E$3849=A2275, IMDB_Movies_Cleaned!$N$2:$N$3849))</f>
        <v>6.75</v>
      </c>
      <c r="F2275" cm="1">
        <f t="array" ref="F2275">_xlfn.MODE.SNGL(IF(IMDB_Movies_Cleaned!$E$2:$E$3849=A2275, IMDB_Movies_Cleaned!$N$2:$N$3849))</f>
        <v>7.8</v>
      </c>
      <c r="G2275" cm="1">
        <f t="array" ref="G2275">MAX(IF(IMDB_Movies_Cleaned!$E$2:$E$3849=A2275, IMDB_Movies_Cleaned!$N$2:$N$3849))</f>
        <v>7.8</v>
      </c>
      <c r="H2275" cm="1">
        <f t="array" ref="H2275">MIN(IF(IMDB_Movies_Cleaned!$E$2:$E$3849=A2275, IMDB_Movies_Cleaned!$N$2:$N$3849))</f>
        <v>5.2</v>
      </c>
      <c r="I2275" cm="1">
        <f t="array" ref="I2275">_xlfn.VAR.S(IF(IMDB_Movies_Cleaned!$E$2:$E$3849=A2275, IMDB_Movies_Cleaned!$N$2:$N$3849))</f>
        <v>0.79901515151516378</v>
      </c>
      <c r="J2275" cm="1">
        <f t="array" ref="J2275">_xlfn.STDEV.S(IF(IMDB_Movies_Cleaned!$E$2:$E$3849=A2275, IMDB_Movies_Cleaned!$N$2:$N$3849))</f>
        <v>0.89387647441643958</v>
      </c>
    </row>
    <row r="2276" spans="1:10" x14ac:dyDescent="0.25">
      <c r="A2276" s="1" t="s">
        <v>2914</v>
      </c>
      <c r="B2276">
        <f t="shared" si="37"/>
        <v>43</v>
      </c>
      <c r="D2276">
        <f>AVERAGEIF(IMDB_Movies_Cleaned!$E$2:$E$3849, A2276, IMDB_Movies_Cleaned!$N$2:$N$3849)</f>
        <v>5.9534883720930249</v>
      </c>
      <c r="E2276" cm="1">
        <f t="array" ref="E2276">MEDIAN(IF(IMDB_Movies_Cleaned!$E$2:$E$3849=A2276, IMDB_Movies_Cleaned!$N$2:$N$3849))</f>
        <v>5.9</v>
      </c>
      <c r="F2276" cm="1">
        <f t="array" ref="F2276">_xlfn.MODE.SNGL(IF(IMDB_Movies_Cleaned!$E$2:$E$3849=A2276, IMDB_Movies_Cleaned!$N$2:$N$3849))</f>
        <v>5.9</v>
      </c>
      <c r="G2276" cm="1">
        <f t="array" ref="G2276">MAX(IF(IMDB_Movies_Cleaned!$E$2:$E$3849=A2276, IMDB_Movies_Cleaned!$N$2:$N$3849))</f>
        <v>8</v>
      </c>
      <c r="H2276" cm="1">
        <f t="array" ref="H2276">MIN(IF(IMDB_Movies_Cleaned!$E$2:$E$3849=A2276, IMDB_Movies_Cleaned!$N$2:$N$3849))</f>
        <v>4.2</v>
      </c>
      <c r="I2276" cm="1">
        <f t="array" ref="I2276">_xlfn.VAR.S(IF(IMDB_Movies_Cleaned!$E$2:$E$3849=A2276, IMDB_Movies_Cleaned!$N$2:$N$3849))</f>
        <v>0.68111849390917156</v>
      </c>
      <c r="J2276" cm="1">
        <f t="array" ref="J2276">_xlfn.STDEV.S(IF(IMDB_Movies_Cleaned!$E$2:$E$3849=A2276, IMDB_Movies_Cleaned!$N$2:$N$3849))</f>
        <v>0.82529903302328644</v>
      </c>
    </row>
    <row r="2277" spans="1:10" x14ac:dyDescent="0.25">
      <c r="A2277" s="2" t="s">
        <v>872</v>
      </c>
      <c r="B2277">
        <f t="shared" si="37"/>
        <v>145</v>
      </c>
      <c r="D2277">
        <f>AVERAGEIF(IMDB_Movies_Cleaned!$E$2:$E$3849, A2277, IMDB_Movies_Cleaned!$N$2:$N$3849)</f>
        <v>5.8406896551724108</v>
      </c>
      <c r="E2277" cm="1">
        <f t="array" ref="E2277">MEDIAN(IF(IMDB_Movies_Cleaned!$E$2:$E$3849=A2277, IMDB_Movies_Cleaned!$N$2:$N$3849))</f>
        <v>6</v>
      </c>
      <c r="F2277" cm="1">
        <f t="array" ref="F2277">_xlfn.MODE.SNGL(IF(IMDB_Movies_Cleaned!$E$2:$E$3849=A2277, IMDB_Movies_Cleaned!$N$2:$N$3849))</f>
        <v>6.5</v>
      </c>
      <c r="G2277" cm="1">
        <f t="array" ref="G2277">MAX(IF(IMDB_Movies_Cleaned!$E$2:$E$3849=A2277, IMDB_Movies_Cleaned!$N$2:$N$3849))</f>
        <v>8</v>
      </c>
      <c r="H2277" cm="1">
        <f t="array" ref="H2277">MIN(IF(IMDB_Movies_Cleaned!$E$2:$E$3849=A2277, IMDB_Movies_Cleaned!$N$2:$N$3849))</f>
        <v>1.9</v>
      </c>
      <c r="I2277" cm="1">
        <f t="array" ref="I2277">_xlfn.VAR.S(IF(IMDB_Movies_Cleaned!$E$2:$E$3849=A2277, IMDB_Movies_Cleaned!$N$2:$N$3849))</f>
        <v>1.4818745210728315</v>
      </c>
      <c r="J2277" cm="1">
        <f t="array" ref="J2277">_xlfn.STDEV.S(IF(IMDB_Movies_Cleaned!$E$2:$E$3849=A2277, IMDB_Movies_Cleaned!$N$2:$N$3849))</f>
        <v>1.2173226856806831</v>
      </c>
    </row>
    <row r="2278" spans="1:10" x14ac:dyDescent="0.25">
      <c r="A2278" s="1" t="s">
        <v>855</v>
      </c>
      <c r="B2278">
        <f t="shared" si="37"/>
        <v>23</v>
      </c>
      <c r="D2278">
        <f>AVERAGEIF(IMDB_Movies_Cleaned!$E$2:$E$3849, A2278, IMDB_Movies_Cleaned!$N$2:$N$3849)</f>
        <v>7.3043478260869552</v>
      </c>
      <c r="E2278" cm="1">
        <f t="array" ref="E2278">MEDIAN(IF(IMDB_Movies_Cleaned!$E$2:$E$3849=A2278, IMDB_Movies_Cleaned!$N$2:$N$3849))</f>
        <v>7.3</v>
      </c>
      <c r="F2278" cm="1">
        <f t="array" ref="F2278">_xlfn.MODE.SNGL(IF(IMDB_Movies_Cleaned!$E$2:$E$3849=A2278, IMDB_Movies_Cleaned!$N$2:$N$3849))</f>
        <v>7.6</v>
      </c>
      <c r="G2278" cm="1">
        <f t="array" ref="G2278">MAX(IF(IMDB_Movies_Cleaned!$E$2:$E$3849=A2278, IMDB_Movies_Cleaned!$N$2:$N$3849))</f>
        <v>8.3000000000000007</v>
      </c>
      <c r="H2278" cm="1">
        <f t="array" ref="H2278">MIN(IF(IMDB_Movies_Cleaned!$E$2:$E$3849=A2278, IMDB_Movies_Cleaned!$N$2:$N$3849))</f>
        <v>5.7</v>
      </c>
      <c r="I2278" cm="1">
        <f t="array" ref="I2278">_xlfn.VAR.S(IF(IMDB_Movies_Cleaned!$E$2:$E$3849=A2278, IMDB_Movies_Cleaned!$N$2:$N$3849))</f>
        <v>0.33679841897233209</v>
      </c>
      <c r="J2278" cm="1">
        <f t="array" ref="J2278">_xlfn.STDEV.S(IF(IMDB_Movies_Cleaned!$E$2:$E$3849=A2278, IMDB_Movies_Cleaned!$N$2:$N$3849))</f>
        <v>0.58034336299498768</v>
      </c>
    </row>
    <row r="2279" spans="1:10" x14ac:dyDescent="0.25">
      <c r="A2279" s="2" t="s">
        <v>2971</v>
      </c>
      <c r="B2279">
        <f t="shared" si="37"/>
        <v>5</v>
      </c>
      <c r="D2279">
        <f>AVERAGEIF(IMDB_Movies_Cleaned!$E$2:$E$3849, A2279, IMDB_Movies_Cleaned!$N$2:$N$3849)</f>
        <v>6.26</v>
      </c>
      <c r="E2279" cm="1">
        <f t="array" ref="E2279">MEDIAN(IF(IMDB_Movies_Cleaned!$E$2:$E$3849=A2279, IMDB_Movies_Cleaned!$N$2:$N$3849))</f>
        <v>6.2</v>
      </c>
      <c r="F2279" t="e" cm="1">
        <f t="array" ref="F2279">_xlfn.MODE.SNGL(IF(IMDB_Movies_Cleaned!$E$2:$E$3849=A2279, IMDB_Movies_Cleaned!$N$2:$N$3849))</f>
        <v>#N/A</v>
      </c>
      <c r="G2279" cm="1">
        <f t="array" ref="G2279">MAX(IF(IMDB_Movies_Cleaned!$E$2:$E$3849=A2279, IMDB_Movies_Cleaned!$N$2:$N$3849))</f>
        <v>8.3000000000000007</v>
      </c>
      <c r="H2279" cm="1">
        <f t="array" ref="H2279">MIN(IF(IMDB_Movies_Cleaned!$E$2:$E$3849=A2279, IMDB_Movies_Cleaned!$N$2:$N$3849))</f>
        <v>4.2</v>
      </c>
      <c r="I2279" cm="1">
        <f t="array" ref="I2279">_xlfn.VAR.S(IF(IMDB_Movies_Cleaned!$E$2:$E$3849=A2279, IMDB_Movies_Cleaned!$N$2:$N$3849))</f>
        <v>2.5079999999999956</v>
      </c>
      <c r="J2279" cm="1">
        <f t="array" ref="J2279">_xlfn.STDEV.S(IF(IMDB_Movies_Cleaned!$E$2:$E$3849=A2279, IMDB_Movies_Cleaned!$N$2:$N$3849))</f>
        <v>1.5836666315863308</v>
      </c>
    </row>
    <row r="2280" spans="1:10" x14ac:dyDescent="0.25">
      <c r="A2280" s="1" t="s">
        <v>2139</v>
      </c>
      <c r="B2280">
        <f t="shared" si="37"/>
        <v>13</v>
      </c>
      <c r="D2280">
        <f>AVERAGEIF(IMDB_Movies_Cleaned!$E$2:$E$3849, A2280, IMDB_Movies_Cleaned!$N$2:$N$3849)</f>
        <v>6.1461538461538465</v>
      </c>
      <c r="E2280" cm="1">
        <f t="array" ref="E2280">MEDIAN(IF(IMDB_Movies_Cleaned!$E$2:$E$3849=A2280, IMDB_Movies_Cleaned!$N$2:$N$3849))</f>
        <v>6.2</v>
      </c>
      <c r="F2280" cm="1">
        <f t="array" ref="F2280">_xlfn.MODE.SNGL(IF(IMDB_Movies_Cleaned!$E$2:$E$3849=A2280, IMDB_Movies_Cleaned!$N$2:$N$3849))</f>
        <v>6</v>
      </c>
      <c r="G2280" cm="1">
        <f t="array" ref="G2280">MAX(IF(IMDB_Movies_Cleaned!$E$2:$E$3849=A2280, IMDB_Movies_Cleaned!$N$2:$N$3849))</f>
        <v>7.4</v>
      </c>
      <c r="H2280" cm="1">
        <f t="array" ref="H2280">MIN(IF(IMDB_Movies_Cleaned!$E$2:$E$3849=A2280, IMDB_Movies_Cleaned!$N$2:$N$3849))</f>
        <v>4.5</v>
      </c>
      <c r="I2280" cm="1">
        <f t="array" ref="I2280">_xlfn.VAR.S(IF(IMDB_Movies_Cleaned!$E$2:$E$3849=A2280, IMDB_Movies_Cleaned!$N$2:$N$3849))</f>
        <v>0.74602564102562974</v>
      </c>
      <c r="J2280" cm="1">
        <f t="array" ref="J2280">_xlfn.STDEV.S(IF(IMDB_Movies_Cleaned!$E$2:$E$3849=A2280, IMDB_Movies_Cleaned!$N$2:$N$3849))</f>
        <v>0.86372775862862583</v>
      </c>
    </row>
    <row r="2281" spans="1:10" x14ac:dyDescent="0.25">
      <c r="A2281" s="2" t="s">
        <v>1100</v>
      </c>
      <c r="B2281">
        <f t="shared" si="37"/>
        <v>82</v>
      </c>
      <c r="D2281">
        <f>AVERAGEIF(IMDB_Movies_Cleaned!$E$2:$E$3849, A2281, IMDB_Movies_Cleaned!$N$2:$N$3849)</f>
        <v>6.8573170731707327</v>
      </c>
      <c r="E2281" cm="1">
        <f t="array" ref="E2281">MEDIAN(IF(IMDB_Movies_Cleaned!$E$2:$E$3849=A2281, IMDB_Movies_Cleaned!$N$2:$N$3849))</f>
        <v>7</v>
      </c>
      <c r="F2281" cm="1">
        <f t="array" ref="F2281">_xlfn.MODE.SNGL(IF(IMDB_Movies_Cleaned!$E$2:$E$3849=A2281, IMDB_Movies_Cleaned!$N$2:$N$3849))</f>
        <v>6.1</v>
      </c>
      <c r="G2281" cm="1">
        <f t="array" ref="G2281">MAX(IF(IMDB_Movies_Cleaned!$E$2:$E$3849=A2281, IMDB_Movies_Cleaned!$N$2:$N$3849))</f>
        <v>8.5</v>
      </c>
      <c r="H2281" cm="1">
        <f t="array" ref="H2281">MIN(IF(IMDB_Movies_Cleaned!$E$2:$E$3849=A2281, IMDB_Movies_Cleaned!$N$2:$N$3849))</f>
        <v>5.0999999999999996</v>
      </c>
      <c r="I2281" cm="1">
        <f t="array" ref="I2281">_xlfn.VAR.S(IF(IMDB_Movies_Cleaned!$E$2:$E$3849=A2281, IMDB_Movies_Cleaned!$N$2:$N$3849))</f>
        <v>0.60766184884070396</v>
      </c>
      <c r="J2281" cm="1">
        <f t="array" ref="J2281">_xlfn.STDEV.S(IF(IMDB_Movies_Cleaned!$E$2:$E$3849=A2281, IMDB_Movies_Cleaned!$N$2:$N$3849))</f>
        <v>0.77952668257135627</v>
      </c>
    </row>
    <row r="2282" spans="1:10" x14ac:dyDescent="0.25">
      <c r="A2282" s="1" t="s">
        <v>1498</v>
      </c>
      <c r="B2282">
        <f t="shared" si="37"/>
        <v>31</v>
      </c>
      <c r="D2282">
        <f>AVERAGEIF(IMDB_Movies_Cleaned!$E$2:$E$3849, A2282, IMDB_Movies_Cleaned!$N$2:$N$3849)</f>
        <v>5.8645161290322561</v>
      </c>
      <c r="E2282" cm="1">
        <f t="array" ref="E2282">MEDIAN(IF(IMDB_Movies_Cleaned!$E$2:$E$3849=A2282, IMDB_Movies_Cleaned!$N$2:$N$3849))</f>
        <v>5.7</v>
      </c>
      <c r="F2282" cm="1">
        <f t="array" ref="F2282">_xlfn.MODE.SNGL(IF(IMDB_Movies_Cleaned!$E$2:$E$3849=A2282, IMDB_Movies_Cleaned!$N$2:$N$3849))</f>
        <v>4.8</v>
      </c>
      <c r="G2282" cm="1">
        <f t="array" ref="G2282">MAX(IF(IMDB_Movies_Cleaned!$E$2:$E$3849=A2282, IMDB_Movies_Cleaned!$N$2:$N$3849))</f>
        <v>8.5</v>
      </c>
      <c r="H2282" cm="1">
        <f t="array" ref="H2282">MIN(IF(IMDB_Movies_Cleaned!$E$2:$E$3849=A2282, IMDB_Movies_Cleaned!$N$2:$N$3849))</f>
        <v>4.0999999999999996</v>
      </c>
      <c r="I2282" cm="1">
        <f t="array" ref="I2282">_xlfn.VAR.S(IF(IMDB_Movies_Cleaned!$E$2:$E$3849=A2282, IMDB_Movies_Cleaned!$N$2:$N$3849))</f>
        <v>1.0850322580645448</v>
      </c>
      <c r="J2282" cm="1">
        <f t="array" ref="J2282">_xlfn.STDEV.S(IF(IMDB_Movies_Cleaned!$E$2:$E$3849=A2282, IMDB_Movies_Cleaned!$N$2:$N$3849))</f>
        <v>1.0416488170513827</v>
      </c>
    </row>
    <row r="2283" spans="1:10" x14ac:dyDescent="0.25">
      <c r="A2283" s="2" t="s">
        <v>877</v>
      </c>
      <c r="B2283">
        <f t="shared" si="37"/>
        <v>135</v>
      </c>
      <c r="D2283">
        <f>AVERAGEIF(IMDB_Movies_Cleaned!$E$2:$E$3849, A2283, IMDB_Movies_Cleaned!$N$2:$N$3849)</f>
        <v>5.8962962962962955</v>
      </c>
      <c r="E2283" cm="1">
        <f t="array" ref="E2283">MEDIAN(IF(IMDB_Movies_Cleaned!$E$2:$E$3849=A2283, IMDB_Movies_Cleaned!$N$2:$N$3849))</f>
        <v>6</v>
      </c>
      <c r="F2283" cm="1">
        <f t="array" ref="F2283">_xlfn.MODE.SNGL(IF(IMDB_Movies_Cleaned!$E$2:$E$3849=A2283, IMDB_Movies_Cleaned!$N$2:$N$3849))</f>
        <v>6.1</v>
      </c>
      <c r="G2283" cm="1">
        <f t="array" ref="G2283">MAX(IF(IMDB_Movies_Cleaned!$E$2:$E$3849=A2283, IMDB_Movies_Cleaned!$N$2:$N$3849))</f>
        <v>8.4</v>
      </c>
      <c r="H2283" cm="1">
        <f t="array" ref="H2283">MIN(IF(IMDB_Movies_Cleaned!$E$2:$E$3849=A2283, IMDB_Movies_Cleaned!$N$2:$N$3849))</f>
        <v>2.7</v>
      </c>
      <c r="I2283" cm="1">
        <f t="array" ref="I2283">_xlfn.VAR.S(IF(IMDB_Movies_Cleaned!$E$2:$E$3849=A2283, IMDB_Movies_Cleaned!$N$2:$N$3849))</f>
        <v>0.76826976229963906</v>
      </c>
      <c r="J2283" cm="1">
        <f t="array" ref="J2283">_xlfn.STDEV.S(IF(IMDB_Movies_Cleaned!$E$2:$E$3849=A2283, IMDB_Movies_Cleaned!$N$2:$N$3849))</f>
        <v>0.87650998984588824</v>
      </c>
    </row>
    <row r="2284" spans="1:10" x14ac:dyDescent="0.25">
      <c r="A2284" s="1" t="s">
        <v>4992</v>
      </c>
      <c r="B2284">
        <f t="shared" si="37"/>
        <v>1</v>
      </c>
      <c r="D2284">
        <f>AVERAGEIF(IMDB_Movies_Cleaned!$E$2:$E$3849, A2284, IMDB_Movies_Cleaned!$N$2:$N$3849)</f>
        <v>5.8</v>
      </c>
      <c r="E2284" cm="1">
        <f t="array" ref="E2284">MEDIAN(IF(IMDB_Movies_Cleaned!$E$2:$E$3849=A2284, IMDB_Movies_Cleaned!$N$2:$N$3849))</f>
        <v>5.8</v>
      </c>
      <c r="F2284" t="e" cm="1">
        <f t="array" ref="F2284">_xlfn.MODE.SNGL(IF(IMDB_Movies_Cleaned!$E$2:$E$3849=A2284, IMDB_Movies_Cleaned!$N$2:$N$3849))</f>
        <v>#N/A</v>
      </c>
      <c r="G2284" cm="1">
        <f t="array" ref="G2284">MAX(IF(IMDB_Movies_Cleaned!$E$2:$E$3849=A2284, IMDB_Movies_Cleaned!$N$2:$N$3849))</f>
        <v>5.8</v>
      </c>
      <c r="H2284" cm="1">
        <f t="array" ref="H2284">MIN(IF(IMDB_Movies_Cleaned!$E$2:$E$3849=A2284, IMDB_Movies_Cleaned!$N$2:$N$3849))</f>
        <v>5.8</v>
      </c>
      <c r="I2284" t="e" cm="1">
        <f t="array" ref="I2284">_xlfn.VAR.S(IF(IMDB_Movies_Cleaned!$E$2:$E$3849=A2284, IMDB_Movies_Cleaned!$N$2:$N$3849))</f>
        <v>#DIV/0!</v>
      </c>
      <c r="J2284" t="e" cm="1">
        <f t="array" ref="J2284">_xlfn.STDEV.S(IF(IMDB_Movies_Cleaned!$E$2:$E$3849=A2284, IMDB_Movies_Cleaned!$N$2:$N$3849))</f>
        <v>#DIV/0!</v>
      </c>
    </row>
    <row r="2285" spans="1:10" x14ac:dyDescent="0.25">
      <c r="A2285" s="2" t="s">
        <v>1100</v>
      </c>
      <c r="B2285">
        <f t="shared" si="37"/>
        <v>82</v>
      </c>
      <c r="D2285">
        <f>AVERAGEIF(IMDB_Movies_Cleaned!$E$2:$E$3849, A2285, IMDB_Movies_Cleaned!$N$2:$N$3849)</f>
        <v>6.8573170731707327</v>
      </c>
      <c r="E2285" cm="1">
        <f t="array" ref="E2285">MEDIAN(IF(IMDB_Movies_Cleaned!$E$2:$E$3849=A2285, IMDB_Movies_Cleaned!$N$2:$N$3849))</f>
        <v>7</v>
      </c>
      <c r="F2285" cm="1">
        <f t="array" ref="F2285">_xlfn.MODE.SNGL(IF(IMDB_Movies_Cleaned!$E$2:$E$3849=A2285, IMDB_Movies_Cleaned!$N$2:$N$3849))</f>
        <v>6.1</v>
      </c>
      <c r="G2285" cm="1">
        <f t="array" ref="G2285">MAX(IF(IMDB_Movies_Cleaned!$E$2:$E$3849=A2285, IMDB_Movies_Cleaned!$N$2:$N$3849))</f>
        <v>8.5</v>
      </c>
      <c r="H2285" cm="1">
        <f t="array" ref="H2285">MIN(IF(IMDB_Movies_Cleaned!$E$2:$E$3849=A2285, IMDB_Movies_Cleaned!$N$2:$N$3849))</f>
        <v>5.0999999999999996</v>
      </c>
      <c r="I2285" cm="1">
        <f t="array" ref="I2285">_xlfn.VAR.S(IF(IMDB_Movies_Cleaned!$E$2:$E$3849=A2285, IMDB_Movies_Cleaned!$N$2:$N$3849))</f>
        <v>0.60766184884070396</v>
      </c>
      <c r="J2285" cm="1">
        <f t="array" ref="J2285">_xlfn.STDEV.S(IF(IMDB_Movies_Cleaned!$E$2:$E$3849=A2285, IMDB_Movies_Cleaned!$N$2:$N$3849))</f>
        <v>0.77952668257135627</v>
      </c>
    </row>
    <row r="2286" spans="1:10" x14ac:dyDescent="0.25">
      <c r="A2286" s="2" t="s">
        <v>2914</v>
      </c>
      <c r="B2286">
        <f t="shared" si="37"/>
        <v>43</v>
      </c>
      <c r="D2286">
        <f>AVERAGEIF(IMDB_Movies_Cleaned!$E$2:$E$3849, A2286, IMDB_Movies_Cleaned!$N$2:$N$3849)</f>
        <v>5.9534883720930249</v>
      </c>
      <c r="E2286" cm="1">
        <f t="array" ref="E2286">MEDIAN(IF(IMDB_Movies_Cleaned!$E$2:$E$3849=A2286, IMDB_Movies_Cleaned!$N$2:$N$3849))</f>
        <v>5.9</v>
      </c>
      <c r="F2286" cm="1">
        <f t="array" ref="F2286">_xlfn.MODE.SNGL(IF(IMDB_Movies_Cleaned!$E$2:$E$3849=A2286, IMDB_Movies_Cleaned!$N$2:$N$3849))</f>
        <v>5.9</v>
      </c>
      <c r="G2286" cm="1">
        <f t="array" ref="G2286">MAX(IF(IMDB_Movies_Cleaned!$E$2:$E$3849=A2286, IMDB_Movies_Cleaned!$N$2:$N$3849))</f>
        <v>8</v>
      </c>
      <c r="H2286" cm="1">
        <f t="array" ref="H2286">MIN(IF(IMDB_Movies_Cleaned!$E$2:$E$3849=A2286, IMDB_Movies_Cleaned!$N$2:$N$3849))</f>
        <v>4.2</v>
      </c>
      <c r="I2286" cm="1">
        <f t="array" ref="I2286">_xlfn.VAR.S(IF(IMDB_Movies_Cleaned!$E$2:$E$3849=A2286, IMDB_Movies_Cleaned!$N$2:$N$3849))</f>
        <v>0.68111849390917156</v>
      </c>
      <c r="J2286" cm="1">
        <f t="array" ref="J2286">_xlfn.STDEV.S(IF(IMDB_Movies_Cleaned!$E$2:$E$3849=A2286, IMDB_Movies_Cleaned!$N$2:$N$3849))</f>
        <v>0.82529903302328644</v>
      </c>
    </row>
    <row r="2287" spans="1:10" x14ac:dyDescent="0.25">
      <c r="A2287" s="1" t="s">
        <v>877</v>
      </c>
      <c r="B2287">
        <f t="shared" si="37"/>
        <v>135</v>
      </c>
      <c r="D2287">
        <f>AVERAGEIF(IMDB_Movies_Cleaned!$E$2:$E$3849, A2287, IMDB_Movies_Cleaned!$N$2:$N$3849)</f>
        <v>5.8962962962962955</v>
      </c>
      <c r="E2287" cm="1">
        <f t="array" ref="E2287">MEDIAN(IF(IMDB_Movies_Cleaned!$E$2:$E$3849=A2287, IMDB_Movies_Cleaned!$N$2:$N$3849))</f>
        <v>6</v>
      </c>
      <c r="F2287" cm="1">
        <f t="array" ref="F2287">_xlfn.MODE.SNGL(IF(IMDB_Movies_Cleaned!$E$2:$E$3849=A2287, IMDB_Movies_Cleaned!$N$2:$N$3849))</f>
        <v>6.1</v>
      </c>
      <c r="G2287" cm="1">
        <f t="array" ref="G2287">MAX(IF(IMDB_Movies_Cleaned!$E$2:$E$3849=A2287, IMDB_Movies_Cleaned!$N$2:$N$3849))</f>
        <v>8.4</v>
      </c>
      <c r="H2287" cm="1">
        <f t="array" ref="H2287">MIN(IF(IMDB_Movies_Cleaned!$E$2:$E$3849=A2287, IMDB_Movies_Cleaned!$N$2:$N$3849))</f>
        <v>2.7</v>
      </c>
      <c r="I2287" cm="1">
        <f t="array" ref="I2287">_xlfn.VAR.S(IF(IMDB_Movies_Cleaned!$E$2:$E$3849=A2287, IMDB_Movies_Cleaned!$N$2:$N$3849))</f>
        <v>0.76826976229963906</v>
      </c>
      <c r="J2287" cm="1">
        <f t="array" ref="J2287">_xlfn.STDEV.S(IF(IMDB_Movies_Cleaned!$E$2:$E$3849=A2287, IMDB_Movies_Cleaned!$N$2:$N$3849))</f>
        <v>0.87650998984588824</v>
      </c>
    </row>
    <row r="2288" spans="1:10" x14ac:dyDescent="0.25">
      <c r="A2288" s="2" t="s">
        <v>2921</v>
      </c>
      <c r="B2288">
        <f t="shared" si="37"/>
        <v>14</v>
      </c>
      <c r="D2288">
        <f>AVERAGEIF(IMDB_Movies_Cleaned!$E$2:$E$3849, A2288, IMDB_Movies_Cleaned!$N$2:$N$3849)</f>
        <v>6.0928571428571416</v>
      </c>
      <c r="E2288" cm="1">
        <f t="array" ref="E2288">MEDIAN(IF(IMDB_Movies_Cleaned!$E$2:$E$3849=A2288, IMDB_Movies_Cleaned!$N$2:$N$3849))</f>
        <v>6.3000000000000007</v>
      </c>
      <c r="F2288" cm="1">
        <f t="array" ref="F2288">_xlfn.MODE.SNGL(IF(IMDB_Movies_Cleaned!$E$2:$E$3849=A2288, IMDB_Movies_Cleaned!$N$2:$N$3849))</f>
        <v>7.1</v>
      </c>
      <c r="G2288" cm="1">
        <f t="array" ref="G2288">MAX(IF(IMDB_Movies_Cleaned!$E$2:$E$3849=A2288, IMDB_Movies_Cleaned!$N$2:$N$3849))</f>
        <v>7.1</v>
      </c>
      <c r="H2288" cm="1">
        <f t="array" ref="H2288">MIN(IF(IMDB_Movies_Cleaned!$E$2:$E$3849=A2288, IMDB_Movies_Cleaned!$N$2:$N$3849))</f>
        <v>2.8</v>
      </c>
      <c r="I2288" cm="1">
        <f t="array" ref="I2288">_xlfn.VAR.S(IF(IMDB_Movies_Cleaned!$E$2:$E$3849=A2288, IMDB_Movies_Cleaned!$N$2:$N$3849))</f>
        <v>1.2284065934066069</v>
      </c>
      <c r="J2288" cm="1">
        <f t="array" ref="J2288">_xlfn.STDEV.S(IF(IMDB_Movies_Cleaned!$E$2:$E$3849=A2288, IMDB_Movies_Cleaned!$N$2:$N$3849))</f>
        <v>1.1083350546683106</v>
      </c>
    </row>
    <row r="2289" spans="1:10" x14ac:dyDescent="0.25">
      <c r="A2289" s="1" t="s">
        <v>3410</v>
      </c>
      <c r="B2289">
        <f t="shared" si="37"/>
        <v>2</v>
      </c>
      <c r="D2289">
        <f>AVERAGEIF(IMDB_Movies_Cleaned!$E$2:$E$3849, A2289, IMDB_Movies_Cleaned!$N$2:$N$3849)</f>
        <v>3.9000000000000004</v>
      </c>
      <c r="E2289" cm="1">
        <f t="array" ref="E2289">MEDIAN(IF(IMDB_Movies_Cleaned!$E$2:$E$3849=A2289, IMDB_Movies_Cleaned!$N$2:$N$3849))</f>
        <v>3.9000000000000004</v>
      </c>
      <c r="F2289" t="e" cm="1">
        <f t="array" ref="F2289">_xlfn.MODE.SNGL(IF(IMDB_Movies_Cleaned!$E$2:$E$3849=A2289, IMDB_Movies_Cleaned!$N$2:$N$3849))</f>
        <v>#N/A</v>
      </c>
      <c r="G2289" cm="1">
        <f t="array" ref="G2289">MAX(IF(IMDB_Movies_Cleaned!$E$2:$E$3849=A2289, IMDB_Movies_Cleaned!$N$2:$N$3849))</f>
        <v>4.2</v>
      </c>
      <c r="H2289" cm="1">
        <f t="array" ref="H2289">MIN(IF(IMDB_Movies_Cleaned!$E$2:$E$3849=A2289, IMDB_Movies_Cleaned!$N$2:$N$3849))</f>
        <v>3.6</v>
      </c>
      <c r="I2289" cm="1">
        <f t="array" ref="I2289">_xlfn.VAR.S(IF(IMDB_Movies_Cleaned!$E$2:$E$3849=A2289, IMDB_Movies_Cleaned!$N$2:$N$3849))</f>
        <v>0.18000000000000005</v>
      </c>
      <c r="J2289" cm="1">
        <f t="array" ref="J2289">_xlfn.STDEV.S(IF(IMDB_Movies_Cleaned!$E$2:$E$3849=A2289, IMDB_Movies_Cleaned!$N$2:$N$3849))</f>
        <v>0.42426406871192857</v>
      </c>
    </row>
    <row r="2290" spans="1:10" x14ac:dyDescent="0.25">
      <c r="A2290" s="1" t="s">
        <v>268</v>
      </c>
      <c r="B2290">
        <f t="shared" si="37"/>
        <v>50</v>
      </c>
      <c r="D2290">
        <f>AVERAGEIF(IMDB_Movies_Cleaned!$E$2:$E$3849, A2290, IMDB_Movies_Cleaned!$N$2:$N$3849)</f>
        <v>6.498000000000002</v>
      </c>
      <c r="E2290" cm="1">
        <f t="array" ref="E2290">MEDIAN(IF(IMDB_Movies_Cleaned!$E$2:$E$3849=A2290, IMDB_Movies_Cleaned!$N$2:$N$3849))</f>
        <v>6.5</v>
      </c>
      <c r="F2290" cm="1">
        <f t="array" ref="F2290">_xlfn.MODE.SNGL(IF(IMDB_Movies_Cleaned!$E$2:$E$3849=A2290, IMDB_Movies_Cleaned!$N$2:$N$3849))</f>
        <v>6.1</v>
      </c>
      <c r="G2290" cm="1">
        <f t="array" ref="G2290">MAX(IF(IMDB_Movies_Cleaned!$E$2:$E$3849=A2290, IMDB_Movies_Cleaned!$N$2:$N$3849))</f>
        <v>9</v>
      </c>
      <c r="H2290" cm="1">
        <f t="array" ref="H2290">MIN(IF(IMDB_Movies_Cleaned!$E$2:$E$3849=A2290, IMDB_Movies_Cleaned!$N$2:$N$3849))</f>
        <v>5.0999999999999996</v>
      </c>
      <c r="I2290" cm="1">
        <f t="array" ref="I2290">_xlfn.VAR.S(IF(IMDB_Movies_Cleaned!$E$2:$E$3849=A2290, IMDB_Movies_Cleaned!$N$2:$N$3849))</f>
        <v>0.51407755102039177</v>
      </c>
      <c r="J2290" cm="1">
        <f t="array" ref="J2290">_xlfn.STDEV.S(IF(IMDB_Movies_Cleaned!$E$2:$E$3849=A2290, IMDB_Movies_Cleaned!$N$2:$N$3849))</f>
        <v>0.71699201600881979</v>
      </c>
    </row>
    <row r="2291" spans="1:10" x14ac:dyDescent="0.25">
      <c r="A2291" s="1" t="s">
        <v>5006</v>
      </c>
      <c r="B2291">
        <f t="shared" si="37"/>
        <v>1</v>
      </c>
      <c r="D2291">
        <f>AVERAGEIF(IMDB_Movies_Cleaned!$E$2:$E$3849, A2291, IMDB_Movies_Cleaned!$N$2:$N$3849)</f>
        <v>3</v>
      </c>
      <c r="E2291" cm="1">
        <f t="array" ref="E2291">MEDIAN(IF(IMDB_Movies_Cleaned!$E$2:$E$3849=A2291, IMDB_Movies_Cleaned!$N$2:$N$3849))</f>
        <v>3</v>
      </c>
      <c r="F2291" t="e" cm="1">
        <f t="array" ref="F2291">_xlfn.MODE.SNGL(IF(IMDB_Movies_Cleaned!$E$2:$E$3849=A2291, IMDB_Movies_Cleaned!$N$2:$N$3849))</f>
        <v>#N/A</v>
      </c>
      <c r="G2291" cm="1">
        <f t="array" ref="G2291">MAX(IF(IMDB_Movies_Cleaned!$E$2:$E$3849=A2291, IMDB_Movies_Cleaned!$N$2:$N$3849))</f>
        <v>3</v>
      </c>
      <c r="H2291" cm="1">
        <f t="array" ref="H2291">MIN(IF(IMDB_Movies_Cleaned!$E$2:$E$3849=A2291, IMDB_Movies_Cleaned!$N$2:$N$3849))</f>
        <v>3</v>
      </c>
      <c r="I2291" t="e" cm="1">
        <f t="array" ref="I2291">_xlfn.VAR.S(IF(IMDB_Movies_Cleaned!$E$2:$E$3849=A2291, IMDB_Movies_Cleaned!$N$2:$N$3849))</f>
        <v>#DIV/0!</v>
      </c>
      <c r="J2291" t="e" cm="1">
        <f t="array" ref="J2291">_xlfn.STDEV.S(IF(IMDB_Movies_Cleaned!$E$2:$E$3849=A2291, IMDB_Movies_Cleaned!$N$2:$N$3849))</f>
        <v>#DIV/0!</v>
      </c>
    </row>
    <row r="2292" spans="1:10" x14ac:dyDescent="0.25">
      <c r="A2292" s="2" t="s">
        <v>1610</v>
      </c>
      <c r="B2292">
        <f t="shared" si="37"/>
        <v>10</v>
      </c>
      <c r="D2292">
        <f>AVERAGEIF(IMDB_Movies_Cleaned!$E$2:$E$3849, A2292, IMDB_Movies_Cleaned!$N$2:$N$3849)</f>
        <v>6.6099999999999994</v>
      </c>
      <c r="E2292" cm="1">
        <f t="array" ref="E2292">MEDIAN(IF(IMDB_Movies_Cleaned!$E$2:$E$3849=A2292, IMDB_Movies_Cleaned!$N$2:$N$3849))</f>
        <v>6.65</v>
      </c>
      <c r="F2292" t="e" cm="1">
        <f t="array" ref="F2292">_xlfn.MODE.SNGL(IF(IMDB_Movies_Cleaned!$E$2:$E$3849=A2292, IMDB_Movies_Cleaned!$N$2:$N$3849))</f>
        <v>#N/A</v>
      </c>
      <c r="G2292" cm="1">
        <f t="array" ref="G2292">MAX(IF(IMDB_Movies_Cleaned!$E$2:$E$3849=A2292, IMDB_Movies_Cleaned!$N$2:$N$3849))</f>
        <v>7.6</v>
      </c>
      <c r="H2292" cm="1">
        <f t="array" ref="H2292">MIN(IF(IMDB_Movies_Cleaned!$E$2:$E$3849=A2292, IMDB_Movies_Cleaned!$N$2:$N$3849))</f>
        <v>5.2</v>
      </c>
      <c r="I2292" cm="1">
        <f t="array" ref="I2292">_xlfn.VAR.S(IF(IMDB_Movies_Cleaned!$E$2:$E$3849=A2292, IMDB_Movies_Cleaned!$N$2:$N$3849))</f>
        <v>0.54766666666667008</v>
      </c>
      <c r="J2292" cm="1">
        <f t="array" ref="J2292">_xlfn.STDEV.S(IF(IMDB_Movies_Cleaned!$E$2:$E$3849=A2292, IMDB_Movies_Cleaned!$N$2:$N$3849))</f>
        <v>0.74004504367414692</v>
      </c>
    </row>
    <row r="2293" spans="1:10" x14ac:dyDescent="0.25">
      <c r="A2293" s="1" t="s">
        <v>3747</v>
      </c>
      <c r="B2293">
        <f t="shared" si="37"/>
        <v>5</v>
      </c>
      <c r="D2293">
        <f>AVERAGEIF(IMDB_Movies_Cleaned!$E$2:$E$3849, A2293, IMDB_Movies_Cleaned!$N$2:$N$3849)</f>
        <v>5.4399999999999995</v>
      </c>
      <c r="E2293" cm="1">
        <f t="array" ref="E2293">MEDIAN(IF(IMDB_Movies_Cleaned!$E$2:$E$3849=A2293, IMDB_Movies_Cleaned!$N$2:$N$3849))</f>
        <v>5.7</v>
      </c>
      <c r="F2293" t="e" cm="1">
        <f t="array" ref="F2293">_xlfn.MODE.SNGL(IF(IMDB_Movies_Cleaned!$E$2:$E$3849=A2293, IMDB_Movies_Cleaned!$N$2:$N$3849))</f>
        <v>#N/A</v>
      </c>
      <c r="G2293" cm="1">
        <f t="array" ref="G2293">MAX(IF(IMDB_Movies_Cleaned!$E$2:$E$3849=A2293, IMDB_Movies_Cleaned!$N$2:$N$3849))</f>
        <v>7.2</v>
      </c>
      <c r="H2293" cm="1">
        <f t="array" ref="H2293">MIN(IF(IMDB_Movies_Cleaned!$E$2:$E$3849=A2293, IMDB_Movies_Cleaned!$N$2:$N$3849))</f>
        <v>2.8</v>
      </c>
      <c r="I2293" cm="1">
        <f t="array" ref="I2293">_xlfn.VAR.S(IF(IMDB_Movies_Cleaned!$E$2:$E$3849=A2293, IMDB_Movies_Cleaned!$N$2:$N$3849))</f>
        <v>2.7930000000000064</v>
      </c>
      <c r="J2293" cm="1">
        <f t="array" ref="J2293">_xlfn.STDEV.S(IF(IMDB_Movies_Cleaned!$E$2:$E$3849=A2293, IMDB_Movies_Cleaned!$N$2:$N$3849))</f>
        <v>1.6712270940838669</v>
      </c>
    </row>
    <row r="2294" spans="1:10" x14ac:dyDescent="0.25">
      <c r="A2294" s="2" t="s">
        <v>2623</v>
      </c>
      <c r="B2294">
        <f t="shared" si="37"/>
        <v>5</v>
      </c>
      <c r="D2294">
        <f>AVERAGEIF(IMDB_Movies_Cleaned!$E$2:$E$3849, A2294, IMDB_Movies_Cleaned!$N$2:$N$3849)</f>
        <v>6.8400000000000007</v>
      </c>
      <c r="E2294" cm="1">
        <f t="array" ref="E2294">MEDIAN(IF(IMDB_Movies_Cleaned!$E$2:$E$3849=A2294, IMDB_Movies_Cleaned!$N$2:$N$3849))</f>
        <v>6.9</v>
      </c>
      <c r="F2294" cm="1">
        <f t="array" ref="F2294">_xlfn.MODE.SNGL(IF(IMDB_Movies_Cleaned!$E$2:$E$3849=A2294, IMDB_Movies_Cleaned!$N$2:$N$3849))</f>
        <v>7.3</v>
      </c>
      <c r="G2294" cm="1">
        <f t="array" ref="G2294">MAX(IF(IMDB_Movies_Cleaned!$E$2:$E$3849=A2294, IMDB_Movies_Cleaned!$N$2:$N$3849))</f>
        <v>7.3</v>
      </c>
      <c r="H2294" cm="1">
        <f t="array" ref="H2294">MIN(IF(IMDB_Movies_Cleaned!$E$2:$E$3849=A2294, IMDB_Movies_Cleaned!$N$2:$N$3849))</f>
        <v>6.3</v>
      </c>
      <c r="I2294" cm="1">
        <f t="array" ref="I2294">_xlfn.VAR.S(IF(IMDB_Movies_Cleaned!$E$2:$E$3849=A2294, IMDB_Movies_Cleaned!$N$2:$N$3849))</f>
        <v>0.2279999999999999</v>
      </c>
      <c r="J2294" cm="1">
        <f t="array" ref="J2294">_xlfn.STDEV.S(IF(IMDB_Movies_Cleaned!$E$2:$E$3849=A2294, IMDB_Movies_Cleaned!$N$2:$N$3849))</f>
        <v>0.47749345545253274</v>
      </c>
    </row>
    <row r="2295" spans="1:10" x14ac:dyDescent="0.25">
      <c r="A2295" s="1" t="s">
        <v>2472</v>
      </c>
      <c r="B2295">
        <f t="shared" si="37"/>
        <v>15</v>
      </c>
      <c r="D2295">
        <f>AVERAGEIF(IMDB_Movies_Cleaned!$E$2:$E$3849, A2295, IMDB_Movies_Cleaned!$N$2:$N$3849)</f>
        <v>6.96</v>
      </c>
      <c r="E2295" cm="1">
        <f t="array" ref="E2295">MEDIAN(IF(IMDB_Movies_Cleaned!$E$2:$E$3849=A2295, IMDB_Movies_Cleaned!$N$2:$N$3849))</f>
        <v>7</v>
      </c>
      <c r="F2295" cm="1">
        <f t="array" ref="F2295">_xlfn.MODE.SNGL(IF(IMDB_Movies_Cleaned!$E$2:$E$3849=A2295, IMDB_Movies_Cleaned!$N$2:$N$3849))</f>
        <v>7.4</v>
      </c>
      <c r="G2295" cm="1">
        <f t="array" ref="G2295">MAX(IF(IMDB_Movies_Cleaned!$E$2:$E$3849=A2295, IMDB_Movies_Cleaned!$N$2:$N$3849))</f>
        <v>7.4</v>
      </c>
      <c r="H2295" cm="1">
        <f t="array" ref="H2295">MIN(IF(IMDB_Movies_Cleaned!$E$2:$E$3849=A2295, IMDB_Movies_Cleaned!$N$2:$N$3849))</f>
        <v>6.4</v>
      </c>
      <c r="I2295" cm="1">
        <f t="array" ref="I2295">_xlfn.VAR.S(IF(IMDB_Movies_Cleaned!$E$2:$E$3849=A2295, IMDB_Movies_Cleaned!$N$2:$N$3849))</f>
        <v>0.17828571428571435</v>
      </c>
      <c r="J2295" cm="1">
        <f t="array" ref="J2295">_xlfn.STDEV.S(IF(IMDB_Movies_Cleaned!$E$2:$E$3849=A2295, IMDB_Movies_Cleaned!$N$2:$N$3849))</f>
        <v>0.42223893032939813</v>
      </c>
    </row>
    <row r="2296" spans="1:10" x14ac:dyDescent="0.25">
      <c r="A2296" s="2" t="s">
        <v>5015</v>
      </c>
      <c r="B2296">
        <f t="shared" si="37"/>
        <v>1</v>
      </c>
      <c r="D2296">
        <f>AVERAGEIF(IMDB_Movies_Cleaned!$E$2:$E$3849, A2296, IMDB_Movies_Cleaned!$N$2:$N$3849)</f>
        <v>5.5</v>
      </c>
      <c r="E2296" cm="1">
        <f t="array" ref="E2296">MEDIAN(IF(IMDB_Movies_Cleaned!$E$2:$E$3849=A2296, IMDB_Movies_Cleaned!$N$2:$N$3849))</f>
        <v>5.5</v>
      </c>
      <c r="F2296" t="e" cm="1">
        <f t="array" ref="F2296">_xlfn.MODE.SNGL(IF(IMDB_Movies_Cleaned!$E$2:$E$3849=A2296, IMDB_Movies_Cleaned!$N$2:$N$3849))</f>
        <v>#N/A</v>
      </c>
      <c r="G2296" cm="1">
        <f t="array" ref="G2296">MAX(IF(IMDB_Movies_Cleaned!$E$2:$E$3849=A2296, IMDB_Movies_Cleaned!$N$2:$N$3849))</f>
        <v>5.5</v>
      </c>
      <c r="H2296" cm="1">
        <f t="array" ref="H2296">MIN(IF(IMDB_Movies_Cleaned!$E$2:$E$3849=A2296, IMDB_Movies_Cleaned!$N$2:$N$3849))</f>
        <v>5.5</v>
      </c>
      <c r="I2296" t="e" cm="1">
        <f t="array" ref="I2296">_xlfn.VAR.S(IF(IMDB_Movies_Cleaned!$E$2:$E$3849=A2296, IMDB_Movies_Cleaned!$N$2:$N$3849))</f>
        <v>#DIV/0!</v>
      </c>
      <c r="J2296" t="e" cm="1">
        <f t="array" ref="J2296">_xlfn.STDEV.S(IF(IMDB_Movies_Cleaned!$E$2:$E$3849=A2296, IMDB_Movies_Cleaned!$N$2:$N$3849))</f>
        <v>#DIV/0!</v>
      </c>
    </row>
    <row r="2297" spans="1:10" x14ac:dyDescent="0.25">
      <c r="A2297" s="1" t="s">
        <v>2571</v>
      </c>
      <c r="B2297">
        <f t="shared" si="37"/>
        <v>34</v>
      </c>
      <c r="D2297">
        <f>AVERAGEIF(IMDB_Movies_Cleaned!$E$2:$E$3849, A2297, IMDB_Movies_Cleaned!$N$2:$N$3849)</f>
        <v>5.7588235294117638</v>
      </c>
      <c r="E2297" cm="1">
        <f t="array" ref="E2297">MEDIAN(IF(IMDB_Movies_Cleaned!$E$2:$E$3849=A2297, IMDB_Movies_Cleaned!$N$2:$N$3849))</f>
        <v>5.9</v>
      </c>
      <c r="F2297" cm="1">
        <f t="array" ref="F2297">_xlfn.MODE.SNGL(IF(IMDB_Movies_Cleaned!$E$2:$E$3849=A2297, IMDB_Movies_Cleaned!$N$2:$N$3849))</f>
        <v>5.9</v>
      </c>
      <c r="G2297" cm="1">
        <f t="array" ref="G2297">MAX(IF(IMDB_Movies_Cleaned!$E$2:$E$3849=A2297, IMDB_Movies_Cleaned!$N$2:$N$3849))</f>
        <v>7.9</v>
      </c>
      <c r="H2297" cm="1">
        <f t="array" ref="H2297">MIN(IF(IMDB_Movies_Cleaned!$E$2:$E$3849=A2297, IMDB_Movies_Cleaned!$N$2:$N$3849))</f>
        <v>4</v>
      </c>
      <c r="I2297" cm="1">
        <f t="array" ref="I2297">_xlfn.VAR.S(IF(IMDB_Movies_Cleaned!$E$2:$E$3849=A2297, IMDB_Movies_Cleaned!$N$2:$N$3849))</f>
        <v>1.1534046345811242</v>
      </c>
      <c r="J2297" cm="1">
        <f t="array" ref="J2297">_xlfn.STDEV.S(IF(IMDB_Movies_Cleaned!$E$2:$E$3849=A2297, IMDB_Movies_Cleaned!$N$2:$N$3849))</f>
        <v>1.0739667753618471</v>
      </c>
    </row>
    <row r="2298" spans="1:10" x14ac:dyDescent="0.25">
      <c r="A2298" s="2" t="s">
        <v>3922</v>
      </c>
      <c r="B2298">
        <f t="shared" si="37"/>
        <v>4</v>
      </c>
      <c r="D2298">
        <f>AVERAGEIF(IMDB_Movies_Cleaned!$E$2:$E$3849, A2298, IMDB_Movies_Cleaned!$N$2:$N$3849)</f>
        <v>6.5250000000000004</v>
      </c>
      <c r="E2298" cm="1">
        <f t="array" ref="E2298">MEDIAN(IF(IMDB_Movies_Cleaned!$E$2:$E$3849=A2298, IMDB_Movies_Cleaned!$N$2:$N$3849))</f>
        <v>6.6999999999999993</v>
      </c>
      <c r="F2298" t="e" cm="1">
        <f t="array" ref="F2298">_xlfn.MODE.SNGL(IF(IMDB_Movies_Cleaned!$E$2:$E$3849=A2298, IMDB_Movies_Cleaned!$N$2:$N$3849))</f>
        <v>#N/A</v>
      </c>
      <c r="G2298" cm="1">
        <f t="array" ref="G2298">MAX(IF(IMDB_Movies_Cleaned!$E$2:$E$3849=A2298, IMDB_Movies_Cleaned!$N$2:$N$3849))</f>
        <v>6.9</v>
      </c>
      <c r="H2298" cm="1">
        <f t="array" ref="H2298">MIN(IF(IMDB_Movies_Cleaned!$E$2:$E$3849=A2298, IMDB_Movies_Cleaned!$N$2:$N$3849))</f>
        <v>5.8</v>
      </c>
      <c r="I2298" cm="1">
        <f t="array" ref="I2298">_xlfn.VAR.S(IF(IMDB_Movies_Cleaned!$E$2:$E$3849=A2298, IMDB_Movies_Cleaned!$N$2:$N$3849))</f>
        <v>0.24916666666666679</v>
      </c>
      <c r="J2298" cm="1">
        <f t="array" ref="J2298">_xlfn.STDEV.S(IF(IMDB_Movies_Cleaned!$E$2:$E$3849=A2298, IMDB_Movies_Cleaned!$N$2:$N$3849))</f>
        <v>0.49916597106239802</v>
      </c>
    </row>
    <row r="2299" spans="1:10" x14ac:dyDescent="0.25">
      <c r="A2299" s="1" t="s">
        <v>2886</v>
      </c>
      <c r="B2299">
        <f t="shared" si="37"/>
        <v>15</v>
      </c>
      <c r="D2299">
        <f>AVERAGEIF(IMDB_Movies_Cleaned!$E$2:$E$3849, A2299, IMDB_Movies_Cleaned!$N$2:$N$3849)</f>
        <v>7.1333333333333337</v>
      </c>
      <c r="E2299" cm="1">
        <f t="array" ref="E2299">MEDIAN(IF(IMDB_Movies_Cleaned!$E$2:$E$3849=A2299, IMDB_Movies_Cleaned!$N$2:$N$3849))</f>
        <v>7.1</v>
      </c>
      <c r="F2299" cm="1">
        <f t="array" ref="F2299">_xlfn.MODE.SNGL(IF(IMDB_Movies_Cleaned!$E$2:$E$3849=A2299, IMDB_Movies_Cleaned!$N$2:$N$3849))</f>
        <v>7</v>
      </c>
      <c r="G2299" cm="1">
        <f t="array" ref="G2299">MAX(IF(IMDB_Movies_Cleaned!$E$2:$E$3849=A2299, IMDB_Movies_Cleaned!$N$2:$N$3849))</f>
        <v>8.1</v>
      </c>
      <c r="H2299" cm="1">
        <f t="array" ref="H2299">MIN(IF(IMDB_Movies_Cleaned!$E$2:$E$3849=A2299, IMDB_Movies_Cleaned!$N$2:$N$3849))</f>
        <v>6.5</v>
      </c>
      <c r="I2299" cm="1">
        <f t="array" ref="I2299">_xlfn.VAR.S(IF(IMDB_Movies_Cleaned!$E$2:$E$3849=A2299, IMDB_Movies_Cleaned!$N$2:$N$3849))</f>
        <v>0.20095238095238097</v>
      </c>
      <c r="J2299" cm="1">
        <f t="array" ref="J2299">_xlfn.STDEV.S(IF(IMDB_Movies_Cleaned!$E$2:$E$3849=A2299, IMDB_Movies_Cleaned!$N$2:$N$3849))</f>
        <v>0.44827712517189738</v>
      </c>
    </row>
    <row r="2300" spans="1:10" x14ac:dyDescent="0.25">
      <c r="A2300" s="1" t="s">
        <v>1007</v>
      </c>
      <c r="B2300">
        <f t="shared" si="37"/>
        <v>41</v>
      </c>
      <c r="D2300">
        <f>AVERAGEIF(IMDB_Movies_Cleaned!$E$2:$E$3849, A2300, IMDB_Movies_Cleaned!$N$2:$N$3849)</f>
        <v>7.4951219512195113</v>
      </c>
      <c r="E2300" cm="1">
        <f t="array" ref="E2300">MEDIAN(IF(IMDB_Movies_Cleaned!$E$2:$E$3849=A2300, IMDB_Movies_Cleaned!$N$2:$N$3849))</f>
        <v>7.5</v>
      </c>
      <c r="F2300" cm="1">
        <f t="array" ref="F2300">_xlfn.MODE.SNGL(IF(IMDB_Movies_Cleaned!$E$2:$E$3849=A2300, IMDB_Movies_Cleaned!$N$2:$N$3849))</f>
        <v>7.2</v>
      </c>
      <c r="G2300" cm="1">
        <f t="array" ref="G2300">MAX(IF(IMDB_Movies_Cleaned!$E$2:$E$3849=A2300, IMDB_Movies_Cleaned!$N$2:$N$3849))</f>
        <v>9.3000000000000007</v>
      </c>
      <c r="H2300" cm="1">
        <f t="array" ref="H2300">MIN(IF(IMDB_Movies_Cleaned!$E$2:$E$3849=A2300, IMDB_Movies_Cleaned!$N$2:$N$3849))</f>
        <v>5.3</v>
      </c>
      <c r="I2300" cm="1">
        <f t="array" ref="I2300">_xlfn.VAR.S(IF(IMDB_Movies_Cleaned!$E$2:$E$3849=A2300, IMDB_Movies_Cleaned!$N$2:$N$3849))</f>
        <v>0.76047560975611073</v>
      </c>
      <c r="J2300" cm="1">
        <f t="array" ref="J2300">_xlfn.STDEV.S(IF(IMDB_Movies_Cleaned!$E$2:$E$3849=A2300, IMDB_Movies_Cleaned!$N$2:$N$3849))</f>
        <v>0.87205252694783852</v>
      </c>
    </row>
    <row r="2301" spans="1:10" x14ac:dyDescent="0.25">
      <c r="A2301" s="2" t="s">
        <v>129</v>
      </c>
      <c r="B2301">
        <f t="shared" si="37"/>
        <v>119</v>
      </c>
      <c r="D2301">
        <f>AVERAGEIF(IMDB_Movies_Cleaned!$E$2:$E$3849, A2301, IMDB_Movies_Cleaned!$N$2:$N$3849)</f>
        <v>6.9529411764705902</v>
      </c>
      <c r="E2301" cm="1">
        <f t="array" ref="E2301">MEDIAN(IF(IMDB_Movies_Cleaned!$E$2:$E$3849=A2301, IMDB_Movies_Cleaned!$N$2:$N$3849))</f>
        <v>7.1</v>
      </c>
      <c r="F2301" cm="1">
        <f t="array" ref="F2301">_xlfn.MODE.SNGL(IF(IMDB_Movies_Cleaned!$E$2:$E$3849=A2301, IMDB_Movies_Cleaned!$N$2:$N$3849))</f>
        <v>7.2</v>
      </c>
      <c r="G2301" cm="1">
        <f t="array" ref="G2301">MAX(IF(IMDB_Movies_Cleaned!$E$2:$E$3849=A2301, IMDB_Movies_Cleaned!$N$2:$N$3849))</f>
        <v>8.1</v>
      </c>
      <c r="H2301" cm="1">
        <f t="array" ref="H2301">MIN(IF(IMDB_Movies_Cleaned!$E$2:$E$3849=A2301, IMDB_Movies_Cleaned!$N$2:$N$3849))</f>
        <v>4.0999999999999996</v>
      </c>
      <c r="I2301" cm="1">
        <f t="array" ref="I2301">_xlfn.VAR.S(IF(IMDB_Movies_Cleaned!$E$2:$E$3849=A2301, IMDB_Movies_Cleaned!$N$2:$N$3849))</f>
        <v>0.5581056829511245</v>
      </c>
      <c r="J2301" cm="1">
        <f t="array" ref="J2301">_xlfn.STDEV.S(IF(IMDB_Movies_Cleaned!$E$2:$E$3849=A2301, IMDB_Movies_Cleaned!$N$2:$N$3849))</f>
        <v>0.74706471135446129</v>
      </c>
    </row>
    <row r="2302" spans="1:10" x14ac:dyDescent="0.25">
      <c r="A2302" s="1" t="s">
        <v>2886</v>
      </c>
      <c r="B2302">
        <f t="shared" si="37"/>
        <v>15</v>
      </c>
      <c r="D2302">
        <f>AVERAGEIF(IMDB_Movies_Cleaned!$E$2:$E$3849, A2302, IMDB_Movies_Cleaned!$N$2:$N$3849)</f>
        <v>7.1333333333333337</v>
      </c>
      <c r="E2302" cm="1">
        <f t="array" ref="E2302">MEDIAN(IF(IMDB_Movies_Cleaned!$E$2:$E$3849=A2302, IMDB_Movies_Cleaned!$N$2:$N$3849))</f>
        <v>7.1</v>
      </c>
      <c r="F2302" cm="1">
        <f t="array" ref="F2302">_xlfn.MODE.SNGL(IF(IMDB_Movies_Cleaned!$E$2:$E$3849=A2302, IMDB_Movies_Cleaned!$N$2:$N$3849))</f>
        <v>7</v>
      </c>
      <c r="G2302" cm="1">
        <f t="array" ref="G2302">MAX(IF(IMDB_Movies_Cleaned!$E$2:$E$3849=A2302, IMDB_Movies_Cleaned!$N$2:$N$3849))</f>
        <v>8.1</v>
      </c>
      <c r="H2302" cm="1">
        <f t="array" ref="H2302">MIN(IF(IMDB_Movies_Cleaned!$E$2:$E$3849=A2302, IMDB_Movies_Cleaned!$N$2:$N$3849))</f>
        <v>6.5</v>
      </c>
      <c r="I2302" cm="1">
        <f t="array" ref="I2302">_xlfn.VAR.S(IF(IMDB_Movies_Cleaned!$E$2:$E$3849=A2302, IMDB_Movies_Cleaned!$N$2:$N$3849))</f>
        <v>0.20095238095238097</v>
      </c>
      <c r="J2302" cm="1">
        <f t="array" ref="J2302">_xlfn.STDEV.S(IF(IMDB_Movies_Cleaned!$E$2:$E$3849=A2302, IMDB_Movies_Cleaned!$N$2:$N$3849))</f>
        <v>0.44827712517189738</v>
      </c>
    </row>
    <row r="2303" spans="1:10" x14ac:dyDescent="0.25">
      <c r="A2303" s="2" t="s">
        <v>877</v>
      </c>
      <c r="B2303">
        <f t="shared" si="37"/>
        <v>135</v>
      </c>
      <c r="D2303">
        <f>AVERAGEIF(IMDB_Movies_Cleaned!$E$2:$E$3849, A2303, IMDB_Movies_Cleaned!$N$2:$N$3849)</f>
        <v>5.8962962962962955</v>
      </c>
      <c r="E2303" cm="1">
        <f t="array" ref="E2303">MEDIAN(IF(IMDB_Movies_Cleaned!$E$2:$E$3849=A2303, IMDB_Movies_Cleaned!$N$2:$N$3849))</f>
        <v>6</v>
      </c>
      <c r="F2303" cm="1">
        <f t="array" ref="F2303">_xlfn.MODE.SNGL(IF(IMDB_Movies_Cleaned!$E$2:$E$3849=A2303, IMDB_Movies_Cleaned!$N$2:$N$3849))</f>
        <v>6.1</v>
      </c>
      <c r="G2303" cm="1">
        <f t="array" ref="G2303">MAX(IF(IMDB_Movies_Cleaned!$E$2:$E$3849=A2303, IMDB_Movies_Cleaned!$N$2:$N$3849))</f>
        <v>8.4</v>
      </c>
      <c r="H2303" cm="1">
        <f t="array" ref="H2303">MIN(IF(IMDB_Movies_Cleaned!$E$2:$E$3849=A2303, IMDB_Movies_Cleaned!$N$2:$N$3849))</f>
        <v>2.7</v>
      </c>
      <c r="I2303" cm="1">
        <f t="array" ref="I2303">_xlfn.VAR.S(IF(IMDB_Movies_Cleaned!$E$2:$E$3849=A2303, IMDB_Movies_Cleaned!$N$2:$N$3849))</f>
        <v>0.76826976229963906</v>
      </c>
      <c r="J2303" cm="1">
        <f t="array" ref="J2303">_xlfn.STDEV.S(IF(IMDB_Movies_Cleaned!$E$2:$E$3849=A2303, IMDB_Movies_Cleaned!$N$2:$N$3849))</f>
        <v>0.87650998984588824</v>
      </c>
    </row>
    <row r="2304" spans="1:10" x14ac:dyDescent="0.25">
      <c r="A2304" s="1" t="s">
        <v>1671</v>
      </c>
      <c r="B2304">
        <f t="shared" si="37"/>
        <v>153</v>
      </c>
      <c r="D2304">
        <f>AVERAGEIF(IMDB_Movies_Cleaned!$E$2:$E$3849, A2304, IMDB_Movies_Cleaned!$N$2:$N$3849)</f>
        <v>7.0418300653594796</v>
      </c>
      <c r="E2304" cm="1">
        <f t="array" ref="E2304">MEDIAN(IF(IMDB_Movies_Cleaned!$E$2:$E$3849=A2304, IMDB_Movies_Cleaned!$N$2:$N$3849))</f>
        <v>7.2</v>
      </c>
      <c r="F2304" cm="1">
        <f t="array" ref="F2304">_xlfn.MODE.SNGL(IF(IMDB_Movies_Cleaned!$E$2:$E$3849=A2304, IMDB_Movies_Cleaned!$N$2:$N$3849))</f>
        <v>7.3</v>
      </c>
      <c r="G2304" cm="1">
        <f t="array" ref="G2304">MAX(IF(IMDB_Movies_Cleaned!$E$2:$E$3849=A2304, IMDB_Movies_Cleaned!$N$2:$N$3849))</f>
        <v>8.8000000000000007</v>
      </c>
      <c r="H2304" cm="1">
        <f t="array" ref="H2304">MIN(IF(IMDB_Movies_Cleaned!$E$2:$E$3849=A2304, IMDB_Movies_Cleaned!$N$2:$N$3849))</f>
        <v>3.4</v>
      </c>
      <c r="I2304" cm="1">
        <f t="array" ref="I2304">_xlfn.VAR.S(IF(IMDB_Movies_Cleaned!$E$2:$E$3849=A2304, IMDB_Movies_Cleaned!$N$2:$N$3849))</f>
        <v>0.68705452356381391</v>
      </c>
      <c r="J2304" cm="1">
        <f t="array" ref="J2304">_xlfn.STDEV.S(IF(IMDB_Movies_Cleaned!$E$2:$E$3849=A2304, IMDB_Movies_Cleaned!$N$2:$N$3849))</f>
        <v>0.82888752166009472</v>
      </c>
    </row>
    <row r="2305" spans="1:10" x14ac:dyDescent="0.25">
      <c r="A2305" s="2" t="s">
        <v>1289</v>
      </c>
      <c r="B2305">
        <f t="shared" si="37"/>
        <v>147</v>
      </c>
      <c r="D2305">
        <f>AVERAGEIF(IMDB_Movies_Cleaned!$E$2:$E$3849, A2305, IMDB_Movies_Cleaned!$N$2:$N$3849)</f>
        <v>6.5836734693877554</v>
      </c>
      <c r="E2305" cm="1">
        <f t="array" ref="E2305">MEDIAN(IF(IMDB_Movies_Cleaned!$E$2:$E$3849=A2305, IMDB_Movies_Cleaned!$N$2:$N$3849))</f>
        <v>6.7</v>
      </c>
      <c r="F2305" cm="1">
        <f t="array" ref="F2305">_xlfn.MODE.SNGL(IF(IMDB_Movies_Cleaned!$E$2:$E$3849=A2305, IMDB_Movies_Cleaned!$N$2:$N$3849))</f>
        <v>6.7</v>
      </c>
      <c r="G2305" cm="1">
        <f t="array" ref="G2305">MAX(IF(IMDB_Movies_Cleaned!$E$2:$E$3849=A2305, IMDB_Movies_Cleaned!$N$2:$N$3849))</f>
        <v>8.8000000000000007</v>
      </c>
      <c r="H2305" cm="1">
        <f t="array" ref="H2305">MIN(IF(IMDB_Movies_Cleaned!$E$2:$E$3849=A2305, IMDB_Movies_Cleaned!$N$2:$N$3849))</f>
        <v>3.3</v>
      </c>
      <c r="I2305" cm="1">
        <f t="array" ref="I2305">_xlfn.VAR.S(IF(IMDB_Movies_Cleaned!$E$2:$E$3849=A2305, IMDB_Movies_Cleaned!$N$2:$N$3849))</f>
        <v>0.73480011182555371</v>
      </c>
      <c r="J2305" cm="1">
        <f t="array" ref="J2305">_xlfn.STDEV.S(IF(IMDB_Movies_Cleaned!$E$2:$E$3849=A2305, IMDB_Movies_Cleaned!$N$2:$N$3849))</f>
        <v>0.85720482489633343</v>
      </c>
    </row>
    <row r="2306" spans="1:10" x14ac:dyDescent="0.25">
      <c r="A2306" s="1" t="s">
        <v>872</v>
      </c>
      <c r="B2306">
        <f t="shared" si="37"/>
        <v>145</v>
      </c>
      <c r="D2306">
        <f>AVERAGEIF(IMDB_Movies_Cleaned!$E$2:$E$3849, A2306, IMDB_Movies_Cleaned!$N$2:$N$3849)</f>
        <v>5.8406896551724108</v>
      </c>
      <c r="E2306" cm="1">
        <f t="array" ref="E2306">MEDIAN(IF(IMDB_Movies_Cleaned!$E$2:$E$3849=A2306, IMDB_Movies_Cleaned!$N$2:$N$3849))</f>
        <v>6</v>
      </c>
      <c r="F2306" cm="1">
        <f t="array" ref="F2306">_xlfn.MODE.SNGL(IF(IMDB_Movies_Cleaned!$E$2:$E$3849=A2306, IMDB_Movies_Cleaned!$N$2:$N$3849))</f>
        <v>6.5</v>
      </c>
      <c r="G2306" cm="1">
        <f t="array" ref="G2306">MAX(IF(IMDB_Movies_Cleaned!$E$2:$E$3849=A2306, IMDB_Movies_Cleaned!$N$2:$N$3849))</f>
        <v>8</v>
      </c>
      <c r="H2306" cm="1">
        <f t="array" ref="H2306">MIN(IF(IMDB_Movies_Cleaned!$E$2:$E$3849=A2306, IMDB_Movies_Cleaned!$N$2:$N$3849))</f>
        <v>1.9</v>
      </c>
      <c r="I2306" cm="1">
        <f t="array" ref="I2306">_xlfn.VAR.S(IF(IMDB_Movies_Cleaned!$E$2:$E$3849=A2306, IMDB_Movies_Cleaned!$N$2:$N$3849))</f>
        <v>1.4818745210728315</v>
      </c>
      <c r="J2306" cm="1">
        <f t="array" ref="J2306">_xlfn.STDEV.S(IF(IMDB_Movies_Cleaned!$E$2:$E$3849=A2306, IMDB_Movies_Cleaned!$N$2:$N$3849))</f>
        <v>1.2173226856806831</v>
      </c>
    </row>
    <row r="2307" spans="1:10" x14ac:dyDescent="0.25">
      <c r="A2307" s="2" t="s">
        <v>753</v>
      </c>
      <c r="B2307">
        <f t="shared" si="37"/>
        <v>151</v>
      </c>
      <c r="D2307">
        <f>AVERAGEIF(IMDB_Movies_Cleaned!$E$2:$E$3849, A2307, IMDB_Movies_Cleaned!$N$2:$N$3849)</f>
        <v>6.4947019867549711</v>
      </c>
      <c r="E2307" cm="1">
        <f t="array" ref="E2307">MEDIAN(IF(IMDB_Movies_Cleaned!$E$2:$E$3849=A2307, IMDB_Movies_Cleaned!$N$2:$N$3849))</f>
        <v>6.5</v>
      </c>
      <c r="F2307" cm="1">
        <f t="array" ref="F2307">_xlfn.MODE.SNGL(IF(IMDB_Movies_Cleaned!$E$2:$E$3849=A2307, IMDB_Movies_Cleaned!$N$2:$N$3849))</f>
        <v>6.5</v>
      </c>
      <c r="G2307" cm="1">
        <f t="array" ref="G2307">MAX(IF(IMDB_Movies_Cleaned!$E$2:$E$3849=A2307, IMDB_Movies_Cleaned!$N$2:$N$3849))</f>
        <v>8</v>
      </c>
      <c r="H2307" cm="1">
        <f t="array" ref="H2307">MIN(IF(IMDB_Movies_Cleaned!$E$2:$E$3849=A2307, IMDB_Movies_Cleaned!$N$2:$N$3849))</f>
        <v>4.3</v>
      </c>
      <c r="I2307" cm="1">
        <f t="array" ref="I2307">_xlfn.VAR.S(IF(IMDB_Movies_Cleaned!$E$2:$E$3849=A2307, IMDB_Movies_Cleaned!$N$2:$N$3849))</f>
        <v>0.56277174392930951</v>
      </c>
      <c r="J2307" cm="1">
        <f t="array" ref="J2307">_xlfn.STDEV.S(IF(IMDB_Movies_Cleaned!$E$2:$E$3849=A2307, IMDB_Movies_Cleaned!$N$2:$N$3849))</f>
        <v>0.75018114074489339</v>
      </c>
    </row>
    <row r="2308" spans="1:10" x14ac:dyDescent="0.25">
      <c r="A2308" s="1" t="s">
        <v>1671</v>
      </c>
      <c r="B2308">
        <f t="shared" si="37"/>
        <v>153</v>
      </c>
      <c r="D2308">
        <f>AVERAGEIF(IMDB_Movies_Cleaned!$E$2:$E$3849, A2308, IMDB_Movies_Cleaned!$N$2:$N$3849)</f>
        <v>7.0418300653594796</v>
      </c>
      <c r="E2308" cm="1">
        <f t="array" ref="E2308">MEDIAN(IF(IMDB_Movies_Cleaned!$E$2:$E$3849=A2308, IMDB_Movies_Cleaned!$N$2:$N$3849))</f>
        <v>7.2</v>
      </c>
      <c r="F2308" cm="1">
        <f t="array" ref="F2308">_xlfn.MODE.SNGL(IF(IMDB_Movies_Cleaned!$E$2:$E$3849=A2308, IMDB_Movies_Cleaned!$N$2:$N$3849))</f>
        <v>7.3</v>
      </c>
      <c r="G2308" cm="1">
        <f t="array" ref="G2308">MAX(IF(IMDB_Movies_Cleaned!$E$2:$E$3849=A2308, IMDB_Movies_Cleaned!$N$2:$N$3849))</f>
        <v>8.8000000000000007</v>
      </c>
      <c r="H2308" cm="1">
        <f t="array" ref="H2308">MIN(IF(IMDB_Movies_Cleaned!$E$2:$E$3849=A2308, IMDB_Movies_Cleaned!$N$2:$N$3849))</f>
        <v>3.4</v>
      </c>
      <c r="I2308" cm="1">
        <f t="array" ref="I2308">_xlfn.VAR.S(IF(IMDB_Movies_Cleaned!$E$2:$E$3849=A2308, IMDB_Movies_Cleaned!$N$2:$N$3849))</f>
        <v>0.68705452356381391</v>
      </c>
      <c r="J2308" cm="1">
        <f t="array" ref="J2308">_xlfn.STDEV.S(IF(IMDB_Movies_Cleaned!$E$2:$E$3849=A2308, IMDB_Movies_Cleaned!$N$2:$N$3849))</f>
        <v>0.82888752166009472</v>
      </c>
    </row>
    <row r="2309" spans="1:10" x14ac:dyDescent="0.25">
      <c r="A2309" s="2" t="s">
        <v>872</v>
      </c>
      <c r="B2309">
        <f t="shared" si="37"/>
        <v>145</v>
      </c>
      <c r="D2309">
        <f>AVERAGEIF(IMDB_Movies_Cleaned!$E$2:$E$3849, A2309, IMDB_Movies_Cleaned!$N$2:$N$3849)</f>
        <v>5.8406896551724108</v>
      </c>
      <c r="E2309" cm="1">
        <f t="array" ref="E2309">MEDIAN(IF(IMDB_Movies_Cleaned!$E$2:$E$3849=A2309, IMDB_Movies_Cleaned!$N$2:$N$3849))</f>
        <v>6</v>
      </c>
      <c r="F2309" cm="1">
        <f t="array" ref="F2309">_xlfn.MODE.SNGL(IF(IMDB_Movies_Cleaned!$E$2:$E$3849=A2309, IMDB_Movies_Cleaned!$N$2:$N$3849))</f>
        <v>6.5</v>
      </c>
      <c r="G2309" cm="1">
        <f t="array" ref="G2309">MAX(IF(IMDB_Movies_Cleaned!$E$2:$E$3849=A2309, IMDB_Movies_Cleaned!$N$2:$N$3849))</f>
        <v>8</v>
      </c>
      <c r="H2309" cm="1">
        <f t="array" ref="H2309">MIN(IF(IMDB_Movies_Cleaned!$E$2:$E$3849=A2309, IMDB_Movies_Cleaned!$N$2:$N$3849))</f>
        <v>1.9</v>
      </c>
      <c r="I2309" cm="1">
        <f t="array" ref="I2309">_xlfn.VAR.S(IF(IMDB_Movies_Cleaned!$E$2:$E$3849=A2309, IMDB_Movies_Cleaned!$N$2:$N$3849))</f>
        <v>1.4818745210728315</v>
      </c>
      <c r="J2309" cm="1">
        <f t="array" ref="J2309">_xlfn.STDEV.S(IF(IMDB_Movies_Cleaned!$E$2:$E$3849=A2309, IMDB_Movies_Cleaned!$N$2:$N$3849))</f>
        <v>1.2173226856806831</v>
      </c>
    </row>
    <row r="2310" spans="1:10" x14ac:dyDescent="0.25">
      <c r="A2310" s="1" t="s">
        <v>2139</v>
      </c>
      <c r="B2310">
        <f t="shared" si="37"/>
        <v>13</v>
      </c>
      <c r="D2310">
        <f>AVERAGEIF(IMDB_Movies_Cleaned!$E$2:$E$3849, A2310, IMDB_Movies_Cleaned!$N$2:$N$3849)</f>
        <v>6.1461538461538465</v>
      </c>
      <c r="E2310" cm="1">
        <f t="array" ref="E2310">MEDIAN(IF(IMDB_Movies_Cleaned!$E$2:$E$3849=A2310, IMDB_Movies_Cleaned!$N$2:$N$3849))</f>
        <v>6.2</v>
      </c>
      <c r="F2310" cm="1">
        <f t="array" ref="F2310">_xlfn.MODE.SNGL(IF(IMDB_Movies_Cleaned!$E$2:$E$3849=A2310, IMDB_Movies_Cleaned!$N$2:$N$3849))</f>
        <v>6</v>
      </c>
      <c r="G2310" cm="1">
        <f t="array" ref="G2310">MAX(IF(IMDB_Movies_Cleaned!$E$2:$E$3849=A2310, IMDB_Movies_Cleaned!$N$2:$N$3849))</f>
        <v>7.4</v>
      </c>
      <c r="H2310" cm="1">
        <f t="array" ref="H2310">MIN(IF(IMDB_Movies_Cleaned!$E$2:$E$3849=A2310, IMDB_Movies_Cleaned!$N$2:$N$3849))</f>
        <v>4.5</v>
      </c>
      <c r="I2310" cm="1">
        <f t="array" ref="I2310">_xlfn.VAR.S(IF(IMDB_Movies_Cleaned!$E$2:$E$3849=A2310, IMDB_Movies_Cleaned!$N$2:$N$3849))</f>
        <v>0.74602564102562974</v>
      </c>
      <c r="J2310" cm="1">
        <f t="array" ref="J2310">_xlfn.STDEV.S(IF(IMDB_Movies_Cleaned!$E$2:$E$3849=A2310, IMDB_Movies_Cleaned!$N$2:$N$3849))</f>
        <v>0.86372775862862583</v>
      </c>
    </row>
    <row r="2311" spans="1:10" x14ac:dyDescent="0.25">
      <c r="A2311" s="2" t="s">
        <v>753</v>
      </c>
      <c r="B2311">
        <f t="shared" si="37"/>
        <v>151</v>
      </c>
      <c r="D2311">
        <f>AVERAGEIF(IMDB_Movies_Cleaned!$E$2:$E$3849, A2311, IMDB_Movies_Cleaned!$N$2:$N$3849)</f>
        <v>6.4947019867549711</v>
      </c>
      <c r="E2311" cm="1">
        <f t="array" ref="E2311">MEDIAN(IF(IMDB_Movies_Cleaned!$E$2:$E$3849=A2311, IMDB_Movies_Cleaned!$N$2:$N$3849))</f>
        <v>6.5</v>
      </c>
      <c r="F2311" cm="1">
        <f t="array" ref="F2311">_xlfn.MODE.SNGL(IF(IMDB_Movies_Cleaned!$E$2:$E$3849=A2311, IMDB_Movies_Cleaned!$N$2:$N$3849))</f>
        <v>6.5</v>
      </c>
      <c r="G2311" cm="1">
        <f t="array" ref="G2311">MAX(IF(IMDB_Movies_Cleaned!$E$2:$E$3849=A2311, IMDB_Movies_Cleaned!$N$2:$N$3849))</f>
        <v>8</v>
      </c>
      <c r="H2311" cm="1">
        <f t="array" ref="H2311">MIN(IF(IMDB_Movies_Cleaned!$E$2:$E$3849=A2311, IMDB_Movies_Cleaned!$N$2:$N$3849))</f>
        <v>4.3</v>
      </c>
      <c r="I2311" cm="1">
        <f t="array" ref="I2311">_xlfn.VAR.S(IF(IMDB_Movies_Cleaned!$E$2:$E$3849=A2311, IMDB_Movies_Cleaned!$N$2:$N$3849))</f>
        <v>0.56277174392930951</v>
      </c>
      <c r="J2311" cm="1">
        <f t="array" ref="J2311">_xlfn.STDEV.S(IF(IMDB_Movies_Cleaned!$E$2:$E$3849=A2311, IMDB_Movies_Cleaned!$N$2:$N$3849))</f>
        <v>0.75018114074489339</v>
      </c>
    </row>
    <row r="2312" spans="1:10" x14ac:dyDescent="0.25">
      <c r="A2312" s="1" t="s">
        <v>1085</v>
      </c>
      <c r="B2312">
        <f t="shared" si="37"/>
        <v>3</v>
      </c>
      <c r="D2312">
        <f>AVERAGEIF(IMDB_Movies_Cleaned!$E$2:$E$3849, A2312, IMDB_Movies_Cleaned!$N$2:$N$3849)</f>
        <v>5.3999999999999995</v>
      </c>
      <c r="E2312" cm="1">
        <f t="array" ref="E2312">MEDIAN(IF(IMDB_Movies_Cleaned!$E$2:$E$3849=A2312, IMDB_Movies_Cleaned!$N$2:$N$3849))</f>
        <v>4.8</v>
      </c>
      <c r="F2312" cm="1">
        <f t="array" ref="F2312">_xlfn.MODE.SNGL(IF(IMDB_Movies_Cleaned!$E$2:$E$3849=A2312, IMDB_Movies_Cleaned!$N$2:$N$3849))</f>
        <v>4.8</v>
      </c>
      <c r="G2312" cm="1">
        <f t="array" ref="G2312">MAX(IF(IMDB_Movies_Cleaned!$E$2:$E$3849=A2312, IMDB_Movies_Cleaned!$N$2:$N$3849))</f>
        <v>6.6</v>
      </c>
      <c r="H2312" cm="1">
        <f t="array" ref="H2312">MIN(IF(IMDB_Movies_Cleaned!$E$2:$E$3849=A2312, IMDB_Movies_Cleaned!$N$2:$N$3849))</f>
        <v>4.8</v>
      </c>
      <c r="I2312" cm="1">
        <f t="array" ref="I2312">_xlfn.VAR.S(IF(IMDB_Movies_Cleaned!$E$2:$E$3849=A2312, IMDB_Movies_Cleaned!$N$2:$N$3849))</f>
        <v>1.0799999999999912</v>
      </c>
      <c r="J2312" cm="1">
        <f t="array" ref="J2312">_xlfn.STDEV.S(IF(IMDB_Movies_Cleaned!$E$2:$E$3849=A2312, IMDB_Movies_Cleaned!$N$2:$N$3849))</f>
        <v>1.0392304845413221</v>
      </c>
    </row>
    <row r="2313" spans="1:10" x14ac:dyDescent="0.25">
      <c r="A2313" s="2" t="s">
        <v>4727</v>
      </c>
      <c r="B2313">
        <f t="shared" si="37"/>
        <v>4</v>
      </c>
      <c r="D2313">
        <f>AVERAGEIF(IMDB_Movies_Cleaned!$E$2:$E$3849, A2313, IMDB_Movies_Cleaned!$N$2:$N$3849)</f>
        <v>7.4749999999999996</v>
      </c>
      <c r="E2313" cm="1">
        <f t="array" ref="E2313">MEDIAN(IF(IMDB_Movies_Cleaned!$E$2:$E$3849=A2313, IMDB_Movies_Cleaned!$N$2:$N$3849))</f>
        <v>7.6</v>
      </c>
      <c r="F2313" t="e" cm="1">
        <f t="array" ref="F2313">_xlfn.MODE.SNGL(IF(IMDB_Movies_Cleaned!$E$2:$E$3849=A2313, IMDB_Movies_Cleaned!$N$2:$N$3849))</f>
        <v>#N/A</v>
      </c>
      <c r="G2313" cm="1">
        <f t="array" ref="G2313">MAX(IF(IMDB_Movies_Cleaned!$E$2:$E$3849=A2313, IMDB_Movies_Cleaned!$N$2:$N$3849))</f>
        <v>7.8</v>
      </c>
      <c r="H2313" cm="1">
        <f t="array" ref="H2313">MIN(IF(IMDB_Movies_Cleaned!$E$2:$E$3849=A2313, IMDB_Movies_Cleaned!$N$2:$N$3849))</f>
        <v>6.9</v>
      </c>
      <c r="I2313" cm="1">
        <f t="array" ref="I2313">_xlfn.VAR.S(IF(IMDB_Movies_Cleaned!$E$2:$E$3849=A2313, IMDB_Movies_Cleaned!$N$2:$N$3849))</f>
        <v>0.16249999999999987</v>
      </c>
      <c r="J2313" cm="1">
        <f t="array" ref="J2313">_xlfn.STDEV.S(IF(IMDB_Movies_Cleaned!$E$2:$E$3849=A2313, IMDB_Movies_Cleaned!$N$2:$N$3849))</f>
        <v>0.40311288741492729</v>
      </c>
    </row>
    <row r="2314" spans="1:10" x14ac:dyDescent="0.25">
      <c r="A2314" s="1" t="s">
        <v>2914</v>
      </c>
      <c r="B2314">
        <f t="shared" si="37"/>
        <v>43</v>
      </c>
      <c r="D2314">
        <f>AVERAGEIF(IMDB_Movies_Cleaned!$E$2:$E$3849, A2314, IMDB_Movies_Cleaned!$N$2:$N$3849)</f>
        <v>5.9534883720930249</v>
      </c>
      <c r="E2314" cm="1">
        <f t="array" ref="E2314">MEDIAN(IF(IMDB_Movies_Cleaned!$E$2:$E$3849=A2314, IMDB_Movies_Cleaned!$N$2:$N$3849))</f>
        <v>5.9</v>
      </c>
      <c r="F2314" cm="1">
        <f t="array" ref="F2314">_xlfn.MODE.SNGL(IF(IMDB_Movies_Cleaned!$E$2:$E$3849=A2314, IMDB_Movies_Cleaned!$N$2:$N$3849))</f>
        <v>5.9</v>
      </c>
      <c r="G2314" cm="1">
        <f t="array" ref="G2314">MAX(IF(IMDB_Movies_Cleaned!$E$2:$E$3849=A2314, IMDB_Movies_Cleaned!$N$2:$N$3849))</f>
        <v>8</v>
      </c>
      <c r="H2314" cm="1">
        <f t="array" ref="H2314">MIN(IF(IMDB_Movies_Cleaned!$E$2:$E$3849=A2314, IMDB_Movies_Cleaned!$N$2:$N$3849))</f>
        <v>4.2</v>
      </c>
      <c r="I2314" cm="1">
        <f t="array" ref="I2314">_xlfn.VAR.S(IF(IMDB_Movies_Cleaned!$E$2:$E$3849=A2314, IMDB_Movies_Cleaned!$N$2:$N$3849))</f>
        <v>0.68111849390917156</v>
      </c>
      <c r="J2314" cm="1">
        <f t="array" ref="J2314">_xlfn.STDEV.S(IF(IMDB_Movies_Cleaned!$E$2:$E$3849=A2314, IMDB_Movies_Cleaned!$N$2:$N$3849))</f>
        <v>0.82529903302328644</v>
      </c>
    </row>
    <row r="2315" spans="1:10" x14ac:dyDescent="0.25">
      <c r="A2315" s="2" t="s">
        <v>1671</v>
      </c>
      <c r="B2315">
        <f t="shared" si="37"/>
        <v>153</v>
      </c>
      <c r="D2315">
        <f>AVERAGEIF(IMDB_Movies_Cleaned!$E$2:$E$3849, A2315, IMDB_Movies_Cleaned!$N$2:$N$3849)</f>
        <v>7.0418300653594796</v>
      </c>
      <c r="E2315" cm="1">
        <f t="array" ref="E2315">MEDIAN(IF(IMDB_Movies_Cleaned!$E$2:$E$3849=A2315, IMDB_Movies_Cleaned!$N$2:$N$3849))</f>
        <v>7.2</v>
      </c>
      <c r="F2315" cm="1">
        <f t="array" ref="F2315">_xlfn.MODE.SNGL(IF(IMDB_Movies_Cleaned!$E$2:$E$3849=A2315, IMDB_Movies_Cleaned!$N$2:$N$3849))</f>
        <v>7.3</v>
      </c>
      <c r="G2315" cm="1">
        <f t="array" ref="G2315">MAX(IF(IMDB_Movies_Cleaned!$E$2:$E$3849=A2315, IMDB_Movies_Cleaned!$N$2:$N$3849))</f>
        <v>8.8000000000000007</v>
      </c>
      <c r="H2315" cm="1">
        <f t="array" ref="H2315">MIN(IF(IMDB_Movies_Cleaned!$E$2:$E$3849=A2315, IMDB_Movies_Cleaned!$N$2:$N$3849))</f>
        <v>3.4</v>
      </c>
      <c r="I2315" cm="1">
        <f t="array" ref="I2315">_xlfn.VAR.S(IF(IMDB_Movies_Cleaned!$E$2:$E$3849=A2315, IMDB_Movies_Cleaned!$N$2:$N$3849))</f>
        <v>0.68705452356381391</v>
      </c>
      <c r="J2315" cm="1">
        <f t="array" ref="J2315">_xlfn.STDEV.S(IF(IMDB_Movies_Cleaned!$E$2:$E$3849=A2315, IMDB_Movies_Cleaned!$N$2:$N$3849))</f>
        <v>0.82888752166009472</v>
      </c>
    </row>
    <row r="2316" spans="1:10" x14ac:dyDescent="0.25">
      <c r="A2316" s="1" t="s">
        <v>1508</v>
      </c>
      <c r="B2316">
        <f t="shared" si="37"/>
        <v>20</v>
      </c>
      <c r="D2316">
        <f>AVERAGEIF(IMDB_Movies_Cleaned!$E$2:$E$3849, A2316, IMDB_Movies_Cleaned!$N$2:$N$3849)</f>
        <v>5.37</v>
      </c>
      <c r="E2316" cm="1">
        <f t="array" ref="E2316">MEDIAN(IF(IMDB_Movies_Cleaned!$E$2:$E$3849=A2316, IMDB_Movies_Cleaned!$N$2:$N$3849))</f>
        <v>5.45</v>
      </c>
      <c r="F2316" cm="1">
        <f t="array" ref="F2316">_xlfn.MODE.SNGL(IF(IMDB_Movies_Cleaned!$E$2:$E$3849=A2316, IMDB_Movies_Cleaned!$N$2:$N$3849))</f>
        <v>5.4</v>
      </c>
      <c r="G2316" cm="1">
        <f t="array" ref="G2316">MAX(IF(IMDB_Movies_Cleaned!$E$2:$E$3849=A2316, IMDB_Movies_Cleaned!$N$2:$N$3849))</f>
        <v>7.5</v>
      </c>
      <c r="H2316" cm="1">
        <f t="array" ref="H2316">MIN(IF(IMDB_Movies_Cleaned!$E$2:$E$3849=A2316, IMDB_Movies_Cleaned!$N$2:$N$3849))</f>
        <v>2.9</v>
      </c>
      <c r="I2316" cm="1">
        <f t="array" ref="I2316">_xlfn.VAR.S(IF(IMDB_Movies_Cleaned!$E$2:$E$3849=A2316, IMDB_Movies_Cleaned!$N$2:$N$3849))</f>
        <v>1.4243157894736729</v>
      </c>
      <c r="J2316" cm="1">
        <f t="array" ref="J2316">_xlfn.STDEV.S(IF(IMDB_Movies_Cleaned!$E$2:$E$3849=A2316, IMDB_Movies_Cleaned!$N$2:$N$3849))</f>
        <v>1.1934470199693294</v>
      </c>
    </row>
    <row r="2317" spans="1:10" x14ac:dyDescent="0.25">
      <c r="A2317" s="2" t="s">
        <v>5052</v>
      </c>
      <c r="B2317">
        <f t="shared" si="37"/>
        <v>1</v>
      </c>
      <c r="D2317">
        <f>AVERAGEIF(IMDB_Movies_Cleaned!$E$2:$E$3849, A2317, IMDB_Movies_Cleaned!$N$2:$N$3849)</f>
        <v>8.1999999999999993</v>
      </c>
      <c r="E2317" cm="1">
        <f t="array" ref="E2317">MEDIAN(IF(IMDB_Movies_Cleaned!$E$2:$E$3849=A2317, IMDB_Movies_Cleaned!$N$2:$N$3849))</f>
        <v>8.1999999999999993</v>
      </c>
      <c r="F2317" t="e" cm="1">
        <f t="array" ref="F2317">_xlfn.MODE.SNGL(IF(IMDB_Movies_Cleaned!$E$2:$E$3849=A2317, IMDB_Movies_Cleaned!$N$2:$N$3849))</f>
        <v>#N/A</v>
      </c>
      <c r="G2317" cm="1">
        <f t="array" ref="G2317">MAX(IF(IMDB_Movies_Cleaned!$E$2:$E$3849=A2317, IMDB_Movies_Cleaned!$N$2:$N$3849))</f>
        <v>8.1999999999999993</v>
      </c>
      <c r="H2317" cm="1">
        <f t="array" ref="H2317">MIN(IF(IMDB_Movies_Cleaned!$E$2:$E$3849=A2317, IMDB_Movies_Cleaned!$N$2:$N$3849))</f>
        <v>8.1999999999999993</v>
      </c>
      <c r="I2317" t="e" cm="1">
        <f t="array" ref="I2317">_xlfn.VAR.S(IF(IMDB_Movies_Cleaned!$E$2:$E$3849=A2317, IMDB_Movies_Cleaned!$N$2:$N$3849))</f>
        <v>#DIV/0!</v>
      </c>
      <c r="J2317" t="e" cm="1">
        <f t="array" ref="J2317">_xlfn.STDEV.S(IF(IMDB_Movies_Cleaned!$E$2:$E$3849=A2317, IMDB_Movies_Cleaned!$N$2:$N$3849))</f>
        <v>#DIV/0!</v>
      </c>
    </row>
    <row r="2318" spans="1:10" x14ac:dyDescent="0.25">
      <c r="A2318" s="2" t="s">
        <v>5055</v>
      </c>
      <c r="B2318">
        <f t="shared" si="37"/>
        <v>1</v>
      </c>
      <c r="D2318">
        <f>AVERAGEIF(IMDB_Movies_Cleaned!$E$2:$E$3849, A2318, IMDB_Movies_Cleaned!$N$2:$N$3849)</f>
        <v>5.4</v>
      </c>
      <c r="E2318" cm="1">
        <f t="array" ref="E2318">MEDIAN(IF(IMDB_Movies_Cleaned!$E$2:$E$3849=A2318, IMDB_Movies_Cleaned!$N$2:$N$3849))</f>
        <v>5.4</v>
      </c>
      <c r="F2318" t="e" cm="1">
        <f t="array" ref="F2318">_xlfn.MODE.SNGL(IF(IMDB_Movies_Cleaned!$E$2:$E$3849=A2318, IMDB_Movies_Cleaned!$N$2:$N$3849))</f>
        <v>#N/A</v>
      </c>
      <c r="G2318" cm="1">
        <f t="array" ref="G2318">MAX(IF(IMDB_Movies_Cleaned!$E$2:$E$3849=A2318, IMDB_Movies_Cleaned!$N$2:$N$3849))</f>
        <v>5.4</v>
      </c>
      <c r="H2318" cm="1">
        <f t="array" ref="H2318">MIN(IF(IMDB_Movies_Cleaned!$E$2:$E$3849=A2318, IMDB_Movies_Cleaned!$N$2:$N$3849))</f>
        <v>5.4</v>
      </c>
      <c r="I2318" t="e" cm="1">
        <f t="array" ref="I2318">_xlfn.VAR.S(IF(IMDB_Movies_Cleaned!$E$2:$E$3849=A2318, IMDB_Movies_Cleaned!$N$2:$N$3849))</f>
        <v>#DIV/0!</v>
      </c>
      <c r="J2318" t="e" cm="1">
        <f t="array" ref="J2318">_xlfn.STDEV.S(IF(IMDB_Movies_Cleaned!$E$2:$E$3849=A2318, IMDB_Movies_Cleaned!$N$2:$N$3849))</f>
        <v>#DIV/0!</v>
      </c>
    </row>
    <row r="2319" spans="1:10" x14ac:dyDescent="0.25">
      <c r="A2319" s="1" t="s">
        <v>2472</v>
      </c>
      <c r="B2319">
        <f t="shared" ref="B2319:B2382" si="38">COUNTIF($A$2:$A$3849, A2319)</f>
        <v>15</v>
      </c>
      <c r="D2319">
        <f>AVERAGEIF(IMDB_Movies_Cleaned!$E$2:$E$3849, A2319, IMDB_Movies_Cleaned!$N$2:$N$3849)</f>
        <v>6.96</v>
      </c>
      <c r="E2319" cm="1">
        <f t="array" ref="E2319">MEDIAN(IF(IMDB_Movies_Cleaned!$E$2:$E$3849=A2319, IMDB_Movies_Cleaned!$N$2:$N$3849))</f>
        <v>7</v>
      </c>
      <c r="F2319" cm="1">
        <f t="array" ref="F2319">_xlfn.MODE.SNGL(IF(IMDB_Movies_Cleaned!$E$2:$E$3849=A2319, IMDB_Movies_Cleaned!$N$2:$N$3849))</f>
        <v>7.4</v>
      </c>
      <c r="G2319" cm="1">
        <f t="array" ref="G2319">MAX(IF(IMDB_Movies_Cleaned!$E$2:$E$3849=A2319, IMDB_Movies_Cleaned!$N$2:$N$3849))</f>
        <v>7.4</v>
      </c>
      <c r="H2319" cm="1">
        <f t="array" ref="H2319">MIN(IF(IMDB_Movies_Cleaned!$E$2:$E$3849=A2319, IMDB_Movies_Cleaned!$N$2:$N$3849))</f>
        <v>6.4</v>
      </c>
      <c r="I2319" cm="1">
        <f t="array" ref="I2319">_xlfn.VAR.S(IF(IMDB_Movies_Cleaned!$E$2:$E$3849=A2319, IMDB_Movies_Cleaned!$N$2:$N$3849))</f>
        <v>0.17828571428571435</v>
      </c>
      <c r="J2319" cm="1">
        <f t="array" ref="J2319">_xlfn.STDEV.S(IF(IMDB_Movies_Cleaned!$E$2:$E$3849=A2319, IMDB_Movies_Cleaned!$N$2:$N$3849))</f>
        <v>0.42223893032939813</v>
      </c>
    </row>
    <row r="2320" spans="1:10" x14ac:dyDescent="0.25">
      <c r="A2320" s="2" t="s">
        <v>2100</v>
      </c>
      <c r="B2320">
        <f t="shared" si="38"/>
        <v>9</v>
      </c>
      <c r="D2320">
        <f>AVERAGEIF(IMDB_Movies_Cleaned!$E$2:$E$3849, A2320, IMDB_Movies_Cleaned!$N$2:$N$3849)</f>
        <v>5.3</v>
      </c>
      <c r="E2320" cm="1">
        <f t="array" ref="E2320">MEDIAN(IF(IMDB_Movies_Cleaned!$E$2:$E$3849=A2320, IMDB_Movies_Cleaned!$N$2:$N$3849))</f>
        <v>5.6</v>
      </c>
      <c r="F2320" cm="1">
        <f t="array" ref="F2320">_xlfn.MODE.SNGL(IF(IMDB_Movies_Cleaned!$E$2:$E$3849=A2320, IMDB_Movies_Cleaned!$N$2:$N$3849))</f>
        <v>5.6</v>
      </c>
      <c r="G2320" cm="1">
        <f t="array" ref="G2320">MAX(IF(IMDB_Movies_Cleaned!$E$2:$E$3849=A2320, IMDB_Movies_Cleaned!$N$2:$N$3849))</f>
        <v>6.8</v>
      </c>
      <c r="H2320" cm="1">
        <f t="array" ref="H2320">MIN(IF(IMDB_Movies_Cleaned!$E$2:$E$3849=A2320, IMDB_Movies_Cleaned!$N$2:$N$3849))</f>
        <v>3.8</v>
      </c>
      <c r="I2320" cm="1">
        <f t="array" ref="I2320">_xlfn.VAR.S(IF(IMDB_Movies_Cleaned!$E$2:$E$3849=A2320, IMDB_Movies_Cleaned!$N$2:$N$3849))</f>
        <v>1.115000000000002</v>
      </c>
      <c r="J2320" cm="1">
        <f t="array" ref="J2320">_xlfn.STDEV.S(IF(IMDB_Movies_Cleaned!$E$2:$E$3849=A2320, IMDB_Movies_Cleaned!$N$2:$N$3849))</f>
        <v>1.0559356040971448</v>
      </c>
    </row>
    <row r="2321" spans="1:10" x14ac:dyDescent="0.25">
      <c r="A2321" s="1" t="s">
        <v>2509</v>
      </c>
      <c r="B2321">
        <f t="shared" si="38"/>
        <v>7</v>
      </c>
      <c r="D2321">
        <f>AVERAGEIF(IMDB_Movies_Cleaned!$E$2:$E$3849, A2321, IMDB_Movies_Cleaned!$N$2:$N$3849)</f>
        <v>7.1285714285714281</v>
      </c>
      <c r="E2321" cm="1">
        <f t="array" ref="E2321">MEDIAN(IF(IMDB_Movies_Cleaned!$E$2:$E$3849=A2321, IMDB_Movies_Cleaned!$N$2:$N$3849))</f>
        <v>7.4</v>
      </c>
      <c r="F2321" cm="1">
        <f t="array" ref="F2321">_xlfn.MODE.SNGL(IF(IMDB_Movies_Cleaned!$E$2:$E$3849=A2321, IMDB_Movies_Cleaned!$N$2:$N$3849))</f>
        <v>7.4</v>
      </c>
      <c r="G2321" cm="1">
        <f t="array" ref="G2321">MAX(IF(IMDB_Movies_Cleaned!$E$2:$E$3849=A2321, IMDB_Movies_Cleaned!$N$2:$N$3849))</f>
        <v>7.8</v>
      </c>
      <c r="H2321" cm="1">
        <f t="array" ref="H2321">MIN(IF(IMDB_Movies_Cleaned!$E$2:$E$3849=A2321, IMDB_Movies_Cleaned!$N$2:$N$3849))</f>
        <v>5.9</v>
      </c>
      <c r="I2321" cm="1">
        <f t="array" ref="I2321">_xlfn.VAR.S(IF(IMDB_Movies_Cleaned!$E$2:$E$3849=A2321, IMDB_Movies_Cleaned!$N$2:$N$3849))</f>
        <v>0.49904761904761891</v>
      </c>
      <c r="J2321" cm="1">
        <f t="array" ref="J2321">_xlfn.STDEV.S(IF(IMDB_Movies_Cleaned!$E$2:$E$3849=A2321, IMDB_Movies_Cleaned!$N$2:$N$3849))</f>
        <v>0.70643302516772166</v>
      </c>
    </row>
    <row r="2322" spans="1:10" x14ac:dyDescent="0.25">
      <c r="A2322" s="2" t="s">
        <v>2168</v>
      </c>
      <c r="B2322">
        <f t="shared" si="38"/>
        <v>2</v>
      </c>
      <c r="D2322">
        <f>AVERAGEIF(IMDB_Movies_Cleaned!$E$2:$E$3849, A2322, IMDB_Movies_Cleaned!$N$2:$N$3849)</f>
        <v>5.85</v>
      </c>
      <c r="E2322" cm="1">
        <f t="array" ref="E2322">MEDIAN(IF(IMDB_Movies_Cleaned!$E$2:$E$3849=A2322, IMDB_Movies_Cleaned!$N$2:$N$3849))</f>
        <v>5.85</v>
      </c>
      <c r="F2322" t="e" cm="1">
        <f t="array" ref="F2322">_xlfn.MODE.SNGL(IF(IMDB_Movies_Cleaned!$E$2:$E$3849=A2322, IMDB_Movies_Cleaned!$N$2:$N$3849))</f>
        <v>#N/A</v>
      </c>
      <c r="G2322" cm="1">
        <f t="array" ref="G2322">MAX(IF(IMDB_Movies_Cleaned!$E$2:$E$3849=A2322, IMDB_Movies_Cleaned!$N$2:$N$3849))</f>
        <v>6.2</v>
      </c>
      <c r="H2322" cm="1">
        <f t="array" ref="H2322">MIN(IF(IMDB_Movies_Cleaned!$E$2:$E$3849=A2322, IMDB_Movies_Cleaned!$N$2:$N$3849))</f>
        <v>5.5</v>
      </c>
      <c r="I2322" cm="1">
        <f t="array" ref="I2322">_xlfn.VAR.S(IF(IMDB_Movies_Cleaned!$E$2:$E$3849=A2322, IMDB_Movies_Cleaned!$N$2:$N$3849))</f>
        <v>0.24500000000000011</v>
      </c>
      <c r="J2322" cm="1">
        <f t="array" ref="J2322">_xlfn.STDEV.S(IF(IMDB_Movies_Cleaned!$E$2:$E$3849=A2322, IMDB_Movies_Cleaned!$N$2:$N$3849))</f>
        <v>0.4949747468305834</v>
      </c>
    </row>
    <row r="2323" spans="1:10" x14ac:dyDescent="0.25">
      <c r="A2323" s="1" t="s">
        <v>5066</v>
      </c>
      <c r="B2323">
        <f t="shared" si="38"/>
        <v>1</v>
      </c>
      <c r="D2323">
        <f>AVERAGEIF(IMDB_Movies_Cleaned!$E$2:$E$3849, A2323, IMDB_Movies_Cleaned!$N$2:$N$3849)</f>
        <v>7.9</v>
      </c>
      <c r="E2323" cm="1">
        <f t="array" ref="E2323">MEDIAN(IF(IMDB_Movies_Cleaned!$E$2:$E$3849=A2323, IMDB_Movies_Cleaned!$N$2:$N$3849))</f>
        <v>7.9</v>
      </c>
      <c r="F2323" t="e" cm="1">
        <f t="array" ref="F2323">_xlfn.MODE.SNGL(IF(IMDB_Movies_Cleaned!$E$2:$E$3849=A2323, IMDB_Movies_Cleaned!$N$2:$N$3849))</f>
        <v>#N/A</v>
      </c>
      <c r="G2323" cm="1">
        <f t="array" ref="G2323">MAX(IF(IMDB_Movies_Cleaned!$E$2:$E$3849=A2323, IMDB_Movies_Cleaned!$N$2:$N$3849))</f>
        <v>7.9</v>
      </c>
      <c r="H2323" cm="1">
        <f t="array" ref="H2323">MIN(IF(IMDB_Movies_Cleaned!$E$2:$E$3849=A2323, IMDB_Movies_Cleaned!$N$2:$N$3849))</f>
        <v>7.9</v>
      </c>
      <c r="I2323" t="e" cm="1">
        <f t="array" ref="I2323">_xlfn.VAR.S(IF(IMDB_Movies_Cleaned!$E$2:$E$3849=A2323, IMDB_Movies_Cleaned!$N$2:$N$3849))</f>
        <v>#DIV/0!</v>
      </c>
      <c r="J2323" t="e" cm="1">
        <f t="array" ref="J2323">_xlfn.STDEV.S(IF(IMDB_Movies_Cleaned!$E$2:$E$3849=A2323, IMDB_Movies_Cleaned!$N$2:$N$3849))</f>
        <v>#DIV/0!</v>
      </c>
    </row>
    <row r="2324" spans="1:10" x14ac:dyDescent="0.25">
      <c r="A2324" s="2" t="s">
        <v>1289</v>
      </c>
      <c r="B2324">
        <f t="shared" si="38"/>
        <v>147</v>
      </c>
      <c r="D2324">
        <f>AVERAGEIF(IMDB_Movies_Cleaned!$E$2:$E$3849, A2324, IMDB_Movies_Cleaned!$N$2:$N$3849)</f>
        <v>6.5836734693877554</v>
      </c>
      <c r="E2324" cm="1">
        <f t="array" ref="E2324">MEDIAN(IF(IMDB_Movies_Cleaned!$E$2:$E$3849=A2324, IMDB_Movies_Cleaned!$N$2:$N$3849))</f>
        <v>6.7</v>
      </c>
      <c r="F2324" cm="1">
        <f t="array" ref="F2324">_xlfn.MODE.SNGL(IF(IMDB_Movies_Cleaned!$E$2:$E$3849=A2324, IMDB_Movies_Cleaned!$N$2:$N$3849))</f>
        <v>6.7</v>
      </c>
      <c r="G2324" cm="1">
        <f t="array" ref="G2324">MAX(IF(IMDB_Movies_Cleaned!$E$2:$E$3849=A2324, IMDB_Movies_Cleaned!$N$2:$N$3849))</f>
        <v>8.8000000000000007</v>
      </c>
      <c r="H2324" cm="1">
        <f t="array" ref="H2324">MIN(IF(IMDB_Movies_Cleaned!$E$2:$E$3849=A2324, IMDB_Movies_Cleaned!$N$2:$N$3849))</f>
        <v>3.3</v>
      </c>
      <c r="I2324" cm="1">
        <f t="array" ref="I2324">_xlfn.VAR.S(IF(IMDB_Movies_Cleaned!$E$2:$E$3849=A2324, IMDB_Movies_Cleaned!$N$2:$N$3849))</f>
        <v>0.73480011182555371</v>
      </c>
      <c r="J2324" cm="1">
        <f t="array" ref="J2324">_xlfn.STDEV.S(IF(IMDB_Movies_Cleaned!$E$2:$E$3849=A2324, IMDB_Movies_Cleaned!$N$2:$N$3849))</f>
        <v>0.85720482489633343</v>
      </c>
    </row>
    <row r="2325" spans="1:10" x14ac:dyDescent="0.25">
      <c r="A2325" s="1" t="s">
        <v>129</v>
      </c>
      <c r="B2325">
        <f t="shared" si="38"/>
        <v>119</v>
      </c>
      <c r="D2325">
        <f>AVERAGEIF(IMDB_Movies_Cleaned!$E$2:$E$3849, A2325, IMDB_Movies_Cleaned!$N$2:$N$3849)</f>
        <v>6.9529411764705902</v>
      </c>
      <c r="E2325" cm="1">
        <f t="array" ref="E2325">MEDIAN(IF(IMDB_Movies_Cleaned!$E$2:$E$3849=A2325, IMDB_Movies_Cleaned!$N$2:$N$3849))</f>
        <v>7.1</v>
      </c>
      <c r="F2325" cm="1">
        <f t="array" ref="F2325">_xlfn.MODE.SNGL(IF(IMDB_Movies_Cleaned!$E$2:$E$3849=A2325, IMDB_Movies_Cleaned!$N$2:$N$3849))</f>
        <v>7.2</v>
      </c>
      <c r="G2325" cm="1">
        <f t="array" ref="G2325">MAX(IF(IMDB_Movies_Cleaned!$E$2:$E$3849=A2325, IMDB_Movies_Cleaned!$N$2:$N$3849))</f>
        <v>8.1</v>
      </c>
      <c r="H2325" cm="1">
        <f t="array" ref="H2325">MIN(IF(IMDB_Movies_Cleaned!$E$2:$E$3849=A2325, IMDB_Movies_Cleaned!$N$2:$N$3849))</f>
        <v>4.0999999999999996</v>
      </c>
      <c r="I2325" cm="1">
        <f t="array" ref="I2325">_xlfn.VAR.S(IF(IMDB_Movies_Cleaned!$E$2:$E$3849=A2325, IMDB_Movies_Cleaned!$N$2:$N$3849))</f>
        <v>0.5581056829511245</v>
      </c>
      <c r="J2325" cm="1">
        <f t="array" ref="J2325">_xlfn.STDEV.S(IF(IMDB_Movies_Cleaned!$E$2:$E$3849=A2325, IMDB_Movies_Cleaned!$N$2:$N$3849))</f>
        <v>0.74706471135446129</v>
      </c>
    </row>
    <row r="2326" spans="1:10" x14ac:dyDescent="0.25">
      <c r="A2326" s="2" t="s">
        <v>753</v>
      </c>
      <c r="B2326">
        <f t="shared" si="38"/>
        <v>151</v>
      </c>
      <c r="D2326">
        <f>AVERAGEIF(IMDB_Movies_Cleaned!$E$2:$E$3849, A2326, IMDB_Movies_Cleaned!$N$2:$N$3849)</f>
        <v>6.4947019867549711</v>
      </c>
      <c r="E2326" cm="1">
        <f t="array" ref="E2326">MEDIAN(IF(IMDB_Movies_Cleaned!$E$2:$E$3849=A2326, IMDB_Movies_Cleaned!$N$2:$N$3849))</f>
        <v>6.5</v>
      </c>
      <c r="F2326" cm="1">
        <f t="array" ref="F2326">_xlfn.MODE.SNGL(IF(IMDB_Movies_Cleaned!$E$2:$E$3849=A2326, IMDB_Movies_Cleaned!$N$2:$N$3849))</f>
        <v>6.5</v>
      </c>
      <c r="G2326" cm="1">
        <f t="array" ref="G2326">MAX(IF(IMDB_Movies_Cleaned!$E$2:$E$3849=A2326, IMDB_Movies_Cleaned!$N$2:$N$3849))</f>
        <v>8</v>
      </c>
      <c r="H2326" cm="1">
        <f t="array" ref="H2326">MIN(IF(IMDB_Movies_Cleaned!$E$2:$E$3849=A2326, IMDB_Movies_Cleaned!$N$2:$N$3849))</f>
        <v>4.3</v>
      </c>
      <c r="I2326" cm="1">
        <f t="array" ref="I2326">_xlfn.VAR.S(IF(IMDB_Movies_Cleaned!$E$2:$E$3849=A2326, IMDB_Movies_Cleaned!$N$2:$N$3849))</f>
        <v>0.56277174392930951</v>
      </c>
      <c r="J2326" cm="1">
        <f t="array" ref="J2326">_xlfn.STDEV.S(IF(IMDB_Movies_Cleaned!$E$2:$E$3849=A2326, IMDB_Movies_Cleaned!$N$2:$N$3849))</f>
        <v>0.75018114074489339</v>
      </c>
    </row>
    <row r="2327" spans="1:10" x14ac:dyDescent="0.25">
      <c r="A2327" s="1" t="s">
        <v>1671</v>
      </c>
      <c r="B2327">
        <f t="shared" si="38"/>
        <v>153</v>
      </c>
      <c r="D2327">
        <f>AVERAGEIF(IMDB_Movies_Cleaned!$E$2:$E$3849, A2327, IMDB_Movies_Cleaned!$N$2:$N$3849)</f>
        <v>7.0418300653594796</v>
      </c>
      <c r="E2327" cm="1">
        <f t="array" ref="E2327">MEDIAN(IF(IMDB_Movies_Cleaned!$E$2:$E$3849=A2327, IMDB_Movies_Cleaned!$N$2:$N$3849))</f>
        <v>7.2</v>
      </c>
      <c r="F2327" cm="1">
        <f t="array" ref="F2327">_xlfn.MODE.SNGL(IF(IMDB_Movies_Cleaned!$E$2:$E$3849=A2327, IMDB_Movies_Cleaned!$N$2:$N$3849))</f>
        <v>7.3</v>
      </c>
      <c r="G2327" cm="1">
        <f t="array" ref="G2327">MAX(IF(IMDB_Movies_Cleaned!$E$2:$E$3849=A2327, IMDB_Movies_Cleaned!$N$2:$N$3849))</f>
        <v>8.8000000000000007</v>
      </c>
      <c r="H2327" cm="1">
        <f t="array" ref="H2327">MIN(IF(IMDB_Movies_Cleaned!$E$2:$E$3849=A2327, IMDB_Movies_Cleaned!$N$2:$N$3849))</f>
        <v>3.4</v>
      </c>
      <c r="I2327" cm="1">
        <f t="array" ref="I2327">_xlfn.VAR.S(IF(IMDB_Movies_Cleaned!$E$2:$E$3849=A2327, IMDB_Movies_Cleaned!$N$2:$N$3849))</f>
        <v>0.68705452356381391</v>
      </c>
      <c r="J2327" cm="1">
        <f t="array" ref="J2327">_xlfn.STDEV.S(IF(IMDB_Movies_Cleaned!$E$2:$E$3849=A2327, IMDB_Movies_Cleaned!$N$2:$N$3849))</f>
        <v>0.82888752166009472</v>
      </c>
    </row>
    <row r="2328" spans="1:10" x14ac:dyDescent="0.25">
      <c r="A2328" s="2" t="s">
        <v>492</v>
      </c>
      <c r="B2328">
        <f t="shared" si="38"/>
        <v>8</v>
      </c>
      <c r="D2328">
        <f>AVERAGEIF(IMDB_Movies_Cleaned!$E$2:$E$3849, A2328, IMDB_Movies_Cleaned!$N$2:$N$3849)</f>
        <v>6.35</v>
      </c>
      <c r="E2328" cm="1">
        <f t="array" ref="E2328">MEDIAN(IF(IMDB_Movies_Cleaned!$E$2:$E$3849=A2328, IMDB_Movies_Cleaned!$N$2:$N$3849))</f>
        <v>6.25</v>
      </c>
      <c r="F2328" cm="1">
        <f t="array" ref="F2328">_xlfn.MODE.SNGL(IF(IMDB_Movies_Cleaned!$E$2:$E$3849=A2328, IMDB_Movies_Cleaned!$N$2:$N$3849))</f>
        <v>6.2</v>
      </c>
      <c r="G2328" cm="1">
        <f t="array" ref="G2328">MAX(IF(IMDB_Movies_Cleaned!$E$2:$E$3849=A2328, IMDB_Movies_Cleaned!$N$2:$N$3849))</f>
        <v>7.6</v>
      </c>
      <c r="H2328" cm="1">
        <f t="array" ref="H2328">MIN(IF(IMDB_Movies_Cleaned!$E$2:$E$3849=A2328, IMDB_Movies_Cleaned!$N$2:$N$3849))</f>
        <v>5.0999999999999996</v>
      </c>
      <c r="I2328" cm="1">
        <f t="array" ref="I2328">_xlfn.VAR.S(IF(IMDB_Movies_Cleaned!$E$2:$E$3849=A2328, IMDB_Movies_Cleaned!$N$2:$N$3849))</f>
        <v>0.59999999999999842</v>
      </c>
      <c r="J2328" cm="1">
        <f t="array" ref="J2328">_xlfn.STDEV.S(IF(IMDB_Movies_Cleaned!$E$2:$E$3849=A2328, IMDB_Movies_Cleaned!$N$2:$N$3849))</f>
        <v>0.77459666924148241</v>
      </c>
    </row>
    <row r="2329" spans="1:10" x14ac:dyDescent="0.25">
      <c r="A2329" s="1" t="s">
        <v>5078</v>
      </c>
      <c r="B2329">
        <f t="shared" si="38"/>
        <v>4</v>
      </c>
      <c r="D2329">
        <f>AVERAGEIF(IMDB_Movies_Cleaned!$E$2:$E$3849, A2329, IMDB_Movies_Cleaned!$N$2:$N$3849)</f>
        <v>6.75</v>
      </c>
      <c r="E2329" cm="1">
        <f t="array" ref="E2329">MEDIAN(IF(IMDB_Movies_Cleaned!$E$2:$E$3849=A2329, IMDB_Movies_Cleaned!$N$2:$N$3849))</f>
        <v>6.9</v>
      </c>
      <c r="F2329" t="e" cm="1">
        <f t="array" ref="F2329">_xlfn.MODE.SNGL(IF(IMDB_Movies_Cleaned!$E$2:$E$3849=A2329, IMDB_Movies_Cleaned!$N$2:$N$3849))</f>
        <v>#N/A</v>
      </c>
      <c r="G2329" cm="1">
        <f t="array" ref="G2329">MAX(IF(IMDB_Movies_Cleaned!$E$2:$E$3849=A2329, IMDB_Movies_Cleaned!$N$2:$N$3849))</f>
        <v>7.6</v>
      </c>
      <c r="H2329" cm="1">
        <f t="array" ref="H2329">MIN(IF(IMDB_Movies_Cleaned!$E$2:$E$3849=A2329, IMDB_Movies_Cleaned!$N$2:$N$3849))</f>
        <v>5.6</v>
      </c>
      <c r="I2329" cm="1">
        <f t="array" ref="I2329">_xlfn.VAR.S(IF(IMDB_Movies_Cleaned!$E$2:$E$3849=A2329, IMDB_Movies_Cleaned!$N$2:$N$3849))</f>
        <v>0.72333333333332916</v>
      </c>
      <c r="J2329" cm="1">
        <f t="array" ref="J2329">_xlfn.STDEV.S(IF(IMDB_Movies_Cleaned!$E$2:$E$3849=A2329, IMDB_Movies_Cleaned!$N$2:$N$3849))</f>
        <v>0.85049005481153583</v>
      </c>
    </row>
    <row r="2330" spans="1:10" x14ac:dyDescent="0.25">
      <c r="A2330" s="2" t="s">
        <v>872</v>
      </c>
      <c r="B2330">
        <f t="shared" si="38"/>
        <v>145</v>
      </c>
      <c r="D2330">
        <f>AVERAGEIF(IMDB_Movies_Cleaned!$E$2:$E$3849, A2330, IMDB_Movies_Cleaned!$N$2:$N$3849)</f>
        <v>5.8406896551724108</v>
      </c>
      <c r="E2330" cm="1">
        <f t="array" ref="E2330">MEDIAN(IF(IMDB_Movies_Cleaned!$E$2:$E$3849=A2330, IMDB_Movies_Cleaned!$N$2:$N$3849))</f>
        <v>6</v>
      </c>
      <c r="F2330" cm="1">
        <f t="array" ref="F2330">_xlfn.MODE.SNGL(IF(IMDB_Movies_Cleaned!$E$2:$E$3849=A2330, IMDB_Movies_Cleaned!$N$2:$N$3849))</f>
        <v>6.5</v>
      </c>
      <c r="G2330" cm="1">
        <f t="array" ref="G2330">MAX(IF(IMDB_Movies_Cleaned!$E$2:$E$3849=A2330, IMDB_Movies_Cleaned!$N$2:$N$3849))</f>
        <v>8</v>
      </c>
      <c r="H2330" cm="1">
        <f t="array" ref="H2330">MIN(IF(IMDB_Movies_Cleaned!$E$2:$E$3849=A2330, IMDB_Movies_Cleaned!$N$2:$N$3849))</f>
        <v>1.9</v>
      </c>
      <c r="I2330" cm="1">
        <f t="array" ref="I2330">_xlfn.VAR.S(IF(IMDB_Movies_Cleaned!$E$2:$E$3849=A2330, IMDB_Movies_Cleaned!$N$2:$N$3849))</f>
        <v>1.4818745210728315</v>
      </c>
      <c r="J2330" cm="1">
        <f t="array" ref="J2330">_xlfn.STDEV.S(IF(IMDB_Movies_Cleaned!$E$2:$E$3849=A2330, IMDB_Movies_Cleaned!$N$2:$N$3849))</f>
        <v>1.2173226856806831</v>
      </c>
    </row>
    <row r="2331" spans="1:10" x14ac:dyDescent="0.25">
      <c r="A2331" s="2" t="s">
        <v>129</v>
      </c>
      <c r="B2331">
        <f t="shared" si="38"/>
        <v>119</v>
      </c>
      <c r="D2331">
        <f>AVERAGEIF(IMDB_Movies_Cleaned!$E$2:$E$3849, A2331, IMDB_Movies_Cleaned!$N$2:$N$3849)</f>
        <v>6.9529411764705902</v>
      </c>
      <c r="E2331" cm="1">
        <f t="array" ref="E2331">MEDIAN(IF(IMDB_Movies_Cleaned!$E$2:$E$3849=A2331, IMDB_Movies_Cleaned!$N$2:$N$3849))</f>
        <v>7.1</v>
      </c>
      <c r="F2331" cm="1">
        <f t="array" ref="F2331">_xlfn.MODE.SNGL(IF(IMDB_Movies_Cleaned!$E$2:$E$3849=A2331, IMDB_Movies_Cleaned!$N$2:$N$3849))</f>
        <v>7.2</v>
      </c>
      <c r="G2331" cm="1">
        <f t="array" ref="G2331">MAX(IF(IMDB_Movies_Cleaned!$E$2:$E$3849=A2331, IMDB_Movies_Cleaned!$N$2:$N$3849))</f>
        <v>8.1</v>
      </c>
      <c r="H2331" cm="1">
        <f t="array" ref="H2331">MIN(IF(IMDB_Movies_Cleaned!$E$2:$E$3849=A2331, IMDB_Movies_Cleaned!$N$2:$N$3849))</f>
        <v>4.0999999999999996</v>
      </c>
      <c r="I2331" cm="1">
        <f t="array" ref="I2331">_xlfn.VAR.S(IF(IMDB_Movies_Cleaned!$E$2:$E$3849=A2331, IMDB_Movies_Cleaned!$N$2:$N$3849))</f>
        <v>0.5581056829511245</v>
      </c>
      <c r="J2331" cm="1">
        <f t="array" ref="J2331">_xlfn.STDEV.S(IF(IMDB_Movies_Cleaned!$E$2:$E$3849=A2331, IMDB_Movies_Cleaned!$N$2:$N$3849))</f>
        <v>0.74706471135446129</v>
      </c>
    </row>
    <row r="2332" spans="1:10" x14ac:dyDescent="0.25">
      <c r="A2332" s="1" t="s">
        <v>753</v>
      </c>
      <c r="B2332">
        <f t="shared" si="38"/>
        <v>151</v>
      </c>
      <c r="D2332">
        <f>AVERAGEIF(IMDB_Movies_Cleaned!$E$2:$E$3849, A2332, IMDB_Movies_Cleaned!$N$2:$N$3849)</f>
        <v>6.4947019867549711</v>
      </c>
      <c r="E2332" cm="1">
        <f t="array" ref="E2332">MEDIAN(IF(IMDB_Movies_Cleaned!$E$2:$E$3849=A2332, IMDB_Movies_Cleaned!$N$2:$N$3849))</f>
        <v>6.5</v>
      </c>
      <c r="F2332" cm="1">
        <f t="array" ref="F2332">_xlfn.MODE.SNGL(IF(IMDB_Movies_Cleaned!$E$2:$E$3849=A2332, IMDB_Movies_Cleaned!$N$2:$N$3849))</f>
        <v>6.5</v>
      </c>
      <c r="G2332" cm="1">
        <f t="array" ref="G2332">MAX(IF(IMDB_Movies_Cleaned!$E$2:$E$3849=A2332, IMDB_Movies_Cleaned!$N$2:$N$3849))</f>
        <v>8</v>
      </c>
      <c r="H2332" cm="1">
        <f t="array" ref="H2332">MIN(IF(IMDB_Movies_Cleaned!$E$2:$E$3849=A2332, IMDB_Movies_Cleaned!$N$2:$N$3849))</f>
        <v>4.3</v>
      </c>
      <c r="I2332" cm="1">
        <f t="array" ref="I2332">_xlfn.VAR.S(IF(IMDB_Movies_Cleaned!$E$2:$E$3849=A2332, IMDB_Movies_Cleaned!$N$2:$N$3849))</f>
        <v>0.56277174392930951</v>
      </c>
      <c r="J2332" cm="1">
        <f t="array" ref="J2332">_xlfn.STDEV.S(IF(IMDB_Movies_Cleaned!$E$2:$E$3849=A2332, IMDB_Movies_Cleaned!$N$2:$N$3849))</f>
        <v>0.75018114074489339</v>
      </c>
    </row>
    <row r="2333" spans="1:10" x14ac:dyDescent="0.25">
      <c r="A2333" s="2" t="s">
        <v>1262</v>
      </c>
      <c r="B2333">
        <f t="shared" si="38"/>
        <v>5</v>
      </c>
      <c r="D2333">
        <f>AVERAGEIF(IMDB_Movies_Cleaned!$E$2:$E$3849, A2333, IMDB_Movies_Cleaned!$N$2:$N$3849)</f>
        <v>5.24</v>
      </c>
      <c r="E2333" cm="1">
        <f t="array" ref="E2333">MEDIAN(IF(IMDB_Movies_Cleaned!$E$2:$E$3849=A2333, IMDB_Movies_Cleaned!$N$2:$N$3849))</f>
        <v>5.2</v>
      </c>
      <c r="F2333" t="e" cm="1">
        <f t="array" ref="F2333">_xlfn.MODE.SNGL(IF(IMDB_Movies_Cleaned!$E$2:$E$3849=A2333, IMDB_Movies_Cleaned!$N$2:$N$3849))</f>
        <v>#N/A</v>
      </c>
      <c r="G2333" cm="1">
        <f t="array" ref="G2333">MAX(IF(IMDB_Movies_Cleaned!$E$2:$E$3849=A2333, IMDB_Movies_Cleaned!$N$2:$N$3849))</f>
        <v>6</v>
      </c>
      <c r="H2333" cm="1">
        <f t="array" ref="H2333">MIN(IF(IMDB_Movies_Cleaned!$E$2:$E$3849=A2333, IMDB_Movies_Cleaned!$N$2:$N$3849))</f>
        <v>4.3</v>
      </c>
      <c r="I2333" cm="1">
        <f t="array" ref="I2333">_xlfn.VAR.S(IF(IMDB_Movies_Cleaned!$E$2:$E$3849=A2333, IMDB_Movies_Cleaned!$N$2:$N$3849))</f>
        <v>0.40299999999999869</v>
      </c>
      <c r="J2333" cm="1">
        <f t="array" ref="J2333">_xlfn.STDEV.S(IF(IMDB_Movies_Cleaned!$E$2:$E$3849=A2333, IMDB_Movies_Cleaned!$N$2:$N$3849))</f>
        <v>0.63482280992415407</v>
      </c>
    </row>
    <row r="2334" spans="1:10" x14ac:dyDescent="0.25">
      <c r="A2334" s="1" t="s">
        <v>1671</v>
      </c>
      <c r="B2334">
        <f t="shared" si="38"/>
        <v>153</v>
      </c>
      <c r="D2334">
        <f>AVERAGEIF(IMDB_Movies_Cleaned!$E$2:$E$3849, A2334, IMDB_Movies_Cleaned!$N$2:$N$3849)</f>
        <v>7.0418300653594796</v>
      </c>
      <c r="E2334" cm="1">
        <f t="array" ref="E2334">MEDIAN(IF(IMDB_Movies_Cleaned!$E$2:$E$3849=A2334, IMDB_Movies_Cleaned!$N$2:$N$3849))</f>
        <v>7.2</v>
      </c>
      <c r="F2334" cm="1">
        <f t="array" ref="F2334">_xlfn.MODE.SNGL(IF(IMDB_Movies_Cleaned!$E$2:$E$3849=A2334, IMDB_Movies_Cleaned!$N$2:$N$3849))</f>
        <v>7.3</v>
      </c>
      <c r="G2334" cm="1">
        <f t="array" ref="G2334">MAX(IF(IMDB_Movies_Cleaned!$E$2:$E$3849=A2334, IMDB_Movies_Cleaned!$N$2:$N$3849))</f>
        <v>8.8000000000000007</v>
      </c>
      <c r="H2334" cm="1">
        <f t="array" ref="H2334">MIN(IF(IMDB_Movies_Cleaned!$E$2:$E$3849=A2334, IMDB_Movies_Cleaned!$N$2:$N$3849))</f>
        <v>3.4</v>
      </c>
      <c r="I2334" cm="1">
        <f t="array" ref="I2334">_xlfn.VAR.S(IF(IMDB_Movies_Cleaned!$E$2:$E$3849=A2334, IMDB_Movies_Cleaned!$N$2:$N$3849))</f>
        <v>0.68705452356381391</v>
      </c>
      <c r="J2334" cm="1">
        <f t="array" ref="J2334">_xlfn.STDEV.S(IF(IMDB_Movies_Cleaned!$E$2:$E$3849=A2334, IMDB_Movies_Cleaned!$N$2:$N$3849))</f>
        <v>0.82888752166009472</v>
      </c>
    </row>
    <row r="2335" spans="1:10" x14ac:dyDescent="0.25">
      <c r="A2335" s="2" t="s">
        <v>2366</v>
      </c>
      <c r="B2335">
        <f t="shared" si="38"/>
        <v>5</v>
      </c>
      <c r="D2335">
        <f>AVERAGEIF(IMDB_Movies_Cleaned!$E$2:$E$3849, A2335, IMDB_Movies_Cleaned!$N$2:$N$3849)</f>
        <v>6.9599999999999991</v>
      </c>
      <c r="E2335" cm="1">
        <f t="array" ref="E2335">MEDIAN(IF(IMDB_Movies_Cleaned!$E$2:$E$3849=A2335, IMDB_Movies_Cleaned!$N$2:$N$3849))</f>
        <v>7.1</v>
      </c>
      <c r="F2335" t="e" cm="1">
        <f t="array" ref="F2335">_xlfn.MODE.SNGL(IF(IMDB_Movies_Cleaned!$E$2:$E$3849=A2335, IMDB_Movies_Cleaned!$N$2:$N$3849))</f>
        <v>#N/A</v>
      </c>
      <c r="G2335" cm="1">
        <f t="array" ref="G2335">MAX(IF(IMDB_Movies_Cleaned!$E$2:$E$3849=A2335, IMDB_Movies_Cleaned!$N$2:$N$3849))</f>
        <v>7.5</v>
      </c>
      <c r="H2335" cm="1">
        <f t="array" ref="H2335">MIN(IF(IMDB_Movies_Cleaned!$E$2:$E$3849=A2335, IMDB_Movies_Cleaned!$N$2:$N$3849))</f>
        <v>5.9</v>
      </c>
      <c r="I2335" cm="1">
        <f t="array" ref="I2335">_xlfn.VAR.S(IF(IMDB_Movies_Cleaned!$E$2:$E$3849=A2335, IMDB_Movies_Cleaned!$N$2:$N$3849))</f>
        <v>0.38799999999999979</v>
      </c>
      <c r="J2335" cm="1">
        <f t="array" ref="J2335">_xlfn.STDEV.S(IF(IMDB_Movies_Cleaned!$E$2:$E$3849=A2335, IMDB_Movies_Cleaned!$N$2:$N$3849))</f>
        <v>0.62289646009589728</v>
      </c>
    </row>
    <row r="2336" spans="1:10" x14ac:dyDescent="0.25">
      <c r="A2336" s="1" t="s">
        <v>2562</v>
      </c>
      <c r="B2336">
        <f t="shared" si="38"/>
        <v>11</v>
      </c>
      <c r="D2336">
        <f>AVERAGEIF(IMDB_Movies_Cleaned!$E$2:$E$3849, A2336, IMDB_Movies_Cleaned!$N$2:$N$3849)</f>
        <v>6.7363636363636354</v>
      </c>
      <c r="E2336" cm="1">
        <f t="array" ref="E2336">MEDIAN(IF(IMDB_Movies_Cleaned!$E$2:$E$3849=A2336, IMDB_Movies_Cleaned!$N$2:$N$3849))</f>
        <v>6.8</v>
      </c>
      <c r="F2336" cm="1">
        <f t="array" ref="F2336">_xlfn.MODE.SNGL(IF(IMDB_Movies_Cleaned!$E$2:$E$3849=A2336, IMDB_Movies_Cleaned!$N$2:$N$3849))</f>
        <v>7.5</v>
      </c>
      <c r="G2336" cm="1">
        <f t="array" ref="G2336">MAX(IF(IMDB_Movies_Cleaned!$E$2:$E$3849=A2336, IMDB_Movies_Cleaned!$N$2:$N$3849))</f>
        <v>7.5</v>
      </c>
      <c r="H2336" cm="1">
        <f t="array" ref="H2336">MIN(IF(IMDB_Movies_Cleaned!$E$2:$E$3849=A2336, IMDB_Movies_Cleaned!$N$2:$N$3849))</f>
        <v>5.7</v>
      </c>
      <c r="I2336" cm="1">
        <f t="array" ref="I2336">_xlfn.VAR.S(IF(IMDB_Movies_Cleaned!$E$2:$E$3849=A2336, IMDB_Movies_Cleaned!$N$2:$N$3849))</f>
        <v>0.35054545454545449</v>
      </c>
      <c r="J2336" cm="1">
        <f t="array" ref="J2336">_xlfn.STDEV.S(IF(IMDB_Movies_Cleaned!$E$2:$E$3849=A2336, IMDB_Movies_Cleaned!$N$2:$N$3849))</f>
        <v>0.59206879207187946</v>
      </c>
    </row>
    <row r="2337" spans="1:10" x14ac:dyDescent="0.25">
      <c r="A2337" s="2" t="s">
        <v>877</v>
      </c>
      <c r="B2337">
        <f t="shared" si="38"/>
        <v>135</v>
      </c>
      <c r="D2337">
        <f>AVERAGEIF(IMDB_Movies_Cleaned!$E$2:$E$3849, A2337, IMDB_Movies_Cleaned!$N$2:$N$3849)</f>
        <v>5.8962962962962955</v>
      </c>
      <c r="E2337" cm="1">
        <f t="array" ref="E2337">MEDIAN(IF(IMDB_Movies_Cleaned!$E$2:$E$3849=A2337, IMDB_Movies_Cleaned!$N$2:$N$3849))</f>
        <v>6</v>
      </c>
      <c r="F2337" cm="1">
        <f t="array" ref="F2337">_xlfn.MODE.SNGL(IF(IMDB_Movies_Cleaned!$E$2:$E$3849=A2337, IMDB_Movies_Cleaned!$N$2:$N$3849))</f>
        <v>6.1</v>
      </c>
      <c r="G2337" cm="1">
        <f t="array" ref="G2337">MAX(IF(IMDB_Movies_Cleaned!$E$2:$E$3849=A2337, IMDB_Movies_Cleaned!$N$2:$N$3849))</f>
        <v>8.4</v>
      </c>
      <c r="H2337" cm="1">
        <f t="array" ref="H2337">MIN(IF(IMDB_Movies_Cleaned!$E$2:$E$3849=A2337, IMDB_Movies_Cleaned!$N$2:$N$3849))</f>
        <v>2.7</v>
      </c>
      <c r="I2337" cm="1">
        <f t="array" ref="I2337">_xlfn.VAR.S(IF(IMDB_Movies_Cleaned!$E$2:$E$3849=A2337, IMDB_Movies_Cleaned!$N$2:$N$3849))</f>
        <v>0.76826976229963906</v>
      </c>
      <c r="J2337" cm="1">
        <f t="array" ref="J2337">_xlfn.STDEV.S(IF(IMDB_Movies_Cleaned!$E$2:$E$3849=A2337, IMDB_Movies_Cleaned!$N$2:$N$3849))</f>
        <v>0.87650998984588824</v>
      </c>
    </row>
    <row r="2338" spans="1:10" x14ac:dyDescent="0.25">
      <c r="A2338" s="1" t="s">
        <v>2921</v>
      </c>
      <c r="B2338">
        <f t="shared" si="38"/>
        <v>14</v>
      </c>
      <c r="D2338">
        <f>AVERAGEIF(IMDB_Movies_Cleaned!$E$2:$E$3849, A2338, IMDB_Movies_Cleaned!$N$2:$N$3849)</f>
        <v>6.0928571428571416</v>
      </c>
      <c r="E2338" cm="1">
        <f t="array" ref="E2338">MEDIAN(IF(IMDB_Movies_Cleaned!$E$2:$E$3849=A2338, IMDB_Movies_Cleaned!$N$2:$N$3849))</f>
        <v>6.3000000000000007</v>
      </c>
      <c r="F2338" cm="1">
        <f t="array" ref="F2338">_xlfn.MODE.SNGL(IF(IMDB_Movies_Cleaned!$E$2:$E$3849=A2338, IMDB_Movies_Cleaned!$N$2:$N$3849))</f>
        <v>7.1</v>
      </c>
      <c r="G2338" cm="1">
        <f t="array" ref="G2338">MAX(IF(IMDB_Movies_Cleaned!$E$2:$E$3849=A2338, IMDB_Movies_Cleaned!$N$2:$N$3849))</f>
        <v>7.1</v>
      </c>
      <c r="H2338" cm="1">
        <f t="array" ref="H2338">MIN(IF(IMDB_Movies_Cleaned!$E$2:$E$3849=A2338, IMDB_Movies_Cleaned!$N$2:$N$3849))</f>
        <v>2.8</v>
      </c>
      <c r="I2338" cm="1">
        <f t="array" ref="I2338">_xlfn.VAR.S(IF(IMDB_Movies_Cleaned!$E$2:$E$3849=A2338, IMDB_Movies_Cleaned!$N$2:$N$3849))</f>
        <v>1.2284065934066069</v>
      </c>
      <c r="J2338" cm="1">
        <f t="array" ref="J2338">_xlfn.STDEV.S(IF(IMDB_Movies_Cleaned!$E$2:$E$3849=A2338, IMDB_Movies_Cleaned!$N$2:$N$3849))</f>
        <v>1.1083350546683106</v>
      </c>
    </row>
    <row r="2339" spans="1:10" x14ac:dyDescent="0.25">
      <c r="A2339" s="2" t="s">
        <v>23</v>
      </c>
      <c r="B2339">
        <f t="shared" si="38"/>
        <v>25</v>
      </c>
      <c r="D2339">
        <f>AVERAGEIF(IMDB_Movies_Cleaned!$E$2:$E$3849, A2339, IMDB_Movies_Cleaned!$N$2:$N$3849)</f>
        <v>6.3559999999999999</v>
      </c>
      <c r="E2339" cm="1">
        <f t="array" ref="E2339">MEDIAN(IF(IMDB_Movies_Cleaned!$E$2:$E$3849=A2339, IMDB_Movies_Cleaned!$N$2:$N$3849))</f>
        <v>6.4</v>
      </c>
      <c r="F2339" cm="1">
        <f t="array" ref="F2339">_xlfn.MODE.SNGL(IF(IMDB_Movies_Cleaned!$E$2:$E$3849=A2339, IMDB_Movies_Cleaned!$N$2:$N$3849))</f>
        <v>5.8</v>
      </c>
      <c r="G2339" cm="1">
        <f t="array" ref="G2339">MAX(IF(IMDB_Movies_Cleaned!$E$2:$E$3849=A2339, IMDB_Movies_Cleaned!$N$2:$N$3849))</f>
        <v>8.3000000000000007</v>
      </c>
      <c r="H2339" cm="1">
        <f t="array" ref="H2339">MIN(IF(IMDB_Movies_Cleaned!$E$2:$E$3849=A2339, IMDB_Movies_Cleaned!$N$2:$N$3849))</f>
        <v>4.2</v>
      </c>
      <c r="I2339" cm="1">
        <f t="array" ref="I2339">_xlfn.VAR.S(IF(IMDB_Movies_Cleaned!$E$2:$E$3849=A2339, IMDB_Movies_Cleaned!$N$2:$N$3849))</f>
        <v>0.99089999999999634</v>
      </c>
      <c r="J2339" cm="1">
        <f t="array" ref="J2339">_xlfn.STDEV.S(IF(IMDB_Movies_Cleaned!$E$2:$E$3849=A2339, IMDB_Movies_Cleaned!$N$2:$N$3849))</f>
        <v>0.99543960138222165</v>
      </c>
    </row>
    <row r="2340" spans="1:10" x14ac:dyDescent="0.25">
      <c r="A2340" s="1" t="s">
        <v>1671</v>
      </c>
      <c r="B2340">
        <f t="shared" si="38"/>
        <v>153</v>
      </c>
      <c r="D2340">
        <f>AVERAGEIF(IMDB_Movies_Cleaned!$E$2:$E$3849, A2340, IMDB_Movies_Cleaned!$N$2:$N$3849)</f>
        <v>7.0418300653594796</v>
      </c>
      <c r="E2340" cm="1">
        <f t="array" ref="E2340">MEDIAN(IF(IMDB_Movies_Cleaned!$E$2:$E$3849=A2340, IMDB_Movies_Cleaned!$N$2:$N$3849))</f>
        <v>7.2</v>
      </c>
      <c r="F2340" cm="1">
        <f t="array" ref="F2340">_xlfn.MODE.SNGL(IF(IMDB_Movies_Cleaned!$E$2:$E$3849=A2340, IMDB_Movies_Cleaned!$N$2:$N$3849))</f>
        <v>7.3</v>
      </c>
      <c r="G2340" cm="1">
        <f t="array" ref="G2340">MAX(IF(IMDB_Movies_Cleaned!$E$2:$E$3849=A2340, IMDB_Movies_Cleaned!$N$2:$N$3849))</f>
        <v>8.8000000000000007</v>
      </c>
      <c r="H2340" cm="1">
        <f t="array" ref="H2340">MIN(IF(IMDB_Movies_Cleaned!$E$2:$E$3849=A2340, IMDB_Movies_Cleaned!$N$2:$N$3849))</f>
        <v>3.4</v>
      </c>
      <c r="I2340" cm="1">
        <f t="array" ref="I2340">_xlfn.VAR.S(IF(IMDB_Movies_Cleaned!$E$2:$E$3849=A2340, IMDB_Movies_Cleaned!$N$2:$N$3849))</f>
        <v>0.68705452356381391</v>
      </c>
      <c r="J2340" cm="1">
        <f t="array" ref="J2340">_xlfn.STDEV.S(IF(IMDB_Movies_Cleaned!$E$2:$E$3849=A2340, IMDB_Movies_Cleaned!$N$2:$N$3849))</f>
        <v>0.82888752166009472</v>
      </c>
    </row>
    <row r="2341" spans="1:10" x14ac:dyDescent="0.25">
      <c r="A2341" s="2" t="s">
        <v>5100</v>
      </c>
      <c r="B2341">
        <f t="shared" si="38"/>
        <v>1</v>
      </c>
      <c r="D2341">
        <f>AVERAGEIF(IMDB_Movies_Cleaned!$E$2:$E$3849, A2341, IMDB_Movies_Cleaned!$N$2:$N$3849)</f>
        <v>2.8</v>
      </c>
      <c r="E2341" cm="1">
        <f t="array" ref="E2341">MEDIAN(IF(IMDB_Movies_Cleaned!$E$2:$E$3849=A2341, IMDB_Movies_Cleaned!$N$2:$N$3849))</f>
        <v>2.8</v>
      </c>
      <c r="F2341" t="e" cm="1">
        <f t="array" ref="F2341">_xlfn.MODE.SNGL(IF(IMDB_Movies_Cleaned!$E$2:$E$3849=A2341, IMDB_Movies_Cleaned!$N$2:$N$3849))</f>
        <v>#N/A</v>
      </c>
      <c r="G2341" cm="1">
        <f t="array" ref="G2341">MAX(IF(IMDB_Movies_Cleaned!$E$2:$E$3849=A2341, IMDB_Movies_Cleaned!$N$2:$N$3849))</f>
        <v>2.8</v>
      </c>
      <c r="H2341" cm="1">
        <f t="array" ref="H2341">MIN(IF(IMDB_Movies_Cleaned!$E$2:$E$3849=A2341, IMDB_Movies_Cleaned!$N$2:$N$3849))</f>
        <v>2.8</v>
      </c>
      <c r="I2341" t="e" cm="1">
        <f t="array" ref="I2341">_xlfn.VAR.S(IF(IMDB_Movies_Cleaned!$E$2:$E$3849=A2341, IMDB_Movies_Cleaned!$N$2:$N$3849))</f>
        <v>#DIV/0!</v>
      </c>
      <c r="J2341" t="e" cm="1">
        <f t="array" ref="J2341">_xlfn.STDEV.S(IF(IMDB_Movies_Cleaned!$E$2:$E$3849=A2341, IMDB_Movies_Cleaned!$N$2:$N$3849))</f>
        <v>#DIV/0!</v>
      </c>
    </row>
    <row r="2342" spans="1:10" x14ac:dyDescent="0.25">
      <c r="A2342" s="1" t="s">
        <v>129</v>
      </c>
      <c r="B2342">
        <f t="shared" si="38"/>
        <v>119</v>
      </c>
      <c r="D2342">
        <f>AVERAGEIF(IMDB_Movies_Cleaned!$E$2:$E$3849, A2342, IMDB_Movies_Cleaned!$N$2:$N$3849)</f>
        <v>6.9529411764705902</v>
      </c>
      <c r="E2342" cm="1">
        <f t="array" ref="E2342">MEDIAN(IF(IMDB_Movies_Cleaned!$E$2:$E$3849=A2342, IMDB_Movies_Cleaned!$N$2:$N$3849))</f>
        <v>7.1</v>
      </c>
      <c r="F2342" cm="1">
        <f t="array" ref="F2342">_xlfn.MODE.SNGL(IF(IMDB_Movies_Cleaned!$E$2:$E$3849=A2342, IMDB_Movies_Cleaned!$N$2:$N$3849))</f>
        <v>7.2</v>
      </c>
      <c r="G2342" cm="1">
        <f t="array" ref="G2342">MAX(IF(IMDB_Movies_Cleaned!$E$2:$E$3849=A2342, IMDB_Movies_Cleaned!$N$2:$N$3849))</f>
        <v>8.1</v>
      </c>
      <c r="H2342" cm="1">
        <f t="array" ref="H2342">MIN(IF(IMDB_Movies_Cleaned!$E$2:$E$3849=A2342, IMDB_Movies_Cleaned!$N$2:$N$3849))</f>
        <v>4.0999999999999996</v>
      </c>
      <c r="I2342" cm="1">
        <f t="array" ref="I2342">_xlfn.VAR.S(IF(IMDB_Movies_Cleaned!$E$2:$E$3849=A2342, IMDB_Movies_Cleaned!$N$2:$N$3849))</f>
        <v>0.5581056829511245</v>
      </c>
      <c r="J2342" cm="1">
        <f t="array" ref="J2342">_xlfn.STDEV.S(IF(IMDB_Movies_Cleaned!$E$2:$E$3849=A2342, IMDB_Movies_Cleaned!$N$2:$N$3849))</f>
        <v>0.74706471135446129</v>
      </c>
    </row>
    <row r="2343" spans="1:10" x14ac:dyDescent="0.25">
      <c r="A2343" s="2" t="s">
        <v>1010</v>
      </c>
      <c r="B2343">
        <f t="shared" si="38"/>
        <v>3</v>
      </c>
      <c r="D2343">
        <f>AVERAGEIF(IMDB_Movies_Cleaned!$E$2:$E$3849, A2343, IMDB_Movies_Cleaned!$N$2:$N$3849)</f>
        <v>7.5</v>
      </c>
      <c r="E2343" cm="1">
        <f t="array" ref="E2343">MEDIAN(IF(IMDB_Movies_Cleaned!$E$2:$E$3849=A2343, IMDB_Movies_Cleaned!$N$2:$N$3849))</f>
        <v>7.6</v>
      </c>
      <c r="F2343" t="e" cm="1">
        <f t="array" ref="F2343">_xlfn.MODE.SNGL(IF(IMDB_Movies_Cleaned!$E$2:$E$3849=A2343, IMDB_Movies_Cleaned!$N$2:$N$3849))</f>
        <v>#N/A</v>
      </c>
      <c r="G2343" cm="1">
        <f t="array" ref="G2343">MAX(IF(IMDB_Movies_Cleaned!$E$2:$E$3849=A2343, IMDB_Movies_Cleaned!$N$2:$N$3849))</f>
        <v>8.1999999999999993</v>
      </c>
      <c r="H2343" cm="1">
        <f t="array" ref="H2343">MIN(IF(IMDB_Movies_Cleaned!$E$2:$E$3849=A2343, IMDB_Movies_Cleaned!$N$2:$N$3849))</f>
        <v>6.7</v>
      </c>
      <c r="I2343" cm="1">
        <f t="array" ref="I2343">_xlfn.VAR.S(IF(IMDB_Movies_Cleaned!$E$2:$E$3849=A2343, IMDB_Movies_Cleaned!$N$2:$N$3849))</f>
        <v>0.56999999999999929</v>
      </c>
      <c r="J2343" cm="1">
        <f t="array" ref="J2343">_xlfn.STDEV.S(IF(IMDB_Movies_Cleaned!$E$2:$E$3849=A2343, IMDB_Movies_Cleaned!$N$2:$N$3849))</f>
        <v>0.75498344352707447</v>
      </c>
    </row>
    <row r="2344" spans="1:10" x14ac:dyDescent="0.25">
      <c r="A2344" s="1" t="s">
        <v>1110</v>
      </c>
      <c r="B2344">
        <f t="shared" si="38"/>
        <v>41</v>
      </c>
      <c r="D2344">
        <f>AVERAGEIF(IMDB_Movies_Cleaned!$E$2:$E$3849, A2344, IMDB_Movies_Cleaned!$N$2:$N$3849)</f>
        <v>6.9365853658536594</v>
      </c>
      <c r="E2344" cm="1">
        <f t="array" ref="E2344">MEDIAN(IF(IMDB_Movies_Cleaned!$E$2:$E$3849=A2344, IMDB_Movies_Cleaned!$N$2:$N$3849))</f>
        <v>6.7</v>
      </c>
      <c r="F2344" cm="1">
        <f t="array" ref="F2344">_xlfn.MODE.SNGL(IF(IMDB_Movies_Cleaned!$E$2:$E$3849=A2344, IMDB_Movies_Cleaned!$N$2:$N$3849))</f>
        <v>6.6</v>
      </c>
      <c r="G2344" cm="1">
        <f t="array" ref="G2344">MAX(IF(IMDB_Movies_Cleaned!$E$2:$E$3849=A2344, IMDB_Movies_Cleaned!$N$2:$N$3849))</f>
        <v>8.6</v>
      </c>
      <c r="H2344" cm="1">
        <f t="array" ref="H2344">MIN(IF(IMDB_Movies_Cleaned!$E$2:$E$3849=A2344, IMDB_Movies_Cleaned!$N$2:$N$3849))</f>
        <v>5.6</v>
      </c>
      <c r="I2344" cm="1">
        <f t="array" ref="I2344">_xlfn.VAR.S(IF(IMDB_Movies_Cleaned!$E$2:$E$3849=A2344, IMDB_Movies_Cleaned!$N$2:$N$3849))</f>
        <v>0.61437804878046909</v>
      </c>
      <c r="J2344" cm="1">
        <f t="array" ref="J2344">_xlfn.STDEV.S(IF(IMDB_Movies_Cleaned!$E$2:$E$3849=A2344, IMDB_Movies_Cleaned!$N$2:$N$3849))</f>
        <v>0.78382271514703439</v>
      </c>
    </row>
    <row r="2345" spans="1:10" x14ac:dyDescent="0.25">
      <c r="A2345" s="2" t="s">
        <v>872</v>
      </c>
      <c r="B2345">
        <f t="shared" si="38"/>
        <v>145</v>
      </c>
      <c r="D2345">
        <f>AVERAGEIF(IMDB_Movies_Cleaned!$E$2:$E$3849, A2345, IMDB_Movies_Cleaned!$N$2:$N$3849)</f>
        <v>5.8406896551724108</v>
      </c>
      <c r="E2345" cm="1">
        <f t="array" ref="E2345">MEDIAN(IF(IMDB_Movies_Cleaned!$E$2:$E$3849=A2345, IMDB_Movies_Cleaned!$N$2:$N$3849))</f>
        <v>6</v>
      </c>
      <c r="F2345" cm="1">
        <f t="array" ref="F2345">_xlfn.MODE.SNGL(IF(IMDB_Movies_Cleaned!$E$2:$E$3849=A2345, IMDB_Movies_Cleaned!$N$2:$N$3849))</f>
        <v>6.5</v>
      </c>
      <c r="G2345" cm="1">
        <f t="array" ref="G2345">MAX(IF(IMDB_Movies_Cleaned!$E$2:$E$3849=A2345, IMDB_Movies_Cleaned!$N$2:$N$3849))</f>
        <v>8</v>
      </c>
      <c r="H2345" cm="1">
        <f t="array" ref="H2345">MIN(IF(IMDB_Movies_Cleaned!$E$2:$E$3849=A2345, IMDB_Movies_Cleaned!$N$2:$N$3849))</f>
        <v>1.9</v>
      </c>
      <c r="I2345" cm="1">
        <f t="array" ref="I2345">_xlfn.VAR.S(IF(IMDB_Movies_Cleaned!$E$2:$E$3849=A2345, IMDB_Movies_Cleaned!$N$2:$N$3849))</f>
        <v>1.4818745210728315</v>
      </c>
      <c r="J2345" cm="1">
        <f t="array" ref="J2345">_xlfn.STDEV.S(IF(IMDB_Movies_Cleaned!$E$2:$E$3849=A2345, IMDB_Movies_Cleaned!$N$2:$N$3849))</f>
        <v>1.2173226856806831</v>
      </c>
    </row>
    <row r="2346" spans="1:10" x14ac:dyDescent="0.25">
      <c r="A2346" s="2" t="s">
        <v>2595</v>
      </c>
      <c r="B2346">
        <f t="shared" si="38"/>
        <v>8</v>
      </c>
      <c r="D2346">
        <f>AVERAGEIF(IMDB_Movies_Cleaned!$E$2:$E$3849, A2346, IMDB_Movies_Cleaned!$N$2:$N$3849)</f>
        <v>6.8250000000000002</v>
      </c>
      <c r="E2346" cm="1">
        <f t="array" ref="E2346">MEDIAN(IF(IMDB_Movies_Cleaned!$E$2:$E$3849=A2346, IMDB_Movies_Cleaned!$N$2:$N$3849))</f>
        <v>7.15</v>
      </c>
      <c r="F2346" t="e" cm="1">
        <f t="array" ref="F2346">_xlfn.MODE.SNGL(IF(IMDB_Movies_Cleaned!$E$2:$E$3849=A2346, IMDB_Movies_Cleaned!$N$2:$N$3849))</f>
        <v>#N/A</v>
      </c>
      <c r="G2346" cm="1">
        <f t="array" ref="G2346">MAX(IF(IMDB_Movies_Cleaned!$E$2:$E$3849=A2346, IMDB_Movies_Cleaned!$N$2:$N$3849))</f>
        <v>8.1</v>
      </c>
      <c r="H2346" cm="1">
        <f t="array" ref="H2346">MIN(IF(IMDB_Movies_Cleaned!$E$2:$E$3849=A2346, IMDB_Movies_Cleaned!$N$2:$N$3849))</f>
        <v>4.3</v>
      </c>
      <c r="I2346" cm="1">
        <f t="array" ref="I2346">_xlfn.VAR.S(IF(IMDB_Movies_Cleaned!$E$2:$E$3849=A2346, IMDB_Movies_Cleaned!$N$2:$N$3849))</f>
        <v>1.5135714285714243</v>
      </c>
      <c r="J2346" cm="1">
        <f t="array" ref="J2346">_xlfn.STDEV.S(IF(IMDB_Movies_Cleaned!$E$2:$E$3849=A2346, IMDB_Movies_Cleaned!$N$2:$N$3849))</f>
        <v>1.2302729081677057</v>
      </c>
    </row>
    <row r="2347" spans="1:10" x14ac:dyDescent="0.25">
      <c r="A2347" s="1" t="s">
        <v>2489</v>
      </c>
      <c r="B2347">
        <f t="shared" si="38"/>
        <v>6</v>
      </c>
      <c r="D2347">
        <f>AVERAGEIF(IMDB_Movies_Cleaned!$E$2:$E$3849, A2347, IMDB_Movies_Cleaned!$N$2:$N$3849)</f>
        <v>6.8166666666666664</v>
      </c>
      <c r="E2347" cm="1">
        <f t="array" ref="E2347">MEDIAN(IF(IMDB_Movies_Cleaned!$E$2:$E$3849=A2347, IMDB_Movies_Cleaned!$N$2:$N$3849))</f>
        <v>6.7</v>
      </c>
      <c r="F2347" cm="1">
        <f t="array" ref="F2347">_xlfn.MODE.SNGL(IF(IMDB_Movies_Cleaned!$E$2:$E$3849=A2347, IMDB_Movies_Cleaned!$N$2:$N$3849))</f>
        <v>6.7</v>
      </c>
      <c r="G2347" cm="1">
        <f t="array" ref="G2347">MAX(IF(IMDB_Movies_Cleaned!$E$2:$E$3849=A2347, IMDB_Movies_Cleaned!$N$2:$N$3849))</f>
        <v>7.3</v>
      </c>
      <c r="H2347" cm="1">
        <f t="array" ref="H2347">MIN(IF(IMDB_Movies_Cleaned!$E$2:$E$3849=A2347, IMDB_Movies_Cleaned!$N$2:$N$3849))</f>
        <v>6.4</v>
      </c>
      <c r="I2347" cm="1">
        <f t="array" ref="I2347">_xlfn.VAR.S(IF(IMDB_Movies_Cleaned!$E$2:$E$3849=A2347, IMDB_Movies_Cleaned!$N$2:$N$3849))</f>
        <v>0.15366666666666653</v>
      </c>
      <c r="J2347" cm="1">
        <f t="array" ref="J2347">_xlfn.STDEV.S(IF(IMDB_Movies_Cleaned!$E$2:$E$3849=A2347, IMDB_Movies_Cleaned!$N$2:$N$3849))</f>
        <v>0.39200340134578748</v>
      </c>
    </row>
    <row r="2348" spans="1:10" x14ac:dyDescent="0.25">
      <c r="A2348" s="2" t="s">
        <v>3605</v>
      </c>
      <c r="B2348">
        <f t="shared" si="38"/>
        <v>2</v>
      </c>
      <c r="D2348">
        <f>AVERAGEIF(IMDB_Movies_Cleaned!$E$2:$E$3849, A2348, IMDB_Movies_Cleaned!$N$2:$N$3849)</f>
        <v>6</v>
      </c>
      <c r="E2348" cm="1">
        <f t="array" ref="E2348">MEDIAN(IF(IMDB_Movies_Cleaned!$E$2:$E$3849=A2348, IMDB_Movies_Cleaned!$N$2:$N$3849))</f>
        <v>6</v>
      </c>
      <c r="F2348" t="e" cm="1">
        <f t="array" ref="F2348">_xlfn.MODE.SNGL(IF(IMDB_Movies_Cleaned!$E$2:$E$3849=A2348, IMDB_Movies_Cleaned!$N$2:$N$3849))</f>
        <v>#N/A</v>
      </c>
      <c r="G2348" cm="1">
        <f t="array" ref="G2348">MAX(IF(IMDB_Movies_Cleaned!$E$2:$E$3849=A2348, IMDB_Movies_Cleaned!$N$2:$N$3849))</f>
        <v>6.9</v>
      </c>
      <c r="H2348" cm="1">
        <f t="array" ref="H2348">MIN(IF(IMDB_Movies_Cleaned!$E$2:$E$3849=A2348, IMDB_Movies_Cleaned!$N$2:$N$3849))</f>
        <v>5.0999999999999996</v>
      </c>
      <c r="I2348" cm="1">
        <f t="array" ref="I2348">_xlfn.VAR.S(IF(IMDB_Movies_Cleaned!$E$2:$E$3849=A2348, IMDB_Movies_Cleaned!$N$2:$N$3849))</f>
        <v>1.6200000000000045</v>
      </c>
      <c r="J2348" cm="1">
        <f t="array" ref="J2348">_xlfn.STDEV.S(IF(IMDB_Movies_Cleaned!$E$2:$E$3849=A2348, IMDB_Movies_Cleaned!$N$2:$N$3849))</f>
        <v>1.2727922061357873</v>
      </c>
    </row>
    <row r="2349" spans="1:10" x14ac:dyDescent="0.25">
      <c r="A2349" s="1" t="s">
        <v>923</v>
      </c>
      <c r="B2349">
        <f t="shared" si="38"/>
        <v>4</v>
      </c>
      <c r="D2349">
        <f>AVERAGEIF(IMDB_Movies_Cleaned!$E$2:$E$3849, A2349, IMDB_Movies_Cleaned!$N$2:$N$3849)</f>
        <v>7.5</v>
      </c>
      <c r="E2349" cm="1">
        <f t="array" ref="E2349">MEDIAN(IF(IMDB_Movies_Cleaned!$E$2:$E$3849=A2349, IMDB_Movies_Cleaned!$N$2:$N$3849))</f>
        <v>7.45</v>
      </c>
      <c r="F2349" cm="1">
        <f t="array" ref="F2349">_xlfn.MODE.SNGL(IF(IMDB_Movies_Cleaned!$E$2:$E$3849=A2349, IMDB_Movies_Cleaned!$N$2:$N$3849))</f>
        <v>6.6</v>
      </c>
      <c r="G2349" cm="1">
        <f t="array" ref="G2349">MAX(IF(IMDB_Movies_Cleaned!$E$2:$E$3849=A2349, IMDB_Movies_Cleaned!$N$2:$N$3849))</f>
        <v>8.5</v>
      </c>
      <c r="H2349" cm="1">
        <f t="array" ref="H2349">MIN(IF(IMDB_Movies_Cleaned!$E$2:$E$3849=A2349, IMDB_Movies_Cleaned!$N$2:$N$3849))</f>
        <v>6.6</v>
      </c>
      <c r="I2349" cm="1">
        <f t="array" ref="I2349">_xlfn.VAR.S(IF(IMDB_Movies_Cleaned!$E$2:$E$3849=A2349, IMDB_Movies_Cleaned!$N$2:$N$3849))</f>
        <v>1.0866666666666731</v>
      </c>
      <c r="J2349" cm="1">
        <f t="array" ref="J2349">_xlfn.STDEV.S(IF(IMDB_Movies_Cleaned!$E$2:$E$3849=A2349, IMDB_Movies_Cleaned!$N$2:$N$3849))</f>
        <v>1.0424330514074625</v>
      </c>
    </row>
    <row r="2350" spans="1:10" x14ac:dyDescent="0.25">
      <c r="A2350" s="2" t="s">
        <v>2139</v>
      </c>
      <c r="B2350">
        <f t="shared" si="38"/>
        <v>13</v>
      </c>
      <c r="D2350">
        <f>AVERAGEIF(IMDB_Movies_Cleaned!$E$2:$E$3849, A2350, IMDB_Movies_Cleaned!$N$2:$N$3849)</f>
        <v>6.1461538461538465</v>
      </c>
      <c r="E2350" cm="1">
        <f t="array" ref="E2350">MEDIAN(IF(IMDB_Movies_Cleaned!$E$2:$E$3849=A2350, IMDB_Movies_Cleaned!$N$2:$N$3849))</f>
        <v>6.2</v>
      </c>
      <c r="F2350" cm="1">
        <f t="array" ref="F2350">_xlfn.MODE.SNGL(IF(IMDB_Movies_Cleaned!$E$2:$E$3849=A2350, IMDB_Movies_Cleaned!$N$2:$N$3849))</f>
        <v>6</v>
      </c>
      <c r="G2350" cm="1">
        <f t="array" ref="G2350">MAX(IF(IMDB_Movies_Cleaned!$E$2:$E$3849=A2350, IMDB_Movies_Cleaned!$N$2:$N$3849))</f>
        <v>7.4</v>
      </c>
      <c r="H2350" cm="1">
        <f t="array" ref="H2350">MIN(IF(IMDB_Movies_Cleaned!$E$2:$E$3849=A2350, IMDB_Movies_Cleaned!$N$2:$N$3849))</f>
        <v>4.5</v>
      </c>
      <c r="I2350" cm="1">
        <f t="array" ref="I2350">_xlfn.VAR.S(IF(IMDB_Movies_Cleaned!$E$2:$E$3849=A2350, IMDB_Movies_Cleaned!$N$2:$N$3849))</f>
        <v>0.74602564102562974</v>
      </c>
      <c r="J2350" cm="1">
        <f t="array" ref="J2350">_xlfn.STDEV.S(IF(IMDB_Movies_Cleaned!$E$2:$E$3849=A2350, IMDB_Movies_Cleaned!$N$2:$N$3849))</f>
        <v>0.86372775862862583</v>
      </c>
    </row>
    <row r="2351" spans="1:10" x14ac:dyDescent="0.25">
      <c r="A2351" s="2" t="s">
        <v>1001</v>
      </c>
      <c r="B2351">
        <f t="shared" si="38"/>
        <v>30</v>
      </c>
      <c r="D2351">
        <f>AVERAGEIF(IMDB_Movies_Cleaned!$E$2:$E$3849, A2351, IMDB_Movies_Cleaned!$N$2:$N$3849)</f>
        <v>6.7566666666666686</v>
      </c>
      <c r="E2351" cm="1">
        <f t="array" ref="E2351">MEDIAN(IF(IMDB_Movies_Cleaned!$E$2:$E$3849=A2351, IMDB_Movies_Cleaned!$N$2:$N$3849))</f>
        <v>6.85</v>
      </c>
      <c r="F2351" cm="1">
        <f t="array" ref="F2351">_xlfn.MODE.SNGL(IF(IMDB_Movies_Cleaned!$E$2:$E$3849=A2351, IMDB_Movies_Cleaned!$N$2:$N$3849))</f>
        <v>7.5</v>
      </c>
      <c r="G2351" cm="1">
        <f t="array" ref="G2351">MAX(IF(IMDB_Movies_Cleaned!$E$2:$E$3849=A2351, IMDB_Movies_Cleaned!$N$2:$N$3849))</f>
        <v>8.4</v>
      </c>
      <c r="H2351" cm="1">
        <f t="array" ref="H2351">MIN(IF(IMDB_Movies_Cleaned!$E$2:$E$3849=A2351, IMDB_Movies_Cleaned!$N$2:$N$3849))</f>
        <v>4.5999999999999996</v>
      </c>
      <c r="I2351" cm="1">
        <f t="array" ref="I2351">_xlfn.VAR.S(IF(IMDB_Movies_Cleaned!$E$2:$E$3849=A2351, IMDB_Movies_Cleaned!$N$2:$N$3849))</f>
        <v>0.88805747126434653</v>
      </c>
      <c r="J2351" cm="1">
        <f t="array" ref="J2351">_xlfn.STDEV.S(IF(IMDB_Movies_Cleaned!$E$2:$E$3849=A2351, IMDB_Movies_Cleaned!$N$2:$N$3849))</f>
        <v>0.94236801264917014</v>
      </c>
    </row>
    <row r="2352" spans="1:10" x14ac:dyDescent="0.25">
      <c r="A2352" s="1" t="s">
        <v>1740</v>
      </c>
      <c r="B2352">
        <f t="shared" si="38"/>
        <v>7</v>
      </c>
      <c r="D2352">
        <f>AVERAGEIF(IMDB_Movies_Cleaned!$E$2:$E$3849, A2352, IMDB_Movies_Cleaned!$N$2:$N$3849)</f>
        <v>5.8</v>
      </c>
      <c r="E2352" cm="1">
        <f t="array" ref="E2352">MEDIAN(IF(IMDB_Movies_Cleaned!$E$2:$E$3849=A2352, IMDB_Movies_Cleaned!$N$2:$N$3849))</f>
        <v>5.6</v>
      </c>
      <c r="F2352" t="e" cm="1">
        <f t="array" ref="F2352">_xlfn.MODE.SNGL(IF(IMDB_Movies_Cleaned!$E$2:$E$3849=A2352, IMDB_Movies_Cleaned!$N$2:$N$3849))</f>
        <v>#N/A</v>
      </c>
      <c r="G2352" cm="1">
        <f t="array" ref="G2352">MAX(IF(IMDB_Movies_Cleaned!$E$2:$E$3849=A2352, IMDB_Movies_Cleaned!$N$2:$N$3849))</f>
        <v>6.8</v>
      </c>
      <c r="H2352" cm="1">
        <f t="array" ref="H2352">MIN(IF(IMDB_Movies_Cleaned!$E$2:$E$3849=A2352, IMDB_Movies_Cleaned!$N$2:$N$3849))</f>
        <v>4.0999999999999996</v>
      </c>
      <c r="I2352" cm="1">
        <f t="array" ref="I2352">_xlfn.VAR.S(IF(IMDB_Movies_Cleaned!$E$2:$E$3849=A2352, IMDB_Movies_Cleaned!$N$2:$N$3849))</f>
        <v>0.95333333333332837</v>
      </c>
      <c r="J2352" cm="1">
        <f t="array" ref="J2352">_xlfn.STDEV.S(IF(IMDB_Movies_Cleaned!$E$2:$E$3849=A2352, IMDB_Movies_Cleaned!$N$2:$N$3849))</f>
        <v>0.97638790105845141</v>
      </c>
    </row>
    <row r="2353" spans="1:10" x14ac:dyDescent="0.25">
      <c r="A2353" s="2" t="s">
        <v>5126</v>
      </c>
      <c r="B2353">
        <f t="shared" si="38"/>
        <v>3</v>
      </c>
      <c r="D2353">
        <f>AVERAGEIF(IMDB_Movies_Cleaned!$E$2:$E$3849, A2353, IMDB_Movies_Cleaned!$N$2:$N$3849)</f>
        <v>6.8666666666666671</v>
      </c>
      <c r="E2353" cm="1">
        <f t="array" ref="E2353">MEDIAN(IF(IMDB_Movies_Cleaned!$E$2:$E$3849=A2353, IMDB_Movies_Cleaned!$N$2:$N$3849))</f>
        <v>7</v>
      </c>
      <c r="F2353" t="e" cm="1">
        <f t="array" ref="F2353">_xlfn.MODE.SNGL(IF(IMDB_Movies_Cleaned!$E$2:$E$3849=A2353, IMDB_Movies_Cleaned!$N$2:$N$3849))</f>
        <v>#N/A</v>
      </c>
      <c r="G2353" cm="1">
        <f t="array" ref="G2353">MAX(IF(IMDB_Movies_Cleaned!$E$2:$E$3849=A2353, IMDB_Movies_Cleaned!$N$2:$N$3849))</f>
        <v>7.1</v>
      </c>
      <c r="H2353" cm="1">
        <f t="array" ref="H2353">MIN(IF(IMDB_Movies_Cleaned!$E$2:$E$3849=A2353, IMDB_Movies_Cleaned!$N$2:$N$3849))</f>
        <v>6.5</v>
      </c>
      <c r="I2353" cm="1">
        <f t="array" ref="I2353">_xlfn.VAR.S(IF(IMDB_Movies_Cleaned!$E$2:$E$3849=A2353, IMDB_Movies_Cleaned!$N$2:$N$3849))</f>
        <v>0.10333333333333324</v>
      </c>
      <c r="J2353" cm="1">
        <f t="array" ref="J2353">_xlfn.STDEV.S(IF(IMDB_Movies_Cleaned!$E$2:$E$3849=A2353, IMDB_Movies_Cleaned!$N$2:$N$3849))</f>
        <v>0.32145502536643167</v>
      </c>
    </row>
    <row r="2354" spans="1:10" x14ac:dyDescent="0.25">
      <c r="A2354" s="1" t="s">
        <v>916</v>
      </c>
      <c r="B2354">
        <f t="shared" si="38"/>
        <v>27</v>
      </c>
      <c r="D2354">
        <f>AVERAGEIF(IMDB_Movies_Cleaned!$E$2:$E$3849, A2354, IMDB_Movies_Cleaned!$N$2:$N$3849)</f>
        <v>5.9370370370370384</v>
      </c>
      <c r="E2354" cm="1">
        <f t="array" ref="E2354">MEDIAN(IF(IMDB_Movies_Cleaned!$E$2:$E$3849=A2354, IMDB_Movies_Cleaned!$N$2:$N$3849))</f>
        <v>6.1</v>
      </c>
      <c r="F2354" cm="1">
        <f t="array" ref="F2354">_xlfn.MODE.SNGL(IF(IMDB_Movies_Cleaned!$E$2:$E$3849=A2354, IMDB_Movies_Cleaned!$N$2:$N$3849))</f>
        <v>6.6</v>
      </c>
      <c r="G2354" cm="1">
        <f t="array" ref="G2354">MAX(IF(IMDB_Movies_Cleaned!$E$2:$E$3849=A2354, IMDB_Movies_Cleaned!$N$2:$N$3849))</f>
        <v>7.3</v>
      </c>
      <c r="H2354" cm="1">
        <f t="array" ref="H2354">MIN(IF(IMDB_Movies_Cleaned!$E$2:$E$3849=A2354, IMDB_Movies_Cleaned!$N$2:$N$3849))</f>
        <v>4</v>
      </c>
      <c r="I2354" cm="1">
        <f t="array" ref="I2354">_xlfn.VAR.S(IF(IMDB_Movies_Cleaned!$E$2:$E$3849=A2354, IMDB_Movies_Cleaned!$N$2:$N$3849))</f>
        <v>0.9324216524216371</v>
      </c>
      <c r="J2354" cm="1">
        <f t="array" ref="J2354">_xlfn.STDEV.S(IF(IMDB_Movies_Cleaned!$E$2:$E$3849=A2354, IMDB_Movies_Cleaned!$N$2:$N$3849))</f>
        <v>0.96561982810091318</v>
      </c>
    </row>
    <row r="2355" spans="1:10" x14ac:dyDescent="0.25">
      <c r="A2355" s="2" t="s">
        <v>1508</v>
      </c>
      <c r="B2355">
        <f t="shared" si="38"/>
        <v>20</v>
      </c>
      <c r="D2355">
        <f>AVERAGEIF(IMDB_Movies_Cleaned!$E$2:$E$3849, A2355, IMDB_Movies_Cleaned!$N$2:$N$3849)</f>
        <v>5.37</v>
      </c>
      <c r="E2355" cm="1">
        <f t="array" ref="E2355">MEDIAN(IF(IMDB_Movies_Cleaned!$E$2:$E$3849=A2355, IMDB_Movies_Cleaned!$N$2:$N$3849))</f>
        <v>5.45</v>
      </c>
      <c r="F2355" cm="1">
        <f t="array" ref="F2355">_xlfn.MODE.SNGL(IF(IMDB_Movies_Cleaned!$E$2:$E$3849=A2355, IMDB_Movies_Cleaned!$N$2:$N$3849))</f>
        <v>5.4</v>
      </c>
      <c r="G2355" cm="1">
        <f t="array" ref="G2355">MAX(IF(IMDB_Movies_Cleaned!$E$2:$E$3849=A2355, IMDB_Movies_Cleaned!$N$2:$N$3849))</f>
        <v>7.5</v>
      </c>
      <c r="H2355" cm="1">
        <f t="array" ref="H2355">MIN(IF(IMDB_Movies_Cleaned!$E$2:$E$3849=A2355, IMDB_Movies_Cleaned!$N$2:$N$3849))</f>
        <v>2.9</v>
      </c>
      <c r="I2355" cm="1">
        <f t="array" ref="I2355">_xlfn.VAR.S(IF(IMDB_Movies_Cleaned!$E$2:$E$3849=A2355, IMDB_Movies_Cleaned!$N$2:$N$3849))</f>
        <v>1.4243157894736729</v>
      </c>
      <c r="J2355" cm="1">
        <f t="array" ref="J2355">_xlfn.STDEV.S(IF(IMDB_Movies_Cleaned!$E$2:$E$3849=A2355, IMDB_Movies_Cleaned!$N$2:$N$3849))</f>
        <v>1.1934470199693294</v>
      </c>
    </row>
    <row r="2356" spans="1:10" x14ac:dyDescent="0.25">
      <c r="A2356" s="1" t="s">
        <v>1904</v>
      </c>
      <c r="B2356">
        <f t="shared" si="38"/>
        <v>11</v>
      </c>
      <c r="D2356">
        <f>AVERAGEIF(IMDB_Movies_Cleaned!$E$2:$E$3849, A2356, IMDB_Movies_Cleaned!$N$2:$N$3849)</f>
        <v>6.8272727272727272</v>
      </c>
      <c r="E2356" cm="1">
        <f t="array" ref="E2356">MEDIAN(IF(IMDB_Movies_Cleaned!$E$2:$E$3849=A2356, IMDB_Movies_Cleaned!$N$2:$N$3849))</f>
        <v>6.8</v>
      </c>
      <c r="F2356" cm="1">
        <f t="array" ref="F2356">_xlfn.MODE.SNGL(IF(IMDB_Movies_Cleaned!$E$2:$E$3849=A2356, IMDB_Movies_Cleaned!$N$2:$N$3849))</f>
        <v>6.8</v>
      </c>
      <c r="G2356" cm="1">
        <f t="array" ref="G2356">MAX(IF(IMDB_Movies_Cleaned!$E$2:$E$3849=A2356, IMDB_Movies_Cleaned!$N$2:$N$3849))</f>
        <v>8.6</v>
      </c>
      <c r="H2356" cm="1">
        <f t="array" ref="H2356">MIN(IF(IMDB_Movies_Cleaned!$E$2:$E$3849=A2356, IMDB_Movies_Cleaned!$N$2:$N$3849))</f>
        <v>5.7</v>
      </c>
      <c r="I2356" cm="1">
        <f t="array" ref="I2356">_xlfn.VAR.S(IF(IMDB_Movies_Cleaned!$E$2:$E$3849=A2356, IMDB_Movies_Cleaned!$N$2:$N$3849))</f>
        <v>0.73218181818182304</v>
      </c>
      <c r="J2356" cm="1">
        <f t="array" ref="J2356">_xlfn.STDEV.S(IF(IMDB_Movies_Cleaned!$E$2:$E$3849=A2356, IMDB_Movies_Cleaned!$N$2:$N$3849))</f>
        <v>0.85567623443789942</v>
      </c>
    </row>
    <row r="2357" spans="1:10" x14ac:dyDescent="0.25">
      <c r="A2357" s="2" t="s">
        <v>753</v>
      </c>
      <c r="B2357">
        <f t="shared" si="38"/>
        <v>151</v>
      </c>
      <c r="D2357">
        <f>AVERAGEIF(IMDB_Movies_Cleaned!$E$2:$E$3849, A2357, IMDB_Movies_Cleaned!$N$2:$N$3849)</f>
        <v>6.4947019867549711</v>
      </c>
      <c r="E2357" cm="1">
        <f t="array" ref="E2357">MEDIAN(IF(IMDB_Movies_Cleaned!$E$2:$E$3849=A2357, IMDB_Movies_Cleaned!$N$2:$N$3849))</f>
        <v>6.5</v>
      </c>
      <c r="F2357" cm="1">
        <f t="array" ref="F2357">_xlfn.MODE.SNGL(IF(IMDB_Movies_Cleaned!$E$2:$E$3849=A2357, IMDB_Movies_Cleaned!$N$2:$N$3849))</f>
        <v>6.5</v>
      </c>
      <c r="G2357" cm="1">
        <f t="array" ref="G2357">MAX(IF(IMDB_Movies_Cleaned!$E$2:$E$3849=A2357, IMDB_Movies_Cleaned!$N$2:$N$3849))</f>
        <v>8</v>
      </c>
      <c r="H2357" cm="1">
        <f t="array" ref="H2357">MIN(IF(IMDB_Movies_Cleaned!$E$2:$E$3849=A2357, IMDB_Movies_Cleaned!$N$2:$N$3849))</f>
        <v>4.3</v>
      </c>
      <c r="I2357" cm="1">
        <f t="array" ref="I2357">_xlfn.VAR.S(IF(IMDB_Movies_Cleaned!$E$2:$E$3849=A2357, IMDB_Movies_Cleaned!$N$2:$N$3849))</f>
        <v>0.56277174392930951</v>
      </c>
      <c r="J2357" cm="1">
        <f t="array" ref="J2357">_xlfn.STDEV.S(IF(IMDB_Movies_Cleaned!$E$2:$E$3849=A2357, IMDB_Movies_Cleaned!$N$2:$N$3849))</f>
        <v>0.75018114074489339</v>
      </c>
    </row>
    <row r="2358" spans="1:10" x14ac:dyDescent="0.25">
      <c r="A2358" s="1" t="s">
        <v>885</v>
      </c>
      <c r="B2358">
        <f t="shared" si="38"/>
        <v>3</v>
      </c>
      <c r="D2358">
        <f>AVERAGEIF(IMDB_Movies_Cleaned!$E$2:$E$3849, A2358, IMDB_Movies_Cleaned!$N$2:$N$3849)</f>
        <v>7.7666666666666666</v>
      </c>
      <c r="E2358" cm="1">
        <f t="array" ref="E2358">MEDIAN(IF(IMDB_Movies_Cleaned!$E$2:$E$3849=A2358, IMDB_Movies_Cleaned!$N$2:$N$3849))</f>
        <v>7.9</v>
      </c>
      <c r="F2358" t="e" cm="1">
        <f t="array" ref="F2358">_xlfn.MODE.SNGL(IF(IMDB_Movies_Cleaned!$E$2:$E$3849=A2358, IMDB_Movies_Cleaned!$N$2:$N$3849))</f>
        <v>#N/A</v>
      </c>
      <c r="G2358" cm="1">
        <f t="array" ref="G2358">MAX(IF(IMDB_Movies_Cleaned!$E$2:$E$3849=A2358, IMDB_Movies_Cleaned!$N$2:$N$3849))</f>
        <v>8.5</v>
      </c>
      <c r="H2358" cm="1">
        <f t="array" ref="H2358">MIN(IF(IMDB_Movies_Cleaned!$E$2:$E$3849=A2358, IMDB_Movies_Cleaned!$N$2:$N$3849))</f>
        <v>6.9</v>
      </c>
      <c r="I2358" cm="1">
        <f t="array" ref="I2358">_xlfn.VAR.S(IF(IMDB_Movies_Cleaned!$E$2:$E$3849=A2358, IMDB_Movies_Cleaned!$N$2:$N$3849))</f>
        <v>0.6533333333333331</v>
      </c>
      <c r="J2358" cm="1">
        <f t="array" ref="J2358">_xlfn.STDEV.S(IF(IMDB_Movies_Cleaned!$E$2:$E$3849=A2358, IMDB_Movies_Cleaned!$N$2:$N$3849))</f>
        <v>0.80829037686547589</v>
      </c>
    </row>
    <row r="2359" spans="1:10" x14ac:dyDescent="0.25">
      <c r="A2359" s="2" t="s">
        <v>885</v>
      </c>
      <c r="B2359">
        <f t="shared" si="38"/>
        <v>3</v>
      </c>
      <c r="D2359">
        <f>AVERAGEIF(IMDB_Movies_Cleaned!$E$2:$E$3849, A2359, IMDB_Movies_Cleaned!$N$2:$N$3849)</f>
        <v>7.7666666666666666</v>
      </c>
      <c r="E2359" cm="1">
        <f t="array" ref="E2359">MEDIAN(IF(IMDB_Movies_Cleaned!$E$2:$E$3849=A2359, IMDB_Movies_Cleaned!$N$2:$N$3849))</f>
        <v>7.9</v>
      </c>
      <c r="F2359" t="e" cm="1">
        <f t="array" ref="F2359">_xlfn.MODE.SNGL(IF(IMDB_Movies_Cleaned!$E$2:$E$3849=A2359, IMDB_Movies_Cleaned!$N$2:$N$3849))</f>
        <v>#N/A</v>
      </c>
      <c r="G2359" cm="1">
        <f t="array" ref="G2359">MAX(IF(IMDB_Movies_Cleaned!$E$2:$E$3849=A2359, IMDB_Movies_Cleaned!$N$2:$N$3849))</f>
        <v>8.5</v>
      </c>
      <c r="H2359" cm="1">
        <f t="array" ref="H2359">MIN(IF(IMDB_Movies_Cleaned!$E$2:$E$3849=A2359, IMDB_Movies_Cleaned!$N$2:$N$3849))</f>
        <v>6.9</v>
      </c>
      <c r="I2359" cm="1">
        <f t="array" ref="I2359">_xlfn.VAR.S(IF(IMDB_Movies_Cleaned!$E$2:$E$3849=A2359, IMDB_Movies_Cleaned!$N$2:$N$3849))</f>
        <v>0.6533333333333331</v>
      </c>
      <c r="J2359" cm="1">
        <f t="array" ref="J2359">_xlfn.STDEV.S(IF(IMDB_Movies_Cleaned!$E$2:$E$3849=A2359, IMDB_Movies_Cleaned!$N$2:$N$3849))</f>
        <v>0.80829037686547589</v>
      </c>
    </row>
    <row r="2360" spans="1:10" x14ac:dyDescent="0.25">
      <c r="A2360" s="1" t="s">
        <v>1671</v>
      </c>
      <c r="B2360">
        <f t="shared" si="38"/>
        <v>153</v>
      </c>
      <c r="D2360">
        <f>AVERAGEIF(IMDB_Movies_Cleaned!$E$2:$E$3849, A2360, IMDB_Movies_Cleaned!$N$2:$N$3849)</f>
        <v>7.0418300653594796</v>
      </c>
      <c r="E2360" cm="1">
        <f t="array" ref="E2360">MEDIAN(IF(IMDB_Movies_Cleaned!$E$2:$E$3849=A2360, IMDB_Movies_Cleaned!$N$2:$N$3849))</f>
        <v>7.2</v>
      </c>
      <c r="F2360" cm="1">
        <f t="array" ref="F2360">_xlfn.MODE.SNGL(IF(IMDB_Movies_Cleaned!$E$2:$E$3849=A2360, IMDB_Movies_Cleaned!$N$2:$N$3849))</f>
        <v>7.3</v>
      </c>
      <c r="G2360" cm="1">
        <f t="array" ref="G2360">MAX(IF(IMDB_Movies_Cleaned!$E$2:$E$3849=A2360, IMDB_Movies_Cleaned!$N$2:$N$3849))</f>
        <v>8.8000000000000007</v>
      </c>
      <c r="H2360" cm="1">
        <f t="array" ref="H2360">MIN(IF(IMDB_Movies_Cleaned!$E$2:$E$3849=A2360, IMDB_Movies_Cleaned!$N$2:$N$3849))</f>
        <v>3.4</v>
      </c>
      <c r="I2360" cm="1">
        <f t="array" ref="I2360">_xlfn.VAR.S(IF(IMDB_Movies_Cleaned!$E$2:$E$3849=A2360, IMDB_Movies_Cleaned!$N$2:$N$3849))</f>
        <v>0.68705452356381391</v>
      </c>
      <c r="J2360" cm="1">
        <f t="array" ref="J2360">_xlfn.STDEV.S(IF(IMDB_Movies_Cleaned!$E$2:$E$3849=A2360, IMDB_Movies_Cleaned!$N$2:$N$3849))</f>
        <v>0.82888752166009472</v>
      </c>
    </row>
    <row r="2361" spans="1:10" x14ac:dyDescent="0.25">
      <c r="A2361" s="2" t="s">
        <v>2799</v>
      </c>
      <c r="B2361">
        <f t="shared" si="38"/>
        <v>9</v>
      </c>
      <c r="D2361">
        <f>AVERAGEIF(IMDB_Movies_Cleaned!$E$2:$E$3849, A2361, IMDB_Movies_Cleaned!$N$2:$N$3849)</f>
        <v>6.9333333333333336</v>
      </c>
      <c r="E2361" cm="1">
        <f t="array" ref="E2361">MEDIAN(IF(IMDB_Movies_Cleaned!$E$2:$E$3849=A2361, IMDB_Movies_Cleaned!$N$2:$N$3849))</f>
        <v>6.9</v>
      </c>
      <c r="F2361" cm="1">
        <f t="array" ref="F2361">_xlfn.MODE.SNGL(IF(IMDB_Movies_Cleaned!$E$2:$E$3849=A2361, IMDB_Movies_Cleaned!$N$2:$N$3849))</f>
        <v>6.7</v>
      </c>
      <c r="G2361" cm="1">
        <f t="array" ref="G2361">MAX(IF(IMDB_Movies_Cleaned!$E$2:$E$3849=A2361, IMDB_Movies_Cleaned!$N$2:$N$3849))</f>
        <v>8</v>
      </c>
      <c r="H2361" cm="1">
        <f t="array" ref="H2361">MIN(IF(IMDB_Movies_Cleaned!$E$2:$E$3849=A2361, IMDB_Movies_Cleaned!$N$2:$N$3849))</f>
        <v>5.7</v>
      </c>
      <c r="I2361" cm="1">
        <f t="array" ref="I2361">_xlfn.VAR.S(IF(IMDB_Movies_Cleaned!$E$2:$E$3849=A2361, IMDB_Movies_Cleaned!$N$2:$N$3849))</f>
        <v>0.47249999999999992</v>
      </c>
      <c r="J2361" cm="1">
        <f t="array" ref="J2361">_xlfn.STDEV.S(IF(IMDB_Movies_Cleaned!$E$2:$E$3849=A2361, IMDB_Movies_Cleaned!$N$2:$N$3849))</f>
        <v>0.68738635424337591</v>
      </c>
    </row>
    <row r="2362" spans="1:10" x14ac:dyDescent="0.25">
      <c r="A2362" s="1" t="s">
        <v>557</v>
      </c>
      <c r="B2362">
        <f t="shared" si="38"/>
        <v>45</v>
      </c>
      <c r="D2362">
        <f>AVERAGEIF(IMDB_Movies_Cleaned!$E$2:$E$3849, A2362, IMDB_Movies_Cleaned!$N$2:$N$3849)</f>
        <v>6.0377777777777766</v>
      </c>
      <c r="E2362" cm="1">
        <f t="array" ref="E2362">MEDIAN(IF(IMDB_Movies_Cleaned!$E$2:$E$3849=A2362, IMDB_Movies_Cleaned!$N$2:$N$3849))</f>
        <v>6.1</v>
      </c>
      <c r="F2362" cm="1">
        <f t="array" ref="F2362">_xlfn.MODE.SNGL(IF(IMDB_Movies_Cleaned!$E$2:$E$3849=A2362, IMDB_Movies_Cleaned!$N$2:$N$3849))</f>
        <v>6.7</v>
      </c>
      <c r="G2362" cm="1">
        <f t="array" ref="G2362">MAX(IF(IMDB_Movies_Cleaned!$E$2:$E$3849=A2362, IMDB_Movies_Cleaned!$N$2:$N$3849))</f>
        <v>8.3000000000000007</v>
      </c>
      <c r="H2362" cm="1">
        <f t="array" ref="H2362">MIN(IF(IMDB_Movies_Cleaned!$E$2:$E$3849=A2362, IMDB_Movies_Cleaned!$N$2:$N$3849))</f>
        <v>3.1</v>
      </c>
      <c r="I2362" cm="1">
        <f t="array" ref="I2362">_xlfn.VAR.S(IF(IMDB_Movies_Cleaned!$E$2:$E$3849=A2362, IMDB_Movies_Cleaned!$N$2:$N$3849))</f>
        <v>1.3928585858586084</v>
      </c>
      <c r="J2362" cm="1">
        <f t="array" ref="J2362">_xlfn.STDEV.S(IF(IMDB_Movies_Cleaned!$E$2:$E$3849=A2362, IMDB_Movies_Cleaned!$N$2:$N$3849))</f>
        <v>1.180194300044958</v>
      </c>
    </row>
    <row r="2363" spans="1:10" x14ac:dyDescent="0.25">
      <c r="A2363" s="1" t="s">
        <v>129</v>
      </c>
      <c r="B2363">
        <f t="shared" si="38"/>
        <v>119</v>
      </c>
      <c r="D2363">
        <f>AVERAGEIF(IMDB_Movies_Cleaned!$E$2:$E$3849, A2363, IMDB_Movies_Cleaned!$N$2:$N$3849)</f>
        <v>6.9529411764705902</v>
      </c>
      <c r="E2363" cm="1">
        <f t="array" ref="E2363">MEDIAN(IF(IMDB_Movies_Cleaned!$E$2:$E$3849=A2363, IMDB_Movies_Cleaned!$N$2:$N$3849))</f>
        <v>7.1</v>
      </c>
      <c r="F2363" cm="1">
        <f t="array" ref="F2363">_xlfn.MODE.SNGL(IF(IMDB_Movies_Cleaned!$E$2:$E$3849=A2363, IMDB_Movies_Cleaned!$N$2:$N$3849))</f>
        <v>7.2</v>
      </c>
      <c r="G2363" cm="1">
        <f t="array" ref="G2363">MAX(IF(IMDB_Movies_Cleaned!$E$2:$E$3849=A2363, IMDB_Movies_Cleaned!$N$2:$N$3849))</f>
        <v>8.1</v>
      </c>
      <c r="H2363" cm="1">
        <f t="array" ref="H2363">MIN(IF(IMDB_Movies_Cleaned!$E$2:$E$3849=A2363, IMDB_Movies_Cleaned!$N$2:$N$3849))</f>
        <v>4.0999999999999996</v>
      </c>
      <c r="I2363" cm="1">
        <f t="array" ref="I2363">_xlfn.VAR.S(IF(IMDB_Movies_Cleaned!$E$2:$E$3849=A2363, IMDB_Movies_Cleaned!$N$2:$N$3849))</f>
        <v>0.5581056829511245</v>
      </c>
      <c r="J2363" cm="1">
        <f t="array" ref="J2363">_xlfn.STDEV.S(IF(IMDB_Movies_Cleaned!$E$2:$E$3849=A2363, IMDB_Movies_Cleaned!$N$2:$N$3849))</f>
        <v>0.74706471135446129</v>
      </c>
    </row>
    <row r="2364" spans="1:10" x14ac:dyDescent="0.25">
      <c r="A2364" s="2" t="s">
        <v>1671</v>
      </c>
      <c r="B2364">
        <f t="shared" si="38"/>
        <v>153</v>
      </c>
      <c r="D2364">
        <f>AVERAGEIF(IMDB_Movies_Cleaned!$E$2:$E$3849, A2364, IMDB_Movies_Cleaned!$N$2:$N$3849)</f>
        <v>7.0418300653594796</v>
      </c>
      <c r="E2364" cm="1">
        <f t="array" ref="E2364">MEDIAN(IF(IMDB_Movies_Cleaned!$E$2:$E$3849=A2364, IMDB_Movies_Cleaned!$N$2:$N$3849))</f>
        <v>7.2</v>
      </c>
      <c r="F2364" cm="1">
        <f t="array" ref="F2364">_xlfn.MODE.SNGL(IF(IMDB_Movies_Cleaned!$E$2:$E$3849=A2364, IMDB_Movies_Cleaned!$N$2:$N$3849))</f>
        <v>7.3</v>
      </c>
      <c r="G2364" cm="1">
        <f t="array" ref="G2364">MAX(IF(IMDB_Movies_Cleaned!$E$2:$E$3849=A2364, IMDB_Movies_Cleaned!$N$2:$N$3849))</f>
        <v>8.8000000000000007</v>
      </c>
      <c r="H2364" cm="1">
        <f t="array" ref="H2364">MIN(IF(IMDB_Movies_Cleaned!$E$2:$E$3849=A2364, IMDB_Movies_Cleaned!$N$2:$N$3849))</f>
        <v>3.4</v>
      </c>
      <c r="I2364" cm="1">
        <f t="array" ref="I2364">_xlfn.VAR.S(IF(IMDB_Movies_Cleaned!$E$2:$E$3849=A2364, IMDB_Movies_Cleaned!$N$2:$N$3849))</f>
        <v>0.68705452356381391</v>
      </c>
      <c r="J2364" cm="1">
        <f t="array" ref="J2364">_xlfn.STDEV.S(IF(IMDB_Movies_Cleaned!$E$2:$E$3849=A2364, IMDB_Movies_Cleaned!$N$2:$N$3849))</f>
        <v>0.82888752166009472</v>
      </c>
    </row>
    <row r="2365" spans="1:10" x14ac:dyDescent="0.25">
      <c r="A2365" s="1" t="s">
        <v>4200</v>
      </c>
      <c r="B2365">
        <f t="shared" si="38"/>
        <v>2</v>
      </c>
      <c r="D2365">
        <f>AVERAGEIF(IMDB_Movies_Cleaned!$E$2:$E$3849, A2365, IMDB_Movies_Cleaned!$N$2:$N$3849)</f>
        <v>7.6</v>
      </c>
      <c r="E2365" cm="1">
        <f t="array" ref="E2365">MEDIAN(IF(IMDB_Movies_Cleaned!$E$2:$E$3849=A2365, IMDB_Movies_Cleaned!$N$2:$N$3849))</f>
        <v>7.6</v>
      </c>
      <c r="F2365" t="e" cm="1">
        <f t="array" ref="F2365">_xlfn.MODE.SNGL(IF(IMDB_Movies_Cleaned!$E$2:$E$3849=A2365, IMDB_Movies_Cleaned!$N$2:$N$3849))</f>
        <v>#N/A</v>
      </c>
      <c r="G2365" cm="1">
        <f t="array" ref="G2365">MAX(IF(IMDB_Movies_Cleaned!$E$2:$E$3849=A2365, IMDB_Movies_Cleaned!$N$2:$N$3849))</f>
        <v>8.1</v>
      </c>
      <c r="H2365" cm="1">
        <f t="array" ref="H2365">MIN(IF(IMDB_Movies_Cleaned!$E$2:$E$3849=A2365, IMDB_Movies_Cleaned!$N$2:$N$3849))</f>
        <v>7.1</v>
      </c>
      <c r="I2365" cm="1">
        <f t="array" ref="I2365">_xlfn.VAR.S(IF(IMDB_Movies_Cleaned!$E$2:$E$3849=A2365, IMDB_Movies_Cleaned!$N$2:$N$3849))</f>
        <v>0.5</v>
      </c>
      <c r="J2365" cm="1">
        <f t="array" ref="J2365">_xlfn.STDEV.S(IF(IMDB_Movies_Cleaned!$E$2:$E$3849=A2365, IMDB_Movies_Cleaned!$N$2:$N$3849))</f>
        <v>0.70710678118654757</v>
      </c>
    </row>
    <row r="2366" spans="1:10" x14ac:dyDescent="0.25">
      <c r="A2366" s="2" t="s">
        <v>2834</v>
      </c>
      <c r="B2366">
        <f t="shared" si="38"/>
        <v>2</v>
      </c>
      <c r="D2366">
        <f>AVERAGEIF(IMDB_Movies_Cleaned!$E$2:$E$3849, A2366, IMDB_Movies_Cleaned!$N$2:$N$3849)</f>
        <v>6.15</v>
      </c>
      <c r="E2366" cm="1">
        <f t="array" ref="E2366">MEDIAN(IF(IMDB_Movies_Cleaned!$E$2:$E$3849=A2366, IMDB_Movies_Cleaned!$N$2:$N$3849))</f>
        <v>6.15</v>
      </c>
      <c r="F2366" t="e" cm="1">
        <f t="array" ref="F2366">_xlfn.MODE.SNGL(IF(IMDB_Movies_Cleaned!$E$2:$E$3849=A2366, IMDB_Movies_Cleaned!$N$2:$N$3849))</f>
        <v>#N/A</v>
      </c>
      <c r="G2366" cm="1">
        <f t="array" ref="G2366">MAX(IF(IMDB_Movies_Cleaned!$E$2:$E$3849=A2366, IMDB_Movies_Cleaned!$N$2:$N$3849))</f>
        <v>6.2</v>
      </c>
      <c r="H2366" cm="1">
        <f t="array" ref="H2366">MIN(IF(IMDB_Movies_Cleaned!$E$2:$E$3849=A2366, IMDB_Movies_Cleaned!$N$2:$N$3849))</f>
        <v>6.1</v>
      </c>
      <c r="I2366" cm="1">
        <f t="array" ref="I2366">_xlfn.VAR.S(IF(IMDB_Movies_Cleaned!$E$2:$E$3849=A2366, IMDB_Movies_Cleaned!$N$2:$N$3849))</f>
        <v>5.000000000000053E-3</v>
      </c>
      <c r="J2366" cm="1">
        <f t="array" ref="J2366">_xlfn.STDEV.S(IF(IMDB_Movies_Cleaned!$E$2:$E$3849=A2366, IMDB_Movies_Cleaned!$N$2:$N$3849))</f>
        <v>7.0710678118655126E-2</v>
      </c>
    </row>
    <row r="2367" spans="1:10" x14ac:dyDescent="0.25">
      <c r="A2367" s="2" t="s">
        <v>1508</v>
      </c>
      <c r="B2367">
        <f t="shared" si="38"/>
        <v>20</v>
      </c>
      <c r="D2367">
        <f>AVERAGEIF(IMDB_Movies_Cleaned!$E$2:$E$3849, A2367, IMDB_Movies_Cleaned!$N$2:$N$3849)</f>
        <v>5.37</v>
      </c>
      <c r="E2367" cm="1">
        <f t="array" ref="E2367">MEDIAN(IF(IMDB_Movies_Cleaned!$E$2:$E$3849=A2367, IMDB_Movies_Cleaned!$N$2:$N$3849))</f>
        <v>5.45</v>
      </c>
      <c r="F2367" cm="1">
        <f t="array" ref="F2367">_xlfn.MODE.SNGL(IF(IMDB_Movies_Cleaned!$E$2:$E$3849=A2367, IMDB_Movies_Cleaned!$N$2:$N$3849))</f>
        <v>5.4</v>
      </c>
      <c r="G2367" cm="1">
        <f t="array" ref="G2367">MAX(IF(IMDB_Movies_Cleaned!$E$2:$E$3849=A2367, IMDB_Movies_Cleaned!$N$2:$N$3849))</f>
        <v>7.5</v>
      </c>
      <c r="H2367" cm="1">
        <f t="array" ref="H2367">MIN(IF(IMDB_Movies_Cleaned!$E$2:$E$3849=A2367, IMDB_Movies_Cleaned!$N$2:$N$3849))</f>
        <v>2.9</v>
      </c>
      <c r="I2367" cm="1">
        <f t="array" ref="I2367">_xlfn.VAR.S(IF(IMDB_Movies_Cleaned!$E$2:$E$3849=A2367, IMDB_Movies_Cleaned!$N$2:$N$3849))</f>
        <v>1.4243157894736729</v>
      </c>
      <c r="J2367" cm="1">
        <f t="array" ref="J2367">_xlfn.STDEV.S(IF(IMDB_Movies_Cleaned!$E$2:$E$3849=A2367, IMDB_Movies_Cleaned!$N$2:$N$3849))</f>
        <v>1.1934470199693294</v>
      </c>
    </row>
    <row r="2368" spans="1:10" x14ac:dyDescent="0.25">
      <c r="A2368" s="1" t="s">
        <v>3309</v>
      </c>
      <c r="B2368">
        <f t="shared" si="38"/>
        <v>15</v>
      </c>
      <c r="D2368">
        <f>AVERAGEIF(IMDB_Movies_Cleaned!$E$2:$E$3849, A2368, IMDB_Movies_Cleaned!$N$2:$N$3849)</f>
        <v>6.3133333333333335</v>
      </c>
      <c r="E2368" cm="1">
        <f t="array" ref="E2368">MEDIAN(IF(IMDB_Movies_Cleaned!$E$2:$E$3849=A2368, IMDB_Movies_Cleaned!$N$2:$N$3849))</f>
        <v>6.6</v>
      </c>
      <c r="F2368" cm="1">
        <f t="array" ref="F2368">_xlfn.MODE.SNGL(IF(IMDB_Movies_Cleaned!$E$2:$E$3849=A2368, IMDB_Movies_Cleaned!$N$2:$N$3849))</f>
        <v>6.8</v>
      </c>
      <c r="G2368" cm="1">
        <f t="array" ref="G2368">MAX(IF(IMDB_Movies_Cleaned!$E$2:$E$3849=A2368, IMDB_Movies_Cleaned!$N$2:$N$3849))</f>
        <v>7.4</v>
      </c>
      <c r="H2368" cm="1">
        <f t="array" ref="H2368">MIN(IF(IMDB_Movies_Cleaned!$E$2:$E$3849=A2368, IMDB_Movies_Cleaned!$N$2:$N$3849))</f>
        <v>4.4000000000000004</v>
      </c>
      <c r="I2368" cm="1">
        <f t="array" ref="I2368">_xlfn.VAR.S(IF(IMDB_Movies_Cleaned!$E$2:$E$3849=A2368, IMDB_Movies_Cleaned!$N$2:$N$3849))</f>
        <v>0.72123809523809868</v>
      </c>
      <c r="J2368" cm="1">
        <f t="array" ref="J2368">_xlfn.STDEV.S(IF(IMDB_Movies_Cleaned!$E$2:$E$3849=A2368, IMDB_Movies_Cleaned!$N$2:$N$3849))</f>
        <v>0.84925737867745288</v>
      </c>
    </row>
    <row r="2369" spans="1:10" x14ac:dyDescent="0.25">
      <c r="A2369" s="1" t="s">
        <v>2028</v>
      </c>
      <c r="B2369">
        <f t="shared" si="38"/>
        <v>14</v>
      </c>
      <c r="D2369">
        <f>AVERAGEIF(IMDB_Movies_Cleaned!$E$2:$E$3849, A2369, IMDB_Movies_Cleaned!$N$2:$N$3849)</f>
        <v>5.8999999999999986</v>
      </c>
      <c r="E2369" cm="1">
        <f t="array" ref="E2369">MEDIAN(IF(IMDB_Movies_Cleaned!$E$2:$E$3849=A2369, IMDB_Movies_Cleaned!$N$2:$N$3849))</f>
        <v>6.3</v>
      </c>
      <c r="F2369" cm="1">
        <f t="array" ref="F2369">_xlfn.MODE.SNGL(IF(IMDB_Movies_Cleaned!$E$2:$E$3849=A2369, IMDB_Movies_Cleaned!$N$2:$N$3849))</f>
        <v>6.3</v>
      </c>
      <c r="G2369" cm="1">
        <f t="array" ref="G2369">MAX(IF(IMDB_Movies_Cleaned!$E$2:$E$3849=A2369, IMDB_Movies_Cleaned!$N$2:$N$3849))</f>
        <v>7.4</v>
      </c>
      <c r="H2369" cm="1">
        <f t="array" ref="H2369">MIN(IF(IMDB_Movies_Cleaned!$E$2:$E$3849=A2369, IMDB_Movies_Cleaned!$N$2:$N$3849))</f>
        <v>2.2999999999999998</v>
      </c>
      <c r="I2369" cm="1">
        <f t="array" ref="I2369">_xlfn.VAR.S(IF(IMDB_Movies_Cleaned!$E$2:$E$3849=A2369, IMDB_Movies_Cleaned!$N$2:$N$3849))</f>
        <v>1.5569230769230995</v>
      </c>
      <c r="J2369" cm="1">
        <f t="array" ref="J2369">_xlfn.STDEV.S(IF(IMDB_Movies_Cleaned!$E$2:$E$3849=A2369, IMDB_Movies_Cleaned!$N$2:$N$3849))</f>
        <v>1.2477672366764161</v>
      </c>
    </row>
    <row r="2370" spans="1:10" x14ac:dyDescent="0.25">
      <c r="A2370" s="2" t="s">
        <v>872</v>
      </c>
      <c r="B2370">
        <f t="shared" si="38"/>
        <v>145</v>
      </c>
      <c r="D2370">
        <f>AVERAGEIF(IMDB_Movies_Cleaned!$E$2:$E$3849, A2370, IMDB_Movies_Cleaned!$N$2:$N$3849)</f>
        <v>5.8406896551724108</v>
      </c>
      <c r="E2370" cm="1">
        <f t="array" ref="E2370">MEDIAN(IF(IMDB_Movies_Cleaned!$E$2:$E$3849=A2370, IMDB_Movies_Cleaned!$N$2:$N$3849))</f>
        <v>6</v>
      </c>
      <c r="F2370" cm="1">
        <f t="array" ref="F2370">_xlfn.MODE.SNGL(IF(IMDB_Movies_Cleaned!$E$2:$E$3849=A2370, IMDB_Movies_Cleaned!$N$2:$N$3849))</f>
        <v>6.5</v>
      </c>
      <c r="G2370" cm="1">
        <f t="array" ref="G2370">MAX(IF(IMDB_Movies_Cleaned!$E$2:$E$3849=A2370, IMDB_Movies_Cleaned!$N$2:$N$3849))</f>
        <v>8</v>
      </c>
      <c r="H2370" cm="1">
        <f t="array" ref="H2370">MIN(IF(IMDB_Movies_Cleaned!$E$2:$E$3849=A2370, IMDB_Movies_Cleaned!$N$2:$N$3849))</f>
        <v>1.9</v>
      </c>
      <c r="I2370" cm="1">
        <f t="array" ref="I2370">_xlfn.VAR.S(IF(IMDB_Movies_Cleaned!$E$2:$E$3849=A2370, IMDB_Movies_Cleaned!$N$2:$N$3849))</f>
        <v>1.4818745210728315</v>
      </c>
      <c r="J2370" cm="1">
        <f t="array" ref="J2370">_xlfn.STDEV.S(IF(IMDB_Movies_Cleaned!$E$2:$E$3849=A2370, IMDB_Movies_Cleaned!$N$2:$N$3849))</f>
        <v>1.2173226856806831</v>
      </c>
    </row>
    <row r="2371" spans="1:10" x14ac:dyDescent="0.25">
      <c r="A2371" s="1" t="s">
        <v>817</v>
      </c>
      <c r="B2371">
        <f t="shared" si="38"/>
        <v>30</v>
      </c>
      <c r="D2371">
        <f>AVERAGEIF(IMDB_Movies_Cleaned!$E$2:$E$3849, A2371, IMDB_Movies_Cleaned!$N$2:$N$3849)</f>
        <v>7.1733333333333338</v>
      </c>
      <c r="E2371" cm="1">
        <f t="array" ref="E2371">MEDIAN(IF(IMDB_Movies_Cleaned!$E$2:$E$3849=A2371, IMDB_Movies_Cleaned!$N$2:$N$3849))</f>
        <v>7.25</v>
      </c>
      <c r="F2371" cm="1">
        <f t="array" ref="F2371">_xlfn.MODE.SNGL(IF(IMDB_Movies_Cleaned!$E$2:$E$3849=A2371, IMDB_Movies_Cleaned!$N$2:$N$3849))</f>
        <v>7.3</v>
      </c>
      <c r="G2371" cm="1">
        <f t="array" ref="G2371">MAX(IF(IMDB_Movies_Cleaned!$E$2:$E$3849=A2371, IMDB_Movies_Cleaned!$N$2:$N$3849))</f>
        <v>8.1999999999999993</v>
      </c>
      <c r="H2371" cm="1">
        <f t="array" ref="H2371">MIN(IF(IMDB_Movies_Cleaned!$E$2:$E$3849=A2371, IMDB_Movies_Cleaned!$N$2:$N$3849))</f>
        <v>5.8</v>
      </c>
      <c r="I2371" cm="1">
        <f t="array" ref="I2371">_xlfn.VAR.S(IF(IMDB_Movies_Cleaned!$E$2:$E$3849=A2371, IMDB_Movies_Cleaned!$N$2:$N$3849))</f>
        <v>0.37581609195402288</v>
      </c>
      <c r="J2371" cm="1">
        <f t="array" ref="J2371">_xlfn.STDEV.S(IF(IMDB_Movies_Cleaned!$E$2:$E$3849=A2371, IMDB_Movies_Cleaned!$N$2:$N$3849))</f>
        <v>0.61303840985212577</v>
      </c>
    </row>
    <row r="2372" spans="1:10" x14ac:dyDescent="0.25">
      <c r="A2372" s="2" t="s">
        <v>1396</v>
      </c>
      <c r="B2372">
        <f t="shared" si="38"/>
        <v>15</v>
      </c>
      <c r="D2372">
        <f>AVERAGEIF(IMDB_Movies_Cleaned!$E$2:$E$3849, A2372, IMDB_Movies_Cleaned!$N$2:$N$3849)</f>
        <v>5.9266666666666659</v>
      </c>
      <c r="E2372" cm="1">
        <f t="array" ref="E2372">MEDIAN(IF(IMDB_Movies_Cleaned!$E$2:$E$3849=A2372, IMDB_Movies_Cleaned!$N$2:$N$3849))</f>
        <v>6.3</v>
      </c>
      <c r="F2372" cm="1">
        <f t="array" ref="F2372">_xlfn.MODE.SNGL(IF(IMDB_Movies_Cleaned!$E$2:$E$3849=A2372, IMDB_Movies_Cleaned!$N$2:$N$3849))</f>
        <v>6.7</v>
      </c>
      <c r="G2372" cm="1">
        <f t="array" ref="G2372">MAX(IF(IMDB_Movies_Cleaned!$E$2:$E$3849=A2372, IMDB_Movies_Cleaned!$N$2:$N$3849))</f>
        <v>7.5</v>
      </c>
      <c r="H2372" cm="1">
        <f t="array" ref="H2372">MIN(IF(IMDB_Movies_Cleaned!$E$2:$E$3849=A2372, IMDB_Movies_Cleaned!$N$2:$N$3849))</f>
        <v>3.2</v>
      </c>
      <c r="I2372" cm="1">
        <f t="array" ref="I2372">_xlfn.VAR.S(IF(IMDB_Movies_Cleaned!$E$2:$E$3849=A2372, IMDB_Movies_Cleaned!$N$2:$N$3849))</f>
        <v>1.4892380952381035</v>
      </c>
      <c r="J2372" cm="1">
        <f t="array" ref="J2372">_xlfn.STDEV.S(IF(IMDB_Movies_Cleaned!$E$2:$E$3849=A2372, IMDB_Movies_Cleaned!$N$2:$N$3849))</f>
        <v>1.2203434333162544</v>
      </c>
    </row>
    <row r="2373" spans="1:10" x14ac:dyDescent="0.25">
      <c r="A2373" s="1" t="s">
        <v>1289</v>
      </c>
      <c r="B2373">
        <f t="shared" si="38"/>
        <v>147</v>
      </c>
      <c r="D2373">
        <f>AVERAGEIF(IMDB_Movies_Cleaned!$E$2:$E$3849, A2373, IMDB_Movies_Cleaned!$N$2:$N$3849)</f>
        <v>6.5836734693877554</v>
      </c>
      <c r="E2373" cm="1">
        <f t="array" ref="E2373">MEDIAN(IF(IMDB_Movies_Cleaned!$E$2:$E$3849=A2373, IMDB_Movies_Cleaned!$N$2:$N$3849))</f>
        <v>6.7</v>
      </c>
      <c r="F2373" cm="1">
        <f t="array" ref="F2373">_xlfn.MODE.SNGL(IF(IMDB_Movies_Cleaned!$E$2:$E$3849=A2373, IMDB_Movies_Cleaned!$N$2:$N$3849))</f>
        <v>6.7</v>
      </c>
      <c r="G2373" cm="1">
        <f t="array" ref="G2373">MAX(IF(IMDB_Movies_Cleaned!$E$2:$E$3849=A2373, IMDB_Movies_Cleaned!$N$2:$N$3849))</f>
        <v>8.8000000000000007</v>
      </c>
      <c r="H2373" cm="1">
        <f t="array" ref="H2373">MIN(IF(IMDB_Movies_Cleaned!$E$2:$E$3849=A2373, IMDB_Movies_Cleaned!$N$2:$N$3849))</f>
        <v>3.3</v>
      </c>
      <c r="I2373" cm="1">
        <f t="array" ref="I2373">_xlfn.VAR.S(IF(IMDB_Movies_Cleaned!$E$2:$E$3849=A2373, IMDB_Movies_Cleaned!$N$2:$N$3849))</f>
        <v>0.73480011182555371</v>
      </c>
      <c r="J2373" cm="1">
        <f t="array" ref="J2373">_xlfn.STDEV.S(IF(IMDB_Movies_Cleaned!$E$2:$E$3849=A2373, IMDB_Movies_Cleaned!$N$2:$N$3849))</f>
        <v>0.85720482489633343</v>
      </c>
    </row>
    <row r="2374" spans="1:10" x14ac:dyDescent="0.25">
      <c r="A2374" s="2" t="s">
        <v>5159</v>
      </c>
      <c r="B2374">
        <f t="shared" si="38"/>
        <v>2</v>
      </c>
      <c r="D2374">
        <f>AVERAGEIF(IMDB_Movies_Cleaned!$E$2:$E$3849, A2374, IMDB_Movies_Cleaned!$N$2:$N$3849)</f>
        <v>7</v>
      </c>
      <c r="E2374" cm="1">
        <f t="array" ref="E2374">MEDIAN(IF(IMDB_Movies_Cleaned!$E$2:$E$3849=A2374, IMDB_Movies_Cleaned!$N$2:$N$3849))</f>
        <v>7</v>
      </c>
      <c r="F2374" t="e" cm="1">
        <f t="array" ref="F2374">_xlfn.MODE.SNGL(IF(IMDB_Movies_Cleaned!$E$2:$E$3849=A2374, IMDB_Movies_Cleaned!$N$2:$N$3849))</f>
        <v>#N/A</v>
      </c>
      <c r="G2374" cm="1">
        <f t="array" ref="G2374">MAX(IF(IMDB_Movies_Cleaned!$E$2:$E$3849=A2374, IMDB_Movies_Cleaned!$N$2:$N$3849))</f>
        <v>7.3</v>
      </c>
      <c r="H2374" cm="1">
        <f t="array" ref="H2374">MIN(IF(IMDB_Movies_Cleaned!$E$2:$E$3849=A2374, IMDB_Movies_Cleaned!$N$2:$N$3849))</f>
        <v>6.7</v>
      </c>
      <c r="I2374" cm="1">
        <f t="array" ref="I2374">_xlfn.VAR.S(IF(IMDB_Movies_Cleaned!$E$2:$E$3849=A2374, IMDB_Movies_Cleaned!$N$2:$N$3849))</f>
        <v>0.1799999999999998</v>
      </c>
      <c r="J2374" cm="1">
        <f t="array" ref="J2374">_xlfn.STDEV.S(IF(IMDB_Movies_Cleaned!$E$2:$E$3849=A2374, IMDB_Movies_Cleaned!$N$2:$N$3849))</f>
        <v>0.42426406871192829</v>
      </c>
    </row>
    <row r="2375" spans="1:10" x14ac:dyDescent="0.25">
      <c r="A2375" s="1" t="s">
        <v>499</v>
      </c>
      <c r="B2375">
        <f t="shared" si="38"/>
        <v>4</v>
      </c>
      <c r="D2375">
        <f>AVERAGEIF(IMDB_Movies_Cleaned!$E$2:$E$3849, A2375, IMDB_Movies_Cleaned!$N$2:$N$3849)</f>
        <v>5.875</v>
      </c>
      <c r="E2375" cm="1">
        <f t="array" ref="E2375">MEDIAN(IF(IMDB_Movies_Cleaned!$E$2:$E$3849=A2375, IMDB_Movies_Cleaned!$N$2:$N$3849))</f>
        <v>6</v>
      </c>
      <c r="F2375" t="e" cm="1">
        <f t="array" ref="F2375">_xlfn.MODE.SNGL(IF(IMDB_Movies_Cleaned!$E$2:$E$3849=A2375, IMDB_Movies_Cleaned!$N$2:$N$3849))</f>
        <v>#N/A</v>
      </c>
      <c r="G2375" cm="1">
        <f t="array" ref="G2375">MAX(IF(IMDB_Movies_Cleaned!$E$2:$E$3849=A2375, IMDB_Movies_Cleaned!$N$2:$N$3849))</f>
        <v>6.4</v>
      </c>
      <c r="H2375" cm="1">
        <f t="array" ref="H2375">MIN(IF(IMDB_Movies_Cleaned!$E$2:$E$3849=A2375, IMDB_Movies_Cleaned!$N$2:$N$3849))</f>
        <v>5.0999999999999996</v>
      </c>
      <c r="I2375" cm="1">
        <f t="array" ref="I2375">_xlfn.VAR.S(IF(IMDB_Movies_Cleaned!$E$2:$E$3849=A2375, IMDB_Movies_Cleaned!$N$2:$N$3849))</f>
        <v>0.32916666666666705</v>
      </c>
      <c r="J2375" cm="1">
        <f t="array" ref="J2375">_xlfn.STDEV.S(IF(IMDB_Movies_Cleaned!$E$2:$E$3849=A2375, IMDB_Movies_Cleaned!$N$2:$N$3849))</f>
        <v>0.57373048260195048</v>
      </c>
    </row>
    <row r="2376" spans="1:10" x14ac:dyDescent="0.25">
      <c r="A2376" s="2" t="s">
        <v>2571</v>
      </c>
      <c r="B2376">
        <f t="shared" si="38"/>
        <v>34</v>
      </c>
      <c r="D2376">
        <f>AVERAGEIF(IMDB_Movies_Cleaned!$E$2:$E$3849, A2376, IMDB_Movies_Cleaned!$N$2:$N$3849)</f>
        <v>5.7588235294117638</v>
      </c>
      <c r="E2376" cm="1">
        <f t="array" ref="E2376">MEDIAN(IF(IMDB_Movies_Cleaned!$E$2:$E$3849=A2376, IMDB_Movies_Cleaned!$N$2:$N$3849))</f>
        <v>5.9</v>
      </c>
      <c r="F2376" cm="1">
        <f t="array" ref="F2376">_xlfn.MODE.SNGL(IF(IMDB_Movies_Cleaned!$E$2:$E$3849=A2376, IMDB_Movies_Cleaned!$N$2:$N$3849))</f>
        <v>5.9</v>
      </c>
      <c r="G2376" cm="1">
        <f t="array" ref="G2376">MAX(IF(IMDB_Movies_Cleaned!$E$2:$E$3849=A2376, IMDB_Movies_Cleaned!$N$2:$N$3849))</f>
        <v>7.9</v>
      </c>
      <c r="H2376" cm="1">
        <f t="array" ref="H2376">MIN(IF(IMDB_Movies_Cleaned!$E$2:$E$3849=A2376, IMDB_Movies_Cleaned!$N$2:$N$3849))</f>
        <v>4</v>
      </c>
      <c r="I2376" cm="1">
        <f t="array" ref="I2376">_xlfn.VAR.S(IF(IMDB_Movies_Cleaned!$E$2:$E$3849=A2376, IMDB_Movies_Cleaned!$N$2:$N$3849))</f>
        <v>1.1534046345811242</v>
      </c>
      <c r="J2376" cm="1">
        <f t="array" ref="J2376">_xlfn.STDEV.S(IF(IMDB_Movies_Cleaned!$E$2:$E$3849=A2376, IMDB_Movies_Cleaned!$N$2:$N$3849))</f>
        <v>1.0739667753618471</v>
      </c>
    </row>
    <row r="2377" spans="1:10" x14ac:dyDescent="0.25">
      <c r="A2377" s="1" t="s">
        <v>1211</v>
      </c>
      <c r="B2377">
        <f t="shared" si="38"/>
        <v>6</v>
      </c>
      <c r="D2377">
        <f>AVERAGEIF(IMDB_Movies_Cleaned!$E$2:$E$3849, A2377, IMDB_Movies_Cleaned!$N$2:$N$3849)</f>
        <v>5.4499999999999993</v>
      </c>
      <c r="E2377" cm="1">
        <f t="array" ref="E2377">MEDIAN(IF(IMDB_Movies_Cleaned!$E$2:$E$3849=A2377, IMDB_Movies_Cleaned!$N$2:$N$3849))</f>
        <v>5.4</v>
      </c>
      <c r="F2377" cm="1">
        <f t="array" ref="F2377">_xlfn.MODE.SNGL(IF(IMDB_Movies_Cleaned!$E$2:$E$3849=A2377, IMDB_Movies_Cleaned!$N$2:$N$3849))</f>
        <v>5.4</v>
      </c>
      <c r="G2377" cm="1">
        <f t="array" ref="G2377">MAX(IF(IMDB_Movies_Cleaned!$E$2:$E$3849=A2377, IMDB_Movies_Cleaned!$N$2:$N$3849))</f>
        <v>6.6</v>
      </c>
      <c r="H2377" cm="1">
        <f t="array" ref="H2377">MIN(IF(IMDB_Movies_Cleaned!$E$2:$E$3849=A2377, IMDB_Movies_Cleaned!$N$2:$N$3849))</f>
        <v>4.8</v>
      </c>
      <c r="I2377" cm="1">
        <f t="array" ref="I2377">_xlfn.VAR.S(IF(IMDB_Movies_Cleaned!$E$2:$E$3849=A2377, IMDB_Movies_Cleaned!$N$2:$N$3849))</f>
        <v>0.41500000000000342</v>
      </c>
      <c r="J2377" cm="1">
        <f t="array" ref="J2377">_xlfn.STDEV.S(IF(IMDB_Movies_Cleaned!$E$2:$E$3849=A2377, IMDB_Movies_Cleaned!$N$2:$N$3849))</f>
        <v>0.64420493633625897</v>
      </c>
    </row>
    <row r="2378" spans="1:10" x14ac:dyDescent="0.25">
      <c r="A2378" s="1" t="s">
        <v>1289</v>
      </c>
      <c r="B2378">
        <f t="shared" si="38"/>
        <v>147</v>
      </c>
      <c r="D2378">
        <f>AVERAGEIF(IMDB_Movies_Cleaned!$E$2:$E$3849, A2378, IMDB_Movies_Cleaned!$N$2:$N$3849)</f>
        <v>6.5836734693877554</v>
      </c>
      <c r="E2378" cm="1">
        <f t="array" ref="E2378">MEDIAN(IF(IMDB_Movies_Cleaned!$E$2:$E$3849=A2378, IMDB_Movies_Cleaned!$N$2:$N$3849))</f>
        <v>6.7</v>
      </c>
      <c r="F2378" cm="1">
        <f t="array" ref="F2378">_xlfn.MODE.SNGL(IF(IMDB_Movies_Cleaned!$E$2:$E$3849=A2378, IMDB_Movies_Cleaned!$N$2:$N$3849))</f>
        <v>6.7</v>
      </c>
      <c r="G2378" cm="1">
        <f t="array" ref="G2378">MAX(IF(IMDB_Movies_Cleaned!$E$2:$E$3849=A2378, IMDB_Movies_Cleaned!$N$2:$N$3849))</f>
        <v>8.8000000000000007</v>
      </c>
      <c r="H2378" cm="1">
        <f t="array" ref="H2378">MIN(IF(IMDB_Movies_Cleaned!$E$2:$E$3849=A2378, IMDB_Movies_Cleaned!$N$2:$N$3849))</f>
        <v>3.3</v>
      </c>
      <c r="I2378" cm="1">
        <f t="array" ref="I2378">_xlfn.VAR.S(IF(IMDB_Movies_Cleaned!$E$2:$E$3849=A2378, IMDB_Movies_Cleaned!$N$2:$N$3849))</f>
        <v>0.73480011182555371</v>
      </c>
      <c r="J2378" cm="1">
        <f t="array" ref="J2378">_xlfn.STDEV.S(IF(IMDB_Movies_Cleaned!$E$2:$E$3849=A2378, IMDB_Movies_Cleaned!$N$2:$N$3849))</f>
        <v>0.85720482489633343</v>
      </c>
    </row>
    <row r="2379" spans="1:10" x14ac:dyDescent="0.25">
      <c r="A2379" s="2" t="s">
        <v>5168</v>
      </c>
      <c r="B2379">
        <f t="shared" si="38"/>
        <v>1</v>
      </c>
      <c r="D2379">
        <f>AVERAGEIF(IMDB_Movies_Cleaned!$E$2:$E$3849, A2379, IMDB_Movies_Cleaned!$N$2:$N$3849)</f>
        <v>5.3</v>
      </c>
      <c r="E2379" cm="1">
        <f t="array" ref="E2379">MEDIAN(IF(IMDB_Movies_Cleaned!$E$2:$E$3849=A2379, IMDB_Movies_Cleaned!$N$2:$N$3849))</f>
        <v>5.3</v>
      </c>
      <c r="F2379" t="e" cm="1">
        <f t="array" ref="F2379">_xlfn.MODE.SNGL(IF(IMDB_Movies_Cleaned!$E$2:$E$3849=A2379, IMDB_Movies_Cleaned!$N$2:$N$3849))</f>
        <v>#N/A</v>
      </c>
      <c r="G2379" cm="1">
        <f t="array" ref="G2379">MAX(IF(IMDB_Movies_Cleaned!$E$2:$E$3849=A2379, IMDB_Movies_Cleaned!$N$2:$N$3849))</f>
        <v>5.3</v>
      </c>
      <c r="H2379" cm="1">
        <f t="array" ref="H2379">MIN(IF(IMDB_Movies_Cleaned!$E$2:$E$3849=A2379, IMDB_Movies_Cleaned!$N$2:$N$3849))</f>
        <v>5.3</v>
      </c>
      <c r="I2379" t="e" cm="1">
        <f t="array" ref="I2379">_xlfn.VAR.S(IF(IMDB_Movies_Cleaned!$E$2:$E$3849=A2379, IMDB_Movies_Cleaned!$N$2:$N$3849))</f>
        <v>#DIV/0!</v>
      </c>
      <c r="J2379" t="e" cm="1">
        <f t="array" ref="J2379">_xlfn.STDEV.S(IF(IMDB_Movies_Cleaned!$E$2:$E$3849=A2379, IMDB_Movies_Cleaned!$N$2:$N$3849))</f>
        <v>#DIV/0!</v>
      </c>
    </row>
    <row r="2380" spans="1:10" x14ac:dyDescent="0.25">
      <c r="A2380" s="1" t="s">
        <v>513</v>
      </c>
      <c r="B2380">
        <f t="shared" si="38"/>
        <v>18</v>
      </c>
      <c r="D2380">
        <f>AVERAGEIF(IMDB_Movies_Cleaned!$E$2:$E$3849, A2380, IMDB_Movies_Cleaned!$N$2:$N$3849)</f>
        <v>6.4</v>
      </c>
      <c r="E2380" cm="1">
        <f t="array" ref="E2380">MEDIAN(IF(IMDB_Movies_Cleaned!$E$2:$E$3849=A2380, IMDB_Movies_Cleaned!$N$2:$N$3849))</f>
        <v>6.45</v>
      </c>
      <c r="F2380" cm="1">
        <f t="array" ref="F2380">_xlfn.MODE.SNGL(IF(IMDB_Movies_Cleaned!$E$2:$E$3849=A2380, IMDB_Movies_Cleaned!$N$2:$N$3849))</f>
        <v>6.2</v>
      </c>
      <c r="G2380" cm="1">
        <f t="array" ref="G2380">MAX(IF(IMDB_Movies_Cleaned!$E$2:$E$3849=A2380, IMDB_Movies_Cleaned!$N$2:$N$3849))</f>
        <v>8.1999999999999993</v>
      </c>
      <c r="H2380" cm="1">
        <f t="array" ref="H2380">MIN(IF(IMDB_Movies_Cleaned!$E$2:$E$3849=A2380, IMDB_Movies_Cleaned!$N$2:$N$3849))</f>
        <v>4.7</v>
      </c>
      <c r="I2380" cm="1">
        <f t="array" ref="I2380">_xlfn.VAR.S(IF(IMDB_Movies_Cleaned!$E$2:$E$3849=A2380, IMDB_Movies_Cleaned!$N$2:$N$3849))</f>
        <v>0.55999999999999894</v>
      </c>
      <c r="J2380" cm="1">
        <f t="array" ref="J2380">_xlfn.STDEV.S(IF(IMDB_Movies_Cleaned!$E$2:$E$3849=A2380, IMDB_Movies_Cleaned!$N$2:$N$3849))</f>
        <v>0.74833147735478756</v>
      </c>
    </row>
    <row r="2381" spans="1:10" x14ac:dyDescent="0.25">
      <c r="A2381" s="2" t="s">
        <v>492</v>
      </c>
      <c r="B2381">
        <f t="shared" si="38"/>
        <v>8</v>
      </c>
      <c r="D2381">
        <f>AVERAGEIF(IMDB_Movies_Cleaned!$E$2:$E$3849, A2381, IMDB_Movies_Cleaned!$N$2:$N$3849)</f>
        <v>6.35</v>
      </c>
      <c r="E2381" cm="1">
        <f t="array" ref="E2381">MEDIAN(IF(IMDB_Movies_Cleaned!$E$2:$E$3849=A2381, IMDB_Movies_Cleaned!$N$2:$N$3849))</f>
        <v>6.25</v>
      </c>
      <c r="F2381" cm="1">
        <f t="array" ref="F2381">_xlfn.MODE.SNGL(IF(IMDB_Movies_Cleaned!$E$2:$E$3849=A2381, IMDB_Movies_Cleaned!$N$2:$N$3849))</f>
        <v>6.2</v>
      </c>
      <c r="G2381" cm="1">
        <f t="array" ref="G2381">MAX(IF(IMDB_Movies_Cleaned!$E$2:$E$3849=A2381, IMDB_Movies_Cleaned!$N$2:$N$3849))</f>
        <v>7.6</v>
      </c>
      <c r="H2381" cm="1">
        <f t="array" ref="H2381">MIN(IF(IMDB_Movies_Cleaned!$E$2:$E$3849=A2381, IMDB_Movies_Cleaned!$N$2:$N$3849))</f>
        <v>5.0999999999999996</v>
      </c>
      <c r="I2381" cm="1">
        <f t="array" ref="I2381">_xlfn.VAR.S(IF(IMDB_Movies_Cleaned!$E$2:$E$3849=A2381, IMDB_Movies_Cleaned!$N$2:$N$3849))</f>
        <v>0.59999999999999842</v>
      </c>
      <c r="J2381" cm="1">
        <f t="array" ref="J2381">_xlfn.STDEV.S(IF(IMDB_Movies_Cleaned!$E$2:$E$3849=A2381, IMDB_Movies_Cleaned!$N$2:$N$3849))</f>
        <v>0.77459666924148241</v>
      </c>
    </row>
    <row r="2382" spans="1:10" x14ac:dyDescent="0.25">
      <c r="A2382" s="1" t="s">
        <v>3168</v>
      </c>
      <c r="B2382">
        <f t="shared" si="38"/>
        <v>3</v>
      </c>
      <c r="D2382">
        <f>AVERAGEIF(IMDB_Movies_Cleaned!$E$2:$E$3849, A2382, IMDB_Movies_Cleaned!$N$2:$N$3849)</f>
        <v>6.3999999999999995</v>
      </c>
      <c r="E2382" cm="1">
        <f t="array" ref="E2382">MEDIAN(IF(IMDB_Movies_Cleaned!$E$2:$E$3849=A2382, IMDB_Movies_Cleaned!$N$2:$N$3849))</f>
        <v>6.4</v>
      </c>
      <c r="F2382" t="e" cm="1">
        <f t="array" ref="F2382">_xlfn.MODE.SNGL(IF(IMDB_Movies_Cleaned!$E$2:$E$3849=A2382, IMDB_Movies_Cleaned!$N$2:$N$3849))</f>
        <v>#N/A</v>
      </c>
      <c r="G2382" cm="1">
        <f t="array" ref="G2382">MAX(IF(IMDB_Movies_Cleaned!$E$2:$E$3849=A2382, IMDB_Movies_Cleaned!$N$2:$N$3849))</f>
        <v>8.1999999999999993</v>
      </c>
      <c r="H2382" cm="1">
        <f t="array" ref="H2382">MIN(IF(IMDB_Movies_Cleaned!$E$2:$E$3849=A2382, IMDB_Movies_Cleaned!$N$2:$N$3849))</f>
        <v>4.5999999999999996</v>
      </c>
      <c r="I2382" cm="1">
        <f t="array" ref="I2382">_xlfn.VAR.S(IF(IMDB_Movies_Cleaned!$E$2:$E$3849=A2382, IMDB_Movies_Cleaned!$N$2:$N$3849))</f>
        <v>3.2400000000000091</v>
      </c>
      <c r="J2382" cm="1">
        <f t="array" ref="J2382">_xlfn.STDEV.S(IF(IMDB_Movies_Cleaned!$E$2:$E$3849=A2382, IMDB_Movies_Cleaned!$N$2:$N$3849))</f>
        <v>1.8000000000000025</v>
      </c>
    </row>
    <row r="2383" spans="1:10" x14ac:dyDescent="0.25">
      <c r="A2383" s="1" t="s">
        <v>1100</v>
      </c>
      <c r="B2383">
        <f t="shared" ref="B2383:B2446" si="39">COUNTIF($A$2:$A$3849, A2383)</f>
        <v>82</v>
      </c>
      <c r="D2383">
        <f>AVERAGEIF(IMDB_Movies_Cleaned!$E$2:$E$3849, A2383, IMDB_Movies_Cleaned!$N$2:$N$3849)</f>
        <v>6.8573170731707327</v>
      </c>
      <c r="E2383" cm="1">
        <f t="array" ref="E2383">MEDIAN(IF(IMDB_Movies_Cleaned!$E$2:$E$3849=A2383, IMDB_Movies_Cleaned!$N$2:$N$3849))</f>
        <v>7</v>
      </c>
      <c r="F2383" cm="1">
        <f t="array" ref="F2383">_xlfn.MODE.SNGL(IF(IMDB_Movies_Cleaned!$E$2:$E$3849=A2383, IMDB_Movies_Cleaned!$N$2:$N$3849))</f>
        <v>6.1</v>
      </c>
      <c r="G2383" cm="1">
        <f t="array" ref="G2383">MAX(IF(IMDB_Movies_Cleaned!$E$2:$E$3849=A2383, IMDB_Movies_Cleaned!$N$2:$N$3849))</f>
        <v>8.5</v>
      </c>
      <c r="H2383" cm="1">
        <f t="array" ref="H2383">MIN(IF(IMDB_Movies_Cleaned!$E$2:$E$3849=A2383, IMDB_Movies_Cleaned!$N$2:$N$3849))</f>
        <v>5.0999999999999996</v>
      </c>
      <c r="I2383" cm="1">
        <f t="array" ref="I2383">_xlfn.VAR.S(IF(IMDB_Movies_Cleaned!$E$2:$E$3849=A2383, IMDB_Movies_Cleaned!$N$2:$N$3849))</f>
        <v>0.60766184884070396</v>
      </c>
      <c r="J2383" cm="1">
        <f t="array" ref="J2383">_xlfn.STDEV.S(IF(IMDB_Movies_Cleaned!$E$2:$E$3849=A2383, IMDB_Movies_Cleaned!$N$2:$N$3849))</f>
        <v>0.77952668257135627</v>
      </c>
    </row>
    <row r="2384" spans="1:10" x14ac:dyDescent="0.25">
      <c r="A2384" s="2" t="s">
        <v>872</v>
      </c>
      <c r="B2384">
        <f t="shared" si="39"/>
        <v>145</v>
      </c>
      <c r="D2384">
        <f>AVERAGEIF(IMDB_Movies_Cleaned!$E$2:$E$3849, A2384, IMDB_Movies_Cleaned!$N$2:$N$3849)</f>
        <v>5.8406896551724108</v>
      </c>
      <c r="E2384" cm="1">
        <f t="array" ref="E2384">MEDIAN(IF(IMDB_Movies_Cleaned!$E$2:$E$3849=A2384, IMDB_Movies_Cleaned!$N$2:$N$3849))</f>
        <v>6</v>
      </c>
      <c r="F2384" cm="1">
        <f t="array" ref="F2384">_xlfn.MODE.SNGL(IF(IMDB_Movies_Cleaned!$E$2:$E$3849=A2384, IMDB_Movies_Cleaned!$N$2:$N$3849))</f>
        <v>6.5</v>
      </c>
      <c r="G2384" cm="1">
        <f t="array" ref="G2384">MAX(IF(IMDB_Movies_Cleaned!$E$2:$E$3849=A2384, IMDB_Movies_Cleaned!$N$2:$N$3849))</f>
        <v>8</v>
      </c>
      <c r="H2384" cm="1">
        <f t="array" ref="H2384">MIN(IF(IMDB_Movies_Cleaned!$E$2:$E$3849=A2384, IMDB_Movies_Cleaned!$N$2:$N$3849))</f>
        <v>1.9</v>
      </c>
      <c r="I2384" cm="1">
        <f t="array" ref="I2384">_xlfn.VAR.S(IF(IMDB_Movies_Cleaned!$E$2:$E$3849=A2384, IMDB_Movies_Cleaned!$N$2:$N$3849))</f>
        <v>1.4818745210728315</v>
      </c>
      <c r="J2384" cm="1">
        <f t="array" ref="J2384">_xlfn.STDEV.S(IF(IMDB_Movies_Cleaned!$E$2:$E$3849=A2384, IMDB_Movies_Cleaned!$N$2:$N$3849))</f>
        <v>1.2173226856806831</v>
      </c>
    </row>
    <row r="2385" spans="1:10" x14ac:dyDescent="0.25">
      <c r="A2385" s="1" t="s">
        <v>1100</v>
      </c>
      <c r="B2385">
        <f t="shared" si="39"/>
        <v>82</v>
      </c>
      <c r="D2385">
        <f>AVERAGEIF(IMDB_Movies_Cleaned!$E$2:$E$3849, A2385, IMDB_Movies_Cleaned!$N$2:$N$3849)</f>
        <v>6.8573170731707327</v>
      </c>
      <c r="E2385" cm="1">
        <f t="array" ref="E2385">MEDIAN(IF(IMDB_Movies_Cleaned!$E$2:$E$3849=A2385, IMDB_Movies_Cleaned!$N$2:$N$3849))</f>
        <v>7</v>
      </c>
      <c r="F2385" cm="1">
        <f t="array" ref="F2385">_xlfn.MODE.SNGL(IF(IMDB_Movies_Cleaned!$E$2:$E$3849=A2385, IMDB_Movies_Cleaned!$N$2:$N$3849))</f>
        <v>6.1</v>
      </c>
      <c r="G2385" cm="1">
        <f t="array" ref="G2385">MAX(IF(IMDB_Movies_Cleaned!$E$2:$E$3849=A2385, IMDB_Movies_Cleaned!$N$2:$N$3849))</f>
        <v>8.5</v>
      </c>
      <c r="H2385" cm="1">
        <f t="array" ref="H2385">MIN(IF(IMDB_Movies_Cleaned!$E$2:$E$3849=A2385, IMDB_Movies_Cleaned!$N$2:$N$3849))</f>
        <v>5.0999999999999996</v>
      </c>
      <c r="I2385" cm="1">
        <f t="array" ref="I2385">_xlfn.VAR.S(IF(IMDB_Movies_Cleaned!$E$2:$E$3849=A2385, IMDB_Movies_Cleaned!$N$2:$N$3849))</f>
        <v>0.60766184884070396</v>
      </c>
      <c r="J2385" cm="1">
        <f t="array" ref="J2385">_xlfn.STDEV.S(IF(IMDB_Movies_Cleaned!$E$2:$E$3849=A2385, IMDB_Movies_Cleaned!$N$2:$N$3849))</f>
        <v>0.77952668257135627</v>
      </c>
    </row>
    <row r="2386" spans="1:10" x14ac:dyDescent="0.25">
      <c r="A2386" s="2" t="s">
        <v>753</v>
      </c>
      <c r="B2386">
        <f t="shared" si="39"/>
        <v>151</v>
      </c>
      <c r="D2386">
        <f>AVERAGEIF(IMDB_Movies_Cleaned!$E$2:$E$3849, A2386, IMDB_Movies_Cleaned!$N$2:$N$3849)</f>
        <v>6.4947019867549711</v>
      </c>
      <c r="E2386" cm="1">
        <f t="array" ref="E2386">MEDIAN(IF(IMDB_Movies_Cleaned!$E$2:$E$3849=A2386, IMDB_Movies_Cleaned!$N$2:$N$3849))</f>
        <v>6.5</v>
      </c>
      <c r="F2386" cm="1">
        <f t="array" ref="F2386">_xlfn.MODE.SNGL(IF(IMDB_Movies_Cleaned!$E$2:$E$3849=A2386, IMDB_Movies_Cleaned!$N$2:$N$3849))</f>
        <v>6.5</v>
      </c>
      <c r="G2386" cm="1">
        <f t="array" ref="G2386">MAX(IF(IMDB_Movies_Cleaned!$E$2:$E$3849=A2386, IMDB_Movies_Cleaned!$N$2:$N$3849))</f>
        <v>8</v>
      </c>
      <c r="H2386" cm="1">
        <f t="array" ref="H2386">MIN(IF(IMDB_Movies_Cleaned!$E$2:$E$3849=A2386, IMDB_Movies_Cleaned!$N$2:$N$3849))</f>
        <v>4.3</v>
      </c>
      <c r="I2386" cm="1">
        <f t="array" ref="I2386">_xlfn.VAR.S(IF(IMDB_Movies_Cleaned!$E$2:$E$3849=A2386, IMDB_Movies_Cleaned!$N$2:$N$3849))</f>
        <v>0.56277174392930951</v>
      </c>
      <c r="J2386" cm="1">
        <f t="array" ref="J2386">_xlfn.STDEV.S(IF(IMDB_Movies_Cleaned!$E$2:$E$3849=A2386, IMDB_Movies_Cleaned!$N$2:$N$3849))</f>
        <v>0.75018114074489339</v>
      </c>
    </row>
    <row r="2387" spans="1:10" x14ac:dyDescent="0.25">
      <c r="A2387" s="1" t="s">
        <v>268</v>
      </c>
      <c r="B2387">
        <f t="shared" si="39"/>
        <v>50</v>
      </c>
      <c r="D2387">
        <f>AVERAGEIF(IMDB_Movies_Cleaned!$E$2:$E$3849, A2387, IMDB_Movies_Cleaned!$N$2:$N$3849)</f>
        <v>6.498000000000002</v>
      </c>
      <c r="E2387" cm="1">
        <f t="array" ref="E2387">MEDIAN(IF(IMDB_Movies_Cleaned!$E$2:$E$3849=A2387, IMDB_Movies_Cleaned!$N$2:$N$3849))</f>
        <v>6.5</v>
      </c>
      <c r="F2387" cm="1">
        <f t="array" ref="F2387">_xlfn.MODE.SNGL(IF(IMDB_Movies_Cleaned!$E$2:$E$3849=A2387, IMDB_Movies_Cleaned!$N$2:$N$3849))</f>
        <v>6.1</v>
      </c>
      <c r="G2387" cm="1">
        <f t="array" ref="G2387">MAX(IF(IMDB_Movies_Cleaned!$E$2:$E$3849=A2387, IMDB_Movies_Cleaned!$N$2:$N$3849))</f>
        <v>9</v>
      </c>
      <c r="H2387" cm="1">
        <f t="array" ref="H2387">MIN(IF(IMDB_Movies_Cleaned!$E$2:$E$3849=A2387, IMDB_Movies_Cleaned!$N$2:$N$3849))</f>
        <v>5.0999999999999996</v>
      </c>
      <c r="I2387" cm="1">
        <f t="array" ref="I2387">_xlfn.VAR.S(IF(IMDB_Movies_Cleaned!$E$2:$E$3849=A2387, IMDB_Movies_Cleaned!$N$2:$N$3849))</f>
        <v>0.51407755102039177</v>
      </c>
      <c r="J2387" cm="1">
        <f t="array" ref="J2387">_xlfn.STDEV.S(IF(IMDB_Movies_Cleaned!$E$2:$E$3849=A2387, IMDB_Movies_Cleaned!$N$2:$N$3849))</f>
        <v>0.71699201600881979</v>
      </c>
    </row>
    <row r="2388" spans="1:10" x14ac:dyDescent="0.25">
      <c r="A2388" s="2" t="s">
        <v>2886</v>
      </c>
      <c r="B2388">
        <f t="shared" si="39"/>
        <v>15</v>
      </c>
      <c r="D2388">
        <f>AVERAGEIF(IMDB_Movies_Cleaned!$E$2:$E$3849, A2388, IMDB_Movies_Cleaned!$N$2:$N$3849)</f>
        <v>7.1333333333333337</v>
      </c>
      <c r="E2388" cm="1">
        <f t="array" ref="E2388">MEDIAN(IF(IMDB_Movies_Cleaned!$E$2:$E$3849=A2388, IMDB_Movies_Cleaned!$N$2:$N$3849))</f>
        <v>7.1</v>
      </c>
      <c r="F2388" cm="1">
        <f t="array" ref="F2388">_xlfn.MODE.SNGL(IF(IMDB_Movies_Cleaned!$E$2:$E$3849=A2388, IMDB_Movies_Cleaned!$N$2:$N$3849))</f>
        <v>7</v>
      </c>
      <c r="G2388" cm="1">
        <f t="array" ref="G2388">MAX(IF(IMDB_Movies_Cleaned!$E$2:$E$3849=A2388, IMDB_Movies_Cleaned!$N$2:$N$3849))</f>
        <v>8.1</v>
      </c>
      <c r="H2388" cm="1">
        <f t="array" ref="H2388">MIN(IF(IMDB_Movies_Cleaned!$E$2:$E$3849=A2388, IMDB_Movies_Cleaned!$N$2:$N$3849))</f>
        <v>6.5</v>
      </c>
      <c r="I2388" cm="1">
        <f t="array" ref="I2388">_xlfn.VAR.S(IF(IMDB_Movies_Cleaned!$E$2:$E$3849=A2388, IMDB_Movies_Cleaned!$N$2:$N$3849))</f>
        <v>0.20095238095238097</v>
      </c>
      <c r="J2388" cm="1">
        <f t="array" ref="J2388">_xlfn.STDEV.S(IF(IMDB_Movies_Cleaned!$E$2:$E$3849=A2388, IMDB_Movies_Cleaned!$N$2:$N$3849))</f>
        <v>0.44827712517189738</v>
      </c>
    </row>
    <row r="2389" spans="1:10" x14ac:dyDescent="0.25">
      <c r="A2389" s="1" t="s">
        <v>557</v>
      </c>
      <c r="B2389">
        <f t="shared" si="39"/>
        <v>45</v>
      </c>
      <c r="D2389">
        <f>AVERAGEIF(IMDB_Movies_Cleaned!$E$2:$E$3849, A2389, IMDB_Movies_Cleaned!$N$2:$N$3849)</f>
        <v>6.0377777777777766</v>
      </c>
      <c r="E2389" cm="1">
        <f t="array" ref="E2389">MEDIAN(IF(IMDB_Movies_Cleaned!$E$2:$E$3849=A2389, IMDB_Movies_Cleaned!$N$2:$N$3849))</f>
        <v>6.1</v>
      </c>
      <c r="F2389" cm="1">
        <f t="array" ref="F2389">_xlfn.MODE.SNGL(IF(IMDB_Movies_Cleaned!$E$2:$E$3849=A2389, IMDB_Movies_Cleaned!$N$2:$N$3849))</f>
        <v>6.7</v>
      </c>
      <c r="G2389" cm="1">
        <f t="array" ref="G2389">MAX(IF(IMDB_Movies_Cleaned!$E$2:$E$3849=A2389, IMDB_Movies_Cleaned!$N$2:$N$3849))</f>
        <v>8.3000000000000007</v>
      </c>
      <c r="H2389" cm="1">
        <f t="array" ref="H2389">MIN(IF(IMDB_Movies_Cleaned!$E$2:$E$3849=A2389, IMDB_Movies_Cleaned!$N$2:$N$3849))</f>
        <v>3.1</v>
      </c>
      <c r="I2389" cm="1">
        <f t="array" ref="I2389">_xlfn.VAR.S(IF(IMDB_Movies_Cleaned!$E$2:$E$3849=A2389, IMDB_Movies_Cleaned!$N$2:$N$3849))</f>
        <v>1.3928585858586084</v>
      </c>
      <c r="J2389" cm="1">
        <f t="array" ref="J2389">_xlfn.STDEV.S(IF(IMDB_Movies_Cleaned!$E$2:$E$3849=A2389, IMDB_Movies_Cleaned!$N$2:$N$3849))</f>
        <v>1.180194300044958</v>
      </c>
    </row>
    <row r="2390" spans="1:10" x14ac:dyDescent="0.25">
      <c r="A2390" s="2" t="s">
        <v>753</v>
      </c>
      <c r="B2390">
        <f t="shared" si="39"/>
        <v>151</v>
      </c>
      <c r="D2390">
        <f>AVERAGEIF(IMDB_Movies_Cleaned!$E$2:$E$3849, A2390, IMDB_Movies_Cleaned!$N$2:$N$3849)</f>
        <v>6.4947019867549711</v>
      </c>
      <c r="E2390" cm="1">
        <f t="array" ref="E2390">MEDIAN(IF(IMDB_Movies_Cleaned!$E$2:$E$3849=A2390, IMDB_Movies_Cleaned!$N$2:$N$3849))</f>
        <v>6.5</v>
      </c>
      <c r="F2390" cm="1">
        <f t="array" ref="F2390">_xlfn.MODE.SNGL(IF(IMDB_Movies_Cleaned!$E$2:$E$3849=A2390, IMDB_Movies_Cleaned!$N$2:$N$3849))</f>
        <v>6.5</v>
      </c>
      <c r="G2390" cm="1">
        <f t="array" ref="G2390">MAX(IF(IMDB_Movies_Cleaned!$E$2:$E$3849=A2390, IMDB_Movies_Cleaned!$N$2:$N$3849))</f>
        <v>8</v>
      </c>
      <c r="H2390" cm="1">
        <f t="array" ref="H2390">MIN(IF(IMDB_Movies_Cleaned!$E$2:$E$3849=A2390, IMDB_Movies_Cleaned!$N$2:$N$3849))</f>
        <v>4.3</v>
      </c>
      <c r="I2390" cm="1">
        <f t="array" ref="I2390">_xlfn.VAR.S(IF(IMDB_Movies_Cleaned!$E$2:$E$3849=A2390, IMDB_Movies_Cleaned!$N$2:$N$3849))</f>
        <v>0.56277174392930951</v>
      </c>
      <c r="J2390" cm="1">
        <f t="array" ref="J2390">_xlfn.STDEV.S(IF(IMDB_Movies_Cleaned!$E$2:$E$3849=A2390, IMDB_Movies_Cleaned!$N$2:$N$3849))</f>
        <v>0.75018114074489339</v>
      </c>
    </row>
    <row r="2391" spans="1:10" x14ac:dyDescent="0.25">
      <c r="A2391" s="1" t="s">
        <v>1680</v>
      </c>
      <c r="B2391">
        <f t="shared" si="39"/>
        <v>4</v>
      </c>
      <c r="D2391">
        <f>AVERAGEIF(IMDB_Movies_Cleaned!$E$2:$E$3849, A2391, IMDB_Movies_Cleaned!$N$2:$N$3849)</f>
        <v>7.2750000000000004</v>
      </c>
      <c r="E2391" cm="1">
        <f t="array" ref="E2391">MEDIAN(IF(IMDB_Movies_Cleaned!$E$2:$E$3849=A2391, IMDB_Movies_Cleaned!$N$2:$N$3849))</f>
        <v>7.15</v>
      </c>
      <c r="F2391" t="e" cm="1">
        <f t="array" ref="F2391">_xlfn.MODE.SNGL(IF(IMDB_Movies_Cleaned!$E$2:$E$3849=A2391, IMDB_Movies_Cleaned!$N$2:$N$3849))</f>
        <v>#N/A</v>
      </c>
      <c r="G2391" cm="1">
        <f t="array" ref="G2391">MAX(IF(IMDB_Movies_Cleaned!$E$2:$E$3849=A2391, IMDB_Movies_Cleaned!$N$2:$N$3849))</f>
        <v>8.4</v>
      </c>
      <c r="H2391" cm="1">
        <f t="array" ref="H2391">MIN(IF(IMDB_Movies_Cleaned!$E$2:$E$3849=A2391, IMDB_Movies_Cleaned!$N$2:$N$3849))</f>
        <v>6.4</v>
      </c>
      <c r="I2391" cm="1">
        <f t="array" ref="I2391">_xlfn.VAR.S(IF(IMDB_Movies_Cleaned!$E$2:$E$3849=A2391, IMDB_Movies_Cleaned!$N$2:$N$3849))</f>
        <v>0.70250000000000001</v>
      </c>
      <c r="J2391" cm="1">
        <f t="array" ref="J2391">_xlfn.STDEV.S(IF(IMDB_Movies_Cleaned!$E$2:$E$3849=A2391, IMDB_Movies_Cleaned!$N$2:$N$3849))</f>
        <v>0.83815273071201046</v>
      </c>
    </row>
    <row r="2392" spans="1:10" x14ac:dyDescent="0.25">
      <c r="A2392" s="2" t="s">
        <v>2914</v>
      </c>
      <c r="B2392">
        <f t="shared" si="39"/>
        <v>43</v>
      </c>
      <c r="D2392">
        <f>AVERAGEIF(IMDB_Movies_Cleaned!$E$2:$E$3849, A2392, IMDB_Movies_Cleaned!$N$2:$N$3849)</f>
        <v>5.9534883720930249</v>
      </c>
      <c r="E2392" cm="1">
        <f t="array" ref="E2392">MEDIAN(IF(IMDB_Movies_Cleaned!$E$2:$E$3849=A2392, IMDB_Movies_Cleaned!$N$2:$N$3849))</f>
        <v>5.9</v>
      </c>
      <c r="F2392" cm="1">
        <f t="array" ref="F2392">_xlfn.MODE.SNGL(IF(IMDB_Movies_Cleaned!$E$2:$E$3849=A2392, IMDB_Movies_Cleaned!$N$2:$N$3849))</f>
        <v>5.9</v>
      </c>
      <c r="G2392" cm="1">
        <f t="array" ref="G2392">MAX(IF(IMDB_Movies_Cleaned!$E$2:$E$3849=A2392, IMDB_Movies_Cleaned!$N$2:$N$3849))</f>
        <v>8</v>
      </c>
      <c r="H2392" cm="1">
        <f t="array" ref="H2392">MIN(IF(IMDB_Movies_Cleaned!$E$2:$E$3849=A2392, IMDB_Movies_Cleaned!$N$2:$N$3849))</f>
        <v>4.2</v>
      </c>
      <c r="I2392" cm="1">
        <f t="array" ref="I2392">_xlfn.VAR.S(IF(IMDB_Movies_Cleaned!$E$2:$E$3849=A2392, IMDB_Movies_Cleaned!$N$2:$N$3849))</f>
        <v>0.68111849390917156</v>
      </c>
      <c r="J2392" cm="1">
        <f t="array" ref="J2392">_xlfn.STDEV.S(IF(IMDB_Movies_Cleaned!$E$2:$E$3849=A2392, IMDB_Movies_Cleaned!$N$2:$N$3849))</f>
        <v>0.82529903302328644</v>
      </c>
    </row>
    <row r="2393" spans="1:10" x14ac:dyDescent="0.25">
      <c r="A2393" s="1" t="s">
        <v>4606</v>
      </c>
      <c r="B2393">
        <f t="shared" si="39"/>
        <v>3</v>
      </c>
      <c r="D2393">
        <f>AVERAGEIF(IMDB_Movies_Cleaned!$E$2:$E$3849, A2393, IMDB_Movies_Cleaned!$N$2:$N$3849)</f>
        <v>7.2666666666666657</v>
      </c>
      <c r="E2393" cm="1">
        <f t="array" ref="E2393">MEDIAN(IF(IMDB_Movies_Cleaned!$E$2:$E$3849=A2393, IMDB_Movies_Cleaned!$N$2:$N$3849))</f>
        <v>7.1</v>
      </c>
      <c r="F2393" t="e" cm="1">
        <f t="array" ref="F2393">_xlfn.MODE.SNGL(IF(IMDB_Movies_Cleaned!$E$2:$E$3849=A2393, IMDB_Movies_Cleaned!$N$2:$N$3849))</f>
        <v>#N/A</v>
      </c>
      <c r="G2393" cm="1">
        <f t="array" ref="G2393">MAX(IF(IMDB_Movies_Cleaned!$E$2:$E$3849=A2393, IMDB_Movies_Cleaned!$N$2:$N$3849))</f>
        <v>8.1999999999999993</v>
      </c>
      <c r="H2393" cm="1">
        <f t="array" ref="H2393">MIN(IF(IMDB_Movies_Cleaned!$E$2:$E$3849=A2393, IMDB_Movies_Cleaned!$N$2:$N$3849))</f>
        <v>6.5</v>
      </c>
      <c r="I2393" cm="1">
        <f t="array" ref="I2393">_xlfn.VAR.S(IF(IMDB_Movies_Cleaned!$E$2:$E$3849=A2393, IMDB_Movies_Cleaned!$N$2:$N$3849))</f>
        <v>0.74333333333333274</v>
      </c>
      <c r="J2393" cm="1">
        <f t="array" ref="J2393">_xlfn.STDEV.S(IF(IMDB_Movies_Cleaned!$E$2:$E$3849=A2393, IMDB_Movies_Cleaned!$N$2:$N$3849))</f>
        <v>0.86216781042517054</v>
      </c>
    </row>
    <row r="2394" spans="1:10" x14ac:dyDescent="0.25">
      <c r="A2394" s="2" t="s">
        <v>3067</v>
      </c>
      <c r="B2394">
        <f t="shared" si="39"/>
        <v>5</v>
      </c>
      <c r="D2394">
        <f>AVERAGEIF(IMDB_Movies_Cleaned!$E$2:$E$3849, A2394, IMDB_Movies_Cleaned!$N$2:$N$3849)</f>
        <v>5.76</v>
      </c>
      <c r="E2394" cm="1">
        <f t="array" ref="E2394">MEDIAN(IF(IMDB_Movies_Cleaned!$E$2:$E$3849=A2394, IMDB_Movies_Cleaned!$N$2:$N$3849))</f>
        <v>6.3</v>
      </c>
      <c r="F2394" cm="1">
        <f t="array" ref="F2394">_xlfn.MODE.SNGL(IF(IMDB_Movies_Cleaned!$E$2:$E$3849=A2394, IMDB_Movies_Cleaned!$N$2:$N$3849))</f>
        <v>6.6</v>
      </c>
      <c r="G2394" cm="1">
        <f t="array" ref="G2394">MAX(IF(IMDB_Movies_Cleaned!$E$2:$E$3849=A2394, IMDB_Movies_Cleaned!$N$2:$N$3849))</f>
        <v>6.6</v>
      </c>
      <c r="H2394" cm="1">
        <f t="array" ref="H2394">MIN(IF(IMDB_Movies_Cleaned!$E$2:$E$3849=A2394, IMDB_Movies_Cleaned!$N$2:$N$3849))</f>
        <v>3.3</v>
      </c>
      <c r="I2394" cm="1">
        <f t="array" ref="I2394">_xlfn.VAR.S(IF(IMDB_Movies_Cleaned!$E$2:$E$3849=A2394, IMDB_Movies_Cleaned!$N$2:$N$3849))</f>
        <v>1.953000000000003</v>
      </c>
      <c r="J2394" cm="1">
        <f t="array" ref="J2394">_xlfn.STDEV.S(IF(IMDB_Movies_Cleaned!$E$2:$E$3849=A2394, IMDB_Movies_Cleaned!$N$2:$N$3849))</f>
        <v>1.397497763862255</v>
      </c>
    </row>
    <row r="2395" spans="1:10" x14ac:dyDescent="0.25">
      <c r="A2395" s="1" t="s">
        <v>877</v>
      </c>
      <c r="B2395">
        <f t="shared" si="39"/>
        <v>135</v>
      </c>
      <c r="D2395">
        <f>AVERAGEIF(IMDB_Movies_Cleaned!$E$2:$E$3849, A2395, IMDB_Movies_Cleaned!$N$2:$N$3849)</f>
        <v>5.8962962962962955</v>
      </c>
      <c r="E2395" cm="1">
        <f t="array" ref="E2395">MEDIAN(IF(IMDB_Movies_Cleaned!$E$2:$E$3849=A2395, IMDB_Movies_Cleaned!$N$2:$N$3849))</f>
        <v>6</v>
      </c>
      <c r="F2395" cm="1">
        <f t="array" ref="F2395">_xlfn.MODE.SNGL(IF(IMDB_Movies_Cleaned!$E$2:$E$3849=A2395, IMDB_Movies_Cleaned!$N$2:$N$3849))</f>
        <v>6.1</v>
      </c>
      <c r="G2395" cm="1">
        <f t="array" ref="G2395">MAX(IF(IMDB_Movies_Cleaned!$E$2:$E$3849=A2395, IMDB_Movies_Cleaned!$N$2:$N$3849))</f>
        <v>8.4</v>
      </c>
      <c r="H2395" cm="1">
        <f t="array" ref="H2395">MIN(IF(IMDB_Movies_Cleaned!$E$2:$E$3849=A2395, IMDB_Movies_Cleaned!$N$2:$N$3849))</f>
        <v>2.7</v>
      </c>
      <c r="I2395" cm="1">
        <f t="array" ref="I2395">_xlfn.VAR.S(IF(IMDB_Movies_Cleaned!$E$2:$E$3849=A2395, IMDB_Movies_Cleaned!$N$2:$N$3849))</f>
        <v>0.76826976229963906</v>
      </c>
      <c r="J2395" cm="1">
        <f t="array" ref="J2395">_xlfn.STDEV.S(IF(IMDB_Movies_Cleaned!$E$2:$E$3849=A2395, IMDB_Movies_Cleaned!$N$2:$N$3849))</f>
        <v>0.87650998984588824</v>
      </c>
    </row>
    <row r="2396" spans="1:10" x14ac:dyDescent="0.25">
      <c r="A2396" s="2" t="s">
        <v>5195</v>
      </c>
      <c r="B2396">
        <f t="shared" si="39"/>
        <v>4</v>
      </c>
      <c r="D2396">
        <f>AVERAGEIF(IMDB_Movies_Cleaned!$E$2:$E$3849, A2396, IMDB_Movies_Cleaned!$N$2:$N$3849)</f>
        <v>5.6</v>
      </c>
      <c r="E2396" cm="1">
        <f t="array" ref="E2396">MEDIAN(IF(IMDB_Movies_Cleaned!$E$2:$E$3849=A2396, IMDB_Movies_Cleaned!$N$2:$N$3849))</f>
        <v>5.85</v>
      </c>
      <c r="F2396" t="e" cm="1">
        <f t="array" ref="F2396">_xlfn.MODE.SNGL(IF(IMDB_Movies_Cleaned!$E$2:$E$3849=A2396, IMDB_Movies_Cleaned!$N$2:$N$3849))</f>
        <v>#N/A</v>
      </c>
      <c r="G2396" cm="1">
        <f t="array" ref="G2396">MAX(IF(IMDB_Movies_Cleaned!$E$2:$E$3849=A2396, IMDB_Movies_Cleaned!$N$2:$N$3849))</f>
        <v>6.6</v>
      </c>
      <c r="H2396" cm="1">
        <f t="array" ref="H2396">MIN(IF(IMDB_Movies_Cleaned!$E$2:$E$3849=A2396, IMDB_Movies_Cleaned!$N$2:$N$3849))</f>
        <v>4.0999999999999996</v>
      </c>
      <c r="I2396" cm="1">
        <f t="array" ref="I2396">_xlfn.VAR.S(IF(IMDB_Movies_Cleaned!$E$2:$E$3849=A2396, IMDB_Movies_Cleaned!$N$2:$N$3849))</f>
        <v>1.1666666666666714</v>
      </c>
      <c r="J2396" cm="1">
        <f t="array" ref="J2396">_xlfn.STDEV.S(IF(IMDB_Movies_Cleaned!$E$2:$E$3849=A2396, IMDB_Movies_Cleaned!$N$2:$N$3849))</f>
        <v>1.0801234497346455</v>
      </c>
    </row>
    <row r="2397" spans="1:10" x14ac:dyDescent="0.25">
      <c r="A2397" s="1" t="s">
        <v>23</v>
      </c>
      <c r="B2397">
        <f t="shared" si="39"/>
        <v>25</v>
      </c>
      <c r="D2397">
        <f>AVERAGEIF(IMDB_Movies_Cleaned!$E$2:$E$3849, A2397, IMDB_Movies_Cleaned!$N$2:$N$3849)</f>
        <v>6.3559999999999999</v>
      </c>
      <c r="E2397" cm="1">
        <f t="array" ref="E2397">MEDIAN(IF(IMDB_Movies_Cleaned!$E$2:$E$3849=A2397, IMDB_Movies_Cleaned!$N$2:$N$3849))</f>
        <v>6.4</v>
      </c>
      <c r="F2397" cm="1">
        <f t="array" ref="F2397">_xlfn.MODE.SNGL(IF(IMDB_Movies_Cleaned!$E$2:$E$3849=A2397, IMDB_Movies_Cleaned!$N$2:$N$3849))</f>
        <v>5.8</v>
      </c>
      <c r="G2397" cm="1">
        <f t="array" ref="G2397">MAX(IF(IMDB_Movies_Cleaned!$E$2:$E$3849=A2397, IMDB_Movies_Cleaned!$N$2:$N$3849))</f>
        <v>8.3000000000000007</v>
      </c>
      <c r="H2397" cm="1">
        <f t="array" ref="H2397">MIN(IF(IMDB_Movies_Cleaned!$E$2:$E$3849=A2397, IMDB_Movies_Cleaned!$N$2:$N$3849))</f>
        <v>4.2</v>
      </c>
      <c r="I2397" cm="1">
        <f t="array" ref="I2397">_xlfn.VAR.S(IF(IMDB_Movies_Cleaned!$E$2:$E$3849=A2397, IMDB_Movies_Cleaned!$N$2:$N$3849))</f>
        <v>0.99089999999999634</v>
      </c>
      <c r="J2397" cm="1">
        <f t="array" ref="J2397">_xlfn.STDEV.S(IF(IMDB_Movies_Cleaned!$E$2:$E$3849=A2397, IMDB_Movies_Cleaned!$N$2:$N$3849))</f>
        <v>0.99543960138222165</v>
      </c>
    </row>
    <row r="2398" spans="1:10" x14ac:dyDescent="0.25">
      <c r="A2398" s="2" t="s">
        <v>1678</v>
      </c>
      <c r="B2398">
        <f t="shared" si="39"/>
        <v>2</v>
      </c>
      <c r="D2398">
        <f>AVERAGEIF(IMDB_Movies_Cleaned!$E$2:$E$3849, A2398, IMDB_Movies_Cleaned!$N$2:$N$3849)</f>
        <v>7.9</v>
      </c>
      <c r="E2398" cm="1">
        <f t="array" ref="E2398">MEDIAN(IF(IMDB_Movies_Cleaned!$E$2:$E$3849=A2398, IMDB_Movies_Cleaned!$N$2:$N$3849))</f>
        <v>7.9</v>
      </c>
      <c r="F2398" t="e" cm="1">
        <f t="array" ref="F2398">_xlfn.MODE.SNGL(IF(IMDB_Movies_Cleaned!$E$2:$E$3849=A2398, IMDB_Movies_Cleaned!$N$2:$N$3849))</f>
        <v>#N/A</v>
      </c>
      <c r="G2398" cm="1">
        <f t="array" ref="G2398">MAX(IF(IMDB_Movies_Cleaned!$E$2:$E$3849=A2398, IMDB_Movies_Cleaned!$N$2:$N$3849))</f>
        <v>8.1</v>
      </c>
      <c r="H2398" cm="1">
        <f t="array" ref="H2398">MIN(IF(IMDB_Movies_Cleaned!$E$2:$E$3849=A2398, IMDB_Movies_Cleaned!$N$2:$N$3849))</f>
        <v>7.7</v>
      </c>
      <c r="I2398" cm="1">
        <f t="array" ref="I2398">_xlfn.VAR.S(IF(IMDB_Movies_Cleaned!$E$2:$E$3849=A2398, IMDB_Movies_Cleaned!$N$2:$N$3849))</f>
        <v>7.9999999999999793E-2</v>
      </c>
      <c r="J2398" cm="1">
        <f t="array" ref="J2398">_xlfn.STDEV.S(IF(IMDB_Movies_Cleaned!$E$2:$E$3849=A2398, IMDB_Movies_Cleaned!$N$2:$N$3849))</f>
        <v>0.28284271247461862</v>
      </c>
    </row>
    <row r="2399" spans="1:10" x14ac:dyDescent="0.25">
      <c r="A2399" s="1" t="s">
        <v>817</v>
      </c>
      <c r="B2399">
        <f t="shared" si="39"/>
        <v>30</v>
      </c>
      <c r="D2399">
        <f>AVERAGEIF(IMDB_Movies_Cleaned!$E$2:$E$3849, A2399, IMDB_Movies_Cleaned!$N$2:$N$3849)</f>
        <v>7.1733333333333338</v>
      </c>
      <c r="E2399" cm="1">
        <f t="array" ref="E2399">MEDIAN(IF(IMDB_Movies_Cleaned!$E$2:$E$3849=A2399, IMDB_Movies_Cleaned!$N$2:$N$3849))</f>
        <v>7.25</v>
      </c>
      <c r="F2399" cm="1">
        <f t="array" ref="F2399">_xlfn.MODE.SNGL(IF(IMDB_Movies_Cleaned!$E$2:$E$3849=A2399, IMDB_Movies_Cleaned!$N$2:$N$3849))</f>
        <v>7.3</v>
      </c>
      <c r="G2399" cm="1">
        <f t="array" ref="G2399">MAX(IF(IMDB_Movies_Cleaned!$E$2:$E$3849=A2399, IMDB_Movies_Cleaned!$N$2:$N$3849))</f>
        <v>8.1999999999999993</v>
      </c>
      <c r="H2399" cm="1">
        <f t="array" ref="H2399">MIN(IF(IMDB_Movies_Cleaned!$E$2:$E$3849=A2399, IMDB_Movies_Cleaned!$N$2:$N$3849))</f>
        <v>5.8</v>
      </c>
      <c r="I2399" cm="1">
        <f t="array" ref="I2399">_xlfn.VAR.S(IF(IMDB_Movies_Cleaned!$E$2:$E$3849=A2399, IMDB_Movies_Cleaned!$N$2:$N$3849))</f>
        <v>0.37581609195402288</v>
      </c>
      <c r="J2399" cm="1">
        <f t="array" ref="J2399">_xlfn.STDEV.S(IF(IMDB_Movies_Cleaned!$E$2:$E$3849=A2399, IMDB_Movies_Cleaned!$N$2:$N$3849))</f>
        <v>0.61303840985212577</v>
      </c>
    </row>
    <row r="2400" spans="1:10" x14ac:dyDescent="0.25">
      <c r="A2400" s="2" t="s">
        <v>1007</v>
      </c>
      <c r="B2400">
        <f t="shared" si="39"/>
        <v>41</v>
      </c>
      <c r="D2400">
        <f>AVERAGEIF(IMDB_Movies_Cleaned!$E$2:$E$3849, A2400, IMDB_Movies_Cleaned!$N$2:$N$3849)</f>
        <v>7.4951219512195113</v>
      </c>
      <c r="E2400" cm="1">
        <f t="array" ref="E2400">MEDIAN(IF(IMDB_Movies_Cleaned!$E$2:$E$3849=A2400, IMDB_Movies_Cleaned!$N$2:$N$3849))</f>
        <v>7.5</v>
      </c>
      <c r="F2400" cm="1">
        <f t="array" ref="F2400">_xlfn.MODE.SNGL(IF(IMDB_Movies_Cleaned!$E$2:$E$3849=A2400, IMDB_Movies_Cleaned!$N$2:$N$3849))</f>
        <v>7.2</v>
      </c>
      <c r="G2400" cm="1">
        <f t="array" ref="G2400">MAX(IF(IMDB_Movies_Cleaned!$E$2:$E$3849=A2400, IMDB_Movies_Cleaned!$N$2:$N$3849))</f>
        <v>9.3000000000000007</v>
      </c>
      <c r="H2400" cm="1">
        <f t="array" ref="H2400">MIN(IF(IMDB_Movies_Cleaned!$E$2:$E$3849=A2400, IMDB_Movies_Cleaned!$N$2:$N$3849))</f>
        <v>5.3</v>
      </c>
      <c r="I2400" cm="1">
        <f t="array" ref="I2400">_xlfn.VAR.S(IF(IMDB_Movies_Cleaned!$E$2:$E$3849=A2400, IMDB_Movies_Cleaned!$N$2:$N$3849))</f>
        <v>0.76047560975611073</v>
      </c>
      <c r="J2400" cm="1">
        <f t="array" ref="J2400">_xlfn.STDEV.S(IF(IMDB_Movies_Cleaned!$E$2:$E$3849=A2400, IMDB_Movies_Cleaned!$N$2:$N$3849))</f>
        <v>0.87205252694783852</v>
      </c>
    </row>
    <row r="2401" spans="1:10" x14ac:dyDescent="0.25">
      <c r="A2401" s="1" t="s">
        <v>5202</v>
      </c>
      <c r="B2401">
        <f t="shared" si="39"/>
        <v>1</v>
      </c>
      <c r="D2401">
        <f>AVERAGEIF(IMDB_Movies_Cleaned!$E$2:$E$3849, A2401, IMDB_Movies_Cleaned!$N$2:$N$3849)</f>
        <v>4.5999999999999996</v>
      </c>
      <c r="E2401" cm="1">
        <f t="array" ref="E2401">MEDIAN(IF(IMDB_Movies_Cleaned!$E$2:$E$3849=A2401, IMDB_Movies_Cleaned!$N$2:$N$3849))</f>
        <v>4.5999999999999996</v>
      </c>
      <c r="F2401" t="e" cm="1">
        <f t="array" ref="F2401">_xlfn.MODE.SNGL(IF(IMDB_Movies_Cleaned!$E$2:$E$3849=A2401, IMDB_Movies_Cleaned!$N$2:$N$3849))</f>
        <v>#N/A</v>
      </c>
      <c r="G2401" cm="1">
        <f t="array" ref="G2401">MAX(IF(IMDB_Movies_Cleaned!$E$2:$E$3849=A2401, IMDB_Movies_Cleaned!$N$2:$N$3849))</f>
        <v>4.5999999999999996</v>
      </c>
      <c r="H2401" cm="1">
        <f t="array" ref="H2401">MIN(IF(IMDB_Movies_Cleaned!$E$2:$E$3849=A2401, IMDB_Movies_Cleaned!$N$2:$N$3849))</f>
        <v>4.5999999999999996</v>
      </c>
      <c r="I2401" t="e" cm="1">
        <f t="array" ref="I2401">_xlfn.VAR.S(IF(IMDB_Movies_Cleaned!$E$2:$E$3849=A2401, IMDB_Movies_Cleaned!$N$2:$N$3849))</f>
        <v>#DIV/0!</v>
      </c>
      <c r="J2401" t="e" cm="1">
        <f t="array" ref="J2401">_xlfn.STDEV.S(IF(IMDB_Movies_Cleaned!$E$2:$E$3849=A2401, IMDB_Movies_Cleaned!$N$2:$N$3849))</f>
        <v>#DIV/0!</v>
      </c>
    </row>
    <row r="2402" spans="1:10" x14ac:dyDescent="0.25">
      <c r="A2402" s="2" t="s">
        <v>753</v>
      </c>
      <c r="B2402">
        <f t="shared" si="39"/>
        <v>151</v>
      </c>
      <c r="D2402">
        <f>AVERAGEIF(IMDB_Movies_Cleaned!$E$2:$E$3849, A2402, IMDB_Movies_Cleaned!$N$2:$N$3849)</f>
        <v>6.4947019867549711</v>
      </c>
      <c r="E2402" cm="1">
        <f t="array" ref="E2402">MEDIAN(IF(IMDB_Movies_Cleaned!$E$2:$E$3849=A2402, IMDB_Movies_Cleaned!$N$2:$N$3849))</f>
        <v>6.5</v>
      </c>
      <c r="F2402" cm="1">
        <f t="array" ref="F2402">_xlfn.MODE.SNGL(IF(IMDB_Movies_Cleaned!$E$2:$E$3849=A2402, IMDB_Movies_Cleaned!$N$2:$N$3849))</f>
        <v>6.5</v>
      </c>
      <c r="G2402" cm="1">
        <f t="array" ref="G2402">MAX(IF(IMDB_Movies_Cleaned!$E$2:$E$3849=A2402, IMDB_Movies_Cleaned!$N$2:$N$3849))</f>
        <v>8</v>
      </c>
      <c r="H2402" cm="1">
        <f t="array" ref="H2402">MIN(IF(IMDB_Movies_Cleaned!$E$2:$E$3849=A2402, IMDB_Movies_Cleaned!$N$2:$N$3849))</f>
        <v>4.3</v>
      </c>
      <c r="I2402" cm="1">
        <f t="array" ref="I2402">_xlfn.VAR.S(IF(IMDB_Movies_Cleaned!$E$2:$E$3849=A2402, IMDB_Movies_Cleaned!$N$2:$N$3849))</f>
        <v>0.56277174392930951</v>
      </c>
      <c r="J2402" cm="1">
        <f t="array" ref="J2402">_xlfn.STDEV.S(IF(IMDB_Movies_Cleaned!$E$2:$E$3849=A2402, IMDB_Movies_Cleaned!$N$2:$N$3849))</f>
        <v>0.75018114074489339</v>
      </c>
    </row>
    <row r="2403" spans="1:10" x14ac:dyDescent="0.25">
      <c r="A2403" s="1" t="s">
        <v>440</v>
      </c>
      <c r="B2403">
        <f t="shared" si="39"/>
        <v>4</v>
      </c>
      <c r="D2403">
        <f>AVERAGEIF(IMDB_Movies_Cleaned!$E$2:$E$3849, A2403, IMDB_Movies_Cleaned!$N$2:$N$3849)</f>
        <v>6.625</v>
      </c>
      <c r="E2403" cm="1">
        <f t="array" ref="E2403">MEDIAN(IF(IMDB_Movies_Cleaned!$E$2:$E$3849=A2403, IMDB_Movies_Cleaned!$N$2:$N$3849))</f>
        <v>6.75</v>
      </c>
      <c r="F2403" t="e" cm="1">
        <f t="array" ref="F2403">_xlfn.MODE.SNGL(IF(IMDB_Movies_Cleaned!$E$2:$E$3849=A2403, IMDB_Movies_Cleaned!$N$2:$N$3849))</f>
        <v>#N/A</v>
      </c>
      <c r="G2403" cm="1">
        <f t="array" ref="G2403">MAX(IF(IMDB_Movies_Cleaned!$E$2:$E$3849=A2403, IMDB_Movies_Cleaned!$N$2:$N$3849))</f>
        <v>7.2</v>
      </c>
      <c r="H2403" cm="1">
        <f t="array" ref="H2403">MIN(IF(IMDB_Movies_Cleaned!$E$2:$E$3849=A2403, IMDB_Movies_Cleaned!$N$2:$N$3849))</f>
        <v>5.8</v>
      </c>
      <c r="I2403" cm="1">
        <f t="array" ref="I2403">_xlfn.VAR.S(IF(IMDB_Movies_Cleaned!$E$2:$E$3849=A2403, IMDB_Movies_Cleaned!$N$2:$N$3849))</f>
        <v>0.38916666666666683</v>
      </c>
      <c r="J2403" cm="1">
        <f t="array" ref="J2403">_xlfn.STDEV.S(IF(IMDB_Movies_Cleaned!$E$2:$E$3849=A2403, IMDB_Movies_Cleaned!$N$2:$N$3849))</f>
        <v>0.62383224240709678</v>
      </c>
    </row>
    <row r="2404" spans="1:10" x14ac:dyDescent="0.25">
      <c r="A2404" s="2" t="s">
        <v>3515</v>
      </c>
      <c r="B2404">
        <f t="shared" si="39"/>
        <v>4</v>
      </c>
      <c r="D2404">
        <f>AVERAGEIF(IMDB_Movies_Cleaned!$E$2:$E$3849, A2404, IMDB_Movies_Cleaned!$N$2:$N$3849)</f>
        <v>6.9</v>
      </c>
      <c r="E2404" cm="1">
        <f t="array" ref="E2404">MEDIAN(IF(IMDB_Movies_Cleaned!$E$2:$E$3849=A2404, IMDB_Movies_Cleaned!$N$2:$N$3849))</f>
        <v>6.95</v>
      </c>
      <c r="F2404" cm="1">
        <f t="array" ref="F2404">_xlfn.MODE.SNGL(IF(IMDB_Movies_Cleaned!$E$2:$E$3849=A2404, IMDB_Movies_Cleaned!$N$2:$N$3849))</f>
        <v>7</v>
      </c>
      <c r="G2404" cm="1">
        <f t="array" ref="G2404">MAX(IF(IMDB_Movies_Cleaned!$E$2:$E$3849=A2404, IMDB_Movies_Cleaned!$N$2:$N$3849))</f>
        <v>7</v>
      </c>
      <c r="H2404" cm="1">
        <f t="array" ref="H2404">MIN(IF(IMDB_Movies_Cleaned!$E$2:$E$3849=A2404, IMDB_Movies_Cleaned!$N$2:$N$3849))</f>
        <v>6.7</v>
      </c>
      <c r="I2404" cm="1">
        <f t="array" ref="I2404">_xlfn.VAR.S(IF(IMDB_Movies_Cleaned!$E$2:$E$3849=A2404, IMDB_Movies_Cleaned!$N$2:$N$3849))</f>
        <v>1.9999999999999976E-2</v>
      </c>
      <c r="J2404" cm="1">
        <f t="array" ref="J2404">_xlfn.STDEV.S(IF(IMDB_Movies_Cleaned!$E$2:$E$3849=A2404, IMDB_Movies_Cleaned!$N$2:$N$3849))</f>
        <v>0.14142135623730942</v>
      </c>
    </row>
    <row r="2405" spans="1:10" x14ac:dyDescent="0.25">
      <c r="A2405" s="1" t="s">
        <v>1904</v>
      </c>
      <c r="B2405">
        <f t="shared" si="39"/>
        <v>11</v>
      </c>
      <c r="D2405">
        <f>AVERAGEIF(IMDB_Movies_Cleaned!$E$2:$E$3849, A2405, IMDB_Movies_Cleaned!$N$2:$N$3849)</f>
        <v>6.8272727272727272</v>
      </c>
      <c r="E2405" cm="1">
        <f t="array" ref="E2405">MEDIAN(IF(IMDB_Movies_Cleaned!$E$2:$E$3849=A2405, IMDB_Movies_Cleaned!$N$2:$N$3849))</f>
        <v>6.8</v>
      </c>
      <c r="F2405" cm="1">
        <f t="array" ref="F2405">_xlfn.MODE.SNGL(IF(IMDB_Movies_Cleaned!$E$2:$E$3849=A2405, IMDB_Movies_Cleaned!$N$2:$N$3849))</f>
        <v>6.8</v>
      </c>
      <c r="G2405" cm="1">
        <f t="array" ref="G2405">MAX(IF(IMDB_Movies_Cleaned!$E$2:$E$3849=A2405, IMDB_Movies_Cleaned!$N$2:$N$3849))</f>
        <v>8.6</v>
      </c>
      <c r="H2405" cm="1">
        <f t="array" ref="H2405">MIN(IF(IMDB_Movies_Cleaned!$E$2:$E$3849=A2405, IMDB_Movies_Cleaned!$N$2:$N$3849))</f>
        <v>5.7</v>
      </c>
      <c r="I2405" cm="1">
        <f t="array" ref="I2405">_xlfn.VAR.S(IF(IMDB_Movies_Cleaned!$E$2:$E$3849=A2405, IMDB_Movies_Cleaned!$N$2:$N$3849))</f>
        <v>0.73218181818182304</v>
      </c>
      <c r="J2405" cm="1">
        <f t="array" ref="J2405">_xlfn.STDEV.S(IF(IMDB_Movies_Cleaned!$E$2:$E$3849=A2405, IMDB_Movies_Cleaned!$N$2:$N$3849))</f>
        <v>0.85567623443789942</v>
      </c>
    </row>
    <row r="2406" spans="1:10" x14ac:dyDescent="0.25">
      <c r="A2406" s="2" t="s">
        <v>2317</v>
      </c>
      <c r="B2406">
        <f t="shared" si="39"/>
        <v>6</v>
      </c>
      <c r="D2406">
        <f>AVERAGEIF(IMDB_Movies_Cleaned!$E$2:$E$3849, A2406, IMDB_Movies_Cleaned!$N$2:$N$3849)</f>
        <v>6.55</v>
      </c>
      <c r="E2406" cm="1">
        <f t="array" ref="E2406">MEDIAN(IF(IMDB_Movies_Cleaned!$E$2:$E$3849=A2406, IMDB_Movies_Cleaned!$N$2:$N$3849))</f>
        <v>6.65</v>
      </c>
      <c r="F2406" t="e" cm="1">
        <f t="array" ref="F2406">_xlfn.MODE.SNGL(IF(IMDB_Movies_Cleaned!$E$2:$E$3849=A2406, IMDB_Movies_Cleaned!$N$2:$N$3849))</f>
        <v>#N/A</v>
      </c>
      <c r="G2406" cm="1">
        <f t="array" ref="G2406">MAX(IF(IMDB_Movies_Cleaned!$E$2:$E$3849=A2406, IMDB_Movies_Cleaned!$N$2:$N$3849))</f>
        <v>7.3</v>
      </c>
      <c r="H2406" cm="1">
        <f t="array" ref="H2406">MIN(IF(IMDB_Movies_Cleaned!$E$2:$E$3849=A2406, IMDB_Movies_Cleaned!$N$2:$N$3849))</f>
        <v>5.6</v>
      </c>
      <c r="I2406" cm="1">
        <f t="array" ref="I2406">_xlfn.VAR.S(IF(IMDB_Movies_Cleaned!$E$2:$E$3849=A2406, IMDB_Movies_Cleaned!$N$2:$N$3849))</f>
        <v>0.47499999999999998</v>
      </c>
      <c r="J2406" cm="1">
        <f t="array" ref="J2406">_xlfn.STDEV.S(IF(IMDB_Movies_Cleaned!$E$2:$E$3849=A2406, IMDB_Movies_Cleaned!$N$2:$N$3849))</f>
        <v>0.68920243760451105</v>
      </c>
    </row>
    <row r="2407" spans="1:10" x14ac:dyDescent="0.25">
      <c r="A2407" s="1" t="s">
        <v>811</v>
      </c>
      <c r="B2407">
        <f t="shared" si="39"/>
        <v>3</v>
      </c>
      <c r="D2407">
        <f>AVERAGEIF(IMDB_Movies_Cleaned!$E$2:$E$3849, A2407, IMDB_Movies_Cleaned!$N$2:$N$3849)</f>
        <v>6.4000000000000012</v>
      </c>
      <c r="E2407" cm="1">
        <f t="array" ref="E2407">MEDIAN(IF(IMDB_Movies_Cleaned!$E$2:$E$3849=A2407, IMDB_Movies_Cleaned!$N$2:$N$3849))</f>
        <v>6.5</v>
      </c>
      <c r="F2407" t="e" cm="1">
        <f t="array" ref="F2407">_xlfn.MODE.SNGL(IF(IMDB_Movies_Cleaned!$E$2:$E$3849=A2407, IMDB_Movies_Cleaned!$N$2:$N$3849))</f>
        <v>#N/A</v>
      </c>
      <c r="G2407" cm="1">
        <f t="array" ref="G2407">MAX(IF(IMDB_Movies_Cleaned!$E$2:$E$3849=A2407, IMDB_Movies_Cleaned!$N$2:$N$3849))</f>
        <v>7.4</v>
      </c>
      <c r="H2407" cm="1">
        <f t="array" ref="H2407">MIN(IF(IMDB_Movies_Cleaned!$E$2:$E$3849=A2407, IMDB_Movies_Cleaned!$N$2:$N$3849))</f>
        <v>5.3</v>
      </c>
      <c r="I2407" cm="1">
        <f t="array" ref="I2407">_xlfn.VAR.S(IF(IMDB_Movies_Cleaned!$E$2:$E$3849=A2407, IMDB_Movies_Cleaned!$N$2:$N$3849))</f>
        <v>1.1099999999999852</v>
      </c>
      <c r="J2407" cm="1">
        <f t="array" ref="J2407">_xlfn.STDEV.S(IF(IMDB_Movies_Cleaned!$E$2:$E$3849=A2407, IMDB_Movies_Cleaned!$N$2:$N$3849))</f>
        <v>1.0535653752852669</v>
      </c>
    </row>
    <row r="2408" spans="1:10" x14ac:dyDescent="0.25">
      <c r="A2408" s="2" t="s">
        <v>877</v>
      </c>
      <c r="B2408">
        <f t="shared" si="39"/>
        <v>135</v>
      </c>
      <c r="D2408">
        <f>AVERAGEIF(IMDB_Movies_Cleaned!$E$2:$E$3849, A2408, IMDB_Movies_Cleaned!$N$2:$N$3849)</f>
        <v>5.8962962962962955</v>
      </c>
      <c r="E2408" cm="1">
        <f t="array" ref="E2408">MEDIAN(IF(IMDB_Movies_Cleaned!$E$2:$E$3849=A2408, IMDB_Movies_Cleaned!$N$2:$N$3849))</f>
        <v>6</v>
      </c>
      <c r="F2408" cm="1">
        <f t="array" ref="F2408">_xlfn.MODE.SNGL(IF(IMDB_Movies_Cleaned!$E$2:$E$3849=A2408, IMDB_Movies_Cleaned!$N$2:$N$3849))</f>
        <v>6.1</v>
      </c>
      <c r="G2408" cm="1">
        <f t="array" ref="G2408">MAX(IF(IMDB_Movies_Cleaned!$E$2:$E$3849=A2408, IMDB_Movies_Cleaned!$N$2:$N$3849))</f>
        <v>8.4</v>
      </c>
      <c r="H2408" cm="1">
        <f t="array" ref="H2408">MIN(IF(IMDB_Movies_Cleaned!$E$2:$E$3849=A2408, IMDB_Movies_Cleaned!$N$2:$N$3849))</f>
        <v>2.7</v>
      </c>
      <c r="I2408" cm="1">
        <f t="array" ref="I2408">_xlfn.VAR.S(IF(IMDB_Movies_Cleaned!$E$2:$E$3849=A2408, IMDB_Movies_Cleaned!$N$2:$N$3849))</f>
        <v>0.76826976229963906</v>
      </c>
      <c r="J2408" cm="1">
        <f t="array" ref="J2408">_xlfn.STDEV.S(IF(IMDB_Movies_Cleaned!$E$2:$E$3849=A2408, IMDB_Movies_Cleaned!$N$2:$N$3849))</f>
        <v>0.87650998984588824</v>
      </c>
    </row>
    <row r="2409" spans="1:10" x14ac:dyDescent="0.25">
      <c r="A2409" s="1" t="s">
        <v>5216</v>
      </c>
      <c r="B2409">
        <f t="shared" si="39"/>
        <v>1</v>
      </c>
      <c r="D2409">
        <f>AVERAGEIF(IMDB_Movies_Cleaned!$E$2:$E$3849, A2409, IMDB_Movies_Cleaned!$N$2:$N$3849)</f>
        <v>4</v>
      </c>
      <c r="E2409" cm="1">
        <f t="array" ref="E2409">MEDIAN(IF(IMDB_Movies_Cleaned!$E$2:$E$3849=A2409, IMDB_Movies_Cleaned!$N$2:$N$3849))</f>
        <v>4</v>
      </c>
      <c r="F2409" t="e" cm="1">
        <f t="array" ref="F2409">_xlfn.MODE.SNGL(IF(IMDB_Movies_Cleaned!$E$2:$E$3849=A2409, IMDB_Movies_Cleaned!$N$2:$N$3849))</f>
        <v>#N/A</v>
      </c>
      <c r="G2409" cm="1">
        <f t="array" ref="G2409">MAX(IF(IMDB_Movies_Cleaned!$E$2:$E$3849=A2409, IMDB_Movies_Cleaned!$N$2:$N$3849))</f>
        <v>4</v>
      </c>
      <c r="H2409" cm="1">
        <f t="array" ref="H2409">MIN(IF(IMDB_Movies_Cleaned!$E$2:$E$3849=A2409, IMDB_Movies_Cleaned!$N$2:$N$3849))</f>
        <v>4</v>
      </c>
      <c r="I2409" t="e" cm="1">
        <f t="array" ref="I2409">_xlfn.VAR.S(IF(IMDB_Movies_Cleaned!$E$2:$E$3849=A2409, IMDB_Movies_Cleaned!$N$2:$N$3849))</f>
        <v>#DIV/0!</v>
      </c>
      <c r="J2409" t="e" cm="1">
        <f t="array" ref="J2409">_xlfn.STDEV.S(IF(IMDB_Movies_Cleaned!$E$2:$E$3849=A2409, IMDB_Movies_Cleaned!$N$2:$N$3849))</f>
        <v>#DIV/0!</v>
      </c>
    </row>
    <row r="2410" spans="1:10" x14ac:dyDescent="0.25">
      <c r="A2410" s="2" t="s">
        <v>499</v>
      </c>
      <c r="B2410">
        <f t="shared" si="39"/>
        <v>4</v>
      </c>
      <c r="D2410">
        <f>AVERAGEIF(IMDB_Movies_Cleaned!$E$2:$E$3849, A2410, IMDB_Movies_Cleaned!$N$2:$N$3849)</f>
        <v>5.875</v>
      </c>
      <c r="E2410" cm="1">
        <f t="array" ref="E2410">MEDIAN(IF(IMDB_Movies_Cleaned!$E$2:$E$3849=A2410, IMDB_Movies_Cleaned!$N$2:$N$3849))</f>
        <v>6</v>
      </c>
      <c r="F2410" t="e" cm="1">
        <f t="array" ref="F2410">_xlfn.MODE.SNGL(IF(IMDB_Movies_Cleaned!$E$2:$E$3849=A2410, IMDB_Movies_Cleaned!$N$2:$N$3849))</f>
        <v>#N/A</v>
      </c>
      <c r="G2410" cm="1">
        <f t="array" ref="G2410">MAX(IF(IMDB_Movies_Cleaned!$E$2:$E$3849=A2410, IMDB_Movies_Cleaned!$N$2:$N$3849))</f>
        <v>6.4</v>
      </c>
      <c r="H2410" cm="1">
        <f t="array" ref="H2410">MIN(IF(IMDB_Movies_Cleaned!$E$2:$E$3849=A2410, IMDB_Movies_Cleaned!$N$2:$N$3849))</f>
        <v>5.0999999999999996</v>
      </c>
      <c r="I2410" cm="1">
        <f t="array" ref="I2410">_xlfn.VAR.S(IF(IMDB_Movies_Cleaned!$E$2:$E$3849=A2410, IMDB_Movies_Cleaned!$N$2:$N$3849))</f>
        <v>0.32916666666666705</v>
      </c>
      <c r="J2410" cm="1">
        <f t="array" ref="J2410">_xlfn.STDEV.S(IF(IMDB_Movies_Cleaned!$E$2:$E$3849=A2410, IMDB_Movies_Cleaned!$N$2:$N$3849))</f>
        <v>0.57373048260195048</v>
      </c>
    </row>
    <row r="2411" spans="1:10" x14ac:dyDescent="0.25">
      <c r="A2411" s="1" t="s">
        <v>3854</v>
      </c>
      <c r="B2411">
        <f t="shared" si="39"/>
        <v>5</v>
      </c>
      <c r="D2411">
        <f>AVERAGEIF(IMDB_Movies_Cleaned!$E$2:$E$3849, A2411, IMDB_Movies_Cleaned!$N$2:$N$3849)</f>
        <v>6.8</v>
      </c>
      <c r="E2411" cm="1">
        <f t="array" ref="E2411">MEDIAN(IF(IMDB_Movies_Cleaned!$E$2:$E$3849=A2411, IMDB_Movies_Cleaned!$N$2:$N$3849))</f>
        <v>6.7</v>
      </c>
      <c r="F2411" t="e" cm="1">
        <f t="array" ref="F2411">_xlfn.MODE.SNGL(IF(IMDB_Movies_Cleaned!$E$2:$E$3849=A2411, IMDB_Movies_Cleaned!$N$2:$N$3849))</f>
        <v>#N/A</v>
      </c>
      <c r="G2411" cm="1">
        <f t="array" ref="G2411">MAX(IF(IMDB_Movies_Cleaned!$E$2:$E$3849=A2411, IMDB_Movies_Cleaned!$N$2:$N$3849))</f>
        <v>7.7</v>
      </c>
      <c r="H2411" cm="1">
        <f t="array" ref="H2411">MIN(IF(IMDB_Movies_Cleaned!$E$2:$E$3849=A2411, IMDB_Movies_Cleaned!$N$2:$N$3849))</f>
        <v>6.2</v>
      </c>
      <c r="I2411" cm="1">
        <f t="array" ref="I2411">_xlfn.VAR.S(IF(IMDB_Movies_Cleaned!$E$2:$E$3849=A2411, IMDB_Movies_Cleaned!$N$2:$N$3849))</f>
        <v>0.32</v>
      </c>
      <c r="J2411" cm="1">
        <f t="array" ref="J2411">_xlfn.STDEV.S(IF(IMDB_Movies_Cleaned!$E$2:$E$3849=A2411, IMDB_Movies_Cleaned!$N$2:$N$3849))</f>
        <v>0.56568542494923801</v>
      </c>
    </row>
    <row r="2412" spans="1:10" x14ac:dyDescent="0.25">
      <c r="A2412" s="2" t="s">
        <v>442</v>
      </c>
      <c r="B2412">
        <f t="shared" si="39"/>
        <v>11</v>
      </c>
      <c r="D2412">
        <f>AVERAGEIF(IMDB_Movies_Cleaned!$E$2:$E$3849, A2412, IMDB_Movies_Cleaned!$N$2:$N$3849)</f>
        <v>5.8454545454545466</v>
      </c>
      <c r="E2412" cm="1">
        <f t="array" ref="E2412">MEDIAN(IF(IMDB_Movies_Cleaned!$E$2:$E$3849=A2412, IMDB_Movies_Cleaned!$N$2:$N$3849))</f>
        <v>5.9</v>
      </c>
      <c r="F2412" cm="1">
        <f t="array" ref="F2412">_xlfn.MODE.SNGL(IF(IMDB_Movies_Cleaned!$E$2:$E$3849=A2412, IMDB_Movies_Cleaned!$N$2:$N$3849))</f>
        <v>6.7</v>
      </c>
      <c r="G2412" cm="1">
        <f t="array" ref="G2412">MAX(IF(IMDB_Movies_Cleaned!$E$2:$E$3849=A2412, IMDB_Movies_Cleaned!$N$2:$N$3849))</f>
        <v>6.7</v>
      </c>
      <c r="H2412" cm="1">
        <f t="array" ref="H2412">MIN(IF(IMDB_Movies_Cleaned!$E$2:$E$3849=A2412, IMDB_Movies_Cleaned!$N$2:$N$3849))</f>
        <v>3.8</v>
      </c>
      <c r="I2412" cm="1">
        <f t="array" ref="I2412">_xlfn.VAR.S(IF(IMDB_Movies_Cleaned!$E$2:$E$3849=A2412, IMDB_Movies_Cleaned!$N$2:$N$3849))</f>
        <v>0.74472727272726047</v>
      </c>
      <c r="J2412" cm="1">
        <f t="array" ref="J2412">_xlfn.STDEV.S(IF(IMDB_Movies_Cleaned!$E$2:$E$3849=A2412, IMDB_Movies_Cleaned!$N$2:$N$3849))</f>
        <v>0.86297582395294281</v>
      </c>
    </row>
    <row r="2413" spans="1:10" x14ac:dyDescent="0.25">
      <c r="A2413" s="1" t="s">
        <v>129</v>
      </c>
      <c r="B2413">
        <f t="shared" si="39"/>
        <v>119</v>
      </c>
      <c r="D2413">
        <f>AVERAGEIF(IMDB_Movies_Cleaned!$E$2:$E$3849, A2413, IMDB_Movies_Cleaned!$N$2:$N$3849)</f>
        <v>6.9529411764705902</v>
      </c>
      <c r="E2413" cm="1">
        <f t="array" ref="E2413">MEDIAN(IF(IMDB_Movies_Cleaned!$E$2:$E$3849=A2413, IMDB_Movies_Cleaned!$N$2:$N$3849))</f>
        <v>7.1</v>
      </c>
      <c r="F2413" cm="1">
        <f t="array" ref="F2413">_xlfn.MODE.SNGL(IF(IMDB_Movies_Cleaned!$E$2:$E$3849=A2413, IMDB_Movies_Cleaned!$N$2:$N$3849))</f>
        <v>7.2</v>
      </c>
      <c r="G2413" cm="1">
        <f t="array" ref="G2413">MAX(IF(IMDB_Movies_Cleaned!$E$2:$E$3849=A2413, IMDB_Movies_Cleaned!$N$2:$N$3849))</f>
        <v>8.1</v>
      </c>
      <c r="H2413" cm="1">
        <f t="array" ref="H2413">MIN(IF(IMDB_Movies_Cleaned!$E$2:$E$3849=A2413, IMDB_Movies_Cleaned!$N$2:$N$3849))</f>
        <v>4.0999999999999996</v>
      </c>
      <c r="I2413" cm="1">
        <f t="array" ref="I2413">_xlfn.VAR.S(IF(IMDB_Movies_Cleaned!$E$2:$E$3849=A2413, IMDB_Movies_Cleaned!$N$2:$N$3849))</f>
        <v>0.5581056829511245</v>
      </c>
      <c r="J2413" cm="1">
        <f t="array" ref="J2413">_xlfn.STDEV.S(IF(IMDB_Movies_Cleaned!$E$2:$E$3849=A2413, IMDB_Movies_Cleaned!$N$2:$N$3849))</f>
        <v>0.74706471135446129</v>
      </c>
    </row>
    <row r="2414" spans="1:10" x14ac:dyDescent="0.25">
      <c r="A2414" s="2" t="s">
        <v>1671</v>
      </c>
      <c r="B2414">
        <f t="shared" si="39"/>
        <v>153</v>
      </c>
      <c r="D2414">
        <f>AVERAGEIF(IMDB_Movies_Cleaned!$E$2:$E$3849, A2414, IMDB_Movies_Cleaned!$N$2:$N$3849)</f>
        <v>7.0418300653594796</v>
      </c>
      <c r="E2414" cm="1">
        <f t="array" ref="E2414">MEDIAN(IF(IMDB_Movies_Cleaned!$E$2:$E$3849=A2414, IMDB_Movies_Cleaned!$N$2:$N$3849))</f>
        <v>7.2</v>
      </c>
      <c r="F2414" cm="1">
        <f t="array" ref="F2414">_xlfn.MODE.SNGL(IF(IMDB_Movies_Cleaned!$E$2:$E$3849=A2414, IMDB_Movies_Cleaned!$N$2:$N$3849))</f>
        <v>7.3</v>
      </c>
      <c r="G2414" cm="1">
        <f t="array" ref="G2414">MAX(IF(IMDB_Movies_Cleaned!$E$2:$E$3849=A2414, IMDB_Movies_Cleaned!$N$2:$N$3849))</f>
        <v>8.8000000000000007</v>
      </c>
      <c r="H2414" cm="1">
        <f t="array" ref="H2414">MIN(IF(IMDB_Movies_Cleaned!$E$2:$E$3849=A2414, IMDB_Movies_Cleaned!$N$2:$N$3849))</f>
        <v>3.4</v>
      </c>
      <c r="I2414" cm="1">
        <f t="array" ref="I2414">_xlfn.VAR.S(IF(IMDB_Movies_Cleaned!$E$2:$E$3849=A2414, IMDB_Movies_Cleaned!$N$2:$N$3849))</f>
        <v>0.68705452356381391</v>
      </c>
      <c r="J2414" cm="1">
        <f t="array" ref="J2414">_xlfn.STDEV.S(IF(IMDB_Movies_Cleaned!$E$2:$E$3849=A2414, IMDB_Movies_Cleaned!$N$2:$N$3849))</f>
        <v>0.82888752166009472</v>
      </c>
    </row>
    <row r="2415" spans="1:10" x14ac:dyDescent="0.25">
      <c r="A2415" s="1" t="s">
        <v>2668</v>
      </c>
      <c r="B2415">
        <f t="shared" si="39"/>
        <v>6</v>
      </c>
      <c r="D2415">
        <f>AVERAGEIF(IMDB_Movies_Cleaned!$E$2:$E$3849, A2415, IMDB_Movies_Cleaned!$N$2:$N$3849)</f>
        <v>6.5333333333333323</v>
      </c>
      <c r="E2415" cm="1">
        <f t="array" ref="E2415">MEDIAN(IF(IMDB_Movies_Cleaned!$E$2:$E$3849=A2415, IMDB_Movies_Cleaned!$N$2:$N$3849))</f>
        <v>6.6999999999999993</v>
      </c>
      <c r="F2415" t="e" cm="1">
        <f t="array" ref="F2415">_xlfn.MODE.SNGL(IF(IMDB_Movies_Cleaned!$E$2:$E$3849=A2415, IMDB_Movies_Cleaned!$N$2:$N$3849))</f>
        <v>#N/A</v>
      </c>
      <c r="G2415" cm="1">
        <f t="array" ref="G2415">MAX(IF(IMDB_Movies_Cleaned!$E$2:$E$3849=A2415, IMDB_Movies_Cleaned!$N$2:$N$3849))</f>
        <v>8</v>
      </c>
      <c r="H2415" cm="1">
        <f t="array" ref="H2415">MIN(IF(IMDB_Movies_Cleaned!$E$2:$E$3849=A2415, IMDB_Movies_Cleaned!$N$2:$N$3849))</f>
        <v>5.4</v>
      </c>
      <c r="I2415" cm="1">
        <f t="array" ref="I2415">_xlfn.VAR.S(IF(IMDB_Movies_Cleaned!$E$2:$E$3849=A2415, IMDB_Movies_Cleaned!$N$2:$N$3849))</f>
        <v>0.94266666666667331</v>
      </c>
      <c r="J2415" cm="1">
        <f t="array" ref="J2415">_xlfn.STDEV.S(IF(IMDB_Movies_Cleaned!$E$2:$E$3849=A2415, IMDB_Movies_Cleaned!$N$2:$N$3849))</f>
        <v>0.97091022585338616</v>
      </c>
    </row>
    <row r="2416" spans="1:10" x14ac:dyDescent="0.25">
      <c r="A2416" s="2" t="s">
        <v>1607</v>
      </c>
      <c r="B2416">
        <f t="shared" si="39"/>
        <v>4</v>
      </c>
      <c r="D2416">
        <f>AVERAGEIF(IMDB_Movies_Cleaned!$E$2:$E$3849, A2416, IMDB_Movies_Cleaned!$N$2:$N$3849)</f>
        <v>6.9749999999999996</v>
      </c>
      <c r="E2416" cm="1">
        <f t="array" ref="E2416">MEDIAN(IF(IMDB_Movies_Cleaned!$E$2:$E$3849=A2416, IMDB_Movies_Cleaned!$N$2:$N$3849))</f>
        <v>7.1999999999999993</v>
      </c>
      <c r="F2416" cm="1">
        <f t="array" ref="F2416">_xlfn.MODE.SNGL(IF(IMDB_Movies_Cleaned!$E$2:$E$3849=A2416, IMDB_Movies_Cleaned!$N$2:$N$3849))</f>
        <v>7.3</v>
      </c>
      <c r="G2416" cm="1">
        <f t="array" ref="G2416">MAX(IF(IMDB_Movies_Cleaned!$E$2:$E$3849=A2416, IMDB_Movies_Cleaned!$N$2:$N$3849))</f>
        <v>7.3</v>
      </c>
      <c r="H2416" cm="1">
        <f t="array" ref="H2416">MIN(IF(IMDB_Movies_Cleaned!$E$2:$E$3849=A2416, IMDB_Movies_Cleaned!$N$2:$N$3849))</f>
        <v>6.2</v>
      </c>
      <c r="I2416" cm="1">
        <f t="array" ref="I2416">_xlfn.VAR.S(IF(IMDB_Movies_Cleaned!$E$2:$E$3849=A2416, IMDB_Movies_Cleaned!$N$2:$N$3849))</f>
        <v>0.2758333333333331</v>
      </c>
      <c r="J2416" cm="1">
        <f t="array" ref="J2416">_xlfn.STDEV.S(IF(IMDB_Movies_Cleaned!$E$2:$E$3849=A2416, IMDB_Movies_Cleaned!$N$2:$N$3849))</f>
        <v>0.52519837521962409</v>
      </c>
    </row>
    <row r="2417" spans="1:10" x14ac:dyDescent="0.25">
      <c r="A2417" s="1" t="s">
        <v>2914</v>
      </c>
      <c r="B2417">
        <f t="shared" si="39"/>
        <v>43</v>
      </c>
      <c r="D2417">
        <f>AVERAGEIF(IMDB_Movies_Cleaned!$E$2:$E$3849, A2417, IMDB_Movies_Cleaned!$N$2:$N$3849)</f>
        <v>5.9534883720930249</v>
      </c>
      <c r="E2417" cm="1">
        <f t="array" ref="E2417">MEDIAN(IF(IMDB_Movies_Cleaned!$E$2:$E$3849=A2417, IMDB_Movies_Cleaned!$N$2:$N$3849))</f>
        <v>5.9</v>
      </c>
      <c r="F2417" cm="1">
        <f t="array" ref="F2417">_xlfn.MODE.SNGL(IF(IMDB_Movies_Cleaned!$E$2:$E$3849=A2417, IMDB_Movies_Cleaned!$N$2:$N$3849))</f>
        <v>5.9</v>
      </c>
      <c r="G2417" cm="1">
        <f t="array" ref="G2417">MAX(IF(IMDB_Movies_Cleaned!$E$2:$E$3849=A2417, IMDB_Movies_Cleaned!$N$2:$N$3849))</f>
        <v>8</v>
      </c>
      <c r="H2417" cm="1">
        <f t="array" ref="H2417">MIN(IF(IMDB_Movies_Cleaned!$E$2:$E$3849=A2417, IMDB_Movies_Cleaned!$N$2:$N$3849))</f>
        <v>4.2</v>
      </c>
      <c r="I2417" cm="1">
        <f t="array" ref="I2417">_xlfn.VAR.S(IF(IMDB_Movies_Cleaned!$E$2:$E$3849=A2417, IMDB_Movies_Cleaned!$N$2:$N$3849))</f>
        <v>0.68111849390917156</v>
      </c>
      <c r="J2417" cm="1">
        <f t="array" ref="J2417">_xlfn.STDEV.S(IF(IMDB_Movies_Cleaned!$E$2:$E$3849=A2417, IMDB_Movies_Cleaned!$N$2:$N$3849))</f>
        <v>0.82529903302328644</v>
      </c>
    </row>
    <row r="2418" spans="1:10" x14ac:dyDescent="0.25">
      <c r="A2418" s="2" t="s">
        <v>1498</v>
      </c>
      <c r="B2418">
        <f t="shared" si="39"/>
        <v>31</v>
      </c>
      <c r="D2418">
        <f>AVERAGEIF(IMDB_Movies_Cleaned!$E$2:$E$3849, A2418, IMDB_Movies_Cleaned!$N$2:$N$3849)</f>
        <v>5.8645161290322561</v>
      </c>
      <c r="E2418" cm="1">
        <f t="array" ref="E2418">MEDIAN(IF(IMDB_Movies_Cleaned!$E$2:$E$3849=A2418, IMDB_Movies_Cleaned!$N$2:$N$3849))</f>
        <v>5.7</v>
      </c>
      <c r="F2418" cm="1">
        <f t="array" ref="F2418">_xlfn.MODE.SNGL(IF(IMDB_Movies_Cleaned!$E$2:$E$3849=A2418, IMDB_Movies_Cleaned!$N$2:$N$3849))</f>
        <v>4.8</v>
      </c>
      <c r="G2418" cm="1">
        <f t="array" ref="G2418">MAX(IF(IMDB_Movies_Cleaned!$E$2:$E$3849=A2418, IMDB_Movies_Cleaned!$N$2:$N$3849))</f>
        <v>8.5</v>
      </c>
      <c r="H2418" cm="1">
        <f t="array" ref="H2418">MIN(IF(IMDB_Movies_Cleaned!$E$2:$E$3849=A2418, IMDB_Movies_Cleaned!$N$2:$N$3849))</f>
        <v>4.0999999999999996</v>
      </c>
      <c r="I2418" cm="1">
        <f t="array" ref="I2418">_xlfn.VAR.S(IF(IMDB_Movies_Cleaned!$E$2:$E$3849=A2418, IMDB_Movies_Cleaned!$N$2:$N$3849))</f>
        <v>1.0850322580645448</v>
      </c>
      <c r="J2418" cm="1">
        <f t="array" ref="J2418">_xlfn.STDEV.S(IF(IMDB_Movies_Cleaned!$E$2:$E$3849=A2418, IMDB_Movies_Cleaned!$N$2:$N$3849))</f>
        <v>1.0416488170513827</v>
      </c>
    </row>
    <row r="2419" spans="1:10" x14ac:dyDescent="0.25">
      <c r="A2419" s="1" t="s">
        <v>1038</v>
      </c>
      <c r="B2419">
        <f t="shared" si="39"/>
        <v>3</v>
      </c>
      <c r="D2419">
        <f>AVERAGEIF(IMDB_Movies_Cleaned!$E$2:$E$3849, A2419, IMDB_Movies_Cleaned!$N$2:$N$3849)</f>
        <v>6.8999999999999995</v>
      </c>
      <c r="E2419" cm="1">
        <f t="array" ref="E2419">MEDIAN(IF(IMDB_Movies_Cleaned!$E$2:$E$3849=A2419, IMDB_Movies_Cleaned!$N$2:$N$3849))</f>
        <v>7</v>
      </c>
      <c r="F2419" cm="1">
        <f t="array" ref="F2419">_xlfn.MODE.SNGL(IF(IMDB_Movies_Cleaned!$E$2:$E$3849=A2419, IMDB_Movies_Cleaned!$N$2:$N$3849))</f>
        <v>7</v>
      </c>
      <c r="G2419" cm="1">
        <f t="array" ref="G2419">MAX(IF(IMDB_Movies_Cleaned!$E$2:$E$3849=A2419, IMDB_Movies_Cleaned!$N$2:$N$3849))</f>
        <v>7</v>
      </c>
      <c r="H2419" cm="1">
        <f t="array" ref="H2419">MIN(IF(IMDB_Movies_Cleaned!$E$2:$E$3849=A2419, IMDB_Movies_Cleaned!$N$2:$N$3849))</f>
        <v>6.7</v>
      </c>
      <c r="I2419" cm="1">
        <f t="array" ref="I2419">_xlfn.VAR.S(IF(IMDB_Movies_Cleaned!$E$2:$E$3849=A2419, IMDB_Movies_Cleaned!$N$2:$N$3849))</f>
        <v>2.9999999999999964E-2</v>
      </c>
      <c r="J2419" cm="1">
        <f t="array" ref="J2419">_xlfn.STDEV.S(IF(IMDB_Movies_Cleaned!$E$2:$E$3849=A2419, IMDB_Movies_Cleaned!$N$2:$N$3849))</f>
        <v>0.17320508075688762</v>
      </c>
    </row>
    <row r="2420" spans="1:10" x14ac:dyDescent="0.25">
      <c r="A2420" s="2" t="s">
        <v>513</v>
      </c>
      <c r="B2420">
        <f t="shared" si="39"/>
        <v>18</v>
      </c>
      <c r="D2420">
        <f>AVERAGEIF(IMDB_Movies_Cleaned!$E$2:$E$3849, A2420, IMDB_Movies_Cleaned!$N$2:$N$3849)</f>
        <v>6.4</v>
      </c>
      <c r="E2420" cm="1">
        <f t="array" ref="E2420">MEDIAN(IF(IMDB_Movies_Cleaned!$E$2:$E$3849=A2420, IMDB_Movies_Cleaned!$N$2:$N$3849))</f>
        <v>6.45</v>
      </c>
      <c r="F2420" cm="1">
        <f t="array" ref="F2420">_xlfn.MODE.SNGL(IF(IMDB_Movies_Cleaned!$E$2:$E$3849=A2420, IMDB_Movies_Cleaned!$N$2:$N$3849))</f>
        <v>6.2</v>
      </c>
      <c r="G2420" cm="1">
        <f t="array" ref="G2420">MAX(IF(IMDB_Movies_Cleaned!$E$2:$E$3849=A2420, IMDB_Movies_Cleaned!$N$2:$N$3849))</f>
        <v>8.1999999999999993</v>
      </c>
      <c r="H2420" cm="1">
        <f t="array" ref="H2420">MIN(IF(IMDB_Movies_Cleaned!$E$2:$E$3849=A2420, IMDB_Movies_Cleaned!$N$2:$N$3849))</f>
        <v>4.7</v>
      </c>
      <c r="I2420" cm="1">
        <f t="array" ref="I2420">_xlfn.VAR.S(IF(IMDB_Movies_Cleaned!$E$2:$E$3849=A2420, IMDB_Movies_Cleaned!$N$2:$N$3849))</f>
        <v>0.55999999999999894</v>
      </c>
      <c r="J2420" cm="1">
        <f t="array" ref="J2420">_xlfn.STDEV.S(IF(IMDB_Movies_Cleaned!$E$2:$E$3849=A2420, IMDB_Movies_Cleaned!$N$2:$N$3849))</f>
        <v>0.74833147735478756</v>
      </c>
    </row>
    <row r="2421" spans="1:10" x14ac:dyDescent="0.25">
      <c r="A2421" s="1" t="s">
        <v>1106</v>
      </c>
      <c r="B2421">
        <f t="shared" si="39"/>
        <v>13</v>
      </c>
      <c r="D2421">
        <f>AVERAGEIF(IMDB_Movies_Cleaned!$E$2:$E$3849, A2421, IMDB_Movies_Cleaned!$N$2:$N$3849)</f>
        <v>6.2846153846153836</v>
      </c>
      <c r="E2421" cm="1">
        <f t="array" ref="E2421">MEDIAN(IF(IMDB_Movies_Cleaned!$E$2:$E$3849=A2421, IMDB_Movies_Cleaned!$N$2:$N$3849))</f>
        <v>6.2</v>
      </c>
      <c r="F2421" t="e" cm="1">
        <f t="array" ref="F2421">_xlfn.MODE.SNGL(IF(IMDB_Movies_Cleaned!$E$2:$E$3849=A2421, IMDB_Movies_Cleaned!$N$2:$N$3849))</f>
        <v>#N/A</v>
      </c>
      <c r="G2421" cm="1">
        <f t="array" ref="G2421">MAX(IF(IMDB_Movies_Cleaned!$E$2:$E$3849=A2421, IMDB_Movies_Cleaned!$N$2:$N$3849))</f>
        <v>7.7</v>
      </c>
      <c r="H2421" cm="1">
        <f t="array" ref="H2421">MIN(IF(IMDB_Movies_Cleaned!$E$2:$E$3849=A2421, IMDB_Movies_Cleaned!$N$2:$N$3849))</f>
        <v>5</v>
      </c>
      <c r="I2421" cm="1">
        <f t="array" ref="I2421">_xlfn.VAR.S(IF(IMDB_Movies_Cleaned!$E$2:$E$3849=A2421, IMDB_Movies_Cleaned!$N$2:$N$3849))</f>
        <v>0.8064102564102692</v>
      </c>
      <c r="J2421" cm="1">
        <f t="array" ref="J2421">_xlfn.STDEV.S(IF(IMDB_Movies_Cleaned!$E$2:$E$3849=A2421, IMDB_Movies_Cleaned!$N$2:$N$3849))</f>
        <v>0.89800348351789216</v>
      </c>
    </row>
    <row r="2422" spans="1:10" x14ac:dyDescent="0.25">
      <c r="A2422" s="2" t="s">
        <v>2836</v>
      </c>
      <c r="B2422">
        <f t="shared" si="39"/>
        <v>22</v>
      </c>
      <c r="D2422">
        <f>AVERAGEIF(IMDB_Movies_Cleaned!$E$2:$E$3849, A2422, IMDB_Movies_Cleaned!$N$2:$N$3849)</f>
        <v>6.6363636363636376</v>
      </c>
      <c r="E2422" cm="1">
        <f t="array" ref="E2422">MEDIAN(IF(IMDB_Movies_Cleaned!$E$2:$E$3849=A2422, IMDB_Movies_Cleaned!$N$2:$N$3849))</f>
        <v>6.9</v>
      </c>
      <c r="F2422" cm="1">
        <f t="array" ref="F2422">_xlfn.MODE.SNGL(IF(IMDB_Movies_Cleaned!$E$2:$E$3849=A2422, IMDB_Movies_Cleaned!$N$2:$N$3849))</f>
        <v>7</v>
      </c>
      <c r="G2422" cm="1">
        <f t="array" ref="G2422">MAX(IF(IMDB_Movies_Cleaned!$E$2:$E$3849=A2422, IMDB_Movies_Cleaned!$N$2:$N$3849))</f>
        <v>8.5</v>
      </c>
      <c r="H2422" cm="1">
        <f t="array" ref="H2422">MIN(IF(IMDB_Movies_Cleaned!$E$2:$E$3849=A2422, IMDB_Movies_Cleaned!$N$2:$N$3849))</f>
        <v>3.5</v>
      </c>
      <c r="I2422" cm="1">
        <f t="array" ref="I2422">_xlfn.VAR.S(IF(IMDB_Movies_Cleaned!$E$2:$E$3849=A2422, IMDB_Movies_Cleaned!$N$2:$N$3849))</f>
        <v>1.2090909090908921</v>
      </c>
      <c r="J2422" cm="1">
        <f t="array" ref="J2422">_xlfn.STDEV.S(IF(IMDB_Movies_Cleaned!$E$2:$E$3849=A2422, IMDB_Movies_Cleaned!$N$2:$N$3849))</f>
        <v>1.0995866992151606</v>
      </c>
    </row>
    <row r="2423" spans="1:10" x14ac:dyDescent="0.25">
      <c r="A2423" s="1" t="s">
        <v>2051</v>
      </c>
      <c r="B2423">
        <f t="shared" si="39"/>
        <v>5</v>
      </c>
      <c r="D2423">
        <f>AVERAGEIF(IMDB_Movies_Cleaned!$E$2:$E$3849, A2423, IMDB_Movies_Cleaned!$N$2:$N$3849)</f>
        <v>5.72</v>
      </c>
      <c r="E2423" cm="1">
        <f t="array" ref="E2423">MEDIAN(IF(IMDB_Movies_Cleaned!$E$2:$E$3849=A2423, IMDB_Movies_Cleaned!$N$2:$N$3849))</f>
        <v>5.5</v>
      </c>
      <c r="F2423" t="e" cm="1">
        <f t="array" ref="F2423">_xlfn.MODE.SNGL(IF(IMDB_Movies_Cleaned!$E$2:$E$3849=A2423, IMDB_Movies_Cleaned!$N$2:$N$3849))</f>
        <v>#N/A</v>
      </c>
      <c r="G2423" cm="1">
        <f t="array" ref="G2423">MAX(IF(IMDB_Movies_Cleaned!$E$2:$E$3849=A2423, IMDB_Movies_Cleaned!$N$2:$N$3849))</f>
        <v>7.2</v>
      </c>
      <c r="H2423" cm="1">
        <f t="array" ref="H2423">MIN(IF(IMDB_Movies_Cleaned!$E$2:$E$3849=A2423, IMDB_Movies_Cleaned!$N$2:$N$3849))</f>
        <v>5</v>
      </c>
      <c r="I2423" cm="1">
        <f t="array" ref="I2423">_xlfn.VAR.S(IF(IMDB_Movies_Cleaned!$E$2:$E$3849=A2423, IMDB_Movies_Cleaned!$N$2:$N$3849))</f>
        <v>0.757000000000005</v>
      </c>
      <c r="J2423" cm="1">
        <f t="array" ref="J2423">_xlfn.STDEV.S(IF(IMDB_Movies_Cleaned!$E$2:$E$3849=A2423, IMDB_Movies_Cleaned!$N$2:$N$3849))</f>
        <v>0.87005746936625117</v>
      </c>
    </row>
    <row r="2424" spans="1:10" x14ac:dyDescent="0.25">
      <c r="A2424" s="2" t="s">
        <v>1100</v>
      </c>
      <c r="B2424">
        <f t="shared" si="39"/>
        <v>82</v>
      </c>
      <c r="D2424">
        <f>AVERAGEIF(IMDB_Movies_Cleaned!$E$2:$E$3849, A2424, IMDB_Movies_Cleaned!$N$2:$N$3849)</f>
        <v>6.8573170731707327</v>
      </c>
      <c r="E2424" cm="1">
        <f t="array" ref="E2424">MEDIAN(IF(IMDB_Movies_Cleaned!$E$2:$E$3849=A2424, IMDB_Movies_Cleaned!$N$2:$N$3849))</f>
        <v>7</v>
      </c>
      <c r="F2424" cm="1">
        <f t="array" ref="F2424">_xlfn.MODE.SNGL(IF(IMDB_Movies_Cleaned!$E$2:$E$3849=A2424, IMDB_Movies_Cleaned!$N$2:$N$3849))</f>
        <v>6.1</v>
      </c>
      <c r="G2424" cm="1">
        <f t="array" ref="G2424">MAX(IF(IMDB_Movies_Cleaned!$E$2:$E$3849=A2424, IMDB_Movies_Cleaned!$N$2:$N$3849))</f>
        <v>8.5</v>
      </c>
      <c r="H2424" cm="1">
        <f t="array" ref="H2424">MIN(IF(IMDB_Movies_Cleaned!$E$2:$E$3849=A2424, IMDB_Movies_Cleaned!$N$2:$N$3849))</f>
        <v>5.0999999999999996</v>
      </c>
      <c r="I2424" cm="1">
        <f t="array" ref="I2424">_xlfn.VAR.S(IF(IMDB_Movies_Cleaned!$E$2:$E$3849=A2424, IMDB_Movies_Cleaned!$N$2:$N$3849))</f>
        <v>0.60766184884070396</v>
      </c>
      <c r="J2424" cm="1">
        <f t="array" ref="J2424">_xlfn.STDEV.S(IF(IMDB_Movies_Cleaned!$E$2:$E$3849=A2424, IMDB_Movies_Cleaned!$N$2:$N$3849))</f>
        <v>0.77952668257135627</v>
      </c>
    </row>
    <row r="2425" spans="1:10" x14ac:dyDescent="0.25">
      <c r="A2425" s="1" t="s">
        <v>201</v>
      </c>
      <c r="B2425">
        <f t="shared" si="39"/>
        <v>55</v>
      </c>
      <c r="D2425">
        <f>AVERAGEIF(IMDB_Movies_Cleaned!$E$2:$E$3849, A2425, IMDB_Movies_Cleaned!$N$2:$N$3849)</f>
        <v>6.4090909090909092</v>
      </c>
      <c r="E2425" cm="1">
        <f t="array" ref="E2425">MEDIAN(IF(IMDB_Movies_Cleaned!$E$2:$E$3849=A2425, IMDB_Movies_Cleaned!$N$2:$N$3849))</f>
        <v>6.5</v>
      </c>
      <c r="F2425" cm="1">
        <f t="array" ref="F2425">_xlfn.MODE.SNGL(IF(IMDB_Movies_Cleaned!$E$2:$E$3849=A2425, IMDB_Movies_Cleaned!$N$2:$N$3849))</f>
        <v>6.5</v>
      </c>
      <c r="G2425" cm="1">
        <f t="array" ref="G2425">MAX(IF(IMDB_Movies_Cleaned!$E$2:$E$3849=A2425, IMDB_Movies_Cleaned!$N$2:$N$3849))</f>
        <v>7.6</v>
      </c>
      <c r="H2425" cm="1">
        <f t="array" ref="H2425">MIN(IF(IMDB_Movies_Cleaned!$E$2:$E$3849=A2425, IMDB_Movies_Cleaned!$N$2:$N$3849))</f>
        <v>4.4000000000000004</v>
      </c>
      <c r="I2425" cm="1">
        <f t="array" ref="I2425">_xlfn.VAR.S(IF(IMDB_Movies_Cleaned!$E$2:$E$3849=A2425, IMDB_Movies_Cleaned!$N$2:$N$3849))</f>
        <v>0.39936026936026953</v>
      </c>
      <c r="J2425" cm="1">
        <f t="array" ref="J2425">_xlfn.STDEV.S(IF(IMDB_Movies_Cleaned!$E$2:$E$3849=A2425, IMDB_Movies_Cleaned!$N$2:$N$3849))</f>
        <v>0.63194957817872588</v>
      </c>
    </row>
    <row r="2426" spans="1:10" x14ac:dyDescent="0.25">
      <c r="A2426" s="2" t="s">
        <v>1001</v>
      </c>
      <c r="B2426">
        <f t="shared" si="39"/>
        <v>30</v>
      </c>
      <c r="D2426">
        <f>AVERAGEIF(IMDB_Movies_Cleaned!$E$2:$E$3849, A2426, IMDB_Movies_Cleaned!$N$2:$N$3849)</f>
        <v>6.7566666666666686</v>
      </c>
      <c r="E2426" cm="1">
        <f t="array" ref="E2426">MEDIAN(IF(IMDB_Movies_Cleaned!$E$2:$E$3849=A2426, IMDB_Movies_Cleaned!$N$2:$N$3849))</f>
        <v>6.85</v>
      </c>
      <c r="F2426" cm="1">
        <f t="array" ref="F2426">_xlfn.MODE.SNGL(IF(IMDB_Movies_Cleaned!$E$2:$E$3849=A2426, IMDB_Movies_Cleaned!$N$2:$N$3849))</f>
        <v>7.5</v>
      </c>
      <c r="G2426" cm="1">
        <f t="array" ref="G2426">MAX(IF(IMDB_Movies_Cleaned!$E$2:$E$3849=A2426, IMDB_Movies_Cleaned!$N$2:$N$3849))</f>
        <v>8.4</v>
      </c>
      <c r="H2426" cm="1">
        <f t="array" ref="H2426">MIN(IF(IMDB_Movies_Cleaned!$E$2:$E$3849=A2426, IMDB_Movies_Cleaned!$N$2:$N$3849))</f>
        <v>4.5999999999999996</v>
      </c>
      <c r="I2426" cm="1">
        <f t="array" ref="I2426">_xlfn.VAR.S(IF(IMDB_Movies_Cleaned!$E$2:$E$3849=A2426, IMDB_Movies_Cleaned!$N$2:$N$3849))</f>
        <v>0.88805747126434653</v>
      </c>
      <c r="J2426" cm="1">
        <f t="array" ref="J2426">_xlfn.STDEV.S(IF(IMDB_Movies_Cleaned!$E$2:$E$3849=A2426, IMDB_Movies_Cleaned!$N$2:$N$3849))</f>
        <v>0.94236801264917014</v>
      </c>
    </row>
    <row r="2427" spans="1:10" x14ac:dyDescent="0.25">
      <c r="A2427" s="1" t="s">
        <v>1125</v>
      </c>
      <c r="B2427">
        <f t="shared" si="39"/>
        <v>4</v>
      </c>
      <c r="D2427">
        <f>AVERAGEIF(IMDB_Movies_Cleaned!$E$2:$E$3849, A2427, IMDB_Movies_Cleaned!$N$2:$N$3849)</f>
        <v>7.1749999999999998</v>
      </c>
      <c r="E2427" cm="1">
        <f t="array" ref="E2427">MEDIAN(IF(IMDB_Movies_Cleaned!$E$2:$E$3849=A2427, IMDB_Movies_Cleaned!$N$2:$N$3849))</f>
        <v>7.1999999999999993</v>
      </c>
      <c r="F2427" t="e" cm="1">
        <f t="array" ref="F2427">_xlfn.MODE.SNGL(IF(IMDB_Movies_Cleaned!$E$2:$E$3849=A2427, IMDB_Movies_Cleaned!$N$2:$N$3849))</f>
        <v>#N/A</v>
      </c>
      <c r="G2427" cm="1">
        <f t="array" ref="G2427">MAX(IF(IMDB_Movies_Cleaned!$E$2:$E$3849=A2427, IMDB_Movies_Cleaned!$N$2:$N$3849))</f>
        <v>7.6</v>
      </c>
      <c r="H2427" cm="1">
        <f t="array" ref="H2427">MIN(IF(IMDB_Movies_Cleaned!$E$2:$E$3849=A2427, IMDB_Movies_Cleaned!$N$2:$N$3849))</f>
        <v>6.7</v>
      </c>
      <c r="I2427" cm="1">
        <f t="array" ref="I2427">_xlfn.VAR.S(IF(IMDB_Movies_Cleaned!$E$2:$E$3849=A2427, IMDB_Movies_Cleaned!$N$2:$N$3849))</f>
        <v>0.14249999999999985</v>
      </c>
      <c r="J2427" cm="1">
        <f t="array" ref="J2427">_xlfn.STDEV.S(IF(IMDB_Movies_Cleaned!$E$2:$E$3849=A2427, IMDB_Movies_Cleaned!$N$2:$N$3849))</f>
        <v>0.37749172176353729</v>
      </c>
    </row>
    <row r="2428" spans="1:10" x14ac:dyDescent="0.25">
      <c r="A2428" s="2" t="s">
        <v>1143</v>
      </c>
      <c r="B2428">
        <f t="shared" si="39"/>
        <v>14</v>
      </c>
      <c r="D2428">
        <f>AVERAGEIF(IMDB_Movies_Cleaned!$E$2:$E$3849, A2428, IMDB_Movies_Cleaned!$N$2:$N$3849)</f>
        <v>5.7357142857142858</v>
      </c>
      <c r="E2428" cm="1">
        <f t="array" ref="E2428">MEDIAN(IF(IMDB_Movies_Cleaned!$E$2:$E$3849=A2428, IMDB_Movies_Cleaned!$N$2:$N$3849))</f>
        <v>5.9</v>
      </c>
      <c r="F2428" cm="1">
        <f t="array" ref="F2428">_xlfn.MODE.SNGL(IF(IMDB_Movies_Cleaned!$E$2:$E$3849=A2428, IMDB_Movies_Cleaned!$N$2:$N$3849))</f>
        <v>4.4000000000000004</v>
      </c>
      <c r="G2428" cm="1">
        <f t="array" ref="G2428">MAX(IF(IMDB_Movies_Cleaned!$E$2:$E$3849=A2428, IMDB_Movies_Cleaned!$N$2:$N$3849))</f>
        <v>6.7</v>
      </c>
      <c r="H2428" cm="1">
        <f t="array" ref="H2428">MIN(IF(IMDB_Movies_Cleaned!$E$2:$E$3849=A2428, IMDB_Movies_Cleaned!$N$2:$N$3849))</f>
        <v>4.4000000000000004</v>
      </c>
      <c r="I2428" cm="1">
        <f t="array" ref="I2428">_xlfn.VAR.S(IF(IMDB_Movies_Cleaned!$E$2:$E$3849=A2428, IMDB_Movies_Cleaned!$N$2:$N$3849))</f>
        <v>0.58554945054945273</v>
      </c>
      <c r="J2428" cm="1">
        <f t="array" ref="J2428">_xlfn.STDEV.S(IF(IMDB_Movies_Cleaned!$E$2:$E$3849=A2428, IMDB_Movies_Cleaned!$N$2:$N$3849))</f>
        <v>0.76521202979922676</v>
      </c>
    </row>
    <row r="2429" spans="1:10" x14ac:dyDescent="0.25">
      <c r="A2429" s="1" t="s">
        <v>809</v>
      </c>
      <c r="B2429">
        <f t="shared" si="39"/>
        <v>15</v>
      </c>
      <c r="D2429">
        <f>AVERAGEIF(IMDB_Movies_Cleaned!$E$2:$E$3849, A2429, IMDB_Movies_Cleaned!$N$2:$N$3849)</f>
        <v>6.7133333333333338</v>
      </c>
      <c r="E2429" cm="1">
        <f t="array" ref="E2429">MEDIAN(IF(IMDB_Movies_Cleaned!$E$2:$E$3849=A2429, IMDB_Movies_Cleaned!$N$2:$N$3849))</f>
        <v>6.7</v>
      </c>
      <c r="F2429" cm="1">
        <f t="array" ref="F2429">_xlfn.MODE.SNGL(IF(IMDB_Movies_Cleaned!$E$2:$E$3849=A2429, IMDB_Movies_Cleaned!$N$2:$N$3849))</f>
        <v>6.4</v>
      </c>
      <c r="G2429" cm="1">
        <f t="array" ref="G2429">MAX(IF(IMDB_Movies_Cleaned!$E$2:$E$3849=A2429, IMDB_Movies_Cleaned!$N$2:$N$3849))</f>
        <v>8.1</v>
      </c>
      <c r="H2429" cm="1">
        <f t="array" ref="H2429">MIN(IF(IMDB_Movies_Cleaned!$E$2:$E$3849=A2429, IMDB_Movies_Cleaned!$N$2:$N$3849))</f>
        <v>5.6</v>
      </c>
      <c r="I2429" cm="1">
        <f t="array" ref="I2429">_xlfn.VAR.S(IF(IMDB_Movies_Cleaned!$E$2:$E$3849=A2429, IMDB_Movies_Cleaned!$N$2:$N$3849))</f>
        <v>0.57409523809524543</v>
      </c>
      <c r="J2429" cm="1">
        <f t="array" ref="J2429">_xlfn.STDEV.S(IF(IMDB_Movies_Cleaned!$E$2:$E$3849=A2429, IMDB_Movies_Cleaned!$N$2:$N$3849))</f>
        <v>0.75769072720685016</v>
      </c>
    </row>
    <row r="2430" spans="1:10" x14ac:dyDescent="0.25">
      <c r="A2430" s="2" t="s">
        <v>1100</v>
      </c>
      <c r="B2430">
        <f t="shared" si="39"/>
        <v>82</v>
      </c>
      <c r="D2430">
        <f>AVERAGEIF(IMDB_Movies_Cleaned!$E$2:$E$3849, A2430, IMDB_Movies_Cleaned!$N$2:$N$3849)</f>
        <v>6.8573170731707327</v>
      </c>
      <c r="E2430" cm="1">
        <f t="array" ref="E2430">MEDIAN(IF(IMDB_Movies_Cleaned!$E$2:$E$3849=A2430, IMDB_Movies_Cleaned!$N$2:$N$3849))</f>
        <v>7</v>
      </c>
      <c r="F2430" cm="1">
        <f t="array" ref="F2430">_xlfn.MODE.SNGL(IF(IMDB_Movies_Cleaned!$E$2:$E$3849=A2430, IMDB_Movies_Cleaned!$N$2:$N$3849))</f>
        <v>6.1</v>
      </c>
      <c r="G2430" cm="1">
        <f t="array" ref="G2430">MAX(IF(IMDB_Movies_Cleaned!$E$2:$E$3849=A2430, IMDB_Movies_Cleaned!$N$2:$N$3849))</f>
        <v>8.5</v>
      </c>
      <c r="H2430" cm="1">
        <f t="array" ref="H2430">MIN(IF(IMDB_Movies_Cleaned!$E$2:$E$3849=A2430, IMDB_Movies_Cleaned!$N$2:$N$3849))</f>
        <v>5.0999999999999996</v>
      </c>
      <c r="I2430" cm="1">
        <f t="array" ref="I2430">_xlfn.VAR.S(IF(IMDB_Movies_Cleaned!$E$2:$E$3849=A2430, IMDB_Movies_Cleaned!$N$2:$N$3849))</f>
        <v>0.60766184884070396</v>
      </c>
      <c r="J2430" cm="1">
        <f t="array" ref="J2430">_xlfn.STDEV.S(IF(IMDB_Movies_Cleaned!$E$2:$E$3849=A2430, IMDB_Movies_Cleaned!$N$2:$N$3849))</f>
        <v>0.77952668257135627</v>
      </c>
    </row>
    <row r="2431" spans="1:10" x14ac:dyDescent="0.25">
      <c r="A2431" s="1" t="s">
        <v>872</v>
      </c>
      <c r="B2431">
        <f t="shared" si="39"/>
        <v>145</v>
      </c>
      <c r="D2431">
        <f>AVERAGEIF(IMDB_Movies_Cleaned!$E$2:$E$3849, A2431, IMDB_Movies_Cleaned!$N$2:$N$3849)</f>
        <v>5.8406896551724108</v>
      </c>
      <c r="E2431" cm="1">
        <f t="array" ref="E2431">MEDIAN(IF(IMDB_Movies_Cleaned!$E$2:$E$3849=A2431, IMDB_Movies_Cleaned!$N$2:$N$3849))</f>
        <v>6</v>
      </c>
      <c r="F2431" cm="1">
        <f t="array" ref="F2431">_xlfn.MODE.SNGL(IF(IMDB_Movies_Cleaned!$E$2:$E$3849=A2431, IMDB_Movies_Cleaned!$N$2:$N$3849))</f>
        <v>6.5</v>
      </c>
      <c r="G2431" cm="1">
        <f t="array" ref="G2431">MAX(IF(IMDB_Movies_Cleaned!$E$2:$E$3849=A2431, IMDB_Movies_Cleaned!$N$2:$N$3849))</f>
        <v>8</v>
      </c>
      <c r="H2431" cm="1">
        <f t="array" ref="H2431">MIN(IF(IMDB_Movies_Cleaned!$E$2:$E$3849=A2431, IMDB_Movies_Cleaned!$N$2:$N$3849))</f>
        <v>1.9</v>
      </c>
      <c r="I2431" cm="1">
        <f t="array" ref="I2431">_xlfn.VAR.S(IF(IMDB_Movies_Cleaned!$E$2:$E$3849=A2431, IMDB_Movies_Cleaned!$N$2:$N$3849))</f>
        <v>1.4818745210728315</v>
      </c>
      <c r="J2431" cm="1">
        <f t="array" ref="J2431">_xlfn.STDEV.S(IF(IMDB_Movies_Cleaned!$E$2:$E$3849=A2431, IMDB_Movies_Cleaned!$N$2:$N$3849))</f>
        <v>1.2173226856806831</v>
      </c>
    </row>
    <row r="2432" spans="1:10" x14ac:dyDescent="0.25">
      <c r="A2432" s="2" t="s">
        <v>273</v>
      </c>
      <c r="B2432">
        <f t="shared" si="39"/>
        <v>21</v>
      </c>
      <c r="D2432">
        <f>AVERAGEIF(IMDB_Movies_Cleaned!$E$2:$E$3849, A2432, IMDB_Movies_Cleaned!$N$2:$N$3849)</f>
        <v>6.5761904761904759</v>
      </c>
      <c r="E2432" cm="1">
        <f t="array" ref="E2432">MEDIAN(IF(IMDB_Movies_Cleaned!$E$2:$E$3849=A2432, IMDB_Movies_Cleaned!$N$2:$N$3849))</f>
        <v>6.6</v>
      </c>
      <c r="F2432" cm="1">
        <f t="array" ref="F2432">_xlfn.MODE.SNGL(IF(IMDB_Movies_Cleaned!$E$2:$E$3849=A2432, IMDB_Movies_Cleaned!$N$2:$N$3849))</f>
        <v>6.7</v>
      </c>
      <c r="G2432" cm="1">
        <f t="array" ref="G2432">MAX(IF(IMDB_Movies_Cleaned!$E$2:$E$3849=A2432, IMDB_Movies_Cleaned!$N$2:$N$3849))</f>
        <v>8.3000000000000007</v>
      </c>
      <c r="H2432" cm="1">
        <f t="array" ref="H2432">MIN(IF(IMDB_Movies_Cleaned!$E$2:$E$3849=A2432, IMDB_Movies_Cleaned!$N$2:$N$3849))</f>
        <v>4.5999999999999996</v>
      </c>
      <c r="I2432" cm="1">
        <f t="array" ref="I2432">_xlfn.VAR.S(IF(IMDB_Movies_Cleaned!$E$2:$E$3849=A2432, IMDB_Movies_Cleaned!$N$2:$N$3849))</f>
        <v>0.70790476190476281</v>
      </c>
      <c r="J2432" cm="1">
        <f t="array" ref="J2432">_xlfn.STDEV.S(IF(IMDB_Movies_Cleaned!$E$2:$E$3849=A2432, IMDB_Movies_Cleaned!$N$2:$N$3849))</f>
        <v>0.84137076363798313</v>
      </c>
    </row>
    <row r="2433" spans="1:10" x14ac:dyDescent="0.25">
      <c r="A2433" s="2" t="s">
        <v>15</v>
      </c>
      <c r="B2433">
        <f t="shared" si="39"/>
        <v>12</v>
      </c>
      <c r="D2433">
        <f>AVERAGEIF(IMDB_Movies_Cleaned!$E$2:$E$3849, A2433, IMDB_Movies_Cleaned!$N$2:$N$3849)</f>
        <v>6.8916666666666657</v>
      </c>
      <c r="E2433" cm="1">
        <f t="array" ref="E2433">MEDIAN(IF(IMDB_Movies_Cleaned!$E$2:$E$3849=A2433, IMDB_Movies_Cleaned!$N$2:$N$3849))</f>
        <v>6.95</v>
      </c>
      <c r="F2433" cm="1">
        <f t="array" ref="F2433">_xlfn.MODE.SNGL(IF(IMDB_Movies_Cleaned!$E$2:$E$3849=A2433, IMDB_Movies_Cleaned!$N$2:$N$3849))</f>
        <v>6.7</v>
      </c>
      <c r="G2433" cm="1">
        <f t="array" ref="G2433">MAX(IF(IMDB_Movies_Cleaned!$E$2:$E$3849=A2433, IMDB_Movies_Cleaned!$N$2:$N$3849))</f>
        <v>8.8000000000000007</v>
      </c>
      <c r="H2433" cm="1">
        <f t="array" ref="H2433">MIN(IF(IMDB_Movies_Cleaned!$E$2:$E$3849=A2433, IMDB_Movies_Cleaned!$N$2:$N$3849))</f>
        <v>3.8</v>
      </c>
      <c r="I2433" cm="1">
        <f t="array" ref="I2433">_xlfn.VAR.S(IF(IMDB_Movies_Cleaned!$E$2:$E$3849=A2433, IMDB_Movies_Cleaned!$N$2:$N$3849))</f>
        <v>2.4571969696969727</v>
      </c>
      <c r="J2433" cm="1">
        <f t="array" ref="J2433">_xlfn.STDEV.S(IF(IMDB_Movies_Cleaned!$E$2:$E$3849=A2433, IMDB_Movies_Cleaned!$N$2:$N$3849))</f>
        <v>1.5675448860230359</v>
      </c>
    </row>
    <row r="2434" spans="1:10" x14ac:dyDescent="0.25">
      <c r="A2434" s="1" t="s">
        <v>5265</v>
      </c>
      <c r="B2434">
        <f t="shared" si="39"/>
        <v>1</v>
      </c>
      <c r="D2434">
        <f>AVERAGEIF(IMDB_Movies_Cleaned!$E$2:$E$3849, A2434, IMDB_Movies_Cleaned!$N$2:$N$3849)</f>
        <v>6.2</v>
      </c>
      <c r="E2434" cm="1">
        <f t="array" ref="E2434">MEDIAN(IF(IMDB_Movies_Cleaned!$E$2:$E$3849=A2434, IMDB_Movies_Cleaned!$N$2:$N$3849))</f>
        <v>6.2</v>
      </c>
      <c r="F2434" t="e" cm="1">
        <f t="array" ref="F2434">_xlfn.MODE.SNGL(IF(IMDB_Movies_Cleaned!$E$2:$E$3849=A2434, IMDB_Movies_Cleaned!$N$2:$N$3849))</f>
        <v>#N/A</v>
      </c>
      <c r="G2434" cm="1">
        <f t="array" ref="G2434">MAX(IF(IMDB_Movies_Cleaned!$E$2:$E$3849=A2434, IMDB_Movies_Cleaned!$N$2:$N$3849))</f>
        <v>6.2</v>
      </c>
      <c r="H2434" cm="1">
        <f t="array" ref="H2434">MIN(IF(IMDB_Movies_Cleaned!$E$2:$E$3849=A2434, IMDB_Movies_Cleaned!$N$2:$N$3849))</f>
        <v>6.2</v>
      </c>
      <c r="I2434" t="e" cm="1">
        <f t="array" ref="I2434">_xlfn.VAR.S(IF(IMDB_Movies_Cleaned!$E$2:$E$3849=A2434, IMDB_Movies_Cleaned!$N$2:$N$3849))</f>
        <v>#DIV/0!</v>
      </c>
      <c r="J2434" t="e" cm="1">
        <f t="array" ref="J2434">_xlfn.STDEV.S(IF(IMDB_Movies_Cleaned!$E$2:$E$3849=A2434, IMDB_Movies_Cleaned!$N$2:$N$3849))</f>
        <v>#DIV/0!</v>
      </c>
    </row>
    <row r="2435" spans="1:10" x14ac:dyDescent="0.25">
      <c r="A2435" s="2" t="s">
        <v>129</v>
      </c>
      <c r="B2435">
        <f t="shared" si="39"/>
        <v>119</v>
      </c>
      <c r="D2435">
        <f>AVERAGEIF(IMDB_Movies_Cleaned!$E$2:$E$3849, A2435, IMDB_Movies_Cleaned!$N$2:$N$3849)</f>
        <v>6.9529411764705902</v>
      </c>
      <c r="E2435" cm="1">
        <f t="array" ref="E2435">MEDIAN(IF(IMDB_Movies_Cleaned!$E$2:$E$3849=A2435, IMDB_Movies_Cleaned!$N$2:$N$3849))</f>
        <v>7.1</v>
      </c>
      <c r="F2435" cm="1">
        <f t="array" ref="F2435">_xlfn.MODE.SNGL(IF(IMDB_Movies_Cleaned!$E$2:$E$3849=A2435, IMDB_Movies_Cleaned!$N$2:$N$3849))</f>
        <v>7.2</v>
      </c>
      <c r="G2435" cm="1">
        <f t="array" ref="G2435">MAX(IF(IMDB_Movies_Cleaned!$E$2:$E$3849=A2435, IMDB_Movies_Cleaned!$N$2:$N$3849))</f>
        <v>8.1</v>
      </c>
      <c r="H2435" cm="1">
        <f t="array" ref="H2435">MIN(IF(IMDB_Movies_Cleaned!$E$2:$E$3849=A2435, IMDB_Movies_Cleaned!$N$2:$N$3849))</f>
        <v>4.0999999999999996</v>
      </c>
      <c r="I2435" cm="1">
        <f t="array" ref="I2435">_xlfn.VAR.S(IF(IMDB_Movies_Cleaned!$E$2:$E$3849=A2435, IMDB_Movies_Cleaned!$N$2:$N$3849))</f>
        <v>0.5581056829511245</v>
      </c>
      <c r="J2435" cm="1">
        <f t="array" ref="J2435">_xlfn.STDEV.S(IF(IMDB_Movies_Cleaned!$E$2:$E$3849=A2435, IMDB_Movies_Cleaned!$N$2:$N$3849))</f>
        <v>0.74706471135446129</v>
      </c>
    </row>
    <row r="2436" spans="1:10" x14ac:dyDescent="0.25">
      <c r="A2436" s="1" t="s">
        <v>1839</v>
      </c>
      <c r="B2436">
        <f t="shared" si="39"/>
        <v>22</v>
      </c>
      <c r="D2436">
        <f>AVERAGEIF(IMDB_Movies_Cleaned!$E$2:$E$3849, A2436, IMDB_Movies_Cleaned!$N$2:$N$3849)</f>
        <v>7.0545454545454538</v>
      </c>
      <c r="E2436" cm="1">
        <f t="array" ref="E2436">MEDIAN(IF(IMDB_Movies_Cleaned!$E$2:$E$3849=A2436, IMDB_Movies_Cleaned!$N$2:$N$3849))</f>
        <v>6.9</v>
      </c>
      <c r="F2436" cm="1">
        <f t="array" ref="F2436">_xlfn.MODE.SNGL(IF(IMDB_Movies_Cleaned!$E$2:$E$3849=A2436, IMDB_Movies_Cleaned!$N$2:$N$3849))</f>
        <v>6.8</v>
      </c>
      <c r="G2436" cm="1">
        <f t="array" ref="G2436">MAX(IF(IMDB_Movies_Cleaned!$E$2:$E$3849=A2436, IMDB_Movies_Cleaned!$N$2:$N$3849))</f>
        <v>8.1999999999999993</v>
      </c>
      <c r="H2436" cm="1">
        <f t="array" ref="H2436">MIN(IF(IMDB_Movies_Cleaned!$E$2:$E$3849=A2436, IMDB_Movies_Cleaned!$N$2:$N$3849))</f>
        <v>6</v>
      </c>
      <c r="I2436" cm="1">
        <f t="array" ref="I2436">_xlfn.VAR.S(IF(IMDB_Movies_Cleaned!$E$2:$E$3849=A2436, IMDB_Movies_Cleaned!$N$2:$N$3849))</f>
        <v>0.40069264069264066</v>
      </c>
      <c r="J2436" cm="1">
        <f t="array" ref="J2436">_xlfn.STDEV.S(IF(IMDB_Movies_Cleaned!$E$2:$E$3849=A2436, IMDB_Movies_Cleaned!$N$2:$N$3849))</f>
        <v>0.63300287573804959</v>
      </c>
    </row>
    <row r="2437" spans="1:10" x14ac:dyDescent="0.25">
      <c r="A2437" s="1" t="s">
        <v>809</v>
      </c>
      <c r="B2437">
        <f t="shared" si="39"/>
        <v>15</v>
      </c>
      <c r="D2437">
        <f>AVERAGEIF(IMDB_Movies_Cleaned!$E$2:$E$3849, A2437, IMDB_Movies_Cleaned!$N$2:$N$3849)</f>
        <v>6.7133333333333338</v>
      </c>
      <c r="E2437" cm="1">
        <f t="array" ref="E2437">MEDIAN(IF(IMDB_Movies_Cleaned!$E$2:$E$3849=A2437, IMDB_Movies_Cleaned!$N$2:$N$3849))</f>
        <v>6.7</v>
      </c>
      <c r="F2437" cm="1">
        <f t="array" ref="F2437">_xlfn.MODE.SNGL(IF(IMDB_Movies_Cleaned!$E$2:$E$3849=A2437, IMDB_Movies_Cleaned!$N$2:$N$3849))</f>
        <v>6.4</v>
      </c>
      <c r="G2437" cm="1">
        <f t="array" ref="G2437">MAX(IF(IMDB_Movies_Cleaned!$E$2:$E$3849=A2437, IMDB_Movies_Cleaned!$N$2:$N$3849))</f>
        <v>8.1</v>
      </c>
      <c r="H2437" cm="1">
        <f t="array" ref="H2437">MIN(IF(IMDB_Movies_Cleaned!$E$2:$E$3849=A2437, IMDB_Movies_Cleaned!$N$2:$N$3849))</f>
        <v>5.6</v>
      </c>
      <c r="I2437" cm="1">
        <f t="array" ref="I2437">_xlfn.VAR.S(IF(IMDB_Movies_Cleaned!$E$2:$E$3849=A2437, IMDB_Movies_Cleaned!$N$2:$N$3849))</f>
        <v>0.57409523809524543</v>
      </c>
      <c r="J2437" cm="1">
        <f t="array" ref="J2437">_xlfn.STDEV.S(IF(IMDB_Movies_Cleaned!$E$2:$E$3849=A2437, IMDB_Movies_Cleaned!$N$2:$N$3849))</f>
        <v>0.75769072720685016</v>
      </c>
    </row>
    <row r="2438" spans="1:10" x14ac:dyDescent="0.25">
      <c r="A2438" s="2" t="s">
        <v>872</v>
      </c>
      <c r="B2438">
        <f t="shared" si="39"/>
        <v>145</v>
      </c>
      <c r="D2438">
        <f>AVERAGEIF(IMDB_Movies_Cleaned!$E$2:$E$3849, A2438, IMDB_Movies_Cleaned!$N$2:$N$3849)</f>
        <v>5.8406896551724108</v>
      </c>
      <c r="E2438" cm="1">
        <f t="array" ref="E2438">MEDIAN(IF(IMDB_Movies_Cleaned!$E$2:$E$3849=A2438, IMDB_Movies_Cleaned!$N$2:$N$3849))</f>
        <v>6</v>
      </c>
      <c r="F2438" cm="1">
        <f t="array" ref="F2438">_xlfn.MODE.SNGL(IF(IMDB_Movies_Cleaned!$E$2:$E$3849=A2438, IMDB_Movies_Cleaned!$N$2:$N$3849))</f>
        <v>6.5</v>
      </c>
      <c r="G2438" cm="1">
        <f t="array" ref="G2438">MAX(IF(IMDB_Movies_Cleaned!$E$2:$E$3849=A2438, IMDB_Movies_Cleaned!$N$2:$N$3849))</f>
        <v>8</v>
      </c>
      <c r="H2438" cm="1">
        <f t="array" ref="H2438">MIN(IF(IMDB_Movies_Cleaned!$E$2:$E$3849=A2438, IMDB_Movies_Cleaned!$N$2:$N$3849))</f>
        <v>1.9</v>
      </c>
      <c r="I2438" cm="1">
        <f t="array" ref="I2438">_xlfn.VAR.S(IF(IMDB_Movies_Cleaned!$E$2:$E$3849=A2438, IMDB_Movies_Cleaned!$N$2:$N$3849))</f>
        <v>1.4818745210728315</v>
      </c>
      <c r="J2438" cm="1">
        <f t="array" ref="J2438">_xlfn.STDEV.S(IF(IMDB_Movies_Cleaned!$E$2:$E$3849=A2438, IMDB_Movies_Cleaned!$N$2:$N$3849))</f>
        <v>1.2173226856806831</v>
      </c>
    </row>
    <row r="2439" spans="1:10" x14ac:dyDescent="0.25">
      <c r="A2439" s="1" t="s">
        <v>2954</v>
      </c>
      <c r="B2439">
        <f t="shared" si="39"/>
        <v>4</v>
      </c>
      <c r="D2439">
        <f>AVERAGEIF(IMDB_Movies_Cleaned!$E$2:$E$3849, A2439, IMDB_Movies_Cleaned!$N$2:$N$3849)</f>
        <v>6.85</v>
      </c>
      <c r="E2439" cm="1">
        <f t="array" ref="E2439">MEDIAN(IF(IMDB_Movies_Cleaned!$E$2:$E$3849=A2439, IMDB_Movies_Cleaned!$N$2:$N$3849))</f>
        <v>6.8000000000000007</v>
      </c>
      <c r="F2439" t="e" cm="1">
        <f t="array" ref="F2439">_xlfn.MODE.SNGL(IF(IMDB_Movies_Cleaned!$E$2:$E$3849=A2439, IMDB_Movies_Cleaned!$N$2:$N$3849))</f>
        <v>#N/A</v>
      </c>
      <c r="G2439" cm="1">
        <f t="array" ref="G2439">MAX(IF(IMDB_Movies_Cleaned!$E$2:$E$3849=A2439, IMDB_Movies_Cleaned!$N$2:$N$3849))</f>
        <v>7.2</v>
      </c>
      <c r="H2439" cm="1">
        <f t="array" ref="H2439">MIN(IF(IMDB_Movies_Cleaned!$E$2:$E$3849=A2439, IMDB_Movies_Cleaned!$N$2:$N$3849))</f>
        <v>6.6</v>
      </c>
      <c r="I2439" cm="1">
        <f t="array" ref="I2439">_xlfn.VAR.S(IF(IMDB_Movies_Cleaned!$E$2:$E$3849=A2439, IMDB_Movies_Cleaned!$N$2:$N$3849))</f>
        <v>7.0000000000000104E-2</v>
      </c>
      <c r="J2439" cm="1">
        <f t="array" ref="J2439">_xlfn.STDEV.S(IF(IMDB_Movies_Cleaned!$E$2:$E$3849=A2439, IMDB_Movies_Cleaned!$N$2:$N$3849))</f>
        <v>0.26457513110645925</v>
      </c>
    </row>
    <row r="2440" spans="1:10" x14ac:dyDescent="0.25">
      <c r="A2440" s="2" t="s">
        <v>753</v>
      </c>
      <c r="B2440">
        <f t="shared" si="39"/>
        <v>151</v>
      </c>
      <c r="D2440">
        <f>AVERAGEIF(IMDB_Movies_Cleaned!$E$2:$E$3849, A2440, IMDB_Movies_Cleaned!$N$2:$N$3849)</f>
        <v>6.4947019867549711</v>
      </c>
      <c r="E2440" cm="1">
        <f t="array" ref="E2440">MEDIAN(IF(IMDB_Movies_Cleaned!$E$2:$E$3849=A2440, IMDB_Movies_Cleaned!$N$2:$N$3849))</f>
        <v>6.5</v>
      </c>
      <c r="F2440" cm="1">
        <f t="array" ref="F2440">_xlfn.MODE.SNGL(IF(IMDB_Movies_Cleaned!$E$2:$E$3849=A2440, IMDB_Movies_Cleaned!$N$2:$N$3849))</f>
        <v>6.5</v>
      </c>
      <c r="G2440" cm="1">
        <f t="array" ref="G2440">MAX(IF(IMDB_Movies_Cleaned!$E$2:$E$3849=A2440, IMDB_Movies_Cleaned!$N$2:$N$3849))</f>
        <v>8</v>
      </c>
      <c r="H2440" cm="1">
        <f t="array" ref="H2440">MIN(IF(IMDB_Movies_Cleaned!$E$2:$E$3849=A2440, IMDB_Movies_Cleaned!$N$2:$N$3849))</f>
        <v>4.3</v>
      </c>
      <c r="I2440" cm="1">
        <f t="array" ref="I2440">_xlfn.VAR.S(IF(IMDB_Movies_Cleaned!$E$2:$E$3849=A2440, IMDB_Movies_Cleaned!$N$2:$N$3849))</f>
        <v>0.56277174392930951</v>
      </c>
      <c r="J2440" cm="1">
        <f t="array" ref="J2440">_xlfn.STDEV.S(IF(IMDB_Movies_Cleaned!$E$2:$E$3849=A2440, IMDB_Movies_Cleaned!$N$2:$N$3849))</f>
        <v>0.75018114074489339</v>
      </c>
    </row>
    <row r="2441" spans="1:10" x14ac:dyDescent="0.25">
      <c r="A2441" s="1" t="s">
        <v>4000</v>
      </c>
      <c r="B2441">
        <f t="shared" si="39"/>
        <v>3</v>
      </c>
      <c r="D2441">
        <f>AVERAGEIF(IMDB_Movies_Cleaned!$E$2:$E$3849, A2441, IMDB_Movies_Cleaned!$N$2:$N$3849)</f>
        <v>4.9333333333333336</v>
      </c>
      <c r="E2441" cm="1">
        <f t="array" ref="E2441">MEDIAN(IF(IMDB_Movies_Cleaned!$E$2:$E$3849=A2441, IMDB_Movies_Cleaned!$N$2:$N$3849))</f>
        <v>5.2</v>
      </c>
      <c r="F2441" t="e" cm="1">
        <f t="array" ref="F2441">_xlfn.MODE.SNGL(IF(IMDB_Movies_Cleaned!$E$2:$E$3849=A2441, IMDB_Movies_Cleaned!$N$2:$N$3849))</f>
        <v>#N/A</v>
      </c>
      <c r="G2441" cm="1">
        <f t="array" ref="G2441">MAX(IF(IMDB_Movies_Cleaned!$E$2:$E$3849=A2441, IMDB_Movies_Cleaned!$N$2:$N$3849))</f>
        <v>6.8</v>
      </c>
      <c r="H2441" cm="1">
        <f t="array" ref="H2441">MIN(IF(IMDB_Movies_Cleaned!$E$2:$E$3849=A2441, IMDB_Movies_Cleaned!$N$2:$N$3849))</f>
        <v>2.8</v>
      </c>
      <c r="I2441" cm="1">
        <f t="array" ref="I2441">_xlfn.VAR.S(IF(IMDB_Movies_Cleaned!$E$2:$E$3849=A2441, IMDB_Movies_Cleaned!$N$2:$N$3849))</f>
        <v>4.0533333333333346</v>
      </c>
      <c r="J2441" cm="1">
        <f t="array" ref="J2441">_xlfn.STDEV.S(IF(IMDB_Movies_Cleaned!$E$2:$E$3849=A2441, IMDB_Movies_Cleaned!$N$2:$N$3849))</f>
        <v>2.013289182738867</v>
      </c>
    </row>
    <row r="2442" spans="1:10" x14ac:dyDescent="0.25">
      <c r="A2442" s="2" t="s">
        <v>707</v>
      </c>
      <c r="B2442">
        <f t="shared" si="39"/>
        <v>6</v>
      </c>
      <c r="D2442">
        <f>AVERAGEIF(IMDB_Movies_Cleaned!$E$2:$E$3849, A2442, IMDB_Movies_Cleaned!$N$2:$N$3849)</f>
        <v>5.9166666666666652</v>
      </c>
      <c r="E2442" cm="1">
        <f t="array" ref="E2442">MEDIAN(IF(IMDB_Movies_Cleaned!$E$2:$E$3849=A2442, IMDB_Movies_Cleaned!$N$2:$N$3849))</f>
        <v>5.8000000000000007</v>
      </c>
      <c r="F2442" t="e" cm="1">
        <f t="array" ref="F2442">_xlfn.MODE.SNGL(IF(IMDB_Movies_Cleaned!$E$2:$E$3849=A2442, IMDB_Movies_Cleaned!$N$2:$N$3849))</f>
        <v>#N/A</v>
      </c>
      <c r="G2442" cm="1">
        <f t="array" ref="G2442">MAX(IF(IMDB_Movies_Cleaned!$E$2:$E$3849=A2442, IMDB_Movies_Cleaned!$N$2:$N$3849))</f>
        <v>8.1</v>
      </c>
      <c r="H2442" cm="1">
        <f t="array" ref="H2442">MIN(IF(IMDB_Movies_Cleaned!$E$2:$E$3849=A2442, IMDB_Movies_Cleaned!$N$2:$N$3849))</f>
        <v>3.7</v>
      </c>
      <c r="I2442" cm="1">
        <f t="array" ref="I2442">_xlfn.VAR.S(IF(IMDB_Movies_Cleaned!$E$2:$E$3849=A2442, IMDB_Movies_Cleaned!$N$2:$N$3849))</f>
        <v>2.3736666666666792</v>
      </c>
      <c r="J2442" cm="1">
        <f t="array" ref="J2442">_xlfn.STDEV.S(IF(IMDB_Movies_Cleaned!$E$2:$E$3849=A2442, IMDB_Movies_Cleaned!$N$2:$N$3849))</f>
        <v>1.5406708495544008</v>
      </c>
    </row>
    <row r="2443" spans="1:10" x14ac:dyDescent="0.25">
      <c r="A2443" s="1" t="s">
        <v>753</v>
      </c>
      <c r="B2443">
        <f t="shared" si="39"/>
        <v>151</v>
      </c>
      <c r="D2443">
        <f>AVERAGEIF(IMDB_Movies_Cleaned!$E$2:$E$3849, A2443, IMDB_Movies_Cleaned!$N$2:$N$3849)</f>
        <v>6.4947019867549711</v>
      </c>
      <c r="E2443" cm="1">
        <f t="array" ref="E2443">MEDIAN(IF(IMDB_Movies_Cleaned!$E$2:$E$3849=A2443, IMDB_Movies_Cleaned!$N$2:$N$3849))</f>
        <v>6.5</v>
      </c>
      <c r="F2443" cm="1">
        <f t="array" ref="F2443">_xlfn.MODE.SNGL(IF(IMDB_Movies_Cleaned!$E$2:$E$3849=A2443, IMDB_Movies_Cleaned!$N$2:$N$3849))</f>
        <v>6.5</v>
      </c>
      <c r="G2443" cm="1">
        <f t="array" ref="G2443">MAX(IF(IMDB_Movies_Cleaned!$E$2:$E$3849=A2443, IMDB_Movies_Cleaned!$N$2:$N$3849))</f>
        <v>8</v>
      </c>
      <c r="H2443" cm="1">
        <f t="array" ref="H2443">MIN(IF(IMDB_Movies_Cleaned!$E$2:$E$3849=A2443, IMDB_Movies_Cleaned!$N$2:$N$3849))</f>
        <v>4.3</v>
      </c>
      <c r="I2443" cm="1">
        <f t="array" ref="I2443">_xlfn.VAR.S(IF(IMDB_Movies_Cleaned!$E$2:$E$3849=A2443, IMDB_Movies_Cleaned!$N$2:$N$3849))</f>
        <v>0.56277174392930951</v>
      </c>
      <c r="J2443" cm="1">
        <f t="array" ref="J2443">_xlfn.STDEV.S(IF(IMDB_Movies_Cleaned!$E$2:$E$3849=A2443, IMDB_Movies_Cleaned!$N$2:$N$3849))</f>
        <v>0.75018114074489339</v>
      </c>
    </row>
    <row r="2444" spans="1:10" x14ac:dyDescent="0.25">
      <c r="A2444" s="2" t="s">
        <v>129</v>
      </c>
      <c r="B2444">
        <f t="shared" si="39"/>
        <v>119</v>
      </c>
      <c r="D2444">
        <f>AVERAGEIF(IMDB_Movies_Cleaned!$E$2:$E$3849, A2444, IMDB_Movies_Cleaned!$N$2:$N$3849)</f>
        <v>6.9529411764705902</v>
      </c>
      <c r="E2444" cm="1">
        <f t="array" ref="E2444">MEDIAN(IF(IMDB_Movies_Cleaned!$E$2:$E$3849=A2444, IMDB_Movies_Cleaned!$N$2:$N$3849))</f>
        <v>7.1</v>
      </c>
      <c r="F2444" cm="1">
        <f t="array" ref="F2444">_xlfn.MODE.SNGL(IF(IMDB_Movies_Cleaned!$E$2:$E$3849=A2444, IMDB_Movies_Cleaned!$N$2:$N$3849))</f>
        <v>7.2</v>
      </c>
      <c r="G2444" cm="1">
        <f t="array" ref="G2444">MAX(IF(IMDB_Movies_Cleaned!$E$2:$E$3849=A2444, IMDB_Movies_Cleaned!$N$2:$N$3849))</f>
        <v>8.1</v>
      </c>
      <c r="H2444" cm="1">
        <f t="array" ref="H2444">MIN(IF(IMDB_Movies_Cleaned!$E$2:$E$3849=A2444, IMDB_Movies_Cleaned!$N$2:$N$3849))</f>
        <v>4.0999999999999996</v>
      </c>
      <c r="I2444" cm="1">
        <f t="array" ref="I2444">_xlfn.VAR.S(IF(IMDB_Movies_Cleaned!$E$2:$E$3849=A2444, IMDB_Movies_Cleaned!$N$2:$N$3849))</f>
        <v>0.5581056829511245</v>
      </c>
      <c r="J2444" cm="1">
        <f t="array" ref="J2444">_xlfn.STDEV.S(IF(IMDB_Movies_Cleaned!$E$2:$E$3849=A2444, IMDB_Movies_Cleaned!$N$2:$N$3849))</f>
        <v>0.74706471135446129</v>
      </c>
    </row>
    <row r="2445" spans="1:10" x14ac:dyDescent="0.25">
      <c r="A2445" s="1" t="s">
        <v>967</v>
      </c>
      <c r="B2445">
        <f t="shared" si="39"/>
        <v>7</v>
      </c>
      <c r="D2445">
        <f>AVERAGEIF(IMDB_Movies_Cleaned!$E$2:$E$3849, A2445, IMDB_Movies_Cleaned!$N$2:$N$3849)</f>
        <v>7.3428571428571425</v>
      </c>
      <c r="E2445" cm="1">
        <f t="array" ref="E2445">MEDIAN(IF(IMDB_Movies_Cleaned!$E$2:$E$3849=A2445, IMDB_Movies_Cleaned!$N$2:$N$3849))</f>
        <v>7.5</v>
      </c>
      <c r="F2445" t="e" cm="1">
        <f t="array" ref="F2445">_xlfn.MODE.SNGL(IF(IMDB_Movies_Cleaned!$E$2:$E$3849=A2445, IMDB_Movies_Cleaned!$N$2:$N$3849))</f>
        <v>#N/A</v>
      </c>
      <c r="G2445" cm="1">
        <f t="array" ref="G2445">MAX(IF(IMDB_Movies_Cleaned!$E$2:$E$3849=A2445, IMDB_Movies_Cleaned!$N$2:$N$3849))</f>
        <v>8.3000000000000007</v>
      </c>
      <c r="H2445" cm="1">
        <f t="array" ref="H2445">MIN(IF(IMDB_Movies_Cleaned!$E$2:$E$3849=A2445, IMDB_Movies_Cleaned!$N$2:$N$3849))</f>
        <v>5.5</v>
      </c>
      <c r="I2445" cm="1">
        <f t="array" ref="I2445">_xlfn.VAR.S(IF(IMDB_Movies_Cleaned!$E$2:$E$3849=A2445, IMDB_Movies_Cleaned!$N$2:$N$3849))</f>
        <v>0.82619047619047592</v>
      </c>
      <c r="J2445" cm="1">
        <f t="array" ref="J2445">_xlfn.STDEV.S(IF(IMDB_Movies_Cleaned!$E$2:$E$3849=A2445, IMDB_Movies_Cleaned!$N$2:$N$3849))</f>
        <v>0.90895020556160055</v>
      </c>
    </row>
    <row r="2446" spans="1:10" x14ac:dyDescent="0.25">
      <c r="A2446" s="2" t="s">
        <v>5284</v>
      </c>
      <c r="B2446">
        <f t="shared" si="39"/>
        <v>1</v>
      </c>
      <c r="D2446">
        <f>AVERAGEIF(IMDB_Movies_Cleaned!$E$2:$E$3849, A2446, IMDB_Movies_Cleaned!$N$2:$N$3849)</f>
        <v>5.9</v>
      </c>
      <c r="E2446" cm="1">
        <f t="array" ref="E2446">MEDIAN(IF(IMDB_Movies_Cleaned!$E$2:$E$3849=A2446, IMDB_Movies_Cleaned!$N$2:$N$3849))</f>
        <v>5.9</v>
      </c>
      <c r="F2446" t="e" cm="1">
        <f t="array" ref="F2446">_xlfn.MODE.SNGL(IF(IMDB_Movies_Cleaned!$E$2:$E$3849=A2446, IMDB_Movies_Cleaned!$N$2:$N$3849))</f>
        <v>#N/A</v>
      </c>
      <c r="G2446" cm="1">
        <f t="array" ref="G2446">MAX(IF(IMDB_Movies_Cleaned!$E$2:$E$3849=A2446, IMDB_Movies_Cleaned!$N$2:$N$3849))</f>
        <v>5.9</v>
      </c>
      <c r="H2446" cm="1">
        <f t="array" ref="H2446">MIN(IF(IMDB_Movies_Cleaned!$E$2:$E$3849=A2446, IMDB_Movies_Cleaned!$N$2:$N$3849))</f>
        <v>5.9</v>
      </c>
      <c r="I2446" t="e" cm="1">
        <f t="array" ref="I2446">_xlfn.VAR.S(IF(IMDB_Movies_Cleaned!$E$2:$E$3849=A2446, IMDB_Movies_Cleaned!$N$2:$N$3849))</f>
        <v>#DIV/0!</v>
      </c>
      <c r="J2446" t="e" cm="1">
        <f t="array" ref="J2446">_xlfn.STDEV.S(IF(IMDB_Movies_Cleaned!$E$2:$E$3849=A2446, IMDB_Movies_Cleaned!$N$2:$N$3849))</f>
        <v>#DIV/0!</v>
      </c>
    </row>
    <row r="2447" spans="1:10" x14ac:dyDescent="0.25">
      <c r="A2447" s="2" t="s">
        <v>557</v>
      </c>
      <c r="B2447">
        <f t="shared" ref="B2447:B2510" si="40">COUNTIF($A$2:$A$3849, A2447)</f>
        <v>45</v>
      </c>
      <c r="D2447">
        <f>AVERAGEIF(IMDB_Movies_Cleaned!$E$2:$E$3849, A2447, IMDB_Movies_Cleaned!$N$2:$N$3849)</f>
        <v>6.0377777777777766</v>
      </c>
      <c r="E2447" cm="1">
        <f t="array" ref="E2447">MEDIAN(IF(IMDB_Movies_Cleaned!$E$2:$E$3849=A2447, IMDB_Movies_Cleaned!$N$2:$N$3849))</f>
        <v>6.1</v>
      </c>
      <c r="F2447" cm="1">
        <f t="array" ref="F2447">_xlfn.MODE.SNGL(IF(IMDB_Movies_Cleaned!$E$2:$E$3849=A2447, IMDB_Movies_Cleaned!$N$2:$N$3849))</f>
        <v>6.7</v>
      </c>
      <c r="G2447" cm="1">
        <f t="array" ref="G2447">MAX(IF(IMDB_Movies_Cleaned!$E$2:$E$3849=A2447, IMDB_Movies_Cleaned!$N$2:$N$3849))</f>
        <v>8.3000000000000007</v>
      </c>
      <c r="H2447" cm="1">
        <f t="array" ref="H2447">MIN(IF(IMDB_Movies_Cleaned!$E$2:$E$3849=A2447, IMDB_Movies_Cleaned!$N$2:$N$3849))</f>
        <v>3.1</v>
      </c>
      <c r="I2447" cm="1">
        <f t="array" ref="I2447">_xlfn.VAR.S(IF(IMDB_Movies_Cleaned!$E$2:$E$3849=A2447, IMDB_Movies_Cleaned!$N$2:$N$3849))</f>
        <v>1.3928585858586084</v>
      </c>
      <c r="J2447" cm="1">
        <f t="array" ref="J2447">_xlfn.STDEV.S(IF(IMDB_Movies_Cleaned!$E$2:$E$3849=A2447, IMDB_Movies_Cleaned!$N$2:$N$3849))</f>
        <v>1.180194300044958</v>
      </c>
    </row>
    <row r="2448" spans="1:10" x14ac:dyDescent="0.25">
      <c r="A2448" s="1" t="s">
        <v>2836</v>
      </c>
      <c r="B2448">
        <f t="shared" si="40"/>
        <v>22</v>
      </c>
      <c r="D2448">
        <f>AVERAGEIF(IMDB_Movies_Cleaned!$E$2:$E$3849, A2448, IMDB_Movies_Cleaned!$N$2:$N$3849)</f>
        <v>6.6363636363636376</v>
      </c>
      <c r="E2448" cm="1">
        <f t="array" ref="E2448">MEDIAN(IF(IMDB_Movies_Cleaned!$E$2:$E$3849=A2448, IMDB_Movies_Cleaned!$N$2:$N$3849))</f>
        <v>6.9</v>
      </c>
      <c r="F2448" cm="1">
        <f t="array" ref="F2448">_xlfn.MODE.SNGL(IF(IMDB_Movies_Cleaned!$E$2:$E$3849=A2448, IMDB_Movies_Cleaned!$N$2:$N$3849))</f>
        <v>7</v>
      </c>
      <c r="G2448" cm="1">
        <f t="array" ref="G2448">MAX(IF(IMDB_Movies_Cleaned!$E$2:$E$3849=A2448, IMDB_Movies_Cleaned!$N$2:$N$3849))</f>
        <v>8.5</v>
      </c>
      <c r="H2448" cm="1">
        <f t="array" ref="H2448">MIN(IF(IMDB_Movies_Cleaned!$E$2:$E$3849=A2448, IMDB_Movies_Cleaned!$N$2:$N$3849))</f>
        <v>3.5</v>
      </c>
      <c r="I2448" cm="1">
        <f t="array" ref="I2448">_xlfn.VAR.S(IF(IMDB_Movies_Cleaned!$E$2:$E$3849=A2448, IMDB_Movies_Cleaned!$N$2:$N$3849))</f>
        <v>1.2090909090908921</v>
      </c>
      <c r="J2448" cm="1">
        <f t="array" ref="J2448">_xlfn.STDEV.S(IF(IMDB_Movies_Cleaned!$E$2:$E$3849=A2448, IMDB_Movies_Cleaned!$N$2:$N$3849))</f>
        <v>1.0995866992151606</v>
      </c>
    </row>
    <row r="2449" spans="1:10" x14ac:dyDescent="0.25">
      <c r="A2449" s="2" t="s">
        <v>2472</v>
      </c>
      <c r="B2449">
        <f t="shared" si="40"/>
        <v>15</v>
      </c>
      <c r="D2449">
        <f>AVERAGEIF(IMDB_Movies_Cleaned!$E$2:$E$3849, A2449, IMDB_Movies_Cleaned!$N$2:$N$3849)</f>
        <v>6.96</v>
      </c>
      <c r="E2449" cm="1">
        <f t="array" ref="E2449">MEDIAN(IF(IMDB_Movies_Cleaned!$E$2:$E$3849=A2449, IMDB_Movies_Cleaned!$N$2:$N$3849))</f>
        <v>7</v>
      </c>
      <c r="F2449" cm="1">
        <f t="array" ref="F2449">_xlfn.MODE.SNGL(IF(IMDB_Movies_Cleaned!$E$2:$E$3849=A2449, IMDB_Movies_Cleaned!$N$2:$N$3849))</f>
        <v>7.4</v>
      </c>
      <c r="G2449" cm="1">
        <f t="array" ref="G2449">MAX(IF(IMDB_Movies_Cleaned!$E$2:$E$3849=A2449, IMDB_Movies_Cleaned!$N$2:$N$3849))</f>
        <v>7.4</v>
      </c>
      <c r="H2449" cm="1">
        <f t="array" ref="H2449">MIN(IF(IMDB_Movies_Cleaned!$E$2:$E$3849=A2449, IMDB_Movies_Cleaned!$N$2:$N$3849))</f>
        <v>6.4</v>
      </c>
      <c r="I2449" cm="1">
        <f t="array" ref="I2449">_xlfn.VAR.S(IF(IMDB_Movies_Cleaned!$E$2:$E$3849=A2449, IMDB_Movies_Cleaned!$N$2:$N$3849))</f>
        <v>0.17828571428571435</v>
      </c>
      <c r="J2449" cm="1">
        <f t="array" ref="J2449">_xlfn.STDEV.S(IF(IMDB_Movies_Cleaned!$E$2:$E$3849=A2449, IMDB_Movies_Cleaned!$N$2:$N$3849))</f>
        <v>0.42223893032939813</v>
      </c>
    </row>
    <row r="2450" spans="1:10" x14ac:dyDescent="0.25">
      <c r="A2450" s="1" t="s">
        <v>5291</v>
      </c>
      <c r="B2450">
        <f t="shared" si="40"/>
        <v>1</v>
      </c>
      <c r="D2450">
        <f>AVERAGEIF(IMDB_Movies_Cleaned!$E$2:$E$3849, A2450, IMDB_Movies_Cleaned!$N$2:$N$3849)</f>
        <v>6.7</v>
      </c>
      <c r="E2450" cm="1">
        <f t="array" ref="E2450">MEDIAN(IF(IMDB_Movies_Cleaned!$E$2:$E$3849=A2450, IMDB_Movies_Cleaned!$N$2:$N$3849))</f>
        <v>6.7</v>
      </c>
      <c r="F2450" t="e" cm="1">
        <f t="array" ref="F2450">_xlfn.MODE.SNGL(IF(IMDB_Movies_Cleaned!$E$2:$E$3849=A2450, IMDB_Movies_Cleaned!$N$2:$N$3849))</f>
        <v>#N/A</v>
      </c>
      <c r="G2450" cm="1">
        <f t="array" ref="G2450">MAX(IF(IMDB_Movies_Cleaned!$E$2:$E$3849=A2450, IMDB_Movies_Cleaned!$N$2:$N$3849))</f>
        <v>6.7</v>
      </c>
      <c r="H2450" cm="1">
        <f t="array" ref="H2450">MIN(IF(IMDB_Movies_Cleaned!$E$2:$E$3849=A2450, IMDB_Movies_Cleaned!$N$2:$N$3849))</f>
        <v>6.7</v>
      </c>
      <c r="I2450" t="e" cm="1">
        <f t="array" ref="I2450">_xlfn.VAR.S(IF(IMDB_Movies_Cleaned!$E$2:$E$3849=A2450, IMDB_Movies_Cleaned!$N$2:$N$3849))</f>
        <v>#DIV/0!</v>
      </c>
      <c r="J2450" t="e" cm="1">
        <f t="array" ref="J2450">_xlfn.STDEV.S(IF(IMDB_Movies_Cleaned!$E$2:$E$3849=A2450, IMDB_Movies_Cleaned!$N$2:$N$3849))</f>
        <v>#DIV/0!</v>
      </c>
    </row>
    <row r="2451" spans="1:10" x14ac:dyDescent="0.25">
      <c r="A2451" s="2" t="s">
        <v>753</v>
      </c>
      <c r="B2451">
        <f t="shared" si="40"/>
        <v>151</v>
      </c>
      <c r="D2451">
        <f>AVERAGEIF(IMDB_Movies_Cleaned!$E$2:$E$3849, A2451, IMDB_Movies_Cleaned!$N$2:$N$3849)</f>
        <v>6.4947019867549711</v>
      </c>
      <c r="E2451" cm="1">
        <f t="array" ref="E2451">MEDIAN(IF(IMDB_Movies_Cleaned!$E$2:$E$3849=A2451, IMDB_Movies_Cleaned!$N$2:$N$3849))</f>
        <v>6.5</v>
      </c>
      <c r="F2451" cm="1">
        <f t="array" ref="F2451">_xlfn.MODE.SNGL(IF(IMDB_Movies_Cleaned!$E$2:$E$3849=A2451, IMDB_Movies_Cleaned!$N$2:$N$3849))</f>
        <v>6.5</v>
      </c>
      <c r="G2451" cm="1">
        <f t="array" ref="G2451">MAX(IF(IMDB_Movies_Cleaned!$E$2:$E$3849=A2451, IMDB_Movies_Cleaned!$N$2:$N$3849))</f>
        <v>8</v>
      </c>
      <c r="H2451" cm="1">
        <f t="array" ref="H2451">MIN(IF(IMDB_Movies_Cleaned!$E$2:$E$3849=A2451, IMDB_Movies_Cleaned!$N$2:$N$3849))</f>
        <v>4.3</v>
      </c>
      <c r="I2451" cm="1">
        <f t="array" ref="I2451">_xlfn.VAR.S(IF(IMDB_Movies_Cleaned!$E$2:$E$3849=A2451, IMDB_Movies_Cleaned!$N$2:$N$3849))</f>
        <v>0.56277174392930951</v>
      </c>
      <c r="J2451" cm="1">
        <f t="array" ref="J2451">_xlfn.STDEV.S(IF(IMDB_Movies_Cleaned!$E$2:$E$3849=A2451, IMDB_Movies_Cleaned!$N$2:$N$3849))</f>
        <v>0.75018114074489339</v>
      </c>
    </row>
    <row r="2452" spans="1:10" x14ac:dyDescent="0.25">
      <c r="A2452" s="1" t="s">
        <v>872</v>
      </c>
      <c r="B2452">
        <f t="shared" si="40"/>
        <v>145</v>
      </c>
      <c r="D2452">
        <f>AVERAGEIF(IMDB_Movies_Cleaned!$E$2:$E$3849, A2452, IMDB_Movies_Cleaned!$N$2:$N$3849)</f>
        <v>5.8406896551724108</v>
      </c>
      <c r="E2452" cm="1">
        <f t="array" ref="E2452">MEDIAN(IF(IMDB_Movies_Cleaned!$E$2:$E$3849=A2452, IMDB_Movies_Cleaned!$N$2:$N$3849))</f>
        <v>6</v>
      </c>
      <c r="F2452" cm="1">
        <f t="array" ref="F2452">_xlfn.MODE.SNGL(IF(IMDB_Movies_Cleaned!$E$2:$E$3849=A2452, IMDB_Movies_Cleaned!$N$2:$N$3849))</f>
        <v>6.5</v>
      </c>
      <c r="G2452" cm="1">
        <f t="array" ref="G2452">MAX(IF(IMDB_Movies_Cleaned!$E$2:$E$3849=A2452, IMDB_Movies_Cleaned!$N$2:$N$3849))</f>
        <v>8</v>
      </c>
      <c r="H2452" cm="1">
        <f t="array" ref="H2452">MIN(IF(IMDB_Movies_Cleaned!$E$2:$E$3849=A2452, IMDB_Movies_Cleaned!$N$2:$N$3849))</f>
        <v>1.9</v>
      </c>
      <c r="I2452" cm="1">
        <f t="array" ref="I2452">_xlfn.VAR.S(IF(IMDB_Movies_Cleaned!$E$2:$E$3849=A2452, IMDB_Movies_Cleaned!$N$2:$N$3849))</f>
        <v>1.4818745210728315</v>
      </c>
      <c r="J2452" cm="1">
        <f t="array" ref="J2452">_xlfn.STDEV.S(IF(IMDB_Movies_Cleaned!$E$2:$E$3849=A2452, IMDB_Movies_Cleaned!$N$2:$N$3849))</f>
        <v>1.2173226856806831</v>
      </c>
    </row>
    <row r="2453" spans="1:10" x14ac:dyDescent="0.25">
      <c r="A2453" s="2" t="s">
        <v>753</v>
      </c>
      <c r="B2453">
        <f t="shared" si="40"/>
        <v>151</v>
      </c>
      <c r="D2453">
        <f>AVERAGEIF(IMDB_Movies_Cleaned!$E$2:$E$3849, A2453, IMDB_Movies_Cleaned!$N$2:$N$3849)</f>
        <v>6.4947019867549711</v>
      </c>
      <c r="E2453" cm="1">
        <f t="array" ref="E2453">MEDIAN(IF(IMDB_Movies_Cleaned!$E$2:$E$3849=A2453, IMDB_Movies_Cleaned!$N$2:$N$3849))</f>
        <v>6.5</v>
      </c>
      <c r="F2453" cm="1">
        <f t="array" ref="F2453">_xlfn.MODE.SNGL(IF(IMDB_Movies_Cleaned!$E$2:$E$3849=A2453, IMDB_Movies_Cleaned!$N$2:$N$3849))</f>
        <v>6.5</v>
      </c>
      <c r="G2453" cm="1">
        <f t="array" ref="G2453">MAX(IF(IMDB_Movies_Cleaned!$E$2:$E$3849=A2453, IMDB_Movies_Cleaned!$N$2:$N$3849))</f>
        <v>8</v>
      </c>
      <c r="H2453" cm="1">
        <f t="array" ref="H2453">MIN(IF(IMDB_Movies_Cleaned!$E$2:$E$3849=A2453, IMDB_Movies_Cleaned!$N$2:$N$3849))</f>
        <v>4.3</v>
      </c>
      <c r="I2453" cm="1">
        <f t="array" ref="I2453">_xlfn.VAR.S(IF(IMDB_Movies_Cleaned!$E$2:$E$3849=A2453, IMDB_Movies_Cleaned!$N$2:$N$3849))</f>
        <v>0.56277174392930951</v>
      </c>
      <c r="J2453" cm="1">
        <f t="array" ref="J2453">_xlfn.STDEV.S(IF(IMDB_Movies_Cleaned!$E$2:$E$3849=A2453, IMDB_Movies_Cleaned!$N$2:$N$3849))</f>
        <v>0.75018114074489339</v>
      </c>
    </row>
    <row r="2454" spans="1:10" x14ac:dyDescent="0.25">
      <c r="A2454" s="2" t="s">
        <v>1211</v>
      </c>
      <c r="B2454">
        <f t="shared" si="40"/>
        <v>6</v>
      </c>
      <c r="D2454">
        <f>AVERAGEIF(IMDB_Movies_Cleaned!$E$2:$E$3849, A2454, IMDB_Movies_Cleaned!$N$2:$N$3849)</f>
        <v>5.4499999999999993</v>
      </c>
      <c r="E2454" cm="1">
        <f t="array" ref="E2454">MEDIAN(IF(IMDB_Movies_Cleaned!$E$2:$E$3849=A2454, IMDB_Movies_Cleaned!$N$2:$N$3849))</f>
        <v>5.4</v>
      </c>
      <c r="F2454" cm="1">
        <f t="array" ref="F2454">_xlfn.MODE.SNGL(IF(IMDB_Movies_Cleaned!$E$2:$E$3849=A2454, IMDB_Movies_Cleaned!$N$2:$N$3849))</f>
        <v>5.4</v>
      </c>
      <c r="G2454" cm="1">
        <f t="array" ref="G2454">MAX(IF(IMDB_Movies_Cleaned!$E$2:$E$3849=A2454, IMDB_Movies_Cleaned!$N$2:$N$3849))</f>
        <v>6.6</v>
      </c>
      <c r="H2454" cm="1">
        <f t="array" ref="H2454">MIN(IF(IMDB_Movies_Cleaned!$E$2:$E$3849=A2454, IMDB_Movies_Cleaned!$N$2:$N$3849))</f>
        <v>4.8</v>
      </c>
      <c r="I2454" cm="1">
        <f t="array" ref="I2454">_xlfn.VAR.S(IF(IMDB_Movies_Cleaned!$E$2:$E$3849=A2454, IMDB_Movies_Cleaned!$N$2:$N$3849))</f>
        <v>0.41500000000000342</v>
      </c>
      <c r="J2454" cm="1">
        <f t="array" ref="J2454">_xlfn.STDEV.S(IF(IMDB_Movies_Cleaned!$E$2:$E$3849=A2454, IMDB_Movies_Cleaned!$N$2:$N$3849))</f>
        <v>0.64420493633625897</v>
      </c>
    </row>
    <row r="2455" spans="1:10" x14ac:dyDescent="0.25">
      <c r="A2455" s="1" t="s">
        <v>3950</v>
      </c>
      <c r="B2455">
        <f t="shared" si="40"/>
        <v>17</v>
      </c>
      <c r="D2455">
        <f>AVERAGEIF(IMDB_Movies_Cleaned!$E$2:$E$3849, A2455, IMDB_Movies_Cleaned!$N$2:$N$3849)</f>
        <v>6.694117647058822</v>
      </c>
      <c r="E2455" cm="1">
        <f t="array" ref="E2455">MEDIAN(IF(IMDB_Movies_Cleaned!$E$2:$E$3849=A2455, IMDB_Movies_Cleaned!$N$2:$N$3849))</f>
        <v>6.8</v>
      </c>
      <c r="F2455" cm="1">
        <f t="array" ref="F2455">_xlfn.MODE.SNGL(IF(IMDB_Movies_Cleaned!$E$2:$E$3849=A2455, IMDB_Movies_Cleaned!$N$2:$N$3849))</f>
        <v>6.8</v>
      </c>
      <c r="G2455" cm="1">
        <f t="array" ref="G2455">MAX(IF(IMDB_Movies_Cleaned!$E$2:$E$3849=A2455, IMDB_Movies_Cleaned!$N$2:$N$3849))</f>
        <v>8.3000000000000007</v>
      </c>
      <c r="H2455" cm="1">
        <f t="array" ref="H2455">MIN(IF(IMDB_Movies_Cleaned!$E$2:$E$3849=A2455, IMDB_Movies_Cleaned!$N$2:$N$3849))</f>
        <v>4.8</v>
      </c>
      <c r="I2455" cm="1">
        <f t="array" ref="I2455">_xlfn.VAR.S(IF(IMDB_Movies_Cleaned!$E$2:$E$3849=A2455, IMDB_Movies_Cleaned!$N$2:$N$3849))</f>
        <v>0.65558823529413957</v>
      </c>
      <c r="J2455" cm="1">
        <f t="array" ref="J2455">_xlfn.STDEV.S(IF(IMDB_Movies_Cleaned!$E$2:$E$3849=A2455, IMDB_Movies_Cleaned!$N$2:$N$3849))</f>
        <v>0.8096840342344287</v>
      </c>
    </row>
    <row r="2456" spans="1:10" x14ac:dyDescent="0.25">
      <c r="A2456" s="2" t="s">
        <v>877</v>
      </c>
      <c r="B2456">
        <f t="shared" si="40"/>
        <v>135</v>
      </c>
      <c r="D2456">
        <f>AVERAGEIF(IMDB_Movies_Cleaned!$E$2:$E$3849, A2456, IMDB_Movies_Cleaned!$N$2:$N$3849)</f>
        <v>5.8962962962962955</v>
      </c>
      <c r="E2456" cm="1">
        <f t="array" ref="E2456">MEDIAN(IF(IMDB_Movies_Cleaned!$E$2:$E$3849=A2456, IMDB_Movies_Cleaned!$N$2:$N$3849))</f>
        <v>6</v>
      </c>
      <c r="F2456" cm="1">
        <f t="array" ref="F2456">_xlfn.MODE.SNGL(IF(IMDB_Movies_Cleaned!$E$2:$E$3849=A2456, IMDB_Movies_Cleaned!$N$2:$N$3849))</f>
        <v>6.1</v>
      </c>
      <c r="G2456" cm="1">
        <f t="array" ref="G2456">MAX(IF(IMDB_Movies_Cleaned!$E$2:$E$3849=A2456, IMDB_Movies_Cleaned!$N$2:$N$3849))</f>
        <v>8.4</v>
      </c>
      <c r="H2456" cm="1">
        <f t="array" ref="H2456">MIN(IF(IMDB_Movies_Cleaned!$E$2:$E$3849=A2456, IMDB_Movies_Cleaned!$N$2:$N$3849))</f>
        <v>2.7</v>
      </c>
      <c r="I2456" cm="1">
        <f t="array" ref="I2456">_xlfn.VAR.S(IF(IMDB_Movies_Cleaned!$E$2:$E$3849=A2456, IMDB_Movies_Cleaned!$N$2:$N$3849))</f>
        <v>0.76826976229963906</v>
      </c>
      <c r="J2456" cm="1">
        <f t="array" ref="J2456">_xlfn.STDEV.S(IF(IMDB_Movies_Cleaned!$E$2:$E$3849=A2456, IMDB_Movies_Cleaned!$N$2:$N$3849))</f>
        <v>0.87650998984588824</v>
      </c>
    </row>
    <row r="2457" spans="1:10" x14ac:dyDescent="0.25">
      <c r="A2457" s="1" t="s">
        <v>2921</v>
      </c>
      <c r="B2457">
        <f t="shared" si="40"/>
        <v>14</v>
      </c>
      <c r="D2457">
        <f>AVERAGEIF(IMDB_Movies_Cleaned!$E$2:$E$3849, A2457, IMDB_Movies_Cleaned!$N$2:$N$3849)</f>
        <v>6.0928571428571416</v>
      </c>
      <c r="E2457" cm="1">
        <f t="array" ref="E2457">MEDIAN(IF(IMDB_Movies_Cleaned!$E$2:$E$3849=A2457, IMDB_Movies_Cleaned!$N$2:$N$3849))</f>
        <v>6.3000000000000007</v>
      </c>
      <c r="F2457" cm="1">
        <f t="array" ref="F2457">_xlfn.MODE.SNGL(IF(IMDB_Movies_Cleaned!$E$2:$E$3849=A2457, IMDB_Movies_Cleaned!$N$2:$N$3849))</f>
        <v>7.1</v>
      </c>
      <c r="G2457" cm="1">
        <f t="array" ref="G2457">MAX(IF(IMDB_Movies_Cleaned!$E$2:$E$3849=A2457, IMDB_Movies_Cleaned!$N$2:$N$3849))</f>
        <v>7.1</v>
      </c>
      <c r="H2457" cm="1">
        <f t="array" ref="H2457">MIN(IF(IMDB_Movies_Cleaned!$E$2:$E$3849=A2457, IMDB_Movies_Cleaned!$N$2:$N$3849))</f>
        <v>2.8</v>
      </c>
      <c r="I2457" cm="1">
        <f t="array" ref="I2457">_xlfn.VAR.S(IF(IMDB_Movies_Cleaned!$E$2:$E$3849=A2457, IMDB_Movies_Cleaned!$N$2:$N$3849))</f>
        <v>1.2284065934066069</v>
      </c>
      <c r="J2457" cm="1">
        <f t="array" ref="J2457">_xlfn.STDEV.S(IF(IMDB_Movies_Cleaned!$E$2:$E$3849=A2457, IMDB_Movies_Cleaned!$N$2:$N$3849))</f>
        <v>1.1083350546683106</v>
      </c>
    </row>
    <row r="2458" spans="1:10" x14ac:dyDescent="0.25">
      <c r="A2458" s="2" t="s">
        <v>877</v>
      </c>
      <c r="B2458">
        <f t="shared" si="40"/>
        <v>135</v>
      </c>
      <c r="D2458">
        <f>AVERAGEIF(IMDB_Movies_Cleaned!$E$2:$E$3849, A2458, IMDB_Movies_Cleaned!$N$2:$N$3849)</f>
        <v>5.8962962962962955</v>
      </c>
      <c r="E2458" cm="1">
        <f t="array" ref="E2458">MEDIAN(IF(IMDB_Movies_Cleaned!$E$2:$E$3849=A2458, IMDB_Movies_Cleaned!$N$2:$N$3849))</f>
        <v>6</v>
      </c>
      <c r="F2458" cm="1">
        <f t="array" ref="F2458">_xlfn.MODE.SNGL(IF(IMDB_Movies_Cleaned!$E$2:$E$3849=A2458, IMDB_Movies_Cleaned!$N$2:$N$3849))</f>
        <v>6.1</v>
      </c>
      <c r="G2458" cm="1">
        <f t="array" ref="G2458">MAX(IF(IMDB_Movies_Cleaned!$E$2:$E$3849=A2458, IMDB_Movies_Cleaned!$N$2:$N$3849))</f>
        <v>8.4</v>
      </c>
      <c r="H2458" cm="1">
        <f t="array" ref="H2458">MIN(IF(IMDB_Movies_Cleaned!$E$2:$E$3849=A2458, IMDB_Movies_Cleaned!$N$2:$N$3849))</f>
        <v>2.7</v>
      </c>
      <c r="I2458" cm="1">
        <f t="array" ref="I2458">_xlfn.VAR.S(IF(IMDB_Movies_Cleaned!$E$2:$E$3849=A2458, IMDB_Movies_Cleaned!$N$2:$N$3849))</f>
        <v>0.76826976229963906</v>
      </c>
      <c r="J2458" cm="1">
        <f t="array" ref="J2458">_xlfn.STDEV.S(IF(IMDB_Movies_Cleaned!$E$2:$E$3849=A2458, IMDB_Movies_Cleaned!$N$2:$N$3849))</f>
        <v>0.87650998984588824</v>
      </c>
    </row>
    <row r="2459" spans="1:10" x14ac:dyDescent="0.25">
      <c r="A2459" s="1" t="s">
        <v>1671</v>
      </c>
      <c r="B2459">
        <f t="shared" si="40"/>
        <v>153</v>
      </c>
      <c r="D2459">
        <f>AVERAGEIF(IMDB_Movies_Cleaned!$E$2:$E$3849, A2459, IMDB_Movies_Cleaned!$N$2:$N$3849)</f>
        <v>7.0418300653594796</v>
      </c>
      <c r="E2459" cm="1">
        <f t="array" ref="E2459">MEDIAN(IF(IMDB_Movies_Cleaned!$E$2:$E$3849=A2459, IMDB_Movies_Cleaned!$N$2:$N$3849))</f>
        <v>7.2</v>
      </c>
      <c r="F2459" cm="1">
        <f t="array" ref="F2459">_xlfn.MODE.SNGL(IF(IMDB_Movies_Cleaned!$E$2:$E$3849=A2459, IMDB_Movies_Cleaned!$N$2:$N$3849))</f>
        <v>7.3</v>
      </c>
      <c r="G2459" cm="1">
        <f t="array" ref="G2459">MAX(IF(IMDB_Movies_Cleaned!$E$2:$E$3849=A2459, IMDB_Movies_Cleaned!$N$2:$N$3849))</f>
        <v>8.8000000000000007</v>
      </c>
      <c r="H2459" cm="1">
        <f t="array" ref="H2459">MIN(IF(IMDB_Movies_Cleaned!$E$2:$E$3849=A2459, IMDB_Movies_Cleaned!$N$2:$N$3849))</f>
        <v>3.4</v>
      </c>
      <c r="I2459" cm="1">
        <f t="array" ref="I2459">_xlfn.VAR.S(IF(IMDB_Movies_Cleaned!$E$2:$E$3849=A2459, IMDB_Movies_Cleaned!$N$2:$N$3849))</f>
        <v>0.68705452356381391</v>
      </c>
      <c r="J2459" cm="1">
        <f t="array" ref="J2459">_xlfn.STDEV.S(IF(IMDB_Movies_Cleaned!$E$2:$E$3849=A2459, IMDB_Movies_Cleaned!$N$2:$N$3849))</f>
        <v>0.82888752166009472</v>
      </c>
    </row>
    <row r="2460" spans="1:10" x14ac:dyDescent="0.25">
      <c r="A2460" s="2" t="s">
        <v>877</v>
      </c>
      <c r="B2460">
        <f t="shared" si="40"/>
        <v>135</v>
      </c>
      <c r="D2460">
        <f>AVERAGEIF(IMDB_Movies_Cleaned!$E$2:$E$3849, A2460, IMDB_Movies_Cleaned!$N$2:$N$3849)</f>
        <v>5.8962962962962955</v>
      </c>
      <c r="E2460" cm="1">
        <f t="array" ref="E2460">MEDIAN(IF(IMDB_Movies_Cleaned!$E$2:$E$3849=A2460, IMDB_Movies_Cleaned!$N$2:$N$3849))</f>
        <v>6</v>
      </c>
      <c r="F2460" cm="1">
        <f t="array" ref="F2460">_xlfn.MODE.SNGL(IF(IMDB_Movies_Cleaned!$E$2:$E$3849=A2460, IMDB_Movies_Cleaned!$N$2:$N$3849))</f>
        <v>6.1</v>
      </c>
      <c r="G2460" cm="1">
        <f t="array" ref="G2460">MAX(IF(IMDB_Movies_Cleaned!$E$2:$E$3849=A2460, IMDB_Movies_Cleaned!$N$2:$N$3849))</f>
        <v>8.4</v>
      </c>
      <c r="H2460" cm="1">
        <f t="array" ref="H2460">MIN(IF(IMDB_Movies_Cleaned!$E$2:$E$3849=A2460, IMDB_Movies_Cleaned!$N$2:$N$3849))</f>
        <v>2.7</v>
      </c>
      <c r="I2460" cm="1">
        <f t="array" ref="I2460">_xlfn.VAR.S(IF(IMDB_Movies_Cleaned!$E$2:$E$3849=A2460, IMDB_Movies_Cleaned!$N$2:$N$3849))</f>
        <v>0.76826976229963906</v>
      </c>
      <c r="J2460" cm="1">
        <f t="array" ref="J2460">_xlfn.STDEV.S(IF(IMDB_Movies_Cleaned!$E$2:$E$3849=A2460, IMDB_Movies_Cleaned!$N$2:$N$3849))</f>
        <v>0.87650998984588824</v>
      </c>
    </row>
    <row r="2461" spans="1:10" x14ac:dyDescent="0.25">
      <c r="A2461" s="1" t="s">
        <v>1001</v>
      </c>
      <c r="B2461">
        <f t="shared" si="40"/>
        <v>30</v>
      </c>
      <c r="D2461">
        <f>AVERAGEIF(IMDB_Movies_Cleaned!$E$2:$E$3849, A2461, IMDB_Movies_Cleaned!$N$2:$N$3849)</f>
        <v>6.7566666666666686</v>
      </c>
      <c r="E2461" cm="1">
        <f t="array" ref="E2461">MEDIAN(IF(IMDB_Movies_Cleaned!$E$2:$E$3849=A2461, IMDB_Movies_Cleaned!$N$2:$N$3849))</f>
        <v>6.85</v>
      </c>
      <c r="F2461" cm="1">
        <f t="array" ref="F2461">_xlfn.MODE.SNGL(IF(IMDB_Movies_Cleaned!$E$2:$E$3849=A2461, IMDB_Movies_Cleaned!$N$2:$N$3849))</f>
        <v>7.5</v>
      </c>
      <c r="G2461" cm="1">
        <f t="array" ref="G2461">MAX(IF(IMDB_Movies_Cleaned!$E$2:$E$3849=A2461, IMDB_Movies_Cleaned!$N$2:$N$3849))</f>
        <v>8.4</v>
      </c>
      <c r="H2461" cm="1">
        <f t="array" ref="H2461">MIN(IF(IMDB_Movies_Cleaned!$E$2:$E$3849=A2461, IMDB_Movies_Cleaned!$N$2:$N$3849))</f>
        <v>4.5999999999999996</v>
      </c>
      <c r="I2461" cm="1">
        <f t="array" ref="I2461">_xlfn.VAR.S(IF(IMDB_Movies_Cleaned!$E$2:$E$3849=A2461, IMDB_Movies_Cleaned!$N$2:$N$3849))</f>
        <v>0.88805747126434653</v>
      </c>
      <c r="J2461" cm="1">
        <f t="array" ref="J2461">_xlfn.STDEV.S(IF(IMDB_Movies_Cleaned!$E$2:$E$3849=A2461, IMDB_Movies_Cleaned!$N$2:$N$3849))</f>
        <v>0.94236801264917014</v>
      </c>
    </row>
    <row r="2462" spans="1:10" x14ac:dyDescent="0.25">
      <c r="A2462" s="2" t="s">
        <v>5315</v>
      </c>
      <c r="B2462">
        <f t="shared" si="40"/>
        <v>1</v>
      </c>
      <c r="D2462">
        <f>AVERAGEIF(IMDB_Movies_Cleaned!$E$2:$E$3849, A2462, IMDB_Movies_Cleaned!$N$2:$N$3849)</f>
        <v>7.5</v>
      </c>
      <c r="E2462" cm="1">
        <f t="array" ref="E2462">MEDIAN(IF(IMDB_Movies_Cleaned!$E$2:$E$3849=A2462, IMDB_Movies_Cleaned!$N$2:$N$3849))</f>
        <v>7.5</v>
      </c>
      <c r="F2462" t="e" cm="1">
        <f t="array" ref="F2462">_xlfn.MODE.SNGL(IF(IMDB_Movies_Cleaned!$E$2:$E$3849=A2462, IMDB_Movies_Cleaned!$N$2:$N$3849))</f>
        <v>#N/A</v>
      </c>
      <c r="G2462" cm="1">
        <f t="array" ref="G2462">MAX(IF(IMDB_Movies_Cleaned!$E$2:$E$3849=A2462, IMDB_Movies_Cleaned!$N$2:$N$3849))</f>
        <v>7.5</v>
      </c>
      <c r="H2462" cm="1">
        <f t="array" ref="H2462">MIN(IF(IMDB_Movies_Cleaned!$E$2:$E$3849=A2462, IMDB_Movies_Cleaned!$N$2:$N$3849))</f>
        <v>7.5</v>
      </c>
      <c r="I2462" t="e" cm="1">
        <f t="array" ref="I2462">_xlfn.VAR.S(IF(IMDB_Movies_Cleaned!$E$2:$E$3849=A2462, IMDB_Movies_Cleaned!$N$2:$N$3849))</f>
        <v>#DIV/0!</v>
      </c>
      <c r="J2462" t="e" cm="1">
        <f t="array" ref="J2462">_xlfn.STDEV.S(IF(IMDB_Movies_Cleaned!$E$2:$E$3849=A2462, IMDB_Movies_Cleaned!$N$2:$N$3849))</f>
        <v>#DIV/0!</v>
      </c>
    </row>
    <row r="2463" spans="1:10" x14ac:dyDescent="0.25">
      <c r="A2463" s="1" t="s">
        <v>1664</v>
      </c>
      <c r="B2463">
        <f t="shared" si="40"/>
        <v>16</v>
      </c>
      <c r="D2463">
        <f>AVERAGEIF(IMDB_Movies_Cleaned!$E$2:$E$3849, A2463, IMDB_Movies_Cleaned!$N$2:$N$3849)</f>
        <v>7.1624999999999996</v>
      </c>
      <c r="E2463" cm="1">
        <f t="array" ref="E2463">MEDIAN(IF(IMDB_Movies_Cleaned!$E$2:$E$3849=A2463, IMDB_Movies_Cleaned!$N$2:$N$3849))</f>
        <v>7.3000000000000007</v>
      </c>
      <c r="F2463" cm="1">
        <f t="array" ref="F2463">_xlfn.MODE.SNGL(IF(IMDB_Movies_Cleaned!$E$2:$E$3849=A2463, IMDB_Movies_Cleaned!$N$2:$N$3849))</f>
        <v>7.6</v>
      </c>
      <c r="G2463" cm="1">
        <f t="array" ref="G2463">MAX(IF(IMDB_Movies_Cleaned!$E$2:$E$3849=A2463, IMDB_Movies_Cleaned!$N$2:$N$3849))</f>
        <v>8.5</v>
      </c>
      <c r="H2463" cm="1">
        <f t="array" ref="H2463">MIN(IF(IMDB_Movies_Cleaned!$E$2:$E$3849=A2463, IMDB_Movies_Cleaned!$N$2:$N$3849))</f>
        <v>5.8</v>
      </c>
      <c r="I2463" cm="1">
        <f t="array" ref="I2463">_xlfn.VAR.S(IF(IMDB_Movies_Cleaned!$E$2:$E$3849=A2463, IMDB_Movies_Cleaned!$N$2:$N$3849))</f>
        <v>0.55716666666667147</v>
      </c>
      <c r="J2463" cm="1">
        <f t="array" ref="J2463">_xlfn.STDEV.S(IF(IMDB_Movies_Cleaned!$E$2:$E$3849=A2463, IMDB_Movies_Cleaned!$N$2:$N$3849))</f>
        <v>0.74643597626767122</v>
      </c>
    </row>
    <row r="2464" spans="1:10" x14ac:dyDescent="0.25">
      <c r="A2464" s="2" t="s">
        <v>5078</v>
      </c>
      <c r="B2464">
        <f t="shared" si="40"/>
        <v>4</v>
      </c>
      <c r="D2464">
        <f>AVERAGEIF(IMDB_Movies_Cleaned!$E$2:$E$3849, A2464, IMDB_Movies_Cleaned!$N$2:$N$3849)</f>
        <v>6.75</v>
      </c>
      <c r="E2464" cm="1">
        <f t="array" ref="E2464">MEDIAN(IF(IMDB_Movies_Cleaned!$E$2:$E$3849=A2464, IMDB_Movies_Cleaned!$N$2:$N$3849))</f>
        <v>6.9</v>
      </c>
      <c r="F2464" t="e" cm="1">
        <f t="array" ref="F2464">_xlfn.MODE.SNGL(IF(IMDB_Movies_Cleaned!$E$2:$E$3849=A2464, IMDB_Movies_Cleaned!$N$2:$N$3849))</f>
        <v>#N/A</v>
      </c>
      <c r="G2464" cm="1">
        <f t="array" ref="G2464">MAX(IF(IMDB_Movies_Cleaned!$E$2:$E$3849=A2464, IMDB_Movies_Cleaned!$N$2:$N$3849))</f>
        <v>7.6</v>
      </c>
      <c r="H2464" cm="1">
        <f t="array" ref="H2464">MIN(IF(IMDB_Movies_Cleaned!$E$2:$E$3849=A2464, IMDB_Movies_Cleaned!$N$2:$N$3849))</f>
        <v>5.6</v>
      </c>
      <c r="I2464" cm="1">
        <f t="array" ref="I2464">_xlfn.VAR.S(IF(IMDB_Movies_Cleaned!$E$2:$E$3849=A2464, IMDB_Movies_Cleaned!$N$2:$N$3849))</f>
        <v>0.72333333333332916</v>
      </c>
      <c r="J2464" cm="1">
        <f t="array" ref="J2464">_xlfn.STDEV.S(IF(IMDB_Movies_Cleaned!$E$2:$E$3849=A2464, IMDB_Movies_Cleaned!$N$2:$N$3849))</f>
        <v>0.85049005481153583</v>
      </c>
    </row>
    <row r="2465" spans="1:10" x14ac:dyDescent="0.25">
      <c r="A2465" s="1" t="s">
        <v>3556</v>
      </c>
      <c r="B2465">
        <f t="shared" si="40"/>
        <v>6</v>
      </c>
      <c r="D2465">
        <f>AVERAGEIF(IMDB_Movies_Cleaned!$E$2:$E$3849, A2465, IMDB_Movies_Cleaned!$N$2:$N$3849)</f>
        <v>6.0166666666666657</v>
      </c>
      <c r="E2465" cm="1">
        <f t="array" ref="E2465">MEDIAN(IF(IMDB_Movies_Cleaned!$E$2:$E$3849=A2465, IMDB_Movies_Cleaned!$N$2:$N$3849))</f>
        <v>6.1</v>
      </c>
      <c r="F2465" cm="1">
        <f t="array" ref="F2465">_xlfn.MODE.SNGL(IF(IMDB_Movies_Cleaned!$E$2:$E$3849=A2465, IMDB_Movies_Cleaned!$N$2:$N$3849))</f>
        <v>4.9000000000000004</v>
      </c>
      <c r="G2465" cm="1">
        <f t="array" ref="G2465">MAX(IF(IMDB_Movies_Cleaned!$E$2:$E$3849=A2465, IMDB_Movies_Cleaned!$N$2:$N$3849))</f>
        <v>7.8</v>
      </c>
      <c r="H2465" cm="1">
        <f t="array" ref="H2465">MIN(IF(IMDB_Movies_Cleaned!$E$2:$E$3849=A2465, IMDB_Movies_Cleaned!$N$2:$N$3849))</f>
        <v>4.9000000000000004</v>
      </c>
      <c r="I2465" cm="1">
        <f t="array" ref="I2465">_xlfn.VAR.S(IF(IMDB_Movies_Cleaned!$E$2:$E$3849=A2465, IMDB_Movies_Cleaned!$N$2:$N$3849))</f>
        <v>1.1576666666666882</v>
      </c>
      <c r="J2465" cm="1">
        <f t="array" ref="J2465">_xlfn.STDEV.S(IF(IMDB_Movies_Cleaned!$E$2:$E$3849=A2465, IMDB_Movies_Cleaned!$N$2:$N$3849))</f>
        <v>1.0759491933482213</v>
      </c>
    </row>
    <row r="2466" spans="1:10" x14ac:dyDescent="0.25">
      <c r="A2466" s="2" t="s">
        <v>1001</v>
      </c>
      <c r="B2466">
        <f t="shared" si="40"/>
        <v>30</v>
      </c>
      <c r="D2466">
        <f>AVERAGEIF(IMDB_Movies_Cleaned!$E$2:$E$3849, A2466, IMDB_Movies_Cleaned!$N$2:$N$3849)</f>
        <v>6.7566666666666686</v>
      </c>
      <c r="E2466" cm="1">
        <f t="array" ref="E2466">MEDIAN(IF(IMDB_Movies_Cleaned!$E$2:$E$3849=A2466, IMDB_Movies_Cleaned!$N$2:$N$3849))</f>
        <v>6.85</v>
      </c>
      <c r="F2466" cm="1">
        <f t="array" ref="F2466">_xlfn.MODE.SNGL(IF(IMDB_Movies_Cleaned!$E$2:$E$3849=A2466, IMDB_Movies_Cleaned!$N$2:$N$3849))</f>
        <v>7.5</v>
      </c>
      <c r="G2466" cm="1">
        <f t="array" ref="G2466">MAX(IF(IMDB_Movies_Cleaned!$E$2:$E$3849=A2466, IMDB_Movies_Cleaned!$N$2:$N$3849))</f>
        <v>8.4</v>
      </c>
      <c r="H2466" cm="1">
        <f t="array" ref="H2466">MIN(IF(IMDB_Movies_Cleaned!$E$2:$E$3849=A2466, IMDB_Movies_Cleaned!$N$2:$N$3849))</f>
        <v>4.5999999999999996</v>
      </c>
      <c r="I2466" cm="1">
        <f t="array" ref="I2466">_xlfn.VAR.S(IF(IMDB_Movies_Cleaned!$E$2:$E$3849=A2466, IMDB_Movies_Cleaned!$N$2:$N$3849))</f>
        <v>0.88805747126434653</v>
      </c>
      <c r="J2466" cm="1">
        <f t="array" ref="J2466">_xlfn.STDEV.S(IF(IMDB_Movies_Cleaned!$E$2:$E$3849=A2466, IMDB_Movies_Cleaned!$N$2:$N$3849))</f>
        <v>0.94236801264917014</v>
      </c>
    </row>
    <row r="2467" spans="1:10" x14ac:dyDescent="0.25">
      <c r="A2467" s="2" t="s">
        <v>753</v>
      </c>
      <c r="B2467">
        <f t="shared" si="40"/>
        <v>151</v>
      </c>
      <c r="D2467">
        <f>AVERAGEIF(IMDB_Movies_Cleaned!$E$2:$E$3849, A2467, IMDB_Movies_Cleaned!$N$2:$N$3849)</f>
        <v>6.4947019867549711</v>
      </c>
      <c r="E2467" cm="1">
        <f t="array" ref="E2467">MEDIAN(IF(IMDB_Movies_Cleaned!$E$2:$E$3849=A2467, IMDB_Movies_Cleaned!$N$2:$N$3849))</f>
        <v>6.5</v>
      </c>
      <c r="F2467" cm="1">
        <f t="array" ref="F2467">_xlfn.MODE.SNGL(IF(IMDB_Movies_Cleaned!$E$2:$E$3849=A2467, IMDB_Movies_Cleaned!$N$2:$N$3849))</f>
        <v>6.5</v>
      </c>
      <c r="G2467" cm="1">
        <f t="array" ref="G2467">MAX(IF(IMDB_Movies_Cleaned!$E$2:$E$3849=A2467, IMDB_Movies_Cleaned!$N$2:$N$3849))</f>
        <v>8</v>
      </c>
      <c r="H2467" cm="1">
        <f t="array" ref="H2467">MIN(IF(IMDB_Movies_Cleaned!$E$2:$E$3849=A2467, IMDB_Movies_Cleaned!$N$2:$N$3849))</f>
        <v>4.3</v>
      </c>
      <c r="I2467" cm="1">
        <f t="array" ref="I2467">_xlfn.VAR.S(IF(IMDB_Movies_Cleaned!$E$2:$E$3849=A2467, IMDB_Movies_Cleaned!$N$2:$N$3849))</f>
        <v>0.56277174392930951</v>
      </c>
      <c r="J2467" cm="1">
        <f t="array" ref="J2467">_xlfn.STDEV.S(IF(IMDB_Movies_Cleaned!$E$2:$E$3849=A2467, IMDB_Movies_Cleaned!$N$2:$N$3849))</f>
        <v>0.75018114074489339</v>
      </c>
    </row>
    <row r="2468" spans="1:10" x14ac:dyDescent="0.25">
      <c r="A2468" s="1" t="s">
        <v>2558</v>
      </c>
      <c r="B2468">
        <f t="shared" si="40"/>
        <v>5</v>
      </c>
      <c r="D2468">
        <f>AVERAGEIF(IMDB_Movies_Cleaned!$E$2:$E$3849, A2468, IMDB_Movies_Cleaned!$N$2:$N$3849)</f>
        <v>7.24</v>
      </c>
      <c r="E2468" cm="1">
        <f t="array" ref="E2468">MEDIAN(IF(IMDB_Movies_Cleaned!$E$2:$E$3849=A2468, IMDB_Movies_Cleaned!$N$2:$N$3849))</f>
        <v>7.2</v>
      </c>
      <c r="F2468" t="e" cm="1">
        <f t="array" ref="F2468">_xlfn.MODE.SNGL(IF(IMDB_Movies_Cleaned!$E$2:$E$3849=A2468, IMDB_Movies_Cleaned!$N$2:$N$3849))</f>
        <v>#N/A</v>
      </c>
      <c r="G2468" cm="1">
        <f t="array" ref="G2468">MAX(IF(IMDB_Movies_Cleaned!$E$2:$E$3849=A2468, IMDB_Movies_Cleaned!$N$2:$N$3849))</f>
        <v>8</v>
      </c>
      <c r="H2468" cm="1">
        <f t="array" ref="H2468">MIN(IF(IMDB_Movies_Cleaned!$E$2:$E$3849=A2468, IMDB_Movies_Cleaned!$N$2:$N$3849))</f>
        <v>6.5</v>
      </c>
      <c r="I2468" cm="1">
        <f t="array" ref="I2468">_xlfn.VAR.S(IF(IMDB_Movies_Cleaned!$E$2:$E$3849=A2468, IMDB_Movies_Cleaned!$N$2:$N$3849))</f>
        <v>0.313</v>
      </c>
      <c r="J2468" cm="1">
        <f t="array" ref="J2468">_xlfn.STDEV.S(IF(IMDB_Movies_Cleaned!$E$2:$E$3849=A2468, IMDB_Movies_Cleaned!$N$2:$N$3849))</f>
        <v>0.55946402922797456</v>
      </c>
    </row>
    <row r="2469" spans="1:10" x14ac:dyDescent="0.25">
      <c r="A2469" s="1" t="s">
        <v>1110</v>
      </c>
      <c r="B2469">
        <f t="shared" si="40"/>
        <v>41</v>
      </c>
      <c r="D2469">
        <f>AVERAGEIF(IMDB_Movies_Cleaned!$E$2:$E$3849, A2469, IMDB_Movies_Cleaned!$N$2:$N$3849)</f>
        <v>6.9365853658536594</v>
      </c>
      <c r="E2469" cm="1">
        <f t="array" ref="E2469">MEDIAN(IF(IMDB_Movies_Cleaned!$E$2:$E$3849=A2469, IMDB_Movies_Cleaned!$N$2:$N$3849))</f>
        <v>6.7</v>
      </c>
      <c r="F2469" cm="1">
        <f t="array" ref="F2469">_xlfn.MODE.SNGL(IF(IMDB_Movies_Cleaned!$E$2:$E$3849=A2469, IMDB_Movies_Cleaned!$N$2:$N$3849))</f>
        <v>6.6</v>
      </c>
      <c r="G2469" cm="1">
        <f t="array" ref="G2469">MAX(IF(IMDB_Movies_Cleaned!$E$2:$E$3849=A2469, IMDB_Movies_Cleaned!$N$2:$N$3849))</f>
        <v>8.6</v>
      </c>
      <c r="H2469" cm="1">
        <f t="array" ref="H2469">MIN(IF(IMDB_Movies_Cleaned!$E$2:$E$3849=A2469, IMDB_Movies_Cleaned!$N$2:$N$3849))</f>
        <v>5.6</v>
      </c>
      <c r="I2469" cm="1">
        <f t="array" ref="I2469">_xlfn.VAR.S(IF(IMDB_Movies_Cleaned!$E$2:$E$3849=A2469, IMDB_Movies_Cleaned!$N$2:$N$3849))</f>
        <v>0.61437804878046909</v>
      </c>
      <c r="J2469" cm="1">
        <f t="array" ref="J2469">_xlfn.STDEV.S(IF(IMDB_Movies_Cleaned!$E$2:$E$3849=A2469, IMDB_Movies_Cleaned!$N$2:$N$3849))</f>
        <v>0.78382271514703439</v>
      </c>
    </row>
    <row r="2470" spans="1:10" x14ac:dyDescent="0.25">
      <c r="A2470" s="2" t="s">
        <v>722</v>
      </c>
      <c r="B2470">
        <f t="shared" si="40"/>
        <v>3</v>
      </c>
      <c r="D2470">
        <f>AVERAGEIF(IMDB_Movies_Cleaned!$E$2:$E$3849, A2470, IMDB_Movies_Cleaned!$N$2:$N$3849)</f>
        <v>7.1000000000000005</v>
      </c>
      <c r="E2470" cm="1">
        <f t="array" ref="E2470">MEDIAN(IF(IMDB_Movies_Cleaned!$E$2:$E$3849=A2470, IMDB_Movies_Cleaned!$N$2:$N$3849))</f>
        <v>8</v>
      </c>
      <c r="F2470" cm="1">
        <f t="array" ref="F2470">_xlfn.MODE.SNGL(IF(IMDB_Movies_Cleaned!$E$2:$E$3849=A2470, IMDB_Movies_Cleaned!$N$2:$N$3849))</f>
        <v>8</v>
      </c>
      <c r="G2470" cm="1">
        <f t="array" ref="G2470">MAX(IF(IMDB_Movies_Cleaned!$E$2:$E$3849=A2470, IMDB_Movies_Cleaned!$N$2:$N$3849))</f>
        <v>8</v>
      </c>
      <c r="H2470" cm="1">
        <f t="array" ref="H2470">MIN(IF(IMDB_Movies_Cleaned!$E$2:$E$3849=A2470, IMDB_Movies_Cleaned!$N$2:$N$3849))</f>
        <v>5.3</v>
      </c>
      <c r="I2470" cm="1">
        <f t="array" ref="I2470">_xlfn.VAR.S(IF(IMDB_Movies_Cleaned!$E$2:$E$3849=A2470, IMDB_Movies_Cleaned!$N$2:$N$3849))</f>
        <v>2.4299999999999926</v>
      </c>
      <c r="J2470" cm="1">
        <f t="array" ref="J2470">_xlfn.STDEV.S(IF(IMDB_Movies_Cleaned!$E$2:$E$3849=A2470, IMDB_Movies_Cleaned!$N$2:$N$3849))</f>
        <v>1.5588457268119873</v>
      </c>
    </row>
    <row r="2471" spans="1:10" x14ac:dyDescent="0.25">
      <c r="A2471" s="1" t="s">
        <v>3950</v>
      </c>
      <c r="B2471">
        <f t="shared" si="40"/>
        <v>17</v>
      </c>
      <c r="D2471">
        <f>AVERAGEIF(IMDB_Movies_Cleaned!$E$2:$E$3849, A2471, IMDB_Movies_Cleaned!$N$2:$N$3849)</f>
        <v>6.694117647058822</v>
      </c>
      <c r="E2471" cm="1">
        <f t="array" ref="E2471">MEDIAN(IF(IMDB_Movies_Cleaned!$E$2:$E$3849=A2471, IMDB_Movies_Cleaned!$N$2:$N$3849))</f>
        <v>6.8</v>
      </c>
      <c r="F2471" cm="1">
        <f t="array" ref="F2471">_xlfn.MODE.SNGL(IF(IMDB_Movies_Cleaned!$E$2:$E$3849=A2471, IMDB_Movies_Cleaned!$N$2:$N$3849))</f>
        <v>6.8</v>
      </c>
      <c r="G2471" cm="1">
        <f t="array" ref="G2471">MAX(IF(IMDB_Movies_Cleaned!$E$2:$E$3849=A2471, IMDB_Movies_Cleaned!$N$2:$N$3849))</f>
        <v>8.3000000000000007</v>
      </c>
      <c r="H2471" cm="1">
        <f t="array" ref="H2471">MIN(IF(IMDB_Movies_Cleaned!$E$2:$E$3849=A2471, IMDB_Movies_Cleaned!$N$2:$N$3849))</f>
        <v>4.8</v>
      </c>
      <c r="I2471" cm="1">
        <f t="array" ref="I2471">_xlfn.VAR.S(IF(IMDB_Movies_Cleaned!$E$2:$E$3849=A2471, IMDB_Movies_Cleaned!$N$2:$N$3849))</f>
        <v>0.65558823529413957</v>
      </c>
      <c r="J2471" cm="1">
        <f t="array" ref="J2471">_xlfn.STDEV.S(IF(IMDB_Movies_Cleaned!$E$2:$E$3849=A2471, IMDB_Movies_Cleaned!$N$2:$N$3849))</f>
        <v>0.8096840342344287</v>
      </c>
    </row>
    <row r="2472" spans="1:10" x14ac:dyDescent="0.25">
      <c r="A2472" s="2" t="s">
        <v>3006</v>
      </c>
      <c r="B2472">
        <f t="shared" si="40"/>
        <v>5</v>
      </c>
      <c r="D2472">
        <f>AVERAGEIF(IMDB_Movies_Cleaned!$E$2:$E$3849, A2472, IMDB_Movies_Cleaned!$N$2:$N$3849)</f>
        <v>6.26</v>
      </c>
      <c r="E2472" cm="1">
        <f t="array" ref="E2472">MEDIAN(IF(IMDB_Movies_Cleaned!$E$2:$E$3849=A2472, IMDB_Movies_Cleaned!$N$2:$N$3849))</f>
        <v>5.9</v>
      </c>
      <c r="F2472" t="e" cm="1">
        <f t="array" ref="F2472">_xlfn.MODE.SNGL(IF(IMDB_Movies_Cleaned!$E$2:$E$3849=A2472, IMDB_Movies_Cleaned!$N$2:$N$3849))</f>
        <v>#N/A</v>
      </c>
      <c r="G2472" cm="1">
        <f t="array" ref="G2472">MAX(IF(IMDB_Movies_Cleaned!$E$2:$E$3849=A2472, IMDB_Movies_Cleaned!$N$2:$N$3849))</f>
        <v>8.6</v>
      </c>
      <c r="H2472" cm="1">
        <f t="array" ref="H2472">MIN(IF(IMDB_Movies_Cleaned!$E$2:$E$3849=A2472, IMDB_Movies_Cleaned!$N$2:$N$3849))</f>
        <v>5.0999999999999996</v>
      </c>
      <c r="I2472" cm="1">
        <f t="array" ref="I2472">_xlfn.VAR.S(IF(IMDB_Movies_Cleaned!$E$2:$E$3849=A2472, IMDB_Movies_Cleaned!$N$2:$N$3849))</f>
        <v>2.0329999999999941</v>
      </c>
      <c r="J2472" cm="1">
        <f t="array" ref="J2472">_xlfn.STDEV.S(IF(IMDB_Movies_Cleaned!$E$2:$E$3849=A2472, IMDB_Movies_Cleaned!$N$2:$N$3849))</f>
        <v>1.4258330898110039</v>
      </c>
    </row>
    <row r="2473" spans="1:10" x14ac:dyDescent="0.25">
      <c r="A2473" s="1" t="s">
        <v>967</v>
      </c>
      <c r="B2473">
        <f t="shared" si="40"/>
        <v>7</v>
      </c>
      <c r="D2473">
        <f>AVERAGEIF(IMDB_Movies_Cleaned!$E$2:$E$3849, A2473, IMDB_Movies_Cleaned!$N$2:$N$3849)</f>
        <v>7.3428571428571425</v>
      </c>
      <c r="E2473" cm="1">
        <f t="array" ref="E2473">MEDIAN(IF(IMDB_Movies_Cleaned!$E$2:$E$3849=A2473, IMDB_Movies_Cleaned!$N$2:$N$3849))</f>
        <v>7.5</v>
      </c>
      <c r="F2473" t="e" cm="1">
        <f t="array" ref="F2473">_xlfn.MODE.SNGL(IF(IMDB_Movies_Cleaned!$E$2:$E$3849=A2473, IMDB_Movies_Cleaned!$N$2:$N$3849))</f>
        <v>#N/A</v>
      </c>
      <c r="G2473" cm="1">
        <f t="array" ref="G2473">MAX(IF(IMDB_Movies_Cleaned!$E$2:$E$3849=A2473, IMDB_Movies_Cleaned!$N$2:$N$3849))</f>
        <v>8.3000000000000007</v>
      </c>
      <c r="H2473" cm="1">
        <f t="array" ref="H2473">MIN(IF(IMDB_Movies_Cleaned!$E$2:$E$3849=A2473, IMDB_Movies_Cleaned!$N$2:$N$3849))</f>
        <v>5.5</v>
      </c>
      <c r="I2473" cm="1">
        <f t="array" ref="I2473">_xlfn.VAR.S(IF(IMDB_Movies_Cleaned!$E$2:$E$3849=A2473, IMDB_Movies_Cleaned!$N$2:$N$3849))</f>
        <v>0.82619047619047592</v>
      </c>
      <c r="J2473" cm="1">
        <f t="array" ref="J2473">_xlfn.STDEV.S(IF(IMDB_Movies_Cleaned!$E$2:$E$3849=A2473, IMDB_Movies_Cleaned!$N$2:$N$3849))</f>
        <v>0.90895020556160055</v>
      </c>
    </row>
    <row r="2474" spans="1:10" x14ac:dyDescent="0.25">
      <c r="A2474" s="2" t="s">
        <v>201</v>
      </c>
      <c r="B2474">
        <f t="shared" si="40"/>
        <v>55</v>
      </c>
      <c r="D2474">
        <f>AVERAGEIF(IMDB_Movies_Cleaned!$E$2:$E$3849, A2474, IMDB_Movies_Cleaned!$N$2:$N$3849)</f>
        <v>6.4090909090909092</v>
      </c>
      <c r="E2474" cm="1">
        <f t="array" ref="E2474">MEDIAN(IF(IMDB_Movies_Cleaned!$E$2:$E$3849=A2474, IMDB_Movies_Cleaned!$N$2:$N$3849))</f>
        <v>6.5</v>
      </c>
      <c r="F2474" cm="1">
        <f t="array" ref="F2474">_xlfn.MODE.SNGL(IF(IMDB_Movies_Cleaned!$E$2:$E$3849=A2474, IMDB_Movies_Cleaned!$N$2:$N$3849))</f>
        <v>6.5</v>
      </c>
      <c r="G2474" cm="1">
        <f t="array" ref="G2474">MAX(IF(IMDB_Movies_Cleaned!$E$2:$E$3849=A2474, IMDB_Movies_Cleaned!$N$2:$N$3849))</f>
        <v>7.6</v>
      </c>
      <c r="H2474" cm="1">
        <f t="array" ref="H2474">MIN(IF(IMDB_Movies_Cleaned!$E$2:$E$3849=A2474, IMDB_Movies_Cleaned!$N$2:$N$3849))</f>
        <v>4.4000000000000004</v>
      </c>
      <c r="I2474" cm="1">
        <f t="array" ref="I2474">_xlfn.VAR.S(IF(IMDB_Movies_Cleaned!$E$2:$E$3849=A2474, IMDB_Movies_Cleaned!$N$2:$N$3849))</f>
        <v>0.39936026936026953</v>
      </c>
      <c r="J2474" cm="1">
        <f t="array" ref="J2474">_xlfn.STDEV.S(IF(IMDB_Movies_Cleaned!$E$2:$E$3849=A2474, IMDB_Movies_Cleaned!$N$2:$N$3849))</f>
        <v>0.63194957817872588</v>
      </c>
    </row>
    <row r="2475" spans="1:10" x14ac:dyDescent="0.25">
      <c r="A2475" s="1" t="s">
        <v>1007</v>
      </c>
      <c r="B2475">
        <f t="shared" si="40"/>
        <v>41</v>
      </c>
      <c r="D2475">
        <f>AVERAGEIF(IMDB_Movies_Cleaned!$E$2:$E$3849, A2475, IMDB_Movies_Cleaned!$N$2:$N$3849)</f>
        <v>7.4951219512195113</v>
      </c>
      <c r="E2475" cm="1">
        <f t="array" ref="E2475">MEDIAN(IF(IMDB_Movies_Cleaned!$E$2:$E$3849=A2475, IMDB_Movies_Cleaned!$N$2:$N$3849))</f>
        <v>7.5</v>
      </c>
      <c r="F2475" cm="1">
        <f t="array" ref="F2475">_xlfn.MODE.SNGL(IF(IMDB_Movies_Cleaned!$E$2:$E$3849=A2475, IMDB_Movies_Cleaned!$N$2:$N$3849))</f>
        <v>7.2</v>
      </c>
      <c r="G2475" cm="1">
        <f t="array" ref="G2475">MAX(IF(IMDB_Movies_Cleaned!$E$2:$E$3849=A2475, IMDB_Movies_Cleaned!$N$2:$N$3849))</f>
        <v>9.3000000000000007</v>
      </c>
      <c r="H2475" cm="1">
        <f t="array" ref="H2475">MIN(IF(IMDB_Movies_Cleaned!$E$2:$E$3849=A2475, IMDB_Movies_Cleaned!$N$2:$N$3849))</f>
        <v>5.3</v>
      </c>
      <c r="I2475" cm="1">
        <f t="array" ref="I2475">_xlfn.VAR.S(IF(IMDB_Movies_Cleaned!$E$2:$E$3849=A2475, IMDB_Movies_Cleaned!$N$2:$N$3849))</f>
        <v>0.76047560975611073</v>
      </c>
      <c r="J2475" cm="1">
        <f t="array" ref="J2475">_xlfn.STDEV.S(IF(IMDB_Movies_Cleaned!$E$2:$E$3849=A2475, IMDB_Movies_Cleaned!$N$2:$N$3849))</f>
        <v>0.87205252694783852</v>
      </c>
    </row>
    <row r="2476" spans="1:10" x14ac:dyDescent="0.25">
      <c r="A2476" s="2" t="s">
        <v>437</v>
      </c>
      <c r="B2476">
        <f t="shared" si="40"/>
        <v>7</v>
      </c>
      <c r="D2476">
        <f>AVERAGEIF(IMDB_Movies_Cleaned!$E$2:$E$3849, A2476, IMDB_Movies_Cleaned!$N$2:$N$3849)</f>
        <v>5.7714285714285722</v>
      </c>
      <c r="E2476" cm="1">
        <f t="array" ref="E2476">MEDIAN(IF(IMDB_Movies_Cleaned!$E$2:$E$3849=A2476, IMDB_Movies_Cleaned!$N$2:$N$3849))</f>
        <v>6.4</v>
      </c>
      <c r="F2476" cm="1">
        <f t="array" ref="F2476">_xlfn.MODE.SNGL(IF(IMDB_Movies_Cleaned!$E$2:$E$3849=A2476, IMDB_Movies_Cleaned!$N$2:$N$3849))</f>
        <v>6.4</v>
      </c>
      <c r="G2476" cm="1">
        <f t="array" ref="G2476">MAX(IF(IMDB_Movies_Cleaned!$E$2:$E$3849=A2476, IMDB_Movies_Cleaned!$N$2:$N$3849))</f>
        <v>6.7</v>
      </c>
      <c r="H2476" cm="1">
        <f t="array" ref="H2476">MIN(IF(IMDB_Movies_Cleaned!$E$2:$E$3849=A2476, IMDB_Movies_Cleaned!$N$2:$N$3849))</f>
        <v>4.0999999999999996</v>
      </c>
      <c r="I2476" cm="1">
        <f t="array" ref="I2476">_xlfn.VAR.S(IF(IMDB_Movies_Cleaned!$E$2:$E$3849=A2476, IMDB_Movies_Cleaned!$N$2:$N$3849))</f>
        <v>1.0257142857142725</v>
      </c>
      <c r="J2476" cm="1">
        <f t="array" ref="J2476">_xlfn.STDEV.S(IF(IMDB_Movies_Cleaned!$E$2:$E$3849=A2476, IMDB_Movies_Cleaned!$N$2:$N$3849))</f>
        <v>1.0127755357009136</v>
      </c>
    </row>
    <row r="2477" spans="1:10" x14ac:dyDescent="0.25">
      <c r="A2477" s="1" t="s">
        <v>5341</v>
      </c>
      <c r="B2477">
        <f t="shared" si="40"/>
        <v>1</v>
      </c>
      <c r="D2477">
        <f>AVERAGEIF(IMDB_Movies_Cleaned!$E$2:$E$3849, A2477, IMDB_Movies_Cleaned!$N$2:$N$3849)</f>
        <v>6.9</v>
      </c>
      <c r="E2477" cm="1">
        <f t="array" ref="E2477">MEDIAN(IF(IMDB_Movies_Cleaned!$E$2:$E$3849=A2477, IMDB_Movies_Cleaned!$N$2:$N$3849))</f>
        <v>6.9</v>
      </c>
      <c r="F2477" t="e" cm="1">
        <f t="array" ref="F2477">_xlfn.MODE.SNGL(IF(IMDB_Movies_Cleaned!$E$2:$E$3849=A2477, IMDB_Movies_Cleaned!$N$2:$N$3849))</f>
        <v>#N/A</v>
      </c>
      <c r="G2477" cm="1">
        <f t="array" ref="G2477">MAX(IF(IMDB_Movies_Cleaned!$E$2:$E$3849=A2477, IMDB_Movies_Cleaned!$N$2:$N$3849))</f>
        <v>6.9</v>
      </c>
      <c r="H2477" cm="1">
        <f t="array" ref="H2477">MIN(IF(IMDB_Movies_Cleaned!$E$2:$E$3849=A2477, IMDB_Movies_Cleaned!$N$2:$N$3849))</f>
        <v>6.9</v>
      </c>
      <c r="I2477" t="e" cm="1">
        <f t="array" ref="I2477">_xlfn.VAR.S(IF(IMDB_Movies_Cleaned!$E$2:$E$3849=A2477, IMDB_Movies_Cleaned!$N$2:$N$3849))</f>
        <v>#DIV/0!</v>
      </c>
      <c r="J2477" t="e" cm="1">
        <f t="array" ref="J2477">_xlfn.STDEV.S(IF(IMDB_Movies_Cleaned!$E$2:$E$3849=A2477, IMDB_Movies_Cleaned!$N$2:$N$3849))</f>
        <v>#DIV/0!</v>
      </c>
    </row>
    <row r="2478" spans="1:10" x14ac:dyDescent="0.25">
      <c r="A2478" s="1" t="s">
        <v>707</v>
      </c>
      <c r="B2478">
        <f t="shared" si="40"/>
        <v>6</v>
      </c>
      <c r="D2478">
        <f>AVERAGEIF(IMDB_Movies_Cleaned!$E$2:$E$3849, A2478, IMDB_Movies_Cleaned!$N$2:$N$3849)</f>
        <v>5.9166666666666652</v>
      </c>
      <c r="E2478" cm="1">
        <f t="array" ref="E2478">MEDIAN(IF(IMDB_Movies_Cleaned!$E$2:$E$3849=A2478, IMDB_Movies_Cleaned!$N$2:$N$3849))</f>
        <v>5.8000000000000007</v>
      </c>
      <c r="F2478" t="e" cm="1">
        <f t="array" ref="F2478">_xlfn.MODE.SNGL(IF(IMDB_Movies_Cleaned!$E$2:$E$3849=A2478, IMDB_Movies_Cleaned!$N$2:$N$3849))</f>
        <v>#N/A</v>
      </c>
      <c r="G2478" cm="1">
        <f t="array" ref="G2478">MAX(IF(IMDB_Movies_Cleaned!$E$2:$E$3849=A2478, IMDB_Movies_Cleaned!$N$2:$N$3849))</f>
        <v>8.1</v>
      </c>
      <c r="H2478" cm="1">
        <f t="array" ref="H2478">MIN(IF(IMDB_Movies_Cleaned!$E$2:$E$3849=A2478, IMDB_Movies_Cleaned!$N$2:$N$3849))</f>
        <v>3.7</v>
      </c>
      <c r="I2478" cm="1">
        <f t="array" ref="I2478">_xlfn.VAR.S(IF(IMDB_Movies_Cleaned!$E$2:$E$3849=A2478, IMDB_Movies_Cleaned!$N$2:$N$3849))</f>
        <v>2.3736666666666792</v>
      </c>
      <c r="J2478" cm="1">
        <f t="array" ref="J2478">_xlfn.STDEV.S(IF(IMDB_Movies_Cleaned!$E$2:$E$3849=A2478, IMDB_Movies_Cleaned!$N$2:$N$3849))</f>
        <v>1.5406708495544008</v>
      </c>
    </row>
    <row r="2479" spans="1:10" x14ac:dyDescent="0.25">
      <c r="A2479" s="2" t="s">
        <v>4050</v>
      </c>
      <c r="B2479">
        <f t="shared" si="40"/>
        <v>1</v>
      </c>
      <c r="D2479">
        <f>AVERAGEIF(IMDB_Movies_Cleaned!$E$2:$E$3849, A2479, IMDB_Movies_Cleaned!$N$2:$N$3849)</f>
        <v>6.1</v>
      </c>
      <c r="E2479" cm="1">
        <f t="array" ref="E2479">MEDIAN(IF(IMDB_Movies_Cleaned!$E$2:$E$3849=A2479, IMDB_Movies_Cleaned!$N$2:$N$3849))</f>
        <v>6.1</v>
      </c>
      <c r="F2479" t="e" cm="1">
        <f t="array" ref="F2479">_xlfn.MODE.SNGL(IF(IMDB_Movies_Cleaned!$E$2:$E$3849=A2479, IMDB_Movies_Cleaned!$N$2:$N$3849))</f>
        <v>#N/A</v>
      </c>
      <c r="G2479" cm="1">
        <f t="array" ref="G2479">MAX(IF(IMDB_Movies_Cleaned!$E$2:$E$3849=A2479, IMDB_Movies_Cleaned!$N$2:$N$3849))</f>
        <v>6.1</v>
      </c>
      <c r="H2479" cm="1">
        <f t="array" ref="H2479">MIN(IF(IMDB_Movies_Cleaned!$E$2:$E$3849=A2479, IMDB_Movies_Cleaned!$N$2:$N$3849))</f>
        <v>6.1</v>
      </c>
      <c r="I2479" t="e" cm="1">
        <f t="array" ref="I2479">_xlfn.VAR.S(IF(IMDB_Movies_Cleaned!$E$2:$E$3849=A2479, IMDB_Movies_Cleaned!$N$2:$N$3849))</f>
        <v>#DIV/0!</v>
      </c>
      <c r="J2479" t="e" cm="1">
        <f t="array" ref="J2479">_xlfn.STDEV.S(IF(IMDB_Movies_Cleaned!$E$2:$E$3849=A2479, IMDB_Movies_Cleaned!$N$2:$N$3849))</f>
        <v>#DIV/0!</v>
      </c>
    </row>
    <row r="2480" spans="1:10" x14ac:dyDescent="0.25">
      <c r="A2480" s="2" t="s">
        <v>1100</v>
      </c>
      <c r="B2480">
        <f t="shared" si="40"/>
        <v>82</v>
      </c>
      <c r="D2480">
        <f>AVERAGEIF(IMDB_Movies_Cleaned!$E$2:$E$3849, A2480, IMDB_Movies_Cleaned!$N$2:$N$3849)</f>
        <v>6.8573170731707327</v>
      </c>
      <c r="E2480" cm="1">
        <f t="array" ref="E2480">MEDIAN(IF(IMDB_Movies_Cleaned!$E$2:$E$3849=A2480, IMDB_Movies_Cleaned!$N$2:$N$3849))</f>
        <v>7</v>
      </c>
      <c r="F2480" cm="1">
        <f t="array" ref="F2480">_xlfn.MODE.SNGL(IF(IMDB_Movies_Cleaned!$E$2:$E$3849=A2480, IMDB_Movies_Cleaned!$N$2:$N$3849))</f>
        <v>6.1</v>
      </c>
      <c r="G2480" cm="1">
        <f t="array" ref="G2480">MAX(IF(IMDB_Movies_Cleaned!$E$2:$E$3849=A2480, IMDB_Movies_Cleaned!$N$2:$N$3849))</f>
        <v>8.5</v>
      </c>
      <c r="H2480" cm="1">
        <f t="array" ref="H2480">MIN(IF(IMDB_Movies_Cleaned!$E$2:$E$3849=A2480, IMDB_Movies_Cleaned!$N$2:$N$3849))</f>
        <v>5.0999999999999996</v>
      </c>
      <c r="I2480" cm="1">
        <f t="array" ref="I2480">_xlfn.VAR.S(IF(IMDB_Movies_Cleaned!$E$2:$E$3849=A2480, IMDB_Movies_Cleaned!$N$2:$N$3849))</f>
        <v>0.60766184884070396</v>
      </c>
      <c r="J2480" cm="1">
        <f t="array" ref="J2480">_xlfn.STDEV.S(IF(IMDB_Movies_Cleaned!$E$2:$E$3849=A2480, IMDB_Movies_Cleaned!$N$2:$N$3849))</f>
        <v>0.77952668257135627</v>
      </c>
    </row>
    <row r="2481" spans="1:10" x14ac:dyDescent="0.25">
      <c r="A2481" s="1" t="s">
        <v>5354</v>
      </c>
      <c r="B2481">
        <f t="shared" si="40"/>
        <v>1</v>
      </c>
      <c r="D2481">
        <f>AVERAGEIF(IMDB_Movies_Cleaned!$E$2:$E$3849, A2481, IMDB_Movies_Cleaned!$N$2:$N$3849)</f>
        <v>4.5</v>
      </c>
      <c r="E2481" cm="1">
        <f t="array" ref="E2481">MEDIAN(IF(IMDB_Movies_Cleaned!$E$2:$E$3849=A2481, IMDB_Movies_Cleaned!$N$2:$N$3849))</f>
        <v>4.5</v>
      </c>
      <c r="F2481" t="e" cm="1">
        <f t="array" ref="F2481">_xlfn.MODE.SNGL(IF(IMDB_Movies_Cleaned!$E$2:$E$3849=A2481, IMDB_Movies_Cleaned!$N$2:$N$3849))</f>
        <v>#N/A</v>
      </c>
      <c r="G2481" cm="1">
        <f t="array" ref="G2481">MAX(IF(IMDB_Movies_Cleaned!$E$2:$E$3849=A2481, IMDB_Movies_Cleaned!$N$2:$N$3849))</f>
        <v>4.5</v>
      </c>
      <c r="H2481" cm="1">
        <f t="array" ref="H2481">MIN(IF(IMDB_Movies_Cleaned!$E$2:$E$3849=A2481, IMDB_Movies_Cleaned!$N$2:$N$3849))</f>
        <v>4.5</v>
      </c>
      <c r="I2481" t="e" cm="1">
        <f t="array" ref="I2481">_xlfn.VAR.S(IF(IMDB_Movies_Cleaned!$E$2:$E$3849=A2481, IMDB_Movies_Cleaned!$N$2:$N$3849))</f>
        <v>#DIV/0!</v>
      </c>
      <c r="J2481" t="e" cm="1">
        <f t="array" ref="J2481">_xlfn.STDEV.S(IF(IMDB_Movies_Cleaned!$E$2:$E$3849=A2481, IMDB_Movies_Cleaned!$N$2:$N$3849))</f>
        <v>#DIV/0!</v>
      </c>
    </row>
    <row r="2482" spans="1:10" x14ac:dyDescent="0.25">
      <c r="A2482" s="2" t="s">
        <v>5357</v>
      </c>
      <c r="B2482">
        <f t="shared" si="40"/>
        <v>1</v>
      </c>
      <c r="D2482">
        <f>AVERAGEIF(IMDB_Movies_Cleaned!$E$2:$E$3849, A2482, IMDB_Movies_Cleaned!$N$2:$N$3849)</f>
        <v>5.9</v>
      </c>
      <c r="E2482" cm="1">
        <f t="array" ref="E2482">MEDIAN(IF(IMDB_Movies_Cleaned!$E$2:$E$3849=A2482, IMDB_Movies_Cleaned!$N$2:$N$3849))</f>
        <v>5.9</v>
      </c>
      <c r="F2482" t="e" cm="1">
        <f t="array" ref="F2482">_xlfn.MODE.SNGL(IF(IMDB_Movies_Cleaned!$E$2:$E$3849=A2482, IMDB_Movies_Cleaned!$N$2:$N$3849))</f>
        <v>#N/A</v>
      </c>
      <c r="G2482" cm="1">
        <f t="array" ref="G2482">MAX(IF(IMDB_Movies_Cleaned!$E$2:$E$3849=A2482, IMDB_Movies_Cleaned!$N$2:$N$3849))</f>
        <v>5.9</v>
      </c>
      <c r="H2482" cm="1">
        <f t="array" ref="H2482">MIN(IF(IMDB_Movies_Cleaned!$E$2:$E$3849=A2482, IMDB_Movies_Cleaned!$N$2:$N$3849))</f>
        <v>5.9</v>
      </c>
      <c r="I2482" t="e" cm="1">
        <f t="array" ref="I2482">_xlfn.VAR.S(IF(IMDB_Movies_Cleaned!$E$2:$E$3849=A2482, IMDB_Movies_Cleaned!$N$2:$N$3849))</f>
        <v>#DIV/0!</v>
      </c>
      <c r="J2482" t="e" cm="1">
        <f t="array" ref="J2482">_xlfn.STDEV.S(IF(IMDB_Movies_Cleaned!$E$2:$E$3849=A2482, IMDB_Movies_Cleaned!$N$2:$N$3849))</f>
        <v>#DIV/0!</v>
      </c>
    </row>
    <row r="2483" spans="1:10" x14ac:dyDescent="0.25">
      <c r="A2483" s="2" t="s">
        <v>1770</v>
      </c>
      <c r="B2483">
        <f t="shared" si="40"/>
        <v>13</v>
      </c>
      <c r="D2483">
        <f>AVERAGEIF(IMDB_Movies_Cleaned!$E$2:$E$3849, A2483, IMDB_Movies_Cleaned!$N$2:$N$3849)</f>
        <v>6.3538461538461535</v>
      </c>
      <c r="E2483" cm="1">
        <f t="array" ref="E2483">MEDIAN(IF(IMDB_Movies_Cleaned!$E$2:$E$3849=A2483, IMDB_Movies_Cleaned!$N$2:$N$3849))</f>
        <v>6.4</v>
      </c>
      <c r="F2483" cm="1">
        <f t="array" ref="F2483">_xlfn.MODE.SNGL(IF(IMDB_Movies_Cleaned!$E$2:$E$3849=A2483, IMDB_Movies_Cleaned!$N$2:$N$3849))</f>
        <v>6.4</v>
      </c>
      <c r="G2483" cm="1">
        <f t="array" ref="G2483">MAX(IF(IMDB_Movies_Cleaned!$E$2:$E$3849=A2483, IMDB_Movies_Cleaned!$N$2:$N$3849))</f>
        <v>8.1</v>
      </c>
      <c r="H2483" cm="1">
        <f t="array" ref="H2483">MIN(IF(IMDB_Movies_Cleaned!$E$2:$E$3849=A2483, IMDB_Movies_Cleaned!$N$2:$N$3849))</f>
        <v>5.2</v>
      </c>
      <c r="I2483" cm="1">
        <f t="array" ref="I2483">_xlfn.VAR.S(IF(IMDB_Movies_Cleaned!$E$2:$E$3849=A2483, IMDB_Movies_Cleaned!$N$2:$N$3849))</f>
        <v>0.74602564102565339</v>
      </c>
      <c r="J2483" cm="1">
        <f t="array" ref="J2483">_xlfn.STDEV.S(IF(IMDB_Movies_Cleaned!$E$2:$E$3849=A2483, IMDB_Movies_Cleaned!$N$2:$N$3849))</f>
        <v>0.86372775862863949</v>
      </c>
    </row>
    <row r="2484" spans="1:10" x14ac:dyDescent="0.25">
      <c r="A2484" s="1" t="s">
        <v>2562</v>
      </c>
      <c r="B2484">
        <f t="shared" si="40"/>
        <v>11</v>
      </c>
      <c r="D2484">
        <f>AVERAGEIF(IMDB_Movies_Cleaned!$E$2:$E$3849, A2484, IMDB_Movies_Cleaned!$N$2:$N$3849)</f>
        <v>6.7363636363636354</v>
      </c>
      <c r="E2484" cm="1">
        <f t="array" ref="E2484">MEDIAN(IF(IMDB_Movies_Cleaned!$E$2:$E$3849=A2484, IMDB_Movies_Cleaned!$N$2:$N$3849))</f>
        <v>6.8</v>
      </c>
      <c r="F2484" cm="1">
        <f t="array" ref="F2484">_xlfn.MODE.SNGL(IF(IMDB_Movies_Cleaned!$E$2:$E$3849=A2484, IMDB_Movies_Cleaned!$N$2:$N$3849))</f>
        <v>7.5</v>
      </c>
      <c r="G2484" cm="1">
        <f t="array" ref="G2484">MAX(IF(IMDB_Movies_Cleaned!$E$2:$E$3849=A2484, IMDB_Movies_Cleaned!$N$2:$N$3849))</f>
        <v>7.5</v>
      </c>
      <c r="H2484" cm="1">
        <f t="array" ref="H2484">MIN(IF(IMDB_Movies_Cleaned!$E$2:$E$3849=A2484, IMDB_Movies_Cleaned!$N$2:$N$3849))</f>
        <v>5.7</v>
      </c>
      <c r="I2484" cm="1">
        <f t="array" ref="I2484">_xlfn.VAR.S(IF(IMDB_Movies_Cleaned!$E$2:$E$3849=A2484, IMDB_Movies_Cleaned!$N$2:$N$3849))</f>
        <v>0.35054545454545449</v>
      </c>
      <c r="J2484" cm="1">
        <f t="array" ref="J2484">_xlfn.STDEV.S(IF(IMDB_Movies_Cleaned!$E$2:$E$3849=A2484, IMDB_Movies_Cleaned!$N$2:$N$3849))</f>
        <v>0.59206879207187946</v>
      </c>
    </row>
    <row r="2485" spans="1:10" x14ac:dyDescent="0.25">
      <c r="A2485" s="2" t="s">
        <v>129</v>
      </c>
      <c r="B2485">
        <f t="shared" si="40"/>
        <v>119</v>
      </c>
      <c r="D2485">
        <f>AVERAGEIF(IMDB_Movies_Cleaned!$E$2:$E$3849, A2485, IMDB_Movies_Cleaned!$N$2:$N$3849)</f>
        <v>6.9529411764705902</v>
      </c>
      <c r="E2485" cm="1">
        <f t="array" ref="E2485">MEDIAN(IF(IMDB_Movies_Cleaned!$E$2:$E$3849=A2485, IMDB_Movies_Cleaned!$N$2:$N$3849))</f>
        <v>7.1</v>
      </c>
      <c r="F2485" cm="1">
        <f t="array" ref="F2485">_xlfn.MODE.SNGL(IF(IMDB_Movies_Cleaned!$E$2:$E$3849=A2485, IMDB_Movies_Cleaned!$N$2:$N$3849))</f>
        <v>7.2</v>
      </c>
      <c r="G2485" cm="1">
        <f t="array" ref="G2485">MAX(IF(IMDB_Movies_Cleaned!$E$2:$E$3849=A2485, IMDB_Movies_Cleaned!$N$2:$N$3849))</f>
        <v>8.1</v>
      </c>
      <c r="H2485" cm="1">
        <f t="array" ref="H2485">MIN(IF(IMDB_Movies_Cleaned!$E$2:$E$3849=A2485, IMDB_Movies_Cleaned!$N$2:$N$3849))</f>
        <v>4.0999999999999996</v>
      </c>
      <c r="I2485" cm="1">
        <f t="array" ref="I2485">_xlfn.VAR.S(IF(IMDB_Movies_Cleaned!$E$2:$E$3849=A2485, IMDB_Movies_Cleaned!$N$2:$N$3849))</f>
        <v>0.5581056829511245</v>
      </c>
      <c r="J2485" cm="1">
        <f t="array" ref="J2485">_xlfn.STDEV.S(IF(IMDB_Movies_Cleaned!$E$2:$E$3849=A2485, IMDB_Movies_Cleaned!$N$2:$N$3849))</f>
        <v>0.74706471135446129</v>
      </c>
    </row>
    <row r="2486" spans="1:10" x14ac:dyDescent="0.25">
      <c r="A2486" s="1" t="s">
        <v>1664</v>
      </c>
      <c r="B2486">
        <f t="shared" si="40"/>
        <v>16</v>
      </c>
      <c r="D2486">
        <f>AVERAGEIF(IMDB_Movies_Cleaned!$E$2:$E$3849, A2486, IMDB_Movies_Cleaned!$N$2:$N$3849)</f>
        <v>7.1624999999999996</v>
      </c>
      <c r="E2486" cm="1">
        <f t="array" ref="E2486">MEDIAN(IF(IMDB_Movies_Cleaned!$E$2:$E$3849=A2486, IMDB_Movies_Cleaned!$N$2:$N$3849))</f>
        <v>7.3000000000000007</v>
      </c>
      <c r="F2486" cm="1">
        <f t="array" ref="F2486">_xlfn.MODE.SNGL(IF(IMDB_Movies_Cleaned!$E$2:$E$3849=A2486, IMDB_Movies_Cleaned!$N$2:$N$3849))</f>
        <v>7.6</v>
      </c>
      <c r="G2486" cm="1">
        <f t="array" ref="G2486">MAX(IF(IMDB_Movies_Cleaned!$E$2:$E$3849=A2486, IMDB_Movies_Cleaned!$N$2:$N$3849))</f>
        <v>8.5</v>
      </c>
      <c r="H2486" cm="1">
        <f t="array" ref="H2486">MIN(IF(IMDB_Movies_Cleaned!$E$2:$E$3849=A2486, IMDB_Movies_Cleaned!$N$2:$N$3849))</f>
        <v>5.8</v>
      </c>
      <c r="I2486" cm="1">
        <f t="array" ref="I2486">_xlfn.VAR.S(IF(IMDB_Movies_Cleaned!$E$2:$E$3849=A2486, IMDB_Movies_Cleaned!$N$2:$N$3849))</f>
        <v>0.55716666666667147</v>
      </c>
      <c r="J2486" cm="1">
        <f t="array" ref="J2486">_xlfn.STDEV.S(IF(IMDB_Movies_Cleaned!$E$2:$E$3849=A2486, IMDB_Movies_Cleaned!$N$2:$N$3849))</f>
        <v>0.74643597626767122</v>
      </c>
    </row>
    <row r="2487" spans="1:10" x14ac:dyDescent="0.25">
      <c r="A2487" s="1" t="s">
        <v>923</v>
      </c>
      <c r="B2487">
        <f t="shared" si="40"/>
        <v>4</v>
      </c>
      <c r="D2487">
        <f>AVERAGEIF(IMDB_Movies_Cleaned!$E$2:$E$3849, A2487, IMDB_Movies_Cleaned!$N$2:$N$3849)</f>
        <v>7.5</v>
      </c>
      <c r="E2487" cm="1">
        <f t="array" ref="E2487">MEDIAN(IF(IMDB_Movies_Cleaned!$E$2:$E$3849=A2487, IMDB_Movies_Cleaned!$N$2:$N$3849))</f>
        <v>7.45</v>
      </c>
      <c r="F2487" cm="1">
        <f t="array" ref="F2487">_xlfn.MODE.SNGL(IF(IMDB_Movies_Cleaned!$E$2:$E$3849=A2487, IMDB_Movies_Cleaned!$N$2:$N$3849))</f>
        <v>6.6</v>
      </c>
      <c r="G2487" cm="1">
        <f t="array" ref="G2487">MAX(IF(IMDB_Movies_Cleaned!$E$2:$E$3849=A2487, IMDB_Movies_Cleaned!$N$2:$N$3849))</f>
        <v>8.5</v>
      </c>
      <c r="H2487" cm="1">
        <f t="array" ref="H2487">MIN(IF(IMDB_Movies_Cleaned!$E$2:$E$3849=A2487, IMDB_Movies_Cleaned!$N$2:$N$3849))</f>
        <v>6.6</v>
      </c>
      <c r="I2487" cm="1">
        <f t="array" ref="I2487">_xlfn.VAR.S(IF(IMDB_Movies_Cleaned!$E$2:$E$3849=A2487, IMDB_Movies_Cleaned!$N$2:$N$3849))</f>
        <v>1.0866666666666731</v>
      </c>
      <c r="J2487" cm="1">
        <f t="array" ref="J2487">_xlfn.STDEV.S(IF(IMDB_Movies_Cleaned!$E$2:$E$3849=A2487, IMDB_Movies_Cleaned!$N$2:$N$3849))</f>
        <v>1.0424330514074625</v>
      </c>
    </row>
    <row r="2488" spans="1:10" x14ac:dyDescent="0.25">
      <c r="A2488" s="2" t="s">
        <v>1671</v>
      </c>
      <c r="B2488">
        <f t="shared" si="40"/>
        <v>153</v>
      </c>
      <c r="D2488">
        <f>AVERAGEIF(IMDB_Movies_Cleaned!$E$2:$E$3849, A2488, IMDB_Movies_Cleaned!$N$2:$N$3849)</f>
        <v>7.0418300653594796</v>
      </c>
      <c r="E2488" cm="1">
        <f t="array" ref="E2488">MEDIAN(IF(IMDB_Movies_Cleaned!$E$2:$E$3849=A2488, IMDB_Movies_Cleaned!$N$2:$N$3849))</f>
        <v>7.2</v>
      </c>
      <c r="F2488" cm="1">
        <f t="array" ref="F2488">_xlfn.MODE.SNGL(IF(IMDB_Movies_Cleaned!$E$2:$E$3849=A2488, IMDB_Movies_Cleaned!$N$2:$N$3849))</f>
        <v>7.3</v>
      </c>
      <c r="G2488" cm="1">
        <f t="array" ref="G2488">MAX(IF(IMDB_Movies_Cleaned!$E$2:$E$3849=A2488, IMDB_Movies_Cleaned!$N$2:$N$3849))</f>
        <v>8.8000000000000007</v>
      </c>
      <c r="H2488" cm="1">
        <f t="array" ref="H2488">MIN(IF(IMDB_Movies_Cleaned!$E$2:$E$3849=A2488, IMDB_Movies_Cleaned!$N$2:$N$3849))</f>
        <v>3.4</v>
      </c>
      <c r="I2488" cm="1">
        <f t="array" ref="I2488">_xlfn.VAR.S(IF(IMDB_Movies_Cleaned!$E$2:$E$3849=A2488, IMDB_Movies_Cleaned!$N$2:$N$3849))</f>
        <v>0.68705452356381391</v>
      </c>
      <c r="J2488" cm="1">
        <f t="array" ref="J2488">_xlfn.STDEV.S(IF(IMDB_Movies_Cleaned!$E$2:$E$3849=A2488, IMDB_Movies_Cleaned!$N$2:$N$3849))</f>
        <v>0.82888752166009472</v>
      </c>
    </row>
    <row r="2489" spans="1:10" x14ac:dyDescent="0.25">
      <c r="A2489" s="1" t="s">
        <v>129</v>
      </c>
      <c r="B2489">
        <f t="shared" si="40"/>
        <v>119</v>
      </c>
      <c r="D2489">
        <f>AVERAGEIF(IMDB_Movies_Cleaned!$E$2:$E$3849, A2489, IMDB_Movies_Cleaned!$N$2:$N$3849)</f>
        <v>6.9529411764705902</v>
      </c>
      <c r="E2489" cm="1">
        <f t="array" ref="E2489">MEDIAN(IF(IMDB_Movies_Cleaned!$E$2:$E$3849=A2489, IMDB_Movies_Cleaned!$N$2:$N$3849))</f>
        <v>7.1</v>
      </c>
      <c r="F2489" cm="1">
        <f t="array" ref="F2489">_xlfn.MODE.SNGL(IF(IMDB_Movies_Cleaned!$E$2:$E$3849=A2489, IMDB_Movies_Cleaned!$N$2:$N$3849))</f>
        <v>7.2</v>
      </c>
      <c r="G2489" cm="1">
        <f t="array" ref="G2489">MAX(IF(IMDB_Movies_Cleaned!$E$2:$E$3849=A2489, IMDB_Movies_Cleaned!$N$2:$N$3849))</f>
        <v>8.1</v>
      </c>
      <c r="H2489" cm="1">
        <f t="array" ref="H2489">MIN(IF(IMDB_Movies_Cleaned!$E$2:$E$3849=A2489, IMDB_Movies_Cleaned!$N$2:$N$3849))</f>
        <v>4.0999999999999996</v>
      </c>
      <c r="I2489" cm="1">
        <f t="array" ref="I2489">_xlfn.VAR.S(IF(IMDB_Movies_Cleaned!$E$2:$E$3849=A2489, IMDB_Movies_Cleaned!$N$2:$N$3849))</f>
        <v>0.5581056829511245</v>
      </c>
      <c r="J2489" cm="1">
        <f t="array" ref="J2489">_xlfn.STDEV.S(IF(IMDB_Movies_Cleaned!$E$2:$E$3849=A2489, IMDB_Movies_Cleaned!$N$2:$N$3849))</f>
        <v>0.74706471135446129</v>
      </c>
    </row>
    <row r="2490" spans="1:10" x14ac:dyDescent="0.25">
      <c r="A2490" s="2" t="s">
        <v>3854</v>
      </c>
      <c r="B2490">
        <f t="shared" si="40"/>
        <v>5</v>
      </c>
      <c r="D2490">
        <f>AVERAGEIF(IMDB_Movies_Cleaned!$E$2:$E$3849, A2490, IMDB_Movies_Cleaned!$N$2:$N$3849)</f>
        <v>6.8</v>
      </c>
      <c r="E2490" cm="1">
        <f t="array" ref="E2490">MEDIAN(IF(IMDB_Movies_Cleaned!$E$2:$E$3849=A2490, IMDB_Movies_Cleaned!$N$2:$N$3849))</f>
        <v>6.7</v>
      </c>
      <c r="F2490" t="e" cm="1">
        <f t="array" ref="F2490">_xlfn.MODE.SNGL(IF(IMDB_Movies_Cleaned!$E$2:$E$3849=A2490, IMDB_Movies_Cleaned!$N$2:$N$3849))</f>
        <v>#N/A</v>
      </c>
      <c r="G2490" cm="1">
        <f t="array" ref="G2490">MAX(IF(IMDB_Movies_Cleaned!$E$2:$E$3849=A2490, IMDB_Movies_Cleaned!$N$2:$N$3849))</f>
        <v>7.7</v>
      </c>
      <c r="H2490" cm="1">
        <f t="array" ref="H2490">MIN(IF(IMDB_Movies_Cleaned!$E$2:$E$3849=A2490, IMDB_Movies_Cleaned!$N$2:$N$3849))</f>
        <v>6.2</v>
      </c>
      <c r="I2490" cm="1">
        <f t="array" ref="I2490">_xlfn.VAR.S(IF(IMDB_Movies_Cleaned!$E$2:$E$3849=A2490, IMDB_Movies_Cleaned!$N$2:$N$3849))</f>
        <v>0.32</v>
      </c>
      <c r="J2490" cm="1">
        <f t="array" ref="J2490">_xlfn.STDEV.S(IF(IMDB_Movies_Cleaned!$E$2:$E$3849=A2490, IMDB_Movies_Cleaned!$N$2:$N$3849))</f>
        <v>0.56568542494923801</v>
      </c>
    </row>
    <row r="2491" spans="1:10" x14ac:dyDescent="0.25">
      <c r="A2491" s="1" t="s">
        <v>877</v>
      </c>
      <c r="B2491">
        <f t="shared" si="40"/>
        <v>135</v>
      </c>
      <c r="D2491">
        <f>AVERAGEIF(IMDB_Movies_Cleaned!$E$2:$E$3849, A2491, IMDB_Movies_Cleaned!$N$2:$N$3849)</f>
        <v>5.8962962962962955</v>
      </c>
      <c r="E2491" cm="1">
        <f t="array" ref="E2491">MEDIAN(IF(IMDB_Movies_Cleaned!$E$2:$E$3849=A2491, IMDB_Movies_Cleaned!$N$2:$N$3849))</f>
        <v>6</v>
      </c>
      <c r="F2491" cm="1">
        <f t="array" ref="F2491">_xlfn.MODE.SNGL(IF(IMDB_Movies_Cleaned!$E$2:$E$3849=A2491, IMDB_Movies_Cleaned!$N$2:$N$3849))</f>
        <v>6.1</v>
      </c>
      <c r="G2491" cm="1">
        <f t="array" ref="G2491">MAX(IF(IMDB_Movies_Cleaned!$E$2:$E$3849=A2491, IMDB_Movies_Cleaned!$N$2:$N$3849))</f>
        <v>8.4</v>
      </c>
      <c r="H2491" cm="1">
        <f t="array" ref="H2491">MIN(IF(IMDB_Movies_Cleaned!$E$2:$E$3849=A2491, IMDB_Movies_Cleaned!$N$2:$N$3849))</f>
        <v>2.7</v>
      </c>
      <c r="I2491" cm="1">
        <f t="array" ref="I2491">_xlfn.VAR.S(IF(IMDB_Movies_Cleaned!$E$2:$E$3849=A2491, IMDB_Movies_Cleaned!$N$2:$N$3849))</f>
        <v>0.76826976229963906</v>
      </c>
      <c r="J2491" cm="1">
        <f t="array" ref="J2491">_xlfn.STDEV.S(IF(IMDB_Movies_Cleaned!$E$2:$E$3849=A2491, IMDB_Movies_Cleaned!$N$2:$N$3849))</f>
        <v>0.87650998984588824</v>
      </c>
    </row>
    <row r="2492" spans="1:10" x14ac:dyDescent="0.25">
      <c r="A2492" s="1" t="s">
        <v>851</v>
      </c>
      <c r="B2492">
        <f t="shared" si="40"/>
        <v>10</v>
      </c>
      <c r="D2492">
        <f>AVERAGEIF(IMDB_Movies_Cleaned!$E$2:$E$3849, A2492, IMDB_Movies_Cleaned!$N$2:$N$3849)</f>
        <v>5.96</v>
      </c>
      <c r="E2492" cm="1">
        <f t="array" ref="E2492">MEDIAN(IF(IMDB_Movies_Cleaned!$E$2:$E$3849=A2492, IMDB_Movies_Cleaned!$N$2:$N$3849))</f>
        <v>5.8</v>
      </c>
      <c r="F2492" cm="1">
        <f t="array" ref="F2492">_xlfn.MODE.SNGL(IF(IMDB_Movies_Cleaned!$E$2:$E$3849=A2492, IMDB_Movies_Cleaned!$N$2:$N$3849))</f>
        <v>5.8</v>
      </c>
      <c r="G2492" cm="1">
        <f t="array" ref="G2492">MAX(IF(IMDB_Movies_Cleaned!$E$2:$E$3849=A2492, IMDB_Movies_Cleaned!$N$2:$N$3849))</f>
        <v>7.3</v>
      </c>
      <c r="H2492" cm="1">
        <f t="array" ref="H2492">MIN(IF(IMDB_Movies_Cleaned!$E$2:$E$3849=A2492, IMDB_Movies_Cleaned!$N$2:$N$3849))</f>
        <v>5.0999999999999996</v>
      </c>
      <c r="I2492" cm="1">
        <f t="array" ref="I2492">_xlfn.VAR.S(IF(IMDB_Movies_Cleaned!$E$2:$E$3849=A2492, IMDB_Movies_Cleaned!$N$2:$N$3849))</f>
        <v>0.37377777777777782</v>
      </c>
      <c r="J2492" cm="1">
        <f t="array" ref="J2492">_xlfn.STDEV.S(IF(IMDB_Movies_Cleaned!$E$2:$E$3849=A2492, IMDB_Movies_Cleaned!$N$2:$N$3849))</f>
        <v>0.61137368096588673</v>
      </c>
    </row>
    <row r="2493" spans="1:10" x14ac:dyDescent="0.25">
      <c r="A2493" s="1" t="s">
        <v>3249</v>
      </c>
      <c r="B2493">
        <f t="shared" si="40"/>
        <v>3</v>
      </c>
      <c r="D2493">
        <f>AVERAGEIF(IMDB_Movies_Cleaned!$E$2:$E$3849, A2493, IMDB_Movies_Cleaned!$N$2:$N$3849)</f>
        <v>7.2</v>
      </c>
      <c r="E2493" cm="1">
        <f t="array" ref="E2493">MEDIAN(IF(IMDB_Movies_Cleaned!$E$2:$E$3849=A2493, IMDB_Movies_Cleaned!$N$2:$N$3849))</f>
        <v>7.2</v>
      </c>
      <c r="F2493" t="e" cm="1">
        <f t="array" ref="F2493">_xlfn.MODE.SNGL(IF(IMDB_Movies_Cleaned!$E$2:$E$3849=A2493, IMDB_Movies_Cleaned!$N$2:$N$3849))</f>
        <v>#N/A</v>
      </c>
      <c r="G2493" cm="1">
        <f t="array" ref="G2493">MAX(IF(IMDB_Movies_Cleaned!$E$2:$E$3849=A2493, IMDB_Movies_Cleaned!$N$2:$N$3849))</f>
        <v>8.5</v>
      </c>
      <c r="H2493" cm="1">
        <f t="array" ref="H2493">MIN(IF(IMDB_Movies_Cleaned!$E$2:$E$3849=A2493, IMDB_Movies_Cleaned!$N$2:$N$3849))</f>
        <v>5.9</v>
      </c>
      <c r="I2493" cm="1">
        <f t="array" ref="I2493">_xlfn.VAR.S(IF(IMDB_Movies_Cleaned!$E$2:$E$3849=A2493, IMDB_Movies_Cleaned!$N$2:$N$3849))</f>
        <v>1.6899999999999977</v>
      </c>
      <c r="J2493" cm="1">
        <f t="array" ref="J2493">_xlfn.STDEV.S(IF(IMDB_Movies_Cleaned!$E$2:$E$3849=A2493, IMDB_Movies_Cleaned!$N$2:$N$3849))</f>
        <v>1.2999999999999992</v>
      </c>
    </row>
    <row r="2494" spans="1:10" x14ac:dyDescent="0.25">
      <c r="A2494" s="2" t="s">
        <v>3488</v>
      </c>
      <c r="B2494">
        <f t="shared" si="40"/>
        <v>2</v>
      </c>
      <c r="D2494">
        <f>AVERAGEIF(IMDB_Movies_Cleaned!$E$2:$E$3849, A2494, IMDB_Movies_Cleaned!$N$2:$N$3849)</f>
        <v>6</v>
      </c>
      <c r="E2494" cm="1">
        <f t="array" ref="E2494">MEDIAN(IF(IMDB_Movies_Cleaned!$E$2:$E$3849=A2494, IMDB_Movies_Cleaned!$N$2:$N$3849))</f>
        <v>6</v>
      </c>
      <c r="F2494" t="e" cm="1">
        <f t="array" ref="F2494">_xlfn.MODE.SNGL(IF(IMDB_Movies_Cleaned!$E$2:$E$3849=A2494, IMDB_Movies_Cleaned!$N$2:$N$3849))</f>
        <v>#N/A</v>
      </c>
      <c r="G2494" cm="1">
        <f t="array" ref="G2494">MAX(IF(IMDB_Movies_Cleaned!$E$2:$E$3849=A2494, IMDB_Movies_Cleaned!$N$2:$N$3849))</f>
        <v>6.9</v>
      </c>
      <c r="H2494" cm="1">
        <f t="array" ref="H2494">MIN(IF(IMDB_Movies_Cleaned!$E$2:$E$3849=A2494, IMDB_Movies_Cleaned!$N$2:$N$3849))</f>
        <v>5.0999999999999996</v>
      </c>
      <c r="I2494" cm="1">
        <f t="array" ref="I2494">_xlfn.VAR.S(IF(IMDB_Movies_Cleaned!$E$2:$E$3849=A2494, IMDB_Movies_Cleaned!$N$2:$N$3849))</f>
        <v>1.6200000000000045</v>
      </c>
      <c r="J2494" cm="1">
        <f t="array" ref="J2494">_xlfn.STDEV.S(IF(IMDB_Movies_Cleaned!$E$2:$E$3849=A2494, IMDB_Movies_Cleaned!$N$2:$N$3849))</f>
        <v>1.2727922061357873</v>
      </c>
    </row>
    <row r="2495" spans="1:10" x14ac:dyDescent="0.25">
      <c r="A2495" s="1" t="s">
        <v>2571</v>
      </c>
      <c r="B2495">
        <f t="shared" si="40"/>
        <v>34</v>
      </c>
      <c r="D2495">
        <f>AVERAGEIF(IMDB_Movies_Cleaned!$E$2:$E$3849, A2495, IMDB_Movies_Cleaned!$N$2:$N$3849)</f>
        <v>5.7588235294117638</v>
      </c>
      <c r="E2495" cm="1">
        <f t="array" ref="E2495">MEDIAN(IF(IMDB_Movies_Cleaned!$E$2:$E$3849=A2495, IMDB_Movies_Cleaned!$N$2:$N$3849))</f>
        <v>5.9</v>
      </c>
      <c r="F2495" cm="1">
        <f t="array" ref="F2495">_xlfn.MODE.SNGL(IF(IMDB_Movies_Cleaned!$E$2:$E$3849=A2495, IMDB_Movies_Cleaned!$N$2:$N$3849))</f>
        <v>5.9</v>
      </c>
      <c r="G2495" cm="1">
        <f t="array" ref="G2495">MAX(IF(IMDB_Movies_Cleaned!$E$2:$E$3849=A2495, IMDB_Movies_Cleaned!$N$2:$N$3849))</f>
        <v>7.9</v>
      </c>
      <c r="H2495" cm="1">
        <f t="array" ref="H2495">MIN(IF(IMDB_Movies_Cleaned!$E$2:$E$3849=A2495, IMDB_Movies_Cleaned!$N$2:$N$3849))</f>
        <v>4</v>
      </c>
      <c r="I2495" cm="1">
        <f t="array" ref="I2495">_xlfn.VAR.S(IF(IMDB_Movies_Cleaned!$E$2:$E$3849=A2495, IMDB_Movies_Cleaned!$N$2:$N$3849))</f>
        <v>1.1534046345811242</v>
      </c>
      <c r="J2495" cm="1">
        <f t="array" ref="J2495">_xlfn.STDEV.S(IF(IMDB_Movies_Cleaned!$E$2:$E$3849=A2495, IMDB_Movies_Cleaned!$N$2:$N$3849))</f>
        <v>1.0739667753618471</v>
      </c>
    </row>
    <row r="2496" spans="1:10" x14ac:dyDescent="0.25">
      <c r="A2496" s="2" t="s">
        <v>3462</v>
      </c>
      <c r="B2496">
        <f t="shared" si="40"/>
        <v>16</v>
      </c>
      <c r="D2496">
        <f>AVERAGEIF(IMDB_Movies_Cleaned!$E$2:$E$3849, A2496, IMDB_Movies_Cleaned!$N$2:$N$3849)</f>
        <v>6.2437499999999995</v>
      </c>
      <c r="E2496" cm="1">
        <f t="array" ref="E2496">MEDIAN(IF(IMDB_Movies_Cleaned!$E$2:$E$3849=A2496, IMDB_Movies_Cleaned!$N$2:$N$3849))</f>
        <v>6.5</v>
      </c>
      <c r="F2496" cm="1">
        <f t="array" ref="F2496">_xlfn.MODE.SNGL(IF(IMDB_Movies_Cleaned!$E$2:$E$3849=A2496, IMDB_Movies_Cleaned!$N$2:$N$3849))</f>
        <v>6.5</v>
      </c>
      <c r="G2496" cm="1">
        <f t="array" ref="G2496">MAX(IF(IMDB_Movies_Cleaned!$E$2:$E$3849=A2496, IMDB_Movies_Cleaned!$N$2:$N$3849))</f>
        <v>7.9</v>
      </c>
      <c r="H2496" cm="1">
        <f t="array" ref="H2496">MIN(IF(IMDB_Movies_Cleaned!$E$2:$E$3849=A2496, IMDB_Movies_Cleaned!$N$2:$N$3849))</f>
        <v>2.1</v>
      </c>
      <c r="I2496" cm="1">
        <f t="array" ref="I2496">_xlfn.VAR.S(IF(IMDB_Movies_Cleaned!$E$2:$E$3849=A2496, IMDB_Movies_Cleaned!$N$2:$N$3849))</f>
        <v>1.7452916666666776</v>
      </c>
      <c r="J2496" cm="1">
        <f t="array" ref="J2496">_xlfn.STDEV.S(IF(IMDB_Movies_Cleaned!$E$2:$E$3849=A2496, IMDB_Movies_Cleaned!$N$2:$N$3849))</f>
        <v>1.3210948742110378</v>
      </c>
    </row>
    <row r="2497" spans="1:10" x14ac:dyDescent="0.25">
      <c r="A2497" s="1" t="s">
        <v>137</v>
      </c>
      <c r="B2497">
        <f t="shared" si="40"/>
        <v>34</v>
      </c>
      <c r="D2497">
        <f>AVERAGEIF(IMDB_Movies_Cleaned!$E$2:$E$3849, A2497, IMDB_Movies_Cleaned!$N$2:$N$3849)</f>
        <v>6.367647058823529</v>
      </c>
      <c r="E2497" cm="1">
        <f t="array" ref="E2497">MEDIAN(IF(IMDB_Movies_Cleaned!$E$2:$E$3849=A2497, IMDB_Movies_Cleaned!$N$2:$N$3849))</f>
        <v>6.15</v>
      </c>
      <c r="F2497" cm="1">
        <f t="array" ref="F2497">_xlfn.MODE.SNGL(IF(IMDB_Movies_Cleaned!$E$2:$E$3849=A2497, IMDB_Movies_Cleaned!$N$2:$N$3849))</f>
        <v>6.1</v>
      </c>
      <c r="G2497" cm="1">
        <f t="array" ref="G2497">MAX(IF(IMDB_Movies_Cleaned!$E$2:$E$3849=A2497, IMDB_Movies_Cleaned!$N$2:$N$3849))</f>
        <v>8.8000000000000007</v>
      </c>
      <c r="H2497" cm="1">
        <f t="array" ref="H2497">MIN(IF(IMDB_Movies_Cleaned!$E$2:$E$3849=A2497, IMDB_Movies_Cleaned!$N$2:$N$3849))</f>
        <v>5</v>
      </c>
      <c r="I2497" cm="1">
        <f t="array" ref="I2497">_xlfn.VAR.S(IF(IMDB_Movies_Cleaned!$E$2:$E$3849=A2497, IMDB_Movies_Cleaned!$N$2:$N$3849))</f>
        <v>0.76710338680929147</v>
      </c>
      <c r="J2497" cm="1">
        <f t="array" ref="J2497">_xlfn.STDEV.S(IF(IMDB_Movies_Cleaned!$E$2:$E$3849=A2497, IMDB_Movies_Cleaned!$N$2:$N$3849))</f>
        <v>0.87584438504182438</v>
      </c>
    </row>
    <row r="2498" spans="1:10" x14ac:dyDescent="0.25">
      <c r="A2498" s="1" t="s">
        <v>1498</v>
      </c>
      <c r="B2498">
        <f t="shared" si="40"/>
        <v>31</v>
      </c>
      <c r="D2498">
        <f>AVERAGEIF(IMDB_Movies_Cleaned!$E$2:$E$3849, A2498, IMDB_Movies_Cleaned!$N$2:$N$3849)</f>
        <v>5.8645161290322561</v>
      </c>
      <c r="E2498" cm="1">
        <f t="array" ref="E2498">MEDIAN(IF(IMDB_Movies_Cleaned!$E$2:$E$3849=A2498, IMDB_Movies_Cleaned!$N$2:$N$3849))</f>
        <v>5.7</v>
      </c>
      <c r="F2498" cm="1">
        <f t="array" ref="F2498">_xlfn.MODE.SNGL(IF(IMDB_Movies_Cleaned!$E$2:$E$3849=A2498, IMDB_Movies_Cleaned!$N$2:$N$3849))</f>
        <v>4.8</v>
      </c>
      <c r="G2498" cm="1">
        <f t="array" ref="G2498">MAX(IF(IMDB_Movies_Cleaned!$E$2:$E$3849=A2498, IMDB_Movies_Cleaned!$N$2:$N$3849))</f>
        <v>8.5</v>
      </c>
      <c r="H2498" cm="1">
        <f t="array" ref="H2498">MIN(IF(IMDB_Movies_Cleaned!$E$2:$E$3849=A2498, IMDB_Movies_Cleaned!$N$2:$N$3849))</f>
        <v>4.0999999999999996</v>
      </c>
      <c r="I2498" cm="1">
        <f t="array" ref="I2498">_xlfn.VAR.S(IF(IMDB_Movies_Cleaned!$E$2:$E$3849=A2498, IMDB_Movies_Cleaned!$N$2:$N$3849))</f>
        <v>1.0850322580645448</v>
      </c>
      <c r="J2498" cm="1">
        <f t="array" ref="J2498">_xlfn.STDEV.S(IF(IMDB_Movies_Cleaned!$E$2:$E$3849=A2498, IMDB_Movies_Cleaned!$N$2:$N$3849))</f>
        <v>1.0416488170513827</v>
      </c>
    </row>
    <row r="2499" spans="1:10" x14ac:dyDescent="0.25">
      <c r="A2499" s="2" t="s">
        <v>3166</v>
      </c>
      <c r="B2499">
        <f t="shared" si="40"/>
        <v>8</v>
      </c>
      <c r="D2499">
        <f>AVERAGEIF(IMDB_Movies_Cleaned!$E$2:$E$3849, A2499, IMDB_Movies_Cleaned!$N$2:$N$3849)</f>
        <v>7.0625</v>
      </c>
      <c r="E2499" cm="1">
        <f t="array" ref="E2499">MEDIAN(IF(IMDB_Movies_Cleaned!$E$2:$E$3849=A2499, IMDB_Movies_Cleaned!$N$2:$N$3849))</f>
        <v>7.1</v>
      </c>
      <c r="F2499" t="e" cm="1">
        <f t="array" ref="F2499">_xlfn.MODE.SNGL(IF(IMDB_Movies_Cleaned!$E$2:$E$3849=A2499, IMDB_Movies_Cleaned!$N$2:$N$3849))</f>
        <v>#N/A</v>
      </c>
      <c r="G2499" cm="1">
        <f t="array" ref="G2499">MAX(IF(IMDB_Movies_Cleaned!$E$2:$E$3849=A2499, IMDB_Movies_Cleaned!$N$2:$N$3849))</f>
        <v>8.1</v>
      </c>
      <c r="H2499" cm="1">
        <f t="array" ref="H2499">MIN(IF(IMDB_Movies_Cleaned!$E$2:$E$3849=A2499, IMDB_Movies_Cleaned!$N$2:$N$3849))</f>
        <v>6.1</v>
      </c>
      <c r="I2499" cm="1">
        <f t="array" ref="I2499">_xlfn.VAR.S(IF(IMDB_Movies_Cleaned!$E$2:$E$3849=A2499, IMDB_Movies_Cleaned!$N$2:$N$3849))</f>
        <v>0.37410714285714292</v>
      </c>
      <c r="J2499" cm="1">
        <f t="array" ref="J2499">_xlfn.STDEV.S(IF(IMDB_Movies_Cleaned!$E$2:$E$3849=A2499, IMDB_Movies_Cleaned!$N$2:$N$3849))</f>
        <v>0.61164298643664905</v>
      </c>
    </row>
    <row r="2500" spans="1:10" x14ac:dyDescent="0.25">
      <c r="A2500" s="1" t="s">
        <v>877</v>
      </c>
      <c r="B2500">
        <f t="shared" si="40"/>
        <v>135</v>
      </c>
      <c r="D2500">
        <f>AVERAGEIF(IMDB_Movies_Cleaned!$E$2:$E$3849, A2500, IMDB_Movies_Cleaned!$N$2:$N$3849)</f>
        <v>5.8962962962962955</v>
      </c>
      <c r="E2500" cm="1">
        <f t="array" ref="E2500">MEDIAN(IF(IMDB_Movies_Cleaned!$E$2:$E$3849=A2500, IMDB_Movies_Cleaned!$N$2:$N$3849))</f>
        <v>6</v>
      </c>
      <c r="F2500" cm="1">
        <f t="array" ref="F2500">_xlfn.MODE.SNGL(IF(IMDB_Movies_Cleaned!$E$2:$E$3849=A2500, IMDB_Movies_Cleaned!$N$2:$N$3849))</f>
        <v>6.1</v>
      </c>
      <c r="G2500" cm="1">
        <f t="array" ref="G2500">MAX(IF(IMDB_Movies_Cleaned!$E$2:$E$3849=A2500, IMDB_Movies_Cleaned!$N$2:$N$3849))</f>
        <v>8.4</v>
      </c>
      <c r="H2500" cm="1">
        <f t="array" ref="H2500">MIN(IF(IMDB_Movies_Cleaned!$E$2:$E$3849=A2500, IMDB_Movies_Cleaned!$N$2:$N$3849))</f>
        <v>2.7</v>
      </c>
      <c r="I2500" cm="1">
        <f t="array" ref="I2500">_xlfn.VAR.S(IF(IMDB_Movies_Cleaned!$E$2:$E$3849=A2500, IMDB_Movies_Cleaned!$N$2:$N$3849))</f>
        <v>0.76826976229963906</v>
      </c>
      <c r="J2500" cm="1">
        <f t="array" ref="J2500">_xlfn.STDEV.S(IF(IMDB_Movies_Cleaned!$E$2:$E$3849=A2500, IMDB_Movies_Cleaned!$N$2:$N$3849))</f>
        <v>0.87650998984588824</v>
      </c>
    </row>
    <row r="2501" spans="1:10" x14ac:dyDescent="0.25">
      <c r="A2501" s="2" t="s">
        <v>2726</v>
      </c>
      <c r="B2501">
        <f t="shared" si="40"/>
        <v>20</v>
      </c>
      <c r="D2501">
        <f>AVERAGEIF(IMDB_Movies_Cleaned!$E$2:$E$3849, A2501, IMDB_Movies_Cleaned!$N$2:$N$3849)</f>
        <v>7.1649999999999991</v>
      </c>
      <c r="E2501" cm="1">
        <f t="array" ref="E2501">MEDIAN(IF(IMDB_Movies_Cleaned!$E$2:$E$3849=A2501, IMDB_Movies_Cleaned!$N$2:$N$3849))</f>
        <v>7.1999999999999993</v>
      </c>
      <c r="F2501" cm="1">
        <f t="array" ref="F2501">_xlfn.MODE.SNGL(IF(IMDB_Movies_Cleaned!$E$2:$E$3849=A2501, IMDB_Movies_Cleaned!$N$2:$N$3849))</f>
        <v>7.5</v>
      </c>
      <c r="G2501" cm="1">
        <f t="array" ref="G2501">MAX(IF(IMDB_Movies_Cleaned!$E$2:$E$3849=A2501, IMDB_Movies_Cleaned!$N$2:$N$3849))</f>
        <v>8.9</v>
      </c>
      <c r="H2501" cm="1">
        <f t="array" ref="H2501">MIN(IF(IMDB_Movies_Cleaned!$E$2:$E$3849=A2501, IMDB_Movies_Cleaned!$N$2:$N$3849))</f>
        <v>5.6</v>
      </c>
      <c r="I2501" cm="1">
        <f t="array" ref="I2501">_xlfn.VAR.S(IF(IMDB_Movies_Cleaned!$E$2:$E$3849=A2501, IMDB_Movies_Cleaned!$N$2:$N$3849))</f>
        <v>0.5445000000000001</v>
      </c>
      <c r="J2501" cm="1">
        <f t="array" ref="J2501">_xlfn.STDEV.S(IF(IMDB_Movies_Cleaned!$E$2:$E$3849=A2501, IMDB_Movies_Cleaned!$N$2:$N$3849))</f>
        <v>0.73790243257493071</v>
      </c>
    </row>
    <row r="2502" spans="1:10" x14ac:dyDescent="0.25">
      <c r="A2502" s="1" t="s">
        <v>3831</v>
      </c>
      <c r="B2502">
        <f t="shared" si="40"/>
        <v>2</v>
      </c>
      <c r="D2502">
        <f>AVERAGEIF(IMDB_Movies_Cleaned!$E$2:$E$3849, A2502, IMDB_Movies_Cleaned!$N$2:$N$3849)</f>
        <v>6.25</v>
      </c>
      <c r="E2502" cm="1">
        <f t="array" ref="E2502">MEDIAN(IF(IMDB_Movies_Cleaned!$E$2:$E$3849=A2502, IMDB_Movies_Cleaned!$N$2:$N$3849))</f>
        <v>6.25</v>
      </c>
      <c r="F2502" t="e" cm="1">
        <f t="array" ref="F2502">_xlfn.MODE.SNGL(IF(IMDB_Movies_Cleaned!$E$2:$E$3849=A2502, IMDB_Movies_Cleaned!$N$2:$N$3849))</f>
        <v>#N/A</v>
      </c>
      <c r="G2502" cm="1">
        <f t="array" ref="G2502">MAX(IF(IMDB_Movies_Cleaned!$E$2:$E$3849=A2502, IMDB_Movies_Cleaned!$N$2:$N$3849))</f>
        <v>6.6</v>
      </c>
      <c r="H2502" cm="1">
        <f t="array" ref="H2502">MIN(IF(IMDB_Movies_Cleaned!$E$2:$E$3849=A2502, IMDB_Movies_Cleaned!$N$2:$N$3849))</f>
        <v>5.9</v>
      </c>
      <c r="I2502" cm="1">
        <f t="array" ref="I2502">_xlfn.VAR.S(IF(IMDB_Movies_Cleaned!$E$2:$E$3849=A2502, IMDB_Movies_Cleaned!$N$2:$N$3849))</f>
        <v>0.2449999999999995</v>
      </c>
      <c r="J2502" cm="1">
        <f t="array" ref="J2502">_xlfn.STDEV.S(IF(IMDB_Movies_Cleaned!$E$2:$E$3849=A2502, IMDB_Movies_Cleaned!$N$2:$N$3849))</f>
        <v>0.49497474683058273</v>
      </c>
    </row>
    <row r="2503" spans="1:10" x14ac:dyDescent="0.25">
      <c r="A2503" s="2" t="s">
        <v>129</v>
      </c>
      <c r="B2503">
        <f t="shared" si="40"/>
        <v>119</v>
      </c>
      <c r="D2503">
        <f>AVERAGEIF(IMDB_Movies_Cleaned!$E$2:$E$3849, A2503, IMDB_Movies_Cleaned!$N$2:$N$3849)</f>
        <v>6.9529411764705902</v>
      </c>
      <c r="E2503" cm="1">
        <f t="array" ref="E2503">MEDIAN(IF(IMDB_Movies_Cleaned!$E$2:$E$3849=A2503, IMDB_Movies_Cleaned!$N$2:$N$3849))</f>
        <v>7.1</v>
      </c>
      <c r="F2503" cm="1">
        <f t="array" ref="F2503">_xlfn.MODE.SNGL(IF(IMDB_Movies_Cleaned!$E$2:$E$3849=A2503, IMDB_Movies_Cleaned!$N$2:$N$3849))</f>
        <v>7.2</v>
      </c>
      <c r="G2503" cm="1">
        <f t="array" ref="G2503">MAX(IF(IMDB_Movies_Cleaned!$E$2:$E$3849=A2503, IMDB_Movies_Cleaned!$N$2:$N$3849))</f>
        <v>8.1</v>
      </c>
      <c r="H2503" cm="1">
        <f t="array" ref="H2503">MIN(IF(IMDB_Movies_Cleaned!$E$2:$E$3849=A2503, IMDB_Movies_Cleaned!$N$2:$N$3849))</f>
        <v>4.0999999999999996</v>
      </c>
      <c r="I2503" cm="1">
        <f t="array" ref="I2503">_xlfn.VAR.S(IF(IMDB_Movies_Cleaned!$E$2:$E$3849=A2503, IMDB_Movies_Cleaned!$N$2:$N$3849))</f>
        <v>0.5581056829511245</v>
      </c>
      <c r="J2503" cm="1">
        <f t="array" ref="J2503">_xlfn.STDEV.S(IF(IMDB_Movies_Cleaned!$E$2:$E$3849=A2503, IMDB_Movies_Cleaned!$N$2:$N$3849))</f>
        <v>0.74706471135446129</v>
      </c>
    </row>
    <row r="2504" spans="1:10" x14ac:dyDescent="0.25">
      <c r="A2504" s="1" t="s">
        <v>246</v>
      </c>
      <c r="B2504">
        <f t="shared" si="40"/>
        <v>21</v>
      </c>
      <c r="D2504">
        <f>AVERAGEIF(IMDB_Movies_Cleaned!$E$2:$E$3849, A2504, IMDB_Movies_Cleaned!$N$2:$N$3849)</f>
        <v>6.1619047619047604</v>
      </c>
      <c r="E2504" cm="1">
        <f t="array" ref="E2504">MEDIAN(IF(IMDB_Movies_Cleaned!$E$2:$E$3849=A2504, IMDB_Movies_Cleaned!$N$2:$N$3849))</f>
        <v>6.2</v>
      </c>
      <c r="F2504" cm="1">
        <f t="array" ref="F2504">_xlfn.MODE.SNGL(IF(IMDB_Movies_Cleaned!$E$2:$E$3849=A2504, IMDB_Movies_Cleaned!$N$2:$N$3849))</f>
        <v>6.6</v>
      </c>
      <c r="G2504" cm="1">
        <f t="array" ref="G2504">MAX(IF(IMDB_Movies_Cleaned!$E$2:$E$3849=A2504, IMDB_Movies_Cleaned!$N$2:$N$3849))</f>
        <v>7.6</v>
      </c>
      <c r="H2504" cm="1">
        <f t="array" ref="H2504">MIN(IF(IMDB_Movies_Cleaned!$E$2:$E$3849=A2504, IMDB_Movies_Cleaned!$N$2:$N$3849))</f>
        <v>5.2</v>
      </c>
      <c r="I2504" cm="1">
        <f t="array" ref="I2504">_xlfn.VAR.S(IF(IMDB_Movies_Cleaned!$E$2:$E$3849=A2504, IMDB_Movies_Cleaned!$N$2:$N$3849))</f>
        <v>0.37047619047619035</v>
      </c>
      <c r="J2504" cm="1">
        <f t="array" ref="J2504">_xlfn.STDEV.S(IF(IMDB_Movies_Cleaned!$E$2:$E$3849=A2504, IMDB_Movies_Cleaned!$N$2:$N$3849))</f>
        <v>0.60866755332955802</v>
      </c>
    </row>
    <row r="2505" spans="1:10" x14ac:dyDescent="0.25">
      <c r="A2505" s="2" t="s">
        <v>4114</v>
      </c>
      <c r="B2505">
        <f t="shared" si="40"/>
        <v>2</v>
      </c>
      <c r="D2505">
        <f>AVERAGEIF(IMDB_Movies_Cleaned!$E$2:$E$3849, A2505, IMDB_Movies_Cleaned!$N$2:$N$3849)</f>
        <v>4.9000000000000004</v>
      </c>
      <c r="E2505" cm="1">
        <f t="array" ref="E2505">MEDIAN(IF(IMDB_Movies_Cleaned!$E$2:$E$3849=A2505, IMDB_Movies_Cleaned!$N$2:$N$3849))</f>
        <v>4.9000000000000004</v>
      </c>
      <c r="F2505" t="e" cm="1">
        <f t="array" ref="F2505">_xlfn.MODE.SNGL(IF(IMDB_Movies_Cleaned!$E$2:$E$3849=A2505, IMDB_Movies_Cleaned!$N$2:$N$3849))</f>
        <v>#N/A</v>
      </c>
      <c r="G2505" cm="1">
        <f t="array" ref="G2505">MAX(IF(IMDB_Movies_Cleaned!$E$2:$E$3849=A2505, IMDB_Movies_Cleaned!$N$2:$N$3849))</f>
        <v>5.3</v>
      </c>
      <c r="H2505" cm="1">
        <f t="array" ref="H2505">MIN(IF(IMDB_Movies_Cleaned!$E$2:$E$3849=A2505, IMDB_Movies_Cleaned!$N$2:$N$3849))</f>
        <v>4.5</v>
      </c>
      <c r="I2505" cm="1">
        <f t="array" ref="I2505">_xlfn.VAR.S(IF(IMDB_Movies_Cleaned!$E$2:$E$3849=A2505, IMDB_Movies_Cleaned!$N$2:$N$3849))</f>
        <v>0.31999999999999984</v>
      </c>
      <c r="J2505" cm="1">
        <f t="array" ref="J2505">_xlfn.STDEV.S(IF(IMDB_Movies_Cleaned!$E$2:$E$3849=A2505, IMDB_Movies_Cleaned!$N$2:$N$3849))</f>
        <v>0.5656854249492379</v>
      </c>
    </row>
    <row r="2506" spans="1:10" x14ac:dyDescent="0.25">
      <c r="A2506" s="2" t="s">
        <v>1498</v>
      </c>
      <c r="B2506">
        <f t="shared" si="40"/>
        <v>31</v>
      </c>
      <c r="D2506">
        <f>AVERAGEIF(IMDB_Movies_Cleaned!$E$2:$E$3849, A2506, IMDB_Movies_Cleaned!$N$2:$N$3849)</f>
        <v>5.8645161290322561</v>
      </c>
      <c r="E2506" cm="1">
        <f t="array" ref="E2506">MEDIAN(IF(IMDB_Movies_Cleaned!$E$2:$E$3849=A2506, IMDB_Movies_Cleaned!$N$2:$N$3849))</f>
        <v>5.7</v>
      </c>
      <c r="F2506" cm="1">
        <f t="array" ref="F2506">_xlfn.MODE.SNGL(IF(IMDB_Movies_Cleaned!$E$2:$E$3849=A2506, IMDB_Movies_Cleaned!$N$2:$N$3849))</f>
        <v>4.8</v>
      </c>
      <c r="G2506" cm="1">
        <f t="array" ref="G2506">MAX(IF(IMDB_Movies_Cleaned!$E$2:$E$3849=A2506, IMDB_Movies_Cleaned!$N$2:$N$3849))</f>
        <v>8.5</v>
      </c>
      <c r="H2506" cm="1">
        <f t="array" ref="H2506">MIN(IF(IMDB_Movies_Cleaned!$E$2:$E$3849=A2506, IMDB_Movies_Cleaned!$N$2:$N$3849))</f>
        <v>4.0999999999999996</v>
      </c>
      <c r="I2506" cm="1">
        <f t="array" ref="I2506">_xlfn.VAR.S(IF(IMDB_Movies_Cleaned!$E$2:$E$3849=A2506, IMDB_Movies_Cleaned!$N$2:$N$3849))</f>
        <v>1.0850322580645448</v>
      </c>
      <c r="J2506" cm="1">
        <f t="array" ref="J2506">_xlfn.STDEV.S(IF(IMDB_Movies_Cleaned!$E$2:$E$3849=A2506, IMDB_Movies_Cleaned!$N$2:$N$3849))</f>
        <v>1.0416488170513827</v>
      </c>
    </row>
    <row r="2507" spans="1:10" x14ac:dyDescent="0.25">
      <c r="A2507" s="1" t="s">
        <v>877</v>
      </c>
      <c r="B2507">
        <f t="shared" si="40"/>
        <v>135</v>
      </c>
      <c r="D2507">
        <f>AVERAGEIF(IMDB_Movies_Cleaned!$E$2:$E$3849, A2507, IMDB_Movies_Cleaned!$N$2:$N$3849)</f>
        <v>5.8962962962962955</v>
      </c>
      <c r="E2507" cm="1">
        <f t="array" ref="E2507">MEDIAN(IF(IMDB_Movies_Cleaned!$E$2:$E$3849=A2507, IMDB_Movies_Cleaned!$N$2:$N$3849))</f>
        <v>6</v>
      </c>
      <c r="F2507" cm="1">
        <f t="array" ref="F2507">_xlfn.MODE.SNGL(IF(IMDB_Movies_Cleaned!$E$2:$E$3849=A2507, IMDB_Movies_Cleaned!$N$2:$N$3849))</f>
        <v>6.1</v>
      </c>
      <c r="G2507" cm="1">
        <f t="array" ref="G2507">MAX(IF(IMDB_Movies_Cleaned!$E$2:$E$3849=A2507, IMDB_Movies_Cleaned!$N$2:$N$3849))</f>
        <v>8.4</v>
      </c>
      <c r="H2507" cm="1">
        <f t="array" ref="H2507">MIN(IF(IMDB_Movies_Cleaned!$E$2:$E$3849=A2507, IMDB_Movies_Cleaned!$N$2:$N$3849))</f>
        <v>2.7</v>
      </c>
      <c r="I2507" cm="1">
        <f t="array" ref="I2507">_xlfn.VAR.S(IF(IMDB_Movies_Cleaned!$E$2:$E$3849=A2507, IMDB_Movies_Cleaned!$N$2:$N$3849))</f>
        <v>0.76826976229963906</v>
      </c>
      <c r="J2507" cm="1">
        <f t="array" ref="J2507">_xlfn.STDEV.S(IF(IMDB_Movies_Cleaned!$E$2:$E$3849=A2507, IMDB_Movies_Cleaned!$N$2:$N$3849))</f>
        <v>0.87650998984588824</v>
      </c>
    </row>
    <row r="2508" spans="1:10" x14ac:dyDescent="0.25">
      <c r="A2508" s="2" t="s">
        <v>5395</v>
      </c>
      <c r="B2508">
        <f t="shared" si="40"/>
        <v>2</v>
      </c>
      <c r="D2508">
        <f>AVERAGEIF(IMDB_Movies_Cleaned!$E$2:$E$3849, A2508, IMDB_Movies_Cleaned!$N$2:$N$3849)</f>
        <v>5.85</v>
      </c>
      <c r="E2508" cm="1">
        <f t="array" ref="E2508">MEDIAN(IF(IMDB_Movies_Cleaned!$E$2:$E$3849=A2508, IMDB_Movies_Cleaned!$N$2:$N$3849))</f>
        <v>5.85</v>
      </c>
      <c r="F2508" t="e" cm="1">
        <f t="array" ref="F2508">_xlfn.MODE.SNGL(IF(IMDB_Movies_Cleaned!$E$2:$E$3849=A2508, IMDB_Movies_Cleaned!$N$2:$N$3849))</f>
        <v>#N/A</v>
      </c>
      <c r="G2508" cm="1">
        <f t="array" ref="G2508">MAX(IF(IMDB_Movies_Cleaned!$E$2:$E$3849=A2508, IMDB_Movies_Cleaned!$N$2:$N$3849))</f>
        <v>6.5</v>
      </c>
      <c r="H2508" cm="1">
        <f t="array" ref="H2508">MIN(IF(IMDB_Movies_Cleaned!$E$2:$E$3849=A2508, IMDB_Movies_Cleaned!$N$2:$N$3849))</f>
        <v>5.2</v>
      </c>
      <c r="I2508" cm="1">
        <f t="array" ref="I2508">_xlfn.VAR.S(IF(IMDB_Movies_Cleaned!$E$2:$E$3849=A2508, IMDB_Movies_Cleaned!$N$2:$N$3849))</f>
        <v>0.84500000000001307</v>
      </c>
      <c r="J2508" cm="1">
        <f t="array" ref="J2508">_xlfn.STDEV.S(IF(IMDB_Movies_Cleaned!$E$2:$E$3849=A2508, IMDB_Movies_Cleaned!$N$2:$N$3849))</f>
        <v>0.91923881554251885</v>
      </c>
    </row>
    <row r="2509" spans="1:10" x14ac:dyDescent="0.25">
      <c r="A2509" s="1" t="s">
        <v>877</v>
      </c>
      <c r="B2509">
        <f t="shared" si="40"/>
        <v>135</v>
      </c>
      <c r="D2509">
        <f>AVERAGEIF(IMDB_Movies_Cleaned!$E$2:$E$3849, A2509, IMDB_Movies_Cleaned!$N$2:$N$3849)</f>
        <v>5.8962962962962955</v>
      </c>
      <c r="E2509" cm="1">
        <f t="array" ref="E2509">MEDIAN(IF(IMDB_Movies_Cleaned!$E$2:$E$3849=A2509, IMDB_Movies_Cleaned!$N$2:$N$3849))</f>
        <v>6</v>
      </c>
      <c r="F2509" cm="1">
        <f t="array" ref="F2509">_xlfn.MODE.SNGL(IF(IMDB_Movies_Cleaned!$E$2:$E$3849=A2509, IMDB_Movies_Cleaned!$N$2:$N$3849))</f>
        <v>6.1</v>
      </c>
      <c r="G2509" cm="1">
        <f t="array" ref="G2509">MAX(IF(IMDB_Movies_Cleaned!$E$2:$E$3849=A2509, IMDB_Movies_Cleaned!$N$2:$N$3849))</f>
        <v>8.4</v>
      </c>
      <c r="H2509" cm="1">
        <f t="array" ref="H2509">MIN(IF(IMDB_Movies_Cleaned!$E$2:$E$3849=A2509, IMDB_Movies_Cleaned!$N$2:$N$3849))</f>
        <v>2.7</v>
      </c>
      <c r="I2509" cm="1">
        <f t="array" ref="I2509">_xlfn.VAR.S(IF(IMDB_Movies_Cleaned!$E$2:$E$3849=A2509, IMDB_Movies_Cleaned!$N$2:$N$3849))</f>
        <v>0.76826976229963906</v>
      </c>
      <c r="J2509" cm="1">
        <f t="array" ref="J2509">_xlfn.STDEV.S(IF(IMDB_Movies_Cleaned!$E$2:$E$3849=A2509, IMDB_Movies_Cleaned!$N$2:$N$3849))</f>
        <v>0.87650998984588824</v>
      </c>
    </row>
    <row r="2510" spans="1:10" x14ac:dyDescent="0.25">
      <c r="A2510" s="2" t="s">
        <v>872</v>
      </c>
      <c r="B2510">
        <f t="shared" si="40"/>
        <v>145</v>
      </c>
      <c r="D2510">
        <f>AVERAGEIF(IMDB_Movies_Cleaned!$E$2:$E$3849, A2510, IMDB_Movies_Cleaned!$N$2:$N$3849)</f>
        <v>5.8406896551724108</v>
      </c>
      <c r="E2510" cm="1">
        <f t="array" ref="E2510">MEDIAN(IF(IMDB_Movies_Cleaned!$E$2:$E$3849=A2510, IMDB_Movies_Cleaned!$N$2:$N$3849))</f>
        <v>6</v>
      </c>
      <c r="F2510" cm="1">
        <f t="array" ref="F2510">_xlfn.MODE.SNGL(IF(IMDB_Movies_Cleaned!$E$2:$E$3849=A2510, IMDB_Movies_Cleaned!$N$2:$N$3849))</f>
        <v>6.5</v>
      </c>
      <c r="G2510" cm="1">
        <f t="array" ref="G2510">MAX(IF(IMDB_Movies_Cleaned!$E$2:$E$3849=A2510, IMDB_Movies_Cleaned!$N$2:$N$3849))</f>
        <v>8</v>
      </c>
      <c r="H2510" cm="1">
        <f t="array" ref="H2510">MIN(IF(IMDB_Movies_Cleaned!$E$2:$E$3849=A2510, IMDB_Movies_Cleaned!$N$2:$N$3849))</f>
        <v>1.9</v>
      </c>
      <c r="I2510" cm="1">
        <f t="array" ref="I2510">_xlfn.VAR.S(IF(IMDB_Movies_Cleaned!$E$2:$E$3849=A2510, IMDB_Movies_Cleaned!$N$2:$N$3849))</f>
        <v>1.4818745210728315</v>
      </c>
      <c r="J2510" cm="1">
        <f t="array" ref="J2510">_xlfn.STDEV.S(IF(IMDB_Movies_Cleaned!$E$2:$E$3849=A2510, IMDB_Movies_Cleaned!$N$2:$N$3849))</f>
        <v>1.2173226856806831</v>
      </c>
    </row>
    <row r="2511" spans="1:10" x14ac:dyDescent="0.25">
      <c r="A2511" s="1" t="s">
        <v>4864</v>
      </c>
      <c r="B2511">
        <f t="shared" ref="B2511:B2574" si="41">COUNTIF($A$2:$A$3849, A2511)</f>
        <v>2</v>
      </c>
      <c r="D2511">
        <f>AVERAGEIF(IMDB_Movies_Cleaned!$E$2:$E$3849, A2511, IMDB_Movies_Cleaned!$N$2:$N$3849)</f>
        <v>6.95</v>
      </c>
      <c r="E2511" cm="1">
        <f t="array" ref="E2511">MEDIAN(IF(IMDB_Movies_Cleaned!$E$2:$E$3849=A2511, IMDB_Movies_Cleaned!$N$2:$N$3849))</f>
        <v>6.95</v>
      </c>
      <c r="F2511" t="e" cm="1">
        <f t="array" ref="F2511">_xlfn.MODE.SNGL(IF(IMDB_Movies_Cleaned!$E$2:$E$3849=A2511, IMDB_Movies_Cleaned!$N$2:$N$3849))</f>
        <v>#N/A</v>
      </c>
      <c r="G2511" cm="1">
        <f t="array" ref="G2511">MAX(IF(IMDB_Movies_Cleaned!$E$2:$E$3849=A2511, IMDB_Movies_Cleaned!$N$2:$N$3849))</f>
        <v>7</v>
      </c>
      <c r="H2511" cm="1">
        <f t="array" ref="H2511">MIN(IF(IMDB_Movies_Cleaned!$E$2:$E$3849=A2511, IMDB_Movies_Cleaned!$N$2:$N$3849))</f>
        <v>6.9</v>
      </c>
      <c r="I2511" cm="1">
        <f t="array" ref="I2511">_xlfn.VAR.S(IF(IMDB_Movies_Cleaned!$E$2:$E$3849=A2511, IMDB_Movies_Cleaned!$N$2:$N$3849))</f>
        <v>4.9999999999999645E-3</v>
      </c>
      <c r="J2511" cm="1">
        <f t="array" ref="J2511">_xlfn.STDEV.S(IF(IMDB_Movies_Cleaned!$E$2:$E$3849=A2511, IMDB_Movies_Cleaned!$N$2:$N$3849))</f>
        <v>7.0710678118654502E-2</v>
      </c>
    </row>
    <row r="2512" spans="1:10" x14ac:dyDescent="0.25">
      <c r="A2512" s="2" t="s">
        <v>3309</v>
      </c>
      <c r="B2512">
        <f t="shared" si="41"/>
        <v>15</v>
      </c>
      <c r="D2512">
        <f>AVERAGEIF(IMDB_Movies_Cleaned!$E$2:$E$3849, A2512, IMDB_Movies_Cleaned!$N$2:$N$3849)</f>
        <v>6.3133333333333335</v>
      </c>
      <c r="E2512" cm="1">
        <f t="array" ref="E2512">MEDIAN(IF(IMDB_Movies_Cleaned!$E$2:$E$3849=A2512, IMDB_Movies_Cleaned!$N$2:$N$3849))</f>
        <v>6.6</v>
      </c>
      <c r="F2512" cm="1">
        <f t="array" ref="F2512">_xlfn.MODE.SNGL(IF(IMDB_Movies_Cleaned!$E$2:$E$3849=A2512, IMDB_Movies_Cleaned!$N$2:$N$3849))</f>
        <v>6.8</v>
      </c>
      <c r="G2512" cm="1">
        <f t="array" ref="G2512">MAX(IF(IMDB_Movies_Cleaned!$E$2:$E$3849=A2512, IMDB_Movies_Cleaned!$N$2:$N$3849))</f>
        <v>7.4</v>
      </c>
      <c r="H2512" cm="1">
        <f t="array" ref="H2512">MIN(IF(IMDB_Movies_Cleaned!$E$2:$E$3849=A2512, IMDB_Movies_Cleaned!$N$2:$N$3849))</f>
        <v>4.4000000000000004</v>
      </c>
      <c r="I2512" cm="1">
        <f t="array" ref="I2512">_xlfn.VAR.S(IF(IMDB_Movies_Cleaned!$E$2:$E$3849=A2512, IMDB_Movies_Cleaned!$N$2:$N$3849))</f>
        <v>0.72123809523809868</v>
      </c>
      <c r="J2512" cm="1">
        <f t="array" ref="J2512">_xlfn.STDEV.S(IF(IMDB_Movies_Cleaned!$E$2:$E$3849=A2512, IMDB_Movies_Cleaned!$N$2:$N$3849))</f>
        <v>0.84925737867745288</v>
      </c>
    </row>
    <row r="2513" spans="1:10" x14ac:dyDescent="0.25">
      <c r="A2513" s="2" t="s">
        <v>1289</v>
      </c>
      <c r="B2513">
        <f t="shared" si="41"/>
        <v>147</v>
      </c>
      <c r="D2513">
        <f>AVERAGEIF(IMDB_Movies_Cleaned!$E$2:$E$3849, A2513, IMDB_Movies_Cleaned!$N$2:$N$3849)</f>
        <v>6.5836734693877554</v>
      </c>
      <c r="E2513" cm="1">
        <f t="array" ref="E2513">MEDIAN(IF(IMDB_Movies_Cleaned!$E$2:$E$3849=A2513, IMDB_Movies_Cleaned!$N$2:$N$3849))</f>
        <v>6.7</v>
      </c>
      <c r="F2513" cm="1">
        <f t="array" ref="F2513">_xlfn.MODE.SNGL(IF(IMDB_Movies_Cleaned!$E$2:$E$3849=A2513, IMDB_Movies_Cleaned!$N$2:$N$3849))</f>
        <v>6.7</v>
      </c>
      <c r="G2513" cm="1">
        <f t="array" ref="G2513">MAX(IF(IMDB_Movies_Cleaned!$E$2:$E$3849=A2513, IMDB_Movies_Cleaned!$N$2:$N$3849))</f>
        <v>8.8000000000000007</v>
      </c>
      <c r="H2513" cm="1">
        <f t="array" ref="H2513">MIN(IF(IMDB_Movies_Cleaned!$E$2:$E$3849=A2513, IMDB_Movies_Cleaned!$N$2:$N$3849))</f>
        <v>3.3</v>
      </c>
      <c r="I2513" cm="1">
        <f t="array" ref="I2513">_xlfn.VAR.S(IF(IMDB_Movies_Cleaned!$E$2:$E$3849=A2513, IMDB_Movies_Cleaned!$N$2:$N$3849))</f>
        <v>0.73480011182555371</v>
      </c>
      <c r="J2513" cm="1">
        <f t="array" ref="J2513">_xlfn.STDEV.S(IF(IMDB_Movies_Cleaned!$E$2:$E$3849=A2513, IMDB_Movies_Cleaned!$N$2:$N$3849))</f>
        <v>0.85720482489633343</v>
      </c>
    </row>
    <row r="2514" spans="1:10" x14ac:dyDescent="0.25">
      <c r="A2514" s="2" t="s">
        <v>1143</v>
      </c>
      <c r="B2514">
        <f t="shared" si="41"/>
        <v>14</v>
      </c>
      <c r="D2514">
        <f>AVERAGEIF(IMDB_Movies_Cleaned!$E$2:$E$3849, A2514, IMDB_Movies_Cleaned!$N$2:$N$3849)</f>
        <v>5.7357142857142858</v>
      </c>
      <c r="E2514" cm="1">
        <f t="array" ref="E2514">MEDIAN(IF(IMDB_Movies_Cleaned!$E$2:$E$3849=A2514, IMDB_Movies_Cleaned!$N$2:$N$3849))</f>
        <v>5.9</v>
      </c>
      <c r="F2514" cm="1">
        <f t="array" ref="F2514">_xlfn.MODE.SNGL(IF(IMDB_Movies_Cleaned!$E$2:$E$3849=A2514, IMDB_Movies_Cleaned!$N$2:$N$3849))</f>
        <v>4.4000000000000004</v>
      </c>
      <c r="G2514" cm="1">
        <f t="array" ref="G2514">MAX(IF(IMDB_Movies_Cleaned!$E$2:$E$3849=A2514, IMDB_Movies_Cleaned!$N$2:$N$3849))</f>
        <v>6.7</v>
      </c>
      <c r="H2514" cm="1">
        <f t="array" ref="H2514">MIN(IF(IMDB_Movies_Cleaned!$E$2:$E$3849=A2514, IMDB_Movies_Cleaned!$N$2:$N$3849))</f>
        <v>4.4000000000000004</v>
      </c>
      <c r="I2514" cm="1">
        <f t="array" ref="I2514">_xlfn.VAR.S(IF(IMDB_Movies_Cleaned!$E$2:$E$3849=A2514, IMDB_Movies_Cleaned!$N$2:$N$3849))</f>
        <v>0.58554945054945273</v>
      </c>
      <c r="J2514" cm="1">
        <f t="array" ref="J2514">_xlfn.STDEV.S(IF(IMDB_Movies_Cleaned!$E$2:$E$3849=A2514, IMDB_Movies_Cleaned!$N$2:$N$3849))</f>
        <v>0.76521202979922676</v>
      </c>
    </row>
    <row r="2515" spans="1:10" x14ac:dyDescent="0.25">
      <c r="A2515" s="2" t="s">
        <v>2959</v>
      </c>
      <c r="B2515">
        <f t="shared" si="41"/>
        <v>8</v>
      </c>
      <c r="D2515">
        <f>AVERAGEIF(IMDB_Movies_Cleaned!$E$2:$E$3849, A2515, IMDB_Movies_Cleaned!$N$2:$N$3849)</f>
        <v>6.8249999999999984</v>
      </c>
      <c r="E2515" cm="1">
        <f t="array" ref="E2515">MEDIAN(IF(IMDB_Movies_Cleaned!$E$2:$E$3849=A2515, IMDB_Movies_Cleaned!$N$2:$N$3849))</f>
        <v>6.8</v>
      </c>
      <c r="F2515" cm="1">
        <f t="array" ref="F2515">_xlfn.MODE.SNGL(IF(IMDB_Movies_Cleaned!$E$2:$E$3849=A2515, IMDB_Movies_Cleaned!$N$2:$N$3849))</f>
        <v>6.8</v>
      </c>
      <c r="G2515" cm="1">
        <f t="array" ref="G2515">MAX(IF(IMDB_Movies_Cleaned!$E$2:$E$3849=A2515, IMDB_Movies_Cleaned!$N$2:$N$3849))</f>
        <v>7.2</v>
      </c>
      <c r="H2515" cm="1">
        <f t="array" ref="H2515">MIN(IF(IMDB_Movies_Cleaned!$E$2:$E$3849=A2515, IMDB_Movies_Cleaned!$N$2:$N$3849))</f>
        <v>6.1</v>
      </c>
      <c r="I2515" cm="1">
        <f t="array" ref="I2515">_xlfn.VAR.S(IF(IMDB_Movies_Cleaned!$E$2:$E$3849=A2515, IMDB_Movies_Cleaned!$N$2:$N$3849))</f>
        <v>0.12214285714285723</v>
      </c>
      <c r="J2515" cm="1">
        <f t="array" ref="J2515">_xlfn.STDEV.S(IF(IMDB_Movies_Cleaned!$E$2:$E$3849=A2515, IMDB_Movies_Cleaned!$N$2:$N$3849))</f>
        <v>0.34948942350643064</v>
      </c>
    </row>
    <row r="2516" spans="1:10" x14ac:dyDescent="0.25">
      <c r="A2516" s="1" t="s">
        <v>5411</v>
      </c>
      <c r="B2516">
        <f t="shared" si="41"/>
        <v>1</v>
      </c>
      <c r="D2516">
        <f>AVERAGEIF(IMDB_Movies_Cleaned!$E$2:$E$3849, A2516, IMDB_Movies_Cleaned!$N$2:$N$3849)</f>
        <v>5.4</v>
      </c>
      <c r="E2516" cm="1">
        <f t="array" ref="E2516">MEDIAN(IF(IMDB_Movies_Cleaned!$E$2:$E$3849=A2516, IMDB_Movies_Cleaned!$N$2:$N$3849))</f>
        <v>5.4</v>
      </c>
      <c r="F2516" t="e" cm="1">
        <f t="array" ref="F2516">_xlfn.MODE.SNGL(IF(IMDB_Movies_Cleaned!$E$2:$E$3849=A2516, IMDB_Movies_Cleaned!$N$2:$N$3849))</f>
        <v>#N/A</v>
      </c>
      <c r="G2516" cm="1">
        <f t="array" ref="G2516">MAX(IF(IMDB_Movies_Cleaned!$E$2:$E$3849=A2516, IMDB_Movies_Cleaned!$N$2:$N$3849))</f>
        <v>5.4</v>
      </c>
      <c r="H2516" cm="1">
        <f t="array" ref="H2516">MIN(IF(IMDB_Movies_Cleaned!$E$2:$E$3849=A2516, IMDB_Movies_Cleaned!$N$2:$N$3849))</f>
        <v>5.4</v>
      </c>
      <c r="I2516" t="e" cm="1">
        <f t="array" ref="I2516">_xlfn.VAR.S(IF(IMDB_Movies_Cleaned!$E$2:$E$3849=A2516, IMDB_Movies_Cleaned!$N$2:$N$3849))</f>
        <v>#DIV/0!</v>
      </c>
      <c r="J2516" t="e" cm="1">
        <f t="array" ref="J2516">_xlfn.STDEV.S(IF(IMDB_Movies_Cleaned!$E$2:$E$3849=A2516, IMDB_Movies_Cleaned!$N$2:$N$3849))</f>
        <v>#DIV/0!</v>
      </c>
    </row>
    <row r="2517" spans="1:10" x14ac:dyDescent="0.25">
      <c r="A2517" s="2" t="s">
        <v>2028</v>
      </c>
      <c r="B2517">
        <f t="shared" si="41"/>
        <v>14</v>
      </c>
      <c r="D2517">
        <f>AVERAGEIF(IMDB_Movies_Cleaned!$E$2:$E$3849, A2517, IMDB_Movies_Cleaned!$N$2:$N$3849)</f>
        <v>5.8999999999999986</v>
      </c>
      <c r="E2517" cm="1">
        <f t="array" ref="E2517">MEDIAN(IF(IMDB_Movies_Cleaned!$E$2:$E$3849=A2517, IMDB_Movies_Cleaned!$N$2:$N$3849))</f>
        <v>6.3</v>
      </c>
      <c r="F2517" cm="1">
        <f t="array" ref="F2517">_xlfn.MODE.SNGL(IF(IMDB_Movies_Cleaned!$E$2:$E$3849=A2517, IMDB_Movies_Cleaned!$N$2:$N$3849))</f>
        <v>6.3</v>
      </c>
      <c r="G2517" cm="1">
        <f t="array" ref="G2517">MAX(IF(IMDB_Movies_Cleaned!$E$2:$E$3849=A2517, IMDB_Movies_Cleaned!$N$2:$N$3849))</f>
        <v>7.4</v>
      </c>
      <c r="H2517" cm="1">
        <f t="array" ref="H2517">MIN(IF(IMDB_Movies_Cleaned!$E$2:$E$3849=A2517, IMDB_Movies_Cleaned!$N$2:$N$3849))</f>
        <v>2.2999999999999998</v>
      </c>
      <c r="I2517" cm="1">
        <f t="array" ref="I2517">_xlfn.VAR.S(IF(IMDB_Movies_Cleaned!$E$2:$E$3849=A2517, IMDB_Movies_Cleaned!$N$2:$N$3849))</f>
        <v>1.5569230769230995</v>
      </c>
      <c r="J2517" cm="1">
        <f t="array" ref="J2517">_xlfn.STDEV.S(IF(IMDB_Movies_Cleaned!$E$2:$E$3849=A2517, IMDB_Movies_Cleaned!$N$2:$N$3849))</f>
        <v>1.2477672366764161</v>
      </c>
    </row>
    <row r="2518" spans="1:10" x14ac:dyDescent="0.25">
      <c r="A2518" s="2" t="s">
        <v>129</v>
      </c>
      <c r="B2518">
        <f t="shared" si="41"/>
        <v>119</v>
      </c>
      <c r="D2518">
        <f>AVERAGEIF(IMDB_Movies_Cleaned!$E$2:$E$3849, A2518, IMDB_Movies_Cleaned!$N$2:$N$3849)</f>
        <v>6.9529411764705902</v>
      </c>
      <c r="E2518" cm="1">
        <f t="array" ref="E2518">MEDIAN(IF(IMDB_Movies_Cleaned!$E$2:$E$3849=A2518, IMDB_Movies_Cleaned!$N$2:$N$3849))</f>
        <v>7.1</v>
      </c>
      <c r="F2518" cm="1">
        <f t="array" ref="F2518">_xlfn.MODE.SNGL(IF(IMDB_Movies_Cleaned!$E$2:$E$3849=A2518, IMDB_Movies_Cleaned!$N$2:$N$3849))</f>
        <v>7.2</v>
      </c>
      <c r="G2518" cm="1">
        <f t="array" ref="G2518">MAX(IF(IMDB_Movies_Cleaned!$E$2:$E$3849=A2518, IMDB_Movies_Cleaned!$N$2:$N$3849))</f>
        <v>8.1</v>
      </c>
      <c r="H2518" cm="1">
        <f t="array" ref="H2518">MIN(IF(IMDB_Movies_Cleaned!$E$2:$E$3849=A2518, IMDB_Movies_Cleaned!$N$2:$N$3849))</f>
        <v>4.0999999999999996</v>
      </c>
      <c r="I2518" cm="1">
        <f t="array" ref="I2518">_xlfn.VAR.S(IF(IMDB_Movies_Cleaned!$E$2:$E$3849=A2518, IMDB_Movies_Cleaned!$N$2:$N$3849))</f>
        <v>0.5581056829511245</v>
      </c>
      <c r="J2518" cm="1">
        <f t="array" ref="J2518">_xlfn.STDEV.S(IF(IMDB_Movies_Cleaned!$E$2:$E$3849=A2518, IMDB_Movies_Cleaned!$N$2:$N$3849))</f>
        <v>0.74706471135446129</v>
      </c>
    </row>
    <row r="2519" spans="1:10" x14ac:dyDescent="0.25">
      <c r="A2519" s="1" t="s">
        <v>1001</v>
      </c>
      <c r="B2519">
        <f t="shared" si="41"/>
        <v>30</v>
      </c>
      <c r="D2519">
        <f>AVERAGEIF(IMDB_Movies_Cleaned!$E$2:$E$3849, A2519, IMDB_Movies_Cleaned!$N$2:$N$3849)</f>
        <v>6.7566666666666686</v>
      </c>
      <c r="E2519" cm="1">
        <f t="array" ref="E2519">MEDIAN(IF(IMDB_Movies_Cleaned!$E$2:$E$3849=A2519, IMDB_Movies_Cleaned!$N$2:$N$3849))</f>
        <v>6.85</v>
      </c>
      <c r="F2519" cm="1">
        <f t="array" ref="F2519">_xlfn.MODE.SNGL(IF(IMDB_Movies_Cleaned!$E$2:$E$3849=A2519, IMDB_Movies_Cleaned!$N$2:$N$3849))</f>
        <v>7.5</v>
      </c>
      <c r="G2519" cm="1">
        <f t="array" ref="G2519">MAX(IF(IMDB_Movies_Cleaned!$E$2:$E$3849=A2519, IMDB_Movies_Cleaned!$N$2:$N$3849))</f>
        <v>8.4</v>
      </c>
      <c r="H2519" cm="1">
        <f t="array" ref="H2519">MIN(IF(IMDB_Movies_Cleaned!$E$2:$E$3849=A2519, IMDB_Movies_Cleaned!$N$2:$N$3849))</f>
        <v>4.5999999999999996</v>
      </c>
      <c r="I2519" cm="1">
        <f t="array" ref="I2519">_xlfn.VAR.S(IF(IMDB_Movies_Cleaned!$E$2:$E$3849=A2519, IMDB_Movies_Cleaned!$N$2:$N$3849))</f>
        <v>0.88805747126434653</v>
      </c>
      <c r="J2519" cm="1">
        <f t="array" ref="J2519">_xlfn.STDEV.S(IF(IMDB_Movies_Cleaned!$E$2:$E$3849=A2519, IMDB_Movies_Cleaned!$N$2:$N$3849))</f>
        <v>0.94236801264917014</v>
      </c>
    </row>
    <row r="2520" spans="1:10" x14ac:dyDescent="0.25">
      <c r="A2520" s="2" t="s">
        <v>1671</v>
      </c>
      <c r="B2520">
        <f t="shared" si="41"/>
        <v>153</v>
      </c>
      <c r="D2520">
        <f>AVERAGEIF(IMDB_Movies_Cleaned!$E$2:$E$3849, A2520, IMDB_Movies_Cleaned!$N$2:$N$3849)</f>
        <v>7.0418300653594796</v>
      </c>
      <c r="E2520" cm="1">
        <f t="array" ref="E2520">MEDIAN(IF(IMDB_Movies_Cleaned!$E$2:$E$3849=A2520, IMDB_Movies_Cleaned!$N$2:$N$3849))</f>
        <v>7.2</v>
      </c>
      <c r="F2520" cm="1">
        <f t="array" ref="F2520">_xlfn.MODE.SNGL(IF(IMDB_Movies_Cleaned!$E$2:$E$3849=A2520, IMDB_Movies_Cleaned!$N$2:$N$3849))</f>
        <v>7.3</v>
      </c>
      <c r="G2520" cm="1">
        <f t="array" ref="G2520">MAX(IF(IMDB_Movies_Cleaned!$E$2:$E$3849=A2520, IMDB_Movies_Cleaned!$N$2:$N$3849))</f>
        <v>8.8000000000000007</v>
      </c>
      <c r="H2520" cm="1">
        <f t="array" ref="H2520">MIN(IF(IMDB_Movies_Cleaned!$E$2:$E$3849=A2520, IMDB_Movies_Cleaned!$N$2:$N$3849))</f>
        <v>3.4</v>
      </c>
      <c r="I2520" cm="1">
        <f t="array" ref="I2520">_xlfn.VAR.S(IF(IMDB_Movies_Cleaned!$E$2:$E$3849=A2520, IMDB_Movies_Cleaned!$N$2:$N$3849))</f>
        <v>0.68705452356381391</v>
      </c>
      <c r="J2520" cm="1">
        <f t="array" ref="J2520">_xlfn.STDEV.S(IF(IMDB_Movies_Cleaned!$E$2:$E$3849=A2520, IMDB_Movies_Cleaned!$N$2:$N$3849))</f>
        <v>0.82888752166009472</v>
      </c>
    </row>
    <row r="2521" spans="1:10" x14ac:dyDescent="0.25">
      <c r="A2521" s="1" t="s">
        <v>2726</v>
      </c>
      <c r="B2521">
        <f t="shared" si="41"/>
        <v>20</v>
      </c>
      <c r="D2521">
        <f>AVERAGEIF(IMDB_Movies_Cleaned!$E$2:$E$3849, A2521, IMDB_Movies_Cleaned!$N$2:$N$3849)</f>
        <v>7.1649999999999991</v>
      </c>
      <c r="E2521" cm="1">
        <f t="array" ref="E2521">MEDIAN(IF(IMDB_Movies_Cleaned!$E$2:$E$3849=A2521, IMDB_Movies_Cleaned!$N$2:$N$3849))</f>
        <v>7.1999999999999993</v>
      </c>
      <c r="F2521" cm="1">
        <f t="array" ref="F2521">_xlfn.MODE.SNGL(IF(IMDB_Movies_Cleaned!$E$2:$E$3849=A2521, IMDB_Movies_Cleaned!$N$2:$N$3849))</f>
        <v>7.5</v>
      </c>
      <c r="G2521" cm="1">
        <f t="array" ref="G2521">MAX(IF(IMDB_Movies_Cleaned!$E$2:$E$3849=A2521, IMDB_Movies_Cleaned!$N$2:$N$3849))</f>
        <v>8.9</v>
      </c>
      <c r="H2521" cm="1">
        <f t="array" ref="H2521">MIN(IF(IMDB_Movies_Cleaned!$E$2:$E$3849=A2521, IMDB_Movies_Cleaned!$N$2:$N$3849))</f>
        <v>5.6</v>
      </c>
      <c r="I2521" cm="1">
        <f t="array" ref="I2521">_xlfn.VAR.S(IF(IMDB_Movies_Cleaned!$E$2:$E$3849=A2521, IMDB_Movies_Cleaned!$N$2:$N$3849))</f>
        <v>0.5445000000000001</v>
      </c>
      <c r="J2521" cm="1">
        <f t="array" ref="J2521">_xlfn.STDEV.S(IF(IMDB_Movies_Cleaned!$E$2:$E$3849=A2521, IMDB_Movies_Cleaned!$N$2:$N$3849))</f>
        <v>0.73790243257493071</v>
      </c>
    </row>
    <row r="2522" spans="1:10" x14ac:dyDescent="0.25">
      <c r="A2522" s="2" t="s">
        <v>2806</v>
      </c>
      <c r="B2522">
        <f t="shared" si="41"/>
        <v>11</v>
      </c>
      <c r="D2522">
        <f>AVERAGEIF(IMDB_Movies_Cleaned!$E$2:$E$3849, A2522, IMDB_Movies_Cleaned!$N$2:$N$3849)</f>
        <v>5.463636363636363</v>
      </c>
      <c r="E2522" cm="1">
        <f t="array" ref="E2522">MEDIAN(IF(IMDB_Movies_Cleaned!$E$2:$E$3849=A2522, IMDB_Movies_Cleaned!$N$2:$N$3849))</f>
        <v>5.9</v>
      </c>
      <c r="F2522" cm="1">
        <f t="array" ref="F2522">_xlfn.MODE.SNGL(IF(IMDB_Movies_Cleaned!$E$2:$E$3849=A2522, IMDB_Movies_Cleaned!$N$2:$N$3849))</f>
        <v>5.9</v>
      </c>
      <c r="G2522" cm="1">
        <f t="array" ref="G2522">MAX(IF(IMDB_Movies_Cleaned!$E$2:$E$3849=A2522, IMDB_Movies_Cleaned!$N$2:$N$3849))</f>
        <v>6.5</v>
      </c>
      <c r="H2522" cm="1">
        <f t="array" ref="H2522">MIN(IF(IMDB_Movies_Cleaned!$E$2:$E$3849=A2522, IMDB_Movies_Cleaned!$N$2:$N$3849))</f>
        <v>3.9</v>
      </c>
      <c r="I2522" cm="1">
        <f t="array" ref="I2522">_xlfn.VAR.S(IF(IMDB_Movies_Cleaned!$E$2:$E$3849=A2522, IMDB_Movies_Cleaned!$N$2:$N$3849))</f>
        <v>0.66854545454546044</v>
      </c>
      <c r="J2522" cm="1">
        <f t="array" ref="J2522">_xlfn.STDEV.S(IF(IMDB_Movies_Cleaned!$E$2:$E$3849=A2522, IMDB_Movies_Cleaned!$N$2:$N$3849))</f>
        <v>0.81764628938524542</v>
      </c>
    </row>
    <row r="2523" spans="1:10" x14ac:dyDescent="0.25">
      <c r="A2523" s="1" t="s">
        <v>2799</v>
      </c>
      <c r="B2523">
        <f t="shared" si="41"/>
        <v>9</v>
      </c>
      <c r="D2523">
        <f>AVERAGEIF(IMDB_Movies_Cleaned!$E$2:$E$3849, A2523, IMDB_Movies_Cleaned!$N$2:$N$3849)</f>
        <v>6.9333333333333336</v>
      </c>
      <c r="E2523" cm="1">
        <f t="array" ref="E2523">MEDIAN(IF(IMDB_Movies_Cleaned!$E$2:$E$3849=A2523, IMDB_Movies_Cleaned!$N$2:$N$3849))</f>
        <v>6.9</v>
      </c>
      <c r="F2523" cm="1">
        <f t="array" ref="F2523">_xlfn.MODE.SNGL(IF(IMDB_Movies_Cleaned!$E$2:$E$3849=A2523, IMDB_Movies_Cleaned!$N$2:$N$3849))</f>
        <v>6.7</v>
      </c>
      <c r="G2523" cm="1">
        <f t="array" ref="G2523">MAX(IF(IMDB_Movies_Cleaned!$E$2:$E$3849=A2523, IMDB_Movies_Cleaned!$N$2:$N$3849))</f>
        <v>8</v>
      </c>
      <c r="H2523" cm="1">
        <f t="array" ref="H2523">MIN(IF(IMDB_Movies_Cleaned!$E$2:$E$3849=A2523, IMDB_Movies_Cleaned!$N$2:$N$3849))</f>
        <v>5.7</v>
      </c>
      <c r="I2523" cm="1">
        <f t="array" ref="I2523">_xlfn.VAR.S(IF(IMDB_Movies_Cleaned!$E$2:$E$3849=A2523, IMDB_Movies_Cleaned!$N$2:$N$3849))</f>
        <v>0.47249999999999992</v>
      </c>
      <c r="J2523" cm="1">
        <f t="array" ref="J2523">_xlfn.STDEV.S(IF(IMDB_Movies_Cleaned!$E$2:$E$3849=A2523, IMDB_Movies_Cleaned!$N$2:$N$3849))</f>
        <v>0.68738635424337591</v>
      </c>
    </row>
    <row r="2524" spans="1:10" x14ac:dyDescent="0.25">
      <c r="A2524" s="1" t="s">
        <v>699</v>
      </c>
      <c r="B2524">
        <f t="shared" si="41"/>
        <v>3</v>
      </c>
      <c r="D2524">
        <f>AVERAGEIF(IMDB_Movies_Cleaned!$E$2:$E$3849, A2524, IMDB_Movies_Cleaned!$N$2:$N$3849)</f>
        <v>7</v>
      </c>
      <c r="E2524" cm="1">
        <f t="array" ref="E2524">MEDIAN(IF(IMDB_Movies_Cleaned!$E$2:$E$3849=A2524, IMDB_Movies_Cleaned!$N$2:$N$3849))</f>
        <v>6.6</v>
      </c>
      <c r="F2524" t="e" cm="1">
        <f t="array" ref="F2524">_xlfn.MODE.SNGL(IF(IMDB_Movies_Cleaned!$E$2:$E$3849=A2524, IMDB_Movies_Cleaned!$N$2:$N$3849))</f>
        <v>#N/A</v>
      </c>
      <c r="G2524" cm="1">
        <f t="array" ref="G2524">MAX(IF(IMDB_Movies_Cleaned!$E$2:$E$3849=A2524, IMDB_Movies_Cleaned!$N$2:$N$3849))</f>
        <v>7.9</v>
      </c>
      <c r="H2524" cm="1">
        <f t="array" ref="H2524">MIN(IF(IMDB_Movies_Cleaned!$E$2:$E$3849=A2524, IMDB_Movies_Cleaned!$N$2:$N$3849))</f>
        <v>6.5</v>
      </c>
      <c r="I2524" cm="1">
        <f t="array" ref="I2524">_xlfn.VAR.S(IF(IMDB_Movies_Cleaned!$E$2:$E$3849=A2524, IMDB_Movies_Cleaned!$N$2:$N$3849))</f>
        <v>0.61000000000000043</v>
      </c>
      <c r="J2524" cm="1">
        <f t="array" ref="J2524">_xlfn.STDEV.S(IF(IMDB_Movies_Cleaned!$E$2:$E$3849=A2524, IMDB_Movies_Cleaned!$N$2:$N$3849))</f>
        <v>0.78102496759066575</v>
      </c>
    </row>
    <row r="2525" spans="1:10" x14ac:dyDescent="0.25">
      <c r="A2525" s="2" t="s">
        <v>2726</v>
      </c>
      <c r="B2525">
        <f t="shared" si="41"/>
        <v>20</v>
      </c>
      <c r="D2525">
        <f>AVERAGEIF(IMDB_Movies_Cleaned!$E$2:$E$3849, A2525, IMDB_Movies_Cleaned!$N$2:$N$3849)</f>
        <v>7.1649999999999991</v>
      </c>
      <c r="E2525" cm="1">
        <f t="array" ref="E2525">MEDIAN(IF(IMDB_Movies_Cleaned!$E$2:$E$3849=A2525, IMDB_Movies_Cleaned!$N$2:$N$3849))</f>
        <v>7.1999999999999993</v>
      </c>
      <c r="F2525" cm="1">
        <f t="array" ref="F2525">_xlfn.MODE.SNGL(IF(IMDB_Movies_Cleaned!$E$2:$E$3849=A2525, IMDB_Movies_Cleaned!$N$2:$N$3849))</f>
        <v>7.5</v>
      </c>
      <c r="G2525" cm="1">
        <f t="array" ref="G2525">MAX(IF(IMDB_Movies_Cleaned!$E$2:$E$3849=A2525, IMDB_Movies_Cleaned!$N$2:$N$3849))</f>
        <v>8.9</v>
      </c>
      <c r="H2525" cm="1">
        <f t="array" ref="H2525">MIN(IF(IMDB_Movies_Cleaned!$E$2:$E$3849=A2525, IMDB_Movies_Cleaned!$N$2:$N$3849))</f>
        <v>5.6</v>
      </c>
      <c r="I2525" cm="1">
        <f t="array" ref="I2525">_xlfn.VAR.S(IF(IMDB_Movies_Cleaned!$E$2:$E$3849=A2525, IMDB_Movies_Cleaned!$N$2:$N$3849))</f>
        <v>0.5445000000000001</v>
      </c>
      <c r="J2525" cm="1">
        <f t="array" ref="J2525">_xlfn.STDEV.S(IF(IMDB_Movies_Cleaned!$E$2:$E$3849=A2525, IMDB_Movies_Cleaned!$N$2:$N$3849))</f>
        <v>0.73790243257493071</v>
      </c>
    </row>
    <row r="2526" spans="1:10" x14ac:dyDescent="0.25">
      <c r="A2526" s="2" t="s">
        <v>5431</v>
      </c>
      <c r="B2526">
        <f t="shared" si="41"/>
        <v>1</v>
      </c>
      <c r="D2526">
        <f>AVERAGEIF(IMDB_Movies_Cleaned!$E$2:$E$3849, A2526, IMDB_Movies_Cleaned!$N$2:$N$3849)</f>
        <v>7.3</v>
      </c>
      <c r="E2526" cm="1">
        <f t="array" ref="E2526">MEDIAN(IF(IMDB_Movies_Cleaned!$E$2:$E$3849=A2526, IMDB_Movies_Cleaned!$N$2:$N$3849))</f>
        <v>7.3</v>
      </c>
      <c r="F2526" t="e" cm="1">
        <f t="array" ref="F2526">_xlfn.MODE.SNGL(IF(IMDB_Movies_Cleaned!$E$2:$E$3849=A2526, IMDB_Movies_Cleaned!$N$2:$N$3849))</f>
        <v>#N/A</v>
      </c>
      <c r="G2526" cm="1">
        <f t="array" ref="G2526">MAX(IF(IMDB_Movies_Cleaned!$E$2:$E$3849=A2526, IMDB_Movies_Cleaned!$N$2:$N$3849))</f>
        <v>7.3</v>
      </c>
      <c r="H2526" cm="1">
        <f t="array" ref="H2526">MIN(IF(IMDB_Movies_Cleaned!$E$2:$E$3849=A2526, IMDB_Movies_Cleaned!$N$2:$N$3849))</f>
        <v>7.3</v>
      </c>
      <c r="I2526" t="e" cm="1">
        <f t="array" ref="I2526">_xlfn.VAR.S(IF(IMDB_Movies_Cleaned!$E$2:$E$3849=A2526, IMDB_Movies_Cleaned!$N$2:$N$3849))</f>
        <v>#DIV/0!</v>
      </c>
      <c r="J2526" t="e" cm="1">
        <f t="array" ref="J2526">_xlfn.STDEV.S(IF(IMDB_Movies_Cleaned!$E$2:$E$3849=A2526, IMDB_Movies_Cleaned!$N$2:$N$3849))</f>
        <v>#DIV/0!</v>
      </c>
    </row>
    <row r="2527" spans="1:10" x14ac:dyDescent="0.25">
      <c r="A2527" s="2" t="s">
        <v>4864</v>
      </c>
      <c r="B2527">
        <f t="shared" si="41"/>
        <v>2</v>
      </c>
      <c r="D2527">
        <f>AVERAGEIF(IMDB_Movies_Cleaned!$E$2:$E$3849, A2527, IMDB_Movies_Cleaned!$N$2:$N$3849)</f>
        <v>6.95</v>
      </c>
      <c r="E2527" cm="1">
        <f t="array" ref="E2527">MEDIAN(IF(IMDB_Movies_Cleaned!$E$2:$E$3849=A2527, IMDB_Movies_Cleaned!$N$2:$N$3849))</f>
        <v>6.95</v>
      </c>
      <c r="F2527" t="e" cm="1">
        <f t="array" ref="F2527">_xlfn.MODE.SNGL(IF(IMDB_Movies_Cleaned!$E$2:$E$3849=A2527, IMDB_Movies_Cleaned!$N$2:$N$3849))</f>
        <v>#N/A</v>
      </c>
      <c r="G2527" cm="1">
        <f t="array" ref="G2527">MAX(IF(IMDB_Movies_Cleaned!$E$2:$E$3849=A2527, IMDB_Movies_Cleaned!$N$2:$N$3849))</f>
        <v>7</v>
      </c>
      <c r="H2527" cm="1">
        <f t="array" ref="H2527">MIN(IF(IMDB_Movies_Cleaned!$E$2:$E$3849=A2527, IMDB_Movies_Cleaned!$N$2:$N$3849))</f>
        <v>6.9</v>
      </c>
      <c r="I2527" cm="1">
        <f t="array" ref="I2527">_xlfn.VAR.S(IF(IMDB_Movies_Cleaned!$E$2:$E$3849=A2527, IMDB_Movies_Cleaned!$N$2:$N$3849))</f>
        <v>4.9999999999999645E-3</v>
      </c>
      <c r="J2527" cm="1">
        <f t="array" ref="J2527">_xlfn.STDEV.S(IF(IMDB_Movies_Cleaned!$E$2:$E$3849=A2527, IMDB_Movies_Cleaned!$N$2:$N$3849))</f>
        <v>7.0710678118654502E-2</v>
      </c>
    </row>
    <row r="2528" spans="1:10" x14ac:dyDescent="0.25">
      <c r="A2528" s="1" t="s">
        <v>1671</v>
      </c>
      <c r="B2528">
        <f t="shared" si="41"/>
        <v>153</v>
      </c>
      <c r="D2528">
        <f>AVERAGEIF(IMDB_Movies_Cleaned!$E$2:$E$3849, A2528, IMDB_Movies_Cleaned!$N$2:$N$3849)</f>
        <v>7.0418300653594796</v>
      </c>
      <c r="E2528" cm="1">
        <f t="array" ref="E2528">MEDIAN(IF(IMDB_Movies_Cleaned!$E$2:$E$3849=A2528, IMDB_Movies_Cleaned!$N$2:$N$3849))</f>
        <v>7.2</v>
      </c>
      <c r="F2528" cm="1">
        <f t="array" ref="F2528">_xlfn.MODE.SNGL(IF(IMDB_Movies_Cleaned!$E$2:$E$3849=A2528, IMDB_Movies_Cleaned!$N$2:$N$3849))</f>
        <v>7.3</v>
      </c>
      <c r="G2528" cm="1">
        <f t="array" ref="G2528">MAX(IF(IMDB_Movies_Cleaned!$E$2:$E$3849=A2528, IMDB_Movies_Cleaned!$N$2:$N$3849))</f>
        <v>8.8000000000000007</v>
      </c>
      <c r="H2528" cm="1">
        <f t="array" ref="H2528">MIN(IF(IMDB_Movies_Cleaned!$E$2:$E$3849=A2528, IMDB_Movies_Cleaned!$N$2:$N$3849))</f>
        <v>3.4</v>
      </c>
      <c r="I2528" cm="1">
        <f t="array" ref="I2528">_xlfn.VAR.S(IF(IMDB_Movies_Cleaned!$E$2:$E$3849=A2528, IMDB_Movies_Cleaned!$N$2:$N$3849))</f>
        <v>0.68705452356381391</v>
      </c>
      <c r="J2528" cm="1">
        <f t="array" ref="J2528">_xlfn.STDEV.S(IF(IMDB_Movies_Cleaned!$E$2:$E$3849=A2528, IMDB_Movies_Cleaned!$N$2:$N$3849))</f>
        <v>0.82888752166009472</v>
      </c>
    </row>
    <row r="2529" spans="1:10" x14ac:dyDescent="0.25">
      <c r="A2529" s="1" t="s">
        <v>753</v>
      </c>
      <c r="B2529">
        <f t="shared" si="41"/>
        <v>151</v>
      </c>
      <c r="D2529">
        <f>AVERAGEIF(IMDB_Movies_Cleaned!$E$2:$E$3849, A2529, IMDB_Movies_Cleaned!$N$2:$N$3849)</f>
        <v>6.4947019867549711</v>
      </c>
      <c r="E2529" cm="1">
        <f t="array" ref="E2529">MEDIAN(IF(IMDB_Movies_Cleaned!$E$2:$E$3849=A2529, IMDB_Movies_Cleaned!$N$2:$N$3849))</f>
        <v>6.5</v>
      </c>
      <c r="F2529" cm="1">
        <f t="array" ref="F2529">_xlfn.MODE.SNGL(IF(IMDB_Movies_Cleaned!$E$2:$E$3849=A2529, IMDB_Movies_Cleaned!$N$2:$N$3849))</f>
        <v>6.5</v>
      </c>
      <c r="G2529" cm="1">
        <f t="array" ref="G2529">MAX(IF(IMDB_Movies_Cleaned!$E$2:$E$3849=A2529, IMDB_Movies_Cleaned!$N$2:$N$3849))</f>
        <v>8</v>
      </c>
      <c r="H2529" cm="1">
        <f t="array" ref="H2529">MIN(IF(IMDB_Movies_Cleaned!$E$2:$E$3849=A2529, IMDB_Movies_Cleaned!$N$2:$N$3849))</f>
        <v>4.3</v>
      </c>
      <c r="I2529" cm="1">
        <f t="array" ref="I2529">_xlfn.VAR.S(IF(IMDB_Movies_Cleaned!$E$2:$E$3849=A2529, IMDB_Movies_Cleaned!$N$2:$N$3849))</f>
        <v>0.56277174392930951</v>
      </c>
      <c r="J2529" cm="1">
        <f t="array" ref="J2529">_xlfn.STDEV.S(IF(IMDB_Movies_Cleaned!$E$2:$E$3849=A2529, IMDB_Movies_Cleaned!$N$2:$N$3849))</f>
        <v>0.75018114074489339</v>
      </c>
    </row>
    <row r="2530" spans="1:10" x14ac:dyDescent="0.25">
      <c r="A2530" s="2" t="s">
        <v>129</v>
      </c>
      <c r="B2530">
        <f t="shared" si="41"/>
        <v>119</v>
      </c>
      <c r="D2530">
        <f>AVERAGEIF(IMDB_Movies_Cleaned!$E$2:$E$3849, A2530, IMDB_Movies_Cleaned!$N$2:$N$3849)</f>
        <v>6.9529411764705902</v>
      </c>
      <c r="E2530" cm="1">
        <f t="array" ref="E2530">MEDIAN(IF(IMDB_Movies_Cleaned!$E$2:$E$3849=A2530, IMDB_Movies_Cleaned!$N$2:$N$3849))</f>
        <v>7.1</v>
      </c>
      <c r="F2530" cm="1">
        <f t="array" ref="F2530">_xlfn.MODE.SNGL(IF(IMDB_Movies_Cleaned!$E$2:$E$3849=A2530, IMDB_Movies_Cleaned!$N$2:$N$3849))</f>
        <v>7.2</v>
      </c>
      <c r="G2530" cm="1">
        <f t="array" ref="G2530">MAX(IF(IMDB_Movies_Cleaned!$E$2:$E$3849=A2530, IMDB_Movies_Cleaned!$N$2:$N$3849))</f>
        <v>8.1</v>
      </c>
      <c r="H2530" cm="1">
        <f t="array" ref="H2530">MIN(IF(IMDB_Movies_Cleaned!$E$2:$E$3849=A2530, IMDB_Movies_Cleaned!$N$2:$N$3849))</f>
        <v>4.0999999999999996</v>
      </c>
      <c r="I2530" cm="1">
        <f t="array" ref="I2530">_xlfn.VAR.S(IF(IMDB_Movies_Cleaned!$E$2:$E$3849=A2530, IMDB_Movies_Cleaned!$N$2:$N$3849))</f>
        <v>0.5581056829511245</v>
      </c>
      <c r="J2530" cm="1">
        <f t="array" ref="J2530">_xlfn.STDEV.S(IF(IMDB_Movies_Cleaned!$E$2:$E$3849=A2530, IMDB_Movies_Cleaned!$N$2:$N$3849))</f>
        <v>0.74706471135446129</v>
      </c>
    </row>
    <row r="2531" spans="1:10" x14ac:dyDescent="0.25">
      <c r="A2531" s="1" t="s">
        <v>295</v>
      </c>
      <c r="B2531">
        <f t="shared" si="41"/>
        <v>5</v>
      </c>
      <c r="D2531">
        <f>AVERAGEIF(IMDB_Movies_Cleaned!$E$2:$E$3849, A2531, IMDB_Movies_Cleaned!$N$2:$N$3849)</f>
        <v>6.4800000000000013</v>
      </c>
      <c r="E2531" cm="1">
        <f t="array" ref="E2531">MEDIAN(IF(IMDB_Movies_Cleaned!$E$2:$E$3849=A2531, IMDB_Movies_Cleaned!$N$2:$N$3849))</f>
        <v>6.3</v>
      </c>
      <c r="F2531" cm="1">
        <f t="array" ref="F2531">_xlfn.MODE.SNGL(IF(IMDB_Movies_Cleaned!$E$2:$E$3849=A2531, IMDB_Movies_Cleaned!$N$2:$N$3849))</f>
        <v>5.9</v>
      </c>
      <c r="G2531" cm="1">
        <f t="array" ref="G2531">MAX(IF(IMDB_Movies_Cleaned!$E$2:$E$3849=A2531, IMDB_Movies_Cleaned!$N$2:$N$3849))</f>
        <v>7.4</v>
      </c>
      <c r="H2531" cm="1">
        <f t="array" ref="H2531">MIN(IF(IMDB_Movies_Cleaned!$E$2:$E$3849=A2531, IMDB_Movies_Cleaned!$N$2:$N$3849))</f>
        <v>5.9</v>
      </c>
      <c r="I2531" cm="1">
        <f t="array" ref="I2531">_xlfn.VAR.S(IF(IMDB_Movies_Cleaned!$E$2:$E$3849=A2531, IMDB_Movies_Cleaned!$N$2:$N$3849))</f>
        <v>0.43200000000000005</v>
      </c>
      <c r="J2531" cm="1">
        <f t="array" ref="J2531">_xlfn.STDEV.S(IF(IMDB_Movies_Cleaned!$E$2:$E$3849=A2531, IMDB_Movies_Cleaned!$N$2:$N$3849))</f>
        <v>0.65726706900619936</v>
      </c>
    </row>
    <row r="2532" spans="1:10" x14ac:dyDescent="0.25">
      <c r="A2532" s="2" t="s">
        <v>877</v>
      </c>
      <c r="B2532">
        <f t="shared" si="41"/>
        <v>135</v>
      </c>
      <c r="D2532">
        <f>AVERAGEIF(IMDB_Movies_Cleaned!$E$2:$E$3849, A2532, IMDB_Movies_Cleaned!$N$2:$N$3849)</f>
        <v>5.8962962962962955</v>
      </c>
      <c r="E2532" cm="1">
        <f t="array" ref="E2532">MEDIAN(IF(IMDB_Movies_Cleaned!$E$2:$E$3849=A2532, IMDB_Movies_Cleaned!$N$2:$N$3849))</f>
        <v>6</v>
      </c>
      <c r="F2532" cm="1">
        <f t="array" ref="F2532">_xlfn.MODE.SNGL(IF(IMDB_Movies_Cleaned!$E$2:$E$3849=A2532, IMDB_Movies_Cleaned!$N$2:$N$3849))</f>
        <v>6.1</v>
      </c>
      <c r="G2532" cm="1">
        <f t="array" ref="G2532">MAX(IF(IMDB_Movies_Cleaned!$E$2:$E$3849=A2532, IMDB_Movies_Cleaned!$N$2:$N$3849))</f>
        <v>8.4</v>
      </c>
      <c r="H2532" cm="1">
        <f t="array" ref="H2532">MIN(IF(IMDB_Movies_Cleaned!$E$2:$E$3849=A2532, IMDB_Movies_Cleaned!$N$2:$N$3849))</f>
        <v>2.7</v>
      </c>
      <c r="I2532" cm="1">
        <f t="array" ref="I2532">_xlfn.VAR.S(IF(IMDB_Movies_Cleaned!$E$2:$E$3849=A2532, IMDB_Movies_Cleaned!$N$2:$N$3849))</f>
        <v>0.76826976229963906</v>
      </c>
      <c r="J2532" cm="1">
        <f t="array" ref="J2532">_xlfn.STDEV.S(IF(IMDB_Movies_Cleaned!$E$2:$E$3849=A2532, IMDB_Movies_Cleaned!$N$2:$N$3849))</f>
        <v>0.87650998984588824</v>
      </c>
    </row>
    <row r="2533" spans="1:10" x14ac:dyDescent="0.25">
      <c r="A2533" s="1" t="s">
        <v>129</v>
      </c>
      <c r="B2533">
        <f t="shared" si="41"/>
        <v>119</v>
      </c>
      <c r="D2533">
        <f>AVERAGEIF(IMDB_Movies_Cleaned!$E$2:$E$3849, A2533, IMDB_Movies_Cleaned!$N$2:$N$3849)</f>
        <v>6.9529411764705902</v>
      </c>
      <c r="E2533" cm="1">
        <f t="array" ref="E2533">MEDIAN(IF(IMDB_Movies_Cleaned!$E$2:$E$3849=A2533, IMDB_Movies_Cleaned!$N$2:$N$3849))</f>
        <v>7.1</v>
      </c>
      <c r="F2533" cm="1">
        <f t="array" ref="F2533">_xlfn.MODE.SNGL(IF(IMDB_Movies_Cleaned!$E$2:$E$3849=A2533, IMDB_Movies_Cleaned!$N$2:$N$3849))</f>
        <v>7.2</v>
      </c>
      <c r="G2533" cm="1">
        <f t="array" ref="G2533">MAX(IF(IMDB_Movies_Cleaned!$E$2:$E$3849=A2533, IMDB_Movies_Cleaned!$N$2:$N$3849))</f>
        <v>8.1</v>
      </c>
      <c r="H2533" cm="1">
        <f t="array" ref="H2533">MIN(IF(IMDB_Movies_Cleaned!$E$2:$E$3849=A2533, IMDB_Movies_Cleaned!$N$2:$N$3849))</f>
        <v>4.0999999999999996</v>
      </c>
      <c r="I2533" cm="1">
        <f t="array" ref="I2533">_xlfn.VAR.S(IF(IMDB_Movies_Cleaned!$E$2:$E$3849=A2533, IMDB_Movies_Cleaned!$N$2:$N$3849))</f>
        <v>0.5581056829511245</v>
      </c>
      <c r="J2533" cm="1">
        <f t="array" ref="J2533">_xlfn.STDEV.S(IF(IMDB_Movies_Cleaned!$E$2:$E$3849=A2533, IMDB_Movies_Cleaned!$N$2:$N$3849))</f>
        <v>0.74706471135446129</v>
      </c>
    </row>
    <row r="2534" spans="1:10" x14ac:dyDescent="0.25">
      <c r="A2534" s="2" t="s">
        <v>2551</v>
      </c>
      <c r="B2534">
        <f t="shared" si="41"/>
        <v>5</v>
      </c>
      <c r="D2534">
        <f>AVERAGEIF(IMDB_Movies_Cleaned!$E$2:$E$3849, A2534, IMDB_Movies_Cleaned!$N$2:$N$3849)</f>
        <v>5.6199999999999992</v>
      </c>
      <c r="E2534" cm="1">
        <f t="array" ref="E2534">MEDIAN(IF(IMDB_Movies_Cleaned!$E$2:$E$3849=A2534, IMDB_Movies_Cleaned!$N$2:$N$3849))</f>
        <v>5.6</v>
      </c>
      <c r="F2534" t="e" cm="1">
        <f t="array" ref="F2534">_xlfn.MODE.SNGL(IF(IMDB_Movies_Cleaned!$E$2:$E$3849=A2534, IMDB_Movies_Cleaned!$N$2:$N$3849))</f>
        <v>#N/A</v>
      </c>
      <c r="G2534" cm="1">
        <f t="array" ref="G2534">MAX(IF(IMDB_Movies_Cleaned!$E$2:$E$3849=A2534, IMDB_Movies_Cleaned!$N$2:$N$3849))</f>
        <v>6.4</v>
      </c>
      <c r="H2534" cm="1">
        <f t="array" ref="H2534">MIN(IF(IMDB_Movies_Cleaned!$E$2:$E$3849=A2534, IMDB_Movies_Cleaned!$N$2:$N$3849))</f>
        <v>4.8</v>
      </c>
      <c r="I2534" cm="1">
        <f t="array" ref="I2534">_xlfn.VAR.S(IF(IMDB_Movies_Cleaned!$E$2:$E$3849=A2534, IMDB_Movies_Cleaned!$N$2:$N$3849))</f>
        <v>0.47200000000000841</v>
      </c>
      <c r="J2534" cm="1">
        <f t="array" ref="J2534">_xlfn.STDEV.S(IF(IMDB_Movies_Cleaned!$E$2:$E$3849=A2534, IMDB_Movies_Cleaned!$N$2:$N$3849))</f>
        <v>0.6870225614927129</v>
      </c>
    </row>
    <row r="2535" spans="1:10" x14ac:dyDescent="0.25">
      <c r="A2535" s="2" t="s">
        <v>817</v>
      </c>
      <c r="B2535">
        <f t="shared" si="41"/>
        <v>30</v>
      </c>
      <c r="D2535">
        <f>AVERAGEIF(IMDB_Movies_Cleaned!$E$2:$E$3849, A2535, IMDB_Movies_Cleaned!$N$2:$N$3849)</f>
        <v>7.1733333333333338</v>
      </c>
      <c r="E2535" cm="1">
        <f t="array" ref="E2535">MEDIAN(IF(IMDB_Movies_Cleaned!$E$2:$E$3849=A2535, IMDB_Movies_Cleaned!$N$2:$N$3849))</f>
        <v>7.25</v>
      </c>
      <c r="F2535" cm="1">
        <f t="array" ref="F2535">_xlfn.MODE.SNGL(IF(IMDB_Movies_Cleaned!$E$2:$E$3849=A2535, IMDB_Movies_Cleaned!$N$2:$N$3849))</f>
        <v>7.3</v>
      </c>
      <c r="G2535" cm="1">
        <f t="array" ref="G2535">MAX(IF(IMDB_Movies_Cleaned!$E$2:$E$3849=A2535, IMDB_Movies_Cleaned!$N$2:$N$3849))</f>
        <v>8.1999999999999993</v>
      </c>
      <c r="H2535" cm="1">
        <f t="array" ref="H2535">MIN(IF(IMDB_Movies_Cleaned!$E$2:$E$3849=A2535, IMDB_Movies_Cleaned!$N$2:$N$3849))</f>
        <v>5.8</v>
      </c>
      <c r="I2535" cm="1">
        <f t="array" ref="I2535">_xlfn.VAR.S(IF(IMDB_Movies_Cleaned!$E$2:$E$3849=A2535, IMDB_Movies_Cleaned!$N$2:$N$3849))</f>
        <v>0.37581609195402288</v>
      </c>
      <c r="J2535" cm="1">
        <f t="array" ref="J2535">_xlfn.STDEV.S(IF(IMDB_Movies_Cleaned!$E$2:$E$3849=A2535, IMDB_Movies_Cleaned!$N$2:$N$3849))</f>
        <v>0.61303840985212577</v>
      </c>
    </row>
    <row r="2536" spans="1:10" x14ac:dyDescent="0.25">
      <c r="A2536" s="1" t="s">
        <v>557</v>
      </c>
      <c r="B2536">
        <f t="shared" si="41"/>
        <v>45</v>
      </c>
      <c r="D2536">
        <f>AVERAGEIF(IMDB_Movies_Cleaned!$E$2:$E$3849, A2536, IMDB_Movies_Cleaned!$N$2:$N$3849)</f>
        <v>6.0377777777777766</v>
      </c>
      <c r="E2536" cm="1">
        <f t="array" ref="E2536">MEDIAN(IF(IMDB_Movies_Cleaned!$E$2:$E$3849=A2536, IMDB_Movies_Cleaned!$N$2:$N$3849))</f>
        <v>6.1</v>
      </c>
      <c r="F2536" cm="1">
        <f t="array" ref="F2536">_xlfn.MODE.SNGL(IF(IMDB_Movies_Cleaned!$E$2:$E$3849=A2536, IMDB_Movies_Cleaned!$N$2:$N$3849))</f>
        <v>6.7</v>
      </c>
      <c r="G2536" cm="1">
        <f t="array" ref="G2536">MAX(IF(IMDB_Movies_Cleaned!$E$2:$E$3849=A2536, IMDB_Movies_Cleaned!$N$2:$N$3849))</f>
        <v>8.3000000000000007</v>
      </c>
      <c r="H2536" cm="1">
        <f t="array" ref="H2536">MIN(IF(IMDB_Movies_Cleaned!$E$2:$E$3849=A2536, IMDB_Movies_Cleaned!$N$2:$N$3849))</f>
        <v>3.1</v>
      </c>
      <c r="I2536" cm="1">
        <f t="array" ref="I2536">_xlfn.VAR.S(IF(IMDB_Movies_Cleaned!$E$2:$E$3849=A2536, IMDB_Movies_Cleaned!$N$2:$N$3849))</f>
        <v>1.3928585858586084</v>
      </c>
      <c r="J2536" cm="1">
        <f t="array" ref="J2536">_xlfn.STDEV.S(IF(IMDB_Movies_Cleaned!$E$2:$E$3849=A2536, IMDB_Movies_Cleaned!$N$2:$N$3849))</f>
        <v>1.180194300044958</v>
      </c>
    </row>
    <row r="2537" spans="1:10" x14ac:dyDescent="0.25">
      <c r="A2537" s="2" t="s">
        <v>1595</v>
      </c>
      <c r="B2537">
        <f t="shared" si="41"/>
        <v>5</v>
      </c>
      <c r="D2537">
        <f>AVERAGEIF(IMDB_Movies_Cleaned!$E$2:$E$3849, A2537, IMDB_Movies_Cleaned!$N$2:$N$3849)</f>
        <v>7.6</v>
      </c>
      <c r="E2537" cm="1">
        <f t="array" ref="E2537">MEDIAN(IF(IMDB_Movies_Cleaned!$E$2:$E$3849=A2537, IMDB_Movies_Cleaned!$N$2:$N$3849))</f>
        <v>7.4</v>
      </c>
      <c r="F2537" t="e" cm="1">
        <f t="array" ref="F2537">_xlfn.MODE.SNGL(IF(IMDB_Movies_Cleaned!$E$2:$E$3849=A2537, IMDB_Movies_Cleaned!$N$2:$N$3849))</f>
        <v>#N/A</v>
      </c>
      <c r="G2537" cm="1">
        <f t="array" ref="G2537">MAX(IF(IMDB_Movies_Cleaned!$E$2:$E$3849=A2537, IMDB_Movies_Cleaned!$N$2:$N$3849))</f>
        <v>8.4</v>
      </c>
      <c r="H2537" cm="1">
        <f t="array" ref="H2537">MIN(IF(IMDB_Movies_Cleaned!$E$2:$E$3849=A2537, IMDB_Movies_Cleaned!$N$2:$N$3849))</f>
        <v>6.9</v>
      </c>
      <c r="I2537" cm="1">
        <f t="array" ref="I2537">_xlfn.VAR.S(IF(IMDB_Movies_Cleaned!$E$2:$E$3849=A2537, IMDB_Movies_Cleaned!$N$2:$N$3849))</f>
        <v>0.50500000000000023</v>
      </c>
      <c r="J2537" cm="1">
        <f t="array" ref="J2537">_xlfn.STDEV.S(IF(IMDB_Movies_Cleaned!$E$2:$E$3849=A2537, IMDB_Movies_Cleaned!$N$2:$N$3849))</f>
        <v>0.71063352017759496</v>
      </c>
    </row>
    <row r="2538" spans="1:10" x14ac:dyDescent="0.25">
      <c r="A2538" s="1" t="s">
        <v>2886</v>
      </c>
      <c r="B2538">
        <f t="shared" si="41"/>
        <v>15</v>
      </c>
      <c r="D2538">
        <f>AVERAGEIF(IMDB_Movies_Cleaned!$E$2:$E$3849, A2538, IMDB_Movies_Cleaned!$N$2:$N$3849)</f>
        <v>7.1333333333333337</v>
      </c>
      <c r="E2538" cm="1">
        <f t="array" ref="E2538">MEDIAN(IF(IMDB_Movies_Cleaned!$E$2:$E$3849=A2538, IMDB_Movies_Cleaned!$N$2:$N$3849))</f>
        <v>7.1</v>
      </c>
      <c r="F2538" cm="1">
        <f t="array" ref="F2538">_xlfn.MODE.SNGL(IF(IMDB_Movies_Cleaned!$E$2:$E$3849=A2538, IMDB_Movies_Cleaned!$N$2:$N$3849))</f>
        <v>7</v>
      </c>
      <c r="G2538" cm="1">
        <f t="array" ref="G2538">MAX(IF(IMDB_Movies_Cleaned!$E$2:$E$3849=A2538, IMDB_Movies_Cleaned!$N$2:$N$3849))</f>
        <v>8.1</v>
      </c>
      <c r="H2538" cm="1">
        <f t="array" ref="H2538">MIN(IF(IMDB_Movies_Cleaned!$E$2:$E$3849=A2538, IMDB_Movies_Cleaned!$N$2:$N$3849))</f>
        <v>6.5</v>
      </c>
      <c r="I2538" cm="1">
        <f t="array" ref="I2538">_xlfn.VAR.S(IF(IMDB_Movies_Cleaned!$E$2:$E$3849=A2538, IMDB_Movies_Cleaned!$N$2:$N$3849))</f>
        <v>0.20095238095238097</v>
      </c>
      <c r="J2538" cm="1">
        <f t="array" ref="J2538">_xlfn.STDEV.S(IF(IMDB_Movies_Cleaned!$E$2:$E$3849=A2538, IMDB_Movies_Cleaned!$N$2:$N$3849))</f>
        <v>0.44827712517189738</v>
      </c>
    </row>
    <row r="2539" spans="1:10" x14ac:dyDescent="0.25">
      <c r="A2539" s="1" t="s">
        <v>5447</v>
      </c>
      <c r="B2539">
        <f t="shared" si="41"/>
        <v>1</v>
      </c>
      <c r="D2539">
        <f>AVERAGEIF(IMDB_Movies_Cleaned!$E$2:$E$3849, A2539, IMDB_Movies_Cleaned!$N$2:$N$3849)</f>
        <v>7.3</v>
      </c>
      <c r="E2539" cm="1">
        <f t="array" ref="E2539">MEDIAN(IF(IMDB_Movies_Cleaned!$E$2:$E$3849=A2539, IMDB_Movies_Cleaned!$N$2:$N$3849))</f>
        <v>7.3</v>
      </c>
      <c r="F2539" t="e" cm="1">
        <f t="array" ref="F2539">_xlfn.MODE.SNGL(IF(IMDB_Movies_Cleaned!$E$2:$E$3849=A2539, IMDB_Movies_Cleaned!$N$2:$N$3849))</f>
        <v>#N/A</v>
      </c>
      <c r="G2539" cm="1">
        <f t="array" ref="G2539">MAX(IF(IMDB_Movies_Cleaned!$E$2:$E$3849=A2539, IMDB_Movies_Cleaned!$N$2:$N$3849))</f>
        <v>7.3</v>
      </c>
      <c r="H2539" cm="1">
        <f t="array" ref="H2539">MIN(IF(IMDB_Movies_Cleaned!$E$2:$E$3849=A2539, IMDB_Movies_Cleaned!$N$2:$N$3849))</f>
        <v>7.3</v>
      </c>
      <c r="I2539" t="e" cm="1">
        <f t="array" ref="I2539">_xlfn.VAR.S(IF(IMDB_Movies_Cleaned!$E$2:$E$3849=A2539, IMDB_Movies_Cleaned!$N$2:$N$3849))</f>
        <v>#DIV/0!</v>
      </c>
      <c r="J2539" t="e" cm="1">
        <f t="array" ref="J2539">_xlfn.STDEV.S(IF(IMDB_Movies_Cleaned!$E$2:$E$3849=A2539, IMDB_Movies_Cleaned!$N$2:$N$3849))</f>
        <v>#DIV/0!</v>
      </c>
    </row>
    <row r="2540" spans="1:10" x14ac:dyDescent="0.25">
      <c r="A2540" s="2" t="s">
        <v>872</v>
      </c>
      <c r="B2540">
        <f t="shared" si="41"/>
        <v>145</v>
      </c>
      <c r="D2540">
        <f>AVERAGEIF(IMDB_Movies_Cleaned!$E$2:$E$3849, A2540, IMDB_Movies_Cleaned!$N$2:$N$3849)</f>
        <v>5.8406896551724108</v>
      </c>
      <c r="E2540" cm="1">
        <f t="array" ref="E2540">MEDIAN(IF(IMDB_Movies_Cleaned!$E$2:$E$3849=A2540, IMDB_Movies_Cleaned!$N$2:$N$3849))</f>
        <v>6</v>
      </c>
      <c r="F2540" cm="1">
        <f t="array" ref="F2540">_xlfn.MODE.SNGL(IF(IMDB_Movies_Cleaned!$E$2:$E$3849=A2540, IMDB_Movies_Cleaned!$N$2:$N$3849))</f>
        <v>6.5</v>
      </c>
      <c r="G2540" cm="1">
        <f t="array" ref="G2540">MAX(IF(IMDB_Movies_Cleaned!$E$2:$E$3849=A2540, IMDB_Movies_Cleaned!$N$2:$N$3849))</f>
        <v>8</v>
      </c>
      <c r="H2540" cm="1">
        <f t="array" ref="H2540">MIN(IF(IMDB_Movies_Cleaned!$E$2:$E$3849=A2540, IMDB_Movies_Cleaned!$N$2:$N$3849))</f>
        <v>1.9</v>
      </c>
      <c r="I2540" cm="1">
        <f t="array" ref="I2540">_xlfn.VAR.S(IF(IMDB_Movies_Cleaned!$E$2:$E$3849=A2540, IMDB_Movies_Cleaned!$N$2:$N$3849))</f>
        <v>1.4818745210728315</v>
      </c>
      <c r="J2540" cm="1">
        <f t="array" ref="J2540">_xlfn.STDEV.S(IF(IMDB_Movies_Cleaned!$E$2:$E$3849=A2540, IMDB_Movies_Cleaned!$N$2:$N$3849))</f>
        <v>1.2173226856806831</v>
      </c>
    </row>
    <row r="2541" spans="1:10" x14ac:dyDescent="0.25">
      <c r="A2541" s="1" t="s">
        <v>1958</v>
      </c>
      <c r="B2541">
        <f t="shared" si="41"/>
        <v>7</v>
      </c>
      <c r="D2541">
        <f>AVERAGEIF(IMDB_Movies_Cleaned!$E$2:$E$3849, A2541, IMDB_Movies_Cleaned!$N$2:$N$3849)</f>
        <v>5.742857142857142</v>
      </c>
      <c r="E2541" cm="1">
        <f t="array" ref="E2541">MEDIAN(IF(IMDB_Movies_Cleaned!$E$2:$E$3849=A2541, IMDB_Movies_Cleaned!$N$2:$N$3849))</f>
        <v>5.9</v>
      </c>
      <c r="F2541" t="e" cm="1">
        <f t="array" ref="F2541">_xlfn.MODE.SNGL(IF(IMDB_Movies_Cleaned!$E$2:$E$3849=A2541, IMDB_Movies_Cleaned!$N$2:$N$3849))</f>
        <v>#N/A</v>
      </c>
      <c r="G2541" cm="1">
        <f t="array" ref="G2541">MAX(IF(IMDB_Movies_Cleaned!$E$2:$E$3849=A2541, IMDB_Movies_Cleaned!$N$2:$N$3849))</f>
        <v>8.5</v>
      </c>
      <c r="H2541" cm="1">
        <f t="array" ref="H2541">MIN(IF(IMDB_Movies_Cleaned!$E$2:$E$3849=A2541, IMDB_Movies_Cleaned!$N$2:$N$3849))</f>
        <v>1.6</v>
      </c>
      <c r="I2541" cm="1">
        <f t="array" ref="I2541">_xlfn.VAR.S(IF(IMDB_Movies_Cleaned!$E$2:$E$3849=A2541, IMDB_Movies_Cleaned!$N$2:$N$3849))</f>
        <v>5.4628571428571462</v>
      </c>
      <c r="J2541" cm="1">
        <f t="array" ref="J2541">_xlfn.STDEV.S(IF(IMDB_Movies_Cleaned!$E$2:$E$3849=A2541, IMDB_Movies_Cleaned!$N$2:$N$3849))</f>
        <v>2.3372755812820074</v>
      </c>
    </row>
    <row r="2542" spans="1:10" x14ac:dyDescent="0.25">
      <c r="A2542" s="2" t="s">
        <v>1962</v>
      </c>
      <c r="B2542">
        <f t="shared" si="41"/>
        <v>42</v>
      </c>
      <c r="D2542">
        <f>AVERAGEIF(IMDB_Movies_Cleaned!$E$2:$E$3849, A2542, IMDB_Movies_Cleaned!$N$2:$N$3849)</f>
        <v>6.6499999999999986</v>
      </c>
      <c r="E2542" cm="1">
        <f t="array" ref="E2542">MEDIAN(IF(IMDB_Movies_Cleaned!$E$2:$E$3849=A2542, IMDB_Movies_Cleaned!$N$2:$N$3849))</f>
        <v>6.75</v>
      </c>
      <c r="F2542" cm="1">
        <f t="array" ref="F2542">_xlfn.MODE.SNGL(IF(IMDB_Movies_Cleaned!$E$2:$E$3849=A2542, IMDB_Movies_Cleaned!$N$2:$N$3849))</f>
        <v>7</v>
      </c>
      <c r="G2542" cm="1">
        <f t="array" ref="G2542">MAX(IF(IMDB_Movies_Cleaned!$E$2:$E$3849=A2542, IMDB_Movies_Cleaned!$N$2:$N$3849))</f>
        <v>8.5</v>
      </c>
      <c r="H2542" cm="1">
        <f t="array" ref="H2542">MIN(IF(IMDB_Movies_Cleaned!$E$2:$E$3849=A2542, IMDB_Movies_Cleaned!$N$2:$N$3849))</f>
        <v>3.9</v>
      </c>
      <c r="I2542" cm="1">
        <f t="array" ref="I2542">_xlfn.VAR.S(IF(IMDB_Movies_Cleaned!$E$2:$E$3849=A2542, IMDB_Movies_Cleaned!$N$2:$N$3849))</f>
        <v>0.74890243902439957</v>
      </c>
      <c r="J2542" cm="1">
        <f t="array" ref="J2542">_xlfn.STDEV.S(IF(IMDB_Movies_Cleaned!$E$2:$E$3849=A2542, IMDB_Movies_Cleaned!$N$2:$N$3849))</f>
        <v>0.86539149465684007</v>
      </c>
    </row>
    <row r="2543" spans="1:10" x14ac:dyDescent="0.25">
      <c r="A2543" s="1" t="s">
        <v>746</v>
      </c>
      <c r="B2543">
        <f t="shared" si="41"/>
        <v>11</v>
      </c>
      <c r="D2543">
        <f>AVERAGEIF(IMDB_Movies_Cleaned!$E$2:$E$3849, A2543, IMDB_Movies_Cleaned!$N$2:$N$3849)</f>
        <v>5.7727272727272725</v>
      </c>
      <c r="E2543" cm="1">
        <f t="array" ref="E2543">MEDIAN(IF(IMDB_Movies_Cleaned!$E$2:$E$3849=A2543, IMDB_Movies_Cleaned!$N$2:$N$3849))</f>
        <v>6.2</v>
      </c>
      <c r="F2543" cm="1">
        <f t="array" ref="F2543">_xlfn.MODE.SNGL(IF(IMDB_Movies_Cleaned!$E$2:$E$3849=A2543, IMDB_Movies_Cleaned!$N$2:$N$3849))</f>
        <v>6.2</v>
      </c>
      <c r="G2543" cm="1">
        <f t="array" ref="G2543">MAX(IF(IMDB_Movies_Cleaned!$E$2:$E$3849=A2543, IMDB_Movies_Cleaned!$N$2:$N$3849))</f>
        <v>7.3</v>
      </c>
      <c r="H2543" cm="1">
        <f t="array" ref="H2543">MIN(IF(IMDB_Movies_Cleaned!$E$2:$E$3849=A2543, IMDB_Movies_Cleaned!$N$2:$N$3849))</f>
        <v>3.6</v>
      </c>
      <c r="I2543" cm="1">
        <f t="array" ref="I2543">_xlfn.VAR.S(IF(IMDB_Movies_Cleaned!$E$2:$E$3849=A2543, IMDB_Movies_Cleaned!$N$2:$N$3849))</f>
        <v>1.2161818181818149</v>
      </c>
      <c r="J2543" cm="1">
        <f t="array" ref="J2543">_xlfn.STDEV.S(IF(IMDB_Movies_Cleaned!$E$2:$E$3849=A2543, IMDB_Movies_Cleaned!$N$2:$N$3849))</f>
        <v>1.1028063375687569</v>
      </c>
    </row>
    <row r="2544" spans="1:10" x14ac:dyDescent="0.25">
      <c r="A2544" s="2" t="s">
        <v>1007</v>
      </c>
      <c r="B2544">
        <f t="shared" si="41"/>
        <v>41</v>
      </c>
      <c r="D2544">
        <f>AVERAGEIF(IMDB_Movies_Cleaned!$E$2:$E$3849, A2544, IMDB_Movies_Cleaned!$N$2:$N$3849)</f>
        <v>7.4951219512195113</v>
      </c>
      <c r="E2544" cm="1">
        <f t="array" ref="E2544">MEDIAN(IF(IMDB_Movies_Cleaned!$E$2:$E$3849=A2544, IMDB_Movies_Cleaned!$N$2:$N$3849))</f>
        <v>7.5</v>
      </c>
      <c r="F2544" cm="1">
        <f t="array" ref="F2544">_xlfn.MODE.SNGL(IF(IMDB_Movies_Cleaned!$E$2:$E$3849=A2544, IMDB_Movies_Cleaned!$N$2:$N$3849))</f>
        <v>7.2</v>
      </c>
      <c r="G2544" cm="1">
        <f t="array" ref="G2544">MAX(IF(IMDB_Movies_Cleaned!$E$2:$E$3849=A2544, IMDB_Movies_Cleaned!$N$2:$N$3849))</f>
        <v>9.3000000000000007</v>
      </c>
      <c r="H2544" cm="1">
        <f t="array" ref="H2544">MIN(IF(IMDB_Movies_Cleaned!$E$2:$E$3849=A2544, IMDB_Movies_Cleaned!$N$2:$N$3849))</f>
        <v>5.3</v>
      </c>
      <c r="I2544" cm="1">
        <f t="array" ref="I2544">_xlfn.VAR.S(IF(IMDB_Movies_Cleaned!$E$2:$E$3849=A2544, IMDB_Movies_Cleaned!$N$2:$N$3849))</f>
        <v>0.76047560975611073</v>
      </c>
      <c r="J2544" cm="1">
        <f t="array" ref="J2544">_xlfn.STDEV.S(IF(IMDB_Movies_Cleaned!$E$2:$E$3849=A2544, IMDB_Movies_Cleaned!$N$2:$N$3849))</f>
        <v>0.87205252694783852</v>
      </c>
    </row>
    <row r="2545" spans="1:10" x14ac:dyDescent="0.25">
      <c r="A2545" s="1" t="s">
        <v>3462</v>
      </c>
      <c r="B2545">
        <f t="shared" si="41"/>
        <v>16</v>
      </c>
      <c r="D2545">
        <f>AVERAGEIF(IMDB_Movies_Cleaned!$E$2:$E$3849, A2545, IMDB_Movies_Cleaned!$N$2:$N$3849)</f>
        <v>6.2437499999999995</v>
      </c>
      <c r="E2545" cm="1">
        <f t="array" ref="E2545">MEDIAN(IF(IMDB_Movies_Cleaned!$E$2:$E$3849=A2545, IMDB_Movies_Cleaned!$N$2:$N$3849))</f>
        <v>6.5</v>
      </c>
      <c r="F2545" cm="1">
        <f t="array" ref="F2545">_xlfn.MODE.SNGL(IF(IMDB_Movies_Cleaned!$E$2:$E$3849=A2545, IMDB_Movies_Cleaned!$N$2:$N$3849))</f>
        <v>6.5</v>
      </c>
      <c r="G2545" cm="1">
        <f t="array" ref="G2545">MAX(IF(IMDB_Movies_Cleaned!$E$2:$E$3849=A2545, IMDB_Movies_Cleaned!$N$2:$N$3849))</f>
        <v>7.9</v>
      </c>
      <c r="H2545" cm="1">
        <f t="array" ref="H2545">MIN(IF(IMDB_Movies_Cleaned!$E$2:$E$3849=A2545, IMDB_Movies_Cleaned!$N$2:$N$3849))</f>
        <v>2.1</v>
      </c>
      <c r="I2545" cm="1">
        <f t="array" ref="I2545">_xlfn.VAR.S(IF(IMDB_Movies_Cleaned!$E$2:$E$3849=A2545, IMDB_Movies_Cleaned!$N$2:$N$3849))</f>
        <v>1.7452916666666776</v>
      </c>
      <c r="J2545" cm="1">
        <f t="array" ref="J2545">_xlfn.STDEV.S(IF(IMDB_Movies_Cleaned!$E$2:$E$3849=A2545, IMDB_Movies_Cleaned!$N$2:$N$3849))</f>
        <v>1.3210948742110378</v>
      </c>
    </row>
    <row r="2546" spans="1:10" x14ac:dyDescent="0.25">
      <c r="A2546" s="2" t="s">
        <v>4148</v>
      </c>
      <c r="B2546">
        <f t="shared" si="41"/>
        <v>8</v>
      </c>
      <c r="D2546">
        <f>AVERAGEIF(IMDB_Movies_Cleaned!$E$2:$E$3849, A2546, IMDB_Movies_Cleaned!$N$2:$N$3849)</f>
        <v>6</v>
      </c>
      <c r="E2546" cm="1">
        <f t="array" ref="E2546">MEDIAN(IF(IMDB_Movies_Cleaned!$E$2:$E$3849=A2546, IMDB_Movies_Cleaned!$N$2:$N$3849))</f>
        <v>5.9</v>
      </c>
      <c r="F2546" t="e" cm="1">
        <f t="array" ref="F2546">_xlfn.MODE.SNGL(IF(IMDB_Movies_Cleaned!$E$2:$E$3849=A2546, IMDB_Movies_Cleaned!$N$2:$N$3849))</f>
        <v>#N/A</v>
      </c>
      <c r="G2546" cm="1">
        <f t="array" ref="G2546">MAX(IF(IMDB_Movies_Cleaned!$E$2:$E$3849=A2546, IMDB_Movies_Cleaned!$N$2:$N$3849))</f>
        <v>7.6</v>
      </c>
      <c r="H2546" cm="1">
        <f t="array" ref="H2546">MIN(IF(IMDB_Movies_Cleaned!$E$2:$E$3849=A2546, IMDB_Movies_Cleaned!$N$2:$N$3849))</f>
        <v>4.3</v>
      </c>
      <c r="I2546" cm="1">
        <f t="array" ref="I2546">_xlfn.VAR.S(IF(IMDB_Movies_Cleaned!$E$2:$E$3849=A2546, IMDB_Movies_Cleaned!$N$2:$N$3849))</f>
        <v>1.1828571428571391</v>
      </c>
      <c r="J2546" cm="1">
        <f t="array" ref="J2546">_xlfn.STDEV.S(IF(IMDB_Movies_Cleaned!$E$2:$E$3849=A2546, IMDB_Movies_Cleaned!$N$2:$N$3849))</f>
        <v>1.0875923606099571</v>
      </c>
    </row>
    <row r="2547" spans="1:10" x14ac:dyDescent="0.25">
      <c r="A2547" s="1" t="s">
        <v>1671</v>
      </c>
      <c r="B2547">
        <f t="shared" si="41"/>
        <v>153</v>
      </c>
      <c r="D2547">
        <f>AVERAGEIF(IMDB_Movies_Cleaned!$E$2:$E$3849, A2547, IMDB_Movies_Cleaned!$N$2:$N$3849)</f>
        <v>7.0418300653594796</v>
      </c>
      <c r="E2547" cm="1">
        <f t="array" ref="E2547">MEDIAN(IF(IMDB_Movies_Cleaned!$E$2:$E$3849=A2547, IMDB_Movies_Cleaned!$N$2:$N$3849))</f>
        <v>7.2</v>
      </c>
      <c r="F2547" cm="1">
        <f t="array" ref="F2547">_xlfn.MODE.SNGL(IF(IMDB_Movies_Cleaned!$E$2:$E$3849=A2547, IMDB_Movies_Cleaned!$N$2:$N$3849))</f>
        <v>7.3</v>
      </c>
      <c r="G2547" cm="1">
        <f t="array" ref="G2547">MAX(IF(IMDB_Movies_Cleaned!$E$2:$E$3849=A2547, IMDB_Movies_Cleaned!$N$2:$N$3849))</f>
        <v>8.8000000000000007</v>
      </c>
      <c r="H2547" cm="1">
        <f t="array" ref="H2547">MIN(IF(IMDB_Movies_Cleaned!$E$2:$E$3849=A2547, IMDB_Movies_Cleaned!$N$2:$N$3849))</f>
        <v>3.4</v>
      </c>
      <c r="I2547" cm="1">
        <f t="array" ref="I2547">_xlfn.VAR.S(IF(IMDB_Movies_Cleaned!$E$2:$E$3849=A2547, IMDB_Movies_Cleaned!$N$2:$N$3849))</f>
        <v>0.68705452356381391</v>
      </c>
      <c r="J2547" cm="1">
        <f t="array" ref="J2547">_xlfn.STDEV.S(IF(IMDB_Movies_Cleaned!$E$2:$E$3849=A2547, IMDB_Movies_Cleaned!$N$2:$N$3849))</f>
        <v>0.82888752166009472</v>
      </c>
    </row>
    <row r="2548" spans="1:10" x14ac:dyDescent="0.25">
      <c r="A2548" s="2" t="s">
        <v>4376</v>
      </c>
      <c r="B2548">
        <f t="shared" si="41"/>
        <v>2</v>
      </c>
      <c r="D2548">
        <f>AVERAGEIF(IMDB_Movies_Cleaned!$E$2:$E$3849, A2548, IMDB_Movies_Cleaned!$N$2:$N$3849)</f>
        <v>5.95</v>
      </c>
      <c r="E2548" cm="1">
        <f t="array" ref="E2548">MEDIAN(IF(IMDB_Movies_Cleaned!$E$2:$E$3849=A2548, IMDB_Movies_Cleaned!$N$2:$N$3849))</f>
        <v>5.95</v>
      </c>
      <c r="F2548" t="e" cm="1">
        <f t="array" ref="F2548">_xlfn.MODE.SNGL(IF(IMDB_Movies_Cleaned!$E$2:$E$3849=A2548, IMDB_Movies_Cleaned!$N$2:$N$3849))</f>
        <v>#N/A</v>
      </c>
      <c r="G2548" cm="1">
        <f t="array" ref="G2548">MAX(IF(IMDB_Movies_Cleaned!$E$2:$E$3849=A2548, IMDB_Movies_Cleaned!$N$2:$N$3849))</f>
        <v>6.4</v>
      </c>
      <c r="H2548" cm="1">
        <f t="array" ref="H2548">MIN(IF(IMDB_Movies_Cleaned!$E$2:$E$3849=A2548, IMDB_Movies_Cleaned!$N$2:$N$3849))</f>
        <v>5.5</v>
      </c>
      <c r="I2548" cm="1">
        <f t="array" ref="I2548">_xlfn.VAR.S(IF(IMDB_Movies_Cleaned!$E$2:$E$3849=A2548, IMDB_Movies_Cleaned!$N$2:$N$3849))</f>
        <v>0.4050000000000003</v>
      </c>
      <c r="J2548" cm="1">
        <f t="array" ref="J2548">_xlfn.STDEV.S(IF(IMDB_Movies_Cleaned!$E$2:$E$3849=A2548, IMDB_Movies_Cleaned!$N$2:$N$3849))</f>
        <v>0.63639610306789296</v>
      </c>
    </row>
    <row r="2549" spans="1:10" x14ac:dyDescent="0.25">
      <c r="A2549" s="1" t="s">
        <v>4324</v>
      </c>
      <c r="B2549">
        <f t="shared" si="41"/>
        <v>3</v>
      </c>
      <c r="D2549">
        <f>AVERAGEIF(IMDB_Movies_Cleaned!$E$2:$E$3849, A2549, IMDB_Movies_Cleaned!$N$2:$N$3849)</f>
        <v>6.3666666666666671</v>
      </c>
      <c r="E2549" cm="1">
        <f t="array" ref="E2549">MEDIAN(IF(IMDB_Movies_Cleaned!$E$2:$E$3849=A2549, IMDB_Movies_Cleaned!$N$2:$N$3849))</f>
        <v>6.3</v>
      </c>
      <c r="F2549" t="e" cm="1">
        <f t="array" ref="F2549">_xlfn.MODE.SNGL(IF(IMDB_Movies_Cleaned!$E$2:$E$3849=A2549, IMDB_Movies_Cleaned!$N$2:$N$3849))</f>
        <v>#N/A</v>
      </c>
      <c r="G2549" cm="1">
        <f t="array" ref="G2549">MAX(IF(IMDB_Movies_Cleaned!$E$2:$E$3849=A2549, IMDB_Movies_Cleaned!$N$2:$N$3849))</f>
        <v>6.8</v>
      </c>
      <c r="H2549" cm="1">
        <f t="array" ref="H2549">MIN(IF(IMDB_Movies_Cleaned!$E$2:$E$3849=A2549, IMDB_Movies_Cleaned!$N$2:$N$3849))</f>
        <v>6</v>
      </c>
      <c r="I2549" cm="1">
        <f t="array" ref="I2549">_xlfn.VAR.S(IF(IMDB_Movies_Cleaned!$E$2:$E$3849=A2549, IMDB_Movies_Cleaned!$N$2:$N$3849))</f>
        <v>0.16333333333333325</v>
      </c>
      <c r="J2549" cm="1">
        <f t="array" ref="J2549">_xlfn.STDEV.S(IF(IMDB_Movies_Cleaned!$E$2:$E$3849=A2549, IMDB_Movies_Cleaned!$N$2:$N$3849))</f>
        <v>0.40414518843273795</v>
      </c>
    </row>
    <row r="2550" spans="1:10" x14ac:dyDescent="0.25">
      <c r="A2550" s="2" t="s">
        <v>1289</v>
      </c>
      <c r="B2550">
        <f t="shared" si="41"/>
        <v>147</v>
      </c>
      <c r="D2550">
        <f>AVERAGEIF(IMDB_Movies_Cleaned!$E$2:$E$3849, A2550, IMDB_Movies_Cleaned!$N$2:$N$3849)</f>
        <v>6.5836734693877554</v>
      </c>
      <c r="E2550" cm="1">
        <f t="array" ref="E2550">MEDIAN(IF(IMDB_Movies_Cleaned!$E$2:$E$3849=A2550, IMDB_Movies_Cleaned!$N$2:$N$3849))</f>
        <v>6.7</v>
      </c>
      <c r="F2550" cm="1">
        <f t="array" ref="F2550">_xlfn.MODE.SNGL(IF(IMDB_Movies_Cleaned!$E$2:$E$3849=A2550, IMDB_Movies_Cleaned!$N$2:$N$3849))</f>
        <v>6.7</v>
      </c>
      <c r="G2550" cm="1">
        <f t="array" ref="G2550">MAX(IF(IMDB_Movies_Cleaned!$E$2:$E$3849=A2550, IMDB_Movies_Cleaned!$N$2:$N$3849))</f>
        <v>8.8000000000000007</v>
      </c>
      <c r="H2550" cm="1">
        <f t="array" ref="H2550">MIN(IF(IMDB_Movies_Cleaned!$E$2:$E$3849=A2550, IMDB_Movies_Cleaned!$N$2:$N$3849))</f>
        <v>3.3</v>
      </c>
      <c r="I2550" cm="1">
        <f t="array" ref="I2550">_xlfn.VAR.S(IF(IMDB_Movies_Cleaned!$E$2:$E$3849=A2550, IMDB_Movies_Cleaned!$N$2:$N$3849))</f>
        <v>0.73480011182555371</v>
      </c>
      <c r="J2550" cm="1">
        <f t="array" ref="J2550">_xlfn.STDEV.S(IF(IMDB_Movies_Cleaned!$E$2:$E$3849=A2550, IMDB_Movies_Cleaned!$N$2:$N$3849))</f>
        <v>0.85720482489633343</v>
      </c>
    </row>
    <row r="2551" spans="1:10" x14ac:dyDescent="0.25">
      <c r="A2551" s="1" t="s">
        <v>877</v>
      </c>
      <c r="B2551">
        <f t="shared" si="41"/>
        <v>135</v>
      </c>
      <c r="D2551">
        <f>AVERAGEIF(IMDB_Movies_Cleaned!$E$2:$E$3849, A2551, IMDB_Movies_Cleaned!$N$2:$N$3849)</f>
        <v>5.8962962962962955</v>
      </c>
      <c r="E2551" cm="1">
        <f t="array" ref="E2551">MEDIAN(IF(IMDB_Movies_Cleaned!$E$2:$E$3849=A2551, IMDB_Movies_Cleaned!$N$2:$N$3849))</f>
        <v>6</v>
      </c>
      <c r="F2551" cm="1">
        <f t="array" ref="F2551">_xlfn.MODE.SNGL(IF(IMDB_Movies_Cleaned!$E$2:$E$3849=A2551, IMDB_Movies_Cleaned!$N$2:$N$3849))</f>
        <v>6.1</v>
      </c>
      <c r="G2551" cm="1">
        <f t="array" ref="G2551">MAX(IF(IMDB_Movies_Cleaned!$E$2:$E$3849=A2551, IMDB_Movies_Cleaned!$N$2:$N$3849))</f>
        <v>8.4</v>
      </c>
      <c r="H2551" cm="1">
        <f t="array" ref="H2551">MIN(IF(IMDB_Movies_Cleaned!$E$2:$E$3849=A2551, IMDB_Movies_Cleaned!$N$2:$N$3849))</f>
        <v>2.7</v>
      </c>
      <c r="I2551" cm="1">
        <f t="array" ref="I2551">_xlfn.VAR.S(IF(IMDB_Movies_Cleaned!$E$2:$E$3849=A2551, IMDB_Movies_Cleaned!$N$2:$N$3849))</f>
        <v>0.76826976229963906</v>
      </c>
      <c r="J2551" cm="1">
        <f t="array" ref="J2551">_xlfn.STDEV.S(IF(IMDB_Movies_Cleaned!$E$2:$E$3849=A2551, IMDB_Movies_Cleaned!$N$2:$N$3849))</f>
        <v>0.87650998984588824</v>
      </c>
    </row>
    <row r="2552" spans="1:10" x14ac:dyDescent="0.25">
      <c r="A2552" s="2" t="s">
        <v>753</v>
      </c>
      <c r="B2552">
        <f t="shared" si="41"/>
        <v>151</v>
      </c>
      <c r="D2552">
        <f>AVERAGEIF(IMDB_Movies_Cleaned!$E$2:$E$3849, A2552, IMDB_Movies_Cleaned!$N$2:$N$3849)</f>
        <v>6.4947019867549711</v>
      </c>
      <c r="E2552" cm="1">
        <f t="array" ref="E2552">MEDIAN(IF(IMDB_Movies_Cleaned!$E$2:$E$3849=A2552, IMDB_Movies_Cleaned!$N$2:$N$3849))</f>
        <v>6.5</v>
      </c>
      <c r="F2552" cm="1">
        <f t="array" ref="F2552">_xlfn.MODE.SNGL(IF(IMDB_Movies_Cleaned!$E$2:$E$3849=A2552, IMDB_Movies_Cleaned!$N$2:$N$3849))</f>
        <v>6.5</v>
      </c>
      <c r="G2552" cm="1">
        <f t="array" ref="G2552">MAX(IF(IMDB_Movies_Cleaned!$E$2:$E$3849=A2552, IMDB_Movies_Cleaned!$N$2:$N$3849))</f>
        <v>8</v>
      </c>
      <c r="H2552" cm="1">
        <f t="array" ref="H2552">MIN(IF(IMDB_Movies_Cleaned!$E$2:$E$3849=A2552, IMDB_Movies_Cleaned!$N$2:$N$3849))</f>
        <v>4.3</v>
      </c>
      <c r="I2552" cm="1">
        <f t="array" ref="I2552">_xlfn.VAR.S(IF(IMDB_Movies_Cleaned!$E$2:$E$3849=A2552, IMDB_Movies_Cleaned!$N$2:$N$3849))</f>
        <v>0.56277174392930951</v>
      </c>
      <c r="J2552" cm="1">
        <f t="array" ref="J2552">_xlfn.STDEV.S(IF(IMDB_Movies_Cleaned!$E$2:$E$3849=A2552, IMDB_Movies_Cleaned!$N$2:$N$3849))</f>
        <v>0.75018114074489339</v>
      </c>
    </row>
    <row r="2553" spans="1:10" x14ac:dyDescent="0.25">
      <c r="A2553" s="1" t="s">
        <v>872</v>
      </c>
      <c r="B2553">
        <f t="shared" si="41"/>
        <v>145</v>
      </c>
      <c r="D2553">
        <f>AVERAGEIF(IMDB_Movies_Cleaned!$E$2:$E$3849, A2553, IMDB_Movies_Cleaned!$N$2:$N$3849)</f>
        <v>5.8406896551724108</v>
      </c>
      <c r="E2553" cm="1">
        <f t="array" ref="E2553">MEDIAN(IF(IMDB_Movies_Cleaned!$E$2:$E$3849=A2553, IMDB_Movies_Cleaned!$N$2:$N$3849))</f>
        <v>6</v>
      </c>
      <c r="F2553" cm="1">
        <f t="array" ref="F2553">_xlfn.MODE.SNGL(IF(IMDB_Movies_Cleaned!$E$2:$E$3849=A2553, IMDB_Movies_Cleaned!$N$2:$N$3849))</f>
        <v>6.5</v>
      </c>
      <c r="G2553" cm="1">
        <f t="array" ref="G2553">MAX(IF(IMDB_Movies_Cleaned!$E$2:$E$3849=A2553, IMDB_Movies_Cleaned!$N$2:$N$3849))</f>
        <v>8</v>
      </c>
      <c r="H2553" cm="1">
        <f t="array" ref="H2553">MIN(IF(IMDB_Movies_Cleaned!$E$2:$E$3849=A2553, IMDB_Movies_Cleaned!$N$2:$N$3849))</f>
        <v>1.9</v>
      </c>
      <c r="I2553" cm="1">
        <f t="array" ref="I2553">_xlfn.VAR.S(IF(IMDB_Movies_Cleaned!$E$2:$E$3849=A2553, IMDB_Movies_Cleaned!$N$2:$N$3849))</f>
        <v>1.4818745210728315</v>
      </c>
      <c r="J2553" cm="1">
        <f t="array" ref="J2553">_xlfn.STDEV.S(IF(IMDB_Movies_Cleaned!$E$2:$E$3849=A2553, IMDB_Movies_Cleaned!$N$2:$N$3849))</f>
        <v>1.2173226856806831</v>
      </c>
    </row>
    <row r="2554" spans="1:10" x14ac:dyDescent="0.25">
      <c r="A2554" s="2" t="s">
        <v>916</v>
      </c>
      <c r="B2554">
        <f t="shared" si="41"/>
        <v>27</v>
      </c>
      <c r="D2554">
        <f>AVERAGEIF(IMDB_Movies_Cleaned!$E$2:$E$3849, A2554, IMDB_Movies_Cleaned!$N$2:$N$3849)</f>
        <v>5.9370370370370384</v>
      </c>
      <c r="E2554" cm="1">
        <f t="array" ref="E2554">MEDIAN(IF(IMDB_Movies_Cleaned!$E$2:$E$3849=A2554, IMDB_Movies_Cleaned!$N$2:$N$3849))</f>
        <v>6.1</v>
      </c>
      <c r="F2554" cm="1">
        <f t="array" ref="F2554">_xlfn.MODE.SNGL(IF(IMDB_Movies_Cleaned!$E$2:$E$3849=A2554, IMDB_Movies_Cleaned!$N$2:$N$3849))</f>
        <v>6.6</v>
      </c>
      <c r="G2554" cm="1">
        <f t="array" ref="G2554">MAX(IF(IMDB_Movies_Cleaned!$E$2:$E$3849=A2554, IMDB_Movies_Cleaned!$N$2:$N$3849))</f>
        <v>7.3</v>
      </c>
      <c r="H2554" cm="1">
        <f t="array" ref="H2554">MIN(IF(IMDB_Movies_Cleaned!$E$2:$E$3849=A2554, IMDB_Movies_Cleaned!$N$2:$N$3849))</f>
        <v>4</v>
      </c>
      <c r="I2554" cm="1">
        <f t="array" ref="I2554">_xlfn.VAR.S(IF(IMDB_Movies_Cleaned!$E$2:$E$3849=A2554, IMDB_Movies_Cleaned!$N$2:$N$3849))</f>
        <v>0.9324216524216371</v>
      </c>
      <c r="J2554" cm="1">
        <f t="array" ref="J2554">_xlfn.STDEV.S(IF(IMDB_Movies_Cleaned!$E$2:$E$3849=A2554, IMDB_Movies_Cleaned!$N$2:$N$3849))</f>
        <v>0.96561982810091318</v>
      </c>
    </row>
    <row r="2555" spans="1:10" x14ac:dyDescent="0.25">
      <c r="A2555" s="1" t="s">
        <v>2100</v>
      </c>
      <c r="B2555">
        <f t="shared" si="41"/>
        <v>9</v>
      </c>
      <c r="D2555">
        <f>AVERAGEIF(IMDB_Movies_Cleaned!$E$2:$E$3849, A2555, IMDB_Movies_Cleaned!$N$2:$N$3849)</f>
        <v>5.3</v>
      </c>
      <c r="E2555" cm="1">
        <f t="array" ref="E2555">MEDIAN(IF(IMDB_Movies_Cleaned!$E$2:$E$3849=A2555, IMDB_Movies_Cleaned!$N$2:$N$3849))</f>
        <v>5.6</v>
      </c>
      <c r="F2555" cm="1">
        <f t="array" ref="F2555">_xlfn.MODE.SNGL(IF(IMDB_Movies_Cleaned!$E$2:$E$3849=A2555, IMDB_Movies_Cleaned!$N$2:$N$3849))</f>
        <v>5.6</v>
      </c>
      <c r="G2555" cm="1">
        <f t="array" ref="G2555">MAX(IF(IMDB_Movies_Cleaned!$E$2:$E$3849=A2555, IMDB_Movies_Cleaned!$N$2:$N$3849))</f>
        <v>6.8</v>
      </c>
      <c r="H2555" cm="1">
        <f t="array" ref="H2555">MIN(IF(IMDB_Movies_Cleaned!$E$2:$E$3849=A2555, IMDB_Movies_Cleaned!$N$2:$N$3849))</f>
        <v>3.8</v>
      </c>
      <c r="I2555" cm="1">
        <f t="array" ref="I2555">_xlfn.VAR.S(IF(IMDB_Movies_Cleaned!$E$2:$E$3849=A2555, IMDB_Movies_Cleaned!$N$2:$N$3849))</f>
        <v>1.115000000000002</v>
      </c>
      <c r="J2555" cm="1">
        <f t="array" ref="J2555">_xlfn.STDEV.S(IF(IMDB_Movies_Cleaned!$E$2:$E$3849=A2555, IMDB_Movies_Cleaned!$N$2:$N$3849))</f>
        <v>1.0559356040971448</v>
      </c>
    </row>
    <row r="2556" spans="1:10" x14ac:dyDescent="0.25">
      <c r="A2556" s="2" t="s">
        <v>1466</v>
      </c>
      <c r="B2556">
        <f t="shared" si="41"/>
        <v>7</v>
      </c>
      <c r="D2556">
        <f>AVERAGEIF(IMDB_Movies_Cleaned!$E$2:$E$3849, A2556, IMDB_Movies_Cleaned!$N$2:$N$3849)</f>
        <v>6.6285714285714281</v>
      </c>
      <c r="E2556" cm="1">
        <f t="array" ref="E2556">MEDIAN(IF(IMDB_Movies_Cleaned!$E$2:$E$3849=A2556, IMDB_Movies_Cleaned!$N$2:$N$3849))</f>
        <v>6.4</v>
      </c>
      <c r="F2556" t="e" cm="1">
        <f t="array" ref="F2556">_xlfn.MODE.SNGL(IF(IMDB_Movies_Cleaned!$E$2:$E$3849=A2556, IMDB_Movies_Cleaned!$N$2:$N$3849))</f>
        <v>#N/A</v>
      </c>
      <c r="G2556" cm="1">
        <f t="array" ref="G2556">MAX(IF(IMDB_Movies_Cleaned!$E$2:$E$3849=A2556, IMDB_Movies_Cleaned!$N$2:$N$3849))</f>
        <v>8.1999999999999993</v>
      </c>
      <c r="H2556" cm="1">
        <f t="array" ref="H2556">MIN(IF(IMDB_Movies_Cleaned!$E$2:$E$3849=A2556, IMDB_Movies_Cleaned!$N$2:$N$3849))</f>
        <v>5</v>
      </c>
      <c r="I2556" cm="1">
        <f t="array" ref="I2556">_xlfn.VAR.S(IF(IMDB_Movies_Cleaned!$E$2:$E$3849=A2556, IMDB_Movies_Cleaned!$N$2:$N$3849))</f>
        <v>1.2257142857142849</v>
      </c>
      <c r="J2556" cm="1">
        <f t="array" ref="J2556">_xlfn.STDEV.S(IF(IMDB_Movies_Cleaned!$E$2:$E$3849=A2556, IMDB_Movies_Cleaned!$N$2:$N$3849))</f>
        <v>1.1071198154284319</v>
      </c>
    </row>
    <row r="2557" spans="1:10" x14ac:dyDescent="0.25">
      <c r="A2557" s="1" t="s">
        <v>1211</v>
      </c>
      <c r="B2557">
        <f t="shared" si="41"/>
        <v>6</v>
      </c>
      <c r="D2557">
        <f>AVERAGEIF(IMDB_Movies_Cleaned!$E$2:$E$3849, A2557, IMDB_Movies_Cleaned!$N$2:$N$3849)</f>
        <v>5.4499999999999993</v>
      </c>
      <c r="E2557" cm="1">
        <f t="array" ref="E2557">MEDIAN(IF(IMDB_Movies_Cleaned!$E$2:$E$3849=A2557, IMDB_Movies_Cleaned!$N$2:$N$3849))</f>
        <v>5.4</v>
      </c>
      <c r="F2557" cm="1">
        <f t="array" ref="F2557">_xlfn.MODE.SNGL(IF(IMDB_Movies_Cleaned!$E$2:$E$3849=A2557, IMDB_Movies_Cleaned!$N$2:$N$3849))</f>
        <v>5.4</v>
      </c>
      <c r="G2557" cm="1">
        <f t="array" ref="G2557">MAX(IF(IMDB_Movies_Cleaned!$E$2:$E$3849=A2557, IMDB_Movies_Cleaned!$N$2:$N$3849))</f>
        <v>6.6</v>
      </c>
      <c r="H2557" cm="1">
        <f t="array" ref="H2557">MIN(IF(IMDB_Movies_Cleaned!$E$2:$E$3849=A2557, IMDB_Movies_Cleaned!$N$2:$N$3849))</f>
        <v>4.8</v>
      </c>
      <c r="I2557" cm="1">
        <f t="array" ref="I2557">_xlfn.VAR.S(IF(IMDB_Movies_Cleaned!$E$2:$E$3849=A2557, IMDB_Movies_Cleaned!$N$2:$N$3849))</f>
        <v>0.41500000000000342</v>
      </c>
      <c r="J2557" cm="1">
        <f t="array" ref="J2557">_xlfn.STDEV.S(IF(IMDB_Movies_Cleaned!$E$2:$E$3849=A2557, IMDB_Movies_Cleaned!$N$2:$N$3849))</f>
        <v>0.64420493633625897</v>
      </c>
    </row>
    <row r="2558" spans="1:10" x14ac:dyDescent="0.25">
      <c r="A2558" s="2" t="s">
        <v>753</v>
      </c>
      <c r="B2558">
        <f t="shared" si="41"/>
        <v>151</v>
      </c>
      <c r="D2558">
        <f>AVERAGEIF(IMDB_Movies_Cleaned!$E$2:$E$3849, A2558, IMDB_Movies_Cleaned!$N$2:$N$3849)</f>
        <v>6.4947019867549711</v>
      </c>
      <c r="E2558" cm="1">
        <f t="array" ref="E2558">MEDIAN(IF(IMDB_Movies_Cleaned!$E$2:$E$3849=A2558, IMDB_Movies_Cleaned!$N$2:$N$3849))</f>
        <v>6.5</v>
      </c>
      <c r="F2558" cm="1">
        <f t="array" ref="F2558">_xlfn.MODE.SNGL(IF(IMDB_Movies_Cleaned!$E$2:$E$3849=A2558, IMDB_Movies_Cleaned!$N$2:$N$3849))</f>
        <v>6.5</v>
      </c>
      <c r="G2558" cm="1">
        <f t="array" ref="G2558">MAX(IF(IMDB_Movies_Cleaned!$E$2:$E$3849=A2558, IMDB_Movies_Cleaned!$N$2:$N$3849))</f>
        <v>8</v>
      </c>
      <c r="H2558" cm="1">
        <f t="array" ref="H2558">MIN(IF(IMDB_Movies_Cleaned!$E$2:$E$3849=A2558, IMDB_Movies_Cleaned!$N$2:$N$3849))</f>
        <v>4.3</v>
      </c>
      <c r="I2558" cm="1">
        <f t="array" ref="I2558">_xlfn.VAR.S(IF(IMDB_Movies_Cleaned!$E$2:$E$3849=A2558, IMDB_Movies_Cleaned!$N$2:$N$3849))</f>
        <v>0.56277174392930951</v>
      </c>
      <c r="J2558" cm="1">
        <f t="array" ref="J2558">_xlfn.STDEV.S(IF(IMDB_Movies_Cleaned!$E$2:$E$3849=A2558, IMDB_Movies_Cleaned!$N$2:$N$3849))</f>
        <v>0.75018114074489339</v>
      </c>
    </row>
    <row r="2559" spans="1:10" x14ac:dyDescent="0.25">
      <c r="A2559" s="1" t="s">
        <v>5476</v>
      </c>
      <c r="B2559">
        <f t="shared" si="41"/>
        <v>1</v>
      </c>
      <c r="D2559">
        <f>AVERAGEIF(IMDB_Movies_Cleaned!$E$2:$E$3849, A2559, IMDB_Movies_Cleaned!$N$2:$N$3849)</f>
        <v>2.5</v>
      </c>
      <c r="E2559" cm="1">
        <f t="array" ref="E2559">MEDIAN(IF(IMDB_Movies_Cleaned!$E$2:$E$3849=A2559, IMDB_Movies_Cleaned!$N$2:$N$3849))</f>
        <v>2.5</v>
      </c>
      <c r="F2559" t="e" cm="1">
        <f t="array" ref="F2559">_xlfn.MODE.SNGL(IF(IMDB_Movies_Cleaned!$E$2:$E$3849=A2559, IMDB_Movies_Cleaned!$N$2:$N$3849))</f>
        <v>#N/A</v>
      </c>
      <c r="G2559" cm="1">
        <f t="array" ref="G2559">MAX(IF(IMDB_Movies_Cleaned!$E$2:$E$3849=A2559, IMDB_Movies_Cleaned!$N$2:$N$3849))</f>
        <v>2.5</v>
      </c>
      <c r="H2559" cm="1">
        <f t="array" ref="H2559">MIN(IF(IMDB_Movies_Cleaned!$E$2:$E$3849=A2559, IMDB_Movies_Cleaned!$N$2:$N$3849))</f>
        <v>2.5</v>
      </c>
      <c r="I2559" t="e" cm="1">
        <f t="array" ref="I2559">_xlfn.VAR.S(IF(IMDB_Movies_Cleaned!$E$2:$E$3849=A2559, IMDB_Movies_Cleaned!$N$2:$N$3849))</f>
        <v>#DIV/0!</v>
      </c>
      <c r="J2559" t="e" cm="1">
        <f t="array" ref="J2559">_xlfn.STDEV.S(IF(IMDB_Movies_Cleaned!$E$2:$E$3849=A2559, IMDB_Movies_Cleaned!$N$2:$N$3849))</f>
        <v>#DIV/0!</v>
      </c>
    </row>
    <row r="2560" spans="1:10" x14ac:dyDescent="0.25">
      <c r="A2560" s="2" t="s">
        <v>246</v>
      </c>
      <c r="B2560">
        <f t="shared" si="41"/>
        <v>21</v>
      </c>
      <c r="D2560">
        <f>AVERAGEIF(IMDB_Movies_Cleaned!$E$2:$E$3849, A2560, IMDB_Movies_Cleaned!$N$2:$N$3849)</f>
        <v>6.1619047619047604</v>
      </c>
      <c r="E2560" cm="1">
        <f t="array" ref="E2560">MEDIAN(IF(IMDB_Movies_Cleaned!$E$2:$E$3849=A2560, IMDB_Movies_Cleaned!$N$2:$N$3849))</f>
        <v>6.2</v>
      </c>
      <c r="F2560" cm="1">
        <f t="array" ref="F2560">_xlfn.MODE.SNGL(IF(IMDB_Movies_Cleaned!$E$2:$E$3849=A2560, IMDB_Movies_Cleaned!$N$2:$N$3849))</f>
        <v>6.6</v>
      </c>
      <c r="G2560" cm="1">
        <f t="array" ref="G2560">MAX(IF(IMDB_Movies_Cleaned!$E$2:$E$3849=A2560, IMDB_Movies_Cleaned!$N$2:$N$3849))</f>
        <v>7.6</v>
      </c>
      <c r="H2560" cm="1">
        <f t="array" ref="H2560">MIN(IF(IMDB_Movies_Cleaned!$E$2:$E$3849=A2560, IMDB_Movies_Cleaned!$N$2:$N$3849))</f>
        <v>5.2</v>
      </c>
      <c r="I2560" cm="1">
        <f t="array" ref="I2560">_xlfn.VAR.S(IF(IMDB_Movies_Cleaned!$E$2:$E$3849=A2560, IMDB_Movies_Cleaned!$N$2:$N$3849))</f>
        <v>0.37047619047619035</v>
      </c>
      <c r="J2560" cm="1">
        <f t="array" ref="J2560">_xlfn.STDEV.S(IF(IMDB_Movies_Cleaned!$E$2:$E$3849=A2560, IMDB_Movies_Cleaned!$N$2:$N$3849))</f>
        <v>0.60866755332955802</v>
      </c>
    </row>
    <row r="2561" spans="1:10" x14ac:dyDescent="0.25">
      <c r="A2561" s="1" t="s">
        <v>1904</v>
      </c>
      <c r="B2561">
        <f t="shared" si="41"/>
        <v>11</v>
      </c>
      <c r="D2561">
        <f>AVERAGEIF(IMDB_Movies_Cleaned!$E$2:$E$3849, A2561, IMDB_Movies_Cleaned!$N$2:$N$3849)</f>
        <v>6.8272727272727272</v>
      </c>
      <c r="E2561" cm="1">
        <f t="array" ref="E2561">MEDIAN(IF(IMDB_Movies_Cleaned!$E$2:$E$3849=A2561, IMDB_Movies_Cleaned!$N$2:$N$3849))</f>
        <v>6.8</v>
      </c>
      <c r="F2561" cm="1">
        <f t="array" ref="F2561">_xlfn.MODE.SNGL(IF(IMDB_Movies_Cleaned!$E$2:$E$3849=A2561, IMDB_Movies_Cleaned!$N$2:$N$3849))</f>
        <v>6.8</v>
      </c>
      <c r="G2561" cm="1">
        <f t="array" ref="G2561">MAX(IF(IMDB_Movies_Cleaned!$E$2:$E$3849=A2561, IMDB_Movies_Cleaned!$N$2:$N$3849))</f>
        <v>8.6</v>
      </c>
      <c r="H2561" cm="1">
        <f t="array" ref="H2561">MIN(IF(IMDB_Movies_Cleaned!$E$2:$E$3849=A2561, IMDB_Movies_Cleaned!$N$2:$N$3849))</f>
        <v>5.7</v>
      </c>
      <c r="I2561" cm="1">
        <f t="array" ref="I2561">_xlfn.VAR.S(IF(IMDB_Movies_Cleaned!$E$2:$E$3849=A2561, IMDB_Movies_Cleaned!$N$2:$N$3849))</f>
        <v>0.73218181818182304</v>
      </c>
      <c r="J2561" cm="1">
        <f t="array" ref="J2561">_xlfn.STDEV.S(IF(IMDB_Movies_Cleaned!$E$2:$E$3849=A2561, IMDB_Movies_Cleaned!$N$2:$N$3849))</f>
        <v>0.85567623443789942</v>
      </c>
    </row>
    <row r="2562" spans="1:10" x14ac:dyDescent="0.25">
      <c r="A2562" s="2" t="s">
        <v>3309</v>
      </c>
      <c r="B2562">
        <f t="shared" si="41"/>
        <v>15</v>
      </c>
      <c r="D2562">
        <f>AVERAGEIF(IMDB_Movies_Cleaned!$E$2:$E$3849, A2562, IMDB_Movies_Cleaned!$N$2:$N$3849)</f>
        <v>6.3133333333333335</v>
      </c>
      <c r="E2562" cm="1">
        <f t="array" ref="E2562">MEDIAN(IF(IMDB_Movies_Cleaned!$E$2:$E$3849=A2562, IMDB_Movies_Cleaned!$N$2:$N$3849))</f>
        <v>6.6</v>
      </c>
      <c r="F2562" cm="1">
        <f t="array" ref="F2562">_xlfn.MODE.SNGL(IF(IMDB_Movies_Cleaned!$E$2:$E$3849=A2562, IMDB_Movies_Cleaned!$N$2:$N$3849))</f>
        <v>6.8</v>
      </c>
      <c r="G2562" cm="1">
        <f t="array" ref="G2562">MAX(IF(IMDB_Movies_Cleaned!$E$2:$E$3849=A2562, IMDB_Movies_Cleaned!$N$2:$N$3849))</f>
        <v>7.4</v>
      </c>
      <c r="H2562" cm="1">
        <f t="array" ref="H2562">MIN(IF(IMDB_Movies_Cleaned!$E$2:$E$3849=A2562, IMDB_Movies_Cleaned!$N$2:$N$3849))</f>
        <v>4.4000000000000004</v>
      </c>
      <c r="I2562" cm="1">
        <f t="array" ref="I2562">_xlfn.VAR.S(IF(IMDB_Movies_Cleaned!$E$2:$E$3849=A2562, IMDB_Movies_Cleaned!$N$2:$N$3849))</f>
        <v>0.72123809523809868</v>
      </c>
      <c r="J2562" cm="1">
        <f t="array" ref="J2562">_xlfn.STDEV.S(IF(IMDB_Movies_Cleaned!$E$2:$E$3849=A2562, IMDB_Movies_Cleaned!$N$2:$N$3849))</f>
        <v>0.84925737867745288</v>
      </c>
    </row>
    <row r="2563" spans="1:10" x14ac:dyDescent="0.25">
      <c r="A2563" s="1" t="s">
        <v>809</v>
      </c>
      <c r="B2563">
        <f t="shared" si="41"/>
        <v>15</v>
      </c>
      <c r="D2563">
        <f>AVERAGEIF(IMDB_Movies_Cleaned!$E$2:$E$3849, A2563, IMDB_Movies_Cleaned!$N$2:$N$3849)</f>
        <v>6.7133333333333338</v>
      </c>
      <c r="E2563" cm="1">
        <f t="array" ref="E2563">MEDIAN(IF(IMDB_Movies_Cleaned!$E$2:$E$3849=A2563, IMDB_Movies_Cleaned!$N$2:$N$3849))</f>
        <v>6.7</v>
      </c>
      <c r="F2563" cm="1">
        <f t="array" ref="F2563">_xlfn.MODE.SNGL(IF(IMDB_Movies_Cleaned!$E$2:$E$3849=A2563, IMDB_Movies_Cleaned!$N$2:$N$3849))</f>
        <v>6.4</v>
      </c>
      <c r="G2563" cm="1">
        <f t="array" ref="G2563">MAX(IF(IMDB_Movies_Cleaned!$E$2:$E$3849=A2563, IMDB_Movies_Cleaned!$N$2:$N$3849))</f>
        <v>8.1</v>
      </c>
      <c r="H2563" cm="1">
        <f t="array" ref="H2563">MIN(IF(IMDB_Movies_Cleaned!$E$2:$E$3849=A2563, IMDB_Movies_Cleaned!$N$2:$N$3849))</f>
        <v>5.6</v>
      </c>
      <c r="I2563" cm="1">
        <f t="array" ref="I2563">_xlfn.VAR.S(IF(IMDB_Movies_Cleaned!$E$2:$E$3849=A2563, IMDB_Movies_Cleaned!$N$2:$N$3849))</f>
        <v>0.57409523809524543</v>
      </c>
      <c r="J2563" cm="1">
        <f t="array" ref="J2563">_xlfn.STDEV.S(IF(IMDB_Movies_Cleaned!$E$2:$E$3849=A2563, IMDB_Movies_Cleaned!$N$2:$N$3849))</f>
        <v>0.75769072720685016</v>
      </c>
    </row>
    <row r="2564" spans="1:10" x14ac:dyDescent="0.25">
      <c r="A2564" s="2" t="s">
        <v>2914</v>
      </c>
      <c r="B2564">
        <f t="shared" si="41"/>
        <v>43</v>
      </c>
      <c r="D2564">
        <f>AVERAGEIF(IMDB_Movies_Cleaned!$E$2:$E$3849, A2564, IMDB_Movies_Cleaned!$N$2:$N$3849)</f>
        <v>5.9534883720930249</v>
      </c>
      <c r="E2564" cm="1">
        <f t="array" ref="E2564">MEDIAN(IF(IMDB_Movies_Cleaned!$E$2:$E$3849=A2564, IMDB_Movies_Cleaned!$N$2:$N$3849))</f>
        <v>5.9</v>
      </c>
      <c r="F2564" cm="1">
        <f t="array" ref="F2564">_xlfn.MODE.SNGL(IF(IMDB_Movies_Cleaned!$E$2:$E$3849=A2564, IMDB_Movies_Cleaned!$N$2:$N$3849))</f>
        <v>5.9</v>
      </c>
      <c r="G2564" cm="1">
        <f t="array" ref="G2564">MAX(IF(IMDB_Movies_Cleaned!$E$2:$E$3849=A2564, IMDB_Movies_Cleaned!$N$2:$N$3849))</f>
        <v>8</v>
      </c>
      <c r="H2564" cm="1">
        <f t="array" ref="H2564">MIN(IF(IMDB_Movies_Cleaned!$E$2:$E$3849=A2564, IMDB_Movies_Cleaned!$N$2:$N$3849))</f>
        <v>4.2</v>
      </c>
      <c r="I2564" cm="1">
        <f t="array" ref="I2564">_xlfn.VAR.S(IF(IMDB_Movies_Cleaned!$E$2:$E$3849=A2564, IMDB_Movies_Cleaned!$N$2:$N$3849))</f>
        <v>0.68111849390917156</v>
      </c>
      <c r="J2564" cm="1">
        <f t="array" ref="J2564">_xlfn.STDEV.S(IF(IMDB_Movies_Cleaned!$E$2:$E$3849=A2564, IMDB_Movies_Cleaned!$N$2:$N$3849))</f>
        <v>0.82529903302328644</v>
      </c>
    </row>
    <row r="2565" spans="1:10" x14ac:dyDescent="0.25">
      <c r="A2565" s="1" t="s">
        <v>1140</v>
      </c>
      <c r="B2565">
        <f t="shared" si="41"/>
        <v>12</v>
      </c>
      <c r="D2565">
        <f>AVERAGEIF(IMDB_Movies_Cleaned!$E$2:$E$3849, A2565, IMDB_Movies_Cleaned!$N$2:$N$3849)</f>
        <v>6.8666666666666671</v>
      </c>
      <c r="E2565" cm="1">
        <f t="array" ref="E2565">MEDIAN(IF(IMDB_Movies_Cleaned!$E$2:$E$3849=A2565, IMDB_Movies_Cleaned!$N$2:$N$3849))</f>
        <v>6.8</v>
      </c>
      <c r="F2565" cm="1">
        <f t="array" ref="F2565">_xlfn.MODE.SNGL(IF(IMDB_Movies_Cleaned!$E$2:$E$3849=A2565, IMDB_Movies_Cleaned!$N$2:$N$3849))</f>
        <v>6.6</v>
      </c>
      <c r="G2565" cm="1">
        <f t="array" ref="G2565">MAX(IF(IMDB_Movies_Cleaned!$E$2:$E$3849=A2565, IMDB_Movies_Cleaned!$N$2:$N$3849))</f>
        <v>8.5</v>
      </c>
      <c r="H2565" cm="1">
        <f t="array" ref="H2565">MIN(IF(IMDB_Movies_Cleaned!$E$2:$E$3849=A2565, IMDB_Movies_Cleaned!$N$2:$N$3849))</f>
        <v>5.9</v>
      </c>
      <c r="I2565" cm="1">
        <f t="array" ref="I2565">_xlfn.VAR.S(IF(IMDB_Movies_Cleaned!$E$2:$E$3849=A2565, IMDB_Movies_Cleaned!$N$2:$N$3849))</f>
        <v>0.595151515151501</v>
      </c>
      <c r="J2565" cm="1">
        <f t="array" ref="J2565">_xlfn.STDEV.S(IF(IMDB_Movies_Cleaned!$E$2:$E$3849=A2565, IMDB_Movies_Cleaned!$N$2:$N$3849))</f>
        <v>0.77146063746085003</v>
      </c>
    </row>
    <row r="2566" spans="1:10" x14ac:dyDescent="0.25">
      <c r="A2566" s="2" t="s">
        <v>3490</v>
      </c>
      <c r="B2566">
        <f t="shared" si="41"/>
        <v>3</v>
      </c>
      <c r="D2566">
        <f>AVERAGEIF(IMDB_Movies_Cleaned!$E$2:$E$3849, A2566, IMDB_Movies_Cleaned!$N$2:$N$3849)</f>
        <v>7.4666666666666659</v>
      </c>
      <c r="E2566" cm="1">
        <f t="array" ref="E2566">MEDIAN(IF(IMDB_Movies_Cleaned!$E$2:$E$3849=A2566, IMDB_Movies_Cleaned!$N$2:$N$3849))</f>
        <v>7.6</v>
      </c>
      <c r="F2566" t="e" cm="1">
        <f t="array" ref="F2566">_xlfn.MODE.SNGL(IF(IMDB_Movies_Cleaned!$E$2:$E$3849=A2566, IMDB_Movies_Cleaned!$N$2:$N$3849))</f>
        <v>#N/A</v>
      </c>
      <c r="G2566" cm="1">
        <f t="array" ref="G2566">MAX(IF(IMDB_Movies_Cleaned!$E$2:$E$3849=A2566, IMDB_Movies_Cleaned!$N$2:$N$3849))</f>
        <v>7.8</v>
      </c>
      <c r="H2566" cm="1">
        <f t="array" ref="H2566">MIN(IF(IMDB_Movies_Cleaned!$E$2:$E$3849=A2566, IMDB_Movies_Cleaned!$N$2:$N$3849))</f>
        <v>7</v>
      </c>
      <c r="I2566" cm="1">
        <f t="array" ref="I2566">_xlfn.VAR.S(IF(IMDB_Movies_Cleaned!$E$2:$E$3849=A2566, IMDB_Movies_Cleaned!$N$2:$N$3849))</f>
        <v>0.17333333333333323</v>
      </c>
      <c r="J2566" cm="1">
        <f t="array" ref="J2566">_xlfn.STDEV.S(IF(IMDB_Movies_Cleaned!$E$2:$E$3849=A2566, IMDB_Movies_Cleaned!$N$2:$N$3849))</f>
        <v>0.41633319989322642</v>
      </c>
    </row>
    <row r="2567" spans="1:10" x14ac:dyDescent="0.25">
      <c r="A2567" s="1" t="s">
        <v>877</v>
      </c>
      <c r="B2567">
        <f t="shared" si="41"/>
        <v>135</v>
      </c>
      <c r="D2567">
        <f>AVERAGEIF(IMDB_Movies_Cleaned!$E$2:$E$3849, A2567, IMDB_Movies_Cleaned!$N$2:$N$3849)</f>
        <v>5.8962962962962955</v>
      </c>
      <c r="E2567" cm="1">
        <f t="array" ref="E2567">MEDIAN(IF(IMDB_Movies_Cleaned!$E$2:$E$3849=A2567, IMDB_Movies_Cleaned!$N$2:$N$3849))</f>
        <v>6</v>
      </c>
      <c r="F2567" cm="1">
        <f t="array" ref="F2567">_xlfn.MODE.SNGL(IF(IMDB_Movies_Cleaned!$E$2:$E$3849=A2567, IMDB_Movies_Cleaned!$N$2:$N$3849))</f>
        <v>6.1</v>
      </c>
      <c r="G2567" cm="1">
        <f t="array" ref="G2567">MAX(IF(IMDB_Movies_Cleaned!$E$2:$E$3849=A2567, IMDB_Movies_Cleaned!$N$2:$N$3849))</f>
        <v>8.4</v>
      </c>
      <c r="H2567" cm="1">
        <f t="array" ref="H2567">MIN(IF(IMDB_Movies_Cleaned!$E$2:$E$3849=A2567, IMDB_Movies_Cleaned!$N$2:$N$3849))</f>
        <v>2.7</v>
      </c>
      <c r="I2567" cm="1">
        <f t="array" ref="I2567">_xlfn.VAR.S(IF(IMDB_Movies_Cleaned!$E$2:$E$3849=A2567, IMDB_Movies_Cleaned!$N$2:$N$3849))</f>
        <v>0.76826976229963906</v>
      </c>
      <c r="J2567" cm="1">
        <f t="array" ref="J2567">_xlfn.STDEV.S(IF(IMDB_Movies_Cleaned!$E$2:$E$3849=A2567, IMDB_Movies_Cleaned!$N$2:$N$3849))</f>
        <v>0.87650998984588824</v>
      </c>
    </row>
    <row r="2568" spans="1:10" x14ac:dyDescent="0.25">
      <c r="A2568" s="2" t="s">
        <v>5495</v>
      </c>
      <c r="B2568">
        <f t="shared" si="41"/>
        <v>1</v>
      </c>
      <c r="D2568">
        <f>AVERAGEIF(IMDB_Movies_Cleaned!$E$2:$E$3849, A2568, IMDB_Movies_Cleaned!$N$2:$N$3849)</f>
        <v>5.8</v>
      </c>
      <c r="E2568" cm="1">
        <f t="array" ref="E2568">MEDIAN(IF(IMDB_Movies_Cleaned!$E$2:$E$3849=A2568, IMDB_Movies_Cleaned!$N$2:$N$3849))</f>
        <v>5.8</v>
      </c>
      <c r="F2568" t="e" cm="1">
        <f t="array" ref="F2568">_xlfn.MODE.SNGL(IF(IMDB_Movies_Cleaned!$E$2:$E$3849=A2568, IMDB_Movies_Cleaned!$N$2:$N$3849))</f>
        <v>#N/A</v>
      </c>
      <c r="G2568" cm="1">
        <f t="array" ref="G2568">MAX(IF(IMDB_Movies_Cleaned!$E$2:$E$3849=A2568, IMDB_Movies_Cleaned!$N$2:$N$3849))</f>
        <v>5.8</v>
      </c>
      <c r="H2568" cm="1">
        <f t="array" ref="H2568">MIN(IF(IMDB_Movies_Cleaned!$E$2:$E$3849=A2568, IMDB_Movies_Cleaned!$N$2:$N$3849))</f>
        <v>5.8</v>
      </c>
      <c r="I2568" t="e" cm="1">
        <f t="array" ref="I2568">_xlfn.VAR.S(IF(IMDB_Movies_Cleaned!$E$2:$E$3849=A2568, IMDB_Movies_Cleaned!$N$2:$N$3849))</f>
        <v>#DIV/0!</v>
      </c>
      <c r="J2568" t="e" cm="1">
        <f t="array" ref="J2568">_xlfn.STDEV.S(IF(IMDB_Movies_Cleaned!$E$2:$E$3849=A2568, IMDB_Movies_Cleaned!$N$2:$N$3849))</f>
        <v>#DIV/0!</v>
      </c>
    </row>
    <row r="2569" spans="1:10" x14ac:dyDescent="0.25">
      <c r="A2569" s="1" t="s">
        <v>129</v>
      </c>
      <c r="B2569">
        <f t="shared" si="41"/>
        <v>119</v>
      </c>
      <c r="D2569">
        <f>AVERAGEIF(IMDB_Movies_Cleaned!$E$2:$E$3849, A2569, IMDB_Movies_Cleaned!$N$2:$N$3849)</f>
        <v>6.9529411764705902</v>
      </c>
      <c r="E2569" cm="1">
        <f t="array" ref="E2569">MEDIAN(IF(IMDB_Movies_Cleaned!$E$2:$E$3849=A2569, IMDB_Movies_Cleaned!$N$2:$N$3849))</f>
        <v>7.1</v>
      </c>
      <c r="F2569" cm="1">
        <f t="array" ref="F2569">_xlfn.MODE.SNGL(IF(IMDB_Movies_Cleaned!$E$2:$E$3849=A2569, IMDB_Movies_Cleaned!$N$2:$N$3849))</f>
        <v>7.2</v>
      </c>
      <c r="G2569" cm="1">
        <f t="array" ref="G2569">MAX(IF(IMDB_Movies_Cleaned!$E$2:$E$3849=A2569, IMDB_Movies_Cleaned!$N$2:$N$3849))</f>
        <v>8.1</v>
      </c>
      <c r="H2569" cm="1">
        <f t="array" ref="H2569">MIN(IF(IMDB_Movies_Cleaned!$E$2:$E$3849=A2569, IMDB_Movies_Cleaned!$N$2:$N$3849))</f>
        <v>4.0999999999999996</v>
      </c>
      <c r="I2569" cm="1">
        <f t="array" ref="I2569">_xlfn.VAR.S(IF(IMDB_Movies_Cleaned!$E$2:$E$3849=A2569, IMDB_Movies_Cleaned!$N$2:$N$3849))</f>
        <v>0.5581056829511245</v>
      </c>
      <c r="J2569" cm="1">
        <f t="array" ref="J2569">_xlfn.STDEV.S(IF(IMDB_Movies_Cleaned!$E$2:$E$3849=A2569, IMDB_Movies_Cleaned!$N$2:$N$3849))</f>
        <v>0.74706471135446129</v>
      </c>
    </row>
    <row r="2570" spans="1:10" x14ac:dyDescent="0.25">
      <c r="A2570" s="2" t="s">
        <v>1022</v>
      </c>
      <c r="B2570">
        <f t="shared" si="41"/>
        <v>17</v>
      </c>
      <c r="D2570">
        <f>AVERAGEIF(IMDB_Movies_Cleaned!$E$2:$E$3849, A2570, IMDB_Movies_Cleaned!$N$2:$N$3849)</f>
        <v>7.2235294117647069</v>
      </c>
      <c r="E2570" cm="1">
        <f t="array" ref="E2570">MEDIAN(IF(IMDB_Movies_Cleaned!$E$2:$E$3849=A2570, IMDB_Movies_Cleaned!$N$2:$N$3849))</f>
        <v>7.6</v>
      </c>
      <c r="F2570" cm="1">
        <f t="array" ref="F2570">_xlfn.MODE.SNGL(IF(IMDB_Movies_Cleaned!$E$2:$E$3849=A2570, IMDB_Movies_Cleaned!$N$2:$N$3849))</f>
        <v>7.7</v>
      </c>
      <c r="G2570" cm="1">
        <f t="array" ref="G2570">MAX(IF(IMDB_Movies_Cleaned!$E$2:$E$3849=A2570, IMDB_Movies_Cleaned!$N$2:$N$3849))</f>
        <v>8.1</v>
      </c>
      <c r="H2570" cm="1">
        <f t="array" ref="H2570">MIN(IF(IMDB_Movies_Cleaned!$E$2:$E$3849=A2570, IMDB_Movies_Cleaned!$N$2:$N$3849))</f>
        <v>5.9</v>
      </c>
      <c r="I2570" cm="1">
        <f t="array" ref="I2570">_xlfn.VAR.S(IF(IMDB_Movies_Cleaned!$E$2:$E$3849=A2570, IMDB_Movies_Cleaned!$N$2:$N$3849))</f>
        <v>0.54941176470588238</v>
      </c>
      <c r="J2570" cm="1">
        <f t="array" ref="J2570">_xlfn.STDEV.S(IF(IMDB_Movies_Cleaned!$E$2:$E$3849=A2570, IMDB_Movies_Cleaned!$N$2:$N$3849))</f>
        <v>0.74122315445881903</v>
      </c>
    </row>
    <row r="2571" spans="1:10" x14ac:dyDescent="0.25">
      <c r="A2571" s="1" t="s">
        <v>373</v>
      </c>
      <c r="B2571">
        <f t="shared" si="41"/>
        <v>4</v>
      </c>
      <c r="D2571">
        <f>AVERAGEIF(IMDB_Movies_Cleaned!$E$2:$E$3849, A2571, IMDB_Movies_Cleaned!$N$2:$N$3849)</f>
        <v>7.5249999999999995</v>
      </c>
      <c r="E2571" cm="1">
        <f t="array" ref="E2571">MEDIAN(IF(IMDB_Movies_Cleaned!$E$2:$E$3849=A2571, IMDB_Movies_Cleaned!$N$2:$N$3849))</f>
        <v>7.6</v>
      </c>
      <c r="F2571" t="e" cm="1">
        <f t="array" ref="F2571">_xlfn.MODE.SNGL(IF(IMDB_Movies_Cleaned!$E$2:$E$3849=A2571, IMDB_Movies_Cleaned!$N$2:$N$3849))</f>
        <v>#N/A</v>
      </c>
      <c r="G2571" cm="1">
        <f t="array" ref="G2571">MAX(IF(IMDB_Movies_Cleaned!$E$2:$E$3849=A2571, IMDB_Movies_Cleaned!$N$2:$N$3849))</f>
        <v>8.6</v>
      </c>
      <c r="H2571" cm="1">
        <f t="array" ref="H2571">MIN(IF(IMDB_Movies_Cleaned!$E$2:$E$3849=A2571, IMDB_Movies_Cleaned!$N$2:$N$3849))</f>
        <v>6.3</v>
      </c>
      <c r="I2571" cm="1">
        <f t="array" ref="I2571">_xlfn.VAR.S(IF(IMDB_Movies_Cleaned!$E$2:$E$3849=A2571, IMDB_Movies_Cleaned!$N$2:$N$3849))</f>
        <v>1.0558333333333394</v>
      </c>
      <c r="J2571" cm="1">
        <f t="array" ref="J2571">_xlfn.STDEV.S(IF(IMDB_Movies_Cleaned!$E$2:$E$3849=A2571, IMDB_Movies_Cleaned!$N$2:$N$3849))</f>
        <v>1.0275375094532264</v>
      </c>
    </row>
    <row r="2572" spans="1:10" x14ac:dyDescent="0.25">
      <c r="A2572" s="2" t="s">
        <v>877</v>
      </c>
      <c r="B2572">
        <f t="shared" si="41"/>
        <v>135</v>
      </c>
      <c r="D2572">
        <f>AVERAGEIF(IMDB_Movies_Cleaned!$E$2:$E$3849, A2572, IMDB_Movies_Cleaned!$N$2:$N$3849)</f>
        <v>5.8962962962962955</v>
      </c>
      <c r="E2572" cm="1">
        <f t="array" ref="E2572">MEDIAN(IF(IMDB_Movies_Cleaned!$E$2:$E$3849=A2572, IMDB_Movies_Cleaned!$N$2:$N$3849))</f>
        <v>6</v>
      </c>
      <c r="F2572" cm="1">
        <f t="array" ref="F2572">_xlfn.MODE.SNGL(IF(IMDB_Movies_Cleaned!$E$2:$E$3849=A2572, IMDB_Movies_Cleaned!$N$2:$N$3849))</f>
        <v>6.1</v>
      </c>
      <c r="G2572" cm="1">
        <f t="array" ref="G2572">MAX(IF(IMDB_Movies_Cleaned!$E$2:$E$3849=A2572, IMDB_Movies_Cleaned!$N$2:$N$3849))</f>
        <v>8.4</v>
      </c>
      <c r="H2572" cm="1">
        <f t="array" ref="H2572">MIN(IF(IMDB_Movies_Cleaned!$E$2:$E$3849=A2572, IMDB_Movies_Cleaned!$N$2:$N$3849))</f>
        <v>2.7</v>
      </c>
      <c r="I2572" cm="1">
        <f t="array" ref="I2572">_xlfn.VAR.S(IF(IMDB_Movies_Cleaned!$E$2:$E$3849=A2572, IMDB_Movies_Cleaned!$N$2:$N$3849))</f>
        <v>0.76826976229963906</v>
      </c>
      <c r="J2572" cm="1">
        <f t="array" ref="J2572">_xlfn.STDEV.S(IF(IMDB_Movies_Cleaned!$E$2:$E$3849=A2572, IMDB_Movies_Cleaned!$N$2:$N$3849))</f>
        <v>0.87650998984588824</v>
      </c>
    </row>
    <row r="2573" spans="1:10" x14ac:dyDescent="0.25">
      <c r="A2573" s="1" t="s">
        <v>1671</v>
      </c>
      <c r="B2573">
        <f t="shared" si="41"/>
        <v>153</v>
      </c>
      <c r="D2573">
        <f>AVERAGEIF(IMDB_Movies_Cleaned!$E$2:$E$3849, A2573, IMDB_Movies_Cleaned!$N$2:$N$3849)</f>
        <v>7.0418300653594796</v>
      </c>
      <c r="E2573" cm="1">
        <f t="array" ref="E2573">MEDIAN(IF(IMDB_Movies_Cleaned!$E$2:$E$3849=A2573, IMDB_Movies_Cleaned!$N$2:$N$3849))</f>
        <v>7.2</v>
      </c>
      <c r="F2573" cm="1">
        <f t="array" ref="F2573">_xlfn.MODE.SNGL(IF(IMDB_Movies_Cleaned!$E$2:$E$3849=A2573, IMDB_Movies_Cleaned!$N$2:$N$3849))</f>
        <v>7.3</v>
      </c>
      <c r="G2573" cm="1">
        <f t="array" ref="G2573">MAX(IF(IMDB_Movies_Cleaned!$E$2:$E$3849=A2573, IMDB_Movies_Cleaned!$N$2:$N$3849))</f>
        <v>8.8000000000000007</v>
      </c>
      <c r="H2573" cm="1">
        <f t="array" ref="H2573">MIN(IF(IMDB_Movies_Cleaned!$E$2:$E$3849=A2573, IMDB_Movies_Cleaned!$N$2:$N$3849))</f>
        <v>3.4</v>
      </c>
      <c r="I2573" cm="1">
        <f t="array" ref="I2573">_xlfn.VAR.S(IF(IMDB_Movies_Cleaned!$E$2:$E$3849=A2573, IMDB_Movies_Cleaned!$N$2:$N$3849))</f>
        <v>0.68705452356381391</v>
      </c>
      <c r="J2573" cm="1">
        <f t="array" ref="J2573">_xlfn.STDEV.S(IF(IMDB_Movies_Cleaned!$E$2:$E$3849=A2573, IMDB_Movies_Cleaned!$N$2:$N$3849))</f>
        <v>0.82888752166009472</v>
      </c>
    </row>
    <row r="2574" spans="1:10" x14ac:dyDescent="0.25">
      <c r="A2574" s="2" t="s">
        <v>872</v>
      </c>
      <c r="B2574">
        <f t="shared" si="41"/>
        <v>145</v>
      </c>
      <c r="D2574">
        <f>AVERAGEIF(IMDB_Movies_Cleaned!$E$2:$E$3849, A2574, IMDB_Movies_Cleaned!$N$2:$N$3849)</f>
        <v>5.8406896551724108</v>
      </c>
      <c r="E2574" cm="1">
        <f t="array" ref="E2574">MEDIAN(IF(IMDB_Movies_Cleaned!$E$2:$E$3849=A2574, IMDB_Movies_Cleaned!$N$2:$N$3849))</f>
        <v>6</v>
      </c>
      <c r="F2574" cm="1">
        <f t="array" ref="F2574">_xlfn.MODE.SNGL(IF(IMDB_Movies_Cleaned!$E$2:$E$3849=A2574, IMDB_Movies_Cleaned!$N$2:$N$3849))</f>
        <v>6.5</v>
      </c>
      <c r="G2574" cm="1">
        <f t="array" ref="G2574">MAX(IF(IMDB_Movies_Cleaned!$E$2:$E$3849=A2574, IMDB_Movies_Cleaned!$N$2:$N$3849))</f>
        <v>8</v>
      </c>
      <c r="H2574" cm="1">
        <f t="array" ref="H2574">MIN(IF(IMDB_Movies_Cleaned!$E$2:$E$3849=A2574, IMDB_Movies_Cleaned!$N$2:$N$3849))</f>
        <v>1.9</v>
      </c>
      <c r="I2574" cm="1">
        <f t="array" ref="I2574">_xlfn.VAR.S(IF(IMDB_Movies_Cleaned!$E$2:$E$3849=A2574, IMDB_Movies_Cleaned!$N$2:$N$3849))</f>
        <v>1.4818745210728315</v>
      </c>
      <c r="J2574" cm="1">
        <f t="array" ref="J2574">_xlfn.STDEV.S(IF(IMDB_Movies_Cleaned!$E$2:$E$3849=A2574, IMDB_Movies_Cleaned!$N$2:$N$3849))</f>
        <v>1.2173226856806831</v>
      </c>
    </row>
    <row r="2575" spans="1:10" x14ac:dyDescent="0.25">
      <c r="A2575" s="1" t="s">
        <v>2737</v>
      </c>
      <c r="B2575">
        <f t="shared" ref="B2575:B2638" si="42">COUNTIF($A$2:$A$3849, A2575)</f>
        <v>14</v>
      </c>
      <c r="D2575">
        <f>AVERAGEIF(IMDB_Movies_Cleaned!$E$2:$E$3849, A2575, IMDB_Movies_Cleaned!$N$2:$N$3849)</f>
        <v>6.3071428571428578</v>
      </c>
      <c r="E2575" cm="1">
        <f t="array" ref="E2575">MEDIAN(IF(IMDB_Movies_Cleaned!$E$2:$E$3849=A2575, IMDB_Movies_Cleaned!$N$2:$N$3849))</f>
        <v>6.25</v>
      </c>
      <c r="F2575" cm="1">
        <f t="array" ref="F2575">_xlfn.MODE.SNGL(IF(IMDB_Movies_Cleaned!$E$2:$E$3849=A2575, IMDB_Movies_Cleaned!$N$2:$N$3849))</f>
        <v>6.2</v>
      </c>
      <c r="G2575" cm="1">
        <f t="array" ref="G2575">MAX(IF(IMDB_Movies_Cleaned!$E$2:$E$3849=A2575, IMDB_Movies_Cleaned!$N$2:$N$3849))</f>
        <v>7.3</v>
      </c>
      <c r="H2575" cm="1">
        <f t="array" ref="H2575">MIN(IF(IMDB_Movies_Cleaned!$E$2:$E$3849=A2575, IMDB_Movies_Cleaned!$N$2:$N$3849))</f>
        <v>5.4</v>
      </c>
      <c r="I2575" cm="1">
        <f t="array" ref="I2575">_xlfn.VAR.S(IF(IMDB_Movies_Cleaned!$E$2:$E$3849=A2575, IMDB_Movies_Cleaned!$N$2:$N$3849))</f>
        <v>0.2884065934065933</v>
      </c>
      <c r="J2575" cm="1">
        <f t="array" ref="J2575">_xlfn.STDEV.S(IF(IMDB_Movies_Cleaned!$E$2:$E$3849=A2575, IMDB_Movies_Cleaned!$N$2:$N$3849))</f>
        <v>0.53703500203114629</v>
      </c>
    </row>
    <row r="2576" spans="1:10" x14ac:dyDescent="0.25">
      <c r="A2576" s="2" t="s">
        <v>872</v>
      </c>
      <c r="B2576">
        <f t="shared" si="42"/>
        <v>145</v>
      </c>
      <c r="D2576">
        <f>AVERAGEIF(IMDB_Movies_Cleaned!$E$2:$E$3849, A2576, IMDB_Movies_Cleaned!$N$2:$N$3849)</f>
        <v>5.8406896551724108</v>
      </c>
      <c r="E2576" cm="1">
        <f t="array" ref="E2576">MEDIAN(IF(IMDB_Movies_Cleaned!$E$2:$E$3849=A2576, IMDB_Movies_Cleaned!$N$2:$N$3849))</f>
        <v>6</v>
      </c>
      <c r="F2576" cm="1">
        <f t="array" ref="F2576">_xlfn.MODE.SNGL(IF(IMDB_Movies_Cleaned!$E$2:$E$3849=A2576, IMDB_Movies_Cleaned!$N$2:$N$3849))</f>
        <v>6.5</v>
      </c>
      <c r="G2576" cm="1">
        <f t="array" ref="G2576">MAX(IF(IMDB_Movies_Cleaned!$E$2:$E$3849=A2576, IMDB_Movies_Cleaned!$N$2:$N$3849))</f>
        <v>8</v>
      </c>
      <c r="H2576" cm="1">
        <f t="array" ref="H2576">MIN(IF(IMDB_Movies_Cleaned!$E$2:$E$3849=A2576, IMDB_Movies_Cleaned!$N$2:$N$3849))</f>
        <v>1.9</v>
      </c>
      <c r="I2576" cm="1">
        <f t="array" ref="I2576">_xlfn.VAR.S(IF(IMDB_Movies_Cleaned!$E$2:$E$3849=A2576, IMDB_Movies_Cleaned!$N$2:$N$3849))</f>
        <v>1.4818745210728315</v>
      </c>
      <c r="J2576" cm="1">
        <f t="array" ref="J2576">_xlfn.STDEV.S(IF(IMDB_Movies_Cleaned!$E$2:$E$3849=A2576, IMDB_Movies_Cleaned!$N$2:$N$3849))</f>
        <v>1.2173226856806831</v>
      </c>
    </row>
    <row r="2577" spans="1:10" x14ac:dyDescent="0.25">
      <c r="A2577" s="2" t="s">
        <v>1962</v>
      </c>
      <c r="B2577">
        <f t="shared" si="42"/>
        <v>42</v>
      </c>
      <c r="D2577">
        <f>AVERAGEIF(IMDB_Movies_Cleaned!$E$2:$E$3849, A2577, IMDB_Movies_Cleaned!$N$2:$N$3849)</f>
        <v>6.6499999999999986</v>
      </c>
      <c r="E2577" cm="1">
        <f t="array" ref="E2577">MEDIAN(IF(IMDB_Movies_Cleaned!$E$2:$E$3849=A2577, IMDB_Movies_Cleaned!$N$2:$N$3849))</f>
        <v>6.75</v>
      </c>
      <c r="F2577" cm="1">
        <f t="array" ref="F2577">_xlfn.MODE.SNGL(IF(IMDB_Movies_Cleaned!$E$2:$E$3849=A2577, IMDB_Movies_Cleaned!$N$2:$N$3849))</f>
        <v>7</v>
      </c>
      <c r="G2577" cm="1">
        <f t="array" ref="G2577">MAX(IF(IMDB_Movies_Cleaned!$E$2:$E$3849=A2577, IMDB_Movies_Cleaned!$N$2:$N$3849))</f>
        <v>8.5</v>
      </c>
      <c r="H2577" cm="1">
        <f t="array" ref="H2577">MIN(IF(IMDB_Movies_Cleaned!$E$2:$E$3849=A2577, IMDB_Movies_Cleaned!$N$2:$N$3849))</f>
        <v>3.9</v>
      </c>
      <c r="I2577" cm="1">
        <f t="array" ref="I2577">_xlfn.VAR.S(IF(IMDB_Movies_Cleaned!$E$2:$E$3849=A2577, IMDB_Movies_Cleaned!$N$2:$N$3849))</f>
        <v>0.74890243902439957</v>
      </c>
      <c r="J2577" cm="1">
        <f t="array" ref="J2577">_xlfn.STDEV.S(IF(IMDB_Movies_Cleaned!$E$2:$E$3849=A2577, IMDB_Movies_Cleaned!$N$2:$N$3849))</f>
        <v>0.86539149465684007</v>
      </c>
    </row>
    <row r="2578" spans="1:10" x14ac:dyDescent="0.25">
      <c r="A2578" s="1" t="s">
        <v>2836</v>
      </c>
      <c r="B2578">
        <f t="shared" si="42"/>
        <v>22</v>
      </c>
      <c r="D2578">
        <f>AVERAGEIF(IMDB_Movies_Cleaned!$E$2:$E$3849, A2578, IMDB_Movies_Cleaned!$N$2:$N$3849)</f>
        <v>6.6363636363636376</v>
      </c>
      <c r="E2578" cm="1">
        <f t="array" ref="E2578">MEDIAN(IF(IMDB_Movies_Cleaned!$E$2:$E$3849=A2578, IMDB_Movies_Cleaned!$N$2:$N$3849))</f>
        <v>6.9</v>
      </c>
      <c r="F2578" cm="1">
        <f t="array" ref="F2578">_xlfn.MODE.SNGL(IF(IMDB_Movies_Cleaned!$E$2:$E$3849=A2578, IMDB_Movies_Cleaned!$N$2:$N$3849))</f>
        <v>7</v>
      </c>
      <c r="G2578" cm="1">
        <f t="array" ref="G2578">MAX(IF(IMDB_Movies_Cleaned!$E$2:$E$3849=A2578, IMDB_Movies_Cleaned!$N$2:$N$3849))</f>
        <v>8.5</v>
      </c>
      <c r="H2578" cm="1">
        <f t="array" ref="H2578">MIN(IF(IMDB_Movies_Cleaned!$E$2:$E$3849=A2578, IMDB_Movies_Cleaned!$N$2:$N$3849))</f>
        <v>3.5</v>
      </c>
      <c r="I2578" cm="1">
        <f t="array" ref="I2578">_xlfn.VAR.S(IF(IMDB_Movies_Cleaned!$E$2:$E$3849=A2578, IMDB_Movies_Cleaned!$N$2:$N$3849))</f>
        <v>1.2090909090908921</v>
      </c>
      <c r="J2578" cm="1">
        <f t="array" ref="J2578">_xlfn.STDEV.S(IF(IMDB_Movies_Cleaned!$E$2:$E$3849=A2578, IMDB_Movies_Cleaned!$N$2:$N$3849))</f>
        <v>1.0995866992151606</v>
      </c>
    </row>
    <row r="2579" spans="1:10" x14ac:dyDescent="0.25">
      <c r="A2579" s="2" t="s">
        <v>5516</v>
      </c>
      <c r="B2579">
        <f t="shared" si="42"/>
        <v>1</v>
      </c>
      <c r="D2579">
        <f>AVERAGEIF(IMDB_Movies_Cleaned!$E$2:$E$3849, A2579, IMDB_Movies_Cleaned!$N$2:$N$3849)</f>
        <v>5.6</v>
      </c>
      <c r="E2579" cm="1">
        <f t="array" ref="E2579">MEDIAN(IF(IMDB_Movies_Cleaned!$E$2:$E$3849=A2579, IMDB_Movies_Cleaned!$N$2:$N$3849))</f>
        <v>5.6</v>
      </c>
      <c r="F2579" t="e" cm="1">
        <f t="array" ref="F2579">_xlfn.MODE.SNGL(IF(IMDB_Movies_Cleaned!$E$2:$E$3849=A2579, IMDB_Movies_Cleaned!$N$2:$N$3849))</f>
        <v>#N/A</v>
      </c>
      <c r="G2579" cm="1">
        <f t="array" ref="G2579">MAX(IF(IMDB_Movies_Cleaned!$E$2:$E$3849=A2579, IMDB_Movies_Cleaned!$N$2:$N$3849))</f>
        <v>5.6</v>
      </c>
      <c r="H2579" cm="1">
        <f t="array" ref="H2579">MIN(IF(IMDB_Movies_Cleaned!$E$2:$E$3849=A2579, IMDB_Movies_Cleaned!$N$2:$N$3849))</f>
        <v>5.6</v>
      </c>
      <c r="I2579" t="e" cm="1">
        <f t="array" ref="I2579">_xlfn.VAR.S(IF(IMDB_Movies_Cleaned!$E$2:$E$3849=A2579, IMDB_Movies_Cleaned!$N$2:$N$3849))</f>
        <v>#DIV/0!</v>
      </c>
      <c r="J2579" t="e" cm="1">
        <f t="array" ref="J2579">_xlfn.STDEV.S(IF(IMDB_Movies_Cleaned!$E$2:$E$3849=A2579, IMDB_Movies_Cleaned!$N$2:$N$3849))</f>
        <v>#DIV/0!</v>
      </c>
    </row>
    <row r="2580" spans="1:10" x14ac:dyDescent="0.25">
      <c r="A2580" s="1" t="s">
        <v>2737</v>
      </c>
      <c r="B2580">
        <f t="shared" si="42"/>
        <v>14</v>
      </c>
      <c r="D2580">
        <f>AVERAGEIF(IMDB_Movies_Cleaned!$E$2:$E$3849, A2580, IMDB_Movies_Cleaned!$N$2:$N$3849)</f>
        <v>6.3071428571428578</v>
      </c>
      <c r="E2580" cm="1">
        <f t="array" ref="E2580">MEDIAN(IF(IMDB_Movies_Cleaned!$E$2:$E$3849=A2580, IMDB_Movies_Cleaned!$N$2:$N$3849))</f>
        <v>6.25</v>
      </c>
      <c r="F2580" cm="1">
        <f t="array" ref="F2580">_xlfn.MODE.SNGL(IF(IMDB_Movies_Cleaned!$E$2:$E$3849=A2580, IMDB_Movies_Cleaned!$N$2:$N$3849))</f>
        <v>6.2</v>
      </c>
      <c r="G2580" cm="1">
        <f t="array" ref="G2580">MAX(IF(IMDB_Movies_Cleaned!$E$2:$E$3849=A2580, IMDB_Movies_Cleaned!$N$2:$N$3849))</f>
        <v>7.3</v>
      </c>
      <c r="H2580" cm="1">
        <f t="array" ref="H2580">MIN(IF(IMDB_Movies_Cleaned!$E$2:$E$3849=A2580, IMDB_Movies_Cleaned!$N$2:$N$3849))</f>
        <v>5.4</v>
      </c>
      <c r="I2580" cm="1">
        <f t="array" ref="I2580">_xlfn.VAR.S(IF(IMDB_Movies_Cleaned!$E$2:$E$3849=A2580, IMDB_Movies_Cleaned!$N$2:$N$3849))</f>
        <v>0.2884065934065933</v>
      </c>
      <c r="J2580" cm="1">
        <f t="array" ref="J2580">_xlfn.STDEV.S(IF(IMDB_Movies_Cleaned!$E$2:$E$3849=A2580, IMDB_Movies_Cleaned!$N$2:$N$3849))</f>
        <v>0.53703500203114629</v>
      </c>
    </row>
    <row r="2581" spans="1:10" x14ac:dyDescent="0.25">
      <c r="A2581" s="2" t="s">
        <v>872</v>
      </c>
      <c r="B2581">
        <f t="shared" si="42"/>
        <v>145</v>
      </c>
      <c r="D2581">
        <f>AVERAGEIF(IMDB_Movies_Cleaned!$E$2:$E$3849, A2581, IMDB_Movies_Cleaned!$N$2:$N$3849)</f>
        <v>5.8406896551724108</v>
      </c>
      <c r="E2581" cm="1">
        <f t="array" ref="E2581">MEDIAN(IF(IMDB_Movies_Cleaned!$E$2:$E$3849=A2581, IMDB_Movies_Cleaned!$N$2:$N$3849))</f>
        <v>6</v>
      </c>
      <c r="F2581" cm="1">
        <f t="array" ref="F2581">_xlfn.MODE.SNGL(IF(IMDB_Movies_Cleaned!$E$2:$E$3849=A2581, IMDB_Movies_Cleaned!$N$2:$N$3849))</f>
        <v>6.5</v>
      </c>
      <c r="G2581" cm="1">
        <f t="array" ref="G2581">MAX(IF(IMDB_Movies_Cleaned!$E$2:$E$3849=A2581, IMDB_Movies_Cleaned!$N$2:$N$3849))</f>
        <v>8</v>
      </c>
      <c r="H2581" cm="1">
        <f t="array" ref="H2581">MIN(IF(IMDB_Movies_Cleaned!$E$2:$E$3849=A2581, IMDB_Movies_Cleaned!$N$2:$N$3849))</f>
        <v>1.9</v>
      </c>
      <c r="I2581" cm="1">
        <f t="array" ref="I2581">_xlfn.VAR.S(IF(IMDB_Movies_Cleaned!$E$2:$E$3849=A2581, IMDB_Movies_Cleaned!$N$2:$N$3849))</f>
        <v>1.4818745210728315</v>
      </c>
      <c r="J2581" cm="1">
        <f t="array" ref="J2581">_xlfn.STDEV.S(IF(IMDB_Movies_Cleaned!$E$2:$E$3849=A2581, IMDB_Movies_Cleaned!$N$2:$N$3849))</f>
        <v>1.2173226856806831</v>
      </c>
    </row>
    <row r="2582" spans="1:10" x14ac:dyDescent="0.25">
      <c r="A2582" s="1" t="s">
        <v>753</v>
      </c>
      <c r="B2582">
        <f t="shared" si="42"/>
        <v>151</v>
      </c>
      <c r="D2582">
        <f>AVERAGEIF(IMDB_Movies_Cleaned!$E$2:$E$3849, A2582, IMDB_Movies_Cleaned!$N$2:$N$3849)</f>
        <v>6.4947019867549711</v>
      </c>
      <c r="E2582" cm="1">
        <f t="array" ref="E2582">MEDIAN(IF(IMDB_Movies_Cleaned!$E$2:$E$3849=A2582, IMDB_Movies_Cleaned!$N$2:$N$3849))</f>
        <v>6.5</v>
      </c>
      <c r="F2582" cm="1">
        <f t="array" ref="F2582">_xlfn.MODE.SNGL(IF(IMDB_Movies_Cleaned!$E$2:$E$3849=A2582, IMDB_Movies_Cleaned!$N$2:$N$3849))</f>
        <v>6.5</v>
      </c>
      <c r="G2582" cm="1">
        <f t="array" ref="G2582">MAX(IF(IMDB_Movies_Cleaned!$E$2:$E$3849=A2582, IMDB_Movies_Cleaned!$N$2:$N$3849))</f>
        <v>8</v>
      </c>
      <c r="H2582" cm="1">
        <f t="array" ref="H2582">MIN(IF(IMDB_Movies_Cleaned!$E$2:$E$3849=A2582, IMDB_Movies_Cleaned!$N$2:$N$3849))</f>
        <v>4.3</v>
      </c>
      <c r="I2582" cm="1">
        <f t="array" ref="I2582">_xlfn.VAR.S(IF(IMDB_Movies_Cleaned!$E$2:$E$3849=A2582, IMDB_Movies_Cleaned!$N$2:$N$3849))</f>
        <v>0.56277174392930951</v>
      </c>
      <c r="J2582" cm="1">
        <f t="array" ref="J2582">_xlfn.STDEV.S(IF(IMDB_Movies_Cleaned!$E$2:$E$3849=A2582, IMDB_Movies_Cleaned!$N$2:$N$3849))</f>
        <v>0.75018114074489339</v>
      </c>
    </row>
    <row r="2583" spans="1:10" x14ac:dyDescent="0.25">
      <c r="A2583" s="2" t="s">
        <v>1839</v>
      </c>
      <c r="B2583">
        <f t="shared" si="42"/>
        <v>22</v>
      </c>
      <c r="D2583">
        <f>AVERAGEIF(IMDB_Movies_Cleaned!$E$2:$E$3849, A2583, IMDB_Movies_Cleaned!$N$2:$N$3849)</f>
        <v>7.0545454545454538</v>
      </c>
      <c r="E2583" cm="1">
        <f t="array" ref="E2583">MEDIAN(IF(IMDB_Movies_Cleaned!$E$2:$E$3849=A2583, IMDB_Movies_Cleaned!$N$2:$N$3849))</f>
        <v>6.9</v>
      </c>
      <c r="F2583" cm="1">
        <f t="array" ref="F2583">_xlfn.MODE.SNGL(IF(IMDB_Movies_Cleaned!$E$2:$E$3849=A2583, IMDB_Movies_Cleaned!$N$2:$N$3849))</f>
        <v>6.8</v>
      </c>
      <c r="G2583" cm="1">
        <f t="array" ref="G2583">MAX(IF(IMDB_Movies_Cleaned!$E$2:$E$3849=A2583, IMDB_Movies_Cleaned!$N$2:$N$3849))</f>
        <v>8.1999999999999993</v>
      </c>
      <c r="H2583" cm="1">
        <f t="array" ref="H2583">MIN(IF(IMDB_Movies_Cleaned!$E$2:$E$3849=A2583, IMDB_Movies_Cleaned!$N$2:$N$3849))</f>
        <v>6</v>
      </c>
      <c r="I2583" cm="1">
        <f t="array" ref="I2583">_xlfn.VAR.S(IF(IMDB_Movies_Cleaned!$E$2:$E$3849=A2583, IMDB_Movies_Cleaned!$N$2:$N$3849))</f>
        <v>0.40069264069264066</v>
      </c>
      <c r="J2583" cm="1">
        <f t="array" ref="J2583">_xlfn.STDEV.S(IF(IMDB_Movies_Cleaned!$E$2:$E$3849=A2583, IMDB_Movies_Cleaned!$N$2:$N$3849))</f>
        <v>0.63300287573804959</v>
      </c>
    </row>
    <row r="2584" spans="1:10" x14ac:dyDescent="0.25">
      <c r="A2584" s="1" t="s">
        <v>753</v>
      </c>
      <c r="B2584">
        <f t="shared" si="42"/>
        <v>151</v>
      </c>
      <c r="D2584">
        <f>AVERAGEIF(IMDB_Movies_Cleaned!$E$2:$E$3849, A2584, IMDB_Movies_Cleaned!$N$2:$N$3849)</f>
        <v>6.4947019867549711</v>
      </c>
      <c r="E2584" cm="1">
        <f t="array" ref="E2584">MEDIAN(IF(IMDB_Movies_Cleaned!$E$2:$E$3849=A2584, IMDB_Movies_Cleaned!$N$2:$N$3849))</f>
        <v>6.5</v>
      </c>
      <c r="F2584" cm="1">
        <f t="array" ref="F2584">_xlfn.MODE.SNGL(IF(IMDB_Movies_Cleaned!$E$2:$E$3849=A2584, IMDB_Movies_Cleaned!$N$2:$N$3849))</f>
        <v>6.5</v>
      </c>
      <c r="G2584" cm="1">
        <f t="array" ref="G2584">MAX(IF(IMDB_Movies_Cleaned!$E$2:$E$3849=A2584, IMDB_Movies_Cleaned!$N$2:$N$3849))</f>
        <v>8</v>
      </c>
      <c r="H2584" cm="1">
        <f t="array" ref="H2584">MIN(IF(IMDB_Movies_Cleaned!$E$2:$E$3849=A2584, IMDB_Movies_Cleaned!$N$2:$N$3849))</f>
        <v>4.3</v>
      </c>
      <c r="I2584" cm="1">
        <f t="array" ref="I2584">_xlfn.VAR.S(IF(IMDB_Movies_Cleaned!$E$2:$E$3849=A2584, IMDB_Movies_Cleaned!$N$2:$N$3849))</f>
        <v>0.56277174392930951</v>
      </c>
      <c r="J2584" cm="1">
        <f t="array" ref="J2584">_xlfn.STDEV.S(IF(IMDB_Movies_Cleaned!$E$2:$E$3849=A2584, IMDB_Movies_Cleaned!$N$2:$N$3849))</f>
        <v>0.75018114074489339</v>
      </c>
    </row>
    <row r="2585" spans="1:10" x14ac:dyDescent="0.25">
      <c r="A2585" s="2" t="s">
        <v>129</v>
      </c>
      <c r="B2585">
        <f t="shared" si="42"/>
        <v>119</v>
      </c>
      <c r="D2585">
        <f>AVERAGEIF(IMDB_Movies_Cleaned!$E$2:$E$3849, A2585, IMDB_Movies_Cleaned!$N$2:$N$3849)</f>
        <v>6.9529411764705902</v>
      </c>
      <c r="E2585" cm="1">
        <f t="array" ref="E2585">MEDIAN(IF(IMDB_Movies_Cleaned!$E$2:$E$3849=A2585, IMDB_Movies_Cleaned!$N$2:$N$3849))</f>
        <v>7.1</v>
      </c>
      <c r="F2585" cm="1">
        <f t="array" ref="F2585">_xlfn.MODE.SNGL(IF(IMDB_Movies_Cleaned!$E$2:$E$3849=A2585, IMDB_Movies_Cleaned!$N$2:$N$3849))</f>
        <v>7.2</v>
      </c>
      <c r="G2585" cm="1">
        <f t="array" ref="G2585">MAX(IF(IMDB_Movies_Cleaned!$E$2:$E$3849=A2585, IMDB_Movies_Cleaned!$N$2:$N$3849))</f>
        <v>8.1</v>
      </c>
      <c r="H2585" cm="1">
        <f t="array" ref="H2585">MIN(IF(IMDB_Movies_Cleaned!$E$2:$E$3849=A2585, IMDB_Movies_Cleaned!$N$2:$N$3849))</f>
        <v>4.0999999999999996</v>
      </c>
      <c r="I2585" cm="1">
        <f t="array" ref="I2585">_xlfn.VAR.S(IF(IMDB_Movies_Cleaned!$E$2:$E$3849=A2585, IMDB_Movies_Cleaned!$N$2:$N$3849))</f>
        <v>0.5581056829511245</v>
      </c>
      <c r="J2585" cm="1">
        <f t="array" ref="J2585">_xlfn.STDEV.S(IF(IMDB_Movies_Cleaned!$E$2:$E$3849=A2585, IMDB_Movies_Cleaned!$N$2:$N$3849))</f>
        <v>0.74706471135446129</v>
      </c>
    </row>
    <row r="2586" spans="1:10" x14ac:dyDescent="0.25">
      <c r="A2586" s="1" t="s">
        <v>1610</v>
      </c>
      <c r="B2586">
        <f t="shared" si="42"/>
        <v>10</v>
      </c>
      <c r="D2586">
        <f>AVERAGEIF(IMDB_Movies_Cleaned!$E$2:$E$3849, A2586, IMDB_Movies_Cleaned!$N$2:$N$3849)</f>
        <v>6.6099999999999994</v>
      </c>
      <c r="E2586" cm="1">
        <f t="array" ref="E2586">MEDIAN(IF(IMDB_Movies_Cleaned!$E$2:$E$3849=A2586, IMDB_Movies_Cleaned!$N$2:$N$3849))</f>
        <v>6.65</v>
      </c>
      <c r="F2586" t="e" cm="1">
        <f t="array" ref="F2586">_xlfn.MODE.SNGL(IF(IMDB_Movies_Cleaned!$E$2:$E$3849=A2586, IMDB_Movies_Cleaned!$N$2:$N$3849))</f>
        <v>#N/A</v>
      </c>
      <c r="G2586" cm="1">
        <f t="array" ref="G2586">MAX(IF(IMDB_Movies_Cleaned!$E$2:$E$3849=A2586, IMDB_Movies_Cleaned!$N$2:$N$3849))</f>
        <v>7.6</v>
      </c>
      <c r="H2586" cm="1">
        <f t="array" ref="H2586">MIN(IF(IMDB_Movies_Cleaned!$E$2:$E$3849=A2586, IMDB_Movies_Cleaned!$N$2:$N$3849))</f>
        <v>5.2</v>
      </c>
      <c r="I2586" cm="1">
        <f t="array" ref="I2586">_xlfn.VAR.S(IF(IMDB_Movies_Cleaned!$E$2:$E$3849=A2586, IMDB_Movies_Cleaned!$N$2:$N$3849))</f>
        <v>0.54766666666667008</v>
      </c>
      <c r="J2586" cm="1">
        <f t="array" ref="J2586">_xlfn.STDEV.S(IF(IMDB_Movies_Cleaned!$E$2:$E$3849=A2586, IMDB_Movies_Cleaned!$N$2:$N$3849))</f>
        <v>0.74004504367414692</v>
      </c>
    </row>
    <row r="2587" spans="1:10" x14ac:dyDescent="0.25">
      <c r="A2587" s="2" t="s">
        <v>3950</v>
      </c>
      <c r="B2587">
        <f t="shared" si="42"/>
        <v>17</v>
      </c>
      <c r="D2587">
        <f>AVERAGEIF(IMDB_Movies_Cleaned!$E$2:$E$3849, A2587, IMDB_Movies_Cleaned!$N$2:$N$3849)</f>
        <v>6.694117647058822</v>
      </c>
      <c r="E2587" cm="1">
        <f t="array" ref="E2587">MEDIAN(IF(IMDB_Movies_Cleaned!$E$2:$E$3849=A2587, IMDB_Movies_Cleaned!$N$2:$N$3849))</f>
        <v>6.8</v>
      </c>
      <c r="F2587" cm="1">
        <f t="array" ref="F2587">_xlfn.MODE.SNGL(IF(IMDB_Movies_Cleaned!$E$2:$E$3849=A2587, IMDB_Movies_Cleaned!$N$2:$N$3849))</f>
        <v>6.8</v>
      </c>
      <c r="G2587" cm="1">
        <f t="array" ref="G2587">MAX(IF(IMDB_Movies_Cleaned!$E$2:$E$3849=A2587, IMDB_Movies_Cleaned!$N$2:$N$3849))</f>
        <v>8.3000000000000007</v>
      </c>
      <c r="H2587" cm="1">
        <f t="array" ref="H2587">MIN(IF(IMDB_Movies_Cleaned!$E$2:$E$3849=A2587, IMDB_Movies_Cleaned!$N$2:$N$3849))</f>
        <v>4.8</v>
      </c>
      <c r="I2587" cm="1">
        <f t="array" ref="I2587">_xlfn.VAR.S(IF(IMDB_Movies_Cleaned!$E$2:$E$3849=A2587, IMDB_Movies_Cleaned!$N$2:$N$3849))</f>
        <v>0.65558823529413957</v>
      </c>
      <c r="J2587" cm="1">
        <f t="array" ref="J2587">_xlfn.STDEV.S(IF(IMDB_Movies_Cleaned!$E$2:$E$3849=A2587, IMDB_Movies_Cleaned!$N$2:$N$3849))</f>
        <v>0.8096840342344287</v>
      </c>
    </row>
    <row r="2588" spans="1:10" x14ac:dyDescent="0.25">
      <c r="A2588" s="1" t="s">
        <v>1962</v>
      </c>
      <c r="B2588">
        <f t="shared" si="42"/>
        <v>42</v>
      </c>
      <c r="D2588">
        <f>AVERAGEIF(IMDB_Movies_Cleaned!$E$2:$E$3849, A2588, IMDB_Movies_Cleaned!$N$2:$N$3849)</f>
        <v>6.6499999999999986</v>
      </c>
      <c r="E2588" cm="1">
        <f t="array" ref="E2588">MEDIAN(IF(IMDB_Movies_Cleaned!$E$2:$E$3849=A2588, IMDB_Movies_Cleaned!$N$2:$N$3849))</f>
        <v>6.75</v>
      </c>
      <c r="F2588" cm="1">
        <f t="array" ref="F2588">_xlfn.MODE.SNGL(IF(IMDB_Movies_Cleaned!$E$2:$E$3849=A2588, IMDB_Movies_Cleaned!$N$2:$N$3849))</f>
        <v>7</v>
      </c>
      <c r="G2588" cm="1">
        <f t="array" ref="G2588">MAX(IF(IMDB_Movies_Cleaned!$E$2:$E$3849=A2588, IMDB_Movies_Cleaned!$N$2:$N$3849))</f>
        <v>8.5</v>
      </c>
      <c r="H2588" cm="1">
        <f t="array" ref="H2588">MIN(IF(IMDB_Movies_Cleaned!$E$2:$E$3849=A2588, IMDB_Movies_Cleaned!$N$2:$N$3849))</f>
        <v>3.9</v>
      </c>
      <c r="I2588" cm="1">
        <f t="array" ref="I2588">_xlfn.VAR.S(IF(IMDB_Movies_Cleaned!$E$2:$E$3849=A2588, IMDB_Movies_Cleaned!$N$2:$N$3849))</f>
        <v>0.74890243902439957</v>
      </c>
      <c r="J2588" cm="1">
        <f t="array" ref="J2588">_xlfn.STDEV.S(IF(IMDB_Movies_Cleaned!$E$2:$E$3849=A2588, IMDB_Movies_Cleaned!$N$2:$N$3849))</f>
        <v>0.86539149465684007</v>
      </c>
    </row>
    <row r="2589" spans="1:10" x14ac:dyDescent="0.25">
      <c r="A2589" s="2" t="s">
        <v>958</v>
      </c>
      <c r="B2589">
        <f t="shared" si="42"/>
        <v>3</v>
      </c>
      <c r="D2589">
        <f>AVERAGEIF(IMDB_Movies_Cleaned!$E$2:$E$3849, A2589, IMDB_Movies_Cleaned!$N$2:$N$3849)</f>
        <v>7.166666666666667</v>
      </c>
      <c r="E2589" cm="1">
        <f t="array" ref="E2589">MEDIAN(IF(IMDB_Movies_Cleaned!$E$2:$E$3849=A2589, IMDB_Movies_Cleaned!$N$2:$N$3849))</f>
        <v>7.1</v>
      </c>
      <c r="F2589" t="e" cm="1">
        <f t="array" ref="F2589">_xlfn.MODE.SNGL(IF(IMDB_Movies_Cleaned!$E$2:$E$3849=A2589, IMDB_Movies_Cleaned!$N$2:$N$3849))</f>
        <v>#N/A</v>
      </c>
      <c r="G2589" cm="1">
        <f t="array" ref="G2589">MAX(IF(IMDB_Movies_Cleaned!$E$2:$E$3849=A2589, IMDB_Movies_Cleaned!$N$2:$N$3849))</f>
        <v>8.1999999999999993</v>
      </c>
      <c r="H2589" cm="1">
        <f t="array" ref="H2589">MIN(IF(IMDB_Movies_Cleaned!$E$2:$E$3849=A2589, IMDB_Movies_Cleaned!$N$2:$N$3849))</f>
        <v>6.2</v>
      </c>
      <c r="I2589" cm="1">
        <f t="array" ref="I2589">_xlfn.VAR.S(IF(IMDB_Movies_Cleaned!$E$2:$E$3849=A2589, IMDB_Movies_Cleaned!$N$2:$N$3849))</f>
        <v>1.0033333333333303</v>
      </c>
      <c r="J2589" cm="1">
        <f t="array" ref="J2589">_xlfn.STDEV.S(IF(IMDB_Movies_Cleaned!$E$2:$E$3849=A2589, IMDB_Movies_Cleaned!$N$2:$N$3849))</f>
        <v>1.0016652800877797</v>
      </c>
    </row>
    <row r="2590" spans="1:10" x14ac:dyDescent="0.25">
      <c r="A2590" s="1" t="s">
        <v>129</v>
      </c>
      <c r="B2590">
        <f t="shared" si="42"/>
        <v>119</v>
      </c>
      <c r="D2590">
        <f>AVERAGEIF(IMDB_Movies_Cleaned!$E$2:$E$3849, A2590, IMDB_Movies_Cleaned!$N$2:$N$3849)</f>
        <v>6.9529411764705902</v>
      </c>
      <c r="E2590" cm="1">
        <f t="array" ref="E2590">MEDIAN(IF(IMDB_Movies_Cleaned!$E$2:$E$3849=A2590, IMDB_Movies_Cleaned!$N$2:$N$3849))</f>
        <v>7.1</v>
      </c>
      <c r="F2590" cm="1">
        <f t="array" ref="F2590">_xlfn.MODE.SNGL(IF(IMDB_Movies_Cleaned!$E$2:$E$3849=A2590, IMDB_Movies_Cleaned!$N$2:$N$3849))</f>
        <v>7.2</v>
      </c>
      <c r="G2590" cm="1">
        <f t="array" ref="G2590">MAX(IF(IMDB_Movies_Cleaned!$E$2:$E$3849=A2590, IMDB_Movies_Cleaned!$N$2:$N$3849))</f>
        <v>8.1</v>
      </c>
      <c r="H2590" cm="1">
        <f t="array" ref="H2590">MIN(IF(IMDB_Movies_Cleaned!$E$2:$E$3849=A2590, IMDB_Movies_Cleaned!$N$2:$N$3849))</f>
        <v>4.0999999999999996</v>
      </c>
      <c r="I2590" cm="1">
        <f t="array" ref="I2590">_xlfn.VAR.S(IF(IMDB_Movies_Cleaned!$E$2:$E$3849=A2590, IMDB_Movies_Cleaned!$N$2:$N$3849))</f>
        <v>0.5581056829511245</v>
      </c>
      <c r="J2590" cm="1">
        <f t="array" ref="J2590">_xlfn.STDEV.S(IF(IMDB_Movies_Cleaned!$E$2:$E$3849=A2590, IMDB_Movies_Cleaned!$N$2:$N$3849))</f>
        <v>0.74706471135446129</v>
      </c>
    </row>
    <row r="2591" spans="1:10" x14ac:dyDescent="0.25">
      <c r="A2591" s="2" t="s">
        <v>707</v>
      </c>
      <c r="B2591">
        <f t="shared" si="42"/>
        <v>6</v>
      </c>
      <c r="D2591">
        <f>AVERAGEIF(IMDB_Movies_Cleaned!$E$2:$E$3849, A2591, IMDB_Movies_Cleaned!$N$2:$N$3849)</f>
        <v>5.9166666666666652</v>
      </c>
      <c r="E2591" cm="1">
        <f t="array" ref="E2591">MEDIAN(IF(IMDB_Movies_Cleaned!$E$2:$E$3849=A2591, IMDB_Movies_Cleaned!$N$2:$N$3849))</f>
        <v>5.8000000000000007</v>
      </c>
      <c r="F2591" t="e" cm="1">
        <f t="array" ref="F2591">_xlfn.MODE.SNGL(IF(IMDB_Movies_Cleaned!$E$2:$E$3849=A2591, IMDB_Movies_Cleaned!$N$2:$N$3849))</f>
        <v>#N/A</v>
      </c>
      <c r="G2591" cm="1">
        <f t="array" ref="G2591">MAX(IF(IMDB_Movies_Cleaned!$E$2:$E$3849=A2591, IMDB_Movies_Cleaned!$N$2:$N$3849))</f>
        <v>8.1</v>
      </c>
      <c r="H2591" cm="1">
        <f t="array" ref="H2591">MIN(IF(IMDB_Movies_Cleaned!$E$2:$E$3849=A2591, IMDB_Movies_Cleaned!$N$2:$N$3849))</f>
        <v>3.7</v>
      </c>
      <c r="I2591" cm="1">
        <f t="array" ref="I2591">_xlfn.VAR.S(IF(IMDB_Movies_Cleaned!$E$2:$E$3849=A2591, IMDB_Movies_Cleaned!$N$2:$N$3849))</f>
        <v>2.3736666666666792</v>
      </c>
      <c r="J2591" cm="1">
        <f t="array" ref="J2591">_xlfn.STDEV.S(IF(IMDB_Movies_Cleaned!$E$2:$E$3849=A2591, IMDB_Movies_Cleaned!$N$2:$N$3849))</f>
        <v>1.5406708495544008</v>
      </c>
    </row>
    <row r="2592" spans="1:10" x14ac:dyDescent="0.25">
      <c r="A2592" s="1" t="s">
        <v>901</v>
      </c>
      <c r="B2592">
        <f t="shared" si="42"/>
        <v>15</v>
      </c>
      <c r="D2592">
        <f>AVERAGEIF(IMDB_Movies_Cleaned!$E$2:$E$3849, A2592, IMDB_Movies_Cleaned!$N$2:$N$3849)</f>
        <v>7.4266666666666659</v>
      </c>
      <c r="E2592" cm="1">
        <f t="array" ref="E2592">MEDIAN(IF(IMDB_Movies_Cleaned!$E$2:$E$3849=A2592, IMDB_Movies_Cleaned!$N$2:$N$3849))</f>
        <v>7.5</v>
      </c>
      <c r="F2592" cm="1">
        <f t="array" ref="F2592">_xlfn.MODE.SNGL(IF(IMDB_Movies_Cleaned!$E$2:$E$3849=A2592, IMDB_Movies_Cleaned!$N$2:$N$3849))</f>
        <v>6.6</v>
      </c>
      <c r="G2592" cm="1">
        <f t="array" ref="G2592">MAX(IF(IMDB_Movies_Cleaned!$E$2:$E$3849=A2592, IMDB_Movies_Cleaned!$N$2:$N$3849))</f>
        <v>8.6999999999999993</v>
      </c>
      <c r="H2592" cm="1">
        <f t="array" ref="H2592">MIN(IF(IMDB_Movies_Cleaned!$E$2:$E$3849=A2592, IMDB_Movies_Cleaned!$N$2:$N$3849))</f>
        <v>6.6</v>
      </c>
      <c r="I2592" cm="1">
        <f t="array" ref="I2592">_xlfn.VAR.S(IF(IMDB_Movies_Cleaned!$E$2:$E$3849=A2592, IMDB_Movies_Cleaned!$N$2:$N$3849))</f>
        <v>0.3935238095238095</v>
      </c>
      <c r="J2592" cm="1">
        <f t="array" ref="J2592">_xlfn.STDEV.S(IF(IMDB_Movies_Cleaned!$E$2:$E$3849=A2592, IMDB_Movies_Cleaned!$N$2:$N$3849))</f>
        <v>0.62731476112379936</v>
      </c>
    </row>
    <row r="2593" spans="1:10" x14ac:dyDescent="0.25">
      <c r="A2593" s="2" t="s">
        <v>1947</v>
      </c>
      <c r="B2593">
        <f t="shared" si="42"/>
        <v>5</v>
      </c>
      <c r="D2593">
        <f>AVERAGEIF(IMDB_Movies_Cleaned!$E$2:$E$3849, A2593, IMDB_Movies_Cleaned!$N$2:$N$3849)</f>
        <v>6.6400000000000006</v>
      </c>
      <c r="E2593" cm="1">
        <f t="array" ref="E2593">MEDIAN(IF(IMDB_Movies_Cleaned!$E$2:$E$3849=A2593, IMDB_Movies_Cleaned!$N$2:$N$3849))</f>
        <v>6.5</v>
      </c>
      <c r="F2593" cm="1">
        <f t="array" ref="F2593">_xlfn.MODE.SNGL(IF(IMDB_Movies_Cleaned!$E$2:$E$3849=A2593, IMDB_Movies_Cleaned!$N$2:$N$3849))</f>
        <v>6.5</v>
      </c>
      <c r="G2593" cm="1">
        <f t="array" ref="G2593">MAX(IF(IMDB_Movies_Cleaned!$E$2:$E$3849=A2593, IMDB_Movies_Cleaned!$N$2:$N$3849))</f>
        <v>7.5</v>
      </c>
      <c r="H2593" cm="1">
        <f t="array" ref="H2593">MIN(IF(IMDB_Movies_Cleaned!$E$2:$E$3849=A2593, IMDB_Movies_Cleaned!$N$2:$N$3849))</f>
        <v>5.8</v>
      </c>
      <c r="I2593" cm="1">
        <f t="array" ref="I2593">_xlfn.VAR.S(IF(IMDB_Movies_Cleaned!$E$2:$E$3849=A2593, IMDB_Movies_Cleaned!$N$2:$N$3849))</f>
        <v>0.38800000000000007</v>
      </c>
      <c r="J2593" cm="1">
        <f t="array" ref="J2593">_xlfn.STDEV.S(IF(IMDB_Movies_Cleaned!$E$2:$E$3849=A2593, IMDB_Movies_Cleaned!$N$2:$N$3849))</f>
        <v>0.6228964600958975</v>
      </c>
    </row>
    <row r="2594" spans="1:10" x14ac:dyDescent="0.25">
      <c r="A2594" s="1" t="s">
        <v>2571</v>
      </c>
      <c r="B2594">
        <f t="shared" si="42"/>
        <v>34</v>
      </c>
      <c r="D2594">
        <f>AVERAGEIF(IMDB_Movies_Cleaned!$E$2:$E$3849, A2594, IMDB_Movies_Cleaned!$N$2:$N$3849)</f>
        <v>5.7588235294117638</v>
      </c>
      <c r="E2594" cm="1">
        <f t="array" ref="E2594">MEDIAN(IF(IMDB_Movies_Cleaned!$E$2:$E$3849=A2594, IMDB_Movies_Cleaned!$N$2:$N$3849))</f>
        <v>5.9</v>
      </c>
      <c r="F2594" cm="1">
        <f t="array" ref="F2594">_xlfn.MODE.SNGL(IF(IMDB_Movies_Cleaned!$E$2:$E$3849=A2594, IMDB_Movies_Cleaned!$N$2:$N$3849))</f>
        <v>5.9</v>
      </c>
      <c r="G2594" cm="1">
        <f t="array" ref="G2594">MAX(IF(IMDB_Movies_Cleaned!$E$2:$E$3849=A2594, IMDB_Movies_Cleaned!$N$2:$N$3849))</f>
        <v>7.9</v>
      </c>
      <c r="H2594" cm="1">
        <f t="array" ref="H2594">MIN(IF(IMDB_Movies_Cleaned!$E$2:$E$3849=A2594, IMDB_Movies_Cleaned!$N$2:$N$3849))</f>
        <v>4</v>
      </c>
      <c r="I2594" cm="1">
        <f t="array" ref="I2594">_xlfn.VAR.S(IF(IMDB_Movies_Cleaned!$E$2:$E$3849=A2594, IMDB_Movies_Cleaned!$N$2:$N$3849))</f>
        <v>1.1534046345811242</v>
      </c>
      <c r="J2594" cm="1">
        <f t="array" ref="J2594">_xlfn.STDEV.S(IF(IMDB_Movies_Cleaned!$E$2:$E$3849=A2594, IMDB_Movies_Cleaned!$N$2:$N$3849))</f>
        <v>1.0739667753618471</v>
      </c>
    </row>
    <row r="2595" spans="1:10" x14ac:dyDescent="0.25">
      <c r="A2595" s="2" t="s">
        <v>3370</v>
      </c>
      <c r="B2595">
        <f t="shared" si="42"/>
        <v>2</v>
      </c>
      <c r="D2595">
        <f>AVERAGEIF(IMDB_Movies_Cleaned!$E$2:$E$3849, A2595, IMDB_Movies_Cleaned!$N$2:$N$3849)</f>
        <v>5.55</v>
      </c>
      <c r="E2595" cm="1">
        <f t="array" ref="E2595">MEDIAN(IF(IMDB_Movies_Cleaned!$E$2:$E$3849=A2595, IMDB_Movies_Cleaned!$N$2:$N$3849))</f>
        <v>5.55</v>
      </c>
      <c r="F2595" t="e" cm="1">
        <f t="array" ref="F2595">_xlfn.MODE.SNGL(IF(IMDB_Movies_Cleaned!$E$2:$E$3849=A2595, IMDB_Movies_Cleaned!$N$2:$N$3849))</f>
        <v>#N/A</v>
      </c>
      <c r="G2595" cm="1">
        <f t="array" ref="G2595">MAX(IF(IMDB_Movies_Cleaned!$E$2:$E$3849=A2595, IMDB_Movies_Cleaned!$N$2:$N$3849))</f>
        <v>6.6</v>
      </c>
      <c r="H2595" cm="1">
        <f t="array" ref="H2595">MIN(IF(IMDB_Movies_Cleaned!$E$2:$E$3849=A2595, IMDB_Movies_Cleaned!$N$2:$N$3849))</f>
        <v>4.5</v>
      </c>
      <c r="I2595" cm="1">
        <f t="array" ref="I2595">_xlfn.VAR.S(IF(IMDB_Movies_Cleaned!$E$2:$E$3849=A2595, IMDB_Movies_Cleaned!$N$2:$N$3849))</f>
        <v>2.2049999999999983</v>
      </c>
      <c r="J2595" cm="1">
        <f t="array" ref="J2595">_xlfn.STDEV.S(IF(IMDB_Movies_Cleaned!$E$2:$E$3849=A2595, IMDB_Movies_Cleaned!$N$2:$N$3849))</f>
        <v>1.4849242404917493</v>
      </c>
    </row>
    <row r="2596" spans="1:10" x14ac:dyDescent="0.25">
      <c r="A2596" s="1" t="s">
        <v>2595</v>
      </c>
      <c r="B2596">
        <f t="shared" si="42"/>
        <v>8</v>
      </c>
      <c r="D2596">
        <f>AVERAGEIF(IMDB_Movies_Cleaned!$E$2:$E$3849, A2596, IMDB_Movies_Cleaned!$N$2:$N$3849)</f>
        <v>6.8250000000000002</v>
      </c>
      <c r="E2596" cm="1">
        <f t="array" ref="E2596">MEDIAN(IF(IMDB_Movies_Cleaned!$E$2:$E$3849=A2596, IMDB_Movies_Cleaned!$N$2:$N$3849))</f>
        <v>7.15</v>
      </c>
      <c r="F2596" t="e" cm="1">
        <f t="array" ref="F2596">_xlfn.MODE.SNGL(IF(IMDB_Movies_Cleaned!$E$2:$E$3849=A2596, IMDB_Movies_Cleaned!$N$2:$N$3849))</f>
        <v>#N/A</v>
      </c>
      <c r="G2596" cm="1">
        <f t="array" ref="G2596">MAX(IF(IMDB_Movies_Cleaned!$E$2:$E$3849=A2596, IMDB_Movies_Cleaned!$N$2:$N$3849))</f>
        <v>8.1</v>
      </c>
      <c r="H2596" cm="1">
        <f t="array" ref="H2596">MIN(IF(IMDB_Movies_Cleaned!$E$2:$E$3849=A2596, IMDB_Movies_Cleaned!$N$2:$N$3849))</f>
        <v>4.3</v>
      </c>
      <c r="I2596" cm="1">
        <f t="array" ref="I2596">_xlfn.VAR.S(IF(IMDB_Movies_Cleaned!$E$2:$E$3849=A2596, IMDB_Movies_Cleaned!$N$2:$N$3849))</f>
        <v>1.5135714285714243</v>
      </c>
      <c r="J2596" cm="1">
        <f t="array" ref="J2596">_xlfn.STDEV.S(IF(IMDB_Movies_Cleaned!$E$2:$E$3849=A2596, IMDB_Movies_Cleaned!$N$2:$N$3849))</f>
        <v>1.2302729081677057</v>
      </c>
    </row>
    <row r="2597" spans="1:10" x14ac:dyDescent="0.25">
      <c r="A2597" s="2" t="s">
        <v>809</v>
      </c>
      <c r="B2597">
        <f t="shared" si="42"/>
        <v>15</v>
      </c>
      <c r="D2597">
        <f>AVERAGEIF(IMDB_Movies_Cleaned!$E$2:$E$3849, A2597, IMDB_Movies_Cleaned!$N$2:$N$3849)</f>
        <v>6.7133333333333338</v>
      </c>
      <c r="E2597" cm="1">
        <f t="array" ref="E2597">MEDIAN(IF(IMDB_Movies_Cleaned!$E$2:$E$3849=A2597, IMDB_Movies_Cleaned!$N$2:$N$3849))</f>
        <v>6.7</v>
      </c>
      <c r="F2597" cm="1">
        <f t="array" ref="F2597">_xlfn.MODE.SNGL(IF(IMDB_Movies_Cleaned!$E$2:$E$3849=A2597, IMDB_Movies_Cleaned!$N$2:$N$3849))</f>
        <v>6.4</v>
      </c>
      <c r="G2597" cm="1">
        <f t="array" ref="G2597">MAX(IF(IMDB_Movies_Cleaned!$E$2:$E$3849=A2597, IMDB_Movies_Cleaned!$N$2:$N$3849))</f>
        <v>8.1</v>
      </c>
      <c r="H2597" cm="1">
        <f t="array" ref="H2597">MIN(IF(IMDB_Movies_Cleaned!$E$2:$E$3849=A2597, IMDB_Movies_Cleaned!$N$2:$N$3849))</f>
        <v>5.6</v>
      </c>
      <c r="I2597" cm="1">
        <f t="array" ref="I2597">_xlfn.VAR.S(IF(IMDB_Movies_Cleaned!$E$2:$E$3849=A2597, IMDB_Movies_Cleaned!$N$2:$N$3849))</f>
        <v>0.57409523809524543</v>
      </c>
      <c r="J2597" cm="1">
        <f t="array" ref="J2597">_xlfn.STDEV.S(IF(IMDB_Movies_Cleaned!$E$2:$E$3849=A2597, IMDB_Movies_Cleaned!$N$2:$N$3849))</f>
        <v>0.75769072720685016</v>
      </c>
    </row>
    <row r="2598" spans="1:10" x14ac:dyDescent="0.25">
      <c r="A2598" s="1" t="s">
        <v>562</v>
      </c>
      <c r="B2598">
        <f t="shared" si="42"/>
        <v>5</v>
      </c>
      <c r="D2598">
        <f>AVERAGEIF(IMDB_Movies_Cleaned!$E$2:$E$3849, A2598, IMDB_Movies_Cleaned!$N$2:$N$3849)</f>
        <v>7.2399999999999993</v>
      </c>
      <c r="E2598" cm="1">
        <f t="array" ref="E2598">MEDIAN(IF(IMDB_Movies_Cleaned!$E$2:$E$3849=A2598, IMDB_Movies_Cleaned!$N$2:$N$3849))</f>
        <v>7.1</v>
      </c>
      <c r="F2598" cm="1">
        <f t="array" ref="F2598">_xlfn.MODE.SNGL(IF(IMDB_Movies_Cleaned!$E$2:$E$3849=A2598, IMDB_Movies_Cleaned!$N$2:$N$3849))</f>
        <v>7.1</v>
      </c>
      <c r="G2598" cm="1">
        <f t="array" ref="G2598">MAX(IF(IMDB_Movies_Cleaned!$E$2:$E$3849=A2598, IMDB_Movies_Cleaned!$N$2:$N$3849))</f>
        <v>7.7</v>
      </c>
      <c r="H2598" cm="1">
        <f t="array" ref="H2598">MIN(IF(IMDB_Movies_Cleaned!$E$2:$E$3849=A2598, IMDB_Movies_Cleaned!$N$2:$N$3849))</f>
        <v>6.8</v>
      </c>
      <c r="I2598" cm="1">
        <f t="array" ref="I2598">_xlfn.VAR.S(IF(IMDB_Movies_Cleaned!$E$2:$E$3849=A2598, IMDB_Movies_Cleaned!$N$2:$N$3849))</f>
        <v>0.12800000000000011</v>
      </c>
      <c r="J2598" cm="1">
        <f t="array" ref="J2598">_xlfn.STDEV.S(IF(IMDB_Movies_Cleaned!$E$2:$E$3849=A2598, IMDB_Movies_Cleaned!$N$2:$N$3849))</f>
        <v>0.35777087639996652</v>
      </c>
    </row>
    <row r="2599" spans="1:10" x14ac:dyDescent="0.25">
      <c r="A2599" s="2" t="s">
        <v>5550</v>
      </c>
      <c r="B2599">
        <f t="shared" si="42"/>
        <v>1</v>
      </c>
      <c r="D2599">
        <f>AVERAGEIF(IMDB_Movies_Cleaned!$E$2:$E$3849, A2599, IMDB_Movies_Cleaned!$N$2:$N$3849)</f>
        <v>5.4</v>
      </c>
      <c r="E2599" cm="1">
        <f t="array" ref="E2599">MEDIAN(IF(IMDB_Movies_Cleaned!$E$2:$E$3849=A2599, IMDB_Movies_Cleaned!$N$2:$N$3849))</f>
        <v>5.4</v>
      </c>
      <c r="F2599" t="e" cm="1">
        <f t="array" ref="F2599">_xlfn.MODE.SNGL(IF(IMDB_Movies_Cleaned!$E$2:$E$3849=A2599, IMDB_Movies_Cleaned!$N$2:$N$3849))</f>
        <v>#N/A</v>
      </c>
      <c r="G2599" cm="1">
        <f t="array" ref="G2599">MAX(IF(IMDB_Movies_Cleaned!$E$2:$E$3849=A2599, IMDB_Movies_Cleaned!$N$2:$N$3849))</f>
        <v>5.4</v>
      </c>
      <c r="H2599" cm="1">
        <f t="array" ref="H2599">MIN(IF(IMDB_Movies_Cleaned!$E$2:$E$3849=A2599, IMDB_Movies_Cleaned!$N$2:$N$3849))</f>
        <v>5.4</v>
      </c>
      <c r="I2599" t="e" cm="1">
        <f t="array" ref="I2599">_xlfn.VAR.S(IF(IMDB_Movies_Cleaned!$E$2:$E$3849=A2599, IMDB_Movies_Cleaned!$N$2:$N$3849))</f>
        <v>#DIV/0!</v>
      </c>
      <c r="J2599" t="e" cm="1">
        <f t="array" ref="J2599">_xlfn.STDEV.S(IF(IMDB_Movies_Cleaned!$E$2:$E$3849=A2599, IMDB_Movies_Cleaned!$N$2:$N$3849))</f>
        <v>#DIV/0!</v>
      </c>
    </row>
    <row r="2600" spans="1:10" x14ac:dyDescent="0.25">
      <c r="A2600" s="1" t="s">
        <v>5553</v>
      </c>
      <c r="B2600">
        <f t="shared" si="42"/>
        <v>1</v>
      </c>
      <c r="D2600">
        <f>AVERAGEIF(IMDB_Movies_Cleaned!$E$2:$E$3849, A2600, IMDB_Movies_Cleaned!$N$2:$N$3849)</f>
        <v>6.6</v>
      </c>
      <c r="E2600" cm="1">
        <f t="array" ref="E2600">MEDIAN(IF(IMDB_Movies_Cleaned!$E$2:$E$3849=A2600, IMDB_Movies_Cleaned!$N$2:$N$3849))</f>
        <v>6.6</v>
      </c>
      <c r="F2600" t="e" cm="1">
        <f t="array" ref="F2600">_xlfn.MODE.SNGL(IF(IMDB_Movies_Cleaned!$E$2:$E$3849=A2600, IMDB_Movies_Cleaned!$N$2:$N$3849))</f>
        <v>#N/A</v>
      </c>
      <c r="G2600" cm="1">
        <f t="array" ref="G2600">MAX(IF(IMDB_Movies_Cleaned!$E$2:$E$3849=A2600, IMDB_Movies_Cleaned!$N$2:$N$3849))</f>
        <v>6.6</v>
      </c>
      <c r="H2600" cm="1">
        <f t="array" ref="H2600">MIN(IF(IMDB_Movies_Cleaned!$E$2:$E$3849=A2600, IMDB_Movies_Cleaned!$N$2:$N$3849))</f>
        <v>6.6</v>
      </c>
      <c r="I2600" t="e" cm="1">
        <f t="array" ref="I2600">_xlfn.VAR.S(IF(IMDB_Movies_Cleaned!$E$2:$E$3849=A2600, IMDB_Movies_Cleaned!$N$2:$N$3849))</f>
        <v>#DIV/0!</v>
      </c>
      <c r="J2600" t="e" cm="1">
        <f t="array" ref="J2600">_xlfn.STDEV.S(IF(IMDB_Movies_Cleaned!$E$2:$E$3849=A2600, IMDB_Movies_Cleaned!$N$2:$N$3849))</f>
        <v>#DIV/0!</v>
      </c>
    </row>
    <row r="2601" spans="1:10" x14ac:dyDescent="0.25">
      <c r="A2601" s="1" t="s">
        <v>817</v>
      </c>
      <c r="B2601">
        <f t="shared" si="42"/>
        <v>30</v>
      </c>
      <c r="D2601">
        <f>AVERAGEIF(IMDB_Movies_Cleaned!$E$2:$E$3849, A2601, IMDB_Movies_Cleaned!$N$2:$N$3849)</f>
        <v>7.1733333333333338</v>
      </c>
      <c r="E2601" cm="1">
        <f t="array" ref="E2601">MEDIAN(IF(IMDB_Movies_Cleaned!$E$2:$E$3849=A2601, IMDB_Movies_Cleaned!$N$2:$N$3849))</f>
        <v>7.25</v>
      </c>
      <c r="F2601" cm="1">
        <f t="array" ref="F2601">_xlfn.MODE.SNGL(IF(IMDB_Movies_Cleaned!$E$2:$E$3849=A2601, IMDB_Movies_Cleaned!$N$2:$N$3849))</f>
        <v>7.3</v>
      </c>
      <c r="G2601" cm="1">
        <f t="array" ref="G2601">MAX(IF(IMDB_Movies_Cleaned!$E$2:$E$3849=A2601, IMDB_Movies_Cleaned!$N$2:$N$3849))</f>
        <v>8.1999999999999993</v>
      </c>
      <c r="H2601" cm="1">
        <f t="array" ref="H2601">MIN(IF(IMDB_Movies_Cleaned!$E$2:$E$3849=A2601, IMDB_Movies_Cleaned!$N$2:$N$3849))</f>
        <v>5.8</v>
      </c>
      <c r="I2601" cm="1">
        <f t="array" ref="I2601">_xlfn.VAR.S(IF(IMDB_Movies_Cleaned!$E$2:$E$3849=A2601, IMDB_Movies_Cleaned!$N$2:$N$3849))</f>
        <v>0.37581609195402288</v>
      </c>
      <c r="J2601" cm="1">
        <f t="array" ref="J2601">_xlfn.STDEV.S(IF(IMDB_Movies_Cleaned!$E$2:$E$3849=A2601, IMDB_Movies_Cleaned!$N$2:$N$3849))</f>
        <v>0.61303840985212577</v>
      </c>
    </row>
    <row r="2602" spans="1:10" x14ac:dyDescent="0.25">
      <c r="A2602" s="2" t="s">
        <v>1671</v>
      </c>
      <c r="B2602">
        <f t="shared" si="42"/>
        <v>153</v>
      </c>
      <c r="D2602">
        <f>AVERAGEIF(IMDB_Movies_Cleaned!$E$2:$E$3849, A2602, IMDB_Movies_Cleaned!$N$2:$N$3849)</f>
        <v>7.0418300653594796</v>
      </c>
      <c r="E2602" cm="1">
        <f t="array" ref="E2602">MEDIAN(IF(IMDB_Movies_Cleaned!$E$2:$E$3849=A2602, IMDB_Movies_Cleaned!$N$2:$N$3849))</f>
        <v>7.2</v>
      </c>
      <c r="F2602" cm="1">
        <f t="array" ref="F2602">_xlfn.MODE.SNGL(IF(IMDB_Movies_Cleaned!$E$2:$E$3849=A2602, IMDB_Movies_Cleaned!$N$2:$N$3849))</f>
        <v>7.3</v>
      </c>
      <c r="G2602" cm="1">
        <f t="array" ref="G2602">MAX(IF(IMDB_Movies_Cleaned!$E$2:$E$3849=A2602, IMDB_Movies_Cleaned!$N$2:$N$3849))</f>
        <v>8.8000000000000007</v>
      </c>
      <c r="H2602" cm="1">
        <f t="array" ref="H2602">MIN(IF(IMDB_Movies_Cleaned!$E$2:$E$3849=A2602, IMDB_Movies_Cleaned!$N$2:$N$3849))</f>
        <v>3.4</v>
      </c>
      <c r="I2602" cm="1">
        <f t="array" ref="I2602">_xlfn.VAR.S(IF(IMDB_Movies_Cleaned!$E$2:$E$3849=A2602, IMDB_Movies_Cleaned!$N$2:$N$3849))</f>
        <v>0.68705452356381391</v>
      </c>
      <c r="J2602" cm="1">
        <f t="array" ref="J2602">_xlfn.STDEV.S(IF(IMDB_Movies_Cleaned!$E$2:$E$3849=A2602, IMDB_Movies_Cleaned!$N$2:$N$3849))</f>
        <v>0.82888752166009472</v>
      </c>
    </row>
    <row r="2603" spans="1:10" x14ac:dyDescent="0.25">
      <c r="A2603" s="1" t="s">
        <v>2668</v>
      </c>
      <c r="B2603">
        <f t="shared" si="42"/>
        <v>6</v>
      </c>
      <c r="D2603">
        <f>AVERAGEIF(IMDB_Movies_Cleaned!$E$2:$E$3849, A2603, IMDB_Movies_Cleaned!$N$2:$N$3849)</f>
        <v>6.5333333333333323</v>
      </c>
      <c r="E2603" cm="1">
        <f t="array" ref="E2603">MEDIAN(IF(IMDB_Movies_Cleaned!$E$2:$E$3849=A2603, IMDB_Movies_Cleaned!$N$2:$N$3849))</f>
        <v>6.6999999999999993</v>
      </c>
      <c r="F2603" t="e" cm="1">
        <f t="array" ref="F2603">_xlfn.MODE.SNGL(IF(IMDB_Movies_Cleaned!$E$2:$E$3849=A2603, IMDB_Movies_Cleaned!$N$2:$N$3849))</f>
        <v>#N/A</v>
      </c>
      <c r="G2603" cm="1">
        <f t="array" ref="G2603">MAX(IF(IMDB_Movies_Cleaned!$E$2:$E$3849=A2603, IMDB_Movies_Cleaned!$N$2:$N$3849))</f>
        <v>8</v>
      </c>
      <c r="H2603" cm="1">
        <f t="array" ref="H2603">MIN(IF(IMDB_Movies_Cleaned!$E$2:$E$3849=A2603, IMDB_Movies_Cleaned!$N$2:$N$3849))</f>
        <v>5.4</v>
      </c>
      <c r="I2603" cm="1">
        <f t="array" ref="I2603">_xlfn.VAR.S(IF(IMDB_Movies_Cleaned!$E$2:$E$3849=A2603, IMDB_Movies_Cleaned!$N$2:$N$3849))</f>
        <v>0.94266666666667331</v>
      </c>
      <c r="J2603" cm="1">
        <f t="array" ref="J2603">_xlfn.STDEV.S(IF(IMDB_Movies_Cleaned!$E$2:$E$3849=A2603, IMDB_Movies_Cleaned!$N$2:$N$3849))</f>
        <v>0.97091022585338616</v>
      </c>
    </row>
    <row r="2604" spans="1:10" x14ac:dyDescent="0.25">
      <c r="A2604" s="1" t="s">
        <v>1520</v>
      </c>
      <c r="B2604">
        <f t="shared" si="42"/>
        <v>4</v>
      </c>
      <c r="D2604">
        <f>AVERAGEIF(IMDB_Movies_Cleaned!$E$2:$E$3849, A2604, IMDB_Movies_Cleaned!$N$2:$N$3849)</f>
        <v>7.0750000000000002</v>
      </c>
      <c r="E2604" cm="1">
        <f t="array" ref="E2604">MEDIAN(IF(IMDB_Movies_Cleaned!$E$2:$E$3849=A2604, IMDB_Movies_Cleaned!$N$2:$N$3849))</f>
        <v>7.5</v>
      </c>
      <c r="F2604" cm="1">
        <f t="array" ref="F2604">_xlfn.MODE.SNGL(IF(IMDB_Movies_Cleaned!$E$2:$E$3849=A2604, IMDB_Movies_Cleaned!$N$2:$N$3849))</f>
        <v>7.8</v>
      </c>
      <c r="G2604" cm="1">
        <f t="array" ref="G2604">MAX(IF(IMDB_Movies_Cleaned!$E$2:$E$3849=A2604, IMDB_Movies_Cleaned!$N$2:$N$3849))</f>
        <v>7.8</v>
      </c>
      <c r="H2604" cm="1">
        <f t="array" ref="H2604">MIN(IF(IMDB_Movies_Cleaned!$E$2:$E$3849=A2604, IMDB_Movies_Cleaned!$N$2:$N$3849))</f>
        <v>5.5</v>
      </c>
      <c r="I2604" cm="1">
        <f t="array" ref="I2604">_xlfn.VAR.S(IF(IMDB_Movies_Cleaned!$E$2:$E$3849=A2604, IMDB_Movies_Cleaned!$N$2:$N$3849))</f>
        <v>1.1825000000000045</v>
      </c>
      <c r="J2604" cm="1">
        <f t="array" ref="J2604">_xlfn.STDEV.S(IF(IMDB_Movies_Cleaned!$E$2:$E$3849=A2604, IMDB_Movies_Cleaned!$N$2:$N$3849))</f>
        <v>1.0874281585465793</v>
      </c>
    </row>
    <row r="2605" spans="1:10" x14ac:dyDescent="0.25">
      <c r="A2605" s="2" t="s">
        <v>1100</v>
      </c>
      <c r="B2605">
        <f t="shared" si="42"/>
        <v>82</v>
      </c>
      <c r="D2605">
        <f>AVERAGEIF(IMDB_Movies_Cleaned!$E$2:$E$3849, A2605, IMDB_Movies_Cleaned!$N$2:$N$3849)</f>
        <v>6.8573170731707327</v>
      </c>
      <c r="E2605" cm="1">
        <f t="array" ref="E2605">MEDIAN(IF(IMDB_Movies_Cleaned!$E$2:$E$3849=A2605, IMDB_Movies_Cleaned!$N$2:$N$3849))</f>
        <v>7</v>
      </c>
      <c r="F2605" cm="1">
        <f t="array" ref="F2605">_xlfn.MODE.SNGL(IF(IMDB_Movies_Cleaned!$E$2:$E$3849=A2605, IMDB_Movies_Cleaned!$N$2:$N$3849))</f>
        <v>6.1</v>
      </c>
      <c r="G2605" cm="1">
        <f t="array" ref="G2605">MAX(IF(IMDB_Movies_Cleaned!$E$2:$E$3849=A2605, IMDB_Movies_Cleaned!$N$2:$N$3849))</f>
        <v>8.5</v>
      </c>
      <c r="H2605" cm="1">
        <f t="array" ref="H2605">MIN(IF(IMDB_Movies_Cleaned!$E$2:$E$3849=A2605, IMDB_Movies_Cleaned!$N$2:$N$3849))</f>
        <v>5.0999999999999996</v>
      </c>
      <c r="I2605" cm="1">
        <f t="array" ref="I2605">_xlfn.VAR.S(IF(IMDB_Movies_Cleaned!$E$2:$E$3849=A2605, IMDB_Movies_Cleaned!$N$2:$N$3849))</f>
        <v>0.60766184884070396</v>
      </c>
      <c r="J2605" cm="1">
        <f t="array" ref="J2605">_xlfn.STDEV.S(IF(IMDB_Movies_Cleaned!$E$2:$E$3849=A2605, IMDB_Movies_Cleaned!$N$2:$N$3849))</f>
        <v>0.77952668257135627</v>
      </c>
    </row>
    <row r="2606" spans="1:10" x14ac:dyDescent="0.25">
      <c r="A2606" s="2" t="s">
        <v>2396</v>
      </c>
      <c r="B2606">
        <f t="shared" si="42"/>
        <v>25</v>
      </c>
      <c r="D2606">
        <f>AVERAGEIF(IMDB_Movies_Cleaned!$E$2:$E$3849, A2606, IMDB_Movies_Cleaned!$N$2:$N$3849)</f>
        <v>5.8159999999999998</v>
      </c>
      <c r="E2606" cm="1">
        <f t="array" ref="E2606">MEDIAN(IF(IMDB_Movies_Cleaned!$E$2:$E$3849=A2606, IMDB_Movies_Cleaned!$N$2:$N$3849))</f>
        <v>6.1</v>
      </c>
      <c r="F2606" cm="1">
        <f t="array" ref="F2606">_xlfn.MODE.SNGL(IF(IMDB_Movies_Cleaned!$E$2:$E$3849=A2606, IMDB_Movies_Cleaned!$N$2:$N$3849))</f>
        <v>6.2</v>
      </c>
      <c r="G2606" cm="1">
        <f t="array" ref="G2606">MAX(IF(IMDB_Movies_Cleaned!$E$2:$E$3849=A2606, IMDB_Movies_Cleaned!$N$2:$N$3849))</f>
        <v>7.2</v>
      </c>
      <c r="H2606" cm="1">
        <f t="array" ref="H2606">MIN(IF(IMDB_Movies_Cleaned!$E$2:$E$3849=A2606, IMDB_Movies_Cleaned!$N$2:$N$3849))</f>
        <v>3.9</v>
      </c>
      <c r="I2606" cm="1">
        <f t="array" ref="I2606">_xlfn.VAR.S(IF(IMDB_Movies_Cleaned!$E$2:$E$3849=A2606, IMDB_Movies_Cleaned!$N$2:$N$3849))</f>
        <v>0.85390000000000066</v>
      </c>
      <c r="J2606" cm="1">
        <f t="array" ref="J2606">_xlfn.STDEV.S(IF(IMDB_Movies_Cleaned!$E$2:$E$3849=A2606, IMDB_Movies_Cleaned!$N$2:$N$3849))</f>
        <v>0.92406709713093926</v>
      </c>
    </row>
    <row r="2607" spans="1:10" x14ac:dyDescent="0.25">
      <c r="A2607" s="2" t="s">
        <v>753</v>
      </c>
      <c r="B2607">
        <f t="shared" si="42"/>
        <v>151</v>
      </c>
      <c r="D2607">
        <f>AVERAGEIF(IMDB_Movies_Cleaned!$E$2:$E$3849, A2607, IMDB_Movies_Cleaned!$N$2:$N$3849)</f>
        <v>6.4947019867549711</v>
      </c>
      <c r="E2607" cm="1">
        <f t="array" ref="E2607">MEDIAN(IF(IMDB_Movies_Cleaned!$E$2:$E$3849=A2607, IMDB_Movies_Cleaned!$N$2:$N$3849))</f>
        <v>6.5</v>
      </c>
      <c r="F2607" cm="1">
        <f t="array" ref="F2607">_xlfn.MODE.SNGL(IF(IMDB_Movies_Cleaned!$E$2:$E$3849=A2607, IMDB_Movies_Cleaned!$N$2:$N$3849))</f>
        <v>6.5</v>
      </c>
      <c r="G2607" cm="1">
        <f t="array" ref="G2607">MAX(IF(IMDB_Movies_Cleaned!$E$2:$E$3849=A2607, IMDB_Movies_Cleaned!$N$2:$N$3849))</f>
        <v>8</v>
      </c>
      <c r="H2607" cm="1">
        <f t="array" ref="H2607">MIN(IF(IMDB_Movies_Cleaned!$E$2:$E$3849=A2607, IMDB_Movies_Cleaned!$N$2:$N$3849))</f>
        <v>4.3</v>
      </c>
      <c r="I2607" cm="1">
        <f t="array" ref="I2607">_xlfn.VAR.S(IF(IMDB_Movies_Cleaned!$E$2:$E$3849=A2607, IMDB_Movies_Cleaned!$N$2:$N$3849))</f>
        <v>0.56277174392930951</v>
      </c>
      <c r="J2607" cm="1">
        <f t="array" ref="J2607">_xlfn.STDEV.S(IF(IMDB_Movies_Cleaned!$E$2:$E$3849=A2607, IMDB_Movies_Cleaned!$N$2:$N$3849))</f>
        <v>0.75018114074489339</v>
      </c>
    </row>
    <row r="2608" spans="1:10" x14ac:dyDescent="0.25">
      <c r="A2608" s="1" t="s">
        <v>1664</v>
      </c>
      <c r="B2608">
        <f t="shared" si="42"/>
        <v>16</v>
      </c>
      <c r="D2608">
        <f>AVERAGEIF(IMDB_Movies_Cleaned!$E$2:$E$3849, A2608, IMDB_Movies_Cleaned!$N$2:$N$3849)</f>
        <v>7.1624999999999996</v>
      </c>
      <c r="E2608" cm="1">
        <f t="array" ref="E2608">MEDIAN(IF(IMDB_Movies_Cleaned!$E$2:$E$3849=A2608, IMDB_Movies_Cleaned!$N$2:$N$3849))</f>
        <v>7.3000000000000007</v>
      </c>
      <c r="F2608" cm="1">
        <f t="array" ref="F2608">_xlfn.MODE.SNGL(IF(IMDB_Movies_Cleaned!$E$2:$E$3849=A2608, IMDB_Movies_Cleaned!$N$2:$N$3849))</f>
        <v>7.6</v>
      </c>
      <c r="G2608" cm="1">
        <f t="array" ref="G2608">MAX(IF(IMDB_Movies_Cleaned!$E$2:$E$3849=A2608, IMDB_Movies_Cleaned!$N$2:$N$3849))</f>
        <v>8.5</v>
      </c>
      <c r="H2608" cm="1">
        <f t="array" ref="H2608">MIN(IF(IMDB_Movies_Cleaned!$E$2:$E$3849=A2608, IMDB_Movies_Cleaned!$N$2:$N$3849))</f>
        <v>5.8</v>
      </c>
      <c r="I2608" cm="1">
        <f t="array" ref="I2608">_xlfn.VAR.S(IF(IMDB_Movies_Cleaned!$E$2:$E$3849=A2608, IMDB_Movies_Cleaned!$N$2:$N$3849))</f>
        <v>0.55716666666667147</v>
      </c>
      <c r="J2608" cm="1">
        <f t="array" ref="J2608">_xlfn.STDEV.S(IF(IMDB_Movies_Cleaned!$E$2:$E$3849=A2608, IMDB_Movies_Cleaned!$N$2:$N$3849))</f>
        <v>0.74643597626767122</v>
      </c>
    </row>
    <row r="2609" spans="1:10" x14ac:dyDescent="0.25">
      <c r="A2609" s="2" t="s">
        <v>5571</v>
      </c>
      <c r="B2609">
        <f t="shared" si="42"/>
        <v>1</v>
      </c>
      <c r="D2609">
        <f>AVERAGEIF(IMDB_Movies_Cleaned!$E$2:$E$3849, A2609, IMDB_Movies_Cleaned!$N$2:$N$3849)</f>
        <v>8</v>
      </c>
      <c r="E2609" cm="1">
        <f t="array" ref="E2609">MEDIAN(IF(IMDB_Movies_Cleaned!$E$2:$E$3849=A2609, IMDB_Movies_Cleaned!$N$2:$N$3849))</f>
        <v>8</v>
      </c>
      <c r="F2609" t="e" cm="1">
        <f t="array" ref="F2609">_xlfn.MODE.SNGL(IF(IMDB_Movies_Cleaned!$E$2:$E$3849=A2609, IMDB_Movies_Cleaned!$N$2:$N$3849))</f>
        <v>#N/A</v>
      </c>
      <c r="G2609" cm="1">
        <f t="array" ref="G2609">MAX(IF(IMDB_Movies_Cleaned!$E$2:$E$3849=A2609, IMDB_Movies_Cleaned!$N$2:$N$3849))</f>
        <v>8</v>
      </c>
      <c r="H2609" cm="1">
        <f t="array" ref="H2609">MIN(IF(IMDB_Movies_Cleaned!$E$2:$E$3849=A2609, IMDB_Movies_Cleaned!$N$2:$N$3849))</f>
        <v>8</v>
      </c>
      <c r="I2609" t="e" cm="1">
        <f t="array" ref="I2609">_xlfn.VAR.S(IF(IMDB_Movies_Cleaned!$E$2:$E$3849=A2609, IMDB_Movies_Cleaned!$N$2:$N$3849))</f>
        <v>#DIV/0!</v>
      </c>
      <c r="J2609" t="e" cm="1">
        <f t="array" ref="J2609">_xlfn.STDEV.S(IF(IMDB_Movies_Cleaned!$E$2:$E$3849=A2609, IMDB_Movies_Cleaned!$N$2:$N$3849))</f>
        <v>#DIV/0!</v>
      </c>
    </row>
    <row r="2610" spans="1:10" x14ac:dyDescent="0.25">
      <c r="A2610" s="1" t="s">
        <v>129</v>
      </c>
      <c r="B2610">
        <f t="shared" si="42"/>
        <v>119</v>
      </c>
      <c r="D2610">
        <f>AVERAGEIF(IMDB_Movies_Cleaned!$E$2:$E$3849, A2610, IMDB_Movies_Cleaned!$N$2:$N$3849)</f>
        <v>6.9529411764705902</v>
      </c>
      <c r="E2610" cm="1">
        <f t="array" ref="E2610">MEDIAN(IF(IMDB_Movies_Cleaned!$E$2:$E$3849=A2610, IMDB_Movies_Cleaned!$N$2:$N$3849))</f>
        <v>7.1</v>
      </c>
      <c r="F2610" cm="1">
        <f t="array" ref="F2610">_xlfn.MODE.SNGL(IF(IMDB_Movies_Cleaned!$E$2:$E$3849=A2610, IMDB_Movies_Cleaned!$N$2:$N$3849))</f>
        <v>7.2</v>
      </c>
      <c r="G2610" cm="1">
        <f t="array" ref="G2610">MAX(IF(IMDB_Movies_Cleaned!$E$2:$E$3849=A2610, IMDB_Movies_Cleaned!$N$2:$N$3849))</f>
        <v>8.1</v>
      </c>
      <c r="H2610" cm="1">
        <f t="array" ref="H2610">MIN(IF(IMDB_Movies_Cleaned!$E$2:$E$3849=A2610, IMDB_Movies_Cleaned!$N$2:$N$3849))</f>
        <v>4.0999999999999996</v>
      </c>
      <c r="I2610" cm="1">
        <f t="array" ref="I2610">_xlfn.VAR.S(IF(IMDB_Movies_Cleaned!$E$2:$E$3849=A2610, IMDB_Movies_Cleaned!$N$2:$N$3849))</f>
        <v>0.5581056829511245</v>
      </c>
      <c r="J2610" cm="1">
        <f t="array" ref="J2610">_xlfn.STDEV.S(IF(IMDB_Movies_Cleaned!$E$2:$E$3849=A2610, IMDB_Movies_Cleaned!$N$2:$N$3849))</f>
        <v>0.74706471135446129</v>
      </c>
    </row>
    <row r="2611" spans="1:10" x14ac:dyDescent="0.25">
      <c r="A2611" s="2" t="s">
        <v>1007</v>
      </c>
      <c r="B2611">
        <f t="shared" si="42"/>
        <v>41</v>
      </c>
      <c r="D2611">
        <f>AVERAGEIF(IMDB_Movies_Cleaned!$E$2:$E$3849, A2611, IMDB_Movies_Cleaned!$N$2:$N$3849)</f>
        <v>7.4951219512195113</v>
      </c>
      <c r="E2611" cm="1">
        <f t="array" ref="E2611">MEDIAN(IF(IMDB_Movies_Cleaned!$E$2:$E$3849=A2611, IMDB_Movies_Cleaned!$N$2:$N$3849))</f>
        <v>7.5</v>
      </c>
      <c r="F2611" cm="1">
        <f t="array" ref="F2611">_xlfn.MODE.SNGL(IF(IMDB_Movies_Cleaned!$E$2:$E$3849=A2611, IMDB_Movies_Cleaned!$N$2:$N$3849))</f>
        <v>7.2</v>
      </c>
      <c r="G2611" cm="1">
        <f t="array" ref="G2611">MAX(IF(IMDB_Movies_Cleaned!$E$2:$E$3849=A2611, IMDB_Movies_Cleaned!$N$2:$N$3849))</f>
        <v>9.3000000000000007</v>
      </c>
      <c r="H2611" cm="1">
        <f t="array" ref="H2611">MIN(IF(IMDB_Movies_Cleaned!$E$2:$E$3849=A2611, IMDB_Movies_Cleaned!$N$2:$N$3849))</f>
        <v>5.3</v>
      </c>
      <c r="I2611" cm="1">
        <f t="array" ref="I2611">_xlfn.VAR.S(IF(IMDB_Movies_Cleaned!$E$2:$E$3849=A2611, IMDB_Movies_Cleaned!$N$2:$N$3849))</f>
        <v>0.76047560975611073</v>
      </c>
      <c r="J2611" cm="1">
        <f t="array" ref="J2611">_xlfn.STDEV.S(IF(IMDB_Movies_Cleaned!$E$2:$E$3849=A2611, IMDB_Movies_Cleaned!$N$2:$N$3849))</f>
        <v>0.87205252694783852</v>
      </c>
    </row>
    <row r="2612" spans="1:10" x14ac:dyDescent="0.25">
      <c r="A2612" s="1" t="s">
        <v>753</v>
      </c>
      <c r="B2612">
        <f t="shared" si="42"/>
        <v>151</v>
      </c>
      <c r="D2612">
        <f>AVERAGEIF(IMDB_Movies_Cleaned!$E$2:$E$3849, A2612, IMDB_Movies_Cleaned!$N$2:$N$3849)</f>
        <v>6.4947019867549711</v>
      </c>
      <c r="E2612" cm="1">
        <f t="array" ref="E2612">MEDIAN(IF(IMDB_Movies_Cleaned!$E$2:$E$3849=A2612, IMDB_Movies_Cleaned!$N$2:$N$3849))</f>
        <v>6.5</v>
      </c>
      <c r="F2612" cm="1">
        <f t="array" ref="F2612">_xlfn.MODE.SNGL(IF(IMDB_Movies_Cleaned!$E$2:$E$3849=A2612, IMDB_Movies_Cleaned!$N$2:$N$3849))</f>
        <v>6.5</v>
      </c>
      <c r="G2612" cm="1">
        <f t="array" ref="G2612">MAX(IF(IMDB_Movies_Cleaned!$E$2:$E$3849=A2612, IMDB_Movies_Cleaned!$N$2:$N$3849))</f>
        <v>8</v>
      </c>
      <c r="H2612" cm="1">
        <f t="array" ref="H2612">MIN(IF(IMDB_Movies_Cleaned!$E$2:$E$3849=A2612, IMDB_Movies_Cleaned!$N$2:$N$3849))</f>
        <v>4.3</v>
      </c>
      <c r="I2612" cm="1">
        <f t="array" ref="I2612">_xlfn.VAR.S(IF(IMDB_Movies_Cleaned!$E$2:$E$3849=A2612, IMDB_Movies_Cleaned!$N$2:$N$3849))</f>
        <v>0.56277174392930951</v>
      </c>
      <c r="J2612" cm="1">
        <f t="array" ref="J2612">_xlfn.STDEV.S(IF(IMDB_Movies_Cleaned!$E$2:$E$3849=A2612, IMDB_Movies_Cleaned!$N$2:$N$3849))</f>
        <v>0.75018114074489339</v>
      </c>
    </row>
    <row r="2613" spans="1:10" x14ac:dyDescent="0.25">
      <c r="A2613" s="2" t="s">
        <v>201</v>
      </c>
      <c r="B2613">
        <f t="shared" si="42"/>
        <v>55</v>
      </c>
      <c r="D2613">
        <f>AVERAGEIF(IMDB_Movies_Cleaned!$E$2:$E$3849, A2613, IMDB_Movies_Cleaned!$N$2:$N$3849)</f>
        <v>6.4090909090909092</v>
      </c>
      <c r="E2613" cm="1">
        <f t="array" ref="E2613">MEDIAN(IF(IMDB_Movies_Cleaned!$E$2:$E$3849=A2613, IMDB_Movies_Cleaned!$N$2:$N$3849))</f>
        <v>6.5</v>
      </c>
      <c r="F2613" cm="1">
        <f t="array" ref="F2613">_xlfn.MODE.SNGL(IF(IMDB_Movies_Cleaned!$E$2:$E$3849=A2613, IMDB_Movies_Cleaned!$N$2:$N$3849))</f>
        <v>6.5</v>
      </c>
      <c r="G2613" cm="1">
        <f t="array" ref="G2613">MAX(IF(IMDB_Movies_Cleaned!$E$2:$E$3849=A2613, IMDB_Movies_Cleaned!$N$2:$N$3849))</f>
        <v>7.6</v>
      </c>
      <c r="H2613" cm="1">
        <f t="array" ref="H2613">MIN(IF(IMDB_Movies_Cleaned!$E$2:$E$3849=A2613, IMDB_Movies_Cleaned!$N$2:$N$3849))</f>
        <v>4.4000000000000004</v>
      </c>
      <c r="I2613" cm="1">
        <f t="array" ref="I2613">_xlfn.VAR.S(IF(IMDB_Movies_Cleaned!$E$2:$E$3849=A2613, IMDB_Movies_Cleaned!$N$2:$N$3849))</f>
        <v>0.39936026936026953</v>
      </c>
      <c r="J2613" cm="1">
        <f t="array" ref="J2613">_xlfn.STDEV.S(IF(IMDB_Movies_Cleaned!$E$2:$E$3849=A2613, IMDB_Movies_Cleaned!$N$2:$N$3849))</f>
        <v>0.63194957817872588</v>
      </c>
    </row>
    <row r="2614" spans="1:10" x14ac:dyDescent="0.25">
      <c r="A2614" s="1" t="s">
        <v>958</v>
      </c>
      <c r="B2614">
        <f t="shared" si="42"/>
        <v>3</v>
      </c>
      <c r="D2614">
        <f>AVERAGEIF(IMDB_Movies_Cleaned!$E$2:$E$3849, A2614, IMDB_Movies_Cleaned!$N$2:$N$3849)</f>
        <v>7.166666666666667</v>
      </c>
      <c r="E2614" cm="1">
        <f t="array" ref="E2614">MEDIAN(IF(IMDB_Movies_Cleaned!$E$2:$E$3849=A2614, IMDB_Movies_Cleaned!$N$2:$N$3849))</f>
        <v>7.1</v>
      </c>
      <c r="F2614" t="e" cm="1">
        <f t="array" ref="F2614">_xlfn.MODE.SNGL(IF(IMDB_Movies_Cleaned!$E$2:$E$3849=A2614, IMDB_Movies_Cleaned!$N$2:$N$3849))</f>
        <v>#N/A</v>
      </c>
      <c r="G2614" cm="1">
        <f t="array" ref="G2614">MAX(IF(IMDB_Movies_Cleaned!$E$2:$E$3849=A2614, IMDB_Movies_Cleaned!$N$2:$N$3849))</f>
        <v>8.1999999999999993</v>
      </c>
      <c r="H2614" cm="1">
        <f t="array" ref="H2614">MIN(IF(IMDB_Movies_Cleaned!$E$2:$E$3849=A2614, IMDB_Movies_Cleaned!$N$2:$N$3849))</f>
        <v>6.2</v>
      </c>
      <c r="I2614" cm="1">
        <f t="array" ref="I2614">_xlfn.VAR.S(IF(IMDB_Movies_Cleaned!$E$2:$E$3849=A2614, IMDB_Movies_Cleaned!$N$2:$N$3849))</f>
        <v>1.0033333333333303</v>
      </c>
      <c r="J2614" cm="1">
        <f t="array" ref="J2614">_xlfn.STDEV.S(IF(IMDB_Movies_Cleaned!$E$2:$E$3849=A2614, IMDB_Movies_Cleaned!$N$2:$N$3849))</f>
        <v>1.0016652800877797</v>
      </c>
    </row>
    <row r="2615" spans="1:10" x14ac:dyDescent="0.25">
      <c r="A2615" s="2" t="s">
        <v>1413</v>
      </c>
      <c r="B2615">
        <f t="shared" si="42"/>
        <v>2</v>
      </c>
      <c r="D2615">
        <f>AVERAGEIF(IMDB_Movies_Cleaned!$E$2:$E$3849, A2615, IMDB_Movies_Cleaned!$N$2:$N$3849)</f>
        <v>6.25</v>
      </c>
      <c r="E2615" cm="1">
        <f t="array" ref="E2615">MEDIAN(IF(IMDB_Movies_Cleaned!$E$2:$E$3849=A2615, IMDB_Movies_Cleaned!$N$2:$N$3849))</f>
        <v>6.25</v>
      </c>
      <c r="F2615" t="e" cm="1">
        <f t="array" ref="F2615">_xlfn.MODE.SNGL(IF(IMDB_Movies_Cleaned!$E$2:$E$3849=A2615, IMDB_Movies_Cleaned!$N$2:$N$3849))</f>
        <v>#N/A</v>
      </c>
      <c r="G2615" cm="1">
        <f t="array" ref="G2615">MAX(IF(IMDB_Movies_Cleaned!$E$2:$E$3849=A2615, IMDB_Movies_Cleaned!$N$2:$N$3849))</f>
        <v>7.3</v>
      </c>
      <c r="H2615" cm="1">
        <f t="array" ref="H2615">MIN(IF(IMDB_Movies_Cleaned!$E$2:$E$3849=A2615, IMDB_Movies_Cleaned!$N$2:$N$3849))</f>
        <v>5.2</v>
      </c>
      <c r="I2615" cm="1">
        <f t="array" ref="I2615">_xlfn.VAR.S(IF(IMDB_Movies_Cleaned!$E$2:$E$3849=A2615, IMDB_Movies_Cleaned!$N$2:$N$3849))</f>
        <v>2.2049999999999983</v>
      </c>
      <c r="J2615" cm="1">
        <f t="array" ref="J2615">_xlfn.STDEV.S(IF(IMDB_Movies_Cleaned!$E$2:$E$3849=A2615, IMDB_Movies_Cleaned!$N$2:$N$3849))</f>
        <v>1.4849242404917493</v>
      </c>
    </row>
    <row r="2616" spans="1:10" x14ac:dyDescent="0.25">
      <c r="A2616" s="1" t="s">
        <v>775</v>
      </c>
      <c r="B2616">
        <f t="shared" si="42"/>
        <v>8</v>
      </c>
      <c r="D2616">
        <f>AVERAGEIF(IMDB_Movies_Cleaned!$E$2:$E$3849, A2616, IMDB_Movies_Cleaned!$N$2:$N$3849)</f>
        <v>6.9375</v>
      </c>
      <c r="E2616" cm="1">
        <f t="array" ref="E2616">MEDIAN(IF(IMDB_Movies_Cleaned!$E$2:$E$3849=A2616, IMDB_Movies_Cleaned!$N$2:$N$3849))</f>
        <v>6.9</v>
      </c>
      <c r="F2616" t="e" cm="1">
        <f t="array" ref="F2616">_xlfn.MODE.SNGL(IF(IMDB_Movies_Cleaned!$E$2:$E$3849=A2616, IMDB_Movies_Cleaned!$N$2:$N$3849))</f>
        <v>#N/A</v>
      </c>
      <c r="G2616" cm="1">
        <f t="array" ref="G2616">MAX(IF(IMDB_Movies_Cleaned!$E$2:$E$3849=A2616, IMDB_Movies_Cleaned!$N$2:$N$3849))</f>
        <v>8.6</v>
      </c>
      <c r="H2616" cm="1">
        <f t="array" ref="H2616">MIN(IF(IMDB_Movies_Cleaned!$E$2:$E$3849=A2616, IMDB_Movies_Cleaned!$N$2:$N$3849))</f>
        <v>5.6</v>
      </c>
      <c r="I2616" cm="1">
        <f t="array" ref="I2616">_xlfn.VAR.S(IF(IMDB_Movies_Cleaned!$E$2:$E$3849=A2616, IMDB_Movies_Cleaned!$N$2:$N$3849))</f>
        <v>1.2283928571428564</v>
      </c>
      <c r="J2616" cm="1">
        <f t="array" ref="J2616">_xlfn.STDEV.S(IF(IMDB_Movies_Cleaned!$E$2:$E$3849=A2616, IMDB_Movies_Cleaned!$N$2:$N$3849))</f>
        <v>1.1083288578498967</v>
      </c>
    </row>
    <row r="2617" spans="1:10" x14ac:dyDescent="0.25">
      <c r="A2617" s="2" t="s">
        <v>3327</v>
      </c>
      <c r="B2617">
        <f t="shared" si="42"/>
        <v>3</v>
      </c>
      <c r="D2617">
        <f>AVERAGEIF(IMDB_Movies_Cleaned!$E$2:$E$3849, A2617, IMDB_Movies_Cleaned!$N$2:$N$3849)</f>
        <v>6.166666666666667</v>
      </c>
      <c r="E2617" cm="1">
        <f t="array" ref="E2617">MEDIAN(IF(IMDB_Movies_Cleaned!$E$2:$E$3849=A2617, IMDB_Movies_Cleaned!$N$2:$N$3849))</f>
        <v>6.4</v>
      </c>
      <c r="F2617" t="e" cm="1">
        <f t="array" ref="F2617">_xlfn.MODE.SNGL(IF(IMDB_Movies_Cleaned!$E$2:$E$3849=A2617, IMDB_Movies_Cleaned!$N$2:$N$3849))</f>
        <v>#N/A</v>
      </c>
      <c r="G2617" cm="1">
        <f t="array" ref="G2617">MAX(IF(IMDB_Movies_Cleaned!$E$2:$E$3849=A2617, IMDB_Movies_Cleaned!$N$2:$N$3849))</f>
        <v>7</v>
      </c>
      <c r="H2617" cm="1">
        <f t="array" ref="H2617">MIN(IF(IMDB_Movies_Cleaned!$E$2:$E$3849=A2617, IMDB_Movies_Cleaned!$N$2:$N$3849))</f>
        <v>5.0999999999999996</v>
      </c>
      <c r="I2617" cm="1">
        <f t="array" ref="I2617">_xlfn.VAR.S(IF(IMDB_Movies_Cleaned!$E$2:$E$3849=A2617, IMDB_Movies_Cleaned!$N$2:$N$3849))</f>
        <v>0.94333333333333513</v>
      </c>
      <c r="J2617" cm="1">
        <f t="array" ref="J2617">_xlfn.STDEV.S(IF(IMDB_Movies_Cleaned!$E$2:$E$3849=A2617, IMDB_Movies_Cleaned!$N$2:$N$3849))</f>
        <v>0.9712534856222319</v>
      </c>
    </row>
    <row r="2618" spans="1:10" x14ac:dyDescent="0.25">
      <c r="A2618" s="1" t="s">
        <v>2914</v>
      </c>
      <c r="B2618">
        <f t="shared" si="42"/>
        <v>43</v>
      </c>
      <c r="D2618">
        <f>AVERAGEIF(IMDB_Movies_Cleaned!$E$2:$E$3849, A2618, IMDB_Movies_Cleaned!$N$2:$N$3849)</f>
        <v>5.9534883720930249</v>
      </c>
      <c r="E2618" cm="1">
        <f t="array" ref="E2618">MEDIAN(IF(IMDB_Movies_Cleaned!$E$2:$E$3849=A2618, IMDB_Movies_Cleaned!$N$2:$N$3849))</f>
        <v>5.9</v>
      </c>
      <c r="F2618" cm="1">
        <f t="array" ref="F2618">_xlfn.MODE.SNGL(IF(IMDB_Movies_Cleaned!$E$2:$E$3849=A2618, IMDB_Movies_Cleaned!$N$2:$N$3849))</f>
        <v>5.9</v>
      </c>
      <c r="G2618" cm="1">
        <f t="array" ref="G2618">MAX(IF(IMDB_Movies_Cleaned!$E$2:$E$3849=A2618, IMDB_Movies_Cleaned!$N$2:$N$3849))</f>
        <v>8</v>
      </c>
      <c r="H2618" cm="1">
        <f t="array" ref="H2618">MIN(IF(IMDB_Movies_Cleaned!$E$2:$E$3849=A2618, IMDB_Movies_Cleaned!$N$2:$N$3849))</f>
        <v>4.2</v>
      </c>
      <c r="I2618" cm="1">
        <f t="array" ref="I2618">_xlfn.VAR.S(IF(IMDB_Movies_Cleaned!$E$2:$E$3849=A2618, IMDB_Movies_Cleaned!$N$2:$N$3849))</f>
        <v>0.68111849390917156</v>
      </c>
      <c r="J2618" cm="1">
        <f t="array" ref="J2618">_xlfn.STDEV.S(IF(IMDB_Movies_Cleaned!$E$2:$E$3849=A2618, IMDB_Movies_Cleaned!$N$2:$N$3849))</f>
        <v>0.82529903302328644</v>
      </c>
    </row>
    <row r="2619" spans="1:10" x14ac:dyDescent="0.25">
      <c r="A2619" s="2" t="s">
        <v>955</v>
      </c>
      <c r="B2619">
        <f t="shared" si="42"/>
        <v>6</v>
      </c>
      <c r="D2619">
        <f>AVERAGEIF(IMDB_Movies_Cleaned!$E$2:$E$3849, A2619, IMDB_Movies_Cleaned!$N$2:$N$3849)</f>
        <v>7.2666666666666666</v>
      </c>
      <c r="E2619" cm="1">
        <f t="array" ref="E2619">MEDIAN(IF(IMDB_Movies_Cleaned!$E$2:$E$3849=A2619, IMDB_Movies_Cleaned!$N$2:$N$3849))</f>
        <v>7.55</v>
      </c>
      <c r="F2619" cm="1">
        <f t="array" ref="F2619">_xlfn.MODE.SNGL(IF(IMDB_Movies_Cleaned!$E$2:$E$3849=A2619, IMDB_Movies_Cleaned!$N$2:$N$3849))</f>
        <v>8</v>
      </c>
      <c r="G2619" cm="1">
        <f t="array" ref="G2619">MAX(IF(IMDB_Movies_Cleaned!$E$2:$E$3849=A2619, IMDB_Movies_Cleaned!$N$2:$N$3849))</f>
        <v>8</v>
      </c>
      <c r="H2619" cm="1">
        <f t="array" ref="H2619">MIN(IF(IMDB_Movies_Cleaned!$E$2:$E$3849=A2619, IMDB_Movies_Cleaned!$N$2:$N$3849))</f>
        <v>5.9</v>
      </c>
      <c r="I2619" cm="1">
        <f t="array" ref="I2619">_xlfn.VAR.S(IF(IMDB_Movies_Cleaned!$E$2:$E$3849=A2619, IMDB_Movies_Cleaned!$N$2:$N$3849))</f>
        <v>0.79066666666666374</v>
      </c>
      <c r="J2619" cm="1">
        <f t="array" ref="J2619">_xlfn.STDEV.S(IF(IMDB_Movies_Cleaned!$E$2:$E$3849=A2619, IMDB_Movies_Cleaned!$N$2:$N$3849))</f>
        <v>0.88919439194512673</v>
      </c>
    </row>
    <row r="2620" spans="1:10" x14ac:dyDescent="0.25">
      <c r="A2620" s="1" t="s">
        <v>872</v>
      </c>
      <c r="B2620">
        <f t="shared" si="42"/>
        <v>145</v>
      </c>
      <c r="D2620">
        <f>AVERAGEIF(IMDB_Movies_Cleaned!$E$2:$E$3849, A2620, IMDB_Movies_Cleaned!$N$2:$N$3849)</f>
        <v>5.8406896551724108</v>
      </c>
      <c r="E2620" cm="1">
        <f t="array" ref="E2620">MEDIAN(IF(IMDB_Movies_Cleaned!$E$2:$E$3849=A2620, IMDB_Movies_Cleaned!$N$2:$N$3849))</f>
        <v>6</v>
      </c>
      <c r="F2620" cm="1">
        <f t="array" ref="F2620">_xlfn.MODE.SNGL(IF(IMDB_Movies_Cleaned!$E$2:$E$3849=A2620, IMDB_Movies_Cleaned!$N$2:$N$3849))</f>
        <v>6.5</v>
      </c>
      <c r="G2620" cm="1">
        <f t="array" ref="G2620">MAX(IF(IMDB_Movies_Cleaned!$E$2:$E$3849=A2620, IMDB_Movies_Cleaned!$N$2:$N$3849))</f>
        <v>8</v>
      </c>
      <c r="H2620" cm="1">
        <f t="array" ref="H2620">MIN(IF(IMDB_Movies_Cleaned!$E$2:$E$3849=A2620, IMDB_Movies_Cleaned!$N$2:$N$3849))</f>
        <v>1.9</v>
      </c>
      <c r="I2620" cm="1">
        <f t="array" ref="I2620">_xlfn.VAR.S(IF(IMDB_Movies_Cleaned!$E$2:$E$3849=A2620, IMDB_Movies_Cleaned!$N$2:$N$3849))</f>
        <v>1.4818745210728315</v>
      </c>
      <c r="J2620" cm="1">
        <f t="array" ref="J2620">_xlfn.STDEV.S(IF(IMDB_Movies_Cleaned!$E$2:$E$3849=A2620, IMDB_Movies_Cleaned!$N$2:$N$3849))</f>
        <v>1.2173226856806831</v>
      </c>
    </row>
    <row r="2621" spans="1:10" x14ac:dyDescent="0.25">
      <c r="A2621" s="2" t="s">
        <v>5593</v>
      </c>
      <c r="B2621">
        <f t="shared" si="42"/>
        <v>1</v>
      </c>
      <c r="D2621">
        <f>AVERAGEIF(IMDB_Movies_Cleaned!$E$2:$E$3849, A2621, IMDB_Movies_Cleaned!$N$2:$N$3849)</f>
        <v>7.9</v>
      </c>
      <c r="E2621" cm="1">
        <f t="array" ref="E2621">MEDIAN(IF(IMDB_Movies_Cleaned!$E$2:$E$3849=A2621, IMDB_Movies_Cleaned!$N$2:$N$3849))</f>
        <v>7.9</v>
      </c>
      <c r="F2621" t="e" cm="1">
        <f t="array" ref="F2621">_xlfn.MODE.SNGL(IF(IMDB_Movies_Cleaned!$E$2:$E$3849=A2621, IMDB_Movies_Cleaned!$N$2:$N$3849))</f>
        <v>#N/A</v>
      </c>
      <c r="G2621" cm="1">
        <f t="array" ref="G2621">MAX(IF(IMDB_Movies_Cleaned!$E$2:$E$3849=A2621, IMDB_Movies_Cleaned!$N$2:$N$3849))</f>
        <v>7.9</v>
      </c>
      <c r="H2621" cm="1">
        <f t="array" ref="H2621">MIN(IF(IMDB_Movies_Cleaned!$E$2:$E$3849=A2621, IMDB_Movies_Cleaned!$N$2:$N$3849))</f>
        <v>7.9</v>
      </c>
      <c r="I2621" t="e" cm="1">
        <f t="array" ref="I2621">_xlfn.VAR.S(IF(IMDB_Movies_Cleaned!$E$2:$E$3849=A2621, IMDB_Movies_Cleaned!$N$2:$N$3849))</f>
        <v>#DIV/0!</v>
      </c>
      <c r="J2621" t="e" cm="1">
        <f t="array" ref="J2621">_xlfn.STDEV.S(IF(IMDB_Movies_Cleaned!$E$2:$E$3849=A2621, IMDB_Movies_Cleaned!$N$2:$N$3849))</f>
        <v>#DIV/0!</v>
      </c>
    </row>
    <row r="2622" spans="1:10" x14ac:dyDescent="0.25">
      <c r="A2622" s="1" t="s">
        <v>5596</v>
      </c>
      <c r="B2622">
        <f t="shared" si="42"/>
        <v>1</v>
      </c>
      <c r="D2622">
        <f>AVERAGEIF(IMDB_Movies_Cleaned!$E$2:$E$3849, A2622, IMDB_Movies_Cleaned!$N$2:$N$3849)</f>
        <v>5.9</v>
      </c>
      <c r="E2622" cm="1">
        <f t="array" ref="E2622">MEDIAN(IF(IMDB_Movies_Cleaned!$E$2:$E$3849=A2622, IMDB_Movies_Cleaned!$N$2:$N$3849))</f>
        <v>5.9</v>
      </c>
      <c r="F2622" t="e" cm="1">
        <f t="array" ref="F2622">_xlfn.MODE.SNGL(IF(IMDB_Movies_Cleaned!$E$2:$E$3849=A2622, IMDB_Movies_Cleaned!$N$2:$N$3849))</f>
        <v>#N/A</v>
      </c>
      <c r="G2622" cm="1">
        <f t="array" ref="G2622">MAX(IF(IMDB_Movies_Cleaned!$E$2:$E$3849=A2622, IMDB_Movies_Cleaned!$N$2:$N$3849))</f>
        <v>5.9</v>
      </c>
      <c r="H2622" cm="1">
        <f t="array" ref="H2622">MIN(IF(IMDB_Movies_Cleaned!$E$2:$E$3849=A2622, IMDB_Movies_Cleaned!$N$2:$N$3849))</f>
        <v>5.9</v>
      </c>
      <c r="I2622" t="e" cm="1">
        <f t="array" ref="I2622">_xlfn.VAR.S(IF(IMDB_Movies_Cleaned!$E$2:$E$3849=A2622, IMDB_Movies_Cleaned!$N$2:$N$3849))</f>
        <v>#DIV/0!</v>
      </c>
      <c r="J2622" t="e" cm="1">
        <f t="array" ref="J2622">_xlfn.STDEV.S(IF(IMDB_Movies_Cleaned!$E$2:$E$3849=A2622, IMDB_Movies_Cleaned!$N$2:$N$3849))</f>
        <v>#DIV/0!</v>
      </c>
    </row>
    <row r="2623" spans="1:10" x14ac:dyDescent="0.25">
      <c r="A2623" s="2" t="s">
        <v>877</v>
      </c>
      <c r="B2623">
        <f t="shared" si="42"/>
        <v>135</v>
      </c>
      <c r="D2623">
        <f>AVERAGEIF(IMDB_Movies_Cleaned!$E$2:$E$3849, A2623, IMDB_Movies_Cleaned!$N$2:$N$3849)</f>
        <v>5.8962962962962955</v>
      </c>
      <c r="E2623" cm="1">
        <f t="array" ref="E2623">MEDIAN(IF(IMDB_Movies_Cleaned!$E$2:$E$3849=A2623, IMDB_Movies_Cleaned!$N$2:$N$3849))</f>
        <v>6</v>
      </c>
      <c r="F2623" cm="1">
        <f t="array" ref="F2623">_xlfn.MODE.SNGL(IF(IMDB_Movies_Cleaned!$E$2:$E$3849=A2623, IMDB_Movies_Cleaned!$N$2:$N$3849))</f>
        <v>6.1</v>
      </c>
      <c r="G2623" cm="1">
        <f t="array" ref="G2623">MAX(IF(IMDB_Movies_Cleaned!$E$2:$E$3849=A2623, IMDB_Movies_Cleaned!$N$2:$N$3849))</f>
        <v>8.4</v>
      </c>
      <c r="H2623" cm="1">
        <f t="array" ref="H2623">MIN(IF(IMDB_Movies_Cleaned!$E$2:$E$3849=A2623, IMDB_Movies_Cleaned!$N$2:$N$3849))</f>
        <v>2.7</v>
      </c>
      <c r="I2623" cm="1">
        <f t="array" ref="I2623">_xlfn.VAR.S(IF(IMDB_Movies_Cleaned!$E$2:$E$3849=A2623, IMDB_Movies_Cleaned!$N$2:$N$3849))</f>
        <v>0.76826976229963906</v>
      </c>
      <c r="J2623" cm="1">
        <f t="array" ref="J2623">_xlfn.STDEV.S(IF(IMDB_Movies_Cleaned!$E$2:$E$3849=A2623, IMDB_Movies_Cleaned!$N$2:$N$3849))</f>
        <v>0.87650998984588824</v>
      </c>
    </row>
    <row r="2624" spans="1:10" x14ac:dyDescent="0.25">
      <c r="A2624" s="1" t="s">
        <v>1289</v>
      </c>
      <c r="B2624">
        <f t="shared" si="42"/>
        <v>147</v>
      </c>
      <c r="D2624">
        <f>AVERAGEIF(IMDB_Movies_Cleaned!$E$2:$E$3849, A2624, IMDB_Movies_Cleaned!$N$2:$N$3849)</f>
        <v>6.5836734693877554</v>
      </c>
      <c r="E2624" cm="1">
        <f t="array" ref="E2624">MEDIAN(IF(IMDB_Movies_Cleaned!$E$2:$E$3849=A2624, IMDB_Movies_Cleaned!$N$2:$N$3849))</f>
        <v>6.7</v>
      </c>
      <c r="F2624" cm="1">
        <f t="array" ref="F2624">_xlfn.MODE.SNGL(IF(IMDB_Movies_Cleaned!$E$2:$E$3849=A2624, IMDB_Movies_Cleaned!$N$2:$N$3849))</f>
        <v>6.7</v>
      </c>
      <c r="G2624" cm="1">
        <f t="array" ref="G2624">MAX(IF(IMDB_Movies_Cleaned!$E$2:$E$3849=A2624, IMDB_Movies_Cleaned!$N$2:$N$3849))</f>
        <v>8.8000000000000007</v>
      </c>
      <c r="H2624" cm="1">
        <f t="array" ref="H2624">MIN(IF(IMDB_Movies_Cleaned!$E$2:$E$3849=A2624, IMDB_Movies_Cleaned!$N$2:$N$3849))</f>
        <v>3.3</v>
      </c>
      <c r="I2624" cm="1">
        <f t="array" ref="I2624">_xlfn.VAR.S(IF(IMDB_Movies_Cleaned!$E$2:$E$3849=A2624, IMDB_Movies_Cleaned!$N$2:$N$3849))</f>
        <v>0.73480011182555371</v>
      </c>
      <c r="J2624" cm="1">
        <f t="array" ref="J2624">_xlfn.STDEV.S(IF(IMDB_Movies_Cleaned!$E$2:$E$3849=A2624, IMDB_Movies_Cleaned!$N$2:$N$3849))</f>
        <v>0.85720482489633343</v>
      </c>
    </row>
    <row r="2625" spans="1:10" x14ac:dyDescent="0.25">
      <c r="A2625" s="2" t="s">
        <v>41</v>
      </c>
      <c r="B2625">
        <f t="shared" si="42"/>
        <v>46</v>
      </c>
      <c r="D2625">
        <f>AVERAGEIF(IMDB_Movies_Cleaned!$E$2:$E$3849, A2625, IMDB_Movies_Cleaned!$N$2:$N$3849)</f>
        <v>6.6717391304347844</v>
      </c>
      <c r="E2625" cm="1">
        <f t="array" ref="E2625">MEDIAN(IF(IMDB_Movies_Cleaned!$E$2:$E$3849=A2625, IMDB_Movies_Cleaned!$N$2:$N$3849))</f>
        <v>6.8</v>
      </c>
      <c r="F2625" cm="1">
        <f t="array" ref="F2625">_xlfn.MODE.SNGL(IF(IMDB_Movies_Cleaned!$E$2:$E$3849=A2625, IMDB_Movies_Cleaned!$N$2:$N$3849))</f>
        <v>6.6</v>
      </c>
      <c r="G2625" cm="1">
        <f t="array" ref="G2625">MAX(IF(IMDB_Movies_Cleaned!$E$2:$E$3849=A2625, IMDB_Movies_Cleaned!$N$2:$N$3849))</f>
        <v>8.4</v>
      </c>
      <c r="H2625" cm="1">
        <f t="array" ref="H2625">MIN(IF(IMDB_Movies_Cleaned!$E$2:$E$3849=A2625, IMDB_Movies_Cleaned!$N$2:$N$3849))</f>
        <v>2.4</v>
      </c>
      <c r="I2625" cm="1">
        <f t="array" ref="I2625">_xlfn.VAR.S(IF(IMDB_Movies_Cleaned!$E$2:$E$3849=A2625, IMDB_Movies_Cleaned!$N$2:$N$3849))</f>
        <v>1.4402946859902892</v>
      </c>
      <c r="J2625" cm="1">
        <f t="array" ref="J2625">_xlfn.STDEV.S(IF(IMDB_Movies_Cleaned!$E$2:$E$3849=A2625, IMDB_Movies_Cleaned!$N$2:$N$3849))</f>
        <v>1.2001227795481133</v>
      </c>
    </row>
    <row r="2626" spans="1:10" x14ac:dyDescent="0.25">
      <c r="A2626" s="1" t="s">
        <v>872</v>
      </c>
      <c r="B2626">
        <f t="shared" si="42"/>
        <v>145</v>
      </c>
      <c r="D2626">
        <f>AVERAGEIF(IMDB_Movies_Cleaned!$E$2:$E$3849, A2626, IMDB_Movies_Cleaned!$N$2:$N$3849)</f>
        <v>5.8406896551724108</v>
      </c>
      <c r="E2626" cm="1">
        <f t="array" ref="E2626">MEDIAN(IF(IMDB_Movies_Cleaned!$E$2:$E$3849=A2626, IMDB_Movies_Cleaned!$N$2:$N$3849))</f>
        <v>6</v>
      </c>
      <c r="F2626" cm="1">
        <f t="array" ref="F2626">_xlfn.MODE.SNGL(IF(IMDB_Movies_Cleaned!$E$2:$E$3849=A2626, IMDB_Movies_Cleaned!$N$2:$N$3849))</f>
        <v>6.5</v>
      </c>
      <c r="G2626" cm="1">
        <f t="array" ref="G2626">MAX(IF(IMDB_Movies_Cleaned!$E$2:$E$3849=A2626, IMDB_Movies_Cleaned!$N$2:$N$3849))</f>
        <v>8</v>
      </c>
      <c r="H2626" cm="1">
        <f t="array" ref="H2626">MIN(IF(IMDB_Movies_Cleaned!$E$2:$E$3849=A2626, IMDB_Movies_Cleaned!$N$2:$N$3849))</f>
        <v>1.9</v>
      </c>
      <c r="I2626" cm="1">
        <f t="array" ref="I2626">_xlfn.VAR.S(IF(IMDB_Movies_Cleaned!$E$2:$E$3849=A2626, IMDB_Movies_Cleaned!$N$2:$N$3849))</f>
        <v>1.4818745210728315</v>
      </c>
      <c r="J2626" cm="1">
        <f t="array" ref="J2626">_xlfn.STDEV.S(IF(IMDB_Movies_Cleaned!$E$2:$E$3849=A2626, IMDB_Movies_Cleaned!$N$2:$N$3849))</f>
        <v>1.2173226856806831</v>
      </c>
    </row>
    <row r="2627" spans="1:10" x14ac:dyDescent="0.25">
      <c r="A2627" s="2" t="s">
        <v>1466</v>
      </c>
      <c r="B2627">
        <f t="shared" si="42"/>
        <v>7</v>
      </c>
      <c r="D2627">
        <f>AVERAGEIF(IMDB_Movies_Cleaned!$E$2:$E$3849, A2627, IMDB_Movies_Cleaned!$N$2:$N$3849)</f>
        <v>6.6285714285714281</v>
      </c>
      <c r="E2627" cm="1">
        <f t="array" ref="E2627">MEDIAN(IF(IMDB_Movies_Cleaned!$E$2:$E$3849=A2627, IMDB_Movies_Cleaned!$N$2:$N$3849))</f>
        <v>6.4</v>
      </c>
      <c r="F2627" t="e" cm="1">
        <f t="array" ref="F2627">_xlfn.MODE.SNGL(IF(IMDB_Movies_Cleaned!$E$2:$E$3849=A2627, IMDB_Movies_Cleaned!$N$2:$N$3849))</f>
        <v>#N/A</v>
      </c>
      <c r="G2627" cm="1">
        <f t="array" ref="G2627">MAX(IF(IMDB_Movies_Cleaned!$E$2:$E$3849=A2627, IMDB_Movies_Cleaned!$N$2:$N$3849))</f>
        <v>8.1999999999999993</v>
      </c>
      <c r="H2627" cm="1">
        <f t="array" ref="H2627">MIN(IF(IMDB_Movies_Cleaned!$E$2:$E$3849=A2627, IMDB_Movies_Cleaned!$N$2:$N$3849))</f>
        <v>5</v>
      </c>
      <c r="I2627" cm="1">
        <f t="array" ref="I2627">_xlfn.VAR.S(IF(IMDB_Movies_Cleaned!$E$2:$E$3849=A2627, IMDB_Movies_Cleaned!$N$2:$N$3849))</f>
        <v>1.2257142857142849</v>
      </c>
      <c r="J2627" cm="1">
        <f t="array" ref="J2627">_xlfn.STDEV.S(IF(IMDB_Movies_Cleaned!$E$2:$E$3849=A2627, IMDB_Movies_Cleaned!$N$2:$N$3849))</f>
        <v>1.1071198154284319</v>
      </c>
    </row>
    <row r="2628" spans="1:10" x14ac:dyDescent="0.25">
      <c r="A2628" s="1" t="s">
        <v>2472</v>
      </c>
      <c r="B2628">
        <f t="shared" si="42"/>
        <v>15</v>
      </c>
      <c r="D2628">
        <f>AVERAGEIF(IMDB_Movies_Cleaned!$E$2:$E$3849, A2628, IMDB_Movies_Cleaned!$N$2:$N$3849)</f>
        <v>6.96</v>
      </c>
      <c r="E2628" cm="1">
        <f t="array" ref="E2628">MEDIAN(IF(IMDB_Movies_Cleaned!$E$2:$E$3849=A2628, IMDB_Movies_Cleaned!$N$2:$N$3849))</f>
        <v>7</v>
      </c>
      <c r="F2628" cm="1">
        <f t="array" ref="F2628">_xlfn.MODE.SNGL(IF(IMDB_Movies_Cleaned!$E$2:$E$3849=A2628, IMDB_Movies_Cleaned!$N$2:$N$3849))</f>
        <v>7.4</v>
      </c>
      <c r="G2628" cm="1">
        <f t="array" ref="G2628">MAX(IF(IMDB_Movies_Cleaned!$E$2:$E$3849=A2628, IMDB_Movies_Cleaned!$N$2:$N$3849))</f>
        <v>7.4</v>
      </c>
      <c r="H2628" cm="1">
        <f t="array" ref="H2628">MIN(IF(IMDB_Movies_Cleaned!$E$2:$E$3849=A2628, IMDB_Movies_Cleaned!$N$2:$N$3849))</f>
        <v>6.4</v>
      </c>
      <c r="I2628" cm="1">
        <f t="array" ref="I2628">_xlfn.VAR.S(IF(IMDB_Movies_Cleaned!$E$2:$E$3849=A2628, IMDB_Movies_Cleaned!$N$2:$N$3849))</f>
        <v>0.17828571428571435</v>
      </c>
      <c r="J2628" cm="1">
        <f t="array" ref="J2628">_xlfn.STDEV.S(IF(IMDB_Movies_Cleaned!$E$2:$E$3849=A2628, IMDB_Movies_Cleaned!$N$2:$N$3849))</f>
        <v>0.42223893032939813</v>
      </c>
    </row>
    <row r="2629" spans="1:10" x14ac:dyDescent="0.25">
      <c r="A2629" s="2" t="s">
        <v>5607</v>
      </c>
      <c r="B2629">
        <f t="shared" si="42"/>
        <v>1</v>
      </c>
      <c r="D2629">
        <f>AVERAGEIF(IMDB_Movies_Cleaned!$E$2:$E$3849, A2629, IMDB_Movies_Cleaned!$N$2:$N$3849)</f>
        <v>6.5</v>
      </c>
      <c r="E2629" cm="1">
        <f t="array" ref="E2629">MEDIAN(IF(IMDB_Movies_Cleaned!$E$2:$E$3849=A2629, IMDB_Movies_Cleaned!$N$2:$N$3849))</f>
        <v>6.5</v>
      </c>
      <c r="F2629" t="e" cm="1">
        <f t="array" ref="F2629">_xlfn.MODE.SNGL(IF(IMDB_Movies_Cleaned!$E$2:$E$3849=A2629, IMDB_Movies_Cleaned!$N$2:$N$3849))</f>
        <v>#N/A</v>
      </c>
      <c r="G2629" cm="1">
        <f t="array" ref="G2629">MAX(IF(IMDB_Movies_Cleaned!$E$2:$E$3849=A2629, IMDB_Movies_Cleaned!$N$2:$N$3849))</f>
        <v>6.5</v>
      </c>
      <c r="H2629" cm="1">
        <f t="array" ref="H2629">MIN(IF(IMDB_Movies_Cleaned!$E$2:$E$3849=A2629, IMDB_Movies_Cleaned!$N$2:$N$3849))</f>
        <v>6.5</v>
      </c>
      <c r="I2629" t="e" cm="1">
        <f t="array" ref="I2629">_xlfn.VAR.S(IF(IMDB_Movies_Cleaned!$E$2:$E$3849=A2629, IMDB_Movies_Cleaned!$N$2:$N$3849))</f>
        <v>#DIV/0!</v>
      </c>
      <c r="J2629" t="e" cm="1">
        <f t="array" ref="J2629">_xlfn.STDEV.S(IF(IMDB_Movies_Cleaned!$E$2:$E$3849=A2629, IMDB_Movies_Cleaned!$N$2:$N$3849))</f>
        <v>#DIV/0!</v>
      </c>
    </row>
    <row r="2630" spans="1:10" x14ac:dyDescent="0.25">
      <c r="A2630" s="1" t="s">
        <v>5610</v>
      </c>
      <c r="B2630">
        <f t="shared" si="42"/>
        <v>1</v>
      </c>
      <c r="D2630">
        <f>AVERAGEIF(IMDB_Movies_Cleaned!$E$2:$E$3849, A2630, IMDB_Movies_Cleaned!$N$2:$N$3849)</f>
        <v>6.5</v>
      </c>
      <c r="E2630" cm="1">
        <f t="array" ref="E2630">MEDIAN(IF(IMDB_Movies_Cleaned!$E$2:$E$3849=A2630, IMDB_Movies_Cleaned!$N$2:$N$3849))</f>
        <v>6.5</v>
      </c>
      <c r="F2630" t="e" cm="1">
        <f t="array" ref="F2630">_xlfn.MODE.SNGL(IF(IMDB_Movies_Cleaned!$E$2:$E$3849=A2630, IMDB_Movies_Cleaned!$N$2:$N$3849))</f>
        <v>#N/A</v>
      </c>
      <c r="G2630" cm="1">
        <f t="array" ref="G2630">MAX(IF(IMDB_Movies_Cleaned!$E$2:$E$3849=A2630, IMDB_Movies_Cleaned!$N$2:$N$3849))</f>
        <v>6.5</v>
      </c>
      <c r="H2630" cm="1">
        <f t="array" ref="H2630">MIN(IF(IMDB_Movies_Cleaned!$E$2:$E$3849=A2630, IMDB_Movies_Cleaned!$N$2:$N$3849))</f>
        <v>6.5</v>
      </c>
      <c r="I2630" t="e" cm="1">
        <f t="array" ref="I2630">_xlfn.VAR.S(IF(IMDB_Movies_Cleaned!$E$2:$E$3849=A2630, IMDB_Movies_Cleaned!$N$2:$N$3849))</f>
        <v>#DIV/0!</v>
      </c>
      <c r="J2630" t="e" cm="1">
        <f t="array" ref="J2630">_xlfn.STDEV.S(IF(IMDB_Movies_Cleaned!$E$2:$E$3849=A2630, IMDB_Movies_Cleaned!$N$2:$N$3849))</f>
        <v>#DIV/0!</v>
      </c>
    </row>
    <row r="2631" spans="1:10" x14ac:dyDescent="0.25">
      <c r="A2631" s="2" t="s">
        <v>5613</v>
      </c>
      <c r="B2631">
        <f t="shared" si="42"/>
        <v>1</v>
      </c>
      <c r="D2631">
        <f>AVERAGEIF(IMDB_Movies_Cleaned!$E$2:$E$3849, A2631, IMDB_Movies_Cleaned!$N$2:$N$3849)</f>
        <v>6.8</v>
      </c>
      <c r="E2631" cm="1">
        <f t="array" ref="E2631">MEDIAN(IF(IMDB_Movies_Cleaned!$E$2:$E$3849=A2631, IMDB_Movies_Cleaned!$N$2:$N$3849))</f>
        <v>6.8</v>
      </c>
      <c r="F2631" t="e" cm="1">
        <f t="array" ref="F2631">_xlfn.MODE.SNGL(IF(IMDB_Movies_Cleaned!$E$2:$E$3849=A2631, IMDB_Movies_Cleaned!$N$2:$N$3849))</f>
        <v>#N/A</v>
      </c>
      <c r="G2631" cm="1">
        <f t="array" ref="G2631">MAX(IF(IMDB_Movies_Cleaned!$E$2:$E$3849=A2631, IMDB_Movies_Cleaned!$N$2:$N$3849))</f>
        <v>6.8</v>
      </c>
      <c r="H2631" cm="1">
        <f t="array" ref="H2631">MIN(IF(IMDB_Movies_Cleaned!$E$2:$E$3849=A2631, IMDB_Movies_Cleaned!$N$2:$N$3849))</f>
        <v>6.8</v>
      </c>
      <c r="I2631" t="e" cm="1">
        <f t="array" ref="I2631">_xlfn.VAR.S(IF(IMDB_Movies_Cleaned!$E$2:$E$3849=A2631, IMDB_Movies_Cleaned!$N$2:$N$3849))</f>
        <v>#DIV/0!</v>
      </c>
      <c r="J2631" t="e" cm="1">
        <f t="array" ref="J2631">_xlfn.STDEV.S(IF(IMDB_Movies_Cleaned!$E$2:$E$3849=A2631, IMDB_Movies_Cleaned!$N$2:$N$3849))</f>
        <v>#DIV/0!</v>
      </c>
    </row>
    <row r="2632" spans="1:10" x14ac:dyDescent="0.25">
      <c r="A2632" s="1" t="s">
        <v>809</v>
      </c>
      <c r="B2632">
        <f t="shared" si="42"/>
        <v>15</v>
      </c>
      <c r="D2632">
        <f>AVERAGEIF(IMDB_Movies_Cleaned!$E$2:$E$3849, A2632, IMDB_Movies_Cleaned!$N$2:$N$3849)</f>
        <v>6.7133333333333338</v>
      </c>
      <c r="E2632" cm="1">
        <f t="array" ref="E2632">MEDIAN(IF(IMDB_Movies_Cleaned!$E$2:$E$3849=A2632, IMDB_Movies_Cleaned!$N$2:$N$3849))</f>
        <v>6.7</v>
      </c>
      <c r="F2632" cm="1">
        <f t="array" ref="F2632">_xlfn.MODE.SNGL(IF(IMDB_Movies_Cleaned!$E$2:$E$3849=A2632, IMDB_Movies_Cleaned!$N$2:$N$3849))</f>
        <v>6.4</v>
      </c>
      <c r="G2632" cm="1">
        <f t="array" ref="G2632">MAX(IF(IMDB_Movies_Cleaned!$E$2:$E$3849=A2632, IMDB_Movies_Cleaned!$N$2:$N$3849))</f>
        <v>8.1</v>
      </c>
      <c r="H2632" cm="1">
        <f t="array" ref="H2632">MIN(IF(IMDB_Movies_Cleaned!$E$2:$E$3849=A2632, IMDB_Movies_Cleaned!$N$2:$N$3849))</f>
        <v>5.6</v>
      </c>
      <c r="I2632" cm="1">
        <f t="array" ref="I2632">_xlfn.VAR.S(IF(IMDB_Movies_Cleaned!$E$2:$E$3849=A2632, IMDB_Movies_Cleaned!$N$2:$N$3849))</f>
        <v>0.57409523809524543</v>
      </c>
      <c r="J2632" cm="1">
        <f t="array" ref="J2632">_xlfn.STDEV.S(IF(IMDB_Movies_Cleaned!$E$2:$E$3849=A2632, IMDB_Movies_Cleaned!$N$2:$N$3849))</f>
        <v>0.75769072720685016</v>
      </c>
    </row>
    <row r="2633" spans="1:10" x14ac:dyDescent="0.25">
      <c r="A2633" s="2" t="s">
        <v>2028</v>
      </c>
      <c r="B2633">
        <f t="shared" si="42"/>
        <v>14</v>
      </c>
      <c r="D2633">
        <f>AVERAGEIF(IMDB_Movies_Cleaned!$E$2:$E$3849, A2633, IMDB_Movies_Cleaned!$N$2:$N$3849)</f>
        <v>5.8999999999999986</v>
      </c>
      <c r="E2633" cm="1">
        <f t="array" ref="E2633">MEDIAN(IF(IMDB_Movies_Cleaned!$E$2:$E$3849=A2633, IMDB_Movies_Cleaned!$N$2:$N$3849))</f>
        <v>6.3</v>
      </c>
      <c r="F2633" cm="1">
        <f t="array" ref="F2633">_xlfn.MODE.SNGL(IF(IMDB_Movies_Cleaned!$E$2:$E$3849=A2633, IMDB_Movies_Cleaned!$N$2:$N$3849))</f>
        <v>6.3</v>
      </c>
      <c r="G2633" cm="1">
        <f t="array" ref="G2633">MAX(IF(IMDB_Movies_Cleaned!$E$2:$E$3849=A2633, IMDB_Movies_Cleaned!$N$2:$N$3849))</f>
        <v>7.4</v>
      </c>
      <c r="H2633" cm="1">
        <f t="array" ref="H2633">MIN(IF(IMDB_Movies_Cleaned!$E$2:$E$3849=A2633, IMDB_Movies_Cleaned!$N$2:$N$3849))</f>
        <v>2.2999999999999998</v>
      </c>
      <c r="I2633" cm="1">
        <f t="array" ref="I2633">_xlfn.VAR.S(IF(IMDB_Movies_Cleaned!$E$2:$E$3849=A2633, IMDB_Movies_Cleaned!$N$2:$N$3849))</f>
        <v>1.5569230769230995</v>
      </c>
      <c r="J2633" cm="1">
        <f t="array" ref="J2633">_xlfn.STDEV.S(IF(IMDB_Movies_Cleaned!$E$2:$E$3849=A2633, IMDB_Movies_Cleaned!$N$2:$N$3849))</f>
        <v>1.2477672366764161</v>
      </c>
    </row>
    <row r="2634" spans="1:10" x14ac:dyDescent="0.25">
      <c r="A2634" s="1" t="s">
        <v>1355</v>
      </c>
      <c r="B2634">
        <f t="shared" si="42"/>
        <v>12</v>
      </c>
      <c r="D2634">
        <f>AVERAGEIF(IMDB_Movies_Cleaned!$E$2:$E$3849, A2634, IMDB_Movies_Cleaned!$N$2:$N$3849)</f>
        <v>6.5333333333333341</v>
      </c>
      <c r="E2634" cm="1">
        <f t="array" ref="E2634">MEDIAN(IF(IMDB_Movies_Cleaned!$E$2:$E$3849=A2634, IMDB_Movies_Cleaned!$N$2:$N$3849))</f>
        <v>6.5500000000000007</v>
      </c>
      <c r="F2634" cm="1">
        <f t="array" ref="F2634">_xlfn.MODE.SNGL(IF(IMDB_Movies_Cleaned!$E$2:$E$3849=A2634, IMDB_Movies_Cleaned!$N$2:$N$3849))</f>
        <v>5.5</v>
      </c>
      <c r="G2634" cm="1">
        <f t="array" ref="G2634">MAX(IF(IMDB_Movies_Cleaned!$E$2:$E$3849=A2634, IMDB_Movies_Cleaned!$N$2:$N$3849))</f>
        <v>8.1</v>
      </c>
      <c r="H2634" cm="1">
        <f t="array" ref="H2634">MIN(IF(IMDB_Movies_Cleaned!$E$2:$E$3849=A2634, IMDB_Movies_Cleaned!$N$2:$N$3849))</f>
        <v>5.3</v>
      </c>
      <c r="I2634" cm="1">
        <f t="array" ref="I2634">_xlfn.VAR.S(IF(IMDB_Movies_Cleaned!$E$2:$E$3849=A2634, IMDB_Movies_Cleaned!$N$2:$N$3849))</f>
        <v>1.1115151515151327</v>
      </c>
      <c r="J2634" cm="1">
        <f t="array" ref="J2634">_xlfn.STDEV.S(IF(IMDB_Movies_Cleaned!$E$2:$E$3849=A2634, IMDB_Movies_Cleaned!$N$2:$N$3849))</f>
        <v>1.0542841891611259</v>
      </c>
    </row>
    <row r="2635" spans="1:10" x14ac:dyDescent="0.25">
      <c r="A2635" s="2" t="s">
        <v>1422</v>
      </c>
      <c r="B2635">
        <f t="shared" si="42"/>
        <v>6</v>
      </c>
      <c r="D2635">
        <f>AVERAGEIF(IMDB_Movies_Cleaned!$E$2:$E$3849, A2635, IMDB_Movies_Cleaned!$N$2:$N$3849)</f>
        <v>7.083333333333333</v>
      </c>
      <c r="E2635" cm="1">
        <f t="array" ref="E2635">MEDIAN(IF(IMDB_Movies_Cleaned!$E$2:$E$3849=A2635, IMDB_Movies_Cleaned!$N$2:$N$3849))</f>
        <v>7.3</v>
      </c>
      <c r="F2635" cm="1">
        <f t="array" ref="F2635">_xlfn.MODE.SNGL(IF(IMDB_Movies_Cleaned!$E$2:$E$3849=A2635, IMDB_Movies_Cleaned!$N$2:$N$3849))</f>
        <v>7.6</v>
      </c>
      <c r="G2635" cm="1">
        <f t="array" ref="G2635">MAX(IF(IMDB_Movies_Cleaned!$E$2:$E$3849=A2635, IMDB_Movies_Cleaned!$N$2:$N$3849))</f>
        <v>7.9</v>
      </c>
      <c r="H2635" cm="1">
        <f t="array" ref="H2635">MIN(IF(IMDB_Movies_Cleaned!$E$2:$E$3849=A2635, IMDB_Movies_Cleaned!$N$2:$N$3849))</f>
        <v>5.8</v>
      </c>
      <c r="I2635" cm="1">
        <f t="array" ref="I2635">_xlfn.VAR.S(IF(IMDB_Movies_Cleaned!$E$2:$E$3849=A2635, IMDB_Movies_Cleaned!$N$2:$N$3849))</f>
        <v>0.61766666666666192</v>
      </c>
      <c r="J2635" cm="1">
        <f t="array" ref="J2635">_xlfn.STDEV.S(IF(IMDB_Movies_Cleaned!$E$2:$E$3849=A2635, IMDB_Movies_Cleaned!$N$2:$N$3849))</f>
        <v>0.78591772258084491</v>
      </c>
    </row>
    <row r="2636" spans="1:10" x14ac:dyDescent="0.25">
      <c r="A2636" s="1" t="s">
        <v>5620</v>
      </c>
      <c r="B2636">
        <f t="shared" si="42"/>
        <v>1</v>
      </c>
      <c r="D2636">
        <f>AVERAGEIF(IMDB_Movies_Cleaned!$E$2:$E$3849, A2636, IMDB_Movies_Cleaned!$N$2:$N$3849)</f>
        <v>7</v>
      </c>
      <c r="E2636" cm="1">
        <f t="array" ref="E2636">MEDIAN(IF(IMDB_Movies_Cleaned!$E$2:$E$3849=A2636, IMDB_Movies_Cleaned!$N$2:$N$3849))</f>
        <v>7</v>
      </c>
      <c r="F2636" t="e" cm="1">
        <f t="array" ref="F2636">_xlfn.MODE.SNGL(IF(IMDB_Movies_Cleaned!$E$2:$E$3849=A2636, IMDB_Movies_Cleaned!$N$2:$N$3849))</f>
        <v>#N/A</v>
      </c>
      <c r="G2636" cm="1">
        <f t="array" ref="G2636">MAX(IF(IMDB_Movies_Cleaned!$E$2:$E$3849=A2636, IMDB_Movies_Cleaned!$N$2:$N$3849))</f>
        <v>7</v>
      </c>
      <c r="H2636" cm="1">
        <f t="array" ref="H2636">MIN(IF(IMDB_Movies_Cleaned!$E$2:$E$3849=A2636, IMDB_Movies_Cleaned!$N$2:$N$3849))</f>
        <v>7</v>
      </c>
      <c r="I2636" t="e" cm="1">
        <f t="array" ref="I2636">_xlfn.VAR.S(IF(IMDB_Movies_Cleaned!$E$2:$E$3849=A2636, IMDB_Movies_Cleaned!$N$2:$N$3849))</f>
        <v>#DIV/0!</v>
      </c>
      <c r="J2636" t="e" cm="1">
        <f t="array" ref="J2636">_xlfn.STDEV.S(IF(IMDB_Movies_Cleaned!$E$2:$E$3849=A2636, IMDB_Movies_Cleaned!$N$2:$N$3849))</f>
        <v>#DIV/0!</v>
      </c>
    </row>
    <row r="2637" spans="1:10" x14ac:dyDescent="0.25">
      <c r="A2637" s="2" t="s">
        <v>1289</v>
      </c>
      <c r="B2637">
        <f t="shared" si="42"/>
        <v>147</v>
      </c>
      <c r="D2637">
        <f>AVERAGEIF(IMDB_Movies_Cleaned!$E$2:$E$3849, A2637, IMDB_Movies_Cleaned!$N$2:$N$3849)</f>
        <v>6.5836734693877554</v>
      </c>
      <c r="E2637" cm="1">
        <f t="array" ref="E2637">MEDIAN(IF(IMDB_Movies_Cleaned!$E$2:$E$3849=A2637, IMDB_Movies_Cleaned!$N$2:$N$3849))</f>
        <v>6.7</v>
      </c>
      <c r="F2637" cm="1">
        <f t="array" ref="F2637">_xlfn.MODE.SNGL(IF(IMDB_Movies_Cleaned!$E$2:$E$3849=A2637, IMDB_Movies_Cleaned!$N$2:$N$3849))</f>
        <v>6.7</v>
      </c>
      <c r="G2637" cm="1">
        <f t="array" ref="G2637">MAX(IF(IMDB_Movies_Cleaned!$E$2:$E$3849=A2637, IMDB_Movies_Cleaned!$N$2:$N$3849))</f>
        <v>8.8000000000000007</v>
      </c>
      <c r="H2637" cm="1">
        <f t="array" ref="H2637">MIN(IF(IMDB_Movies_Cleaned!$E$2:$E$3849=A2637, IMDB_Movies_Cleaned!$N$2:$N$3849))</f>
        <v>3.3</v>
      </c>
      <c r="I2637" cm="1">
        <f t="array" ref="I2637">_xlfn.VAR.S(IF(IMDB_Movies_Cleaned!$E$2:$E$3849=A2637, IMDB_Movies_Cleaned!$N$2:$N$3849))</f>
        <v>0.73480011182555371</v>
      </c>
      <c r="J2637" cm="1">
        <f t="array" ref="J2637">_xlfn.STDEV.S(IF(IMDB_Movies_Cleaned!$E$2:$E$3849=A2637, IMDB_Movies_Cleaned!$N$2:$N$3849))</f>
        <v>0.85720482489633343</v>
      </c>
    </row>
    <row r="2638" spans="1:10" x14ac:dyDescent="0.25">
      <c r="A2638" s="1" t="s">
        <v>557</v>
      </c>
      <c r="B2638">
        <f t="shared" si="42"/>
        <v>45</v>
      </c>
      <c r="D2638">
        <f>AVERAGEIF(IMDB_Movies_Cleaned!$E$2:$E$3849, A2638, IMDB_Movies_Cleaned!$N$2:$N$3849)</f>
        <v>6.0377777777777766</v>
      </c>
      <c r="E2638" cm="1">
        <f t="array" ref="E2638">MEDIAN(IF(IMDB_Movies_Cleaned!$E$2:$E$3849=A2638, IMDB_Movies_Cleaned!$N$2:$N$3849))</f>
        <v>6.1</v>
      </c>
      <c r="F2638" cm="1">
        <f t="array" ref="F2638">_xlfn.MODE.SNGL(IF(IMDB_Movies_Cleaned!$E$2:$E$3849=A2638, IMDB_Movies_Cleaned!$N$2:$N$3849))</f>
        <v>6.7</v>
      </c>
      <c r="G2638" cm="1">
        <f t="array" ref="G2638">MAX(IF(IMDB_Movies_Cleaned!$E$2:$E$3849=A2638, IMDB_Movies_Cleaned!$N$2:$N$3849))</f>
        <v>8.3000000000000007</v>
      </c>
      <c r="H2638" cm="1">
        <f t="array" ref="H2638">MIN(IF(IMDB_Movies_Cleaned!$E$2:$E$3849=A2638, IMDB_Movies_Cleaned!$N$2:$N$3849))</f>
        <v>3.1</v>
      </c>
      <c r="I2638" cm="1">
        <f t="array" ref="I2638">_xlfn.VAR.S(IF(IMDB_Movies_Cleaned!$E$2:$E$3849=A2638, IMDB_Movies_Cleaned!$N$2:$N$3849))</f>
        <v>1.3928585858586084</v>
      </c>
      <c r="J2638" cm="1">
        <f t="array" ref="J2638">_xlfn.STDEV.S(IF(IMDB_Movies_Cleaned!$E$2:$E$3849=A2638, IMDB_Movies_Cleaned!$N$2:$N$3849))</f>
        <v>1.180194300044958</v>
      </c>
    </row>
    <row r="2639" spans="1:10" x14ac:dyDescent="0.25">
      <c r="A2639" s="1" t="s">
        <v>1962</v>
      </c>
      <c r="B2639">
        <f t="shared" ref="B2639:B2702" si="43">COUNTIF($A$2:$A$3849, A2639)</f>
        <v>42</v>
      </c>
      <c r="D2639">
        <f>AVERAGEIF(IMDB_Movies_Cleaned!$E$2:$E$3849, A2639, IMDB_Movies_Cleaned!$N$2:$N$3849)</f>
        <v>6.6499999999999986</v>
      </c>
      <c r="E2639" cm="1">
        <f t="array" ref="E2639">MEDIAN(IF(IMDB_Movies_Cleaned!$E$2:$E$3849=A2639, IMDB_Movies_Cleaned!$N$2:$N$3849))</f>
        <v>6.75</v>
      </c>
      <c r="F2639" cm="1">
        <f t="array" ref="F2639">_xlfn.MODE.SNGL(IF(IMDB_Movies_Cleaned!$E$2:$E$3849=A2639, IMDB_Movies_Cleaned!$N$2:$N$3849))</f>
        <v>7</v>
      </c>
      <c r="G2639" cm="1">
        <f t="array" ref="G2639">MAX(IF(IMDB_Movies_Cleaned!$E$2:$E$3849=A2639, IMDB_Movies_Cleaned!$N$2:$N$3849))</f>
        <v>8.5</v>
      </c>
      <c r="H2639" cm="1">
        <f t="array" ref="H2639">MIN(IF(IMDB_Movies_Cleaned!$E$2:$E$3849=A2639, IMDB_Movies_Cleaned!$N$2:$N$3849))</f>
        <v>3.9</v>
      </c>
      <c r="I2639" cm="1">
        <f t="array" ref="I2639">_xlfn.VAR.S(IF(IMDB_Movies_Cleaned!$E$2:$E$3849=A2639, IMDB_Movies_Cleaned!$N$2:$N$3849))</f>
        <v>0.74890243902439957</v>
      </c>
      <c r="J2639" cm="1">
        <f t="array" ref="J2639">_xlfn.STDEV.S(IF(IMDB_Movies_Cleaned!$E$2:$E$3849=A2639, IMDB_Movies_Cleaned!$N$2:$N$3849))</f>
        <v>0.86539149465684007</v>
      </c>
    </row>
    <row r="2640" spans="1:10" x14ac:dyDescent="0.25">
      <c r="A2640" s="2" t="s">
        <v>2074</v>
      </c>
      <c r="B2640">
        <f t="shared" si="43"/>
        <v>12</v>
      </c>
      <c r="D2640">
        <f>AVERAGEIF(IMDB_Movies_Cleaned!$E$2:$E$3849, A2640, IMDB_Movies_Cleaned!$N$2:$N$3849)</f>
        <v>5.5749999999999993</v>
      </c>
      <c r="E2640" cm="1">
        <f t="array" ref="E2640">MEDIAN(IF(IMDB_Movies_Cleaned!$E$2:$E$3849=A2640, IMDB_Movies_Cleaned!$N$2:$N$3849))</f>
        <v>5.6</v>
      </c>
      <c r="F2640" t="e" cm="1">
        <f t="array" ref="F2640">_xlfn.MODE.SNGL(IF(IMDB_Movies_Cleaned!$E$2:$E$3849=A2640, IMDB_Movies_Cleaned!$N$2:$N$3849))</f>
        <v>#N/A</v>
      </c>
      <c r="G2640" cm="1">
        <f t="array" ref="G2640">MAX(IF(IMDB_Movies_Cleaned!$E$2:$E$3849=A2640, IMDB_Movies_Cleaned!$N$2:$N$3849))</f>
        <v>7.3</v>
      </c>
      <c r="H2640" cm="1">
        <f t="array" ref="H2640">MIN(IF(IMDB_Movies_Cleaned!$E$2:$E$3849=A2640, IMDB_Movies_Cleaned!$N$2:$N$3849))</f>
        <v>3.6</v>
      </c>
      <c r="I2640" cm="1">
        <f t="array" ref="I2640">_xlfn.VAR.S(IF(IMDB_Movies_Cleaned!$E$2:$E$3849=A2640, IMDB_Movies_Cleaned!$N$2:$N$3849))</f>
        <v>1.2220454545454644</v>
      </c>
      <c r="J2640" cm="1">
        <f t="array" ref="J2640">_xlfn.STDEV.S(IF(IMDB_Movies_Cleaned!$E$2:$E$3849=A2640, IMDB_Movies_Cleaned!$N$2:$N$3849))</f>
        <v>1.1054616477044621</v>
      </c>
    </row>
    <row r="2641" spans="1:10" x14ac:dyDescent="0.25">
      <c r="A2641" s="1" t="s">
        <v>2396</v>
      </c>
      <c r="B2641">
        <f t="shared" si="43"/>
        <v>25</v>
      </c>
      <c r="D2641">
        <f>AVERAGEIF(IMDB_Movies_Cleaned!$E$2:$E$3849, A2641, IMDB_Movies_Cleaned!$N$2:$N$3849)</f>
        <v>5.8159999999999998</v>
      </c>
      <c r="E2641" cm="1">
        <f t="array" ref="E2641">MEDIAN(IF(IMDB_Movies_Cleaned!$E$2:$E$3849=A2641, IMDB_Movies_Cleaned!$N$2:$N$3849))</f>
        <v>6.1</v>
      </c>
      <c r="F2641" cm="1">
        <f t="array" ref="F2641">_xlfn.MODE.SNGL(IF(IMDB_Movies_Cleaned!$E$2:$E$3849=A2641, IMDB_Movies_Cleaned!$N$2:$N$3849))</f>
        <v>6.2</v>
      </c>
      <c r="G2641" cm="1">
        <f t="array" ref="G2641">MAX(IF(IMDB_Movies_Cleaned!$E$2:$E$3849=A2641, IMDB_Movies_Cleaned!$N$2:$N$3849))</f>
        <v>7.2</v>
      </c>
      <c r="H2641" cm="1">
        <f t="array" ref="H2641">MIN(IF(IMDB_Movies_Cleaned!$E$2:$E$3849=A2641, IMDB_Movies_Cleaned!$N$2:$N$3849))</f>
        <v>3.9</v>
      </c>
      <c r="I2641" cm="1">
        <f t="array" ref="I2641">_xlfn.VAR.S(IF(IMDB_Movies_Cleaned!$E$2:$E$3849=A2641, IMDB_Movies_Cleaned!$N$2:$N$3849))</f>
        <v>0.85390000000000066</v>
      </c>
      <c r="J2641" cm="1">
        <f t="array" ref="J2641">_xlfn.STDEV.S(IF(IMDB_Movies_Cleaned!$E$2:$E$3849=A2641, IMDB_Movies_Cleaned!$N$2:$N$3849))</f>
        <v>0.92406709713093926</v>
      </c>
    </row>
    <row r="2642" spans="1:10" x14ac:dyDescent="0.25">
      <c r="A2642" s="2" t="s">
        <v>872</v>
      </c>
      <c r="B2642">
        <f t="shared" si="43"/>
        <v>145</v>
      </c>
      <c r="D2642">
        <f>AVERAGEIF(IMDB_Movies_Cleaned!$E$2:$E$3849, A2642, IMDB_Movies_Cleaned!$N$2:$N$3849)</f>
        <v>5.8406896551724108</v>
      </c>
      <c r="E2642" cm="1">
        <f t="array" ref="E2642">MEDIAN(IF(IMDB_Movies_Cleaned!$E$2:$E$3849=A2642, IMDB_Movies_Cleaned!$N$2:$N$3849))</f>
        <v>6</v>
      </c>
      <c r="F2642" cm="1">
        <f t="array" ref="F2642">_xlfn.MODE.SNGL(IF(IMDB_Movies_Cleaned!$E$2:$E$3849=A2642, IMDB_Movies_Cleaned!$N$2:$N$3849))</f>
        <v>6.5</v>
      </c>
      <c r="G2642" cm="1">
        <f t="array" ref="G2642">MAX(IF(IMDB_Movies_Cleaned!$E$2:$E$3849=A2642, IMDB_Movies_Cleaned!$N$2:$N$3849))</f>
        <v>8</v>
      </c>
      <c r="H2642" cm="1">
        <f t="array" ref="H2642">MIN(IF(IMDB_Movies_Cleaned!$E$2:$E$3849=A2642, IMDB_Movies_Cleaned!$N$2:$N$3849))</f>
        <v>1.9</v>
      </c>
      <c r="I2642" cm="1">
        <f t="array" ref="I2642">_xlfn.VAR.S(IF(IMDB_Movies_Cleaned!$E$2:$E$3849=A2642, IMDB_Movies_Cleaned!$N$2:$N$3849))</f>
        <v>1.4818745210728315</v>
      </c>
      <c r="J2642" cm="1">
        <f t="array" ref="J2642">_xlfn.STDEV.S(IF(IMDB_Movies_Cleaned!$E$2:$E$3849=A2642, IMDB_Movies_Cleaned!$N$2:$N$3849))</f>
        <v>1.2173226856806831</v>
      </c>
    </row>
    <row r="2643" spans="1:10" x14ac:dyDescent="0.25">
      <c r="A2643" s="1" t="s">
        <v>1396</v>
      </c>
      <c r="B2643">
        <f t="shared" si="43"/>
        <v>15</v>
      </c>
      <c r="D2643">
        <f>AVERAGEIF(IMDB_Movies_Cleaned!$E$2:$E$3849, A2643, IMDB_Movies_Cleaned!$N$2:$N$3849)</f>
        <v>5.9266666666666659</v>
      </c>
      <c r="E2643" cm="1">
        <f t="array" ref="E2643">MEDIAN(IF(IMDB_Movies_Cleaned!$E$2:$E$3849=A2643, IMDB_Movies_Cleaned!$N$2:$N$3849))</f>
        <v>6.3</v>
      </c>
      <c r="F2643" cm="1">
        <f t="array" ref="F2643">_xlfn.MODE.SNGL(IF(IMDB_Movies_Cleaned!$E$2:$E$3849=A2643, IMDB_Movies_Cleaned!$N$2:$N$3849))</f>
        <v>6.7</v>
      </c>
      <c r="G2643" cm="1">
        <f t="array" ref="G2643">MAX(IF(IMDB_Movies_Cleaned!$E$2:$E$3849=A2643, IMDB_Movies_Cleaned!$N$2:$N$3849))</f>
        <v>7.5</v>
      </c>
      <c r="H2643" cm="1">
        <f t="array" ref="H2643">MIN(IF(IMDB_Movies_Cleaned!$E$2:$E$3849=A2643, IMDB_Movies_Cleaned!$N$2:$N$3849))</f>
        <v>3.2</v>
      </c>
      <c r="I2643" cm="1">
        <f t="array" ref="I2643">_xlfn.VAR.S(IF(IMDB_Movies_Cleaned!$E$2:$E$3849=A2643, IMDB_Movies_Cleaned!$N$2:$N$3849))</f>
        <v>1.4892380952381035</v>
      </c>
      <c r="J2643" cm="1">
        <f t="array" ref="J2643">_xlfn.STDEV.S(IF(IMDB_Movies_Cleaned!$E$2:$E$3849=A2643, IMDB_Movies_Cleaned!$N$2:$N$3849))</f>
        <v>1.2203434333162544</v>
      </c>
    </row>
    <row r="2644" spans="1:10" x14ac:dyDescent="0.25">
      <c r="A2644" s="2" t="s">
        <v>5637</v>
      </c>
      <c r="B2644">
        <f t="shared" si="43"/>
        <v>1</v>
      </c>
      <c r="D2644">
        <f>AVERAGEIF(IMDB_Movies_Cleaned!$E$2:$E$3849, A2644, IMDB_Movies_Cleaned!$N$2:$N$3849)</f>
        <v>7.7</v>
      </c>
      <c r="E2644" cm="1">
        <f t="array" ref="E2644">MEDIAN(IF(IMDB_Movies_Cleaned!$E$2:$E$3849=A2644, IMDB_Movies_Cleaned!$N$2:$N$3849))</f>
        <v>7.7</v>
      </c>
      <c r="F2644" t="e" cm="1">
        <f t="array" ref="F2644">_xlfn.MODE.SNGL(IF(IMDB_Movies_Cleaned!$E$2:$E$3849=A2644, IMDB_Movies_Cleaned!$N$2:$N$3849))</f>
        <v>#N/A</v>
      </c>
      <c r="G2644" cm="1">
        <f t="array" ref="G2644">MAX(IF(IMDB_Movies_Cleaned!$E$2:$E$3849=A2644, IMDB_Movies_Cleaned!$N$2:$N$3849))</f>
        <v>7.7</v>
      </c>
      <c r="H2644" cm="1">
        <f t="array" ref="H2644">MIN(IF(IMDB_Movies_Cleaned!$E$2:$E$3849=A2644, IMDB_Movies_Cleaned!$N$2:$N$3849))</f>
        <v>7.7</v>
      </c>
      <c r="I2644" t="e" cm="1">
        <f t="array" ref="I2644">_xlfn.VAR.S(IF(IMDB_Movies_Cleaned!$E$2:$E$3849=A2644, IMDB_Movies_Cleaned!$N$2:$N$3849))</f>
        <v>#DIV/0!</v>
      </c>
      <c r="J2644" t="e" cm="1">
        <f t="array" ref="J2644">_xlfn.STDEV.S(IF(IMDB_Movies_Cleaned!$E$2:$E$3849=A2644, IMDB_Movies_Cleaned!$N$2:$N$3849))</f>
        <v>#DIV/0!</v>
      </c>
    </row>
    <row r="2645" spans="1:10" x14ac:dyDescent="0.25">
      <c r="A2645" s="1" t="s">
        <v>28</v>
      </c>
      <c r="B2645">
        <f t="shared" si="43"/>
        <v>45</v>
      </c>
      <c r="D2645">
        <f>AVERAGEIF(IMDB_Movies_Cleaned!$E$2:$E$3849, A2645, IMDB_Movies_Cleaned!$N$2:$N$3849)</f>
        <v>6.7488888888888914</v>
      </c>
      <c r="E2645" cm="1">
        <f t="array" ref="E2645">MEDIAN(IF(IMDB_Movies_Cleaned!$E$2:$E$3849=A2645, IMDB_Movies_Cleaned!$N$2:$N$3849))</f>
        <v>6.8</v>
      </c>
      <c r="F2645" cm="1">
        <f t="array" ref="F2645">_xlfn.MODE.SNGL(IF(IMDB_Movies_Cleaned!$E$2:$E$3849=A2645, IMDB_Movies_Cleaned!$N$2:$N$3849))</f>
        <v>6.8</v>
      </c>
      <c r="G2645" cm="1">
        <f t="array" ref="G2645">MAX(IF(IMDB_Movies_Cleaned!$E$2:$E$3849=A2645, IMDB_Movies_Cleaned!$N$2:$N$3849))</f>
        <v>8</v>
      </c>
      <c r="H2645" cm="1">
        <f t="array" ref="H2645">MIN(IF(IMDB_Movies_Cleaned!$E$2:$E$3849=A2645, IMDB_Movies_Cleaned!$N$2:$N$3849))</f>
        <v>4.4000000000000004</v>
      </c>
      <c r="I2645" cm="1">
        <f t="array" ref="I2645">_xlfn.VAR.S(IF(IMDB_Movies_Cleaned!$E$2:$E$3849=A2645, IMDB_Movies_Cleaned!$N$2:$N$3849))</f>
        <v>0.59573737373734115</v>
      </c>
      <c r="J2645" cm="1">
        <f t="array" ref="J2645">_xlfn.STDEV.S(IF(IMDB_Movies_Cleaned!$E$2:$E$3849=A2645, IMDB_Movies_Cleaned!$N$2:$N$3849))</f>
        <v>0.77184025143635848</v>
      </c>
    </row>
    <row r="2646" spans="1:10" x14ac:dyDescent="0.25">
      <c r="A2646" s="2" t="s">
        <v>2886</v>
      </c>
      <c r="B2646">
        <f t="shared" si="43"/>
        <v>15</v>
      </c>
      <c r="D2646">
        <f>AVERAGEIF(IMDB_Movies_Cleaned!$E$2:$E$3849, A2646, IMDB_Movies_Cleaned!$N$2:$N$3849)</f>
        <v>7.1333333333333337</v>
      </c>
      <c r="E2646" cm="1">
        <f t="array" ref="E2646">MEDIAN(IF(IMDB_Movies_Cleaned!$E$2:$E$3849=A2646, IMDB_Movies_Cleaned!$N$2:$N$3849))</f>
        <v>7.1</v>
      </c>
      <c r="F2646" cm="1">
        <f t="array" ref="F2646">_xlfn.MODE.SNGL(IF(IMDB_Movies_Cleaned!$E$2:$E$3849=A2646, IMDB_Movies_Cleaned!$N$2:$N$3849))</f>
        <v>7</v>
      </c>
      <c r="G2646" cm="1">
        <f t="array" ref="G2646">MAX(IF(IMDB_Movies_Cleaned!$E$2:$E$3849=A2646, IMDB_Movies_Cleaned!$N$2:$N$3849))</f>
        <v>8.1</v>
      </c>
      <c r="H2646" cm="1">
        <f t="array" ref="H2646">MIN(IF(IMDB_Movies_Cleaned!$E$2:$E$3849=A2646, IMDB_Movies_Cleaned!$N$2:$N$3849))</f>
        <v>6.5</v>
      </c>
      <c r="I2646" cm="1">
        <f t="array" ref="I2646">_xlfn.VAR.S(IF(IMDB_Movies_Cleaned!$E$2:$E$3849=A2646, IMDB_Movies_Cleaned!$N$2:$N$3849))</f>
        <v>0.20095238095238097</v>
      </c>
      <c r="J2646" cm="1">
        <f t="array" ref="J2646">_xlfn.STDEV.S(IF(IMDB_Movies_Cleaned!$E$2:$E$3849=A2646, IMDB_Movies_Cleaned!$N$2:$N$3849))</f>
        <v>0.44827712517189738</v>
      </c>
    </row>
    <row r="2647" spans="1:10" x14ac:dyDescent="0.25">
      <c r="A2647" s="1" t="s">
        <v>1958</v>
      </c>
      <c r="B2647">
        <f t="shared" si="43"/>
        <v>7</v>
      </c>
      <c r="D2647">
        <f>AVERAGEIF(IMDB_Movies_Cleaned!$E$2:$E$3849, A2647, IMDB_Movies_Cleaned!$N$2:$N$3849)</f>
        <v>5.742857142857142</v>
      </c>
      <c r="E2647" cm="1">
        <f t="array" ref="E2647">MEDIAN(IF(IMDB_Movies_Cleaned!$E$2:$E$3849=A2647, IMDB_Movies_Cleaned!$N$2:$N$3849))</f>
        <v>5.9</v>
      </c>
      <c r="F2647" t="e" cm="1">
        <f t="array" ref="F2647">_xlfn.MODE.SNGL(IF(IMDB_Movies_Cleaned!$E$2:$E$3849=A2647, IMDB_Movies_Cleaned!$N$2:$N$3849))</f>
        <v>#N/A</v>
      </c>
      <c r="G2647" cm="1">
        <f t="array" ref="G2647">MAX(IF(IMDB_Movies_Cleaned!$E$2:$E$3849=A2647, IMDB_Movies_Cleaned!$N$2:$N$3849))</f>
        <v>8.5</v>
      </c>
      <c r="H2647" cm="1">
        <f t="array" ref="H2647">MIN(IF(IMDB_Movies_Cleaned!$E$2:$E$3849=A2647, IMDB_Movies_Cleaned!$N$2:$N$3849))</f>
        <v>1.6</v>
      </c>
      <c r="I2647" cm="1">
        <f t="array" ref="I2647">_xlfn.VAR.S(IF(IMDB_Movies_Cleaned!$E$2:$E$3849=A2647, IMDB_Movies_Cleaned!$N$2:$N$3849))</f>
        <v>5.4628571428571462</v>
      </c>
      <c r="J2647" cm="1">
        <f t="array" ref="J2647">_xlfn.STDEV.S(IF(IMDB_Movies_Cleaned!$E$2:$E$3849=A2647, IMDB_Movies_Cleaned!$N$2:$N$3849))</f>
        <v>2.3372755812820074</v>
      </c>
    </row>
    <row r="2648" spans="1:10" x14ac:dyDescent="0.25">
      <c r="A2648" s="2" t="s">
        <v>129</v>
      </c>
      <c r="B2648">
        <f t="shared" si="43"/>
        <v>119</v>
      </c>
      <c r="D2648">
        <f>AVERAGEIF(IMDB_Movies_Cleaned!$E$2:$E$3849, A2648, IMDB_Movies_Cleaned!$N$2:$N$3849)</f>
        <v>6.9529411764705902</v>
      </c>
      <c r="E2648" cm="1">
        <f t="array" ref="E2648">MEDIAN(IF(IMDB_Movies_Cleaned!$E$2:$E$3849=A2648, IMDB_Movies_Cleaned!$N$2:$N$3849))</f>
        <v>7.1</v>
      </c>
      <c r="F2648" cm="1">
        <f t="array" ref="F2648">_xlfn.MODE.SNGL(IF(IMDB_Movies_Cleaned!$E$2:$E$3849=A2648, IMDB_Movies_Cleaned!$N$2:$N$3849))</f>
        <v>7.2</v>
      </c>
      <c r="G2648" cm="1">
        <f t="array" ref="G2648">MAX(IF(IMDB_Movies_Cleaned!$E$2:$E$3849=A2648, IMDB_Movies_Cleaned!$N$2:$N$3849))</f>
        <v>8.1</v>
      </c>
      <c r="H2648" cm="1">
        <f t="array" ref="H2648">MIN(IF(IMDB_Movies_Cleaned!$E$2:$E$3849=A2648, IMDB_Movies_Cleaned!$N$2:$N$3849))</f>
        <v>4.0999999999999996</v>
      </c>
      <c r="I2648" cm="1">
        <f t="array" ref="I2648">_xlfn.VAR.S(IF(IMDB_Movies_Cleaned!$E$2:$E$3849=A2648, IMDB_Movies_Cleaned!$N$2:$N$3849))</f>
        <v>0.5581056829511245</v>
      </c>
      <c r="J2648" cm="1">
        <f t="array" ref="J2648">_xlfn.STDEV.S(IF(IMDB_Movies_Cleaned!$E$2:$E$3849=A2648, IMDB_Movies_Cleaned!$N$2:$N$3849))</f>
        <v>0.74706471135446129</v>
      </c>
    </row>
    <row r="2649" spans="1:10" x14ac:dyDescent="0.25">
      <c r="A2649" s="1" t="s">
        <v>1007</v>
      </c>
      <c r="B2649">
        <f t="shared" si="43"/>
        <v>41</v>
      </c>
      <c r="D2649">
        <f>AVERAGEIF(IMDB_Movies_Cleaned!$E$2:$E$3849, A2649, IMDB_Movies_Cleaned!$N$2:$N$3849)</f>
        <v>7.4951219512195113</v>
      </c>
      <c r="E2649" cm="1">
        <f t="array" ref="E2649">MEDIAN(IF(IMDB_Movies_Cleaned!$E$2:$E$3849=A2649, IMDB_Movies_Cleaned!$N$2:$N$3849))</f>
        <v>7.5</v>
      </c>
      <c r="F2649" cm="1">
        <f t="array" ref="F2649">_xlfn.MODE.SNGL(IF(IMDB_Movies_Cleaned!$E$2:$E$3849=A2649, IMDB_Movies_Cleaned!$N$2:$N$3849))</f>
        <v>7.2</v>
      </c>
      <c r="G2649" cm="1">
        <f t="array" ref="G2649">MAX(IF(IMDB_Movies_Cleaned!$E$2:$E$3849=A2649, IMDB_Movies_Cleaned!$N$2:$N$3849))</f>
        <v>9.3000000000000007</v>
      </c>
      <c r="H2649" cm="1">
        <f t="array" ref="H2649">MIN(IF(IMDB_Movies_Cleaned!$E$2:$E$3849=A2649, IMDB_Movies_Cleaned!$N$2:$N$3849))</f>
        <v>5.3</v>
      </c>
      <c r="I2649" cm="1">
        <f t="array" ref="I2649">_xlfn.VAR.S(IF(IMDB_Movies_Cleaned!$E$2:$E$3849=A2649, IMDB_Movies_Cleaned!$N$2:$N$3849))</f>
        <v>0.76047560975611073</v>
      </c>
      <c r="J2649" cm="1">
        <f t="array" ref="J2649">_xlfn.STDEV.S(IF(IMDB_Movies_Cleaned!$E$2:$E$3849=A2649, IMDB_Movies_Cleaned!$N$2:$N$3849))</f>
        <v>0.87205252694783852</v>
      </c>
    </row>
    <row r="2650" spans="1:10" x14ac:dyDescent="0.25">
      <c r="A2650" s="2" t="s">
        <v>877</v>
      </c>
      <c r="B2650">
        <f t="shared" si="43"/>
        <v>135</v>
      </c>
      <c r="D2650">
        <f>AVERAGEIF(IMDB_Movies_Cleaned!$E$2:$E$3849, A2650, IMDB_Movies_Cleaned!$N$2:$N$3849)</f>
        <v>5.8962962962962955</v>
      </c>
      <c r="E2650" cm="1">
        <f t="array" ref="E2650">MEDIAN(IF(IMDB_Movies_Cleaned!$E$2:$E$3849=A2650, IMDB_Movies_Cleaned!$N$2:$N$3849))</f>
        <v>6</v>
      </c>
      <c r="F2650" cm="1">
        <f t="array" ref="F2650">_xlfn.MODE.SNGL(IF(IMDB_Movies_Cleaned!$E$2:$E$3849=A2650, IMDB_Movies_Cleaned!$N$2:$N$3849))</f>
        <v>6.1</v>
      </c>
      <c r="G2650" cm="1">
        <f t="array" ref="G2650">MAX(IF(IMDB_Movies_Cleaned!$E$2:$E$3849=A2650, IMDB_Movies_Cleaned!$N$2:$N$3849))</f>
        <v>8.4</v>
      </c>
      <c r="H2650" cm="1">
        <f t="array" ref="H2650">MIN(IF(IMDB_Movies_Cleaned!$E$2:$E$3849=A2650, IMDB_Movies_Cleaned!$N$2:$N$3849))</f>
        <v>2.7</v>
      </c>
      <c r="I2650" cm="1">
        <f t="array" ref="I2650">_xlfn.VAR.S(IF(IMDB_Movies_Cleaned!$E$2:$E$3849=A2650, IMDB_Movies_Cleaned!$N$2:$N$3849))</f>
        <v>0.76826976229963906</v>
      </c>
      <c r="J2650" cm="1">
        <f t="array" ref="J2650">_xlfn.STDEV.S(IF(IMDB_Movies_Cleaned!$E$2:$E$3849=A2650, IMDB_Movies_Cleaned!$N$2:$N$3849))</f>
        <v>0.87650998984588824</v>
      </c>
    </row>
    <row r="2651" spans="1:10" x14ac:dyDescent="0.25">
      <c r="A2651" s="2" t="s">
        <v>1498</v>
      </c>
      <c r="B2651">
        <f t="shared" si="43"/>
        <v>31</v>
      </c>
      <c r="D2651">
        <f>AVERAGEIF(IMDB_Movies_Cleaned!$E$2:$E$3849, A2651, IMDB_Movies_Cleaned!$N$2:$N$3849)</f>
        <v>5.8645161290322561</v>
      </c>
      <c r="E2651" cm="1">
        <f t="array" ref="E2651">MEDIAN(IF(IMDB_Movies_Cleaned!$E$2:$E$3849=A2651, IMDB_Movies_Cleaned!$N$2:$N$3849))</f>
        <v>5.7</v>
      </c>
      <c r="F2651" cm="1">
        <f t="array" ref="F2651">_xlfn.MODE.SNGL(IF(IMDB_Movies_Cleaned!$E$2:$E$3849=A2651, IMDB_Movies_Cleaned!$N$2:$N$3849))</f>
        <v>4.8</v>
      </c>
      <c r="G2651" cm="1">
        <f t="array" ref="G2651">MAX(IF(IMDB_Movies_Cleaned!$E$2:$E$3849=A2651, IMDB_Movies_Cleaned!$N$2:$N$3849))</f>
        <v>8.5</v>
      </c>
      <c r="H2651" cm="1">
        <f t="array" ref="H2651">MIN(IF(IMDB_Movies_Cleaned!$E$2:$E$3849=A2651, IMDB_Movies_Cleaned!$N$2:$N$3849))</f>
        <v>4.0999999999999996</v>
      </c>
      <c r="I2651" cm="1">
        <f t="array" ref="I2651">_xlfn.VAR.S(IF(IMDB_Movies_Cleaned!$E$2:$E$3849=A2651, IMDB_Movies_Cleaned!$N$2:$N$3849))</f>
        <v>1.0850322580645448</v>
      </c>
      <c r="J2651" cm="1">
        <f t="array" ref="J2651">_xlfn.STDEV.S(IF(IMDB_Movies_Cleaned!$E$2:$E$3849=A2651, IMDB_Movies_Cleaned!$N$2:$N$3849))</f>
        <v>1.0416488170513827</v>
      </c>
    </row>
    <row r="2652" spans="1:10" x14ac:dyDescent="0.25">
      <c r="A2652" s="2" t="s">
        <v>817</v>
      </c>
      <c r="B2652">
        <f t="shared" si="43"/>
        <v>30</v>
      </c>
      <c r="D2652">
        <f>AVERAGEIF(IMDB_Movies_Cleaned!$E$2:$E$3849, A2652, IMDB_Movies_Cleaned!$N$2:$N$3849)</f>
        <v>7.1733333333333338</v>
      </c>
      <c r="E2652" cm="1">
        <f t="array" ref="E2652">MEDIAN(IF(IMDB_Movies_Cleaned!$E$2:$E$3849=A2652, IMDB_Movies_Cleaned!$N$2:$N$3849))</f>
        <v>7.25</v>
      </c>
      <c r="F2652" cm="1">
        <f t="array" ref="F2652">_xlfn.MODE.SNGL(IF(IMDB_Movies_Cleaned!$E$2:$E$3849=A2652, IMDB_Movies_Cleaned!$N$2:$N$3849))</f>
        <v>7.3</v>
      </c>
      <c r="G2652" cm="1">
        <f t="array" ref="G2652">MAX(IF(IMDB_Movies_Cleaned!$E$2:$E$3849=A2652, IMDB_Movies_Cleaned!$N$2:$N$3849))</f>
        <v>8.1999999999999993</v>
      </c>
      <c r="H2652" cm="1">
        <f t="array" ref="H2652">MIN(IF(IMDB_Movies_Cleaned!$E$2:$E$3849=A2652, IMDB_Movies_Cleaned!$N$2:$N$3849))</f>
        <v>5.8</v>
      </c>
      <c r="I2652" cm="1">
        <f t="array" ref="I2652">_xlfn.VAR.S(IF(IMDB_Movies_Cleaned!$E$2:$E$3849=A2652, IMDB_Movies_Cleaned!$N$2:$N$3849))</f>
        <v>0.37581609195402288</v>
      </c>
      <c r="J2652" cm="1">
        <f t="array" ref="J2652">_xlfn.STDEV.S(IF(IMDB_Movies_Cleaned!$E$2:$E$3849=A2652, IMDB_Movies_Cleaned!$N$2:$N$3849))</f>
        <v>0.61303840985212577</v>
      </c>
    </row>
    <row r="2653" spans="1:10" x14ac:dyDescent="0.25">
      <c r="A2653" s="1" t="s">
        <v>1289</v>
      </c>
      <c r="B2653">
        <f t="shared" si="43"/>
        <v>147</v>
      </c>
      <c r="D2653">
        <f>AVERAGEIF(IMDB_Movies_Cleaned!$E$2:$E$3849, A2653, IMDB_Movies_Cleaned!$N$2:$N$3849)</f>
        <v>6.5836734693877554</v>
      </c>
      <c r="E2653" cm="1">
        <f t="array" ref="E2653">MEDIAN(IF(IMDB_Movies_Cleaned!$E$2:$E$3849=A2653, IMDB_Movies_Cleaned!$N$2:$N$3849))</f>
        <v>6.7</v>
      </c>
      <c r="F2653" cm="1">
        <f t="array" ref="F2653">_xlfn.MODE.SNGL(IF(IMDB_Movies_Cleaned!$E$2:$E$3849=A2653, IMDB_Movies_Cleaned!$N$2:$N$3849))</f>
        <v>6.7</v>
      </c>
      <c r="G2653" cm="1">
        <f t="array" ref="G2653">MAX(IF(IMDB_Movies_Cleaned!$E$2:$E$3849=A2653, IMDB_Movies_Cleaned!$N$2:$N$3849))</f>
        <v>8.8000000000000007</v>
      </c>
      <c r="H2653" cm="1">
        <f t="array" ref="H2653">MIN(IF(IMDB_Movies_Cleaned!$E$2:$E$3849=A2653, IMDB_Movies_Cleaned!$N$2:$N$3849))</f>
        <v>3.3</v>
      </c>
      <c r="I2653" cm="1">
        <f t="array" ref="I2653">_xlfn.VAR.S(IF(IMDB_Movies_Cleaned!$E$2:$E$3849=A2653, IMDB_Movies_Cleaned!$N$2:$N$3849))</f>
        <v>0.73480011182555371</v>
      </c>
      <c r="J2653" cm="1">
        <f t="array" ref="J2653">_xlfn.STDEV.S(IF(IMDB_Movies_Cleaned!$E$2:$E$3849=A2653, IMDB_Movies_Cleaned!$N$2:$N$3849))</f>
        <v>0.85720482489633343</v>
      </c>
    </row>
    <row r="2654" spans="1:10" x14ac:dyDescent="0.25">
      <c r="A2654" s="1" t="s">
        <v>1322</v>
      </c>
      <c r="B2654">
        <f t="shared" si="43"/>
        <v>5</v>
      </c>
      <c r="D2654">
        <f>AVERAGEIF(IMDB_Movies_Cleaned!$E$2:$E$3849, A2654, IMDB_Movies_Cleaned!$N$2:$N$3849)</f>
        <v>5.78</v>
      </c>
      <c r="E2654" cm="1">
        <f t="array" ref="E2654">MEDIAN(IF(IMDB_Movies_Cleaned!$E$2:$E$3849=A2654, IMDB_Movies_Cleaned!$N$2:$N$3849))</f>
        <v>6.1</v>
      </c>
      <c r="F2654" t="e" cm="1">
        <f t="array" ref="F2654">_xlfn.MODE.SNGL(IF(IMDB_Movies_Cleaned!$E$2:$E$3849=A2654, IMDB_Movies_Cleaned!$N$2:$N$3849))</f>
        <v>#N/A</v>
      </c>
      <c r="G2654" cm="1">
        <f t="array" ref="G2654">MAX(IF(IMDB_Movies_Cleaned!$E$2:$E$3849=A2654, IMDB_Movies_Cleaned!$N$2:$N$3849))</f>
        <v>6.9</v>
      </c>
      <c r="H2654" cm="1">
        <f t="array" ref="H2654">MIN(IF(IMDB_Movies_Cleaned!$E$2:$E$3849=A2654, IMDB_Movies_Cleaned!$N$2:$N$3849))</f>
        <v>4.3</v>
      </c>
      <c r="I2654" cm="1">
        <f t="array" ref="I2654">_xlfn.VAR.S(IF(IMDB_Movies_Cleaned!$E$2:$E$3849=A2654, IMDB_Movies_Cleaned!$N$2:$N$3849))</f>
        <v>1.0119999999999933</v>
      </c>
      <c r="J2654" cm="1">
        <f t="array" ref="J2654">_xlfn.STDEV.S(IF(IMDB_Movies_Cleaned!$E$2:$E$3849=A2654, IMDB_Movies_Cleaned!$N$2:$N$3849))</f>
        <v>1.0059821071967401</v>
      </c>
    </row>
    <row r="2655" spans="1:10" x14ac:dyDescent="0.25">
      <c r="A2655" s="2" t="s">
        <v>1856</v>
      </c>
      <c r="B2655">
        <f t="shared" si="43"/>
        <v>4</v>
      </c>
      <c r="D2655">
        <f>AVERAGEIF(IMDB_Movies_Cleaned!$E$2:$E$3849, A2655, IMDB_Movies_Cleaned!$N$2:$N$3849)</f>
        <v>6.375</v>
      </c>
      <c r="E2655" cm="1">
        <f t="array" ref="E2655">MEDIAN(IF(IMDB_Movies_Cleaned!$E$2:$E$3849=A2655, IMDB_Movies_Cleaned!$N$2:$N$3849))</f>
        <v>6.6</v>
      </c>
      <c r="F2655" t="e" cm="1">
        <f t="array" ref="F2655">_xlfn.MODE.SNGL(IF(IMDB_Movies_Cleaned!$E$2:$E$3849=A2655, IMDB_Movies_Cleaned!$N$2:$N$3849))</f>
        <v>#N/A</v>
      </c>
      <c r="G2655" cm="1">
        <f t="array" ref="G2655">MAX(IF(IMDB_Movies_Cleaned!$E$2:$E$3849=A2655, IMDB_Movies_Cleaned!$N$2:$N$3849))</f>
        <v>7.2</v>
      </c>
      <c r="H2655" cm="1">
        <f t="array" ref="H2655">MIN(IF(IMDB_Movies_Cleaned!$E$2:$E$3849=A2655, IMDB_Movies_Cleaned!$N$2:$N$3849))</f>
        <v>5.0999999999999996</v>
      </c>
      <c r="I2655" cm="1">
        <f t="array" ref="I2655">_xlfn.VAR.S(IF(IMDB_Movies_Cleaned!$E$2:$E$3849=A2655, IMDB_Movies_Cleaned!$N$2:$N$3849))</f>
        <v>0.82916666666667049</v>
      </c>
      <c r="J2655" cm="1">
        <f t="array" ref="J2655">_xlfn.STDEV.S(IF(IMDB_Movies_Cleaned!$E$2:$E$3849=A2655, IMDB_Movies_Cleaned!$N$2:$N$3849))</f>
        <v>0.91058589197651774</v>
      </c>
    </row>
    <row r="2656" spans="1:10" x14ac:dyDescent="0.25">
      <c r="A2656" s="2" t="s">
        <v>2509</v>
      </c>
      <c r="B2656">
        <f t="shared" si="43"/>
        <v>7</v>
      </c>
      <c r="D2656">
        <f>AVERAGEIF(IMDB_Movies_Cleaned!$E$2:$E$3849, A2656, IMDB_Movies_Cleaned!$N$2:$N$3849)</f>
        <v>7.1285714285714281</v>
      </c>
      <c r="E2656" cm="1">
        <f t="array" ref="E2656">MEDIAN(IF(IMDB_Movies_Cleaned!$E$2:$E$3849=A2656, IMDB_Movies_Cleaned!$N$2:$N$3849))</f>
        <v>7.4</v>
      </c>
      <c r="F2656" cm="1">
        <f t="array" ref="F2656">_xlfn.MODE.SNGL(IF(IMDB_Movies_Cleaned!$E$2:$E$3849=A2656, IMDB_Movies_Cleaned!$N$2:$N$3849))</f>
        <v>7.4</v>
      </c>
      <c r="G2656" cm="1">
        <f t="array" ref="G2656">MAX(IF(IMDB_Movies_Cleaned!$E$2:$E$3849=A2656, IMDB_Movies_Cleaned!$N$2:$N$3849))</f>
        <v>7.8</v>
      </c>
      <c r="H2656" cm="1">
        <f t="array" ref="H2656">MIN(IF(IMDB_Movies_Cleaned!$E$2:$E$3849=A2656, IMDB_Movies_Cleaned!$N$2:$N$3849))</f>
        <v>5.9</v>
      </c>
      <c r="I2656" cm="1">
        <f t="array" ref="I2656">_xlfn.VAR.S(IF(IMDB_Movies_Cleaned!$E$2:$E$3849=A2656, IMDB_Movies_Cleaned!$N$2:$N$3849))</f>
        <v>0.49904761904761891</v>
      </c>
      <c r="J2656" cm="1">
        <f t="array" ref="J2656">_xlfn.STDEV.S(IF(IMDB_Movies_Cleaned!$E$2:$E$3849=A2656, IMDB_Movies_Cleaned!$N$2:$N$3849))</f>
        <v>0.70643302516772166</v>
      </c>
    </row>
    <row r="2657" spans="1:10" x14ac:dyDescent="0.25">
      <c r="A2657" s="1" t="s">
        <v>3862</v>
      </c>
      <c r="B2657">
        <f t="shared" si="43"/>
        <v>5</v>
      </c>
      <c r="D2657">
        <f>AVERAGEIF(IMDB_Movies_Cleaned!$E$2:$E$3849, A2657, IMDB_Movies_Cleaned!$N$2:$N$3849)</f>
        <v>5.9399999999999995</v>
      </c>
      <c r="E2657" cm="1">
        <f t="array" ref="E2657">MEDIAN(IF(IMDB_Movies_Cleaned!$E$2:$E$3849=A2657, IMDB_Movies_Cleaned!$N$2:$N$3849))</f>
        <v>6.2</v>
      </c>
      <c r="F2657" t="e" cm="1">
        <f t="array" ref="F2657">_xlfn.MODE.SNGL(IF(IMDB_Movies_Cleaned!$E$2:$E$3849=A2657, IMDB_Movies_Cleaned!$N$2:$N$3849))</f>
        <v>#N/A</v>
      </c>
      <c r="G2657" cm="1">
        <f t="array" ref="G2657">MAX(IF(IMDB_Movies_Cleaned!$E$2:$E$3849=A2657, IMDB_Movies_Cleaned!$N$2:$N$3849))</f>
        <v>6.7</v>
      </c>
      <c r="H2657" cm="1">
        <f t="array" ref="H2657">MIN(IF(IMDB_Movies_Cleaned!$E$2:$E$3849=A2657, IMDB_Movies_Cleaned!$N$2:$N$3849))</f>
        <v>4.9000000000000004</v>
      </c>
      <c r="I2657" cm="1">
        <f t="array" ref="I2657">_xlfn.VAR.S(IF(IMDB_Movies_Cleaned!$E$2:$E$3849=A2657, IMDB_Movies_Cleaned!$N$2:$N$3849))</f>
        <v>0.64300000000001489</v>
      </c>
      <c r="J2657" cm="1">
        <f t="array" ref="J2657">_xlfn.STDEV.S(IF(IMDB_Movies_Cleaned!$E$2:$E$3849=A2657, IMDB_Movies_Cleaned!$N$2:$N$3849))</f>
        <v>0.80187280786918747</v>
      </c>
    </row>
    <row r="2658" spans="1:10" x14ac:dyDescent="0.25">
      <c r="A2658" s="2" t="s">
        <v>5658</v>
      </c>
      <c r="B2658">
        <f t="shared" si="43"/>
        <v>2</v>
      </c>
      <c r="D2658">
        <f>AVERAGEIF(IMDB_Movies_Cleaned!$E$2:$E$3849, A2658, IMDB_Movies_Cleaned!$N$2:$N$3849)</f>
        <v>5.65</v>
      </c>
      <c r="E2658" cm="1">
        <f t="array" ref="E2658">MEDIAN(IF(IMDB_Movies_Cleaned!$E$2:$E$3849=A2658, IMDB_Movies_Cleaned!$N$2:$N$3849))</f>
        <v>5.65</v>
      </c>
      <c r="F2658" t="e" cm="1">
        <f t="array" ref="F2658">_xlfn.MODE.SNGL(IF(IMDB_Movies_Cleaned!$E$2:$E$3849=A2658, IMDB_Movies_Cleaned!$N$2:$N$3849))</f>
        <v>#N/A</v>
      </c>
      <c r="G2658" cm="1">
        <f t="array" ref="G2658">MAX(IF(IMDB_Movies_Cleaned!$E$2:$E$3849=A2658, IMDB_Movies_Cleaned!$N$2:$N$3849))</f>
        <v>6</v>
      </c>
      <c r="H2658" cm="1">
        <f t="array" ref="H2658">MIN(IF(IMDB_Movies_Cleaned!$E$2:$E$3849=A2658, IMDB_Movies_Cleaned!$N$2:$N$3849))</f>
        <v>5.3</v>
      </c>
      <c r="I2658" cm="1">
        <f t="array" ref="I2658">_xlfn.VAR.S(IF(IMDB_Movies_Cleaned!$E$2:$E$3849=A2658, IMDB_Movies_Cleaned!$N$2:$N$3849))</f>
        <v>0.24500000000000011</v>
      </c>
      <c r="J2658" cm="1">
        <f t="array" ref="J2658">_xlfn.STDEV.S(IF(IMDB_Movies_Cleaned!$E$2:$E$3849=A2658, IMDB_Movies_Cleaned!$N$2:$N$3849))</f>
        <v>0.4949747468305834</v>
      </c>
    </row>
    <row r="2659" spans="1:10" x14ac:dyDescent="0.25">
      <c r="A2659" s="1" t="s">
        <v>1289</v>
      </c>
      <c r="B2659">
        <f t="shared" si="43"/>
        <v>147</v>
      </c>
      <c r="D2659">
        <f>AVERAGEIF(IMDB_Movies_Cleaned!$E$2:$E$3849, A2659, IMDB_Movies_Cleaned!$N$2:$N$3849)</f>
        <v>6.5836734693877554</v>
      </c>
      <c r="E2659" cm="1">
        <f t="array" ref="E2659">MEDIAN(IF(IMDB_Movies_Cleaned!$E$2:$E$3849=A2659, IMDB_Movies_Cleaned!$N$2:$N$3849))</f>
        <v>6.7</v>
      </c>
      <c r="F2659" cm="1">
        <f t="array" ref="F2659">_xlfn.MODE.SNGL(IF(IMDB_Movies_Cleaned!$E$2:$E$3849=A2659, IMDB_Movies_Cleaned!$N$2:$N$3849))</f>
        <v>6.7</v>
      </c>
      <c r="G2659" cm="1">
        <f t="array" ref="G2659">MAX(IF(IMDB_Movies_Cleaned!$E$2:$E$3849=A2659, IMDB_Movies_Cleaned!$N$2:$N$3849))</f>
        <v>8.8000000000000007</v>
      </c>
      <c r="H2659" cm="1">
        <f t="array" ref="H2659">MIN(IF(IMDB_Movies_Cleaned!$E$2:$E$3849=A2659, IMDB_Movies_Cleaned!$N$2:$N$3849))</f>
        <v>3.3</v>
      </c>
      <c r="I2659" cm="1">
        <f t="array" ref="I2659">_xlfn.VAR.S(IF(IMDB_Movies_Cleaned!$E$2:$E$3849=A2659, IMDB_Movies_Cleaned!$N$2:$N$3849))</f>
        <v>0.73480011182555371</v>
      </c>
      <c r="J2659" cm="1">
        <f t="array" ref="J2659">_xlfn.STDEV.S(IF(IMDB_Movies_Cleaned!$E$2:$E$3849=A2659, IMDB_Movies_Cleaned!$N$2:$N$3849))</f>
        <v>0.85720482489633343</v>
      </c>
    </row>
    <row r="2660" spans="1:10" x14ac:dyDescent="0.25">
      <c r="A2660" s="2" t="s">
        <v>201</v>
      </c>
      <c r="B2660">
        <f t="shared" si="43"/>
        <v>55</v>
      </c>
      <c r="D2660">
        <f>AVERAGEIF(IMDB_Movies_Cleaned!$E$2:$E$3849, A2660, IMDB_Movies_Cleaned!$N$2:$N$3849)</f>
        <v>6.4090909090909092</v>
      </c>
      <c r="E2660" cm="1">
        <f t="array" ref="E2660">MEDIAN(IF(IMDB_Movies_Cleaned!$E$2:$E$3849=A2660, IMDB_Movies_Cleaned!$N$2:$N$3849))</f>
        <v>6.5</v>
      </c>
      <c r="F2660" cm="1">
        <f t="array" ref="F2660">_xlfn.MODE.SNGL(IF(IMDB_Movies_Cleaned!$E$2:$E$3849=A2660, IMDB_Movies_Cleaned!$N$2:$N$3849))</f>
        <v>6.5</v>
      </c>
      <c r="G2660" cm="1">
        <f t="array" ref="G2660">MAX(IF(IMDB_Movies_Cleaned!$E$2:$E$3849=A2660, IMDB_Movies_Cleaned!$N$2:$N$3849))</f>
        <v>7.6</v>
      </c>
      <c r="H2660" cm="1">
        <f t="array" ref="H2660">MIN(IF(IMDB_Movies_Cleaned!$E$2:$E$3849=A2660, IMDB_Movies_Cleaned!$N$2:$N$3849))</f>
        <v>4.4000000000000004</v>
      </c>
      <c r="I2660" cm="1">
        <f t="array" ref="I2660">_xlfn.VAR.S(IF(IMDB_Movies_Cleaned!$E$2:$E$3849=A2660, IMDB_Movies_Cleaned!$N$2:$N$3849))</f>
        <v>0.39936026936026953</v>
      </c>
      <c r="J2660" cm="1">
        <f t="array" ref="J2660">_xlfn.STDEV.S(IF(IMDB_Movies_Cleaned!$E$2:$E$3849=A2660, IMDB_Movies_Cleaned!$N$2:$N$3849))</f>
        <v>0.63194957817872588</v>
      </c>
    </row>
    <row r="2661" spans="1:10" x14ac:dyDescent="0.25">
      <c r="A2661" s="2" t="s">
        <v>753</v>
      </c>
      <c r="B2661">
        <f t="shared" si="43"/>
        <v>151</v>
      </c>
      <c r="D2661">
        <f>AVERAGEIF(IMDB_Movies_Cleaned!$E$2:$E$3849, A2661, IMDB_Movies_Cleaned!$N$2:$N$3849)</f>
        <v>6.4947019867549711</v>
      </c>
      <c r="E2661" cm="1">
        <f t="array" ref="E2661">MEDIAN(IF(IMDB_Movies_Cleaned!$E$2:$E$3849=A2661, IMDB_Movies_Cleaned!$N$2:$N$3849))</f>
        <v>6.5</v>
      </c>
      <c r="F2661" cm="1">
        <f t="array" ref="F2661">_xlfn.MODE.SNGL(IF(IMDB_Movies_Cleaned!$E$2:$E$3849=A2661, IMDB_Movies_Cleaned!$N$2:$N$3849))</f>
        <v>6.5</v>
      </c>
      <c r="G2661" cm="1">
        <f t="array" ref="G2661">MAX(IF(IMDB_Movies_Cleaned!$E$2:$E$3849=A2661, IMDB_Movies_Cleaned!$N$2:$N$3849))</f>
        <v>8</v>
      </c>
      <c r="H2661" cm="1">
        <f t="array" ref="H2661">MIN(IF(IMDB_Movies_Cleaned!$E$2:$E$3849=A2661, IMDB_Movies_Cleaned!$N$2:$N$3849))</f>
        <v>4.3</v>
      </c>
      <c r="I2661" cm="1">
        <f t="array" ref="I2661">_xlfn.VAR.S(IF(IMDB_Movies_Cleaned!$E$2:$E$3849=A2661, IMDB_Movies_Cleaned!$N$2:$N$3849))</f>
        <v>0.56277174392930951</v>
      </c>
      <c r="J2661" cm="1">
        <f t="array" ref="J2661">_xlfn.STDEV.S(IF(IMDB_Movies_Cleaned!$E$2:$E$3849=A2661, IMDB_Movies_Cleaned!$N$2:$N$3849))</f>
        <v>0.75018114074489339</v>
      </c>
    </row>
    <row r="2662" spans="1:10" x14ac:dyDescent="0.25">
      <c r="A2662" s="1" t="s">
        <v>5663</v>
      </c>
      <c r="B2662">
        <f t="shared" si="43"/>
        <v>1</v>
      </c>
      <c r="D2662">
        <f>AVERAGEIF(IMDB_Movies_Cleaned!$E$2:$E$3849, A2662, IMDB_Movies_Cleaned!$N$2:$N$3849)</f>
        <v>8.4</v>
      </c>
      <c r="E2662" cm="1">
        <f t="array" ref="E2662">MEDIAN(IF(IMDB_Movies_Cleaned!$E$2:$E$3849=A2662, IMDB_Movies_Cleaned!$N$2:$N$3849))</f>
        <v>8.4</v>
      </c>
      <c r="F2662" t="e" cm="1">
        <f t="array" ref="F2662">_xlfn.MODE.SNGL(IF(IMDB_Movies_Cleaned!$E$2:$E$3849=A2662, IMDB_Movies_Cleaned!$N$2:$N$3849))</f>
        <v>#N/A</v>
      </c>
      <c r="G2662" cm="1">
        <f t="array" ref="G2662">MAX(IF(IMDB_Movies_Cleaned!$E$2:$E$3849=A2662, IMDB_Movies_Cleaned!$N$2:$N$3849))</f>
        <v>8.4</v>
      </c>
      <c r="H2662" cm="1">
        <f t="array" ref="H2662">MIN(IF(IMDB_Movies_Cleaned!$E$2:$E$3849=A2662, IMDB_Movies_Cleaned!$N$2:$N$3849))</f>
        <v>8.4</v>
      </c>
      <c r="I2662" t="e" cm="1">
        <f t="array" ref="I2662">_xlfn.VAR.S(IF(IMDB_Movies_Cleaned!$E$2:$E$3849=A2662, IMDB_Movies_Cleaned!$N$2:$N$3849))</f>
        <v>#DIV/0!</v>
      </c>
      <c r="J2662" t="e" cm="1">
        <f t="array" ref="J2662">_xlfn.STDEV.S(IF(IMDB_Movies_Cleaned!$E$2:$E$3849=A2662, IMDB_Movies_Cleaned!$N$2:$N$3849))</f>
        <v>#DIV/0!</v>
      </c>
    </row>
    <row r="2663" spans="1:10" x14ac:dyDescent="0.25">
      <c r="A2663" s="1" t="s">
        <v>872</v>
      </c>
      <c r="B2663">
        <f t="shared" si="43"/>
        <v>145</v>
      </c>
      <c r="D2663">
        <f>AVERAGEIF(IMDB_Movies_Cleaned!$E$2:$E$3849, A2663, IMDB_Movies_Cleaned!$N$2:$N$3849)</f>
        <v>5.8406896551724108</v>
      </c>
      <c r="E2663" cm="1">
        <f t="array" ref="E2663">MEDIAN(IF(IMDB_Movies_Cleaned!$E$2:$E$3849=A2663, IMDB_Movies_Cleaned!$N$2:$N$3849))</f>
        <v>6</v>
      </c>
      <c r="F2663" cm="1">
        <f t="array" ref="F2663">_xlfn.MODE.SNGL(IF(IMDB_Movies_Cleaned!$E$2:$E$3849=A2663, IMDB_Movies_Cleaned!$N$2:$N$3849))</f>
        <v>6.5</v>
      </c>
      <c r="G2663" cm="1">
        <f t="array" ref="G2663">MAX(IF(IMDB_Movies_Cleaned!$E$2:$E$3849=A2663, IMDB_Movies_Cleaned!$N$2:$N$3849))</f>
        <v>8</v>
      </c>
      <c r="H2663" cm="1">
        <f t="array" ref="H2663">MIN(IF(IMDB_Movies_Cleaned!$E$2:$E$3849=A2663, IMDB_Movies_Cleaned!$N$2:$N$3849))</f>
        <v>1.9</v>
      </c>
      <c r="I2663" cm="1">
        <f t="array" ref="I2663">_xlfn.VAR.S(IF(IMDB_Movies_Cleaned!$E$2:$E$3849=A2663, IMDB_Movies_Cleaned!$N$2:$N$3849))</f>
        <v>1.4818745210728315</v>
      </c>
      <c r="J2663" cm="1">
        <f t="array" ref="J2663">_xlfn.STDEV.S(IF(IMDB_Movies_Cleaned!$E$2:$E$3849=A2663, IMDB_Movies_Cleaned!$N$2:$N$3849))</f>
        <v>1.2173226856806831</v>
      </c>
    </row>
    <row r="2664" spans="1:10" x14ac:dyDescent="0.25">
      <c r="A2664" s="2" t="s">
        <v>385</v>
      </c>
      <c r="B2664">
        <f t="shared" si="43"/>
        <v>12</v>
      </c>
      <c r="D2664">
        <f>AVERAGEIF(IMDB_Movies_Cleaned!$E$2:$E$3849, A2664, IMDB_Movies_Cleaned!$N$2:$N$3849)</f>
        <v>6.5916666666666659</v>
      </c>
      <c r="E2664" cm="1">
        <f t="array" ref="E2664">MEDIAN(IF(IMDB_Movies_Cleaned!$E$2:$E$3849=A2664, IMDB_Movies_Cleaned!$N$2:$N$3849))</f>
        <v>6.75</v>
      </c>
      <c r="F2664" cm="1">
        <f t="array" ref="F2664">_xlfn.MODE.SNGL(IF(IMDB_Movies_Cleaned!$E$2:$E$3849=A2664, IMDB_Movies_Cleaned!$N$2:$N$3849))</f>
        <v>7.8</v>
      </c>
      <c r="G2664" cm="1">
        <f t="array" ref="G2664">MAX(IF(IMDB_Movies_Cleaned!$E$2:$E$3849=A2664, IMDB_Movies_Cleaned!$N$2:$N$3849))</f>
        <v>7.8</v>
      </c>
      <c r="H2664" cm="1">
        <f t="array" ref="H2664">MIN(IF(IMDB_Movies_Cleaned!$E$2:$E$3849=A2664, IMDB_Movies_Cleaned!$N$2:$N$3849))</f>
        <v>5.2</v>
      </c>
      <c r="I2664" cm="1">
        <f t="array" ref="I2664">_xlfn.VAR.S(IF(IMDB_Movies_Cleaned!$E$2:$E$3849=A2664, IMDB_Movies_Cleaned!$N$2:$N$3849))</f>
        <v>0.79901515151516378</v>
      </c>
      <c r="J2664" cm="1">
        <f t="array" ref="J2664">_xlfn.STDEV.S(IF(IMDB_Movies_Cleaned!$E$2:$E$3849=A2664, IMDB_Movies_Cleaned!$N$2:$N$3849))</f>
        <v>0.89387647441643958</v>
      </c>
    </row>
    <row r="2665" spans="1:10" x14ac:dyDescent="0.25">
      <c r="A2665" s="1" t="s">
        <v>125</v>
      </c>
      <c r="B2665">
        <f t="shared" si="43"/>
        <v>6</v>
      </c>
      <c r="D2665">
        <f>AVERAGEIF(IMDB_Movies_Cleaned!$E$2:$E$3849, A2665, IMDB_Movies_Cleaned!$N$2:$N$3849)</f>
        <v>7.1166666666666671</v>
      </c>
      <c r="E2665" cm="1">
        <f t="array" ref="E2665">MEDIAN(IF(IMDB_Movies_Cleaned!$E$2:$E$3849=A2665, IMDB_Movies_Cleaned!$N$2:$N$3849))</f>
        <v>7.2</v>
      </c>
      <c r="F2665" cm="1">
        <f t="array" ref="F2665">_xlfn.MODE.SNGL(IF(IMDB_Movies_Cleaned!$E$2:$E$3849=A2665, IMDB_Movies_Cleaned!$N$2:$N$3849))</f>
        <v>7.2</v>
      </c>
      <c r="G2665" cm="1">
        <f t="array" ref="G2665">MAX(IF(IMDB_Movies_Cleaned!$E$2:$E$3849=A2665, IMDB_Movies_Cleaned!$N$2:$N$3849))</f>
        <v>7.6</v>
      </c>
      <c r="H2665" cm="1">
        <f t="array" ref="H2665">MIN(IF(IMDB_Movies_Cleaned!$E$2:$E$3849=A2665, IMDB_Movies_Cleaned!$N$2:$N$3849))</f>
        <v>6.6</v>
      </c>
      <c r="I2665" cm="1">
        <f t="array" ref="I2665">_xlfn.VAR.S(IF(IMDB_Movies_Cleaned!$E$2:$E$3849=A2665, IMDB_Movies_Cleaned!$N$2:$N$3849))</f>
        <v>0.11366666666666667</v>
      </c>
      <c r="J2665" cm="1">
        <f t="array" ref="J2665">_xlfn.STDEV.S(IF(IMDB_Movies_Cleaned!$E$2:$E$3849=A2665, IMDB_Movies_Cleaned!$N$2:$N$3849))</f>
        <v>0.33714487489307421</v>
      </c>
    </row>
    <row r="2666" spans="1:10" x14ac:dyDescent="0.25">
      <c r="A2666" s="2" t="s">
        <v>1962</v>
      </c>
      <c r="B2666">
        <f t="shared" si="43"/>
        <v>42</v>
      </c>
      <c r="D2666">
        <f>AVERAGEIF(IMDB_Movies_Cleaned!$E$2:$E$3849, A2666, IMDB_Movies_Cleaned!$N$2:$N$3849)</f>
        <v>6.6499999999999986</v>
      </c>
      <c r="E2666" cm="1">
        <f t="array" ref="E2666">MEDIAN(IF(IMDB_Movies_Cleaned!$E$2:$E$3849=A2666, IMDB_Movies_Cleaned!$N$2:$N$3849))</f>
        <v>6.75</v>
      </c>
      <c r="F2666" cm="1">
        <f t="array" ref="F2666">_xlfn.MODE.SNGL(IF(IMDB_Movies_Cleaned!$E$2:$E$3849=A2666, IMDB_Movies_Cleaned!$N$2:$N$3849))</f>
        <v>7</v>
      </c>
      <c r="G2666" cm="1">
        <f t="array" ref="G2666">MAX(IF(IMDB_Movies_Cleaned!$E$2:$E$3849=A2666, IMDB_Movies_Cleaned!$N$2:$N$3849))</f>
        <v>8.5</v>
      </c>
      <c r="H2666" cm="1">
        <f t="array" ref="H2666">MIN(IF(IMDB_Movies_Cleaned!$E$2:$E$3849=A2666, IMDB_Movies_Cleaned!$N$2:$N$3849))</f>
        <v>3.9</v>
      </c>
      <c r="I2666" cm="1">
        <f t="array" ref="I2666">_xlfn.VAR.S(IF(IMDB_Movies_Cleaned!$E$2:$E$3849=A2666, IMDB_Movies_Cleaned!$N$2:$N$3849))</f>
        <v>0.74890243902439957</v>
      </c>
      <c r="J2666" cm="1">
        <f t="array" ref="J2666">_xlfn.STDEV.S(IF(IMDB_Movies_Cleaned!$E$2:$E$3849=A2666, IMDB_Movies_Cleaned!$N$2:$N$3849))</f>
        <v>0.86539149465684007</v>
      </c>
    </row>
    <row r="2667" spans="1:10" x14ac:dyDescent="0.25">
      <c r="A2667" s="1" t="s">
        <v>1466</v>
      </c>
      <c r="B2667">
        <f t="shared" si="43"/>
        <v>7</v>
      </c>
      <c r="D2667">
        <f>AVERAGEIF(IMDB_Movies_Cleaned!$E$2:$E$3849, A2667, IMDB_Movies_Cleaned!$N$2:$N$3849)</f>
        <v>6.6285714285714281</v>
      </c>
      <c r="E2667" cm="1">
        <f t="array" ref="E2667">MEDIAN(IF(IMDB_Movies_Cleaned!$E$2:$E$3849=A2667, IMDB_Movies_Cleaned!$N$2:$N$3849))</f>
        <v>6.4</v>
      </c>
      <c r="F2667" t="e" cm="1">
        <f t="array" ref="F2667">_xlfn.MODE.SNGL(IF(IMDB_Movies_Cleaned!$E$2:$E$3849=A2667, IMDB_Movies_Cleaned!$N$2:$N$3849))</f>
        <v>#N/A</v>
      </c>
      <c r="G2667" cm="1">
        <f t="array" ref="G2667">MAX(IF(IMDB_Movies_Cleaned!$E$2:$E$3849=A2667, IMDB_Movies_Cleaned!$N$2:$N$3849))</f>
        <v>8.1999999999999993</v>
      </c>
      <c r="H2667" cm="1">
        <f t="array" ref="H2667">MIN(IF(IMDB_Movies_Cleaned!$E$2:$E$3849=A2667, IMDB_Movies_Cleaned!$N$2:$N$3849))</f>
        <v>5</v>
      </c>
      <c r="I2667" cm="1">
        <f t="array" ref="I2667">_xlfn.VAR.S(IF(IMDB_Movies_Cleaned!$E$2:$E$3849=A2667, IMDB_Movies_Cleaned!$N$2:$N$3849))</f>
        <v>1.2257142857142849</v>
      </c>
      <c r="J2667" cm="1">
        <f t="array" ref="J2667">_xlfn.STDEV.S(IF(IMDB_Movies_Cleaned!$E$2:$E$3849=A2667, IMDB_Movies_Cleaned!$N$2:$N$3849))</f>
        <v>1.1071198154284319</v>
      </c>
    </row>
    <row r="2668" spans="1:10" x14ac:dyDescent="0.25">
      <c r="A2668" s="2" t="s">
        <v>2058</v>
      </c>
      <c r="B2668">
        <f t="shared" si="43"/>
        <v>10</v>
      </c>
      <c r="D2668">
        <f>AVERAGEIF(IMDB_Movies_Cleaned!$E$2:$E$3849, A2668, IMDB_Movies_Cleaned!$N$2:$N$3849)</f>
        <v>6.9899999999999993</v>
      </c>
      <c r="E2668" cm="1">
        <f t="array" ref="E2668">MEDIAN(IF(IMDB_Movies_Cleaned!$E$2:$E$3849=A2668, IMDB_Movies_Cleaned!$N$2:$N$3849))</f>
        <v>6.85</v>
      </c>
      <c r="F2668" cm="1">
        <f t="array" ref="F2668">_xlfn.MODE.SNGL(IF(IMDB_Movies_Cleaned!$E$2:$E$3849=A2668, IMDB_Movies_Cleaned!$N$2:$N$3849))</f>
        <v>6.7</v>
      </c>
      <c r="G2668" cm="1">
        <f t="array" ref="G2668">MAX(IF(IMDB_Movies_Cleaned!$E$2:$E$3849=A2668, IMDB_Movies_Cleaned!$N$2:$N$3849))</f>
        <v>7.7</v>
      </c>
      <c r="H2668" cm="1">
        <f t="array" ref="H2668">MIN(IF(IMDB_Movies_Cleaned!$E$2:$E$3849=A2668, IMDB_Movies_Cleaned!$N$2:$N$3849))</f>
        <v>6.6</v>
      </c>
      <c r="I2668" cm="1">
        <f t="array" ref="I2668">_xlfn.VAR.S(IF(IMDB_Movies_Cleaned!$E$2:$E$3849=A2668, IMDB_Movies_Cleaned!$N$2:$N$3849))</f>
        <v>0.15655555555555564</v>
      </c>
      <c r="J2668" cm="1">
        <f t="array" ref="J2668">_xlfn.STDEV.S(IF(IMDB_Movies_Cleaned!$E$2:$E$3849=A2668, IMDB_Movies_Cleaned!$N$2:$N$3849))</f>
        <v>0.39567101935263799</v>
      </c>
    </row>
    <row r="2669" spans="1:10" x14ac:dyDescent="0.25">
      <c r="A2669" s="1" t="s">
        <v>557</v>
      </c>
      <c r="B2669">
        <f t="shared" si="43"/>
        <v>45</v>
      </c>
      <c r="D2669">
        <f>AVERAGEIF(IMDB_Movies_Cleaned!$E$2:$E$3849, A2669, IMDB_Movies_Cleaned!$N$2:$N$3849)</f>
        <v>6.0377777777777766</v>
      </c>
      <c r="E2669" cm="1">
        <f t="array" ref="E2669">MEDIAN(IF(IMDB_Movies_Cleaned!$E$2:$E$3849=A2669, IMDB_Movies_Cleaned!$N$2:$N$3849))</f>
        <v>6.1</v>
      </c>
      <c r="F2669" cm="1">
        <f t="array" ref="F2669">_xlfn.MODE.SNGL(IF(IMDB_Movies_Cleaned!$E$2:$E$3849=A2669, IMDB_Movies_Cleaned!$N$2:$N$3849))</f>
        <v>6.7</v>
      </c>
      <c r="G2669" cm="1">
        <f t="array" ref="G2669">MAX(IF(IMDB_Movies_Cleaned!$E$2:$E$3849=A2669, IMDB_Movies_Cleaned!$N$2:$N$3849))</f>
        <v>8.3000000000000007</v>
      </c>
      <c r="H2669" cm="1">
        <f t="array" ref="H2669">MIN(IF(IMDB_Movies_Cleaned!$E$2:$E$3849=A2669, IMDB_Movies_Cleaned!$N$2:$N$3849))</f>
        <v>3.1</v>
      </c>
      <c r="I2669" cm="1">
        <f t="array" ref="I2669">_xlfn.VAR.S(IF(IMDB_Movies_Cleaned!$E$2:$E$3849=A2669, IMDB_Movies_Cleaned!$N$2:$N$3849))</f>
        <v>1.3928585858586084</v>
      </c>
      <c r="J2669" cm="1">
        <f t="array" ref="J2669">_xlfn.STDEV.S(IF(IMDB_Movies_Cleaned!$E$2:$E$3849=A2669, IMDB_Movies_Cleaned!$N$2:$N$3849))</f>
        <v>1.180194300044958</v>
      </c>
    </row>
    <row r="2670" spans="1:10" x14ac:dyDescent="0.25">
      <c r="A2670" s="2" t="s">
        <v>746</v>
      </c>
      <c r="B2670">
        <f t="shared" si="43"/>
        <v>11</v>
      </c>
      <c r="D2670">
        <f>AVERAGEIF(IMDB_Movies_Cleaned!$E$2:$E$3849, A2670, IMDB_Movies_Cleaned!$N$2:$N$3849)</f>
        <v>5.7727272727272725</v>
      </c>
      <c r="E2670" cm="1">
        <f t="array" ref="E2670">MEDIAN(IF(IMDB_Movies_Cleaned!$E$2:$E$3849=A2670, IMDB_Movies_Cleaned!$N$2:$N$3849))</f>
        <v>6.2</v>
      </c>
      <c r="F2670" cm="1">
        <f t="array" ref="F2670">_xlfn.MODE.SNGL(IF(IMDB_Movies_Cleaned!$E$2:$E$3849=A2670, IMDB_Movies_Cleaned!$N$2:$N$3849))</f>
        <v>6.2</v>
      </c>
      <c r="G2670" cm="1">
        <f t="array" ref="G2670">MAX(IF(IMDB_Movies_Cleaned!$E$2:$E$3849=A2670, IMDB_Movies_Cleaned!$N$2:$N$3849))</f>
        <v>7.3</v>
      </c>
      <c r="H2670" cm="1">
        <f t="array" ref="H2670">MIN(IF(IMDB_Movies_Cleaned!$E$2:$E$3849=A2670, IMDB_Movies_Cleaned!$N$2:$N$3849))</f>
        <v>3.6</v>
      </c>
      <c r="I2670" cm="1">
        <f t="array" ref="I2670">_xlfn.VAR.S(IF(IMDB_Movies_Cleaned!$E$2:$E$3849=A2670, IMDB_Movies_Cleaned!$N$2:$N$3849))</f>
        <v>1.2161818181818149</v>
      </c>
      <c r="J2670" cm="1">
        <f t="array" ref="J2670">_xlfn.STDEV.S(IF(IMDB_Movies_Cleaned!$E$2:$E$3849=A2670, IMDB_Movies_Cleaned!$N$2:$N$3849))</f>
        <v>1.1028063375687569</v>
      </c>
    </row>
    <row r="2671" spans="1:10" x14ac:dyDescent="0.25">
      <c r="A2671" s="1" t="s">
        <v>872</v>
      </c>
      <c r="B2671">
        <f t="shared" si="43"/>
        <v>145</v>
      </c>
      <c r="D2671">
        <f>AVERAGEIF(IMDB_Movies_Cleaned!$E$2:$E$3849, A2671, IMDB_Movies_Cleaned!$N$2:$N$3849)</f>
        <v>5.8406896551724108</v>
      </c>
      <c r="E2671" cm="1">
        <f t="array" ref="E2671">MEDIAN(IF(IMDB_Movies_Cleaned!$E$2:$E$3849=A2671, IMDB_Movies_Cleaned!$N$2:$N$3849))</f>
        <v>6</v>
      </c>
      <c r="F2671" cm="1">
        <f t="array" ref="F2671">_xlfn.MODE.SNGL(IF(IMDB_Movies_Cleaned!$E$2:$E$3849=A2671, IMDB_Movies_Cleaned!$N$2:$N$3849))</f>
        <v>6.5</v>
      </c>
      <c r="G2671" cm="1">
        <f t="array" ref="G2671">MAX(IF(IMDB_Movies_Cleaned!$E$2:$E$3849=A2671, IMDB_Movies_Cleaned!$N$2:$N$3849))</f>
        <v>8</v>
      </c>
      <c r="H2671" cm="1">
        <f t="array" ref="H2671">MIN(IF(IMDB_Movies_Cleaned!$E$2:$E$3849=A2671, IMDB_Movies_Cleaned!$N$2:$N$3849))</f>
        <v>1.9</v>
      </c>
      <c r="I2671" cm="1">
        <f t="array" ref="I2671">_xlfn.VAR.S(IF(IMDB_Movies_Cleaned!$E$2:$E$3849=A2671, IMDB_Movies_Cleaned!$N$2:$N$3849))</f>
        <v>1.4818745210728315</v>
      </c>
      <c r="J2671" cm="1">
        <f t="array" ref="J2671">_xlfn.STDEV.S(IF(IMDB_Movies_Cleaned!$E$2:$E$3849=A2671, IMDB_Movies_Cleaned!$N$2:$N$3849))</f>
        <v>1.2173226856806831</v>
      </c>
    </row>
    <row r="2672" spans="1:10" x14ac:dyDescent="0.25">
      <c r="A2672" s="2" t="s">
        <v>1289</v>
      </c>
      <c r="B2672">
        <f t="shared" si="43"/>
        <v>147</v>
      </c>
      <c r="D2672">
        <f>AVERAGEIF(IMDB_Movies_Cleaned!$E$2:$E$3849, A2672, IMDB_Movies_Cleaned!$N$2:$N$3849)</f>
        <v>6.5836734693877554</v>
      </c>
      <c r="E2672" cm="1">
        <f t="array" ref="E2672">MEDIAN(IF(IMDB_Movies_Cleaned!$E$2:$E$3849=A2672, IMDB_Movies_Cleaned!$N$2:$N$3849))</f>
        <v>6.7</v>
      </c>
      <c r="F2672" cm="1">
        <f t="array" ref="F2672">_xlfn.MODE.SNGL(IF(IMDB_Movies_Cleaned!$E$2:$E$3849=A2672, IMDB_Movies_Cleaned!$N$2:$N$3849))</f>
        <v>6.7</v>
      </c>
      <c r="G2672" cm="1">
        <f t="array" ref="G2672">MAX(IF(IMDB_Movies_Cleaned!$E$2:$E$3849=A2672, IMDB_Movies_Cleaned!$N$2:$N$3849))</f>
        <v>8.8000000000000007</v>
      </c>
      <c r="H2672" cm="1">
        <f t="array" ref="H2672">MIN(IF(IMDB_Movies_Cleaned!$E$2:$E$3849=A2672, IMDB_Movies_Cleaned!$N$2:$N$3849))</f>
        <v>3.3</v>
      </c>
      <c r="I2672" cm="1">
        <f t="array" ref="I2672">_xlfn.VAR.S(IF(IMDB_Movies_Cleaned!$E$2:$E$3849=A2672, IMDB_Movies_Cleaned!$N$2:$N$3849))</f>
        <v>0.73480011182555371</v>
      </c>
      <c r="J2672" cm="1">
        <f t="array" ref="J2672">_xlfn.STDEV.S(IF(IMDB_Movies_Cleaned!$E$2:$E$3849=A2672, IMDB_Movies_Cleaned!$N$2:$N$3849))</f>
        <v>0.85720482489633343</v>
      </c>
    </row>
    <row r="2673" spans="1:10" x14ac:dyDescent="0.25">
      <c r="A2673" s="1" t="s">
        <v>1289</v>
      </c>
      <c r="B2673">
        <f t="shared" si="43"/>
        <v>147</v>
      </c>
      <c r="D2673">
        <f>AVERAGEIF(IMDB_Movies_Cleaned!$E$2:$E$3849, A2673, IMDB_Movies_Cleaned!$N$2:$N$3849)</f>
        <v>6.5836734693877554</v>
      </c>
      <c r="E2673" cm="1">
        <f t="array" ref="E2673">MEDIAN(IF(IMDB_Movies_Cleaned!$E$2:$E$3849=A2673, IMDB_Movies_Cleaned!$N$2:$N$3849))</f>
        <v>6.7</v>
      </c>
      <c r="F2673" cm="1">
        <f t="array" ref="F2673">_xlfn.MODE.SNGL(IF(IMDB_Movies_Cleaned!$E$2:$E$3849=A2673, IMDB_Movies_Cleaned!$N$2:$N$3849))</f>
        <v>6.7</v>
      </c>
      <c r="G2673" cm="1">
        <f t="array" ref="G2673">MAX(IF(IMDB_Movies_Cleaned!$E$2:$E$3849=A2673, IMDB_Movies_Cleaned!$N$2:$N$3849))</f>
        <v>8.8000000000000007</v>
      </c>
      <c r="H2673" cm="1">
        <f t="array" ref="H2673">MIN(IF(IMDB_Movies_Cleaned!$E$2:$E$3849=A2673, IMDB_Movies_Cleaned!$N$2:$N$3849))</f>
        <v>3.3</v>
      </c>
      <c r="I2673" cm="1">
        <f t="array" ref="I2673">_xlfn.VAR.S(IF(IMDB_Movies_Cleaned!$E$2:$E$3849=A2673, IMDB_Movies_Cleaned!$N$2:$N$3849))</f>
        <v>0.73480011182555371</v>
      </c>
      <c r="J2673" cm="1">
        <f t="array" ref="J2673">_xlfn.STDEV.S(IF(IMDB_Movies_Cleaned!$E$2:$E$3849=A2673, IMDB_Movies_Cleaned!$N$2:$N$3849))</f>
        <v>0.85720482489633343</v>
      </c>
    </row>
    <row r="2674" spans="1:10" x14ac:dyDescent="0.25">
      <c r="A2674" s="2" t="s">
        <v>4676</v>
      </c>
      <c r="B2674">
        <f t="shared" si="43"/>
        <v>5</v>
      </c>
      <c r="D2674">
        <f>AVERAGEIF(IMDB_Movies_Cleaned!$E$2:$E$3849, A2674, IMDB_Movies_Cleaned!$N$2:$N$3849)</f>
        <v>5.54</v>
      </c>
      <c r="E2674" cm="1">
        <f t="array" ref="E2674">MEDIAN(IF(IMDB_Movies_Cleaned!$E$2:$E$3849=A2674, IMDB_Movies_Cleaned!$N$2:$N$3849))</f>
        <v>6.8</v>
      </c>
      <c r="F2674" t="e" cm="1">
        <f t="array" ref="F2674">_xlfn.MODE.SNGL(IF(IMDB_Movies_Cleaned!$E$2:$E$3849=A2674, IMDB_Movies_Cleaned!$N$2:$N$3849))</f>
        <v>#N/A</v>
      </c>
      <c r="G2674" cm="1">
        <f t="array" ref="G2674">MAX(IF(IMDB_Movies_Cleaned!$E$2:$E$3849=A2674, IMDB_Movies_Cleaned!$N$2:$N$3849))</f>
        <v>7.8</v>
      </c>
      <c r="H2674" cm="1">
        <f t="array" ref="H2674">MIN(IF(IMDB_Movies_Cleaned!$E$2:$E$3849=A2674, IMDB_Movies_Cleaned!$N$2:$N$3849))</f>
        <v>2.1</v>
      </c>
      <c r="I2674" cm="1">
        <f t="array" ref="I2674">_xlfn.VAR.S(IF(IMDB_Movies_Cleaned!$E$2:$E$3849=A2674, IMDB_Movies_Cleaned!$N$2:$N$3849))</f>
        <v>7.0530000000000044</v>
      </c>
      <c r="J2674" cm="1">
        <f t="array" ref="J2674">_xlfn.STDEV.S(IF(IMDB_Movies_Cleaned!$E$2:$E$3849=A2674, IMDB_Movies_Cleaned!$N$2:$N$3849))</f>
        <v>2.6557484820667798</v>
      </c>
    </row>
    <row r="2675" spans="1:10" x14ac:dyDescent="0.25">
      <c r="A2675" s="1" t="s">
        <v>1289</v>
      </c>
      <c r="B2675">
        <f t="shared" si="43"/>
        <v>147</v>
      </c>
      <c r="D2675">
        <f>AVERAGEIF(IMDB_Movies_Cleaned!$E$2:$E$3849, A2675, IMDB_Movies_Cleaned!$N$2:$N$3849)</f>
        <v>6.5836734693877554</v>
      </c>
      <c r="E2675" cm="1">
        <f t="array" ref="E2675">MEDIAN(IF(IMDB_Movies_Cleaned!$E$2:$E$3849=A2675, IMDB_Movies_Cleaned!$N$2:$N$3849))</f>
        <v>6.7</v>
      </c>
      <c r="F2675" cm="1">
        <f t="array" ref="F2675">_xlfn.MODE.SNGL(IF(IMDB_Movies_Cleaned!$E$2:$E$3849=A2675, IMDB_Movies_Cleaned!$N$2:$N$3849))</f>
        <v>6.7</v>
      </c>
      <c r="G2675" cm="1">
        <f t="array" ref="G2675">MAX(IF(IMDB_Movies_Cleaned!$E$2:$E$3849=A2675, IMDB_Movies_Cleaned!$N$2:$N$3849))</f>
        <v>8.8000000000000007</v>
      </c>
      <c r="H2675" cm="1">
        <f t="array" ref="H2675">MIN(IF(IMDB_Movies_Cleaned!$E$2:$E$3849=A2675, IMDB_Movies_Cleaned!$N$2:$N$3849))</f>
        <v>3.3</v>
      </c>
      <c r="I2675" cm="1">
        <f t="array" ref="I2675">_xlfn.VAR.S(IF(IMDB_Movies_Cleaned!$E$2:$E$3849=A2675, IMDB_Movies_Cleaned!$N$2:$N$3849))</f>
        <v>0.73480011182555371</v>
      </c>
      <c r="J2675" cm="1">
        <f t="array" ref="J2675">_xlfn.STDEV.S(IF(IMDB_Movies_Cleaned!$E$2:$E$3849=A2675, IMDB_Movies_Cleaned!$N$2:$N$3849))</f>
        <v>0.85720482489633343</v>
      </c>
    </row>
    <row r="2676" spans="1:10" x14ac:dyDescent="0.25">
      <c r="A2676" s="2" t="s">
        <v>477</v>
      </c>
      <c r="B2676">
        <f t="shared" si="43"/>
        <v>16</v>
      </c>
      <c r="D2676">
        <f>AVERAGEIF(IMDB_Movies_Cleaned!$E$2:$E$3849, A2676, IMDB_Movies_Cleaned!$N$2:$N$3849)</f>
        <v>6.737499999999998</v>
      </c>
      <c r="E2676" cm="1">
        <f t="array" ref="E2676">MEDIAN(IF(IMDB_Movies_Cleaned!$E$2:$E$3849=A2676, IMDB_Movies_Cleaned!$N$2:$N$3849))</f>
        <v>6.65</v>
      </c>
      <c r="F2676" cm="1">
        <f t="array" ref="F2676">_xlfn.MODE.SNGL(IF(IMDB_Movies_Cleaned!$E$2:$E$3849=A2676, IMDB_Movies_Cleaned!$N$2:$N$3849))</f>
        <v>6.6</v>
      </c>
      <c r="G2676" cm="1">
        <f t="array" ref="G2676">MAX(IF(IMDB_Movies_Cleaned!$E$2:$E$3849=A2676, IMDB_Movies_Cleaned!$N$2:$N$3849))</f>
        <v>8.5</v>
      </c>
      <c r="H2676" cm="1">
        <f t="array" ref="H2676">MIN(IF(IMDB_Movies_Cleaned!$E$2:$E$3849=A2676, IMDB_Movies_Cleaned!$N$2:$N$3849))</f>
        <v>4.5999999999999996</v>
      </c>
      <c r="I2676" cm="1">
        <f t="array" ref="I2676">_xlfn.VAR.S(IF(IMDB_Movies_Cleaned!$E$2:$E$3849=A2676, IMDB_Movies_Cleaned!$N$2:$N$3849))</f>
        <v>0.8451666666666976</v>
      </c>
      <c r="J2676" cm="1">
        <f t="array" ref="J2676">_xlfn.STDEV.S(IF(IMDB_Movies_Cleaned!$E$2:$E$3849=A2676, IMDB_Movies_Cleaned!$N$2:$N$3849))</f>
        <v>0.91932946578835251</v>
      </c>
    </row>
    <row r="2677" spans="1:10" x14ac:dyDescent="0.25">
      <c r="A2677" s="1" t="s">
        <v>129</v>
      </c>
      <c r="B2677">
        <f t="shared" si="43"/>
        <v>119</v>
      </c>
      <c r="D2677">
        <f>AVERAGEIF(IMDB_Movies_Cleaned!$E$2:$E$3849, A2677, IMDB_Movies_Cleaned!$N$2:$N$3849)</f>
        <v>6.9529411764705902</v>
      </c>
      <c r="E2677" cm="1">
        <f t="array" ref="E2677">MEDIAN(IF(IMDB_Movies_Cleaned!$E$2:$E$3849=A2677, IMDB_Movies_Cleaned!$N$2:$N$3849))</f>
        <v>7.1</v>
      </c>
      <c r="F2677" cm="1">
        <f t="array" ref="F2677">_xlfn.MODE.SNGL(IF(IMDB_Movies_Cleaned!$E$2:$E$3849=A2677, IMDB_Movies_Cleaned!$N$2:$N$3849))</f>
        <v>7.2</v>
      </c>
      <c r="G2677" cm="1">
        <f t="array" ref="G2677">MAX(IF(IMDB_Movies_Cleaned!$E$2:$E$3849=A2677, IMDB_Movies_Cleaned!$N$2:$N$3849))</f>
        <v>8.1</v>
      </c>
      <c r="H2677" cm="1">
        <f t="array" ref="H2677">MIN(IF(IMDB_Movies_Cleaned!$E$2:$E$3849=A2677, IMDB_Movies_Cleaned!$N$2:$N$3849))</f>
        <v>4.0999999999999996</v>
      </c>
      <c r="I2677" cm="1">
        <f t="array" ref="I2677">_xlfn.VAR.S(IF(IMDB_Movies_Cleaned!$E$2:$E$3849=A2677, IMDB_Movies_Cleaned!$N$2:$N$3849))</f>
        <v>0.5581056829511245</v>
      </c>
      <c r="J2677" cm="1">
        <f t="array" ref="J2677">_xlfn.STDEV.S(IF(IMDB_Movies_Cleaned!$E$2:$E$3849=A2677, IMDB_Movies_Cleaned!$N$2:$N$3849))</f>
        <v>0.74706471135446129</v>
      </c>
    </row>
    <row r="2678" spans="1:10" x14ac:dyDescent="0.25">
      <c r="A2678" s="2" t="s">
        <v>1671</v>
      </c>
      <c r="B2678">
        <f t="shared" si="43"/>
        <v>153</v>
      </c>
      <c r="D2678">
        <f>AVERAGEIF(IMDB_Movies_Cleaned!$E$2:$E$3849, A2678, IMDB_Movies_Cleaned!$N$2:$N$3849)</f>
        <v>7.0418300653594796</v>
      </c>
      <c r="E2678" cm="1">
        <f t="array" ref="E2678">MEDIAN(IF(IMDB_Movies_Cleaned!$E$2:$E$3849=A2678, IMDB_Movies_Cleaned!$N$2:$N$3849))</f>
        <v>7.2</v>
      </c>
      <c r="F2678" cm="1">
        <f t="array" ref="F2678">_xlfn.MODE.SNGL(IF(IMDB_Movies_Cleaned!$E$2:$E$3849=A2678, IMDB_Movies_Cleaned!$N$2:$N$3849))</f>
        <v>7.3</v>
      </c>
      <c r="G2678" cm="1">
        <f t="array" ref="G2678">MAX(IF(IMDB_Movies_Cleaned!$E$2:$E$3849=A2678, IMDB_Movies_Cleaned!$N$2:$N$3849))</f>
        <v>8.8000000000000007</v>
      </c>
      <c r="H2678" cm="1">
        <f t="array" ref="H2678">MIN(IF(IMDB_Movies_Cleaned!$E$2:$E$3849=A2678, IMDB_Movies_Cleaned!$N$2:$N$3849))</f>
        <v>3.4</v>
      </c>
      <c r="I2678" cm="1">
        <f t="array" ref="I2678">_xlfn.VAR.S(IF(IMDB_Movies_Cleaned!$E$2:$E$3849=A2678, IMDB_Movies_Cleaned!$N$2:$N$3849))</f>
        <v>0.68705452356381391</v>
      </c>
      <c r="J2678" cm="1">
        <f t="array" ref="J2678">_xlfn.STDEV.S(IF(IMDB_Movies_Cleaned!$E$2:$E$3849=A2678, IMDB_Movies_Cleaned!$N$2:$N$3849))</f>
        <v>0.82888752166009472</v>
      </c>
    </row>
    <row r="2679" spans="1:10" x14ac:dyDescent="0.25">
      <c r="A2679" s="1" t="s">
        <v>5692</v>
      </c>
      <c r="B2679">
        <f t="shared" si="43"/>
        <v>2</v>
      </c>
      <c r="D2679">
        <f>AVERAGEIF(IMDB_Movies_Cleaned!$E$2:$E$3849, A2679, IMDB_Movies_Cleaned!$N$2:$N$3849)</f>
        <v>6.9</v>
      </c>
      <c r="E2679" cm="1">
        <f t="array" ref="E2679">MEDIAN(IF(IMDB_Movies_Cleaned!$E$2:$E$3849=A2679, IMDB_Movies_Cleaned!$N$2:$N$3849))</f>
        <v>6.9</v>
      </c>
      <c r="F2679" t="e" cm="1">
        <f t="array" ref="F2679">_xlfn.MODE.SNGL(IF(IMDB_Movies_Cleaned!$E$2:$E$3849=A2679, IMDB_Movies_Cleaned!$N$2:$N$3849))</f>
        <v>#N/A</v>
      </c>
      <c r="G2679" cm="1">
        <f t="array" ref="G2679">MAX(IF(IMDB_Movies_Cleaned!$E$2:$E$3849=A2679, IMDB_Movies_Cleaned!$N$2:$N$3849))</f>
        <v>7</v>
      </c>
      <c r="H2679" cm="1">
        <f t="array" ref="H2679">MIN(IF(IMDB_Movies_Cleaned!$E$2:$E$3849=A2679, IMDB_Movies_Cleaned!$N$2:$N$3849))</f>
        <v>6.8</v>
      </c>
      <c r="I2679" cm="1">
        <f t="array" ref="I2679">_xlfn.VAR.S(IF(IMDB_Movies_Cleaned!$E$2:$E$3849=A2679, IMDB_Movies_Cleaned!$N$2:$N$3849))</f>
        <v>2.0000000000000035E-2</v>
      </c>
      <c r="J2679" cm="1">
        <f t="array" ref="J2679">_xlfn.STDEV.S(IF(IMDB_Movies_Cleaned!$E$2:$E$3849=A2679, IMDB_Movies_Cleaned!$N$2:$N$3849))</f>
        <v>0.14142135623730964</v>
      </c>
    </row>
    <row r="2680" spans="1:10" x14ac:dyDescent="0.25">
      <c r="A2680" s="1" t="s">
        <v>4148</v>
      </c>
      <c r="B2680">
        <f t="shared" si="43"/>
        <v>8</v>
      </c>
      <c r="D2680">
        <f>AVERAGEIF(IMDB_Movies_Cleaned!$E$2:$E$3849, A2680, IMDB_Movies_Cleaned!$N$2:$N$3849)</f>
        <v>6</v>
      </c>
      <c r="E2680" cm="1">
        <f t="array" ref="E2680">MEDIAN(IF(IMDB_Movies_Cleaned!$E$2:$E$3849=A2680, IMDB_Movies_Cleaned!$N$2:$N$3849))</f>
        <v>5.9</v>
      </c>
      <c r="F2680" t="e" cm="1">
        <f t="array" ref="F2680">_xlfn.MODE.SNGL(IF(IMDB_Movies_Cleaned!$E$2:$E$3849=A2680, IMDB_Movies_Cleaned!$N$2:$N$3849))</f>
        <v>#N/A</v>
      </c>
      <c r="G2680" cm="1">
        <f t="array" ref="G2680">MAX(IF(IMDB_Movies_Cleaned!$E$2:$E$3849=A2680, IMDB_Movies_Cleaned!$N$2:$N$3849))</f>
        <v>7.6</v>
      </c>
      <c r="H2680" cm="1">
        <f t="array" ref="H2680">MIN(IF(IMDB_Movies_Cleaned!$E$2:$E$3849=A2680, IMDB_Movies_Cleaned!$N$2:$N$3849))</f>
        <v>4.3</v>
      </c>
      <c r="I2680" cm="1">
        <f t="array" ref="I2680">_xlfn.VAR.S(IF(IMDB_Movies_Cleaned!$E$2:$E$3849=A2680, IMDB_Movies_Cleaned!$N$2:$N$3849))</f>
        <v>1.1828571428571391</v>
      </c>
      <c r="J2680" cm="1">
        <f t="array" ref="J2680">_xlfn.STDEV.S(IF(IMDB_Movies_Cleaned!$E$2:$E$3849=A2680, IMDB_Movies_Cleaned!$N$2:$N$3849))</f>
        <v>1.0875923606099571</v>
      </c>
    </row>
    <row r="2681" spans="1:10" x14ac:dyDescent="0.25">
      <c r="A2681" s="2" t="s">
        <v>753</v>
      </c>
      <c r="B2681">
        <f t="shared" si="43"/>
        <v>151</v>
      </c>
      <c r="D2681">
        <f>AVERAGEIF(IMDB_Movies_Cleaned!$E$2:$E$3849, A2681, IMDB_Movies_Cleaned!$N$2:$N$3849)</f>
        <v>6.4947019867549711</v>
      </c>
      <c r="E2681" cm="1">
        <f t="array" ref="E2681">MEDIAN(IF(IMDB_Movies_Cleaned!$E$2:$E$3849=A2681, IMDB_Movies_Cleaned!$N$2:$N$3849))</f>
        <v>6.5</v>
      </c>
      <c r="F2681" cm="1">
        <f t="array" ref="F2681">_xlfn.MODE.SNGL(IF(IMDB_Movies_Cleaned!$E$2:$E$3849=A2681, IMDB_Movies_Cleaned!$N$2:$N$3849))</f>
        <v>6.5</v>
      </c>
      <c r="G2681" cm="1">
        <f t="array" ref="G2681">MAX(IF(IMDB_Movies_Cleaned!$E$2:$E$3849=A2681, IMDB_Movies_Cleaned!$N$2:$N$3849))</f>
        <v>8</v>
      </c>
      <c r="H2681" cm="1">
        <f t="array" ref="H2681">MIN(IF(IMDB_Movies_Cleaned!$E$2:$E$3849=A2681, IMDB_Movies_Cleaned!$N$2:$N$3849))</f>
        <v>4.3</v>
      </c>
      <c r="I2681" cm="1">
        <f t="array" ref="I2681">_xlfn.VAR.S(IF(IMDB_Movies_Cleaned!$E$2:$E$3849=A2681, IMDB_Movies_Cleaned!$N$2:$N$3849))</f>
        <v>0.56277174392930951</v>
      </c>
      <c r="J2681" cm="1">
        <f t="array" ref="J2681">_xlfn.STDEV.S(IF(IMDB_Movies_Cleaned!$E$2:$E$3849=A2681, IMDB_Movies_Cleaned!$N$2:$N$3849))</f>
        <v>0.75018114074489339</v>
      </c>
    </row>
    <row r="2682" spans="1:10" x14ac:dyDescent="0.25">
      <c r="A2682" s="1" t="s">
        <v>1671</v>
      </c>
      <c r="B2682">
        <f t="shared" si="43"/>
        <v>153</v>
      </c>
      <c r="D2682">
        <f>AVERAGEIF(IMDB_Movies_Cleaned!$E$2:$E$3849, A2682, IMDB_Movies_Cleaned!$N$2:$N$3849)</f>
        <v>7.0418300653594796</v>
      </c>
      <c r="E2682" cm="1">
        <f t="array" ref="E2682">MEDIAN(IF(IMDB_Movies_Cleaned!$E$2:$E$3849=A2682, IMDB_Movies_Cleaned!$N$2:$N$3849))</f>
        <v>7.2</v>
      </c>
      <c r="F2682" cm="1">
        <f t="array" ref="F2682">_xlfn.MODE.SNGL(IF(IMDB_Movies_Cleaned!$E$2:$E$3849=A2682, IMDB_Movies_Cleaned!$N$2:$N$3849))</f>
        <v>7.3</v>
      </c>
      <c r="G2682" cm="1">
        <f t="array" ref="G2682">MAX(IF(IMDB_Movies_Cleaned!$E$2:$E$3849=A2682, IMDB_Movies_Cleaned!$N$2:$N$3849))</f>
        <v>8.8000000000000007</v>
      </c>
      <c r="H2682" cm="1">
        <f t="array" ref="H2682">MIN(IF(IMDB_Movies_Cleaned!$E$2:$E$3849=A2682, IMDB_Movies_Cleaned!$N$2:$N$3849))</f>
        <v>3.4</v>
      </c>
      <c r="I2682" cm="1">
        <f t="array" ref="I2682">_xlfn.VAR.S(IF(IMDB_Movies_Cleaned!$E$2:$E$3849=A2682, IMDB_Movies_Cleaned!$N$2:$N$3849))</f>
        <v>0.68705452356381391</v>
      </c>
      <c r="J2682" cm="1">
        <f t="array" ref="J2682">_xlfn.STDEV.S(IF(IMDB_Movies_Cleaned!$E$2:$E$3849=A2682, IMDB_Movies_Cleaned!$N$2:$N$3849))</f>
        <v>0.82888752166009472</v>
      </c>
    </row>
    <row r="2683" spans="1:10" x14ac:dyDescent="0.25">
      <c r="A2683" s="2" t="s">
        <v>1289</v>
      </c>
      <c r="B2683">
        <f t="shared" si="43"/>
        <v>147</v>
      </c>
      <c r="D2683">
        <f>AVERAGEIF(IMDB_Movies_Cleaned!$E$2:$E$3849, A2683, IMDB_Movies_Cleaned!$N$2:$N$3849)</f>
        <v>6.5836734693877554</v>
      </c>
      <c r="E2683" cm="1">
        <f t="array" ref="E2683">MEDIAN(IF(IMDB_Movies_Cleaned!$E$2:$E$3849=A2683, IMDB_Movies_Cleaned!$N$2:$N$3849))</f>
        <v>6.7</v>
      </c>
      <c r="F2683" cm="1">
        <f t="array" ref="F2683">_xlfn.MODE.SNGL(IF(IMDB_Movies_Cleaned!$E$2:$E$3849=A2683, IMDB_Movies_Cleaned!$N$2:$N$3849))</f>
        <v>6.7</v>
      </c>
      <c r="G2683" cm="1">
        <f t="array" ref="G2683">MAX(IF(IMDB_Movies_Cleaned!$E$2:$E$3849=A2683, IMDB_Movies_Cleaned!$N$2:$N$3849))</f>
        <v>8.8000000000000007</v>
      </c>
      <c r="H2683" cm="1">
        <f t="array" ref="H2683">MIN(IF(IMDB_Movies_Cleaned!$E$2:$E$3849=A2683, IMDB_Movies_Cleaned!$N$2:$N$3849))</f>
        <v>3.3</v>
      </c>
      <c r="I2683" cm="1">
        <f t="array" ref="I2683">_xlfn.VAR.S(IF(IMDB_Movies_Cleaned!$E$2:$E$3849=A2683, IMDB_Movies_Cleaned!$N$2:$N$3849))</f>
        <v>0.73480011182555371</v>
      </c>
      <c r="J2683" cm="1">
        <f t="array" ref="J2683">_xlfn.STDEV.S(IF(IMDB_Movies_Cleaned!$E$2:$E$3849=A2683, IMDB_Movies_Cleaned!$N$2:$N$3849))</f>
        <v>0.85720482489633343</v>
      </c>
    </row>
    <row r="2684" spans="1:10" x14ac:dyDescent="0.25">
      <c r="A2684" s="1" t="s">
        <v>1962</v>
      </c>
      <c r="B2684">
        <f t="shared" si="43"/>
        <v>42</v>
      </c>
      <c r="D2684">
        <f>AVERAGEIF(IMDB_Movies_Cleaned!$E$2:$E$3849, A2684, IMDB_Movies_Cleaned!$N$2:$N$3849)</f>
        <v>6.6499999999999986</v>
      </c>
      <c r="E2684" cm="1">
        <f t="array" ref="E2684">MEDIAN(IF(IMDB_Movies_Cleaned!$E$2:$E$3849=A2684, IMDB_Movies_Cleaned!$N$2:$N$3849))</f>
        <v>6.75</v>
      </c>
      <c r="F2684" cm="1">
        <f t="array" ref="F2684">_xlfn.MODE.SNGL(IF(IMDB_Movies_Cleaned!$E$2:$E$3849=A2684, IMDB_Movies_Cleaned!$N$2:$N$3849))</f>
        <v>7</v>
      </c>
      <c r="G2684" cm="1">
        <f t="array" ref="G2684">MAX(IF(IMDB_Movies_Cleaned!$E$2:$E$3849=A2684, IMDB_Movies_Cleaned!$N$2:$N$3849))</f>
        <v>8.5</v>
      </c>
      <c r="H2684" cm="1">
        <f t="array" ref="H2684">MIN(IF(IMDB_Movies_Cleaned!$E$2:$E$3849=A2684, IMDB_Movies_Cleaned!$N$2:$N$3849))</f>
        <v>3.9</v>
      </c>
      <c r="I2684" cm="1">
        <f t="array" ref="I2684">_xlfn.VAR.S(IF(IMDB_Movies_Cleaned!$E$2:$E$3849=A2684, IMDB_Movies_Cleaned!$N$2:$N$3849))</f>
        <v>0.74890243902439957</v>
      </c>
      <c r="J2684" cm="1">
        <f t="array" ref="J2684">_xlfn.STDEV.S(IF(IMDB_Movies_Cleaned!$E$2:$E$3849=A2684, IMDB_Movies_Cleaned!$N$2:$N$3849))</f>
        <v>0.86539149465684007</v>
      </c>
    </row>
    <row r="2685" spans="1:10" x14ac:dyDescent="0.25">
      <c r="A2685" s="2" t="s">
        <v>2558</v>
      </c>
      <c r="B2685">
        <f t="shared" si="43"/>
        <v>5</v>
      </c>
      <c r="D2685">
        <f>AVERAGEIF(IMDB_Movies_Cleaned!$E$2:$E$3849, A2685, IMDB_Movies_Cleaned!$N$2:$N$3849)</f>
        <v>7.24</v>
      </c>
      <c r="E2685" cm="1">
        <f t="array" ref="E2685">MEDIAN(IF(IMDB_Movies_Cleaned!$E$2:$E$3849=A2685, IMDB_Movies_Cleaned!$N$2:$N$3849))</f>
        <v>7.2</v>
      </c>
      <c r="F2685" t="e" cm="1">
        <f t="array" ref="F2685">_xlfn.MODE.SNGL(IF(IMDB_Movies_Cleaned!$E$2:$E$3849=A2685, IMDB_Movies_Cleaned!$N$2:$N$3849))</f>
        <v>#N/A</v>
      </c>
      <c r="G2685" cm="1">
        <f t="array" ref="G2685">MAX(IF(IMDB_Movies_Cleaned!$E$2:$E$3849=A2685, IMDB_Movies_Cleaned!$N$2:$N$3849))</f>
        <v>8</v>
      </c>
      <c r="H2685" cm="1">
        <f t="array" ref="H2685">MIN(IF(IMDB_Movies_Cleaned!$E$2:$E$3849=A2685, IMDB_Movies_Cleaned!$N$2:$N$3849))</f>
        <v>6.5</v>
      </c>
      <c r="I2685" cm="1">
        <f t="array" ref="I2685">_xlfn.VAR.S(IF(IMDB_Movies_Cleaned!$E$2:$E$3849=A2685, IMDB_Movies_Cleaned!$N$2:$N$3849))</f>
        <v>0.313</v>
      </c>
      <c r="J2685" cm="1">
        <f t="array" ref="J2685">_xlfn.STDEV.S(IF(IMDB_Movies_Cleaned!$E$2:$E$3849=A2685, IMDB_Movies_Cleaned!$N$2:$N$3849))</f>
        <v>0.55946402922797456</v>
      </c>
    </row>
    <row r="2686" spans="1:10" x14ac:dyDescent="0.25">
      <c r="A2686" s="1" t="s">
        <v>2280</v>
      </c>
      <c r="B2686">
        <f t="shared" si="43"/>
        <v>5</v>
      </c>
      <c r="D2686">
        <f>AVERAGEIF(IMDB_Movies_Cleaned!$E$2:$E$3849, A2686, IMDB_Movies_Cleaned!$N$2:$N$3849)</f>
        <v>7.08</v>
      </c>
      <c r="E2686" cm="1">
        <f t="array" ref="E2686">MEDIAN(IF(IMDB_Movies_Cleaned!$E$2:$E$3849=A2686, IMDB_Movies_Cleaned!$N$2:$N$3849))</f>
        <v>7.2</v>
      </c>
      <c r="F2686" cm="1">
        <f t="array" ref="F2686">_xlfn.MODE.SNGL(IF(IMDB_Movies_Cleaned!$E$2:$E$3849=A2686, IMDB_Movies_Cleaned!$N$2:$N$3849))</f>
        <v>7.2</v>
      </c>
      <c r="G2686" cm="1">
        <f t="array" ref="G2686">MAX(IF(IMDB_Movies_Cleaned!$E$2:$E$3849=A2686, IMDB_Movies_Cleaned!$N$2:$N$3849))</f>
        <v>8.1999999999999993</v>
      </c>
      <c r="H2686" cm="1">
        <f t="array" ref="H2686">MIN(IF(IMDB_Movies_Cleaned!$E$2:$E$3849=A2686, IMDB_Movies_Cleaned!$N$2:$N$3849))</f>
        <v>6.3</v>
      </c>
      <c r="I2686" cm="1">
        <f t="array" ref="I2686">_xlfn.VAR.S(IF(IMDB_Movies_Cleaned!$E$2:$E$3849=A2686, IMDB_Movies_Cleaned!$N$2:$N$3849))</f>
        <v>0.55699999999999972</v>
      </c>
      <c r="J2686" cm="1">
        <f t="array" ref="J2686">_xlfn.STDEV.S(IF(IMDB_Movies_Cleaned!$E$2:$E$3849=A2686, IMDB_Movies_Cleaned!$N$2:$N$3849))</f>
        <v>0.74632432628181145</v>
      </c>
    </row>
    <row r="2687" spans="1:10" x14ac:dyDescent="0.25">
      <c r="A2687" s="2" t="s">
        <v>1607</v>
      </c>
      <c r="B2687">
        <f t="shared" si="43"/>
        <v>4</v>
      </c>
      <c r="D2687">
        <f>AVERAGEIF(IMDB_Movies_Cleaned!$E$2:$E$3849, A2687, IMDB_Movies_Cleaned!$N$2:$N$3849)</f>
        <v>6.9749999999999996</v>
      </c>
      <c r="E2687" cm="1">
        <f t="array" ref="E2687">MEDIAN(IF(IMDB_Movies_Cleaned!$E$2:$E$3849=A2687, IMDB_Movies_Cleaned!$N$2:$N$3849))</f>
        <v>7.1999999999999993</v>
      </c>
      <c r="F2687" cm="1">
        <f t="array" ref="F2687">_xlfn.MODE.SNGL(IF(IMDB_Movies_Cleaned!$E$2:$E$3849=A2687, IMDB_Movies_Cleaned!$N$2:$N$3849))</f>
        <v>7.3</v>
      </c>
      <c r="G2687" cm="1">
        <f t="array" ref="G2687">MAX(IF(IMDB_Movies_Cleaned!$E$2:$E$3849=A2687, IMDB_Movies_Cleaned!$N$2:$N$3849))</f>
        <v>7.3</v>
      </c>
      <c r="H2687" cm="1">
        <f t="array" ref="H2687">MIN(IF(IMDB_Movies_Cleaned!$E$2:$E$3849=A2687, IMDB_Movies_Cleaned!$N$2:$N$3849))</f>
        <v>6.2</v>
      </c>
      <c r="I2687" cm="1">
        <f t="array" ref="I2687">_xlfn.VAR.S(IF(IMDB_Movies_Cleaned!$E$2:$E$3849=A2687, IMDB_Movies_Cleaned!$N$2:$N$3849))</f>
        <v>0.2758333333333331</v>
      </c>
      <c r="J2687" cm="1">
        <f t="array" ref="J2687">_xlfn.STDEV.S(IF(IMDB_Movies_Cleaned!$E$2:$E$3849=A2687, IMDB_Movies_Cleaned!$N$2:$N$3849))</f>
        <v>0.52519837521962409</v>
      </c>
    </row>
    <row r="2688" spans="1:10" x14ac:dyDescent="0.25">
      <c r="A2688" s="1" t="s">
        <v>1856</v>
      </c>
      <c r="B2688">
        <f t="shared" si="43"/>
        <v>4</v>
      </c>
      <c r="D2688">
        <f>AVERAGEIF(IMDB_Movies_Cleaned!$E$2:$E$3849, A2688, IMDB_Movies_Cleaned!$N$2:$N$3849)</f>
        <v>6.375</v>
      </c>
      <c r="E2688" cm="1">
        <f t="array" ref="E2688">MEDIAN(IF(IMDB_Movies_Cleaned!$E$2:$E$3849=A2688, IMDB_Movies_Cleaned!$N$2:$N$3849))</f>
        <v>6.6</v>
      </c>
      <c r="F2688" t="e" cm="1">
        <f t="array" ref="F2688">_xlfn.MODE.SNGL(IF(IMDB_Movies_Cleaned!$E$2:$E$3849=A2688, IMDB_Movies_Cleaned!$N$2:$N$3849))</f>
        <v>#N/A</v>
      </c>
      <c r="G2688" cm="1">
        <f t="array" ref="G2688">MAX(IF(IMDB_Movies_Cleaned!$E$2:$E$3849=A2688, IMDB_Movies_Cleaned!$N$2:$N$3849))</f>
        <v>7.2</v>
      </c>
      <c r="H2688" cm="1">
        <f t="array" ref="H2688">MIN(IF(IMDB_Movies_Cleaned!$E$2:$E$3849=A2688, IMDB_Movies_Cleaned!$N$2:$N$3849))</f>
        <v>5.0999999999999996</v>
      </c>
      <c r="I2688" cm="1">
        <f t="array" ref="I2688">_xlfn.VAR.S(IF(IMDB_Movies_Cleaned!$E$2:$E$3849=A2688, IMDB_Movies_Cleaned!$N$2:$N$3849))</f>
        <v>0.82916666666667049</v>
      </c>
      <c r="J2688" cm="1">
        <f t="array" ref="J2688">_xlfn.STDEV.S(IF(IMDB_Movies_Cleaned!$E$2:$E$3849=A2688, IMDB_Movies_Cleaned!$N$2:$N$3849))</f>
        <v>0.91058589197651774</v>
      </c>
    </row>
    <row r="2689" spans="1:10" x14ac:dyDescent="0.25">
      <c r="A2689" s="2" t="s">
        <v>1100</v>
      </c>
      <c r="B2689">
        <f t="shared" si="43"/>
        <v>82</v>
      </c>
      <c r="D2689">
        <f>AVERAGEIF(IMDB_Movies_Cleaned!$E$2:$E$3849, A2689, IMDB_Movies_Cleaned!$N$2:$N$3849)</f>
        <v>6.8573170731707327</v>
      </c>
      <c r="E2689" cm="1">
        <f t="array" ref="E2689">MEDIAN(IF(IMDB_Movies_Cleaned!$E$2:$E$3849=A2689, IMDB_Movies_Cleaned!$N$2:$N$3849))</f>
        <v>7</v>
      </c>
      <c r="F2689" cm="1">
        <f t="array" ref="F2689">_xlfn.MODE.SNGL(IF(IMDB_Movies_Cleaned!$E$2:$E$3849=A2689, IMDB_Movies_Cleaned!$N$2:$N$3849))</f>
        <v>6.1</v>
      </c>
      <c r="G2689" cm="1">
        <f t="array" ref="G2689">MAX(IF(IMDB_Movies_Cleaned!$E$2:$E$3849=A2689, IMDB_Movies_Cleaned!$N$2:$N$3849))</f>
        <v>8.5</v>
      </c>
      <c r="H2689" cm="1">
        <f t="array" ref="H2689">MIN(IF(IMDB_Movies_Cleaned!$E$2:$E$3849=A2689, IMDB_Movies_Cleaned!$N$2:$N$3849))</f>
        <v>5.0999999999999996</v>
      </c>
      <c r="I2689" cm="1">
        <f t="array" ref="I2689">_xlfn.VAR.S(IF(IMDB_Movies_Cleaned!$E$2:$E$3849=A2689, IMDB_Movies_Cleaned!$N$2:$N$3849))</f>
        <v>0.60766184884070396</v>
      </c>
      <c r="J2689" cm="1">
        <f t="array" ref="J2689">_xlfn.STDEV.S(IF(IMDB_Movies_Cleaned!$E$2:$E$3849=A2689, IMDB_Movies_Cleaned!$N$2:$N$3849))</f>
        <v>0.77952668257135627</v>
      </c>
    </row>
    <row r="2690" spans="1:10" x14ac:dyDescent="0.25">
      <c r="A2690" s="1" t="s">
        <v>557</v>
      </c>
      <c r="B2690">
        <f t="shared" si="43"/>
        <v>45</v>
      </c>
      <c r="D2690">
        <f>AVERAGEIF(IMDB_Movies_Cleaned!$E$2:$E$3849, A2690, IMDB_Movies_Cleaned!$N$2:$N$3849)</f>
        <v>6.0377777777777766</v>
      </c>
      <c r="E2690" cm="1">
        <f t="array" ref="E2690">MEDIAN(IF(IMDB_Movies_Cleaned!$E$2:$E$3849=A2690, IMDB_Movies_Cleaned!$N$2:$N$3849))</f>
        <v>6.1</v>
      </c>
      <c r="F2690" cm="1">
        <f t="array" ref="F2690">_xlfn.MODE.SNGL(IF(IMDB_Movies_Cleaned!$E$2:$E$3849=A2690, IMDB_Movies_Cleaned!$N$2:$N$3849))</f>
        <v>6.7</v>
      </c>
      <c r="G2690" cm="1">
        <f t="array" ref="G2690">MAX(IF(IMDB_Movies_Cleaned!$E$2:$E$3849=A2690, IMDB_Movies_Cleaned!$N$2:$N$3849))</f>
        <v>8.3000000000000007</v>
      </c>
      <c r="H2690" cm="1">
        <f t="array" ref="H2690">MIN(IF(IMDB_Movies_Cleaned!$E$2:$E$3849=A2690, IMDB_Movies_Cleaned!$N$2:$N$3849))</f>
        <v>3.1</v>
      </c>
      <c r="I2690" cm="1">
        <f t="array" ref="I2690">_xlfn.VAR.S(IF(IMDB_Movies_Cleaned!$E$2:$E$3849=A2690, IMDB_Movies_Cleaned!$N$2:$N$3849))</f>
        <v>1.3928585858586084</v>
      </c>
      <c r="J2690" cm="1">
        <f t="array" ref="J2690">_xlfn.STDEV.S(IF(IMDB_Movies_Cleaned!$E$2:$E$3849=A2690, IMDB_Movies_Cleaned!$N$2:$N$3849))</f>
        <v>1.180194300044958</v>
      </c>
    </row>
    <row r="2691" spans="1:10" x14ac:dyDescent="0.25">
      <c r="A2691" s="2" t="s">
        <v>1289</v>
      </c>
      <c r="B2691">
        <f t="shared" si="43"/>
        <v>147</v>
      </c>
      <c r="D2691">
        <f>AVERAGEIF(IMDB_Movies_Cleaned!$E$2:$E$3849, A2691, IMDB_Movies_Cleaned!$N$2:$N$3849)</f>
        <v>6.5836734693877554</v>
      </c>
      <c r="E2691" cm="1">
        <f t="array" ref="E2691">MEDIAN(IF(IMDB_Movies_Cleaned!$E$2:$E$3849=A2691, IMDB_Movies_Cleaned!$N$2:$N$3849))</f>
        <v>6.7</v>
      </c>
      <c r="F2691" cm="1">
        <f t="array" ref="F2691">_xlfn.MODE.SNGL(IF(IMDB_Movies_Cleaned!$E$2:$E$3849=A2691, IMDB_Movies_Cleaned!$N$2:$N$3849))</f>
        <v>6.7</v>
      </c>
      <c r="G2691" cm="1">
        <f t="array" ref="G2691">MAX(IF(IMDB_Movies_Cleaned!$E$2:$E$3849=A2691, IMDB_Movies_Cleaned!$N$2:$N$3849))</f>
        <v>8.8000000000000007</v>
      </c>
      <c r="H2691" cm="1">
        <f t="array" ref="H2691">MIN(IF(IMDB_Movies_Cleaned!$E$2:$E$3849=A2691, IMDB_Movies_Cleaned!$N$2:$N$3849))</f>
        <v>3.3</v>
      </c>
      <c r="I2691" cm="1">
        <f t="array" ref="I2691">_xlfn.VAR.S(IF(IMDB_Movies_Cleaned!$E$2:$E$3849=A2691, IMDB_Movies_Cleaned!$N$2:$N$3849))</f>
        <v>0.73480011182555371</v>
      </c>
      <c r="J2691" cm="1">
        <f t="array" ref="J2691">_xlfn.STDEV.S(IF(IMDB_Movies_Cleaned!$E$2:$E$3849=A2691, IMDB_Movies_Cleaned!$N$2:$N$3849))</f>
        <v>0.85720482489633343</v>
      </c>
    </row>
    <row r="2692" spans="1:10" x14ac:dyDescent="0.25">
      <c r="A2692" s="1" t="s">
        <v>1001</v>
      </c>
      <c r="B2692">
        <f t="shared" si="43"/>
        <v>30</v>
      </c>
      <c r="D2692">
        <f>AVERAGEIF(IMDB_Movies_Cleaned!$E$2:$E$3849, A2692, IMDB_Movies_Cleaned!$N$2:$N$3849)</f>
        <v>6.7566666666666686</v>
      </c>
      <c r="E2692" cm="1">
        <f t="array" ref="E2692">MEDIAN(IF(IMDB_Movies_Cleaned!$E$2:$E$3849=A2692, IMDB_Movies_Cleaned!$N$2:$N$3849))</f>
        <v>6.85</v>
      </c>
      <c r="F2692" cm="1">
        <f t="array" ref="F2692">_xlfn.MODE.SNGL(IF(IMDB_Movies_Cleaned!$E$2:$E$3849=A2692, IMDB_Movies_Cleaned!$N$2:$N$3849))</f>
        <v>7.5</v>
      </c>
      <c r="G2692" cm="1">
        <f t="array" ref="G2692">MAX(IF(IMDB_Movies_Cleaned!$E$2:$E$3849=A2692, IMDB_Movies_Cleaned!$N$2:$N$3849))</f>
        <v>8.4</v>
      </c>
      <c r="H2692" cm="1">
        <f t="array" ref="H2692">MIN(IF(IMDB_Movies_Cleaned!$E$2:$E$3849=A2692, IMDB_Movies_Cleaned!$N$2:$N$3849))</f>
        <v>4.5999999999999996</v>
      </c>
      <c r="I2692" cm="1">
        <f t="array" ref="I2692">_xlfn.VAR.S(IF(IMDB_Movies_Cleaned!$E$2:$E$3849=A2692, IMDB_Movies_Cleaned!$N$2:$N$3849))</f>
        <v>0.88805747126434653</v>
      </c>
      <c r="J2692" cm="1">
        <f t="array" ref="J2692">_xlfn.STDEV.S(IF(IMDB_Movies_Cleaned!$E$2:$E$3849=A2692, IMDB_Movies_Cleaned!$N$2:$N$3849))</f>
        <v>0.94236801264917014</v>
      </c>
    </row>
    <row r="2693" spans="1:10" x14ac:dyDescent="0.25">
      <c r="A2693" s="1" t="s">
        <v>1100</v>
      </c>
      <c r="B2693">
        <f t="shared" si="43"/>
        <v>82</v>
      </c>
      <c r="D2693">
        <f>AVERAGEIF(IMDB_Movies_Cleaned!$E$2:$E$3849, A2693, IMDB_Movies_Cleaned!$N$2:$N$3849)</f>
        <v>6.8573170731707327</v>
      </c>
      <c r="E2693" cm="1">
        <f t="array" ref="E2693">MEDIAN(IF(IMDB_Movies_Cleaned!$E$2:$E$3849=A2693, IMDB_Movies_Cleaned!$N$2:$N$3849))</f>
        <v>7</v>
      </c>
      <c r="F2693" cm="1">
        <f t="array" ref="F2693">_xlfn.MODE.SNGL(IF(IMDB_Movies_Cleaned!$E$2:$E$3849=A2693, IMDB_Movies_Cleaned!$N$2:$N$3849))</f>
        <v>6.1</v>
      </c>
      <c r="G2693" cm="1">
        <f t="array" ref="G2693">MAX(IF(IMDB_Movies_Cleaned!$E$2:$E$3849=A2693, IMDB_Movies_Cleaned!$N$2:$N$3849))</f>
        <v>8.5</v>
      </c>
      <c r="H2693" cm="1">
        <f t="array" ref="H2693">MIN(IF(IMDB_Movies_Cleaned!$E$2:$E$3849=A2693, IMDB_Movies_Cleaned!$N$2:$N$3849))</f>
        <v>5.0999999999999996</v>
      </c>
      <c r="I2693" cm="1">
        <f t="array" ref="I2693">_xlfn.VAR.S(IF(IMDB_Movies_Cleaned!$E$2:$E$3849=A2693, IMDB_Movies_Cleaned!$N$2:$N$3849))</f>
        <v>0.60766184884070396</v>
      </c>
      <c r="J2693" cm="1">
        <f t="array" ref="J2693">_xlfn.STDEV.S(IF(IMDB_Movies_Cleaned!$E$2:$E$3849=A2693, IMDB_Movies_Cleaned!$N$2:$N$3849))</f>
        <v>0.77952668257135627</v>
      </c>
    </row>
    <row r="2694" spans="1:10" x14ac:dyDescent="0.25">
      <c r="A2694" s="2" t="s">
        <v>2595</v>
      </c>
      <c r="B2694">
        <f t="shared" si="43"/>
        <v>8</v>
      </c>
      <c r="D2694">
        <f>AVERAGEIF(IMDB_Movies_Cleaned!$E$2:$E$3849, A2694, IMDB_Movies_Cleaned!$N$2:$N$3849)</f>
        <v>6.8250000000000002</v>
      </c>
      <c r="E2694" cm="1">
        <f t="array" ref="E2694">MEDIAN(IF(IMDB_Movies_Cleaned!$E$2:$E$3849=A2694, IMDB_Movies_Cleaned!$N$2:$N$3849))</f>
        <v>7.15</v>
      </c>
      <c r="F2694" t="e" cm="1">
        <f t="array" ref="F2694">_xlfn.MODE.SNGL(IF(IMDB_Movies_Cleaned!$E$2:$E$3849=A2694, IMDB_Movies_Cleaned!$N$2:$N$3849))</f>
        <v>#N/A</v>
      </c>
      <c r="G2694" cm="1">
        <f t="array" ref="G2694">MAX(IF(IMDB_Movies_Cleaned!$E$2:$E$3849=A2694, IMDB_Movies_Cleaned!$N$2:$N$3849))</f>
        <v>8.1</v>
      </c>
      <c r="H2694" cm="1">
        <f t="array" ref="H2694">MIN(IF(IMDB_Movies_Cleaned!$E$2:$E$3849=A2694, IMDB_Movies_Cleaned!$N$2:$N$3849))</f>
        <v>4.3</v>
      </c>
      <c r="I2694" cm="1">
        <f t="array" ref="I2694">_xlfn.VAR.S(IF(IMDB_Movies_Cleaned!$E$2:$E$3849=A2694, IMDB_Movies_Cleaned!$N$2:$N$3849))</f>
        <v>1.5135714285714243</v>
      </c>
      <c r="J2694" cm="1">
        <f t="array" ref="J2694">_xlfn.STDEV.S(IF(IMDB_Movies_Cleaned!$E$2:$E$3849=A2694, IMDB_Movies_Cleaned!$N$2:$N$3849))</f>
        <v>1.2302729081677057</v>
      </c>
    </row>
    <row r="2695" spans="1:10" x14ac:dyDescent="0.25">
      <c r="A2695" s="1" t="s">
        <v>872</v>
      </c>
      <c r="B2695">
        <f t="shared" si="43"/>
        <v>145</v>
      </c>
      <c r="D2695">
        <f>AVERAGEIF(IMDB_Movies_Cleaned!$E$2:$E$3849, A2695, IMDB_Movies_Cleaned!$N$2:$N$3849)</f>
        <v>5.8406896551724108</v>
      </c>
      <c r="E2695" cm="1">
        <f t="array" ref="E2695">MEDIAN(IF(IMDB_Movies_Cleaned!$E$2:$E$3849=A2695, IMDB_Movies_Cleaned!$N$2:$N$3849))</f>
        <v>6</v>
      </c>
      <c r="F2695" cm="1">
        <f t="array" ref="F2695">_xlfn.MODE.SNGL(IF(IMDB_Movies_Cleaned!$E$2:$E$3849=A2695, IMDB_Movies_Cleaned!$N$2:$N$3849))</f>
        <v>6.5</v>
      </c>
      <c r="G2695" cm="1">
        <f t="array" ref="G2695">MAX(IF(IMDB_Movies_Cleaned!$E$2:$E$3849=A2695, IMDB_Movies_Cleaned!$N$2:$N$3849))</f>
        <v>8</v>
      </c>
      <c r="H2695" cm="1">
        <f t="array" ref="H2695">MIN(IF(IMDB_Movies_Cleaned!$E$2:$E$3849=A2695, IMDB_Movies_Cleaned!$N$2:$N$3849))</f>
        <v>1.9</v>
      </c>
      <c r="I2695" cm="1">
        <f t="array" ref="I2695">_xlfn.VAR.S(IF(IMDB_Movies_Cleaned!$E$2:$E$3849=A2695, IMDB_Movies_Cleaned!$N$2:$N$3849))</f>
        <v>1.4818745210728315</v>
      </c>
      <c r="J2695" cm="1">
        <f t="array" ref="J2695">_xlfn.STDEV.S(IF(IMDB_Movies_Cleaned!$E$2:$E$3849=A2695, IMDB_Movies_Cleaned!$N$2:$N$3849))</f>
        <v>1.2173226856806831</v>
      </c>
    </row>
    <row r="2696" spans="1:10" x14ac:dyDescent="0.25">
      <c r="A2696" s="2" t="s">
        <v>1022</v>
      </c>
      <c r="B2696">
        <f t="shared" si="43"/>
        <v>17</v>
      </c>
      <c r="D2696">
        <f>AVERAGEIF(IMDB_Movies_Cleaned!$E$2:$E$3849, A2696, IMDB_Movies_Cleaned!$N$2:$N$3849)</f>
        <v>7.2235294117647069</v>
      </c>
      <c r="E2696" cm="1">
        <f t="array" ref="E2696">MEDIAN(IF(IMDB_Movies_Cleaned!$E$2:$E$3849=A2696, IMDB_Movies_Cleaned!$N$2:$N$3849))</f>
        <v>7.6</v>
      </c>
      <c r="F2696" cm="1">
        <f t="array" ref="F2696">_xlfn.MODE.SNGL(IF(IMDB_Movies_Cleaned!$E$2:$E$3849=A2696, IMDB_Movies_Cleaned!$N$2:$N$3849))</f>
        <v>7.7</v>
      </c>
      <c r="G2696" cm="1">
        <f t="array" ref="G2696">MAX(IF(IMDB_Movies_Cleaned!$E$2:$E$3849=A2696, IMDB_Movies_Cleaned!$N$2:$N$3849))</f>
        <v>8.1</v>
      </c>
      <c r="H2696" cm="1">
        <f t="array" ref="H2696">MIN(IF(IMDB_Movies_Cleaned!$E$2:$E$3849=A2696, IMDB_Movies_Cleaned!$N$2:$N$3849))</f>
        <v>5.9</v>
      </c>
      <c r="I2696" cm="1">
        <f t="array" ref="I2696">_xlfn.VAR.S(IF(IMDB_Movies_Cleaned!$E$2:$E$3849=A2696, IMDB_Movies_Cleaned!$N$2:$N$3849))</f>
        <v>0.54941176470588238</v>
      </c>
      <c r="J2696" cm="1">
        <f t="array" ref="J2696">_xlfn.STDEV.S(IF(IMDB_Movies_Cleaned!$E$2:$E$3849=A2696, IMDB_Movies_Cleaned!$N$2:$N$3849))</f>
        <v>0.74122315445881903</v>
      </c>
    </row>
    <row r="2697" spans="1:10" x14ac:dyDescent="0.25">
      <c r="A2697" s="1" t="s">
        <v>639</v>
      </c>
      <c r="B2697">
        <f t="shared" si="43"/>
        <v>4</v>
      </c>
      <c r="D2697">
        <f>AVERAGEIF(IMDB_Movies_Cleaned!$E$2:$E$3849, A2697, IMDB_Movies_Cleaned!$N$2:$N$3849)</f>
        <v>6.45</v>
      </c>
      <c r="E2697" cm="1">
        <f t="array" ref="E2697">MEDIAN(IF(IMDB_Movies_Cleaned!$E$2:$E$3849=A2697, IMDB_Movies_Cleaned!$N$2:$N$3849))</f>
        <v>6.7</v>
      </c>
      <c r="F2697" cm="1">
        <f t="array" ref="F2697">_xlfn.MODE.SNGL(IF(IMDB_Movies_Cleaned!$E$2:$E$3849=A2697, IMDB_Movies_Cleaned!$N$2:$N$3849))</f>
        <v>6.7</v>
      </c>
      <c r="G2697" cm="1">
        <f t="array" ref="G2697">MAX(IF(IMDB_Movies_Cleaned!$E$2:$E$3849=A2697, IMDB_Movies_Cleaned!$N$2:$N$3849))</f>
        <v>6.7</v>
      </c>
      <c r="H2697" cm="1">
        <f t="array" ref="H2697">MIN(IF(IMDB_Movies_Cleaned!$E$2:$E$3849=A2697, IMDB_Movies_Cleaned!$N$2:$N$3849))</f>
        <v>5.7</v>
      </c>
      <c r="I2697" cm="1">
        <f t="array" ref="I2697">_xlfn.VAR.S(IF(IMDB_Movies_Cleaned!$E$2:$E$3849=A2697, IMDB_Movies_Cleaned!$N$2:$N$3849))</f>
        <v>0.25</v>
      </c>
      <c r="J2697" cm="1">
        <f t="array" ref="J2697">_xlfn.STDEV.S(IF(IMDB_Movies_Cleaned!$E$2:$E$3849=A2697, IMDB_Movies_Cleaned!$N$2:$N$3849))</f>
        <v>0.5</v>
      </c>
    </row>
    <row r="2698" spans="1:10" x14ac:dyDescent="0.25">
      <c r="A2698" s="2" t="s">
        <v>775</v>
      </c>
      <c r="B2698">
        <f t="shared" si="43"/>
        <v>8</v>
      </c>
      <c r="D2698">
        <f>AVERAGEIF(IMDB_Movies_Cleaned!$E$2:$E$3849, A2698, IMDB_Movies_Cleaned!$N$2:$N$3849)</f>
        <v>6.9375</v>
      </c>
      <c r="E2698" cm="1">
        <f t="array" ref="E2698">MEDIAN(IF(IMDB_Movies_Cleaned!$E$2:$E$3849=A2698, IMDB_Movies_Cleaned!$N$2:$N$3849))</f>
        <v>6.9</v>
      </c>
      <c r="F2698" t="e" cm="1">
        <f t="array" ref="F2698">_xlfn.MODE.SNGL(IF(IMDB_Movies_Cleaned!$E$2:$E$3849=A2698, IMDB_Movies_Cleaned!$N$2:$N$3849))</f>
        <v>#N/A</v>
      </c>
      <c r="G2698" cm="1">
        <f t="array" ref="G2698">MAX(IF(IMDB_Movies_Cleaned!$E$2:$E$3849=A2698, IMDB_Movies_Cleaned!$N$2:$N$3849))</f>
        <v>8.6</v>
      </c>
      <c r="H2698" cm="1">
        <f t="array" ref="H2698">MIN(IF(IMDB_Movies_Cleaned!$E$2:$E$3849=A2698, IMDB_Movies_Cleaned!$N$2:$N$3849))</f>
        <v>5.6</v>
      </c>
      <c r="I2698" cm="1">
        <f t="array" ref="I2698">_xlfn.VAR.S(IF(IMDB_Movies_Cleaned!$E$2:$E$3849=A2698, IMDB_Movies_Cleaned!$N$2:$N$3849))</f>
        <v>1.2283928571428564</v>
      </c>
      <c r="J2698" cm="1">
        <f t="array" ref="J2698">_xlfn.STDEV.S(IF(IMDB_Movies_Cleaned!$E$2:$E$3849=A2698, IMDB_Movies_Cleaned!$N$2:$N$3849))</f>
        <v>1.1083288578498967</v>
      </c>
    </row>
    <row r="2699" spans="1:10" x14ac:dyDescent="0.25">
      <c r="A2699" s="2" t="s">
        <v>1671</v>
      </c>
      <c r="B2699">
        <f t="shared" si="43"/>
        <v>153</v>
      </c>
      <c r="D2699">
        <f>AVERAGEIF(IMDB_Movies_Cleaned!$E$2:$E$3849, A2699, IMDB_Movies_Cleaned!$N$2:$N$3849)</f>
        <v>7.0418300653594796</v>
      </c>
      <c r="E2699" cm="1">
        <f t="array" ref="E2699">MEDIAN(IF(IMDB_Movies_Cleaned!$E$2:$E$3849=A2699, IMDB_Movies_Cleaned!$N$2:$N$3849))</f>
        <v>7.2</v>
      </c>
      <c r="F2699" cm="1">
        <f t="array" ref="F2699">_xlfn.MODE.SNGL(IF(IMDB_Movies_Cleaned!$E$2:$E$3849=A2699, IMDB_Movies_Cleaned!$N$2:$N$3849))</f>
        <v>7.3</v>
      </c>
      <c r="G2699" cm="1">
        <f t="array" ref="G2699">MAX(IF(IMDB_Movies_Cleaned!$E$2:$E$3849=A2699, IMDB_Movies_Cleaned!$N$2:$N$3849))</f>
        <v>8.8000000000000007</v>
      </c>
      <c r="H2699" cm="1">
        <f t="array" ref="H2699">MIN(IF(IMDB_Movies_Cleaned!$E$2:$E$3849=A2699, IMDB_Movies_Cleaned!$N$2:$N$3849))</f>
        <v>3.4</v>
      </c>
      <c r="I2699" cm="1">
        <f t="array" ref="I2699">_xlfn.VAR.S(IF(IMDB_Movies_Cleaned!$E$2:$E$3849=A2699, IMDB_Movies_Cleaned!$N$2:$N$3849))</f>
        <v>0.68705452356381391</v>
      </c>
      <c r="J2699" cm="1">
        <f t="array" ref="J2699">_xlfn.STDEV.S(IF(IMDB_Movies_Cleaned!$E$2:$E$3849=A2699, IMDB_Movies_Cleaned!$N$2:$N$3849))</f>
        <v>0.82888752166009472</v>
      </c>
    </row>
    <row r="2700" spans="1:10" x14ac:dyDescent="0.25">
      <c r="A2700" s="1" t="s">
        <v>817</v>
      </c>
      <c r="B2700">
        <f t="shared" si="43"/>
        <v>30</v>
      </c>
      <c r="D2700">
        <f>AVERAGEIF(IMDB_Movies_Cleaned!$E$2:$E$3849, A2700, IMDB_Movies_Cleaned!$N$2:$N$3849)</f>
        <v>7.1733333333333338</v>
      </c>
      <c r="E2700" cm="1">
        <f t="array" ref="E2700">MEDIAN(IF(IMDB_Movies_Cleaned!$E$2:$E$3849=A2700, IMDB_Movies_Cleaned!$N$2:$N$3849))</f>
        <v>7.25</v>
      </c>
      <c r="F2700" cm="1">
        <f t="array" ref="F2700">_xlfn.MODE.SNGL(IF(IMDB_Movies_Cleaned!$E$2:$E$3849=A2700, IMDB_Movies_Cleaned!$N$2:$N$3849))</f>
        <v>7.3</v>
      </c>
      <c r="G2700" cm="1">
        <f t="array" ref="G2700">MAX(IF(IMDB_Movies_Cleaned!$E$2:$E$3849=A2700, IMDB_Movies_Cleaned!$N$2:$N$3849))</f>
        <v>8.1999999999999993</v>
      </c>
      <c r="H2700" cm="1">
        <f t="array" ref="H2700">MIN(IF(IMDB_Movies_Cleaned!$E$2:$E$3849=A2700, IMDB_Movies_Cleaned!$N$2:$N$3849))</f>
        <v>5.8</v>
      </c>
      <c r="I2700" cm="1">
        <f t="array" ref="I2700">_xlfn.VAR.S(IF(IMDB_Movies_Cleaned!$E$2:$E$3849=A2700, IMDB_Movies_Cleaned!$N$2:$N$3849))</f>
        <v>0.37581609195402288</v>
      </c>
      <c r="J2700" cm="1">
        <f t="array" ref="J2700">_xlfn.STDEV.S(IF(IMDB_Movies_Cleaned!$E$2:$E$3849=A2700, IMDB_Movies_Cleaned!$N$2:$N$3849))</f>
        <v>0.61303840985212577</v>
      </c>
    </row>
    <row r="2701" spans="1:10" x14ac:dyDescent="0.25">
      <c r="A2701" s="2" t="s">
        <v>557</v>
      </c>
      <c r="B2701">
        <f t="shared" si="43"/>
        <v>45</v>
      </c>
      <c r="D2701">
        <f>AVERAGEIF(IMDB_Movies_Cleaned!$E$2:$E$3849, A2701, IMDB_Movies_Cleaned!$N$2:$N$3849)</f>
        <v>6.0377777777777766</v>
      </c>
      <c r="E2701" cm="1">
        <f t="array" ref="E2701">MEDIAN(IF(IMDB_Movies_Cleaned!$E$2:$E$3849=A2701, IMDB_Movies_Cleaned!$N$2:$N$3849))</f>
        <v>6.1</v>
      </c>
      <c r="F2701" cm="1">
        <f t="array" ref="F2701">_xlfn.MODE.SNGL(IF(IMDB_Movies_Cleaned!$E$2:$E$3849=A2701, IMDB_Movies_Cleaned!$N$2:$N$3849))</f>
        <v>6.7</v>
      </c>
      <c r="G2701" cm="1">
        <f t="array" ref="G2701">MAX(IF(IMDB_Movies_Cleaned!$E$2:$E$3849=A2701, IMDB_Movies_Cleaned!$N$2:$N$3849))</f>
        <v>8.3000000000000007</v>
      </c>
      <c r="H2701" cm="1">
        <f t="array" ref="H2701">MIN(IF(IMDB_Movies_Cleaned!$E$2:$E$3849=A2701, IMDB_Movies_Cleaned!$N$2:$N$3849))</f>
        <v>3.1</v>
      </c>
      <c r="I2701" cm="1">
        <f t="array" ref="I2701">_xlfn.VAR.S(IF(IMDB_Movies_Cleaned!$E$2:$E$3849=A2701, IMDB_Movies_Cleaned!$N$2:$N$3849))</f>
        <v>1.3928585858586084</v>
      </c>
      <c r="J2701" cm="1">
        <f t="array" ref="J2701">_xlfn.STDEV.S(IF(IMDB_Movies_Cleaned!$E$2:$E$3849=A2701, IMDB_Movies_Cleaned!$N$2:$N$3849))</f>
        <v>1.180194300044958</v>
      </c>
    </row>
    <row r="2702" spans="1:10" x14ac:dyDescent="0.25">
      <c r="A2702" s="2" t="s">
        <v>3309</v>
      </c>
      <c r="B2702">
        <f t="shared" si="43"/>
        <v>15</v>
      </c>
      <c r="D2702">
        <f>AVERAGEIF(IMDB_Movies_Cleaned!$E$2:$E$3849, A2702, IMDB_Movies_Cleaned!$N$2:$N$3849)</f>
        <v>6.3133333333333335</v>
      </c>
      <c r="E2702" cm="1">
        <f t="array" ref="E2702">MEDIAN(IF(IMDB_Movies_Cleaned!$E$2:$E$3849=A2702, IMDB_Movies_Cleaned!$N$2:$N$3849))</f>
        <v>6.6</v>
      </c>
      <c r="F2702" cm="1">
        <f t="array" ref="F2702">_xlfn.MODE.SNGL(IF(IMDB_Movies_Cleaned!$E$2:$E$3849=A2702, IMDB_Movies_Cleaned!$N$2:$N$3849))</f>
        <v>6.8</v>
      </c>
      <c r="G2702" cm="1">
        <f t="array" ref="G2702">MAX(IF(IMDB_Movies_Cleaned!$E$2:$E$3849=A2702, IMDB_Movies_Cleaned!$N$2:$N$3849))</f>
        <v>7.4</v>
      </c>
      <c r="H2702" cm="1">
        <f t="array" ref="H2702">MIN(IF(IMDB_Movies_Cleaned!$E$2:$E$3849=A2702, IMDB_Movies_Cleaned!$N$2:$N$3849))</f>
        <v>4.4000000000000004</v>
      </c>
      <c r="I2702" cm="1">
        <f t="array" ref="I2702">_xlfn.VAR.S(IF(IMDB_Movies_Cleaned!$E$2:$E$3849=A2702, IMDB_Movies_Cleaned!$N$2:$N$3849))</f>
        <v>0.72123809523809868</v>
      </c>
      <c r="J2702" cm="1">
        <f t="array" ref="J2702">_xlfn.STDEV.S(IF(IMDB_Movies_Cleaned!$E$2:$E$3849=A2702, IMDB_Movies_Cleaned!$N$2:$N$3849))</f>
        <v>0.84925737867745288</v>
      </c>
    </row>
    <row r="2703" spans="1:10" x14ac:dyDescent="0.25">
      <c r="A2703" s="1" t="s">
        <v>1671</v>
      </c>
      <c r="B2703">
        <f t="shared" ref="B2703:B2766" si="44">COUNTIF($A$2:$A$3849, A2703)</f>
        <v>153</v>
      </c>
      <c r="D2703">
        <f>AVERAGEIF(IMDB_Movies_Cleaned!$E$2:$E$3849, A2703, IMDB_Movies_Cleaned!$N$2:$N$3849)</f>
        <v>7.0418300653594796</v>
      </c>
      <c r="E2703" cm="1">
        <f t="array" ref="E2703">MEDIAN(IF(IMDB_Movies_Cleaned!$E$2:$E$3849=A2703, IMDB_Movies_Cleaned!$N$2:$N$3849))</f>
        <v>7.2</v>
      </c>
      <c r="F2703" cm="1">
        <f t="array" ref="F2703">_xlfn.MODE.SNGL(IF(IMDB_Movies_Cleaned!$E$2:$E$3849=A2703, IMDB_Movies_Cleaned!$N$2:$N$3849))</f>
        <v>7.3</v>
      </c>
      <c r="G2703" cm="1">
        <f t="array" ref="G2703">MAX(IF(IMDB_Movies_Cleaned!$E$2:$E$3849=A2703, IMDB_Movies_Cleaned!$N$2:$N$3849))</f>
        <v>8.8000000000000007</v>
      </c>
      <c r="H2703" cm="1">
        <f t="array" ref="H2703">MIN(IF(IMDB_Movies_Cleaned!$E$2:$E$3849=A2703, IMDB_Movies_Cleaned!$N$2:$N$3849))</f>
        <v>3.4</v>
      </c>
      <c r="I2703" cm="1">
        <f t="array" ref="I2703">_xlfn.VAR.S(IF(IMDB_Movies_Cleaned!$E$2:$E$3849=A2703, IMDB_Movies_Cleaned!$N$2:$N$3849))</f>
        <v>0.68705452356381391</v>
      </c>
      <c r="J2703" cm="1">
        <f t="array" ref="J2703">_xlfn.STDEV.S(IF(IMDB_Movies_Cleaned!$E$2:$E$3849=A2703, IMDB_Movies_Cleaned!$N$2:$N$3849))</f>
        <v>0.82888752166009472</v>
      </c>
    </row>
    <row r="2704" spans="1:10" x14ac:dyDescent="0.25">
      <c r="A2704" s="2" t="s">
        <v>492</v>
      </c>
      <c r="B2704">
        <f t="shared" si="44"/>
        <v>8</v>
      </c>
      <c r="D2704">
        <f>AVERAGEIF(IMDB_Movies_Cleaned!$E$2:$E$3849, A2704, IMDB_Movies_Cleaned!$N$2:$N$3849)</f>
        <v>6.35</v>
      </c>
      <c r="E2704" cm="1">
        <f t="array" ref="E2704">MEDIAN(IF(IMDB_Movies_Cleaned!$E$2:$E$3849=A2704, IMDB_Movies_Cleaned!$N$2:$N$3849))</f>
        <v>6.25</v>
      </c>
      <c r="F2704" cm="1">
        <f t="array" ref="F2704">_xlfn.MODE.SNGL(IF(IMDB_Movies_Cleaned!$E$2:$E$3849=A2704, IMDB_Movies_Cleaned!$N$2:$N$3849))</f>
        <v>6.2</v>
      </c>
      <c r="G2704" cm="1">
        <f t="array" ref="G2704">MAX(IF(IMDB_Movies_Cleaned!$E$2:$E$3849=A2704, IMDB_Movies_Cleaned!$N$2:$N$3849))</f>
        <v>7.6</v>
      </c>
      <c r="H2704" cm="1">
        <f t="array" ref="H2704">MIN(IF(IMDB_Movies_Cleaned!$E$2:$E$3849=A2704, IMDB_Movies_Cleaned!$N$2:$N$3849))</f>
        <v>5.0999999999999996</v>
      </c>
      <c r="I2704" cm="1">
        <f t="array" ref="I2704">_xlfn.VAR.S(IF(IMDB_Movies_Cleaned!$E$2:$E$3849=A2704, IMDB_Movies_Cleaned!$N$2:$N$3849))</f>
        <v>0.59999999999999842</v>
      </c>
      <c r="J2704" cm="1">
        <f t="array" ref="J2704">_xlfn.STDEV.S(IF(IMDB_Movies_Cleaned!$E$2:$E$3849=A2704, IMDB_Movies_Cleaned!$N$2:$N$3849))</f>
        <v>0.77459666924148241</v>
      </c>
    </row>
    <row r="2705" spans="1:10" x14ac:dyDescent="0.25">
      <c r="A2705" s="1" t="s">
        <v>15</v>
      </c>
      <c r="B2705">
        <f t="shared" si="44"/>
        <v>12</v>
      </c>
      <c r="D2705">
        <f>AVERAGEIF(IMDB_Movies_Cleaned!$E$2:$E$3849, A2705, IMDB_Movies_Cleaned!$N$2:$N$3849)</f>
        <v>6.8916666666666657</v>
      </c>
      <c r="E2705" cm="1">
        <f t="array" ref="E2705">MEDIAN(IF(IMDB_Movies_Cleaned!$E$2:$E$3849=A2705, IMDB_Movies_Cleaned!$N$2:$N$3849))</f>
        <v>6.95</v>
      </c>
      <c r="F2705" cm="1">
        <f t="array" ref="F2705">_xlfn.MODE.SNGL(IF(IMDB_Movies_Cleaned!$E$2:$E$3849=A2705, IMDB_Movies_Cleaned!$N$2:$N$3849))</f>
        <v>6.7</v>
      </c>
      <c r="G2705" cm="1">
        <f t="array" ref="G2705">MAX(IF(IMDB_Movies_Cleaned!$E$2:$E$3849=A2705, IMDB_Movies_Cleaned!$N$2:$N$3849))</f>
        <v>8.8000000000000007</v>
      </c>
      <c r="H2705" cm="1">
        <f t="array" ref="H2705">MIN(IF(IMDB_Movies_Cleaned!$E$2:$E$3849=A2705, IMDB_Movies_Cleaned!$N$2:$N$3849))</f>
        <v>3.8</v>
      </c>
      <c r="I2705" cm="1">
        <f t="array" ref="I2705">_xlfn.VAR.S(IF(IMDB_Movies_Cleaned!$E$2:$E$3849=A2705, IMDB_Movies_Cleaned!$N$2:$N$3849))</f>
        <v>2.4571969696969727</v>
      </c>
      <c r="J2705" cm="1">
        <f t="array" ref="J2705">_xlfn.STDEV.S(IF(IMDB_Movies_Cleaned!$E$2:$E$3849=A2705, IMDB_Movies_Cleaned!$N$2:$N$3849))</f>
        <v>1.5675448860230359</v>
      </c>
    </row>
    <row r="2706" spans="1:10" x14ac:dyDescent="0.25">
      <c r="A2706" s="2" t="s">
        <v>872</v>
      </c>
      <c r="B2706">
        <f t="shared" si="44"/>
        <v>145</v>
      </c>
      <c r="D2706">
        <f>AVERAGEIF(IMDB_Movies_Cleaned!$E$2:$E$3849, A2706, IMDB_Movies_Cleaned!$N$2:$N$3849)</f>
        <v>5.8406896551724108</v>
      </c>
      <c r="E2706" cm="1">
        <f t="array" ref="E2706">MEDIAN(IF(IMDB_Movies_Cleaned!$E$2:$E$3849=A2706, IMDB_Movies_Cleaned!$N$2:$N$3849))</f>
        <v>6</v>
      </c>
      <c r="F2706" cm="1">
        <f t="array" ref="F2706">_xlfn.MODE.SNGL(IF(IMDB_Movies_Cleaned!$E$2:$E$3849=A2706, IMDB_Movies_Cleaned!$N$2:$N$3849))</f>
        <v>6.5</v>
      </c>
      <c r="G2706" cm="1">
        <f t="array" ref="G2706">MAX(IF(IMDB_Movies_Cleaned!$E$2:$E$3849=A2706, IMDB_Movies_Cleaned!$N$2:$N$3849))</f>
        <v>8</v>
      </c>
      <c r="H2706" cm="1">
        <f t="array" ref="H2706">MIN(IF(IMDB_Movies_Cleaned!$E$2:$E$3849=A2706, IMDB_Movies_Cleaned!$N$2:$N$3849))</f>
        <v>1.9</v>
      </c>
      <c r="I2706" cm="1">
        <f t="array" ref="I2706">_xlfn.VAR.S(IF(IMDB_Movies_Cleaned!$E$2:$E$3849=A2706, IMDB_Movies_Cleaned!$N$2:$N$3849))</f>
        <v>1.4818745210728315</v>
      </c>
      <c r="J2706" cm="1">
        <f t="array" ref="J2706">_xlfn.STDEV.S(IF(IMDB_Movies_Cleaned!$E$2:$E$3849=A2706, IMDB_Movies_Cleaned!$N$2:$N$3849))</f>
        <v>1.2173226856806831</v>
      </c>
    </row>
    <row r="2707" spans="1:10" x14ac:dyDescent="0.25">
      <c r="A2707" s="1" t="s">
        <v>2595</v>
      </c>
      <c r="B2707">
        <f t="shared" si="44"/>
        <v>8</v>
      </c>
      <c r="D2707">
        <f>AVERAGEIF(IMDB_Movies_Cleaned!$E$2:$E$3849, A2707, IMDB_Movies_Cleaned!$N$2:$N$3849)</f>
        <v>6.8250000000000002</v>
      </c>
      <c r="E2707" cm="1">
        <f t="array" ref="E2707">MEDIAN(IF(IMDB_Movies_Cleaned!$E$2:$E$3849=A2707, IMDB_Movies_Cleaned!$N$2:$N$3849))</f>
        <v>7.15</v>
      </c>
      <c r="F2707" t="e" cm="1">
        <f t="array" ref="F2707">_xlfn.MODE.SNGL(IF(IMDB_Movies_Cleaned!$E$2:$E$3849=A2707, IMDB_Movies_Cleaned!$N$2:$N$3849))</f>
        <v>#N/A</v>
      </c>
      <c r="G2707" cm="1">
        <f t="array" ref="G2707">MAX(IF(IMDB_Movies_Cleaned!$E$2:$E$3849=A2707, IMDB_Movies_Cleaned!$N$2:$N$3849))</f>
        <v>8.1</v>
      </c>
      <c r="H2707" cm="1">
        <f t="array" ref="H2707">MIN(IF(IMDB_Movies_Cleaned!$E$2:$E$3849=A2707, IMDB_Movies_Cleaned!$N$2:$N$3849))</f>
        <v>4.3</v>
      </c>
      <c r="I2707" cm="1">
        <f t="array" ref="I2707">_xlfn.VAR.S(IF(IMDB_Movies_Cleaned!$E$2:$E$3849=A2707, IMDB_Movies_Cleaned!$N$2:$N$3849))</f>
        <v>1.5135714285714243</v>
      </c>
      <c r="J2707" cm="1">
        <f t="array" ref="J2707">_xlfn.STDEV.S(IF(IMDB_Movies_Cleaned!$E$2:$E$3849=A2707, IMDB_Movies_Cleaned!$N$2:$N$3849))</f>
        <v>1.2302729081677057</v>
      </c>
    </row>
    <row r="2708" spans="1:10" x14ac:dyDescent="0.25">
      <c r="A2708" s="1" t="s">
        <v>1495</v>
      </c>
      <c r="B2708">
        <f t="shared" si="44"/>
        <v>2</v>
      </c>
      <c r="D2708">
        <f>AVERAGEIF(IMDB_Movies_Cleaned!$E$2:$E$3849, A2708, IMDB_Movies_Cleaned!$N$2:$N$3849)</f>
        <v>5.6</v>
      </c>
      <c r="E2708" cm="1">
        <f t="array" ref="E2708">MEDIAN(IF(IMDB_Movies_Cleaned!$E$2:$E$3849=A2708, IMDB_Movies_Cleaned!$N$2:$N$3849))</f>
        <v>5.6</v>
      </c>
      <c r="F2708" t="e" cm="1">
        <f t="array" ref="F2708">_xlfn.MODE.SNGL(IF(IMDB_Movies_Cleaned!$E$2:$E$3849=A2708, IMDB_Movies_Cleaned!$N$2:$N$3849))</f>
        <v>#N/A</v>
      </c>
      <c r="G2708" cm="1">
        <f t="array" ref="G2708">MAX(IF(IMDB_Movies_Cleaned!$E$2:$E$3849=A2708, IMDB_Movies_Cleaned!$N$2:$N$3849))</f>
        <v>6.7</v>
      </c>
      <c r="H2708" cm="1">
        <f t="array" ref="H2708">MIN(IF(IMDB_Movies_Cleaned!$E$2:$E$3849=A2708, IMDB_Movies_Cleaned!$N$2:$N$3849))</f>
        <v>4.5</v>
      </c>
      <c r="I2708" cm="1">
        <f t="array" ref="I2708">_xlfn.VAR.S(IF(IMDB_Movies_Cleaned!$E$2:$E$3849=A2708, IMDB_Movies_Cleaned!$N$2:$N$3849))</f>
        <v>2.4200000000000088</v>
      </c>
      <c r="J2708" cm="1">
        <f t="array" ref="J2708">_xlfn.STDEV.S(IF(IMDB_Movies_Cleaned!$E$2:$E$3849=A2708, IMDB_Movies_Cleaned!$N$2:$N$3849))</f>
        <v>1.5556349186104075</v>
      </c>
    </row>
    <row r="2709" spans="1:10" x14ac:dyDescent="0.25">
      <c r="A2709" s="2" t="s">
        <v>855</v>
      </c>
      <c r="B2709">
        <f t="shared" si="44"/>
        <v>23</v>
      </c>
      <c r="D2709">
        <f>AVERAGEIF(IMDB_Movies_Cleaned!$E$2:$E$3849, A2709, IMDB_Movies_Cleaned!$N$2:$N$3849)</f>
        <v>7.3043478260869552</v>
      </c>
      <c r="E2709" cm="1">
        <f t="array" ref="E2709">MEDIAN(IF(IMDB_Movies_Cleaned!$E$2:$E$3849=A2709, IMDB_Movies_Cleaned!$N$2:$N$3849))</f>
        <v>7.3</v>
      </c>
      <c r="F2709" cm="1">
        <f t="array" ref="F2709">_xlfn.MODE.SNGL(IF(IMDB_Movies_Cleaned!$E$2:$E$3849=A2709, IMDB_Movies_Cleaned!$N$2:$N$3849))</f>
        <v>7.6</v>
      </c>
      <c r="G2709" cm="1">
        <f t="array" ref="G2709">MAX(IF(IMDB_Movies_Cleaned!$E$2:$E$3849=A2709, IMDB_Movies_Cleaned!$N$2:$N$3849))</f>
        <v>8.3000000000000007</v>
      </c>
      <c r="H2709" cm="1">
        <f t="array" ref="H2709">MIN(IF(IMDB_Movies_Cleaned!$E$2:$E$3849=A2709, IMDB_Movies_Cleaned!$N$2:$N$3849))</f>
        <v>5.7</v>
      </c>
      <c r="I2709" cm="1">
        <f t="array" ref="I2709">_xlfn.VAR.S(IF(IMDB_Movies_Cleaned!$E$2:$E$3849=A2709, IMDB_Movies_Cleaned!$N$2:$N$3849))</f>
        <v>0.33679841897233209</v>
      </c>
      <c r="J2709" cm="1">
        <f t="array" ref="J2709">_xlfn.STDEV.S(IF(IMDB_Movies_Cleaned!$E$2:$E$3849=A2709, IMDB_Movies_Cleaned!$N$2:$N$3849))</f>
        <v>0.58034336299498768</v>
      </c>
    </row>
    <row r="2710" spans="1:10" x14ac:dyDescent="0.25">
      <c r="A2710" s="2" t="s">
        <v>557</v>
      </c>
      <c r="B2710">
        <f t="shared" si="44"/>
        <v>45</v>
      </c>
      <c r="D2710">
        <f>AVERAGEIF(IMDB_Movies_Cleaned!$E$2:$E$3849, A2710, IMDB_Movies_Cleaned!$N$2:$N$3849)</f>
        <v>6.0377777777777766</v>
      </c>
      <c r="E2710" cm="1">
        <f t="array" ref="E2710">MEDIAN(IF(IMDB_Movies_Cleaned!$E$2:$E$3849=A2710, IMDB_Movies_Cleaned!$N$2:$N$3849))</f>
        <v>6.1</v>
      </c>
      <c r="F2710" cm="1">
        <f t="array" ref="F2710">_xlfn.MODE.SNGL(IF(IMDB_Movies_Cleaned!$E$2:$E$3849=A2710, IMDB_Movies_Cleaned!$N$2:$N$3849))</f>
        <v>6.7</v>
      </c>
      <c r="G2710" cm="1">
        <f t="array" ref="G2710">MAX(IF(IMDB_Movies_Cleaned!$E$2:$E$3849=A2710, IMDB_Movies_Cleaned!$N$2:$N$3849))</f>
        <v>8.3000000000000007</v>
      </c>
      <c r="H2710" cm="1">
        <f t="array" ref="H2710">MIN(IF(IMDB_Movies_Cleaned!$E$2:$E$3849=A2710, IMDB_Movies_Cleaned!$N$2:$N$3849))</f>
        <v>3.1</v>
      </c>
      <c r="I2710" cm="1">
        <f t="array" ref="I2710">_xlfn.VAR.S(IF(IMDB_Movies_Cleaned!$E$2:$E$3849=A2710, IMDB_Movies_Cleaned!$N$2:$N$3849))</f>
        <v>1.3928585858586084</v>
      </c>
      <c r="J2710" cm="1">
        <f t="array" ref="J2710">_xlfn.STDEV.S(IF(IMDB_Movies_Cleaned!$E$2:$E$3849=A2710, IMDB_Movies_Cleaned!$N$2:$N$3849))</f>
        <v>1.180194300044958</v>
      </c>
    </row>
    <row r="2711" spans="1:10" x14ac:dyDescent="0.25">
      <c r="A2711" s="1" t="s">
        <v>5754</v>
      </c>
      <c r="B2711">
        <f t="shared" si="44"/>
        <v>1</v>
      </c>
      <c r="D2711">
        <f>AVERAGEIF(IMDB_Movies_Cleaned!$E$2:$E$3849, A2711, IMDB_Movies_Cleaned!$N$2:$N$3849)</f>
        <v>6.8</v>
      </c>
      <c r="E2711" cm="1">
        <f t="array" ref="E2711">MEDIAN(IF(IMDB_Movies_Cleaned!$E$2:$E$3849=A2711, IMDB_Movies_Cleaned!$N$2:$N$3849))</f>
        <v>6.8</v>
      </c>
      <c r="F2711" t="e" cm="1">
        <f t="array" ref="F2711">_xlfn.MODE.SNGL(IF(IMDB_Movies_Cleaned!$E$2:$E$3849=A2711, IMDB_Movies_Cleaned!$N$2:$N$3849))</f>
        <v>#N/A</v>
      </c>
      <c r="G2711" cm="1">
        <f t="array" ref="G2711">MAX(IF(IMDB_Movies_Cleaned!$E$2:$E$3849=A2711, IMDB_Movies_Cleaned!$N$2:$N$3849))</f>
        <v>6.8</v>
      </c>
      <c r="H2711" cm="1">
        <f t="array" ref="H2711">MIN(IF(IMDB_Movies_Cleaned!$E$2:$E$3849=A2711, IMDB_Movies_Cleaned!$N$2:$N$3849))</f>
        <v>6.8</v>
      </c>
      <c r="I2711" t="e" cm="1">
        <f t="array" ref="I2711">_xlfn.VAR.S(IF(IMDB_Movies_Cleaned!$E$2:$E$3849=A2711, IMDB_Movies_Cleaned!$N$2:$N$3849))</f>
        <v>#DIV/0!</v>
      </c>
      <c r="J2711" t="e" cm="1">
        <f t="array" ref="J2711">_xlfn.STDEV.S(IF(IMDB_Movies_Cleaned!$E$2:$E$3849=A2711, IMDB_Movies_Cleaned!$N$2:$N$3849))</f>
        <v>#DIV/0!</v>
      </c>
    </row>
    <row r="2712" spans="1:10" x14ac:dyDescent="0.25">
      <c r="A2712" s="1" t="s">
        <v>1896</v>
      </c>
      <c r="B2712">
        <f t="shared" si="44"/>
        <v>16</v>
      </c>
      <c r="D2712">
        <f>AVERAGEIF(IMDB_Movies_Cleaned!$E$2:$E$3849, A2712, IMDB_Movies_Cleaned!$N$2:$N$3849)</f>
        <v>6.1562500000000009</v>
      </c>
      <c r="E2712" cm="1">
        <f t="array" ref="E2712">MEDIAN(IF(IMDB_Movies_Cleaned!$E$2:$E$3849=A2712, IMDB_Movies_Cleaned!$N$2:$N$3849))</f>
        <v>6.35</v>
      </c>
      <c r="F2712" cm="1">
        <f t="array" ref="F2712">_xlfn.MODE.SNGL(IF(IMDB_Movies_Cleaned!$E$2:$E$3849=A2712, IMDB_Movies_Cleaned!$N$2:$N$3849))</f>
        <v>6.3</v>
      </c>
      <c r="G2712" cm="1">
        <f t="array" ref="G2712">MAX(IF(IMDB_Movies_Cleaned!$E$2:$E$3849=A2712, IMDB_Movies_Cleaned!$N$2:$N$3849))</f>
        <v>7.4</v>
      </c>
      <c r="H2712" cm="1">
        <f t="array" ref="H2712">MIN(IF(IMDB_Movies_Cleaned!$E$2:$E$3849=A2712, IMDB_Movies_Cleaned!$N$2:$N$3849))</f>
        <v>2</v>
      </c>
      <c r="I2712" cm="1">
        <f t="array" ref="I2712">_xlfn.VAR.S(IF(IMDB_Movies_Cleaned!$E$2:$E$3849=A2712, IMDB_Movies_Cleaned!$N$2:$N$3849))</f>
        <v>1.5292916666666467</v>
      </c>
      <c r="J2712" cm="1">
        <f t="array" ref="J2712">_xlfn.STDEV.S(IF(IMDB_Movies_Cleaned!$E$2:$E$3849=A2712, IMDB_Movies_Cleaned!$N$2:$N$3849))</f>
        <v>1.2366453277583864</v>
      </c>
    </row>
    <row r="2713" spans="1:10" x14ac:dyDescent="0.25">
      <c r="A2713" s="1" t="s">
        <v>809</v>
      </c>
      <c r="B2713">
        <f t="shared" si="44"/>
        <v>15</v>
      </c>
      <c r="D2713">
        <f>AVERAGEIF(IMDB_Movies_Cleaned!$E$2:$E$3849, A2713, IMDB_Movies_Cleaned!$N$2:$N$3849)</f>
        <v>6.7133333333333338</v>
      </c>
      <c r="E2713" cm="1">
        <f t="array" ref="E2713">MEDIAN(IF(IMDB_Movies_Cleaned!$E$2:$E$3849=A2713, IMDB_Movies_Cleaned!$N$2:$N$3849))</f>
        <v>6.7</v>
      </c>
      <c r="F2713" cm="1">
        <f t="array" ref="F2713">_xlfn.MODE.SNGL(IF(IMDB_Movies_Cleaned!$E$2:$E$3849=A2713, IMDB_Movies_Cleaned!$N$2:$N$3849))</f>
        <v>6.4</v>
      </c>
      <c r="G2713" cm="1">
        <f t="array" ref="G2713">MAX(IF(IMDB_Movies_Cleaned!$E$2:$E$3849=A2713, IMDB_Movies_Cleaned!$N$2:$N$3849))</f>
        <v>8.1</v>
      </c>
      <c r="H2713" cm="1">
        <f t="array" ref="H2713">MIN(IF(IMDB_Movies_Cleaned!$E$2:$E$3849=A2713, IMDB_Movies_Cleaned!$N$2:$N$3849))</f>
        <v>5.6</v>
      </c>
      <c r="I2713" cm="1">
        <f t="array" ref="I2713">_xlfn.VAR.S(IF(IMDB_Movies_Cleaned!$E$2:$E$3849=A2713, IMDB_Movies_Cleaned!$N$2:$N$3849))</f>
        <v>0.57409523809524543</v>
      </c>
      <c r="J2713" cm="1">
        <f t="array" ref="J2713">_xlfn.STDEV.S(IF(IMDB_Movies_Cleaned!$E$2:$E$3849=A2713, IMDB_Movies_Cleaned!$N$2:$N$3849))</f>
        <v>0.75769072720685016</v>
      </c>
    </row>
    <row r="2714" spans="1:10" x14ac:dyDescent="0.25">
      <c r="A2714" s="2" t="s">
        <v>129</v>
      </c>
      <c r="B2714">
        <f t="shared" si="44"/>
        <v>119</v>
      </c>
      <c r="D2714">
        <f>AVERAGEIF(IMDB_Movies_Cleaned!$E$2:$E$3849, A2714, IMDB_Movies_Cleaned!$N$2:$N$3849)</f>
        <v>6.9529411764705902</v>
      </c>
      <c r="E2714" cm="1">
        <f t="array" ref="E2714">MEDIAN(IF(IMDB_Movies_Cleaned!$E$2:$E$3849=A2714, IMDB_Movies_Cleaned!$N$2:$N$3849))</f>
        <v>7.1</v>
      </c>
      <c r="F2714" cm="1">
        <f t="array" ref="F2714">_xlfn.MODE.SNGL(IF(IMDB_Movies_Cleaned!$E$2:$E$3849=A2714, IMDB_Movies_Cleaned!$N$2:$N$3849))</f>
        <v>7.2</v>
      </c>
      <c r="G2714" cm="1">
        <f t="array" ref="G2714">MAX(IF(IMDB_Movies_Cleaned!$E$2:$E$3849=A2714, IMDB_Movies_Cleaned!$N$2:$N$3849))</f>
        <v>8.1</v>
      </c>
      <c r="H2714" cm="1">
        <f t="array" ref="H2714">MIN(IF(IMDB_Movies_Cleaned!$E$2:$E$3849=A2714, IMDB_Movies_Cleaned!$N$2:$N$3849))</f>
        <v>4.0999999999999996</v>
      </c>
      <c r="I2714" cm="1">
        <f t="array" ref="I2714">_xlfn.VAR.S(IF(IMDB_Movies_Cleaned!$E$2:$E$3849=A2714, IMDB_Movies_Cleaned!$N$2:$N$3849))</f>
        <v>0.5581056829511245</v>
      </c>
      <c r="J2714" cm="1">
        <f t="array" ref="J2714">_xlfn.STDEV.S(IF(IMDB_Movies_Cleaned!$E$2:$E$3849=A2714, IMDB_Movies_Cleaned!$N$2:$N$3849))</f>
        <v>0.74706471135446129</v>
      </c>
    </row>
    <row r="2715" spans="1:10" x14ac:dyDescent="0.25">
      <c r="A2715" s="1" t="s">
        <v>1007</v>
      </c>
      <c r="B2715">
        <f t="shared" si="44"/>
        <v>41</v>
      </c>
      <c r="D2715">
        <f>AVERAGEIF(IMDB_Movies_Cleaned!$E$2:$E$3849, A2715, IMDB_Movies_Cleaned!$N$2:$N$3849)</f>
        <v>7.4951219512195113</v>
      </c>
      <c r="E2715" cm="1">
        <f t="array" ref="E2715">MEDIAN(IF(IMDB_Movies_Cleaned!$E$2:$E$3849=A2715, IMDB_Movies_Cleaned!$N$2:$N$3849))</f>
        <v>7.5</v>
      </c>
      <c r="F2715" cm="1">
        <f t="array" ref="F2715">_xlfn.MODE.SNGL(IF(IMDB_Movies_Cleaned!$E$2:$E$3849=A2715, IMDB_Movies_Cleaned!$N$2:$N$3849))</f>
        <v>7.2</v>
      </c>
      <c r="G2715" cm="1">
        <f t="array" ref="G2715">MAX(IF(IMDB_Movies_Cleaned!$E$2:$E$3849=A2715, IMDB_Movies_Cleaned!$N$2:$N$3849))</f>
        <v>9.3000000000000007</v>
      </c>
      <c r="H2715" cm="1">
        <f t="array" ref="H2715">MIN(IF(IMDB_Movies_Cleaned!$E$2:$E$3849=A2715, IMDB_Movies_Cleaned!$N$2:$N$3849))</f>
        <v>5.3</v>
      </c>
      <c r="I2715" cm="1">
        <f t="array" ref="I2715">_xlfn.VAR.S(IF(IMDB_Movies_Cleaned!$E$2:$E$3849=A2715, IMDB_Movies_Cleaned!$N$2:$N$3849))</f>
        <v>0.76047560975611073</v>
      </c>
      <c r="J2715" cm="1">
        <f t="array" ref="J2715">_xlfn.STDEV.S(IF(IMDB_Movies_Cleaned!$E$2:$E$3849=A2715, IMDB_Movies_Cleaned!$N$2:$N$3849))</f>
        <v>0.87205252694783852</v>
      </c>
    </row>
    <row r="2716" spans="1:10" x14ac:dyDescent="0.25">
      <c r="A2716" s="2" t="s">
        <v>129</v>
      </c>
      <c r="B2716">
        <f t="shared" si="44"/>
        <v>119</v>
      </c>
      <c r="D2716">
        <f>AVERAGEIF(IMDB_Movies_Cleaned!$E$2:$E$3849, A2716, IMDB_Movies_Cleaned!$N$2:$N$3849)</f>
        <v>6.9529411764705902</v>
      </c>
      <c r="E2716" cm="1">
        <f t="array" ref="E2716">MEDIAN(IF(IMDB_Movies_Cleaned!$E$2:$E$3849=A2716, IMDB_Movies_Cleaned!$N$2:$N$3849))</f>
        <v>7.1</v>
      </c>
      <c r="F2716" cm="1">
        <f t="array" ref="F2716">_xlfn.MODE.SNGL(IF(IMDB_Movies_Cleaned!$E$2:$E$3849=A2716, IMDB_Movies_Cleaned!$N$2:$N$3849))</f>
        <v>7.2</v>
      </c>
      <c r="G2716" cm="1">
        <f t="array" ref="G2716">MAX(IF(IMDB_Movies_Cleaned!$E$2:$E$3849=A2716, IMDB_Movies_Cleaned!$N$2:$N$3849))</f>
        <v>8.1</v>
      </c>
      <c r="H2716" cm="1">
        <f t="array" ref="H2716">MIN(IF(IMDB_Movies_Cleaned!$E$2:$E$3849=A2716, IMDB_Movies_Cleaned!$N$2:$N$3849))</f>
        <v>4.0999999999999996</v>
      </c>
      <c r="I2716" cm="1">
        <f t="array" ref="I2716">_xlfn.VAR.S(IF(IMDB_Movies_Cleaned!$E$2:$E$3849=A2716, IMDB_Movies_Cleaned!$N$2:$N$3849))</f>
        <v>0.5581056829511245</v>
      </c>
      <c r="J2716" cm="1">
        <f t="array" ref="J2716">_xlfn.STDEV.S(IF(IMDB_Movies_Cleaned!$E$2:$E$3849=A2716, IMDB_Movies_Cleaned!$N$2:$N$3849))</f>
        <v>0.74706471135446129</v>
      </c>
    </row>
    <row r="2717" spans="1:10" x14ac:dyDescent="0.25">
      <c r="A2717" s="1" t="s">
        <v>2396</v>
      </c>
      <c r="B2717">
        <f t="shared" si="44"/>
        <v>25</v>
      </c>
      <c r="D2717">
        <f>AVERAGEIF(IMDB_Movies_Cleaned!$E$2:$E$3849, A2717, IMDB_Movies_Cleaned!$N$2:$N$3849)</f>
        <v>5.8159999999999998</v>
      </c>
      <c r="E2717" cm="1">
        <f t="array" ref="E2717">MEDIAN(IF(IMDB_Movies_Cleaned!$E$2:$E$3849=A2717, IMDB_Movies_Cleaned!$N$2:$N$3849))</f>
        <v>6.1</v>
      </c>
      <c r="F2717" cm="1">
        <f t="array" ref="F2717">_xlfn.MODE.SNGL(IF(IMDB_Movies_Cleaned!$E$2:$E$3849=A2717, IMDB_Movies_Cleaned!$N$2:$N$3849))</f>
        <v>6.2</v>
      </c>
      <c r="G2717" cm="1">
        <f t="array" ref="G2717">MAX(IF(IMDB_Movies_Cleaned!$E$2:$E$3849=A2717, IMDB_Movies_Cleaned!$N$2:$N$3849))</f>
        <v>7.2</v>
      </c>
      <c r="H2717" cm="1">
        <f t="array" ref="H2717">MIN(IF(IMDB_Movies_Cleaned!$E$2:$E$3849=A2717, IMDB_Movies_Cleaned!$N$2:$N$3849))</f>
        <v>3.9</v>
      </c>
      <c r="I2717" cm="1">
        <f t="array" ref="I2717">_xlfn.VAR.S(IF(IMDB_Movies_Cleaned!$E$2:$E$3849=A2717, IMDB_Movies_Cleaned!$N$2:$N$3849))</f>
        <v>0.85390000000000066</v>
      </c>
      <c r="J2717" cm="1">
        <f t="array" ref="J2717">_xlfn.STDEV.S(IF(IMDB_Movies_Cleaned!$E$2:$E$3849=A2717, IMDB_Movies_Cleaned!$N$2:$N$3849))</f>
        <v>0.92406709713093926</v>
      </c>
    </row>
    <row r="2718" spans="1:10" x14ac:dyDescent="0.25">
      <c r="A2718" s="1" t="s">
        <v>1671</v>
      </c>
      <c r="B2718">
        <f t="shared" si="44"/>
        <v>153</v>
      </c>
      <c r="D2718">
        <f>AVERAGEIF(IMDB_Movies_Cleaned!$E$2:$E$3849, A2718, IMDB_Movies_Cleaned!$N$2:$N$3849)</f>
        <v>7.0418300653594796</v>
      </c>
      <c r="E2718" cm="1">
        <f t="array" ref="E2718">MEDIAN(IF(IMDB_Movies_Cleaned!$E$2:$E$3849=A2718, IMDB_Movies_Cleaned!$N$2:$N$3849))</f>
        <v>7.2</v>
      </c>
      <c r="F2718" cm="1">
        <f t="array" ref="F2718">_xlfn.MODE.SNGL(IF(IMDB_Movies_Cleaned!$E$2:$E$3849=A2718, IMDB_Movies_Cleaned!$N$2:$N$3849))</f>
        <v>7.3</v>
      </c>
      <c r="G2718" cm="1">
        <f t="array" ref="G2718">MAX(IF(IMDB_Movies_Cleaned!$E$2:$E$3849=A2718, IMDB_Movies_Cleaned!$N$2:$N$3849))</f>
        <v>8.8000000000000007</v>
      </c>
      <c r="H2718" cm="1">
        <f t="array" ref="H2718">MIN(IF(IMDB_Movies_Cleaned!$E$2:$E$3849=A2718, IMDB_Movies_Cleaned!$N$2:$N$3849))</f>
        <v>3.4</v>
      </c>
      <c r="I2718" cm="1">
        <f t="array" ref="I2718">_xlfn.VAR.S(IF(IMDB_Movies_Cleaned!$E$2:$E$3849=A2718, IMDB_Movies_Cleaned!$N$2:$N$3849))</f>
        <v>0.68705452356381391</v>
      </c>
      <c r="J2718" cm="1">
        <f t="array" ref="J2718">_xlfn.STDEV.S(IF(IMDB_Movies_Cleaned!$E$2:$E$3849=A2718, IMDB_Movies_Cleaned!$N$2:$N$3849))</f>
        <v>0.82888752166009472</v>
      </c>
    </row>
    <row r="2719" spans="1:10" x14ac:dyDescent="0.25">
      <c r="A2719" s="2" t="s">
        <v>557</v>
      </c>
      <c r="B2719">
        <f t="shared" si="44"/>
        <v>45</v>
      </c>
      <c r="D2719">
        <f>AVERAGEIF(IMDB_Movies_Cleaned!$E$2:$E$3849, A2719, IMDB_Movies_Cleaned!$N$2:$N$3849)</f>
        <v>6.0377777777777766</v>
      </c>
      <c r="E2719" cm="1">
        <f t="array" ref="E2719">MEDIAN(IF(IMDB_Movies_Cleaned!$E$2:$E$3849=A2719, IMDB_Movies_Cleaned!$N$2:$N$3849))</f>
        <v>6.1</v>
      </c>
      <c r="F2719" cm="1">
        <f t="array" ref="F2719">_xlfn.MODE.SNGL(IF(IMDB_Movies_Cleaned!$E$2:$E$3849=A2719, IMDB_Movies_Cleaned!$N$2:$N$3849))</f>
        <v>6.7</v>
      </c>
      <c r="G2719" cm="1">
        <f t="array" ref="G2719">MAX(IF(IMDB_Movies_Cleaned!$E$2:$E$3849=A2719, IMDB_Movies_Cleaned!$N$2:$N$3849))</f>
        <v>8.3000000000000007</v>
      </c>
      <c r="H2719" cm="1">
        <f t="array" ref="H2719">MIN(IF(IMDB_Movies_Cleaned!$E$2:$E$3849=A2719, IMDB_Movies_Cleaned!$N$2:$N$3849))</f>
        <v>3.1</v>
      </c>
      <c r="I2719" cm="1">
        <f t="array" ref="I2719">_xlfn.VAR.S(IF(IMDB_Movies_Cleaned!$E$2:$E$3849=A2719, IMDB_Movies_Cleaned!$N$2:$N$3849))</f>
        <v>1.3928585858586084</v>
      </c>
      <c r="J2719" cm="1">
        <f t="array" ref="J2719">_xlfn.STDEV.S(IF(IMDB_Movies_Cleaned!$E$2:$E$3849=A2719, IMDB_Movies_Cleaned!$N$2:$N$3849))</f>
        <v>1.180194300044958</v>
      </c>
    </row>
    <row r="2720" spans="1:10" x14ac:dyDescent="0.25">
      <c r="A2720" s="1" t="s">
        <v>1100</v>
      </c>
      <c r="B2720">
        <f t="shared" si="44"/>
        <v>82</v>
      </c>
      <c r="D2720">
        <f>AVERAGEIF(IMDB_Movies_Cleaned!$E$2:$E$3849, A2720, IMDB_Movies_Cleaned!$N$2:$N$3849)</f>
        <v>6.8573170731707327</v>
      </c>
      <c r="E2720" cm="1">
        <f t="array" ref="E2720">MEDIAN(IF(IMDB_Movies_Cleaned!$E$2:$E$3849=A2720, IMDB_Movies_Cleaned!$N$2:$N$3849))</f>
        <v>7</v>
      </c>
      <c r="F2720" cm="1">
        <f t="array" ref="F2720">_xlfn.MODE.SNGL(IF(IMDB_Movies_Cleaned!$E$2:$E$3849=A2720, IMDB_Movies_Cleaned!$N$2:$N$3849))</f>
        <v>6.1</v>
      </c>
      <c r="G2720" cm="1">
        <f t="array" ref="G2720">MAX(IF(IMDB_Movies_Cleaned!$E$2:$E$3849=A2720, IMDB_Movies_Cleaned!$N$2:$N$3849))</f>
        <v>8.5</v>
      </c>
      <c r="H2720" cm="1">
        <f t="array" ref="H2720">MIN(IF(IMDB_Movies_Cleaned!$E$2:$E$3849=A2720, IMDB_Movies_Cleaned!$N$2:$N$3849))</f>
        <v>5.0999999999999996</v>
      </c>
      <c r="I2720" cm="1">
        <f t="array" ref="I2720">_xlfn.VAR.S(IF(IMDB_Movies_Cleaned!$E$2:$E$3849=A2720, IMDB_Movies_Cleaned!$N$2:$N$3849))</f>
        <v>0.60766184884070396</v>
      </c>
      <c r="J2720" cm="1">
        <f t="array" ref="J2720">_xlfn.STDEV.S(IF(IMDB_Movies_Cleaned!$E$2:$E$3849=A2720, IMDB_Movies_Cleaned!$N$2:$N$3849))</f>
        <v>0.77952668257135627</v>
      </c>
    </row>
    <row r="2721" spans="1:10" x14ac:dyDescent="0.25">
      <c r="A2721" s="1" t="s">
        <v>4303</v>
      </c>
      <c r="B2721">
        <f t="shared" si="44"/>
        <v>6</v>
      </c>
      <c r="D2721">
        <f>AVERAGEIF(IMDB_Movies_Cleaned!$E$2:$E$3849, A2721, IMDB_Movies_Cleaned!$N$2:$N$3849)</f>
        <v>5.7833333333333323</v>
      </c>
      <c r="E2721" cm="1">
        <f t="array" ref="E2721">MEDIAN(IF(IMDB_Movies_Cleaned!$E$2:$E$3849=A2721, IMDB_Movies_Cleaned!$N$2:$N$3849))</f>
        <v>5.7</v>
      </c>
      <c r="F2721" t="e" cm="1">
        <f t="array" ref="F2721">_xlfn.MODE.SNGL(IF(IMDB_Movies_Cleaned!$E$2:$E$3849=A2721, IMDB_Movies_Cleaned!$N$2:$N$3849))</f>
        <v>#N/A</v>
      </c>
      <c r="G2721" cm="1">
        <f t="array" ref="G2721">MAX(IF(IMDB_Movies_Cleaned!$E$2:$E$3849=A2721, IMDB_Movies_Cleaned!$N$2:$N$3849))</f>
        <v>8.5</v>
      </c>
      <c r="H2721" cm="1">
        <f t="array" ref="H2721">MIN(IF(IMDB_Movies_Cleaned!$E$2:$E$3849=A2721, IMDB_Movies_Cleaned!$N$2:$N$3849))</f>
        <v>2.2999999999999998</v>
      </c>
      <c r="I2721" cm="1">
        <f t="array" ref="I2721">_xlfn.VAR.S(IF(IMDB_Movies_Cleaned!$E$2:$E$3849=A2721, IMDB_Movies_Cleaned!$N$2:$N$3849))</f>
        <v>4.2976666666666743</v>
      </c>
      <c r="J2721" cm="1">
        <f t="array" ref="J2721">_xlfn.STDEV.S(IF(IMDB_Movies_Cleaned!$E$2:$E$3849=A2721, IMDB_Movies_Cleaned!$N$2:$N$3849))</f>
        <v>2.0730814423622324</v>
      </c>
    </row>
    <row r="2722" spans="1:10" x14ac:dyDescent="0.25">
      <c r="A2722" s="2" t="s">
        <v>129</v>
      </c>
      <c r="B2722">
        <f t="shared" si="44"/>
        <v>119</v>
      </c>
      <c r="D2722">
        <f>AVERAGEIF(IMDB_Movies_Cleaned!$E$2:$E$3849, A2722, IMDB_Movies_Cleaned!$N$2:$N$3849)</f>
        <v>6.9529411764705902</v>
      </c>
      <c r="E2722" cm="1">
        <f t="array" ref="E2722">MEDIAN(IF(IMDB_Movies_Cleaned!$E$2:$E$3849=A2722, IMDB_Movies_Cleaned!$N$2:$N$3849))</f>
        <v>7.1</v>
      </c>
      <c r="F2722" cm="1">
        <f t="array" ref="F2722">_xlfn.MODE.SNGL(IF(IMDB_Movies_Cleaned!$E$2:$E$3849=A2722, IMDB_Movies_Cleaned!$N$2:$N$3849))</f>
        <v>7.2</v>
      </c>
      <c r="G2722" cm="1">
        <f t="array" ref="G2722">MAX(IF(IMDB_Movies_Cleaned!$E$2:$E$3849=A2722, IMDB_Movies_Cleaned!$N$2:$N$3849))</f>
        <v>8.1</v>
      </c>
      <c r="H2722" cm="1">
        <f t="array" ref="H2722">MIN(IF(IMDB_Movies_Cleaned!$E$2:$E$3849=A2722, IMDB_Movies_Cleaned!$N$2:$N$3849))</f>
        <v>4.0999999999999996</v>
      </c>
      <c r="I2722" cm="1">
        <f t="array" ref="I2722">_xlfn.VAR.S(IF(IMDB_Movies_Cleaned!$E$2:$E$3849=A2722, IMDB_Movies_Cleaned!$N$2:$N$3849))</f>
        <v>0.5581056829511245</v>
      </c>
      <c r="J2722" cm="1">
        <f t="array" ref="J2722">_xlfn.STDEV.S(IF(IMDB_Movies_Cleaned!$E$2:$E$3849=A2722, IMDB_Movies_Cleaned!$N$2:$N$3849))</f>
        <v>0.74706471135446129</v>
      </c>
    </row>
    <row r="2723" spans="1:10" x14ac:dyDescent="0.25">
      <c r="A2723" s="2" t="s">
        <v>1896</v>
      </c>
      <c r="B2723">
        <f t="shared" si="44"/>
        <v>16</v>
      </c>
      <c r="D2723">
        <f>AVERAGEIF(IMDB_Movies_Cleaned!$E$2:$E$3849, A2723, IMDB_Movies_Cleaned!$N$2:$N$3849)</f>
        <v>6.1562500000000009</v>
      </c>
      <c r="E2723" cm="1">
        <f t="array" ref="E2723">MEDIAN(IF(IMDB_Movies_Cleaned!$E$2:$E$3849=A2723, IMDB_Movies_Cleaned!$N$2:$N$3849))</f>
        <v>6.35</v>
      </c>
      <c r="F2723" cm="1">
        <f t="array" ref="F2723">_xlfn.MODE.SNGL(IF(IMDB_Movies_Cleaned!$E$2:$E$3849=A2723, IMDB_Movies_Cleaned!$N$2:$N$3849))</f>
        <v>6.3</v>
      </c>
      <c r="G2723" cm="1">
        <f t="array" ref="G2723">MAX(IF(IMDB_Movies_Cleaned!$E$2:$E$3849=A2723, IMDB_Movies_Cleaned!$N$2:$N$3849))</f>
        <v>7.4</v>
      </c>
      <c r="H2723" cm="1">
        <f t="array" ref="H2723">MIN(IF(IMDB_Movies_Cleaned!$E$2:$E$3849=A2723, IMDB_Movies_Cleaned!$N$2:$N$3849))</f>
        <v>2</v>
      </c>
      <c r="I2723" cm="1">
        <f t="array" ref="I2723">_xlfn.VAR.S(IF(IMDB_Movies_Cleaned!$E$2:$E$3849=A2723, IMDB_Movies_Cleaned!$N$2:$N$3849))</f>
        <v>1.5292916666666467</v>
      </c>
      <c r="J2723" cm="1">
        <f t="array" ref="J2723">_xlfn.STDEV.S(IF(IMDB_Movies_Cleaned!$E$2:$E$3849=A2723, IMDB_Movies_Cleaned!$N$2:$N$3849))</f>
        <v>1.2366453277583864</v>
      </c>
    </row>
    <row r="2724" spans="1:10" x14ac:dyDescent="0.25">
      <c r="A2724" s="1" t="s">
        <v>872</v>
      </c>
      <c r="B2724">
        <f t="shared" si="44"/>
        <v>145</v>
      </c>
      <c r="D2724">
        <f>AVERAGEIF(IMDB_Movies_Cleaned!$E$2:$E$3849, A2724, IMDB_Movies_Cleaned!$N$2:$N$3849)</f>
        <v>5.8406896551724108</v>
      </c>
      <c r="E2724" cm="1">
        <f t="array" ref="E2724">MEDIAN(IF(IMDB_Movies_Cleaned!$E$2:$E$3849=A2724, IMDB_Movies_Cleaned!$N$2:$N$3849))</f>
        <v>6</v>
      </c>
      <c r="F2724" cm="1">
        <f t="array" ref="F2724">_xlfn.MODE.SNGL(IF(IMDB_Movies_Cleaned!$E$2:$E$3849=A2724, IMDB_Movies_Cleaned!$N$2:$N$3849))</f>
        <v>6.5</v>
      </c>
      <c r="G2724" cm="1">
        <f t="array" ref="G2724">MAX(IF(IMDB_Movies_Cleaned!$E$2:$E$3849=A2724, IMDB_Movies_Cleaned!$N$2:$N$3849))</f>
        <v>8</v>
      </c>
      <c r="H2724" cm="1">
        <f t="array" ref="H2724">MIN(IF(IMDB_Movies_Cleaned!$E$2:$E$3849=A2724, IMDB_Movies_Cleaned!$N$2:$N$3849))</f>
        <v>1.9</v>
      </c>
      <c r="I2724" cm="1">
        <f t="array" ref="I2724">_xlfn.VAR.S(IF(IMDB_Movies_Cleaned!$E$2:$E$3849=A2724, IMDB_Movies_Cleaned!$N$2:$N$3849))</f>
        <v>1.4818745210728315</v>
      </c>
      <c r="J2724" cm="1">
        <f t="array" ref="J2724">_xlfn.STDEV.S(IF(IMDB_Movies_Cleaned!$E$2:$E$3849=A2724, IMDB_Movies_Cleaned!$N$2:$N$3849))</f>
        <v>1.2173226856806831</v>
      </c>
    </row>
    <row r="2725" spans="1:10" x14ac:dyDescent="0.25">
      <c r="A2725" s="2" t="s">
        <v>1289</v>
      </c>
      <c r="B2725">
        <f t="shared" si="44"/>
        <v>147</v>
      </c>
      <c r="D2725">
        <f>AVERAGEIF(IMDB_Movies_Cleaned!$E$2:$E$3849, A2725, IMDB_Movies_Cleaned!$N$2:$N$3849)</f>
        <v>6.5836734693877554</v>
      </c>
      <c r="E2725" cm="1">
        <f t="array" ref="E2725">MEDIAN(IF(IMDB_Movies_Cleaned!$E$2:$E$3849=A2725, IMDB_Movies_Cleaned!$N$2:$N$3849))</f>
        <v>6.7</v>
      </c>
      <c r="F2725" cm="1">
        <f t="array" ref="F2725">_xlfn.MODE.SNGL(IF(IMDB_Movies_Cleaned!$E$2:$E$3849=A2725, IMDB_Movies_Cleaned!$N$2:$N$3849))</f>
        <v>6.7</v>
      </c>
      <c r="G2725" cm="1">
        <f t="array" ref="G2725">MAX(IF(IMDB_Movies_Cleaned!$E$2:$E$3849=A2725, IMDB_Movies_Cleaned!$N$2:$N$3849))</f>
        <v>8.8000000000000007</v>
      </c>
      <c r="H2725" cm="1">
        <f t="array" ref="H2725">MIN(IF(IMDB_Movies_Cleaned!$E$2:$E$3849=A2725, IMDB_Movies_Cleaned!$N$2:$N$3849))</f>
        <v>3.3</v>
      </c>
      <c r="I2725" cm="1">
        <f t="array" ref="I2725">_xlfn.VAR.S(IF(IMDB_Movies_Cleaned!$E$2:$E$3849=A2725, IMDB_Movies_Cleaned!$N$2:$N$3849))</f>
        <v>0.73480011182555371</v>
      </c>
      <c r="J2725" cm="1">
        <f t="array" ref="J2725">_xlfn.STDEV.S(IF(IMDB_Movies_Cleaned!$E$2:$E$3849=A2725, IMDB_Movies_Cleaned!$N$2:$N$3849))</f>
        <v>0.85720482489633343</v>
      </c>
    </row>
    <row r="2726" spans="1:10" x14ac:dyDescent="0.25">
      <c r="A2726" s="1" t="s">
        <v>872</v>
      </c>
      <c r="B2726">
        <f t="shared" si="44"/>
        <v>145</v>
      </c>
      <c r="D2726">
        <f>AVERAGEIF(IMDB_Movies_Cleaned!$E$2:$E$3849, A2726, IMDB_Movies_Cleaned!$N$2:$N$3849)</f>
        <v>5.8406896551724108</v>
      </c>
      <c r="E2726" cm="1">
        <f t="array" ref="E2726">MEDIAN(IF(IMDB_Movies_Cleaned!$E$2:$E$3849=A2726, IMDB_Movies_Cleaned!$N$2:$N$3849))</f>
        <v>6</v>
      </c>
      <c r="F2726" cm="1">
        <f t="array" ref="F2726">_xlfn.MODE.SNGL(IF(IMDB_Movies_Cleaned!$E$2:$E$3849=A2726, IMDB_Movies_Cleaned!$N$2:$N$3849))</f>
        <v>6.5</v>
      </c>
      <c r="G2726" cm="1">
        <f t="array" ref="G2726">MAX(IF(IMDB_Movies_Cleaned!$E$2:$E$3849=A2726, IMDB_Movies_Cleaned!$N$2:$N$3849))</f>
        <v>8</v>
      </c>
      <c r="H2726" cm="1">
        <f t="array" ref="H2726">MIN(IF(IMDB_Movies_Cleaned!$E$2:$E$3849=A2726, IMDB_Movies_Cleaned!$N$2:$N$3849))</f>
        <v>1.9</v>
      </c>
      <c r="I2726" cm="1">
        <f t="array" ref="I2726">_xlfn.VAR.S(IF(IMDB_Movies_Cleaned!$E$2:$E$3849=A2726, IMDB_Movies_Cleaned!$N$2:$N$3849))</f>
        <v>1.4818745210728315</v>
      </c>
      <c r="J2726" cm="1">
        <f t="array" ref="J2726">_xlfn.STDEV.S(IF(IMDB_Movies_Cleaned!$E$2:$E$3849=A2726, IMDB_Movies_Cleaned!$N$2:$N$3849))</f>
        <v>1.2173226856806831</v>
      </c>
    </row>
    <row r="2727" spans="1:10" x14ac:dyDescent="0.25">
      <c r="A2727" s="2" t="s">
        <v>1100</v>
      </c>
      <c r="B2727">
        <f t="shared" si="44"/>
        <v>82</v>
      </c>
      <c r="D2727">
        <f>AVERAGEIF(IMDB_Movies_Cleaned!$E$2:$E$3849, A2727, IMDB_Movies_Cleaned!$N$2:$N$3849)</f>
        <v>6.8573170731707327</v>
      </c>
      <c r="E2727" cm="1">
        <f t="array" ref="E2727">MEDIAN(IF(IMDB_Movies_Cleaned!$E$2:$E$3849=A2727, IMDB_Movies_Cleaned!$N$2:$N$3849))</f>
        <v>7</v>
      </c>
      <c r="F2727" cm="1">
        <f t="array" ref="F2727">_xlfn.MODE.SNGL(IF(IMDB_Movies_Cleaned!$E$2:$E$3849=A2727, IMDB_Movies_Cleaned!$N$2:$N$3849))</f>
        <v>6.1</v>
      </c>
      <c r="G2727" cm="1">
        <f t="array" ref="G2727">MAX(IF(IMDB_Movies_Cleaned!$E$2:$E$3849=A2727, IMDB_Movies_Cleaned!$N$2:$N$3849))</f>
        <v>8.5</v>
      </c>
      <c r="H2727" cm="1">
        <f t="array" ref="H2727">MIN(IF(IMDB_Movies_Cleaned!$E$2:$E$3849=A2727, IMDB_Movies_Cleaned!$N$2:$N$3849))</f>
        <v>5.0999999999999996</v>
      </c>
      <c r="I2727" cm="1">
        <f t="array" ref="I2727">_xlfn.VAR.S(IF(IMDB_Movies_Cleaned!$E$2:$E$3849=A2727, IMDB_Movies_Cleaned!$N$2:$N$3849))</f>
        <v>0.60766184884070396</v>
      </c>
      <c r="J2727" cm="1">
        <f t="array" ref="J2727">_xlfn.STDEV.S(IF(IMDB_Movies_Cleaned!$E$2:$E$3849=A2727, IMDB_Movies_Cleaned!$N$2:$N$3849))</f>
        <v>0.77952668257135627</v>
      </c>
    </row>
    <row r="2728" spans="1:10" x14ac:dyDescent="0.25">
      <c r="A2728" s="1" t="s">
        <v>2726</v>
      </c>
      <c r="B2728">
        <f t="shared" si="44"/>
        <v>20</v>
      </c>
      <c r="D2728">
        <f>AVERAGEIF(IMDB_Movies_Cleaned!$E$2:$E$3849, A2728, IMDB_Movies_Cleaned!$N$2:$N$3849)</f>
        <v>7.1649999999999991</v>
      </c>
      <c r="E2728" cm="1">
        <f t="array" ref="E2728">MEDIAN(IF(IMDB_Movies_Cleaned!$E$2:$E$3849=A2728, IMDB_Movies_Cleaned!$N$2:$N$3849))</f>
        <v>7.1999999999999993</v>
      </c>
      <c r="F2728" cm="1">
        <f t="array" ref="F2728">_xlfn.MODE.SNGL(IF(IMDB_Movies_Cleaned!$E$2:$E$3849=A2728, IMDB_Movies_Cleaned!$N$2:$N$3849))</f>
        <v>7.5</v>
      </c>
      <c r="G2728" cm="1">
        <f t="array" ref="G2728">MAX(IF(IMDB_Movies_Cleaned!$E$2:$E$3849=A2728, IMDB_Movies_Cleaned!$N$2:$N$3849))</f>
        <v>8.9</v>
      </c>
      <c r="H2728" cm="1">
        <f t="array" ref="H2728">MIN(IF(IMDB_Movies_Cleaned!$E$2:$E$3849=A2728, IMDB_Movies_Cleaned!$N$2:$N$3849))</f>
        <v>5.6</v>
      </c>
      <c r="I2728" cm="1">
        <f t="array" ref="I2728">_xlfn.VAR.S(IF(IMDB_Movies_Cleaned!$E$2:$E$3849=A2728, IMDB_Movies_Cleaned!$N$2:$N$3849))</f>
        <v>0.5445000000000001</v>
      </c>
      <c r="J2728" cm="1">
        <f t="array" ref="J2728">_xlfn.STDEV.S(IF(IMDB_Movies_Cleaned!$E$2:$E$3849=A2728, IMDB_Movies_Cleaned!$N$2:$N$3849))</f>
        <v>0.73790243257493071</v>
      </c>
    </row>
    <row r="2729" spans="1:10" x14ac:dyDescent="0.25">
      <c r="A2729" s="2" t="s">
        <v>817</v>
      </c>
      <c r="B2729">
        <f t="shared" si="44"/>
        <v>30</v>
      </c>
      <c r="D2729">
        <f>AVERAGEIF(IMDB_Movies_Cleaned!$E$2:$E$3849, A2729, IMDB_Movies_Cleaned!$N$2:$N$3849)</f>
        <v>7.1733333333333338</v>
      </c>
      <c r="E2729" cm="1">
        <f t="array" ref="E2729">MEDIAN(IF(IMDB_Movies_Cleaned!$E$2:$E$3849=A2729, IMDB_Movies_Cleaned!$N$2:$N$3849))</f>
        <v>7.25</v>
      </c>
      <c r="F2729" cm="1">
        <f t="array" ref="F2729">_xlfn.MODE.SNGL(IF(IMDB_Movies_Cleaned!$E$2:$E$3849=A2729, IMDB_Movies_Cleaned!$N$2:$N$3849))</f>
        <v>7.3</v>
      </c>
      <c r="G2729" cm="1">
        <f t="array" ref="G2729">MAX(IF(IMDB_Movies_Cleaned!$E$2:$E$3849=A2729, IMDB_Movies_Cleaned!$N$2:$N$3849))</f>
        <v>8.1999999999999993</v>
      </c>
      <c r="H2729" cm="1">
        <f t="array" ref="H2729">MIN(IF(IMDB_Movies_Cleaned!$E$2:$E$3849=A2729, IMDB_Movies_Cleaned!$N$2:$N$3849))</f>
        <v>5.8</v>
      </c>
      <c r="I2729" cm="1">
        <f t="array" ref="I2729">_xlfn.VAR.S(IF(IMDB_Movies_Cleaned!$E$2:$E$3849=A2729, IMDB_Movies_Cleaned!$N$2:$N$3849))</f>
        <v>0.37581609195402288</v>
      </c>
      <c r="J2729" cm="1">
        <f t="array" ref="J2729">_xlfn.STDEV.S(IF(IMDB_Movies_Cleaned!$E$2:$E$3849=A2729, IMDB_Movies_Cleaned!$N$2:$N$3849))</f>
        <v>0.61303840985212577</v>
      </c>
    </row>
    <row r="2730" spans="1:10" x14ac:dyDescent="0.25">
      <c r="A2730" s="1" t="s">
        <v>492</v>
      </c>
      <c r="B2730">
        <f t="shared" si="44"/>
        <v>8</v>
      </c>
      <c r="D2730">
        <f>AVERAGEIF(IMDB_Movies_Cleaned!$E$2:$E$3849, A2730, IMDB_Movies_Cleaned!$N$2:$N$3849)</f>
        <v>6.35</v>
      </c>
      <c r="E2730" cm="1">
        <f t="array" ref="E2730">MEDIAN(IF(IMDB_Movies_Cleaned!$E$2:$E$3849=A2730, IMDB_Movies_Cleaned!$N$2:$N$3849))</f>
        <v>6.25</v>
      </c>
      <c r="F2730" cm="1">
        <f t="array" ref="F2730">_xlfn.MODE.SNGL(IF(IMDB_Movies_Cleaned!$E$2:$E$3849=A2730, IMDB_Movies_Cleaned!$N$2:$N$3849))</f>
        <v>6.2</v>
      </c>
      <c r="G2730" cm="1">
        <f t="array" ref="G2730">MAX(IF(IMDB_Movies_Cleaned!$E$2:$E$3849=A2730, IMDB_Movies_Cleaned!$N$2:$N$3849))</f>
        <v>7.6</v>
      </c>
      <c r="H2730" cm="1">
        <f t="array" ref="H2730">MIN(IF(IMDB_Movies_Cleaned!$E$2:$E$3849=A2730, IMDB_Movies_Cleaned!$N$2:$N$3849))</f>
        <v>5.0999999999999996</v>
      </c>
      <c r="I2730" cm="1">
        <f t="array" ref="I2730">_xlfn.VAR.S(IF(IMDB_Movies_Cleaned!$E$2:$E$3849=A2730, IMDB_Movies_Cleaned!$N$2:$N$3849))</f>
        <v>0.59999999999999842</v>
      </c>
      <c r="J2730" cm="1">
        <f t="array" ref="J2730">_xlfn.STDEV.S(IF(IMDB_Movies_Cleaned!$E$2:$E$3849=A2730, IMDB_Movies_Cleaned!$N$2:$N$3849))</f>
        <v>0.77459666924148241</v>
      </c>
    </row>
    <row r="2731" spans="1:10" x14ac:dyDescent="0.25">
      <c r="A2731" s="2" t="s">
        <v>877</v>
      </c>
      <c r="B2731">
        <f t="shared" si="44"/>
        <v>135</v>
      </c>
      <c r="D2731">
        <f>AVERAGEIF(IMDB_Movies_Cleaned!$E$2:$E$3849, A2731, IMDB_Movies_Cleaned!$N$2:$N$3849)</f>
        <v>5.8962962962962955</v>
      </c>
      <c r="E2731" cm="1">
        <f t="array" ref="E2731">MEDIAN(IF(IMDB_Movies_Cleaned!$E$2:$E$3849=A2731, IMDB_Movies_Cleaned!$N$2:$N$3849))</f>
        <v>6</v>
      </c>
      <c r="F2731" cm="1">
        <f t="array" ref="F2731">_xlfn.MODE.SNGL(IF(IMDB_Movies_Cleaned!$E$2:$E$3849=A2731, IMDB_Movies_Cleaned!$N$2:$N$3849))</f>
        <v>6.1</v>
      </c>
      <c r="G2731" cm="1">
        <f t="array" ref="G2731">MAX(IF(IMDB_Movies_Cleaned!$E$2:$E$3849=A2731, IMDB_Movies_Cleaned!$N$2:$N$3849))</f>
        <v>8.4</v>
      </c>
      <c r="H2731" cm="1">
        <f t="array" ref="H2731">MIN(IF(IMDB_Movies_Cleaned!$E$2:$E$3849=A2731, IMDB_Movies_Cleaned!$N$2:$N$3849))</f>
        <v>2.7</v>
      </c>
      <c r="I2731" cm="1">
        <f t="array" ref="I2731">_xlfn.VAR.S(IF(IMDB_Movies_Cleaned!$E$2:$E$3849=A2731, IMDB_Movies_Cleaned!$N$2:$N$3849))</f>
        <v>0.76826976229963906</v>
      </c>
      <c r="J2731" cm="1">
        <f t="array" ref="J2731">_xlfn.STDEV.S(IF(IMDB_Movies_Cleaned!$E$2:$E$3849=A2731, IMDB_Movies_Cleaned!$N$2:$N$3849))</f>
        <v>0.87650998984588824</v>
      </c>
    </row>
    <row r="2732" spans="1:10" x14ac:dyDescent="0.25">
      <c r="A2732" s="1" t="s">
        <v>129</v>
      </c>
      <c r="B2732">
        <f t="shared" si="44"/>
        <v>119</v>
      </c>
      <c r="D2732">
        <f>AVERAGEIF(IMDB_Movies_Cleaned!$E$2:$E$3849, A2732, IMDB_Movies_Cleaned!$N$2:$N$3849)</f>
        <v>6.9529411764705902</v>
      </c>
      <c r="E2732" cm="1">
        <f t="array" ref="E2732">MEDIAN(IF(IMDB_Movies_Cleaned!$E$2:$E$3849=A2732, IMDB_Movies_Cleaned!$N$2:$N$3849))</f>
        <v>7.1</v>
      </c>
      <c r="F2732" cm="1">
        <f t="array" ref="F2732">_xlfn.MODE.SNGL(IF(IMDB_Movies_Cleaned!$E$2:$E$3849=A2732, IMDB_Movies_Cleaned!$N$2:$N$3849))</f>
        <v>7.2</v>
      </c>
      <c r="G2732" cm="1">
        <f t="array" ref="G2732">MAX(IF(IMDB_Movies_Cleaned!$E$2:$E$3849=A2732, IMDB_Movies_Cleaned!$N$2:$N$3849))</f>
        <v>8.1</v>
      </c>
      <c r="H2732" cm="1">
        <f t="array" ref="H2732">MIN(IF(IMDB_Movies_Cleaned!$E$2:$E$3849=A2732, IMDB_Movies_Cleaned!$N$2:$N$3849))</f>
        <v>4.0999999999999996</v>
      </c>
      <c r="I2732" cm="1">
        <f t="array" ref="I2732">_xlfn.VAR.S(IF(IMDB_Movies_Cleaned!$E$2:$E$3849=A2732, IMDB_Movies_Cleaned!$N$2:$N$3849))</f>
        <v>0.5581056829511245</v>
      </c>
      <c r="J2732" cm="1">
        <f t="array" ref="J2732">_xlfn.STDEV.S(IF(IMDB_Movies_Cleaned!$E$2:$E$3849=A2732, IMDB_Movies_Cleaned!$N$2:$N$3849))</f>
        <v>0.74706471135446129</v>
      </c>
    </row>
    <row r="2733" spans="1:10" x14ac:dyDescent="0.25">
      <c r="A2733" s="2" t="s">
        <v>2726</v>
      </c>
      <c r="B2733">
        <f t="shared" si="44"/>
        <v>20</v>
      </c>
      <c r="D2733">
        <f>AVERAGEIF(IMDB_Movies_Cleaned!$E$2:$E$3849, A2733, IMDB_Movies_Cleaned!$N$2:$N$3849)</f>
        <v>7.1649999999999991</v>
      </c>
      <c r="E2733" cm="1">
        <f t="array" ref="E2733">MEDIAN(IF(IMDB_Movies_Cleaned!$E$2:$E$3849=A2733, IMDB_Movies_Cleaned!$N$2:$N$3849))</f>
        <v>7.1999999999999993</v>
      </c>
      <c r="F2733" cm="1">
        <f t="array" ref="F2733">_xlfn.MODE.SNGL(IF(IMDB_Movies_Cleaned!$E$2:$E$3849=A2733, IMDB_Movies_Cleaned!$N$2:$N$3849))</f>
        <v>7.5</v>
      </c>
      <c r="G2733" cm="1">
        <f t="array" ref="G2733">MAX(IF(IMDB_Movies_Cleaned!$E$2:$E$3849=A2733, IMDB_Movies_Cleaned!$N$2:$N$3849))</f>
        <v>8.9</v>
      </c>
      <c r="H2733" cm="1">
        <f t="array" ref="H2733">MIN(IF(IMDB_Movies_Cleaned!$E$2:$E$3849=A2733, IMDB_Movies_Cleaned!$N$2:$N$3849))</f>
        <v>5.6</v>
      </c>
      <c r="I2733" cm="1">
        <f t="array" ref="I2733">_xlfn.VAR.S(IF(IMDB_Movies_Cleaned!$E$2:$E$3849=A2733, IMDB_Movies_Cleaned!$N$2:$N$3849))</f>
        <v>0.5445000000000001</v>
      </c>
      <c r="J2733" cm="1">
        <f t="array" ref="J2733">_xlfn.STDEV.S(IF(IMDB_Movies_Cleaned!$E$2:$E$3849=A2733, IMDB_Movies_Cleaned!$N$2:$N$3849))</f>
        <v>0.73790243257493071</v>
      </c>
    </row>
    <row r="2734" spans="1:10" x14ac:dyDescent="0.25">
      <c r="A2734" s="1" t="s">
        <v>1007</v>
      </c>
      <c r="B2734">
        <f t="shared" si="44"/>
        <v>41</v>
      </c>
      <c r="D2734">
        <f>AVERAGEIF(IMDB_Movies_Cleaned!$E$2:$E$3849, A2734, IMDB_Movies_Cleaned!$N$2:$N$3849)</f>
        <v>7.4951219512195113</v>
      </c>
      <c r="E2734" cm="1">
        <f t="array" ref="E2734">MEDIAN(IF(IMDB_Movies_Cleaned!$E$2:$E$3849=A2734, IMDB_Movies_Cleaned!$N$2:$N$3849))</f>
        <v>7.5</v>
      </c>
      <c r="F2734" cm="1">
        <f t="array" ref="F2734">_xlfn.MODE.SNGL(IF(IMDB_Movies_Cleaned!$E$2:$E$3849=A2734, IMDB_Movies_Cleaned!$N$2:$N$3849))</f>
        <v>7.2</v>
      </c>
      <c r="G2734" cm="1">
        <f t="array" ref="G2734">MAX(IF(IMDB_Movies_Cleaned!$E$2:$E$3849=A2734, IMDB_Movies_Cleaned!$N$2:$N$3849))</f>
        <v>9.3000000000000007</v>
      </c>
      <c r="H2734" cm="1">
        <f t="array" ref="H2734">MIN(IF(IMDB_Movies_Cleaned!$E$2:$E$3849=A2734, IMDB_Movies_Cleaned!$N$2:$N$3849))</f>
        <v>5.3</v>
      </c>
      <c r="I2734" cm="1">
        <f t="array" ref="I2734">_xlfn.VAR.S(IF(IMDB_Movies_Cleaned!$E$2:$E$3849=A2734, IMDB_Movies_Cleaned!$N$2:$N$3849))</f>
        <v>0.76047560975611073</v>
      </c>
      <c r="J2734" cm="1">
        <f t="array" ref="J2734">_xlfn.STDEV.S(IF(IMDB_Movies_Cleaned!$E$2:$E$3849=A2734, IMDB_Movies_Cleaned!$N$2:$N$3849))</f>
        <v>0.87205252694783852</v>
      </c>
    </row>
    <row r="2735" spans="1:10" x14ac:dyDescent="0.25">
      <c r="A2735" s="2" t="s">
        <v>2971</v>
      </c>
      <c r="B2735">
        <f t="shared" si="44"/>
        <v>5</v>
      </c>
      <c r="D2735">
        <f>AVERAGEIF(IMDB_Movies_Cleaned!$E$2:$E$3849, A2735, IMDB_Movies_Cleaned!$N$2:$N$3849)</f>
        <v>6.26</v>
      </c>
      <c r="E2735" cm="1">
        <f t="array" ref="E2735">MEDIAN(IF(IMDB_Movies_Cleaned!$E$2:$E$3849=A2735, IMDB_Movies_Cleaned!$N$2:$N$3849))</f>
        <v>6.2</v>
      </c>
      <c r="F2735" t="e" cm="1">
        <f t="array" ref="F2735">_xlfn.MODE.SNGL(IF(IMDB_Movies_Cleaned!$E$2:$E$3849=A2735, IMDB_Movies_Cleaned!$N$2:$N$3849))</f>
        <v>#N/A</v>
      </c>
      <c r="G2735" cm="1">
        <f t="array" ref="G2735">MAX(IF(IMDB_Movies_Cleaned!$E$2:$E$3849=A2735, IMDB_Movies_Cleaned!$N$2:$N$3849))</f>
        <v>8.3000000000000007</v>
      </c>
      <c r="H2735" cm="1">
        <f t="array" ref="H2735">MIN(IF(IMDB_Movies_Cleaned!$E$2:$E$3849=A2735, IMDB_Movies_Cleaned!$N$2:$N$3849))</f>
        <v>4.2</v>
      </c>
      <c r="I2735" cm="1">
        <f t="array" ref="I2735">_xlfn.VAR.S(IF(IMDB_Movies_Cleaned!$E$2:$E$3849=A2735, IMDB_Movies_Cleaned!$N$2:$N$3849))</f>
        <v>2.5079999999999956</v>
      </c>
      <c r="J2735" cm="1">
        <f t="array" ref="J2735">_xlfn.STDEV.S(IF(IMDB_Movies_Cleaned!$E$2:$E$3849=A2735, IMDB_Movies_Cleaned!$N$2:$N$3849))</f>
        <v>1.5836666315863308</v>
      </c>
    </row>
    <row r="2736" spans="1:10" x14ac:dyDescent="0.25">
      <c r="A2736" s="1" t="s">
        <v>753</v>
      </c>
      <c r="B2736">
        <f t="shared" si="44"/>
        <v>151</v>
      </c>
      <c r="D2736">
        <f>AVERAGEIF(IMDB_Movies_Cleaned!$E$2:$E$3849, A2736, IMDB_Movies_Cleaned!$N$2:$N$3849)</f>
        <v>6.4947019867549711</v>
      </c>
      <c r="E2736" cm="1">
        <f t="array" ref="E2736">MEDIAN(IF(IMDB_Movies_Cleaned!$E$2:$E$3849=A2736, IMDB_Movies_Cleaned!$N$2:$N$3849))</f>
        <v>6.5</v>
      </c>
      <c r="F2736" cm="1">
        <f t="array" ref="F2736">_xlfn.MODE.SNGL(IF(IMDB_Movies_Cleaned!$E$2:$E$3849=A2736, IMDB_Movies_Cleaned!$N$2:$N$3849))</f>
        <v>6.5</v>
      </c>
      <c r="G2736" cm="1">
        <f t="array" ref="G2736">MAX(IF(IMDB_Movies_Cleaned!$E$2:$E$3849=A2736, IMDB_Movies_Cleaned!$N$2:$N$3849))</f>
        <v>8</v>
      </c>
      <c r="H2736" cm="1">
        <f t="array" ref="H2736">MIN(IF(IMDB_Movies_Cleaned!$E$2:$E$3849=A2736, IMDB_Movies_Cleaned!$N$2:$N$3849))</f>
        <v>4.3</v>
      </c>
      <c r="I2736" cm="1">
        <f t="array" ref="I2736">_xlfn.VAR.S(IF(IMDB_Movies_Cleaned!$E$2:$E$3849=A2736, IMDB_Movies_Cleaned!$N$2:$N$3849))</f>
        <v>0.56277174392930951</v>
      </c>
      <c r="J2736" cm="1">
        <f t="array" ref="J2736">_xlfn.STDEV.S(IF(IMDB_Movies_Cleaned!$E$2:$E$3849=A2736, IMDB_Movies_Cleaned!$N$2:$N$3849))</f>
        <v>0.75018114074489339</v>
      </c>
    </row>
    <row r="2737" spans="1:10" x14ac:dyDescent="0.25">
      <c r="A2737" s="2" t="s">
        <v>2836</v>
      </c>
      <c r="B2737">
        <f t="shared" si="44"/>
        <v>22</v>
      </c>
      <c r="D2737">
        <f>AVERAGEIF(IMDB_Movies_Cleaned!$E$2:$E$3849, A2737, IMDB_Movies_Cleaned!$N$2:$N$3849)</f>
        <v>6.6363636363636376</v>
      </c>
      <c r="E2737" cm="1">
        <f t="array" ref="E2737">MEDIAN(IF(IMDB_Movies_Cleaned!$E$2:$E$3849=A2737, IMDB_Movies_Cleaned!$N$2:$N$3849))</f>
        <v>6.9</v>
      </c>
      <c r="F2737" cm="1">
        <f t="array" ref="F2737">_xlfn.MODE.SNGL(IF(IMDB_Movies_Cleaned!$E$2:$E$3849=A2737, IMDB_Movies_Cleaned!$N$2:$N$3849))</f>
        <v>7</v>
      </c>
      <c r="G2737" cm="1">
        <f t="array" ref="G2737">MAX(IF(IMDB_Movies_Cleaned!$E$2:$E$3849=A2737, IMDB_Movies_Cleaned!$N$2:$N$3849))</f>
        <v>8.5</v>
      </c>
      <c r="H2737" cm="1">
        <f t="array" ref="H2737">MIN(IF(IMDB_Movies_Cleaned!$E$2:$E$3849=A2737, IMDB_Movies_Cleaned!$N$2:$N$3849))</f>
        <v>3.5</v>
      </c>
      <c r="I2737" cm="1">
        <f t="array" ref="I2737">_xlfn.VAR.S(IF(IMDB_Movies_Cleaned!$E$2:$E$3849=A2737, IMDB_Movies_Cleaned!$N$2:$N$3849))</f>
        <v>1.2090909090908921</v>
      </c>
      <c r="J2737" cm="1">
        <f t="array" ref="J2737">_xlfn.STDEV.S(IF(IMDB_Movies_Cleaned!$E$2:$E$3849=A2737, IMDB_Movies_Cleaned!$N$2:$N$3849))</f>
        <v>1.0995866992151606</v>
      </c>
    </row>
    <row r="2738" spans="1:10" x14ac:dyDescent="0.25">
      <c r="A2738" s="1" t="s">
        <v>3854</v>
      </c>
      <c r="B2738">
        <f t="shared" si="44"/>
        <v>5</v>
      </c>
      <c r="D2738">
        <f>AVERAGEIF(IMDB_Movies_Cleaned!$E$2:$E$3849, A2738, IMDB_Movies_Cleaned!$N$2:$N$3849)</f>
        <v>6.8</v>
      </c>
      <c r="E2738" cm="1">
        <f t="array" ref="E2738">MEDIAN(IF(IMDB_Movies_Cleaned!$E$2:$E$3849=A2738, IMDB_Movies_Cleaned!$N$2:$N$3849))</f>
        <v>6.7</v>
      </c>
      <c r="F2738" t="e" cm="1">
        <f t="array" ref="F2738">_xlfn.MODE.SNGL(IF(IMDB_Movies_Cleaned!$E$2:$E$3849=A2738, IMDB_Movies_Cleaned!$N$2:$N$3849))</f>
        <v>#N/A</v>
      </c>
      <c r="G2738" cm="1">
        <f t="array" ref="G2738">MAX(IF(IMDB_Movies_Cleaned!$E$2:$E$3849=A2738, IMDB_Movies_Cleaned!$N$2:$N$3849))</f>
        <v>7.7</v>
      </c>
      <c r="H2738" cm="1">
        <f t="array" ref="H2738">MIN(IF(IMDB_Movies_Cleaned!$E$2:$E$3849=A2738, IMDB_Movies_Cleaned!$N$2:$N$3849))</f>
        <v>6.2</v>
      </c>
      <c r="I2738" cm="1">
        <f t="array" ref="I2738">_xlfn.VAR.S(IF(IMDB_Movies_Cleaned!$E$2:$E$3849=A2738, IMDB_Movies_Cleaned!$N$2:$N$3849))</f>
        <v>0.32</v>
      </c>
      <c r="J2738" cm="1">
        <f t="array" ref="J2738">_xlfn.STDEV.S(IF(IMDB_Movies_Cleaned!$E$2:$E$3849=A2738, IMDB_Movies_Cleaned!$N$2:$N$3849))</f>
        <v>0.56568542494923801</v>
      </c>
    </row>
    <row r="2739" spans="1:10" x14ac:dyDescent="0.25">
      <c r="A2739" s="2" t="s">
        <v>1190</v>
      </c>
      <c r="B2739">
        <f t="shared" si="44"/>
        <v>4</v>
      </c>
      <c r="D2739">
        <f>AVERAGEIF(IMDB_Movies_Cleaned!$E$2:$E$3849, A2739, IMDB_Movies_Cleaned!$N$2:$N$3849)</f>
        <v>6.1</v>
      </c>
      <c r="E2739" cm="1">
        <f t="array" ref="E2739">MEDIAN(IF(IMDB_Movies_Cleaned!$E$2:$E$3849=A2739, IMDB_Movies_Cleaned!$N$2:$N$3849))</f>
        <v>5.8</v>
      </c>
      <c r="F2739" t="e" cm="1">
        <f t="array" ref="F2739">_xlfn.MODE.SNGL(IF(IMDB_Movies_Cleaned!$E$2:$E$3849=A2739, IMDB_Movies_Cleaned!$N$2:$N$3849))</f>
        <v>#N/A</v>
      </c>
      <c r="G2739" cm="1">
        <f t="array" ref="G2739">MAX(IF(IMDB_Movies_Cleaned!$E$2:$E$3849=A2739, IMDB_Movies_Cleaned!$N$2:$N$3849))</f>
        <v>7.7</v>
      </c>
      <c r="H2739" cm="1">
        <f t="array" ref="H2739">MIN(IF(IMDB_Movies_Cleaned!$E$2:$E$3849=A2739, IMDB_Movies_Cleaned!$N$2:$N$3849))</f>
        <v>5.0999999999999996</v>
      </c>
      <c r="I2739" cm="1">
        <f t="array" ref="I2739">_xlfn.VAR.S(IF(IMDB_Movies_Cleaned!$E$2:$E$3849=A2739, IMDB_Movies_Cleaned!$N$2:$N$3849))</f>
        <v>1.2733333333333405</v>
      </c>
      <c r="J2739" cm="1">
        <f t="array" ref="J2739">_xlfn.STDEV.S(IF(IMDB_Movies_Cleaned!$E$2:$E$3849=A2739, IMDB_Movies_Cleaned!$N$2:$N$3849))</f>
        <v>1.1284207253207204</v>
      </c>
    </row>
    <row r="2740" spans="1:10" x14ac:dyDescent="0.25">
      <c r="A2740" s="1" t="s">
        <v>2058</v>
      </c>
      <c r="B2740">
        <f t="shared" si="44"/>
        <v>10</v>
      </c>
      <c r="D2740">
        <f>AVERAGEIF(IMDB_Movies_Cleaned!$E$2:$E$3849, A2740, IMDB_Movies_Cleaned!$N$2:$N$3849)</f>
        <v>6.9899999999999993</v>
      </c>
      <c r="E2740" cm="1">
        <f t="array" ref="E2740">MEDIAN(IF(IMDB_Movies_Cleaned!$E$2:$E$3849=A2740, IMDB_Movies_Cleaned!$N$2:$N$3849))</f>
        <v>6.85</v>
      </c>
      <c r="F2740" cm="1">
        <f t="array" ref="F2740">_xlfn.MODE.SNGL(IF(IMDB_Movies_Cleaned!$E$2:$E$3849=A2740, IMDB_Movies_Cleaned!$N$2:$N$3849))</f>
        <v>6.7</v>
      </c>
      <c r="G2740" cm="1">
        <f t="array" ref="G2740">MAX(IF(IMDB_Movies_Cleaned!$E$2:$E$3849=A2740, IMDB_Movies_Cleaned!$N$2:$N$3849))</f>
        <v>7.7</v>
      </c>
      <c r="H2740" cm="1">
        <f t="array" ref="H2740">MIN(IF(IMDB_Movies_Cleaned!$E$2:$E$3849=A2740, IMDB_Movies_Cleaned!$N$2:$N$3849))</f>
        <v>6.6</v>
      </c>
      <c r="I2740" cm="1">
        <f t="array" ref="I2740">_xlfn.VAR.S(IF(IMDB_Movies_Cleaned!$E$2:$E$3849=A2740, IMDB_Movies_Cleaned!$N$2:$N$3849))</f>
        <v>0.15655555555555564</v>
      </c>
      <c r="J2740" cm="1">
        <f t="array" ref="J2740">_xlfn.STDEV.S(IF(IMDB_Movies_Cleaned!$E$2:$E$3849=A2740, IMDB_Movies_Cleaned!$N$2:$N$3849))</f>
        <v>0.39567101935263799</v>
      </c>
    </row>
    <row r="2741" spans="1:10" x14ac:dyDescent="0.25">
      <c r="A2741" s="2" t="s">
        <v>3309</v>
      </c>
      <c r="B2741">
        <f t="shared" si="44"/>
        <v>15</v>
      </c>
      <c r="D2741">
        <f>AVERAGEIF(IMDB_Movies_Cleaned!$E$2:$E$3849, A2741, IMDB_Movies_Cleaned!$N$2:$N$3849)</f>
        <v>6.3133333333333335</v>
      </c>
      <c r="E2741" cm="1">
        <f t="array" ref="E2741">MEDIAN(IF(IMDB_Movies_Cleaned!$E$2:$E$3849=A2741, IMDB_Movies_Cleaned!$N$2:$N$3849))</f>
        <v>6.6</v>
      </c>
      <c r="F2741" cm="1">
        <f t="array" ref="F2741">_xlfn.MODE.SNGL(IF(IMDB_Movies_Cleaned!$E$2:$E$3849=A2741, IMDB_Movies_Cleaned!$N$2:$N$3849))</f>
        <v>6.8</v>
      </c>
      <c r="G2741" cm="1">
        <f t="array" ref="G2741">MAX(IF(IMDB_Movies_Cleaned!$E$2:$E$3849=A2741, IMDB_Movies_Cleaned!$N$2:$N$3849))</f>
        <v>7.4</v>
      </c>
      <c r="H2741" cm="1">
        <f t="array" ref="H2741">MIN(IF(IMDB_Movies_Cleaned!$E$2:$E$3849=A2741, IMDB_Movies_Cleaned!$N$2:$N$3849))</f>
        <v>4.4000000000000004</v>
      </c>
      <c r="I2741" cm="1">
        <f t="array" ref="I2741">_xlfn.VAR.S(IF(IMDB_Movies_Cleaned!$E$2:$E$3849=A2741, IMDB_Movies_Cleaned!$N$2:$N$3849))</f>
        <v>0.72123809523809868</v>
      </c>
      <c r="J2741" cm="1">
        <f t="array" ref="J2741">_xlfn.STDEV.S(IF(IMDB_Movies_Cleaned!$E$2:$E$3849=A2741, IMDB_Movies_Cleaned!$N$2:$N$3849))</f>
        <v>0.84925737867745288</v>
      </c>
    </row>
    <row r="2742" spans="1:10" x14ac:dyDescent="0.25">
      <c r="A2742" s="2" t="s">
        <v>2396</v>
      </c>
      <c r="B2742">
        <f t="shared" si="44"/>
        <v>25</v>
      </c>
      <c r="D2742">
        <f>AVERAGEIF(IMDB_Movies_Cleaned!$E$2:$E$3849, A2742, IMDB_Movies_Cleaned!$N$2:$N$3849)</f>
        <v>5.8159999999999998</v>
      </c>
      <c r="E2742" cm="1">
        <f t="array" ref="E2742">MEDIAN(IF(IMDB_Movies_Cleaned!$E$2:$E$3849=A2742, IMDB_Movies_Cleaned!$N$2:$N$3849))</f>
        <v>6.1</v>
      </c>
      <c r="F2742" cm="1">
        <f t="array" ref="F2742">_xlfn.MODE.SNGL(IF(IMDB_Movies_Cleaned!$E$2:$E$3849=A2742, IMDB_Movies_Cleaned!$N$2:$N$3849))</f>
        <v>6.2</v>
      </c>
      <c r="G2742" cm="1">
        <f t="array" ref="G2742">MAX(IF(IMDB_Movies_Cleaned!$E$2:$E$3849=A2742, IMDB_Movies_Cleaned!$N$2:$N$3849))</f>
        <v>7.2</v>
      </c>
      <c r="H2742" cm="1">
        <f t="array" ref="H2742">MIN(IF(IMDB_Movies_Cleaned!$E$2:$E$3849=A2742, IMDB_Movies_Cleaned!$N$2:$N$3849))</f>
        <v>3.9</v>
      </c>
      <c r="I2742" cm="1">
        <f t="array" ref="I2742">_xlfn.VAR.S(IF(IMDB_Movies_Cleaned!$E$2:$E$3849=A2742, IMDB_Movies_Cleaned!$N$2:$N$3849))</f>
        <v>0.85390000000000066</v>
      </c>
      <c r="J2742" cm="1">
        <f t="array" ref="J2742">_xlfn.STDEV.S(IF(IMDB_Movies_Cleaned!$E$2:$E$3849=A2742, IMDB_Movies_Cleaned!$N$2:$N$3849))</f>
        <v>0.92406709713093926</v>
      </c>
    </row>
    <row r="2743" spans="1:10" x14ac:dyDescent="0.25">
      <c r="A2743" s="1" t="s">
        <v>1110</v>
      </c>
      <c r="B2743">
        <f t="shared" si="44"/>
        <v>41</v>
      </c>
      <c r="D2743">
        <f>AVERAGEIF(IMDB_Movies_Cleaned!$E$2:$E$3849, A2743, IMDB_Movies_Cleaned!$N$2:$N$3849)</f>
        <v>6.9365853658536594</v>
      </c>
      <c r="E2743" cm="1">
        <f t="array" ref="E2743">MEDIAN(IF(IMDB_Movies_Cleaned!$E$2:$E$3849=A2743, IMDB_Movies_Cleaned!$N$2:$N$3849))</f>
        <v>6.7</v>
      </c>
      <c r="F2743" cm="1">
        <f t="array" ref="F2743">_xlfn.MODE.SNGL(IF(IMDB_Movies_Cleaned!$E$2:$E$3849=A2743, IMDB_Movies_Cleaned!$N$2:$N$3849))</f>
        <v>6.6</v>
      </c>
      <c r="G2743" cm="1">
        <f t="array" ref="G2743">MAX(IF(IMDB_Movies_Cleaned!$E$2:$E$3849=A2743, IMDB_Movies_Cleaned!$N$2:$N$3849))</f>
        <v>8.6</v>
      </c>
      <c r="H2743" cm="1">
        <f t="array" ref="H2743">MIN(IF(IMDB_Movies_Cleaned!$E$2:$E$3849=A2743, IMDB_Movies_Cleaned!$N$2:$N$3849))</f>
        <v>5.6</v>
      </c>
      <c r="I2743" cm="1">
        <f t="array" ref="I2743">_xlfn.VAR.S(IF(IMDB_Movies_Cleaned!$E$2:$E$3849=A2743, IMDB_Movies_Cleaned!$N$2:$N$3849))</f>
        <v>0.61437804878046909</v>
      </c>
      <c r="J2743" cm="1">
        <f t="array" ref="J2743">_xlfn.STDEV.S(IF(IMDB_Movies_Cleaned!$E$2:$E$3849=A2743, IMDB_Movies_Cleaned!$N$2:$N$3849))</f>
        <v>0.78382271514703439</v>
      </c>
    </row>
    <row r="2744" spans="1:10" x14ac:dyDescent="0.25">
      <c r="A2744" s="2" t="s">
        <v>1671</v>
      </c>
      <c r="B2744">
        <f t="shared" si="44"/>
        <v>153</v>
      </c>
      <c r="D2744">
        <f>AVERAGEIF(IMDB_Movies_Cleaned!$E$2:$E$3849, A2744, IMDB_Movies_Cleaned!$N$2:$N$3849)</f>
        <v>7.0418300653594796</v>
      </c>
      <c r="E2744" cm="1">
        <f t="array" ref="E2744">MEDIAN(IF(IMDB_Movies_Cleaned!$E$2:$E$3849=A2744, IMDB_Movies_Cleaned!$N$2:$N$3849))</f>
        <v>7.2</v>
      </c>
      <c r="F2744" cm="1">
        <f t="array" ref="F2744">_xlfn.MODE.SNGL(IF(IMDB_Movies_Cleaned!$E$2:$E$3849=A2744, IMDB_Movies_Cleaned!$N$2:$N$3849))</f>
        <v>7.3</v>
      </c>
      <c r="G2744" cm="1">
        <f t="array" ref="G2744">MAX(IF(IMDB_Movies_Cleaned!$E$2:$E$3849=A2744, IMDB_Movies_Cleaned!$N$2:$N$3849))</f>
        <v>8.8000000000000007</v>
      </c>
      <c r="H2744" cm="1">
        <f t="array" ref="H2744">MIN(IF(IMDB_Movies_Cleaned!$E$2:$E$3849=A2744, IMDB_Movies_Cleaned!$N$2:$N$3849))</f>
        <v>3.4</v>
      </c>
      <c r="I2744" cm="1">
        <f t="array" ref="I2744">_xlfn.VAR.S(IF(IMDB_Movies_Cleaned!$E$2:$E$3849=A2744, IMDB_Movies_Cleaned!$N$2:$N$3849))</f>
        <v>0.68705452356381391</v>
      </c>
      <c r="J2744" cm="1">
        <f t="array" ref="J2744">_xlfn.STDEV.S(IF(IMDB_Movies_Cleaned!$E$2:$E$3849=A2744, IMDB_Movies_Cleaned!$N$2:$N$3849))</f>
        <v>0.82888752166009472</v>
      </c>
    </row>
    <row r="2745" spans="1:10" x14ac:dyDescent="0.25">
      <c r="A2745" s="1" t="s">
        <v>877</v>
      </c>
      <c r="B2745">
        <f t="shared" si="44"/>
        <v>135</v>
      </c>
      <c r="D2745">
        <f>AVERAGEIF(IMDB_Movies_Cleaned!$E$2:$E$3849, A2745, IMDB_Movies_Cleaned!$N$2:$N$3849)</f>
        <v>5.8962962962962955</v>
      </c>
      <c r="E2745" cm="1">
        <f t="array" ref="E2745">MEDIAN(IF(IMDB_Movies_Cleaned!$E$2:$E$3849=A2745, IMDB_Movies_Cleaned!$N$2:$N$3849))</f>
        <v>6</v>
      </c>
      <c r="F2745" cm="1">
        <f t="array" ref="F2745">_xlfn.MODE.SNGL(IF(IMDB_Movies_Cleaned!$E$2:$E$3849=A2745, IMDB_Movies_Cleaned!$N$2:$N$3849))</f>
        <v>6.1</v>
      </c>
      <c r="G2745" cm="1">
        <f t="array" ref="G2745">MAX(IF(IMDB_Movies_Cleaned!$E$2:$E$3849=A2745, IMDB_Movies_Cleaned!$N$2:$N$3849))</f>
        <v>8.4</v>
      </c>
      <c r="H2745" cm="1">
        <f t="array" ref="H2745">MIN(IF(IMDB_Movies_Cleaned!$E$2:$E$3849=A2745, IMDB_Movies_Cleaned!$N$2:$N$3849))</f>
        <v>2.7</v>
      </c>
      <c r="I2745" cm="1">
        <f t="array" ref="I2745">_xlfn.VAR.S(IF(IMDB_Movies_Cleaned!$E$2:$E$3849=A2745, IMDB_Movies_Cleaned!$N$2:$N$3849))</f>
        <v>0.76826976229963906</v>
      </c>
      <c r="J2745" cm="1">
        <f t="array" ref="J2745">_xlfn.STDEV.S(IF(IMDB_Movies_Cleaned!$E$2:$E$3849=A2745, IMDB_Movies_Cleaned!$N$2:$N$3849))</f>
        <v>0.87650998984588824</v>
      </c>
    </row>
    <row r="2746" spans="1:10" x14ac:dyDescent="0.25">
      <c r="A2746" s="2" t="s">
        <v>2074</v>
      </c>
      <c r="B2746">
        <f t="shared" si="44"/>
        <v>12</v>
      </c>
      <c r="D2746">
        <f>AVERAGEIF(IMDB_Movies_Cleaned!$E$2:$E$3849, A2746, IMDB_Movies_Cleaned!$N$2:$N$3849)</f>
        <v>5.5749999999999993</v>
      </c>
      <c r="E2746" cm="1">
        <f t="array" ref="E2746">MEDIAN(IF(IMDB_Movies_Cleaned!$E$2:$E$3849=A2746, IMDB_Movies_Cleaned!$N$2:$N$3849))</f>
        <v>5.6</v>
      </c>
      <c r="F2746" t="e" cm="1">
        <f t="array" ref="F2746">_xlfn.MODE.SNGL(IF(IMDB_Movies_Cleaned!$E$2:$E$3849=A2746, IMDB_Movies_Cleaned!$N$2:$N$3849))</f>
        <v>#N/A</v>
      </c>
      <c r="G2746" cm="1">
        <f t="array" ref="G2746">MAX(IF(IMDB_Movies_Cleaned!$E$2:$E$3849=A2746, IMDB_Movies_Cleaned!$N$2:$N$3849))</f>
        <v>7.3</v>
      </c>
      <c r="H2746" cm="1">
        <f t="array" ref="H2746">MIN(IF(IMDB_Movies_Cleaned!$E$2:$E$3849=A2746, IMDB_Movies_Cleaned!$N$2:$N$3849))</f>
        <v>3.6</v>
      </c>
      <c r="I2746" cm="1">
        <f t="array" ref="I2746">_xlfn.VAR.S(IF(IMDB_Movies_Cleaned!$E$2:$E$3849=A2746, IMDB_Movies_Cleaned!$N$2:$N$3849))</f>
        <v>1.2220454545454644</v>
      </c>
      <c r="J2746" cm="1">
        <f t="array" ref="J2746">_xlfn.STDEV.S(IF(IMDB_Movies_Cleaned!$E$2:$E$3849=A2746, IMDB_Movies_Cleaned!$N$2:$N$3849))</f>
        <v>1.1054616477044621</v>
      </c>
    </row>
    <row r="2747" spans="1:10" x14ac:dyDescent="0.25">
      <c r="A2747" s="1" t="s">
        <v>2914</v>
      </c>
      <c r="B2747">
        <f t="shared" si="44"/>
        <v>43</v>
      </c>
      <c r="D2747">
        <f>AVERAGEIF(IMDB_Movies_Cleaned!$E$2:$E$3849, A2747, IMDB_Movies_Cleaned!$N$2:$N$3849)</f>
        <v>5.9534883720930249</v>
      </c>
      <c r="E2747" cm="1">
        <f t="array" ref="E2747">MEDIAN(IF(IMDB_Movies_Cleaned!$E$2:$E$3849=A2747, IMDB_Movies_Cleaned!$N$2:$N$3849))</f>
        <v>5.9</v>
      </c>
      <c r="F2747" cm="1">
        <f t="array" ref="F2747">_xlfn.MODE.SNGL(IF(IMDB_Movies_Cleaned!$E$2:$E$3849=A2747, IMDB_Movies_Cleaned!$N$2:$N$3849))</f>
        <v>5.9</v>
      </c>
      <c r="G2747" cm="1">
        <f t="array" ref="G2747">MAX(IF(IMDB_Movies_Cleaned!$E$2:$E$3849=A2747, IMDB_Movies_Cleaned!$N$2:$N$3849))</f>
        <v>8</v>
      </c>
      <c r="H2747" cm="1">
        <f t="array" ref="H2747">MIN(IF(IMDB_Movies_Cleaned!$E$2:$E$3849=A2747, IMDB_Movies_Cleaned!$N$2:$N$3849))</f>
        <v>4.2</v>
      </c>
      <c r="I2747" cm="1">
        <f t="array" ref="I2747">_xlfn.VAR.S(IF(IMDB_Movies_Cleaned!$E$2:$E$3849=A2747, IMDB_Movies_Cleaned!$N$2:$N$3849))</f>
        <v>0.68111849390917156</v>
      </c>
      <c r="J2747" cm="1">
        <f t="array" ref="J2747">_xlfn.STDEV.S(IF(IMDB_Movies_Cleaned!$E$2:$E$3849=A2747, IMDB_Movies_Cleaned!$N$2:$N$3849))</f>
        <v>0.82529903302328644</v>
      </c>
    </row>
    <row r="2748" spans="1:10" x14ac:dyDescent="0.25">
      <c r="A2748" s="2" t="s">
        <v>734</v>
      </c>
      <c r="B2748">
        <f t="shared" si="44"/>
        <v>4</v>
      </c>
      <c r="D2748">
        <f>AVERAGEIF(IMDB_Movies_Cleaned!$E$2:$E$3849, A2748, IMDB_Movies_Cleaned!$N$2:$N$3849)</f>
        <v>7.1000000000000005</v>
      </c>
      <c r="E2748" cm="1">
        <f t="array" ref="E2748">MEDIAN(IF(IMDB_Movies_Cleaned!$E$2:$E$3849=A2748, IMDB_Movies_Cleaned!$N$2:$N$3849))</f>
        <v>6.85</v>
      </c>
      <c r="F2748" t="e" cm="1">
        <f t="array" ref="F2748">_xlfn.MODE.SNGL(IF(IMDB_Movies_Cleaned!$E$2:$E$3849=A2748, IMDB_Movies_Cleaned!$N$2:$N$3849))</f>
        <v>#N/A</v>
      </c>
      <c r="G2748" cm="1">
        <f t="array" ref="G2748">MAX(IF(IMDB_Movies_Cleaned!$E$2:$E$3849=A2748, IMDB_Movies_Cleaned!$N$2:$N$3849))</f>
        <v>8.3000000000000007</v>
      </c>
      <c r="H2748" cm="1">
        <f t="array" ref="H2748">MIN(IF(IMDB_Movies_Cleaned!$E$2:$E$3849=A2748, IMDB_Movies_Cleaned!$N$2:$N$3849))</f>
        <v>6.4</v>
      </c>
      <c r="I2748" cm="1">
        <f t="array" ref="I2748">_xlfn.VAR.S(IF(IMDB_Movies_Cleaned!$E$2:$E$3849=A2748, IMDB_Movies_Cleaned!$N$2:$N$3849))</f>
        <v>0.69999999999999807</v>
      </c>
      <c r="J2748" cm="1">
        <f t="array" ref="J2748">_xlfn.STDEV.S(IF(IMDB_Movies_Cleaned!$E$2:$E$3849=A2748, IMDB_Movies_Cleaned!$N$2:$N$3849))</f>
        <v>0.83666002653407434</v>
      </c>
    </row>
    <row r="2749" spans="1:10" x14ac:dyDescent="0.25">
      <c r="A2749" s="1" t="s">
        <v>5818</v>
      </c>
      <c r="B2749">
        <f t="shared" si="44"/>
        <v>1</v>
      </c>
      <c r="D2749">
        <f>AVERAGEIF(IMDB_Movies_Cleaned!$E$2:$E$3849, A2749, IMDB_Movies_Cleaned!$N$2:$N$3849)</f>
        <v>7.9</v>
      </c>
      <c r="E2749" cm="1">
        <f t="array" ref="E2749">MEDIAN(IF(IMDB_Movies_Cleaned!$E$2:$E$3849=A2749, IMDB_Movies_Cleaned!$N$2:$N$3849))</f>
        <v>7.9</v>
      </c>
      <c r="F2749" t="e" cm="1">
        <f t="array" ref="F2749">_xlfn.MODE.SNGL(IF(IMDB_Movies_Cleaned!$E$2:$E$3849=A2749, IMDB_Movies_Cleaned!$N$2:$N$3849))</f>
        <v>#N/A</v>
      </c>
      <c r="G2749" cm="1">
        <f t="array" ref="G2749">MAX(IF(IMDB_Movies_Cleaned!$E$2:$E$3849=A2749, IMDB_Movies_Cleaned!$N$2:$N$3849))</f>
        <v>7.9</v>
      </c>
      <c r="H2749" cm="1">
        <f t="array" ref="H2749">MIN(IF(IMDB_Movies_Cleaned!$E$2:$E$3849=A2749, IMDB_Movies_Cleaned!$N$2:$N$3849))</f>
        <v>7.9</v>
      </c>
      <c r="I2749" t="e" cm="1">
        <f t="array" ref="I2749">_xlfn.VAR.S(IF(IMDB_Movies_Cleaned!$E$2:$E$3849=A2749, IMDB_Movies_Cleaned!$N$2:$N$3849))</f>
        <v>#DIV/0!</v>
      </c>
      <c r="J2749" t="e" cm="1">
        <f t="array" ref="J2749">_xlfn.STDEV.S(IF(IMDB_Movies_Cleaned!$E$2:$E$3849=A2749, IMDB_Movies_Cleaned!$N$2:$N$3849))</f>
        <v>#DIV/0!</v>
      </c>
    </row>
    <row r="2750" spans="1:10" x14ac:dyDescent="0.25">
      <c r="A2750" s="2" t="s">
        <v>753</v>
      </c>
      <c r="B2750">
        <f t="shared" si="44"/>
        <v>151</v>
      </c>
      <c r="D2750">
        <f>AVERAGEIF(IMDB_Movies_Cleaned!$E$2:$E$3849, A2750, IMDB_Movies_Cleaned!$N$2:$N$3849)</f>
        <v>6.4947019867549711</v>
      </c>
      <c r="E2750" cm="1">
        <f t="array" ref="E2750">MEDIAN(IF(IMDB_Movies_Cleaned!$E$2:$E$3849=A2750, IMDB_Movies_Cleaned!$N$2:$N$3849))</f>
        <v>6.5</v>
      </c>
      <c r="F2750" cm="1">
        <f t="array" ref="F2750">_xlfn.MODE.SNGL(IF(IMDB_Movies_Cleaned!$E$2:$E$3849=A2750, IMDB_Movies_Cleaned!$N$2:$N$3849))</f>
        <v>6.5</v>
      </c>
      <c r="G2750" cm="1">
        <f t="array" ref="G2750">MAX(IF(IMDB_Movies_Cleaned!$E$2:$E$3849=A2750, IMDB_Movies_Cleaned!$N$2:$N$3849))</f>
        <v>8</v>
      </c>
      <c r="H2750" cm="1">
        <f t="array" ref="H2750">MIN(IF(IMDB_Movies_Cleaned!$E$2:$E$3849=A2750, IMDB_Movies_Cleaned!$N$2:$N$3849))</f>
        <v>4.3</v>
      </c>
      <c r="I2750" cm="1">
        <f t="array" ref="I2750">_xlfn.VAR.S(IF(IMDB_Movies_Cleaned!$E$2:$E$3849=A2750, IMDB_Movies_Cleaned!$N$2:$N$3849))</f>
        <v>0.56277174392930951</v>
      </c>
      <c r="J2750" cm="1">
        <f t="array" ref="J2750">_xlfn.STDEV.S(IF(IMDB_Movies_Cleaned!$E$2:$E$3849=A2750, IMDB_Movies_Cleaned!$N$2:$N$3849))</f>
        <v>0.75018114074489339</v>
      </c>
    </row>
    <row r="2751" spans="1:10" x14ac:dyDescent="0.25">
      <c r="A2751" s="2" t="s">
        <v>1289</v>
      </c>
      <c r="B2751">
        <f t="shared" si="44"/>
        <v>147</v>
      </c>
      <c r="D2751">
        <f>AVERAGEIF(IMDB_Movies_Cleaned!$E$2:$E$3849, A2751, IMDB_Movies_Cleaned!$N$2:$N$3849)</f>
        <v>6.5836734693877554</v>
      </c>
      <c r="E2751" cm="1">
        <f t="array" ref="E2751">MEDIAN(IF(IMDB_Movies_Cleaned!$E$2:$E$3849=A2751, IMDB_Movies_Cleaned!$N$2:$N$3849))</f>
        <v>6.7</v>
      </c>
      <c r="F2751" cm="1">
        <f t="array" ref="F2751">_xlfn.MODE.SNGL(IF(IMDB_Movies_Cleaned!$E$2:$E$3849=A2751, IMDB_Movies_Cleaned!$N$2:$N$3849))</f>
        <v>6.7</v>
      </c>
      <c r="G2751" cm="1">
        <f t="array" ref="G2751">MAX(IF(IMDB_Movies_Cleaned!$E$2:$E$3849=A2751, IMDB_Movies_Cleaned!$N$2:$N$3849))</f>
        <v>8.8000000000000007</v>
      </c>
      <c r="H2751" cm="1">
        <f t="array" ref="H2751">MIN(IF(IMDB_Movies_Cleaned!$E$2:$E$3849=A2751, IMDB_Movies_Cleaned!$N$2:$N$3849))</f>
        <v>3.3</v>
      </c>
      <c r="I2751" cm="1">
        <f t="array" ref="I2751">_xlfn.VAR.S(IF(IMDB_Movies_Cleaned!$E$2:$E$3849=A2751, IMDB_Movies_Cleaned!$N$2:$N$3849))</f>
        <v>0.73480011182555371</v>
      </c>
      <c r="J2751" cm="1">
        <f t="array" ref="J2751">_xlfn.STDEV.S(IF(IMDB_Movies_Cleaned!$E$2:$E$3849=A2751, IMDB_Movies_Cleaned!$N$2:$N$3849))</f>
        <v>0.85720482489633343</v>
      </c>
    </row>
    <row r="2752" spans="1:10" x14ac:dyDescent="0.25">
      <c r="A2752" s="2" t="s">
        <v>1022</v>
      </c>
      <c r="B2752">
        <f t="shared" si="44"/>
        <v>17</v>
      </c>
      <c r="D2752">
        <f>AVERAGEIF(IMDB_Movies_Cleaned!$E$2:$E$3849, A2752, IMDB_Movies_Cleaned!$N$2:$N$3849)</f>
        <v>7.2235294117647069</v>
      </c>
      <c r="E2752" cm="1">
        <f t="array" ref="E2752">MEDIAN(IF(IMDB_Movies_Cleaned!$E$2:$E$3849=A2752, IMDB_Movies_Cleaned!$N$2:$N$3849))</f>
        <v>7.6</v>
      </c>
      <c r="F2752" cm="1">
        <f t="array" ref="F2752">_xlfn.MODE.SNGL(IF(IMDB_Movies_Cleaned!$E$2:$E$3849=A2752, IMDB_Movies_Cleaned!$N$2:$N$3849))</f>
        <v>7.7</v>
      </c>
      <c r="G2752" cm="1">
        <f t="array" ref="G2752">MAX(IF(IMDB_Movies_Cleaned!$E$2:$E$3849=A2752, IMDB_Movies_Cleaned!$N$2:$N$3849))</f>
        <v>8.1</v>
      </c>
      <c r="H2752" cm="1">
        <f t="array" ref="H2752">MIN(IF(IMDB_Movies_Cleaned!$E$2:$E$3849=A2752, IMDB_Movies_Cleaned!$N$2:$N$3849))</f>
        <v>5.9</v>
      </c>
      <c r="I2752" cm="1">
        <f t="array" ref="I2752">_xlfn.VAR.S(IF(IMDB_Movies_Cleaned!$E$2:$E$3849=A2752, IMDB_Movies_Cleaned!$N$2:$N$3849))</f>
        <v>0.54941176470588238</v>
      </c>
      <c r="J2752" cm="1">
        <f t="array" ref="J2752">_xlfn.STDEV.S(IF(IMDB_Movies_Cleaned!$E$2:$E$3849=A2752, IMDB_Movies_Cleaned!$N$2:$N$3849))</f>
        <v>0.74122315445881903</v>
      </c>
    </row>
    <row r="2753" spans="1:10" x14ac:dyDescent="0.25">
      <c r="A2753" s="2" t="s">
        <v>1671</v>
      </c>
      <c r="B2753">
        <f t="shared" si="44"/>
        <v>153</v>
      </c>
      <c r="D2753">
        <f>AVERAGEIF(IMDB_Movies_Cleaned!$E$2:$E$3849, A2753, IMDB_Movies_Cleaned!$N$2:$N$3849)</f>
        <v>7.0418300653594796</v>
      </c>
      <c r="E2753" cm="1">
        <f t="array" ref="E2753">MEDIAN(IF(IMDB_Movies_Cleaned!$E$2:$E$3849=A2753, IMDB_Movies_Cleaned!$N$2:$N$3849))</f>
        <v>7.2</v>
      </c>
      <c r="F2753" cm="1">
        <f t="array" ref="F2753">_xlfn.MODE.SNGL(IF(IMDB_Movies_Cleaned!$E$2:$E$3849=A2753, IMDB_Movies_Cleaned!$N$2:$N$3849))</f>
        <v>7.3</v>
      </c>
      <c r="G2753" cm="1">
        <f t="array" ref="G2753">MAX(IF(IMDB_Movies_Cleaned!$E$2:$E$3849=A2753, IMDB_Movies_Cleaned!$N$2:$N$3849))</f>
        <v>8.8000000000000007</v>
      </c>
      <c r="H2753" cm="1">
        <f t="array" ref="H2753">MIN(IF(IMDB_Movies_Cleaned!$E$2:$E$3849=A2753, IMDB_Movies_Cleaned!$N$2:$N$3849))</f>
        <v>3.4</v>
      </c>
      <c r="I2753" cm="1">
        <f t="array" ref="I2753">_xlfn.VAR.S(IF(IMDB_Movies_Cleaned!$E$2:$E$3849=A2753, IMDB_Movies_Cleaned!$N$2:$N$3849))</f>
        <v>0.68705452356381391</v>
      </c>
      <c r="J2753" cm="1">
        <f t="array" ref="J2753">_xlfn.STDEV.S(IF(IMDB_Movies_Cleaned!$E$2:$E$3849=A2753, IMDB_Movies_Cleaned!$N$2:$N$3849))</f>
        <v>0.82888752166009472</v>
      </c>
    </row>
    <row r="2754" spans="1:10" x14ac:dyDescent="0.25">
      <c r="A2754" s="2" t="s">
        <v>2396</v>
      </c>
      <c r="B2754">
        <f t="shared" si="44"/>
        <v>25</v>
      </c>
      <c r="D2754">
        <f>AVERAGEIF(IMDB_Movies_Cleaned!$E$2:$E$3849, A2754, IMDB_Movies_Cleaned!$N$2:$N$3849)</f>
        <v>5.8159999999999998</v>
      </c>
      <c r="E2754" cm="1">
        <f t="array" ref="E2754">MEDIAN(IF(IMDB_Movies_Cleaned!$E$2:$E$3849=A2754, IMDB_Movies_Cleaned!$N$2:$N$3849))</f>
        <v>6.1</v>
      </c>
      <c r="F2754" cm="1">
        <f t="array" ref="F2754">_xlfn.MODE.SNGL(IF(IMDB_Movies_Cleaned!$E$2:$E$3849=A2754, IMDB_Movies_Cleaned!$N$2:$N$3849))</f>
        <v>6.2</v>
      </c>
      <c r="G2754" cm="1">
        <f t="array" ref="G2754">MAX(IF(IMDB_Movies_Cleaned!$E$2:$E$3849=A2754, IMDB_Movies_Cleaned!$N$2:$N$3849))</f>
        <v>7.2</v>
      </c>
      <c r="H2754" cm="1">
        <f t="array" ref="H2754">MIN(IF(IMDB_Movies_Cleaned!$E$2:$E$3849=A2754, IMDB_Movies_Cleaned!$N$2:$N$3849))</f>
        <v>3.9</v>
      </c>
      <c r="I2754" cm="1">
        <f t="array" ref="I2754">_xlfn.VAR.S(IF(IMDB_Movies_Cleaned!$E$2:$E$3849=A2754, IMDB_Movies_Cleaned!$N$2:$N$3849))</f>
        <v>0.85390000000000066</v>
      </c>
      <c r="J2754" cm="1">
        <f t="array" ref="J2754">_xlfn.STDEV.S(IF(IMDB_Movies_Cleaned!$E$2:$E$3849=A2754, IMDB_Movies_Cleaned!$N$2:$N$3849))</f>
        <v>0.92406709713093926</v>
      </c>
    </row>
    <row r="2755" spans="1:10" x14ac:dyDescent="0.25">
      <c r="A2755" s="1" t="s">
        <v>3514</v>
      </c>
      <c r="B2755">
        <f t="shared" si="44"/>
        <v>1</v>
      </c>
      <c r="D2755">
        <f>AVERAGEIF(IMDB_Movies_Cleaned!$E$2:$E$3849, A2755, IMDB_Movies_Cleaned!$N$2:$N$3849)</f>
        <v>6.9</v>
      </c>
      <c r="E2755" cm="1">
        <f t="array" ref="E2755">MEDIAN(IF(IMDB_Movies_Cleaned!$E$2:$E$3849=A2755, IMDB_Movies_Cleaned!$N$2:$N$3849))</f>
        <v>6.9</v>
      </c>
      <c r="F2755" t="e" cm="1">
        <f t="array" ref="F2755">_xlfn.MODE.SNGL(IF(IMDB_Movies_Cleaned!$E$2:$E$3849=A2755, IMDB_Movies_Cleaned!$N$2:$N$3849))</f>
        <v>#N/A</v>
      </c>
      <c r="G2755" cm="1">
        <f t="array" ref="G2755">MAX(IF(IMDB_Movies_Cleaned!$E$2:$E$3849=A2755, IMDB_Movies_Cleaned!$N$2:$N$3849))</f>
        <v>6.9</v>
      </c>
      <c r="H2755" cm="1">
        <f t="array" ref="H2755">MIN(IF(IMDB_Movies_Cleaned!$E$2:$E$3849=A2755, IMDB_Movies_Cleaned!$N$2:$N$3849))</f>
        <v>6.9</v>
      </c>
      <c r="I2755" t="e" cm="1">
        <f t="array" ref="I2755">_xlfn.VAR.S(IF(IMDB_Movies_Cleaned!$E$2:$E$3849=A2755, IMDB_Movies_Cleaned!$N$2:$N$3849))</f>
        <v>#DIV/0!</v>
      </c>
      <c r="J2755" t="e" cm="1">
        <f t="array" ref="J2755">_xlfn.STDEV.S(IF(IMDB_Movies_Cleaned!$E$2:$E$3849=A2755, IMDB_Movies_Cleaned!$N$2:$N$3849))</f>
        <v>#DIV/0!</v>
      </c>
    </row>
    <row r="2756" spans="1:10" x14ac:dyDescent="0.25">
      <c r="A2756" s="2" t="s">
        <v>1896</v>
      </c>
      <c r="B2756">
        <f t="shared" si="44"/>
        <v>16</v>
      </c>
      <c r="D2756">
        <f>AVERAGEIF(IMDB_Movies_Cleaned!$E$2:$E$3849, A2756, IMDB_Movies_Cleaned!$N$2:$N$3849)</f>
        <v>6.1562500000000009</v>
      </c>
      <c r="E2756" cm="1">
        <f t="array" ref="E2756">MEDIAN(IF(IMDB_Movies_Cleaned!$E$2:$E$3849=A2756, IMDB_Movies_Cleaned!$N$2:$N$3849))</f>
        <v>6.35</v>
      </c>
      <c r="F2756" cm="1">
        <f t="array" ref="F2756">_xlfn.MODE.SNGL(IF(IMDB_Movies_Cleaned!$E$2:$E$3849=A2756, IMDB_Movies_Cleaned!$N$2:$N$3849))</f>
        <v>6.3</v>
      </c>
      <c r="G2756" cm="1">
        <f t="array" ref="G2756">MAX(IF(IMDB_Movies_Cleaned!$E$2:$E$3849=A2756, IMDB_Movies_Cleaned!$N$2:$N$3849))</f>
        <v>7.4</v>
      </c>
      <c r="H2756" cm="1">
        <f t="array" ref="H2756">MIN(IF(IMDB_Movies_Cleaned!$E$2:$E$3849=A2756, IMDB_Movies_Cleaned!$N$2:$N$3849))</f>
        <v>2</v>
      </c>
      <c r="I2756" cm="1">
        <f t="array" ref="I2756">_xlfn.VAR.S(IF(IMDB_Movies_Cleaned!$E$2:$E$3849=A2756, IMDB_Movies_Cleaned!$N$2:$N$3849))</f>
        <v>1.5292916666666467</v>
      </c>
      <c r="J2756" cm="1">
        <f t="array" ref="J2756">_xlfn.STDEV.S(IF(IMDB_Movies_Cleaned!$E$2:$E$3849=A2756, IMDB_Movies_Cleaned!$N$2:$N$3849))</f>
        <v>1.2366453277583864</v>
      </c>
    </row>
    <row r="2757" spans="1:10" x14ac:dyDescent="0.25">
      <c r="A2757" s="1" t="s">
        <v>1143</v>
      </c>
      <c r="B2757">
        <f t="shared" si="44"/>
        <v>14</v>
      </c>
      <c r="D2757">
        <f>AVERAGEIF(IMDB_Movies_Cleaned!$E$2:$E$3849, A2757, IMDB_Movies_Cleaned!$N$2:$N$3849)</f>
        <v>5.7357142857142858</v>
      </c>
      <c r="E2757" cm="1">
        <f t="array" ref="E2757">MEDIAN(IF(IMDB_Movies_Cleaned!$E$2:$E$3849=A2757, IMDB_Movies_Cleaned!$N$2:$N$3849))</f>
        <v>5.9</v>
      </c>
      <c r="F2757" cm="1">
        <f t="array" ref="F2757">_xlfn.MODE.SNGL(IF(IMDB_Movies_Cleaned!$E$2:$E$3849=A2757, IMDB_Movies_Cleaned!$N$2:$N$3849))</f>
        <v>4.4000000000000004</v>
      </c>
      <c r="G2757" cm="1">
        <f t="array" ref="G2757">MAX(IF(IMDB_Movies_Cleaned!$E$2:$E$3849=A2757, IMDB_Movies_Cleaned!$N$2:$N$3849))</f>
        <v>6.7</v>
      </c>
      <c r="H2757" cm="1">
        <f t="array" ref="H2757">MIN(IF(IMDB_Movies_Cleaned!$E$2:$E$3849=A2757, IMDB_Movies_Cleaned!$N$2:$N$3849))</f>
        <v>4.4000000000000004</v>
      </c>
      <c r="I2757" cm="1">
        <f t="array" ref="I2757">_xlfn.VAR.S(IF(IMDB_Movies_Cleaned!$E$2:$E$3849=A2757, IMDB_Movies_Cleaned!$N$2:$N$3849))</f>
        <v>0.58554945054945273</v>
      </c>
      <c r="J2757" cm="1">
        <f t="array" ref="J2757">_xlfn.STDEV.S(IF(IMDB_Movies_Cleaned!$E$2:$E$3849=A2757, IMDB_Movies_Cleaned!$N$2:$N$3849))</f>
        <v>0.76521202979922676</v>
      </c>
    </row>
    <row r="2758" spans="1:10" x14ac:dyDescent="0.25">
      <c r="A2758" s="2" t="s">
        <v>877</v>
      </c>
      <c r="B2758">
        <f t="shared" si="44"/>
        <v>135</v>
      </c>
      <c r="D2758">
        <f>AVERAGEIF(IMDB_Movies_Cleaned!$E$2:$E$3849, A2758, IMDB_Movies_Cleaned!$N$2:$N$3849)</f>
        <v>5.8962962962962955</v>
      </c>
      <c r="E2758" cm="1">
        <f t="array" ref="E2758">MEDIAN(IF(IMDB_Movies_Cleaned!$E$2:$E$3849=A2758, IMDB_Movies_Cleaned!$N$2:$N$3849))</f>
        <v>6</v>
      </c>
      <c r="F2758" cm="1">
        <f t="array" ref="F2758">_xlfn.MODE.SNGL(IF(IMDB_Movies_Cleaned!$E$2:$E$3849=A2758, IMDB_Movies_Cleaned!$N$2:$N$3849))</f>
        <v>6.1</v>
      </c>
      <c r="G2758" cm="1">
        <f t="array" ref="G2758">MAX(IF(IMDB_Movies_Cleaned!$E$2:$E$3849=A2758, IMDB_Movies_Cleaned!$N$2:$N$3849))</f>
        <v>8.4</v>
      </c>
      <c r="H2758" cm="1">
        <f t="array" ref="H2758">MIN(IF(IMDB_Movies_Cleaned!$E$2:$E$3849=A2758, IMDB_Movies_Cleaned!$N$2:$N$3849))</f>
        <v>2.7</v>
      </c>
      <c r="I2758" cm="1">
        <f t="array" ref="I2758">_xlfn.VAR.S(IF(IMDB_Movies_Cleaned!$E$2:$E$3849=A2758, IMDB_Movies_Cleaned!$N$2:$N$3849))</f>
        <v>0.76826976229963906</v>
      </c>
      <c r="J2758" cm="1">
        <f t="array" ref="J2758">_xlfn.STDEV.S(IF(IMDB_Movies_Cleaned!$E$2:$E$3849=A2758, IMDB_Movies_Cleaned!$N$2:$N$3849))</f>
        <v>0.87650998984588824</v>
      </c>
    </row>
    <row r="2759" spans="1:10" x14ac:dyDescent="0.25">
      <c r="A2759" s="1" t="s">
        <v>1671</v>
      </c>
      <c r="B2759">
        <f t="shared" si="44"/>
        <v>153</v>
      </c>
      <c r="D2759">
        <f>AVERAGEIF(IMDB_Movies_Cleaned!$E$2:$E$3849, A2759, IMDB_Movies_Cleaned!$N$2:$N$3849)</f>
        <v>7.0418300653594796</v>
      </c>
      <c r="E2759" cm="1">
        <f t="array" ref="E2759">MEDIAN(IF(IMDB_Movies_Cleaned!$E$2:$E$3849=A2759, IMDB_Movies_Cleaned!$N$2:$N$3849))</f>
        <v>7.2</v>
      </c>
      <c r="F2759" cm="1">
        <f t="array" ref="F2759">_xlfn.MODE.SNGL(IF(IMDB_Movies_Cleaned!$E$2:$E$3849=A2759, IMDB_Movies_Cleaned!$N$2:$N$3849))</f>
        <v>7.3</v>
      </c>
      <c r="G2759" cm="1">
        <f t="array" ref="G2759">MAX(IF(IMDB_Movies_Cleaned!$E$2:$E$3849=A2759, IMDB_Movies_Cleaned!$N$2:$N$3849))</f>
        <v>8.8000000000000007</v>
      </c>
      <c r="H2759" cm="1">
        <f t="array" ref="H2759">MIN(IF(IMDB_Movies_Cleaned!$E$2:$E$3849=A2759, IMDB_Movies_Cleaned!$N$2:$N$3849))</f>
        <v>3.4</v>
      </c>
      <c r="I2759" cm="1">
        <f t="array" ref="I2759">_xlfn.VAR.S(IF(IMDB_Movies_Cleaned!$E$2:$E$3849=A2759, IMDB_Movies_Cleaned!$N$2:$N$3849))</f>
        <v>0.68705452356381391</v>
      </c>
      <c r="J2759" cm="1">
        <f t="array" ref="J2759">_xlfn.STDEV.S(IF(IMDB_Movies_Cleaned!$E$2:$E$3849=A2759, IMDB_Movies_Cleaned!$N$2:$N$3849))</f>
        <v>0.82888752166009472</v>
      </c>
    </row>
    <row r="2760" spans="1:10" x14ac:dyDescent="0.25">
      <c r="A2760" s="2" t="s">
        <v>2396</v>
      </c>
      <c r="B2760">
        <f t="shared" si="44"/>
        <v>25</v>
      </c>
      <c r="D2760">
        <f>AVERAGEIF(IMDB_Movies_Cleaned!$E$2:$E$3849, A2760, IMDB_Movies_Cleaned!$N$2:$N$3849)</f>
        <v>5.8159999999999998</v>
      </c>
      <c r="E2760" cm="1">
        <f t="array" ref="E2760">MEDIAN(IF(IMDB_Movies_Cleaned!$E$2:$E$3849=A2760, IMDB_Movies_Cleaned!$N$2:$N$3849))</f>
        <v>6.1</v>
      </c>
      <c r="F2760" cm="1">
        <f t="array" ref="F2760">_xlfn.MODE.SNGL(IF(IMDB_Movies_Cleaned!$E$2:$E$3849=A2760, IMDB_Movies_Cleaned!$N$2:$N$3849))</f>
        <v>6.2</v>
      </c>
      <c r="G2760" cm="1">
        <f t="array" ref="G2760">MAX(IF(IMDB_Movies_Cleaned!$E$2:$E$3849=A2760, IMDB_Movies_Cleaned!$N$2:$N$3849))</f>
        <v>7.2</v>
      </c>
      <c r="H2760" cm="1">
        <f t="array" ref="H2760">MIN(IF(IMDB_Movies_Cleaned!$E$2:$E$3849=A2760, IMDB_Movies_Cleaned!$N$2:$N$3849))</f>
        <v>3.9</v>
      </c>
      <c r="I2760" cm="1">
        <f t="array" ref="I2760">_xlfn.VAR.S(IF(IMDB_Movies_Cleaned!$E$2:$E$3849=A2760, IMDB_Movies_Cleaned!$N$2:$N$3849))</f>
        <v>0.85390000000000066</v>
      </c>
      <c r="J2760" cm="1">
        <f t="array" ref="J2760">_xlfn.STDEV.S(IF(IMDB_Movies_Cleaned!$E$2:$E$3849=A2760, IMDB_Movies_Cleaned!$N$2:$N$3849))</f>
        <v>0.92406709713093926</v>
      </c>
    </row>
    <row r="2761" spans="1:10" x14ac:dyDescent="0.25">
      <c r="A2761" s="1" t="s">
        <v>2806</v>
      </c>
      <c r="B2761">
        <f t="shared" si="44"/>
        <v>11</v>
      </c>
      <c r="D2761">
        <f>AVERAGEIF(IMDB_Movies_Cleaned!$E$2:$E$3849, A2761, IMDB_Movies_Cleaned!$N$2:$N$3849)</f>
        <v>5.463636363636363</v>
      </c>
      <c r="E2761" cm="1">
        <f t="array" ref="E2761">MEDIAN(IF(IMDB_Movies_Cleaned!$E$2:$E$3849=A2761, IMDB_Movies_Cleaned!$N$2:$N$3849))</f>
        <v>5.9</v>
      </c>
      <c r="F2761" cm="1">
        <f t="array" ref="F2761">_xlfn.MODE.SNGL(IF(IMDB_Movies_Cleaned!$E$2:$E$3849=A2761, IMDB_Movies_Cleaned!$N$2:$N$3849))</f>
        <v>5.9</v>
      </c>
      <c r="G2761" cm="1">
        <f t="array" ref="G2761">MAX(IF(IMDB_Movies_Cleaned!$E$2:$E$3849=A2761, IMDB_Movies_Cleaned!$N$2:$N$3849))</f>
        <v>6.5</v>
      </c>
      <c r="H2761" cm="1">
        <f t="array" ref="H2761">MIN(IF(IMDB_Movies_Cleaned!$E$2:$E$3849=A2761, IMDB_Movies_Cleaned!$N$2:$N$3849))</f>
        <v>3.9</v>
      </c>
      <c r="I2761" cm="1">
        <f t="array" ref="I2761">_xlfn.VAR.S(IF(IMDB_Movies_Cleaned!$E$2:$E$3849=A2761, IMDB_Movies_Cleaned!$N$2:$N$3849))</f>
        <v>0.66854545454546044</v>
      </c>
      <c r="J2761" cm="1">
        <f t="array" ref="J2761">_xlfn.STDEV.S(IF(IMDB_Movies_Cleaned!$E$2:$E$3849=A2761, IMDB_Movies_Cleaned!$N$2:$N$3849))</f>
        <v>0.81764628938524542</v>
      </c>
    </row>
    <row r="2762" spans="1:10" x14ac:dyDescent="0.25">
      <c r="A2762" s="2" t="s">
        <v>753</v>
      </c>
      <c r="B2762">
        <f t="shared" si="44"/>
        <v>151</v>
      </c>
      <c r="D2762">
        <f>AVERAGEIF(IMDB_Movies_Cleaned!$E$2:$E$3849, A2762, IMDB_Movies_Cleaned!$N$2:$N$3849)</f>
        <v>6.4947019867549711</v>
      </c>
      <c r="E2762" cm="1">
        <f t="array" ref="E2762">MEDIAN(IF(IMDB_Movies_Cleaned!$E$2:$E$3849=A2762, IMDB_Movies_Cleaned!$N$2:$N$3849))</f>
        <v>6.5</v>
      </c>
      <c r="F2762" cm="1">
        <f t="array" ref="F2762">_xlfn.MODE.SNGL(IF(IMDB_Movies_Cleaned!$E$2:$E$3849=A2762, IMDB_Movies_Cleaned!$N$2:$N$3849))</f>
        <v>6.5</v>
      </c>
      <c r="G2762" cm="1">
        <f t="array" ref="G2762">MAX(IF(IMDB_Movies_Cleaned!$E$2:$E$3849=A2762, IMDB_Movies_Cleaned!$N$2:$N$3849))</f>
        <v>8</v>
      </c>
      <c r="H2762" cm="1">
        <f t="array" ref="H2762">MIN(IF(IMDB_Movies_Cleaned!$E$2:$E$3849=A2762, IMDB_Movies_Cleaned!$N$2:$N$3849))</f>
        <v>4.3</v>
      </c>
      <c r="I2762" cm="1">
        <f t="array" ref="I2762">_xlfn.VAR.S(IF(IMDB_Movies_Cleaned!$E$2:$E$3849=A2762, IMDB_Movies_Cleaned!$N$2:$N$3849))</f>
        <v>0.56277174392930951</v>
      </c>
      <c r="J2762" cm="1">
        <f t="array" ref="J2762">_xlfn.STDEV.S(IF(IMDB_Movies_Cleaned!$E$2:$E$3849=A2762, IMDB_Movies_Cleaned!$N$2:$N$3849))</f>
        <v>0.75018114074489339</v>
      </c>
    </row>
    <row r="2763" spans="1:10" x14ac:dyDescent="0.25">
      <c r="A2763" s="1" t="s">
        <v>1839</v>
      </c>
      <c r="B2763">
        <f t="shared" si="44"/>
        <v>22</v>
      </c>
      <c r="D2763">
        <f>AVERAGEIF(IMDB_Movies_Cleaned!$E$2:$E$3849, A2763, IMDB_Movies_Cleaned!$N$2:$N$3849)</f>
        <v>7.0545454545454538</v>
      </c>
      <c r="E2763" cm="1">
        <f t="array" ref="E2763">MEDIAN(IF(IMDB_Movies_Cleaned!$E$2:$E$3849=A2763, IMDB_Movies_Cleaned!$N$2:$N$3849))</f>
        <v>6.9</v>
      </c>
      <c r="F2763" cm="1">
        <f t="array" ref="F2763">_xlfn.MODE.SNGL(IF(IMDB_Movies_Cleaned!$E$2:$E$3849=A2763, IMDB_Movies_Cleaned!$N$2:$N$3849))</f>
        <v>6.8</v>
      </c>
      <c r="G2763" cm="1">
        <f t="array" ref="G2763">MAX(IF(IMDB_Movies_Cleaned!$E$2:$E$3849=A2763, IMDB_Movies_Cleaned!$N$2:$N$3849))</f>
        <v>8.1999999999999993</v>
      </c>
      <c r="H2763" cm="1">
        <f t="array" ref="H2763">MIN(IF(IMDB_Movies_Cleaned!$E$2:$E$3849=A2763, IMDB_Movies_Cleaned!$N$2:$N$3849))</f>
        <v>6</v>
      </c>
      <c r="I2763" cm="1">
        <f t="array" ref="I2763">_xlfn.VAR.S(IF(IMDB_Movies_Cleaned!$E$2:$E$3849=A2763, IMDB_Movies_Cleaned!$N$2:$N$3849))</f>
        <v>0.40069264069264066</v>
      </c>
      <c r="J2763" cm="1">
        <f t="array" ref="J2763">_xlfn.STDEV.S(IF(IMDB_Movies_Cleaned!$E$2:$E$3849=A2763, IMDB_Movies_Cleaned!$N$2:$N$3849))</f>
        <v>0.63300287573804959</v>
      </c>
    </row>
    <row r="2764" spans="1:10" x14ac:dyDescent="0.25">
      <c r="A2764" s="1" t="s">
        <v>3327</v>
      </c>
      <c r="B2764">
        <f t="shared" si="44"/>
        <v>3</v>
      </c>
      <c r="D2764">
        <f>AVERAGEIF(IMDB_Movies_Cleaned!$E$2:$E$3849, A2764, IMDB_Movies_Cleaned!$N$2:$N$3849)</f>
        <v>6.166666666666667</v>
      </c>
      <c r="E2764" cm="1">
        <f t="array" ref="E2764">MEDIAN(IF(IMDB_Movies_Cleaned!$E$2:$E$3849=A2764, IMDB_Movies_Cleaned!$N$2:$N$3849))</f>
        <v>6.4</v>
      </c>
      <c r="F2764" t="e" cm="1">
        <f t="array" ref="F2764">_xlfn.MODE.SNGL(IF(IMDB_Movies_Cleaned!$E$2:$E$3849=A2764, IMDB_Movies_Cleaned!$N$2:$N$3849))</f>
        <v>#N/A</v>
      </c>
      <c r="G2764" cm="1">
        <f t="array" ref="G2764">MAX(IF(IMDB_Movies_Cleaned!$E$2:$E$3849=A2764, IMDB_Movies_Cleaned!$N$2:$N$3849))</f>
        <v>7</v>
      </c>
      <c r="H2764" cm="1">
        <f t="array" ref="H2764">MIN(IF(IMDB_Movies_Cleaned!$E$2:$E$3849=A2764, IMDB_Movies_Cleaned!$N$2:$N$3849))</f>
        <v>5.0999999999999996</v>
      </c>
      <c r="I2764" cm="1">
        <f t="array" ref="I2764">_xlfn.VAR.S(IF(IMDB_Movies_Cleaned!$E$2:$E$3849=A2764, IMDB_Movies_Cleaned!$N$2:$N$3849))</f>
        <v>0.94333333333333513</v>
      </c>
      <c r="J2764" cm="1">
        <f t="array" ref="J2764">_xlfn.STDEV.S(IF(IMDB_Movies_Cleaned!$E$2:$E$3849=A2764, IMDB_Movies_Cleaned!$N$2:$N$3849))</f>
        <v>0.9712534856222319</v>
      </c>
    </row>
    <row r="2765" spans="1:10" x14ac:dyDescent="0.25">
      <c r="A2765" s="2" t="s">
        <v>1498</v>
      </c>
      <c r="B2765">
        <f t="shared" si="44"/>
        <v>31</v>
      </c>
      <c r="D2765">
        <f>AVERAGEIF(IMDB_Movies_Cleaned!$E$2:$E$3849, A2765, IMDB_Movies_Cleaned!$N$2:$N$3849)</f>
        <v>5.8645161290322561</v>
      </c>
      <c r="E2765" cm="1">
        <f t="array" ref="E2765">MEDIAN(IF(IMDB_Movies_Cleaned!$E$2:$E$3849=A2765, IMDB_Movies_Cleaned!$N$2:$N$3849))</f>
        <v>5.7</v>
      </c>
      <c r="F2765" cm="1">
        <f t="array" ref="F2765">_xlfn.MODE.SNGL(IF(IMDB_Movies_Cleaned!$E$2:$E$3849=A2765, IMDB_Movies_Cleaned!$N$2:$N$3849))</f>
        <v>4.8</v>
      </c>
      <c r="G2765" cm="1">
        <f t="array" ref="G2765">MAX(IF(IMDB_Movies_Cleaned!$E$2:$E$3849=A2765, IMDB_Movies_Cleaned!$N$2:$N$3849))</f>
        <v>8.5</v>
      </c>
      <c r="H2765" cm="1">
        <f t="array" ref="H2765">MIN(IF(IMDB_Movies_Cleaned!$E$2:$E$3849=A2765, IMDB_Movies_Cleaned!$N$2:$N$3849))</f>
        <v>4.0999999999999996</v>
      </c>
      <c r="I2765" cm="1">
        <f t="array" ref="I2765">_xlfn.VAR.S(IF(IMDB_Movies_Cleaned!$E$2:$E$3849=A2765, IMDB_Movies_Cleaned!$N$2:$N$3849))</f>
        <v>1.0850322580645448</v>
      </c>
      <c r="J2765" cm="1">
        <f t="array" ref="J2765">_xlfn.STDEV.S(IF(IMDB_Movies_Cleaned!$E$2:$E$3849=A2765, IMDB_Movies_Cleaned!$N$2:$N$3849))</f>
        <v>1.0416488170513827</v>
      </c>
    </row>
    <row r="2766" spans="1:10" x14ac:dyDescent="0.25">
      <c r="A2766" s="1" t="s">
        <v>1896</v>
      </c>
      <c r="B2766">
        <f t="shared" si="44"/>
        <v>16</v>
      </c>
      <c r="D2766">
        <f>AVERAGEIF(IMDB_Movies_Cleaned!$E$2:$E$3849, A2766, IMDB_Movies_Cleaned!$N$2:$N$3849)</f>
        <v>6.1562500000000009</v>
      </c>
      <c r="E2766" cm="1">
        <f t="array" ref="E2766">MEDIAN(IF(IMDB_Movies_Cleaned!$E$2:$E$3849=A2766, IMDB_Movies_Cleaned!$N$2:$N$3849))</f>
        <v>6.35</v>
      </c>
      <c r="F2766" cm="1">
        <f t="array" ref="F2766">_xlfn.MODE.SNGL(IF(IMDB_Movies_Cleaned!$E$2:$E$3849=A2766, IMDB_Movies_Cleaned!$N$2:$N$3849))</f>
        <v>6.3</v>
      </c>
      <c r="G2766" cm="1">
        <f t="array" ref="G2766">MAX(IF(IMDB_Movies_Cleaned!$E$2:$E$3849=A2766, IMDB_Movies_Cleaned!$N$2:$N$3849))</f>
        <v>7.4</v>
      </c>
      <c r="H2766" cm="1">
        <f t="array" ref="H2766">MIN(IF(IMDB_Movies_Cleaned!$E$2:$E$3849=A2766, IMDB_Movies_Cleaned!$N$2:$N$3849))</f>
        <v>2</v>
      </c>
      <c r="I2766" cm="1">
        <f t="array" ref="I2766">_xlfn.VAR.S(IF(IMDB_Movies_Cleaned!$E$2:$E$3849=A2766, IMDB_Movies_Cleaned!$N$2:$N$3849))</f>
        <v>1.5292916666666467</v>
      </c>
      <c r="J2766" cm="1">
        <f t="array" ref="J2766">_xlfn.STDEV.S(IF(IMDB_Movies_Cleaned!$E$2:$E$3849=A2766, IMDB_Movies_Cleaned!$N$2:$N$3849))</f>
        <v>1.2366453277583864</v>
      </c>
    </row>
    <row r="2767" spans="1:10" x14ac:dyDescent="0.25">
      <c r="A2767" s="2" t="s">
        <v>2396</v>
      </c>
      <c r="B2767">
        <f t="shared" ref="B2767:B2830" si="45">COUNTIF($A$2:$A$3849, A2767)</f>
        <v>25</v>
      </c>
      <c r="D2767">
        <f>AVERAGEIF(IMDB_Movies_Cleaned!$E$2:$E$3849, A2767, IMDB_Movies_Cleaned!$N$2:$N$3849)</f>
        <v>5.8159999999999998</v>
      </c>
      <c r="E2767" cm="1">
        <f t="array" ref="E2767">MEDIAN(IF(IMDB_Movies_Cleaned!$E$2:$E$3849=A2767, IMDB_Movies_Cleaned!$N$2:$N$3849))</f>
        <v>6.1</v>
      </c>
      <c r="F2767" cm="1">
        <f t="array" ref="F2767">_xlfn.MODE.SNGL(IF(IMDB_Movies_Cleaned!$E$2:$E$3849=A2767, IMDB_Movies_Cleaned!$N$2:$N$3849))</f>
        <v>6.2</v>
      </c>
      <c r="G2767" cm="1">
        <f t="array" ref="G2767">MAX(IF(IMDB_Movies_Cleaned!$E$2:$E$3849=A2767, IMDB_Movies_Cleaned!$N$2:$N$3849))</f>
        <v>7.2</v>
      </c>
      <c r="H2767" cm="1">
        <f t="array" ref="H2767">MIN(IF(IMDB_Movies_Cleaned!$E$2:$E$3849=A2767, IMDB_Movies_Cleaned!$N$2:$N$3849))</f>
        <v>3.9</v>
      </c>
      <c r="I2767" cm="1">
        <f t="array" ref="I2767">_xlfn.VAR.S(IF(IMDB_Movies_Cleaned!$E$2:$E$3849=A2767, IMDB_Movies_Cleaned!$N$2:$N$3849))</f>
        <v>0.85390000000000066</v>
      </c>
      <c r="J2767" cm="1">
        <f t="array" ref="J2767">_xlfn.STDEV.S(IF(IMDB_Movies_Cleaned!$E$2:$E$3849=A2767, IMDB_Movies_Cleaned!$N$2:$N$3849))</f>
        <v>0.92406709713093926</v>
      </c>
    </row>
    <row r="2768" spans="1:10" x14ac:dyDescent="0.25">
      <c r="A2768" s="1" t="s">
        <v>5845</v>
      </c>
      <c r="B2768">
        <f t="shared" si="45"/>
        <v>1</v>
      </c>
      <c r="D2768">
        <f>AVERAGEIF(IMDB_Movies_Cleaned!$E$2:$E$3849, A2768, IMDB_Movies_Cleaned!$N$2:$N$3849)</f>
        <v>6.9</v>
      </c>
      <c r="E2768" cm="1">
        <f t="array" ref="E2768">MEDIAN(IF(IMDB_Movies_Cleaned!$E$2:$E$3849=A2768, IMDB_Movies_Cleaned!$N$2:$N$3849))</f>
        <v>6.9</v>
      </c>
      <c r="F2768" t="e" cm="1">
        <f t="array" ref="F2768">_xlfn.MODE.SNGL(IF(IMDB_Movies_Cleaned!$E$2:$E$3849=A2768, IMDB_Movies_Cleaned!$N$2:$N$3849))</f>
        <v>#N/A</v>
      </c>
      <c r="G2768" cm="1">
        <f t="array" ref="G2768">MAX(IF(IMDB_Movies_Cleaned!$E$2:$E$3849=A2768, IMDB_Movies_Cleaned!$N$2:$N$3849))</f>
        <v>6.9</v>
      </c>
      <c r="H2768" cm="1">
        <f t="array" ref="H2768">MIN(IF(IMDB_Movies_Cleaned!$E$2:$E$3849=A2768, IMDB_Movies_Cleaned!$N$2:$N$3849))</f>
        <v>6.9</v>
      </c>
      <c r="I2768" t="e" cm="1">
        <f t="array" ref="I2768">_xlfn.VAR.S(IF(IMDB_Movies_Cleaned!$E$2:$E$3849=A2768, IMDB_Movies_Cleaned!$N$2:$N$3849))</f>
        <v>#DIV/0!</v>
      </c>
      <c r="J2768" t="e" cm="1">
        <f t="array" ref="J2768">_xlfn.STDEV.S(IF(IMDB_Movies_Cleaned!$E$2:$E$3849=A2768, IMDB_Movies_Cleaned!$N$2:$N$3849))</f>
        <v>#DIV/0!</v>
      </c>
    </row>
    <row r="2769" spans="1:10" x14ac:dyDescent="0.25">
      <c r="A2769" s="2" t="s">
        <v>5848</v>
      </c>
      <c r="B2769">
        <f t="shared" si="45"/>
        <v>1</v>
      </c>
      <c r="D2769">
        <f>AVERAGEIF(IMDB_Movies_Cleaned!$E$2:$E$3849, A2769, IMDB_Movies_Cleaned!$N$2:$N$3849)</f>
        <v>7.5</v>
      </c>
      <c r="E2769" cm="1">
        <f t="array" ref="E2769">MEDIAN(IF(IMDB_Movies_Cleaned!$E$2:$E$3849=A2769, IMDB_Movies_Cleaned!$N$2:$N$3849))</f>
        <v>7.5</v>
      </c>
      <c r="F2769" t="e" cm="1">
        <f t="array" ref="F2769">_xlfn.MODE.SNGL(IF(IMDB_Movies_Cleaned!$E$2:$E$3849=A2769, IMDB_Movies_Cleaned!$N$2:$N$3849))</f>
        <v>#N/A</v>
      </c>
      <c r="G2769" cm="1">
        <f t="array" ref="G2769">MAX(IF(IMDB_Movies_Cleaned!$E$2:$E$3849=A2769, IMDB_Movies_Cleaned!$N$2:$N$3849))</f>
        <v>7.5</v>
      </c>
      <c r="H2769" cm="1">
        <f t="array" ref="H2769">MIN(IF(IMDB_Movies_Cleaned!$E$2:$E$3849=A2769, IMDB_Movies_Cleaned!$N$2:$N$3849))</f>
        <v>7.5</v>
      </c>
      <c r="I2769" t="e" cm="1">
        <f t="array" ref="I2769">_xlfn.VAR.S(IF(IMDB_Movies_Cleaned!$E$2:$E$3849=A2769, IMDB_Movies_Cleaned!$N$2:$N$3849))</f>
        <v>#DIV/0!</v>
      </c>
      <c r="J2769" t="e" cm="1">
        <f t="array" ref="J2769">_xlfn.STDEV.S(IF(IMDB_Movies_Cleaned!$E$2:$E$3849=A2769, IMDB_Movies_Cleaned!$N$2:$N$3849))</f>
        <v>#DIV/0!</v>
      </c>
    </row>
    <row r="2770" spans="1:10" x14ac:dyDescent="0.25">
      <c r="A2770" s="1" t="s">
        <v>1289</v>
      </c>
      <c r="B2770">
        <f t="shared" si="45"/>
        <v>147</v>
      </c>
      <c r="D2770">
        <f>AVERAGEIF(IMDB_Movies_Cleaned!$E$2:$E$3849, A2770, IMDB_Movies_Cleaned!$N$2:$N$3849)</f>
        <v>6.5836734693877554</v>
      </c>
      <c r="E2770" cm="1">
        <f t="array" ref="E2770">MEDIAN(IF(IMDB_Movies_Cleaned!$E$2:$E$3849=A2770, IMDB_Movies_Cleaned!$N$2:$N$3849))</f>
        <v>6.7</v>
      </c>
      <c r="F2770" cm="1">
        <f t="array" ref="F2770">_xlfn.MODE.SNGL(IF(IMDB_Movies_Cleaned!$E$2:$E$3849=A2770, IMDB_Movies_Cleaned!$N$2:$N$3849))</f>
        <v>6.7</v>
      </c>
      <c r="G2770" cm="1">
        <f t="array" ref="G2770">MAX(IF(IMDB_Movies_Cleaned!$E$2:$E$3849=A2770, IMDB_Movies_Cleaned!$N$2:$N$3849))</f>
        <v>8.8000000000000007</v>
      </c>
      <c r="H2770" cm="1">
        <f t="array" ref="H2770">MIN(IF(IMDB_Movies_Cleaned!$E$2:$E$3849=A2770, IMDB_Movies_Cleaned!$N$2:$N$3849))</f>
        <v>3.3</v>
      </c>
      <c r="I2770" cm="1">
        <f t="array" ref="I2770">_xlfn.VAR.S(IF(IMDB_Movies_Cleaned!$E$2:$E$3849=A2770, IMDB_Movies_Cleaned!$N$2:$N$3849))</f>
        <v>0.73480011182555371</v>
      </c>
      <c r="J2770" cm="1">
        <f t="array" ref="J2770">_xlfn.STDEV.S(IF(IMDB_Movies_Cleaned!$E$2:$E$3849=A2770, IMDB_Movies_Cleaned!$N$2:$N$3849))</f>
        <v>0.85720482489633343</v>
      </c>
    </row>
    <row r="2771" spans="1:10" x14ac:dyDescent="0.25">
      <c r="A2771" s="2" t="s">
        <v>3642</v>
      </c>
      <c r="B2771">
        <f t="shared" si="45"/>
        <v>2</v>
      </c>
      <c r="D2771">
        <f>AVERAGEIF(IMDB_Movies_Cleaned!$E$2:$E$3849, A2771, IMDB_Movies_Cleaned!$N$2:$N$3849)</f>
        <v>7</v>
      </c>
      <c r="E2771" cm="1">
        <f t="array" ref="E2771">MEDIAN(IF(IMDB_Movies_Cleaned!$E$2:$E$3849=A2771, IMDB_Movies_Cleaned!$N$2:$N$3849))</f>
        <v>7</v>
      </c>
      <c r="F2771" t="e" cm="1">
        <f t="array" ref="F2771">_xlfn.MODE.SNGL(IF(IMDB_Movies_Cleaned!$E$2:$E$3849=A2771, IMDB_Movies_Cleaned!$N$2:$N$3849))</f>
        <v>#N/A</v>
      </c>
      <c r="G2771" cm="1">
        <f t="array" ref="G2771">MAX(IF(IMDB_Movies_Cleaned!$E$2:$E$3849=A2771, IMDB_Movies_Cleaned!$N$2:$N$3849))</f>
        <v>7.5</v>
      </c>
      <c r="H2771" cm="1">
        <f t="array" ref="H2771">MIN(IF(IMDB_Movies_Cleaned!$E$2:$E$3849=A2771, IMDB_Movies_Cleaned!$N$2:$N$3849))</f>
        <v>6.5</v>
      </c>
      <c r="I2771" cm="1">
        <f t="array" ref="I2771">_xlfn.VAR.S(IF(IMDB_Movies_Cleaned!$E$2:$E$3849=A2771, IMDB_Movies_Cleaned!$N$2:$N$3849))</f>
        <v>0.5</v>
      </c>
      <c r="J2771" cm="1">
        <f t="array" ref="J2771">_xlfn.STDEV.S(IF(IMDB_Movies_Cleaned!$E$2:$E$3849=A2771, IMDB_Movies_Cleaned!$N$2:$N$3849))</f>
        <v>0.70710678118654757</v>
      </c>
    </row>
    <row r="2772" spans="1:10" x14ac:dyDescent="0.25">
      <c r="A2772" s="1" t="s">
        <v>137</v>
      </c>
      <c r="B2772">
        <f t="shared" si="45"/>
        <v>34</v>
      </c>
      <c r="D2772">
        <f>AVERAGEIF(IMDB_Movies_Cleaned!$E$2:$E$3849, A2772, IMDB_Movies_Cleaned!$N$2:$N$3849)</f>
        <v>6.367647058823529</v>
      </c>
      <c r="E2772" cm="1">
        <f t="array" ref="E2772">MEDIAN(IF(IMDB_Movies_Cleaned!$E$2:$E$3849=A2772, IMDB_Movies_Cleaned!$N$2:$N$3849))</f>
        <v>6.15</v>
      </c>
      <c r="F2772" cm="1">
        <f t="array" ref="F2772">_xlfn.MODE.SNGL(IF(IMDB_Movies_Cleaned!$E$2:$E$3849=A2772, IMDB_Movies_Cleaned!$N$2:$N$3849))</f>
        <v>6.1</v>
      </c>
      <c r="G2772" cm="1">
        <f t="array" ref="G2772">MAX(IF(IMDB_Movies_Cleaned!$E$2:$E$3849=A2772, IMDB_Movies_Cleaned!$N$2:$N$3849))</f>
        <v>8.8000000000000007</v>
      </c>
      <c r="H2772" cm="1">
        <f t="array" ref="H2772">MIN(IF(IMDB_Movies_Cleaned!$E$2:$E$3849=A2772, IMDB_Movies_Cleaned!$N$2:$N$3849))</f>
        <v>5</v>
      </c>
      <c r="I2772" cm="1">
        <f t="array" ref="I2772">_xlfn.VAR.S(IF(IMDB_Movies_Cleaned!$E$2:$E$3849=A2772, IMDB_Movies_Cleaned!$N$2:$N$3849))</f>
        <v>0.76710338680929147</v>
      </c>
      <c r="J2772" cm="1">
        <f t="array" ref="J2772">_xlfn.STDEV.S(IF(IMDB_Movies_Cleaned!$E$2:$E$3849=A2772, IMDB_Movies_Cleaned!$N$2:$N$3849))</f>
        <v>0.87584438504182438</v>
      </c>
    </row>
    <row r="2773" spans="1:10" x14ac:dyDescent="0.25">
      <c r="A2773" s="1" t="s">
        <v>1498</v>
      </c>
      <c r="B2773">
        <f t="shared" si="45"/>
        <v>31</v>
      </c>
      <c r="D2773">
        <f>AVERAGEIF(IMDB_Movies_Cleaned!$E$2:$E$3849, A2773, IMDB_Movies_Cleaned!$N$2:$N$3849)</f>
        <v>5.8645161290322561</v>
      </c>
      <c r="E2773" cm="1">
        <f t="array" ref="E2773">MEDIAN(IF(IMDB_Movies_Cleaned!$E$2:$E$3849=A2773, IMDB_Movies_Cleaned!$N$2:$N$3849))</f>
        <v>5.7</v>
      </c>
      <c r="F2773" cm="1">
        <f t="array" ref="F2773">_xlfn.MODE.SNGL(IF(IMDB_Movies_Cleaned!$E$2:$E$3849=A2773, IMDB_Movies_Cleaned!$N$2:$N$3849))</f>
        <v>4.8</v>
      </c>
      <c r="G2773" cm="1">
        <f t="array" ref="G2773">MAX(IF(IMDB_Movies_Cleaned!$E$2:$E$3849=A2773, IMDB_Movies_Cleaned!$N$2:$N$3849))</f>
        <v>8.5</v>
      </c>
      <c r="H2773" cm="1">
        <f t="array" ref="H2773">MIN(IF(IMDB_Movies_Cleaned!$E$2:$E$3849=A2773, IMDB_Movies_Cleaned!$N$2:$N$3849))</f>
        <v>4.0999999999999996</v>
      </c>
      <c r="I2773" cm="1">
        <f t="array" ref="I2773">_xlfn.VAR.S(IF(IMDB_Movies_Cleaned!$E$2:$E$3849=A2773, IMDB_Movies_Cleaned!$N$2:$N$3849))</f>
        <v>1.0850322580645448</v>
      </c>
      <c r="J2773" cm="1">
        <f t="array" ref="J2773">_xlfn.STDEV.S(IF(IMDB_Movies_Cleaned!$E$2:$E$3849=A2773, IMDB_Movies_Cleaned!$N$2:$N$3849))</f>
        <v>1.0416488170513827</v>
      </c>
    </row>
    <row r="2774" spans="1:10" x14ac:dyDescent="0.25">
      <c r="A2774" s="2" t="s">
        <v>1498</v>
      </c>
      <c r="B2774">
        <f t="shared" si="45"/>
        <v>31</v>
      </c>
      <c r="D2774">
        <f>AVERAGEIF(IMDB_Movies_Cleaned!$E$2:$E$3849, A2774, IMDB_Movies_Cleaned!$N$2:$N$3849)</f>
        <v>5.8645161290322561</v>
      </c>
      <c r="E2774" cm="1">
        <f t="array" ref="E2774">MEDIAN(IF(IMDB_Movies_Cleaned!$E$2:$E$3849=A2774, IMDB_Movies_Cleaned!$N$2:$N$3849))</f>
        <v>5.7</v>
      </c>
      <c r="F2774" cm="1">
        <f t="array" ref="F2774">_xlfn.MODE.SNGL(IF(IMDB_Movies_Cleaned!$E$2:$E$3849=A2774, IMDB_Movies_Cleaned!$N$2:$N$3849))</f>
        <v>4.8</v>
      </c>
      <c r="G2774" cm="1">
        <f t="array" ref="G2774">MAX(IF(IMDB_Movies_Cleaned!$E$2:$E$3849=A2774, IMDB_Movies_Cleaned!$N$2:$N$3849))</f>
        <v>8.5</v>
      </c>
      <c r="H2774" cm="1">
        <f t="array" ref="H2774">MIN(IF(IMDB_Movies_Cleaned!$E$2:$E$3849=A2774, IMDB_Movies_Cleaned!$N$2:$N$3849))</f>
        <v>4.0999999999999996</v>
      </c>
      <c r="I2774" cm="1">
        <f t="array" ref="I2774">_xlfn.VAR.S(IF(IMDB_Movies_Cleaned!$E$2:$E$3849=A2774, IMDB_Movies_Cleaned!$N$2:$N$3849))</f>
        <v>1.0850322580645448</v>
      </c>
      <c r="J2774" cm="1">
        <f t="array" ref="J2774">_xlfn.STDEV.S(IF(IMDB_Movies_Cleaned!$E$2:$E$3849=A2774, IMDB_Movies_Cleaned!$N$2:$N$3849))</f>
        <v>1.0416488170513827</v>
      </c>
    </row>
    <row r="2775" spans="1:10" x14ac:dyDescent="0.25">
      <c r="A2775" s="1" t="s">
        <v>1289</v>
      </c>
      <c r="B2775">
        <f t="shared" si="45"/>
        <v>147</v>
      </c>
      <c r="D2775">
        <f>AVERAGEIF(IMDB_Movies_Cleaned!$E$2:$E$3849, A2775, IMDB_Movies_Cleaned!$N$2:$N$3849)</f>
        <v>6.5836734693877554</v>
      </c>
      <c r="E2775" cm="1">
        <f t="array" ref="E2775">MEDIAN(IF(IMDB_Movies_Cleaned!$E$2:$E$3849=A2775, IMDB_Movies_Cleaned!$N$2:$N$3849))</f>
        <v>6.7</v>
      </c>
      <c r="F2775" cm="1">
        <f t="array" ref="F2775">_xlfn.MODE.SNGL(IF(IMDB_Movies_Cleaned!$E$2:$E$3849=A2775, IMDB_Movies_Cleaned!$N$2:$N$3849))</f>
        <v>6.7</v>
      </c>
      <c r="G2775" cm="1">
        <f t="array" ref="G2775">MAX(IF(IMDB_Movies_Cleaned!$E$2:$E$3849=A2775, IMDB_Movies_Cleaned!$N$2:$N$3849))</f>
        <v>8.8000000000000007</v>
      </c>
      <c r="H2775" cm="1">
        <f t="array" ref="H2775">MIN(IF(IMDB_Movies_Cleaned!$E$2:$E$3849=A2775, IMDB_Movies_Cleaned!$N$2:$N$3849))</f>
        <v>3.3</v>
      </c>
      <c r="I2775" cm="1">
        <f t="array" ref="I2775">_xlfn.VAR.S(IF(IMDB_Movies_Cleaned!$E$2:$E$3849=A2775, IMDB_Movies_Cleaned!$N$2:$N$3849))</f>
        <v>0.73480011182555371</v>
      </c>
      <c r="J2775" cm="1">
        <f t="array" ref="J2775">_xlfn.STDEV.S(IF(IMDB_Movies_Cleaned!$E$2:$E$3849=A2775, IMDB_Movies_Cleaned!$N$2:$N$3849))</f>
        <v>0.85720482489633343</v>
      </c>
    </row>
    <row r="2776" spans="1:10" x14ac:dyDescent="0.25">
      <c r="A2776" s="2" t="s">
        <v>4148</v>
      </c>
      <c r="B2776">
        <f t="shared" si="45"/>
        <v>8</v>
      </c>
      <c r="D2776">
        <f>AVERAGEIF(IMDB_Movies_Cleaned!$E$2:$E$3849, A2776, IMDB_Movies_Cleaned!$N$2:$N$3849)</f>
        <v>6</v>
      </c>
      <c r="E2776" cm="1">
        <f t="array" ref="E2776">MEDIAN(IF(IMDB_Movies_Cleaned!$E$2:$E$3849=A2776, IMDB_Movies_Cleaned!$N$2:$N$3849))</f>
        <v>5.9</v>
      </c>
      <c r="F2776" t="e" cm="1">
        <f t="array" ref="F2776">_xlfn.MODE.SNGL(IF(IMDB_Movies_Cleaned!$E$2:$E$3849=A2776, IMDB_Movies_Cleaned!$N$2:$N$3849))</f>
        <v>#N/A</v>
      </c>
      <c r="G2776" cm="1">
        <f t="array" ref="G2776">MAX(IF(IMDB_Movies_Cleaned!$E$2:$E$3849=A2776, IMDB_Movies_Cleaned!$N$2:$N$3849))</f>
        <v>7.6</v>
      </c>
      <c r="H2776" cm="1">
        <f t="array" ref="H2776">MIN(IF(IMDB_Movies_Cleaned!$E$2:$E$3849=A2776, IMDB_Movies_Cleaned!$N$2:$N$3849))</f>
        <v>4.3</v>
      </c>
      <c r="I2776" cm="1">
        <f t="array" ref="I2776">_xlfn.VAR.S(IF(IMDB_Movies_Cleaned!$E$2:$E$3849=A2776, IMDB_Movies_Cleaned!$N$2:$N$3849))</f>
        <v>1.1828571428571391</v>
      </c>
      <c r="J2776" cm="1">
        <f t="array" ref="J2776">_xlfn.STDEV.S(IF(IMDB_Movies_Cleaned!$E$2:$E$3849=A2776, IMDB_Movies_Cleaned!$N$2:$N$3849))</f>
        <v>1.0875923606099571</v>
      </c>
    </row>
    <row r="2777" spans="1:10" x14ac:dyDescent="0.25">
      <c r="A2777" s="1" t="s">
        <v>5862</v>
      </c>
      <c r="B2777">
        <f t="shared" si="45"/>
        <v>1</v>
      </c>
      <c r="D2777">
        <f>AVERAGEIF(IMDB_Movies_Cleaned!$E$2:$E$3849, A2777, IMDB_Movies_Cleaned!$N$2:$N$3849)</f>
        <v>6.9</v>
      </c>
      <c r="E2777" cm="1">
        <f t="array" ref="E2777">MEDIAN(IF(IMDB_Movies_Cleaned!$E$2:$E$3849=A2777, IMDB_Movies_Cleaned!$N$2:$N$3849))</f>
        <v>6.9</v>
      </c>
      <c r="F2777" t="e" cm="1">
        <f t="array" ref="F2777">_xlfn.MODE.SNGL(IF(IMDB_Movies_Cleaned!$E$2:$E$3849=A2777, IMDB_Movies_Cleaned!$N$2:$N$3849))</f>
        <v>#N/A</v>
      </c>
      <c r="G2777" cm="1">
        <f t="array" ref="G2777">MAX(IF(IMDB_Movies_Cleaned!$E$2:$E$3849=A2777, IMDB_Movies_Cleaned!$N$2:$N$3849))</f>
        <v>6.9</v>
      </c>
      <c r="H2777" cm="1">
        <f t="array" ref="H2777">MIN(IF(IMDB_Movies_Cleaned!$E$2:$E$3849=A2777, IMDB_Movies_Cleaned!$N$2:$N$3849))</f>
        <v>6.9</v>
      </c>
      <c r="I2777" t="e" cm="1">
        <f t="array" ref="I2777">_xlfn.VAR.S(IF(IMDB_Movies_Cleaned!$E$2:$E$3849=A2777, IMDB_Movies_Cleaned!$N$2:$N$3849))</f>
        <v>#DIV/0!</v>
      </c>
      <c r="J2777" t="e" cm="1">
        <f t="array" ref="J2777">_xlfn.STDEV.S(IF(IMDB_Movies_Cleaned!$E$2:$E$3849=A2777, IMDB_Movies_Cleaned!$N$2:$N$3849))</f>
        <v>#DIV/0!</v>
      </c>
    </row>
    <row r="2778" spans="1:10" x14ac:dyDescent="0.25">
      <c r="A2778" s="1" t="s">
        <v>4303</v>
      </c>
      <c r="B2778">
        <f t="shared" si="45"/>
        <v>6</v>
      </c>
      <c r="D2778">
        <f>AVERAGEIF(IMDB_Movies_Cleaned!$E$2:$E$3849, A2778, IMDB_Movies_Cleaned!$N$2:$N$3849)</f>
        <v>5.7833333333333323</v>
      </c>
      <c r="E2778" cm="1">
        <f t="array" ref="E2778">MEDIAN(IF(IMDB_Movies_Cleaned!$E$2:$E$3849=A2778, IMDB_Movies_Cleaned!$N$2:$N$3849))</f>
        <v>5.7</v>
      </c>
      <c r="F2778" t="e" cm="1">
        <f t="array" ref="F2778">_xlfn.MODE.SNGL(IF(IMDB_Movies_Cleaned!$E$2:$E$3849=A2778, IMDB_Movies_Cleaned!$N$2:$N$3849))</f>
        <v>#N/A</v>
      </c>
      <c r="G2778" cm="1">
        <f t="array" ref="G2778">MAX(IF(IMDB_Movies_Cleaned!$E$2:$E$3849=A2778, IMDB_Movies_Cleaned!$N$2:$N$3849))</f>
        <v>8.5</v>
      </c>
      <c r="H2778" cm="1">
        <f t="array" ref="H2778">MIN(IF(IMDB_Movies_Cleaned!$E$2:$E$3849=A2778, IMDB_Movies_Cleaned!$N$2:$N$3849))</f>
        <v>2.2999999999999998</v>
      </c>
      <c r="I2778" cm="1">
        <f t="array" ref="I2778">_xlfn.VAR.S(IF(IMDB_Movies_Cleaned!$E$2:$E$3849=A2778, IMDB_Movies_Cleaned!$N$2:$N$3849))</f>
        <v>4.2976666666666743</v>
      </c>
      <c r="J2778" cm="1">
        <f t="array" ref="J2778">_xlfn.STDEV.S(IF(IMDB_Movies_Cleaned!$E$2:$E$3849=A2778, IMDB_Movies_Cleaned!$N$2:$N$3849))</f>
        <v>2.0730814423622324</v>
      </c>
    </row>
    <row r="2779" spans="1:10" x14ac:dyDescent="0.25">
      <c r="A2779" s="2" t="s">
        <v>2662</v>
      </c>
      <c r="B2779">
        <f t="shared" si="45"/>
        <v>7</v>
      </c>
      <c r="D2779">
        <f>AVERAGEIF(IMDB_Movies_Cleaned!$E$2:$E$3849, A2779, IMDB_Movies_Cleaned!$N$2:$N$3849)</f>
        <v>6.3999999999999995</v>
      </c>
      <c r="E2779" cm="1">
        <f t="array" ref="E2779">MEDIAN(IF(IMDB_Movies_Cleaned!$E$2:$E$3849=A2779, IMDB_Movies_Cleaned!$N$2:$N$3849))</f>
        <v>6.5</v>
      </c>
      <c r="F2779" cm="1">
        <f t="array" ref="F2779">_xlfn.MODE.SNGL(IF(IMDB_Movies_Cleaned!$E$2:$E$3849=A2779, IMDB_Movies_Cleaned!$N$2:$N$3849))</f>
        <v>7.6</v>
      </c>
      <c r="G2779" cm="1">
        <f t="array" ref="G2779">MAX(IF(IMDB_Movies_Cleaned!$E$2:$E$3849=A2779, IMDB_Movies_Cleaned!$N$2:$N$3849))</f>
        <v>7.6</v>
      </c>
      <c r="H2779" cm="1">
        <f t="array" ref="H2779">MIN(IF(IMDB_Movies_Cleaned!$E$2:$E$3849=A2779, IMDB_Movies_Cleaned!$N$2:$N$3849))</f>
        <v>5.0999999999999996</v>
      </c>
      <c r="I2779" cm="1">
        <f t="array" ref="I2779">_xlfn.VAR.S(IF(IMDB_Movies_Cleaned!$E$2:$E$3849=A2779, IMDB_Movies_Cleaned!$N$2:$N$3849))</f>
        <v>0.96666666666666856</v>
      </c>
      <c r="J2779" cm="1">
        <f t="array" ref="J2779">_xlfn.STDEV.S(IF(IMDB_Movies_Cleaned!$E$2:$E$3849=A2779, IMDB_Movies_Cleaned!$N$2:$N$3849))</f>
        <v>0.98319208025017601</v>
      </c>
    </row>
    <row r="2780" spans="1:10" x14ac:dyDescent="0.25">
      <c r="A2780" s="1" t="s">
        <v>4602</v>
      </c>
      <c r="B2780">
        <f t="shared" si="45"/>
        <v>1</v>
      </c>
      <c r="D2780">
        <f>AVERAGEIF(IMDB_Movies_Cleaned!$E$2:$E$3849, A2780, IMDB_Movies_Cleaned!$N$2:$N$3849)</f>
        <v>7.4</v>
      </c>
      <c r="E2780" cm="1">
        <f t="array" ref="E2780">MEDIAN(IF(IMDB_Movies_Cleaned!$E$2:$E$3849=A2780, IMDB_Movies_Cleaned!$N$2:$N$3849))</f>
        <v>7.4</v>
      </c>
      <c r="F2780" t="e" cm="1">
        <f t="array" ref="F2780">_xlfn.MODE.SNGL(IF(IMDB_Movies_Cleaned!$E$2:$E$3849=A2780, IMDB_Movies_Cleaned!$N$2:$N$3849))</f>
        <v>#N/A</v>
      </c>
      <c r="G2780" cm="1">
        <f t="array" ref="G2780">MAX(IF(IMDB_Movies_Cleaned!$E$2:$E$3849=A2780, IMDB_Movies_Cleaned!$N$2:$N$3849))</f>
        <v>7.4</v>
      </c>
      <c r="H2780" cm="1">
        <f t="array" ref="H2780">MIN(IF(IMDB_Movies_Cleaned!$E$2:$E$3849=A2780, IMDB_Movies_Cleaned!$N$2:$N$3849))</f>
        <v>7.4</v>
      </c>
      <c r="I2780" t="e" cm="1">
        <f t="array" ref="I2780">_xlfn.VAR.S(IF(IMDB_Movies_Cleaned!$E$2:$E$3849=A2780, IMDB_Movies_Cleaned!$N$2:$N$3849))</f>
        <v>#DIV/0!</v>
      </c>
      <c r="J2780" t="e" cm="1">
        <f t="array" ref="J2780">_xlfn.STDEV.S(IF(IMDB_Movies_Cleaned!$E$2:$E$3849=A2780, IMDB_Movies_Cleaned!$N$2:$N$3849))</f>
        <v>#DIV/0!</v>
      </c>
    </row>
    <row r="2781" spans="1:10" x14ac:dyDescent="0.25">
      <c r="A2781" s="2" t="s">
        <v>1289</v>
      </c>
      <c r="B2781">
        <f t="shared" si="45"/>
        <v>147</v>
      </c>
      <c r="D2781">
        <f>AVERAGEIF(IMDB_Movies_Cleaned!$E$2:$E$3849, A2781, IMDB_Movies_Cleaned!$N$2:$N$3849)</f>
        <v>6.5836734693877554</v>
      </c>
      <c r="E2781" cm="1">
        <f t="array" ref="E2781">MEDIAN(IF(IMDB_Movies_Cleaned!$E$2:$E$3849=A2781, IMDB_Movies_Cleaned!$N$2:$N$3849))</f>
        <v>6.7</v>
      </c>
      <c r="F2781" cm="1">
        <f t="array" ref="F2781">_xlfn.MODE.SNGL(IF(IMDB_Movies_Cleaned!$E$2:$E$3849=A2781, IMDB_Movies_Cleaned!$N$2:$N$3849))</f>
        <v>6.7</v>
      </c>
      <c r="G2781" cm="1">
        <f t="array" ref="G2781">MAX(IF(IMDB_Movies_Cleaned!$E$2:$E$3849=A2781, IMDB_Movies_Cleaned!$N$2:$N$3849))</f>
        <v>8.8000000000000007</v>
      </c>
      <c r="H2781" cm="1">
        <f t="array" ref="H2781">MIN(IF(IMDB_Movies_Cleaned!$E$2:$E$3849=A2781, IMDB_Movies_Cleaned!$N$2:$N$3849))</f>
        <v>3.3</v>
      </c>
      <c r="I2781" cm="1">
        <f t="array" ref="I2781">_xlfn.VAR.S(IF(IMDB_Movies_Cleaned!$E$2:$E$3849=A2781, IMDB_Movies_Cleaned!$N$2:$N$3849))</f>
        <v>0.73480011182555371</v>
      </c>
      <c r="J2781" cm="1">
        <f t="array" ref="J2781">_xlfn.STDEV.S(IF(IMDB_Movies_Cleaned!$E$2:$E$3849=A2781, IMDB_Movies_Cleaned!$N$2:$N$3849))</f>
        <v>0.85720482489633343</v>
      </c>
    </row>
    <row r="2782" spans="1:10" x14ac:dyDescent="0.25">
      <c r="A2782" s="1" t="s">
        <v>5871</v>
      </c>
      <c r="B2782">
        <f t="shared" si="45"/>
        <v>1</v>
      </c>
      <c r="D2782">
        <f>AVERAGEIF(IMDB_Movies_Cleaned!$E$2:$E$3849, A2782, IMDB_Movies_Cleaned!$N$2:$N$3849)</f>
        <v>6.5</v>
      </c>
      <c r="E2782" cm="1">
        <f t="array" ref="E2782">MEDIAN(IF(IMDB_Movies_Cleaned!$E$2:$E$3849=A2782, IMDB_Movies_Cleaned!$N$2:$N$3849))</f>
        <v>6.5</v>
      </c>
      <c r="F2782" t="e" cm="1">
        <f t="array" ref="F2782">_xlfn.MODE.SNGL(IF(IMDB_Movies_Cleaned!$E$2:$E$3849=A2782, IMDB_Movies_Cleaned!$N$2:$N$3849))</f>
        <v>#N/A</v>
      </c>
      <c r="G2782" cm="1">
        <f t="array" ref="G2782">MAX(IF(IMDB_Movies_Cleaned!$E$2:$E$3849=A2782, IMDB_Movies_Cleaned!$N$2:$N$3849))</f>
        <v>6.5</v>
      </c>
      <c r="H2782" cm="1">
        <f t="array" ref="H2782">MIN(IF(IMDB_Movies_Cleaned!$E$2:$E$3849=A2782, IMDB_Movies_Cleaned!$N$2:$N$3849))</f>
        <v>6.5</v>
      </c>
      <c r="I2782" t="e" cm="1">
        <f t="array" ref="I2782">_xlfn.VAR.S(IF(IMDB_Movies_Cleaned!$E$2:$E$3849=A2782, IMDB_Movies_Cleaned!$N$2:$N$3849))</f>
        <v>#DIV/0!</v>
      </c>
      <c r="J2782" t="e" cm="1">
        <f t="array" ref="J2782">_xlfn.STDEV.S(IF(IMDB_Movies_Cleaned!$E$2:$E$3849=A2782, IMDB_Movies_Cleaned!$N$2:$N$3849))</f>
        <v>#DIV/0!</v>
      </c>
    </row>
    <row r="2783" spans="1:10" x14ac:dyDescent="0.25">
      <c r="A2783" s="2" t="s">
        <v>34</v>
      </c>
      <c r="B2783">
        <f t="shared" si="45"/>
        <v>22</v>
      </c>
      <c r="D2783">
        <f>AVERAGEIF(IMDB_Movies_Cleaned!$E$2:$E$3849, A2783, IMDB_Movies_Cleaned!$N$2:$N$3849)</f>
        <v>6.3409090909090935</v>
      </c>
      <c r="E2783" cm="1">
        <f t="array" ref="E2783">MEDIAN(IF(IMDB_Movies_Cleaned!$E$2:$E$3849=A2783, IMDB_Movies_Cleaned!$N$2:$N$3849))</f>
        <v>6.4</v>
      </c>
      <c r="F2783" cm="1">
        <f t="array" ref="F2783">_xlfn.MODE.SNGL(IF(IMDB_Movies_Cleaned!$E$2:$E$3849=A2783, IMDB_Movies_Cleaned!$N$2:$N$3849))</f>
        <v>6.5</v>
      </c>
      <c r="G2783" cm="1">
        <f t="array" ref="G2783">MAX(IF(IMDB_Movies_Cleaned!$E$2:$E$3849=A2783, IMDB_Movies_Cleaned!$N$2:$N$3849))</f>
        <v>8.5</v>
      </c>
      <c r="H2783" cm="1">
        <f t="array" ref="H2783">MIN(IF(IMDB_Movies_Cleaned!$E$2:$E$3849=A2783, IMDB_Movies_Cleaned!$N$2:$N$3849))</f>
        <v>4.7</v>
      </c>
      <c r="I2783" cm="1">
        <f t="array" ref="I2783">_xlfn.VAR.S(IF(IMDB_Movies_Cleaned!$E$2:$E$3849=A2783, IMDB_Movies_Cleaned!$N$2:$N$3849))</f>
        <v>1.0777705627705298</v>
      </c>
      <c r="J2783" cm="1">
        <f t="array" ref="J2783">_xlfn.STDEV.S(IF(IMDB_Movies_Cleaned!$E$2:$E$3849=A2783, IMDB_Movies_Cleaned!$N$2:$N$3849))</f>
        <v>1.03815729192186</v>
      </c>
    </row>
    <row r="2784" spans="1:10" x14ac:dyDescent="0.25">
      <c r="A2784" s="1" t="s">
        <v>916</v>
      </c>
      <c r="B2784">
        <f t="shared" si="45"/>
        <v>27</v>
      </c>
      <c r="D2784">
        <f>AVERAGEIF(IMDB_Movies_Cleaned!$E$2:$E$3849, A2784, IMDB_Movies_Cleaned!$N$2:$N$3849)</f>
        <v>5.9370370370370384</v>
      </c>
      <c r="E2784" cm="1">
        <f t="array" ref="E2784">MEDIAN(IF(IMDB_Movies_Cleaned!$E$2:$E$3849=A2784, IMDB_Movies_Cleaned!$N$2:$N$3849))</f>
        <v>6.1</v>
      </c>
      <c r="F2784" cm="1">
        <f t="array" ref="F2784">_xlfn.MODE.SNGL(IF(IMDB_Movies_Cleaned!$E$2:$E$3849=A2784, IMDB_Movies_Cleaned!$N$2:$N$3849))</f>
        <v>6.6</v>
      </c>
      <c r="G2784" cm="1">
        <f t="array" ref="G2784">MAX(IF(IMDB_Movies_Cleaned!$E$2:$E$3849=A2784, IMDB_Movies_Cleaned!$N$2:$N$3849))</f>
        <v>7.3</v>
      </c>
      <c r="H2784" cm="1">
        <f t="array" ref="H2784">MIN(IF(IMDB_Movies_Cleaned!$E$2:$E$3849=A2784, IMDB_Movies_Cleaned!$N$2:$N$3849))</f>
        <v>4</v>
      </c>
      <c r="I2784" cm="1">
        <f t="array" ref="I2784">_xlfn.VAR.S(IF(IMDB_Movies_Cleaned!$E$2:$E$3849=A2784, IMDB_Movies_Cleaned!$N$2:$N$3849))</f>
        <v>0.9324216524216371</v>
      </c>
      <c r="J2784" cm="1">
        <f t="array" ref="J2784">_xlfn.STDEV.S(IF(IMDB_Movies_Cleaned!$E$2:$E$3849=A2784, IMDB_Movies_Cleaned!$N$2:$N$3849))</f>
        <v>0.96561982810091318</v>
      </c>
    </row>
    <row r="2785" spans="1:10" x14ac:dyDescent="0.25">
      <c r="A2785" s="2" t="s">
        <v>1962</v>
      </c>
      <c r="B2785">
        <f t="shared" si="45"/>
        <v>42</v>
      </c>
      <c r="D2785">
        <f>AVERAGEIF(IMDB_Movies_Cleaned!$E$2:$E$3849, A2785, IMDB_Movies_Cleaned!$N$2:$N$3849)</f>
        <v>6.6499999999999986</v>
      </c>
      <c r="E2785" cm="1">
        <f t="array" ref="E2785">MEDIAN(IF(IMDB_Movies_Cleaned!$E$2:$E$3849=A2785, IMDB_Movies_Cleaned!$N$2:$N$3849))</f>
        <v>6.75</v>
      </c>
      <c r="F2785" cm="1">
        <f t="array" ref="F2785">_xlfn.MODE.SNGL(IF(IMDB_Movies_Cleaned!$E$2:$E$3849=A2785, IMDB_Movies_Cleaned!$N$2:$N$3849))</f>
        <v>7</v>
      </c>
      <c r="G2785" cm="1">
        <f t="array" ref="G2785">MAX(IF(IMDB_Movies_Cleaned!$E$2:$E$3849=A2785, IMDB_Movies_Cleaned!$N$2:$N$3849))</f>
        <v>8.5</v>
      </c>
      <c r="H2785" cm="1">
        <f t="array" ref="H2785">MIN(IF(IMDB_Movies_Cleaned!$E$2:$E$3849=A2785, IMDB_Movies_Cleaned!$N$2:$N$3849))</f>
        <v>3.9</v>
      </c>
      <c r="I2785" cm="1">
        <f t="array" ref="I2785">_xlfn.VAR.S(IF(IMDB_Movies_Cleaned!$E$2:$E$3849=A2785, IMDB_Movies_Cleaned!$N$2:$N$3849))</f>
        <v>0.74890243902439957</v>
      </c>
      <c r="J2785" cm="1">
        <f t="array" ref="J2785">_xlfn.STDEV.S(IF(IMDB_Movies_Cleaned!$E$2:$E$3849=A2785, IMDB_Movies_Cleaned!$N$2:$N$3849))</f>
        <v>0.86539149465684007</v>
      </c>
    </row>
    <row r="2786" spans="1:10" x14ac:dyDescent="0.25">
      <c r="A2786" s="1" t="s">
        <v>877</v>
      </c>
      <c r="B2786">
        <f t="shared" si="45"/>
        <v>135</v>
      </c>
      <c r="D2786">
        <f>AVERAGEIF(IMDB_Movies_Cleaned!$E$2:$E$3849, A2786, IMDB_Movies_Cleaned!$N$2:$N$3849)</f>
        <v>5.8962962962962955</v>
      </c>
      <c r="E2786" cm="1">
        <f t="array" ref="E2786">MEDIAN(IF(IMDB_Movies_Cleaned!$E$2:$E$3849=A2786, IMDB_Movies_Cleaned!$N$2:$N$3849))</f>
        <v>6</v>
      </c>
      <c r="F2786" cm="1">
        <f t="array" ref="F2786">_xlfn.MODE.SNGL(IF(IMDB_Movies_Cleaned!$E$2:$E$3849=A2786, IMDB_Movies_Cleaned!$N$2:$N$3849))</f>
        <v>6.1</v>
      </c>
      <c r="G2786" cm="1">
        <f t="array" ref="G2786">MAX(IF(IMDB_Movies_Cleaned!$E$2:$E$3849=A2786, IMDB_Movies_Cleaned!$N$2:$N$3849))</f>
        <v>8.4</v>
      </c>
      <c r="H2786" cm="1">
        <f t="array" ref="H2786">MIN(IF(IMDB_Movies_Cleaned!$E$2:$E$3849=A2786, IMDB_Movies_Cleaned!$N$2:$N$3849))</f>
        <v>2.7</v>
      </c>
      <c r="I2786" cm="1">
        <f t="array" ref="I2786">_xlfn.VAR.S(IF(IMDB_Movies_Cleaned!$E$2:$E$3849=A2786, IMDB_Movies_Cleaned!$N$2:$N$3849))</f>
        <v>0.76826976229963906</v>
      </c>
      <c r="J2786" cm="1">
        <f t="array" ref="J2786">_xlfn.STDEV.S(IF(IMDB_Movies_Cleaned!$E$2:$E$3849=A2786, IMDB_Movies_Cleaned!$N$2:$N$3849))</f>
        <v>0.87650998984588824</v>
      </c>
    </row>
    <row r="2787" spans="1:10" x14ac:dyDescent="0.25">
      <c r="A2787" s="2" t="s">
        <v>877</v>
      </c>
      <c r="B2787">
        <f t="shared" si="45"/>
        <v>135</v>
      </c>
      <c r="D2787">
        <f>AVERAGEIF(IMDB_Movies_Cleaned!$E$2:$E$3849, A2787, IMDB_Movies_Cleaned!$N$2:$N$3849)</f>
        <v>5.8962962962962955</v>
      </c>
      <c r="E2787" cm="1">
        <f t="array" ref="E2787">MEDIAN(IF(IMDB_Movies_Cleaned!$E$2:$E$3849=A2787, IMDB_Movies_Cleaned!$N$2:$N$3849))</f>
        <v>6</v>
      </c>
      <c r="F2787" cm="1">
        <f t="array" ref="F2787">_xlfn.MODE.SNGL(IF(IMDB_Movies_Cleaned!$E$2:$E$3849=A2787, IMDB_Movies_Cleaned!$N$2:$N$3849))</f>
        <v>6.1</v>
      </c>
      <c r="G2787" cm="1">
        <f t="array" ref="G2787">MAX(IF(IMDB_Movies_Cleaned!$E$2:$E$3849=A2787, IMDB_Movies_Cleaned!$N$2:$N$3849))</f>
        <v>8.4</v>
      </c>
      <c r="H2787" cm="1">
        <f t="array" ref="H2787">MIN(IF(IMDB_Movies_Cleaned!$E$2:$E$3849=A2787, IMDB_Movies_Cleaned!$N$2:$N$3849))</f>
        <v>2.7</v>
      </c>
      <c r="I2787" cm="1">
        <f t="array" ref="I2787">_xlfn.VAR.S(IF(IMDB_Movies_Cleaned!$E$2:$E$3849=A2787, IMDB_Movies_Cleaned!$N$2:$N$3849))</f>
        <v>0.76826976229963906</v>
      </c>
      <c r="J2787" cm="1">
        <f t="array" ref="J2787">_xlfn.STDEV.S(IF(IMDB_Movies_Cleaned!$E$2:$E$3849=A2787, IMDB_Movies_Cleaned!$N$2:$N$3849))</f>
        <v>0.87650998984588824</v>
      </c>
    </row>
    <row r="2788" spans="1:10" x14ac:dyDescent="0.25">
      <c r="A2788" s="1" t="s">
        <v>1007</v>
      </c>
      <c r="B2788">
        <f t="shared" si="45"/>
        <v>41</v>
      </c>
      <c r="D2788">
        <f>AVERAGEIF(IMDB_Movies_Cleaned!$E$2:$E$3849, A2788, IMDB_Movies_Cleaned!$N$2:$N$3849)</f>
        <v>7.4951219512195113</v>
      </c>
      <c r="E2788" cm="1">
        <f t="array" ref="E2788">MEDIAN(IF(IMDB_Movies_Cleaned!$E$2:$E$3849=A2788, IMDB_Movies_Cleaned!$N$2:$N$3849))</f>
        <v>7.5</v>
      </c>
      <c r="F2788" cm="1">
        <f t="array" ref="F2788">_xlfn.MODE.SNGL(IF(IMDB_Movies_Cleaned!$E$2:$E$3849=A2788, IMDB_Movies_Cleaned!$N$2:$N$3849))</f>
        <v>7.2</v>
      </c>
      <c r="G2788" cm="1">
        <f t="array" ref="G2788">MAX(IF(IMDB_Movies_Cleaned!$E$2:$E$3849=A2788, IMDB_Movies_Cleaned!$N$2:$N$3849))</f>
        <v>9.3000000000000007</v>
      </c>
      <c r="H2788" cm="1">
        <f t="array" ref="H2788">MIN(IF(IMDB_Movies_Cleaned!$E$2:$E$3849=A2788, IMDB_Movies_Cleaned!$N$2:$N$3849))</f>
        <v>5.3</v>
      </c>
      <c r="I2788" cm="1">
        <f t="array" ref="I2788">_xlfn.VAR.S(IF(IMDB_Movies_Cleaned!$E$2:$E$3849=A2788, IMDB_Movies_Cleaned!$N$2:$N$3849))</f>
        <v>0.76047560975611073</v>
      </c>
      <c r="J2788" cm="1">
        <f t="array" ref="J2788">_xlfn.STDEV.S(IF(IMDB_Movies_Cleaned!$E$2:$E$3849=A2788, IMDB_Movies_Cleaned!$N$2:$N$3849))</f>
        <v>0.87205252694783852</v>
      </c>
    </row>
    <row r="2789" spans="1:10" x14ac:dyDescent="0.25">
      <c r="A2789" s="2" t="s">
        <v>1498</v>
      </c>
      <c r="B2789">
        <f t="shared" si="45"/>
        <v>31</v>
      </c>
      <c r="D2789">
        <f>AVERAGEIF(IMDB_Movies_Cleaned!$E$2:$E$3849, A2789, IMDB_Movies_Cleaned!$N$2:$N$3849)</f>
        <v>5.8645161290322561</v>
      </c>
      <c r="E2789" cm="1">
        <f t="array" ref="E2789">MEDIAN(IF(IMDB_Movies_Cleaned!$E$2:$E$3849=A2789, IMDB_Movies_Cleaned!$N$2:$N$3849))</f>
        <v>5.7</v>
      </c>
      <c r="F2789" cm="1">
        <f t="array" ref="F2789">_xlfn.MODE.SNGL(IF(IMDB_Movies_Cleaned!$E$2:$E$3849=A2789, IMDB_Movies_Cleaned!$N$2:$N$3849))</f>
        <v>4.8</v>
      </c>
      <c r="G2789" cm="1">
        <f t="array" ref="G2789">MAX(IF(IMDB_Movies_Cleaned!$E$2:$E$3849=A2789, IMDB_Movies_Cleaned!$N$2:$N$3849))</f>
        <v>8.5</v>
      </c>
      <c r="H2789" cm="1">
        <f t="array" ref="H2789">MIN(IF(IMDB_Movies_Cleaned!$E$2:$E$3849=A2789, IMDB_Movies_Cleaned!$N$2:$N$3849))</f>
        <v>4.0999999999999996</v>
      </c>
      <c r="I2789" cm="1">
        <f t="array" ref="I2789">_xlfn.VAR.S(IF(IMDB_Movies_Cleaned!$E$2:$E$3849=A2789, IMDB_Movies_Cleaned!$N$2:$N$3849))</f>
        <v>1.0850322580645448</v>
      </c>
      <c r="J2789" cm="1">
        <f t="array" ref="J2789">_xlfn.STDEV.S(IF(IMDB_Movies_Cleaned!$E$2:$E$3849=A2789, IMDB_Movies_Cleaned!$N$2:$N$3849))</f>
        <v>1.0416488170513827</v>
      </c>
    </row>
    <row r="2790" spans="1:10" x14ac:dyDescent="0.25">
      <c r="A2790" s="1" t="s">
        <v>2836</v>
      </c>
      <c r="B2790">
        <f t="shared" si="45"/>
        <v>22</v>
      </c>
      <c r="D2790">
        <f>AVERAGEIF(IMDB_Movies_Cleaned!$E$2:$E$3849, A2790, IMDB_Movies_Cleaned!$N$2:$N$3849)</f>
        <v>6.6363636363636376</v>
      </c>
      <c r="E2790" cm="1">
        <f t="array" ref="E2790">MEDIAN(IF(IMDB_Movies_Cleaned!$E$2:$E$3849=A2790, IMDB_Movies_Cleaned!$N$2:$N$3849))</f>
        <v>6.9</v>
      </c>
      <c r="F2790" cm="1">
        <f t="array" ref="F2790">_xlfn.MODE.SNGL(IF(IMDB_Movies_Cleaned!$E$2:$E$3849=A2790, IMDB_Movies_Cleaned!$N$2:$N$3849))</f>
        <v>7</v>
      </c>
      <c r="G2790" cm="1">
        <f t="array" ref="G2790">MAX(IF(IMDB_Movies_Cleaned!$E$2:$E$3849=A2790, IMDB_Movies_Cleaned!$N$2:$N$3849))</f>
        <v>8.5</v>
      </c>
      <c r="H2790" cm="1">
        <f t="array" ref="H2790">MIN(IF(IMDB_Movies_Cleaned!$E$2:$E$3849=A2790, IMDB_Movies_Cleaned!$N$2:$N$3849))</f>
        <v>3.5</v>
      </c>
      <c r="I2790" cm="1">
        <f t="array" ref="I2790">_xlfn.VAR.S(IF(IMDB_Movies_Cleaned!$E$2:$E$3849=A2790, IMDB_Movies_Cleaned!$N$2:$N$3849))</f>
        <v>1.2090909090908921</v>
      </c>
      <c r="J2790" cm="1">
        <f t="array" ref="J2790">_xlfn.STDEV.S(IF(IMDB_Movies_Cleaned!$E$2:$E$3849=A2790, IMDB_Movies_Cleaned!$N$2:$N$3849))</f>
        <v>1.0995866992151606</v>
      </c>
    </row>
    <row r="2791" spans="1:10" x14ac:dyDescent="0.25">
      <c r="A2791" s="2" t="s">
        <v>1498</v>
      </c>
      <c r="B2791">
        <f t="shared" si="45"/>
        <v>31</v>
      </c>
      <c r="D2791">
        <f>AVERAGEIF(IMDB_Movies_Cleaned!$E$2:$E$3849, A2791, IMDB_Movies_Cleaned!$N$2:$N$3849)</f>
        <v>5.8645161290322561</v>
      </c>
      <c r="E2791" cm="1">
        <f t="array" ref="E2791">MEDIAN(IF(IMDB_Movies_Cleaned!$E$2:$E$3849=A2791, IMDB_Movies_Cleaned!$N$2:$N$3849))</f>
        <v>5.7</v>
      </c>
      <c r="F2791" cm="1">
        <f t="array" ref="F2791">_xlfn.MODE.SNGL(IF(IMDB_Movies_Cleaned!$E$2:$E$3849=A2791, IMDB_Movies_Cleaned!$N$2:$N$3849))</f>
        <v>4.8</v>
      </c>
      <c r="G2791" cm="1">
        <f t="array" ref="G2791">MAX(IF(IMDB_Movies_Cleaned!$E$2:$E$3849=A2791, IMDB_Movies_Cleaned!$N$2:$N$3849))</f>
        <v>8.5</v>
      </c>
      <c r="H2791" cm="1">
        <f t="array" ref="H2791">MIN(IF(IMDB_Movies_Cleaned!$E$2:$E$3849=A2791, IMDB_Movies_Cleaned!$N$2:$N$3849))</f>
        <v>4.0999999999999996</v>
      </c>
      <c r="I2791" cm="1">
        <f t="array" ref="I2791">_xlfn.VAR.S(IF(IMDB_Movies_Cleaned!$E$2:$E$3849=A2791, IMDB_Movies_Cleaned!$N$2:$N$3849))</f>
        <v>1.0850322580645448</v>
      </c>
      <c r="J2791" cm="1">
        <f t="array" ref="J2791">_xlfn.STDEV.S(IF(IMDB_Movies_Cleaned!$E$2:$E$3849=A2791, IMDB_Movies_Cleaned!$N$2:$N$3849))</f>
        <v>1.0416488170513827</v>
      </c>
    </row>
    <row r="2792" spans="1:10" x14ac:dyDescent="0.25">
      <c r="A2792" s="1" t="s">
        <v>2366</v>
      </c>
      <c r="B2792">
        <f t="shared" si="45"/>
        <v>5</v>
      </c>
      <c r="D2792">
        <f>AVERAGEIF(IMDB_Movies_Cleaned!$E$2:$E$3849, A2792, IMDB_Movies_Cleaned!$N$2:$N$3849)</f>
        <v>6.9599999999999991</v>
      </c>
      <c r="E2792" cm="1">
        <f t="array" ref="E2792">MEDIAN(IF(IMDB_Movies_Cleaned!$E$2:$E$3849=A2792, IMDB_Movies_Cleaned!$N$2:$N$3849))</f>
        <v>7.1</v>
      </c>
      <c r="F2792" t="e" cm="1">
        <f t="array" ref="F2792">_xlfn.MODE.SNGL(IF(IMDB_Movies_Cleaned!$E$2:$E$3849=A2792, IMDB_Movies_Cleaned!$N$2:$N$3849))</f>
        <v>#N/A</v>
      </c>
      <c r="G2792" cm="1">
        <f t="array" ref="G2792">MAX(IF(IMDB_Movies_Cleaned!$E$2:$E$3849=A2792, IMDB_Movies_Cleaned!$N$2:$N$3849))</f>
        <v>7.5</v>
      </c>
      <c r="H2792" cm="1">
        <f t="array" ref="H2792">MIN(IF(IMDB_Movies_Cleaned!$E$2:$E$3849=A2792, IMDB_Movies_Cleaned!$N$2:$N$3849))</f>
        <v>5.9</v>
      </c>
      <c r="I2792" cm="1">
        <f t="array" ref="I2792">_xlfn.VAR.S(IF(IMDB_Movies_Cleaned!$E$2:$E$3849=A2792, IMDB_Movies_Cleaned!$N$2:$N$3849))</f>
        <v>0.38799999999999979</v>
      </c>
      <c r="J2792" cm="1">
        <f t="array" ref="J2792">_xlfn.STDEV.S(IF(IMDB_Movies_Cleaned!$E$2:$E$3849=A2792, IMDB_Movies_Cleaned!$N$2:$N$3849))</f>
        <v>0.62289646009589728</v>
      </c>
    </row>
    <row r="2793" spans="1:10" x14ac:dyDescent="0.25">
      <c r="A2793" s="2" t="s">
        <v>2562</v>
      </c>
      <c r="B2793">
        <f t="shared" si="45"/>
        <v>11</v>
      </c>
      <c r="D2793">
        <f>AVERAGEIF(IMDB_Movies_Cleaned!$E$2:$E$3849, A2793, IMDB_Movies_Cleaned!$N$2:$N$3849)</f>
        <v>6.7363636363636354</v>
      </c>
      <c r="E2793" cm="1">
        <f t="array" ref="E2793">MEDIAN(IF(IMDB_Movies_Cleaned!$E$2:$E$3849=A2793, IMDB_Movies_Cleaned!$N$2:$N$3849))</f>
        <v>6.8</v>
      </c>
      <c r="F2793" cm="1">
        <f t="array" ref="F2793">_xlfn.MODE.SNGL(IF(IMDB_Movies_Cleaned!$E$2:$E$3849=A2793, IMDB_Movies_Cleaned!$N$2:$N$3849))</f>
        <v>7.5</v>
      </c>
      <c r="G2793" cm="1">
        <f t="array" ref="G2793">MAX(IF(IMDB_Movies_Cleaned!$E$2:$E$3849=A2793, IMDB_Movies_Cleaned!$N$2:$N$3849))</f>
        <v>7.5</v>
      </c>
      <c r="H2793" cm="1">
        <f t="array" ref="H2793">MIN(IF(IMDB_Movies_Cleaned!$E$2:$E$3849=A2793, IMDB_Movies_Cleaned!$N$2:$N$3849))</f>
        <v>5.7</v>
      </c>
      <c r="I2793" cm="1">
        <f t="array" ref="I2793">_xlfn.VAR.S(IF(IMDB_Movies_Cleaned!$E$2:$E$3849=A2793, IMDB_Movies_Cleaned!$N$2:$N$3849))</f>
        <v>0.35054545454545449</v>
      </c>
      <c r="J2793" cm="1">
        <f t="array" ref="J2793">_xlfn.STDEV.S(IF(IMDB_Movies_Cleaned!$E$2:$E$3849=A2793, IMDB_Movies_Cleaned!$N$2:$N$3849))</f>
        <v>0.59206879207187946</v>
      </c>
    </row>
    <row r="2794" spans="1:10" x14ac:dyDescent="0.25">
      <c r="A2794" s="1" t="s">
        <v>1962</v>
      </c>
      <c r="B2794">
        <f t="shared" si="45"/>
        <v>42</v>
      </c>
      <c r="D2794">
        <f>AVERAGEIF(IMDB_Movies_Cleaned!$E$2:$E$3849, A2794, IMDB_Movies_Cleaned!$N$2:$N$3849)</f>
        <v>6.6499999999999986</v>
      </c>
      <c r="E2794" cm="1">
        <f t="array" ref="E2794">MEDIAN(IF(IMDB_Movies_Cleaned!$E$2:$E$3849=A2794, IMDB_Movies_Cleaned!$N$2:$N$3849))</f>
        <v>6.75</v>
      </c>
      <c r="F2794" cm="1">
        <f t="array" ref="F2794">_xlfn.MODE.SNGL(IF(IMDB_Movies_Cleaned!$E$2:$E$3849=A2794, IMDB_Movies_Cleaned!$N$2:$N$3849))</f>
        <v>7</v>
      </c>
      <c r="G2794" cm="1">
        <f t="array" ref="G2794">MAX(IF(IMDB_Movies_Cleaned!$E$2:$E$3849=A2794, IMDB_Movies_Cleaned!$N$2:$N$3849))</f>
        <v>8.5</v>
      </c>
      <c r="H2794" cm="1">
        <f t="array" ref="H2794">MIN(IF(IMDB_Movies_Cleaned!$E$2:$E$3849=A2794, IMDB_Movies_Cleaned!$N$2:$N$3849))</f>
        <v>3.9</v>
      </c>
      <c r="I2794" cm="1">
        <f t="array" ref="I2794">_xlfn.VAR.S(IF(IMDB_Movies_Cleaned!$E$2:$E$3849=A2794, IMDB_Movies_Cleaned!$N$2:$N$3849))</f>
        <v>0.74890243902439957</v>
      </c>
      <c r="J2794" cm="1">
        <f t="array" ref="J2794">_xlfn.STDEV.S(IF(IMDB_Movies_Cleaned!$E$2:$E$3849=A2794, IMDB_Movies_Cleaned!$N$2:$N$3849))</f>
        <v>0.86539149465684007</v>
      </c>
    </row>
    <row r="2795" spans="1:10" x14ac:dyDescent="0.25">
      <c r="A2795" s="2" t="s">
        <v>1289</v>
      </c>
      <c r="B2795">
        <f t="shared" si="45"/>
        <v>147</v>
      </c>
      <c r="D2795">
        <f>AVERAGEIF(IMDB_Movies_Cleaned!$E$2:$E$3849, A2795, IMDB_Movies_Cleaned!$N$2:$N$3849)</f>
        <v>6.5836734693877554</v>
      </c>
      <c r="E2795" cm="1">
        <f t="array" ref="E2795">MEDIAN(IF(IMDB_Movies_Cleaned!$E$2:$E$3849=A2795, IMDB_Movies_Cleaned!$N$2:$N$3849))</f>
        <v>6.7</v>
      </c>
      <c r="F2795" cm="1">
        <f t="array" ref="F2795">_xlfn.MODE.SNGL(IF(IMDB_Movies_Cleaned!$E$2:$E$3849=A2795, IMDB_Movies_Cleaned!$N$2:$N$3849))</f>
        <v>6.7</v>
      </c>
      <c r="G2795" cm="1">
        <f t="array" ref="G2795">MAX(IF(IMDB_Movies_Cleaned!$E$2:$E$3849=A2795, IMDB_Movies_Cleaned!$N$2:$N$3849))</f>
        <v>8.8000000000000007</v>
      </c>
      <c r="H2795" cm="1">
        <f t="array" ref="H2795">MIN(IF(IMDB_Movies_Cleaned!$E$2:$E$3849=A2795, IMDB_Movies_Cleaned!$N$2:$N$3849))</f>
        <v>3.3</v>
      </c>
      <c r="I2795" cm="1">
        <f t="array" ref="I2795">_xlfn.VAR.S(IF(IMDB_Movies_Cleaned!$E$2:$E$3849=A2795, IMDB_Movies_Cleaned!$N$2:$N$3849))</f>
        <v>0.73480011182555371</v>
      </c>
      <c r="J2795" cm="1">
        <f t="array" ref="J2795">_xlfn.STDEV.S(IF(IMDB_Movies_Cleaned!$E$2:$E$3849=A2795, IMDB_Movies_Cleaned!$N$2:$N$3849))</f>
        <v>0.85720482489633343</v>
      </c>
    </row>
    <row r="2796" spans="1:10" x14ac:dyDescent="0.25">
      <c r="A2796" s="1" t="s">
        <v>1405</v>
      </c>
      <c r="B2796">
        <f t="shared" si="45"/>
        <v>13</v>
      </c>
      <c r="D2796">
        <f>AVERAGEIF(IMDB_Movies_Cleaned!$E$2:$E$3849, A2796, IMDB_Movies_Cleaned!$N$2:$N$3849)</f>
        <v>6.1692307692307695</v>
      </c>
      <c r="E2796" cm="1">
        <f t="array" ref="E2796">MEDIAN(IF(IMDB_Movies_Cleaned!$E$2:$E$3849=A2796, IMDB_Movies_Cleaned!$N$2:$N$3849))</f>
        <v>6.3</v>
      </c>
      <c r="F2796" cm="1">
        <f t="array" ref="F2796">_xlfn.MODE.SNGL(IF(IMDB_Movies_Cleaned!$E$2:$E$3849=A2796, IMDB_Movies_Cleaned!$N$2:$N$3849))</f>
        <v>6.4</v>
      </c>
      <c r="G2796" cm="1">
        <f t="array" ref="G2796">MAX(IF(IMDB_Movies_Cleaned!$E$2:$E$3849=A2796, IMDB_Movies_Cleaned!$N$2:$N$3849))</f>
        <v>8</v>
      </c>
      <c r="H2796" cm="1">
        <f t="array" ref="H2796">MIN(IF(IMDB_Movies_Cleaned!$E$2:$E$3849=A2796, IMDB_Movies_Cleaned!$N$2:$N$3849))</f>
        <v>4.4000000000000004</v>
      </c>
      <c r="I2796" cm="1">
        <f t="array" ref="I2796">_xlfn.VAR.S(IF(IMDB_Movies_Cleaned!$E$2:$E$3849=A2796, IMDB_Movies_Cleaned!$N$2:$N$3849))</f>
        <v>0.63230769230768635</v>
      </c>
      <c r="J2796" cm="1">
        <f t="array" ref="J2796">_xlfn.STDEV.S(IF(IMDB_Movies_Cleaned!$E$2:$E$3849=A2796, IMDB_Movies_Cleaned!$N$2:$N$3849))</f>
        <v>0.79517777402772416</v>
      </c>
    </row>
    <row r="2797" spans="1:10" x14ac:dyDescent="0.25">
      <c r="A2797" s="2" t="s">
        <v>1289</v>
      </c>
      <c r="B2797">
        <f t="shared" si="45"/>
        <v>147</v>
      </c>
      <c r="D2797">
        <f>AVERAGEIF(IMDB_Movies_Cleaned!$E$2:$E$3849, A2797, IMDB_Movies_Cleaned!$N$2:$N$3849)</f>
        <v>6.5836734693877554</v>
      </c>
      <c r="E2797" cm="1">
        <f t="array" ref="E2797">MEDIAN(IF(IMDB_Movies_Cleaned!$E$2:$E$3849=A2797, IMDB_Movies_Cleaned!$N$2:$N$3849))</f>
        <v>6.7</v>
      </c>
      <c r="F2797" cm="1">
        <f t="array" ref="F2797">_xlfn.MODE.SNGL(IF(IMDB_Movies_Cleaned!$E$2:$E$3849=A2797, IMDB_Movies_Cleaned!$N$2:$N$3849))</f>
        <v>6.7</v>
      </c>
      <c r="G2797" cm="1">
        <f t="array" ref="G2797">MAX(IF(IMDB_Movies_Cleaned!$E$2:$E$3849=A2797, IMDB_Movies_Cleaned!$N$2:$N$3849))</f>
        <v>8.8000000000000007</v>
      </c>
      <c r="H2797" cm="1">
        <f t="array" ref="H2797">MIN(IF(IMDB_Movies_Cleaned!$E$2:$E$3849=A2797, IMDB_Movies_Cleaned!$N$2:$N$3849))</f>
        <v>3.3</v>
      </c>
      <c r="I2797" cm="1">
        <f t="array" ref="I2797">_xlfn.VAR.S(IF(IMDB_Movies_Cleaned!$E$2:$E$3849=A2797, IMDB_Movies_Cleaned!$N$2:$N$3849))</f>
        <v>0.73480011182555371</v>
      </c>
      <c r="J2797" cm="1">
        <f t="array" ref="J2797">_xlfn.STDEV.S(IF(IMDB_Movies_Cleaned!$E$2:$E$3849=A2797, IMDB_Movies_Cleaned!$N$2:$N$3849))</f>
        <v>0.85720482489633343</v>
      </c>
    </row>
    <row r="2798" spans="1:10" x14ac:dyDescent="0.25">
      <c r="A2798" s="1" t="s">
        <v>3208</v>
      </c>
      <c r="B2798">
        <f t="shared" si="45"/>
        <v>8</v>
      </c>
      <c r="D2798">
        <f>AVERAGEIF(IMDB_Movies_Cleaned!$E$2:$E$3849, A2798, IMDB_Movies_Cleaned!$N$2:$N$3849)</f>
        <v>6.9124999999999996</v>
      </c>
      <c r="E2798" cm="1">
        <f t="array" ref="E2798">MEDIAN(IF(IMDB_Movies_Cleaned!$E$2:$E$3849=A2798, IMDB_Movies_Cleaned!$N$2:$N$3849))</f>
        <v>6.65</v>
      </c>
      <c r="F2798" cm="1">
        <f t="array" ref="F2798">_xlfn.MODE.SNGL(IF(IMDB_Movies_Cleaned!$E$2:$E$3849=A2798, IMDB_Movies_Cleaned!$N$2:$N$3849))</f>
        <v>6.3</v>
      </c>
      <c r="G2798" cm="1">
        <f t="array" ref="G2798">MAX(IF(IMDB_Movies_Cleaned!$E$2:$E$3849=A2798, IMDB_Movies_Cleaned!$N$2:$N$3849))</f>
        <v>8.5</v>
      </c>
      <c r="H2798" cm="1">
        <f t="array" ref="H2798">MIN(IF(IMDB_Movies_Cleaned!$E$2:$E$3849=A2798, IMDB_Movies_Cleaned!$N$2:$N$3849))</f>
        <v>6.3</v>
      </c>
      <c r="I2798" cm="1">
        <f t="array" ref="I2798">_xlfn.VAR.S(IF(IMDB_Movies_Cleaned!$E$2:$E$3849=A2798, IMDB_Movies_Cleaned!$N$2:$N$3849))</f>
        <v>0.59267857142858049</v>
      </c>
      <c r="J2798" cm="1">
        <f t="array" ref="J2798">_xlfn.STDEV.S(IF(IMDB_Movies_Cleaned!$E$2:$E$3849=A2798, IMDB_Movies_Cleaned!$N$2:$N$3849))</f>
        <v>0.76985620178613912</v>
      </c>
    </row>
    <row r="2799" spans="1:10" x14ac:dyDescent="0.25">
      <c r="A2799" s="2" t="s">
        <v>1370</v>
      </c>
      <c r="B2799">
        <f t="shared" si="45"/>
        <v>11</v>
      </c>
      <c r="D2799">
        <f>AVERAGEIF(IMDB_Movies_Cleaned!$E$2:$E$3849, A2799, IMDB_Movies_Cleaned!$N$2:$N$3849)</f>
        <v>5.4818181818181824</v>
      </c>
      <c r="E2799" cm="1">
        <f t="array" ref="E2799">MEDIAN(IF(IMDB_Movies_Cleaned!$E$2:$E$3849=A2799, IMDB_Movies_Cleaned!$N$2:$N$3849))</f>
        <v>5.7</v>
      </c>
      <c r="F2799" t="e" cm="1">
        <f t="array" ref="F2799">_xlfn.MODE.SNGL(IF(IMDB_Movies_Cleaned!$E$2:$E$3849=A2799, IMDB_Movies_Cleaned!$N$2:$N$3849))</f>
        <v>#N/A</v>
      </c>
      <c r="G2799" cm="1">
        <f t="array" ref="G2799">MAX(IF(IMDB_Movies_Cleaned!$E$2:$E$3849=A2799, IMDB_Movies_Cleaned!$N$2:$N$3849))</f>
        <v>6.6</v>
      </c>
      <c r="H2799" cm="1">
        <f t="array" ref="H2799">MIN(IF(IMDB_Movies_Cleaned!$E$2:$E$3849=A2799, IMDB_Movies_Cleaned!$N$2:$N$3849))</f>
        <v>3.8</v>
      </c>
      <c r="I2799" cm="1">
        <f t="array" ref="I2799">_xlfn.VAR.S(IF(IMDB_Movies_Cleaned!$E$2:$E$3849=A2799, IMDB_Movies_Cleaned!$N$2:$N$3849))</f>
        <v>0.72963636363635942</v>
      </c>
      <c r="J2799" cm="1">
        <f t="array" ref="J2799">_xlfn.STDEV.S(IF(IMDB_Movies_Cleaned!$E$2:$E$3849=A2799, IMDB_Movies_Cleaned!$N$2:$N$3849))</f>
        <v>0.85418754593845458</v>
      </c>
    </row>
    <row r="2800" spans="1:10" x14ac:dyDescent="0.25">
      <c r="A2800" s="1" t="s">
        <v>3462</v>
      </c>
      <c r="B2800">
        <f t="shared" si="45"/>
        <v>16</v>
      </c>
      <c r="D2800">
        <f>AVERAGEIF(IMDB_Movies_Cleaned!$E$2:$E$3849, A2800, IMDB_Movies_Cleaned!$N$2:$N$3849)</f>
        <v>6.2437499999999995</v>
      </c>
      <c r="E2800" cm="1">
        <f t="array" ref="E2800">MEDIAN(IF(IMDB_Movies_Cleaned!$E$2:$E$3849=A2800, IMDB_Movies_Cleaned!$N$2:$N$3849))</f>
        <v>6.5</v>
      </c>
      <c r="F2800" cm="1">
        <f t="array" ref="F2800">_xlfn.MODE.SNGL(IF(IMDB_Movies_Cleaned!$E$2:$E$3849=A2800, IMDB_Movies_Cleaned!$N$2:$N$3849))</f>
        <v>6.5</v>
      </c>
      <c r="G2800" cm="1">
        <f t="array" ref="G2800">MAX(IF(IMDB_Movies_Cleaned!$E$2:$E$3849=A2800, IMDB_Movies_Cleaned!$N$2:$N$3849))</f>
        <v>7.9</v>
      </c>
      <c r="H2800" cm="1">
        <f t="array" ref="H2800">MIN(IF(IMDB_Movies_Cleaned!$E$2:$E$3849=A2800, IMDB_Movies_Cleaned!$N$2:$N$3849))</f>
        <v>2.1</v>
      </c>
      <c r="I2800" cm="1">
        <f t="array" ref="I2800">_xlfn.VAR.S(IF(IMDB_Movies_Cleaned!$E$2:$E$3849=A2800, IMDB_Movies_Cleaned!$N$2:$N$3849))</f>
        <v>1.7452916666666776</v>
      </c>
      <c r="J2800" cm="1">
        <f t="array" ref="J2800">_xlfn.STDEV.S(IF(IMDB_Movies_Cleaned!$E$2:$E$3849=A2800, IMDB_Movies_Cleaned!$N$2:$N$3849))</f>
        <v>1.3210948742110378</v>
      </c>
    </row>
    <row r="2801" spans="1:10" x14ac:dyDescent="0.25">
      <c r="A2801" s="2" t="s">
        <v>1106</v>
      </c>
      <c r="B2801">
        <f t="shared" si="45"/>
        <v>13</v>
      </c>
      <c r="D2801">
        <f>AVERAGEIF(IMDB_Movies_Cleaned!$E$2:$E$3849, A2801, IMDB_Movies_Cleaned!$N$2:$N$3849)</f>
        <v>6.2846153846153836</v>
      </c>
      <c r="E2801" cm="1">
        <f t="array" ref="E2801">MEDIAN(IF(IMDB_Movies_Cleaned!$E$2:$E$3849=A2801, IMDB_Movies_Cleaned!$N$2:$N$3849))</f>
        <v>6.2</v>
      </c>
      <c r="F2801" t="e" cm="1">
        <f t="array" ref="F2801">_xlfn.MODE.SNGL(IF(IMDB_Movies_Cleaned!$E$2:$E$3849=A2801, IMDB_Movies_Cleaned!$N$2:$N$3849))</f>
        <v>#N/A</v>
      </c>
      <c r="G2801" cm="1">
        <f t="array" ref="G2801">MAX(IF(IMDB_Movies_Cleaned!$E$2:$E$3849=A2801, IMDB_Movies_Cleaned!$N$2:$N$3849))</f>
        <v>7.7</v>
      </c>
      <c r="H2801" cm="1">
        <f t="array" ref="H2801">MIN(IF(IMDB_Movies_Cleaned!$E$2:$E$3849=A2801, IMDB_Movies_Cleaned!$N$2:$N$3849))</f>
        <v>5</v>
      </c>
      <c r="I2801" cm="1">
        <f t="array" ref="I2801">_xlfn.VAR.S(IF(IMDB_Movies_Cleaned!$E$2:$E$3849=A2801, IMDB_Movies_Cleaned!$N$2:$N$3849))</f>
        <v>0.8064102564102692</v>
      </c>
      <c r="J2801" cm="1">
        <f t="array" ref="J2801">_xlfn.STDEV.S(IF(IMDB_Movies_Cleaned!$E$2:$E$3849=A2801, IMDB_Movies_Cleaned!$N$2:$N$3849))</f>
        <v>0.89800348351789216</v>
      </c>
    </row>
    <row r="2802" spans="1:10" x14ac:dyDescent="0.25">
      <c r="A2802" s="1" t="s">
        <v>5126</v>
      </c>
      <c r="B2802">
        <f t="shared" si="45"/>
        <v>3</v>
      </c>
      <c r="D2802">
        <f>AVERAGEIF(IMDB_Movies_Cleaned!$E$2:$E$3849, A2802, IMDB_Movies_Cleaned!$N$2:$N$3849)</f>
        <v>6.8666666666666671</v>
      </c>
      <c r="E2802" cm="1">
        <f t="array" ref="E2802">MEDIAN(IF(IMDB_Movies_Cleaned!$E$2:$E$3849=A2802, IMDB_Movies_Cleaned!$N$2:$N$3849))</f>
        <v>7</v>
      </c>
      <c r="F2802" t="e" cm="1">
        <f t="array" ref="F2802">_xlfn.MODE.SNGL(IF(IMDB_Movies_Cleaned!$E$2:$E$3849=A2802, IMDB_Movies_Cleaned!$N$2:$N$3849))</f>
        <v>#N/A</v>
      </c>
      <c r="G2802" cm="1">
        <f t="array" ref="G2802">MAX(IF(IMDB_Movies_Cleaned!$E$2:$E$3849=A2802, IMDB_Movies_Cleaned!$N$2:$N$3849))</f>
        <v>7.1</v>
      </c>
      <c r="H2802" cm="1">
        <f t="array" ref="H2802">MIN(IF(IMDB_Movies_Cleaned!$E$2:$E$3849=A2802, IMDB_Movies_Cleaned!$N$2:$N$3849))</f>
        <v>6.5</v>
      </c>
      <c r="I2802" cm="1">
        <f t="array" ref="I2802">_xlfn.VAR.S(IF(IMDB_Movies_Cleaned!$E$2:$E$3849=A2802, IMDB_Movies_Cleaned!$N$2:$N$3849))</f>
        <v>0.10333333333333324</v>
      </c>
      <c r="J2802" cm="1">
        <f t="array" ref="J2802">_xlfn.STDEV.S(IF(IMDB_Movies_Cleaned!$E$2:$E$3849=A2802, IMDB_Movies_Cleaned!$N$2:$N$3849))</f>
        <v>0.32145502536643167</v>
      </c>
    </row>
    <row r="2803" spans="1:10" x14ac:dyDescent="0.25">
      <c r="A2803" s="2" t="s">
        <v>2571</v>
      </c>
      <c r="B2803">
        <f t="shared" si="45"/>
        <v>34</v>
      </c>
      <c r="D2803">
        <f>AVERAGEIF(IMDB_Movies_Cleaned!$E$2:$E$3849, A2803, IMDB_Movies_Cleaned!$N$2:$N$3849)</f>
        <v>5.7588235294117638</v>
      </c>
      <c r="E2803" cm="1">
        <f t="array" ref="E2803">MEDIAN(IF(IMDB_Movies_Cleaned!$E$2:$E$3849=A2803, IMDB_Movies_Cleaned!$N$2:$N$3849))</f>
        <v>5.9</v>
      </c>
      <c r="F2803" cm="1">
        <f t="array" ref="F2803">_xlfn.MODE.SNGL(IF(IMDB_Movies_Cleaned!$E$2:$E$3849=A2803, IMDB_Movies_Cleaned!$N$2:$N$3849))</f>
        <v>5.9</v>
      </c>
      <c r="G2803" cm="1">
        <f t="array" ref="G2803">MAX(IF(IMDB_Movies_Cleaned!$E$2:$E$3849=A2803, IMDB_Movies_Cleaned!$N$2:$N$3849))</f>
        <v>7.9</v>
      </c>
      <c r="H2803" cm="1">
        <f t="array" ref="H2803">MIN(IF(IMDB_Movies_Cleaned!$E$2:$E$3849=A2803, IMDB_Movies_Cleaned!$N$2:$N$3849))</f>
        <v>4</v>
      </c>
      <c r="I2803" cm="1">
        <f t="array" ref="I2803">_xlfn.VAR.S(IF(IMDB_Movies_Cleaned!$E$2:$E$3849=A2803, IMDB_Movies_Cleaned!$N$2:$N$3849))</f>
        <v>1.1534046345811242</v>
      </c>
      <c r="J2803" cm="1">
        <f t="array" ref="J2803">_xlfn.STDEV.S(IF(IMDB_Movies_Cleaned!$E$2:$E$3849=A2803, IMDB_Movies_Cleaned!$N$2:$N$3849))</f>
        <v>1.0739667753618471</v>
      </c>
    </row>
    <row r="2804" spans="1:10" x14ac:dyDescent="0.25">
      <c r="A2804" s="2" t="s">
        <v>613</v>
      </c>
      <c r="B2804">
        <f t="shared" si="45"/>
        <v>19</v>
      </c>
      <c r="D2804">
        <f>AVERAGEIF(IMDB_Movies_Cleaned!$E$2:$E$3849, A2804, IMDB_Movies_Cleaned!$N$2:$N$3849)</f>
        <v>6.3368421052631581</v>
      </c>
      <c r="E2804" cm="1">
        <f t="array" ref="E2804">MEDIAN(IF(IMDB_Movies_Cleaned!$E$2:$E$3849=A2804, IMDB_Movies_Cleaned!$N$2:$N$3849))</f>
        <v>6.5</v>
      </c>
      <c r="F2804" cm="1">
        <f t="array" ref="F2804">_xlfn.MODE.SNGL(IF(IMDB_Movies_Cleaned!$E$2:$E$3849=A2804, IMDB_Movies_Cleaned!$N$2:$N$3849))</f>
        <v>7.3</v>
      </c>
      <c r="G2804" cm="1">
        <f t="array" ref="G2804">MAX(IF(IMDB_Movies_Cleaned!$E$2:$E$3849=A2804, IMDB_Movies_Cleaned!$N$2:$N$3849))</f>
        <v>7.6</v>
      </c>
      <c r="H2804" cm="1">
        <f t="array" ref="H2804">MIN(IF(IMDB_Movies_Cleaned!$E$2:$E$3849=A2804, IMDB_Movies_Cleaned!$N$2:$N$3849))</f>
        <v>3.7</v>
      </c>
      <c r="I2804" cm="1">
        <f t="array" ref="I2804">_xlfn.VAR.S(IF(IMDB_Movies_Cleaned!$E$2:$E$3849=A2804, IMDB_Movies_Cleaned!$N$2:$N$3849))</f>
        <v>0.81134502923976015</v>
      </c>
      <c r="J2804" cm="1">
        <f t="array" ref="J2804">_xlfn.STDEV.S(IF(IMDB_Movies_Cleaned!$E$2:$E$3849=A2804, IMDB_Movies_Cleaned!$N$2:$N$3849))</f>
        <v>0.90074692852085825</v>
      </c>
    </row>
    <row r="2805" spans="1:10" x14ac:dyDescent="0.25">
      <c r="A2805" s="1" t="s">
        <v>1671</v>
      </c>
      <c r="B2805">
        <f t="shared" si="45"/>
        <v>153</v>
      </c>
      <c r="D2805">
        <f>AVERAGEIF(IMDB_Movies_Cleaned!$E$2:$E$3849, A2805, IMDB_Movies_Cleaned!$N$2:$N$3849)</f>
        <v>7.0418300653594796</v>
      </c>
      <c r="E2805" cm="1">
        <f t="array" ref="E2805">MEDIAN(IF(IMDB_Movies_Cleaned!$E$2:$E$3849=A2805, IMDB_Movies_Cleaned!$N$2:$N$3849))</f>
        <v>7.2</v>
      </c>
      <c r="F2805" cm="1">
        <f t="array" ref="F2805">_xlfn.MODE.SNGL(IF(IMDB_Movies_Cleaned!$E$2:$E$3849=A2805, IMDB_Movies_Cleaned!$N$2:$N$3849))</f>
        <v>7.3</v>
      </c>
      <c r="G2805" cm="1">
        <f t="array" ref="G2805">MAX(IF(IMDB_Movies_Cleaned!$E$2:$E$3849=A2805, IMDB_Movies_Cleaned!$N$2:$N$3849))</f>
        <v>8.8000000000000007</v>
      </c>
      <c r="H2805" cm="1">
        <f t="array" ref="H2805">MIN(IF(IMDB_Movies_Cleaned!$E$2:$E$3849=A2805, IMDB_Movies_Cleaned!$N$2:$N$3849))</f>
        <v>3.4</v>
      </c>
      <c r="I2805" cm="1">
        <f t="array" ref="I2805">_xlfn.VAR.S(IF(IMDB_Movies_Cleaned!$E$2:$E$3849=A2805, IMDB_Movies_Cleaned!$N$2:$N$3849))</f>
        <v>0.68705452356381391</v>
      </c>
      <c r="J2805" cm="1">
        <f t="array" ref="J2805">_xlfn.STDEV.S(IF(IMDB_Movies_Cleaned!$E$2:$E$3849=A2805, IMDB_Movies_Cleaned!$N$2:$N$3849))</f>
        <v>0.82888752166009472</v>
      </c>
    </row>
    <row r="2806" spans="1:10" x14ac:dyDescent="0.25">
      <c r="A2806" s="2" t="s">
        <v>557</v>
      </c>
      <c r="B2806">
        <f t="shared" si="45"/>
        <v>45</v>
      </c>
      <c r="D2806">
        <f>AVERAGEIF(IMDB_Movies_Cleaned!$E$2:$E$3849, A2806, IMDB_Movies_Cleaned!$N$2:$N$3849)</f>
        <v>6.0377777777777766</v>
      </c>
      <c r="E2806" cm="1">
        <f t="array" ref="E2806">MEDIAN(IF(IMDB_Movies_Cleaned!$E$2:$E$3849=A2806, IMDB_Movies_Cleaned!$N$2:$N$3849))</f>
        <v>6.1</v>
      </c>
      <c r="F2806" cm="1">
        <f t="array" ref="F2806">_xlfn.MODE.SNGL(IF(IMDB_Movies_Cleaned!$E$2:$E$3849=A2806, IMDB_Movies_Cleaned!$N$2:$N$3849))</f>
        <v>6.7</v>
      </c>
      <c r="G2806" cm="1">
        <f t="array" ref="G2806">MAX(IF(IMDB_Movies_Cleaned!$E$2:$E$3849=A2806, IMDB_Movies_Cleaned!$N$2:$N$3849))</f>
        <v>8.3000000000000007</v>
      </c>
      <c r="H2806" cm="1">
        <f t="array" ref="H2806">MIN(IF(IMDB_Movies_Cleaned!$E$2:$E$3849=A2806, IMDB_Movies_Cleaned!$N$2:$N$3849))</f>
        <v>3.1</v>
      </c>
      <c r="I2806" cm="1">
        <f t="array" ref="I2806">_xlfn.VAR.S(IF(IMDB_Movies_Cleaned!$E$2:$E$3849=A2806, IMDB_Movies_Cleaned!$N$2:$N$3849))</f>
        <v>1.3928585858586084</v>
      </c>
      <c r="J2806" cm="1">
        <f t="array" ref="J2806">_xlfn.STDEV.S(IF(IMDB_Movies_Cleaned!$E$2:$E$3849=A2806, IMDB_Movies_Cleaned!$N$2:$N$3849))</f>
        <v>1.180194300044958</v>
      </c>
    </row>
    <row r="2807" spans="1:10" x14ac:dyDescent="0.25">
      <c r="A2807" s="1" t="s">
        <v>1958</v>
      </c>
      <c r="B2807">
        <f t="shared" si="45"/>
        <v>7</v>
      </c>
      <c r="D2807">
        <f>AVERAGEIF(IMDB_Movies_Cleaned!$E$2:$E$3849, A2807, IMDB_Movies_Cleaned!$N$2:$N$3849)</f>
        <v>5.742857142857142</v>
      </c>
      <c r="E2807" cm="1">
        <f t="array" ref="E2807">MEDIAN(IF(IMDB_Movies_Cleaned!$E$2:$E$3849=A2807, IMDB_Movies_Cleaned!$N$2:$N$3849))</f>
        <v>5.9</v>
      </c>
      <c r="F2807" t="e" cm="1">
        <f t="array" ref="F2807">_xlfn.MODE.SNGL(IF(IMDB_Movies_Cleaned!$E$2:$E$3849=A2807, IMDB_Movies_Cleaned!$N$2:$N$3849))</f>
        <v>#N/A</v>
      </c>
      <c r="G2807" cm="1">
        <f t="array" ref="G2807">MAX(IF(IMDB_Movies_Cleaned!$E$2:$E$3849=A2807, IMDB_Movies_Cleaned!$N$2:$N$3849))</f>
        <v>8.5</v>
      </c>
      <c r="H2807" cm="1">
        <f t="array" ref="H2807">MIN(IF(IMDB_Movies_Cleaned!$E$2:$E$3849=A2807, IMDB_Movies_Cleaned!$N$2:$N$3849))</f>
        <v>1.6</v>
      </c>
      <c r="I2807" cm="1">
        <f t="array" ref="I2807">_xlfn.VAR.S(IF(IMDB_Movies_Cleaned!$E$2:$E$3849=A2807, IMDB_Movies_Cleaned!$N$2:$N$3849))</f>
        <v>5.4628571428571462</v>
      </c>
      <c r="J2807" cm="1">
        <f t="array" ref="J2807">_xlfn.STDEV.S(IF(IMDB_Movies_Cleaned!$E$2:$E$3849=A2807, IMDB_Movies_Cleaned!$N$2:$N$3849))</f>
        <v>2.3372755812820074</v>
      </c>
    </row>
    <row r="2808" spans="1:10" x14ac:dyDescent="0.25">
      <c r="A2808" s="1" t="s">
        <v>273</v>
      </c>
      <c r="B2808">
        <f t="shared" si="45"/>
        <v>21</v>
      </c>
      <c r="D2808">
        <f>AVERAGEIF(IMDB_Movies_Cleaned!$E$2:$E$3849, A2808, IMDB_Movies_Cleaned!$N$2:$N$3849)</f>
        <v>6.5761904761904759</v>
      </c>
      <c r="E2808" cm="1">
        <f t="array" ref="E2808">MEDIAN(IF(IMDB_Movies_Cleaned!$E$2:$E$3849=A2808, IMDB_Movies_Cleaned!$N$2:$N$3849))</f>
        <v>6.6</v>
      </c>
      <c r="F2808" cm="1">
        <f t="array" ref="F2808">_xlfn.MODE.SNGL(IF(IMDB_Movies_Cleaned!$E$2:$E$3849=A2808, IMDB_Movies_Cleaned!$N$2:$N$3849))</f>
        <v>6.7</v>
      </c>
      <c r="G2808" cm="1">
        <f t="array" ref="G2808">MAX(IF(IMDB_Movies_Cleaned!$E$2:$E$3849=A2808, IMDB_Movies_Cleaned!$N$2:$N$3849))</f>
        <v>8.3000000000000007</v>
      </c>
      <c r="H2808" cm="1">
        <f t="array" ref="H2808">MIN(IF(IMDB_Movies_Cleaned!$E$2:$E$3849=A2808, IMDB_Movies_Cleaned!$N$2:$N$3849))</f>
        <v>4.5999999999999996</v>
      </c>
      <c r="I2808" cm="1">
        <f t="array" ref="I2808">_xlfn.VAR.S(IF(IMDB_Movies_Cleaned!$E$2:$E$3849=A2808, IMDB_Movies_Cleaned!$N$2:$N$3849))</f>
        <v>0.70790476190476281</v>
      </c>
      <c r="J2808" cm="1">
        <f t="array" ref="J2808">_xlfn.STDEV.S(IF(IMDB_Movies_Cleaned!$E$2:$E$3849=A2808, IMDB_Movies_Cleaned!$N$2:$N$3849))</f>
        <v>0.84137076363798313</v>
      </c>
    </row>
    <row r="2809" spans="1:10" x14ac:dyDescent="0.25">
      <c r="A2809" s="2" t="s">
        <v>817</v>
      </c>
      <c r="B2809">
        <f t="shared" si="45"/>
        <v>30</v>
      </c>
      <c r="D2809">
        <f>AVERAGEIF(IMDB_Movies_Cleaned!$E$2:$E$3849, A2809, IMDB_Movies_Cleaned!$N$2:$N$3849)</f>
        <v>7.1733333333333338</v>
      </c>
      <c r="E2809" cm="1">
        <f t="array" ref="E2809">MEDIAN(IF(IMDB_Movies_Cleaned!$E$2:$E$3849=A2809, IMDB_Movies_Cleaned!$N$2:$N$3849))</f>
        <v>7.25</v>
      </c>
      <c r="F2809" cm="1">
        <f t="array" ref="F2809">_xlfn.MODE.SNGL(IF(IMDB_Movies_Cleaned!$E$2:$E$3849=A2809, IMDB_Movies_Cleaned!$N$2:$N$3849))</f>
        <v>7.3</v>
      </c>
      <c r="G2809" cm="1">
        <f t="array" ref="G2809">MAX(IF(IMDB_Movies_Cleaned!$E$2:$E$3849=A2809, IMDB_Movies_Cleaned!$N$2:$N$3849))</f>
        <v>8.1999999999999993</v>
      </c>
      <c r="H2809" cm="1">
        <f t="array" ref="H2809">MIN(IF(IMDB_Movies_Cleaned!$E$2:$E$3849=A2809, IMDB_Movies_Cleaned!$N$2:$N$3849))</f>
        <v>5.8</v>
      </c>
      <c r="I2809" cm="1">
        <f t="array" ref="I2809">_xlfn.VAR.S(IF(IMDB_Movies_Cleaned!$E$2:$E$3849=A2809, IMDB_Movies_Cleaned!$N$2:$N$3849))</f>
        <v>0.37581609195402288</v>
      </c>
      <c r="J2809" cm="1">
        <f t="array" ref="J2809">_xlfn.STDEV.S(IF(IMDB_Movies_Cleaned!$E$2:$E$3849=A2809, IMDB_Movies_Cleaned!$N$2:$N$3849))</f>
        <v>0.61303840985212577</v>
      </c>
    </row>
    <row r="2810" spans="1:10" x14ac:dyDescent="0.25">
      <c r="A2810" s="1" t="s">
        <v>2485</v>
      </c>
      <c r="B2810">
        <f t="shared" si="45"/>
        <v>7</v>
      </c>
      <c r="D2810">
        <f>AVERAGEIF(IMDB_Movies_Cleaned!$E$2:$E$3849, A2810, IMDB_Movies_Cleaned!$N$2:$N$3849)</f>
        <v>6.0571428571428569</v>
      </c>
      <c r="E2810" cm="1">
        <f t="array" ref="E2810">MEDIAN(IF(IMDB_Movies_Cleaned!$E$2:$E$3849=A2810, IMDB_Movies_Cleaned!$N$2:$N$3849))</f>
        <v>6.4</v>
      </c>
      <c r="F2810" cm="1">
        <f t="array" ref="F2810">_xlfn.MODE.SNGL(IF(IMDB_Movies_Cleaned!$E$2:$E$3849=A2810, IMDB_Movies_Cleaned!$N$2:$N$3849))</f>
        <v>6.4</v>
      </c>
      <c r="G2810" cm="1">
        <f t="array" ref="G2810">MAX(IF(IMDB_Movies_Cleaned!$E$2:$E$3849=A2810, IMDB_Movies_Cleaned!$N$2:$N$3849))</f>
        <v>6.8</v>
      </c>
      <c r="H2810" cm="1">
        <f t="array" ref="H2810">MIN(IF(IMDB_Movies_Cleaned!$E$2:$E$3849=A2810, IMDB_Movies_Cleaned!$N$2:$N$3849))</f>
        <v>4.3</v>
      </c>
      <c r="I2810" cm="1">
        <f t="array" ref="I2810">_xlfn.VAR.S(IF(IMDB_Movies_Cleaned!$E$2:$E$3849=A2810, IMDB_Movies_Cleaned!$N$2:$N$3849))</f>
        <v>0.69285714285715017</v>
      </c>
      <c r="J2810" cm="1">
        <f t="array" ref="J2810">_xlfn.STDEV.S(IF(IMDB_Movies_Cleaned!$E$2:$E$3849=A2810, IMDB_Movies_Cleaned!$N$2:$N$3849))</f>
        <v>0.83238040754041664</v>
      </c>
    </row>
    <row r="2811" spans="1:10" x14ac:dyDescent="0.25">
      <c r="A2811" s="2" t="s">
        <v>129</v>
      </c>
      <c r="B2811">
        <f t="shared" si="45"/>
        <v>119</v>
      </c>
      <c r="D2811">
        <f>AVERAGEIF(IMDB_Movies_Cleaned!$E$2:$E$3849, A2811, IMDB_Movies_Cleaned!$N$2:$N$3849)</f>
        <v>6.9529411764705902</v>
      </c>
      <c r="E2811" cm="1">
        <f t="array" ref="E2811">MEDIAN(IF(IMDB_Movies_Cleaned!$E$2:$E$3849=A2811, IMDB_Movies_Cleaned!$N$2:$N$3849))</f>
        <v>7.1</v>
      </c>
      <c r="F2811" cm="1">
        <f t="array" ref="F2811">_xlfn.MODE.SNGL(IF(IMDB_Movies_Cleaned!$E$2:$E$3849=A2811, IMDB_Movies_Cleaned!$N$2:$N$3849))</f>
        <v>7.2</v>
      </c>
      <c r="G2811" cm="1">
        <f t="array" ref="G2811">MAX(IF(IMDB_Movies_Cleaned!$E$2:$E$3849=A2811, IMDB_Movies_Cleaned!$N$2:$N$3849))</f>
        <v>8.1</v>
      </c>
      <c r="H2811" cm="1">
        <f t="array" ref="H2811">MIN(IF(IMDB_Movies_Cleaned!$E$2:$E$3849=A2811, IMDB_Movies_Cleaned!$N$2:$N$3849))</f>
        <v>4.0999999999999996</v>
      </c>
      <c r="I2811" cm="1">
        <f t="array" ref="I2811">_xlfn.VAR.S(IF(IMDB_Movies_Cleaned!$E$2:$E$3849=A2811, IMDB_Movies_Cleaned!$N$2:$N$3849))</f>
        <v>0.5581056829511245</v>
      </c>
      <c r="J2811" cm="1">
        <f t="array" ref="J2811">_xlfn.STDEV.S(IF(IMDB_Movies_Cleaned!$E$2:$E$3849=A2811, IMDB_Movies_Cleaned!$N$2:$N$3849))</f>
        <v>0.74706471135446129</v>
      </c>
    </row>
    <row r="2812" spans="1:10" x14ac:dyDescent="0.25">
      <c r="A2812" s="1" t="s">
        <v>477</v>
      </c>
      <c r="B2812">
        <f t="shared" si="45"/>
        <v>16</v>
      </c>
      <c r="D2812">
        <f>AVERAGEIF(IMDB_Movies_Cleaned!$E$2:$E$3849, A2812, IMDB_Movies_Cleaned!$N$2:$N$3849)</f>
        <v>6.737499999999998</v>
      </c>
      <c r="E2812" cm="1">
        <f t="array" ref="E2812">MEDIAN(IF(IMDB_Movies_Cleaned!$E$2:$E$3849=A2812, IMDB_Movies_Cleaned!$N$2:$N$3849))</f>
        <v>6.65</v>
      </c>
      <c r="F2812" cm="1">
        <f t="array" ref="F2812">_xlfn.MODE.SNGL(IF(IMDB_Movies_Cleaned!$E$2:$E$3849=A2812, IMDB_Movies_Cleaned!$N$2:$N$3849))</f>
        <v>6.6</v>
      </c>
      <c r="G2812" cm="1">
        <f t="array" ref="G2812">MAX(IF(IMDB_Movies_Cleaned!$E$2:$E$3849=A2812, IMDB_Movies_Cleaned!$N$2:$N$3849))</f>
        <v>8.5</v>
      </c>
      <c r="H2812" cm="1">
        <f t="array" ref="H2812">MIN(IF(IMDB_Movies_Cleaned!$E$2:$E$3849=A2812, IMDB_Movies_Cleaned!$N$2:$N$3849))</f>
        <v>4.5999999999999996</v>
      </c>
      <c r="I2812" cm="1">
        <f t="array" ref="I2812">_xlfn.VAR.S(IF(IMDB_Movies_Cleaned!$E$2:$E$3849=A2812, IMDB_Movies_Cleaned!$N$2:$N$3849))</f>
        <v>0.8451666666666976</v>
      </c>
      <c r="J2812" cm="1">
        <f t="array" ref="J2812">_xlfn.STDEV.S(IF(IMDB_Movies_Cleaned!$E$2:$E$3849=A2812, IMDB_Movies_Cleaned!$N$2:$N$3849))</f>
        <v>0.91932946578835251</v>
      </c>
    </row>
    <row r="2813" spans="1:10" x14ac:dyDescent="0.25">
      <c r="A2813" s="2" t="s">
        <v>3166</v>
      </c>
      <c r="B2813">
        <f t="shared" si="45"/>
        <v>8</v>
      </c>
      <c r="D2813">
        <f>AVERAGEIF(IMDB_Movies_Cleaned!$E$2:$E$3849, A2813, IMDB_Movies_Cleaned!$N$2:$N$3849)</f>
        <v>7.0625</v>
      </c>
      <c r="E2813" cm="1">
        <f t="array" ref="E2813">MEDIAN(IF(IMDB_Movies_Cleaned!$E$2:$E$3849=A2813, IMDB_Movies_Cleaned!$N$2:$N$3849))</f>
        <v>7.1</v>
      </c>
      <c r="F2813" t="e" cm="1">
        <f t="array" ref="F2813">_xlfn.MODE.SNGL(IF(IMDB_Movies_Cleaned!$E$2:$E$3849=A2813, IMDB_Movies_Cleaned!$N$2:$N$3849))</f>
        <v>#N/A</v>
      </c>
      <c r="G2813" cm="1">
        <f t="array" ref="G2813">MAX(IF(IMDB_Movies_Cleaned!$E$2:$E$3849=A2813, IMDB_Movies_Cleaned!$N$2:$N$3849))</f>
        <v>8.1</v>
      </c>
      <c r="H2813" cm="1">
        <f t="array" ref="H2813">MIN(IF(IMDB_Movies_Cleaned!$E$2:$E$3849=A2813, IMDB_Movies_Cleaned!$N$2:$N$3849))</f>
        <v>6.1</v>
      </c>
      <c r="I2813" cm="1">
        <f t="array" ref="I2813">_xlfn.VAR.S(IF(IMDB_Movies_Cleaned!$E$2:$E$3849=A2813, IMDB_Movies_Cleaned!$N$2:$N$3849))</f>
        <v>0.37410714285714292</v>
      </c>
      <c r="J2813" cm="1">
        <f t="array" ref="J2813">_xlfn.STDEV.S(IF(IMDB_Movies_Cleaned!$E$2:$E$3849=A2813, IMDB_Movies_Cleaned!$N$2:$N$3849))</f>
        <v>0.61164298643664905</v>
      </c>
    </row>
    <row r="2814" spans="1:10" x14ac:dyDescent="0.25">
      <c r="A2814" s="1" t="s">
        <v>877</v>
      </c>
      <c r="B2814">
        <f t="shared" si="45"/>
        <v>135</v>
      </c>
      <c r="D2814">
        <f>AVERAGEIF(IMDB_Movies_Cleaned!$E$2:$E$3849, A2814, IMDB_Movies_Cleaned!$N$2:$N$3849)</f>
        <v>5.8962962962962955</v>
      </c>
      <c r="E2814" cm="1">
        <f t="array" ref="E2814">MEDIAN(IF(IMDB_Movies_Cleaned!$E$2:$E$3849=A2814, IMDB_Movies_Cleaned!$N$2:$N$3849))</f>
        <v>6</v>
      </c>
      <c r="F2814" cm="1">
        <f t="array" ref="F2814">_xlfn.MODE.SNGL(IF(IMDB_Movies_Cleaned!$E$2:$E$3849=A2814, IMDB_Movies_Cleaned!$N$2:$N$3849))</f>
        <v>6.1</v>
      </c>
      <c r="G2814" cm="1">
        <f t="array" ref="G2814">MAX(IF(IMDB_Movies_Cleaned!$E$2:$E$3849=A2814, IMDB_Movies_Cleaned!$N$2:$N$3849))</f>
        <v>8.4</v>
      </c>
      <c r="H2814" cm="1">
        <f t="array" ref="H2814">MIN(IF(IMDB_Movies_Cleaned!$E$2:$E$3849=A2814, IMDB_Movies_Cleaned!$N$2:$N$3849))</f>
        <v>2.7</v>
      </c>
      <c r="I2814" cm="1">
        <f t="array" ref="I2814">_xlfn.VAR.S(IF(IMDB_Movies_Cleaned!$E$2:$E$3849=A2814, IMDB_Movies_Cleaned!$N$2:$N$3849))</f>
        <v>0.76826976229963906</v>
      </c>
      <c r="J2814" cm="1">
        <f t="array" ref="J2814">_xlfn.STDEV.S(IF(IMDB_Movies_Cleaned!$E$2:$E$3849=A2814, IMDB_Movies_Cleaned!$N$2:$N$3849))</f>
        <v>0.87650998984588824</v>
      </c>
    </row>
    <row r="2815" spans="1:10" x14ac:dyDescent="0.25">
      <c r="A2815" s="2" t="s">
        <v>872</v>
      </c>
      <c r="B2815">
        <f t="shared" si="45"/>
        <v>145</v>
      </c>
      <c r="D2815">
        <f>AVERAGEIF(IMDB_Movies_Cleaned!$E$2:$E$3849, A2815, IMDB_Movies_Cleaned!$N$2:$N$3849)</f>
        <v>5.8406896551724108</v>
      </c>
      <c r="E2815" cm="1">
        <f t="array" ref="E2815">MEDIAN(IF(IMDB_Movies_Cleaned!$E$2:$E$3849=A2815, IMDB_Movies_Cleaned!$N$2:$N$3849))</f>
        <v>6</v>
      </c>
      <c r="F2815" cm="1">
        <f t="array" ref="F2815">_xlfn.MODE.SNGL(IF(IMDB_Movies_Cleaned!$E$2:$E$3849=A2815, IMDB_Movies_Cleaned!$N$2:$N$3849))</f>
        <v>6.5</v>
      </c>
      <c r="G2815" cm="1">
        <f t="array" ref="G2815">MAX(IF(IMDB_Movies_Cleaned!$E$2:$E$3849=A2815, IMDB_Movies_Cleaned!$N$2:$N$3849))</f>
        <v>8</v>
      </c>
      <c r="H2815" cm="1">
        <f t="array" ref="H2815">MIN(IF(IMDB_Movies_Cleaned!$E$2:$E$3849=A2815, IMDB_Movies_Cleaned!$N$2:$N$3849))</f>
        <v>1.9</v>
      </c>
      <c r="I2815" cm="1">
        <f t="array" ref="I2815">_xlfn.VAR.S(IF(IMDB_Movies_Cleaned!$E$2:$E$3849=A2815, IMDB_Movies_Cleaned!$N$2:$N$3849))</f>
        <v>1.4818745210728315</v>
      </c>
      <c r="J2815" cm="1">
        <f t="array" ref="J2815">_xlfn.STDEV.S(IF(IMDB_Movies_Cleaned!$E$2:$E$3849=A2815, IMDB_Movies_Cleaned!$N$2:$N$3849))</f>
        <v>1.2173226856806831</v>
      </c>
    </row>
    <row r="2816" spans="1:10" x14ac:dyDescent="0.25">
      <c r="A2816" s="1" t="s">
        <v>5930</v>
      </c>
      <c r="B2816">
        <f t="shared" si="45"/>
        <v>1</v>
      </c>
      <c r="D2816">
        <f>AVERAGEIF(IMDB_Movies_Cleaned!$E$2:$E$3849, A2816, IMDB_Movies_Cleaned!$N$2:$N$3849)</f>
        <v>6.5</v>
      </c>
      <c r="E2816" cm="1">
        <f t="array" ref="E2816">MEDIAN(IF(IMDB_Movies_Cleaned!$E$2:$E$3849=A2816, IMDB_Movies_Cleaned!$N$2:$N$3849))</f>
        <v>6.5</v>
      </c>
      <c r="F2816" t="e" cm="1">
        <f t="array" ref="F2816">_xlfn.MODE.SNGL(IF(IMDB_Movies_Cleaned!$E$2:$E$3849=A2816, IMDB_Movies_Cleaned!$N$2:$N$3849))</f>
        <v>#N/A</v>
      </c>
      <c r="G2816" cm="1">
        <f t="array" ref="G2816">MAX(IF(IMDB_Movies_Cleaned!$E$2:$E$3849=A2816, IMDB_Movies_Cleaned!$N$2:$N$3849))</f>
        <v>6.5</v>
      </c>
      <c r="H2816" cm="1">
        <f t="array" ref="H2816">MIN(IF(IMDB_Movies_Cleaned!$E$2:$E$3849=A2816, IMDB_Movies_Cleaned!$N$2:$N$3849))</f>
        <v>6.5</v>
      </c>
      <c r="I2816" t="e" cm="1">
        <f t="array" ref="I2816">_xlfn.VAR.S(IF(IMDB_Movies_Cleaned!$E$2:$E$3849=A2816, IMDB_Movies_Cleaned!$N$2:$N$3849))</f>
        <v>#DIV/0!</v>
      </c>
      <c r="J2816" t="e" cm="1">
        <f t="array" ref="J2816">_xlfn.STDEV.S(IF(IMDB_Movies_Cleaned!$E$2:$E$3849=A2816, IMDB_Movies_Cleaned!$N$2:$N$3849))</f>
        <v>#DIV/0!</v>
      </c>
    </row>
    <row r="2817" spans="1:10" x14ac:dyDescent="0.25">
      <c r="A2817" s="2" t="s">
        <v>5932</v>
      </c>
      <c r="B2817">
        <f t="shared" si="45"/>
        <v>2</v>
      </c>
      <c r="D2817">
        <f>AVERAGEIF(IMDB_Movies_Cleaned!$E$2:$E$3849, A2817, IMDB_Movies_Cleaned!$N$2:$N$3849)</f>
        <v>7.3</v>
      </c>
      <c r="E2817" cm="1">
        <f t="array" ref="E2817">MEDIAN(IF(IMDB_Movies_Cleaned!$E$2:$E$3849=A2817, IMDB_Movies_Cleaned!$N$2:$N$3849))</f>
        <v>7.3</v>
      </c>
      <c r="F2817" t="e" cm="1">
        <f t="array" ref="F2817">_xlfn.MODE.SNGL(IF(IMDB_Movies_Cleaned!$E$2:$E$3849=A2817, IMDB_Movies_Cleaned!$N$2:$N$3849))</f>
        <v>#N/A</v>
      </c>
      <c r="G2817" cm="1">
        <f t="array" ref="G2817">MAX(IF(IMDB_Movies_Cleaned!$E$2:$E$3849=A2817, IMDB_Movies_Cleaned!$N$2:$N$3849))</f>
        <v>7.6</v>
      </c>
      <c r="H2817" cm="1">
        <f t="array" ref="H2817">MIN(IF(IMDB_Movies_Cleaned!$E$2:$E$3849=A2817, IMDB_Movies_Cleaned!$N$2:$N$3849))</f>
        <v>7</v>
      </c>
      <c r="I2817" cm="1">
        <f t="array" ref="I2817">_xlfn.VAR.S(IF(IMDB_Movies_Cleaned!$E$2:$E$3849=A2817, IMDB_Movies_Cleaned!$N$2:$N$3849))</f>
        <v>0.1799999999999998</v>
      </c>
      <c r="J2817" cm="1">
        <f t="array" ref="J2817">_xlfn.STDEV.S(IF(IMDB_Movies_Cleaned!$E$2:$E$3849=A2817, IMDB_Movies_Cleaned!$N$2:$N$3849))</f>
        <v>0.42426406871192829</v>
      </c>
    </row>
    <row r="2818" spans="1:10" x14ac:dyDescent="0.25">
      <c r="A2818" s="1" t="s">
        <v>2737</v>
      </c>
      <c r="B2818">
        <f t="shared" si="45"/>
        <v>14</v>
      </c>
      <c r="D2818">
        <f>AVERAGEIF(IMDB_Movies_Cleaned!$E$2:$E$3849, A2818, IMDB_Movies_Cleaned!$N$2:$N$3849)</f>
        <v>6.3071428571428578</v>
      </c>
      <c r="E2818" cm="1">
        <f t="array" ref="E2818">MEDIAN(IF(IMDB_Movies_Cleaned!$E$2:$E$3849=A2818, IMDB_Movies_Cleaned!$N$2:$N$3849))</f>
        <v>6.25</v>
      </c>
      <c r="F2818" cm="1">
        <f t="array" ref="F2818">_xlfn.MODE.SNGL(IF(IMDB_Movies_Cleaned!$E$2:$E$3849=A2818, IMDB_Movies_Cleaned!$N$2:$N$3849))</f>
        <v>6.2</v>
      </c>
      <c r="G2818" cm="1">
        <f t="array" ref="G2818">MAX(IF(IMDB_Movies_Cleaned!$E$2:$E$3849=A2818, IMDB_Movies_Cleaned!$N$2:$N$3849))</f>
        <v>7.3</v>
      </c>
      <c r="H2818" cm="1">
        <f t="array" ref="H2818">MIN(IF(IMDB_Movies_Cleaned!$E$2:$E$3849=A2818, IMDB_Movies_Cleaned!$N$2:$N$3849))</f>
        <v>5.4</v>
      </c>
      <c r="I2818" cm="1">
        <f t="array" ref="I2818">_xlfn.VAR.S(IF(IMDB_Movies_Cleaned!$E$2:$E$3849=A2818, IMDB_Movies_Cleaned!$N$2:$N$3849))</f>
        <v>0.2884065934065933</v>
      </c>
      <c r="J2818" cm="1">
        <f t="array" ref="J2818">_xlfn.STDEV.S(IF(IMDB_Movies_Cleaned!$E$2:$E$3849=A2818, IMDB_Movies_Cleaned!$N$2:$N$3849))</f>
        <v>0.53703500203114629</v>
      </c>
    </row>
    <row r="2819" spans="1:10" x14ac:dyDescent="0.25">
      <c r="A2819" s="2" t="s">
        <v>877</v>
      </c>
      <c r="B2819">
        <f t="shared" si="45"/>
        <v>135</v>
      </c>
      <c r="D2819">
        <f>AVERAGEIF(IMDB_Movies_Cleaned!$E$2:$E$3849, A2819, IMDB_Movies_Cleaned!$N$2:$N$3849)</f>
        <v>5.8962962962962955</v>
      </c>
      <c r="E2819" cm="1">
        <f t="array" ref="E2819">MEDIAN(IF(IMDB_Movies_Cleaned!$E$2:$E$3849=A2819, IMDB_Movies_Cleaned!$N$2:$N$3849))</f>
        <v>6</v>
      </c>
      <c r="F2819" cm="1">
        <f t="array" ref="F2819">_xlfn.MODE.SNGL(IF(IMDB_Movies_Cleaned!$E$2:$E$3849=A2819, IMDB_Movies_Cleaned!$N$2:$N$3849))</f>
        <v>6.1</v>
      </c>
      <c r="G2819" cm="1">
        <f t="array" ref="G2819">MAX(IF(IMDB_Movies_Cleaned!$E$2:$E$3849=A2819, IMDB_Movies_Cleaned!$N$2:$N$3849))</f>
        <v>8.4</v>
      </c>
      <c r="H2819" cm="1">
        <f t="array" ref="H2819">MIN(IF(IMDB_Movies_Cleaned!$E$2:$E$3849=A2819, IMDB_Movies_Cleaned!$N$2:$N$3849))</f>
        <v>2.7</v>
      </c>
      <c r="I2819" cm="1">
        <f t="array" ref="I2819">_xlfn.VAR.S(IF(IMDB_Movies_Cleaned!$E$2:$E$3849=A2819, IMDB_Movies_Cleaned!$N$2:$N$3849))</f>
        <v>0.76826976229963906</v>
      </c>
      <c r="J2819" cm="1">
        <f t="array" ref="J2819">_xlfn.STDEV.S(IF(IMDB_Movies_Cleaned!$E$2:$E$3849=A2819, IMDB_Movies_Cleaned!$N$2:$N$3849))</f>
        <v>0.87650998984588824</v>
      </c>
    </row>
    <row r="2820" spans="1:10" x14ac:dyDescent="0.25">
      <c r="A2820" s="2" t="s">
        <v>758</v>
      </c>
      <c r="B2820">
        <f t="shared" si="45"/>
        <v>6</v>
      </c>
      <c r="D2820">
        <f>AVERAGEIF(IMDB_Movies_Cleaned!$E$2:$E$3849, A2820, IMDB_Movies_Cleaned!$N$2:$N$3849)</f>
        <v>5.833333333333333</v>
      </c>
      <c r="E2820" cm="1">
        <f t="array" ref="E2820">MEDIAN(IF(IMDB_Movies_Cleaned!$E$2:$E$3849=A2820, IMDB_Movies_Cleaned!$N$2:$N$3849))</f>
        <v>5.8</v>
      </c>
      <c r="F2820" cm="1">
        <f t="array" ref="F2820">_xlfn.MODE.SNGL(IF(IMDB_Movies_Cleaned!$E$2:$E$3849=A2820, IMDB_Movies_Cleaned!$N$2:$N$3849))</f>
        <v>6.3</v>
      </c>
      <c r="G2820" cm="1">
        <f t="array" ref="G2820">MAX(IF(IMDB_Movies_Cleaned!$E$2:$E$3849=A2820, IMDB_Movies_Cleaned!$N$2:$N$3849))</f>
        <v>6.3</v>
      </c>
      <c r="H2820" cm="1">
        <f t="array" ref="H2820">MIN(IF(IMDB_Movies_Cleaned!$E$2:$E$3849=A2820, IMDB_Movies_Cleaned!$N$2:$N$3849))</f>
        <v>5.3</v>
      </c>
      <c r="I2820" cm="1">
        <f t="array" ref="I2820">_xlfn.VAR.S(IF(IMDB_Movies_Cleaned!$E$2:$E$3849=A2820, IMDB_Movies_Cleaned!$N$2:$N$3849))</f>
        <v>0.20266666666666661</v>
      </c>
      <c r="J2820" cm="1">
        <f t="array" ref="J2820">_xlfn.STDEV.S(IF(IMDB_Movies_Cleaned!$E$2:$E$3849=A2820, IMDB_Movies_Cleaned!$N$2:$N$3849))</f>
        <v>0.4501851470969101</v>
      </c>
    </row>
    <row r="2821" spans="1:10" x14ac:dyDescent="0.25">
      <c r="A2821" s="1" t="s">
        <v>1100</v>
      </c>
      <c r="B2821">
        <f t="shared" si="45"/>
        <v>82</v>
      </c>
      <c r="D2821">
        <f>AVERAGEIF(IMDB_Movies_Cleaned!$E$2:$E$3849, A2821, IMDB_Movies_Cleaned!$N$2:$N$3849)</f>
        <v>6.8573170731707327</v>
      </c>
      <c r="E2821" cm="1">
        <f t="array" ref="E2821">MEDIAN(IF(IMDB_Movies_Cleaned!$E$2:$E$3849=A2821, IMDB_Movies_Cleaned!$N$2:$N$3849))</f>
        <v>7</v>
      </c>
      <c r="F2821" cm="1">
        <f t="array" ref="F2821">_xlfn.MODE.SNGL(IF(IMDB_Movies_Cleaned!$E$2:$E$3849=A2821, IMDB_Movies_Cleaned!$N$2:$N$3849))</f>
        <v>6.1</v>
      </c>
      <c r="G2821" cm="1">
        <f t="array" ref="G2821">MAX(IF(IMDB_Movies_Cleaned!$E$2:$E$3849=A2821, IMDB_Movies_Cleaned!$N$2:$N$3849))</f>
        <v>8.5</v>
      </c>
      <c r="H2821" cm="1">
        <f t="array" ref="H2821">MIN(IF(IMDB_Movies_Cleaned!$E$2:$E$3849=A2821, IMDB_Movies_Cleaned!$N$2:$N$3849))</f>
        <v>5.0999999999999996</v>
      </c>
      <c r="I2821" cm="1">
        <f t="array" ref="I2821">_xlfn.VAR.S(IF(IMDB_Movies_Cleaned!$E$2:$E$3849=A2821, IMDB_Movies_Cleaned!$N$2:$N$3849))</f>
        <v>0.60766184884070396</v>
      </c>
      <c r="J2821" cm="1">
        <f t="array" ref="J2821">_xlfn.STDEV.S(IF(IMDB_Movies_Cleaned!$E$2:$E$3849=A2821, IMDB_Movies_Cleaned!$N$2:$N$3849))</f>
        <v>0.77952668257135627</v>
      </c>
    </row>
    <row r="2822" spans="1:10" x14ac:dyDescent="0.25">
      <c r="A2822" s="2" t="s">
        <v>872</v>
      </c>
      <c r="B2822">
        <f t="shared" si="45"/>
        <v>145</v>
      </c>
      <c r="D2822">
        <f>AVERAGEIF(IMDB_Movies_Cleaned!$E$2:$E$3849, A2822, IMDB_Movies_Cleaned!$N$2:$N$3849)</f>
        <v>5.8406896551724108</v>
      </c>
      <c r="E2822" cm="1">
        <f t="array" ref="E2822">MEDIAN(IF(IMDB_Movies_Cleaned!$E$2:$E$3849=A2822, IMDB_Movies_Cleaned!$N$2:$N$3849))</f>
        <v>6</v>
      </c>
      <c r="F2822" cm="1">
        <f t="array" ref="F2822">_xlfn.MODE.SNGL(IF(IMDB_Movies_Cleaned!$E$2:$E$3849=A2822, IMDB_Movies_Cleaned!$N$2:$N$3849))</f>
        <v>6.5</v>
      </c>
      <c r="G2822" cm="1">
        <f t="array" ref="G2822">MAX(IF(IMDB_Movies_Cleaned!$E$2:$E$3849=A2822, IMDB_Movies_Cleaned!$N$2:$N$3849))</f>
        <v>8</v>
      </c>
      <c r="H2822" cm="1">
        <f t="array" ref="H2822">MIN(IF(IMDB_Movies_Cleaned!$E$2:$E$3849=A2822, IMDB_Movies_Cleaned!$N$2:$N$3849))</f>
        <v>1.9</v>
      </c>
      <c r="I2822" cm="1">
        <f t="array" ref="I2822">_xlfn.VAR.S(IF(IMDB_Movies_Cleaned!$E$2:$E$3849=A2822, IMDB_Movies_Cleaned!$N$2:$N$3849))</f>
        <v>1.4818745210728315</v>
      </c>
      <c r="J2822" cm="1">
        <f t="array" ref="J2822">_xlfn.STDEV.S(IF(IMDB_Movies_Cleaned!$E$2:$E$3849=A2822, IMDB_Movies_Cleaned!$N$2:$N$3849))</f>
        <v>1.2173226856806831</v>
      </c>
    </row>
    <row r="2823" spans="1:10" x14ac:dyDescent="0.25">
      <c r="A2823" s="1" t="s">
        <v>947</v>
      </c>
      <c r="B2823">
        <f t="shared" si="45"/>
        <v>2</v>
      </c>
      <c r="D2823">
        <f>AVERAGEIF(IMDB_Movies_Cleaned!$E$2:$E$3849, A2823, IMDB_Movies_Cleaned!$N$2:$N$3849)</f>
        <v>6</v>
      </c>
      <c r="E2823" cm="1">
        <f t="array" ref="E2823">MEDIAN(IF(IMDB_Movies_Cleaned!$E$2:$E$3849=A2823, IMDB_Movies_Cleaned!$N$2:$N$3849))</f>
        <v>6</v>
      </c>
      <c r="F2823" cm="1">
        <f t="array" ref="F2823">_xlfn.MODE.SNGL(IF(IMDB_Movies_Cleaned!$E$2:$E$3849=A2823, IMDB_Movies_Cleaned!$N$2:$N$3849))</f>
        <v>6</v>
      </c>
      <c r="G2823" cm="1">
        <f t="array" ref="G2823">MAX(IF(IMDB_Movies_Cleaned!$E$2:$E$3849=A2823, IMDB_Movies_Cleaned!$N$2:$N$3849))</f>
        <v>6</v>
      </c>
      <c r="H2823" cm="1">
        <f t="array" ref="H2823">MIN(IF(IMDB_Movies_Cleaned!$E$2:$E$3849=A2823, IMDB_Movies_Cleaned!$N$2:$N$3849))</f>
        <v>6</v>
      </c>
      <c r="I2823" cm="1">
        <f t="array" ref="I2823">_xlfn.VAR.S(IF(IMDB_Movies_Cleaned!$E$2:$E$3849=A2823, IMDB_Movies_Cleaned!$N$2:$N$3849))</f>
        <v>0</v>
      </c>
      <c r="J2823" cm="1">
        <f t="array" ref="J2823">_xlfn.STDEV.S(IF(IMDB_Movies_Cleaned!$E$2:$E$3849=A2823, IMDB_Movies_Cleaned!$N$2:$N$3849))</f>
        <v>0</v>
      </c>
    </row>
    <row r="2824" spans="1:10" x14ac:dyDescent="0.25">
      <c r="A2824" s="2" t="s">
        <v>1770</v>
      </c>
      <c r="B2824">
        <f t="shared" si="45"/>
        <v>13</v>
      </c>
      <c r="D2824">
        <f>AVERAGEIF(IMDB_Movies_Cleaned!$E$2:$E$3849, A2824, IMDB_Movies_Cleaned!$N$2:$N$3849)</f>
        <v>6.3538461538461535</v>
      </c>
      <c r="E2824" cm="1">
        <f t="array" ref="E2824">MEDIAN(IF(IMDB_Movies_Cleaned!$E$2:$E$3849=A2824, IMDB_Movies_Cleaned!$N$2:$N$3849))</f>
        <v>6.4</v>
      </c>
      <c r="F2824" cm="1">
        <f t="array" ref="F2824">_xlfn.MODE.SNGL(IF(IMDB_Movies_Cleaned!$E$2:$E$3849=A2824, IMDB_Movies_Cleaned!$N$2:$N$3849))</f>
        <v>6.4</v>
      </c>
      <c r="G2824" cm="1">
        <f t="array" ref="G2824">MAX(IF(IMDB_Movies_Cleaned!$E$2:$E$3849=A2824, IMDB_Movies_Cleaned!$N$2:$N$3849))</f>
        <v>8.1</v>
      </c>
      <c r="H2824" cm="1">
        <f t="array" ref="H2824">MIN(IF(IMDB_Movies_Cleaned!$E$2:$E$3849=A2824, IMDB_Movies_Cleaned!$N$2:$N$3849))</f>
        <v>5.2</v>
      </c>
      <c r="I2824" cm="1">
        <f t="array" ref="I2824">_xlfn.VAR.S(IF(IMDB_Movies_Cleaned!$E$2:$E$3849=A2824, IMDB_Movies_Cleaned!$N$2:$N$3849))</f>
        <v>0.74602564102565339</v>
      </c>
      <c r="J2824" cm="1">
        <f t="array" ref="J2824">_xlfn.STDEV.S(IF(IMDB_Movies_Cleaned!$E$2:$E$3849=A2824, IMDB_Movies_Cleaned!$N$2:$N$3849))</f>
        <v>0.86372775862863949</v>
      </c>
    </row>
    <row r="2825" spans="1:10" x14ac:dyDescent="0.25">
      <c r="A2825" s="1" t="s">
        <v>5943</v>
      </c>
      <c r="B2825">
        <f t="shared" si="45"/>
        <v>1</v>
      </c>
      <c r="D2825">
        <f>AVERAGEIF(IMDB_Movies_Cleaned!$E$2:$E$3849, A2825, IMDB_Movies_Cleaned!$N$2:$N$3849)</f>
        <v>6.7</v>
      </c>
      <c r="E2825" cm="1">
        <f t="array" ref="E2825">MEDIAN(IF(IMDB_Movies_Cleaned!$E$2:$E$3849=A2825, IMDB_Movies_Cleaned!$N$2:$N$3849))</f>
        <v>6.7</v>
      </c>
      <c r="F2825" t="e" cm="1">
        <f t="array" ref="F2825">_xlfn.MODE.SNGL(IF(IMDB_Movies_Cleaned!$E$2:$E$3849=A2825, IMDB_Movies_Cleaned!$N$2:$N$3849))</f>
        <v>#N/A</v>
      </c>
      <c r="G2825" cm="1">
        <f t="array" ref="G2825">MAX(IF(IMDB_Movies_Cleaned!$E$2:$E$3849=A2825, IMDB_Movies_Cleaned!$N$2:$N$3849))</f>
        <v>6.7</v>
      </c>
      <c r="H2825" cm="1">
        <f t="array" ref="H2825">MIN(IF(IMDB_Movies_Cleaned!$E$2:$E$3849=A2825, IMDB_Movies_Cleaned!$N$2:$N$3849))</f>
        <v>6.7</v>
      </c>
      <c r="I2825" t="e" cm="1">
        <f t="array" ref="I2825">_xlfn.VAR.S(IF(IMDB_Movies_Cleaned!$E$2:$E$3849=A2825, IMDB_Movies_Cleaned!$N$2:$N$3849))</f>
        <v>#DIV/0!</v>
      </c>
      <c r="J2825" t="e" cm="1">
        <f t="array" ref="J2825">_xlfn.STDEV.S(IF(IMDB_Movies_Cleaned!$E$2:$E$3849=A2825, IMDB_Movies_Cleaned!$N$2:$N$3849))</f>
        <v>#DIV/0!</v>
      </c>
    </row>
    <row r="2826" spans="1:10" x14ac:dyDescent="0.25">
      <c r="A2826" s="2" t="s">
        <v>1007</v>
      </c>
      <c r="B2826">
        <f t="shared" si="45"/>
        <v>41</v>
      </c>
      <c r="D2826">
        <f>AVERAGEIF(IMDB_Movies_Cleaned!$E$2:$E$3849, A2826, IMDB_Movies_Cleaned!$N$2:$N$3849)</f>
        <v>7.4951219512195113</v>
      </c>
      <c r="E2826" cm="1">
        <f t="array" ref="E2826">MEDIAN(IF(IMDB_Movies_Cleaned!$E$2:$E$3849=A2826, IMDB_Movies_Cleaned!$N$2:$N$3849))</f>
        <v>7.5</v>
      </c>
      <c r="F2826" cm="1">
        <f t="array" ref="F2826">_xlfn.MODE.SNGL(IF(IMDB_Movies_Cleaned!$E$2:$E$3849=A2826, IMDB_Movies_Cleaned!$N$2:$N$3849))</f>
        <v>7.2</v>
      </c>
      <c r="G2826" cm="1">
        <f t="array" ref="G2826">MAX(IF(IMDB_Movies_Cleaned!$E$2:$E$3849=A2826, IMDB_Movies_Cleaned!$N$2:$N$3849))</f>
        <v>9.3000000000000007</v>
      </c>
      <c r="H2826" cm="1">
        <f t="array" ref="H2826">MIN(IF(IMDB_Movies_Cleaned!$E$2:$E$3849=A2826, IMDB_Movies_Cleaned!$N$2:$N$3849))</f>
        <v>5.3</v>
      </c>
      <c r="I2826" cm="1">
        <f t="array" ref="I2826">_xlfn.VAR.S(IF(IMDB_Movies_Cleaned!$E$2:$E$3849=A2826, IMDB_Movies_Cleaned!$N$2:$N$3849))</f>
        <v>0.76047560975611073</v>
      </c>
      <c r="J2826" cm="1">
        <f t="array" ref="J2826">_xlfn.STDEV.S(IF(IMDB_Movies_Cleaned!$E$2:$E$3849=A2826, IMDB_Movies_Cleaned!$N$2:$N$3849))</f>
        <v>0.87205252694783852</v>
      </c>
    </row>
    <row r="2827" spans="1:10" x14ac:dyDescent="0.25">
      <c r="A2827" s="1" t="s">
        <v>2310</v>
      </c>
      <c r="B2827">
        <f t="shared" si="45"/>
        <v>6</v>
      </c>
      <c r="D2827">
        <f>AVERAGEIF(IMDB_Movies_Cleaned!$E$2:$E$3849, A2827, IMDB_Movies_Cleaned!$N$2:$N$3849)</f>
        <v>6.7333333333333334</v>
      </c>
      <c r="E2827" cm="1">
        <f t="array" ref="E2827">MEDIAN(IF(IMDB_Movies_Cleaned!$E$2:$E$3849=A2827, IMDB_Movies_Cleaned!$N$2:$N$3849))</f>
        <v>6.75</v>
      </c>
      <c r="F2827" cm="1">
        <f t="array" ref="F2827">_xlfn.MODE.SNGL(IF(IMDB_Movies_Cleaned!$E$2:$E$3849=A2827, IMDB_Movies_Cleaned!$N$2:$N$3849))</f>
        <v>7.4</v>
      </c>
      <c r="G2827" cm="1">
        <f t="array" ref="G2827">MAX(IF(IMDB_Movies_Cleaned!$E$2:$E$3849=A2827, IMDB_Movies_Cleaned!$N$2:$N$3849))</f>
        <v>7.6</v>
      </c>
      <c r="H2827" cm="1">
        <f t="array" ref="H2827">MIN(IF(IMDB_Movies_Cleaned!$E$2:$E$3849=A2827, IMDB_Movies_Cleaned!$N$2:$N$3849))</f>
        <v>5.8</v>
      </c>
      <c r="I2827" cm="1">
        <f t="array" ref="I2827">_xlfn.VAR.S(IF(IMDB_Movies_Cleaned!$E$2:$E$3849=A2827, IMDB_Movies_Cleaned!$N$2:$N$3849))</f>
        <v>0.66266666666666652</v>
      </c>
      <c r="J2827" cm="1">
        <f t="array" ref="J2827">_xlfn.STDEV.S(IF(IMDB_Movies_Cleaned!$E$2:$E$3849=A2827, IMDB_Movies_Cleaned!$N$2:$N$3849))</f>
        <v>0.81404340588611523</v>
      </c>
    </row>
    <row r="2828" spans="1:10" x14ac:dyDescent="0.25">
      <c r="A2828" s="2" t="s">
        <v>3534</v>
      </c>
      <c r="B2828">
        <f t="shared" si="45"/>
        <v>2</v>
      </c>
      <c r="D2828">
        <f>AVERAGEIF(IMDB_Movies_Cleaned!$E$2:$E$3849, A2828, IMDB_Movies_Cleaned!$N$2:$N$3849)</f>
        <v>6.35</v>
      </c>
      <c r="E2828" cm="1">
        <f t="array" ref="E2828">MEDIAN(IF(IMDB_Movies_Cleaned!$E$2:$E$3849=A2828, IMDB_Movies_Cleaned!$N$2:$N$3849))</f>
        <v>6.35</v>
      </c>
      <c r="F2828" t="e" cm="1">
        <f t="array" ref="F2828">_xlfn.MODE.SNGL(IF(IMDB_Movies_Cleaned!$E$2:$E$3849=A2828, IMDB_Movies_Cleaned!$N$2:$N$3849))</f>
        <v>#N/A</v>
      </c>
      <c r="G2828" cm="1">
        <f t="array" ref="G2828">MAX(IF(IMDB_Movies_Cleaned!$E$2:$E$3849=A2828, IMDB_Movies_Cleaned!$N$2:$N$3849))</f>
        <v>6.9</v>
      </c>
      <c r="H2828" cm="1">
        <f t="array" ref="H2828">MIN(IF(IMDB_Movies_Cleaned!$E$2:$E$3849=A2828, IMDB_Movies_Cleaned!$N$2:$N$3849))</f>
        <v>5.8</v>
      </c>
      <c r="I2828" cm="1">
        <f t="array" ref="I2828">_xlfn.VAR.S(IF(IMDB_Movies_Cleaned!$E$2:$E$3849=A2828, IMDB_Movies_Cleaned!$N$2:$N$3849))</f>
        <v>0.60500000000000065</v>
      </c>
      <c r="J2828" cm="1">
        <f t="array" ref="J2828">_xlfn.STDEV.S(IF(IMDB_Movies_Cleaned!$E$2:$E$3849=A2828, IMDB_Movies_Cleaned!$N$2:$N$3849))</f>
        <v>0.77781745930520274</v>
      </c>
    </row>
    <row r="2829" spans="1:10" x14ac:dyDescent="0.25">
      <c r="A2829" s="1" t="s">
        <v>5952</v>
      </c>
      <c r="B2829">
        <f t="shared" si="45"/>
        <v>1</v>
      </c>
      <c r="D2829">
        <f>AVERAGEIF(IMDB_Movies_Cleaned!$E$2:$E$3849, A2829, IMDB_Movies_Cleaned!$N$2:$N$3849)</f>
        <v>7.7</v>
      </c>
      <c r="E2829" cm="1">
        <f t="array" ref="E2829">MEDIAN(IF(IMDB_Movies_Cleaned!$E$2:$E$3849=A2829, IMDB_Movies_Cleaned!$N$2:$N$3849))</f>
        <v>7.7</v>
      </c>
      <c r="F2829" t="e" cm="1">
        <f t="array" ref="F2829">_xlfn.MODE.SNGL(IF(IMDB_Movies_Cleaned!$E$2:$E$3849=A2829, IMDB_Movies_Cleaned!$N$2:$N$3849))</f>
        <v>#N/A</v>
      </c>
      <c r="G2829" cm="1">
        <f t="array" ref="G2829">MAX(IF(IMDB_Movies_Cleaned!$E$2:$E$3849=A2829, IMDB_Movies_Cleaned!$N$2:$N$3849))</f>
        <v>7.7</v>
      </c>
      <c r="H2829" cm="1">
        <f t="array" ref="H2829">MIN(IF(IMDB_Movies_Cleaned!$E$2:$E$3849=A2829, IMDB_Movies_Cleaned!$N$2:$N$3849))</f>
        <v>7.7</v>
      </c>
      <c r="I2829" t="e" cm="1">
        <f t="array" ref="I2829">_xlfn.VAR.S(IF(IMDB_Movies_Cleaned!$E$2:$E$3849=A2829, IMDB_Movies_Cleaned!$N$2:$N$3849))</f>
        <v>#DIV/0!</v>
      </c>
      <c r="J2829" t="e" cm="1">
        <f t="array" ref="J2829">_xlfn.STDEV.S(IF(IMDB_Movies_Cleaned!$E$2:$E$3849=A2829, IMDB_Movies_Cleaned!$N$2:$N$3849))</f>
        <v>#DIV/0!</v>
      </c>
    </row>
    <row r="2830" spans="1:10" x14ac:dyDescent="0.25">
      <c r="A2830" s="2" t="s">
        <v>817</v>
      </c>
      <c r="B2830">
        <f t="shared" si="45"/>
        <v>30</v>
      </c>
      <c r="D2830">
        <f>AVERAGEIF(IMDB_Movies_Cleaned!$E$2:$E$3849, A2830, IMDB_Movies_Cleaned!$N$2:$N$3849)</f>
        <v>7.1733333333333338</v>
      </c>
      <c r="E2830" cm="1">
        <f t="array" ref="E2830">MEDIAN(IF(IMDB_Movies_Cleaned!$E$2:$E$3849=A2830, IMDB_Movies_Cleaned!$N$2:$N$3849))</f>
        <v>7.25</v>
      </c>
      <c r="F2830" cm="1">
        <f t="array" ref="F2830">_xlfn.MODE.SNGL(IF(IMDB_Movies_Cleaned!$E$2:$E$3849=A2830, IMDB_Movies_Cleaned!$N$2:$N$3849))</f>
        <v>7.3</v>
      </c>
      <c r="G2830" cm="1">
        <f t="array" ref="G2830">MAX(IF(IMDB_Movies_Cleaned!$E$2:$E$3849=A2830, IMDB_Movies_Cleaned!$N$2:$N$3849))</f>
        <v>8.1999999999999993</v>
      </c>
      <c r="H2830" cm="1">
        <f t="array" ref="H2830">MIN(IF(IMDB_Movies_Cleaned!$E$2:$E$3849=A2830, IMDB_Movies_Cleaned!$N$2:$N$3849))</f>
        <v>5.8</v>
      </c>
      <c r="I2830" cm="1">
        <f t="array" ref="I2830">_xlfn.VAR.S(IF(IMDB_Movies_Cleaned!$E$2:$E$3849=A2830, IMDB_Movies_Cleaned!$N$2:$N$3849))</f>
        <v>0.37581609195402288</v>
      </c>
      <c r="J2830" cm="1">
        <f t="array" ref="J2830">_xlfn.STDEV.S(IF(IMDB_Movies_Cleaned!$E$2:$E$3849=A2830, IMDB_Movies_Cleaned!$N$2:$N$3849))</f>
        <v>0.61303840985212577</v>
      </c>
    </row>
    <row r="2831" spans="1:10" x14ac:dyDescent="0.25">
      <c r="A2831" s="1" t="s">
        <v>5957</v>
      </c>
      <c r="B2831">
        <f t="shared" ref="B2831:B2894" si="46">COUNTIF($A$2:$A$3849, A2831)</f>
        <v>4</v>
      </c>
      <c r="D2831">
        <f>AVERAGEIF(IMDB_Movies_Cleaned!$E$2:$E$3849, A2831, IMDB_Movies_Cleaned!$N$2:$N$3849)</f>
        <v>6.2750000000000004</v>
      </c>
      <c r="E2831" cm="1">
        <f t="array" ref="E2831">MEDIAN(IF(IMDB_Movies_Cleaned!$E$2:$E$3849=A2831, IMDB_Movies_Cleaned!$N$2:$N$3849))</f>
        <v>5.85</v>
      </c>
      <c r="F2831" cm="1">
        <f t="array" ref="F2831">_xlfn.MODE.SNGL(IF(IMDB_Movies_Cleaned!$E$2:$E$3849=A2831, IMDB_Movies_Cleaned!$N$2:$N$3849))</f>
        <v>5.6</v>
      </c>
      <c r="G2831" cm="1">
        <f t="array" ref="G2831">MAX(IF(IMDB_Movies_Cleaned!$E$2:$E$3849=A2831, IMDB_Movies_Cleaned!$N$2:$N$3849))</f>
        <v>7.8</v>
      </c>
      <c r="H2831" cm="1">
        <f t="array" ref="H2831">MIN(IF(IMDB_Movies_Cleaned!$E$2:$E$3849=A2831, IMDB_Movies_Cleaned!$N$2:$N$3849))</f>
        <v>5.6</v>
      </c>
      <c r="I2831" cm="1">
        <f t="array" ref="I2831">_xlfn.VAR.S(IF(IMDB_Movies_Cleaned!$E$2:$E$3849=A2831, IMDB_Movies_Cleaned!$N$2:$N$3849))</f>
        <v>1.089166666666652</v>
      </c>
      <c r="J2831" cm="1">
        <f t="array" ref="J2831">_xlfn.STDEV.S(IF(IMDB_Movies_Cleaned!$E$2:$E$3849=A2831, IMDB_Movies_Cleaned!$N$2:$N$3849))</f>
        <v>1.0436314802968776</v>
      </c>
    </row>
    <row r="2832" spans="1:10" x14ac:dyDescent="0.25">
      <c r="A2832" s="2" t="s">
        <v>1289</v>
      </c>
      <c r="B2832">
        <f t="shared" si="46"/>
        <v>147</v>
      </c>
      <c r="D2832">
        <f>AVERAGEIF(IMDB_Movies_Cleaned!$E$2:$E$3849, A2832, IMDB_Movies_Cleaned!$N$2:$N$3849)</f>
        <v>6.5836734693877554</v>
      </c>
      <c r="E2832" cm="1">
        <f t="array" ref="E2832">MEDIAN(IF(IMDB_Movies_Cleaned!$E$2:$E$3849=A2832, IMDB_Movies_Cleaned!$N$2:$N$3849))</f>
        <v>6.7</v>
      </c>
      <c r="F2832" cm="1">
        <f t="array" ref="F2832">_xlfn.MODE.SNGL(IF(IMDB_Movies_Cleaned!$E$2:$E$3849=A2832, IMDB_Movies_Cleaned!$N$2:$N$3849))</f>
        <v>6.7</v>
      </c>
      <c r="G2832" cm="1">
        <f t="array" ref="G2832">MAX(IF(IMDB_Movies_Cleaned!$E$2:$E$3849=A2832, IMDB_Movies_Cleaned!$N$2:$N$3849))</f>
        <v>8.8000000000000007</v>
      </c>
      <c r="H2832" cm="1">
        <f t="array" ref="H2832">MIN(IF(IMDB_Movies_Cleaned!$E$2:$E$3849=A2832, IMDB_Movies_Cleaned!$N$2:$N$3849))</f>
        <v>3.3</v>
      </c>
      <c r="I2832" cm="1">
        <f t="array" ref="I2832">_xlfn.VAR.S(IF(IMDB_Movies_Cleaned!$E$2:$E$3849=A2832, IMDB_Movies_Cleaned!$N$2:$N$3849))</f>
        <v>0.73480011182555371</v>
      </c>
      <c r="J2832" cm="1">
        <f t="array" ref="J2832">_xlfn.STDEV.S(IF(IMDB_Movies_Cleaned!$E$2:$E$3849=A2832, IMDB_Movies_Cleaned!$N$2:$N$3849))</f>
        <v>0.85720482489633343</v>
      </c>
    </row>
    <row r="2833" spans="1:10" x14ac:dyDescent="0.25">
      <c r="A2833" s="1" t="s">
        <v>1671</v>
      </c>
      <c r="B2833">
        <f t="shared" si="46"/>
        <v>153</v>
      </c>
      <c r="D2833">
        <f>AVERAGEIF(IMDB_Movies_Cleaned!$E$2:$E$3849, A2833, IMDB_Movies_Cleaned!$N$2:$N$3849)</f>
        <v>7.0418300653594796</v>
      </c>
      <c r="E2833" cm="1">
        <f t="array" ref="E2833">MEDIAN(IF(IMDB_Movies_Cleaned!$E$2:$E$3849=A2833, IMDB_Movies_Cleaned!$N$2:$N$3849))</f>
        <v>7.2</v>
      </c>
      <c r="F2833" cm="1">
        <f t="array" ref="F2833">_xlfn.MODE.SNGL(IF(IMDB_Movies_Cleaned!$E$2:$E$3849=A2833, IMDB_Movies_Cleaned!$N$2:$N$3849))</f>
        <v>7.3</v>
      </c>
      <c r="G2833" cm="1">
        <f t="array" ref="G2833">MAX(IF(IMDB_Movies_Cleaned!$E$2:$E$3849=A2833, IMDB_Movies_Cleaned!$N$2:$N$3849))</f>
        <v>8.8000000000000007</v>
      </c>
      <c r="H2833" cm="1">
        <f t="array" ref="H2833">MIN(IF(IMDB_Movies_Cleaned!$E$2:$E$3849=A2833, IMDB_Movies_Cleaned!$N$2:$N$3849))</f>
        <v>3.4</v>
      </c>
      <c r="I2833" cm="1">
        <f t="array" ref="I2833">_xlfn.VAR.S(IF(IMDB_Movies_Cleaned!$E$2:$E$3849=A2833, IMDB_Movies_Cleaned!$N$2:$N$3849))</f>
        <v>0.68705452356381391</v>
      </c>
      <c r="J2833" cm="1">
        <f t="array" ref="J2833">_xlfn.STDEV.S(IF(IMDB_Movies_Cleaned!$E$2:$E$3849=A2833, IMDB_Movies_Cleaned!$N$2:$N$3849))</f>
        <v>0.82888752166009472</v>
      </c>
    </row>
    <row r="2834" spans="1:10" x14ac:dyDescent="0.25">
      <c r="A2834" s="2" t="s">
        <v>1370</v>
      </c>
      <c r="B2834">
        <f t="shared" si="46"/>
        <v>11</v>
      </c>
      <c r="D2834">
        <f>AVERAGEIF(IMDB_Movies_Cleaned!$E$2:$E$3849, A2834, IMDB_Movies_Cleaned!$N$2:$N$3849)</f>
        <v>5.4818181818181824</v>
      </c>
      <c r="E2834" cm="1">
        <f t="array" ref="E2834">MEDIAN(IF(IMDB_Movies_Cleaned!$E$2:$E$3849=A2834, IMDB_Movies_Cleaned!$N$2:$N$3849))</f>
        <v>5.7</v>
      </c>
      <c r="F2834" t="e" cm="1">
        <f t="array" ref="F2834">_xlfn.MODE.SNGL(IF(IMDB_Movies_Cleaned!$E$2:$E$3849=A2834, IMDB_Movies_Cleaned!$N$2:$N$3849))</f>
        <v>#N/A</v>
      </c>
      <c r="G2834" cm="1">
        <f t="array" ref="G2834">MAX(IF(IMDB_Movies_Cleaned!$E$2:$E$3849=A2834, IMDB_Movies_Cleaned!$N$2:$N$3849))</f>
        <v>6.6</v>
      </c>
      <c r="H2834" cm="1">
        <f t="array" ref="H2834">MIN(IF(IMDB_Movies_Cleaned!$E$2:$E$3849=A2834, IMDB_Movies_Cleaned!$N$2:$N$3849))</f>
        <v>3.8</v>
      </c>
      <c r="I2834" cm="1">
        <f t="array" ref="I2834">_xlfn.VAR.S(IF(IMDB_Movies_Cleaned!$E$2:$E$3849=A2834, IMDB_Movies_Cleaned!$N$2:$N$3849))</f>
        <v>0.72963636363635942</v>
      </c>
      <c r="J2834" cm="1">
        <f t="array" ref="J2834">_xlfn.STDEV.S(IF(IMDB_Movies_Cleaned!$E$2:$E$3849=A2834, IMDB_Movies_Cleaned!$N$2:$N$3849))</f>
        <v>0.85418754593845458</v>
      </c>
    </row>
    <row r="2835" spans="1:10" x14ac:dyDescent="0.25">
      <c r="A2835" s="1" t="s">
        <v>5965</v>
      </c>
      <c r="B2835">
        <f t="shared" si="46"/>
        <v>1</v>
      </c>
      <c r="D2835">
        <f>AVERAGEIF(IMDB_Movies_Cleaned!$E$2:$E$3849, A2835, IMDB_Movies_Cleaned!$N$2:$N$3849)</f>
        <v>7.3</v>
      </c>
      <c r="E2835" cm="1">
        <f t="array" ref="E2835">MEDIAN(IF(IMDB_Movies_Cleaned!$E$2:$E$3849=A2835, IMDB_Movies_Cleaned!$N$2:$N$3849))</f>
        <v>7.3</v>
      </c>
      <c r="F2835" t="e" cm="1">
        <f t="array" ref="F2835">_xlfn.MODE.SNGL(IF(IMDB_Movies_Cleaned!$E$2:$E$3849=A2835, IMDB_Movies_Cleaned!$N$2:$N$3849))</f>
        <v>#N/A</v>
      </c>
      <c r="G2835" cm="1">
        <f t="array" ref="G2835">MAX(IF(IMDB_Movies_Cleaned!$E$2:$E$3849=A2835, IMDB_Movies_Cleaned!$N$2:$N$3849))</f>
        <v>7.3</v>
      </c>
      <c r="H2835" cm="1">
        <f t="array" ref="H2835">MIN(IF(IMDB_Movies_Cleaned!$E$2:$E$3849=A2835, IMDB_Movies_Cleaned!$N$2:$N$3849))</f>
        <v>7.3</v>
      </c>
      <c r="I2835" t="e" cm="1">
        <f t="array" ref="I2835">_xlfn.VAR.S(IF(IMDB_Movies_Cleaned!$E$2:$E$3849=A2835, IMDB_Movies_Cleaned!$N$2:$N$3849))</f>
        <v>#DIV/0!</v>
      </c>
      <c r="J2835" t="e" cm="1">
        <f t="array" ref="J2835">_xlfn.STDEV.S(IF(IMDB_Movies_Cleaned!$E$2:$E$3849=A2835, IMDB_Movies_Cleaned!$N$2:$N$3849))</f>
        <v>#DIV/0!</v>
      </c>
    </row>
    <row r="2836" spans="1:10" x14ac:dyDescent="0.25">
      <c r="A2836" s="2" t="s">
        <v>2562</v>
      </c>
      <c r="B2836">
        <f t="shared" si="46"/>
        <v>11</v>
      </c>
      <c r="D2836">
        <f>AVERAGEIF(IMDB_Movies_Cleaned!$E$2:$E$3849, A2836, IMDB_Movies_Cleaned!$N$2:$N$3849)</f>
        <v>6.7363636363636354</v>
      </c>
      <c r="E2836" cm="1">
        <f t="array" ref="E2836">MEDIAN(IF(IMDB_Movies_Cleaned!$E$2:$E$3849=A2836, IMDB_Movies_Cleaned!$N$2:$N$3849))</f>
        <v>6.8</v>
      </c>
      <c r="F2836" cm="1">
        <f t="array" ref="F2836">_xlfn.MODE.SNGL(IF(IMDB_Movies_Cleaned!$E$2:$E$3849=A2836, IMDB_Movies_Cleaned!$N$2:$N$3849))</f>
        <v>7.5</v>
      </c>
      <c r="G2836" cm="1">
        <f t="array" ref="G2836">MAX(IF(IMDB_Movies_Cleaned!$E$2:$E$3849=A2836, IMDB_Movies_Cleaned!$N$2:$N$3849))</f>
        <v>7.5</v>
      </c>
      <c r="H2836" cm="1">
        <f t="array" ref="H2836">MIN(IF(IMDB_Movies_Cleaned!$E$2:$E$3849=A2836, IMDB_Movies_Cleaned!$N$2:$N$3849))</f>
        <v>5.7</v>
      </c>
      <c r="I2836" cm="1">
        <f t="array" ref="I2836">_xlfn.VAR.S(IF(IMDB_Movies_Cleaned!$E$2:$E$3849=A2836, IMDB_Movies_Cleaned!$N$2:$N$3849))</f>
        <v>0.35054545454545449</v>
      </c>
      <c r="J2836" cm="1">
        <f t="array" ref="J2836">_xlfn.STDEV.S(IF(IMDB_Movies_Cleaned!$E$2:$E$3849=A2836, IMDB_Movies_Cleaned!$N$2:$N$3849))</f>
        <v>0.59206879207187946</v>
      </c>
    </row>
    <row r="2837" spans="1:10" x14ac:dyDescent="0.25">
      <c r="A2837" s="1" t="s">
        <v>1289</v>
      </c>
      <c r="B2837">
        <f t="shared" si="46"/>
        <v>147</v>
      </c>
      <c r="D2837">
        <f>AVERAGEIF(IMDB_Movies_Cleaned!$E$2:$E$3849, A2837, IMDB_Movies_Cleaned!$N$2:$N$3849)</f>
        <v>6.5836734693877554</v>
      </c>
      <c r="E2837" cm="1">
        <f t="array" ref="E2837">MEDIAN(IF(IMDB_Movies_Cleaned!$E$2:$E$3849=A2837, IMDB_Movies_Cleaned!$N$2:$N$3849))</f>
        <v>6.7</v>
      </c>
      <c r="F2837" cm="1">
        <f t="array" ref="F2837">_xlfn.MODE.SNGL(IF(IMDB_Movies_Cleaned!$E$2:$E$3849=A2837, IMDB_Movies_Cleaned!$N$2:$N$3849))</f>
        <v>6.7</v>
      </c>
      <c r="G2837" cm="1">
        <f t="array" ref="G2837">MAX(IF(IMDB_Movies_Cleaned!$E$2:$E$3849=A2837, IMDB_Movies_Cleaned!$N$2:$N$3849))</f>
        <v>8.8000000000000007</v>
      </c>
      <c r="H2837" cm="1">
        <f t="array" ref="H2837">MIN(IF(IMDB_Movies_Cleaned!$E$2:$E$3849=A2837, IMDB_Movies_Cleaned!$N$2:$N$3849))</f>
        <v>3.3</v>
      </c>
      <c r="I2837" cm="1">
        <f t="array" ref="I2837">_xlfn.VAR.S(IF(IMDB_Movies_Cleaned!$E$2:$E$3849=A2837, IMDB_Movies_Cleaned!$N$2:$N$3849))</f>
        <v>0.73480011182555371</v>
      </c>
      <c r="J2837" cm="1">
        <f t="array" ref="J2837">_xlfn.STDEV.S(IF(IMDB_Movies_Cleaned!$E$2:$E$3849=A2837, IMDB_Movies_Cleaned!$N$2:$N$3849))</f>
        <v>0.85720482489633343</v>
      </c>
    </row>
    <row r="2838" spans="1:10" x14ac:dyDescent="0.25">
      <c r="A2838" s="2" t="s">
        <v>129</v>
      </c>
      <c r="B2838">
        <f t="shared" si="46"/>
        <v>119</v>
      </c>
      <c r="D2838">
        <f>AVERAGEIF(IMDB_Movies_Cleaned!$E$2:$E$3849, A2838, IMDB_Movies_Cleaned!$N$2:$N$3849)</f>
        <v>6.9529411764705902</v>
      </c>
      <c r="E2838" cm="1">
        <f t="array" ref="E2838">MEDIAN(IF(IMDB_Movies_Cleaned!$E$2:$E$3849=A2838, IMDB_Movies_Cleaned!$N$2:$N$3849))</f>
        <v>7.1</v>
      </c>
      <c r="F2838" cm="1">
        <f t="array" ref="F2838">_xlfn.MODE.SNGL(IF(IMDB_Movies_Cleaned!$E$2:$E$3849=A2838, IMDB_Movies_Cleaned!$N$2:$N$3849))</f>
        <v>7.2</v>
      </c>
      <c r="G2838" cm="1">
        <f t="array" ref="G2838">MAX(IF(IMDB_Movies_Cleaned!$E$2:$E$3849=A2838, IMDB_Movies_Cleaned!$N$2:$N$3849))</f>
        <v>8.1</v>
      </c>
      <c r="H2838" cm="1">
        <f t="array" ref="H2838">MIN(IF(IMDB_Movies_Cleaned!$E$2:$E$3849=A2838, IMDB_Movies_Cleaned!$N$2:$N$3849))</f>
        <v>4.0999999999999996</v>
      </c>
      <c r="I2838" cm="1">
        <f t="array" ref="I2838">_xlfn.VAR.S(IF(IMDB_Movies_Cleaned!$E$2:$E$3849=A2838, IMDB_Movies_Cleaned!$N$2:$N$3849))</f>
        <v>0.5581056829511245</v>
      </c>
      <c r="J2838" cm="1">
        <f t="array" ref="J2838">_xlfn.STDEV.S(IF(IMDB_Movies_Cleaned!$E$2:$E$3849=A2838, IMDB_Movies_Cleaned!$N$2:$N$3849))</f>
        <v>0.74706471135446129</v>
      </c>
    </row>
    <row r="2839" spans="1:10" x14ac:dyDescent="0.25">
      <c r="A2839" s="1" t="s">
        <v>2578</v>
      </c>
      <c r="B2839">
        <f t="shared" si="46"/>
        <v>4</v>
      </c>
      <c r="D2839">
        <f>AVERAGEIF(IMDB_Movies_Cleaned!$E$2:$E$3849, A2839, IMDB_Movies_Cleaned!$N$2:$N$3849)</f>
        <v>6.3000000000000007</v>
      </c>
      <c r="E2839" cm="1">
        <f t="array" ref="E2839">MEDIAN(IF(IMDB_Movies_Cleaned!$E$2:$E$3849=A2839, IMDB_Movies_Cleaned!$N$2:$N$3849))</f>
        <v>6.45</v>
      </c>
      <c r="F2839" t="e" cm="1">
        <f t="array" ref="F2839">_xlfn.MODE.SNGL(IF(IMDB_Movies_Cleaned!$E$2:$E$3849=A2839, IMDB_Movies_Cleaned!$N$2:$N$3849))</f>
        <v>#N/A</v>
      </c>
      <c r="G2839" cm="1">
        <f t="array" ref="G2839">MAX(IF(IMDB_Movies_Cleaned!$E$2:$E$3849=A2839, IMDB_Movies_Cleaned!$N$2:$N$3849))</f>
        <v>7.9</v>
      </c>
      <c r="H2839" cm="1">
        <f t="array" ref="H2839">MIN(IF(IMDB_Movies_Cleaned!$E$2:$E$3849=A2839, IMDB_Movies_Cleaned!$N$2:$N$3849))</f>
        <v>4.4000000000000004</v>
      </c>
      <c r="I2839" cm="1">
        <f t="array" ref="I2839">_xlfn.VAR.S(IF(IMDB_Movies_Cleaned!$E$2:$E$3849=A2839, IMDB_Movies_Cleaned!$N$2:$N$3849))</f>
        <v>2.6733333333333271</v>
      </c>
      <c r="J2839" cm="1">
        <f t="array" ref="J2839">_xlfn.STDEV.S(IF(IMDB_Movies_Cleaned!$E$2:$E$3849=A2839, IMDB_Movies_Cleaned!$N$2:$N$3849))</f>
        <v>1.6350331291240943</v>
      </c>
    </row>
    <row r="2840" spans="1:10" x14ac:dyDescent="0.25">
      <c r="A2840" s="2" t="s">
        <v>268</v>
      </c>
      <c r="B2840">
        <f t="shared" si="46"/>
        <v>50</v>
      </c>
      <c r="D2840">
        <f>AVERAGEIF(IMDB_Movies_Cleaned!$E$2:$E$3849, A2840, IMDB_Movies_Cleaned!$N$2:$N$3849)</f>
        <v>6.498000000000002</v>
      </c>
      <c r="E2840" cm="1">
        <f t="array" ref="E2840">MEDIAN(IF(IMDB_Movies_Cleaned!$E$2:$E$3849=A2840, IMDB_Movies_Cleaned!$N$2:$N$3849))</f>
        <v>6.5</v>
      </c>
      <c r="F2840" cm="1">
        <f t="array" ref="F2840">_xlfn.MODE.SNGL(IF(IMDB_Movies_Cleaned!$E$2:$E$3849=A2840, IMDB_Movies_Cleaned!$N$2:$N$3849))</f>
        <v>6.1</v>
      </c>
      <c r="G2840" cm="1">
        <f t="array" ref="G2840">MAX(IF(IMDB_Movies_Cleaned!$E$2:$E$3849=A2840, IMDB_Movies_Cleaned!$N$2:$N$3849))</f>
        <v>9</v>
      </c>
      <c r="H2840" cm="1">
        <f t="array" ref="H2840">MIN(IF(IMDB_Movies_Cleaned!$E$2:$E$3849=A2840, IMDB_Movies_Cleaned!$N$2:$N$3849))</f>
        <v>5.0999999999999996</v>
      </c>
      <c r="I2840" cm="1">
        <f t="array" ref="I2840">_xlfn.VAR.S(IF(IMDB_Movies_Cleaned!$E$2:$E$3849=A2840, IMDB_Movies_Cleaned!$N$2:$N$3849))</f>
        <v>0.51407755102039177</v>
      </c>
      <c r="J2840" cm="1">
        <f t="array" ref="J2840">_xlfn.STDEV.S(IF(IMDB_Movies_Cleaned!$E$2:$E$3849=A2840, IMDB_Movies_Cleaned!$N$2:$N$3849))</f>
        <v>0.71699201600881979</v>
      </c>
    </row>
    <row r="2841" spans="1:10" x14ac:dyDescent="0.25">
      <c r="A2841" s="1" t="s">
        <v>1110</v>
      </c>
      <c r="B2841">
        <f t="shared" si="46"/>
        <v>41</v>
      </c>
      <c r="D2841">
        <f>AVERAGEIF(IMDB_Movies_Cleaned!$E$2:$E$3849, A2841, IMDB_Movies_Cleaned!$N$2:$N$3849)</f>
        <v>6.9365853658536594</v>
      </c>
      <c r="E2841" cm="1">
        <f t="array" ref="E2841">MEDIAN(IF(IMDB_Movies_Cleaned!$E$2:$E$3849=A2841, IMDB_Movies_Cleaned!$N$2:$N$3849))</f>
        <v>6.7</v>
      </c>
      <c r="F2841" cm="1">
        <f t="array" ref="F2841">_xlfn.MODE.SNGL(IF(IMDB_Movies_Cleaned!$E$2:$E$3849=A2841, IMDB_Movies_Cleaned!$N$2:$N$3849))</f>
        <v>6.6</v>
      </c>
      <c r="G2841" cm="1">
        <f t="array" ref="G2841">MAX(IF(IMDB_Movies_Cleaned!$E$2:$E$3849=A2841, IMDB_Movies_Cleaned!$N$2:$N$3849))</f>
        <v>8.6</v>
      </c>
      <c r="H2841" cm="1">
        <f t="array" ref="H2841">MIN(IF(IMDB_Movies_Cleaned!$E$2:$E$3849=A2841, IMDB_Movies_Cleaned!$N$2:$N$3849))</f>
        <v>5.6</v>
      </c>
      <c r="I2841" cm="1">
        <f t="array" ref="I2841">_xlfn.VAR.S(IF(IMDB_Movies_Cleaned!$E$2:$E$3849=A2841, IMDB_Movies_Cleaned!$N$2:$N$3849))</f>
        <v>0.61437804878046909</v>
      </c>
      <c r="J2841" cm="1">
        <f t="array" ref="J2841">_xlfn.STDEV.S(IF(IMDB_Movies_Cleaned!$E$2:$E$3849=A2841, IMDB_Movies_Cleaned!$N$2:$N$3849))</f>
        <v>0.78382271514703439</v>
      </c>
    </row>
    <row r="2842" spans="1:10" x14ac:dyDescent="0.25">
      <c r="A2842" s="2" t="s">
        <v>1100</v>
      </c>
      <c r="B2842">
        <f t="shared" si="46"/>
        <v>82</v>
      </c>
      <c r="D2842">
        <f>AVERAGEIF(IMDB_Movies_Cleaned!$E$2:$E$3849, A2842, IMDB_Movies_Cleaned!$N$2:$N$3849)</f>
        <v>6.8573170731707327</v>
      </c>
      <c r="E2842" cm="1">
        <f t="array" ref="E2842">MEDIAN(IF(IMDB_Movies_Cleaned!$E$2:$E$3849=A2842, IMDB_Movies_Cleaned!$N$2:$N$3849))</f>
        <v>7</v>
      </c>
      <c r="F2842" cm="1">
        <f t="array" ref="F2842">_xlfn.MODE.SNGL(IF(IMDB_Movies_Cleaned!$E$2:$E$3849=A2842, IMDB_Movies_Cleaned!$N$2:$N$3849))</f>
        <v>6.1</v>
      </c>
      <c r="G2842" cm="1">
        <f t="array" ref="G2842">MAX(IF(IMDB_Movies_Cleaned!$E$2:$E$3849=A2842, IMDB_Movies_Cleaned!$N$2:$N$3849))</f>
        <v>8.5</v>
      </c>
      <c r="H2842" cm="1">
        <f t="array" ref="H2842">MIN(IF(IMDB_Movies_Cleaned!$E$2:$E$3849=A2842, IMDB_Movies_Cleaned!$N$2:$N$3849))</f>
        <v>5.0999999999999996</v>
      </c>
      <c r="I2842" cm="1">
        <f t="array" ref="I2842">_xlfn.VAR.S(IF(IMDB_Movies_Cleaned!$E$2:$E$3849=A2842, IMDB_Movies_Cleaned!$N$2:$N$3849))</f>
        <v>0.60766184884070396</v>
      </c>
      <c r="J2842" cm="1">
        <f t="array" ref="J2842">_xlfn.STDEV.S(IF(IMDB_Movies_Cleaned!$E$2:$E$3849=A2842, IMDB_Movies_Cleaned!$N$2:$N$3849))</f>
        <v>0.77952668257135627</v>
      </c>
    </row>
    <row r="2843" spans="1:10" x14ac:dyDescent="0.25">
      <c r="A2843" s="1" t="s">
        <v>129</v>
      </c>
      <c r="B2843">
        <f t="shared" si="46"/>
        <v>119</v>
      </c>
      <c r="D2843">
        <f>AVERAGEIF(IMDB_Movies_Cleaned!$E$2:$E$3849, A2843, IMDB_Movies_Cleaned!$N$2:$N$3849)</f>
        <v>6.9529411764705902</v>
      </c>
      <c r="E2843" cm="1">
        <f t="array" ref="E2843">MEDIAN(IF(IMDB_Movies_Cleaned!$E$2:$E$3849=A2843, IMDB_Movies_Cleaned!$N$2:$N$3849))</f>
        <v>7.1</v>
      </c>
      <c r="F2843" cm="1">
        <f t="array" ref="F2843">_xlfn.MODE.SNGL(IF(IMDB_Movies_Cleaned!$E$2:$E$3849=A2843, IMDB_Movies_Cleaned!$N$2:$N$3849))</f>
        <v>7.2</v>
      </c>
      <c r="G2843" cm="1">
        <f t="array" ref="G2843">MAX(IF(IMDB_Movies_Cleaned!$E$2:$E$3849=A2843, IMDB_Movies_Cleaned!$N$2:$N$3849))</f>
        <v>8.1</v>
      </c>
      <c r="H2843" cm="1">
        <f t="array" ref="H2843">MIN(IF(IMDB_Movies_Cleaned!$E$2:$E$3849=A2843, IMDB_Movies_Cleaned!$N$2:$N$3849))</f>
        <v>4.0999999999999996</v>
      </c>
      <c r="I2843" cm="1">
        <f t="array" ref="I2843">_xlfn.VAR.S(IF(IMDB_Movies_Cleaned!$E$2:$E$3849=A2843, IMDB_Movies_Cleaned!$N$2:$N$3849))</f>
        <v>0.5581056829511245</v>
      </c>
      <c r="J2843" cm="1">
        <f t="array" ref="J2843">_xlfn.STDEV.S(IF(IMDB_Movies_Cleaned!$E$2:$E$3849=A2843, IMDB_Movies_Cleaned!$N$2:$N$3849))</f>
        <v>0.74706471135446129</v>
      </c>
    </row>
    <row r="2844" spans="1:10" x14ac:dyDescent="0.25">
      <c r="A2844" s="2" t="s">
        <v>513</v>
      </c>
      <c r="B2844">
        <f t="shared" si="46"/>
        <v>18</v>
      </c>
      <c r="D2844">
        <f>AVERAGEIF(IMDB_Movies_Cleaned!$E$2:$E$3849, A2844, IMDB_Movies_Cleaned!$N$2:$N$3849)</f>
        <v>6.4</v>
      </c>
      <c r="E2844" cm="1">
        <f t="array" ref="E2844">MEDIAN(IF(IMDB_Movies_Cleaned!$E$2:$E$3849=A2844, IMDB_Movies_Cleaned!$N$2:$N$3849))</f>
        <v>6.45</v>
      </c>
      <c r="F2844" cm="1">
        <f t="array" ref="F2844">_xlfn.MODE.SNGL(IF(IMDB_Movies_Cleaned!$E$2:$E$3849=A2844, IMDB_Movies_Cleaned!$N$2:$N$3849))</f>
        <v>6.2</v>
      </c>
      <c r="G2844" cm="1">
        <f t="array" ref="G2844">MAX(IF(IMDB_Movies_Cleaned!$E$2:$E$3849=A2844, IMDB_Movies_Cleaned!$N$2:$N$3849))</f>
        <v>8.1999999999999993</v>
      </c>
      <c r="H2844" cm="1">
        <f t="array" ref="H2844">MIN(IF(IMDB_Movies_Cleaned!$E$2:$E$3849=A2844, IMDB_Movies_Cleaned!$N$2:$N$3849))</f>
        <v>4.7</v>
      </c>
      <c r="I2844" cm="1">
        <f t="array" ref="I2844">_xlfn.VAR.S(IF(IMDB_Movies_Cleaned!$E$2:$E$3849=A2844, IMDB_Movies_Cleaned!$N$2:$N$3849))</f>
        <v>0.55999999999999894</v>
      </c>
      <c r="J2844" cm="1">
        <f t="array" ref="J2844">_xlfn.STDEV.S(IF(IMDB_Movies_Cleaned!$E$2:$E$3849=A2844, IMDB_Movies_Cleaned!$N$2:$N$3849))</f>
        <v>0.74833147735478756</v>
      </c>
    </row>
    <row r="2845" spans="1:10" x14ac:dyDescent="0.25">
      <c r="A2845" s="1" t="s">
        <v>2317</v>
      </c>
      <c r="B2845">
        <f t="shared" si="46"/>
        <v>6</v>
      </c>
      <c r="D2845">
        <f>AVERAGEIF(IMDB_Movies_Cleaned!$E$2:$E$3849, A2845, IMDB_Movies_Cleaned!$N$2:$N$3849)</f>
        <v>6.55</v>
      </c>
      <c r="E2845" cm="1">
        <f t="array" ref="E2845">MEDIAN(IF(IMDB_Movies_Cleaned!$E$2:$E$3849=A2845, IMDB_Movies_Cleaned!$N$2:$N$3849))</f>
        <v>6.65</v>
      </c>
      <c r="F2845" t="e" cm="1">
        <f t="array" ref="F2845">_xlfn.MODE.SNGL(IF(IMDB_Movies_Cleaned!$E$2:$E$3849=A2845, IMDB_Movies_Cleaned!$N$2:$N$3849))</f>
        <v>#N/A</v>
      </c>
      <c r="G2845" cm="1">
        <f t="array" ref="G2845">MAX(IF(IMDB_Movies_Cleaned!$E$2:$E$3849=A2845, IMDB_Movies_Cleaned!$N$2:$N$3849))</f>
        <v>7.3</v>
      </c>
      <c r="H2845" cm="1">
        <f t="array" ref="H2845">MIN(IF(IMDB_Movies_Cleaned!$E$2:$E$3849=A2845, IMDB_Movies_Cleaned!$N$2:$N$3849))</f>
        <v>5.6</v>
      </c>
      <c r="I2845" cm="1">
        <f t="array" ref="I2845">_xlfn.VAR.S(IF(IMDB_Movies_Cleaned!$E$2:$E$3849=A2845, IMDB_Movies_Cleaned!$N$2:$N$3849))</f>
        <v>0.47499999999999998</v>
      </c>
      <c r="J2845" cm="1">
        <f t="array" ref="J2845">_xlfn.STDEV.S(IF(IMDB_Movies_Cleaned!$E$2:$E$3849=A2845, IMDB_Movies_Cleaned!$N$2:$N$3849))</f>
        <v>0.68920243760451105</v>
      </c>
    </row>
    <row r="2846" spans="1:10" x14ac:dyDescent="0.25">
      <c r="A2846" s="2" t="s">
        <v>872</v>
      </c>
      <c r="B2846">
        <f t="shared" si="46"/>
        <v>145</v>
      </c>
      <c r="D2846">
        <f>AVERAGEIF(IMDB_Movies_Cleaned!$E$2:$E$3849, A2846, IMDB_Movies_Cleaned!$N$2:$N$3849)</f>
        <v>5.8406896551724108</v>
      </c>
      <c r="E2846" cm="1">
        <f t="array" ref="E2846">MEDIAN(IF(IMDB_Movies_Cleaned!$E$2:$E$3849=A2846, IMDB_Movies_Cleaned!$N$2:$N$3849))</f>
        <v>6</v>
      </c>
      <c r="F2846" cm="1">
        <f t="array" ref="F2846">_xlfn.MODE.SNGL(IF(IMDB_Movies_Cleaned!$E$2:$E$3849=A2846, IMDB_Movies_Cleaned!$N$2:$N$3849))</f>
        <v>6.5</v>
      </c>
      <c r="G2846" cm="1">
        <f t="array" ref="G2846">MAX(IF(IMDB_Movies_Cleaned!$E$2:$E$3849=A2846, IMDB_Movies_Cleaned!$N$2:$N$3849))</f>
        <v>8</v>
      </c>
      <c r="H2846" cm="1">
        <f t="array" ref="H2846">MIN(IF(IMDB_Movies_Cleaned!$E$2:$E$3849=A2846, IMDB_Movies_Cleaned!$N$2:$N$3849))</f>
        <v>1.9</v>
      </c>
      <c r="I2846" cm="1">
        <f t="array" ref="I2846">_xlfn.VAR.S(IF(IMDB_Movies_Cleaned!$E$2:$E$3849=A2846, IMDB_Movies_Cleaned!$N$2:$N$3849))</f>
        <v>1.4818745210728315</v>
      </c>
      <c r="J2846" cm="1">
        <f t="array" ref="J2846">_xlfn.STDEV.S(IF(IMDB_Movies_Cleaned!$E$2:$E$3849=A2846, IMDB_Movies_Cleaned!$N$2:$N$3849))</f>
        <v>1.2173226856806831</v>
      </c>
    </row>
    <row r="2847" spans="1:10" x14ac:dyDescent="0.25">
      <c r="A2847" s="1" t="s">
        <v>2562</v>
      </c>
      <c r="B2847">
        <f t="shared" si="46"/>
        <v>11</v>
      </c>
      <c r="D2847">
        <f>AVERAGEIF(IMDB_Movies_Cleaned!$E$2:$E$3849, A2847, IMDB_Movies_Cleaned!$N$2:$N$3849)</f>
        <v>6.7363636363636354</v>
      </c>
      <c r="E2847" cm="1">
        <f t="array" ref="E2847">MEDIAN(IF(IMDB_Movies_Cleaned!$E$2:$E$3849=A2847, IMDB_Movies_Cleaned!$N$2:$N$3849))</f>
        <v>6.8</v>
      </c>
      <c r="F2847" cm="1">
        <f t="array" ref="F2847">_xlfn.MODE.SNGL(IF(IMDB_Movies_Cleaned!$E$2:$E$3849=A2847, IMDB_Movies_Cleaned!$N$2:$N$3849))</f>
        <v>7.5</v>
      </c>
      <c r="G2847" cm="1">
        <f t="array" ref="G2847">MAX(IF(IMDB_Movies_Cleaned!$E$2:$E$3849=A2847, IMDB_Movies_Cleaned!$N$2:$N$3849))</f>
        <v>7.5</v>
      </c>
      <c r="H2847" cm="1">
        <f t="array" ref="H2847">MIN(IF(IMDB_Movies_Cleaned!$E$2:$E$3849=A2847, IMDB_Movies_Cleaned!$N$2:$N$3849))</f>
        <v>5.7</v>
      </c>
      <c r="I2847" cm="1">
        <f t="array" ref="I2847">_xlfn.VAR.S(IF(IMDB_Movies_Cleaned!$E$2:$E$3849=A2847, IMDB_Movies_Cleaned!$N$2:$N$3849))</f>
        <v>0.35054545454545449</v>
      </c>
      <c r="J2847" cm="1">
        <f t="array" ref="J2847">_xlfn.STDEV.S(IF(IMDB_Movies_Cleaned!$E$2:$E$3849=A2847, IMDB_Movies_Cleaned!$N$2:$N$3849))</f>
        <v>0.59206879207187946</v>
      </c>
    </row>
    <row r="2848" spans="1:10" x14ac:dyDescent="0.25">
      <c r="A2848" s="2" t="s">
        <v>1498</v>
      </c>
      <c r="B2848">
        <f t="shared" si="46"/>
        <v>31</v>
      </c>
      <c r="D2848">
        <f>AVERAGEIF(IMDB_Movies_Cleaned!$E$2:$E$3849, A2848, IMDB_Movies_Cleaned!$N$2:$N$3849)</f>
        <v>5.8645161290322561</v>
      </c>
      <c r="E2848" cm="1">
        <f t="array" ref="E2848">MEDIAN(IF(IMDB_Movies_Cleaned!$E$2:$E$3849=A2848, IMDB_Movies_Cleaned!$N$2:$N$3849))</f>
        <v>5.7</v>
      </c>
      <c r="F2848" cm="1">
        <f t="array" ref="F2848">_xlfn.MODE.SNGL(IF(IMDB_Movies_Cleaned!$E$2:$E$3849=A2848, IMDB_Movies_Cleaned!$N$2:$N$3849))</f>
        <v>4.8</v>
      </c>
      <c r="G2848" cm="1">
        <f t="array" ref="G2848">MAX(IF(IMDB_Movies_Cleaned!$E$2:$E$3849=A2848, IMDB_Movies_Cleaned!$N$2:$N$3849))</f>
        <v>8.5</v>
      </c>
      <c r="H2848" cm="1">
        <f t="array" ref="H2848">MIN(IF(IMDB_Movies_Cleaned!$E$2:$E$3849=A2848, IMDB_Movies_Cleaned!$N$2:$N$3849))</f>
        <v>4.0999999999999996</v>
      </c>
      <c r="I2848" cm="1">
        <f t="array" ref="I2848">_xlfn.VAR.S(IF(IMDB_Movies_Cleaned!$E$2:$E$3849=A2848, IMDB_Movies_Cleaned!$N$2:$N$3849))</f>
        <v>1.0850322580645448</v>
      </c>
      <c r="J2848" cm="1">
        <f t="array" ref="J2848">_xlfn.STDEV.S(IF(IMDB_Movies_Cleaned!$E$2:$E$3849=A2848, IMDB_Movies_Cleaned!$N$2:$N$3849))</f>
        <v>1.0416488170513827</v>
      </c>
    </row>
    <row r="2849" spans="1:10" x14ac:dyDescent="0.25">
      <c r="A2849" s="1" t="s">
        <v>5395</v>
      </c>
      <c r="B2849">
        <f t="shared" si="46"/>
        <v>2</v>
      </c>
      <c r="D2849">
        <f>AVERAGEIF(IMDB_Movies_Cleaned!$E$2:$E$3849, A2849, IMDB_Movies_Cleaned!$N$2:$N$3849)</f>
        <v>5.85</v>
      </c>
      <c r="E2849" cm="1">
        <f t="array" ref="E2849">MEDIAN(IF(IMDB_Movies_Cleaned!$E$2:$E$3849=A2849, IMDB_Movies_Cleaned!$N$2:$N$3849))</f>
        <v>5.85</v>
      </c>
      <c r="F2849" t="e" cm="1">
        <f t="array" ref="F2849">_xlfn.MODE.SNGL(IF(IMDB_Movies_Cleaned!$E$2:$E$3849=A2849, IMDB_Movies_Cleaned!$N$2:$N$3849))</f>
        <v>#N/A</v>
      </c>
      <c r="G2849" cm="1">
        <f t="array" ref="G2849">MAX(IF(IMDB_Movies_Cleaned!$E$2:$E$3849=A2849, IMDB_Movies_Cleaned!$N$2:$N$3849))</f>
        <v>6.5</v>
      </c>
      <c r="H2849" cm="1">
        <f t="array" ref="H2849">MIN(IF(IMDB_Movies_Cleaned!$E$2:$E$3849=A2849, IMDB_Movies_Cleaned!$N$2:$N$3849))</f>
        <v>5.2</v>
      </c>
      <c r="I2849" cm="1">
        <f t="array" ref="I2849">_xlfn.VAR.S(IF(IMDB_Movies_Cleaned!$E$2:$E$3849=A2849, IMDB_Movies_Cleaned!$N$2:$N$3849))</f>
        <v>0.84500000000001307</v>
      </c>
      <c r="J2849" cm="1">
        <f t="array" ref="J2849">_xlfn.STDEV.S(IF(IMDB_Movies_Cleaned!$E$2:$E$3849=A2849, IMDB_Movies_Cleaned!$N$2:$N$3849))</f>
        <v>0.91923881554251885</v>
      </c>
    </row>
    <row r="2850" spans="1:10" x14ac:dyDescent="0.25">
      <c r="A2850" s="2" t="s">
        <v>1289</v>
      </c>
      <c r="B2850">
        <f t="shared" si="46"/>
        <v>147</v>
      </c>
      <c r="D2850">
        <f>AVERAGEIF(IMDB_Movies_Cleaned!$E$2:$E$3849, A2850, IMDB_Movies_Cleaned!$N$2:$N$3849)</f>
        <v>6.5836734693877554</v>
      </c>
      <c r="E2850" cm="1">
        <f t="array" ref="E2850">MEDIAN(IF(IMDB_Movies_Cleaned!$E$2:$E$3849=A2850, IMDB_Movies_Cleaned!$N$2:$N$3849))</f>
        <v>6.7</v>
      </c>
      <c r="F2850" cm="1">
        <f t="array" ref="F2850">_xlfn.MODE.SNGL(IF(IMDB_Movies_Cleaned!$E$2:$E$3849=A2850, IMDB_Movies_Cleaned!$N$2:$N$3849))</f>
        <v>6.7</v>
      </c>
      <c r="G2850" cm="1">
        <f t="array" ref="G2850">MAX(IF(IMDB_Movies_Cleaned!$E$2:$E$3849=A2850, IMDB_Movies_Cleaned!$N$2:$N$3849))</f>
        <v>8.8000000000000007</v>
      </c>
      <c r="H2850" cm="1">
        <f t="array" ref="H2850">MIN(IF(IMDB_Movies_Cleaned!$E$2:$E$3849=A2850, IMDB_Movies_Cleaned!$N$2:$N$3849))</f>
        <v>3.3</v>
      </c>
      <c r="I2850" cm="1">
        <f t="array" ref="I2850">_xlfn.VAR.S(IF(IMDB_Movies_Cleaned!$E$2:$E$3849=A2850, IMDB_Movies_Cleaned!$N$2:$N$3849))</f>
        <v>0.73480011182555371</v>
      </c>
      <c r="J2850" cm="1">
        <f t="array" ref="J2850">_xlfn.STDEV.S(IF(IMDB_Movies_Cleaned!$E$2:$E$3849=A2850, IMDB_Movies_Cleaned!$N$2:$N$3849))</f>
        <v>0.85720482489633343</v>
      </c>
    </row>
    <row r="2851" spans="1:10" x14ac:dyDescent="0.25">
      <c r="A2851" s="1" t="s">
        <v>129</v>
      </c>
      <c r="B2851">
        <f t="shared" si="46"/>
        <v>119</v>
      </c>
      <c r="D2851">
        <f>AVERAGEIF(IMDB_Movies_Cleaned!$E$2:$E$3849, A2851, IMDB_Movies_Cleaned!$N$2:$N$3849)</f>
        <v>6.9529411764705902</v>
      </c>
      <c r="E2851" cm="1">
        <f t="array" ref="E2851">MEDIAN(IF(IMDB_Movies_Cleaned!$E$2:$E$3849=A2851, IMDB_Movies_Cleaned!$N$2:$N$3849))</f>
        <v>7.1</v>
      </c>
      <c r="F2851" cm="1">
        <f t="array" ref="F2851">_xlfn.MODE.SNGL(IF(IMDB_Movies_Cleaned!$E$2:$E$3849=A2851, IMDB_Movies_Cleaned!$N$2:$N$3849))</f>
        <v>7.2</v>
      </c>
      <c r="G2851" cm="1">
        <f t="array" ref="G2851">MAX(IF(IMDB_Movies_Cleaned!$E$2:$E$3849=A2851, IMDB_Movies_Cleaned!$N$2:$N$3849))</f>
        <v>8.1</v>
      </c>
      <c r="H2851" cm="1">
        <f t="array" ref="H2851">MIN(IF(IMDB_Movies_Cleaned!$E$2:$E$3849=A2851, IMDB_Movies_Cleaned!$N$2:$N$3849))</f>
        <v>4.0999999999999996</v>
      </c>
      <c r="I2851" cm="1">
        <f t="array" ref="I2851">_xlfn.VAR.S(IF(IMDB_Movies_Cleaned!$E$2:$E$3849=A2851, IMDB_Movies_Cleaned!$N$2:$N$3849))</f>
        <v>0.5581056829511245</v>
      </c>
      <c r="J2851" cm="1">
        <f t="array" ref="J2851">_xlfn.STDEV.S(IF(IMDB_Movies_Cleaned!$E$2:$E$3849=A2851, IMDB_Movies_Cleaned!$N$2:$N$3849))</f>
        <v>0.74706471135446129</v>
      </c>
    </row>
    <row r="2852" spans="1:10" x14ac:dyDescent="0.25">
      <c r="A2852" s="2" t="s">
        <v>1001</v>
      </c>
      <c r="B2852">
        <f t="shared" si="46"/>
        <v>30</v>
      </c>
      <c r="D2852">
        <f>AVERAGEIF(IMDB_Movies_Cleaned!$E$2:$E$3849, A2852, IMDB_Movies_Cleaned!$N$2:$N$3849)</f>
        <v>6.7566666666666686</v>
      </c>
      <c r="E2852" cm="1">
        <f t="array" ref="E2852">MEDIAN(IF(IMDB_Movies_Cleaned!$E$2:$E$3849=A2852, IMDB_Movies_Cleaned!$N$2:$N$3849))</f>
        <v>6.85</v>
      </c>
      <c r="F2852" cm="1">
        <f t="array" ref="F2852">_xlfn.MODE.SNGL(IF(IMDB_Movies_Cleaned!$E$2:$E$3849=A2852, IMDB_Movies_Cleaned!$N$2:$N$3849))</f>
        <v>7.5</v>
      </c>
      <c r="G2852" cm="1">
        <f t="array" ref="G2852">MAX(IF(IMDB_Movies_Cleaned!$E$2:$E$3849=A2852, IMDB_Movies_Cleaned!$N$2:$N$3849))</f>
        <v>8.4</v>
      </c>
      <c r="H2852" cm="1">
        <f t="array" ref="H2852">MIN(IF(IMDB_Movies_Cleaned!$E$2:$E$3849=A2852, IMDB_Movies_Cleaned!$N$2:$N$3849))</f>
        <v>4.5999999999999996</v>
      </c>
      <c r="I2852" cm="1">
        <f t="array" ref="I2852">_xlfn.VAR.S(IF(IMDB_Movies_Cleaned!$E$2:$E$3849=A2852, IMDB_Movies_Cleaned!$N$2:$N$3849))</f>
        <v>0.88805747126434653</v>
      </c>
      <c r="J2852" cm="1">
        <f t="array" ref="J2852">_xlfn.STDEV.S(IF(IMDB_Movies_Cleaned!$E$2:$E$3849=A2852, IMDB_Movies_Cleaned!$N$2:$N$3849))</f>
        <v>0.94236801264917014</v>
      </c>
    </row>
    <row r="2853" spans="1:10" x14ac:dyDescent="0.25">
      <c r="A2853" s="1" t="s">
        <v>2047</v>
      </c>
      <c r="B2853">
        <f t="shared" si="46"/>
        <v>11</v>
      </c>
      <c r="D2853">
        <f>AVERAGEIF(IMDB_Movies_Cleaned!$E$2:$E$3849, A2853, IMDB_Movies_Cleaned!$N$2:$N$3849)</f>
        <v>5.7727272727272734</v>
      </c>
      <c r="E2853" cm="1">
        <f t="array" ref="E2853">MEDIAN(IF(IMDB_Movies_Cleaned!$E$2:$E$3849=A2853, IMDB_Movies_Cleaned!$N$2:$N$3849))</f>
        <v>6.2</v>
      </c>
      <c r="F2853" cm="1">
        <f t="array" ref="F2853">_xlfn.MODE.SNGL(IF(IMDB_Movies_Cleaned!$E$2:$E$3849=A2853, IMDB_Movies_Cleaned!$N$2:$N$3849))</f>
        <v>6.2</v>
      </c>
      <c r="G2853" cm="1">
        <f t="array" ref="G2853">MAX(IF(IMDB_Movies_Cleaned!$E$2:$E$3849=A2853, IMDB_Movies_Cleaned!$N$2:$N$3849))</f>
        <v>6.6</v>
      </c>
      <c r="H2853" cm="1">
        <f t="array" ref="H2853">MIN(IF(IMDB_Movies_Cleaned!$E$2:$E$3849=A2853, IMDB_Movies_Cleaned!$N$2:$N$3849))</f>
        <v>2.4</v>
      </c>
      <c r="I2853" cm="1">
        <f t="array" ref="I2853">_xlfn.VAR.S(IF(IMDB_Movies_Cleaned!$E$2:$E$3849=A2853, IMDB_Movies_Cleaned!$N$2:$N$3849))</f>
        <v>1.3201818181818112</v>
      </c>
      <c r="J2853" cm="1">
        <f t="array" ref="J2853">_xlfn.STDEV.S(IF(IMDB_Movies_Cleaned!$E$2:$E$3849=A2853, IMDB_Movies_Cleaned!$N$2:$N$3849))</f>
        <v>1.1489916527903112</v>
      </c>
    </row>
    <row r="2854" spans="1:10" x14ac:dyDescent="0.25">
      <c r="A2854" s="2" t="s">
        <v>129</v>
      </c>
      <c r="B2854">
        <f t="shared" si="46"/>
        <v>119</v>
      </c>
      <c r="D2854">
        <f>AVERAGEIF(IMDB_Movies_Cleaned!$E$2:$E$3849, A2854, IMDB_Movies_Cleaned!$N$2:$N$3849)</f>
        <v>6.9529411764705902</v>
      </c>
      <c r="E2854" cm="1">
        <f t="array" ref="E2854">MEDIAN(IF(IMDB_Movies_Cleaned!$E$2:$E$3849=A2854, IMDB_Movies_Cleaned!$N$2:$N$3849))</f>
        <v>7.1</v>
      </c>
      <c r="F2854" cm="1">
        <f t="array" ref="F2854">_xlfn.MODE.SNGL(IF(IMDB_Movies_Cleaned!$E$2:$E$3849=A2854, IMDB_Movies_Cleaned!$N$2:$N$3849))</f>
        <v>7.2</v>
      </c>
      <c r="G2854" cm="1">
        <f t="array" ref="G2854">MAX(IF(IMDB_Movies_Cleaned!$E$2:$E$3849=A2854, IMDB_Movies_Cleaned!$N$2:$N$3849))</f>
        <v>8.1</v>
      </c>
      <c r="H2854" cm="1">
        <f t="array" ref="H2854">MIN(IF(IMDB_Movies_Cleaned!$E$2:$E$3849=A2854, IMDB_Movies_Cleaned!$N$2:$N$3849))</f>
        <v>4.0999999999999996</v>
      </c>
      <c r="I2854" cm="1">
        <f t="array" ref="I2854">_xlfn.VAR.S(IF(IMDB_Movies_Cleaned!$E$2:$E$3849=A2854, IMDB_Movies_Cleaned!$N$2:$N$3849))</f>
        <v>0.5581056829511245</v>
      </c>
      <c r="J2854" cm="1">
        <f t="array" ref="J2854">_xlfn.STDEV.S(IF(IMDB_Movies_Cleaned!$E$2:$E$3849=A2854, IMDB_Movies_Cleaned!$N$2:$N$3849))</f>
        <v>0.74706471135446129</v>
      </c>
    </row>
    <row r="2855" spans="1:10" x14ac:dyDescent="0.25">
      <c r="A2855" s="1" t="s">
        <v>901</v>
      </c>
      <c r="B2855">
        <f t="shared" si="46"/>
        <v>15</v>
      </c>
      <c r="D2855">
        <f>AVERAGEIF(IMDB_Movies_Cleaned!$E$2:$E$3849, A2855, IMDB_Movies_Cleaned!$N$2:$N$3849)</f>
        <v>7.4266666666666659</v>
      </c>
      <c r="E2855" cm="1">
        <f t="array" ref="E2855">MEDIAN(IF(IMDB_Movies_Cleaned!$E$2:$E$3849=A2855, IMDB_Movies_Cleaned!$N$2:$N$3849))</f>
        <v>7.5</v>
      </c>
      <c r="F2855" cm="1">
        <f t="array" ref="F2855">_xlfn.MODE.SNGL(IF(IMDB_Movies_Cleaned!$E$2:$E$3849=A2855, IMDB_Movies_Cleaned!$N$2:$N$3849))</f>
        <v>6.6</v>
      </c>
      <c r="G2855" cm="1">
        <f t="array" ref="G2855">MAX(IF(IMDB_Movies_Cleaned!$E$2:$E$3849=A2855, IMDB_Movies_Cleaned!$N$2:$N$3849))</f>
        <v>8.6999999999999993</v>
      </c>
      <c r="H2855" cm="1">
        <f t="array" ref="H2855">MIN(IF(IMDB_Movies_Cleaned!$E$2:$E$3849=A2855, IMDB_Movies_Cleaned!$N$2:$N$3849))</f>
        <v>6.6</v>
      </c>
      <c r="I2855" cm="1">
        <f t="array" ref="I2855">_xlfn.VAR.S(IF(IMDB_Movies_Cleaned!$E$2:$E$3849=A2855, IMDB_Movies_Cleaned!$N$2:$N$3849))</f>
        <v>0.3935238095238095</v>
      </c>
      <c r="J2855" cm="1">
        <f t="array" ref="J2855">_xlfn.STDEV.S(IF(IMDB_Movies_Cleaned!$E$2:$E$3849=A2855, IMDB_Movies_Cleaned!$N$2:$N$3849))</f>
        <v>0.62731476112379936</v>
      </c>
    </row>
    <row r="2856" spans="1:10" x14ac:dyDescent="0.25">
      <c r="A2856" s="2" t="s">
        <v>2737</v>
      </c>
      <c r="B2856">
        <f t="shared" si="46"/>
        <v>14</v>
      </c>
      <c r="D2856">
        <f>AVERAGEIF(IMDB_Movies_Cleaned!$E$2:$E$3849, A2856, IMDB_Movies_Cleaned!$N$2:$N$3849)</f>
        <v>6.3071428571428578</v>
      </c>
      <c r="E2856" cm="1">
        <f t="array" ref="E2856">MEDIAN(IF(IMDB_Movies_Cleaned!$E$2:$E$3849=A2856, IMDB_Movies_Cleaned!$N$2:$N$3849))</f>
        <v>6.25</v>
      </c>
      <c r="F2856" cm="1">
        <f t="array" ref="F2856">_xlfn.MODE.SNGL(IF(IMDB_Movies_Cleaned!$E$2:$E$3849=A2856, IMDB_Movies_Cleaned!$N$2:$N$3849))</f>
        <v>6.2</v>
      </c>
      <c r="G2856" cm="1">
        <f t="array" ref="G2856">MAX(IF(IMDB_Movies_Cleaned!$E$2:$E$3849=A2856, IMDB_Movies_Cleaned!$N$2:$N$3849))</f>
        <v>7.3</v>
      </c>
      <c r="H2856" cm="1">
        <f t="array" ref="H2856">MIN(IF(IMDB_Movies_Cleaned!$E$2:$E$3849=A2856, IMDB_Movies_Cleaned!$N$2:$N$3849))</f>
        <v>5.4</v>
      </c>
      <c r="I2856" cm="1">
        <f t="array" ref="I2856">_xlfn.VAR.S(IF(IMDB_Movies_Cleaned!$E$2:$E$3849=A2856, IMDB_Movies_Cleaned!$N$2:$N$3849))</f>
        <v>0.2884065934065933</v>
      </c>
      <c r="J2856" cm="1">
        <f t="array" ref="J2856">_xlfn.STDEV.S(IF(IMDB_Movies_Cleaned!$E$2:$E$3849=A2856, IMDB_Movies_Cleaned!$N$2:$N$3849))</f>
        <v>0.53703500203114629</v>
      </c>
    </row>
    <row r="2857" spans="1:10" x14ac:dyDescent="0.25">
      <c r="A2857" s="1" t="s">
        <v>2472</v>
      </c>
      <c r="B2857">
        <f t="shared" si="46"/>
        <v>15</v>
      </c>
      <c r="D2857">
        <f>AVERAGEIF(IMDB_Movies_Cleaned!$E$2:$E$3849, A2857, IMDB_Movies_Cleaned!$N$2:$N$3849)</f>
        <v>6.96</v>
      </c>
      <c r="E2857" cm="1">
        <f t="array" ref="E2857">MEDIAN(IF(IMDB_Movies_Cleaned!$E$2:$E$3849=A2857, IMDB_Movies_Cleaned!$N$2:$N$3849))</f>
        <v>7</v>
      </c>
      <c r="F2857" cm="1">
        <f t="array" ref="F2857">_xlfn.MODE.SNGL(IF(IMDB_Movies_Cleaned!$E$2:$E$3849=A2857, IMDB_Movies_Cleaned!$N$2:$N$3849))</f>
        <v>7.4</v>
      </c>
      <c r="G2857" cm="1">
        <f t="array" ref="G2857">MAX(IF(IMDB_Movies_Cleaned!$E$2:$E$3849=A2857, IMDB_Movies_Cleaned!$N$2:$N$3849))</f>
        <v>7.4</v>
      </c>
      <c r="H2857" cm="1">
        <f t="array" ref="H2857">MIN(IF(IMDB_Movies_Cleaned!$E$2:$E$3849=A2857, IMDB_Movies_Cleaned!$N$2:$N$3849))</f>
        <v>6.4</v>
      </c>
      <c r="I2857" cm="1">
        <f t="array" ref="I2857">_xlfn.VAR.S(IF(IMDB_Movies_Cleaned!$E$2:$E$3849=A2857, IMDB_Movies_Cleaned!$N$2:$N$3849))</f>
        <v>0.17828571428571435</v>
      </c>
      <c r="J2857" cm="1">
        <f t="array" ref="J2857">_xlfn.STDEV.S(IF(IMDB_Movies_Cleaned!$E$2:$E$3849=A2857, IMDB_Movies_Cleaned!$N$2:$N$3849))</f>
        <v>0.42223893032939813</v>
      </c>
    </row>
    <row r="2858" spans="1:10" x14ac:dyDescent="0.25">
      <c r="A2858" s="2" t="s">
        <v>1289</v>
      </c>
      <c r="B2858">
        <f t="shared" si="46"/>
        <v>147</v>
      </c>
      <c r="D2858">
        <f>AVERAGEIF(IMDB_Movies_Cleaned!$E$2:$E$3849, A2858, IMDB_Movies_Cleaned!$N$2:$N$3849)</f>
        <v>6.5836734693877554</v>
      </c>
      <c r="E2858" cm="1">
        <f t="array" ref="E2858">MEDIAN(IF(IMDB_Movies_Cleaned!$E$2:$E$3849=A2858, IMDB_Movies_Cleaned!$N$2:$N$3849))</f>
        <v>6.7</v>
      </c>
      <c r="F2858" cm="1">
        <f t="array" ref="F2858">_xlfn.MODE.SNGL(IF(IMDB_Movies_Cleaned!$E$2:$E$3849=A2858, IMDB_Movies_Cleaned!$N$2:$N$3849))</f>
        <v>6.7</v>
      </c>
      <c r="G2858" cm="1">
        <f t="array" ref="G2858">MAX(IF(IMDB_Movies_Cleaned!$E$2:$E$3849=A2858, IMDB_Movies_Cleaned!$N$2:$N$3849))</f>
        <v>8.8000000000000007</v>
      </c>
      <c r="H2858" cm="1">
        <f t="array" ref="H2858">MIN(IF(IMDB_Movies_Cleaned!$E$2:$E$3849=A2858, IMDB_Movies_Cleaned!$N$2:$N$3849))</f>
        <v>3.3</v>
      </c>
      <c r="I2858" cm="1">
        <f t="array" ref="I2858">_xlfn.VAR.S(IF(IMDB_Movies_Cleaned!$E$2:$E$3849=A2858, IMDB_Movies_Cleaned!$N$2:$N$3849))</f>
        <v>0.73480011182555371</v>
      </c>
      <c r="J2858" cm="1">
        <f t="array" ref="J2858">_xlfn.STDEV.S(IF(IMDB_Movies_Cleaned!$E$2:$E$3849=A2858, IMDB_Movies_Cleaned!$N$2:$N$3849))</f>
        <v>0.85720482489633343</v>
      </c>
    </row>
    <row r="2859" spans="1:10" x14ac:dyDescent="0.25">
      <c r="A2859" s="1" t="s">
        <v>1100</v>
      </c>
      <c r="B2859">
        <f t="shared" si="46"/>
        <v>82</v>
      </c>
      <c r="D2859">
        <f>AVERAGEIF(IMDB_Movies_Cleaned!$E$2:$E$3849, A2859, IMDB_Movies_Cleaned!$N$2:$N$3849)</f>
        <v>6.8573170731707327</v>
      </c>
      <c r="E2859" cm="1">
        <f t="array" ref="E2859">MEDIAN(IF(IMDB_Movies_Cleaned!$E$2:$E$3849=A2859, IMDB_Movies_Cleaned!$N$2:$N$3849))</f>
        <v>7</v>
      </c>
      <c r="F2859" cm="1">
        <f t="array" ref="F2859">_xlfn.MODE.SNGL(IF(IMDB_Movies_Cleaned!$E$2:$E$3849=A2859, IMDB_Movies_Cleaned!$N$2:$N$3849))</f>
        <v>6.1</v>
      </c>
      <c r="G2859" cm="1">
        <f t="array" ref="G2859">MAX(IF(IMDB_Movies_Cleaned!$E$2:$E$3849=A2859, IMDB_Movies_Cleaned!$N$2:$N$3849))</f>
        <v>8.5</v>
      </c>
      <c r="H2859" cm="1">
        <f t="array" ref="H2859">MIN(IF(IMDB_Movies_Cleaned!$E$2:$E$3849=A2859, IMDB_Movies_Cleaned!$N$2:$N$3849))</f>
        <v>5.0999999999999996</v>
      </c>
      <c r="I2859" cm="1">
        <f t="array" ref="I2859">_xlfn.VAR.S(IF(IMDB_Movies_Cleaned!$E$2:$E$3849=A2859, IMDB_Movies_Cleaned!$N$2:$N$3849))</f>
        <v>0.60766184884070396</v>
      </c>
      <c r="J2859" cm="1">
        <f t="array" ref="J2859">_xlfn.STDEV.S(IF(IMDB_Movies_Cleaned!$E$2:$E$3849=A2859, IMDB_Movies_Cleaned!$N$2:$N$3849))</f>
        <v>0.77952668257135627</v>
      </c>
    </row>
    <row r="2860" spans="1:10" x14ac:dyDescent="0.25">
      <c r="A2860" s="2" t="s">
        <v>872</v>
      </c>
      <c r="B2860">
        <f t="shared" si="46"/>
        <v>145</v>
      </c>
      <c r="D2860">
        <f>AVERAGEIF(IMDB_Movies_Cleaned!$E$2:$E$3849, A2860, IMDB_Movies_Cleaned!$N$2:$N$3849)</f>
        <v>5.8406896551724108</v>
      </c>
      <c r="E2860" cm="1">
        <f t="array" ref="E2860">MEDIAN(IF(IMDB_Movies_Cleaned!$E$2:$E$3849=A2860, IMDB_Movies_Cleaned!$N$2:$N$3849))</f>
        <v>6</v>
      </c>
      <c r="F2860" cm="1">
        <f t="array" ref="F2860">_xlfn.MODE.SNGL(IF(IMDB_Movies_Cleaned!$E$2:$E$3849=A2860, IMDB_Movies_Cleaned!$N$2:$N$3849))</f>
        <v>6.5</v>
      </c>
      <c r="G2860" cm="1">
        <f t="array" ref="G2860">MAX(IF(IMDB_Movies_Cleaned!$E$2:$E$3849=A2860, IMDB_Movies_Cleaned!$N$2:$N$3849))</f>
        <v>8</v>
      </c>
      <c r="H2860" cm="1">
        <f t="array" ref="H2860">MIN(IF(IMDB_Movies_Cleaned!$E$2:$E$3849=A2860, IMDB_Movies_Cleaned!$N$2:$N$3849))</f>
        <v>1.9</v>
      </c>
      <c r="I2860" cm="1">
        <f t="array" ref="I2860">_xlfn.VAR.S(IF(IMDB_Movies_Cleaned!$E$2:$E$3849=A2860, IMDB_Movies_Cleaned!$N$2:$N$3849))</f>
        <v>1.4818745210728315</v>
      </c>
      <c r="J2860" cm="1">
        <f t="array" ref="J2860">_xlfn.STDEV.S(IF(IMDB_Movies_Cleaned!$E$2:$E$3849=A2860, IMDB_Movies_Cleaned!$N$2:$N$3849))</f>
        <v>1.2173226856806831</v>
      </c>
    </row>
    <row r="2861" spans="1:10" x14ac:dyDescent="0.25">
      <c r="A2861" s="1" t="s">
        <v>129</v>
      </c>
      <c r="B2861">
        <f t="shared" si="46"/>
        <v>119</v>
      </c>
      <c r="D2861">
        <f>AVERAGEIF(IMDB_Movies_Cleaned!$E$2:$E$3849, A2861, IMDB_Movies_Cleaned!$N$2:$N$3849)</f>
        <v>6.9529411764705902</v>
      </c>
      <c r="E2861" cm="1">
        <f t="array" ref="E2861">MEDIAN(IF(IMDB_Movies_Cleaned!$E$2:$E$3849=A2861, IMDB_Movies_Cleaned!$N$2:$N$3849))</f>
        <v>7.1</v>
      </c>
      <c r="F2861" cm="1">
        <f t="array" ref="F2861">_xlfn.MODE.SNGL(IF(IMDB_Movies_Cleaned!$E$2:$E$3849=A2861, IMDB_Movies_Cleaned!$N$2:$N$3849))</f>
        <v>7.2</v>
      </c>
      <c r="G2861" cm="1">
        <f t="array" ref="G2861">MAX(IF(IMDB_Movies_Cleaned!$E$2:$E$3849=A2861, IMDB_Movies_Cleaned!$N$2:$N$3849))</f>
        <v>8.1</v>
      </c>
      <c r="H2861" cm="1">
        <f t="array" ref="H2861">MIN(IF(IMDB_Movies_Cleaned!$E$2:$E$3849=A2861, IMDB_Movies_Cleaned!$N$2:$N$3849))</f>
        <v>4.0999999999999996</v>
      </c>
      <c r="I2861" cm="1">
        <f t="array" ref="I2861">_xlfn.VAR.S(IF(IMDB_Movies_Cleaned!$E$2:$E$3849=A2861, IMDB_Movies_Cleaned!$N$2:$N$3849))</f>
        <v>0.5581056829511245</v>
      </c>
      <c r="J2861" cm="1">
        <f t="array" ref="J2861">_xlfn.STDEV.S(IF(IMDB_Movies_Cleaned!$E$2:$E$3849=A2861, IMDB_Movies_Cleaned!$N$2:$N$3849))</f>
        <v>0.74706471135446129</v>
      </c>
    </row>
    <row r="2862" spans="1:10" x14ac:dyDescent="0.25">
      <c r="A2862" s="1" t="s">
        <v>877</v>
      </c>
      <c r="B2862">
        <f t="shared" si="46"/>
        <v>135</v>
      </c>
      <c r="D2862">
        <f>AVERAGEIF(IMDB_Movies_Cleaned!$E$2:$E$3849, A2862, IMDB_Movies_Cleaned!$N$2:$N$3849)</f>
        <v>5.8962962962962955</v>
      </c>
      <c r="E2862" cm="1">
        <f t="array" ref="E2862">MEDIAN(IF(IMDB_Movies_Cleaned!$E$2:$E$3849=A2862, IMDB_Movies_Cleaned!$N$2:$N$3849))</f>
        <v>6</v>
      </c>
      <c r="F2862" cm="1">
        <f t="array" ref="F2862">_xlfn.MODE.SNGL(IF(IMDB_Movies_Cleaned!$E$2:$E$3849=A2862, IMDB_Movies_Cleaned!$N$2:$N$3849))</f>
        <v>6.1</v>
      </c>
      <c r="G2862" cm="1">
        <f t="array" ref="G2862">MAX(IF(IMDB_Movies_Cleaned!$E$2:$E$3849=A2862, IMDB_Movies_Cleaned!$N$2:$N$3849))</f>
        <v>8.4</v>
      </c>
      <c r="H2862" cm="1">
        <f t="array" ref="H2862">MIN(IF(IMDB_Movies_Cleaned!$E$2:$E$3849=A2862, IMDB_Movies_Cleaned!$N$2:$N$3849))</f>
        <v>2.7</v>
      </c>
      <c r="I2862" cm="1">
        <f t="array" ref="I2862">_xlfn.VAR.S(IF(IMDB_Movies_Cleaned!$E$2:$E$3849=A2862, IMDB_Movies_Cleaned!$N$2:$N$3849))</f>
        <v>0.76826976229963906</v>
      </c>
      <c r="J2862" cm="1">
        <f t="array" ref="J2862">_xlfn.STDEV.S(IF(IMDB_Movies_Cleaned!$E$2:$E$3849=A2862, IMDB_Movies_Cleaned!$N$2:$N$3849))</f>
        <v>0.87650998984588824</v>
      </c>
    </row>
    <row r="2863" spans="1:10" x14ac:dyDescent="0.25">
      <c r="A2863" s="2" t="s">
        <v>906</v>
      </c>
      <c r="B2863">
        <f t="shared" si="46"/>
        <v>4</v>
      </c>
      <c r="D2863">
        <f>AVERAGEIF(IMDB_Movies_Cleaned!$E$2:$E$3849, A2863, IMDB_Movies_Cleaned!$N$2:$N$3849)</f>
        <v>5.9499999999999993</v>
      </c>
      <c r="E2863" cm="1">
        <f t="array" ref="E2863">MEDIAN(IF(IMDB_Movies_Cleaned!$E$2:$E$3849=A2863, IMDB_Movies_Cleaned!$N$2:$N$3849))</f>
        <v>5.9</v>
      </c>
      <c r="F2863" t="e" cm="1">
        <f t="array" ref="F2863">_xlfn.MODE.SNGL(IF(IMDB_Movies_Cleaned!$E$2:$E$3849=A2863, IMDB_Movies_Cleaned!$N$2:$N$3849))</f>
        <v>#N/A</v>
      </c>
      <c r="G2863" cm="1">
        <f t="array" ref="G2863">MAX(IF(IMDB_Movies_Cleaned!$E$2:$E$3849=A2863, IMDB_Movies_Cleaned!$N$2:$N$3849))</f>
        <v>7.2</v>
      </c>
      <c r="H2863" cm="1">
        <f t="array" ref="H2863">MIN(IF(IMDB_Movies_Cleaned!$E$2:$E$3849=A2863, IMDB_Movies_Cleaned!$N$2:$N$3849))</f>
        <v>4.8</v>
      </c>
      <c r="I2863" cm="1">
        <f t="array" ref="I2863">_xlfn.VAR.S(IF(IMDB_Movies_Cleaned!$E$2:$E$3849=A2863, IMDB_Movies_Cleaned!$N$2:$N$3849))</f>
        <v>0.99000000000000909</v>
      </c>
      <c r="J2863" cm="1">
        <f t="array" ref="J2863">_xlfn.STDEV.S(IF(IMDB_Movies_Cleaned!$E$2:$E$3849=A2863, IMDB_Movies_Cleaned!$N$2:$N$3849))</f>
        <v>0.99498743710662452</v>
      </c>
    </row>
    <row r="2864" spans="1:10" x14ac:dyDescent="0.25">
      <c r="A2864" s="1" t="s">
        <v>1587</v>
      </c>
      <c r="B2864">
        <f t="shared" si="46"/>
        <v>3</v>
      </c>
      <c r="D2864">
        <f>AVERAGEIF(IMDB_Movies_Cleaned!$E$2:$E$3849, A2864, IMDB_Movies_Cleaned!$N$2:$N$3849)</f>
        <v>6.8</v>
      </c>
      <c r="E2864" cm="1">
        <f t="array" ref="E2864">MEDIAN(IF(IMDB_Movies_Cleaned!$E$2:$E$3849=A2864, IMDB_Movies_Cleaned!$N$2:$N$3849))</f>
        <v>6.6</v>
      </c>
      <c r="F2864" t="e" cm="1">
        <f t="array" ref="F2864">_xlfn.MODE.SNGL(IF(IMDB_Movies_Cleaned!$E$2:$E$3849=A2864, IMDB_Movies_Cleaned!$N$2:$N$3849))</f>
        <v>#N/A</v>
      </c>
      <c r="G2864" cm="1">
        <f t="array" ref="G2864">MAX(IF(IMDB_Movies_Cleaned!$E$2:$E$3849=A2864, IMDB_Movies_Cleaned!$N$2:$N$3849))</f>
        <v>7.3</v>
      </c>
      <c r="H2864" cm="1">
        <f t="array" ref="H2864">MIN(IF(IMDB_Movies_Cleaned!$E$2:$E$3849=A2864, IMDB_Movies_Cleaned!$N$2:$N$3849))</f>
        <v>6.5</v>
      </c>
      <c r="I2864" cm="1">
        <f t="array" ref="I2864">_xlfn.VAR.S(IF(IMDB_Movies_Cleaned!$E$2:$E$3849=A2864, IMDB_Movies_Cleaned!$N$2:$N$3849))</f>
        <v>0.19</v>
      </c>
      <c r="J2864" cm="1">
        <f t="array" ref="J2864">_xlfn.STDEV.S(IF(IMDB_Movies_Cleaned!$E$2:$E$3849=A2864, IMDB_Movies_Cleaned!$N$2:$N$3849))</f>
        <v>0.43588989435406733</v>
      </c>
    </row>
    <row r="2865" spans="1:10" x14ac:dyDescent="0.25">
      <c r="A2865" s="2" t="s">
        <v>1671</v>
      </c>
      <c r="B2865">
        <f t="shared" si="46"/>
        <v>153</v>
      </c>
      <c r="D2865">
        <f>AVERAGEIF(IMDB_Movies_Cleaned!$E$2:$E$3849, A2865, IMDB_Movies_Cleaned!$N$2:$N$3849)</f>
        <v>7.0418300653594796</v>
      </c>
      <c r="E2865" cm="1">
        <f t="array" ref="E2865">MEDIAN(IF(IMDB_Movies_Cleaned!$E$2:$E$3849=A2865, IMDB_Movies_Cleaned!$N$2:$N$3849))</f>
        <v>7.2</v>
      </c>
      <c r="F2865" cm="1">
        <f t="array" ref="F2865">_xlfn.MODE.SNGL(IF(IMDB_Movies_Cleaned!$E$2:$E$3849=A2865, IMDB_Movies_Cleaned!$N$2:$N$3849))</f>
        <v>7.3</v>
      </c>
      <c r="G2865" cm="1">
        <f t="array" ref="G2865">MAX(IF(IMDB_Movies_Cleaned!$E$2:$E$3849=A2865, IMDB_Movies_Cleaned!$N$2:$N$3849))</f>
        <v>8.8000000000000007</v>
      </c>
      <c r="H2865" cm="1">
        <f t="array" ref="H2865">MIN(IF(IMDB_Movies_Cleaned!$E$2:$E$3849=A2865, IMDB_Movies_Cleaned!$N$2:$N$3849))</f>
        <v>3.4</v>
      </c>
      <c r="I2865" cm="1">
        <f t="array" ref="I2865">_xlfn.VAR.S(IF(IMDB_Movies_Cleaned!$E$2:$E$3849=A2865, IMDB_Movies_Cleaned!$N$2:$N$3849))</f>
        <v>0.68705452356381391</v>
      </c>
      <c r="J2865" cm="1">
        <f t="array" ref="J2865">_xlfn.STDEV.S(IF(IMDB_Movies_Cleaned!$E$2:$E$3849=A2865, IMDB_Movies_Cleaned!$N$2:$N$3849))</f>
        <v>0.82888752166009472</v>
      </c>
    </row>
    <row r="2866" spans="1:10" x14ac:dyDescent="0.25">
      <c r="A2866" s="1" t="s">
        <v>2737</v>
      </c>
      <c r="B2866">
        <f t="shared" si="46"/>
        <v>14</v>
      </c>
      <c r="D2866">
        <f>AVERAGEIF(IMDB_Movies_Cleaned!$E$2:$E$3849, A2866, IMDB_Movies_Cleaned!$N$2:$N$3849)</f>
        <v>6.3071428571428578</v>
      </c>
      <c r="E2866" cm="1">
        <f t="array" ref="E2866">MEDIAN(IF(IMDB_Movies_Cleaned!$E$2:$E$3849=A2866, IMDB_Movies_Cleaned!$N$2:$N$3849))</f>
        <v>6.25</v>
      </c>
      <c r="F2866" cm="1">
        <f t="array" ref="F2866">_xlfn.MODE.SNGL(IF(IMDB_Movies_Cleaned!$E$2:$E$3849=A2866, IMDB_Movies_Cleaned!$N$2:$N$3849))</f>
        <v>6.2</v>
      </c>
      <c r="G2866" cm="1">
        <f t="array" ref="G2866">MAX(IF(IMDB_Movies_Cleaned!$E$2:$E$3849=A2866, IMDB_Movies_Cleaned!$N$2:$N$3849))</f>
        <v>7.3</v>
      </c>
      <c r="H2866" cm="1">
        <f t="array" ref="H2866">MIN(IF(IMDB_Movies_Cleaned!$E$2:$E$3849=A2866, IMDB_Movies_Cleaned!$N$2:$N$3849))</f>
        <v>5.4</v>
      </c>
      <c r="I2866" cm="1">
        <f t="array" ref="I2866">_xlfn.VAR.S(IF(IMDB_Movies_Cleaned!$E$2:$E$3849=A2866, IMDB_Movies_Cleaned!$N$2:$N$3849))</f>
        <v>0.2884065934065933</v>
      </c>
      <c r="J2866" cm="1">
        <f t="array" ref="J2866">_xlfn.STDEV.S(IF(IMDB_Movies_Cleaned!$E$2:$E$3849=A2866, IMDB_Movies_Cleaned!$N$2:$N$3849))</f>
        <v>0.53703500203114629</v>
      </c>
    </row>
    <row r="2867" spans="1:10" x14ac:dyDescent="0.25">
      <c r="A2867" s="2" t="s">
        <v>817</v>
      </c>
      <c r="B2867">
        <f t="shared" si="46"/>
        <v>30</v>
      </c>
      <c r="D2867">
        <f>AVERAGEIF(IMDB_Movies_Cleaned!$E$2:$E$3849, A2867, IMDB_Movies_Cleaned!$N$2:$N$3849)</f>
        <v>7.1733333333333338</v>
      </c>
      <c r="E2867" cm="1">
        <f t="array" ref="E2867">MEDIAN(IF(IMDB_Movies_Cleaned!$E$2:$E$3849=A2867, IMDB_Movies_Cleaned!$N$2:$N$3849))</f>
        <v>7.25</v>
      </c>
      <c r="F2867" cm="1">
        <f t="array" ref="F2867">_xlfn.MODE.SNGL(IF(IMDB_Movies_Cleaned!$E$2:$E$3849=A2867, IMDB_Movies_Cleaned!$N$2:$N$3849))</f>
        <v>7.3</v>
      </c>
      <c r="G2867" cm="1">
        <f t="array" ref="G2867">MAX(IF(IMDB_Movies_Cleaned!$E$2:$E$3849=A2867, IMDB_Movies_Cleaned!$N$2:$N$3849))</f>
        <v>8.1999999999999993</v>
      </c>
      <c r="H2867" cm="1">
        <f t="array" ref="H2867">MIN(IF(IMDB_Movies_Cleaned!$E$2:$E$3849=A2867, IMDB_Movies_Cleaned!$N$2:$N$3849))</f>
        <v>5.8</v>
      </c>
      <c r="I2867" cm="1">
        <f t="array" ref="I2867">_xlfn.VAR.S(IF(IMDB_Movies_Cleaned!$E$2:$E$3849=A2867, IMDB_Movies_Cleaned!$N$2:$N$3849))</f>
        <v>0.37581609195402288</v>
      </c>
      <c r="J2867" cm="1">
        <f t="array" ref="J2867">_xlfn.STDEV.S(IF(IMDB_Movies_Cleaned!$E$2:$E$3849=A2867, IMDB_Movies_Cleaned!$N$2:$N$3849))</f>
        <v>0.61303840985212577</v>
      </c>
    </row>
    <row r="2868" spans="1:10" x14ac:dyDescent="0.25">
      <c r="A2868" s="1" t="s">
        <v>1289</v>
      </c>
      <c r="B2868">
        <f t="shared" si="46"/>
        <v>147</v>
      </c>
      <c r="D2868">
        <f>AVERAGEIF(IMDB_Movies_Cleaned!$E$2:$E$3849, A2868, IMDB_Movies_Cleaned!$N$2:$N$3849)</f>
        <v>6.5836734693877554</v>
      </c>
      <c r="E2868" cm="1">
        <f t="array" ref="E2868">MEDIAN(IF(IMDB_Movies_Cleaned!$E$2:$E$3849=A2868, IMDB_Movies_Cleaned!$N$2:$N$3849))</f>
        <v>6.7</v>
      </c>
      <c r="F2868" cm="1">
        <f t="array" ref="F2868">_xlfn.MODE.SNGL(IF(IMDB_Movies_Cleaned!$E$2:$E$3849=A2868, IMDB_Movies_Cleaned!$N$2:$N$3849))</f>
        <v>6.7</v>
      </c>
      <c r="G2868" cm="1">
        <f t="array" ref="G2868">MAX(IF(IMDB_Movies_Cleaned!$E$2:$E$3849=A2868, IMDB_Movies_Cleaned!$N$2:$N$3849))</f>
        <v>8.8000000000000007</v>
      </c>
      <c r="H2868" cm="1">
        <f t="array" ref="H2868">MIN(IF(IMDB_Movies_Cleaned!$E$2:$E$3849=A2868, IMDB_Movies_Cleaned!$N$2:$N$3849))</f>
        <v>3.3</v>
      </c>
      <c r="I2868" cm="1">
        <f t="array" ref="I2868">_xlfn.VAR.S(IF(IMDB_Movies_Cleaned!$E$2:$E$3849=A2868, IMDB_Movies_Cleaned!$N$2:$N$3849))</f>
        <v>0.73480011182555371</v>
      </c>
      <c r="J2868" cm="1">
        <f t="array" ref="J2868">_xlfn.STDEV.S(IF(IMDB_Movies_Cleaned!$E$2:$E$3849=A2868, IMDB_Movies_Cleaned!$N$2:$N$3849))</f>
        <v>0.85720482489633343</v>
      </c>
    </row>
    <row r="2869" spans="1:10" x14ac:dyDescent="0.25">
      <c r="A2869" s="2" t="s">
        <v>6026</v>
      </c>
      <c r="B2869">
        <f t="shared" si="46"/>
        <v>1</v>
      </c>
      <c r="D2869">
        <f>AVERAGEIF(IMDB_Movies_Cleaned!$E$2:$E$3849, A2869, IMDB_Movies_Cleaned!$N$2:$N$3849)</f>
        <v>6.2</v>
      </c>
      <c r="E2869" cm="1">
        <f t="array" ref="E2869">MEDIAN(IF(IMDB_Movies_Cleaned!$E$2:$E$3849=A2869, IMDB_Movies_Cleaned!$N$2:$N$3849))</f>
        <v>6.2</v>
      </c>
      <c r="F2869" t="e" cm="1">
        <f t="array" ref="F2869">_xlfn.MODE.SNGL(IF(IMDB_Movies_Cleaned!$E$2:$E$3849=A2869, IMDB_Movies_Cleaned!$N$2:$N$3849))</f>
        <v>#N/A</v>
      </c>
      <c r="G2869" cm="1">
        <f t="array" ref="G2869">MAX(IF(IMDB_Movies_Cleaned!$E$2:$E$3849=A2869, IMDB_Movies_Cleaned!$N$2:$N$3849))</f>
        <v>6.2</v>
      </c>
      <c r="H2869" cm="1">
        <f t="array" ref="H2869">MIN(IF(IMDB_Movies_Cleaned!$E$2:$E$3849=A2869, IMDB_Movies_Cleaned!$N$2:$N$3849))</f>
        <v>6.2</v>
      </c>
      <c r="I2869" t="e" cm="1">
        <f t="array" ref="I2869">_xlfn.VAR.S(IF(IMDB_Movies_Cleaned!$E$2:$E$3849=A2869, IMDB_Movies_Cleaned!$N$2:$N$3849))</f>
        <v>#DIV/0!</v>
      </c>
      <c r="J2869" t="e" cm="1">
        <f t="array" ref="J2869">_xlfn.STDEV.S(IF(IMDB_Movies_Cleaned!$E$2:$E$3849=A2869, IMDB_Movies_Cleaned!$N$2:$N$3849))</f>
        <v>#DIV/0!</v>
      </c>
    </row>
    <row r="2870" spans="1:10" x14ac:dyDescent="0.25">
      <c r="A2870" s="2" t="s">
        <v>5195</v>
      </c>
      <c r="B2870">
        <f t="shared" si="46"/>
        <v>4</v>
      </c>
      <c r="D2870">
        <f>AVERAGEIF(IMDB_Movies_Cleaned!$E$2:$E$3849, A2870, IMDB_Movies_Cleaned!$N$2:$N$3849)</f>
        <v>5.6</v>
      </c>
      <c r="E2870" cm="1">
        <f t="array" ref="E2870">MEDIAN(IF(IMDB_Movies_Cleaned!$E$2:$E$3849=A2870, IMDB_Movies_Cleaned!$N$2:$N$3849))</f>
        <v>5.85</v>
      </c>
      <c r="F2870" t="e" cm="1">
        <f t="array" ref="F2870">_xlfn.MODE.SNGL(IF(IMDB_Movies_Cleaned!$E$2:$E$3849=A2870, IMDB_Movies_Cleaned!$N$2:$N$3849))</f>
        <v>#N/A</v>
      </c>
      <c r="G2870" cm="1">
        <f t="array" ref="G2870">MAX(IF(IMDB_Movies_Cleaned!$E$2:$E$3849=A2870, IMDB_Movies_Cleaned!$N$2:$N$3849))</f>
        <v>6.6</v>
      </c>
      <c r="H2870" cm="1">
        <f t="array" ref="H2870">MIN(IF(IMDB_Movies_Cleaned!$E$2:$E$3849=A2870, IMDB_Movies_Cleaned!$N$2:$N$3849))</f>
        <v>4.0999999999999996</v>
      </c>
      <c r="I2870" cm="1">
        <f t="array" ref="I2870">_xlfn.VAR.S(IF(IMDB_Movies_Cleaned!$E$2:$E$3849=A2870, IMDB_Movies_Cleaned!$N$2:$N$3849))</f>
        <v>1.1666666666666714</v>
      </c>
      <c r="J2870" cm="1">
        <f t="array" ref="J2870">_xlfn.STDEV.S(IF(IMDB_Movies_Cleaned!$E$2:$E$3849=A2870, IMDB_Movies_Cleaned!$N$2:$N$3849))</f>
        <v>1.0801234497346455</v>
      </c>
    </row>
    <row r="2871" spans="1:10" x14ac:dyDescent="0.25">
      <c r="A2871" s="1" t="s">
        <v>1962</v>
      </c>
      <c r="B2871">
        <f t="shared" si="46"/>
        <v>42</v>
      </c>
      <c r="D2871">
        <f>AVERAGEIF(IMDB_Movies_Cleaned!$E$2:$E$3849, A2871, IMDB_Movies_Cleaned!$N$2:$N$3849)</f>
        <v>6.6499999999999986</v>
      </c>
      <c r="E2871" cm="1">
        <f t="array" ref="E2871">MEDIAN(IF(IMDB_Movies_Cleaned!$E$2:$E$3849=A2871, IMDB_Movies_Cleaned!$N$2:$N$3849))</f>
        <v>6.75</v>
      </c>
      <c r="F2871" cm="1">
        <f t="array" ref="F2871">_xlfn.MODE.SNGL(IF(IMDB_Movies_Cleaned!$E$2:$E$3849=A2871, IMDB_Movies_Cleaned!$N$2:$N$3849))</f>
        <v>7</v>
      </c>
      <c r="G2871" cm="1">
        <f t="array" ref="G2871">MAX(IF(IMDB_Movies_Cleaned!$E$2:$E$3849=A2871, IMDB_Movies_Cleaned!$N$2:$N$3849))</f>
        <v>8.5</v>
      </c>
      <c r="H2871" cm="1">
        <f t="array" ref="H2871">MIN(IF(IMDB_Movies_Cleaned!$E$2:$E$3849=A2871, IMDB_Movies_Cleaned!$N$2:$N$3849))</f>
        <v>3.9</v>
      </c>
      <c r="I2871" cm="1">
        <f t="array" ref="I2871">_xlfn.VAR.S(IF(IMDB_Movies_Cleaned!$E$2:$E$3849=A2871, IMDB_Movies_Cleaned!$N$2:$N$3849))</f>
        <v>0.74890243902439957</v>
      </c>
      <c r="J2871" cm="1">
        <f t="array" ref="J2871">_xlfn.STDEV.S(IF(IMDB_Movies_Cleaned!$E$2:$E$3849=A2871, IMDB_Movies_Cleaned!$N$2:$N$3849))</f>
        <v>0.86539149465684007</v>
      </c>
    </row>
    <row r="2872" spans="1:10" x14ac:dyDescent="0.25">
      <c r="A2872" s="1" t="s">
        <v>557</v>
      </c>
      <c r="B2872">
        <f t="shared" si="46"/>
        <v>45</v>
      </c>
      <c r="D2872">
        <f>AVERAGEIF(IMDB_Movies_Cleaned!$E$2:$E$3849, A2872, IMDB_Movies_Cleaned!$N$2:$N$3849)</f>
        <v>6.0377777777777766</v>
      </c>
      <c r="E2872" cm="1">
        <f t="array" ref="E2872">MEDIAN(IF(IMDB_Movies_Cleaned!$E$2:$E$3849=A2872, IMDB_Movies_Cleaned!$N$2:$N$3849))</f>
        <v>6.1</v>
      </c>
      <c r="F2872" cm="1">
        <f t="array" ref="F2872">_xlfn.MODE.SNGL(IF(IMDB_Movies_Cleaned!$E$2:$E$3849=A2872, IMDB_Movies_Cleaned!$N$2:$N$3849))</f>
        <v>6.7</v>
      </c>
      <c r="G2872" cm="1">
        <f t="array" ref="G2872">MAX(IF(IMDB_Movies_Cleaned!$E$2:$E$3849=A2872, IMDB_Movies_Cleaned!$N$2:$N$3849))</f>
        <v>8.3000000000000007</v>
      </c>
      <c r="H2872" cm="1">
        <f t="array" ref="H2872">MIN(IF(IMDB_Movies_Cleaned!$E$2:$E$3849=A2872, IMDB_Movies_Cleaned!$N$2:$N$3849))</f>
        <v>3.1</v>
      </c>
      <c r="I2872" cm="1">
        <f t="array" ref="I2872">_xlfn.VAR.S(IF(IMDB_Movies_Cleaned!$E$2:$E$3849=A2872, IMDB_Movies_Cleaned!$N$2:$N$3849))</f>
        <v>1.3928585858586084</v>
      </c>
      <c r="J2872" cm="1">
        <f t="array" ref="J2872">_xlfn.STDEV.S(IF(IMDB_Movies_Cleaned!$E$2:$E$3849=A2872, IMDB_Movies_Cleaned!$N$2:$N$3849))</f>
        <v>1.180194300044958</v>
      </c>
    </row>
    <row r="2873" spans="1:10" x14ac:dyDescent="0.25">
      <c r="A2873" s="1" t="s">
        <v>1022</v>
      </c>
      <c r="B2873">
        <f t="shared" si="46"/>
        <v>17</v>
      </c>
      <c r="D2873">
        <f>AVERAGEIF(IMDB_Movies_Cleaned!$E$2:$E$3849, A2873, IMDB_Movies_Cleaned!$N$2:$N$3849)</f>
        <v>7.2235294117647069</v>
      </c>
      <c r="E2873" cm="1">
        <f t="array" ref="E2873">MEDIAN(IF(IMDB_Movies_Cleaned!$E$2:$E$3849=A2873, IMDB_Movies_Cleaned!$N$2:$N$3849))</f>
        <v>7.6</v>
      </c>
      <c r="F2873" cm="1">
        <f t="array" ref="F2873">_xlfn.MODE.SNGL(IF(IMDB_Movies_Cleaned!$E$2:$E$3849=A2873, IMDB_Movies_Cleaned!$N$2:$N$3849))</f>
        <v>7.7</v>
      </c>
      <c r="G2873" cm="1">
        <f t="array" ref="G2873">MAX(IF(IMDB_Movies_Cleaned!$E$2:$E$3849=A2873, IMDB_Movies_Cleaned!$N$2:$N$3849))</f>
        <v>8.1</v>
      </c>
      <c r="H2873" cm="1">
        <f t="array" ref="H2873">MIN(IF(IMDB_Movies_Cleaned!$E$2:$E$3849=A2873, IMDB_Movies_Cleaned!$N$2:$N$3849))</f>
        <v>5.9</v>
      </c>
      <c r="I2873" cm="1">
        <f t="array" ref="I2873">_xlfn.VAR.S(IF(IMDB_Movies_Cleaned!$E$2:$E$3849=A2873, IMDB_Movies_Cleaned!$N$2:$N$3849))</f>
        <v>0.54941176470588238</v>
      </c>
      <c r="J2873" cm="1">
        <f t="array" ref="J2873">_xlfn.STDEV.S(IF(IMDB_Movies_Cleaned!$E$2:$E$3849=A2873, IMDB_Movies_Cleaned!$N$2:$N$3849))</f>
        <v>0.74122315445881903</v>
      </c>
    </row>
    <row r="2874" spans="1:10" x14ac:dyDescent="0.25">
      <c r="A2874" s="1" t="s">
        <v>872</v>
      </c>
      <c r="B2874">
        <f t="shared" si="46"/>
        <v>145</v>
      </c>
      <c r="D2874">
        <f>AVERAGEIF(IMDB_Movies_Cleaned!$E$2:$E$3849, A2874, IMDB_Movies_Cleaned!$N$2:$N$3849)</f>
        <v>5.8406896551724108</v>
      </c>
      <c r="E2874" cm="1">
        <f t="array" ref="E2874">MEDIAN(IF(IMDB_Movies_Cleaned!$E$2:$E$3849=A2874, IMDB_Movies_Cleaned!$N$2:$N$3849))</f>
        <v>6</v>
      </c>
      <c r="F2874" cm="1">
        <f t="array" ref="F2874">_xlfn.MODE.SNGL(IF(IMDB_Movies_Cleaned!$E$2:$E$3849=A2874, IMDB_Movies_Cleaned!$N$2:$N$3849))</f>
        <v>6.5</v>
      </c>
      <c r="G2874" cm="1">
        <f t="array" ref="G2874">MAX(IF(IMDB_Movies_Cleaned!$E$2:$E$3849=A2874, IMDB_Movies_Cleaned!$N$2:$N$3849))</f>
        <v>8</v>
      </c>
      <c r="H2874" cm="1">
        <f t="array" ref="H2874">MIN(IF(IMDB_Movies_Cleaned!$E$2:$E$3849=A2874, IMDB_Movies_Cleaned!$N$2:$N$3849))</f>
        <v>1.9</v>
      </c>
      <c r="I2874" cm="1">
        <f t="array" ref="I2874">_xlfn.VAR.S(IF(IMDB_Movies_Cleaned!$E$2:$E$3849=A2874, IMDB_Movies_Cleaned!$N$2:$N$3849))</f>
        <v>1.4818745210728315</v>
      </c>
      <c r="J2874" cm="1">
        <f t="array" ref="J2874">_xlfn.STDEV.S(IF(IMDB_Movies_Cleaned!$E$2:$E$3849=A2874, IMDB_Movies_Cleaned!$N$2:$N$3849))</f>
        <v>1.2173226856806831</v>
      </c>
    </row>
    <row r="2875" spans="1:10" x14ac:dyDescent="0.25">
      <c r="A2875" s="2" t="s">
        <v>1289</v>
      </c>
      <c r="B2875">
        <f t="shared" si="46"/>
        <v>147</v>
      </c>
      <c r="D2875">
        <f>AVERAGEIF(IMDB_Movies_Cleaned!$E$2:$E$3849, A2875, IMDB_Movies_Cleaned!$N$2:$N$3849)</f>
        <v>6.5836734693877554</v>
      </c>
      <c r="E2875" cm="1">
        <f t="array" ref="E2875">MEDIAN(IF(IMDB_Movies_Cleaned!$E$2:$E$3849=A2875, IMDB_Movies_Cleaned!$N$2:$N$3849))</f>
        <v>6.7</v>
      </c>
      <c r="F2875" cm="1">
        <f t="array" ref="F2875">_xlfn.MODE.SNGL(IF(IMDB_Movies_Cleaned!$E$2:$E$3849=A2875, IMDB_Movies_Cleaned!$N$2:$N$3849))</f>
        <v>6.7</v>
      </c>
      <c r="G2875" cm="1">
        <f t="array" ref="G2875">MAX(IF(IMDB_Movies_Cleaned!$E$2:$E$3849=A2875, IMDB_Movies_Cleaned!$N$2:$N$3849))</f>
        <v>8.8000000000000007</v>
      </c>
      <c r="H2875" cm="1">
        <f t="array" ref="H2875">MIN(IF(IMDB_Movies_Cleaned!$E$2:$E$3849=A2875, IMDB_Movies_Cleaned!$N$2:$N$3849))</f>
        <v>3.3</v>
      </c>
      <c r="I2875" cm="1">
        <f t="array" ref="I2875">_xlfn.VAR.S(IF(IMDB_Movies_Cleaned!$E$2:$E$3849=A2875, IMDB_Movies_Cleaned!$N$2:$N$3849))</f>
        <v>0.73480011182555371</v>
      </c>
      <c r="J2875" cm="1">
        <f t="array" ref="J2875">_xlfn.STDEV.S(IF(IMDB_Movies_Cleaned!$E$2:$E$3849=A2875, IMDB_Movies_Cleaned!$N$2:$N$3849))</f>
        <v>0.85720482489633343</v>
      </c>
    </row>
    <row r="2876" spans="1:10" x14ac:dyDescent="0.25">
      <c r="A2876" s="1" t="s">
        <v>877</v>
      </c>
      <c r="B2876">
        <f t="shared" si="46"/>
        <v>135</v>
      </c>
      <c r="D2876">
        <f>AVERAGEIF(IMDB_Movies_Cleaned!$E$2:$E$3849, A2876, IMDB_Movies_Cleaned!$N$2:$N$3849)</f>
        <v>5.8962962962962955</v>
      </c>
      <c r="E2876" cm="1">
        <f t="array" ref="E2876">MEDIAN(IF(IMDB_Movies_Cleaned!$E$2:$E$3849=A2876, IMDB_Movies_Cleaned!$N$2:$N$3849))</f>
        <v>6</v>
      </c>
      <c r="F2876" cm="1">
        <f t="array" ref="F2876">_xlfn.MODE.SNGL(IF(IMDB_Movies_Cleaned!$E$2:$E$3849=A2876, IMDB_Movies_Cleaned!$N$2:$N$3849))</f>
        <v>6.1</v>
      </c>
      <c r="G2876" cm="1">
        <f t="array" ref="G2876">MAX(IF(IMDB_Movies_Cleaned!$E$2:$E$3849=A2876, IMDB_Movies_Cleaned!$N$2:$N$3849))</f>
        <v>8.4</v>
      </c>
      <c r="H2876" cm="1">
        <f t="array" ref="H2876">MIN(IF(IMDB_Movies_Cleaned!$E$2:$E$3849=A2876, IMDB_Movies_Cleaned!$N$2:$N$3849))</f>
        <v>2.7</v>
      </c>
      <c r="I2876" cm="1">
        <f t="array" ref="I2876">_xlfn.VAR.S(IF(IMDB_Movies_Cleaned!$E$2:$E$3849=A2876, IMDB_Movies_Cleaned!$N$2:$N$3849))</f>
        <v>0.76826976229963906</v>
      </c>
      <c r="J2876" cm="1">
        <f t="array" ref="J2876">_xlfn.STDEV.S(IF(IMDB_Movies_Cleaned!$E$2:$E$3849=A2876, IMDB_Movies_Cleaned!$N$2:$N$3849))</f>
        <v>0.87650998984588824</v>
      </c>
    </row>
    <row r="2877" spans="1:10" x14ac:dyDescent="0.25">
      <c r="A2877" s="2" t="s">
        <v>1289</v>
      </c>
      <c r="B2877">
        <f t="shared" si="46"/>
        <v>147</v>
      </c>
      <c r="D2877">
        <f>AVERAGEIF(IMDB_Movies_Cleaned!$E$2:$E$3849, A2877, IMDB_Movies_Cleaned!$N$2:$N$3849)</f>
        <v>6.5836734693877554</v>
      </c>
      <c r="E2877" cm="1">
        <f t="array" ref="E2877">MEDIAN(IF(IMDB_Movies_Cleaned!$E$2:$E$3849=A2877, IMDB_Movies_Cleaned!$N$2:$N$3849))</f>
        <v>6.7</v>
      </c>
      <c r="F2877" cm="1">
        <f t="array" ref="F2877">_xlfn.MODE.SNGL(IF(IMDB_Movies_Cleaned!$E$2:$E$3849=A2877, IMDB_Movies_Cleaned!$N$2:$N$3849))</f>
        <v>6.7</v>
      </c>
      <c r="G2877" cm="1">
        <f t="array" ref="G2877">MAX(IF(IMDB_Movies_Cleaned!$E$2:$E$3849=A2877, IMDB_Movies_Cleaned!$N$2:$N$3849))</f>
        <v>8.8000000000000007</v>
      </c>
      <c r="H2877" cm="1">
        <f t="array" ref="H2877">MIN(IF(IMDB_Movies_Cleaned!$E$2:$E$3849=A2877, IMDB_Movies_Cleaned!$N$2:$N$3849))</f>
        <v>3.3</v>
      </c>
      <c r="I2877" cm="1">
        <f t="array" ref="I2877">_xlfn.VAR.S(IF(IMDB_Movies_Cleaned!$E$2:$E$3849=A2877, IMDB_Movies_Cleaned!$N$2:$N$3849))</f>
        <v>0.73480011182555371</v>
      </c>
      <c r="J2877" cm="1">
        <f t="array" ref="J2877">_xlfn.STDEV.S(IF(IMDB_Movies_Cleaned!$E$2:$E$3849=A2877, IMDB_Movies_Cleaned!$N$2:$N$3849))</f>
        <v>0.85720482489633343</v>
      </c>
    </row>
    <row r="2878" spans="1:10" x14ac:dyDescent="0.25">
      <c r="A2878" s="2" t="s">
        <v>877</v>
      </c>
      <c r="B2878">
        <f t="shared" si="46"/>
        <v>135</v>
      </c>
      <c r="D2878">
        <f>AVERAGEIF(IMDB_Movies_Cleaned!$E$2:$E$3849, A2878, IMDB_Movies_Cleaned!$N$2:$N$3849)</f>
        <v>5.8962962962962955</v>
      </c>
      <c r="E2878" cm="1">
        <f t="array" ref="E2878">MEDIAN(IF(IMDB_Movies_Cleaned!$E$2:$E$3849=A2878, IMDB_Movies_Cleaned!$N$2:$N$3849))</f>
        <v>6</v>
      </c>
      <c r="F2878" cm="1">
        <f t="array" ref="F2878">_xlfn.MODE.SNGL(IF(IMDB_Movies_Cleaned!$E$2:$E$3849=A2878, IMDB_Movies_Cleaned!$N$2:$N$3849))</f>
        <v>6.1</v>
      </c>
      <c r="G2878" cm="1">
        <f t="array" ref="G2878">MAX(IF(IMDB_Movies_Cleaned!$E$2:$E$3849=A2878, IMDB_Movies_Cleaned!$N$2:$N$3849))</f>
        <v>8.4</v>
      </c>
      <c r="H2878" cm="1">
        <f t="array" ref="H2878">MIN(IF(IMDB_Movies_Cleaned!$E$2:$E$3849=A2878, IMDB_Movies_Cleaned!$N$2:$N$3849))</f>
        <v>2.7</v>
      </c>
      <c r="I2878" cm="1">
        <f t="array" ref="I2878">_xlfn.VAR.S(IF(IMDB_Movies_Cleaned!$E$2:$E$3849=A2878, IMDB_Movies_Cleaned!$N$2:$N$3849))</f>
        <v>0.76826976229963906</v>
      </c>
      <c r="J2878" cm="1">
        <f t="array" ref="J2878">_xlfn.STDEV.S(IF(IMDB_Movies_Cleaned!$E$2:$E$3849=A2878, IMDB_Movies_Cleaned!$N$2:$N$3849))</f>
        <v>0.87650998984588824</v>
      </c>
    </row>
    <row r="2879" spans="1:10" x14ac:dyDescent="0.25">
      <c r="A2879" s="1" t="s">
        <v>1147</v>
      </c>
      <c r="B2879">
        <f t="shared" si="46"/>
        <v>14</v>
      </c>
      <c r="D2879">
        <f>AVERAGEIF(IMDB_Movies_Cleaned!$E$2:$E$3849, A2879, IMDB_Movies_Cleaned!$N$2:$N$3849)</f>
        <v>6.2071428571428564</v>
      </c>
      <c r="E2879" cm="1">
        <f t="array" ref="E2879">MEDIAN(IF(IMDB_Movies_Cleaned!$E$2:$E$3849=A2879, IMDB_Movies_Cleaned!$N$2:$N$3849))</f>
        <v>6.25</v>
      </c>
      <c r="F2879" cm="1">
        <f t="array" ref="F2879">_xlfn.MODE.SNGL(IF(IMDB_Movies_Cleaned!$E$2:$E$3849=A2879, IMDB_Movies_Cleaned!$N$2:$N$3849))</f>
        <v>6.4</v>
      </c>
      <c r="G2879" cm="1">
        <f t="array" ref="G2879">MAX(IF(IMDB_Movies_Cleaned!$E$2:$E$3849=A2879, IMDB_Movies_Cleaned!$N$2:$N$3849))</f>
        <v>7.7</v>
      </c>
      <c r="H2879" cm="1">
        <f t="array" ref="H2879">MIN(IF(IMDB_Movies_Cleaned!$E$2:$E$3849=A2879, IMDB_Movies_Cleaned!$N$2:$N$3849))</f>
        <v>4.2</v>
      </c>
      <c r="I2879" cm="1">
        <f t="array" ref="I2879">_xlfn.VAR.S(IF(IMDB_Movies_Cleaned!$E$2:$E$3849=A2879, IMDB_Movies_Cleaned!$N$2:$N$3849))</f>
        <v>0.64686813186813197</v>
      </c>
      <c r="J2879" cm="1">
        <f t="array" ref="J2879">_xlfn.STDEV.S(IF(IMDB_Movies_Cleaned!$E$2:$E$3849=A2879, IMDB_Movies_Cleaned!$N$2:$N$3849))</f>
        <v>0.80428112738527691</v>
      </c>
    </row>
    <row r="2880" spans="1:10" x14ac:dyDescent="0.25">
      <c r="A2880" s="1" t="s">
        <v>1289</v>
      </c>
      <c r="B2880">
        <f t="shared" si="46"/>
        <v>147</v>
      </c>
      <c r="D2880">
        <f>AVERAGEIF(IMDB_Movies_Cleaned!$E$2:$E$3849, A2880, IMDB_Movies_Cleaned!$N$2:$N$3849)</f>
        <v>6.5836734693877554</v>
      </c>
      <c r="E2880" cm="1">
        <f t="array" ref="E2880">MEDIAN(IF(IMDB_Movies_Cleaned!$E$2:$E$3849=A2880, IMDB_Movies_Cleaned!$N$2:$N$3849))</f>
        <v>6.7</v>
      </c>
      <c r="F2880" cm="1">
        <f t="array" ref="F2880">_xlfn.MODE.SNGL(IF(IMDB_Movies_Cleaned!$E$2:$E$3849=A2880, IMDB_Movies_Cleaned!$N$2:$N$3849))</f>
        <v>6.7</v>
      </c>
      <c r="G2880" cm="1">
        <f t="array" ref="G2880">MAX(IF(IMDB_Movies_Cleaned!$E$2:$E$3849=A2880, IMDB_Movies_Cleaned!$N$2:$N$3849))</f>
        <v>8.8000000000000007</v>
      </c>
      <c r="H2880" cm="1">
        <f t="array" ref="H2880">MIN(IF(IMDB_Movies_Cleaned!$E$2:$E$3849=A2880, IMDB_Movies_Cleaned!$N$2:$N$3849))</f>
        <v>3.3</v>
      </c>
      <c r="I2880" cm="1">
        <f t="array" ref="I2880">_xlfn.VAR.S(IF(IMDB_Movies_Cleaned!$E$2:$E$3849=A2880, IMDB_Movies_Cleaned!$N$2:$N$3849))</f>
        <v>0.73480011182555371</v>
      </c>
      <c r="J2880" cm="1">
        <f t="array" ref="J2880">_xlfn.STDEV.S(IF(IMDB_Movies_Cleaned!$E$2:$E$3849=A2880, IMDB_Movies_Cleaned!$N$2:$N$3849))</f>
        <v>0.85720482489633343</v>
      </c>
    </row>
    <row r="2881" spans="1:10" x14ac:dyDescent="0.25">
      <c r="A2881" s="1" t="s">
        <v>753</v>
      </c>
      <c r="B2881">
        <f t="shared" si="46"/>
        <v>151</v>
      </c>
      <c r="D2881">
        <f>AVERAGEIF(IMDB_Movies_Cleaned!$E$2:$E$3849, A2881, IMDB_Movies_Cleaned!$N$2:$N$3849)</f>
        <v>6.4947019867549711</v>
      </c>
      <c r="E2881" cm="1">
        <f t="array" ref="E2881">MEDIAN(IF(IMDB_Movies_Cleaned!$E$2:$E$3849=A2881, IMDB_Movies_Cleaned!$N$2:$N$3849))</f>
        <v>6.5</v>
      </c>
      <c r="F2881" cm="1">
        <f t="array" ref="F2881">_xlfn.MODE.SNGL(IF(IMDB_Movies_Cleaned!$E$2:$E$3849=A2881, IMDB_Movies_Cleaned!$N$2:$N$3849))</f>
        <v>6.5</v>
      </c>
      <c r="G2881" cm="1">
        <f t="array" ref="G2881">MAX(IF(IMDB_Movies_Cleaned!$E$2:$E$3849=A2881, IMDB_Movies_Cleaned!$N$2:$N$3849))</f>
        <v>8</v>
      </c>
      <c r="H2881" cm="1">
        <f t="array" ref="H2881">MIN(IF(IMDB_Movies_Cleaned!$E$2:$E$3849=A2881, IMDB_Movies_Cleaned!$N$2:$N$3849))</f>
        <v>4.3</v>
      </c>
      <c r="I2881" cm="1">
        <f t="array" ref="I2881">_xlfn.VAR.S(IF(IMDB_Movies_Cleaned!$E$2:$E$3849=A2881, IMDB_Movies_Cleaned!$N$2:$N$3849))</f>
        <v>0.56277174392930951</v>
      </c>
      <c r="J2881" cm="1">
        <f t="array" ref="J2881">_xlfn.STDEV.S(IF(IMDB_Movies_Cleaned!$E$2:$E$3849=A2881, IMDB_Movies_Cleaned!$N$2:$N$3849))</f>
        <v>0.75018114074489339</v>
      </c>
    </row>
    <row r="2882" spans="1:10" x14ac:dyDescent="0.25">
      <c r="A2882" s="2" t="s">
        <v>2214</v>
      </c>
      <c r="B2882">
        <f t="shared" si="46"/>
        <v>2</v>
      </c>
      <c r="D2882">
        <f>AVERAGEIF(IMDB_Movies_Cleaned!$E$2:$E$3849, A2882, IMDB_Movies_Cleaned!$N$2:$N$3849)</f>
        <v>6.9499999999999993</v>
      </c>
      <c r="E2882" cm="1">
        <f t="array" ref="E2882">MEDIAN(IF(IMDB_Movies_Cleaned!$E$2:$E$3849=A2882, IMDB_Movies_Cleaned!$N$2:$N$3849))</f>
        <v>6.9499999999999993</v>
      </c>
      <c r="F2882" t="e" cm="1">
        <f t="array" ref="F2882">_xlfn.MODE.SNGL(IF(IMDB_Movies_Cleaned!$E$2:$E$3849=A2882, IMDB_Movies_Cleaned!$N$2:$N$3849))</f>
        <v>#N/A</v>
      </c>
      <c r="G2882" cm="1">
        <f t="array" ref="G2882">MAX(IF(IMDB_Movies_Cleaned!$E$2:$E$3849=A2882, IMDB_Movies_Cleaned!$N$2:$N$3849))</f>
        <v>7.3</v>
      </c>
      <c r="H2882" cm="1">
        <f t="array" ref="H2882">MIN(IF(IMDB_Movies_Cleaned!$E$2:$E$3849=A2882, IMDB_Movies_Cleaned!$N$2:$N$3849))</f>
        <v>6.6</v>
      </c>
      <c r="I2882" cm="1">
        <f t="array" ref="I2882">_xlfn.VAR.S(IF(IMDB_Movies_Cleaned!$E$2:$E$3849=A2882, IMDB_Movies_Cleaned!$N$2:$N$3849))</f>
        <v>0.24500000000000011</v>
      </c>
      <c r="J2882" cm="1">
        <f t="array" ref="J2882">_xlfn.STDEV.S(IF(IMDB_Movies_Cleaned!$E$2:$E$3849=A2882, IMDB_Movies_Cleaned!$N$2:$N$3849))</f>
        <v>0.4949747468305834</v>
      </c>
    </row>
    <row r="2883" spans="1:10" x14ac:dyDescent="0.25">
      <c r="A2883" s="2" t="s">
        <v>129</v>
      </c>
      <c r="B2883">
        <f t="shared" si="46"/>
        <v>119</v>
      </c>
      <c r="D2883">
        <f>AVERAGEIF(IMDB_Movies_Cleaned!$E$2:$E$3849, A2883, IMDB_Movies_Cleaned!$N$2:$N$3849)</f>
        <v>6.9529411764705902</v>
      </c>
      <c r="E2883" cm="1">
        <f t="array" ref="E2883">MEDIAN(IF(IMDB_Movies_Cleaned!$E$2:$E$3849=A2883, IMDB_Movies_Cleaned!$N$2:$N$3849))</f>
        <v>7.1</v>
      </c>
      <c r="F2883" cm="1">
        <f t="array" ref="F2883">_xlfn.MODE.SNGL(IF(IMDB_Movies_Cleaned!$E$2:$E$3849=A2883, IMDB_Movies_Cleaned!$N$2:$N$3849))</f>
        <v>7.2</v>
      </c>
      <c r="G2883" cm="1">
        <f t="array" ref="G2883">MAX(IF(IMDB_Movies_Cleaned!$E$2:$E$3849=A2883, IMDB_Movies_Cleaned!$N$2:$N$3849))</f>
        <v>8.1</v>
      </c>
      <c r="H2883" cm="1">
        <f t="array" ref="H2883">MIN(IF(IMDB_Movies_Cleaned!$E$2:$E$3849=A2883, IMDB_Movies_Cleaned!$N$2:$N$3849))</f>
        <v>4.0999999999999996</v>
      </c>
      <c r="I2883" cm="1">
        <f t="array" ref="I2883">_xlfn.VAR.S(IF(IMDB_Movies_Cleaned!$E$2:$E$3849=A2883, IMDB_Movies_Cleaned!$N$2:$N$3849))</f>
        <v>0.5581056829511245</v>
      </c>
      <c r="J2883" cm="1">
        <f t="array" ref="J2883">_xlfn.STDEV.S(IF(IMDB_Movies_Cleaned!$E$2:$E$3849=A2883, IMDB_Movies_Cleaned!$N$2:$N$3849))</f>
        <v>0.74706471135446129</v>
      </c>
    </row>
    <row r="2884" spans="1:10" x14ac:dyDescent="0.25">
      <c r="A2884" s="1" t="s">
        <v>872</v>
      </c>
      <c r="B2884">
        <f t="shared" si="46"/>
        <v>145</v>
      </c>
      <c r="D2884">
        <f>AVERAGEIF(IMDB_Movies_Cleaned!$E$2:$E$3849, A2884, IMDB_Movies_Cleaned!$N$2:$N$3849)</f>
        <v>5.8406896551724108</v>
      </c>
      <c r="E2884" cm="1">
        <f t="array" ref="E2884">MEDIAN(IF(IMDB_Movies_Cleaned!$E$2:$E$3849=A2884, IMDB_Movies_Cleaned!$N$2:$N$3849))</f>
        <v>6</v>
      </c>
      <c r="F2884" cm="1">
        <f t="array" ref="F2884">_xlfn.MODE.SNGL(IF(IMDB_Movies_Cleaned!$E$2:$E$3849=A2884, IMDB_Movies_Cleaned!$N$2:$N$3849))</f>
        <v>6.5</v>
      </c>
      <c r="G2884" cm="1">
        <f t="array" ref="G2884">MAX(IF(IMDB_Movies_Cleaned!$E$2:$E$3849=A2884, IMDB_Movies_Cleaned!$N$2:$N$3849))</f>
        <v>8</v>
      </c>
      <c r="H2884" cm="1">
        <f t="array" ref="H2884">MIN(IF(IMDB_Movies_Cleaned!$E$2:$E$3849=A2884, IMDB_Movies_Cleaned!$N$2:$N$3849))</f>
        <v>1.9</v>
      </c>
      <c r="I2884" cm="1">
        <f t="array" ref="I2884">_xlfn.VAR.S(IF(IMDB_Movies_Cleaned!$E$2:$E$3849=A2884, IMDB_Movies_Cleaned!$N$2:$N$3849))</f>
        <v>1.4818745210728315</v>
      </c>
      <c r="J2884" cm="1">
        <f t="array" ref="J2884">_xlfn.STDEV.S(IF(IMDB_Movies_Cleaned!$E$2:$E$3849=A2884, IMDB_Movies_Cleaned!$N$2:$N$3849))</f>
        <v>1.2173226856806831</v>
      </c>
    </row>
    <row r="2885" spans="1:10" x14ac:dyDescent="0.25">
      <c r="A2885" s="1" t="s">
        <v>28</v>
      </c>
      <c r="B2885">
        <f t="shared" si="46"/>
        <v>45</v>
      </c>
      <c r="D2885">
        <f>AVERAGEIF(IMDB_Movies_Cleaned!$E$2:$E$3849, A2885, IMDB_Movies_Cleaned!$N$2:$N$3849)</f>
        <v>6.7488888888888914</v>
      </c>
      <c r="E2885" cm="1">
        <f t="array" ref="E2885">MEDIAN(IF(IMDB_Movies_Cleaned!$E$2:$E$3849=A2885, IMDB_Movies_Cleaned!$N$2:$N$3849))</f>
        <v>6.8</v>
      </c>
      <c r="F2885" cm="1">
        <f t="array" ref="F2885">_xlfn.MODE.SNGL(IF(IMDB_Movies_Cleaned!$E$2:$E$3849=A2885, IMDB_Movies_Cleaned!$N$2:$N$3849))</f>
        <v>6.8</v>
      </c>
      <c r="G2885" cm="1">
        <f t="array" ref="G2885">MAX(IF(IMDB_Movies_Cleaned!$E$2:$E$3849=A2885, IMDB_Movies_Cleaned!$N$2:$N$3849))</f>
        <v>8</v>
      </c>
      <c r="H2885" cm="1">
        <f t="array" ref="H2885">MIN(IF(IMDB_Movies_Cleaned!$E$2:$E$3849=A2885, IMDB_Movies_Cleaned!$N$2:$N$3849))</f>
        <v>4.4000000000000004</v>
      </c>
      <c r="I2885" cm="1">
        <f t="array" ref="I2885">_xlfn.VAR.S(IF(IMDB_Movies_Cleaned!$E$2:$E$3849=A2885, IMDB_Movies_Cleaned!$N$2:$N$3849))</f>
        <v>0.59573737373734115</v>
      </c>
      <c r="J2885" cm="1">
        <f t="array" ref="J2885">_xlfn.STDEV.S(IF(IMDB_Movies_Cleaned!$E$2:$E$3849=A2885, IMDB_Movies_Cleaned!$N$2:$N$3849))</f>
        <v>0.77184025143635848</v>
      </c>
    </row>
    <row r="2886" spans="1:10" x14ac:dyDescent="0.25">
      <c r="A2886" s="1" t="s">
        <v>129</v>
      </c>
      <c r="B2886">
        <f t="shared" si="46"/>
        <v>119</v>
      </c>
      <c r="D2886">
        <f>AVERAGEIF(IMDB_Movies_Cleaned!$E$2:$E$3849, A2886, IMDB_Movies_Cleaned!$N$2:$N$3849)</f>
        <v>6.9529411764705902</v>
      </c>
      <c r="E2886" cm="1">
        <f t="array" ref="E2886">MEDIAN(IF(IMDB_Movies_Cleaned!$E$2:$E$3849=A2886, IMDB_Movies_Cleaned!$N$2:$N$3849))</f>
        <v>7.1</v>
      </c>
      <c r="F2886" cm="1">
        <f t="array" ref="F2886">_xlfn.MODE.SNGL(IF(IMDB_Movies_Cleaned!$E$2:$E$3849=A2886, IMDB_Movies_Cleaned!$N$2:$N$3849))</f>
        <v>7.2</v>
      </c>
      <c r="G2886" cm="1">
        <f t="array" ref="G2886">MAX(IF(IMDB_Movies_Cleaned!$E$2:$E$3849=A2886, IMDB_Movies_Cleaned!$N$2:$N$3849))</f>
        <v>8.1</v>
      </c>
      <c r="H2886" cm="1">
        <f t="array" ref="H2886">MIN(IF(IMDB_Movies_Cleaned!$E$2:$E$3849=A2886, IMDB_Movies_Cleaned!$N$2:$N$3849))</f>
        <v>4.0999999999999996</v>
      </c>
      <c r="I2886" cm="1">
        <f t="array" ref="I2886">_xlfn.VAR.S(IF(IMDB_Movies_Cleaned!$E$2:$E$3849=A2886, IMDB_Movies_Cleaned!$N$2:$N$3849))</f>
        <v>0.5581056829511245</v>
      </c>
      <c r="J2886" cm="1">
        <f t="array" ref="J2886">_xlfn.STDEV.S(IF(IMDB_Movies_Cleaned!$E$2:$E$3849=A2886, IMDB_Movies_Cleaned!$N$2:$N$3849))</f>
        <v>0.74706471135446129</v>
      </c>
    </row>
    <row r="2887" spans="1:10" x14ac:dyDescent="0.25">
      <c r="A2887" s="2" t="s">
        <v>2571</v>
      </c>
      <c r="B2887">
        <f t="shared" si="46"/>
        <v>34</v>
      </c>
      <c r="D2887">
        <f>AVERAGEIF(IMDB_Movies_Cleaned!$E$2:$E$3849, A2887, IMDB_Movies_Cleaned!$N$2:$N$3849)</f>
        <v>5.7588235294117638</v>
      </c>
      <c r="E2887" cm="1">
        <f t="array" ref="E2887">MEDIAN(IF(IMDB_Movies_Cleaned!$E$2:$E$3849=A2887, IMDB_Movies_Cleaned!$N$2:$N$3849))</f>
        <v>5.9</v>
      </c>
      <c r="F2887" cm="1">
        <f t="array" ref="F2887">_xlfn.MODE.SNGL(IF(IMDB_Movies_Cleaned!$E$2:$E$3849=A2887, IMDB_Movies_Cleaned!$N$2:$N$3849))</f>
        <v>5.9</v>
      </c>
      <c r="G2887" cm="1">
        <f t="array" ref="G2887">MAX(IF(IMDB_Movies_Cleaned!$E$2:$E$3849=A2887, IMDB_Movies_Cleaned!$N$2:$N$3849))</f>
        <v>7.9</v>
      </c>
      <c r="H2887" cm="1">
        <f t="array" ref="H2887">MIN(IF(IMDB_Movies_Cleaned!$E$2:$E$3849=A2887, IMDB_Movies_Cleaned!$N$2:$N$3849))</f>
        <v>4</v>
      </c>
      <c r="I2887" cm="1">
        <f t="array" ref="I2887">_xlfn.VAR.S(IF(IMDB_Movies_Cleaned!$E$2:$E$3849=A2887, IMDB_Movies_Cleaned!$N$2:$N$3849))</f>
        <v>1.1534046345811242</v>
      </c>
      <c r="J2887" cm="1">
        <f t="array" ref="J2887">_xlfn.STDEV.S(IF(IMDB_Movies_Cleaned!$E$2:$E$3849=A2887, IMDB_Movies_Cleaned!$N$2:$N$3849))</f>
        <v>1.0739667753618471</v>
      </c>
    </row>
    <row r="2888" spans="1:10" x14ac:dyDescent="0.25">
      <c r="A2888" s="2" t="s">
        <v>730</v>
      </c>
      <c r="B2888">
        <f t="shared" si="46"/>
        <v>6</v>
      </c>
      <c r="D2888">
        <f>AVERAGEIF(IMDB_Movies_Cleaned!$E$2:$E$3849, A2888, IMDB_Movies_Cleaned!$N$2:$N$3849)</f>
        <v>6.0666666666666664</v>
      </c>
      <c r="E2888" cm="1">
        <f t="array" ref="E2888">MEDIAN(IF(IMDB_Movies_Cleaned!$E$2:$E$3849=A2888, IMDB_Movies_Cleaned!$N$2:$N$3849))</f>
        <v>6.4499999999999993</v>
      </c>
      <c r="F2888" t="e" cm="1">
        <f t="array" ref="F2888">_xlfn.MODE.SNGL(IF(IMDB_Movies_Cleaned!$E$2:$E$3849=A2888, IMDB_Movies_Cleaned!$N$2:$N$3849))</f>
        <v>#N/A</v>
      </c>
      <c r="G2888" cm="1">
        <f t="array" ref="G2888">MAX(IF(IMDB_Movies_Cleaned!$E$2:$E$3849=A2888, IMDB_Movies_Cleaned!$N$2:$N$3849))</f>
        <v>7.6</v>
      </c>
      <c r="H2888" cm="1">
        <f t="array" ref="H2888">MIN(IF(IMDB_Movies_Cleaned!$E$2:$E$3849=A2888, IMDB_Movies_Cleaned!$N$2:$N$3849))</f>
        <v>4.4000000000000004</v>
      </c>
      <c r="I2888" cm="1">
        <f t="array" ref="I2888">_xlfn.VAR.S(IF(IMDB_Movies_Cleaned!$E$2:$E$3849=A2888, IMDB_Movies_Cleaned!$N$2:$N$3849))</f>
        <v>1.4946666666666772</v>
      </c>
      <c r="J2888" cm="1">
        <f t="array" ref="J2888">_xlfn.STDEV.S(IF(IMDB_Movies_Cleaned!$E$2:$E$3849=A2888, IMDB_Movies_Cleaned!$N$2:$N$3849))</f>
        <v>1.2225656083281082</v>
      </c>
    </row>
    <row r="2889" spans="1:10" x14ac:dyDescent="0.25">
      <c r="A2889" s="2" t="s">
        <v>1664</v>
      </c>
      <c r="B2889">
        <f t="shared" si="46"/>
        <v>16</v>
      </c>
      <c r="D2889">
        <f>AVERAGEIF(IMDB_Movies_Cleaned!$E$2:$E$3849, A2889, IMDB_Movies_Cleaned!$N$2:$N$3849)</f>
        <v>7.1624999999999996</v>
      </c>
      <c r="E2889" cm="1">
        <f t="array" ref="E2889">MEDIAN(IF(IMDB_Movies_Cleaned!$E$2:$E$3849=A2889, IMDB_Movies_Cleaned!$N$2:$N$3849))</f>
        <v>7.3000000000000007</v>
      </c>
      <c r="F2889" cm="1">
        <f t="array" ref="F2889">_xlfn.MODE.SNGL(IF(IMDB_Movies_Cleaned!$E$2:$E$3849=A2889, IMDB_Movies_Cleaned!$N$2:$N$3849))</f>
        <v>7.6</v>
      </c>
      <c r="G2889" cm="1">
        <f t="array" ref="G2889">MAX(IF(IMDB_Movies_Cleaned!$E$2:$E$3849=A2889, IMDB_Movies_Cleaned!$N$2:$N$3849))</f>
        <v>8.5</v>
      </c>
      <c r="H2889" cm="1">
        <f t="array" ref="H2889">MIN(IF(IMDB_Movies_Cleaned!$E$2:$E$3849=A2889, IMDB_Movies_Cleaned!$N$2:$N$3849))</f>
        <v>5.8</v>
      </c>
      <c r="I2889" cm="1">
        <f t="array" ref="I2889">_xlfn.VAR.S(IF(IMDB_Movies_Cleaned!$E$2:$E$3849=A2889, IMDB_Movies_Cleaned!$N$2:$N$3849))</f>
        <v>0.55716666666667147</v>
      </c>
      <c r="J2889" cm="1">
        <f t="array" ref="J2889">_xlfn.STDEV.S(IF(IMDB_Movies_Cleaned!$E$2:$E$3849=A2889, IMDB_Movies_Cleaned!$N$2:$N$3849))</f>
        <v>0.74643597626767122</v>
      </c>
    </row>
    <row r="2890" spans="1:10" x14ac:dyDescent="0.25">
      <c r="A2890" s="2" t="s">
        <v>6066</v>
      </c>
      <c r="B2890">
        <f t="shared" si="46"/>
        <v>1</v>
      </c>
      <c r="D2890">
        <f>AVERAGEIF(IMDB_Movies_Cleaned!$E$2:$E$3849, A2890, IMDB_Movies_Cleaned!$N$2:$N$3849)</f>
        <v>6</v>
      </c>
      <c r="E2890" cm="1">
        <f t="array" ref="E2890">MEDIAN(IF(IMDB_Movies_Cleaned!$E$2:$E$3849=A2890, IMDB_Movies_Cleaned!$N$2:$N$3849))</f>
        <v>6</v>
      </c>
      <c r="F2890" t="e" cm="1">
        <f t="array" ref="F2890">_xlfn.MODE.SNGL(IF(IMDB_Movies_Cleaned!$E$2:$E$3849=A2890, IMDB_Movies_Cleaned!$N$2:$N$3849))</f>
        <v>#N/A</v>
      </c>
      <c r="G2890" cm="1">
        <f t="array" ref="G2890">MAX(IF(IMDB_Movies_Cleaned!$E$2:$E$3849=A2890, IMDB_Movies_Cleaned!$N$2:$N$3849))</f>
        <v>6</v>
      </c>
      <c r="H2890" cm="1">
        <f t="array" ref="H2890">MIN(IF(IMDB_Movies_Cleaned!$E$2:$E$3849=A2890, IMDB_Movies_Cleaned!$N$2:$N$3849))</f>
        <v>6</v>
      </c>
      <c r="I2890" t="e" cm="1">
        <f t="array" ref="I2890">_xlfn.VAR.S(IF(IMDB_Movies_Cleaned!$E$2:$E$3849=A2890, IMDB_Movies_Cleaned!$N$2:$N$3849))</f>
        <v>#DIV/0!</v>
      </c>
      <c r="J2890" t="e" cm="1">
        <f t="array" ref="J2890">_xlfn.STDEV.S(IF(IMDB_Movies_Cleaned!$E$2:$E$3849=A2890, IMDB_Movies_Cleaned!$N$2:$N$3849))</f>
        <v>#DIV/0!</v>
      </c>
    </row>
    <row r="2891" spans="1:10" x14ac:dyDescent="0.25">
      <c r="A2891" s="1" t="s">
        <v>967</v>
      </c>
      <c r="B2891">
        <f t="shared" si="46"/>
        <v>7</v>
      </c>
      <c r="D2891">
        <f>AVERAGEIF(IMDB_Movies_Cleaned!$E$2:$E$3849, A2891, IMDB_Movies_Cleaned!$N$2:$N$3849)</f>
        <v>7.3428571428571425</v>
      </c>
      <c r="E2891" cm="1">
        <f t="array" ref="E2891">MEDIAN(IF(IMDB_Movies_Cleaned!$E$2:$E$3849=A2891, IMDB_Movies_Cleaned!$N$2:$N$3849))</f>
        <v>7.5</v>
      </c>
      <c r="F2891" t="e" cm="1">
        <f t="array" ref="F2891">_xlfn.MODE.SNGL(IF(IMDB_Movies_Cleaned!$E$2:$E$3849=A2891, IMDB_Movies_Cleaned!$N$2:$N$3849))</f>
        <v>#N/A</v>
      </c>
      <c r="G2891" cm="1">
        <f t="array" ref="G2891">MAX(IF(IMDB_Movies_Cleaned!$E$2:$E$3849=A2891, IMDB_Movies_Cleaned!$N$2:$N$3849))</f>
        <v>8.3000000000000007</v>
      </c>
      <c r="H2891" cm="1">
        <f t="array" ref="H2891">MIN(IF(IMDB_Movies_Cleaned!$E$2:$E$3849=A2891, IMDB_Movies_Cleaned!$N$2:$N$3849))</f>
        <v>5.5</v>
      </c>
      <c r="I2891" cm="1">
        <f t="array" ref="I2891">_xlfn.VAR.S(IF(IMDB_Movies_Cleaned!$E$2:$E$3849=A2891, IMDB_Movies_Cleaned!$N$2:$N$3849))</f>
        <v>0.82619047619047592</v>
      </c>
      <c r="J2891" cm="1">
        <f t="array" ref="J2891">_xlfn.STDEV.S(IF(IMDB_Movies_Cleaned!$E$2:$E$3849=A2891, IMDB_Movies_Cleaned!$N$2:$N$3849))</f>
        <v>0.90895020556160055</v>
      </c>
    </row>
    <row r="2892" spans="1:10" x14ac:dyDescent="0.25">
      <c r="A2892" s="1" t="s">
        <v>129</v>
      </c>
      <c r="B2892">
        <f t="shared" si="46"/>
        <v>119</v>
      </c>
      <c r="D2892">
        <f>AVERAGEIF(IMDB_Movies_Cleaned!$E$2:$E$3849, A2892, IMDB_Movies_Cleaned!$N$2:$N$3849)</f>
        <v>6.9529411764705902</v>
      </c>
      <c r="E2892" cm="1">
        <f t="array" ref="E2892">MEDIAN(IF(IMDB_Movies_Cleaned!$E$2:$E$3849=A2892, IMDB_Movies_Cleaned!$N$2:$N$3849))</f>
        <v>7.1</v>
      </c>
      <c r="F2892" cm="1">
        <f t="array" ref="F2892">_xlfn.MODE.SNGL(IF(IMDB_Movies_Cleaned!$E$2:$E$3849=A2892, IMDB_Movies_Cleaned!$N$2:$N$3849))</f>
        <v>7.2</v>
      </c>
      <c r="G2892" cm="1">
        <f t="array" ref="G2892">MAX(IF(IMDB_Movies_Cleaned!$E$2:$E$3849=A2892, IMDB_Movies_Cleaned!$N$2:$N$3849))</f>
        <v>8.1</v>
      </c>
      <c r="H2892" cm="1">
        <f t="array" ref="H2892">MIN(IF(IMDB_Movies_Cleaned!$E$2:$E$3849=A2892, IMDB_Movies_Cleaned!$N$2:$N$3849))</f>
        <v>4.0999999999999996</v>
      </c>
      <c r="I2892" cm="1">
        <f t="array" ref="I2892">_xlfn.VAR.S(IF(IMDB_Movies_Cleaned!$E$2:$E$3849=A2892, IMDB_Movies_Cleaned!$N$2:$N$3849))</f>
        <v>0.5581056829511245</v>
      </c>
      <c r="J2892" cm="1">
        <f t="array" ref="J2892">_xlfn.STDEV.S(IF(IMDB_Movies_Cleaned!$E$2:$E$3849=A2892, IMDB_Movies_Cleaned!$N$2:$N$3849))</f>
        <v>0.74706471135446129</v>
      </c>
    </row>
    <row r="2893" spans="1:10" x14ac:dyDescent="0.25">
      <c r="A2893" s="2" t="s">
        <v>4303</v>
      </c>
      <c r="B2893">
        <f t="shared" si="46"/>
        <v>6</v>
      </c>
      <c r="D2893">
        <f>AVERAGEIF(IMDB_Movies_Cleaned!$E$2:$E$3849, A2893, IMDB_Movies_Cleaned!$N$2:$N$3849)</f>
        <v>5.7833333333333323</v>
      </c>
      <c r="E2893" cm="1">
        <f t="array" ref="E2893">MEDIAN(IF(IMDB_Movies_Cleaned!$E$2:$E$3849=A2893, IMDB_Movies_Cleaned!$N$2:$N$3849))</f>
        <v>5.7</v>
      </c>
      <c r="F2893" t="e" cm="1">
        <f t="array" ref="F2893">_xlfn.MODE.SNGL(IF(IMDB_Movies_Cleaned!$E$2:$E$3849=A2893, IMDB_Movies_Cleaned!$N$2:$N$3849))</f>
        <v>#N/A</v>
      </c>
      <c r="G2893" cm="1">
        <f t="array" ref="G2893">MAX(IF(IMDB_Movies_Cleaned!$E$2:$E$3849=A2893, IMDB_Movies_Cleaned!$N$2:$N$3849))</f>
        <v>8.5</v>
      </c>
      <c r="H2893" cm="1">
        <f t="array" ref="H2893">MIN(IF(IMDB_Movies_Cleaned!$E$2:$E$3849=A2893, IMDB_Movies_Cleaned!$N$2:$N$3849))</f>
        <v>2.2999999999999998</v>
      </c>
      <c r="I2893" cm="1">
        <f t="array" ref="I2893">_xlfn.VAR.S(IF(IMDB_Movies_Cleaned!$E$2:$E$3849=A2893, IMDB_Movies_Cleaned!$N$2:$N$3849))</f>
        <v>4.2976666666666743</v>
      </c>
      <c r="J2893" cm="1">
        <f t="array" ref="J2893">_xlfn.STDEV.S(IF(IMDB_Movies_Cleaned!$E$2:$E$3849=A2893, IMDB_Movies_Cleaned!$N$2:$N$3849))</f>
        <v>2.0730814423622324</v>
      </c>
    </row>
    <row r="2894" spans="1:10" x14ac:dyDescent="0.25">
      <c r="A2894" s="1" t="s">
        <v>2571</v>
      </c>
      <c r="B2894">
        <f t="shared" si="46"/>
        <v>34</v>
      </c>
      <c r="D2894">
        <f>AVERAGEIF(IMDB_Movies_Cleaned!$E$2:$E$3849, A2894, IMDB_Movies_Cleaned!$N$2:$N$3849)</f>
        <v>5.7588235294117638</v>
      </c>
      <c r="E2894" cm="1">
        <f t="array" ref="E2894">MEDIAN(IF(IMDB_Movies_Cleaned!$E$2:$E$3849=A2894, IMDB_Movies_Cleaned!$N$2:$N$3849))</f>
        <v>5.9</v>
      </c>
      <c r="F2894" cm="1">
        <f t="array" ref="F2894">_xlfn.MODE.SNGL(IF(IMDB_Movies_Cleaned!$E$2:$E$3849=A2894, IMDB_Movies_Cleaned!$N$2:$N$3849))</f>
        <v>5.9</v>
      </c>
      <c r="G2894" cm="1">
        <f t="array" ref="G2894">MAX(IF(IMDB_Movies_Cleaned!$E$2:$E$3849=A2894, IMDB_Movies_Cleaned!$N$2:$N$3849))</f>
        <v>7.9</v>
      </c>
      <c r="H2894" cm="1">
        <f t="array" ref="H2894">MIN(IF(IMDB_Movies_Cleaned!$E$2:$E$3849=A2894, IMDB_Movies_Cleaned!$N$2:$N$3849))</f>
        <v>4</v>
      </c>
      <c r="I2894" cm="1">
        <f t="array" ref="I2894">_xlfn.VAR.S(IF(IMDB_Movies_Cleaned!$E$2:$E$3849=A2894, IMDB_Movies_Cleaned!$N$2:$N$3849))</f>
        <v>1.1534046345811242</v>
      </c>
      <c r="J2894" cm="1">
        <f t="array" ref="J2894">_xlfn.STDEV.S(IF(IMDB_Movies_Cleaned!$E$2:$E$3849=A2894, IMDB_Movies_Cleaned!$N$2:$N$3849))</f>
        <v>1.0739667753618471</v>
      </c>
    </row>
    <row r="2895" spans="1:10" x14ac:dyDescent="0.25">
      <c r="A2895" s="2" t="s">
        <v>2058</v>
      </c>
      <c r="B2895">
        <f t="shared" ref="B2895:B2958" si="47">COUNTIF($A$2:$A$3849, A2895)</f>
        <v>10</v>
      </c>
      <c r="D2895">
        <f>AVERAGEIF(IMDB_Movies_Cleaned!$E$2:$E$3849, A2895, IMDB_Movies_Cleaned!$N$2:$N$3849)</f>
        <v>6.9899999999999993</v>
      </c>
      <c r="E2895" cm="1">
        <f t="array" ref="E2895">MEDIAN(IF(IMDB_Movies_Cleaned!$E$2:$E$3849=A2895, IMDB_Movies_Cleaned!$N$2:$N$3849))</f>
        <v>6.85</v>
      </c>
      <c r="F2895" cm="1">
        <f t="array" ref="F2895">_xlfn.MODE.SNGL(IF(IMDB_Movies_Cleaned!$E$2:$E$3849=A2895, IMDB_Movies_Cleaned!$N$2:$N$3849))</f>
        <v>6.7</v>
      </c>
      <c r="G2895" cm="1">
        <f t="array" ref="G2895">MAX(IF(IMDB_Movies_Cleaned!$E$2:$E$3849=A2895, IMDB_Movies_Cleaned!$N$2:$N$3849))</f>
        <v>7.7</v>
      </c>
      <c r="H2895" cm="1">
        <f t="array" ref="H2895">MIN(IF(IMDB_Movies_Cleaned!$E$2:$E$3849=A2895, IMDB_Movies_Cleaned!$N$2:$N$3849))</f>
        <v>6.6</v>
      </c>
      <c r="I2895" cm="1">
        <f t="array" ref="I2895">_xlfn.VAR.S(IF(IMDB_Movies_Cleaned!$E$2:$E$3849=A2895, IMDB_Movies_Cleaned!$N$2:$N$3849))</f>
        <v>0.15655555555555564</v>
      </c>
      <c r="J2895" cm="1">
        <f t="array" ref="J2895">_xlfn.STDEV.S(IF(IMDB_Movies_Cleaned!$E$2:$E$3849=A2895, IMDB_Movies_Cleaned!$N$2:$N$3849))</f>
        <v>0.39567101935263799</v>
      </c>
    </row>
    <row r="2896" spans="1:10" x14ac:dyDescent="0.25">
      <c r="A2896" s="1" t="s">
        <v>4959</v>
      </c>
      <c r="B2896">
        <f t="shared" si="47"/>
        <v>2</v>
      </c>
      <c r="D2896">
        <f>AVERAGEIF(IMDB_Movies_Cleaned!$E$2:$E$3849, A2896, IMDB_Movies_Cleaned!$N$2:$N$3849)</f>
        <v>7.95</v>
      </c>
      <c r="E2896" cm="1">
        <f t="array" ref="E2896">MEDIAN(IF(IMDB_Movies_Cleaned!$E$2:$E$3849=A2896, IMDB_Movies_Cleaned!$N$2:$N$3849))</f>
        <v>7.95</v>
      </c>
      <c r="F2896" t="e" cm="1">
        <f t="array" ref="F2896">_xlfn.MODE.SNGL(IF(IMDB_Movies_Cleaned!$E$2:$E$3849=A2896, IMDB_Movies_Cleaned!$N$2:$N$3849))</f>
        <v>#N/A</v>
      </c>
      <c r="G2896" cm="1">
        <f t="array" ref="G2896">MAX(IF(IMDB_Movies_Cleaned!$E$2:$E$3849=A2896, IMDB_Movies_Cleaned!$N$2:$N$3849))</f>
        <v>8</v>
      </c>
      <c r="H2896" cm="1">
        <f t="array" ref="H2896">MIN(IF(IMDB_Movies_Cleaned!$E$2:$E$3849=A2896, IMDB_Movies_Cleaned!$N$2:$N$3849))</f>
        <v>7.9</v>
      </c>
      <c r="I2896" cm="1">
        <f t="array" ref="I2896">_xlfn.VAR.S(IF(IMDB_Movies_Cleaned!$E$2:$E$3849=A2896, IMDB_Movies_Cleaned!$N$2:$N$3849))</f>
        <v>4.9999999999999645E-3</v>
      </c>
      <c r="J2896" cm="1">
        <f t="array" ref="J2896">_xlfn.STDEV.S(IF(IMDB_Movies_Cleaned!$E$2:$E$3849=A2896, IMDB_Movies_Cleaned!$N$2:$N$3849))</f>
        <v>7.0710678118654502E-2</v>
      </c>
    </row>
    <row r="2897" spans="1:10" x14ac:dyDescent="0.25">
      <c r="A2897" s="2" t="s">
        <v>28</v>
      </c>
      <c r="B2897">
        <f t="shared" si="47"/>
        <v>45</v>
      </c>
      <c r="D2897">
        <f>AVERAGEIF(IMDB_Movies_Cleaned!$E$2:$E$3849, A2897, IMDB_Movies_Cleaned!$N$2:$N$3849)</f>
        <v>6.7488888888888914</v>
      </c>
      <c r="E2897" cm="1">
        <f t="array" ref="E2897">MEDIAN(IF(IMDB_Movies_Cleaned!$E$2:$E$3849=A2897, IMDB_Movies_Cleaned!$N$2:$N$3849))</f>
        <v>6.8</v>
      </c>
      <c r="F2897" cm="1">
        <f t="array" ref="F2897">_xlfn.MODE.SNGL(IF(IMDB_Movies_Cleaned!$E$2:$E$3849=A2897, IMDB_Movies_Cleaned!$N$2:$N$3849))</f>
        <v>6.8</v>
      </c>
      <c r="G2897" cm="1">
        <f t="array" ref="G2897">MAX(IF(IMDB_Movies_Cleaned!$E$2:$E$3849=A2897, IMDB_Movies_Cleaned!$N$2:$N$3849))</f>
        <v>8</v>
      </c>
      <c r="H2897" cm="1">
        <f t="array" ref="H2897">MIN(IF(IMDB_Movies_Cleaned!$E$2:$E$3849=A2897, IMDB_Movies_Cleaned!$N$2:$N$3849))</f>
        <v>4.4000000000000004</v>
      </c>
      <c r="I2897" cm="1">
        <f t="array" ref="I2897">_xlfn.VAR.S(IF(IMDB_Movies_Cleaned!$E$2:$E$3849=A2897, IMDB_Movies_Cleaned!$N$2:$N$3849))</f>
        <v>0.59573737373734115</v>
      </c>
      <c r="J2897" cm="1">
        <f t="array" ref="J2897">_xlfn.STDEV.S(IF(IMDB_Movies_Cleaned!$E$2:$E$3849=A2897, IMDB_Movies_Cleaned!$N$2:$N$3849))</f>
        <v>0.77184025143635848</v>
      </c>
    </row>
    <row r="2898" spans="1:10" x14ac:dyDescent="0.25">
      <c r="A2898" s="1" t="s">
        <v>2668</v>
      </c>
      <c r="B2898">
        <f t="shared" si="47"/>
        <v>6</v>
      </c>
      <c r="D2898">
        <f>AVERAGEIF(IMDB_Movies_Cleaned!$E$2:$E$3849, A2898, IMDB_Movies_Cleaned!$N$2:$N$3849)</f>
        <v>6.5333333333333323</v>
      </c>
      <c r="E2898" cm="1">
        <f t="array" ref="E2898">MEDIAN(IF(IMDB_Movies_Cleaned!$E$2:$E$3849=A2898, IMDB_Movies_Cleaned!$N$2:$N$3849))</f>
        <v>6.6999999999999993</v>
      </c>
      <c r="F2898" t="e" cm="1">
        <f t="array" ref="F2898">_xlfn.MODE.SNGL(IF(IMDB_Movies_Cleaned!$E$2:$E$3849=A2898, IMDB_Movies_Cleaned!$N$2:$N$3849))</f>
        <v>#N/A</v>
      </c>
      <c r="G2898" cm="1">
        <f t="array" ref="G2898">MAX(IF(IMDB_Movies_Cleaned!$E$2:$E$3849=A2898, IMDB_Movies_Cleaned!$N$2:$N$3849))</f>
        <v>8</v>
      </c>
      <c r="H2898" cm="1">
        <f t="array" ref="H2898">MIN(IF(IMDB_Movies_Cleaned!$E$2:$E$3849=A2898, IMDB_Movies_Cleaned!$N$2:$N$3849))</f>
        <v>5.4</v>
      </c>
      <c r="I2898" cm="1">
        <f t="array" ref="I2898">_xlfn.VAR.S(IF(IMDB_Movies_Cleaned!$E$2:$E$3849=A2898, IMDB_Movies_Cleaned!$N$2:$N$3849))</f>
        <v>0.94266666666667331</v>
      </c>
      <c r="J2898" cm="1">
        <f t="array" ref="J2898">_xlfn.STDEV.S(IF(IMDB_Movies_Cleaned!$E$2:$E$3849=A2898, IMDB_Movies_Cleaned!$N$2:$N$3849))</f>
        <v>0.97091022585338616</v>
      </c>
    </row>
    <row r="2899" spans="1:10" x14ac:dyDescent="0.25">
      <c r="A2899" s="2" t="s">
        <v>1289</v>
      </c>
      <c r="B2899">
        <f t="shared" si="47"/>
        <v>147</v>
      </c>
      <c r="D2899">
        <f>AVERAGEIF(IMDB_Movies_Cleaned!$E$2:$E$3849, A2899, IMDB_Movies_Cleaned!$N$2:$N$3849)</f>
        <v>6.5836734693877554</v>
      </c>
      <c r="E2899" cm="1">
        <f t="array" ref="E2899">MEDIAN(IF(IMDB_Movies_Cleaned!$E$2:$E$3849=A2899, IMDB_Movies_Cleaned!$N$2:$N$3849))</f>
        <v>6.7</v>
      </c>
      <c r="F2899" cm="1">
        <f t="array" ref="F2899">_xlfn.MODE.SNGL(IF(IMDB_Movies_Cleaned!$E$2:$E$3849=A2899, IMDB_Movies_Cleaned!$N$2:$N$3849))</f>
        <v>6.7</v>
      </c>
      <c r="G2899" cm="1">
        <f t="array" ref="G2899">MAX(IF(IMDB_Movies_Cleaned!$E$2:$E$3849=A2899, IMDB_Movies_Cleaned!$N$2:$N$3849))</f>
        <v>8.8000000000000007</v>
      </c>
      <c r="H2899" cm="1">
        <f t="array" ref="H2899">MIN(IF(IMDB_Movies_Cleaned!$E$2:$E$3849=A2899, IMDB_Movies_Cleaned!$N$2:$N$3849))</f>
        <v>3.3</v>
      </c>
      <c r="I2899" cm="1">
        <f t="array" ref="I2899">_xlfn.VAR.S(IF(IMDB_Movies_Cleaned!$E$2:$E$3849=A2899, IMDB_Movies_Cleaned!$N$2:$N$3849))</f>
        <v>0.73480011182555371</v>
      </c>
      <c r="J2899" cm="1">
        <f t="array" ref="J2899">_xlfn.STDEV.S(IF(IMDB_Movies_Cleaned!$E$2:$E$3849=A2899, IMDB_Movies_Cleaned!$N$2:$N$3849))</f>
        <v>0.85720482489633343</v>
      </c>
    </row>
    <row r="2900" spans="1:10" x14ac:dyDescent="0.25">
      <c r="A2900" s="1" t="s">
        <v>3309</v>
      </c>
      <c r="B2900">
        <f t="shared" si="47"/>
        <v>15</v>
      </c>
      <c r="D2900">
        <f>AVERAGEIF(IMDB_Movies_Cleaned!$E$2:$E$3849, A2900, IMDB_Movies_Cleaned!$N$2:$N$3849)</f>
        <v>6.3133333333333335</v>
      </c>
      <c r="E2900" cm="1">
        <f t="array" ref="E2900">MEDIAN(IF(IMDB_Movies_Cleaned!$E$2:$E$3849=A2900, IMDB_Movies_Cleaned!$N$2:$N$3849))</f>
        <v>6.6</v>
      </c>
      <c r="F2900" cm="1">
        <f t="array" ref="F2900">_xlfn.MODE.SNGL(IF(IMDB_Movies_Cleaned!$E$2:$E$3849=A2900, IMDB_Movies_Cleaned!$N$2:$N$3849))</f>
        <v>6.8</v>
      </c>
      <c r="G2900" cm="1">
        <f t="array" ref="G2900">MAX(IF(IMDB_Movies_Cleaned!$E$2:$E$3849=A2900, IMDB_Movies_Cleaned!$N$2:$N$3849))</f>
        <v>7.4</v>
      </c>
      <c r="H2900" cm="1">
        <f t="array" ref="H2900">MIN(IF(IMDB_Movies_Cleaned!$E$2:$E$3849=A2900, IMDB_Movies_Cleaned!$N$2:$N$3849))</f>
        <v>4.4000000000000004</v>
      </c>
      <c r="I2900" cm="1">
        <f t="array" ref="I2900">_xlfn.VAR.S(IF(IMDB_Movies_Cleaned!$E$2:$E$3849=A2900, IMDB_Movies_Cleaned!$N$2:$N$3849))</f>
        <v>0.72123809523809868</v>
      </c>
      <c r="J2900" cm="1">
        <f t="array" ref="J2900">_xlfn.STDEV.S(IF(IMDB_Movies_Cleaned!$E$2:$E$3849=A2900, IMDB_Movies_Cleaned!$N$2:$N$3849))</f>
        <v>0.84925737867745288</v>
      </c>
    </row>
    <row r="2901" spans="1:10" x14ac:dyDescent="0.25">
      <c r="A2901" s="2" t="s">
        <v>1440</v>
      </c>
      <c r="B2901">
        <f t="shared" si="47"/>
        <v>2</v>
      </c>
      <c r="D2901">
        <f>AVERAGEIF(IMDB_Movies_Cleaned!$E$2:$E$3849, A2901, IMDB_Movies_Cleaned!$N$2:$N$3849)</f>
        <v>7.9</v>
      </c>
      <c r="E2901" cm="1">
        <f t="array" ref="E2901">MEDIAN(IF(IMDB_Movies_Cleaned!$E$2:$E$3849=A2901, IMDB_Movies_Cleaned!$N$2:$N$3849))</f>
        <v>7.9</v>
      </c>
      <c r="F2901" t="e" cm="1">
        <f t="array" ref="F2901">_xlfn.MODE.SNGL(IF(IMDB_Movies_Cleaned!$E$2:$E$3849=A2901, IMDB_Movies_Cleaned!$N$2:$N$3849))</f>
        <v>#N/A</v>
      </c>
      <c r="G2901" cm="1">
        <f t="array" ref="G2901">MAX(IF(IMDB_Movies_Cleaned!$E$2:$E$3849=A2901, IMDB_Movies_Cleaned!$N$2:$N$3849))</f>
        <v>8</v>
      </c>
      <c r="H2901" cm="1">
        <f t="array" ref="H2901">MIN(IF(IMDB_Movies_Cleaned!$E$2:$E$3849=A2901, IMDB_Movies_Cleaned!$N$2:$N$3849))</f>
        <v>7.8</v>
      </c>
      <c r="I2901" cm="1">
        <f t="array" ref="I2901">_xlfn.VAR.S(IF(IMDB_Movies_Cleaned!$E$2:$E$3849=A2901, IMDB_Movies_Cleaned!$N$2:$N$3849))</f>
        <v>2.0000000000000035E-2</v>
      </c>
      <c r="J2901" cm="1">
        <f t="array" ref="J2901">_xlfn.STDEV.S(IF(IMDB_Movies_Cleaned!$E$2:$E$3849=A2901, IMDB_Movies_Cleaned!$N$2:$N$3849))</f>
        <v>0.14142135623730964</v>
      </c>
    </row>
    <row r="2902" spans="1:10" x14ac:dyDescent="0.25">
      <c r="A2902" s="1" t="s">
        <v>1143</v>
      </c>
      <c r="B2902">
        <f t="shared" si="47"/>
        <v>14</v>
      </c>
      <c r="D2902">
        <f>AVERAGEIF(IMDB_Movies_Cleaned!$E$2:$E$3849, A2902, IMDB_Movies_Cleaned!$N$2:$N$3849)</f>
        <v>5.7357142857142858</v>
      </c>
      <c r="E2902" cm="1">
        <f t="array" ref="E2902">MEDIAN(IF(IMDB_Movies_Cleaned!$E$2:$E$3849=A2902, IMDB_Movies_Cleaned!$N$2:$N$3849))</f>
        <v>5.9</v>
      </c>
      <c r="F2902" cm="1">
        <f t="array" ref="F2902">_xlfn.MODE.SNGL(IF(IMDB_Movies_Cleaned!$E$2:$E$3849=A2902, IMDB_Movies_Cleaned!$N$2:$N$3849))</f>
        <v>4.4000000000000004</v>
      </c>
      <c r="G2902" cm="1">
        <f t="array" ref="G2902">MAX(IF(IMDB_Movies_Cleaned!$E$2:$E$3849=A2902, IMDB_Movies_Cleaned!$N$2:$N$3849))</f>
        <v>6.7</v>
      </c>
      <c r="H2902" cm="1">
        <f t="array" ref="H2902">MIN(IF(IMDB_Movies_Cleaned!$E$2:$E$3849=A2902, IMDB_Movies_Cleaned!$N$2:$N$3849))</f>
        <v>4.4000000000000004</v>
      </c>
      <c r="I2902" cm="1">
        <f t="array" ref="I2902">_xlfn.VAR.S(IF(IMDB_Movies_Cleaned!$E$2:$E$3849=A2902, IMDB_Movies_Cleaned!$N$2:$N$3849))</f>
        <v>0.58554945054945273</v>
      </c>
      <c r="J2902" cm="1">
        <f t="array" ref="J2902">_xlfn.STDEV.S(IF(IMDB_Movies_Cleaned!$E$2:$E$3849=A2902, IMDB_Movies_Cleaned!$N$2:$N$3849))</f>
        <v>0.76521202979922676</v>
      </c>
    </row>
    <row r="2903" spans="1:10" x14ac:dyDescent="0.25">
      <c r="A2903" s="2" t="s">
        <v>753</v>
      </c>
      <c r="B2903">
        <f t="shared" si="47"/>
        <v>151</v>
      </c>
      <c r="D2903">
        <f>AVERAGEIF(IMDB_Movies_Cleaned!$E$2:$E$3849, A2903, IMDB_Movies_Cleaned!$N$2:$N$3849)</f>
        <v>6.4947019867549711</v>
      </c>
      <c r="E2903" cm="1">
        <f t="array" ref="E2903">MEDIAN(IF(IMDB_Movies_Cleaned!$E$2:$E$3849=A2903, IMDB_Movies_Cleaned!$N$2:$N$3849))</f>
        <v>6.5</v>
      </c>
      <c r="F2903" cm="1">
        <f t="array" ref="F2903">_xlfn.MODE.SNGL(IF(IMDB_Movies_Cleaned!$E$2:$E$3849=A2903, IMDB_Movies_Cleaned!$N$2:$N$3849))</f>
        <v>6.5</v>
      </c>
      <c r="G2903" cm="1">
        <f t="array" ref="G2903">MAX(IF(IMDB_Movies_Cleaned!$E$2:$E$3849=A2903, IMDB_Movies_Cleaned!$N$2:$N$3849))</f>
        <v>8</v>
      </c>
      <c r="H2903" cm="1">
        <f t="array" ref="H2903">MIN(IF(IMDB_Movies_Cleaned!$E$2:$E$3849=A2903, IMDB_Movies_Cleaned!$N$2:$N$3849))</f>
        <v>4.3</v>
      </c>
      <c r="I2903" cm="1">
        <f t="array" ref="I2903">_xlfn.VAR.S(IF(IMDB_Movies_Cleaned!$E$2:$E$3849=A2903, IMDB_Movies_Cleaned!$N$2:$N$3849))</f>
        <v>0.56277174392930951</v>
      </c>
      <c r="J2903" cm="1">
        <f t="array" ref="J2903">_xlfn.STDEV.S(IF(IMDB_Movies_Cleaned!$E$2:$E$3849=A2903, IMDB_Movies_Cleaned!$N$2:$N$3849))</f>
        <v>0.75018114074489339</v>
      </c>
    </row>
    <row r="2904" spans="1:10" x14ac:dyDescent="0.25">
      <c r="A2904" s="1" t="s">
        <v>2028</v>
      </c>
      <c r="B2904">
        <f t="shared" si="47"/>
        <v>14</v>
      </c>
      <c r="D2904">
        <f>AVERAGEIF(IMDB_Movies_Cleaned!$E$2:$E$3849, A2904, IMDB_Movies_Cleaned!$N$2:$N$3849)</f>
        <v>5.8999999999999986</v>
      </c>
      <c r="E2904" cm="1">
        <f t="array" ref="E2904">MEDIAN(IF(IMDB_Movies_Cleaned!$E$2:$E$3849=A2904, IMDB_Movies_Cleaned!$N$2:$N$3849))</f>
        <v>6.3</v>
      </c>
      <c r="F2904" cm="1">
        <f t="array" ref="F2904">_xlfn.MODE.SNGL(IF(IMDB_Movies_Cleaned!$E$2:$E$3849=A2904, IMDB_Movies_Cleaned!$N$2:$N$3849))</f>
        <v>6.3</v>
      </c>
      <c r="G2904" cm="1">
        <f t="array" ref="G2904">MAX(IF(IMDB_Movies_Cleaned!$E$2:$E$3849=A2904, IMDB_Movies_Cleaned!$N$2:$N$3849))</f>
        <v>7.4</v>
      </c>
      <c r="H2904" cm="1">
        <f t="array" ref="H2904">MIN(IF(IMDB_Movies_Cleaned!$E$2:$E$3849=A2904, IMDB_Movies_Cleaned!$N$2:$N$3849))</f>
        <v>2.2999999999999998</v>
      </c>
      <c r="I2904" cm="1">
        <f t="array" ref="I2904">_xlfn.VAR.S(IF(IMDB_Movies_Cleaned!$E$2:$E$3849=A2904, IMDB_Movies_Cleaned!$N$2:$N$3849))</f>
        <v>1.5569230769230995</v>
      </c>
      <c r="J2904" cm="1">
        <f t="array" ref="J2904">_xlfn.STDEV.S(IF(IMDB_Movies_Cleaned!$E$2:$E$3849=A2904, IMDB_Movies_Cleaned!$N$2:$N$3849))</f>
        <v>1.2477672366764161</v>
      </c>
    </row>
    <row r="2905" spans="1:10" x14ac:dyDescent="0.25">
      <c r="A2905" s="2" t="s">
        <v>1962</v>
      </c>
      <c r="B2905">
        <f t="shared" si="47"/>
        <v>42</v>
      </c>
      <c r="D2905">
        <f>AVERAGEIF(IMDB_Movies_Cleaned!$E$2:$E$3849, A2905, IMDB_Movies_Cleaned!$N$2:$N$3849)</f>
        <v>6.6499999999999986</v>
      </c>
      <c r="E2905" cm="1">
        <f t="array" ref="E2905">MEDIAN(IF(IMDB_Movies_Cleaned!$E$2:$E$3849=A2905, IMDB_Movies_Cleaned!$N$2:$N$3849))</f>
        <v>6.75</v>
      </c>
      <c r="F2905" cm="1">
        <f t="array" ref="F2905">_xlfn.MODE.SNGL(IF(IMDB_Movies_Cleaned!$E$2:$E$3849=A2905, IMDB_Movies_Cleaned!$N$2:$N$3849))</f>
        <v>7</v>
      </c>
      <c r="G2905" cm="1">
        <f t="array" ref="G2905">MAX(IF(IMDB_Movies_Cleaned!$E$2:$E$3849=A2905, IMDB_Movies_Cleaned!$N$2:$N$3849))</f>
        <v>8.5</v>
      </c>
      <c r="H2905" cm="1">
        <f t="array" ref="H2905">MIN(IF(IMDB_Movies_Cleaned!$E$2:$E$3849=A2905, IMDB_Movies_Cleaned!$N$2:$N$3849))</f>
        <v>3.9</v>
      </c>
      <c r="I2905" cm="1">
        <f t="array" ref="I2905">_xlfn.VAR.S(IF(IMDB_Movies_Cleaned!$E$2:$E$3849=A2905, IMDB_Movies_Cleaned!$N$2:$N$3849))</f>
        <v>0.74890243902439957</v>
      </c>
      <c r="J2905" cm="1">
        <f t="array" ref="J2905">_xlfn.STDEV.S(IF(IMDB_Movies_Cleaned!$E$2:$E$3849=A2905, IMDB_Movies_Cleaned!$N$2:$N$3849))</f>
        <v>0.86539149465684007</v>
      </c>
    </row>
    <row r="2906" spans="1:10" x14ac:dyDescent="0.25">
      <c r="A2906" s="1" t="s">
        <v>1100</v>
      </c>
      <c r="B2906">
        <f t="shared" si="47"/>
        <v>82</v>
      </c>
      <c r="D2906">
        <f>AVERAGEIF(IMDB_Movies_Cleaned!$E$2:$E$3849, A2906, IMDB_Movies_Cleaned!$N$2:$N$3849)</f>
        <v>6.8573170731707327</v>
      </c>
      <c r="E2906" cm="1">
        <f t="array" ref="E2906">MEDIAN(IF(IMDB_Movies_Cleaned!$E$2:$E$3849=A2906, IMDB_Movies_Cleaned!$N$2:$N$3849))</f>
        <v>7</v>
      </c>
      <c r="F2906" cm="1">
        <f t="array" ref="F2906">_xlfn.MODE.SNGL(IF(IMDB_Movies_Cleaned!$E$2:$E$3849=A2906, IMDB_Movies_Cleaned!$N$2:$N$3849))</f>
        <v>6.1</v>
      </c>
      <c r="G2906" cm="1">
        <f t="array" ref="G2906">MAX(IF(IMDB_Movies_Cleaned!$E$2:$E$3849=A2906, IMDB_Movies_Cleaned!$N$2:$N$3849))</f>
        <v>8.5</v>
      </c>
      <c r="H2906" cm="1">
        <f t="array" ref="H2906">MIN(IF(IMDB_Movies_Cleaned!$E$2:$E$3849=A2906, IMDB_Movies_Cleaned!$N$2:$N$3849))</f>
        <v>5.0999999999999996</v>
      </c>
      <c r="I2906" cm="1">
        <f t="array" ref="I2906">_xlfn.VAR.S(IF(IMDB_Movies_Cleaned!$E$2:$E$3849=A2906, IMDB_Movies_Cleaned!$N$2:$N$3849))</f>
        <v>0.60766184884070396</v>
      </c>
      <c r="J2906" cm="1">
        <f t="array" ref="J2906">_xlfn.STDEV.S(IF(IMDB_Movies_Cleaned!$E$2:$E$3849=A2906, IMDB_Movies_Cleaned!$N$2:$N$3849))</f>
        <v>0.77952668257135627</v>
      </c>
    </row>
    <row r="2907" spans="1:10" x14ac:dyDescent="0.25">
      <c r="A2907" s="1" t="s">
        <v>2914</v>
      </c>
      <c r="B2907">
        <f t="shared" si="47"/>
        <v>43</v>
      </c>
      <c r="D2907">
        <f>AVERAGEIF(IMDB_Movies_Cleaned!$E$2:$E$3849, A2907, IMDB_Movies_Cleaned!$N$2:$N$3849)</f>
        <v>5.9534883720930249</v>
      </c>
      <c r="E2907" cm="1">
        <f t="array" ref="E2907">MEDIAN(IF(IMDB_Movies_Cleaned!$E$2:$E$3849=A2907, IMDB_Movies_Cleaned!$N$2:$N$3849))</f>
        <v>5.9</v>
      </c>
      <c r="F2907" cm="1">
        <f t="array" ref="F2907">_xlfn.MODE.SNGL(IF(IMDB_Movies_Cleaned!$E$2:$E$3849=A2907, IMDB_Movies_Cleaned!$N$2:$N$3849))</f>
        <v>5.9</v>
      </c>
      <c r="G2907" cm="1">
        <f t="array" ref="G2907">MAX(IF(IMDB_Movies_Cleaned!$E$2:$E$3849=A2907, IMDB_Movies_Cleaned!$N$2:$N$3849))</f>
        <v>8</v>
      </c>
      <c r="H2907" cm="1">
        <f t="array" ref="H2907">MIN(IF(IMDB_Movies_Cleaned!$E$2:$E$3849=A2907, IMDB_Movies_Cleaned!$N$2:$N$3849))</f>
        <v>4.2</v>
      </c>
      <c r="I2907" cm="1">
        <f t="array" ref="I2907">_xlfn.VAR.S(IF(IMDB_Movies_Cleaned!$E$2:$E$3849=A2907, IMDB_Movies_Cleaned!$N$2:$N$3849))</f>
        <v>0.68111849390917156</v>
      </c>
      <c r="J2907" cm="1">
        <f t="array" ref="J2907">_xlfn.STDEV.S(IF(IMDB_Movies_Cleaned!$E$2:$E$3849=A2907, IMDB_Movies_Cleaned!$N$2:$N$3849))</f>
        <v>0.82529903302328644</v>
      </c>
    </row>
    <row r="2908" spans="1:10" x14ac:dyDescent="0.25">
      <c r="A2908" s="1" t="s">
        <v>6091</v>
      </c>
      <c r="B2908">
        <f t="shared" si="47"/>
        <v>1</v>
      </c>
      <c r="D2908">
        <f>AVERAGEIF(IMDB_Movies_Cleaned!$E$2:$E$3849, A2908, IMDB_Movies_Cleaned!$N$2:$N$3849)</f>
        <v>7.7</v>
      </c>
      <c r="E2908" cm="1">
        <f t="array" ref="E2908">MEDIAN(IF(IMDB_Movies_Cleaned!$E$2:$E$3849=A2908, IMDB_Movies_Cleaned!$N$2:$N$3849))</f>
        <v>7.7</v>
      </c>
      <c r="F2908" t="e" cm="1">
        <f t="array" ref="F2908">_xlfn.MODE.SNGL(IF(IMDB_Movies_Cleaned!$E$2:$E$3849=A2908, IMDB_Movies_Cleaned!$N$2:$N$3849))</f>
        <v>#N/A</v>
      </c>
      <c r="G2908" cm="1">
        <f t="array" ref="G2908">MAX(IF(IMDB_Movies_Cleaned!$E$2:$E$3849=A2908, IMDB_Movies_Cleaned!$N$2:$N$3849))</f>
        <v>7.7</v>
      </c>
      <c r="H2908" cm="1">
        <f t="array" ref="H2908">MIN(IF(IMDB_Movies_Cleaned!$E$2:$E$3849=A2908, IMDB_Movies_Cleaned!$N$2:$N$3849))</f>
        <v>7.7</v>
      </c>
      <c r="I2908" t="e" cm="1">
        <f t="array" ref="I2908">_xlfn.VAR.S(IF(IMDB_Movies_Cleaned!$E$2:$E$3849=A2908, IMDB_Movies_Cleaned!$N$2:$N$3849))</f>
        <v>#DIV/0!</v>
      </c>
      <c r="J2908" t="e" cm="1">
        <f t="array" ref="J2908">_xlfn.STDEV.S(IF(IMDB_Movies_Cleaned!$E$2:$E$3849=A2908, IMDB_Movies_Cleaned!$N$2:$N$3849))</f>
        <v>#DIV/0!</v>
      </c>
    </row>
    <row r="2909" spans="1:10" x14ac:dyDescent="0.25">
      <c r="A2909" s="2" t="s">
        <v>268</v>
      </c>
      <c r="B2909">
        <f t="shared" si="47"/>
        <v>50</v>
      </c>
      <c r="D2909">
        <f>AVERAGEIF(IMDB_Movies_Cleaned!$E$2:$E$3849, A2909, IMDB_Movies_Cleaned!$N$2:$N$3849)</f>
        <v>6.498000000000002</v>
      </c>
      <c r="E2909" cm="1">
        <f t="array" ref="E2909">MEDIAN(IF(IMDB_Movies_Cleaned!$E$2:$E$3849=A2909, IMDB_Movies_Cleaned!$N$2:$N$3849))</f>
        <v>6.5</v>
      </c>
      <c r="F2909" cm="1">
        <f t="array" ref="F2909">_xlfn.MODE.SNGL(IF(IMDB_Movies_Cleaned!$E$2:$E$3849=A2909, IMDB_Movies_Cleaned!$N$2:$N$3849))</f>
        <v>6.1</v>
      </c>
      <c r="G2909" cm="1">
        <f t="array" ref="G2909">MAX(IF(IMDB_Movies_Cleaned!$E$2:$E$3849=A2909, IMDB_Movies_Cleaned!$N$2:$N$3849))</f>
        <v>9</v>
      </c>
      <c r="H2909" cm="1">
        <f t="array" ref="H2909">MIN(IF(IMDB_Movies_Cleaned!$E$2:$E$3849=A2909, IMDB_Movies_Cleaned!$N$2:$N$3849))</f>
        <v>5.0999999999999996</v>
      </c>
      <c r="I2909" cm="1">
        <f t="array" ref="I2909">_xlfn.VAR.S(IF(IMDB_Movies_Cleaned!$E$2:$E$3849=A2909, IMDB_Movies_Cleaned!$N$2:$N$3849))</f>
        <v>0.51407755102039177</v>
      </c>
      <c r="J2909" cm="1">
        <f t="array" ref="J2909">_xlfn.STDEV.S(IF(IMDB_Movies_Cleaned!$E$2:$E$3849=A2909, IMDB_Movies_Cleaned!$N$2:$N$3849))</f>
        <v>0.71699201600881979</v>
      </c>
    </row>
    <row r="2910" spans="1:10" x14ac:dyDescent="0.25">
      <c r="A2910" s="1" t="s">
        <v>1289</v>
      </c>
      <c r="B2910">
        <f t="shared" si="47"/>
        <v>147</v>
      </c>
      <c r="D2910">
        <f>AVERAGEIF(IMDB_Movies_Cleaned!$E$2:$E$3849, A2910, IMDB_Movies_Cleaned!$N$2:$N$3849)</f>
        <v>6.5836734693877554</v>
      </c>
      <c r="E2910" cm="1">
        <f t="array" ref="E2910">MEDIAN(IF(IMDB_Movies_Cleaned!$E$2:$E$3849=A2910, IMDB_Movies_Cleaned!$N$2:$N$3849))</f>
        <v>6.7</v>
      </c>
      <c r="F2910" cm="1">
        <f t="array" ref="F2910">_xlfn.MODE.SNGL(IF(IMDB_Movies_Cleaned!$E$2:$E$3849=A2910, IMDB_Movies_Cleaned!$N$2:$N$3849))</f>
        <v>6.7</v>
      </c>
      <c r="G2910" cm="1">
        <f t="array" ref="G2910">MAX(IF(IMDB_Movies_Cleaned!$E$2:$E$3849=A2910, IMDB_Movies_Cleaned!$N$2:$N$3849))</f>
        <v>8.8000000000000007</v>
      </c>
      <c r="H2910" cm="1">
        <f t="array" ref="H2910">MIN(IF(IMDB_Movies_Cleaned!$E$2:$E$3849=A2910, IMDB_Movies_Cleaned!$N$2:$N$3849))</f>
        <v>3.3</v>
      </c>
      <c r="I2910" cm="1">
        <f t="array" ref="I2910">_xlfn.VAR.S(IF(IMDB_Movies_Cleaned!$E$2:$E$3849=A2910, IMDB_Movies_Cleaned!$N$2:$N$3849))</f>
        <v>0.73480011182555371</v>
      </c>
      <c r="J2910" cm="1">
        <f t="array" ref="J2910">_xlfn.STDEV.S(IF(IMDB_Movies_Cleaned!$E$2:$E$3849=A2910, IMDB_Movies_Cleaned!$N$2:$N$3849))</f>
        <v>0.85720482489633343</v>
      </c>
    </row>
    <row r="2911" spans="1:10" x14ac:dyDescent="0.25">
      <c r="A2911" s="2" t="s">
        <v>872</v>
      </c>
      <c r="B2911">
        <f t="shared" si="47"/>
        <v>145</v>
      </c>
      <c r="D2911">
        <f>AVERAGEIF(IMDB_Movies_Cleaned!$E$2:$E$3849, A2911, IMDB_Movies_Cleaned!$N$2:$N$3849)</f>
        <v>5.8406896551724108</v>
      </c>
      <c r="E2911" cm="1">
        <f t="array" ref="E2911">MEDIAN(IF(IMDB_Movies_Cleaned!$E$2:$E$3849=A2911, IMDB_Movies_Cleaned!$N$2:$N$3849))</f>
        <v>6</v>
      </c>
      <c r="F2911" cm="1">
        <f t="array" ref="F2911">_xlfn.MODE.SNGL(IF(IMDB_Movies_Cleaned!$E$2:$E$3849=A2911, IMDB_Movies_Cleaned!$N$2:$N$3849))</f>
        <v>6.5</v>
      </c>
      <c r="G2911" cm="1">
        <f t="array" ref="G2911">MAX(IF(IMDB_Movies_Cleaned!$E$2:$E$3849=A2911, IMDB_Movies_Cleaned!$N$2:$N$3849))</f>
        <v>8</v>
      </c>
      <c r="H2911" cm="1">
        <f t="array" ref="H2911">MIN(IF(IMDB_Movies_Cleaned!$E$2:$E$3849=A2911, IMDB_Movies_Cleaned!$N$2:$N$3849))</f>
        <v>1.9</v>
      </c>
      <c r="I2911" cm="1">
        <f t="array" ref="I2911">_xlfn.VAR.S(IF(IMDB_Movies_Cleaned!$E$2:$E$3849=A2911, IMDB_Movies_Cleaned!$N$2:$N$3849))</f>
        <v>1.4818745210728315</v>
      </c>
      <c r="J2911" cm="1">
        <f t="array" ref="J2911">_xlfn.STDEV.S(IF(IMDB_Movies_Cleaned!$E$2:$E$3849=A2911, IMDB_Movies_Cleaned!$N$2:$N$3849))</f>
        <v>1.2173226856806831</v>
      </c>
    </row>
    <row r="2912" spans="1:10" x14ac:dyDescent="0.25">
      <c r="A2912" s="2" t="s">
        <v>855</v>
      </c>
      <c r="B2912">
        <f t="shared" si="47"/>
        <v>23</v>
      </c>
      <c r="D2912">
        <f>AVERAGEIF(IMDB_Movies_Cleaned!$E$2:$E$3849, A2912, IMDB_Movies_Cleaned!$N$2:$N$3849)</f>
        <v>7.3043478260869552</v>
      </c>
      <c r="E2912" cm="1">
        <f t="array" ref="E2912">MEDIAN(IF(IMDB_Movies_Cleaned!$E$2:$E$3849=A2912, IMDB_Movies_Cleaned!$N$2:$N$3849))</f>
        <v>7.3</v>
      </c>
      <c r="F2912" cm="1">
        <f t="array" ref="F2912">_xlfn.MODE.SNGL(IF(IMDB_Movies_Cleaned!$E$2:$E$3849=A2912, IMDB_Movies_Cleaned!$N$2:$N$3849))</f>
        <v>7.6</v>
      </c>
      <c r="G2912" cm="1">
        <f t="array" ref="G2912">MAX(IF(IMDB_Movies_Cleaned!$E$2:$E$3849=A2912, IMDB_Movies_Cleaned!$N$2:$N$3849))</f>
        <v>8.3000000000000007</v>
      </c>
      <c r="H2912" cm="1">
        <f t="array" ref="H2912">MIN(IF(IMDB_Movies_Cleaned!$E$2:$E$3849=A2912, IMDB_Movies_Cleaned!$N$2:$N$3849))</f>
        <v>5.7</v>
      </c>
      <c r="I2912" cm="1">
        <f t="array" ref="I2912">_xlfn.VAR.S(IF(IMDB_Movies_Cleaned!$E$2:$E$3849=A2912, IMDB_Movies_Cleaned!$N$2:$N$3849))</f>
        <v>0.33679841897233209</v>
      </c>
      <c r="J2912" cm="1">
        <f t="array" ref="J2912">_xlfn.STDEV.S(IF(IMDB_Movies_Cleaned!$E$2:$E$3849=A2912, IMDB_Movies_Cleaned!$N$2:$N$3849))</f>
        <v>0.58034336299498768</v>
      </c>
    </row>
    <row r="2913" spans="1:10" x14ac:dyDescent="0.25">
      <c r="A2913" s="1" t="s">
        <v>753</v>
      </c>
      <c r="B2913">
        <f t="shared" si="47"/>
        <v>151</v>
      </c>
      <c r="D2913">
        <f>AVERAGEIF(IMDB_Movies_Cleaned!$E$2:$E$3849, A2913, IMDB_Movies_Cleaned!$N$2:$N$3849)</f>
        <v>6.4947019867549711</v>
      </c>
      <c r="E2913" cm="1">
        <f t="array" ref="E2913">MEDIAN(IF(IMDB_Movies_Cleaned!$E$2:$E$3849=A2913, IMDB_Movies_Cleaned!$N$2:$N$3849))</f>
        <v>6.5</v>
      </c>
      <c r="F2913" cm="1">
        <f t="array" ref="F2913">_xlfn.MODE.SNGL(IF(IMDB_Movies_Cleaned!$E$2:$E$3849=A2913, IMDB_Movies_Cleaned!$N$2:$N$3849))</f>
        <v>6.5</v>
      </c>
      <c r="G2913" cm="1">
        <f t="array" ref="G2913">MAX(IF(IMDB_Movies_Cleaned!$E$2:$E$3849=A2913, IMDB_Movies_Cleaned!$N$2:$N$3849))</f>
        <v>8</v>
      </c>
      <c r="H2913" cm="1">
        <f t="array" ref="H2913">MIN(IF(IMDB_Movies_Cleaned!$E$2:$E$3849=A2913, IMDB_Movies_Cleaned!$N$2:$N$3849))</f>
        <v>4.3</v>
      </c>
      <c r="I2913" cm="1">
        <f t="array" ref="I2913">_xlfn.VAR.S(IF(IMDB_Movies_Cleaned!$E$2:$E$3849=A2913, IMDB_Movies_Cleaned!$N$2:$N$3849))</f>
        <v>0.56277174392930951</v>
      </c>
      <c r="J2913" cm="1">
        <f t="array" ref="J2913">_xlfn.STDEV.S(IF(IMDB_Movies_Cleaned!$E$2:$E$3849=A2913, IMDB_Movies_Cleaned!$N$2:$N$3849))</f>
        <v>0.75018114074489339</v>
      </c>
    </row>
    <row r="2914" spans="1:10" x14ac:dyDescent="0.25">
      <c r="A2914" s="2" t="s">
        <v>2921</v>
      </c>
      <c r="B2914">
        <f t="shared" si="47"/>
        <v>14</v>
      </c>
      <c r="D2914">
        <f>AVERAGEIF(IMDB_Movies_Cleaned!$E$2:$E$3849, A2914, IMDB_Movies_Cleaned!$N$2:$N$3849)</f>
        <v>6.0928571428571416</v>
      </c>
      <c r="E2914" cm="1">
        <f t="array" ref="E2914">MEDIAN(IF(IMDB_Movies_Cleaned!$E$2:$E$3849=A2914, IMDB_Movies_Cleaned!$N$2:$N$3849))</f>
        <v>6.3000000000000007</v>
      </c>
      <c r="F2914" cm="1">
        <f t="array" ref="F2914">_xlfn.MODE.SNGL(IF(IMDB_Movies_Cleaned!$E$2:$E$3849=A2914, IMDB_Movies_Cleaned!$N$2:$N$3849))</f>
        <v>7.1</v>
      </c>
      <c r="G2914" cm="1">
        <f t="array" ref="G2914">MAX(IF(IMDB_Movies_Cleaned!$E$2:$E$3849=A2914, IMDB_Movies_Cleaned!$N$2:$N$3849))</f>
        <v>7.1</v>
      </c>
      <c r="H2914" cm="1">
        <f t="array" ref="H2914">MIN(IF(IMDB_Movies_Cleaned!$E$2:$E$3849=A2914, IMDB_Movies_Cleaned!$N$2:$N$3849))</f>
        <v>2.8</v>
      </c>
      <c r="I2914" cm="1">
        <f t="array" ref="I2914">_xlfn.VAR.S(IF(IMDB_Movies_Cleaned!$E$2:$E$3849=A2914, IMDB_Movies_Cleaned!$N$2:$N$3849))</f>
        <v>1.2284065934066069</v>
      </c>
      <c r="J2914" cm="1">
        <f t="array" ref="J2914">_xlfn.STDEV.S(IF(IMDB_Movies_Cleaned!$E$2:$E$3849=A2914, IMDB_Movies_Cleaned!$N$2:$N$3849))</f>
        <v>1.1083350546683106</v>
      </c>
    </row>
    <row r="2915" spans="1:10" x14ac:dyDescent="0.25">
      <c r="A2915" s="1" t="s">
        <v>1958</v>
      </c>
      <c r="B2915">
        <f t="shared" si="47"/>
        <v>7</v>
      </c>
      <c r="D2915">
        <f>AVERAGEIF(IMDB_Movies_Cleaned!$E$2:$E$3849, A2915, IMDB_Movies_Cleaned!$N$2:$N$3849)</f>
        <v>5.742857142857142</v>
      </c>
      <c r="E2915" cm="1">
        <f t="array" ref="E2915">MEDIAN(IF(IMDB_Movies_Cleaned!$E$2:$E$3849=A2915, IMDB_Movies_Cleaned!$N$2:$N$3849))</f>
        <v>5.9</v>
      </c>
      <c r="F2915" t="e" cm="1">
        <f t="array" ref="F2915">_xlfn.MODE.SNGL(IF(IMDB_Movies_Cleaned!$E$2:$E$3849=A2915, IMDB_Movies_Cleaned!$N$2:$N$3849))</f>
        <v>#N/A</v>
      </c>
      <c r="G2915" cm="1">
        <f t="array" ref="G2915">MAX(IF(IMDB_Movies_Cleaned!$E$2:$E$3849=A2915, IMDB_Movies_Cleaned!$N$2:$N$3849))</f>
        <v>8.5</v>
      </c>
      <c r="H2915" cm="1">
        <f t="array" ref="H2915">MIN(IF(IMDB_Movies_Cleaned!$E$2:$E$3849=A2915, IMDB_Movies_Cleaned!$N$2:$N$3849))</f>
        <v>1.6</v>
      </c>
      <c r="I2915" cm="1">
        <f t="array" ref="I2915">_xlfn.VAR.S(IF(IMDB_Movies_Cleaned!$E$2:$E$3849=A2915, IMDB_Movies_Cleaned!$N$2:$N$3849))</f>
        <v>5.4628571428571462</v>
      </c>
      <c r="J2915" cm="1">
        <f t="array" ref="J2915">_xlfn.STDEV.S(IF(IMDB_Movies_Cleaned!$E$2:$E$3849=A2915, IMDB_Movies_Cleaned!$N$2:$N$3849))</f>
        <v>2.3372755812820074</v>
      </c>
    </row>
    <row r="2916" spans="1:10" x14ac:dyDescent="0.25">
      <c r="A2916" s="2" t="s">
        <v>601</v>
      </c>
      <c r="B2916">
        <f t="shared" si="47"/>
        <v>6</v>
      </c>
      <c r="D2916">
        <f>AVERAGEIF(IMDB_Movies_Cleaned!$E$2:$E$3849, A2916, IMDB_Movies_Cleaned!$N$2:$N$3849)</f>
        <v>6.75</v>
      </c>
      <c r="E2916" cm="1">
        <f t="array" ref="E2916">MEDIAN(IF(IMDB_Movies_Cleaned!$E$2:$E$3849=A2916, IMDB_Movies_Cleaned!$N$2:$N$3849))</f>
        <v>6.9</v>
      </c>
      <c r="F2916" cm="1">
        <f t="array" ref="F2916">_xlfn.MODE.SNGL(IF(IMDB_Movies_Cleaned!$E$2:$E$3849=A2916, IMDB_Movies_Cleaned!$N$2:$N$3849))</f>
        <v>7.4</v>
      </c>
      <c r="G2916" cm="1">
        <f t="array" ref="G2916">MAX(IF(IMDB_Movies_Cleaned!$E$2:$E$3849=A2916, IMDB_Movies_Cleaned!$N$2:$N$3849))</f>
        <v>7.4</v>
      </c>
      <c r="H2916" cm="1">
        <f t="array" ref="H2916">MIN(IF(IMDB_Movies_Cleaned!$E$2:$E$3849=A2916, IMDB_Movies_Cleaned!$N$2:$N$3849))</f>
        <v>5.9</v>
      </c>
      <c r="I2916" cm="1">
        <f t="array" ref="I2916">_xlfn.VAR.S(IF(IMDB_Movies_Cleaned!$E$2:$E$3849=A2916, IMDB_Movies_Cleaned!$N$2:$N$3849))</f>
        <v>0.47100000000000009</v>
      </c>
      <c r="J2916" cm="1">
        <f t="array" ref="J2916">_xlfn.STDEV.S(IF(IMDB_Movies_Cleaned!$E$2:$E$3849=A2916, IMDB_Movies_Cleaned!$N$2:$N$3849))</f>
        <v>0.68629439747093968</v>
      </c>
    </row>
    <row r="2917" spans="1:10" x14ac:dyDescent="0.25">
      <c r="A2917" s="1" t="s">
        <v>2914</v>
      </c>
      <c r="B2917">
        <f t="shared" si="47"/>
        <v>43</v>
      </c>
      <c r="D2917">
        <f>AVERAGEIF(IMDB_Movies_Cleaned!$E$2:$E$3849, A2917, IMDB_Movies_Cleaned!$N$2:$N$3849)</f>
        <v>5.9534883720930249</v>
      </c>
      <c r="E2917" cm="1">
        <f t="array" ref="E2917">MEDIAN(IF(IMDB_Movies_Cleaned!$E$2:$E$3849=A2917, IMDB_Movies_Cleaned!$N$2:$N$3849))</f>
        <v>5.9</v>
      </c>
      <c r="F2917" cm="1">
        <f t="array" ref="F2917">_xlfn.MODE.SNGL(IF(IMDB_Movies_Cleaned!$E$2:$E$3849=A2917, IMDB_Movies_Cleaned!$N$2:$N$3849))</f>
        <v>5.9</v>
      </c>
      <c r="G2917" cm="1">
        <f t="array" ref="G2917">MAX(IF(IMDB_Movies_Cleaned!$E$2:$E$3849=A2917, IMDB_Movies_Cleaned!$N$2:$N$3849))</f>
        <v>8</v>
      </c>
      <c r="H2917" cm="1">
        <f t="array" ref="H2917">MIN(IF(IMDB_Movies_Cleaned!$E$2:$E$3849=A2917, IMDB_Movies_Cleaned!$N$2:$N$3849))</f>
        <v>4.2</v>
      </c>
      <c r="I2917" cm="1">
        <f t="array" ref="I2917">_xlfn.VAR.S(IF(IMDB_Movies_Cleaned!$E$2:$E$3849=A2917, IMDB_Movies_Cleaned!$N$2:$N$3849))</f>
        <v>0.68111849390917156</v>
      </c>
      <c r="J2917" cm="1">
        <f t="array" ref="J2917">_xlfn.STDEV.S(IF(IMDB_Movies_Cleaned!$E$2:$E$3849=A2917, IMDB_Movies_Cleaned!$N$2:$N$3849))</f>
        <v>0.82529903302328644</v>
      </c>
    </row>
    <row r="2918" spans="1:10" x14ac:dyDescent="0.25">
      <c r="A2918" s="1" t="s">
        <v>1671</v>
      </c>
      <c r="B2918">
        <f t="shared" si="47"/>
        <v>153</v>
      </c>
      <c r="D2918">
        <f>AVERAGEIF(IMDB_Movies_Cleaned!$E$2:$E$3849, A2918, IMDB_Movies_Cleaned!$N$2:$N$3849)</f>
        <v>7.0418300653594796</v>
      </c>
      <c r="E2918" cm="1">
        <f t="array" ref="E2918">MEDIAN(IF(IMDB_Movies_Cleaned!$E$2:$E$3849=A2918, IMDB_Movies_Cleaned!$N$2:$N$3849))</f>
        <v>7.2</v>
      </c>
      <c r="F2918" cm="1">
        <f t="array" ref="F2918">_xlfn.MODE.SNGL(IF(IMDB_Movies_Cleaned!$E$2:$E$3849=A2918, IMDB_Movies_Cleaned!$N$2:$N$3849))</f>
        <v>7.3</v>
      </c>
      <c r="G2918" cm="1">
        <f t="array" ref="G2918">MAX(IF(IMDB_Movies_Cleaned!$E$2:$E$3849=A2918, IMDB_Movies_Cleaned!$N$2:$N$3849))</f>
        <v>8.8000000000000007</v>
      </c>
      <c r="H2918" cm="1">
        <f t="array" ref="H2918">MIN(IF(IMDB_Movies_Cleaned!$E$2:$E$3849=A2918, IMDB_Movies_Cleaned!$N$2:$N$3849))</f>
        <v>3.4</v>
      </c>
      <c r="I2918" cm="1">
        <f t="array" ref="I2918">_xlfn.VAR.S(IF(IMDB_Movies_Cleaned!$E$2:$E$3849=A2918, IMDB_Movies_Cleaned!$N$2:$N$3849))</f>
        <v>0.68705452356381391</v>
      </c>
      <c r="J2918" cm="1">
        <f t="array" ref="J2918">_xlfn.STDEV.S(IF(IMDB_Movies_Cleaned!$E$2:$E$3849=A2918, IMDB_Movies_Cleaned!$N$2:$N$3849))</f>
        <v>0.82888752166009472</v>
      </c>
    </row>
    <row r="2919" spans="1:10" x14ac:dyDescent="0.25">
      <c r="A2919" s="2" t="s">
        <v>1671</v>
      </c>
      <c r="B2919">
        <f t="shared" si="47"/>
        <v>153</v>
      </c>
      <c r="D2919">
        <f>AVERAGEIF(IMDB_Movies_Cleaned!$E$2:$E$3849, A2919, IMDB_Movies_Cleaned!$N$2:$N$3849)</f>
        <v>7.0418300653594796</v>
      </c>
      <c r="E2919" cm="1">
        <f t="array" ref="E2919">MEDIAN(IF(IMDB_Movies_Cleaned!$E$2:$E$3849=A2919, IMDB_Movies_Cleaned!$N$2:$N$3849))</f>
        <v>7.2</v>
      </c>
      <c r="F2919" cm="1">
        <f t="array" ref="F2919">_xlfn.MODE.SNGL(IF(IMDB_Movies_Cleaned!$E$2:$E$3849=A2919, IMDB_Movies_Cleaned!$N$2:$N$3849))</f>
        <v>7.3</v>
      </c>
      <c r="G2919" cm="1">
        <f t="array" ref="G2919">MAX(IF(IMDB_Movies_Cleaned!$E$2:$E$3849=A2919, IMDB_Movies_Cleaned!$N$2:$N$3849))</f>
        <v>8.8000000000000007</v>
      </c>
      <c r="H2919" cm="1">
        <f t="array" ref="H2919">MIN(IF(IMDB_Movies_Cleaned!$E$2:$E$3849=A2919, IMDB_Movies_Cleaned!$N$2:$N$3849))</f>
        <v>3.4</v>
      </c>
      <c r="I2919" cm="1">
        <f t="array" ref="I2919">_xlfn.VAR.S(IF(IMDB_Movies_Cleaned!$E$2:$E$3849=A2919, IMDB_Movies_Cleaned!$N$2:$N$3849))</f>
        <v>0.68705452356381391</v>
      </c>
      <c r="J2919" cm="1">
        <f t="array" ref="J2919">_xlfn.STDEV.S(IF(IMDB_Movies_Cleaned!$E$2:$E$3849=A2919, IMDB_Movies_Cleaned!$N$2:$N$3849))</f>
        <v>0.82888752166009472</v>
      </c>
    </row>
    <row r="2920" spans="1:10" x14ac:dyDescent="0.25">
      <c r="A2920" s="1" t="s">
        <v>3208</v>
      </c>
      <c r="B2920">
        <f t="shared" si="47"/>
        <v>8</v>
      </c>
      <c r="D2920">
        <f>AVERAGEIF(IMDB_Movies_Cleaned!$E$2:$E$3849, A2920, IMDB_Movies_Cleaned!$N$2:$N$3849)</f>
        <v>6.9124999999999996</v>
      </c>
      <c r="E2920" cm="1">
        <f t="array" ref="E2920">MEDIAN(IF(IMDB_Movies_Cleaned!$E$2:$E$3849=A2920, IMDB_Movies_Cleaned!$N$2:$N$3849))</f>
        <v>6.65</v>
      </c>
      <c r="F2920" cm="1">
        <f t="array" ref="F2920">_xlfn.MODE.SNGL(IF(IMDB_Movies_Cleaned!$E$2:$E$3849=A2920, IMDB_Movies_Cleaned!$N$2:$N$3849))</f>
        <v>6.3</v>
      </c>
      <c r="G2920" cm="1">
        <f t="array" ref="G2920">MAX(IF(IMDB_Movies_Cleaned!$E$2:$E$3849=A2920, IMDB_Movies_Cleaned!$N$2:$N$3849))</f>
        <v>8.5</v>
      </c>
      <c r="H2920" cm="1">
        <f t="array" ref="H2920">MIN(IF(IMDB_Movies_Cleaned!$E$2:$E$3849=A2920, IMDB_Movies_Cleaned!$N$2:$N$3849))</f>
        <v>6.3</v>
      </c>
      <c r="I2920" cm="1">
        <f t="array" ref="I2920">_xlfn.VAR.S(IF(IMDB_Movies_Cleaned!$E$2:$E$3849=A2920, IMDB_Movies_Cleaned!$N$2:$N$3849))</f>
        <v>0.59267857142858049</v>
      </c>
      <c r="J2920" cm="1">
        <f t="array" ref="J2920">_xlfn.STDEV.S(IF(IMDB_Movies_Cleaned!$E$2:$E$3849=A2920, IMDB_Movies_Cleaned!$N$2:$N$3849))</f>
        <v>0.76985620178613912</v>
      </c>
    </row>
    <row r="2921" spans="1:10" x14ac:dyDescent="0.25">
      <c r="A2921" s="1" t="s">
        <v>1125</v>
      </c>
      <c r="B2921">
        <f t="shared" si="47"/>
        <v>4</v>
      </c>
      <c r="D2921">
        <f>AVERAGEIF(IMDB_Movies_Cleaned!$E$2:$E$3849, A2921, IMDB_Movies_Cleaned!$N$2:$N$3849)</f>
        <v>7.1749999999999998</v>
      </c>
      <c r="E2921" cm="1">
        <f t="array" ref="E2921">MEDIAN(IF(IMDB_Movies_Cleaned!$E$2:$E$3849=A2921, IMDB_Movies_Cleaned!$N$2:$N$3849))</f>
        <v>7.1999999999999993</v>
      </c>
      <c r="F2921" t="e" cm="1">
        <f t="array" ref="F2921">_xlfn.MODE.SNGL(IF(IMDB_Movies_Cleaned!$E$2:$E$3849=A2921, IMDB_Movies_Cleaned!$N$2:$N$3849))</f>
        <v>#N/A</v>
      </c>
      <c r="G2921" cm="1">
        <f t="array" ref="G2921">MAX(IF(IMDB_Movies_Cleaned!$E$2:$E$3849=A2921, IMDB_Movies_Cleaned!$N$2:$N$3849))</f>
        <v>7.6</v>
      </c>
      <c r="H2921" cm="1">
        <f t="array" ref="H2921">MIN(IF(IMDB_Movies_Cleaned!$E$2:$E$3849=A2921, IMDB_Movies_Cleaned!$N$2:$N$3849))</f>
        <v>6.7</v>
      </c>
      <c r="I2921" cm="1">
        <f t="array" ref="I2921">_xlfn.VAR.S(IF(IMDB_Movies_Cleaned!$E$2:$E$3849=A2921, IMDB_Movies_Cleaned!$N$2:$N$3849))</f>
        <v>0.14249999999999985</v>
      </c>
      <c r="J2921" cm="1">
        <f t="array" ref="J2921">_xlfn.STDEV.S(IF(IMDB_Movies_Cleaned!$E$2:$E$3849=A2921, IMDB_Movies_Cleaned!$N$2:$N$3849))</f>
        <v>0.37749172176353729</v>
      </c>
    </row>
    <row r="2922" spans="1:10" x14ac:dyDescent="0.25">
      <c r="A2922" s="2" t="s">
        <v>2971</v>
      </c>
      <c r="B2922">
        <f t="shared" si="47"/>
        <v>5</v>
      </c>
      <c r="D2922">
        <f>AVERAGEIF(IMDB_Movies_Cleaned!$E$2:$E$3849, A2922, IMDB_Movies_Cleaned!$N$2:$N$3849)</f>
        <v>6.26</v>
      </c>
      <c r="E2922" cm="1">
        <f t="array" ref="E2922">MEDIAN(IF(IMDB_Movies_Cleaned!$E$2:$E$3849=A2922, IMDB_Movies_Cleaned!$N$2:$N$3849))</f>
        <v>6.2</v>
      </c>
      <c r="F2922" t="e" cm="1">
        <f t="array" ref="F2922">_xlfn.MODE.SNGL(IF(IMDB_Movies_Cleaned!$E$2:$E$3849=A2922, IMDB_Movies_Cleaned!$N$2:$N$3849))</f>
        <v>#N/A</v>
      </c>
      <c r="G2922" cm="1">
        <f t="array" ref="G2922">MAX(IF(IMDB_Movies_Cleaned!$E$2:$E$3849=A2922, IMDB_Movies_Cleaned!$N$2:$N$3849))</f>
        <v>8.3000000000000007</v>
      </c>
      <c r="H2922" cm="1">
        <f t="array" ref="H2922">MIN(IF(IMDB_Movies_Cleaned!$E$2:$E$3849=A2922, IMDB_Movies_Cleaned!$N$2:$N$3849))</f>
        <v>4.2</v>
      </c>
      <c r="I2922" cm="1">
        <f t="array" ref="I2922">_xlfn.VAR.S(IF(IMDB_Movies_Cleaned!$E$2:$E$3849=A2922, IMDB_Movies_Cleaned!$N$2:$N$3849))</f>
        <v>2.5079999999999956</v>
      </c>
      <c r="J2922" cm="1">
        <f t="array" ref="J2922">_xlfn.STDEV.S(IF(IMDB_Movies_Cleaned!$E$2:$E$3849=A2922, IMDB_Movies_Cleaned!$N$2:$N$3849))</f>
        <v>1.5836666315863308</v>
      </c>
    </row>
    <row r="2923" spans="1:10" x14ac:dyDescent="0.25">
      <c r="A2923" s="2" t="s">
        <v>2028</v>
      </c>
      <c r="B2923">
        <f t="shared" si="47"/>
        <v>14</v>
      </c>
      <c r="D2923">
        <f>AVERAGEIF(IMDB_Movies_Cleaned!$E$2:$E$3849, A2923, IMDB_Movies_Cleaned!$N$2:$N$3849)</f>
        <v>5.8999999999999986</v>
      </c>
      <c r="E2923" cm="1">
        <f t="array" ref="E2923">MEDIAN(IF(IMDB_Movies_Cleaned!$E$2:$E$3849=A2923, IMDB_Movies_Cleaned!$N$2:$N$3849))</f>
        <v>6.3</v>
      </c>
      <c r="F2923" cm="1">
        <f t="array" ref="F2923">_xlfn.MODE.SNGL(IF(IMDB_Movies_Cleaned!$E$2:$E$3849=A2923, IMDB_Movies_Cleaned!$N$2:$N$3849))</f>
        <v>6.3</v>
      </c>
      <c r="G2923" cm="1">
        <f t="array" ref="G2923">MAX(IF(IMDB_Movies_Cleaned!$E$2:$E$3849=A2923, IMDB_Movies_Cleaned!$N$2:$N$3849))</f>
        <v>7.4</v>
      </c>
      <c r="H2923" cm="1">
        <f t="array" ref="H2923">MIN(IF(IMDB_Movies_Cleaned!$E$2:$E$3849=A2923, IMDB_Movies_Cleaned!$N$2:$N$3849))</f>
        <v>2.2999999999999998</v>
      </c>
      <c r="I2923" cm="1">
        <f t="array" ref="I2923">_xlfn.VAR.S(IF(IMDB_Movies_Cleaned!$E$2:$E$3849=A2923, IMDB_Movies_Cleaned!$N$2:$N$3849))</f>
        <v>1.5569230769230995</v>
      </c>
      <c r="J2923" cm="1">
        <f t="array" ref="J2923">_xlfn.STDEV.S(IF(IMDB_Movies_Cleaned!$E$2:$E$3849=A2923, IMDB_Movies_Cleaned!$N$2:$N$3849))</f>
        <v>1.2477672366764161</v>
      </c>
    </row>
    <row r="2924" spans="1:10" x14ac:dyDescent="0.25">
      <c r="A2924" s="1" t="s">
        <v>1147</v>
      </c>
      <c r="B2924">
        <f t="shared" si="47"/>
        <v>14</v>
      </c>
      <c r="D2924">
        <f>AVERAGEIF(IMDB_Movies_Cleaned!$E$2:$E$3849, A2924, IMDB_Movies_Cleaned!$N$2:$N$3849)</f>
        <v>6.2071428571428564</v>
      </c>
      <c r="E2924" cm="1">
        <f t="array" ref="E2924">MEDIAN(IF(IMDB_Movies_Cleaned!$E$2:$E$3849=A2924, IMDB_Movies_Cleaned!$N$2:$N$3849))</f>
        <v>6.25</v>
      </c>
      <c r="F2924" cm="1">
        <f t="array" ref="F2924">_xlfn.MODE.SNGL(IF(IMDB_Movies_Cleaned!$E$2:$E$3849=A2924, IMDB_Movies_Cleaned!$N$2:$N$3849))</f>
        <v>6.4</v>
      </c>
      <c r="G2924" cm="1">
        <f t="array" ref="G2924">MAX(IF(IMDB_Movies_Cleaned!$E$2:$E$3849=A2924, IMDB_Movies_Cleaned!$N$2:$N$3849))</f>
        <v>7.7</v>
      </c>
      <c r="H2924" cm="1">
        <f t="array" ref="H2924">MIN(IF(IMDB_Movies_Cleaned!$E$2:$E$3849=A2924, IMDB_Movies_Cleaned!$N$2:$N$3849))</f>
        <v>4.2</v>
      </c>
      <c r="I2924" cm="1">
        <f t="array" ref="I2924">_xlfn.VAR.S(IF(IMDB_Movies_Cleaned!$E$2:$E$3849=A2924, IMDB_Movies_Cleaned!$N$2:$N$3849))</f>
        <v>0.64686813186813197</v>
      </c>
      <c r="J2924" cm="1">
        <f t="array" ref="J2924">_xlfn.STDEV.S(IF(IMDB_Movies_Cleaned!$E$2:$E$3849=A2924, IMDB_Movies_Cleaned!$N$2:$N$3849))</f>
        <v>0.80428112738527691</v>
      </c>
    </row>
    <row r="2925" spans="1:10" x14ac:dyDescent="0.25">
      <c r="A2925" s="1" t="s">
        <v>201</v>
      </c>
      <c r="B2925">
        <f t="shared" si="47"/>
        <v>55</v>
      </c>
      <c r="D2925">
        <f>AVERAGEIF(IMDB_Movies_Cleaned!$E$2:$E$3849, A2925, IMDB_Movies_Cleaned!$N$2:$N$3849)</f>
        <v>6.4090909090909092</v>
      </c>
      <c r="E2925" cm="1">
        <f t="array" ref="E2925">MEDIAN(IF(IMDB_Movies_Cleaned!$E$2:$E$3849=A2925, IMDB_Movies_Cleaned!$N$2:$N$3849))</f>
        <v>6.5</v>
      </c>
      <c r="F2925" cm="1">
        <f t="array" ref="F2925">_xlfn.MODE.SNGL(IF(IMDB_Movies_Cleaned!$E$2:$E$3849=A2925, IMDB_Movies_Cleaned!$N$2:$N$3849))</f>
        <v>6.5</v>
      </c>
      <c r="G2925" cm="1">
        <f t="array" ref="G2925">MAX(IF(IMDB_Movies_Cleaned!$E$2:$E$3849=A2925, IMDB_Movies_Cleaned!$N$2:$N$3849))</f>
        <v>7.6</v>
      </c>
      <c r="H2925" cm="1">
        <f t="array" ref="H2925">MIN(IF(IMDB_Movies_Cleaned!$E$2:$E$3849=A2925, IMDB_Movies_Cleaned!$N$2:$N$3849))</f>
        <v>4.4000000000000004</v>
      </c>
      <c r="I2925" cm="1">
        <f t="array" ref="I2925">_xlfn.VAR.S(IF(IMDB_Movies_Cleaned!$E$2:$E$3849=A2925, IMDB_Movies_Cleaned!$N$2:$N$3849))</f>
        <v>0.39936026936026953</v>
      </c>
      <c r="J2925" cm="1">
        <f t="array" ref="J2925">_xlfn.STDEV.S(IF(IMDB_Movies_Cleaned!$E$2:$E$3849=A2925, IMDB_Movies_Cleaned!$N$2:$N$3849))</f>
        <v>0.63194957817872588</v>
      </c>
    </row>
    <row r="2926" spans="1:10" x14ac:dyDescent="0.25">
      <c r="A2926" s="1" t="s">
        <v>3462</v>
      </c>
      <c r="B2926">
        <f t="shared" si="47"/>
        <v>16</v>
      </c>
      <c r="D2926">
        <f>AVERAGEIF(IMDB_Movies_Cleaned!$E$2:$E$3849, A2926, IMDB_Movies_Cleaned!$N$2:$N$3849)</f>
        <v>6.2437499999999995</v>
      </c>
      <c r="E2926" cm="1">
        <f t="array" ref="E2926">MEDIAN(IF(IMDB_Movies_Cleaned!$E$2:$E$3849=A2926, IMDB_Movies_Cleaned!$N$2:$N$3849))</f>
        <v>6.5</v>
      </c>
      <c r="F2926" cm="1">
        <f t="array" ref="F2926">_xlfn.MODE.SNGL(IF(IMDB_Movies_Cleaned!$E$2:$E$3849=A2926, IMDB_Movies_Cleaned!$N$2:$N$3849))</f>
        <v>6.5</v>
      </c>
      <c r="G2926" cm="1">
        <f t="array" ref="G2926">MAX(IF(IMDB_Movies_Cleaned!$E$2:$E$3849=A2926, IMDB_Movies_Cleaned!$N$2:$N$3849))</f>
        <v>7.9</v>
      </c>
      <c r="H2926" cm="1">
        <f t="array" ref="H2926">MIN(IF(IMDB_Movies_Cleaned!$E$2:$E$3849=A2926, IMDB_Movies_Cleaned!$N$2:$N$3849))</f>
        <v>2.1</v>
      </c>
      <c r="I2926" cm="1">
        <f t="array" ref="I2926">_xlfn.VAR.S(IF(IMDB_Movies_Cleaned!$E$2:$E$3849=A2926, IMDB_Movies_Cleaned!$N$2:$N$3849))</f>
        <v>1.7452916666666776</v>
      </c>
      <c r="J2926" cm="1">
        <f t="array" ref="J2926">_xlfn.STDEV.S(IF(IMDB_Movies_Cleaned!$E$2:$E$3849=A2926, IMDB_Movies_Cleaned!$N$2:$N$3849))</f>
        <v>1.3210948742110378</v>
      </c>
    </row>
    <row r="2927" spans="1:10" x14ac:dyDescent="0.25">
      <c r="A2927" s="2" t="s">
        <v>3462</v>
      </c>
      <c r="B2927">
        <f t="shared" si="47"/>
        <v>16</v>
      </c>
      <c r="D2927">
        <f>AVERAGEIF(IMDB_Movies_Cleaned!$E$2:$E$3849, A2927, IMDB_Movies_Cleaned!$N$2:$N$3849)</f>
        <v>6.2437499999999995</v>
      </c>
      <c r="E2927" cm="1">
        <f t="array" ref="E2927">MEDIAN(IF(IMDB_Movies_Cleaned!$E$2:$E$3849=A2927, IMDB_Movies_Cleaned!$N$2:$N$3849))</f>
        <v>6.5</v>
      </c>
      <c r="F2927" cm="1">
        <f t="array" ref="F2927">_xlfn.MODE.SNGL(IF(IMDB_Movies_Cleaned!$E$2:$E$3849=A2927, IMDB_Movies_Cleaned!$N$2:$N$3849))</f>
        <v>6.5</v>
      </c>
      <c r="G2927" cm="1">
        <f t="array" ref="G2927">MAX(IF(IMDB_Movies_Cleaned!$E$2:$E$3849=A2927, IMDB_Movies_Cleaned!$N$2:$N$3849))</f>
        <v>7.9</v>
      </c>
      <c r="H2927" cm="1">
        <f t="array" ref="H2927">MIN(IF(IMDB_Movies_Cleaned!$E$2:$E$3849=A2927, IMDB_Movies_Cleaned!$N$2:$N$3849))</f>
        <v>2.1</v>
      </c>
      <c r="I2927" cm="1">
        <f t="array" ref="I2927">_xlfn.VAR.S(IF(IMDB_Movies_Cleaned!$E$2:$E$3849=A2927, IMDB_Movies_Cleaned!$N$2:$N$3849))</f>
        <v>1.7452916666666776</v>
      </c>
      <c r="J2927" cm="1">
        <f t="array" ref="J2927">_xlfn.STDEV.S(IF(IMDB_Movies_Cleaned!$E$2:$E$3849=A2927, IMDB_Movies_Cleaned!$N$2:$N$3849))</f>
        <v>1.3210948742110378</v>
      </c>
    </row>
    <row r="2928" spans="1:10" x14ac:dyDescent="0.25">
      <c r="A2928" s="1" t="s">
        <v>872</v>
      </c>
      <c r="B2928">
        <f t="shared" si="47"/>
        <v>145</v>
      </c>
      <c r="D2928">
        <f>AVERAGEIF(IMDB_Movies_Cleaned!$E$2:$E$3849, A2928, IMDB_Movies_Cleaned!$N$2:$N$3849)</f>
        <v>5.8406896551724108</v>
      </c>
      <c r="E2928" cm="1">
        <f t="array" ref="E2928">MEDIAN(IF(IMDB_Movies_Cleaned!$E$2:$E$3849=A2928, IMDB_Movies_Cleaned!$N$2:$N$3849))</f>
        <v>6</v>
      </c>
      <c r="F2928" cm="1">
        <f t="array" ref="F2928">_xlfn.MODE.SNGL(IF(IMDB_Movies_Cleaned!$E$2:$E$3849=A2928, IMDB_Movies_Cleaned!$N$2:$N$3849))</f>
        <v>6.5</v>
      </c>
      <c r="G2928" cm="1">
        <f t="array" ref="G2928">MAX(IF(IMDB_Movies_Cleaned!$E$2:$E$3849=A2928, IMDB_Movies_Cleaned!$N$2:$N$3849))</f>
        <v>8</v>
      </c>
      <c r="H2928" cm="1">
        <f t="array" ref="H2928">MIN(IF(IMDB_Movies_Cleaned!$E$2:$E$3849=A2928, IMDB_Movies_Cleaned!$N$2:$N$3849))</f>
        <v>1.9</v>
      </c>
      <c r="I2928" cm="1">
        <f t="array" ref="I2928">_xlfn.VAR.S(IF(IMDB_Movies_Cleaned!$E$2:$E$3849=A2928, IMDB_Movies_Cleaned!$N$2:$N$3849))</f>
        <v>1.4818745210728315</v>
      </c>
      <c r="J2928" cm="1">
        <f t="array" ref="J2928">_xlfn.STDEV.S(IF(IMDB_Movies_Cleaned!$E$2:$E$3849=A2928, IMDB_Movies_Cleaned!$N$2:$N$3849))</f>
        <v>1.2173226856806831</v>
      </c>
    </row>
    <row r="2929" spans="1:10" x14ac:dyDescent="0.25">
      <c r="A2929" s="2" t="s">
        <v>1289</v>
      </c>
      <c r="B2929">
        <f t="shared" si="47"/>
        <v>147</v>
      </c>
      <c r="D2929">
        <f>AVERAGEIF(IMDB_Movies_Cleaned!$E$2:$E$3849, A2929, IMDB_Movies_Cleaned!$N$2:$N$3849)</f>
        <v>6.5836734693877554</v>
      </c>
      <c r="E2929" cm="1">
        <f t="array" ref="E2929">MEDIAN(IF(IMDB_Movies_Cleaned!$E$2:$E$3849=A2929, IMDB_Movies_Cleaned!$N$2:$N$3849))</f>
        <v>6.7</v>
      </c>
      <c r="F2929" cm="1">
        <f t="array" ref="F2929">_xlfn.MODE.SNGL(IF(IMDB_Movies_Cleaned!$E$2:$E$3849=A2929, IMDB_Movies_Cleaned!$N$2:$N$3849))</f>
        <v>6.7</v>
      </c>
      <c r="G2929" cm="1">
        <f t="array" ref="G2929">MAX(IF(IMDB_Movies_Cleaned!$E$2:$E$3849=A2929, IMDB_Movies_Cleaned!$N$2:$N$3849))</f>
        <v>8.8000000000000007</v>
      </c>
      <c r="H2929" cm="1">
        <f t="array" ref="H2929">MIN(IF(IMDB_Movies_Cleaned!$E$2:$E$3849=A2929, IMDB_Movies_Cleaned!$N$2:$N$3849))</f>
        <v>3.3</v>
      </c>
      <c r="I2929" cm="1">
        <f t="array" ref="I2929">_xlfn.VAR.S(IF(IMDB_Movies_Cleaned!$E$2:$E$3849=A2929, IMDB_Movies_Cleaned!$N$2:$N$3849))</f>
        <v>0.73480011182555371</v>
      </c>
      <c r="J2929" cm="1">
        <f t="array" ref="J2929">_xlfn.STDEV.S(IF(IMDB_Movies_Cleaned!$E$2:$E$3849=A2929, IMDB_Movies_Cleaned!$N$2:$N$3849))</f>
        <v>0.85720482489633343</v>
      </c>
    </row>
    <row r="2930" spans="1:10" x14ac:dyDescent="0.25">
      <c r="A2930" s="2" t="s">
        <v>872</v>
      </c>
      <c r="B2930">
        <f t="shared" si="47"/>
        <v>145</v>
      </c>
      <c r="D2930">
        <f>AVERAGEIF(IMDB_Movies_Cleaned!$E$2:$E$3849, A2930, IMDB_Movies_Cleaned!$N$2:$N$3849)</f>
        <v>5.8406896551724108</v>
      </c>
      <c r="E2930" cm="1">
        <f t="array" ref="E2930">MEDIAN(IF(IMDB_Movies_Cleaned!$E$2:$E$3849=A2930, IMDB_Movies_Cleaned!$N$2:$N$3849))</f>
        <v>6</v>
      </c>
      <c r="F2930" cm="1">
        <f t="array" ref="F2930">_xlfn.MODE.SNGL(IF(IMDB_Movies_Cleaned!$E$2:$E$3849=A2930, IMDB_Movies_Cleaned!$N$2:$N$3849))</f>
        <v>6.5</v>
      </c>
      <c r="G2930" cm="1">
        <f t="array" ref="G2930">MAX(IF(IMDB_Movies_Cleaned!$E$2:$E$3849=A2930, IMDB_Movies_Cleaned!$N$2:$N$3849))</f>
        <v>8</v>
      </c>
      <c r="H2930" cm="1">
        <f t="array" ref="H2930">MIN(IF(IMDB_Movies_Cleaned!$E$2:$E$3849=A2930, IMDB_Movies_Cleaned!$N$2:$N$3849))</f>
        <v>1.9</v>
      </c>
      <c r="I2930" cm="1">
        <f t="array" ref="I2930">_xlfn.VAR.S(IF(IMDB_Movies_Cleaned!$E$2:$E$3849=A2930, IMDB_Movies_Cleaned!$N$2:$N$3849))</f>
        <v>1.4818745210728315</v>
      </c>
      <c r="J2930" cm="1">
        <f t="array" ref="J2930">_xlfn.STDEV.S(IF(IMDB_Movies_Cleaned!$E$2:$E$3849=A2930, IMDB_Movies_Cleaned!$N$2:$N$3849))</f>
        <v>1.2173226856806831</v>
      </c>
    </row>
    <row r="2931" spans="1:10" x14ac:dyDescent="0.25">
      <c r="A2931" s="1" t="s">
        <v>3462</v>
      </c>
      <c r="B2931">
        <f t="shared" si="47"/>
        <v>16</v>
      </c>
      <c r="D2931">
        <f>AVERAGEIF(IMDB_Movies_Cleaned!$E$2:$E$3849, A2931, IMDB_Movies_Cleaned!$N$2:$N$3849)</f>
        <v>6.2437499999999995</v>
      </c>
      <c r="E2931" cm="1">
        <f t="array" ref="E2931">MEDIAN(IF(IMDB_Movies_Cleaned!$E$2:$E$3849=A2931, IMDB_Movies_Cleaned!$N$2:$N$3849))</f>
        <v>6.5</v>
      </c>
      <c r="F2931" cm="1">
        <f t="array" ref="F2931">_xlfn.MODE.SNGL(IF(IMDB_Movies_Cleaned!$E$2:$E$3849=A2931, IMDB_Movies_Cleaned!$N$2:$N$3849))</f>
        <v>6.5</v>
      </c>
      <c r="G2931" cm="1">
        <f t="array" ref="G2931">MAX(IF(IMDB_Movies_Cleaned!$E$2:$E$3849=A2931, IMDB_Movies_Cleaned!$N$2:$N$3849))</f>
        <v>7.9</v>
      </c>
      <c r="H2931" cm="1">
        <f t="array" ref="H2931">MIN(IF(IMDB_Movies_Cleaned!$E$2:$E$3849=A2931, IMDB_Movies_Cleaned!$N$2:$N$3849))</f>
        <v>2.1</v>
      </c>
      <c r="I2931" cm="1">
        <f t="array" ref="I2931">_xlfn.VAR.S(IF(IMDB_Movies_Cleaned!$E$2:$E$3849=A2931, IMDB_Movies_Cleaned!$N$2:$N$3849))</f>
        <v>1.7452916666666776</v>
      </c>
      <c r="J2931" cm="1">
        <f t="array" ref="J2931">_xlfn.STDEV.S(IF(IMDB_Movies_Cleaned!$E$2:$E$3849=A2931, IMDB_Movies_Cleaned!$N$2:$N$3849))</f>
        <v>1.3210948742110378</v>
      </c>
    </row>
    <row r="2932" spans="1:10" x14ac:dyDescent="0.25">
      <c r="A2932" s="2" t="s">
        <v>2886</v>
      </c>
      <c r="B2932">
        <f t="shared" si="47"/>
        <v>15</v>
      </c>
      <c r="D2932">
        <f>AVERAGEIF(IMDB_Movies_Cleaned!$E$2:$E$3849, A2932, IMDB_Movies_Cleaned!$N$2:$N$3849)</f>
        <v>7.1333333333333337</v>
      </c>
      <c r="E2932" cm="1">
        <f t="array" ref="E2932">MEDIAN(IF(IMDB_Movies_Cleaned!$E$2:$E$3849=A2932, IMDB_Movies_Cleaned!$N$2:$N$3849))</f>
        <v>7.1</v>
      </c>
      <c r="F2932" cm="1">
        <f t="array" ref="F2932">_xlfn.MODE.SNGL(IF(IMDB_Movies_Cleaned!$E$2:$E$3849=A2932, IMDB_Movies_Cleaned!$N$2:$N$3849))</f>
        <v>7</v>
      </c>
      <c r="G2932" cm="1">
        <f t="array" ref="G2932">MAX(IF(IMDB_Movies_Cleaned!$E$2:$E$3849=A2932, IMDB_Movies_Cleaned!$N$2:$N$3849))</f>
        <v>8.1</v>
      </c>
      <c r="H2932" cm="1">
        <f t="array" ref="H2932">MIN(IF(IMDB_Movies_Cleaned!$E$2:$E$3849=A2932, IMDB_Movies_Cleaned!$N$2:$N$3849))</f>
        <v>6.5</v>
      </c>
      <c r="I2932" cm="1">
        <f t="array" ref="I2932">_xlfn.VAR.S(IF(IMDB_Movies_Cleaned!$E$2:$E$3849=A2932, IMDB_Movies_Cleaned!$N$2:$N$3849))</f>
        <v>0.20095238095238097</v>
      </c>
      <c r="J2932" cm="1">
        <f t="array" ref="J2932">_xlfn.STDEV.S(IF(IMDB_Movies_Cleaned!$E$2:$E$3849=A2932, IMDB_Movies_Cleaned!$N$2:$N$3849))</f>
        <v>0.44827712517189738</v>
      </c>
    </row>
    <row r="2933" spans="1:10" x14ac:dyDescent="0.25">
      <c r="A2933" s="1" t="s">
        <v>955</v>
      </c>
      <c r="B2933">
        <f t="shared" si="47"/>
        <v>6</v>
      </c>
      <c r="D2933">
        <f>AVERAGEIF(IMDB_Movies_Cleaned!$E$2:$E$3849, A2933, IMDB_Movies_Cleaned!$N$2:$N$3849)</f>
        <v>7.2666666666666666</v>
      </c>
      <c r="E2933" cm="1">
        <f t="array" ref="E2933">MEDIAN(IF(IMDB_Movies_Cleaned!$E$2:$E$3849=A2933, IMDB_Movies_Cleaned!$N$2:$N$3849))</f>
        <v>7.55</v>
      </c>
      <c r="F2933" cm="1">
        <f t="array" ref="F2933">_xlfn.MODE.SNGL(IF(IMDB_Movies_Cleaned!$E$2:$E$3849=A2933, IMDB_Movies_Cleaned!$N$2:$N$3849))</f>
        <v>8</v>
      </c>
      <c r="G2933" cm="1">
        <f t="array" ref="G2933">MAX(IF(IMDB_Movies_Cleaned!$E$2:$E$3849=A2933, IMDB_Movies_Cleaned!$N$2:$N$3849))</f>
        <v>8</v>
      </c>
      <c r="H2933" cm="1">
        <f t="array" ref="H2933">MIN(IF(IMDB_Movies_Cleaned!$E$2:$E$3849=A2933, IMDB_Movies_Cleaned!$N$2:$N$3849))</f>
        <v>5.9</v>
      </c>
      <c r="I2933" cm="1">
        <f t="array" ref="I2933">_xlfn.VAR.S(IF(IMDB_Movies_Cleaned!$E$2:$E$3849=A2933, IMDB_Movies_Cleaned!$N$2:$N$3849))</f>
        <v>0.79066666666666374</v>
      </c>
      <c r="J2933" cm="1">
        <f t="array" ref="J2933">_xlfn.STDEV.S(IF(IMDB_Movies_Cleaned!$E$2:$E$3849=A2933, IMDB_Movies_Cleaned!$N$2:$N$3849))</f>
        <v>0.88919439194512673</v>
      </c>
    </row>
    <row r="2934" spans="1:10" x14ac:dyDescent="0.25">
      <c r="A2934" s="1" t="s">
        <v>564</v>
      </c>
      <c r="B2934">
        <f t="shared" si="47"/>
        <v>5</v>
      </c>
      <c r="D2934">
        <f>AVERAGEIF(IMDB_Movies_Cleaned!$E$2:$E$3849, A2934, IMDB_Movies_Cleaned!$N$2:$N$3849)</f>
        <v>6.7199999999999989</v>
      </c>
      <c r="E2934" cm="1">
        <f t="array" ref="E2934">MEDIAN(IF(IMDB_Movies_Cleaned!$E$2:$E$3849=A2934, IMDB_Movies_Cleaned!$N$2:$N$3849))</f>
        <v>6.1</v>
      </c>
      <c r="F2934" cm="1">
        <f t="array" ref="F2934">_xlfn.MODE.SNGL(IF(IMDB_Movies_Cleaned!$E$2:$E$3849=A2934, IMDB_Movies_Cleaned!$N$2:$N$3849))</f>
        <v>6.1</v>
      </c>
      <c r="G2934" cm="1">
        <f t="array" ref="G2934">MAX(IF(IMDB_Movies_Cleaned!$E$2:$E$3849=A2934, IMDB_Movies_Cleaned!$N$2:$N$3849))</f>
        <v>8.6999999999999993</v>
      </c>
      <c r="H2934" cm="1">
        <f t="array" ref="H2934">MIN(IF(IMDB_Movies_Cleaned!$E$2:$E$3849=A2934, IMDB_Movies_Cleaned!$N$2:$N$3849))</f>
        <v>5.8</v>
      </c>
      <c r="I2934" cm="1">
        <f t="array" ref="I2934">_xlfn.VAR.S(IF(IMDB_Movies_Cleaned!$E$2:$E$3849=A2934, IMDB_Movies_Cleaned!$N$2:$N$3849))</f>
        <v>1.3920000000000243</v>
      </c>
      <c r="J2934" cm="1">
        <f t="array" ref="J2934">_xlfn.STDEV.S(IF(IMDB_Movies_Cleaned!$E$2:$E$3849=A2934, IMDB_Movies_Cleaned!$N$2:$N$3849))</f>
        <v>1.1798304963002204</v>
      </c>
    </row>
    <row r="2935" spans="1:10" x14ac:dyDescent="0.25">
      <c r="A2935" s="2" t="s">
        <v>955</v>
      </c>
      <c r="B2935">
        <f t="shared" si="47"/>
        <v>6</v>
      </c>
      <c r="D2935">
        <f>AVERAGEIF(IMDB_Movies_Cleaned!$E$2:$E$3849, A2935, IMDB_Movies_Cleaned!$N$2:$N$3849)</f>
        <v>7.2666666666666666</v>
      </c>
      <c r="E2935" cm="1">
        <f t="array" ref="E2935">MEDIAN(IF(IMDB_Movies_Cleaned!$E$2:$E$3849=A2935, IMDB_Movies_Cleaned!$N$2:$N$3849))</f>
        <v>7.55</v>
      </c>
      <c r="F2935" cm="1">
        <f t="array" ref="F2935">_xlfn.MODE.SNGL(IF(IMDB_Movies_Cleaned!$E$2:$E$3849=A2935, IMDB_Movies_Cleaned!$N$2:$N$3849))</f>
        <v>8</v>
      </c>
      <c r="G2935" cm="1">
        <f t="array" ref="G2935">MAX(IF(IMDB_Movies_Cleaned!$E$2:$E$3849=A2935, IMDB_Movies_Cleaned!$N$2:$N$3849))</f>
        <v>8</v>
      </c>
      <c r="H2935" cm="1">
        <f t="array" ref="H2935">MIN(IF(IMDB_Movies_Cleaned!$E$2:$E$3849=A2935, IMDB_Movies_Cleaned!$N$2:$N$3849))</f>
        <v>5.9</v>
      </c>
      <c r="I2935" cm="1">
        <f t="array" ref="I2935">_xlfn.VAR.S(IF(IMDB_Movies_Cleaned!$E$2:$E$3849=A2935, IMDB_Movies_Cleaned!$N$2:$N$3849))</f>
        <v>0.79066666666666374</v>
      </c>
      <c r="J2935" cm="1">
        <f t="array" ref="J2935">_xlfn.STDEV.S(IF(IMDB_Movies_Cleaned!$E$2:$E$3849=A2935, IMDB_Movies_Cleaned!$N$2:$N$3849))</f>
        <v>0.88919439194512673</v>
      </c>
    </row>
    <row r="2936" spans="1:10" x14ac:dyDescent="0.25">
      <c r="A2936" s="2" t="s">
        <v>2848</v>
      </c>
      <c r="B2936">
        <f t="shared" si="47"/>
        <v>2</v>
      </c>
      <c r="D2936">
        <f>AVERAGEIF(IMDB_Movies_Cleaned!$E$2:$E$3849, A2936, IMDB_Movies_Cleaned!$N$2:$N$3849)</f>
        <v>7.2</v>
      </c>
      <c r="E2936" cm="1">
        <f t="array" ref="E2936">MEDIAN(IF(IMDB_Movies_Cleaned!$E$2:$E$3849=A2936, IMDB_Movies_Cleaned!$N$2:$N$3849))</f>
        <v>7.2</v>
      </c>
      <c r="F2936" cm="1">
        <f t="array" ref="F2936">_xlfn.MODE.SNGL(IF(IMDB_Movies_Cleaned!$E$2:$E$3849=A2936, IMDB_Movies_Cleaned!$N$2:$N$3849))</f>
        <v>7.2</v>
      </c>
      <c r="G2936" cm="1">
        <f t="array" ref="G2936">MAX(IF(IMDB_Movies_Cleaned!$E$2:$E$3849=A2936, IMDB_Movies_Cleaned!$N$2:$N$3849))</f>
        <v>7.2</v>
      </c>
      <c r="H2936" cm="1">
        <f t="array" ref="H2936">MIN(IF(IMDB_Movies_Cleaned!$E$2:$E$3849=A2936, IMDB_Movies_Cleaned!$N$2:$N$3849))</f>
        <v>7.2</v>
      </c>
      <c r="I2936" cm="1">
        <f t="array" ref="I2936">_xlfn.VAR.S(IF(IMDB_Movies_Cleaned!$E$2:$E$3849=A2936, IMDB_Movies_Cleaned!$N$2:$N$3849))</f>
        <v>0</v>
      </c>
      <c r="J2936" cm="1">
        <f t="array" ref="J2936">_xlfn.STDEV.S(IF(IMDB_Movies_Cleaned!$E$2:$E$3849=A2936, IMDB_Movies_Cleaned!$N$2:$N$3849))</f>
        <v>0</v>
      </c>
    </row>
    <row r="2937" spans="1:10" x14ac:dyDescent="0.25">
      <c r="A2937" s="2" t="s">
        <v>6140</v>
      </c>
      <c r="B2937">
        <f t="shared" si="47"/>
        <v>1</v>
      </c>
      <c r="D2937">
        <f>AVERAGEIF(IMDB_Movies_Cleaned!$E$2:$E$3849, A2937, IMDB_Movies_Cleaned!$N$2:$N$3849)</f>
        <v>6.7</v>
      </c>
      <c r="E2937" cm="1">
        <f t="array" ref="E2937">MEDIAN(IF(IMDB_Movies_Cleaned!$E$2:$E$3849=A2937, IMDB_Movies_Cleaned!$N$2:$N$3849))</f>
        <v>6.7</v>
      </c>
      <c r="F2937" t="e" cm="1">
        <f t="array" ref="F2937">_xlfn.MODE.SNGL(IF(IMDB_Movies_Cleaned!$E$2:$E$3849=A2937, IMDB_Movies_Cleaned!$N$2:$N$3849))</f>
        <v>#N/A</v>
      </c>
      <c r="G2937" cm="1">
        <f t="array" ref="G2937">MAX(IF(IMDB_Movies_Cleaned!$E$2:$E$3849=A2937, IMDB_Movies_Cleaned!$N$2:$N$3849))</f>
        <v>6.7</v>
      </c>
      <c r="H2937" cm="1">
        <f t="array" ref="H2937">MIN(IF(IMDB_Movies_Cleaned!$E$2:$E$3849=A2937, IMDB_Movies_Cleaned!$N$2:$N$3849))</f>
        <v>6.7</v>
      </c>
      <c r="I2937" t="e" cm="1">
        <f t="array" ref="I2937">_xlfn.VAR.S(IF(IMDB_Movies_Cleaned!$E$2:$E$3849=A2937, IMDB_Movies_Cleaned!$N$2:$N$3849))</f>
        <v>#DIV/0!</v>
      </c>
      <c r="J2937" t="e" cm="1">
        <f t="array" ref="J2937">_xlfn.STDEV.S(IF(IMDB_Movies_Cleaned!$E$2:$E$3849=A2937, IMDB_Movies_Cleaned!$N$2:$N$3849))</f>
        <v>#DIV/0!</v>
      </c>
    </row>
    <row r="2938" spans="1:10" x14ac:dyDescent="0.25">
      <c r="A2938" s="2" t="s">
        <v>1007</v>
      </c>
      <c r="B2938">
        <f t="shared" si="47"/>
        <v>41</v>
      </c>
      <c r="D2938">
        <f>AVERAGEIF(IMDB_Movies_Cleaned!$E$2:$E$3849, A2938, IMDB_Movies_Cleaned!$N$2:$N$3849)</f>
        <v>7.4951219512195113</v>
      </c>
      <c r="E2938" cm="1">
        <f t="array" ref="E2938">MEDIAN(IF(IMDB_Movies_Cleaned!$E$2:$E$3849=A2938, IMDB_Movies_Cleaned!$N$2:$N$3849))</f>
        <v>7.5</v>
      </c>
      <c r="F2938" cm="1">
        <f t="array" ref="F2938">_xlfn.MODE.SNGL(IF(IMDB_Movies_Cleaned!$E$2:$E$3849=A2938, IMDB_Movies_Cleaned!$N$2:$N$3849))</f>
        <v>7.2</v>
      </c>
      <c r="G2938" cm="1">
        <f t="array" ref="G2938">MAX(IF(IMDB_Movies_Cleaned!$E$2:$E$3849=A2938, IMDB_Movies_Cleaned!$N$2:$N$3849))</f>
        <v>9.3000000000000007</v>
      </c>
      <c r="H2938" cm="1">
        <f t="array" ref="H2938">MIN(IF(IMDB_Movies_Cleaned!$E$2:$E$3849=A2938, IMDB_Movies_Cleaned!$N$2:$N$3849))</f>
        <v>5.3</v>
      </c>
      <c r="I2938" cm="1">
        <f t="array" ref="I2938">_xlfn.VAR.S(IF(IMDB_Movies_Cleaned!$E$2:$E$3849=A2938, IMDB_Movies_Cleaned!$N$2:$N$3849))</f>
        <v>0.76047560975611073</v>
      </c>
      <c r="J2938" cm="1">
        <f t="array" ref="J2938">_xlfn.STDEV.S(IF(IMDB_Movies_Cleaned!$E$2:$E$3849=A2938, IMDB_Movies_Cleaned!$N$2:$N$3849))</f>
        <v>0.87205252694783852</v>
      </c>
    </row>
    <row r="2939" spans="1:10" x14ac:dyDescent="0.25">
      <c r="A2939" s="2" t="s">
        <v>1100</v>
      </c>
      <c r="B2939">
        <f t="shared" si="47"/>
        <v>82</v>
      </c>
      <c r="D2939">
        <f>AVERAGEIF(IMDB_Movies_Cleaned!$E$2:$E$3849, A2939, IMDB_Movies_Cleaned!$N$2:$N$3849)</f>
        <v>6.8573170731707327</v>
      </c>
      <c r="E2939" cm="1">
        <f t="array" ref="E2939">MEDIAN(IF(IMDB_Movies_Cleaned!$E$2:$E$3849=A2939, IMDB_Movies_Cleaned!$N$2:$N$3849))</f>
        <v>7</v>
      </c>
      <c r="F2939" cm="1">
        <f t="array" ref="F2939">_xlfn.MODE.SNGL(IF(IMDB_Movies_Cleaned!$E$2:$E$3849=A2939, IMDB_Movies_Cleaned!$N$2:$N$3849))</f>
        <v>6.1</v>
      </c>
      <c r="G2939" cm="1">
        <f t="array" ref="G2939">MAX(IF(IMDB_Movies_Cleaned!$E$2:$E$3849=A2939, IMDB_Movies_Cleaned!$N$2:$N$3849))</f>
        <v>8.5</v>
      </c>
      <c r="H2939" cm="1">
        <f t="array" ref="H2939">MIN(IF(IMDB_Movies_Cleaned!$E$2:$E$3849=A2939, IMDB_Movies_Cleaned!$N$2:$N$3849))</f>
        <v>5.0999999999999996</v>
      </c>
      <c r="I2939" cm="1">
        <f t="array" ref="I2939">_xlfn.VAR.S(IF(IMDB_Movies_Cleaned!$E$2:$E$3849=A2939, IMDB_Movies_Cleaned!$N$2:$N$3849))</f>
        <v>0.60766184884070396</v>
      </c>
      <c r="J2939" cm="1">
        <f t="array" ref="J2939">_xlfn.STDEV.S(IF(IMDB_Movies_Cleaned!$E$2:$E$3849=A2939, IMDB_Movies_Cleaned!$N$2:$N$3849))</f>
        <v>0.77952668257135627</v>
      </c>
    </row>
    <row r="2940" spans="1:10" x14ac:dyDescent="0.25">
      <c r="A2940" s="1" t="s">
        <v>5195</v>
      </c>
      <c r="B2940">
        <f t="shared" si="47"/>
        <v>4</v>
      </c>
      <c r="D2940">
        <f>AVERAGEIF(IMDB_Movies_Cleaned!$E$2:$E$3849, A2940, IMDB_Movies_Cleaned!$N$2:$N$3849)</f>
        <v>5.6</v>
      </c>
      <c r="E2940" cm="1">
        <f t="array" ref="E2940">MEDIAN(IF(IMDB_Movies_Cleaned!$E$2:$E$3849=A2940, IMDB_Movies_Cleaned!$N$2:$N$3849))</f>
        <v>5.85</v>
      </c>
      <c r="F2940" t="e" cm="1">
        <f t="array" ref="F2940">_xlfn.MODE.SNGL(IF(IMDB_Movies_Cleaned!$E$2:$E$3849=A2940, IMDB_Movies_Cleaned!$N$2:$N$3849))</f>
        <v>#N/A</v>
      </c>
      <c r="G2940" cm="1">
        <f t="array" ref="G2940">MAX(IF(IMDB_Movies_Cleaned!$E$2:$E$3849=A2940, IMDB_Movies_Cleaned!$N$2:$N$3849))</f>
        <v>6.6</v>
      </c>
      <c r="H2940" cm="1">
        <f t="array" ref="H2940">MIN(IF(IMDB_Movies_Cleaned!$E$2:$E$3849=A2940, IMDB_Movies_Cleaned!$N$2:$N$3849))</f>
        <v>4.0999999999999996</v>
      </c>
      <c r="I2940" cm="1">
        <f t="array" ref="I2940">_xlfn.VAR.S(IF(IMDB_Movies_Cleaned!$E$2:$E$3849=A2940, IMDB_Movies_Cleaned!$N$2:$N$3849))</f>
        <v>1.1666666666666714</v>
      </c>
      <c r="J2940" cm="1">
        <f t="array" ref="J2940">_xlfn.STDEV.S(IF(IMDB_Movies_Cleaned!$E$2:$E$3849=A2940, IMDB_Movies_Cleaned!$N$2:$N$3849))</f>
        <v>1.0801234497346455</v>
      </c>
    </row>
    <row r="2941" spans="1:10" x14ac:dyDescent="0.25">
      <c r="A2941" s="2" t="s">
        <v>6147</v>
      </c>
      <c r="B2941">
        <f t="shared" si="47"/>
        <v>1</v>
      </c>
      <c r="D2941">
        <f>AVERAGEIF(IMDB_Movies_Cleaned!$E$2:$E$3849, A2941, IMDB_Movies_Cleaned!$N$2:$N$3849)</f>
        <v>8</v>
      </c>
      <c r="E2941" cm="1">
        <f t="array" ref="E2941">MEDIAN(IF(IMDB_Movies_Cleaned!$E$2:$E$3849=A2941, IMDB_Movies_Cleaned!$N$2:$N$3849))</f>
        <v>8</v>
      </c>
      <c r="F2941" t="e" cm="1">
        <f t="array" ref="F2941">_xlfn.MODE.SNGL(IF(IMDB_Movies_Cleaned!$E$2:$E$3849=A2941, IMDB_Movies_Cleaned!$N$2:$N$3849))</f>
        <v>#N/A</v>
      </c>
      <c r="G2941" cm="1">
        <f t="array" ref="G2941">MAX(IF(IMDB_Movies_Cleaned!$E$2:$E$3849=A2941, IMDB_Movies_Cleaned!$N$2:$N$3849))</f>
        <v>8</v>
      </c>
      <c r="H2941" cm="1">
        <f t="array" ref="H2941">MIN(IF(IMDB_Movies_Cleaned!$E$2:$E$3849=A2941, IMDB_Movies_Cleaned!$N$2:$N$3849))</f>
        <v>8</v>
      </c>
      <c r="I2941" t="e" cm="1">
        <f t="array" ref="I2941">_xlfn.VAR.S(IF(IMDB_Movies_Cleaned!$E$2:$E$3849=A2941, IMDB_Movies_Cleaned!$N$2:$N$3849))</f>
        <v>#DIV/0!</v>
      </c>
      <c r="J2941" t="e" cm="1">
        <f t="array" ref="J2941">_xlfn.STDEV.S(IF(IMDB_Movies_Cleaned!$E$2:$E$3849=A2941, IMDB_Movies_Cleaned!$N$2:$N$3849))</f>
        <v>#DIV/0!</v>
      </c>
    </row>
    <row r="2942" spans="1:10" x14ac:dyDescent="0.25">
      <c r="A2942" s="1" t="s">
        <v>1770</v>
      </c>
      <c r="B2942">
        <f t="shared" si="47"/>
        <v>13</v>
      </c>
      <c r="D2942">
        <f>AVERAGEIF(IMDB_Movies_Cleaned!$E$2:$E$3849, A2942, IMDB_Movies_Cleaned!$N$2:$N$3849)</f>
        <v>6.3538461538461535</v>
      </c>
      <c r="E2942" cm="1">
        <f t="array" ref="E2942">MEDIAN(IF(IMDB_Movies_Cleaned!$E$2:$E$3849=A2942, IMDB_Movies_Cleaned!$N$2:$N$3849))</f>
        <v>6.4</v>
      </c>
      <c r="F2942" cm="1">
        <f t="array" ref="F2942">_xlfn.MODE.SNGL(IF(IMDB_Movies_Cleaned!$E$2:$E$3849=A2942, IMDB_Movies_Cleaned!$N$2:$N$3849))</f>
        <v>6.4</v>
      </c>
      <c r="G2942" cm="1">
        <f t="array" ref="G2942">MAX(IF(IMDB_Movies_Cleaned!$E$2:$E$3849=A2942, IMDB_Movies_Cleaned!$N$2:$N$3849))</f>
        <v>8.1</v>
      </c>
      <c r="H2942" cm="1">
        <f t="array" ref="H2942">MIN(IF(IMDB_Movies_Cleaned!$E$2:$E$3849=A2942, IMDB_Movies_Cleaned!$N$2:$N$3849))</f>
        <v>5.2</v>
      </c>
      <c r="I2942" cm="1">
        <f t="array" ref="I2942">_xlfn.VAR.S(IF(IMDB_Movies_Cleaned!$E$2:$E$3849=A2942, IMDB_Movies_Cleaned!$N$2:$N$3849))</f>
        <v>0.74602564102565339</v>
      </c>
      <c r="J2942" cm="1">
        <f t="array" ref="J2942">_xlfn.STDEV.S(IF(IMDB_Movies_Cleaned!$E$2:$E$3849=A2942, IMDB_Movies_Cleaned!$N$2:$N$3849))</f>
        <v>0.86372775862863949</v>
      </c>
    </row>
    <row r="2943" spans="1:10" x14ac:dyDescent="0.25">
      <c r="A2943" s="2" t="s">
        <v>1289</v>
      </c>
      <c r="B2943">
        <f t="shared" si="47"/>
        <v>147</v>
      </c>
      <c r="D2943">
        <f>AVERAGEIF(IMDB_Movies_Cleaned!$E$2:$E$3849, A2943, IMDB_Movies_Cleaned!$N$2:$N$3849)</f>
        <v>6.5836734693877554</v>
      </c>
      <c r="E2943" cm="1">
        <f t="array" ref="E2943">MEDIAN(IF(IMDB_Movies_Cleaned!$E$2:$E$3849=A2943, IMDB_Movies_Cleaned!$N$2:$N$3849))</f>
        <v>6.7</v>
      </c>
      <c r="F2943" cm="1">
        <f t="array" ref="F2943">_xlfn.MODE.SNGL(IF(IMDB_Movies_Cleaned!$E$2:$E$3849=A2943, IMDB_Movies_Cleaned!$N$2:$N$3849))</f>
        <v>6.7</v>
      </c>
      <c r="G2943" cm="1">
        <f t="array" ref="G2943">MAX(IF(IMDB_Movies_Cleaned!$E$2:$E$3849=A2943, IMDB_Movies_Cleaned!$N$2:$N$3849))</f>
        <v>8.8000000000000007</v>
      </c>
      <c r="H2943" cm="1">
        <f t="array" ref="H2943">MIN(IF(IMDB_Movies_Cleaned!$E$2:$E$3849=A2943, IMDB_Movies_Cleaned!$N$2:$N$3849))</f>
        <v>3.3</v>
      </c>
      <c r="I2943" cm="1">
        <f t="array" ref="I2943">_xlfn.VAR.S(IF(IMDB_Movies_Cleaned!$E$2:$E$3849=A2943, IMDB_Movies_Cleaned!$N$2:$N$3849))</f>
        <v>0.73480011182555371</v>
      </c>
      <c r="J2943" cm="1">
        <f t="array" ref="J2943">_xlfn.STDEV.S(IF(IMDB_Movies_Cleaned!$E$2:$E$3849=A2943, IMDB_Movies_Cleaned!$N$2:$N$3849))</f>
        <v>0.85720482489633343</v>
      </c>
    </row>
    <row r="2944" spans="1:10" x14ac:dyDescent="0.25">
      <c r="A2944" s="1" t="s">
        <v>3166</v>
      </c>
      <c r="B2944">
        <f t="shared" si="47"/>
        <v>8</v>
      </c>
      <c r="D2944">
        <f>AVERAGEIF(IMDB_Movies_Cleaned!$E$2:$E$3849, A2944, IMDB_Movies_Cleaned!$N$2:$N$3849)</f>
        <v>7.0625</v>
      </c>
      <c r="E2944" cm="1">
        <f t="array" ref="E2944">MEDIAN(IF(IMDB_Movies_Cleaned!$E$2:$E$3849=A2944, IMDB_Movies_Cleaned!$N$2:$N$3849))</f>
        <v>7.1</v>
      </c>
      <c r="F2944" t="e" cm="1">
        <f t="array" ref="F2944">_xlfn.MODE.SNGL(IF(IMDB_Movies_Cleaned!$E$2:$E$3849=A2944, IMDB_Movies_Cleaned!$N$2:$N$3849))</f>
        <v>#N/A</v>
      </c>
      <c r="G2944" cm="1">
        <f t="array" ref="G2944">MAX(IF(IMDB_Movies_Cleaned!$E$2:$E$3849=A2944, IMDB_Movies_Cleaned!$N$2:$N$3849))</f>
        <v>8.1</v>
      </c>
      <c r="H2944" cm="1">
        <f t="array" ref="H2944">MIN(IF(IMDB_Movies_Cleaned!$E$2:$E$3849=A2944, IMDB_Movies_Cleaned!$N$2:$N$3849))</f>
        <v>6.1</v>
      </c>
      <c r="I2944" cm="1">
        <f t="array" ref="I2944">_xlfn.VAR.S(IF(IMDB_Movies_Cleaned!$E$2:$E$3849=A2944, IMDB_Movies_Cleaned!$N$2:$N$3849))</f>
        <v>0.37410714285714292</v>
      </c>
      <c r="J2944" cm="1">
        <f t="array" ref="J2944">_xlfn.STDEV.S(IF(IMDB_Movies_Cleaned!$E$2:$E$3849=A2944, IMDB_Movies_Cleaned!$N$2:$N$3849))</f>
        <v>0.61164298643664905</v>
      </c>
    </row>
    <row r="2945" spans="1:10" x14ac:dyDescent="0.25">
      <c r="A2945" s="2" t="s">
        <v>1562</v>
      </c>
      <c r="B2945">
        <f t="shared" si="47"/>
        <v>8</v>
      </c>
      <c r="D2945">
        <f>AVERAGEIF(IMDB_Movies_Cleaned!$E$2:$E$3849, A2945, IMDB_Movies_Cleaned!$N$2:$N$3849)</f>
        <v>5.9250000000000007</v>
      </c>
      <c r="E2945" cm="1">
        <f t="array" ref="E2945">MEDIAN(IF(IMDB_Movies_Cleaned!$E$2:$E$3849=A2945, IMDB_Movies_Cleaned!$N$2:$N$3849))</f>
        <v>6</v>
      </c>
      <c r="F2945" cm="1">
        <f t="array" ref="F2945">_xlfn.MODE.SNGL(IF(IMDB_Movies_Cleaned!$E$2:$E$3849=A2945, IMDB_Movies_Cleaned!$N$2:$N$3849))</f>
        <v>6</v>
      </c>
      <c r="G2945" cm="1">
        <f t="array" ref="G2945">MAX(IF(IMDB_Movies_Cleaned!$E$2:$E$3849=A2945, IMDB_Movies_Cleaned!$N$2:$N$3849))</f>
        <v>7.6</v>
      </c>
      <c r="H2945" cm="1">
        <f t="array" ref="H2945">MIN(IF(IMDB_Movies_Cleaned!$E$2:$E$3849=A2945, IMDB_Movies_Cleaned!$N$2:$N$3849))</f>
        <v>4.7</v>
      </c>
      <c r="I2945" cm="1">
        <f t="array" ref="I2945">_xlfn.VAR.S(IF(IMDB_Movies_Cleaned!$E$2:$E$3849=A2945, IMDB_Movies_Cleaned!$N$2:$N$3849))</f>
        <v>0.89928571428570037</v>
      </c>
      <c r="J2945" cm="1">
        <f t="array" ref="J2945">_xlfn.STDEV.S(IF(IMDB_Movies_Cleaned!$E$2:$E$3849=A2945, IMDB_Movies_Cleaned!$N$2:$N$3849))</f>
        <v>0.94830676169987338</v>
      </c>
    </row>
    <row r="2946" spans="1:10" x14ac:dyDescent="0.25">
      <c r="A2946" s="1" t="s">
        <v>2836</v>
      </c>
      <c r="B2946">
        <f t="shared" si="47"/>
        <v>22</v>
      </c>
      <c r="D2946">
        <f>AVERAGEIF(IMDB_Movies_Cleaned!$E$2:$E$3849, A2946, IMDB_Movies_Cleaned!$N$2:$N$3849)</f>
        <v>6.6363636363636376</v>
      </c>
      <c r="E2946" cm="1">
        <f t="array" ref="E2946">MEDIAN(IF(IMDB_Movies_Cleaned!$E$2:$E$3849=A2946, IMDB_Movies_Cleaned!$N$2:$N$3849))</f>
        <v>6.9</v>
      </c>
      <c r="F2946" cm="1">
        <f t="array" ref="F2946">_xlfn.MODE.SNGL(IF(IMDB_Movies_Cleaned!$E$2:$E$3849=A2946, IMDB_Movies_Cleaned!$N$2:$N$3849))</f>
        <v>7</v>
      </c>
      <c r="G2946" cm="1">
        <f t="array" ref="G2946">MAX(IF(IMDB_Movies_Cleaned!$E$2:$E$3849=A2946, IMDB_Movies_Cleaned!$N$2:$N$3849))</f>
        <v>8.5</v>
      </c>
      <c r="H2946" cm="1">
        <f t="array" ref="H2946">MIN(IF(IMDB_Movies_Cleaned!$E$2:$E$3849=A2946, IMDB_Movies_Cleaned!$N$2:$N$3849))</f>
        <v>3.5</v>
      </c>
      <c r="I2946" cm="1">
        <f t="array" ref="I2946">_xlfn.VAR.S(IF(IMDB_Movies_Cleaned!$E$2:$E$3849=A2946, IMDB_Movies_Cleaned!$N$2:$N$3849))</f>
        <v>1.2090909090908921</v>
      </c>
      <c r="J2946" cm="1">
        <f t="array" ref="J2946">_xlfn.STDEV.S(IF(IMDB_Movies_Cleaned!$E$2:$E$3849=A2946, IMDB_Movies_Cleaned!$N$2:$N$3849))</f>
        <v>1.0995866992151606</v>
      </c>
    </row>
    <row r="2947" spans="1:10" x14ac:dyDescent="0.25">
      <c r="A2947" s="2" t="s">
        <v>901</v>
      </c>
      <c r="B2947">
        <f t="shared" si="47"/>
        <v>15</v>
      </c>
      <c r="D2947">
        <f>AVERAGEIF(IMDB_Movies_Cleaned!$E$2:$E$3849, A2947, IMDB_Movies_Cleaned!$N$2:$N$3849)</f>
        <v>7.4266666666666659</v>
      </c>
      <c r="E2947" cm="1">
        <f t="array" ref="E2947">MEDIAN(IF(IMDB_Movies_Cleaned!$E$2:$E$3849=A2947, IMDB_Movies_Cleaned!$N$2:$N$3849))</f>
        <v>7.5</v>
      </c>
      <c r="F2947" cm="1">
        <f t="array" ref="F2947">_xlfn.MODE.SNGL(IF(IMDB_Movies_Cleaned!$E$2:$E$3849=A2947, IMDB_Movies_Cleaned!$N$2:$N$3849))</f>
        <v>6.6</v>
      </c>
      <c r="G2947" cm="1">
        <f t="array" ref="G2947">MAX(IF(IMDB_Movies_Cleaned!$E$2:$E$3849=A2947, IMDB_Movies_Cleaned!$N$2:$N$3849))</f>
        <v>8.6999999999999993</v>
      </c>
      <c r="H2947" cm="1">
        <f t="array" ref="H2947">MIN(IF(IMDB_Movies_Cleaned!$E$2:$E$3849=A2947, IMDB_Movies_Cleaned!$N$2:$N$3849))</f>
        <v>6.6</v>
      </c>
      <c r="I2947" cm="1">
        <f t="array" ref="I2947">_xlfn.VAR.S(IF(IMDB_Movies_Cleaned!$E$2:$E$3849=A2947, IMDB_Movies_Cleaned!$N$2:$N$3849))</f>
        <v>0.3935238095238095</v>
      </c>
      <c r="J2947" cm="1">
        <f t="array" ref="J2947">_xlfn.STDEV.S(IF(IMDB_Movies_Cleaned!$E$2:$E$3849=A2947, IMDB_Movies_Cleaned!$N$2:$N$3849))</f>
        <v>0.62731476112379936</v>
      </c>
    </row>
    <row r="2948" spans="1:10" x14ac:dyDescent="0.25">
      <c r="A2948" s="1" t="s">
        <v>2662</v>
      </c>
      <c r="B2948">
        <f t="shared" si="47"/>
        <v>7</v>
      </c>
      <c r="D2948">
        <f>AVERAGEIF(IMDB_Movies_Cleaned!$E$2:$E$3849, A2948, IMDB_Movies_Cleaned!$N$2:$N$3849)</f>
        <v>6.3999999999999995</v>
      </c>
      <c r="E2948" cm="1">
        <f t="array" ref="E2948">MEDIAN(IF(IMDB_Movies_Cleaned!$E$2:$E$3849=A2948, IMDB_Movies_Cleaned!$N$2:$N$3849))</f>
        <v>6.5</v>
      </c>
      <c r="F2948" cm="1">
        <f t="array" ref="F2948">_xlfn.MODE.SNGL(IF(IMDB_Movies_Cleaned!$E$2:$E$3849=A2948, IMDB_Movies_Cleaned!$N$2:$N$3849))</f>
        <v>7.6</v>
      </c>
      <c r="G2948" cm="1">
        <f t="array" ref="G2948">MAX(IF(IMDB_Movies_Cleaned!$E$2:$E$3849=A2948, IMDB_Movies_Cleaned!$N$2:$N$3849))</f>
        <v>7.6</v>
      </c>
      <c r="H2948" cm="1">
        <f t="array" ref="H2948">MIN(IF(IMDB_Movies_Cleaned!$E$2:$E$3849=A2948, IMDB_Movies_Cleaned!$N$2:$N$3849))</f>
        <v>5.0999999999999996</v>
      </c>
      <c r="I2948" cm="1">
        <f t="array" ref="I2948">_xlfn.VAR.S(IF(IMDB_Movies_Cleaned!$E$2:$E$3849=A2948, IMDB_Movies_Cleaned!$N$2:$N$3849))</f>
        <v>0.96666666666666856</v>
      </c>
      <c r="J2948" cm="1">
        <f t="array" ref="J2948">_xlfn.STDEV.S(IF(IMDB_Movies_Cleaned!$E$2:$E$3849=A2948, IMDB_Movies_Cleaned!$N$2:$N$3849))</f>
        <v>0.98319208025017601</v>
      </c>
    </row>
    <row r="2949" spans="1:10" x14ac:dyDescent="0.25">
      <c r="A2949" s="2" t="s">
        <v>6163</v>
      </c>
      <c r="B2949">
        <f t="shared" si="47"/>
        <v>3</v>
      </c>
      <c r="D2949">
        <f>AVERAGEIF(IMDB_Movies_Cleaned!$E$2:$E$3849, A2949, IMDB_Movies_Cleaned!$N$2:$N$3849)</f>
        <v>5.8</v>
      </c>
      <c r="E2949" cm="1">
        <f t="array" ref="E2949">MEDIAN(IF(IMDB_Movies_Cleaned!$E$2:$E$3849=A2949, IMDB_Movies_Cleaned!$N$2:$N$3849))</f>
        <v>5.6</v>
      </c>
      <c r="F2949" t="e" cm="1">
        <f t="array" ref="F2949">_xlfn.MODE.SNGL(IF(IMDB_Movies_Cleaned!$E$2:$E$3849=A2949, IMDB_Movies_Cleaned!$N$2:$N$3849))</f>
        <v>#N/A</v>
      </c>
      <c r="G2949" cm="1">
        <f t="array" ref="G2949">MAX(IF(IMDB_Movies_Cleaned!$E$2:$E$3849=A2949, IMDB_Movies_Cleaned!$N$2:$N$3849))</f>
        <v>6.9</v>
      </c>
      <c r="H2949" cm="1">
        <f t="array" ref="H2949">MIN(IF(IMDB_Movies_Cleaned!$E$2:$E$3849=A2949, IMDB_Movies_Cleaned!$N$2:$N$3849))</f>
        <v>4.9000000000000004</v>
      </c>
      <c r="I2949" cm="1">
        <f t="array" ref="I2949">_xlfn.VAR.S(IF(IMDB_Movies_Cleaned!$E$2:$E$3849=A2949, IMDB_Movies_Cleaned!$N$2:$N$3849))</f>
        <v>1.0300000000000153</v>
      </c>
      <c r="J2949" cm="1">
        <f t="array" ref="J2949">_xlfn.STDEV.S(IF(IMDB_Movies_Cleaned!$E$2:$E$3849=A2949, IMDB_Movies_Cleaned!$N$2:$N$3849))</f>
        <v>1.0148891565092295</v>
      </c>
    </row>
    <row r="2950" spans="1:10" x14ac:dyDescent="0.25">
      <c r="A2950" s="1" t="s">
        <v>753</v>
      </c>
      <c r="B2950">
        <f t="shared" si="47"/>
        <v>151</v>
      </c>
      <c r="D2950">
        <f>AVERAGEIF(IMDB_Movies_Cleaned!$E$2:$E$3849, A2950, IMDB_Movies_Cleaned!$N$2:$N$3849)</f>
        <v>6.4947019867549711</v>
      </c>
      <c r="E2950" cm="1">
        <f t="array" ref="E2950">MEDIAN(IF(IMDB_Movies_Cleaned!$E$2:$E$3849=A2950, IMDB_Movies_Cleaned!$N$2:$N$3849))</f>
        <v>6.5</v>
      </c>
      <c r="F2950" cm="1">
        <f t="array" ref="F2950">_xlfn.MODE.SNGL(IF(IMDB_Movies_Cleaned!$E$2:$E$3849=A2950, IMDB_Movies_Cleaned!$N$2:$N$3849))</f>
        <v>6.5</v>
      </c>
      <c r="G2950" cm="1">
        <f t="array" ref="G2950">MAX(IF(IMDB_Movies_Cleaned!$E$2:$E$3849=A2950, IMDB_Movies_Cleaned!$N$2:$N$3849))</f>
        <v>8</v>
      </c>
      <c r="H2950" cm="1">
        <f t="array" ref="H2950">MIN(IF(IMDB_Movies_Cleaned!$E$2:$E$3849=A2950, IMDB_Movies_Cleaned!$N$2:$N$3849))</f>
        <v>4.3</v>
      </c>
      <c r="I2950" cm="1">
        <f t="array" ref="I2950">_xlfn.VAR.S(IF(IMDB_Movies_Cleaned!$E$2:$E$3849=A2950, IMDB_Movies_Cleaned!$N$2:$N$3849))</f>
        <v>0.56277174392930951</v>
      </c>
      <c r="J2950" cm="1">
        <f t="array" ref="J2950">_xlfn.STDEV.S(IF(IMDB_Movies_Cleaned!$E$2:$E$3849=A2950, IMDB_Movies_Cleaned!$N$2:$N$3849))</f>
        <v>0.75018114074489339</v>
      </c>
    </row>
    <row r="2951" spans="1:10" x14ac:dyDescent="0.25">
      <c r="A2951" s="2" t="s">
        <v>1498</v>
      </c>
      <c r="B2951">
        <f t="shared" si="47"/>
        <v>31</v>
      </c>
      <c r="D2951">
        <f>AVERAGEIF(IMDB_Movies_Cleaned!$E$2:$E$3849, A2951, IMDB_Movies_Cleaned!$N$2:$N$3849)</f>
        <v>5.8645161290322561</v>
      </c>
      <c r="E2951" cm="1">
        <f t="array" ref="E2951">MEDIAN(IF(IMDB_Movies_Cleaned!$E$2:$E$3849=A2951, IMDB_Movies_Cleaned!$N$2:$N$3849))</f>
        <v>5.7</v>
      </c>
      <c r="F2951" cm="1">
        <f t="array" ref="F2951">_xlfn.MODE.SNGL(IF(IMDB_Movies_Cleaned!$E$2:$E$3849=A2951, IMDB_Movies_Cleaned!$N$2:$N$3849))</f>
        <v>4.8</v>
      </c>
      <c r="G2951" cm="1">
        <f t="array" ref="G2951">MAX(IF(IMDB_Movies_Cleaned!$E$2:$E$3849=A2951, IMDB_Movies_Cleaned!$N$2:$N$3849))</f>
        <v>8.5</v>
      </c>
      <c r="H2951" cm="1">
        <f t="array" ref="H2951">MIN(IF(IMDB_Movies_Cleaned!$E$2:$E$3849=A2951, IMDB_Movies_Cleaned!$N$2:$N$3849))</f>
        <v>4.0999999999999996</v>
      </c>
      <c r="I2951" cm="1">
        <f t="array" ref="I2951">_xlfn.VAR.S(IF(IMDB_Movies_Cleaned!$E$2:$E$3849=A2951, IMDB_Movies_Cleaned!$N$2:$N$3849))</f>
        <v>1.0850322580645448</v>
      </c>
      <c r="J2951" cm="1">
        <f t="array" ref="J2951">_xlfn.STDEV.S(IF(IMDB_Movies_Cleaned!$E$2:$E$3849=A2951, IMDB_Movies_Cleaned!$N$2:$N$3849))</f>
        <v>1.0416488170513827</v>
      </c>
    </row>
    <row r="2952" spans="1:10" x14ac:dyDescent="0.25">
      <c r="A2952" s="2" t="s">
        <v>877</v>
      </c>
      <c r="B2952">
        <f t="shared" si="47"/>
        <v>135</v>
      </c>
      <c r="D2952">
        <f>AVERAGEIF(IMDB_Movies_Cleaned!$E$2:$E$3849, A2952, IMDB_Movies_Cleaned!$N$2:$N$3849)</f>
        <v>5.8962962962962955</v>
      </c>
      <c r="E2952" cm="1">
        <f t="array" ref="E2952">MEDIAN(IF(IMDB_Movies_Cleaned!$E$2:$E$3849=A2952, IMDB_Movies_Cleaned!$N$2:$N$3849))</f>
        <v>6</v>
      </c>
      <c r="F2952" cm="1">
        <f t="array" ref="F2952">_xlfn.MODE.SNGL(IF(IMDB_Movies_Cleaned!$E$2:$E$3849=A2952, IMDB_Movies_Cleaned!$N$2:$N$3849))</f>
        <v>6.1</v>
      </c>
      <c r="G2952" cm="1">
        <f t="array" ref="G2952">MAX(IF(IMDB_Movies_Cleaned!$E$2:$E$3849=A2952, IMDB_Movies_Cleaned!$N$2:$N$3849))</f>
        <v>8.4</v>
      </c>
      <c r="H2952" cm="1">
        <f t="array" ref="H2952">MIN(IF(IMDB_Movies_Cleaned!$E$2:$E$3849=A2952, IMDB_Movies_Cleaned!$N$2:$N$3849))</f>
        <v>2.7</v>
      </c>
      <c r="I2952" cm="1">
        <f t="array" ref="I2952">_xlfn.VAR.S(IF(IMDB_Movies_Cleaned!$E$2:$E$3849=A2952, IMDB_Movies_Cleaned!$N$2:$N$3849))</f>
        <v>0.76826976229963906</v>
      </c>
      <c r="J2952" cm="1">
        <f t="array" ref="J2952">_xlfn.STDEV.S(IF(IMDB_Movies_Cleaned!$E$2:$E$3849=A2952, IMDB_Movies_Cleaned!$N$2:$N$3849))</f>
        <v>0.87650998984588824</v>
      </c>
    </row>
    <row r="2953" spans="1:10" x14ac:dyDescent="0.25">
      <c r="A2953" s="1" t="s">
        <v>753</v>
      </c>
      <c r="B2953">
        <f t="shared" si="47"/>
        <v>151</v>
      </c>
      <c r="D2953">
        <f>AVERAGEIF(IMDB_Movies_Cleaned!$E$2:$E$3849, A2953, IMDB_Movies_Cleaned!$N$2:$N$3849)</f>
        <v>6.4947019867549711</v>
      </c>
      <c r="E2953" cm="1">
        <f t="array" ref="E2953">MEDIAN(IF(IMDB_Movies_Cleaned!$E$2:$E$3849=A2953, IMDB_Movies_Cleaned!$N$2:$N$3849))</f>
        <v>6.5</v>
      </c>
      <c r="F2953" cm="1">
        <f t="array" ref="F2953">_xlfn.MODE.SNGL(IF(IMDB_Movies_Cleaned!$E$2:$E$3849=A2953, IMDB_Movies_Cleaned!$N$2:$N$3849))</f>
        <v>6.5</v>
      </c>
      <c r="G2953" cm="1">
        <f t="array" ref="G2953">MAX(IF(IMDB_Movies_Cleaned!$E$2:$E$3849=A2953, IMDB_Movies_Cleaned!$N$2:$N$3849))</f>
        <v>8</v>
      </c>
      <c r="H2953" cm="1">
        <f t="array" ref="H2953">MIN(IF(IMDB_Movies_Cleaned!$E$2:$E$3849=A2953, IMDB_Movies_Cleaned!$N$2:$N$3849))</f>
        <v>4.3</v>
      </c>
      <c r="I2953" cm="1">
        <f t="array" ref="I2953">_xlfn.VAR.S(IF(IMDB_Movies_Cleaned!$E$2:$E$3849=A2953, IMDB_Movies_Cleaned!$N$2:$N$3849))</f>
        <v>0.56277174392930951</v>
      </c>
      <c r="J2953" cm="1">
        <f t="array" ref="J2953">_xlfn.STDEV.S(IF(IMDB_Movies_Cleaned!$E$2:$E$3849=A2953, IMDB_Movies_Cleaned!$N$2:$N$3849))</f>
        <v>0.75018114074489339</v>
      </c>
    </row>
    <row r="2954" spans="1:10" x14ac:dyDescent="0.25">
      <c r="A2954" s="2" t="s">
        <v>28</v>
      </c>
      <c r="B2954">
        <f t="shared" si="47"/>
        <v>45</v>
      </c>
      <c r="D2954">
        <f>AVERAGEIF(IMDB_Movies_Cleaned!$E$2:$E$3849, A2954, IMDB_Movies_Cleaned!$N$2:$N$3849)</f>
        <v>6.7488888888888914</v>
      </c>
      <c r="E2954" cm="1">
        <f t="array" ref="E2954">MEDIAN(IF(IMDB_Movies_Cleaned!$E$2:$E$3849=A2954, IMDB_Movies_Cleaned!$N$2:$N$3849))</f>
        <v>6.8</v>
      </c>
      <c r="F2954" cm="1">
        <f t="array" ref="F2954">_xlfn.MODE.SNGL(IF(IMDB_Movies_Cleaned!$E$2:$E$3849=A2954, IMDB_Movies_Cleaned!$N$2:$N$3849))</f>
        <v>6.8</v>
      </c>
      <c r="G2954" cm="1">
        <f t="array" ref="G2954">MAX(IF(IMDB_Movies_Cleaned!$E$2:$E$3849=A2954, IMDB_Movies_Cleaned!$N$2:$N$3849))</f>
        <v>8</v>
      </c>
      <c r="H2954" cm="1">
        <f t="array" ref="H2954">MIN(IF(IMDB_Movies_Cleaned!$E$2:$E$3849=A2954, IMDB_Movies_Cleaned!$N$2:$N$3849))</f>
        <v>4.4000000000000004</v>
      </c>
      <c r="I2954" cm="1">
        <f t="array" ref="I2954">_xlfn.VAR.S(IF(IMDB_Movies_Cleaned!$E$2:$E$3849=A2954, IMDB_Movies_Cleaned!$N$2:$N$3849))</f>
        <v>0.59573737373734115</v>
      </c>
      <c r="J2954" cm="1">
        <f t="array" ref="J2954">_xlfn.STDEV.S(IF(IMDB_Movies_Cleaned!$E$2:$E$3849=A2954, IMDB_Movies_Cleaned!$N$2:$N$3849))</f>
        <v>0.77184025143635848</v>
      </c>
    </row>
    <row r="2955" spans="1:10" x14ac:dyDescent="0.25">
      <c r="A2955" s="2" t="s">
        <v>1345</v>
      </c>
      <c r="B2955">
        <f t="shared" si="47"/>
        <v>6</v>
      </c>
      <c r="D2955">
        <f>AVERAGEIF(IMDB_Movies_Cleaned!$E$2:$E$3849, A2955, IMDB_Movies_Cleaned!$N$2:$N$3849)</f>
        <v>6.2</v>
      </c>
      <c r="E2955" cm="1">
        <f t="array" ref="E2955">MEDIAN(IF(IMDB_Movies_Cleaned!$E$2:$E$3849=A2955, IMDB_Movies_Cleaned!$N$2:$N$3849))</f>
        <v>6.5500000000000007</v>
      </c>
      <c r="F2955" t="e" cm="1">
        <f t="array" ref="F2955">_xlfn.MODE.SNGL(IF(IMDB_Movies_Cleaned!$E$2:$E$3849=A2955, IMDB_Movies_Cleaned!$N$2:$N$3849))</f>
        <v>#N/A</v>
      </c>
      <c r="G2955" cm="1">
        <f t="array" ref="G2955">MAX(IF(IMDB_Movies_Cleaned!$E$2:$E$3849=A2955, IMDB_Movies_Cleaned!$N$2:$N$3849))</f>
        <v>7</v>
      </c>
      <c r="H2955" cm="1">
        <f t="array" ref="H2955">MIN(IF(IMDB_Movies_Cleaned!$E$2:$E$3849=A2955, IMDB_Movies_Cleaned!$N$2:$N$3849))</f>
        <v>4.9000000000000004</v>
      </c>
      <c r="I2955" cm="1">
        <f t="array" ref="I2955">_xlfn.VAR.S(IF(IMDB_Movies_Cleaned!$E$2:$E$3849=A2955, IMDB_Movies_Cleaned!$N$2:$N$3849))</f>
        <v>0.72400000000000664</v>
      </c>
      <c r="J2955" cm="1">
        <f t="array" ref="J2955">_xlfn.STDEV.S(IF(IMDB_Movies_Cleaned!$E$2:$E$3849=A2955, IMDB_Movies_Cleaned!$N$2:$N$3849))</f>
        <v>0.85088189544730974</v>
      </c>
    </row>
    <row r="2956" spans="1:10" x14ac:dyDescent="0.25">
      <c r="A2956" s="1" t="s">
        <v>753</v>
      </c>
      <c r="B2956">
        <f t="shared" si="47"/>
        <v>151</v>
      </c>
      <c r="D2956">
        <f>AVERAGEIF(IMDB_Movies_Cleaned!$E$2:$E$3849, A2956, IMDB_Movies_Cleaned!$N$2:$N$3849)</f>
        <v>6.4947019867549711</v>
      </c>
      <c r="E2956" cm="1">
        <f t="array" ref="E2956">MEDIAN(IF(IMDB_Movies_Cleaned!$E$2:$E$3849=A2956, IMDB_Movies_Cleaned!$N$2:$N$3849))</f>
        <v>6.5</v>
      </c>
      <c r="F2956" cm="1">
        <f t="array" ref="F2956">_xlfn.MODE.SNGL(IF(IMDB_Movies_Cleaned!$E$2:$E$3849=A2956, IMDB_Movies_Cleaned!$N$2:$N$3849))</f>
        <v>6.5</v>
      </c>
      <c r="G2956" cm="1">
        <f t="array" ref="G2956">MAX(IF(IMDB_Movies_Cleaned!$E$2:$E$3849=A2956, IMDB_Movies_Cleaned!$N$2:$N$3849))</f>
        <v>8</v>
      </c>
      <c r="H2956" cm="1">
        <f t="array" ref="H2956">MIN(IF(IMDB_Movies_Cleaned!$E$2:$E$3849=A2956, IMDB_Movies_Cleaned!$N$2:$N$3849))</f>
        <v>4.3</v>
      </c>
      <c r="I2956" cm="1">
        <f t="array" ref="I2956">_xlfn.VAR.S(IF(IMDB_Movies_Cleaned!$E$2:$E$3849=A2956, IMDB_Movies_Cleaned!$N$2:$N$3849))</f>
        <v>0.56277174392930951</v>
      </c>
      <c r="J2956" cm="1">
        <f t="array" ref="J2956">_xlfn.STDEV.S(IF(IMDB_Movies_Cleaned!$E$2:$E$3849=A2956, IMDB_Movies_Cleaned!$N$2:$N$3849))</f>
        <v>0.75018114074489339</v>
      </c>
    </row>
    <row r="2957" spans="1:10" x14ac:dyDescent="0.25">
      <c r="A2957" s="1" t="s">
        <v>557</v>
      </c>
      <c r="B2957">
        <f t="shared" si="47"/>
        <v>45</v>
      </c>
      <c r="D2957">
        <f>AVERAGEIF(IMDB_Movies_Cleaned!$E$2:$E$3849, A2957, IMDB_Movies_Cleaned!$N$2:$N$3849)</f>
        <v>6.0377777777777766</v>
      </c>
      <c r="E2957" cm="1">
        <f t="array" ref="E2957">MEDIAN(IF(IMDB_Movies_Cleaned!$E$2:$E$3849=A2957, IMDB_Movies_Cleaned!$N$2:$N$3849))</f>
        <v>6.1</v>
      </c>
      <c r="F2957" cm="1">
        <f t="array" ref="F2957">_xlfn.MODE.SNGL(IF(IMDB_Movies_Cleaned!$E$2:$E$3849=A2957, IMDB_Movies_Cleaned!$N$2:$N$3849))</f>
        <v>6.7</v>
      </c>
      <c r="G2957" cm="1">
        <f t="array" ref="G2957">MAX(IF(IMDB_Movies_Cleaned!$E$2:$E$3849=A2957, IMDB_Movies_Cleaned!$N$2:$N$3849))</f>
        <v>8.3000000000000007</v>
      </c>
      <c r="H2957" cm="1">
        <f t="array" ref="H2957">MIN(IF(IMDB_Movies_Cleaned!$E$2:$E$3849=A2957, IMDB_Movies_Cleaned!$N$2:$N$3849))</f>
        <v>3.1</v>
      </c>
      <c r="I2957" cm="1">
        <f t="array" ref="I2957">_xlfn.VAR.S(IF(IMDB_Movies_Cleaned!$E$2:$E$3849=A2957, IMDB_Movies_Cleaned!$N$2:$N$3849))</f>
        <v>1.3928585858586084</v>
      </c>
      <c r="J2957" cm="1">
        <f t="array" ref="J2957">_xlfn.STDEV.S(IF(IMDB_Movies_Cleaned!$E$2:$E$3849=A2957, IMDB_Movies_Cleaned!$N$2:$N$3849))</f>
        <v>1.180194300044958</v>
      </c>
    </row>
    <row r="2958" spans="1:10" x14ac:dyDescent="0.25">
      <c r="A2958" s="2" t="s">
        <v>877</v>
      </c>
      <c r="B2958">
        <f t="shared" si="47"/>
        <v>135</v>
      </c>
      <c r="D2958">
        <f>AVERAGEIF(IMDB_Movies_Cleaned!$E$2:$E$3849, A2958, IMDB_Movies_Cleaned!$N$2:$N$3849)</f>
        <v>5.8962962962962955</v>
      </c>
      <c r="E2958" cm="1">
        <f t="array" ref="E2958">MEDIAN(IF(IMDB_Movies_Cleaned!$E$2:$E$3849=A2958, IMDB_Movies_Cleaned!$N$2:$N$3849))</f>
        <v>6</v>
      </c>
      <c r="F2958" cm="1">
        <f t="array" ref="F2958">_xlfn.MODE.SNGL(IF(IMDB_Movies_Cleaned!$E$2:$E$3849=A2958, IMDB_Movies_Cleaned!$N$2:$N$3849))</f>
        <v>6.1</v>
      </c>
      <c r="G2958" cm="1">
        <f t="array" ref="G2958">MAX(IF(IMDB_Movies_Cleaned!$E$2:$E$3849=A2958, IMDB_Movies_Cleaned!$N$2:$N$3849))</f>
        <v>8.4</v>
      </c>
      <c r="H2958" cm="1">
        <f t="array" ref="H2958">MIN(IF(IMDB_Movies_Cleaned!$E$2:$E$3849=A2958, IMDB_Movies_Cleaned!$N$2:$N$3849))</f>
        <v>2.7</v>
      </c>
      <c r="I2958" cm="1">
        <f t="array" ref="I2958">_xlfn.VAR.S(IF(IMDB_Movies_Cleaned!$E$2:$E$3849=A2958, IMDB_Movies_Cleaned!$N$2:$N$3849))</f>
        <v>0.76826976229963906</v>
      </c>
      <c r="J2958" cm="1">
        <f t="array" ref="J2958">_xlfn.STDEV.S(IF(IMDB_Movies_Cleaned!$E$2:$E$3849=A2958, IMDB_Movies_Cleaned!$N$2:$N$3849))</f>
        <v>0.87650998984588824</v>
      </c>
    </row>
    <row r="2959" spans="1:10" x14ac:dyDescent="0.25">
      <c r="A2959" s="1" t="s">
        <v>1962</v>
      </c>
      <c r="B2959">
        <f t="shared" ref="B2959:B3022" si="48">COUNTIF($A$2:$A$3849, A2959)</f>
        <v>42</v>
      </c>
      <c r="D2959">
        <f>AVERAGEIF(IMDB_Movies_Cleaned!$E$2:$E$3849, A2959, IMDB_Movies_Cleaned!$N$2:$N$3849)</f>
        <v>6.6499999999999986</v>
      </c>
      <c r="E2959" cm="1">
        <f t="array" ref="E2959">MEDIAN(IF(IMDB_Movies_Cleaned!$E$2:$E$3849=A2959, IMDB_Movies_Cleaned!$N$2:$N$3849))</f>
        <v>6.75</v>
      </c>
      <c r="F2959" cm="1">
        <f t="array" ref="F2959">_xlfn.MODE.SNGL(IF(IMDB_Movies_Cleaned!$E$2:$E$3849=A2959, IMDB_Movies_Cleaned!$N$2:$N$3849))</f>
        <v>7</v>
      </c>
      <c r="G2959" cm="1">
        <f t="array" ref="G2959">MAX(IF(IMDB_Movies_Cleaned!$E$2:$E$3849=A2959, IMDB_Movies_Cleaned!$N$2:$N$3849))</f>
        <v>8.5</v>
      </c>
      <c r="H2959" cm="1">
        <f t="array" ref="H2959">MIN(IF(IMDB_Movies_Cleaned!$E$2:$E$3849=A2959, IMDB_Movies_Cleaned!$N$2:$N$3849))</f>
        <v>3.9</v>
      </c>
      <c r="I2959" cm="1">
        <f t="array" ref="I2959">_xlfn.VAR.S(IF(IMDB_Movies_Cleaned!$E$2:$E$3849=A2959, IMDB_Movies_Cleaned!$N$2:$N$3849))</f>
        <v>0.74890243902439957</v>
      </c>
      <c r="J2959" cm="1">
        <f t="array" ref="J2959">_xlfn.STDEV.S(IF(IMDB_Movies_Cleaned!$E$2:$E$3849=A2959, IMDB_Movies_Cleaned!$N$2:$N$3849))</f>
        <v>0.86539149465684007</v>
      </c>
    </row>
    <row r="2960" spans="1:10" x14ac:dyDescent="0.25">
      <c r="A2960" s="2" t="s">
        <v>1007</v>
      </c>
      <c r="B2960">
        <f t="shared" si="48"/>
        <v>41</v>
      </c>
      <c r="D2960">
        <f>AVERAGEIF(IMDB_Movies_Cleaned!$E$2:$E$3849, A2960, IMDB_Movies_Cleaned!$N$2:$N$3849)</f>
        <v>7.4951219512195113</v>
      </c>
      <c r="E2960" cm="1">
        <f t="array" ref="E2960">MEDIAN(IF(IMDB_Movies_Cleaned!$E$2:$E$3849=A2960, IMDB_Movies_Cleaned!$N$2:$N$3849))</f>
        <v>7.5</v>
      </c>
      <c r="F2960" cm="1">
        <f t="array" ref="F2960">_xlfn.MODE.SNGL(IF(IMDB_Movies_Cleaned!$E$2:$E$3849=A2960, IMDB_Movies_Cleaned!$N$2:$N$3849))</f>
        <v>7.2</v>
      </c>
      <c r="G2960" cm="1">
        <f t="array" ref="G2960">MAX(IF(IMDB_Movies_Cleaned!$E$2:$E$3849=A2960, IMDB_Movies_Cleaned!$N$2:$N$3849))</f>
        <v>9.3000000000000007</v>
      </c>
      <c r="H2960" cm="1">
        <f t="array" ref="H2960">MIN(IF(IMDB_Movies_Cleaned!$E$2:$E$3849=A2960, IMDB_Movies_Cleaned!$N$2:$N$3849))</f>
        <v>5.3</v>
      </c>
      <c r="I2960" cm="1">
        <f t="array" ref="I2960">_xlfn.VAR.S(IF(IMDB_Movies_Cleaned!$E$2:$E$3849=A2960, IMDB_Movies_Cleaned!$N$2:$N$3849))</f>
        <v>0.76047560975611073</v>
      </c>
      <c r="J2960" cm="1">
        <f t="array" ref="J2960">_xlfn.STDEV.S(IF(IMDB_Movies_Cleaned!$E$2:$E$3849=A2960, IMDB_Movies_Cleaned!$N$2:$N$3849))</f>
        <v>0.87205252694783852</v>
      </c>
    </row>
    <row r="2961" spans="1:10" x14ac:dyDescent="0.25">
      <c r="A2961" s="1" t="s">
        <v>129</v>
      </c>
      <c r="B2961">
        <f t="shared" si="48"/>
        <v>119</v>
      </c>
      <c r="D2961">
        <f>AVERAGEIF(IMDB_Movies_Cleaned!$E$2:$E$3849, A2961, IMDB_Movies_Cleaned!$N$2:$N$3849)</f>
        <v>6.9529411764705902</v>
      </c>
      <c r="E2961" cm="1">
        <f t="array" ref="E2961">MEDIAN(IF(IMDB_Movies_Cleaned!$E$2:$E$3849=A2961, IMDB_Movies_Cleaned!$N$2:$N$3849))</f>
        <v>7.1</v>
      </c>
      <c r="F2961" cm="1">
        <f t="array" ref="F2961">_xlfn.MODE.SNGL(IF(IMDB_Movies_Cleaned!$E$2:$E$3849=A2961, IMDB_Movies_Cleaned!$N$2:$N$3849))</f>
        <v>7.2</v>
      </c>
      <c r="G2961" cm="1">
        <f t="array" ref="G2961">MAX(IF(IMDB_Movies_Cleaned!$E$2:$E$3849=A2961, IMDB_Movies_Cleaned!$N$2:$N$3849))</f>
        <v>8.1</v>
      </c>
      <c r="H2961" cm="1">
        <f t="array" ref="H2961">MIN(IF(IMDB_Movies_Cleaned!$E$2:$E$3849=A2961, IMDB_Movies_Cleaned!$N$2:$N$3849))</f>
        <v>4.0999999999999996</v>
      </c>
      <c r="I2961" cm="1">
        <f t="array" ref="I2961">_xlfn.VAR.S(IF(IMDB_Movies_Cleaned!$E$2:$E$3849=A2961, IMDB_Movies_Cleaned!$N$2:$N$3849))</f>
        <v>0.5581056829511245</v>
      </c>
      <c r="J2961" cm="1">
        <f t="array" ref="J2961">_xlfn.STDEV.S(IF(IMDB_Movies_Cleaned!$E$2:$E$3849=A2961, IMDB_Movies_Cleaned!$N$2:$N$3849))</f>
        <v>0.74706471135446129</v>
      </c>
    </row>
    <row r="2962" spans="1:10" x14ac:dyDescent="0.25">
      <c r="A2962" s="1" t="s">
        <v>201</v>
      </c>
      <c r="B2962">
        <f t="shared" si="48"/>
        <v>55</v>
      </c>
      <c r="D2962">
        <f>AVERAGEIF(IMDB_Movies_Cleaned!$E$2:$E$3849, A2962, IMDB_Movies_Cleaned!$N$2:$N$3849)</f>
        <v>6.4090909090909092</v>
      </c>
      <c r="E2962" cm="1">
        <f t="array" ref="E2962">MEDIAN(IF(IMDB_Movies_Cleaned!$E$2:$E$3849=A2962, IMDB_Movies_Cleaned!$N$2:$N$3849))</f>
        <v>6.5</v>
      </c>
      <c r="F2962" cm="1">
        <f t="array" ref="F2962">_xlfn.MODE.SNGL(IF(IMDB_Movies_Cleaned!$E$2:$E$3849=A2962, IMDB_Movies_Cleaned!$N$2:$N$3849))</f>
        <v>6.5</v>
      </c>
      <c r="G2962" cm="1">
        <f t="array" ref="G2962">MAX(IF(IMDB_Movies_Cleaned!$E$2:$E$3849=A2962, IMDB_Movies_Cleaned!$N$2:$N$3849))</f>
        <v>7.6</v>
      </c>
      <c r="H2962" cm="1">
        <f t="array" ref="H2962">MIN(IF(IMDB_Movies_Cleaned!$E$2:$E$3849=A2962, IMDB_Movies_Cleaned!$N$2:$N$3849))</f>
        <v>4.4000000000000004</v>
      </c>
      <c r="I2962" cm="1">
        <f t="array" ref="I2962">_xlfn.VAR.S(IF(IMDB_Movies_Cleaned!$E$2:$E$3849=A2962, IMDB_Movies_Cleaned!$N$2:$N$3849))</f>
        <v>0.39936026936026953</v>
      </c>
      <c r="J2962" cm="1">
        <f t="array" ref="J2962">_xlfn.STDEV.S(IF(IMDB_Movies_Cleaned!$E$2:$E$3849=A2962, IMDB_Movies_Cleaned!$N$2:$N$3849))</f>
        <v>0.63194957817872588</v>
      </c>
    </row>
    <row r="2963" spans="1:10" x14ac:dyDescent="0.25">
      <c r="A2963" s="1" t="s">
        <v>753</v>
      </c>
      <c r="B2963">
        <f t="shared" si="48"/>
        <v>151</v>
      </c>
      <c r="D2963">
        <f>AVERAGEIF(IMDB_Movies_Cleaned!$E$2:$E$3849, A2963, IMDB_Movies_Cleaned!$N$2:$N$3849)</f>
        <v>6.4947019867549711</v>
      </c>
      <c r="E2963" cm="1">
        <f t="array" ref="E2963">MEDIAN(IF(IMDB_Movies_Cleaned!$E$2:$E$3849=A2963, IMDB_Movies_Cleaned!$N$2:$N$3849))</f>
        <v>6.5</v>
      </c>
      <c r="F2963" cm="1">
        <f t="array" ref="F2963">_xlfn.MODE.SNGL(IF(IMDB_Movies_Cleaned!$E$2:$E$3849=A2963, IMDB_Movies_Cleaned!$N$2:$N$3849))</f>
        <v>6.5</v>
      </c>
      <c r="G2963" cm="1">
        <f t="array" ref="G2963">MAX(IF(IMDB_Movies_Cleaned!$E$2:$E$3849=A2963, IMDB_Movies_Cleaned!$N$2:$N$3849))</f>
        <v>8</v>
      </c>
      <c r="H2963" cm="1">
        <f t="array" ref="H2963">MIN(IF(IMDB_Movies_Cleaned!$E$2:$E$3849=A2963, IMDB_Movies_Cleaned!$N$2:$N$3849))</f>
        <v>4.3</v>
      </c>
      <c r="I2963" cm="1">
        <f t="array" ref="I2963">_xlfn.VAR.S(IF(IMDB_Movies_Cleaned!$E$2:$E$3849=A2963, IMDB_Movies_Cleaned!$N$2:$N$3849))</f>
        <v>0.56277174392930951</v>
      </c>
      <c r="J2963" cm="1">
        <f t="array" ref="J2963">_xlfn.STDEV.S(IF(IMDB_Movies_Cleaned!$E$2:$E$3849=A2963, IMDB_Movies_Cleaned!$N$2:$N$3849))</f>
        <v>0.75018114074489339</v>
      </c>
    </row>
    <row r="2964" spans="1:10" x14ac:dyDescent="0.25">
      <c r="A2964" s="2" t="s">
        <v>877</v>
      </c>
      <c r="B2964">
        <f t="shared" si="48"/>
        <v>135</v>
      </c>
      <c r="D2964">
        <f>AVERAGEIF(IMDB_Movies_Cleaned!$E$2:$E$3849, A2964, IMDB_Movies_Cleaned!$N$2:$N$3849)</f>
        <v>5.8962962962962955</v>
      </c>
      <c r="E2964" cm="1">
        <f t="array" ref="E2964">MEDIAN(IF(IMDB_Movies_Cleaned!$E$2:$E$3849=A2964, IMDB_Movies_Cleaned!$N$2:$N$3849))</f>
        <v>6</v>
      </c>
      <c r="F2964" cm="1">
        <f t="array" ref="F2964">_xlfn.MODE.SNGL(IF(IMDB_Movies_Cleaned!$E$2:$E$3849=A2964, IMDB_Movies_Cleaned!$N$2:$N$3849))</f>
        <v>6.1</v>
      </c>
      <c r="G2964" cm="1">
        <f t="array" ref="G2964">MAX(IF(IMDB_Movies_Cleaned!$E$2:$E$3849=A2964, IMDB_Movies_Cleaned!$N$2:$N$3849))</f>
        <v>8.4</v>
      </c>
      <c r="H2964" cm="1">
        <f t="array" ref="H2964">MIN(IF(IMDB_Movies_Cleaned!$E$2:$E$3849=A2964, IMDB_Movies_Cleaned!$N$2:$N$3849))</f>
        <v>2.7</v>
      </c>
      <c r="I2964" cm="1">
        <f t="array" ref="I2964">_xlfn.VAR.S(IF(IMDB_Movies_Cleaned!$E$2:$E$3849=A2964, IMDB_Movies_Cleaned!$N$2:$N$3849))</f>
        <v>0.76826976229963906</v>
      </c>
      <c r="J2964" cm="1">
        <f t="array" ref="J2964">_xlfn.STDEV.S(IF(IMDB_Movies_Cleaned!$E$2:$E$3849=A2964, IMDB_Movies_Cleaned!$N$2:$N$3849))</f>
        <v>0.87650998984588824</v>
      </c>
    </row>
    <row r="2965" spans="1:10" x14ac:dyDescent="0.25">
      <c r="A2965" s="2" t="s">
        <v>4777</v>
      </c>
      <c r="B2965">
        <f t="shared" si="48"/>
        <v>3</v>
      </c>
      <c r="D2965">
        <f>AVERAGEIF(IMDB_Movies_Cleaned!$E$2:$E$3849, A2965, IMDB_Movies_Cleaned!$N$2:$N$3849)</f>
        <v>6.3999999999999995</v>
      </c>
      <c r="E2965" cm="1">
        <f t="array" ref="E2965">MEDIAN(IF(IMDB_Movies_Cleaned!$E$2:$E$3849=A2965, IMDB_Movies_Cleaned!$N$2:$N$3849))</f>
        <v>6.7</v>
      </c>
      <c r="F2965" t="e" cm="1">
        <f t="array" ref="F2965">_xlfn.MODE.SNGL(IF(IMDB_Movies_Cleaned!$E$2:$E$3849=A2965, IMDB_Movies_Cleaned!$N$2:$N$3849))</f>
        <v>#N/A</v>
      </c>
      <c r="G2965" cm="1">
        <f t="array" ref="G2965">MAX(IF(IMDB_Movies_Cleaned!$E$2:$E$3849=A2965, IMDB_Movies_Cleaned!$N$2:$N$3849))</f>
        <v>6.9</v>
      </c>
      <c r="H2965" cm="1">
        <f t="array" ref="H2965">MIN(IF(IMDB_Movies_Cleaned!$E$2:$E$3849=A2965, IMDB_Movies_Cleaned!$N$2:$N$3849))</f>
        <v>5.6</v>
      </c>
      <c r="I2965" cm="1">
        <f t="array" ref="I2965">_xlfn.VAR.S(IF(IMDB_Movies_Cleaned!$E$2:$E$3849=A2965, IMDB_Movies_Cleaned!$N$2:$N$3849))</f>
        <v>0.49000000000000049</v>
      </c>
      <c r="J2965" cm="1">
        <f t="array" ref="J2965">_xlfn.STDEV.S(IF(IMDB_Movies_Cleaned!$E$2:$E$3849=A2965, IMDB_Movies_Cleaned!$N$2:$N$3849))</f>
        <v>0.7000000000000004</v>
      </c>
    </row>
    <row r="2966" spans="1:10" x14ac:dyDescent="0.25">
      <c r="A2966" s="1" t="s">
        <v>1289</v>
      </c>
      <c r="B2966">
        <f t="shared" si="48"/>
        <v>147</v>
      </c>
      <c r="D2966">
        <f>AVERAGEIF(IMDB_Movies_Cleaned!$E$2:$E$3849, A2966, IMDB_Movies_Cleaned!$N$2:$N$3849)</f>
        <v>6.5836734693877554</v>
      </c>
      <c r="E2966" cm="1">
        <f t="array" ref="E2966">MEDIAN(IF(IMDB_Movies_Cleaned!$E$2:$E$3849=A2966, IMDB_Movies_Cleaned!$N$2:$N$3849))</f>
        <v>6.7</v>
      </c>
      <c r="F2966" cm="1">
        <f t="array" ref="F2966">_xlfn.MODE.SNGL(IF(IMDB_Movies_Cleaned!$E$2:$E$3849=A2966, IMDB_Movies_Cleaned!$N$2:$N$3849))</f>
        <v>6.7</v>
      </c>
      <c r="G2966" cm="1">
        <f t="array" ref="G2966">MAX(IF(IMDB_Movies_Cleaned!$E$2:$E$3849=A2966, IMDB_Movies_Cleaned!$N$2:$N$3849))</f>
        <v>8.8000000000000007</v>
      </c>
      <c r="H2966" cm="1">
        <f t="array" ref="H2966">MIN(IF(IMDB_Movies_Cleaned!$E$2:$E$3849=A2966, IMDB_Movies_Cleaned!$N$2:$N$3849))</f>
        <v>3.3</v>
      </c>
      <c r="I2966" cm="1">
        <f t="array" ref="I2966">_xlfn.VAR.S(IF(IMDB_Movies_Cleaned!$E$2:$E$3849=A2966, IMDB_Movies_Cleaned!$N$2:$N$3849))</f>
        <v>0.73480011182555371</v>
      </c>
      <c r="J2966" cm="1">
        <f t="array" ref="J2966">_xlfn.STDEV.S(IF(IMDB_Movies_Cleaned!$E$2:$E$3849=A2966, IMDB_Movies_Cleaned!$N$2:$N$3849))</f>
        <v>0.85720482489633343</v>
      </c>
    </row>
    <row r="2967" spans="1:10" x14ac:dyDescent="0.25">
      <c r="A2967" s="1" t="s">
        <v>872</v>
      </c>
      <c r="B2967">
        <f t="shared" si="48"/>
        <v>145</v>
      </c>
      <c r="D2967">
        <f>AVERAGEIF(IMDB_Movies_Cleaned!$E$2:$E$3849, A2967, IMDB_Movies_Cleaned!$N$2:$N$3849)</f>
        <v>5.8406896551724108</v>
      </c>
      <c r="E2967" cm="1">
        <f t="array" ref="E2967">MEDIAN(IF(IMDB_Movies_Cleaned!$E$2:$E$3849=A2967, IMDB_Movies_Cleaned!$N$2:$N$3849))</f>
        <v>6</v>
      </c>
      <c r="F2967" cm="1">
        <f t="array" ref="F2967">_xlfn.MODE.SNGL(IF(IMDB_Movies_Cleaned!$E$2:$E$3849=A2967, IMDB_Movies_Cleaned!$N$2:$N$3849))</f>
        <v>6.5</v>
      </c>
      <c r="G2967" cm="1">
        <f t="array" ref="G2967">MAX(IF(IMDB_Movies_Cleaned!$E$2:$E$3849=A2967, IMDB_Movies_Cleaned!$N$2:$N$3849))</f>
        <v>8</v>
      </c>
      <c r="H2967" cm="1">
        <f t="array" ref="H2967">MIN(IF(IMDB_Movies_Cleaned!$E$2:$E$3849=A2967, IMDB_Movies_Cleaned!$N$2:$N$3849))</f>
        <v>1.9</v>
      </c>
      <c r="I2967" cm="1">
        <f t="array" ref="I2967">_xlfn.VAR.S(IF(IMDB_Movies_Cleaned!$E$2:$E$3849=A2967, IMDB_Movies_Cleaned!$N$2:$N$3849))</f>
        <v>1.4818745210728315</v>
      </c>
      <c r="J2967" cm="1">
        <f t="array" ref="J2967">_xlfn.STDEV.S(IF(IMDB_Movies_Cleaned!$E$2:$E$3849=A2967, IMDB_Movies_Cleaned!$N$2:$N$3849))</f>
        <v>1.2173226856806831</v>
      </c>
    </row>
    <row r="2968" spans="1:10" x14ac:dyDescent="0.25">
      <c r="A2968" s="2" t="s">
        <v>1770</v>
      </c>
      <c r="B2968">
        <f t="shared" si="48"/>
        <v>13</v>
      </c>
      <c r="D2968">
        <f>AVERAGEIF(IMDB_Movies_Cleaned!$E$2:$E$3849, A2968, IMDB_Movies_Cleaned!$N$2:$N$3849)</f>
        <v>6.3538461538461535</v>
      </c>
      <c r="E2968" cm="1">
        <f t="array" ref="E2968">MEDIAN(IF(IMDB_Movies_Cleaned!$E$2:$E$3849=A2968, IMDB_Movies_Cleaned!$N$2:$N$3849))</f>
        <v>6.4</v>
      </c>
      <c r="F2968" cm="1">
        <f t="array" ref="F2968">_xlfn.MODE.SNGL(IF(IMDB_Movies_Cleaned!$E$2:$E$3849=A2968, IMDB_Movies_Cleaned!$N$2:$N$3849))</f>
        <v>6.4</v>
      </c>
      <c r="G2968" cm="1">
        <f t="array" ref="G2968">MAX(IF(IMDB_Movies_Cleaned!$E$2:$E$3849=A2968, IMDB_Movies_Cleaned!$N$2:$N$3849))</f>
        <v>8.1</v>
      </c>
      <c r="H2968" cm="1">
        <f t="array" ref="H2968">MIN(IF(IMDB_Movies_Cleaned!$E$2:$E$3849=A2968, IMDB_Movies_Cleaned!$N$2:$N$3849))</f>
        <v>5.2</v>
      </c>
      <c r="I2968" cm="1">
        <f t="array" ref="I2968">_xlfn.VAR.S(IF(IMDB_Movies_Cleaned!$E$2:$E$3849=A2968, IMDB_Movies_Cleaned!$N$2:$N$3849))</f>
        <v>0.74602564102565339</v>
      </c>
      <c r="J2968" cm="1">
        <f t="array" ref="J2968">_xlfn.STDEV.S(IF(IMDB_Movies_Cleaned!$E$2:$E$3849=A2968, IMDB_Movies_Cleaned!$N$2:$N$3849))</f>
        <v>0.86372775862863949</v>
      </c>
    </row>
    <row r="2969" spans="1:10" x14ac:dyDescent="0.25">
      <c r="A2969" s="1" t="s">
        <v>6197</v>
      </c>
      <c r="B2969">
        <f t="shared" si="48"/>
        <v>1</v>
      </c>
      <c r="D2969">
        <f>AVERAGEIF(IMDB_Movies_Cleaned!$E$2:$E$3849, A2969, IMDB_Movies_Cleaned!$N$2:$N$3849)</f>
        <v>7.3</v>
      </c>
      <c r="E2969" cm="1">
        <f t="array" ref="E2969">MEDIAN(IF(IMDB_Movies_Cleaned!$E$2:$E$3849=A2969, IMDB_Movies_Cleaned!$N$2:$N$3849))</f>
        <v>7.3</v>
      </c>
      <c r="F2969" t="e" cm="1">
        <f t="array" ref="F2969">_xlfn.MODE.SNGL(IF(IMDB_Movies_Cleaned!$E$2:$E$3849=A2969, IMDB_Movies_Cleaned!$N$2:$N$3849))</f>
        <v>#N/A</v>
      </c>
      <c r="G2969" cm="1">
        <f t="array" ref="G2969">MAX(IF(IMDB_Movies_Cleaned!$E$2:$E$3849=A2969, IMDB_Movies_Cleaned!$N$2:$N$3849))</f>
        <v>7.3</v>
      </c>
      <c r="H2969" cm="1">
        <f t="array" ref="H2969">MIN(IF(IMDB_Movies_Cleaned!$E$2:$E$3849=A2969, IMDB_Movies_Cleaned!$N$2:$N$3849))</f>
        <v>7.3</v>
      </c>
      <c r="I2969" t="e" cm="1">
        <f t="array" ref="I2969">_xlfn.VAR.S(IF(IMDB_Movies_Cleaned!$E$2:$E$3849=A2969, IMDB_Movies_Cleaned!$N$2:$N$3849))</f>
        <v>#DIV/0!</v>
      </c>
      <c r="J2969" t="e" cm="1">
        <f t="array" ref="J2969">_xlfn.STDEV.S(IF(IMDB_Movies_Cleaned!$E$2:$E$3849=A2969, IMDB_Movies_Cleaned!$N$2:$N$3849))</f>
        <v>#DIV/0!</v>
      </c>
    </row>
    <row r="2970" spans="1:10" x14ac:dyDescent="0.25">
      <c r="A2970" s="2" t="s">
        <v>1289</v>
      </c>
      <c r="B2970">
        <f t="shared" si="48"/>
        <v>147</v>
      </c>
      <c r="D2970">
        <f>AVERAGEIF(IMDB_Movies_Cleaned!$E$2:$E$3849, A2970, IMDB_Movies_Cleaned!$N$2:$N$3849)</f>
        <v>6.5836734693877554</v>
      </c>
      <c r="E2970" cm="1">
        <f t="array" ref="E2970">MEDIAN(IF(IMDB_Movies_Cleaned!$E$2:$E$3849=A2970, IMDB_Movies_Cleaned!$N$2:$N$3849))</f>
        <v>6.7</v>
      </c>
      <c r="F2970" cm="1">
        <f t="array" ref="F2970">_xlfn.MODE.SNGL(IF(IMDB_Movies_Cleaned!$E$2:$E$3849=A2970, IMDB_Movies_Cleaned!$N$2:$N$3849))</f>
        <v>6.7</v>
      </c>
      <c r="G2970" cm="1">
        <f t="array" ref="G2970">MAX(IF(IMDB_Movies_Cleaned!$E$2:$E$3849=A2970, IMDB_Movies_Cleaned!$N$2:$N$3849))</f>
        <v>8.8000000000000007</v>
      </c>
      <c r="H2970" cm="1">
        <f t="array" ref="H2970">MIN(IF(IMDB_Movies_Cleaned!$E$2:$E$3849=A2970, IMDB_Movies_Cleaned!$N$2:$N$3849))</f>
        <v>3.3</v>
      </c>
      <c r="I2970" cm="1">
        <f t="array" ref="I2970">_xlfn.VAR.S(IF(IMDB_Movies_Cleaned!$E$2:$E$3849=A2970, IMDB_Movies_Cleaned!$N$2:$N$3849))</f>
        <v>0.73480011182555371</v>
      </c>
      <c r="J2970" cm="1">
        <f t="array" ref="J2970">_xlfn.STDEV.S(IF(IMDB_Movies_Cleaned!$E$2:$E$3849=A2970, IMDB_Movies_Cleaned!$N$2:$N$3849))</f>
        <v>0.85720482489633343</v>
      </c>
    </row>
    <row r="2971" spans="1:10" x14ac:dyDescent="0.25">
      <c r="A2971" s="1" t="s">
        <v>6201</v>
      </c>
      <c r="B2971">
        <f t="shared" si="48"/>
        <v>1</v>
      </c>
      <c r="D2971">
        <f>AVERAGEIF(IMDB_Movies_Cleaned!$E$2:$E$3849, A2971, IMDB_Movies_Cleaned!$N$2:$N$3849)</f>
        <v>7.1</v>
      </c>
      <c r="E2971" cm="1">
        <f t="array" ref="E2971">MEDIAN(IF(IMDB_Movies_Cleaned!$E$2:$E$3849=A2971, IMDB_Movies_Cleaned!$N$2:$N$3849))</f>
        <v>7.1</v>
      </c>
      <c r="F2971" t="e" cm="1">
        <f t="array" ref="F2971">_xlfn.MODE.SNGL(IF(IMDB_Movies_Cleaned!$E$2:$E$3849=A2971, IMDB_Movies_Cleaned!$N$2:$N$3849))</f>
        <v>#N/A</v>
      </c>
      <c r="G2971" cm="1">
        <f t="array" ref="G2971">MAX(IF(IMDB_Movies_Cleaned!$E$2:$E$3849=A2971, IMDB_Movies_Cleaned!$N$2:$N$3849))</f>
        <v>7.1</v>
      </c>
      <c r="H2971" cm="1">
        <f t="array" ref="H2971">MIN(IF(IMDB_Movies_Cleaned!$E$2:$E$3849=A2971, IMDB_Movies_Cleaned!$N$2:$N$3849))</f>
        <v>7.1</v>
      </c>
      <c r="I2971" t="e" cm="1">
        <f t="array" ref="I2971">_xlfn.VAR.S(IF(IMDB_Movies_Cleaned!$E$2:$E$3849=A2971, IMDB_Movies_Cleaned!$N$2:$N$3849))</f>
        <v>#DIV/0!</v>
      </c>
      <c r="J2971" t="e" cm="1">
        <f t="array" ref="J2971">_xlfn.STDEV.S(IF(IMDB_Movies_Cleaned!$E$2:$E$3849=A2971, IMDB_Movies_Cleaned!$N$2:$N$3849))</f>
        <v>#DIV/0!</v>
      </c>
    </row>
    <row r="2972" spans="1:10" x14ac:dyDescent="0.25">
      <c r="A2972" s="2" t="s">
        <v>246</v>
      </c>
      <c r="B2972">
        <f t="shared" si="48"/>
        <v>21</v>
      </c>
      <c r="D2972">
        <f>AVERAGEIF(IMDB_Movies_Cleaned!$E$2:$E$3849, A2972, IMDB_Movies_Cleaned!$N$2:$N$3849)</f>
        <v>6.1619047619047604</v>
      </c>
      <c r="E2972" cm="1">
        <f t="array" ref="E2972">MEDIAN(IF(IMDB_Movies_Cleaned!$E$2:$E$3849=A2972, IMDB_Movies_Cleaned!$N$2:$N$3849))</f>
        <v>6.2</v>
      </c>
      <c r="F2972" cm="1">
        <f t="array" ref="F2972">_xlfn.MODE.SNGL(IF(IMDB_Movies_Cleaned!$E$2:$E$3849=A2972, IMDB_Movies_Cleaned!$N$2:$N$3849))</f>
        <v>6.6</v>
      </c>
      <c r="G2972" cm="1">
        <f t="array" ref="G2972">MAX(IF(IMDB_Movies_Cleaned!$E$2:$E$3849=A2972, IMDB_Movies_Cleaned!$N$2:$N$3849))</f>
        <v>7.6</v>
      </c>
      <c r="H2972" cm="1">
        <f t="array" ref="H2972">MIN(IF(IMDB_Movies_Cleaned!$E$2:$E$3849=A2972, IMDB_Movies_Cleaned!$N$2:$N$3849))</f>
        <v>5.2</v>
      </c>
      <c r="I2972" cm="1">
        <f t="array" ref="I2972">_xlfn.VAR.S(IF(IMDB_Movies_Cleaned!$E$2:$E$3849=A2972, IMDB_Movies_Cleaned!$N$2:$N$3849))</f>
        <v>0.37047619047619035</v>
      </c>
      <c r="J2972" cm="1">
        <f t="array" ref="J2972">_xlfn.STDEV.S(IF(IMDB_Movies_Cleaned!$E$2:$E$3849=A2972, IMDB_Movies_Cleaned!$N$2:$N$3849))</f>
        <v>0.60866755332955802</v>
      </c>
    </row>
    <row r="2973" spans="1:10" x14ac:dyDescent="0.25">
      <c r="A2973" s="1" t="s">
        <v>557</v>
      </c>
      <c r="B2973">
        <f t="shared" si="48"/>
        <v>45</v>
      </c>
      <c r="D2973">
        <f>AVERAGEIF(IMDB_Movies_Cleaned!$E$2:$E$3849, A2973, IMDB_Movies_Cleaned!$N$2:$N$3849)</f>
        <v>6.0377777777777766</v>
      </c>
      <c r="E2973" cm="1">
        <f t="array" ref="E2973">MEDIAN(IF(IMDB_Movies_Cleaned!$E$2:$E$3849=A2973, IMDB_Movies_Cleaned!$N$2:$N$3849))</f>
        <v>6.1</v>
      </c>
      <c r="F2973" cm="1">
        <f t="array" ref="F2973">_xlfn.MODE.SNGL(IF(IMDB_Movies_Cleaned!$E$2:$E$3849=A2973, IMDB_Movies_Cleaned!$N$2:$N$3849))</f>
        <v>6.7</v>
      </c>
      <c r="G2973" cm="1">
        <f t="array" ref="G2973">MAX(IF(IMDB_Movies_Cleaned!$E$2:$E$3849=A2973, IMDB_Movies_Cleaned!$N$2:$N$3849))</f>
        <v>8.3000000000000007</v>
      </c>
      <c r="H2973" cm="1">
        <f t="array" ref="H2973">MIN(IF(IMDB_Movies_Cleaned!$E$2:$E$3849=A2973, IMDB_Movies_Cleaned!$N$2:$N$3849))</f>
        <v>3.1</v>
      </c>
      <c r="I2973" cm="1">
        <f t="array" ref="I2973">_xlfn.VAR.S(IF(IMDB_Movies_Cleaned!$E$2:$E$3849=A2973, IMDB_Movies_Cleaned!$N$2:$N$3849))</f>
        <v>1.3928585858586084</v>
      </c>
      <c r="J2973" cm="1">
        <f t="array" ref="J2973">_xlfn.STDEV.S(IF(IMDB_Movies_Cleaned!$E$2:$E$3849=A2973, IMDB_Movies_Cleaned!$N$2:$N$3849))</f>
        <v>1.180194300044958</v>
      </c>
    </row>
    <row r="2974" spans="1:10" x14ac:dyDescent="0.25">
      <c r="A2974" s="2" t="s">
        <v>753</v>
      </c>
      <c r="B2974">
        <f t="shared" si="48"/>
        <v>151</v>
      </c>
      <c r="D2974">
        <f>AVERAGEIF(IMDB_Movies_Cleaned!$E$2:$E$3849, A2974, IMDB_Movies_Cleaned!$N$2:$N$3849)</f>
        <v>6.4947019867549711</v>
      </c>
      <c r="E2974" cm="1">
        <f t="array" ref="E2974">MEDIAN(IF(IMDB_Movies_Cleaned!$E$2:$E$3849=A2974, IMDB_Movies_Cleaned!$N$2:$N$3849))</f>
        <v>6.5</v>
      </c>
      <c r="F2974" cm="1">
        <f t="array" ref="F2974">_xlfn.MODE.SNGL(IF(IMDB_Movies_Cleaned!$E$2:$E$3849=A2974, IMDB_Movies_Cleaned!$N$2:$N$3849))</f>
        <v>6.5</v>
      </c>
      <c r="G2974" cm="1">
        <f t="array" ref="G2974">MAX(IF(IMDB_Movies_Cleaned!$E$2:$E$3849=A2974, IMDB_Movies_Cleaned!$N$2:$N$3849))</f>
        <v>8</v>
      </c>
      <c r="H2974" cm="1">
        <f t="array" ref="H2974">MIN(IF(IMDB_Movies_Cleaned!$E$2:$E$3849=A2974, IMDB_Movies_Cleaned!$N$2:$N$3849))</f>
        <v>4.3</v>
      </c>
      <c r="I2974" cm="1">
        <f t="array" ref="I2974">_xlfn.VAR.S(IF(IMDB_Movies_Cleaned!$E$2:$E$3849=A2974, IMDB_Movies_Cleaned!$N$2:$N$3849))</f>
        <v>0.56277174392930951</v>
      </c>
      <c r="J2974" cm="1">
        <f t="array" ref="J2974">_xlfn.STDEV.S(IF(IMDB_Movies_Cleaned!$E$2:$E$3849=A2974, IMDB_Movies_Cleaned!$N$2:$N$3849))</f>
        <v>0.75018114074489339</v>
      </c>
    </row>
    <row r="2975" spans="1:10" x14ac:dyDescent="0.25">
      <c r="A2975" s="1" t="s">
        <v>1513</v>
      </c>
      <c r="B2975">
        <f t="shared" si="48"/>
        <v>3</v>
      </c>
      <c r="D2975">
        <f>AVERAGEIF(IMDB_Movies_Cleaned!$E$2:$E$3849, A2975, IMDB_Movies_Cleaned!$N$2:$N$3849)</f>
        <v>7.3666666666666663</v>
      </c>
      <c r="E2975" cm="1">
        <f t="array" ref="E2975">MEDIAN(IF(IMDB_Movies_Cleaned!$E$2:$E$3849=A2975, IMDB_Movies_Cleaned!$N$2:$N$3849))</f>
        <v>7.2</v>
      </c>
      <c r="F2975" t="e" cm="1">
        <f t="array" ref="F2975">_xlfn.MODE.SNGL(IF(IMDB_Movies_Cleaned!$E$2:$E$3849=A2975, IMDB_Movies_Cleaned!$N$2:$N$3849))</f>
        <v>#N/A</v>
      </c>
      <c r="G2975" cm="1">
        <f t="array" ref="G2975">MAX(IF(IMDB_Movies_Cleaned!$E$2:$E$3849=A2975, IMDB_Movies_Cleaned!$N$2:$N$3849))</f>
        <v>7.8</v>
      </c>
      <c r="H2975" cm="1">
        <f t="array" ref="H2975">MIN(IF(IMDB_Movies_Cleaned!$E$2:$E$3849=A2975, IMDB_Movies_Cleaned!$N$2:$N$3849))</f>
        <v>7.1</v>
      </c>
      <c r="I2975" cm="1">
        <f t="array" ref="I2975">_xlfn.VAR.S(IF(IMDB_Movies_Cleaned!$E$2:$E$3849=A2975, IMDB_Movies_Cleaned!$N$2:$N$3849))</f>
        <v>0.14333333333333331</v>
      </c>
      <c r="J2975" cm="1">
        <f t="array" ref="J2975">_xlfn.STDEV.S(IF(IMDB_Movies_Cleaned!$E$2:$E$3849=A2975, IMDB_Movies_Cleaned!$N$2:$N$3849))</f>
        <v>0.37859388972001823</v>
      </c>
    </row>
    <row r="2976" spans="1:10" x14ac:dyDescent="0.25">
      <c r="A2976" s="2" t="s">
        <v>817</v>
      </c>
      <c r="B2976">
        <f t="shared" si="48"/>
        <v>30</v>
      </c>
      <c r="D2976">
        <f>AVERAGEIF(IMDB_Movies_Cleaned!$E$2:$E$3849, A2976, IMDB_Movies_Cleaned!$N$2:$N$3849)</f>
        <v>7.1733333333333338</v>
      </c>
      <c r="E2976" cm="1">
        <f t="array" ref="E2976">MEDIAN(IF(IMDB_Movies_Cleaned!$E$2:$E$3849=A2976, IMDB_Movies_Cleaned!$N$2:$N$3849))</f>
        <v>7.25</v>
      </c>
      <c r="F2976" cm="1">
        <f t="array" ref="F2976">_xlfn.MODE.SNGL(IF(IMDB_Movies_Cleaned!$E$2:$E$3849=A2976, IMDB_Movies_Cleaned!$N$2:$N$3849))</f>
        <v>7.3</v>
      </c>
      <c r="G2976" cm="1">
        <f t="array" ref="G2976">MAX(IF(IMDB_Movies_Cleaned!$E$2:$E$3849=A2976, IMDB_Movies_Cleaned!$N$2:$N$3849))</f>
        <v>8.1999999999999993</v>
      </c>
      <c r="H2976" cm="1">
        <f t="array" ref="H2976">MIN(IF(IMDB_Movies_Cleaned!$E$2:$E$3849=A2976, IMDB_Movies_Cleaned!$N$2:$N$3849))</f>
        <v>5.8</v>
      </c>
      <c r="I2976" cm="1">
        <f t="array" ref="I2976">_xlfn.VAR.S(IF(IMDB_Movies_Cleaned!$E$2:$E$3849=A2976, IMDB_Movies_Cleaned!$N$2:$N$3849))</f>
        <v>0.37581609195402288</v>
      </c>
      <c r="J2976" cm="1">
        <f t="array" ref="J2976">_xlfn.STDEV.S(IF(IMDB_Movies_Cleaned!$E$2:$E$3849=A2976, IMDB_Movies_Cleaned!$N$2:$N$3849))</f>
        <v>0.61303840985212577</v>
      </c>
    </row>
    <row r="2977" spans="1:10" x14ac:dyDescent="0.25">
      <c r="A2977" s="1" t="s">
        <v>3128</v>
      </c>
      <c r="B2977">
        <f t="shared" si="48"/>
        <v>2</v>
      </c>
      <c r="D2977">
        <f>AVERAGEIF(IMDB_Movies_Cleaned!$E$2:$E$3849, A2977, IMDB_Movies_Cleaned!$N$2:$N$3849)</f>
        <v>6.05</v>
      </c>
      <c r="E2977" cm="1">
        <f t="array" ref="E2977">MEDIAN(IF(IMDB_Movies_Cleaned!$E$2:$E$3849=A2977, IMDB_Movies_Cleaned!$N$2:$N$3849))</f>
        <v>6.05</v>
      </c>
      <c r="F2977" t="e" cm="1">
        <f t="array" ref="F2977">_xlfn.MODE.SNGL(IF(IMDB_Movies_Cleaned!$E$2:$E$3849=A2977, IMDB_Movies_Cleaned!$N$2:$N$3849))</f>
        <v>#N/A</v>
      </c>
      <c r="G2977" cm="1">
        <f t="array" ref="G2977">MAX(IF(IMDB_Movies_Cleaned!$E$2:$E$3849=A2977, IMDB_Movies_Cleaned!$N$2:$N$3849))</f>
        <v>6.8</v>
      </c>
      <c r="H2977" cm="1">
        <f t="array" ref="H2977">MIN(IF(IMDB_Movies_Cleaned!$E$2:$E$3849=A2977, IMDB_Movies_Cleaned!$N$2:$N$3849))</f>
        <v>5.3</v>
      </c>
      <c r="I2977" cm="1">
        <f t="array" ref="I2977">_xlfn.VAR.S(IF(IMDB_Movies_Cleaned!$E$2:$E$3849=A2977, IMDB_Movies_Cleaned!$N$2:$N$3849))</f>
        <v>1.125</v>
      </c>
      <c r="J2977" cm="1">
        <f t="array" ref="J2977">_xlfn.STDEV.S(IF(IMDB_Movies_Cleaned!$E$2:$E$3849=A2977, IMDB_Movies_Cleaned!$N$2:$N$3849))</f>
        <v>1.0606601717798212</v>
      </c>
    </row>
    <row r="2978" spans="1:10" x14ac:dyDescent="0.25">
      <c r="A2978" s="1" t="s">
        <v>356</v>
      </c>
      <c r="B2978">
        <f t="shared" si="48"/>
        <v>10</v>
      </c>
      <c r="D2978">
        <f>AVERAGEIF(IMDB_Movies_Cleaned!$E$2:$E$3849, A2978, IMDB_Movies_Cleaned!$N$2:$N$3849)</f>
        <v>7.2799999999999994</v>
      </c>
      <c r="E2978" cm="1">
        <f t="array" ref="E2978">MEDIAN(IF(IMDB_Movies_Cleaned!$E$2:$E$3849=A2978, IMDB_Movies_Cleaned!$N$2:$N$3849))</f>
        <v>7.5</v>
      </c>
      <c r="F2978" cm="1">
        <f t="array" ref="F2978">_xlfn.MODE.SNGL(IF(IMDB_Movies_Cleaned!$E$2:$E$3849=A2978, IMDB_Movies_Cleaned!$N$2:$N$3849))</f>
        <v>8.1999999999999993</v>
      </c>
      <c r="G2978" cm="1">
        <f t="array" ref="G2978">MAX(IF(IMDB_Movies_Cleaned!$E$2:$E$3849=A2978, IMDB_Movies_Cleaned!$N$2:$N$3849))</f>
        <v>8.6</v>
      </c>
      <c r="H2978" cm="1">
        <f t="array" ref="H2978">MIN(IF(IMDB_Movies_Cleaned!$E$2:$E$3849=A2978, IMDB_Movies_Cleaned!$N$2:$N$3849))</f>
        <v>5.8</v>
      </c>
      <c r="I2978" cm="1">
        <f t="array" ref="I2978">_xlfn.VAR.S(IF(IMDB_Movies_Cleaned!$E$2:$E$3849=A2978, IMDB_Movies_Cleaned!$N$2:$N$3849))</f>
        <v>0.93511111111111711</v>
      </c>
      <c r="J2978" cm="1">
        <f t="array" ref="J2978">_xlfn.STDEV.S(IF(IMDB_Movies_Cleaned!$E$2:$E$3849=A2978, IMDB_Movies_Cleaned!$N$2:$N$3849))</f>
        <v>0.96701143277166957</v>
      </c>
    </row>
    <row r="2979" spans="1:10" x14ac:dyDescent="0.25">
      <c r="A2979" s="2" t="s">
        <v>2836</v>
      </c>
      <c r="B2979">
        <f t="shared" si="48"/>
        <v>22</v>
      </c>
      <c r="D2979">
        <f>AVERAGEIF(IMDB_Movies_Cleaned!$E$2:$E$3849, A2979, IMDB_Movies_Cleaned!$N$2:$N$3849)</f>
        <v>6.6363636363636376</v>
      </c>
      <c r="E2979" cm="1">
        <f t="array" ref="E2979">MEDIAN(IF(IMDB_Movies_Cleaned!$E$2:$E$3849=A2979, IMDB_Movies_Cleaned!$N$2:$N$3849))</f>
        <v>6.9</v>
      </c>
      <c r="F2979" cm="1">
        <f t="array" ref="F2979">_xlfn.MODE.SNGL(IF(IMDB_Movies_Cleaned!$E$2:$E$3849=A2979, IMDB_Movies_Cleaned!$N$2:$N$3849))</f>
        <v>7</v>
      </c>
      <c r="G2979" cm="1">
        <f t="array" ref="G2979">MAX(IF(IMDB_Movies_Cleaned!$E$2:$E$3849=A2979, IMDB_Movies_Cleaned!$N$2:$N$3849))</f>
        <v>8.5</v>
      </c>
      <c r="H2979" cm="1">
        <f t="array" ref="H2979">MIN(IF(IMDB_Movies_Cleaned!$E$2:$E$3849=A2979, IMDB_Movies_Cleaned!$N$2:$N$3849))</f>
        <v>3.5</v>
      </c>
      <c r="I2979" cm="1">
        <f t="array" ref="I2979">_xlfn.VAR.S(IF(IMDB_Movies_Cleaned!$E$2:$E$3849=A2979, IMDB_Movies_Cleaned!$N$2:$N$3849))</f>
        <v>1.2090909090908921</v>
      </c>
      <c r="J2979" cm="1">
        <f t="array" ref="J2979">_xlfn.STDEV.S(IF(IMDB_Movies_Cleaned!$E$2:$E$3849=A2979, IMDB_Movies_Cleaned!$N$2:$N$3849))</f>
        <v>1.0995866992151606</v>
      </c>
    </row>
    <row r="2980" spans="1:10" x14ac:dyDescent="0.25">
      <c r="A2980" s="1" t="s">
        <v>3854</v>
      </c>
      <c r="B2980">
        <f t="shared" si="48"/>
        <v>5</v>
      </c>
      <c r="D2980">
        <f>AVERAGEIF(IMDB_Movies_Cleaned!$E$2:$E$3849, A2980, IMDB_Movies_Cleaned!$N$2:$N$3849)</f>
        <v>6.8</v>
      </c>
      <c r="E2980" cm="1">
        <f t="array" ref="E2980">MEDIAN(IF(IMDB_Movies_Cleaned!$E$2:$E$3849=A2980, IMDB_Movies_Cleaned!$N$2:$N$3849))</f>
        <v>6.7</v>
      </c>
      <c r="F2980" t="e" cm="1">
        <f t="array" ref="F2980">_xlfn.MODE.SNGL(IF(IMDB_Movies_Cleaned!$E$2:$E$3849=A2980, IMDB_Movies_Cleaned!$N$2:$N$3849))</f>
        <v>#N/A</v>
      </c>
      <c r="G2980" cm="1">
        <f t="array" ref="G2980">MAX(IF(IMDB_Movies_Cleaned!$E$2:$E$3849=A2980, IMDB_Movies_Cleaned!$N$2:$N$3849))</f>
        <v>7.7</v>
      </c>
      <c r="H2980" cm="1">
        <f t="array" ref="H2980">MIN(IF(IMDB_Movies_Cleaned!$E$2:$E$3849=A2980, IMDB_Movies_Cleaned!$N$2:$N$3849))</f>
        <v>6.2</v>
      </c>
      <c r="I2980" cm="1">
        <f t="array" ref="I2980">_xlfn.VAR.S(IF(IMDB_Movies_Cleaned!$E$2:$E$3849=A2980, IMDB_Movies_Cleaned!$N$2:$N$3849))</f>
        <v>0.32</v>
      </c>
      <c r="J2980" cm="1">
        <f t="array" ref="J2980">_xlfn.STDEV.S(IF(IMDB_Movies_Cleaned!$E$2:$E$3849=A2980, IMDB_Movies_Cleaned!$N$2:$N$3849))</f>
        <v>0.56568542494923801</v>
      </c>
    </row>
    <row r="2981" spans="1:10" x14ac:dyDescent="0.25">
      <c r="A2981" s="2" t="s">
        <v>1007</v>
      </c>
      <c r="B2981">
        <f t="shared" si="48"/>
        <v>41</v>
      </c>
      <c r="D2981">
        <f>AVERAGEIF(IMDB_Movies_Cleaned!$E$2:$E$3849, A2981, IMDB_Movies_Cleaned!$N$2:$N$3849)</f>
        <v>7.4951219512195113</v>
      </c>
      <c r="E2981" cm="1">
        <f t="array" ref="E2981">MEDIAN(IF(IMDB_Movies_Cleaned!$E$2:$E$3849=A2981, IMDB_Movies_Cleaned!$N$2:$N$3849))</f>
        <v>7.5</v>
      </c>
      <c r="F2981" cm="1">
        <f t="array" ref="F2981">_xlfn.MODE.SNGL(IF(IMDB_Movies_Cleaned!$E$2:$E$3849=A2981, IMDB_Movies_Cleaned!$N$2:$N$3849))</f>
        <v>7.2</v>
      </c>
      <c r="G2981" cm="1">
        <f t="array" ref="G2981">MAX(IF(IMDB_Movies_Cleaned!$E$2:$E$3849=A2981, IMDB_Movies_Cleaned!$N$2:$N$3849))</f>
        <v>9.3000000000000007</v>
      </c>
      <c r="H2981" cm="1">
        <f t="array" ref="H2981">MIN(IF(IMDB_Movies_Cleaned!$E$2:$E$3849=A2981, IMDB_Movies_Cleaned!$N$2:$N$3849))</f>
        <v>5.3</v>
      </c>
      <c r="I2981" cm="1">
        <f t="array" ref="I2981">_xlfn.VAR.S(IF(IMDB_Movies_Cleaned!$E$2:$E$3849=A2981, IMDB_Movies_Cleaned!$N$2:$N$3849))</f>
        <v>0.76047560975611073</v>
      </c>
      <c r="J2981" cm="1">
        <f t="array" ref="J2981">_xlfn.STDEV.S(IF(IMDB_Movies_Cleaned!$E$2:$E$3849=A2981, IMDB_Movies_Cleaned!$N$2:$N$3849))</f>
        <v>0.87205252694783852</v>
      </c>
    </row>
    <row r="2982" spans="1:10" x14ac:dyDescent="0.25">
      <c r="A2982" s="2" t="s">
        <v>6221</v>
      </c>
      <c r="B2982">
        <f t="shared" si="48"/>
        <v>1</v>
      </c>
      <c r="D2982">
        <f>AVERAGEIF(IMDB_Movies_Cleaned!$E$2:$E$3849, A2982, IMDB_Movies_Cleaned!$N$2:$N$3849)</f>
        <v>5.6</v>
      </c>
      <c r="E2982" cm="1">
        <f t="array" ref="E2982">MEDIAN(IF(IMDB_Movies_Cleaned!$E$2:$E$3849=A2982, IMDB_Movies_Cleaned!$N$2:$N$3849))</f>
        <v>5.6</v>
      </c>
      <c r="F2982" t="e" cm="1">
        <f t="array" ref="F2982">_xlfn.MODE.SNGL(IF(IMDB_Movies_Cleaned!$E$2:$E$3849=A2982, IMDB_Movies_Cleaned!$N$2:$N$3849))</f>
        <v>#N/A</v>
      </c>
      <c r="G2982" cm="1">
        <f t="array" ref="G2982">MAX(IF(IMDB_Movies_Cleaned!$E$2:$E$3849=A2982, IMDB_Movies_Cleaned!$N$2:$N$3849))</f>
        <v>5.6</v>
      </c>
      <c r="H2982" cm="1">
        <f t="array" ref="H2982">MIN(IF(IMDB_Movies_Cleaned!$E$2:$E$3849=A2982, IMDB_Movies_Cleaned!$N$2:$N$3849))</f>
        <v>5.6</v>
      </c>
      <c r="I2982" t="e" cm="1">
        <f t="array" ref="I2982">_xlfn.VAR.S(IF(IMDB_Movies_Cleaned!$E$2:$E$3849=A2982, IMDB_Movies_Cleaned!$N$2:$N$3849))</f>
        <v>#DIV/0!</v>
      </c>
      <c r="J2982" t="e" cm="1">
        <f t="array" ref="J2982">_xlfn.STDEV.S(IF(IMDB_Movies_Cleaned!$E$2:$E$3849=A2982, IMDB_Movies_Cleaned!$N$2:$N$3849))</f>
        <v>#DIV/0!</v>
      </c>
    </row>
    <row r="2983" spans="1:10" x14ac:dyDescent="0.25">
      <c r="A2983" s="2" t="s">
        <v>5692</v>
      </c>
      <c r="B2983">
        <f t="shared" si="48"/>
        <v>2</v>
      </c>
      <c r="D2983">
        <f>AVERAGEIF(IMDB_Movies_Cleaned!$E$2:$E$3849, A2983, IMDB_Movies_Cleaned!$N$2:$N$3849)</f>
        <v>6.9</v>
      </c>
      <c r="E2983" cm="1">
        <f t="array" ref="E2983">MEDIAN(IF(IMDB_Movies_Cleaned!$E$2:$E$3849=A2983, IMDB_Movies_Cleaned!$N$2:$N$3849))</f>
        <v>6.9</v>
      </c>
      <c r="F2983" t="e" cm="1">
        <f t="array" ref="F2983">_xlfn.MODE.SNGL(IF(IMDB_Movies_Cleaned!$E$2:$E$3849=A2983, IMDB_Movies_Cleaned!$N$2:$N$3849))</f>
        <v>#N/A</v>
      </c>
      <c r="G2983" cm="1">
        <f t="array" ref="G2983">MAX(IF(IMDB_Movies_Cleaned!$E$2:$E$3849=A2983, IMDB_Movies_Cleaned!$N$2:$N$3849))</f>
        <v>7</v>
      </c>
      <c r="H2983" cm="1">
        <f t="array" ref="H2983">MIN(IF(IMDB_Movies_Cleaned!$E$2:$E$3849=A2983, IMDB_Movies_Cleaned!$N$2:$N$3849))</f>
        <v>6.8</v>
      </c>
      <c r="I2983" cm="1">
        <f t="array" ref="I2983">_xlfn.VAR.S(IF(IMDB_Movies_Cleaned!$E$2:$E$3849=A2983, IMDB_Movies_Cleaned!$N$2:$N$3849))</f>
        <v>2.0000000000000035E-2</v>
      </c>
      <c r="J2983" cm="1">
        <f t="array" ref="J2983">_xlfn.STDEV.S(IF(IMDB_Movies_Cleaned!$E$2:$E$3849=A2983, IMDB_Movies_Cleaned!$N$2:$N$3849))</f>
        <v>0.14142135623730964</v>
      </c>
    </row>
    <row r="2984" spans="1:10" x14ac:dyDescent="0.25">
      <c r="A2984" s="1" t="s">
        <v>753</v>
      </c>
      <c r="B2984">
        <f t="shared" si="48"/>
        <v>151</v>
      </c>
      <c r="D2984">
        <f>AVERAGEIF(IMDB_Movies_Cleaned!$E$2:$E$3849, A2984, IMDB_Movies_Cleaned!$N$2:$N$3849)</f>
        <v>6.4947019867549711</v>
      </c>
      <c r="E2984" cm="1">
        <f t="array" ref="E2984">MEDIAN(IF(IMDB_Movies_Cleaned!$E$2:$E$3849=A2984, IMDB_Movies_Cleaned!$N$2:$N$3849))</f>
        <v>6.5</v>
      </c>
      <c r="F2984" cm="1">
        <f t="array" ref="F2984">_xlfn.MODE.SNGL(IF(IMDB_Movies_Cleaned!$E$2:$E$3849=A2984, IMDB_Movies_Cleaned!$N$2:$N$3849))</f>
        <v>6.5</v>
      </c>
      <c r="G2984" cm="1">
        <f t="array" ref="G2984">MAX(IF(IMDB_Movies_Cleaned!$E$2:$E$3849=A2984, IMDB_Movies_Cleaned!$N$2:$N$3849))</f>
        <v>8</v>
      </c>
      <c r="H2984" cm="1">
        <f t="array" ref="H2984">MIN(IF(IMDB_Movies_Cleaned!$E$2:$E$3849=A2984, IMDB_Movies_Cleaned!$N$2:$N$3849))</f>
        <v>4.3</v>
      </c>
      <c r="I2984" cm="1">
        <f t="array" ref="I2984">_xlfn.VAR.S(IF(IMDB_Movies_Cleaned!$E$2:$E$3849=A2984, IMDB_Movies_Cleaned!$N$2:$N$3849))</f>
        <v>0.56277174392930951</v>
      </c>
      <c r="J2984" cm="1">
        <f t="array" ref="J2984">_xlfn.STDEV.S(IF(IMDB_Movies_Cleaned!$E$2:$E$3849=A2984, IMDB_Movies_Cleaned!$N$2:$N$3849))</f>
        <v>0.75018114074489339</v>
      </c>
    </row>
    <row r="2985" spans="1:10" x14ac:dyDescent="0.25">
      <c r="A2985" s="2" t="s">
        <v>916</v>
      </c>
      <c r="B2985">
        <f t="shared" si="48"/>
        <v>27</v>
      </c>
      <c r="D2985">
        <f>AVERAGEIF(IMDB_Movies_Cleaned!$E$2:$E$3849, A2985, IMDB_Movies_Cleaned!$N$2:$N$3849)</f>
        <v>5.9370370370370384</v>
      </c>
      <c r="E2985" cm="1">
        <f t="array" ref="E2985">MEDIAN(IF(IMDB_Movies_Cleaned!$E$2:$E$3849=A2985, IMDB_Movies_Cleaned!$N$2:$N$3849))</f>
        <v>6.1</v>
      </c>
      <c r="F2985" cm="1">
        <f t="array" ref="F2985">_xlfn.MODE.SNGL(IF(IMDB_Movies_Cleaned!$E$2:$E$3849=A2985, IMDB_Movies_Cleaned!$N$2:$N$3849))</f>
        <v>6.6</v>
      </c>
      <c r="G2985" cm="1">
        <f t="array" ref="G2985">MAX(IF(IMDB_Movies_Cleaned!$E$2:$E$3849=A2985, IMDB_Movies_Cleaned!$N$2:$N$3849))</f>
        <v>7.3</v>
      </c>
      <c r="H2985" cm="1">
        <f t="array" ref="H2985">MIN(IF(IMDB_Movies_Cleaned!$E$2:$E$3849=A2985, IMDB_Movies_Cleaned!$N$2:$N$3849))</f>
        <v>4</v>
      </c>
      <c r="I2985" cm="1">
        <f t="array" ref="I2985">_xlfn.VAR.S(IF(IMDB_Movies_Cleaned!$E$2:$E$3849=A2985, IMDB_Movies_Cleaned!$N$2:$N$3849))</f>
        <v>0.9324216524216371</v>
      </c>
      <c r="J2985" cm="1">
        <f t="array" ref="J2985">_xlfn.STDEV.S(IF(IMDB_Movies_Cleaned!$E$2:$E$3849=A2985, IMDB_Movies_Cleaned!$N$2:$N$3849))</f>
        <v>0.96561982810091318</v>
      </c>
    </row>
    <row r="2986" spans="1:10" x14ac:dyDescent="0.25">
      <c r="A2986" s="1" t="s">
        <v>3067</v>
      </c>
      <c r="B2986">
        <f t="shared" si="48"/>
        <v>5</v>
      </c>
      <c r="D2986">
        <f>AVERAGEIF(IMDB_Movies_Cleaned!$E$2:$E$3849, A2986, IMDB_Movies_Cleaned!$N$2:$N$3849)</f>
        <v>5.76</v>
      </c>
      <c r="E2986" cm="1">
        <f t="array" ref="E2986">MEDIAN(IF(IMDB_Movies_Cleaned!$E$2:$E$3849=A2986, IMDB_Movies_Cleaned!$N$2:$N$3849))</f>
        <v>6.3</v>
      </c>
      <c r="F2986" cm="1">
        <f t="array" ref="F2986">_xlfn.MODE.SNGL(IF(IMDB_Movies_Cleaned!$E$2:$E$3849=A2986, IMDB_Movies_Cleaned!$N$2:$N$3849))</f>
        <v>6.6</v>
      </c>
      <c r="G2986" cm="1">
        <f t="array" ref="G2986">MAX(IF(IMDB_Movies_Cleaned!$E$2:$E$3849=A2986, IMDB_Movies_Cleaned!$N$2:$N$3849))</f>
        <v>6.6</v>
      </c>
      <c r="H2986" cm="1">
        <f t="array" ref="H2986">MIN(IF(IMDB_Movies_Cleaned!$E$2:$E$3849=A2986, IMDB_Movies_Cleaned!$N$2:$N$3849))</f>
        <v>3.3</v>
      </c>
      <c r="I2986" cm="1">
        <f t="array" ref="I2986">_xlfn.VAR.S(IF(IMDB_Movies_Cleaned!$E$2:$E$3849=A2986, IMDB_Movies_Cleaned!$N$2:$N$3849))</f>
        <v>1.953000000000003</v>
      </c>
      <c r="J2986" cm="1">
        <f t="array" ref="J2986">_xlfn.STDEV.S(IF(IMDB_Movies_Cleaned!$E$2:$E$3849=A2986, IMDB_Movies_Cleaned!$N$2:$N$3849))</f>
        <v>1.397497763862255</v>
      </c>
    </row>
    <row r="2987" spans="1:10" x14ac:dyDescent="0.25">
      <c r="A2987" s="1" t="s">
        <v>1100</v>
      </c>
      <c r="B2987">
        <f t="shared" si="48"/>
        <v>82</v>
      </c>
      <c r="D2987">
        <f>AVERAGEIF(IMDB_Movies_Cleaned!$E$2:$E$3849, A2987, IMDB_Movies_Cleaned!$N$2:$N$3849)</f>
        <v>6.8573170731707327</v>
      </c>
      <c r="E2987" cm="1">
        <f t="array" ref="E2987">MEDIAN(IF(IMDB_Movies_Cleaned!$E$2:$E$3849=A2987, IMDB_Movies_Cleaned!$N$2:$N$3849))</f>
        <v>7</v>
      </c>
      <c r="F2987" cm="1">
        <f t="array" ref="F2987">_xlfn.MODE.SNGL(IF(IMDB_Movies_Cleaned!$E$2:$E$3849=A2987, IMDB_Movies_Cleaned!$N$2:$N$3849))</f>
        <v>6.1</v>
      </c>
      <c r="G2987" cm="1">
        <f t="array" ref="G2987">MAX(IF(IMDB_Movies_Cleaned!$E$2:$E$3849=A2987, IMDB_Movies_Cleaned!$N$2:$N$3849))</f>
        <v>8.5</v>
      </c>
      <c r="H2987" cm="1">
        <f t="array" ref="H2987">MIN(IF(IMDB_Movies_Cleaned!$E$2:$E$3849=A2987, IMDB_Movies_Cleaned!$N$2:$N$3849))</f>
        <v>5.0999999999999996</v>
      </c>
      <c r="I2987" cm="1">
        <f t="array" ref="I2987">_xlfn.VAR.S(IF(IMDB_Movies_Cleaned!$E$2:$E$3849=A2987, IMDB_Movies_Cleaned!$N$2:$N$3849))</f>
        <v>0.60766184884070396</v>
      </c>
      <c r="J2987" cm="1">
        <f t="array" ref="J2987">_xlfn.STDEV.S(IF(IMDB_Movies_Cleaned!$E$2:$E$3849=A2987, IMDB_Movies_Cleaned!$N$2:$N$3849))</f>
        <v>0.77952668257135627</v>
      </c>
    </row>
    <row r="2988" spans="1:10" x14ac:dyDescent="0.25">
      <c r="A2988" s="2" t="s">
        <v>1540</v>
      </c>
      <c r="B2988">
        <f t="shared" si="48"/>
        <v>4</v>
      </c>
      <c r="D2988">
        <f>AVERAGEIF(IMDB_Movies_Cleaned!$E$2:$E$3849, A2988, IMDB_Movies_Cleaned!$N$2:$N$3849)</f>
        <v>6.8249999999999993</v>
      </c>
      <c r="E2988" cm="1">
        <f t="array" ref="E2988">MEDIAN(IF(IMDB_Movies_Cleaned!$E$2:$E$3849=A2988, IMDB_Movies_Cleaned!$N$2:$N$3849))</f>
        <v>6.6</v>
      </c>
      <c r="F2988" cm="1">
        <f t="array" ref="F2988">_xlfn.MODE.SNGL(IF(IMDB_Movies_Cleaned!$E$2:$E$3849=A2988, IMDB_Movies_Cleaned!$N$2:$N$3849))</f>
        <v>6.6</v>
      </c>
      <c r="G2988" cm="1">
        <f t="array" ref="G2988">MAX(IF(IMDB_Movies_Cleaned!$E$2:$E$3849=A2988, IMDB_Movies_Cleaned!$N$2:$N$3849))</f>
        <v>7.5</v>
      </c>
      <c r="H2988" cm="1">
        <f t="array" ref="H2988">MIN(IF(IMDB_Movies_Cleaned!$E$2:$E$3849=A2988, IMDB_Movies_Cleaned!$N$2:$N$3849))</f>
        <v>6.6</v>
      </c>
      <c r="I2988" cm="1">
        <f t="array" ref="I2988">_xlfn.VAR.S(IF(IMDB_Movies_Cleaned!$E$2:$E$3849=A2988, IMDB_Movies_Cleaned!$N$2:$N$3849))</f>
        <v>0.20250000000000015</v>
      </c>
      <c r="J2988" cm="1">
        <f t="array" ref="J2988">_xlfn.STDEV.S(IF(IMDB_Movies_Cleaned!$E$2:$E$3849=A2988, IMDB_Movies_Cleaned!$N$2:$N$3849))</f>
        <v>0.45000000000000018</v>
      </c>
    </row>
    <row r="2989" spans="1:10" x14ac:dyDescent="0.25">
      <c r="A2989" s="1" t="s">
        <v>1671</v>
      </c>
      <c r="B2989">
        <f t="shared" si="48"/>
        <v>153</v>
      </c>
      <c r="D2989">
        <f>AVERAGEIF(IMDB_Movies_Cleaned!$E$2:$E$3849, A2989, IMDB_Movies_Cleaned!$N$2:$N$3849)</f>
        <v>7.0418300653594796</v>
      </c>
      <c r="E2989" cm="1">
        <f t="array" ref="E2989">MEDIAN(IF(IMDB_Movies_Cleaned!$E$2:$E$3849=A2989, IMDB_Movies_Cleaned!$N$2:$N$3849))</f>
        <v>7.2</v>
      </c>
      <c r="F2989" cm="1">
        <f t="array" ref="F2989">_xlfn.MODE.SNGL(IF(IMDB_Movies_Cleaned!$E$2:$E$3849=A2989, IMDB_Movies_Cleaned!$N$2:$N$3849))</f>
        <v>7.3</v>
      </c>
      <c r="G2989" cm="1">
        <f t="array" ref="G2989">MAX(IF(IMDB_Movies_Cleaned!$E$2:$E$3849=A2989, IMDB_Movies_Cleaned!$N$2:$N$3849))</f>
        <v>8.8000000000000007</v>
      </c>
      <c r="H2989" cm="1">
        <f t="array" ref="H2989">MIN(IF(IMDB_Movies_Cleaned!$E$2:$E$3849=A2989, IMDB_Movies_Cleaned!$N$2:$N$3849))</f>
        <v>3.4</v>
      </c>
      <c r="I2989" cm="1">
        <f t="array" ref="I2989">_xlfn.VAR.S(IF(IMDB_Movies_Cleaned!$E$2:$E$3849=A2989, IMDB_Movies_Cleaned!$N$2:$N$3849))</f>
        <v>0.68705452356381391</v>
      </c>
      <c r="J2989" cm="1">
        <f t="array" ref="J2989">_xlfn.STDEV.S(IF(IMDB_Movies_Cleaned!$E$2:$E$3849=A2989, IMDB_Movies_Cleaned!$N$2:$N$3849))</f>
        <v>0.82888752166009472</v>
      </c>
    </row>
    <row r="2990" spans="1:10" x14ac:dyDescent="0.25">
      <c r="A2990" s="2" t="s">
        <v>6237</v>
      </c>
      <c r="B2990">
        <f t="shared" si="48"/>
        <v>1</v>
      </c>
      <c r="D2990">
        <f>AVERAGEIF(IMDB_Movies_Cleaned!$E$2:$E$3849, A2990, IMDB_Movies_Cleaned!$N$2:$N$3849)</f>
        <v>8.1</v>
      </c>
      <c r="E2990" cm="1">
        <f t="array" ref="E2990">MEDIAN(IF(IMDB_Movies_Cleaned!$E$2:$E$3849=A2990, IMDB_Movies_Cleaned!$N$2:$N$3849))</f>
        <v>8.1</v>
      </c>
      <c r="F2990" t="e" cm="1">
        <f t="array" ref="F2990">_xlfn.MODE.SNGL(IF(IMDB_Movies_Cleaned!$E$2:$E$3849=A2990, IMDB_Movies_Cleaned!$N$2:$N$3849))</f>
        <v>#N/A</v>
      </c>
      <c r="G2990" cm="1">
        <f t="array" ref="G2990">MAX(IF(IMDB_Movies_Cleaned!$E$2:$E$3849=A2990, IMDB_Movies_Cleaned!$N$2:$N$3849))</f>
        <v>8.1</v>
      </c>
      <c r="H2990" cm="1">
        <f t="array" ref="H2990">MIN(IF(IMDB_Movies_Cleaned!$E$2:$E$3849=A2990, IMDB_Movies_Cleaned!$N$2:$N$3849))</f>
        <v>8.1</v>
      </c>
      <c r="I2990" t="e" cm="1">
        <f t="array" ref="I2990">_xlfn.VAR.S(IF(IMDB_Movies_Cleaned!$E$2:$E$3849=A2990, IMDB_Movies_Cleaned!$N$2:$N$3849))</f>
        <v>#DIV/0!</v>
      </c>
      <c r="J2990" t="e" cm="1">
        <f t="array" ref="J2990">_xlfn.STDEV.S(IF(IMDB_Movies_Cleaned!$E$2:$E$3849=A2990, IMDB_Movies_Cleaned!$N$2:$N$3849))</f>
        <v>#DIV/0!</v>
      </c>
    </row>
    <row r="2991" spans="1:10" x14ac:dyDescent="0.25">
      <c r="A2991" s="1" t="s">
        <v>753</v>
      </c>
      <c r="B2991">
        <f t="shared" si="48"/>
        <v>151</v>
      </c>
      <c r="D2991">
        <f>AVERAGEIF(IMDB_Movies_Cleaned!$E$2:$E$3849, A2991, IMDB_Movies_Cleaned!$N$2:$N$3849)</f>
        <v>6.4947019867549711</v>
      </c>
      <c r="E2991" cm="1">
        <f t="array" ref="E2991">MEDIAN(IF(IMDB_Movies_Cleaned!$E$2:$E$3849=A2991, IMDB_Movies_Cleaned!$N$2:$N$3849))</f>
        <v>6.5</v>
      </c>
      <c r="F2991" cm="1">
        <f t="array" ref="F2991">_xlfn.MODE.SNGL(IF(IMDB_Movies_Cleaned!$E$2:$E$3849=A2991, IMDB_Movies_Cleaned!$N$2:$N$3849))</f>
        <v>6.5</v>
      </c>
      <c r="G2991" cm="1">
        <f t="array" ref="G2991">MAX(IF(IMDB_Movies_Cleaned!$E$2:$E$3849=A2991, IMDB_Movies_Cleaned!$N$2:$N$3849))</f>
        <v>8</v>
      </c>
      <c r="H2991" cm="1">
        <f t="array" ref="H2991">MIN(IF(IMDB_Movies_Cleaned!$E$2:$E$3849=A2991, IMDB_Movies_Cleaned!$N$2:$N$3849))</f>
        <v>4.3</v>
      </c>
      <c r="I2991" cm="1">
        <f t="array" ref="I2991">_xlfn.VAR.S(IF(IMDB_Movies_Cleaned!$E$2:$E$3849=A2991, IMDB_Movies_Cleaned!$N$2:$N$3849))</f>
        <v>0.56277174392930951</v>
      </c>
      <c r="J2991" cm="1">
        <f t="array" ref="J2991">_xlfn.STDEV.S(IF(IMDB_Movies_Cleaned!$E$2:$E$3849=A2991, IMDB_Movies_Cleaned!$N$2:$N$3849))</f>
        <v>0.75018114074489339</v>
      </c>
    </row>
    <row r="2992" spans="1:10" x14ac:dyDescent="0.25">
      <c r="A2992" s="1" t="s">
        <v>1703</v>
      </c>
      <c r="B2992">
        <f t="shared" si="48"/>
        <v>2</v>
      </c>
      <c r="D2992">
        <f>AVERAGEIF(IMDB_Movies_Cleaned!$E$2:$E$3849, A2992, IMDB_Movies_Cleaned!$N$2:$N$3849)</f>
        <v>4.75</v>
      </c>
      <c r="E2992" cm="1">
        <f t="array" ref="E2992">MEDIAN(IF(IMDB_Movies_Cleaned!$E$2:$E$3849=A2992, IMDB_Movies_Cleaned!$N$2:$N$3849))</f>
        <v>4.75</v>
      </c>
      <c r="F2992" t="e" cm="1">
        <f t="array" ref="F2992">_xlfn.MODE.SNGL(IF(IMDB_Movies_Cleaned!$E$2:$E$3849=A2992, IMDB_Movies_Cleaned!$N$2:$N$3849))</f>
        <v>#N/A</v>
      </c>
      <c r="G2992" cm="1">
        <f t="array" ref="G2992">MAX(IF(IMDB_Movies_Cleaned!$E$2:$E$3849=A2992, IMDB_Movies_Cleaned!$N$2:$N$3849))</f>
        <v>6.5</v>
      </c>
      <c r="H2992" cm="1">
        <f t="array" ref="H2992">MIN(IF(IMDB_Movies_Cleaned!$E$2:$E$3849=A2992, IMDB_Movies_Cleaned!$N$2:$N$3849))</f>
        <v>3</v>
      </c>
      <c r="I2992" cm="1">
        <f t="array" ref="I2992">_xlfn.VAR.S(IF(IMDB_Movies_Cleaned!$E$2:$E$3849=A2992, IMDB_Movies_Cleaned!$N$2:$N$3849))</f>
        <v>6.125</v>
      </c>
      <c r="J2992" cm="1">
        <f t="array" ref="J2992">_xlfn.STDEV.S(IF(IMDB_Movies_Cleaned!$E$2:$E$3849=A2992, IMDB_Movies_Cleaned!$N$2:$N$3849))</f>
        <v>2.4748737341529163</v>
      </c>
    </row>
    <row r="2993" spans="1:10" x14ac:dyDescent="0.25">
      <c r="A2993" s="1" t="s">
        <v>1904</v>
      </c>
      <c r="B2993">
        <f t="shared" si="48"/>
        <v>11</v>
      </c>
      <c r="D2993">
        <f>AVERAGEIF(IMDB_Movies_Cleaned!$E$2:$E$3849, A2993, IMDB_Movies_Cleaned!$N$2:$N$3849)</f>
        <v>6.8272727272727272</v>
      </c>
      <c r="E2993" cm="1">
        <f t="array" ref="E2993">MEDIAN(IF(IMDB_Movies_Cleaned!$E$2:$E$3849=A2993, IMDB_Movies_Cleaned!$N$2:$N$3849))</f>
        <v>6.8</v>
      </c>
      <c r="F2993" cm="1">
        <f t="array" ref="F2993">_xlfn.MODE.SNGL(IF(IMDB_Movies_Cleaned!$E$2:$E$3849=A2993, IMDB_Movies_Cleaned!$N$2:$N$3849))</f>
        <v>6.8</v>
      </c>
      <c r="G2993" cm="1">
        <f t="array" ref="G2993">MAX(IF(IMDB_Movies_Cleaned!$E$2:$E$3849=A2993, IMDB_Movies_Cleaned!$N$2:$N$3849))</f>
        <v>8.6</v>
      </c>
      <c r="H2993" cm="1">
        <f t="array" ref="H2993">MIN(IF(IMDB_Movies_Cleaned!$E$2:$E$3849=A2993, IMDB_Movies_Cleaned!$N$2:$N$3849))</f>
        <v>5.7</v>
      </c>
      <c r="I2993" cm="1">
        <f t="array" ref="I2993">_xlfn.VAR.S(IF(IMDB_Movies_Cleaned!$E$2:$E$3849=A2993, IMDB_Movies_Cleaned!$N$2:$N$3849))</f>
        <v>0.73218181818182304</v>
      </c>
      <c r="J2993" cm="1">
        <f t="array" ref="J2993">_xlfn.STDEV.S(IF(IMDB_Movies_Cleaned!$E$2:$E$3849=A2993, IMDB_Movies_Cleaned!$N$2:$N$3849))</f>
        <v>0.85567623443789942</v>
      </c>
    </row>
    <row r="2994" spans="1:10" x14ac:dyDescent="0.25">
      <c r="A2994" s="2" t="s">
        <v>1289</v>
      </c>
      <c r="B2994">
        <f t="shared" si="48"/>
        <v>147</v>
      </c>
      <c r="D2994">
        <f>AVERAGEIF(IMDB_Movies_Cleaned!$E$2:$E$3849, A2994, IMDB_Movies_Cleaned!$N$2:$N$3849)</f>
        <v>6.5836734693877554</v>
      </c>
      <c r="E2994" cm="1">
        <f t="array" ref="E2994">MEDIAN(IF(IMDB_Movies_Cleaned!$E$2:$E$3849=A2994, IMDB_Movies_Cleaned!$N$2:$N$3849))</f>
        <v>6.7</v>
      </c>
      <c r="F2994" cm="1">
        <f t="array" ref="F2994">_xlfn.MODE.SNGL(IF(IMDB_Movies_Cleaned!$E$2:$E$3849=A2994, IMDB_Movies_Cleaned!$N$2:$N$3849))</f>
        <v>6.7</v>
      </c>
      <c r="G2994" cm="1">
        <f t="array" ref="G2994">MAX(IF(IMDB_Movies_Cleaned!$E$2:$E$3849=A2994, IMDB_Movies_Cleaned!$N$2:$N$3849))</f>
        <v>8.8000000000000007</v>
      </c>
      <c r="H2994" cm="1">
        <f t="array" ref="H2994">MIN(IF(IMDB_Movies_Cleaned!$E$2:$E$3849=A2994, IMDB_Movies_Cleaned!$N$2:$N$3849))</f>
        <v>3.3</v>
      </c>
      <c r="I2994" cm="1">
        <f t="array" ref="I2994">_xlfn.VAR.S(IF(IMDB_Movies_Cleaned!$E$2:$E$3849=A2994, IMDB_Movies_Cleaned!$N$2:$N$3849))</f>
        <v>0.73480011182555371</v>
      </c>
      <c r="J2994" cm="1">
        <f t="array" ref="J2994">_xlfn.STDEV.S(IF(IMDB_Movies_Cleaned!$E$2:$E$3849=A2994, IMDB_Movies_Cleaned!$N$2:$N$3849))</f>
        <v>0.85720482489633343</v>
      </c>
    </row>
    <row r="2995" spans="1:10" x14ac:dyDescent="0.25">
      <c r="A2995" s="1" t="s">
        <v>1106</v>
      </c>
      <c r="B2995">
        <f t="shared" si="48"/>
        <v>13</v>
      </c>
      <c r="D2995">
        <f>AVERAGEIF(IMDB_Movies_Cleaned!$E$2:$E$3849, A2995, IMDB_Movies_Cleaned!$N$2:$N$3849)</f>
        <v>6.2846153846153836</v>
      </c>
      <c r="E2995" cm="1">
        <f t="array" ref="E2995">MEDIAN(IF(IMDB_Movies_Cleaned!$E$2:$E$3849=A2995, IMDB_Movies_Cleaned!$N$2:$N$3849))</f>
        <v>6.2</v>
      </c>
      <c r="F2995" t="e" cm="1">
        <f t="array" ref="F2995">_xlfn.MODE.SNGL(IF(IMDB_Movies_Cleaned!$E$2:$E$3849=A2995, IMDB_Movies_Cleaned!$N$2:$N$3849))</f>
        <v>#N/A</v>
      </c>
      <c r="G2995" cm="1">
        <f t="array" ref="G2995">MAX(IF(IMDB_Movies_Cleaned!$E$2:$E$3849=A2995, IMDB_Movies_Cleaned!$N$2:$N$3849))</f>
        <v>7.7</v>
      </c>
      <c r="H2995" cm="1">
        <f t="array" ref="H2995">MIN(IF(IMDB_Movies_Cleaned!$E$2:$E$3849=A2995, IMDB_Movies_Cleaned!$N$2:$N$3849))</f>
        <v>5</v>
      </c>
      <c r="I2995" cm="1">
        <f t="array" ref="I2995">_xlfn.VAR.S(IF(IMDB_Movies_Cleaned!$E$2:$E$3849=A2995, IMDB_Movies_Cleaned!$N$2:$N$3849))</f>
        <v>0.8064102564102692</v>
      </c>
      <c r="J2995" cm="1">
        <f t="array" ref="J2995">_xlfn.STDEV.S(IF(IMDB_Movies_Cleaned!$E$2:$E$3849=A2995, IMDB_Movies_Cleaned!$N$2:$N$3849))</f>
        <v>0.89800348351789216</v>
      </c>
    </row>
    <row r="2996" spans="1:10" x14ac:dyDescent="0.25">
      <c r="A2996" s="1" t="s">
        <v>1289</v>
      </c>
      <c r="B2996">
        <f t="shared" si="48"/>
        <v>147</v>
      </c>
      <c r="D2996">
        <f>AVERAGEIF(IMDB_Movies_Cleaned!$E$2:$E$3849, A2996, IMDB_Movies_Cleaned!$N$2:$N$3849)</f>
        <v>6.5836734693877554</v>
      </c>
      <c r="E2996" cm="1">
        <f t="array" ref="E2996">MEDIAN(IF(IMDB_Movies_Cleaned!$E$2:$E$3849=A2996, IMDB_Movies_Cleaned!$N$2:$N$3849))</f>
        <v>6.7</v>
      </c>
      <c r="F2996" cm="1">
        <f t="array" ref="F2996">_xlfn.MODE.SNGL(IF(IMDB_Movies_Cleaned!$E$2:$E$3849=A2996, IMDB_Movies_Cleaned!$N$2:$N$3849))</f>
        <v>6.7</v>
      </c>
      <c r="G2996" cm="1">
        <f t="array" ref="G2996">MAX(IF(IMDB_Movies_Cleaned!$E$2:$E$3849=A2996, IMDB_Movies_Cleaned!$N$2:$N$3849))</f>
        <v>8.8000000000000007</v>
      </c>
      <c r="H2996" cm="1">
        <f t="array" ref="H2996">MIN(IF(IMDB_Movies_Cleaned!$E$2:$E$3849=A2996, IMDB_Movies_Cleaned!$N$2:$N$3849))</f>
        <v>3.3</v>
      </c>
      <c r="I2996" cm="1">
        <f t="array" ref="I2996">_xlfn.VAR.S(IF(IMDB_Movies_Cleaned!$E$2:$E$3849=A2996, IMDB_Movies_Cleaned!$N$2:$N$3849))</f>
        <v>0.73480011182555371</v>
      </c>
      <c r="J2996" cm="1">
        <f t="array" ref="J2996">_xlfn.STDEV.S(IF(IMDB_Movies_Cleaned!$E$2:$E$3849=A2996, IMDB_Movies_Cleaned!$N$2:$N$3849))</f>
        <v>0.85720482489633343</v>
      </c>
    </row>
    <row r="2997" spans="1:10" x14ac:dyDescent="0.25">
      <c r="A2997" s="2" t="s">
        <v>2914</v>
      </c>
      <c r="B2997">
        <f t="shared" si="48"/>
        <v>43</v>
      </c>
      <c r="D2997">
        <f>AVERAGEIF(IMDB_Movies_Cleaned!$E$2:$E$3849, A2997, IMDB_Movies_Cleaned!$N$2:$N$3849)</f>
        <v>5.9534883720930249</v>
      </c>
      <c r="E2997" cm="1">
        <f t="array" ref="E2997">MEDIAN(IF(IMDB_Movies_Cleaned!$E$2:$E$3849=A2997, IMDB_Movies_Cleaned!$N$2:$N$3849))</f>
        <v>5.9</v>
      </c>
      <c r="F2997" cm="1">
        <f t="array" ref="F2997">_xlfn.MODE.SNGL(IF(IMDB_Movies_Cleaned!$E$2:$E$3849=A2997, IMDB_Movies_Cleaned!$N$2:$N$3849))</f>
        <v>5.9</v>
      </c>
      <c r="G2997" cm="1">
        <f t="array" ref="G2997">MAX(IF(IMDB_Movies_Cleaned!$E$2:$E$3849=A2997, IMDB_Movies_Cleaned!$N$2:$N$3849))</f>
        <v>8</v>
      </c>
      <c r="H2997" cm="1">
        <f t="array" ref="H2997">MIN(IF(IMDB_Movies_Cleaned!$E$2:$E$3849=A2997, IMDB_Movies_Cleaned!$N$2:$N$3849))</f>
        <v>4.2</v>
      </c>
      <c r="I2997" cm="1">
        <f t="array" ref="I2997">_xlfn.VAR.S(IF(IMDB_Movies_Cleaned!$E$2:$E$3849=A2997, IMDB_Movies_Cleaned!$N$2:$N$3849))</f>
        <v>0.68111849390917156</v>
      </c>
      <c r="J2997" cm="1">
        <f t="array" ref="J2997">_xlfn.STDEV.S(IF(IMDB_Movies_Cleaned!$E$2:$E$3849=A2997, IMDB_Movies_Cleaned!$N$2:$N$3849))</f>
        <v>0.82529903302328644</v>
      </c>
    </row>
    <row r="2998" spans="1:10" x14ac:dyDescent="0.25">
      <c r="A2998" s="1" t="s">
        <v>1671</v>
      </c>
      <c r="B2998">
        <f t="shared" si="48"/>
        <v>153</v>
      </c>
      <c r="D2998">
        <f>AVERAGEIF(IMDB_Movies_Cleaned!$E$2:$E$3849, A2998, IMDB_Movies_Cleaned!$N$2:$N$3849)</f>
        <v>7.0418300653594796</v>
      </c>
      <c r="E2998" cm="1">
        <f t="array" ref="E2998">MEDIAN(IF(IMDB_Movies_Cleaned!$E$2:$E$3849=A2998, IMDB_Movies_Cleaned!$N$2:$N$3849))</f>
        <v>7.2</v>
      </c>
      <c r="F2998" cm="1">
        <f t="array" ref="F2998">_xlfn.MODE.SNGL(IF(IMDB_Movies_Cleaned!$E$2:$E$3849=A2998, IMDB_Movies_Cleaned!$N$2:$N$3849))</f>
        <v>7.3</v>
      </c>
      <c r="G2998" cm="1">
        <f t="array" ref="G2998">MAX(IF(IMDB_Movies_Cleaned!$E$2:$E$3849=A2998, IMDB_Movies_Cleaned!$N$2:$N$3849))</f>
        <v>8.8000000000000007</v>
      </c>
      <c r="H2998" cm="1">
        <f t="array" ref="H2998">MIN(IF(IMDB_Movies_Cleaned!$E$2:$E$3849=A2998, IMDB_Movies_Cleaned!$N$2:$N$3849))</f>
        <v>3.4</v>
      </c>
      <c r="I2998" cm="1">
        <f t="array" ref="I2998">_xlfn.VAR.S(IF(IMDB_Movies_Cleaned!$E$2:$E$3849=A2998, IMDB_Movies_Cleaned!$N$2:$N$3849))</f>
        <v>0.68705452356381391</v>
      </c>
      <c r="J2998" cm="1">
        <f t="array" ref="J2998">_xlfn.STDEV.S(IF(IMDB_Movies_Cleaned!$E$2:$E$3849=A2998, IMDB_Movies_Cleaned!$N$2:$N$3849))</f>
        <v>0.82888752166009472</v>
      </c>
    </row>
    <row r="2999" spans="1:10" x14ac:dyDescent="0.25">
      <c r="A2999" s="1" t="s">
        <v>753</v>
      </c>
      <c r="B2999">
        <f t="shared" si="48"/>
        <v>151</v>
      </c>
      <c r="D2999">
        <f>AVERAGEIF(IMDB_Movies_Cleaned!$E$2:$E$3849, A2999, IMDB_Movies_Cleaned!$N$2:$N$3849)</f>
        <v>6.4947019867549711</v>
      </c>
      <c r="E2999" cm="1">
        <f t="array" ref="E2999">MEDIAN(IF(IMDB_Movies_Cleaned!$E$2:$E$3849=A2999, IMDB_Movies_Cleaned!$N$2:$N$3849))</f>
        <v>6.5</v>
      </c>
      <c r="F2999" cm="1">
        <f t="array" ref="F2999">_xlfn.MODE.SNGL(IF(IMDB_Movies_Cleaned!$E$2:$E$3849=A2999, IMDB_Movies_Cleaned!$N$2:$N$3849))</f>
        <v>6.5</v>
      </c>
      <c r="G2999" cm="1">
        <f t="array" ref="G2999">MAX(IF(IMDB_Movies_Cleaned!$E$2:$E$3849=A2999, IMDB_Movies_Cleaned!$N$2:$N$3849))</f>
        <v>8</v>
      </c>
      <c r="H2999" cm="1">
        <f t="array" ref="H2999">MIN(IF(IMDB_Movies_Cleaned!$E$2:$E$3849=A2999, IMDB_Movies_Cleaned!$N$2:$N$3849))</f>
        <v>4.3</v>
      </c>
      <c r="I2999" cm="1">
        <f t="array" ref="I2999">_xlfn.VAR.S(IF(IMDB_Movies_Cleaned!$E$2:$E$3849=A2999, IMDB_Movies_Cleaned!$N$2:$N$3849))</f>
        <v>0.56277174392930951</v>
      </c>
      <c r="J2999" cm="1">
        <f t="array" ref="J2999">_xlfn.STDEV.S(IF(IMDB_Movies_Cleaned!$E$2:$E$3849=A2999, IMDB_Movies_Cleaned!$N$2:$N$3849))</f>
        <v>0.75018114074489339</v>
      </c>
    </row>
    <row r="3000" spans="1:10" x14ac:dyDescent="0.25">
      <c r="A3000" s="2" t="s">
        <v>1110</v>
      </c>
      <c r="B3000">
        <f t="shared" si="48"/>
        <v>41</v>
      </c>
      <c r="D3000">
        <f>AVERAGEIF(IMDB_Movies_Cleaned!$E$2:$E$3849, A3000, IMDB_Movies_Cleaned!$N$2:$N$3849)</f>
        <v>6.9365853658536594</v>
      </c>
      <c r="E3000" cm="1">
        <f t="array" ref="E3000">MEDIAN(IF(IMDB_Movies_Cleaned!$E$2:$E$3849=A3000, IMDB_Movies_Cleaned!$N$2:$N$3849))</f>
        <v>6.7</v>
      </c>
      <c r="F3000" cm="1">
        <f t="array" ref="F3000">_xlfn.MODE.SNGL(IF(IMDB_Movies_Cleaned!$E$2:$E$3849=A3000, IMDB_Movies_Cleaned!$N$2:$N$3849))</f>
        <v>6.6</v>
      </c>
      <c r="G3000" cm="1">
        <f t="array" ref="G3000">MAX(IF(IMDB_Movies_Cleaned!$E$2:$E$3849=A3000, IMDB_Movies_Cleaned!$N$2:$N$3849))</f>
        <v>8.6</v>
      </c>
      <c r="H3000" cm="1">
        <f t="array" ref="H3000">MIN(IF(IMDB_Movies_Cleaned!$E$2:$E$3849=A3000, IMDB_Movies_Cleaned!$N$2:$N$3849))</f>
        <v>5.6</v>
      </c>
      <c r="I3000" cm="1">
        <f t="array" ref="I3000">_xlfn.VAR.S(IF(IMDB_Movies_Cleaned!$E$2:$E$3849=A3000, IMDB_Movies_Cleaned!$N$2:$N$3849))</f>
        <v>0.61437804878046909</v>
      </c>
      <c r="J3000" cm="1">
        <f t="array" ref="J3000">_xlfn.STDEV.S(IF(IMDB_Movies_Cleaned!$E$2:$E$3849=A3000, IMDB_Movies_Cleaned!$N$2:$N$3849))</f>
        <v>0.78382271514703439</v>
      </c>
    </row>
    <row r="3001" spans="1:10" x14ac:dyDescent="0.25">
      <c r="A3001" s="1" t="s">
        <v>2139</v>
      </c>
      <c r="B3001">
        <f t="shared" si="48"/>
        <v>13</v>
      </c>
      <c r="D3001">
        <f>AVERAGEIF(IMDB_Movies_Cleaned!$E$2:$E$3849, A3001, IMDB_Movies_Cleaned!$N$2:$N$3849)</f>
        <v>6.1461538461538465</v>
      </c>
      <c r="E3001" cm="1">
        <f t="array" ref="E3001">MEDIAN(IF(IMDB_Movies_Cleaned!$E$2:$E$3849=A3001, IMDB_Movies_Cleaned!$N$2:$N$3849))</f>
        <v>6.2</v>
      </c>
      <c r="F3001" cm="1">
        <f t="array" ref="F3001">_xlfn.MODE.SNGL(IF(IMDB_Movies_Cleaned!$E$2:$E$3849=A3001, IMDB_Movies_Cleaned!$N$2:$N$3849))</f>
        <v>6</v>
      </c>
      <c r="G3001" cm="1">
        <f t="array" ref="G3001">MAX(IF(IMDB_Movies_Cleaned!$E$2:$E$3849=A3001, IMDB_Movies_Cleaned!$N$2:$N$3849))</f>
        <v>7.4</v>
      </c>
      <c r="H3001" cm="1">
        <f t="array" ref="H3001">MIN(IF(IMDB_Movies_Cleaned!$E$2:$E$3849=A3001, IMDB_Movies_Cleaned!$N$2:$N$3849))</f>
        <v>4.5</v>
      </c>
      <c r="I3001" cm="1">
        <f t="array" ref="I3001">_xlfn.VAR.S(IF(IMDB_Movies_Cleaned!$E$2:$E$3849=A3001, IMDB_Movies_Cleaned!$N$2:$N$3849))</f>
        <v>0.74602564102562974</v>
      </c>
      <c r="J3001" cm="1">
        <f t="array" ref="J3001">_xlfn.STDEV.S(IF(IMDB_Movies_Cleaned!$E$2:$E$3849=A3001, IMDB_Movies_Cleaned!$N$2:$N$3849))</f>
        <v>0.86372775862862583</v>
      </c>
    </row>
    <row r="3002" spans="1:10" x14ac:dyDescent="0.25">
      <c r="A3002" s="2" t="s">
        <v>557</v>
      </c>
      <c r="B3002">
        <f t="shared" si="48"/>
        <v>45</v>
      </c>
      <c r="D3002">
        <f>AVERAGEIF(IMDB_Movies_Cleaned!$E$2:$E$3849, A3002, IMDB_Movies_Cleaned!$N$2:$N$3849)</f>
        <v>6.0377777777777766</v>
      </c>
      <c r="E3002" cm="1">
        <f t="array" ref="E3002">MEDIAN(IF(IMDB_Movies_Cleaned!$E$2:$E$3849=A3002, IMDB_Movies_Cleaned!$N$2:$N$3849))</f>
        <v>6.1</v>
      </c>
      <c r="F3002" cm="1">
        <f t="array" ref="F3002">_xlfn.MODE.SNGL(IF(IMDB_Movies_Cleaned!$E$2:$E$3849=A3002, IMDB_Movies_Cleaned!$N$2:$N$3849))</f>
        <v>6.7</v>
      </c>
      <c r="G3002" cm="1">
        <f t="array" ref="G3002">MAX(IF(IMDB_Movies_Cleaned!$E$2:$E$3849=A3002, IMDB_Movies_Cleaned!$N$2:$N$3849))</f>
        <v>8.3000000000000007</v>
      </c>
      <c r="H3002" cm="1">
        <f t="array" ref="H3002">MIN(IF(IMDB_Movies_Cleaned!$E$2:$E$3849=A3002, IMDB_Movies_Cleaned!$N$2:$N$3849))</f>
        <v>3.1</v>
      </c>
      <c r="I3002" cm="1">
        <f t="array" ref="I3002">_xlfn.VAR.S(IF(IMDB_Movies_Cleaned!$E$2:$E$3849=A3002, IMDB_Movies_Cleaned!$N$2:$N$3849))</f>
        <v>1.3928585858586084</v>
      </c>
      <c r="J3002" cm="1">
        <f t="array" ref="J3002">_xlfn.STDEV.S(IF(IMDB_Movies_Cleaned!$E$2:$E$3849=A3002, IMDB_Movies_Cleaned!$N$2:$N$3849))</f>
        <v>1.180194300044958</v>
      </c>
    </row>
    <row r="3003" spans="1:10" x14ac:dyDescent="0.25">
      <c r="A3003" s="1" t="s">
        <v>129</v>
      </c>
      <c r="B3003">
        <f t="shared" si="48"/>
        <v>119</v>
      </c>
      <c r="D3003">
        <f>AVERAGEIF(IMDB_Movies_Cleaned!$E$2:$E$3849, A3003, IMDB_Movies_Cleaned!$N$2:$N$3849)</f>
        <v>6.9529411764705902</v>
      </c>
      <c r="E3003" cm="1">
        <f t="array" ref="E3003">MEDIAN(IF(IMDB_Movies_Cleaned!$E$2:$E$3849=A3003, IMDB_Movies_Cleaned!$N$2:$N$3849))</f>
        <v>7.1</v>
      </c>
      <c r="F3003" cm="1">
        <f t="array" ref="F3003">_xlfn.MODE.SNGL(IF(IMDB_Movies_Cleaned!$E$2:$E$3849=A3003, IMDB_Movies_Cleaned!$N$2:$N$3849))</f>
        <v>7.2</v>
      </c>
      <c r="G3003" cm="1">
        <f t="array" ref="G3003">MAX(IF(IMDB_Movies_Cleaned!$E$2:$E$3849=A3003, IMDB_Movies_Cleaned!$N$2:$N$3849))</f>
        <v>8.1</v>
      </c>
      <c r="H3003" cm="1">
        <f t="array" ref="H3003">MIN(IF(IMDB_Movies_Cleaned!$E$2:$E$3849=A3003, IMDB_Movies_Cleaned!$N$2:$N$3849))</f>
        <v>4.0999999999999996</v>
      </c>
      <c r="I3003" cm="1">
        <f t="array" ref="I3003">_xlfn.VAR.S(IF(IMDB_Movies_Cleaned!$E$2:$E$3849=A3003, IMDB_Movies_Cleaned!$N$2:$N$3849))</f>
        <v>0.5581056829511245</v>
      </c>
      <c r="J3003" cm="1">
        <f t="array" ref="J3003">_xlfn.STDEV.S(IF(IMDB_Movies_Cleaned!$E$2:$E$3849=A3003, IMDB_Movies_Cleaned!$N$2:$N$3849))</f>
        <v>0.74706471135446129</v>
      </c>
    </row>
    <row r="3004" spans="1:10" x14ac:dyDescent="0.25">
      <c r="A3004" s="2" t="s">
        <v>2047</v>
      </c>
      <c r="B3004">
        <f t="shared" si="48"/>
        <v>11</v>
      </c>
      <c r="D3004">
        <f>AVERAGEIF(IMDB_Movies_Cleaned!$E$2:$E$3849, A3004, IMDB_Movies_Cleaned!$N$2:$N$3849)</f>
        <v>5.7727272727272734</v>
      </c>
      <c r="E3004" cm="1">
        <f t="array" ref="E3004">MEDIAN(IF(IMDB_Movies_Cleaned!$E$2:$E$3849=A3004, IMDB_Movies_Cleaned!$N$2:$N$3849))</f>
        <v>6.2</v>
      </c>
      <c r="F3004" cm="1">
        <f t="array" ref="F3004">_xlfn.MODE.SNGL(IF(IMDB_Movies_Cleaned!$E$2:$E$3849=A3004, IMDB_Movies_Cleaned!$N$2:$N$3849))</f>
        <v>6.2</v>
      </c>
      <c r="G3004" cm="1">
        <f t="array" ref="G3004">MAX(IF(IMDB_Movies_Cleaned!$E$2:$E$3849=A3004, IMDB_Movies_Cleaned!$N$2:$N$3849))</f>
        <v>6.6</v>
      </c>
      <c r="H3004" cm="1">
        <f t="array" ref="H3004">MIN(IF(IMDB_Movies_Cleaned!$E$2:$E$3849=A3004, IMDB_Movies_Cleaned!$N$2:$N$3849))</f>
        <v>2.4</v>
      </c>
      <c r="I3004" cm="1">
        <f t="array" ref="I3004">_xlfn.VAR.S(IF(IMDB_Movies_Cleaned!$E$2:$E$3849=A3004, IMDB_Movies_Cleaned!$N$2:$N$3849))</f>
        <v>1.3201818181818112</v>
      </c>
      <c r="J3004" cm="1">
        <f t="array" ref="J3004">_xlfn.STDEV.S(IF(IMDB_Movies_Cleaned!$E$2:$E$3849=A3004, IMDB_Movies_Cleaned!$N$2:$N$3849))</f>
        <v>1.1489916527903112</v>
      </c>
    </row>
    <row r="3005" spans="1:10" x14ac:dyDescent="0.25">
      <c r="A3005" s="2" t="s">
        <v>6163</v>
      </c>
      <c r="B3005">
        <f t="shared" si="48"/>
        <v>3</v>
      </c>
      <c r="D3005">
        <f>AVERAGEIF(IMDB_Movies_Cleaned!$E$2:$E$3849, A3005, IMDB_Movies_Cleaned!$N$2:$N$3849)</f>
        <v>5.8</v>
      </c>
      <c r="E3005" cm="1">
        <f t="array" ref="E3005">MEDIAN(IF(IMDB_Movies_Cleaned!$E$2:$E$3849=A3005, IMDB_Movies_Cleaned!$N$2:$N$3849))</f>
        <v>5.6</v>
      </c>
      <c r="F3005" t="e" cm="1">
        <f t="array" ref="F3005">_xlfn.MODE.SNGL(IF(IMDB_Movies_Cleaned!$E$2:$E$3849=A3005, IMDB_Movies_Cleaned!$N$2:$N$3849))</f>
        <v>#N/A</v>
      </c>
      <c r="G3005" cm="1">
        <f t="array" ref="G3005">MAX(IF(IMDB_Movies_Cleaned!$E$2:$E$3849=A3005, IMDB_Movies_Cleaned!$N$2:$N$3849))</f>
        <v>6.9</v>
      </c>
      <c r="H3005" cm="1">
        <f t="array" ref="H3005">MIN(IF(IMDB_Movies_Cleaned!$E$2:$E$3849=A3005, IMDB_Movies_Cleaned!$N$2:$N$3849))</f>
        <v>4.9000000000000004</v>
      </c>
      <c r="I3005" cm="1">
        <f t="array" ref="I3005">_xlfn.VAR.S(IF(IMDB_Movies_Cleaned!$E$2:$E$3849=A3005, IMDB_Movies_Cleaned!$N$2:$N$3849))</f>
        <v>1.0300000000000153</v>
      </c>
      <c r="J3005" cm="1">
        <f t="array" ref="J3005">_xlfn.STDEV.S(IF(IMDB_Movies_Cleaned!$E$2:$E$3849=A3005, IMDB_Movies_Cleaned!$N$2:$N$3849))</f>
        <v>1.0148891565092295</v>
      </c>
    </row>
    <row r="3006" spans="1:10" x14ac:dyDescent="0.25">
      <c r="A3006" s="1" t="s">
        <v>6266</v>
      </c>
      <c r="B3006">
        <f t="shared" si="48"/>
        <v>2</v>
      </c>
      <c r="D3006">
        <f>AVERAGEIF(IMDB_Movies_Cleaned!$E$2:$E$3849, A3006, IMDB_Movies_Cleaned!$N$2:$N$3849)</f>
        <v>6.1</v>
      </c>
      <c r="E3006" cm="1">
        <f t="array" ref="E3006">MEDIAN(IF(IMDB_Movies_Cleaned!$E$2:$E$3849=A3006, IMDB_Movies_Cleaned!$N$2:$N$3849))</f>
        <v>6.1</v>
      </c>
      <c r="F3006" t="e" cm="1">
        <f t="array" ref="F3006">_xlfn.MODE.SNGL(IF(IMDB_Movies_Cleaned!$E$2:$E$3849=A3006, IMDB_Movies_Cleaned!$N$2:$N$3849))</f>
        <v>#N/A</v>
      </c>
      <c r="G3006" cm="1">
        <f t="array" ref="G3006">MAX(IF(IMDB_Movies_Cleaned!$E$2:$E$3849=A3006, IMDB_Movies_Cleaned!$N$2:$N$3849))</f>
        <v>6.3</v>
      </c>
      <c r="H3006" cm="1">
        <f t="array" ref="H3006">MIN(IF(IMDB_Movies_Cleaned!$E$2:$E$3849=A3006, IMDB_Movies_Cleaned!$N$2:$N$3849))</f>
        <v>5.9</v>
      </c>
      <c r="I3006" cm="1">
        <f t="array" ref="I3006">_xlfn.VAR.S(IF(IMDB_Movies_Cleaned!$E$2:$E$3849=A3006, IMDB_Movies_Cleaned!$N$2:$N$3849))</f>
        <v>7.9999999999999793E-2</v>
      </c>
      <c r="J3006" cm="1">
        <f t="array" ref="J3006">_xlfn.STDEV.S(IF(IMDB_Movies_Cleaned!$E$2:$E$3849=A3006, IMDB_Movies_Cleaned!$N$2:$N$3849))</f>
        <v>0.28284271247461862</v>
      </c>
    </row>
    <row r="3007" spans="1:10" x14ac:dyDescent="0.25">
      <c r="A3007" s="2" t="s">
        <v>1671</v>
      </c>
      <c r="B3007">
        <f t="shared" si="48"/>
        <v>153</v>
      </c>
      <c r="D3007">
        <f>AVERAGEIF(IMDB_Movies_Cleaned!$E$2:$E$3849, A3007, IMDB_Movies_Cleaned!$N$2:$N$3849)</f>
        <v>7.0418300653594796</v>
      </c>
      <c r="E3007" cm="1">
        <f t="array" ref="E3007">MEDIAN(IF(IMDB_Movies_Cleaned!$E$2:$E$3849=A3007, IMDB_Movies_Cleaned!$N$2:$N$3849))</f>
        <v>7.2</v>
      </c>
      <c r="F3007" cm="1">
        <f t="array" ref="F3007">_xlfn.MODE.SNGL(IF(IMDB_Movies_Cleaned!$E$2:$E$3849=A3007, IMDB_Movies_Cleaned!$N$2:$N$3849))</f>
        <v>7.3</v>
      </c>
      <c r="G3007" cm="1">
        <f t="array" ref="G3007">MAX(IF(IMDB_Movies_Cleaned!$E$2:$E$3849=A3007, IMDB_Movies_Cleaned!$N$2:$N$3849))</f>
        <v>8.8000000000000007</v>
      </c>
      <c r="H3007" cm="1">
        <f t="array" ref="H3007">MIN(IF(IMDB_Movies_Cleaned!$E$2:$E$3849=A3007, IMDB_Movies_Cleaned!$N$2:$N$3849))</f>
        <v>3.4</v>
      </c>
      <c r="I3007" cm="1">
        <f t="array" ref="I3007">_xlfn.VAR.S(IF(IMDB_Movies_Cleaned!$E$2:$E$3849=A3007, IMDB_Movies_Cleaned!$N$2:$N$3849))</f>
        <v>0.68705452356381391</v>
      </c>
      <c r="J3007" cm="1">
        <f t="array" ref="J3007">_xlfn.STDEV.S(IF(IMDB_Movies_Cleaned!$E$2:$E$3849=A3007, IMDB_Movies_Cleaned!$N$2:$N$3849))</f>
        <v>0.82888752166009472</v>
      </c>
    </row>
    <row r="3008" spans="1:10" x14ac:dyDescent="0.25">
      <c r="A3008" s="2" t="s">
        <v>1370</v>
      </c>
      <c r="B3008">
        <f t="shared" si="48"/>
        <v>11</v>
      </c>
      <c r="D3008">
        <f>AVERAGEIF(IMDB_Movies_Cleaned!$E$2:$E$3849, A3008, IMDB_Movies_Cleaned!$N$2:$N$3849)</f>
        <v>5.4818181818181824</v>
      </c>
      <c r="E3008" cm="1">
        <f t="array" ref="E3008">MEDIAN(IF(IMDB_Movies_Cleaned!$E$2:$E$3849=A3008, IMDB_Movies_Cleaned!$N$2:$N$3849))</f>
        <v>5.7</v>
      </c>
      <c r="F3008" t="e" cm="1">
        <f t="array" ref="F3008">_xlfn.MODE.SNGL(IF(IMDB_Movies_Cleaned!$E$2:$E$3849=A3008, IMDB_Movies_Cleaned!$N$2:$N$3849))</f>
        <v>#N/A</v>
      </c>
      <c r="G3008" cm="1">
        <f t="array" ref="G3008">MAX(IF(IMDB_Movies_Cleaned!$E$2:$E$3849=A3008, IMDB_Movies_Cleaned!$N$2:$N$3849))</f>
        <v>6.6</v>
      </c>
      <c r="H3008" cm="1">
        <f t="array" ref="H3008">MIN(IF(IMDB_Movies_Cleaned!$E$2:$E$3849=A3008, IMDB_Movies_Cleaned!$N$2:$N$3849))</f>
        <v>3.8</v>
      </c>
      <c r="I3008" cm="1">
        <f t="array" ref="I3008">_xlfn.VAR.S(IF(IMDB_Movies_Cleaned!$E$2:$E$3849=A3008, IMDB_Movies_Cleaned!$N$2:$N$3849))</f>
        <v>0.72963636363635942</v>
      </c>
      <c r="J3008" cm="1">
        <f t="array" ref="J3008">_xlfn.STDEV.S(IF(IMDB_Movies_Cleaned!$E$2:$E$3849=A3008, IMDB_Movies_Cleaned!$N$2:$N$3849))</f>
        <v>0.85418754593845458</v>
      </c>
    </row>
    <row r="3009" spans="1:10" x14ac:dyDescent="0.25">
      <c r="A3009" s="1" t="s">
        <v>6274</v>
      </c>
      <c r="B3009">
        <f t="shared" si="48"/>
        <v>1</v>
      </c>
      <c r="D3009">
        <f>AVERAGEIF(IMDB_Movies_Cleaned!$E$2:$E$3849, A3009, IMDB_Movies_Cleaned!$N$2:$N$3849)</f>
        <v>8</v>
      </c>
      <c r="E3009" cm="1">
        <f t="array" ref="E3009">MEDIAN(IF(IMDB_Movies_Cleaned!$E$2:$E$3849=A3009, IMDB_Movies_Cleaned!$N$2:$N$3849))</f>
        <v>8</v>
      </c>
      <c r="F3009" t="e" cm="1">
        <f t="array" ref="F3009">_xlfn.MODE.SNGL(IF(IMDB_Movies_Cleaned!$E$2:$E$3849=A3009, IMDB_Movies_Cleaned!$N$2:$N$3849))</f>
        <v>#N/A</v>
      </c>
      <c r="G3009" cm="1">
        <f t="array" ref="G3009">MAX(IF(IMDB_Movies_Cleaned!$E$2:$E$3849=A3009, IMDB_Movies_Cleaned!$N$2:$N$3849))</f>
        <v>8</v>
      </c>
      <c r="H3009" cm="1">
        <f t="array" ref="H3009">MIN(IF(IMDB_Movies_Cleaned!$E$2:$E$3849=A3009, IMDB_Movies_Cleaned!$N$2:$N$3849))</f>
        <v>8</v>
      </c>
      <c r="I3009" t="e" cm="1">
        <f t="array" ref="I3009">_xlfn.VAR.S(IF(IMDB_Movies_Cleaned!$E$2:$E$3849=A3009, IMDB_Movies_Cleaned!$N$2:$N$3849))</f>
        <v>#DIV/0!</v>
      </c>
      <c r="J3009" t="e" cm="1">
        <f t="array" ref="J3009">_xlfn.STDEV.S(IF(IMDB_Movies_Cleaned!$E$2:$E$3849=A3009, IMDB_Movies_Cleaned!$N$2:$N$3849))</f>
        <v>#DIV/0!</v>
      </c>
    </row>
    <row r="3010" spans="1:10" x14ac:dyDescent="0.25">
      <c r="A3010" s="2" t="s">
        <v>2571</v>
      </c>
      <c r="B3010">
        <f t="shared" si="48"/>
        <v>34</v>
      </c>
      <c r="D3010">
        <f>AVERAGEIF(IMDB_Movies_Cleaned!$E$2:$E$3849, A3010, IMDB_Movies_Cleaned!$N$2:$N$3849)</f>
        <v>5.7588235294117638</v>
      </c>
      <c r="E3010" cm="1">
        <f t="array" ref="E3010">MEDIAN(IF(IMDB_Movies_Cleaned!$E$2:$E$3849=A3010, IMDB_Movies_Cleaned!$N$2:$N$3849))</f>
        <v>5.9</v>
      </c>
      <c r="F3010" cm="1">
        <f t="array" ref="F3010">_xlfn.MODE.SNGL(IF(IMDB_Movies_Cleaned!$E$2:$E$3849=A3010, IMDB_Movies_Cleaned!$N$2:$N$3849))</f>
        <v>5.9</v>
      </c>
      <c r="G3010" cm="1">
        <f t="array" ref="G3010">MAX(IF(IMDB_Movies_Cleaned!$E$2:$E$3849=A3010, IMDB_Movies_Cleaned!$N$2:$N$3849))</f>
        <v>7.9</v>
      </c>
      <c r="H3010" cm="1">
        <f t="array" ref="H3010">MIN(IF(IMDB_Movies_Cleaned!$E$2:$E$3849=A3010, IMDB_Movies_Cleaned!$N$2:$N$3849))</f>
        <v>4</v>
      </c>
      <c r="I3010" cm="1">
        <f t="array" ref="I3010">_xlfn.VAR.S(IF(IMDB_Movies_Cleaned!$E$2:$E$3849=A3010, IMDB_Movies_Cleaned!$N$2:$N$3849))</f>
        <v>1.1534046345811242</v>
      </c>
      <c r="J3010" cm="1">
        <f t="array" ref="J3010">_xlfn.STDEV.S(IF(IMDB_Movies_Cleaned!$E$2:$E$3849=A3010, IMDB_Movies_Cleaned!$N$2:$N$3849))</f>
        <v>1.0739667753618471</v>
      </c>
    </row>
    <row r="3011" spans="1:10" x14ac:dyDescent="0.25">
      <c r="A3011" s="1" t="s">
        <v>268</v>
      </c>
      <c r="B3011">
        <f t="shared" si="48"/>
        <v>50</v>
      </c>
      <c r="D3011">
        <f>AVERAGEIF(IMDB_Movies_Cleaned!$E$2:$E$3849, A3011, IMDB_Movies_Cleaned!$N$2:$N$3849)</f>
        <v>6.498000000000002</v>
      </c>
      <c r="E3011" cm="1">
        <f t="array" ref="E3011">MEDIAN(IF(IMDB_Movies_Cleaned!$E$2:$E$3849=A3011, IMDB_Movies_Cleaned!$N$2:$N$3849))</f>
        <v>6.5</v>
      </c>
      <c r="F3011" cm="1">
        <f t="array" ref="F3011">_xlfn.MODE.SNGL(IF(IMDB_Movies_Cleaned!$E$2:$E$3849=A3011, IMDB_Movies_Cleaned!$N$2:$N$3849))</f>
        <v>6.1</v>
      </c>
      <c r="G3011" cm="1">
        <f t="array" ref="G3011">MAX(IF(IMDB_Movies_Cleaned!$E$2:$E$3849=A3011, IMDB_Movies_Cleaned!$N$2:$N$3849))</f>
        <v>9</v>
      </c>
      <c r="H3011" cm="1">
        <f t="array" ref="H3011">MIN(IF(IMDB_Movies_Cleaned!$E$2:$E$3849=A3011, IMDB_Movies_Cleaned!$N$2:$N$3849))</f>
        <v>5.0999999999999996</v>
      </c>
      <c r="I3011" cm="1">
        <f t="array" ref="I3011">_xlfn.VAR.S(IF(IMDB_Movies_Cleaned!$E$2:$E$3849=A3011, IMDB_Movies_Cleaned!$N$2:$N$3849))</f>
        <v>0.51407755102039177</v>
      </c>
      <c r="J3011" cm="1">
        <f t="array" ref="J3011">_xlfn.STDEV.S(IF(IMDB_Movies_Cleaned!$E$2:$E$3849=A3011, IMDB_Movies_Cleaned!$N$2:$N$3849))</f>
        <v>0.71699201600881979</v>
      </c>
    </row>
    <row r="3012" spans="1:10" x14ac:dyDescent="0.25">
      <c r="A3012" s="2" t="s">
        <v>46</v>
      </c>
      <c r="B3012">
        <f t="shared" si="48"/>
        <v>5</v>
      </c>
      <c r="D3012">
        <f>AVERAGEIF(IMDB_Movies_Cleaned!$E$2:$E$3849, A3012, IMDB_Movies_Cleaned!$N$2:$N$3849)</f>
        <v>5.9599999999999991</v>
      </c>
      <c r="E3012" cm="1">
        <f t="array" ref="E3012">MEDIAN(IF(IMDB_Movies_Cleaned!$E$2:$E$3849=A3012, IMDB_Movies_Cleaned!$N$2:$N$3849))</f>
        <v>6.2</v>
      </c>
      <c r="F3012" cm="1">
        <f t="array" ref="F3012">_xlfn.MODE.SNGL(IF(IMDB_Movies_Cleaned!$E$2:$E$3849=A3012, IMDB_Movies_Cleaned!$N$2:$N$3849))</f>
        <v>6.2</v>
      </c>
      <c r="G3012" cm="1">
        <f t="array" ref="G3012">MAX(IF(IMDB_Movies_Cleaned!$E$2:$E$3849=A3012, IMDB_Movies_Cleaned!$N$2:$N$3849))</f>
        <v>6.9</v>
      </c>
      <c r="H3012" cm="1">
        <f t="array" ref="H3012">MIN(IF(IMDB_Movies_Cleaned!$E$2:$E$3849=A3012, IMDB_Movies_Cleaned!$N$2:$N$3849))</f>
        <v>4.7</v>
      </c>
      <c r="I3012" cm="1">
        <f t="array" ref="I3012">_xlfn.VAR.S(IF(IMDB_Movies_Cleaned!$E$2:$E$3849=A3012, IMDB_Movies_Cleaned!$N$2:$N$3849))</f>
        <v>0.6530000000000129</v>
      </c>
      <c r="J3012" cm="1">
        <f t="array" ref="J3012">_xlfn.STDEV.S(IF(IMDB_Movies_Cleaned!$E$2:$E$3849=A3012, IMDB_Movies_Cleaned!$N$2:$N$3849))</f>
        <v>0.80808415403348488</v>
      </c>
    </row>
    <row r="3013" spans="1:10" x14ac:dyDescent="0.25">
      <c r="A3013" s="1" t="s">
        <v>159</v>
      </c>
      <c r="B3013">
        <f t="shared" si="48"/>
        <v>12</v>
      </c>
      <c r="D3013">
        <f>AVERAGEIF(IMDB_Movies_Cleaned!$E$2:$E$3849, A3013, IMDB_Movies_Cleaned!$N$2:$N$3849)</f>
        <v>5.7</v>
      </c>
      <c r="E3013" cm="1">
        <f t="array" ref="E3013">MEDIAN(IF(IMDB_Movies_Cleaned!$E$2:$E$3849=A3013, IMDB_Movies_Cleaned!$N$2:$N$3849))</f>
        <v>6.4</v>
      </c>
      <c r="F3013" cm="1">
        <f t="array" ref="F3013">_xlfn.MODE.SNGL(IF(IMDB_Movies_Cleaned!$E$2:$E$3849=A3013, IMDB_Movies_Cleaned!$N$2:$N$3849))</f>
        <v>6.8</v>
      </c>
      <c r="G3013" cm="1">
        <f t="array" ref="G3013">MAX(IF(IMDB_Movies_Cleaned!$E$2:$E$3849=A3013, IMDB_Movies_Cleaned!$N$2:$N$3849))</f>
        <v>8</v>
      </c>
      <c r="H3013" cm="1">
        <f t="array" ref="H3013">MIN(IF(IMDB_Movies_Cleaned!$E$2:$E$3849=A3013, IMDB_Movies_Cleaned!$N$2:$N$3849))</f>
        <v>2.7</v>
      </c>
      <c r="I3013" cm="1">
        <f t="array" ref="I3013">_xlfn.VAR.S(IF(IMDB_Movies_Cleaned!$E$2:$E$3849=A3013, IMDB_Movies_Cleaned!$N$2:$N$3849))</f>
        <v>3.0381818181818145</v>
      </c>
      <c r="J3013" cm="1">
        <f t="array" ref="J3013">_xlfn.STDEV.S(IF(IMDB_Movies_Cleaned!$E$2:$E$3849=A3013, IMDB_Movies_Cleaned!$N$2:$N$3849))</f>
        <v>1.7430381000373498</v>
      </c>
    </row>
    <row r="3014" spans="1:10" x14ac:dyDescent="0.25">
      <c r="A3014" s="2" t="s">
        <v>753</v>
      </c>
      <c r="B3014">
        <f t="shared" si="48"/>
        <v>151</v>
      </c>
      <c r="D3014">
        <f>AVERAGEIF(IMDB_Movies_Cleaned!$E$2:$E$3849, A3014, IMDB_Movies_Cleaned!$N$2:$N$3849)</f>
        <v>6.4947019867549711</v>
      </c>
      <c r="E3014" cm="1">
        <f t="array" ref="E3014">MEDIAN(IF(IMDB_Movies_Cleaned!$E$2:$E$3849=A3014, IMDB_Movies_Cleaned!$N$2:$N$3849))</f>
        <v>6.5</v>
      </c>
      <c r="F3014" cm="1">
        <f t="array" ref="F3014">_xlfn.MODE.SNGL(IF(IMDB_Movies_Cleaned!$E$2:$E$3849=A3014, IMDB_Movies_Cleaned!$N$2:$N$3849))</f>
        <v>6.5</v>
      </c>
      <c r="G3014" cm="1">
        <f t="array" ref="G3014">MAX(IF(IMDB_Movies_Cleaned!$E$2:$E$3849=A3014, IMDB_Movies_Cleaned!$N$2:$N$3849))</f>
        <v>8</v>
      </c>
      <c r="H3014" cm="1">
        <f t="array" ref="H3014">MIN(IF(IMDB_Movies_Cleaned!$E$2:$E$3849=A3014, IMDB_Movies_Cleaned!$N$2:$N$3849))</f>
        <v>4.3</v>
      </c>
      <c r="I3014" cm="1">
        <f t="array" ref="I3014">_xlfn.VAR.S(IF(IMDB_Movies_Cleaned!$E$2:$E$3849=A3014, IMDB_Movies_Cleaned!$N$2:$N$3849))</f>
        <v>0.56277174392930951</v>
      </c>
      <c r="J3014" cm="1">
        <f t="array" ref="J3014">_xlfn.STDEV.S(IF(IMDB_Movies_Cleaned!$E$2:$E$3849=A3014, IMDB_Movies_Cleaned!$N$2:$N$3849))</f>
        <v>0.75018114074489339</v>
      </c>
    </row>
    <row r="3015" spans="1:10" x14ac:dyDescent="0.25">
      <c r="A3015" s="2" t="s">
        <v>28</v>
      </c>
      <c r="B3015">
        <f t="shared" si="48"/>
        <v>45</v>
      </c>
      <c r="D3015">
        <f>AVERAGEIF(IMDB_Movies_Cleaned!$E$2:$E$3849, A3015, IMDB_Movies_Cleaned!$N$2:$N$3849)</f>
        <v>6.7488888888888914</v>
      </c>
      <c r="E3015" cm="1">
        <f t="array" ref="E3015">MEDIAN(IF(IMDB_Movies_Cleaned!$E$2:$E$3849=A3015, IMDB_Movies_Cleaned!$N$2:$N$3849))</f>
        <v>6.8</v>
      </c>
      <c r="F3015" cm="1">
        <f t="array" ref="F3015">_xlfn.MODE.SNGL(IF(IMDB_Movies_Cleaned!$E$2:$E$3849=A3015, IMDB_Movies_Cleaned!$N$2:$N$3849))</f>
        <v>6.8</v>
      </c>
      <c r="G3015" cm="1">
        <f t="array" ref="G3015">MAX(IF(IMDB_Movies_Cleaned!$E$2:$E$3849=A3015, IMDB_Movies_Cleaned!$N$2:$N$3849))</f>
        <v>8</v>
      </c>
      <c r="H3015" cm="1">
        <f t="array" ref="H3015">MIN(IF(IMDB_Movies_Cleaned!$E$2:$E$3849=A3015, IMDB_Movies_Cleaned!$N$2:$N$3849))</f>
        <v>4.4000000000000004</v>
      </c>
      <c r="I3015" cm="1">
        <f t="array" ref="I3015">_xlfn.VAR.S(IF(IMDB_Movies_Cleaned!$E$2:$E$3849=A3015, IMDB_Movies_Cleaned!$N$2:$N$3849))</f>
        <v>0.59573737373734115</v>
      </c>
      <c r="J3015" cm="1">
        <f t="array" ref="J3015">_xlfn.STDEV.S(IF(IMDB_Movies_Cleaned!$E$2:$E$3849=A3015, IMDB_Movies_Cleaned!$N$2:$N$3849))</f>
        <v>0.77184025143635848</v>
      </c>
    </row>
    <row r="3016" spans="1:10" x14ac:dyDescent="0.25">
      <c r="A3016" s="1" t="s">
        <v>1007</v>
      </c>
      <c r="B3016">
        <f t="shared" si="48"/>
        <v>41</v>
      </c>
      <c r="D3016">
        <f>AVERAGEIF(IMDB_Movies_Cleaned!$E$2:$E$3849, A3016, IMDB_Movies_Cleaned!$N$2:$N$3849)</f>
        <v>7.4951219512195113</v>
      </c>
      <c r="E3016" cm="1">
        <f t="array" ref="E3016">MEDIAN(IF(IMDB_Movies_Cleaned!$E$2:$E$3849=A3016, IMDB_Movies_Cleaned!$N$2:$N$3849))</f>
        <v>7.5</v>
      </c>
      <c r="F3016" cm="1">
        <f t="array" ref="F3016">_xlfn.MODE.SNGL(IF(IMDB_Movies_Cleaned!$E$2:$E$3849=A3016, IMDB_Movies_Cleaned!$N$2:$N$3849))</f>
        <v>7.2</v>
      </c>
      <c r="G3016" cm="1">
        <f t="array" ref="G3016">MAX(IF(IMDB_Movies_Cleaned!$E$2:$E$3849=A3016, IMDB_Movies_Cleaned!$N$2:$N$3849))</f>
        <v>9.3000000000000007</v>
      </c>
      <c r="H3016" cm="1">
        <f t="array" ref="H3016">MIN(IF(IMDB_Movies_Cleaned!$E$2:$E$3849=A3016, IMDB_Movies_Cleaned!$N$2:$N$3849))</f>
        <v>5.3</v>
      </c>
      <c r="I3016" cm="1">
        <f t="array" ref="I3016">_xlfn.VAR.S(IF(IMDB_Movies_Cleaned!$E$2:$E$3849=A3016, IMDB_Movies_Cleaned!$N$2:$N$3849))</f>
        <v>0.76047560975611073</v>
      </c>
      <c r="J3016" cm="1">
        <f t="array" ref="J3016">_xlfn.STDEV.S(IF(IMDB_Movies_Cleaned!$E$2:$E$3849=A3016, IMDB_Movies_Cleaned!$N$2:$N$3849))</f>
        <v>0.87205252694783852</v>
      </c>
    </row>
    <row r="3017" spans="1:10" x14ac:dyDescent="0.25">
      <c r="A3017" s="2" t="s">
        <v>3462</v>
      </c>
      <c r="B3017">
        <f t="shared" si="48"/>
        <v>16</v>
      </c>
      <c r="D3017">
        <f>AVERAGEIF(IMDB_Movies_Cleaned!$E$2:$E$3849, A3017, IMDB_Movies_Cleaned!$N$2:$N$3849)</f>
        <v>6.2437499999999995</v>
      </c>
      <c r="E3017" cm="1">
        <f t="array" ref="E3017">MEDIAN(IF(IMDB_Movies_Cleaned!$E$2:$E$3849=A3017, IMDB_Movies_Cleaned!$N$2:$N$3849))</f>
        <v>6.5</v>
      </c>
      <c r="F3017" cm="1">
        <f t="array" ref="F3017">_xlfn.MODE.SNGL(IF(IMDB_Movies_Cleaned!$E$2:$E$3849=A3017, IMDB_Movies_Cleaned!$N$2:$N$3849))</f>
        <v>6.5</v>
      </c>
      <c r="G3017" cm="1">
        <f t="array" ref="G3017">MAX(IF(IMDB_Movies_Cleaned!$E$2:$E$3849=A3017, IMDB_Movies_Cleaned!$N$2:$N$3849))</f>
        <v>7.9</v>
      </c>
      <c r="H3017" cm="1">
        <f t="array" ref="H3017">MIN(IF(IMDB_Movies_Cleaned!$E$2:$E$3849=A3017, IMDB_Movies_Cleaned!$N$2:$N$3849))</f>
        <v>2.1</v>
      </c>
      <c r="I3017" cm="1">
        <f t="array" ref="I3017">_xlfn.VAR.S(IF(IMDB_Movies_Cleaned!$E$2:$E$3849=A3017, IMDB_Movies_Cleaned!$N$2:$N$3849))</f>
        <v>1.7452916666666776</v>
      </c>
      <c r="J3017" cm="1">
        <f t="array" ref="J3017">_xlfn.STDEV.S(IF(IMDB_Movies_Cleaned!$E$2:$E$3849=A3017, IMDB_Movies_Cleaned!$N$2:$N$3849))</f>
        <v>1.3210948742110378</v>
      </c>
    </row>
    <row r="3018" spans="1:10" x14ac:dyDescent="0.25">
      <c r="A3018" s="1" t="s">
        <v>753</v>
      </c>
      <c r="B3018">
        <f t="shared" si="48"/>
        <v>151</v>
      </c>
      <c r="D3018">
        <f>AVERAGEIF(IMDB_Movies_Cleaned!$E$2:$E$3849, A3018, IMDB_Movies_Cleaned!$N$2:$N$3849)</f>
        <v>6.4947019867549711</v>
      </c>
      <c r="E3018" cm="1">
        <f t="array" ref="E3018">MEDIAN(IF(IMDB_Movies_Cleaned!$E$2:$E$3849=A3018, IMDB_Movies_Cleaned!$N$2:$N$3849))</f>
        <v>6.5</v>
      </c>
      <c r="F3018" cm="1">
        <f t="array" ref="F3018">_xlfn.MODE.SNGL(IF(IMDB_Movies_Cleaned!$E$2:$E$3849=A3018, IMDB_Movies_Cleaned!$N$2:$N$3849))</f>
        <v>6.5</v>
      </c>
      <c r="G3018" cm="1">
        <f t="array" ref="G3018">MAX(IF(IMDB_Movies_Cleaned!$E$2:$E$3849=A3018, IMDB_Movies_Cleaned!$N$2:$N$3849))</f>
        <v>8</v>
      </c>
      <c r="H3018" cm="1">
        <f t="array" ref="H3018">MIN(IF(IMDB_Movies_Cleaned!$E$2:$E$3849=A3018, IMDB_Movies_Cleaned!$N$2:$N$3849))</f>
        <v>4.3</v>
      </c>
      <c r="I3018" cm="1">
        <f t="array" ref="I3018">_xlfn.VAR.S(IF(IMDB_Movies_Cleaned!$E$2:$E$3849=A3018, IMDB_Movies_Cleaned!$N$2:$N$3849))</f>
        <v>0.56277174392930951</v>
      </c>
      <c r="J3018" cm="1">
        <f t="array" ref="J3018">_xlfn.STDEV.S(IF(IMDB_Movies_Cleaned!$E$2:$E$3849=A3018, IMDB_Movies_Cleaned!$N$2:$N$3849))</f>
        <v>0.75018114074489339</v>
      </c>
    </row>
    <row r="3019" spans="1:10" x14ac:dyDescent="0.25">
      <c r="A3019" s="2" t="s">
        <v>3462</v>
      </c>
      <c r="B3019">
        <f t="shared" si="48"/>
        <v>16</v>
      </c>
      <c r="D3019">
        <f>AVERAGEIF(IMDB_Movies_Cleaned!$E$2:$E$3849, A3019, IMDB_Movies_Cleaned!$N$2:$N$3849)</f>
        <v>6.2437499999999995</v>
      </c>
      <c r="E3019" cm="1">
        <f t="array" ref="E3019">MEDIAN(IF(IMDB_Movies_Cleaned!$E$2:$E$3849=A3019, IMDB_Movies_Cleaned!$N$2:$N$3849))</f>
        <v>6.5</v>
      </c>
      <c r="F3019" cm="1">
        <f t="array" ref="F3019">_xlfn.MODE.SNGL(IF(IMDB_Movies_Cleaned!$E$2:$E$3849=A3019, IMDB_Movies_Cleaned!$N$2:$N$3849))</f>
        <v>6.5</v>
      </c>
      <c r="G3019" cm="1">
        <f t="array" ref="G3019">MAX(IF(IMDB_Movies_Cleaned!$E$2:$E$3849=A3019, IMDB_Movies_Cleaned!$N$2:$N$3849))</f>
        <v>7.9</v>
      </c>
      <c r="H3019" cm="1">
        <f t="array" ref="H3019">MIN(IF(IMDB_Movies_Cleaned!$E$2:$E$3849=A3019, IMDB_Movies_Cleaned!$N$2:$N$3849))</f>
        <v>2.1</v>
      </c>
      <c r="I3019" cm="1">
        <f t="array" ref="I3019">_xlfn.VAR.S(IF(IMDB_Movies_Cleaned!$E$2:$E$3849=A3019, IMDB_Movies_Cleaned!$N$2:$N$3849))</f>
        <v>1.7452916666666776</v>
      </c>
      <c r="J3019" cm="1">
        <f t="array" ref="J3019">_xlfn.STDEV.S(IF(IMDB_Movies_Cleaned!$E$2:$E$3849=A3019, IMDB_Movies_Cleaned!$N$2:$N$3849))</f>
        <v>1.3210948742110378</v>
      </c>
    </row>
    <row r="3020" spans="1:10" x14ac:dyDescent="0.25">
      <c r="A3020" s="1" t="s">
        <v>1289</v>
      </c>
      <c r="B3020">
        <f t="shared" si="48"/>
        <v>147</v>
      </c>
      <c r="D3020">
        <f>AVERAGEIF(IMDB_Movies_Cleaned!$E$2:$E$3849, A3020, IMDB_Movies_Cleaned!$N$2:$N$3849)</f>
        <v>6.5836734693877554</v>
      </c>
      <c r="E3020" cm="1">
        <f t="array" ref="E3020">MEDIAN(IF(IMDB_Movies_Cleaned!$E$2:$E$3849=A3020, IMDB_Movies_Cleaned!$N$2:$N$3849))</f>
        <v>6.7</v>
      </c>
      <c r="F3020" cm="1">
        <f t="array" ref="F3020">_xlfn.MODE.SNGL(IF(IMDB_Movies_Cleaned!$E$2:$E$3849=A3020, IMDB_Movies_Cleaned!$N$2:$N$3849))</f>
        <v>6.7</v>
      </c>
      <c r="G3020" cm="1">
        <f t="array" ref="G3020">MAX(IF(IMDB_Movies_Cleaned!$E$2:$E$3849=A3020, IMDB_Movies_Cleaned!$N$2:$N$3849))</f>
        <v>8.8000000000000007</v>
      </c>
      <c r="H3020" cm="1">
        <f t="array" ref="H3020">MIN(IF(IMDB_Movies_Cleaned!$E$2:$E$3849=A3020, IMDB_Movies_Cleaned!$N$2:$N$3849))</f>
        <v>3.3</v>
      </c>
      <c r="I3020" cm="1">
        <f t="array" ref="I3020">_xlfn.VAR.S(IF(IMDB_Movies_Cleaned!$E$2:$E$3849=A3020, IMDB_Movies_Cleaned!$N$2:$N$3849))</f>
        <v>0.73480011182555371</v>
      </c>
      <c r="J3020" cm="1">
        <f t="array" ref="J3020">_xlfn.STDEV.S(IF(IMDB_Movies_Cleaned!$E$2:$E$3849=A3020, IMDB_Movies_Cleaned!$N$2:$N$3849))</f>
        <v>0.85720482489633343</v>
      </c>
    </row>
    <row r="3021" spans="1:10" x14ac:dyDescent="0.25">
      <c r="A3021" s="2" t="s">
        <v>1498</v>
      </c>
      <c r="B3021">
        <f t="shared" si="48"/>
        <v>31</v>
      </c>
      <c r="D3021">
        <f>AVERAGEIF(IMDB_Movies_Cleaned!$E$2:$E$3849, A3021, IMDB_Movies_Cleaned!$N$2:$N$3849)</f>
        <v>5.8645161290322561</v>
      </c>
      <c r="E3021" cm="1">
        <f t="array" ref="E3021">MEDIAN(IF(IMDB_Movies_Cleaned!$E$2:$E$3849=A3021, IMDB_Movies_Cleaned!$N$2:$N$3849))</f>
        <v>5.7</v>
      </c>
      <c r="F3021" cm="1">
        <f t="array" ref="F3021">_xlfn.MODE.SNGL(IF(IMDB_Movies_Cleaned!$E$2:$E$3849=A3021, IMDB_Movies_Cleaned!$N$2:$N$3849))</f>
        <v>4.8</v>
      </c>
      <c r="G3021" cm="1">
        <f t="array" ref="G3021">MAX(IF(IMDB_Movies_Cleaned!$E$2:$E$3849=A3021, IMDB_Movies_Cleaned!$N$2:$N$3849))</f>
        <v>8.5</v>
      </c>
      <c r="H3021" cm="1">
        <f t="array" ref="H3021">MIN(IF(IMDB_Movies_Cleaned!$E$2:$E$3849=A3021, IMDB_Movies_Cleaned!$N$2:$N$3849))</f>
        <v>4.0999999999999996</v>
      </c>
      <c r="I3021" cm="1">
        <f t="array" ref="I3021">_xlfn.VAR.S(IF(IMDB_Movies_Cleaned!$E$2:$E$3849=A3021, IMDB_Movies_Cleaned!$N$2:$N$3849))</f>
        <v>1.0850322580645448</v>
      </c>
      <c r="J3021" cm="1">
        <f t="array" ref="J3021">_xlfn.STDEV.S(IF(IMDB_Movies_Cleaned!$E$2:$E$3849=A3021, IMDB_Movies_Cleaned!$N$2:$N$3849))</f>
        <v>1.0416488170513827</v>
      </c>
    </row>
    <row r="3022" spans="1:10" x14ac:dyDescent="0.25">
      <c r="A3022" s="1" t="s">
        <v>28</v>
      </c>
      <c r="B3022">
        <f t="shared" si="48"/>
        <v>45</v>
      </c>
      <c r="D3022">
        <f>AVERAGEIF(IMDB_Movies_Cleaned!$E$2:$E$3849, A3022, IMDB_Movies_Cleaned!$N$2:$N$3849)</f>
        <v>6.7488888888888914</v>
      </c>
      <c r="E3022" cm="1">
        <f t="array" ref="E3022">MEDIAN(IF(IMDB_Movies_Cleaned!$E$2:$E$3849=A3022, IMDB_Movies_Cleaned!$N$2:$N$3849))</f>
        <v>6.8</v>
      </c>
      <c r="F3022" cm="1">
        <f t="array" ref="F3022">_xlfn.MODE.SNGL(IF(IMDB_Movies_Cleaned!$E$2:$E$3849=A3022, IMDB_Movies_Cleaned!$N$2:$N$3849))</f>
        <v>6.8</v>
      </c>
      <c r="G3022" cm="1">
        <f t="array" ref="G3022">MAX(IF(IMDB_Movies_Cleaned!$E$2:$E$3849=A3022, IMDB_Movies_Cleaned!$N$2:$N$3849))</f>
        <v>8</v>
      </c>
      <c r="H3022" cm="1">
        <f t="array" ref="H3022">MIN(IF(IMDB_Movies_Cleaned!$E$2:$E$3849=A3022, IMDB_Movies_Cleaned!$N$2:$N$3849))</f>
        <v>4.4000000000000004</v>
      </c>
      <c r="I3022" cm="1">
        <f t="array" ref="I3022">_xlfn.VAR.S(IF(IMDB_Movies_Cleaned!$E$2:$E$3849=A3022, IMDB_Movies_Cleaned!$N$2:$N$3849))</f>
        <v>0.59573737373734115</v>
      </c>
      <c r="J3022" cm="1">
        <f t="array" ref="J3022">_xlfn.STDEV.S(IF(IMDB_Movies_Cleaned!$E$2:$E$3849=A3022, IMDB_Movies_Cleaned!$N$2:$N$3849))</f>
        <v>0.77184025143635848</v>
      </c>
    </row>
    <row r="3023" spans="1:10" x14ac:dyDescent="0.25">
      <c r="A3023" s="2" t="s">
        <v>3515</v>
      </c>
      <c r="B3023">
        <f t="shared" ref="B3023:B3086" si="49">COUNTIF($A$2:$A$3849, A3023)</f>
        <v>4</v>
      </c>
      <c r="D3023">
        <f>AVERAGEIF(IMDB_Movies_Cleaned!$E$2:$E$3849, A3023, IMDB_Movies_Cleaned!$N$2:$N$3849)</f>
        <v>6.9</v>
      </c>
      <c r="E3023" cm="1">
        <f t="array" ref="E3023">MEDIAN(IF(IMDB_Movies_Cleaned!$E$2:$E$3849=A3023, IMDB_Movies_Cleaned!$N$2:$N$3849))</f>
        <v>6.95</v>
      </c>
      <c r="F3023" cm="1">
        <f t="array" ref="F3023">_xlfn.MODE.SNGL(IF(IMDB_Movies_Cleaned!$E$2:$E$3849=A3023, IMDB_Movies_Cleaned!$N$2:$N$3849))</f>
        <v>7</v>
      </c>
      <c r="G3023" cm="1">
        <f t="array" ref="G3023">MAX(IF(IMDB_Movies_Cleaned!$E$2:$E$3849=A3023, IMDB_Movies_Cleaned!$N$2:$N$3849))</f>
        <v>7</v>
      </c>
      <c r="H3023" cm="1">
        <f t="array" ref="H3023">MIN(IF(IMDB_Movies_Cleaned!$E$2:$E$3849=A3023, IMDB_Movies_Cleaned!$N$2:$N$3849))</f>
        <v>6.7</v>
      </c>
      <c r="I3023" cm="1">
        <f t="array" ref="I3023">_xlfn.VAR.S(IF(IMDB_Movies_Cleaned!$E$2:$E$3849=A3023, IMDB_Movies_Cleaned!$N$2:$N$3849))</f>
        <v>1.9999999999999976E-2</v>
      </c>
      <c r="J3023" cm="1">
        <f t="array" ref="J3023">_xlfn.STDEV.S(IF(IMDB_Movies_Cleaned!$E$2:$E$3849=A3023, IMDB_Movies_Cleaned!$N$2:$N$3849))</f>
        <v>0.14142135623730942</v>
      </c>
    </row>
    <row r="3024" spans="1:10" x14ac:dyDescent="0.25">
      <c r="A3024" s="2" t="s">
        <v>1289</v>
      </c>
      <c r="B3024">
        <f t="shared" si="49"/>
        <v>147</v>
      </c>
      <c r="D3024">
        <f>AVERAGEIF(IMDB_Movies_Cleaned!$E$2:$E$3849, A3024, IMDB_Movies_Cleaned!$N$2:$N$3849)</f>
        <v>6.5836734693877554</v>
      </c>
      <c r="E3024" cm="1">
        <f t="array" ref="E3024">MEDIAN(IF(IMDB_Movies_Cleaned!$E$2:$E$3849=A3024, IMDB_Movies_Cleaned!$N$2:$N$3849))</f>
        <v>6.7</v>
      </c>
      <c r="F3024" cm="1">
        <f t="array" ref="F3024">_xlfn.MODE.SNGL(IF(IMDB_Movies_Cleaned!$E$2:$E$3849=A3024, IMDB_Movies_Cleaned!$N$2:$N$3849))</f>
        <v>6.7</v>
      </c>
      <c r="G3024" cm="1">
        <f t="array" ref="G3024">MAX(IF(IMDB_Movies_Cleaned!$E$2:$E$3849=A3024, IMDB_Movies_Cleaned!$N$2:$N$3849))</f>
        <v>8.8000000000000007</v>
      </c>
      <c r="H3024" cm="1">
        <f t="array" ref="H3024">MIN(IF(IMDB_Movies_Cleaned!$E$2:$E$3849=A3024, IMDB_Movies_Cleaned!$N$2:$N$3849))</f>
        <v>3.3</v>
      </c>
      <c r="I3024" cm="1">
        <f t="array" ref="I3024">_xlfn.VAR.S(IF(IMDB_Movies_Cleaned!$E$2:$E$3849=A3024, IMDB_Movies_Cleaned!$N$2:$N$3849))</f>
        <v>0.73480011182555371</v>
      </c>
      <c r="J3024" cm="1">
        <f t="array" ref="J3024">_xlfn.STDEV.S(IF(IMDB_Movies_Cleaned!$E$2:$E$3849=A3024, IMDB_Movies_Cleaned!$N$2:$N$3849))</f>
        <v>0.85720482489633343</v>
      </c>
    </row>
    <row r="3025" spans="1:10" x14ac:dyDescent="0.25">
      <c r="A3025" s="1" t="s">
        <v>129</v>
      </c>
      <c r="B3025">
        <f t="shared" si="49"/>
        <v>119</v>
      </c>
      <c r="D3025">
        <f>AVERAGEIF(IMDB_Movies_Cleaned!$E$2:$E$3849, A3025, IMDB_Movies_Cleaned!$N$2:$N$3849)</f>
        <v>6.9529411764705902</v>
      </c>
      <c r="E3025" cm="1">
        <f t="array" ref="E3025">MEDIAN(IF(IMDB_Movies_Cleaned!$E$2:$E$3849=A3025, IMDB_Movies_Cleaned!$N$2:$N$3849))</f>
        <v>7.1</v>
      </c>
      <c r="F3025" cm="1">
        <f t="array" ref="F3025">_xlfn.MODE.SNGL(IF(IMDB_Movies_Cleaned!$E$2:$E$3849=A3025, IMDB_Movies_Cleaned!$N$2:$N$3849))</f>
        <v>7.2</v>
      </c>
      <c r="G3025" cm="1">
        <f t="array" ref="G3025">MAX(IF(IMDB_Movies_Cleaned!$E$2:$E$3849=A3025, IMDB_Movies_Cleaned!$N$2:$N$3849))</f>
        <v>8.1</v>
      </c>
      <c r="H3025" cm="1">
        <f t="array" ref="H3025">MIN(IF(IMDB_Movies_Cleaned!$E$2:$E$3849=A3025, IMDB_Movies_Cleaned!$N$2:$N$3849))</f>
        <v>4.0999999999999996</v>
      </c>
      <c r="I3025" cm="1">
        <f t="array" ref="I3025">_xlfn.VAR.S(IF(IMDB_Movies_Cleaned!$E$2:$E$3849=A3025, IMDB_Movies_Cleaned!$N$2:$N$3849))</f>
        <v>0.5581056829511245</v>
      </c>
      <c r="J3025" cm="1">
        <f t="array" ref="J3025">_xlfn.STDEV.S(IF(IMDB_Movies_Cleaned!$E$2:$E$3849=A3025, IMDB_Movies_Cleaned!$N$2:$N$3849))</f>
        <v>0.74706471135446129</v>
      </c>
    </row>
    <row r="3026" spans="1:10" x14ac:dyDescent="0.25">
      <c r="A3026" s="2" t="s">
        <v>2726</v>
      </c>
      <c r="B3026">
        <f t="shared" si="49"/>
        <v>20</v>
      </c>
      <c r="D3026">
        <f>AVERAGEIF(IMDB_Movies_Cleaned!$E$2:$E$3849, A3026, IMDB_Movies_Cleaned!$N$2:$N$3849)</f>
        <v>7.1649999999999991</v>
      </c>
      <c r="E3026" cm="1">
        <f t="array" ref="E3026">MEDIAN(IF(IMDB_Movies_Cleaned!$E$2:$E$3849=A3026, IMDB_Movies_Cleaned!$N$2:$N$3849))</f>
        <v>7.1999999999999993</v>
      </c>
      <c r="F3026" cm="1">
        <f t="array" ref="F3026">_xlfn.MODE.SNGL(IF(IMDB_Movies_Cleaned!$E$2:$E$3849=A3026, IMDB_Movies_Cleaned!$N$2:$N$3849))</f>
        <v>7.5</v>
      </c>
      <c r="G3026" cm="1">
        <f t="array" ref="G3026">MAX(IF(IMDB_Movies_Cleaned!$E$2:$E$3849=A3026, IMDB_Movies_Cleaned!$N$2:$N$3849))</f>
        <v>8.9</v>
      </c>
      <c r="H3026" cm="1">
        <f t="array" ref="H3026">MIN(IF(IMDB_Movies_Cleaned!$E$2:$E$3849=A3026, IMDB_Movies_Cleaned!$N$2:$N$3849))</f>
        <v>5.6</v>
      </c>
      <c r="I3026" cm="1">
        <f t="array" ref="I3026">_xlfn.VAR.S(IF(IMDB_Movies_Cleaned!$E$2:$E$3849=A3026, IMDB_Movies_Cleaned!$N$2:$N$3849))</f>
        <v>0.5445000000000001</v>
      </c>
      <c r="J3026" cm="1">
        <f t="array" ref="J3026">_xlfn.STDEV.S(IF(IMDB_Movies_Cleaned!$E$2:$E$3849=A3026, IMDB_Movies_Cleaned!$N$2:$N$3849))</f>
        <v>0.73790243257493071</v>
      </c>
    </row>
    <row r="3027" spans="1:10" x14ac:dyDescent="0.25">
      <c r="A3027" s="1" t="s">
        <v>901</v>
      </c>
      <c r="B3027">
        <f t="shared" si="49"/>
        <v>15</v>
      </c>
      <c r="D3027">
        <f>AVERAGEIF(IMDB_Movies_Cleaned!$E$2:$E$3849, A3027, IMDB_Movies_Cleaned!$N$2:$N$3849)</f>
        <v>7.4266666666666659</v>
      </c>
      <c r="E3027" cm="1">
        <f t="array" ref="E3027">MEDIAN(IF(IMDB_Movies_Cleaned!$E$2:$E$3849=A3027, IMDB_Movies_Cleaned!$N$2:$N$3849))</f>
        <v>7.5</v>
      </c>
      <c r="F3027" cm="1">
        <f t="array" ref="F3027">_xlfn.MODE.SNGL(IF(IMDB_Movies_Cleaned!$E$2:$E$3849=A3027, IMDB_Movies_Cleaned!$N$2:$N$3849))</f>
        <v>6.6</v>
      </c>
      <c r="G3027" cm="1">
        <f t="array" ref="G3027">MAX(IF(IMDB_Movies_Cleaned!$E$2:$E$3849=A3027, IMDB_Movies_Cleaned!$N$2:$N$3849))</f>
        <v>8.6999999999999993</v>
      </c>
      <c r="H3027" cm="1">
        <f t="array" ref="H3027">MIN(IF(IMDB_Movies_Cleaned!$E$2:$E$3849=A3027, IMDB_Movies_Cleaned!$N$2:$N$3849))</f>
        <v>6.6</v>
      </c>
      <c r="I3027" cm="1">
        <f t="array" ref="I3027">_xlfn.VAR.S(IF(IMDB_Movies_Cleaned!$E$2:$E$3849=A3027, IMDB_Movies_Cleaned!$N$2:$N$3849))</f>
        <v>0.3935238095238095</v>
      </c>
      <c r="J3027" cm="1">
        <f t="array" ref="J3027">_xlfn.STDEV.S(IF(IMDB_Movies_Cleaned!$E$2:$E$3849=A3027, IMDB_Movies_Cleaned!$N$2:$N$3849))</f>
        <v>0.62731476112379936</v>
      </c>
    </row>
    <row r="3028" spans="1:10" x14ac:dyDescent="0.25">
      <c r="A3028" s="2" t="s">
        <v>201</v>
      </c>
      <c r="B3028">
        <f t="shared" si="49"/>
        <v>55</v>
      </c>
      <c r="D3028">
        <f>AVERAGEIF(IMDB_Movies_Cleaned!$E$2:$E$3849, A3028, IMDB_Movies_Cleaned!$N$2:$N$3849)</f>
        <v>6.4090909090909092</v>
      </c>
      <c r="E3028" cm="1">
        <f t="array" ref="E3028">MEDIAN(IF(IMDB_Movies_Cleaned!$E$2:$E$3849=A3028, IMDB_Movies_Cleaned!$N$2:$N$3849))</f>
        <v>6.5</v>
      </c>
      <c r="F3028" cm="1">
        <f t="array" ref="F3028">_xlfn.MODE.SNGL(IF(IMDB_Movies_Cleaned!$E$2:$E$3849=A3028, IMDB_Movies_Cleaned!$N$2:$N$3849))</f>
        <v>6.5</v>
      </c>
      <c r="G3028" cm="1">
        <f t="array" ref="G3028">MAX(IF(IMDB_Movies_Cleaned!$E$2:$E$3849=A3028, IMDB_Movies_Cleaned!$N$2:$N$3849))</f>
        <v>7.6</v>
      </c>
      <c r="H3028" cm="1">
        <f t="array" ref="H3028">MIN(IF(IMDB_Movies_Cleaned!$E$2:$E$3849=A3028, IMDB_Movies_Cleaned!$N$2:$N$3849))</f>
        <v>4.4000000000000004</v>
      </c>
      <c r="I3028" cm="1">
        <f t="array" ref="I3028">_xlfn.VAR.S(IF(IMDB_Movies_Cleaned!$E$2:$E$3849=A3028, IMDB_Movies_Cleaned!$N$2:$N$3849))</f>
        <v>0.39936026936026953</v>
      </c>
      <c r="J3028" cm="1">
        <f t="array" ref="J3028">_xlfn.STDEV.S(IF(IMDB_Movies_Cleaned!$E$2:$E$3849=A3028, IMDB_Movies_Cleaned!$N$2:$N$3849))</f>
        <v>0.63194957817872588</v>
      </c>
    </row>
    <row r="3029" spans="1:10" x14ac:dyDescent="0.25">
      <c r="A3029" s="1" t="s">
        <v>41</v>
      </c>
      <c r="B3029">
        <f t="shared" si="49"/>
        <v>46</v>
      </c>
      <c r="D3029">
        <f>AVERAGEIF(IMDB_Movies_Cleaned!$E$2:$E$3849, A3029, IMDB_Movies_Cleaned!$N$2:$N$3849)</f>
        <v>6.6717391304347844</v>
      </c>
      <c r="E3029" cm="1">
        <f t="array" ref="E3029">MEDIAN(IF(IMDB_Movies_Cleaned!$E$2:$E$3849=A3029, IMDB_Movies_Cleaned!$N$2:$N$3849))</f>
        <v>6.8</v>
      </c>
      <c r="F3029" cm="1">
        <f t="array" ref="F3029">_xlfn.MODE.SNGL(IF(IMDB_Movies_Cleaned!$E$2:$E$3849=A3029, IMDB_Movies_Cleaned!$N$2:$N$3849))</f>
        <v>6.6</v>
      </c>
      <c r="G3029" cm="1">
        <f t="array" ref="G3029">MAX(IF(IMDB_Movies_Cleaned!$E$2:$E$3849=A3029, IMDB_Movies_Cleaned!$N$2:$N$3849))</f>
        <v>8.4</v>
      </c>
      <c r="H3029" cm="1">
        <f t="array" ref="H3029">MIN(IF(IMDB_Movies_Cleaned!$E$2:$E$3849=A3029, IMDB_Movies_Cleaned!$N$2:$N$3849))</f>
        <v>2.4</v>
      </c>
      <c r="I3029" cm="1">
        <f t="array" ref="I3029">_xlfn.VAR.S(IF(IMDB_Movies_Cleaned!$E$2:$E$3849=A3029, IMDB_Movies_Cleaned!$N$2:$N$3849))</f>
        <v>1.4402946859902892</v>
      </c>
      <c r="J3029" cm="1">
        <f t="array" ref="J3029">_xlfn.STDEV.S(IF(IMDB_Movies_Cleaned!$E$2:$E$3849=A3029, IMDB_Movies_Cleaned!$N$2:$N$3849))</f>
        <v>1.2001227795481133</v>
      </c>
    </row>
    <row r="3030" spans="1:10" x14ac:dyDescent="0.25">
      <c r="A3030" s="2" t="s">
        <v>28</v>
      </c>
      <c r="B3030">
        <f t="shared" si="49"/>
        <v>45</v>
      </c>
      <c r="D3030">
        <f>AVERAGEIF(IMDB_Movies_Cleaned!$E$2:$E$3849, A3030, IMDB_Movies_Cleaned!$N$2:$N$3849)</f>
        <v>6.7488888888888914</v>
      </c>
      <c r="E3030" cm="1">
        <f t="array" ref="E3030">MEDIAN(IF(IMDB_Movies_Cleaned!$E$2:$E$3849=A3030, IMDB_Movies_Cleaned!$N$2:$N$3849))</f>
        <v>6.8</v>
      </c>
      <c r="F3030" cm="1">
        <f t="array" ref="F3030">_xlfn.MODE.SNGL(IF(IMDB_Movies_Cleaned!$E$2:$E$3849=A3030, IMDB_Movies_Cleaned!$N$2:$N$3849))</f>
        <v>6.8</v>
      </c>
      <c r="G3030" cm="1">
        <f t="array" ref="G3030">MAX(IF(IMDB_Movies_Cleaned!$E$2:$E$3849=A3030, IMDB_Movies_Cleaned!$N$2:$N$3849))</f>
        <v>8</v>
      </c>
      <c r="H3030" cm="1">
        <f t="array" ref="H3030">MIN(IF(IMDB_Movies_Cleaned!$E$2:$E$3849=A3030, IMDB_Movies_Cleaned!$N$2:$N$3849))</f>
        <v>4.4000000000000004</v>
      </c>
      <c r="I3030" cm="1">
        <f t="array" ref="I3030">_xlfn.VAR.S(IF(IMDB_Movies_Cleaned!$E$2:$E$3849=A3030, IMDB_Movies_Cleaned!$N$2:$N$3849))</f>
        <v>0.59573737373734115</v>
      </c>
      <c r="J3030" cm="1">
        <f t="array" ref="J3030">_xlfn.STDEV.S(IF(IMDB_Movies_Cleaned!$E$2:$E$3849=A3030, IMDB_Movies_Cleaned!$N$2:$N$3849))</f>
        <v>0.77184025143635848</v>
      </c>
    </row>
    <row r="3031" spans="1:10" x14ac:dyDescent="0.25">
      <c r="A3031" s="1" t="s">
        <v>246</v>
      </c>
      <c r="B3031">
        <f t="shared" si="49"/>
        <v>21</v>
      </c>
      <c r="D3031">
        <f>AVERAGEIF(IMDB_Movies_Cleaned!$E$2:$E$3849, A3031, IMDB_Movies_Cleaned!$N$2:$N$3849)</f>
        <v>6.1619047619047604</v>
      </c>
      <c r="E3031" cm="1">
        <f t="array" ref="E3031">MEDIAN(IF(IMDB_Movies_Cleaned!$E$2:$E$3849=A3031, IMDB_Movies_Cleaned!$N$2:$N$3849))</f>
        <v>6.2</v>
      </c>
      <c r="F3031" cm="1">
        <f t="array" ref="F3031">_xlfn.MODE.SNGL(IF(IMDB_Movies_Cleaned!$E$2:$E$3849=A3031, IMDB_Movies_Cleaned!$N$2:$N$3849))</f>
        <v>6.6</v>
      </c>
      <c r="G3031" cm="1">
        <f t="array" ref="G3031">MAX(IF(IMDB_Movies_Cleaned!$E$2:$E$3849=A3031, IMDB_Movies_Cleaned!$N$2:$N$3849))</f>
        <v>7.6</v>
      </c>
      <c r="H3031" cm="1">
        <f t="array" ref="H3031">MIN(IF(IMDB_Movies_Cleaned!$E$2:$E$3849=A3031, IMDB_Movies_Cleaned!$N$2:$N$3849))</f>
        <v>5.2</v>
      </c>
      <c r="I3031" cm="1">
        <f t="array" ref="I3031">_xlfn.VAR.S(IF(IMDB_Movies_Cleaned!$E$2:$E$3849=A3031, IMDB_Movies_Cleaned!$N$2:$N$3849))</f>
        <v>0.37047619047619035</v>
      </c>
      <c r="J3031" cm="1">
        <f t="array" ref="J3031">_xlfn.STDEV.S(IF(IMDB_Movies_Cleaned!$E$2:$E$3849=A3031, IMDB_Movies_Cleaned!$N$2:$N$3849))</f>
        <v>0.60866755332955802</v>
      </c>
    </row>
    <row r="3032" spans="1:10" x14ac:dyDescent="0.25">
      <c r="A3032" s="2" t="s">
        <v>3747</v>
      </c>
      <c r="B3032">
        <f t="shared" si="49"/>
        <v>5</v>
      </c>
      <c r="D3032">
        <f>AVERAGEIF(IMDB_Movies_Cleaned!$E$2:$E$3849, A3032, IMDB_Movies_Cleaned!$N$2:$N$3849)</f>
        <v>5.4399999999999995</v>
      </c>
      <c r="E3032" cm="1">
        <f t="array" ref="E3032">MEDIAN(IF(IMDB_Movies_Cleaned!$E$2:$E$3849=A3032, IMDB_Movies_Cleaned!$N$2:$N$3849))</f>
        <v>5.7</v>
      </c>
      <c r="F3032" t="e" cm="1">
        <f t="array" ref="F3032">_xlfn.MODE.SNGL(IF(IMDB_Movies_Cleaned!$E$2:$E$3849=A3032, IMDB_Movies_Cleaned!$N$2:$N$3849))</f>
        <v>#N/A</v>
      </c>
      <c r="G3032" cm="1">
        <f t="array" ref="G3032">MAX(IF(IMDB_Movies_Cleaned!$E$2:$E$3849=A3032, IMDB_Movies_Cleaned!$N$2:$N$3849))</f>
        <v>7.2</v>
      </c>
      <c r="H3032" cm="1">
        <f t="array" ref="H3032">MIN(IF(IMDB_Movies_Cleaned!$E$2:$E$3849=A3032, IMDB_Movies_Cleaned!$N$2:$N$3849))</f>
        <v>2.8</v>
      </c>
      <c r="I3032" cm="1">
        <f t="array" ref="I3032">_xlfn.VAR.S(IF(IMDB_Movies_Cleaned!$E$2:$E$3849=A3032, IMDB_Movies_Cleaned!$N$2:$N$3849))</f>
        <v>2.7930000000000064</v>
      </c>
      <c r="J3032" cm="1">
        <f t="array" ref="J3032">_xlfn.STDEV.S(IF(IMDB_Movies_Cleaned!$E$2:$E$3849=A3032, IMDB_Movies_Cleaned!$N$2:$N$3849))</f>
        <v>1.6712270940838669</v>
      </c>
    </row>
    <row r="3033" spans="1:10" x14ac:dyDescent="0.25">
      <c r="A3033" s="2" t="s">
        <v>2396</v>
      </c>
      <c r="B3033">
        <f t="shared" si="49"/>
        <v>25</v>
      </c>
      <c r="D3033">
        <f>AVERAGEIF(IMDB_Movies_Cleaned!$E$2:$E$3849, A3033, IMDB_Movies_Cleaned!$N$2:$N$3849)</f>
        <v>5.8159999999999998</v>
      </c>
      <c r="E3033" cm="1">
        <f t="array" ref="E3033">MEDIAN(IF(IMDB_Movies_Cleaned!$E$2:$E$3849=A3033, IMDB_Movies_Cleaned!$N$2:$N$3849))</f>
        <v>6.1</v>
      </c>
      <c r="F3033" cm="1">
        <f t="array" ref="F3033">_xlfn.MODE.SNGL(IF(IMDB_Movies_Cleaned!$E$2:$E$3849=A3033, IMDB_Movies_Cleaned!$N$2:$N$3849))</f>
        <v>6.2</v>
      </c>
      <c r="G3033" cm="1">
        <f t="array" ref="G3033">MAX(IF(IMDB_Movies_Cleaned!$E$2:$E$3849=A3033, IMDB_Movies_Cleaned!$N$2:$N$3849))</f>
        <v>7.2</v>
      </c>
      <c r="H3033" cm="1">
        <f t="array" ref="H3033">MIN(IF(IMDB_Movies_Cleaned!$E$2:$E$3849=A3033, IMDB_Movies_Cleaned!$N$2:$N$3849))</f>
        <v>3.9</v>
      </c>
      <c r="I3033" cm="1">
        <f t="array" ref="I3033">_xlfn.VAR.S(IF(IMDB_Movies_Cleaned!$E$2:$E$3849=A3033, IMDB_Movies_Cleaned!$N$2:$N$3849))</f>
        <v>0.85390000000000066</v>
      </c>
      <c r="J3033" cm="1">
        <f t="array" ref="J3033">_xlfn.STDEV.S(IF(IMDB_Movies_Cleaned!$E$2:$E$3849=A3033, IMDB_Movies_Cleaned!$N$2:$N$3849))</f>
        <v>0.92406709713093926</v>
      </c>
    </row>
    <row r="3034" spans="1:10" x14ac:dyDescent="0.25">
      <c r="A3034" s="1" t="s">
        <v>872</v>
      </c>
      <c r="B3034">
        <f t="shared" si="49"/>
        <v>145</v>
      </c>
      <c r="D3034">
        <f>AVERAGEIF(IMDB_Movies_Cleaned!$E$2:$E$3849, A3034, IMDB_Movies_Cleaned!$N$2:$N$3849)</f>
        <v>5.8406896551724108</v>
      </c>
      <c r="E3034" cm="1">
        <f t="array" ref="E3034">MEDIAN(IF(IMDB_Movies_Cleaned!$E$2:$E$3849=A3034, IMDB_Movies_Cleaned!$N$2:$N$3849))</f>
        <v>6</v>
      </c>
      <c r="F3034" cm="1">
        <f t="array" ref="F3034">_xlfn.MODE.SNGL(IF(IMDB_Movies_Cleaned!$E$2:$E$3849=A3034, IMDB_Movies_Cleaned!$N$2:$N$3849))</f>
        <v>6.5</v>
      </c>
      <c r="G3034" cm="1">
        <f t="array" ref="G3034">MAX(IF(IMDB_Movies_Cleaned!$E$2:$E$3849=A3034, IMDB_Movies_Cleaned!$N$2:$N$3849))</f>
        <v>8</v>
      </c>
      <c r="H3034" cm="1">
        <f t="array" ref="H3034">MIN(IF(IMDB_Movies_Cleaned!$E$2:$E$3849=A3034, IMDB_Movies_Cleaned!$N$2:$N$3849))</f>
        <v>1.9</v>
      </c>
      <c r="I3034" cm="1">
        <f t="array" ref="I3034">_xlfn.VAR.S(IF(IMDB_Movies_Cleaned!$E$2:$E$3849=A3034, IMDB_Movies_Cleaned!$N$2:$N$3849))</f>
        <v>1.4818745210728315</v>
      </c>
      <c r="J3034" cm="1">
        <f t="array" ref="J3034">_xlfn.STDEV.S(IF(IMDB_Movies_Cleaned!$E$2:$E$3849=A3034, IMDB_Movies_Cleaned!$N$2:$N$3849))</f>
        <v>1.2173226856806831</v>
      </c>
    </row>
    <row r="3035" spans="1:10" x14ac:dyDescent="0.25">
      <c r="A3035" s="2" t="s">
        <v>6308</v>
      </c>
      <c r="B3035">
        <f t="shared" si="49"/>
        <v>1</v>
      </c>
      <c r="D3035">
        <f>AVERAGEIF(IMDB_Movies_Cleaned!$E$2:$E$3849, A3035, IMDB_Movies_Cleaned!$N$2:$N$3849)</f>
        <v>6.9</v>
      </c>
      <c r="E3035" cm="1">
        <f t="array" ref="E3035">MEDIAN(IF(IMDB_Movies_Cleaned!$E$2:$E$3849=A3035, IMDB_Movies_Cleaned!$N$2:$N$3849))</f>
        <v>6.9</v>
      </c>
      <c r="F3035" t="e" cm="1">
        <f t="array" ref="F3035">_xlfn.MODE.SNGL(IF(IMDB_Movies_Cleaned!$E$2:$E$3849=A3035, IMDB_Movies_Cleaned!$N$2:$N$3849))</f>
        <v>#N/A</v>
      </c>
      <c r="G3035" cm="1">
        <f t="array" ref="G3035">MAX(IF(IMDB_Movies_Cleaned!$E$2:$E$3849=A3035, IMDB_Movies_Cleaned!$N$2:$N$3849))</f>
        <v>6.9</v>
      </c>
      <c r="H3035" cm="1">
        <f t="array" ref="H3035">MIN(IF(IMDB_Movies_Cleaned!$E$2:$E$3849=A3035, IMDB_Movies_Cleaned!$N$2:$N$3849))</f>
        <v>6.9</v>
      </c>
      <c r="I3035" t="e" cm="1">
        <f t="array" ref="I3035">_xlfn.VAR.S(IF(IMDB_Movies_Cleaned!$E$2:$E$3849=A3035, IMDB_Movies_Cleaned!$N$2:$N$3849))</f>
        <v>#DIV/0!</v>
      </c>
      <c r="J3035" t="e" cm="1">
        <f t="array" ref="J3035">_xlfn.STDEV.S(IF(IMDB_Movies_Cleaned!$E$2:$E$3849=A3035, IMDB_Movies_Cleaned!$N$2:$N$3849))</f>
        <v>#DIV/0!</v>
      </c>
    </row>
    <row r="3036" spans="1:10" x14ac:dyDescent="0.25">
      <c r="A3036" s="2" t="s">
        <v>3950</v>
      </c>
      <c r="B3036">
        <f t="shared" si="49"/>
        <v>17</v>
      </c>
      <c r="D3036">
        <f>AVERAGEIF(IMDB_Movies_Cleaned!$E$2:$E$3849, A3036, IMDB_Movies_Cleaned!$N$2:$N$3849)</f>
        <v>6.694117647058822</v>
      </c>
      <c r="E3036" cm="1">
        <f t="array" ref="E3036">MEDIAN(IF(IMDB_Movies_Cleaned!$E$2:$E$3849=A3036, IMDB_Movies_Cleaned!$N$2:$N$3849))</f>
        <v>6.8</v>
      </c>
      <c r="F3036" cm="1">
        <f t="array" ref="F3036">_xlfn.MODE.SNGL(IF(IMDB_Movies_Cleaned!$E$2:$E$3849=A3036, IMDB_Movies_Cleaned!$N$2:$N$3849))</f>
        <v>6.8</v>
      </c>
      <c r="G3036" cm="1">
        <f t="array" ref="G3036">MAX(IF(IMDB_Movies_Cleaned!$E$2:$E$3849=A3036, IMDB_Movies_Cleaned!$N$2:$N$3849))</f>
        <v>8.3000000000000007</v>
      </c>
      <c r="H3036" cm="1">
        <f t="array" ref="H3036">MIN(IF(IMDB_Movies_Cleaned!$E$2:$E$3849=A3036, IMDB_Movies_Cleaned!$N$2:$N$3849))</f>
        <v>4.8</v>
      </c>
      <c r="I3036" cm="1">
        <f t="array" ref="I3036">_xlfn.VAR.S(IF(IMDB_Movies_Cleaned!$E$2:$E$3849=A3036, IMDB_Movies_Cleaned!$N$2:$N$3849))</f>
        <v>0.65558823529413957</v>
      </c>
      <c r="J3036" cm="1">
        <f t="array" ref="J3036">_xlfn.STDEV.S(IF(IMDB_Movies_Cleaned!$E$2:$E$3849=A3036, IMDB_Movies_Cleaned!$N$2:$N$3849))</f>
        <v>0.8096840342344287</v>
      </c>
    </row>
    <row r="3037" spans="1:10" x14ac:dyDescent="0.25">
      <c r="A3037" s="1" t="s">
        <v>1100</v>
      </c>
      <c r="B3037">
        <f t="shared" si="49"/>
        <v>82</v>
      </c>
      <c r="D3037">
        <f>AVERAGEIF(IMDB_Movies_Cleaned!$E$2:$E$3849, A3037, IMDB_Movies_Cleaned!$N$2:$N$3849)</f>
        <v>6.8573170731707327</v>
      </c>
      <c r="E3037" cm="1">
        <f t="array" ref="E3037">MEDIAN(IF(IMDB_Movies_Cleaned!$E$2:$E$3849=A3037, IMDB_Movies_Cleaned!$N$2:$N$3849))</f>
        <v>7</v>
      </c>
      <c r="F3037" cm="1">
        <f t="array" ref="F3037">_xlfn.MODE.SNGL(IF(IMDB_Movies_Cleaned!$E$2:$E$3849=A3037, IMDB_Movies_Cleaned!$N$2:$N$3849))</f>
        <v>6.1</v>
      </c>
      <c r="G3037" cm="1">
        <f t="array" ref="G3037">MAX(IF(IMDB_Movies_Cleaned!$E$2:$E$3849=A3037, IMDB_Movies_Cleaned!$N$2:$N$3849))</f>
        <v>8.5</v>
      </c>
      <c r="H3037" cm="1">
        <f t="array" ref="H3037">MIN(IF(IMDB_Movies_Cleaned!$E$2:$E$3849=A3037, IMDB_Movies_Cleaned!$N$2:$N$3849))</f>
        <v>5.0999999999999996</v>
      </c>
      <c r="I3037" cm="1">
        <f t="array" ref="I3037">_xlfn.VAR.S(IF(IMDB_Movies_Cleaned!$E$2:$E$3849=A3037, IMDB_Movies_Cleaned!$N$2:$N$3849))</f>
        <v>0.60766184884070396</v>
      </c>
      <c r="J3037" cm="1">
        <f t="array" ref="J3037">_xlfn.STDEV.S(IF(IMDB_Movies_Cleaned!$E$2:$E$3849=A3037, IMDB_Movies_Cleaned!$N$2:$N$3849))</f>
        <v>0.77952668257135627</v>
      </c>
    </row>
    <row r="3038" spans="1:10" x14ac:dyDescent="0.25">
      <c r="A3038" s="2" t="s">
        <v>28</v>
      </c>
      <c r="B3038">
        <f t="shared" si="49"/>
        <v>45</v>
      </c>
      <c r="D3038">
        <f>AVERAGEIF(IMDB_Movies_Cleaned!$E$2:$E$3849, A3038, IMDB_Movies_Cleaned!$N$2:$N$3849)</f>
        <v>6.7488888888888914</v>
      </c>
      <c r="E3038" cm="1">
        <f t="array" ref="E3038">MEDIAN(IF(IMDB_Movies_Cleaned!$E$2:$E$3849=A3038, IMDB_Movies_Cleaned!$N$2:$N$3849))</f>
        <v>6.8</v>
      </c>
      <c r="F3038" cm="1">
        <f t="array" ref="F3038">_xlfn.MODE.SNGL(IF(IMDB_Movies_Cleaned!$E$2:$E$3849=A3038, IMDB_Movies_Cleaned!$N$2:$N$3849))</f>
        <v>6.8</v>
      </c>
      <c r="G3038" cm="1">
        <f t="array" ref="G3038">MAX(IF(IMDB_Movies_Cleaned!$E$2:$E$3849=A3038, IMDB_Movies_Cleaned!$N$2:$N$3849))</f>
        <v>8</v>
      </c>
      <c r="H3038" cm="1">
        <f t="array" ref="H3038">MIN(IF(IMDB_Movies_Cleaned!$E$2:$E$3849=A3038, IMDB_Movies_Cleaned!$N$2:$N$3849))</f>
        <v>4.4000000000000004</v>
      </c>
      <c r="I3038" cm="1">
        <f t="array" ref="I3038">_xlfn.VAR.S(IF(IMDB_Movies_Cleaned!$E$2:$E$3849=A3038, IMDB_Movies_Cleaned!$N$2:$N$3849))</f>
        <v>0.59573737373734115</v>
      </c>
      <c r="J3038" cm="1">
        <f t="array" ref="J3038">_xlfn.STDEV.S(IF(IMDB_Movies_Cleaned!$E$2:$E$3849=A3038, IMDB_Movies_Cleaned!$N$2:$N$3849))</f>
        <v>0.77184025143635848</v>
      </c>
    </row>
    <row r="3039" spans="1:10" x14ac:dyDescent="0.25">
      <c r="A3039" s="1" t="s">
        <v>2914</v>
      </c>
      <c r="B3039">
        <f t="shared" si="49"/>
        <v>43</v>
      </c>
      <c r="D3039">
        <f>AVERAGEIF(IMDB_Movies_Cleaned!$E$2:$E$3849, A3039, IMDB_Movies_Cleaned!$N$2:$N$3849)</f>
        <v>5.9534883720930249</v>
      </c>
      <c r="E3039" cm="1">
        <f t="array" ref="E3039">MEDIAN(IF(IMDB_Movies_Cleaned!$E$2:$E$3849=A3039, IMDB_Movies_Cleaned!$N$2:$N$3849))</f>
        <v>5.9</v>
      </c>
      <c r="F3039" cm="1">
        <f t="array" ref="F3039">_xlfn.MODE.SNGL(IF(IMDB_Movies_Cleaned!$E$2:$E$3849=A3039, IMDB_Movies_Cleaned!$N$2:$N$3849))</f>
        <v>5.9</v>
      </c>
      <c r="G3039" cm="1">
        <f t="array" ref="G3039">MAX(IF(IMDB_Movies_Cleaned!$E$2:$E$3849=A3039, IMDB_Movies_Cleaned!$N$2:$N$3849))</f>
        <v>8</v>
      </c>
      <c r="H3039" cm="1">
        <f t="array" ref="H3039">MIN(IF(IMDB_Movies_Cleaned!$E$2:$E$3849=A3039, IMDB_Movies_Cleaned!$N$2:$N$3849))</f>
        <v>4.2</v>
      </c>
      <c r="I3039" cm="1">
        <f t="array" ref="I3039">_xlfn.VAR.S(IF(IMDB_Movies_Cleaned!$E$2:$E$3849=A3039, IMDB_Movies_Cleaned!$N$2:$N$3849))</f>
        <v>0.68111849390917156</v>
      </c>
      <c r="J3039" cm="1">
        <f t="array" ref="J3039">_xlfn.STDEV.S(IF(IMDB_Movies_Cleaned!$E$2:$E$3849=A3039, IMDB_Movies_Cleaned!$N$2:$N$3849))</f>
        <v>0.82529903302328644</v>
      </c>
    </row>
    <row r="3040" spans="1:10" x14ac:dyDescent="0.25">
      <c r="A3040" s="1" t="s">
        <v>1289</v>
      </c>
      <c r="B3040">
        <f t="shared" si="49"/>
        <v>147</v>
      </c>
      <c r="D3040">
        <f>AVERAGEIF(IMDB_Movies_Cleaned!$E$2:$E$3849, A3040, IMDB_Movies_Cleaned!$N$2:$N$3849)</f>
        <v>6.5836734693877554</v>
      </c>
      <c r="E3040" cm="1">
        <f t="array" ref="E3040">MEDIAN(IF(IMDB_Movies_Cleaned!$E$2:$E$3849=A3040, IMDB_Movies_Cleaned!$N$2:$N$3849))</f>
        <v>6.7</v>
      </c>
      <c r="F3040" cm="1">
        <f t="array" ref="F3040">_xlfn.MODE.SNGL(IF(IMDB_Movies_Cleaned!$E$2:$E$3849=A3040, IMDB_Movies_Cleaned!$N$2:$N$3849))</f>
        <v>6.7</v>
      </c>
      <c r="G3040" cm="1">
        <f t="array" ref="G3040">MAX(IF(IMDB_Movies_Cleaned!$E$2:$E$3849=A3040, IMDB_Movies_Cleaned!$N$2:$N$3849))</f>
        <v>8.8000000000000007</v>
      </c>
      <c r="H3040" cm="1">
        <f t="array" ref="H3040">MIN(IF(IMDB_Movies_Cleaned!$E$2:$E$3849=A3040, IMDB_Movies_Cleaned!$N$2:$N$3849))</f>
        <v>3.3</v>
      </c>
      <c r="I3040" cm="1">
        <f t="array" ref="I3040">_xlfn.VAR.S(IF(IMDB_Movies_Cleaned!$E$2:$E$3849=A3040, IMDB_Movies_Cleaned!$N$2:$N$3849))</f>
        <v>0.73480011182555371</v>
      </c>
      <c r="J3040" cm="1">
        <f t="array" ref="J3040">_xlfn.STDEV.S(IF(IMDB_Movies_Cleaned!$E$2:$E$3849=A3040, IMDB_Movies_Cleaned!$N$2:$N$3849))</f>
        <v>0.85720482489633343</v>
      </c>
    </row>
    <row r="3041" spans="1:10" x14ac:dyDescent="0.25">
      <c r="A3041" s="2" t="s">
        <v>3553</v>
      </c>
      <c r="B3041">
        <f t="shared" si="49"/>
        <v>8</v>
      </c>
      <c r="D3041">
        <f>AVERAGEIF(IMDB_Movies_Cleaned!$E$2:$E$3849, A3041, IMDB_Movies_Cleaned!$N$2:$N$3849)</f>
        <v>7.25</v>
      </c>
      <c r="E3041" cm="1">
        <f t="array" ref="E3041">MEDIAN(IF(IMDB_Movies_Cleaned!$E$2:$E$3849=A3041, IMDB_Movies_Cleaned!$N$2:$N$3849))</f>
        <v>7.4</v>
      </c>
      <c r="F3041" t="e" cm="1">
        <f t="array" ref="F3041">_xlfn.MODE.SNGL(IF(IMDB_Movies_Cleaned!$E$2:$E$3849=A3041, IMDB_Movies_Cleaned!$N$2:$N$3849))</f>
        <v>#N/A</v>
      </c>
      <c r="G3041" cm="1">
        <f t="array" ref="G3041">MAX(IF(IMDB_Movies_Cleaned!$E$2:$E$3849=A3041, IMDB_Movies_Cleaned!$N$2:$N$3849))</f>
        <v>8.4</v>
      </c>
      <c r="H3041" cm="1">
        <f t="array" ref="H3041">MIN(IF(IMDB_Movies_Cleaned!$E$2:$E$3849=A3041, IMDB_Movies_Cleaned!$N$2:$N$3849))</f>
        <v>5.4</v>
      </c>
      <c r="I3041" cm="1">
        <f t="array" ref="I3041">_xlfn.VAR.S(IF(IMDB_Movies_Cleaned!$E$2:$E$3849=A3041, IMDB_Movies_Cleaned!$N$2:$N$3849))</f>
        <v>0.76857142857142791</v>
      </c>
      <c r="J3041" cm="1">
        <f t="array" ref="J3041">_xlfn.STDEV.S(IF(IMDB_Movies_Cleaned!$E$2:$E$3849=A3041, IMDB_Movies_Cleaned!$N$2:$N$3849))</f>
        <v>0.87668205671807153</v>
      </c>
    </row>
    <row r="3042" spans="1:10" x14ac:dyDescent="0.25">
      <c r="A3042" s="1" t="s">
        <v>3862</v>
      </c>
      <c r="B3042">
        <f t="shared" si="49"/>
        <v>5</v>
      </c>
      <c r="D3042">
        <f>AVERAGEIF(IMDB_Movies_Cleaned!$E$2:$E$3849, A3042, IMDB_Movies_Cleaned!$N$2:$N$3849)</f>
        <v>5.9399999999999995</v>
      </c>
      <c r="E3042" cm="1">
        <f t="array" ref="E3042">MEDIAN(IF(IMDB_Movies_Cleaned!$E$2:$E$3849=A3042, IMDB_Movies_Cleaned!$N$2:$N$3849))</f>
        <v>6.2</v>
      </c>
      <c r="F3042" t="e" cm="1">
        <f t="array" ref="F3042">_xlfn.MODE.SNGL(IF(IMDB_Movies_Cleaned!$E$2:$E$3849=A3042, IMDB_Movies_Cleaned!$N$2:$N$3849))</f>
        <v>#N/A</v>
      </c>
      <c r="G3042" cm="1">
        <f t="array" ref="G3042">MAX(IF(IMDB_Movies_Cleaned!$E$2:$E$3849=A3042, IMDB_Movies_Cleaned!$N$2:$N$3849))</f>
        <v>6.7</v>
      </c>
      <c r="H3042" cm="1">
        <f t="array" ref="H3042">MIN(IF(IMDB_Movies_Cleaned!$E$2:$E$3849=A3042, IMDB_Movies_Cleaned!$N$2:$N$3849))</f>
        <v>4.9000000000000004</v>
      </c>
      <c r="I3042" cm="1">
        <f t="array" ref="I3042">_xlfn.VAR.S(IF(IMDB_Movies_Cleaned!$E$2:$E$3849=A3042, IMDB_Movies_Cleaned!$N$2:$N$3849))</f>
        <v>0.64300000000001489</v>
      </c>
      <c r="J3042" cm="1">
        <f t="array" ref="J3042">_xlfn.STDEV.S(IF(IMDB_Movies_Cleaned!$E$2:$E$3849=A3042, IMDB_Movies_Cleaned!$N$2:$N$3849))</f>
        <v>0.80187280786918747</v>
      </c>
    </row>
    <row r="3043" spans="1:10" x14ac:dyDescent="0.25">
      <c r="A3043" s="2" t="s">
        <v>2836</v>
      </c>
      <c r="B3043">
        <f t="shared" si="49"/>
        <v>22</v>
      </c>
      <c r="D3043">
        <f>AVERAGEIF(IMDB_Movies_Cleaned!$E$2:$E$3849, A3043, IMDB_Movies_Cleaned!$N$2:$N$3849)</f>
        <v>6.6363636363636376</v>
      </c>
      <c r="E3043" cm="1">
        <f t="array" ref="E3043">MEDIAN(IF(IMDB_Movies_Cleaned!$E$2:$E$3849=A3043, IMDB_Movies_Cleaned!$N$2:$N$3849))</f>
        <v>6.9</v>
      </c>
      <c r="F3043" cm="1">
        <f t="array" ref="F3043">_xlfn.MODE.SNGL(IF(IMDB_Movies_Cleaned!$E$2:$E$3849=A3043, IMDB_Movies_Cleaned!$N$2:$N$3849))</f>
        <v>7</v>
      </c>
      <c r="G3043" cm="1">
        <f t="array" ref="G3043">MAX(IF(IMDB_Movies_Cleaned!$E$2:$E$3849=A3043, IMDB_Movies_Cleaned!$N$2:$N$3849))</f>
        <v>8.5</v>
      </c>
      <c r="H3043" cm="1">
        <f t="array" ref="H3043">MIN(IF(IMDB_Movies_Cleaned!$E$2:$E$3849=A3043, IMDB_Movies_Cleaned!$N$2:$N$3849))</f>
        <v>3.5</v>
      </c>
      <c r="I3043" cm="1">
        <f t="array" ref="I3043">_xlfn.VAR.S(IF(IMDB_Movies_Cleaned!$E$2:$E$3849=A3043, IMDB_Movies_Cleaned!$N$2:$N$3849))</f>
        <v>1.2090909090908921</v>
      </c>
      <c r="J3043" cm="1">
        <f t="array" ref="J3043">_xlfn.STDEV.S(IF(IMDB_Movies_Cleaned!$E$2:$E$3849=A3043, IMDB_Movies_Cleaned!$N$2:$N$3849))</f>
        <v>1.0995866992151606</v>
      </c>
    </row>
    <row r="3044" spans="1:10" x14ac:dyDescent="0.25">
      <c r="A3044" s="1" t="s">
        <v>129</v>
      </c>
      <c r="B3044">
        <f t="shared" si="49"/>
        <v>119</v>
      </c>
      <c r="D3044">
        <f>AVERAGEIF(IMDB_Movies_Cleaned!$E$2:$E$3849, A3044, IMDB_Movies_Cleaned!$N$2:$N$3849)</f>
        <v>6.9529411764705902</v>
      </c>
      <c r="E3044" cm="1">
        <f t="array" ref="E3044">MEDIAN(IF(IMDB_Movies_Cleaned!$E$2:$E$3849=A3044, IMDB_Movies_Cleaned!$N$2:$N$3849))</f>
        <v>7.1</v>
      </c>
      <c r="F3044" cm="1">
        <f t="array" ref="F3044">_xlfn.MODE.SNGL(IF(IMDB_Movies_Cleaned!$E$2:$E$3849=A3044, IMDB_Movies_Cleaned!$N$2:$N$3849))</f>
        <v>7.2</v>
      </c>
      <c r="G3044" cm="1">
        <f t="array" ref="G3044">MAX(IF(IMDB_Movies_Cleaned!$E$2:$E$3849=A3044, IMDB_Movies_Cleaned!$N$2:$N$3849))</f>
        <v>8.1</v>
      </c>
      <c r="H3044" cm="1">
        <f t="array" ref="H3044">MIN(IF(IMDB_Movies_Cleaned!$E$2:$E$3849=A3044, IMDB_Movies_Cleaned!$N$2:$N$3849))</f>
        <v>4.0999999999999996</v>
      </c>
      <c r="I3044" cm="1">
        <f t="array" ref="I3044">_xlfn.VAR.S(IF(IMDB_Movies_Cleaned!$E$2:$E$3849=A3044, IMDB_Movies_Cleaned!$N$2:$N$3849))</f>
        <v>0.5581056829511245</v>
      </c>
      <c r="J3044" cm="1">
        <f t="array" ref="J3044">_xlfn.STDEV.S(IF(IMDB_Movies_Cleaned!$E$2:$E$3849=A3044, IMDB_Movies_Cleaned!$N$2:$N$3849))</f>
        <v>0.74706471135446129</v>
      </c>
    </row>
    <row r="3045" spans="1:10" x14ac:dyDescent="0.25">
      <c r="A3045" s="2" t="s">
        <v>1671</v>
      </c>
      <c r="B3045">
        <f t="shared" si="49"/>
        <v>153</v>
      </c>
      <c r="D3045">
        <f>AVERAGEIF(IMDB_Movies_Cleaned!$E$2:$E$3849, A3045, IMDB_Movies_Cleaned!$N$2:$N$3849)</f>
        <v>7.0418300653594796</v>
      </c>
      <c r="E3045" cm="1">
        <f t="array" ref="E3045">MEDIAN(IF(IMDB_Movies_Cleaned!$E$2:$E$3849=A3045, IMDB_Movies_Cleaned!$N$2:$N$3849))</f>
        <v>7.2</v>
      </c>
      <c r="F3045" cm="1">
        <f t="array" ref="F3045">_xlfn.MODE.SNGL(IF(IMDB_Movies_Cleaned!$E$2:$E$3849=A3045, IMDB_Movies_Cleaned!$N$2:$N$3849))</f>
        <v>7.3</v>
      </c>
      <c r="G3045" cm="1">
        <f t="array" ref="G3045">MAX(IF(IMDB_Movies_Cleaned!$E$2:$E$3849=A3045, IMDB_Movies_Cleaned!$N$2:$N$3849))</f>
        <v>8.8000000000000007</v>
      </c>
      <c r="H3045" cm="1">
        <f t="array" ref="H3045">MIN(IF(IMDB_Movies_Cleaned!$E$2:$E$3849=A3045, IMDB_Movies_Cleaned!$N$2:$N$3849))</f>
        <v>3.4</v>
      </c>
      <c r="I3045" cm="1">
        <f t="array" ref="I3045">_xlfn.VAR.S(IF(IMDB_Movies_Cleaned!$E$2:$E$3849=A3045, IMDB_Movies_Cleaned!$N$2:$N$3849))</f>
        <v>0.68705452356381391</v>
      </c>
      <c r="J3045" cm="1">
        <f t="array" ref="J3045">_xlfn.STDEV.S(IF(IMDB_Movies_Cleaned!$E$2:$E$3849=A3045, IMDB_Movies_Cleaned!$N$2:$N$3849))</f>
        <v>0.82888752166009472</v>
      </c>
    </row>
    <row r="3046" spans="1:10" x14ac:dyDescent="0.25">
      <c r="A3046" s="1" t="s">
        <v>753</v>
      </c>
      <c r="B3046">
        <f t="shared" si="49"/>
        <v>151</v>
      </c>
      <c r="D3046">
        <f>AVERAGEIF(IMDB_Movies_Cleaned!$E$2:$E$3849, A3046, IMDB_Movies_Cleaned!$N$2:$N$3849)</f>
        <v>6.4947019867549711</v>
      </c>
      <c r="E3046" cm="1">
        <f t="array" ref="E3046">MEDIAN(IF(IMDB_Movies_Cleaned!$E$2:$E$3849=A3046, IMDB_Movies_Cleaned!$N$2:$N$3849))</f>
        <v>6.5</v>
      </c>
      <c r="F3046" cm="1">
        <f t="array" ref="F3046">_xlfn.MODE.SNGL(IF(IMDB_Movies_Cleaned!$E$2:$E$3849=A3046, IMDB_Movies_Cleaned!$N$2:$N$3849))</f>
        <v>6.5</v>
      </c>
      <c r="G3046" cm="1">
        <f t="array" ref="G3046">MAX(IF(IMDB_Movies_Cleaned!$E$2:$E$3849=A3046, IMDB_Movies_Cleaned!$N$2:$N$3849))</f>
        <v>8</v>
      </c>
      <c r="H3046" cm="1">
        <f t="array" ref="H3046">MIN(IF(IMDB_Movies_Cleaned!$E$2:$E$3849=A3046, IMDB_Movies_Cleaned!$N$2:$N$3849))</f>
        <v>4.3</v>
      </c>
      <c r="I3046" cm="1">
        <f t="array" ref="I3046">_xlfn.VAR.S(IF(IMDB_Movies_Cleaned!$E$2:$E$3849=A3046, IMDB_Movies_Cleaned!$N$2:$N$3849))</f>
        <v>0.56277174392930951</v>
      </c>
      <c r="J3046" cm="1">
        <f t="array" ref="J3046">_xlfn.STDEV.S(IF(IMDB_Movies_Cleaned!$E$2:$E$3849=A3046, IMDB_Movies_Cleaned!$N$2:$N$3849))</f>
        <v>0.75018114074489339</v>
      </c>
    </row>
    <row r="3047" spans="1:10" x14ac:dyDescent="0.25">
      <c r="A3047" s="2" t="s">
        <v>1696</v>
      </c>
      <c r="B3047">
        <f t="shared" si="49"/>
        <v>3</v>
      </c>
      <c r="D3047">
        <f>AVERAGEIF(IMDB_Movies_Cleaned!$E$2:$E$3849, A3047, IMDB_Movies_Cleaned!$N$2:$N$3849)</f>
        <v>5.7</v>
      </c>
      <c r="E3047" cm="1">
        <f t="array" ref="E3047">MEDIAN(IF(IMDB_Movies_Cleaned!$E$2:$E$3849=A3047, IMDB_Movies_Cleaned!$N$2:$N$3849))</f>
        <v>5.9</v>
      </c>
      <c r="F3047" t="e" cm="1">
        <f t="array" ref="F3047">_xlfn.MODE.SNGL(IF(IMDB_Movies_Cleaned!$E$2:$E$3849=A3047, IMDB_Movies_Cleaned!$N$2:$N$3849))</f>
        <v>#N/A</v>
      </c>
      <c r="G3047" cm="1">
        <f t="array" ref="G3047">MAX(IF(IMDB_Movies_Cleaned!$E$2:$E$3849=A3047, IMDB_Movies_Cleaned!$N$2:$N$3849))</f>
        <v>6.2</v>
      </c>
      <c r="H3047" cm="1">
        <f t="array" ref="H3047">MIN(IF(IMDB_Movies_Cleaned!$E$2:$E$3849=A3047, IMDB_Movies_Cleaned!$N$2:$N$3849))</f>
        <v>5</v>
      </c>
      <c r="I3047" cm="1">
        <f t="array" ref="I3047">_xlfn.VAR.S(IF(IMDB_Movies_Cleaned!$E$2:$E$3849=A3047, IMDB_Movies_Cleaned!$N$2:$N$3849))</f>
        <v>0.39000000000000018</v>
      </c>
      <c r="J3047" cm="1">
        <f t="array" ref="J3047">_xlfn.STDEV.S(IF(IMDB_Movies_Cleaned!$E$2:$E$3849=A3047, IMDB_Movies_Cleaned!$N$2:$N$3849))</f>
        <v>0.62449979983983994</v>
      </c>
    </row>
    <row r="3048" spans="1:10" x14ac:dyDescent="0.25">
      <c r="A3048" s="1" t="s">
        <v>6324</v>
      </c>
      <c r="B3048">
        <f t="shared" si="49"/>
        <v>1</v>
      </c>
      <c r="D3048">
        <f>AVERAGEIF(IMDB_Movies_Cleaned!$E$2:$E$3849, A3048, IMDB_Movies_Cleaned!$N$2:$N$3849)</f>
        <v>7.5</v>
      </c>
      <c r="E3048" cm="1">
        <f t="array" ref="E3048">MEDIAN(IF(IMDB_Movies_Cleaned!$E$2:$E$3849=A3048, IMDB_Movies_Cleaned!$N$2:$N$3849))</f>
        <v>7.5</v>
      </c>
      <c r="F3048" t="e" cm="1">
        <f t="array" ref="F3048">_xlfn.MODE.SNGL(IF(IMDB_Movies_Cleaned!$E$2:$E$3849=A3048, IMDB_Movies_Cleaned!$N$2:$N$3849))</f>
        <v>#N/A</v>
      </c>
      <c r="G3048" cm="1">
        <f t="array" ref="G3048">MAX(IF(IMDB_Movies_Cleaned!$E$2:$E$3849=A3048, IMDB_Movies_Cleaned!$N$2:$N$3849))</f>
        <v>7.5</v>
      </c>
      <c r="H3048" cm="1">
        <f t="array" ref="H3048">MIN(IF(IMDB_Movies_Cleaned!$E$2:$E$3849=A3048, IMDB_Movies_Cleaned!$N$2:$N$3849))</f>
        <v>7.5</v>
      </c>
      <c r="I3048" t="e" cm="1">
        <f t="array" ref="I3048">_xlfn.VAR.S(IF(IMDB_Movies_Cleaned!$E$2:$E$3849=A3048, IMDB_Movies_Cleaned!$N$2:$N$3849))</f>
        <v>#DIV/0!</v>
      </c>
      <c r="J3048" t="e" cm="1">
        <f t="array" ref="J3048">_xlfn.STDEV.S(IF(IMDB_Movies_Cleaned!$E$2:$E$3849=A3048, IMDB_Movies_Cleaned!$N$2:$N$3849))</f>
        <v>#DIV/0!</v>
      </c>
    </row>
    <row r="3049" spans="1:10" x14ac:dyDescent="0.25">
      <c r="A3049" s="2" t="s">
        <v>1896</v>
      </c>
      <c r="B3049">
        <f t="shared" si="49"/>
        <v>16</v>
      </c>
      <c r="D3049">
        <f>AVERAGEIF(IMDB_Movies_Cleaned!$E$2:$E$3849, A3049, IMDB_Movies_Cleaned!$N$2:$N$3849)</f>
        <v>6.1562500000000009</v>
      </c>
      <c r="E3049" cm="1">
        <f t="array" ref="E3049">MEDIAN(IF(IMDB_Movies_Cleaned!$E$2:$E$3849=A3049, IMDB_Movies_Cleaned!$N$2:$N$3849))</f>
        <v>6.35</v>
      </c>
      <c r="F3049" cm="1">
        <f t="array" ref="F3049">_xlfn.MODE.SNGL(IF(IMDB_Movies_Cleaned!$E$2:$E$3849=A3049, IMDB_Movies_Cleaned!$N$2:$N$3849))</f>
        <v>6.3</v>
      </c>
      <c r="G3049" cm="1">
        <f t="array" ref="G3049">MAX(IF(IMDB_Movies_Cleaned!$E$2:$E$3849=A3049, IMDB_Movies_Cleaned!$N$2:$N$3849))</f>
        <v>7.4</v>
      </c>
      <c r="H3049" cm="1">
        <f t="array" ref="H3049">MIN(IF(IMDB_Movies_Cleaned!$E$2:$E$3849=A3049, IMDB_Movies_Cleaned!$N$2:$N$3849))</f>
        <v>2</v>
      </c>
      <c r="I3049" cm="1">
        <f t="array" ref="I3049">_xlfn.VAR.S(IF(IMDB_Movies_Cleaned!$E$2:$E$3849=A3049, IMDB_Movies_Cleaned!$N$2:$N$3849))</f>
        <v>1.5292916666666467</v>
      </c>
      <c r="J3049" cm="1">
        <f t="array" ref="J3049">_xlfn.STDEV.S(IF(IMDB_Movies_Cleaned!$E$2:$E$3849=A3049, IMDB_Movies_Cleaned!$N$2:$N$3849))</f>
        <v>1.2366453277583864</v>
      </c>
    </row>
    <row r="3050" spans="1:10" x14ac:dyDescent="0.25">
      <c r="A3050" s="1" t="s">
        <v>6330</v>
      </c>
      <c r="B3050">
        <f t="shared" si="49"/>
        <v>1</v>
      </c>
      <c r="D3050">
        <f>AVERAGEIF(IMDB_Movies_Cleaned!$E$2:$E$3849, A3050, IMDB_Movies_Cleaned!$N$2:$N$3849)</f>
        <v>6.2</v>
      </c>
      <c r="E3050" cm="1">
        <f t="array" ref="E3050">MEDIAN(IF(IMDB_Movies_Cleaned!$E$2:$E$3849=A3050, IMDB_Movies_Cleaned!$N$2:$N$3849))</f>
        <v>6.2</v>
      </c>
      <c r="F3050" t="e" cm="1">
        <f t="array" ref="F3050">_xlfn.MODE.SNGL(IF(IMDB_Movies_Cleaned!$E$2:$E$3849=A3050, IMDB_Movies_Cleaned!$N$2:$N$3849))</f>
        <v>#N/A</v>
      </c>
      <c r="G3050" cm="1">
        <f t="array" ref="G3050">MAX(IF(IMDB_Movies_Cleaned!$E$2:$E$3849=A3050, IMDB_Movies_Cleaned!$N$2:$N$3849))</f>
        <v>6.2</v>
      </c>
      <c r="H3050" cm="1">
        <f t="array" ref="H3050">MIN(IF(IMDB_Movies_Cleaned!$E$2:$E$3849=A3050, IMDB_Movies_Cleaned!$N$2:$N$3849))</f>
        <v>6.2</v>
      </c>
      <c r="I3050" t="e" cm="1">
        <f t="array" ref="I3050">_xlfn.VAR.S(IF(IMDB_Movies_Cleaned!$E$2:$E$3849=A3050, IMDB_Movies_Cleaned!$N$2:$N$3849))</f>
        <v>#DIV/0!</v>
      </c>
      <c r="J3050" t="e" cm="1">
        <f t="array" ref="J3050">_xlfn.STDEV.S(IF(IMDB_Movies_Cleaned!$E$2:$E$3849=A3050, IMDB_Movies_Cleaned!$N$2:$N$3849))</f>
        <v>#DIV/0!</v>
      </c>
    </row>
    <row r="3051" spans="1:10" x14ac:dyDescent="0.25">
      <c r="A3051" s="1" t="s">
        <v>4606</v>
      </c>
      <c r="B3051">
        <f t="shared" si="49"/>
        <v>3</v>
      </c>
      <c r="D3051">
        <f>AVERAGEIF(IMDB_Movies_Cleaned!$E$2:$E$3849, A3051, IMDB_Movies_Cleaned!$N$2:$N$3849)</f>
        <v>7.2666666666666657</v>
      </c>
      <c r="E3051" cm="1">
        <f t="array" ref="E3051">MEDIAN(IF(IMDB_Movies_Cleaned!$E$2:$E$3849=A3051, IMDB_Movies_Cleaned!$N$2:$N$3849))</f>
        <v>7.1</v>
      </c>
      <c r="F3051" t="e" cm="1">
        <f t="array" ref="F3051">_xlfn.MODE.SNGL(IF(IMDB_Movies_Cleaned!$E$2:$E$3849=A3051, IMDB_Movies_Cleaned!$N$2:$N$3849))</f>
        <v>#N/A</v>
      </c>
      <c r="G3051" cm="1">
        <f t="array" ref="G3051">MAX(IF(IMDB_Movies_Cleaned!$E$2:$E$3849=A3051, IMDB_Movies_Cleaned!$N$2:$N$3849))</f>
        <v>8.1999999999999993</v>
      </c>
      <c r="H3051" cm="1">
        <f t="array" ref="H3051">MIN(IF(IMDB_Movies_Cleaned!$E$2:$E$3849=A3051, IMDB_Movies_Cleaned!$N$2:$N$3849))</f>
        <v>6.5</v>
      </c>
      <c r="I3051" cm="1">
        <f t="array" ref="I3051">_xlfn.VAR.S(IF(IMDB_Movies_Cleaned!$E$2:$E$3849=A3051, IMDB_Movies_Cleaned!$N$2:$N$3849))</f>
        <v>0.74333333333333274</v>
      </c>
      <c r="J3051" cm="1">
        <f t="array" ref="J3051">_xlfn.STDEV.S(IF(IMDB_Movies_Cleaned!$E$2:$E$3849=A3051, IMDB_Movies_Cleaned!$N$2:$N$3849))</f>
        <v>0.86216781042517054</v>
      </c>
    </row>
    <row r="3052" spans="1:10" x14ac:dyDescent="0.25">
      <c r="A3052" s="1" t="s">
        <v>1422</v>
      </c>
      <c r="B3052">
        <f t="shared" si="49"/>
        <v>6</v>
      </c>
      <c r="D3052">
        <f>AVERAGEIF(IMDB_Movies_Cleaned!$E$2:$E$3849, A3052, IMDB_Movies_Cleaned!$N$2:$N$3849)</f>
        <v>7.083333333333333</v>
      </c>
      <c r="E3052" cm="1">
        <f t="array" ref="E3052">MEDIAN(IF(IMDB_Movies_Cleaned!$E$2:$E$3849=A3052, IMDB_Movies_Cleaned!$N$2:$N$3849))</f>
        <v>7.3</v>
      </c>
      <c r="F3052" cm="1">
        <f t="array" ref="F3052">_xlfn.MODE.SNGL(IF(IMDB_Movies_Cleaned!$E$2:$E$3849=A3052, IMDB_Movies_Cleaned!$N$2:$N$3849))</f>
        <v>7.6</v>
      </c>
      <c r="G3052" cm="1">
        <f t="array" ref="G3052">MAX(IF(IMDB_Movies_Cleaned!$E$2:$E$3849=A3052, IMDB_Movies_Cleaned!$N$2:$N$3849))</f>
        <v>7.9</v>
      </c>
      <c r="H3052" cm="1">
        <f t="array" ref="H3052">MIN(IF(IMDB_Movies_Cleaned!$E$2:$E$3849=A3052, IMDB_Movies_Cleaned!$N$2:$N$3849))</f>
        <v>5.8</v>
      </c>
      <c r="I3052" cm="1">
        <f t="array" ref="I3052">_xlfn.VAR.S(IF(IMDB_Movies_Cleaned!$E$2:$E$3849=A3052, IMDB_Movies_Cleaned!$N$2:$N$3849))</f>
        <v>0.61766666666666192</v>
      </c>
      <c r="J3052" cm="1">
        <f t="array" ref="J3052">_xlfn.STDEV.S(IF(IMDB_Movies_Cleaned!$E$2:$E$3849=A3052, IMDB_Movies_Cleaned!$N$2:$N$3849))</f>
        <v>0.78591772258084491</v>
      </c>
    </row>
    <row r="3053" spans="1:10" x14ac:dyDescent="0.25">
      <c r="A3053" s="2" t="s">
        <v>1839</v>
      </c>
      <c r="B3053">
        <f t="shared" si="49"/>
        <v>22</v>
      </c>
      <c r="D3053">
        <f>AVERAGEIF(IMDB_Movies_Cleaned!$E$2:$E$3849, A3053, IMDB_Movies_Cleaned!$N$2:$N$3849)</f>
        <v>7.0545454545454538</v>
      </c>
      <c r="E3053" cm="1">
        <f t="array" ref="E3053">MEDIAN(IF(IMDB_Movies_Cleaned!$E$2:$E$3849=A3053, IMDB_Movies_Cleaned!$N$2:$N$3849))</f>
        <v>6.9</v>
      </c>
      <c r="F3053" cm="1">
        <f t="array" ref="F3053">_xlfn.MODE.SNGL(IF(IMDB_Movies_Cleaned!$E$2:$E$3849=A3053, IMDB_Movies_Cleaned!$N$2:$N$3849))</f>
        <v>6.8</v>
      </c>
      <c r="G3053" cm="1">
        <f t="array" ref="G3053">MAX(IF(IMDB_Movies_Cleaned!$E$2:$E$3849=A3053, IMDB_Movies_Cleaned!$N$2:$N$3849))</f>
        <v>8.1999999999999993</v>
      </c>
      <c r="H3053" cm="1">
        <f t="array" ref="H3053">MIN(IF(IMDB_Movies_Cleaned!$E$2:$E$3849=A3053, IMDB_Movies_Cleaned!$N$2:$N$3849))</f>
        <v>6</v>
      </c>
      <c r="I3053" cm="1">
        <f t="array" ref="I3053">_xlfn.VAR.S(IF(IMDB_Movies_Cleaned!$E$2:$E$3849=A3053, IMDB_Movies_Cleaned!$N$2:$N$3849))</f>
        <v>0.40069264069264066</v>
      </c>
      <c r="J3053" cm="1">
        <f t="array" ref="J3053">_xlfn.STDEV.S(IF(IMDB_Movies_Cleaned!$E$2:$E$3849=A3053, IMDB_Movies_Cleaned!$N$2:$N$3849))</f>
        <v>0.63300287573804959</v>
      </c>
    </row>
    <row r="3054" spans="1:10" x14ac:dyDescent="0.25">
      <c r="A3054" s="1" t="s">
        <v>753</v>
      </c>
      <c r="B3054">
        <f t="shared" si="49"/>
        <v>151</v>
      </c>
      <c r="D3054">
        <f>AVERAGEIF(IMDB_Movies_Cleaned!$E$2:$E$3849, A3054, IMDB_Movies_Cleaned!$N$2:$N$3849)</f>
        <v>6.4947019867549711</v>
      </c>
      <c r="E3054" cm="1">
        <f t="array" ref="E3054">MEDIAN(IF(IMDB_Movies_Cleaned!$E$2:$E$3849=A3054, IMDB_Movies_Cleaned!$N$2:$N$3849))</f>
        <v>6.5</v>
      </c>
      <c r="F3054" cm="1">
        <f t="array" ref="F3054">_xlfn.MODE.SNGL(IF(IMDB_Movies_Cleaned!$E$2:$E$3849=A3054, IMDB_Movies_Cleaned!$N$2:$N$3849))</f>
        <v>6.5</v>
      </c>
      <c r="G3054" cm="1">
        <f t="array" ref="G3054">MAX(IF(IMDB_Movies_Cleaned!$E$2:$E$3849=A3054, IMDB_Movies_Cleaned!$N$2:$N$3849))</f>
        <v>8</v>
      </c>
      <c r="H3054" cm="1">
        <f t="array" ref="H3054">MIN(IF(IMDB_Movies_Cleaned!$E$2:$E$3849=A3054, IMDB_Movies_Cleaned!$N$2:$N$3849))</f>
        <v>4.3</v>
      </c>
      <c r="I3054" cm="1">
        <f t="array" ref="I3054">_xlfn.VAR.S(IF(IMDB_Movies_Cleaned!$E$2:$E$3849=A3054, IMDB_Movies_Cleaned!$N$2:$N$3849))</f>
        <v>0.56277174392930951</v>
      </c>
      <c r="J3054" cm="1">
        <f t="array" ref="J3054">_xlfn.STDEV.S(IF(IMDB_Movies_Cleaned!$E$2:$E$3849=A3054, IMDB_Movies_Cleaned!$N$2:$N$3849))</f>
        <v>0.75018114074489339</v>
      </c>
    </row>
    <row r="3055" spans="1:10" x14ac:dyDescent="0.25">
      <c r="A3055" s="2" t="s">
        <v>3208</v>
      </c>
      <c r="B3055">
        <f t="shared" si="49"/>
        <v>8</v>
      </c>
      <c r="D3055">
        <f>AVERAGEIF(IMDB_Movies_Cleaned!$E$2:$E$3849, A3055, IMDB_Movies_Cleaned!$N$2:$N$3849)</f>
        <v>6.9124999999999996</v>
      </c>
      <c r="E3055" cm="1">
        <f t="array" ref="E3055">MEDIAN(IF(IMDB_Movies_Cleaned!$E$2:$E$3849=A3055, IMDB_Movies_Cleaned!$N$2:$N$3849))</f>
        <v>6.65</v>
      </c>
      <c r="F3055" cm="1">
        <f t="array" ref="F3055">_xlfn.MODE.SNGL(IF(IMDB_Movies_Cleaned!$E$2:$E$3849=A3055, IMDB_Movies_Cleaned!$N$2:$N$3849))</f>
        <v>6.3</v>
      </c>
      <c r="G3055" cm="1">
        <f t="array" ref="G3055">MAX(IF(IMDB_Movies_Cleaned!$E$2:$E$3849=A3055, IMDB_Movies_Cleaned!$N$2:$N$3849))</f>
        <v>8.5</v>
      </c>
      <c r="H3055" cm="1">
        <f t="array" ref="H3055">MIN(IF(IMDB_Movies_Cleaned!$E$2:$E$3849=A3055, IMDB_Movies_Cleaned!$N$2:$N$3849))</f>
        <v>6.3</v>
      </c>
      <c r="I3055" cm="1">
        <f t="array" ref="I3055">_xlfn.VAR.S(IF(IMDB_Movies_Cleaned!$E$2:$E$3849=A3055, IMDB_Movies_Cleaned!$N$2:$N$3849))</f>
        <v>0.59267857142858049</v>
      </c>
      <c r="J3055" cm="1">
        <f t="array" ref="J3055">_xlfn.STDEV.S(IF(IMDB_Movies_Cleaned!$E$2:$E$3849=A3055, IMDB_Movies_Cleaned!$N$2:$N$3849))</f>
        <v>0.76985620178613912</v>
      </c>
    </row>
    <row r="3056" spans="1:10" x14ac:dyDescent="0.25">
      <c r="A3056" s="1" t="s">
        <v>901</v>
      </c>
      <c r="B3056">
        <f t="shared" si="49"/>
        <v>15</v>
      </c>
      <c r="D3056">
        <f>AVERAGEIF(IMDB_Movies_Cleaned!$E$2:$E$3849, A3056, IMDB_Movies_Cleaned!$N$2:$N$3849)</f>
        <v>7.4266666666666659</v>
      </c>
      <c r="E3056" cm="1">
        <f t="array" ref="E3056">MEDIAN(IF(IMDB_Movies_Cleaned!$E$2:$E$3849=A3056, IMDB_Movies_Cleaned!$N$2:$N$3849))</f>
        <v>7.5</v>
      </c>
      <c r="F3056" cm="1">
        <f t="array" ref="F3056">_xlfn.MODE.SNGL(IF(IMDB_Movies_Cleaned!$E$2:$E$3849=A3056, IMDB_Movies_Cleaned!$N$2:$N$3849))</f>
        <v>6.6</v>
      </c>
      <c r="G3056" cm="1">
        <f t="array" ref="G3056">MAX(IF(IMDB_Movies_Cleaned!$E$2:$E$3849=A3056, IMDB_Movies_Cleaned!$N$2:$N$3849))</f>
        <v>8.6999999999999993</v>
      </c>
      <c r="H3056" cm="1">
        <f t="array" ref="H3056">MIN(IF(IMDB_Movies_Cleaned!$E$2:$E$3849=A3056, IMDB_Movies_Cleaned!$N$2:$N$3849))</f>
        <v>6.6</v>
      </c>
      <c r="I3056" cm="1">
        <f t="array" ref="I3056">_xlfn.VAR.S(IF(IMDB_Movies_Cleaned!$E$2:$E$3849=A3056, IMDB_Movies_Cleaned!$N$2:$N$3849))</f>
        <v>0.3935238095238095</v>
      </c>
      <c r="J3056" cm="1">
        <f t="array" ref="J3056">_xlfn.STDEV.S(IF(IMDB_Movies_Cleaned!$E$2:$E$3849=A3056, IMDB_Movies_Cleaned!$N$2:$N$3849))</f>
        <v>0.62731476112379936</v>
      </c>
    </row>
    <row r="3057" spans="1:10" x14ac:dyDescent="0.25">
      <c r="A3057" s="2" t="s">
        <v>817</v>
      </c>
      <c r="B3057">
        <f t="shared" si="49"/>
        <v>30</v>
      </c>
      <c r="D3057">
        <f>AVERAGEIF(IMDB_Movies_Cleaned!$E$2:$E$3849, A3057, IMDB_Movies_Cleaned!$N$2:$N$3849)</f>
        <v>7.1733333333333338</v>
      </c>
      <c r="E3057" cm="1">
        <f t="array" ref="E3057">MEDIAN(IF(IMDB_Movies_Cleaned!$E$2:$E$3849=A3057, IMDB_Movies_Cleaned!$N$2:$N$3849))</f>
        <v>7.25</v>
      </c>
      <c r="F3057" cm="1">
        <f t="array" ref="F3057">_xlfn.MODE.SNGL(IF(IMDB_Movies_Cleaned!$E$2:$E$3849=A3057, IMDB_Movies_Cleaned!$N$2:$N$3849))</f>
        <v>7.3</v>
      </c>
      <c r="G3057" cm="1">
        <f t="array" ref="G3057">MAX(IF(IMDB_Movies_Cleaned!$E$2:$E$3849=A3057, IMDB_Movies_Cleaned!$N$2:$N$3849))</f>
        <v>8.1999999999999993</v>
      </c>
      <c r="H3057" cm="1">
        <f t="array" ref="H3057">MIN(IF(IMDB_Movies_Cleaned!$E$2:$E$3849=A3057, IMDB_Movies_Cleaned!$N$2:$N$3849))</f>
        <v>5.8</v>
      </c>
      <c r="I3057" cm="1">
        <f t="array" ref="I3057">_xlfn.VAR.S(IF(IMDB_Movies_Cleaned!$E$2:$E$3849=A3057, IMDB_Movies_Cleaned!$N$2:$N$3849))</f>
        <v>0.37581609195402288</v>
      </c>
      <c r="J3057" cm="1">
        <f t="array" ref="J3057">_xlfn.STDEV.S(IF(IMDB_Movies_Cleaned!$E$2:$E$3849=A3057, IMDB_Movies_Cleaned!$N$2:$N$3849))</f>
        <v>0.61303840985212577</v>
      </c>
    </row>
    <row r="3058" spans="1:10" x14ac:dyDescent="0.25">
      <c r="A3058" s="1" t="s">
        <v>1962</v>
      </c>
      <c r="B3058">
        <f t="shared" si="49"/>
        <v>42</v>
      </c>
      <c r="D3058">
        <f>AVERAGEIF(IMDB_Movies_Cleaned!$E$2:$E$3849, A3058, IMDB_Movies_Cleaned!$N$2:$N$3849)</f>
        <v>6.6499999999999986</v>
      </c>
      <c r="E3058" cm="1">
        <f t="array" ref="E3058">MEDIAN(IF(IMDB_Movies_Cleaned!$E$2:$E$3849=A3058, IMDB_Movies_Cleaned!$N$2:$N$3849))</f>
        <v>6.75</v>
      </c>
      <c r="F3058" cm="1">
        <f t="array" ref="F3058">_xlfn.MODE.SNGL(IF(IMDB_Movies_Cleaned!$E$2:$E$3849=A3058, IMDB_Movies_Cleaned!$N$2:$N$3849))</f>
        <v>7</v>
      </c>
      <c r="G3058" cm="1">
        <f t="array" ref="G3058">MAX(IF(IMDB_Movies_Cleaned!$E$2:$E$3849=A3058, IMDB_Movies_Cleaned!$N$2:$N$3849))</f>
        <v>8.5</v>
      </c>
      <c r="H3058" cm="1">
        <f t="array" ref="H3058">MIN(IF(IMDB_Movies_Cleaned!$E$2:$E$3849=A3058, IMDB_Movies_Cleaned!$N$2:$N$3849))</f>
        <v>3.9</v>
      </c>
      <c r="I3058" cm="1">
        <f t="array" ref="I3058">_xlfn.VAR.S(IF(IMDB_Movies_Cleaned!$E$2:$E$3849=A3058, IMDB_Movies_Cleaned!$N$2:$N$3849))</f>
        <v>0.74890243902439957</v>
      </c>
      <c r="J3058" cm="1">
        <f t="array" ref="J3058">_xlfn.STDEV.S(IF(IMDB_Movies_Cleaned!$E$2:$E$3849=A3058, IMDB_Movies_Cleaned!$N$2:$N$3849))</f>
        <v>0.86539149465684007</v>
      </c>
    </row>
    <row r="3059" spans="1:10" x14ac:dyDescent="0.25">
      <c r="A3059" s="1" t="s">
        <v>1839</v>
      </c>
      <c r="B3059">
        <f t="shared" si="49"/>
        <v>22</v>
      </c>
      <c r="D3059">
        <f>AVERAGEIF(IMDB_Movies_Cleaned!$E$2:$E$3849, A3059, IMDB_Movies_Cleaned!$N$2:$N$3849)</f>
        <v>7.0545454545454538</v>
      </c>
      <c r="E3059" cm="1">
        <f t="array" ref="E3059">MEDIAN(IF(IMDB_Movies_Cleaned!$E$2:$E$3849=A3059, IMDB_Movies_Cleaned!$N$2:$N$3849))</f>
        <v>6.9</v>
      </c>
      <c r="F3059" cm="1">
        <f t="array" ref="F3059">_xlfn.MODE.SNGL(IF(IMDB_Movies_Cleaned!$E$2:$E$3849=A3059, IMDB_Movies_Cleaned!$N$2:$N$3849))</f>
        <v>6.8</v>
      </c>
      <c r="G3059" cm="1">
        <f t="array" ref="G3059">MAX(IF(IMDB_Movies_Cleaned!$E$2:$E$3849=A3059, IMDB_Movies_Cleaned!$N$2:$N$3849))</f>
        <v>8.1999999999999993</v>
      </c>
      <c r="H3059" cm="1">
        <f t="array" ref="H3059">MIN(IF(IMDB_Movies_Cleaned!$E$2:$E$3849=A3059, IMDB_Movies_Cleaned!$N$2:$N$3849))</f>
        <v>6</v>
      </c>
      <c r="I3059" cm="1">
        <f t="array" ref="I3059">_xlfn.VAR.S(IF(IMDB_Movies_Cleaned!$E$2:$E$3849=A3059, IMDB_Movies_Cleaned!$N$2:$N$3849))</f>
        <v>0.40069264069264066</v>
      </c>
      <c r="J3059" cm="1">
        <f t="array" ref="J3059">_xlfn.STDEV.S(IF(IMDB_Movies_Cleaned!$E$2:$E$3849=A3059, IMDB_Movies_Cleaned!$N$2:$N$3849))</f>
        <v>0.63300287573804959</v>
      </c>
    </row>
    <row r="3060" spans="1:10" x14ac:dyDescent="0.25">
      <c r="A3060" s="1" t="s">
        <v>129</v>
      </c>
      <c r="B3060">
        <f t="shared" si="49"/>
        <v>119</v>
      </c>
      <c r="D3060">
        <f>AVERAGEIF(IMDB_Movies_Cleaned!$E$2:$E$3849, A3060, IMDB_Movies_Cleaned!$N$2:$N$3849)</f>
        <v>6.9529411764705902</v>
      </c>
      <c r="E3060" cm="1">
        <f t="array" ref="E3060">MEDIAN(IF(IMDB_Movies_Cleaned!$E$2:$E$3849=A3060, IMDB_Movies_Cleaned!$N$2:$N$3849))</f>
        <v>7.1</v>
      </c>
      <c r="F3060" cm="1">
        <f t="array" ref="F3060">_xlfn.MODE.SNGL(IF(IMDB_Movies_Cleaned!$E$2:$E$3849=A3060, IMDB_Movies_Cleaned!$N$2:$N$3849))</f>
        <v>7.2</v>
      </c>
      <c r="G3060" cm="1">
        <f t="array" ref="G3060">MAX(IF(IMDB_Movies_Cleaned!$E$2:$E$3849=A3060, IMDB_Movies_Cleaned!$N$2:$N$3849))</f>
        <v>8.1</v>
      </c>
      <c r="H3060" cm="1">
        <f t="array" ref="H3060">MIN(IF(IMDB_Movies_Cleaned!$E$2:$E$3849=A3060, IMDB_Movies_Cleaned!$N$2:$N$3849))</f>
        <v>4.0999999999999996</v>
      </c>
      <c r="I3060" cm="1">
        <f t="array" ref="I3060">_xlfn.VAR.S(IF(IMDB_Movies_Cleaned!$E$2:$E$3849=A3060, IMDB_Movies_Cleaned!$N$2:$N$3849))</f>
        <v>0.5581056829511245</v>
      </c>
      <c r="J3060" cm="1">
        <f t="array" ref="J3060">_xlfn.STDEV.S(IF(IMDB_Movies_Cleaned!$E$2:$E$3849=A3060, IMDB_Movies_Cleaned!$N$2:$N$3849))</f>
        <v>0.74706471135446129</v>
      </c>
    </row>
    <row r="3061" spans="1:10" x14ac:dyDescent="0.25">
      <c r="A3061" s="2" t="s">
        <v>660</v>
      </c>
      <c r="B3061">
        <f t="shared" si="49"/>
        <v>4</v>
      </c>
      <c r="D3061">
        <f>AVERAGEIF(IMDB_Movies_Cleaned!$E$2:$E$3849, A3061, IMDB_Movies_Cleaned!$N$2:$N$3849)</f>
        <v>6.4750000000000005</v>
      </c>
      <c r="E3061" cm="1">
        <f t="array" ref="E3061">MEDIAN(IF(IMDB_Movies_Cleaned!$E$2:$E$3849=A3061, IMDB_Movies_Cleaned!$N$2:$N$3849))</f>
        <v>6.5</v>
      </c>
      <c r="F3061" cm="1">
        <f t="array" ref="F3061">_xlfn.MODE.SNGL(IF(IMDB_Movies_Cleaned!$E$2:$E$3849=A3061, IMDB_Movies_Cleaned!$N$2:$N$3849))</f>
        <v>6.5</v>
      </c>
      <c r="G3061" cm="1">
        <f t="array" ref="G3061">MAX(IF(IMDB_Movies_Cleaned!$E$2:$E$3849=A3061, IMDB_Movies_Cleaned!$N$2:$N$3849))</f>
        <v>6.6</v>
      </c>
      <c r="H3061" cm="1">
        <f t="array" ref="H3061">MIN(IF(IMDB_Movies_Cleaned!$E$2:$E$3849=A3061, IMDB_Movies_Cleaned!$N$2:$N$3849))</f>
        <v>6.3</v>
      </c>
      <c r="I3061" cm="1">
        <f t="array" ref="I3061">_xlfn.VAR.S(IF(IMDB_Movies_Cleaned!$E$2:$E$3849=A3061, IMDB_Movies_Cleaned!$N$2:$N$3849))</f>
        <v>1.5833333333333324E-2</v>
      </c>
      <c r="J3061" cm="1">
        <f t="array" ref="J3061">_xlfn.STDEV.S(IF(IMDB_Movies_Cleaned!$E$2:$E$3849=A3061, IMDB_Movies_Cleaned!$N$2:$N$3849))</f>
        <v>0.12583057392117913</v>
      </c>
    </row>
    <row r="3062" spans="1:10" x14ac:dyDescent="0.25">
      <c r="A3062" s="1" t="s">
        <v>3084</v>
      </c>
      <c r="B3062">
        <f t="shared" si="49"/>
        <v>2</v>
      </c>
      <c r="D3062">
        <f>AVERAGEIF(IMDB_Movies_Cleaned!$E$2:$E$3849, A3062, IMDB_Movies_Cleaned!$N$2:$N$3849)</f>
        <v>6.4</v>
      </c>
      <c r="E3062" cm="1">
        <f t="array" ref="E3062">MEDIAN(IF(IMDB_Movies_Cleaned!$E$2:$E$3849=A3062, IMDB_Movies_Cleaned!$N$2:$N$3849))</f>
        <v>6.4</v>
      </c>
      <c r="F3062" t="e" cm="1">
        <f t="array" ref="F3062">_xlfn.MODE.SNGL(IF(IMDB_Movies_Cleaned!$E$2:$E$3849=A3062, IMDB_Movies_Cleaned!$N$2:$N$3849))</f>
        <v>#N/A</v>
      </c>
      <c r="G3062" cm="1">
        <f t="array" ref="G3062">MAX(IF(IMDB_Movies_Cleaned!$E$2:$E$3849=A3062, IMDB_Movies_Cleaned!$N$2:$N$3849))</f>
        <v>7</v>
      </c>
      <c r="H3062" cm="1">
        <f t="array" ref="H3062">MIN(IF(IMDB_Movies_Cleaned!$E$2:$E$3849=A3062, IMDB_Movies_Cleaned!$N$2:$N$3849))</f>
        <v>5.8</v>
      </c>
      <c r="I3062" cm="1">
        <f t="array" ref="I3062">_xlfn.VAR.S(IF(IMDB_Movies_Cleaned!$E$2:$E$3849=A3062, IMDB_Movies_Cleaned!$N$2:$N$3849))</f>
        <v>0.7200000000000002</v>
      </c>
      <c r="J3062" cm="1">
        <f t="array" ref="J3062">_xlfn.STDEV.S(IF(IMDB_Movies_Cleaned!$E$2:$E$3849=A3062, IMDB_Movies_Cleaned!$N$2:$N$3849))</f>
        <v>0.84852813742385713</v>
      </c>
    </row>
    <row r="3063" spans="1:10" x14ac:dyDescent="0.25">
      <c r="A3063" s="2" t="s">
        <v>1289</v>
      </c>
      <c r="B3063">
        <f t="shared" si="49"/>
        <v>147</v>
      </c>
      <c r="D3063">
        <f>AVERAGEIF(IMDB_Movies_Cleaned!$E$2:$E$3849, A3063, IMDB_Movies_Cleaned!$N$2:$N$3849)</f>
        <v>6.5836734693877554</v>
      </c>
      <c r="E3063" cm="1">
        <f t="array" ref="E3063">MEDIAN(IF(IMDB_Movies_Cleaned!$E$2:$E$3849=A3063, IMDB_Movies_Cleaned!$N$2:$N$3849))</f>
        <v>6.7</v>
      </c>
      <c r="F3063" cm="1">
        <f t="array" ref="F3063">_xlfn.MODE.SNGL(IF(IMDB_Movies_Cleaned!$E$2:$E$3849=A3063, IMDB_Movies_Cleaned!$N$2:$N$3849))</f>
        <v>6.7</v>
      </c>
      <c r="G3063" cm="1">
        <f t="array" ref="G3063">MAX(IF(IMDB_Movies_Cleaned!$E$2:$E$3849=A3063, IMDB_Movies_Cleaned!$N$2:$N$3849))</f>
        <v>8.8000000000000007</v>
      </c>
      <c r="H3063" cm="1">
        <f t="array" ref="H3063">MIN(IF(IMDB_Movies_Cleaned!$E$2:$E$3849=A3063, IMDB_Movies_Cleaned!$N$2:$N$3849))</f>
        <v>3.3</v>
      </c>
      <c r="I3063" cm="1">
        <f t="array" ref="I3063">_xlfn.VAR.S(IF(IMDB_Movies_Cleaned!$E$2:$E$3849=A3063, IMDB_Movies_Cleaned!$N$2:$N$3849))</f>
        <v>0.73480011182555371</v>
      </c>
      <c r="J3063" cm="1">
        <f t="array" ref="J3063">_xlfn.STDEV.S(IF(IMDB_Movies_Cleaned!$E$2:$E$3849=A3063, IMDB_Movies_Cleaned!$N$2:$N$3849))</f>
        <v>0.85720482489633343</v>
      </c>
    </row>
    <row r="3064" spans="1:10" x14ac:dyDescent="0.25">
      <c r="A3064" s="2" t="s">
        <v>872</v>
      </c>
      <c r="B3064">
        <f t="shared" si="49"/>
        <v>145</v>
      </c>
      <c r="D3064">
        <f>AVERAGEIF(IMDB_Movies_Cleaned!$E$2:$E$3849, A3064, IMDB_Movies_Cleaned!$N$2:$N$3849)</f>
        <v>5.8406896551724108</v>
      </c>
      <c r="E3064" cm="1">
        <f t="array" ref="E3064">MEDIAN(IF(IMDB_Movies_Cleaned!$E$2:$E$3849=A3064, IMDB_Movies_Cleaned!$N$2:$N$3849))</f>
        <v>6</v>
      </c>
      <c r="F3064" cm="1">
        <f t="array" ref="F3064">_xlfn.MODE.SNGL(IF(IMDB_Movies_Cleaned!$E$2:$E$3849=A3064, IMDB_Movies_Cleaned!$N$2:$N$3849))</f>
        <v>6.5</v>
      </c>
      <c r="G3064" cm="1">
        <f t="array" ref="G3064">MAX(IF(IMDB_Movies_Cleaned!$E$2:$E$3849=A3064, IMDB_Movies_Cleaned!$N$2:$N$3849))</f>
        <v>8</v>
      </c>
      <c r="H3064" cm="1">
        <f t="array" ref="H3064">MIN(IF(IMDB_Movies_Cleaned!$E$2:$E$3849=A3064, IMDB_Movies_Cleaned!$N$2:$N$3849))</f>
        <v>1.9</v>
      </c>
      <c r="I3064" cm="1">
        <f t="array" ref="I3064">_xlfn.VAR.S(IF(IMDB_Movies_Cleaned!$E$2:$E$3849=A3064, IMDB_Movies_Cleaned!$N$2:$N$3849))</f>
        <v>1.4818745210728315</v>
      </c>
      <c r="J3064" cm="1">
        <f t="array" ref="J3064">_xlfn.STDEV.S(IF(IMDB_Movies_Cleaned!$E$2:$E$3849=A3064, IMDB_Movies_Cleaned!$N$2:$N$3849))</f>
        <v>1.2173226856806831</v>
      </c>
    </row>
    <row r="3065" spans="1:10" x14ac:dyDescent="0.25">
      <c r="A3065" s="1" t="s">
        <v>1671</v>
      </c>
      <c r="B3065">
        <f t="shared" si="49"/>
        <v>153</v>
      </c>
      <c r="D3065">
        <f>AVERAGEIF(IMDB_Movies_Cleaned!$E$2:$E$3849, A3065, IMDB_Movies_Cleaned!$N$2:$N$3849)</f>
        <v>7.0418300653594796</v>
      </c>
      <c r="E3065" cm="1">
        <f t="array" ref="E3065">MEDIAN(IF(IMDB_Movies_Cleaned!$E$2:$E$3849=A3065, IMDB_Movies_Cleaned!$N$2:$N$3849))</f>
        <v>7.2</v>
      </c>
      <c r="F3065" cm="1">
        <f t="array" ref="F3065">_xlfn.MODE.SNGL(IF(IMDB_Movies_Cleaned!$E$2:$E$3849=A3065, IMDB_Movies_Cleaned!$N$2:$N$3849))</f>
        <v>7.3</v>
      </c>
      <c r="G3065" cm="1">
        <f t="array" ref="G3065">MAX(IF(IMDB_Movies_Cleaned!$E$2:$E$3849=A3065, IMDB_Movies_Cleaned!$N$2:$N$3849))</f>
        <v>8.8000000000000007</v>
      </c>
      <c r="H3065" cm="1">
        <f t="array" ref="H3065">MIN(IF(IMDB_Movies_Cleaned!$E$2:$E$3849=A3065, IMDB_Movies_Cleaned!$N$2:$N$3849))</f>
        <v>3.4</v>
      </c>
      <c r="I3065" cm="1">
        <f t="array" ref="I3065">_xlfn.VAR.S(IF(IMDB_Movies_Cleaned!$E$2:$E$3849=A3065, IMDB_Movies_Cleaned!$N$2:$N$3849))</f>
        <v>0.68705452356381391</v>
      </c>
      <c r="J3065" cm="1">
        <f t="array" ref="J3065">_xlfn.STDEV.S(IF(IMDB_Movies_Cleaned!$E$2:$E$3849=A3065, IMDB_Movies_Cleaned!$N$2:$N$3849))</f>
        <v>0.82888752166009472</v>
      </c>
    </row>
    <row r="3066" spans="1:10" x14ac:dyDescent="0.25">
      <c r="A3066" s="1" t="s">
        <v>2997</v>
      </c>
      <c r="B3066">
        <f t="shared" si="49"/>
        <v>2</v>
      </c>
      <c r="D3066">
        <f>AVERAGEIF(IMDB_Movies_Cleaned!$E$2:$E$3849, A3066, IMDB_Movies_Cleaned!$N$2:$N$3849)</f>
        <v>6.5500000000000007</v>
      </c>
      <c r="E3066" cm="1">
        <f t="array" ref="E3066">MEDIAN(IF(IMDB_Movies_Cleaned!$E$2:$E$3849=A3066, IMDB_Movies_Cleaned!$N$2:$N$3849))</f>
        <v>6.5500000000000007</v>
      </c>
      <c r="F3066" t="e" cm="1">
        <f t="array" ref="F3066">_xlfn.MODE.SNGL(IF(IMDB_Movies_Cleaned!$E$2:$E$3849=A3066, IMDB_Movies_Cleaned!$N$2:$N$3849))</f>
        <v>#N/A</v>
      </c>
      <c r="G3066" cm="1">
        <f t="array" ref="G3066">MAX(IF(IMDB_Movies_Cleaned!$E$2:$E$3849=A3066, IMDB_Movies_Cleaned!$N$2:$N$3849))</f>
        <v>6.9</v>
      </c>
      <c r="H3066" cm="1">
        <f t="array" ref="H3066">MIN(IF(IMDB_Movies_Cleaned!$E$2:$E$3849=A3066, IMDB_Movies_Cleaned!$N$2:$N$3849))</f>
        <v>6.2</v>
      </c>
      <c r="I3066" cm="1">
        <f t="array" ref="I3066">_xlfn.VAR.S(IF(IMDB_Movies_Cleaned!$E$2:$E$3849=A3066, IMDB_Movies_Cleaned!$N$2:$N$3849))</f>
        <v>0.24500000000000011</v>
      </c>
      <c r="J3066" cm="1">
        <f t="array" ref="J3066">_xlfn.STDEV.S(IF(IMDB_Movies_Cleaned!$E$2:$E$3849=A3066, IMDB_Movies_Cleaned!$N$2:$N$3849))</f>
        <v>0.4949747468305834</v>
      </c>
    </row>
    <row r="3067" spans="1:10" x14ac:dyDescent="0.25">
      <c r="A3067" s="2" t="s">
        <v>129</v>
      </c>
      <c r="B3067">
        <f t="shared" si="49"/>
        <v>119</v>
      </c>
      <c r="D3067">
        <f>AVERAGEIF(IMDB_Movies_Cleaned!$E$2:$E$3849, A3067, IMDB_Movies_Cleaned!$N$2:$N$3849)</f>
        <v>6.9529411764705902</v>
      </c>
      <c r="E3067" cm="1">
        <f t="array" ref="E3067">MEDIAN(IF(IMDB_Movies_Cleaned!$E$2:$E$3849=A3067, IMDB_Movies_Cleaned!$N$2:$N$3849))</f>
        <v>7.1</v>
      </c>
      <c r="F3067" cm="1">
        <f t="array" ref="F3067">_xlfn.MODE.SNGL(IF(IMDB_Movies_Cleaned!$E$2:$E$3849=A3067, IMDB_Movies_Cleaned!$N$2:$N$3849))</f>
        <v>7.2</v>
      </c>
      <c r="G3067" cm="1">
        <f t="array" ref="G3067">MAX(IF(IMDB_Movies_Cleaned!$E$2:$E$3849=A3067, IMDB_Movies_Cleaned!$N$2:$N$3849))</f>
        <v>8.1</v>
      </c>
      <c r="H3067" cm="1">
        <f t="array" ref="H3067">MIN(IF(IMDB_Movies_Cleaned!$E$2:$E$3849=A3067, IMDB_Movies_Cleaned!$N$2:$N$3849))</f>
        <v>4.0999999999999996</v>
      </c>
      <c r="I3067" cm="1">
        <f t="array" ref="I3067">_xlfn.VAR.S(IF(IMDB_Movies_Cleaned!$E$2:$E$3849=A3067, IMDB_Movies_Cleaned!$N$2:$N$3849))</f>
        <v>0.5581056829511245</v>
      </c>
      <c r="J3067" cm="1">
        <f t="array" ref="J3067">_xlfn.STDEV.S(IF(IMDB_Movies_Cleaned!$E$2:$E$3849=A3067, IMDB_Movies_Cleaned!$N$2:$N$3849))</f>
        <v>0.74706471135446129</v>
      </c>
    </row>
    <row r="3068" spans="1:10" x14ac:dyDescent="0.25">
      <c r="A3068" s="1" t="s">
        <v>2886</v>
      </c>
      <c r="B3068">
        <f t="shared" si="49"/>
        <v>15</v>
      </c>
      <c r="D3068">
        <f>AVERAGEIF(IMDB_Movies_Cleaned!$E$2:$E$3849, A3068, IMDB_Movies_Cleaned!$N$2:$N$3849)</f>
        <v>7.1333333333333337</v>
      </c>
      <c r="E3068" cm="1">
        <f t="array" ref="E3068">MEDIAN(IF(IMDB_Movies_Cleaned!$E$2:$E$3849=A3068, IMDB_Movies_Cleaned!$N$2:$N$3849))</f>
        <v>7.1</v>
      </c>
      <c r="F3068" cm="1">
        <f t="array" ref="F3068">_xlfn.MODE.SNGL(IF(IMDB_Movies_Cleaned!$E$2:$E$3849=A3068, IMDB_Movies_Cleaned!$N$2:$N$3849))</f>
        <v>7</v>
      </c>
      <c r="G3068" cm="1">
        <f t="array" ref="G3068">MAX(IF(IMDB_Movies_Cleaned!$E$2:$E$3849=A3068, IMDB_Movies_Cleaned!$N$2:$N$3849))</f>
        <v>8.1</v>
      </c>
      <c r="H3068" cm="1">
        <f t="array" ref="H3068">MIN(IF(IMDB_Movies_Cleaned!$E$2:$E$3849=A3068, IMDB_Movies_Cleaned!$N$2:$N$3849))</f>
        <v>6.5</v>
      </c>
      <c r="I3068" cm="1">
        <f t="array" ref="I3068">_xlfn.VAR.S(IF(IMDB_Movies_Cleaned!$E$2:$E$3849=A3068, IMDB_Movies_Cleaned!$N$2:$N$3849))</f>
        <v>0.20095238095238097</v>
      </c>
      <c r="J3068" cm="1">
        <f t="array" ref="J3068">_xlfn.STDEV.S(IF(IMDB_Movies_Cleaned!$E$2:$E$3849=A3068, IMDB_Movies_Cleaned!$N$2:$N$3849))</f>
        <v>0.44827712517189738</v>
      </c>
    </row>
    <row r="3069" spans="1:10" x14ac:dyDescent="0.25">
      <c r="A3069" s="2" t="s">
        <v>872</v>
      </c>
      <c r="B3069">
        <f t="shared" si="49"/>
        <v>145</v>
      </c>
      <c r="D3069">
        <f>AVERAGEIF(IMDB_Movies_Cleaned!$E$2:$E$3849, A3069, IMDB_Movies_Cleaned!$N$2:$N$3849)</f>
        <v>5.8406896551724108</v>
      </c>
      <c r="E3069" cm="1">
        <f t="array" ref="E3069">MEDIAN(IF(IMDB_Movies_Cleaned!$E$2:$E$3849=A3069, IMDB_Movies_Cleaned!$N$2:$N$3849))</f>
        <v>6</v>
      </c>
      <c r="F3069" cm="1">
        <f t="array" ref="F3069">_xlfn.MODE.SNGL(IF(IMDB_Movies_Cleaned!$E$2:$E$3849=A3069, IMDB_Movies_Cleaned!$N$2:$N$3849))</f>
        <v>6.5</v>
      </c>
      <c r="G3069" cm="1">
        <f t="array" ref="G3069">MAX(IF(IMDB_Movies_Cleaned!$E$2:$E$3849=A3069, IMDB_Movies_Cleaned!$N$2:$N$3849))</f>
        <v>8</v>
      </c>
      <c r="H3069" cm="1">
        <f t="array" ref="H3069">MIN(IF(IMDB_Movies_Cleaned!$E$2:$E$3849=A3069, IMDB_Movies_Cleaned!$N$2:$N$3849))</f>
        <v>1.9</v>
      </c>
      <c r="I3069" cm="1">
        <f t="array" ref="I3069">_xlfn.VAR.S(IF(IMDB_Movies_Cleaned!$E$2:$E$3849=A3069, IMDB_Movies_Cleaned!$N$2:$N$3849))</f>
        <v>1.4818745210728315</v>
      </c>
      <c r="J3069" cm="1">
        <f t="array" ref="J3069">_xlfn.STDEV.S(IF(IMDB_Movies_Cleaned!$E$2:$E$3849=A3069, IMDB_Movies_Cleaned!$N$2:$N$3849))</f>
        <v>1.2173226856806831</v>
      </c>
    </row>
    <row r="3070" spans="1:10" x14ac:dyDescent="0.25">
      <c r="A3070" s="2" t="s">
        <v>2737</v>
      </c>
      <c r="B3070">
        <f t="shared" si="49"/>
        <v>14</v>
      </c>
      <c r="D3070">
        <f>AVERAGEIF(IMDB_Movies_Cleaned!$E$2:$E$3849, A3070, IMDB_Movies_Cleaned!$N$2:$N$3849)</f>
        <v>6.3071428571428578</v>
      </c>
      <c r="E3070" cm="1">
        <f t="array" ref="E3070">MEDIAN(IF(IMDB_Movies_Cleaned!$E$2:$E$3849=A3070, IMDB_Movies_Cleaned!$N$2:$N$3849))</f>
        <v>6.25</v>
      </c>
      <c r="F3070" cm="1">
        <f t="array" ref="F3070">_xlfn.MODE.SNGL(IF(IMDB_Movies_Cleaned!$E$2:$E$3849=A3070, IMDB_Movies_Cleaned!$N$2:$N$3849))</f>
        <v>6.2</v>
      </c>
      <c r="G3070" cm="1">
        <f t="array" ref="G3070">MAX(IF(IMDB_Movies_Cleaned!$E$2:$E$3849=A3070, IMDB_Movies_Cleaned!$N$2:$N$3849))</f>
        <v>7.3</v>
      </c>
      <c r="H3070" cm="1">
        <f t="array" ref="H3070">MIN(IF(IMDB_Movies_Cleaned!$E$2:$E$3849=A3070, IMDB_Movies_Cleaned!$N$2:$N$3849))</f>
        <v>5.4</v>
      </c>
      <c r="I3070" cm="1">
        <f t="array" ref="I3070">_xlfn.VAR.S(IF(IMDB_Movies_Cleaned!$E$2:$E$3849=A3070, IMDB_Movies_Cleaned!$N$2:$N$3849))</f>
        <v>0.2884065934065933</v>
      </c>
      <c r="J3070" cm="1">
        <f t="array" ref="J3070">_xlfn.STDEV.S(IF(IMDB_Movies_Cleaned!$E$2:$E$3849=A3070, IMDB_Movies_Cleaned!$N$2:$N$3849))</f>
        <v>0.53703500203114629</v>
      </c>
    </row>
    <row r="3071" spans="1:10" x14ac:dyDescent="0.25">
      <c r="A3071" s="1" t="s">
        <v>1671</v>
      </c>
      <c r="B3071">
        <f t="shared" si="49"/>
        <v>153</v>
      </c>
      <c r="D3071">
        <f>AVERAGEIF(IMDB_Movies_Cleaned!$E$2:$E$3849, A3071, IMDB_Movies_Cleaned!$N$2:$N$3849)</f>
        <v>7.0418300653594796</v>
      </c>
      <c r="E3071" cm="1">
        <f t="array" ref="E3071">MEDIAN(IF(IMDB_Movies_Cleaned!$E$2:$E$3849=A3071, IMDB_Movies_Cleaned!$N$2:$N$3849))</f>
        <v>7.2</v>
      </c>
      <c r="F3071" cm="1">
        <f t="array" ref="F3071">_xlfn.MODE.SNGL(IF(IMDB_Movies_Cleaned!$E$2:$E$3849=A3071, IMDB_Movies_Cleaned!$N$2:$N$3849))</f>
        <v>7.3</v>
      </c>
      <c r="G3071" cm="1">
        <f t="array" ref="G3071">MAX(IF(IMDB_Movies_Cleaned!$E$2:$E$3849=A3071, IMDB_Movies_Cleaned!$N$2:$N$3849))</f>
        <v>8.8000000000000007</v>
      </c>
      <c r="H3071" cm="1">
        <f t="array" ref="H3071">MIN(IF(IMDB_Movies_Cleaned!$E$2:$E$3849=A3071, IMDB_Movies_Cleaned!$N$2:$N$3849))</f>
        <v>3.4</v>
      </c>
      <c r="I3071" cm="1">
        <f t="array" ref="I3071">_xlfn.VAR.S(IF(IMDB_Movies_Cleaned!$E$2:$E$3849=A3071, IMDB_Movies_Cleaned!$N$2:$N$3849))</f>
        <v>0.68705452356381391</v>
      </c>
      <c r="J3071" cm="1">
        <f t="array" ref="J3071">_xlfn.STDEV.S(IF(IMDB_Movies_Cleaned!$E$2:$E$3849=A3071, IMDB_Movies_Cleaned!$N$2:$N$3849))</f>
        <v>0.82888752166009472</v>
      </c>
    </row>
    <row r="3072" spans="1:10" x14ac:dyDescent="0.25">
      <c r="A3072" s="1" t="s">
        <v>5907</v>
      </c>
      <c r="B3072">
        <f t="shared" si="49"/>
        <v>3</v>
      </c>
      <c r="D3072">
        <f>AVERAGEIF(IMDB_Movies_Cleaned!$E$2:$E$3849, A3072, IMDB_Movies_Cleaned!$N$2:$N$3849)</f>
        <v>6.7666666666666657</v>
      </c>
      <c r="E3072" cm="1">
        <f t="array" ref="E3072">MEDIAN(IF(IMDB_Movies_Cleaned!$E$2:$E$3849=A3072, IMDB_Movies_Cleaned!$N$2:$N$3849))</f>
        <v>7.3</v>
      </c>
      <c r="F3072" t="e" cm="1">
        <f t="array" ref="F3072">_xlfn.MODE.SNGL(IF(IMDB_Movies_Cleaned!$E$2:$E$3849=A3072, IMDB_Movies_Cleaned!$N$2:$N$3849))</f>
        <v>#N/A</v>
      </c>
      <c r="G3072" cm="1">
        <f t="array" ref="G3072">MAX(IF(IMDB_Movies_Cleaned!$E$2:$E$3849=A3072, IMDB_Movies_Cleaned!$N$2:$N$3849))</f>
        <v>8.9</v>
      </c>
      <c r="H3072" cm="1">
        <f t="array" ref="H3072">MIN(IF(IMDB_Movies_Cleaned!$E$2:$E$3849=A3072, IMDB_Movies_Cleaned!$N$2:$N$3849))</f>
        <v>4.0999999999999996</v>
      </c>
      <c r="I3072" cm="1">
        <f t="array" ref="I3072">_xlfn.VAR.S(IF(IMDB_Movies_Cleaned!$E$2:$E$3849=A3072, IMDB_Movies_Cleaned!$N$2:$N$3849))</f>
        <v>5.9733333333333576</v>
      </c>
      <c r="J3072" cm="1">
        <f t="array" ref="J3072">_xlfn.STDEV.S(IF(IMDB_Movies_Cleaned!$E$2:$E$3849=A3072, IMDB_Movies_Cleaned!$N$2:$N$3849))</f>
        <v>2.4440403706431195</v>
      </c>
    </row>
    <row r="3073" spans="1:10" x14ac:dyDescent="0.25">
      <c r="A3073" s="1" t="s">
        <v>872</v>
      </c>
      <c r="B3073">
        <f t="shared" si="49"/>
        <v>145</v>
      </c>
      <c r="D3073">
        <f>AVERAGEIF(IMDB_Movies_Cleaned!$E$2:$E$3849, A3073, IMDB_Movies_Cleaned!$N$2:$N$3849)</f>
        <v>5.8406896551724108</v>
      </c>
      <c r="E3073" cm="1">
        <f t="array" ref="E3073">MEDIAN(IF(IMDB_Movies_Cleaned!$E$2:$E$3849=A3073, IMDB_Movies_Cleaned!$N$2:$N$3849))</f>
        <v>6</v>
      </c>
      <c r="F3073" cm="1">
        <f t="array" ref="F3073">_xlfn.MODE.SNGL(IF(IMDB_Movies_Cleaned!$E$2:$E$3849=A3073, IMDB_Movies_Cleaned!$N$2:$N$3849))</f>
        <v>6.5</v>
      </c>
      <c r="G3073" cm="1">
        <f t="array" ref="G3073">MAX(IF(IMDB_Movies_Cleaned!$E$2:$E$3849=A3073, IMDB_Movies_Cleaned!$N$2:$N$3849))</f>
        <v>8</v>
      </c>
      <c r="H3073" cm="1">
        <f t="array" ref="H3073">MIN(IF(IMDB_Movies_Cleaned!$E$2:$E$3849=A3073, IMDB_Movies_Cleaned!$N$2:$N$3849))</f>
        <v>1.9</v>
      </c>
      <c r="I3073" cm="1">
        <f t="array" ref="I3073">_xlfn.VAR.S(IF(IMDB_Movies_Cleaned!$E$2:$E$3849=A3073, IMDB_Movies_Cleaned!$N$2:$N$3849))</f>
        <v>1.4818745210728315</v>
      </c>
      <c r="J3073" cm="1">
        <f t="array" ref="J3073">_xlfn.STDEV.S(IF(IMDB_Movies_Cleaned!$E$2:$E$3849=A3073, IMDB_Movies_Cleaned!$N$2:$N$3849))</f>
        <v>1.2173226856806831</v>
      </c>
    </row>
    <row r="3074" spans="1:10" x14ac:dyDescent="0.25">
      <c r="A3074" s="1" t="s">
        <v>4920</v>
      </c>
      <c r="B3074">
        <f t="shared" si="49"/>
        <v>2</v>
      </c>
      <c r="D3074">
        <f>AVERAGEIF(IMDB_Movies_Cleaned!$E$2:$E$3849, A3074, IMDB_Movies_Cleaned!$N$2:$N$3849)</f>
        <v>7.1999999999999993</v>
      </c>
      <c r="E3074" cm="1">
        <f t="array" ref="E3074">MEDIAN(IF(IMDB_Movies_Cleaned!$E$2:$E$3849=A3074, IMDB_Movies_Cleaned!$N$2:$N$3849))</f>
        <v>7.1999999999999993</v>
      </c>
      <c r="F3074" t="e" cm="1">
        <f t="array" ref="F3074">_xlfn.MODE.SNGL(IF(IMDB_Movies_Cleaned!$E$2:$E$3849=A3074, IMDB_Movies_Cleaned!$N$2:$N$3849))</f>
        <v>#N/A</v>
      </c>
      <c r="G3074" cm="1">
        <f t="array" ref="G3074">MAX(IF(IMDB_Movies_Cleaned!$E$2:$E$3849=A3074, IMDB_Movies_Cleaned!$N$2:$N$3849))</f>
        <v>7.3</v>
      </c>
      <c r="H3074" cm="1">
        <f t="array" ref="H3074">MIN(IF(IMDB_Movies_Cleaned!$E$2:$E$3849=A3074, IMDB_Movies_Cleaned!$N$2:$N$3849))</f>
        <v>7.1</v>
      </c>
      <c r="I3074" cm="1">
        <f t="array" ref="I3074">_xlfn.VAR.S(IF(IMDB_Movies_Cleaned!$E$2:$E$3849=A3074, IMDB_Movies_Cleaned!$N$2:$N$3849))</f>
        <v>2.0000000000000035E-2</v>
      </c>
      <c r="J3074" cm="1">
        <f t="array" ref="J3074">_xlfn.STDEV.S(IF(IMDB_Movies_Cleaned!$E$2:$E$3849=A3074, IMDB_Movies_Cleaned!$N$2:$N$3849))</f>
        <v>0.14142135623730964</v>
      </c>
    </row>
    <row r="3075" spans="1:10" x14ac:dyDescent="0.25">
      <c r="A3075" s="2" t="s">
        <v>1289</v>
      </c>
      <c r="B3075">
        <f t="shared" si="49"/>
        <v>147</v>
      </c>
      <c r="D3075">
        <f>AVERAGEIF(IMDB_Movies_Cleaned!$E$2:$E$3849, A3075, IMDB_Movies_Cleaned!$N$2:$N$3849)</f>
        <v>6.5836734693877554</v>
      </c>
      <c r="E3075" cm="1">
        <f t="array" ref="E3075">MEDIAN(IF(IMDB_Movies_Cleaned!$E$2:$E$3849=A3075, IMDB_Movies_Cleaned!$N$2:$N$3849))</f>
        <v>6.7</v>
      </c>
      <c r="F3075" cm="1">
        <f t="array" ref="F3075">_xlfn.MODE.SNGL(IF(IMDB_Movies_Cleaned!$E$2:$E$3849=A3075, IMDB_Movies_Cleaned!$N$2:$N$3849))</f>
        <v>6.7</v>
      </c>
      <c r="G3075" cm="1">
        <f t="array" ref="G3075">MAX(IF(IMDB_Movies_Cleaned!$E$2:$E$3849=A3075, IMDB_Movies_Cleaned!$N$2:$N$3849))</f>
        <v>8.8000000000000007</v>
      </c>
      <c r="H3075" cm="1">
        <f t="array" ref="H3075">MIN(IF(IMDB_Movies_Cleaned!$E$2:$E$3849=A3075, IMDB_Movies_Cleaned!$N$2:$N$3849))</f>
        <v>3.3</v>
      </c>
      <c r="I3075" cm="1">
        <f t="array" ref="I3075">_xlfn.VAR.S(IF(IMDB_Movies_Cleaned!$E$2:$E$3849=A3075, IMDB_Movies_Cleaned!$N$2:$N$3849))</f>
        <v>0.73480011182555371</v>
      </c>
      <c r="J3075" cm="1">
        <f t="array" ref="J3075">_xlfn.STDEV.S(IF(IMDB_Movies_Cleaned!$E$2:$E$3849=A3075, IMDB_Movies_Cleaned!$N$2:$N$3849))</f>
        <v>0.85720482489633343</v>
      </c>
    </row>
    <row r="3076" spans="1:10" x14ac:dyDescent="0.25">
      <c r="A3076" s="1" t="s">
        <v>809</v>
      </c>
      <c r="B3076">
        <f t="shared" si="49"/>
        <v>15</v>
      </c>
      <c r="D3076">
        <f>AVERAGEIF(IMDB_Movies_Cleaned!$E$2:$E$3849, A3076, IMDB_Movies_Cleaned!$N$2:$N$3849)</f>
        <v>6.7133333333333338</v>
      </c>
      <c r="E3076" cm="1">
        <f t="array" ref="E3076">MEDIAN(IF(IMDB_Movies_Cleaned!$E$2:$E$3849=A3076, IMDB_Movies_Cleaned!$N$2:$N$3849))</f>
        <v>6.7</v>
      </c>
      <c r="F3076" cm="1">
        <f t="array" ref="F3076">_xlfn.MODE.SNGL(IF(IMDB_Movies_Cleaned!$E$2:$E$3849=A3076, IMDB_Movies_Cleaned!$N$2:$N$3849))</f>
        <v>6.4</v>
      </c>
      <c r="G3076" cm="1">
        <f t="array" ref="G3076">MAX(IF(IMDB_Movies_Cleaned!$E$2:$E$3849=A3076, IMDB_Movies_Cleaned!$N$2:$N$3849))</f>
        <v>8.1</v>
      </c>
      <c r="H3076" cm="1">
        <f t="array" ref="H3076">MIN(IF(IMDB_Movies_Cleaned!$E$2:$E$3849=A3076, IMDB_Movies_Cleaned!$N$2:$N$3849))</f>
        <v>5.6</v>
      </c>
      <c r="I3076" cm="1">
        <f t="array" ref="I3076">_xlfn.VAR.S(IF(IMDB_Movies_Cleaned!$E$2:$E$3849=A3076, IMDB_Movies_Cleaned!$N$2:$N$3849))</f>
        <v>0.57409523809524543</v>
      </c>
      <c r="J3076" cm="1">
        <f t="array" ref="J3076">_xlfn.STDEV.S(IF(IMDB_Movies_Cleaned!$E$2:$E$3849=A3076, IMDB_Movies_Cleaned!$N$2:$N$3849))</f>
        <v>0.75769072720685016</v>
      </c>
    </row>
    <row r="3077" spans="1:10" x14ac:dyDescent="0.25">
      <c r="A3077" s="2" t="s">
        <v>2100</v>
      </c>
      <c r="B3077">
        <f t="shared" si="49"/>
        <v>9</v>
      </c>
      <c r="D3077">
        <f>AVERAGEIF(IMDB_Movies_Cleaned!$E$2:$E$3849, A3077, IMDB_Movies_Cleaned!$N$2:$N$3849)</f>
        <v>5.3</v>
      </c>
      <c r="E3077" cm="1">
        <f t="array" ref="E3077">MEDIAN(IF(IMDB_Movies_Cleaned!$E$2:$E$3849=A3077, IMDB_Movies_Cleaned!$N$2:$N$3849))</f>
        <v>5.6</v>
      </c>
      <c r="F3077" cm="1">
        <f t="array" ref="F3077">_xlfn.MODE.SNGL(IF(IMDB_Movies_Cleaned!$E$2:$E$3849=A3077, IMDB_Movies_Cleaned!$N$2:$N$3849))</f>
        <v>5.6</v>
      </c>
      <c r="G3077" cm="1">
        <f t="array" ref="G3077">MAX(IF(IMDB_Movies_Cleaned!$E$2:$E$3849=A3077, IMDB_Movies_Cleaned!$N$2:$N$3849))</f>
        <v>6.8</v>
      </c>
      <c r="H3077" cm="1">
        <f t="array" ref="H3077">MIN(IF(IMDB_Movies_Cleaned!$E$2:$E$3849=A3077, IMDB_Movies_Cleaned!$N$2:$N$3849))</f>
        <v>3.8</v>
      </c>
      <c r="I3077" cm="1">
        <f t="array" ref="I3077">_xlfn.VAR.S(IF(IMDB_Movies_Cleaned!$E$2:$E$3849=A3077, IMDB_Movies_Cleaned!$N$2:$N$3849))</f>
        <v>1.115000000000002</v>
      </c>
      <c r="J3077" cm="1">
        <f t="array" ref="J3077">_xlfn.STDEV.S(IF(IMDB_Movies_Cleaned!$E$2:$E$3849=A3077, IMDB_Movies_Cleaned!$N$2:$N$3849))</f>
        <v>1.0559356040971448</v>
      </c>
    </row>
    <row r="3078" spans="1:10" x14ac:dyDescent="0.25">
      <c r="A3078" s="1" t="s">
        <v>6376</v>
      </c>
      <c r="B3078">
        <f t="shared" si="49"/>
        <v>1</v>
      </c>
      <c r="D3078">
        <f>AVERAGEIF(IMDB_Movies_Cleaned!$E$2:$E$3849, A3078, IMDB_Movies_Cleaned!$N$2:$N$3849)</f>
        <v>8.1999999999999993</v>
      </c>
      <c r="E3078" cm="1">
        <f t="array" ref="E3078">MEDIAN(IF(IMDB_Movies_Cleaned!$E$2:$E$3849=A3078, IMDB_Movies_Cleaned!$N$2:$N$3849))</f>
        <v>8.1999999999999993</v>
      </c>
      <c r="F3078" t="e" cm="1">
        <f t="array" ref="F3078">_xlfn.MODE.SNGL(IF(IMDB_Movies_Cleaned!$E$2:$E$3849=A3078, IMDB_Movies_Cleaned!$N$2:$N$3849))</f>
        <v>#N/A</v>
      </c>
      <c r="G3078" cm="1">
        <f t="array" ref="G3078">MAX(IF(IMDB_Movies_Cleaned!$E$2:$E$3849=A3078, IMDB_Movies_Cleaned!$N$2:$N$3849))</f>
        <v>8.1999999999999993</v>
      </c>
      <c r="H3078" cm="1">
        <f t="array" ref="H3078">MIN(IF(IMDB_Movies_Cleaned!$E$2:$E$3849=A3078, IMDB_Movies_Cleaned!$N$2:$N$3849))</f>
        <v>8.1999999999999993</v>
      </c>
      <c r="I3078" t="e" cm="1">
        <f t="array" ref="I3078">_xlfn.VAR.S(IF(IMDB_Movies_Cleaned!$E$2:$E$3849=A3078, IMDB_Movies_Cleaned!$N$2:$N$3849))</f>
        <v>#DIV/0!</v>
      </c>
      <c r="J3078" t="e" cm="1">
        <f t="array" ref="J3078">_xlfn.STDEV.S(IF(IMDB_Movies_Cleaned!$E$2:$E$3849=A3078, IMDB_Movies_Cleaned!$N$2:$N$3849))</f>
        <v>#DIV/0!</v>
      </c>
    </row>
    <row r="3079" spans="1:10" x14ac:dyDescent="0.25">
      <c r="A3079" s="2" t="s">
        <v>753</v>
      </c>
      <c r="B3079">
        <f t="shared" si="49"/>
        <v>151</v>
      </c>
      <c r="D3079">
        <f>AVERAGEIF(IMDB_Movies_Cleaned!$E$2:$E$3849, A3079, IMDB_Movies_Cleaned!$N$2:$N$3849)</f>
        <v>6.4947019867549711</v>
      </c>
      <c r="E3079" cm="1">
        <f t="array" ref="E3079">MEDIAN(IF(IMDB_Movies_Cleaned!$E$2:$E$3849=A3079, IMDB_Movies_Cleaned!$N$2:$N$3849))</f>
        <v>6.5</v>
      </c>
      <c r="F3079" cm="1">
        <f t="array" ref="F3079">_xlfn.MODE.SNGL(IF(IMDB_Movies_Cleaned!$E$2:$E$3849=A3079, IMDB_Movies_Cleaned!$N$2:$N$3849))</f>
        <v>6.5</v>
      </c>
      <c r="G3079" cm="1">
        <f t="array" ref="G3079">MAX(IF(IMDB_Movies_Cleaned!$E$2:$E$3849=A3079, IMDB_Movies_Cleaned!$N$2:$N$3849))</f>
        <v>8</v>
      </c>
      <c r="H3079" cm="1">
        <f t="array" ref="H3079">MIN(IF(IMDB_Movies_Cleaned!$E$2:$E$3849=A3079, IMDB_Movies_Cleaned!$N$2:$N$3849))</f>
        <v>4.3</v>
      </c>
      <c r="I3079" cm="1">
        <f t="array" ref="I3079">_xlfn.VAR.S(IF(IMDB_Movies_Cleaned!$E$2:$E$3849=A3079, IMDB_Movies_Cleaned!$N$2:$N$3849))</f>
        <v>0.56277174392930951</v>
      </c>
      <c r="J3079" cm="1">
        <f t="array" ref="J3079">_xlfn.STDEV.S(IF(IMDB_Movies_Cleaned!$E$2:$E$3849=A3079, IMDB_Movies_Cleaned!$N$2:$N$3849))</f>
        <v>0.75018114074489339</v>
      </c>
    </row>
    <row r="3080" spans="1:10" x14ac:dyDescent="0.25">
      <c r="A3080" s="2" t="s">
        <v>268</v>
      </c>
      <c r="B3080">
        <f t="shared" si="49"/>
        <v>50</v>
      </c>
      <c r="D3080">
        <f>AVERAGEIF(IMDB_Movies_Cleaned!$E$2:$E$3849, A3080, IMDB_Movies_Cleaned!$N$2:$N$3849)</f>
        <v>6.498000000000002</v>
      </c>
      <c r="E3080" cm="1">
        <f t="array" ref="E3080">MEDIAN(IF(IMDB_Movies_Cleaned!$E$2:$E$3849=A3080, IMDB_Movies_Cleaned!$N$2:$N$3849))</f>
        <v>6.5</v>
      </c>
      <c r="F3080" cm="1">
        <f t="array" ref="F3080">_xlfn.MODE.SNGL(IF(IMDB_Movies_Cleaned!$E$2:$E$3849=A3080, IMDB_Movies_Cleaned!$N$2:$N$3849))</f>
        <v>6.1</v>
      </c>
      <c r="G3080" cm="1">
        <f t="array" ref="G3080">MAX(IF(IMDB_Movies_Cleaned!$E$2:$E$3849=A3080, IMDB_Movies_Cleaned!$N$2:$N$3849))</f>
        <v>9</v>
      </c>
      <c r="H3080" cm="1">
        <f t="array" ref="H3080">MIN(IF(IMDB_Movies_Cleaned!$E$2:$E$3849=A3080, IMDB_Movies_Cleaned!$N$2:$N$3849))</f>
        <v>5.0999999999999996</v>
      </c>
      <c r="I3080" cm="1">
        <f t="array" ref="I3080">_xlfn.VAR.S(IF(IMDB_Movies_Cleaned!$E$2:$E$3849=A3080, IMDB_Movies_Cleaned!$N$2:$N$3849))</f>
        <v>0.51407755102039177</v>
      </c>
      <c r="J3080" cm="1">
        <f t="array" ref="J3080">_xlfn.STDEV.S(IF(IMDB_Movies_Cleaned!$E$2:$E$3849=A3080, IMDB_Movies_Cleaned!$N$2:$N$3849))</f>
        <v>0.71699201600881979</v>
      </c>
    </row>
    <row r="3081" spans="1:10" x14ac:dyDescent="0.25">
      <c r="A3081" s="1" t="s">
        <v>2396</v>
      </c>
      <c r="B3081">
        <f t="shared" si="49"/>
        <v>25</v>
      </c>
      <c r="D3081">
        <f>AVERAGEIF(IMDB_Movies_Cleaned!$E$2:$E$3849, A3081, IMDB_Movies_Cleaned!$N$2:$N$3849)</f>
        <v>5.8159999999999998</v>
      </c>
      <c r="E3081" cm="1">
        <f t="array" ref="E3081">MEDIAN(IF(IMDB_Movies_Cleaned!$E$2:$E$3849=A3081, IMDB_Movies_Cleaned!$N$2:$N$3849))</f>
        <v>6.1</v>
      </c>
      <c r="F3081" cm="1">
        <f t="array" ref="F3081">_xlfn.MODE.SNGL(IF(IMDB_Movies_Cleaned!$E$2:$E$3849=A3081, IMDB_Movies_Cleaned!$N$2:$N$3849))</f>
        <v>6.2</v>
      </c>
      <c r="G3081" cm="1">
        <f t="array" ref="G3081">MAX(IF(IMDB_Movies_Cleaned!$E$2:$E$3849=A3081, IMDB_Movies_Cleaned!$N$2:$N$3849))</f>
        <v>7.2</v>
      </c>
      <c r="H3081" cm="1">
        <f t="array" ref="H3081">MIN(IF(IMDB_Movies_Cleaned!$E$2:$E$3849=A3081, IMDB_Movies_Cleaned!$N$2:$N$3849))</f>
        <v>3.9</v>
      </c>
      <c r="I3081" cm="1">
        <f t="array" ref="I3081">_xlfn.VAR.S(IF(IMDB_Movies_Cleaned!$E$2:$E$3849=A3081, IMDB_Movies_Cleaned!$N$2:$N$3849))</f>
        <v>0.85390000000000066</v>
      </c>
      <c r="J3081" cm="1">
        <f t="array" ref="J3081">_xlfn.STDEV.S(IF(IMDB_Movies_Cleaned!$E$2:$E$3849=A3081, IMDB_Movies_Cleaned!$N$2:$N$3849))</f>
        <v>0.92406709713093926</v>
      </c>
    </row>
    <row r="3082" spans="1:10" x14ac:dyDescent="0.25">
      <c r="A3082" s="2" t="s">
        <v>6384</v>
      </c>
      <c r="B3082">
        <f t="shared" si="49"/>
        <v>2</v>
      </c>
      <c r="D3082">
        <f>AVERAGEIF(IMDB_Movies_Cleaned!$E$2:$E$3849, A3082, IMDB_Movies_Cleaned!$N$2:$N$3849)</f>
        <v>6.05</v>
      </c>
      <c r="E3082" cm="1">
        <f t="array" ref="E3082">MEDIAN(IF(IMDB_Movies_Cleaned!$E$2:$E$3849=A3082, IMDB_Movies_Cleaned!$N$2:$N$3849))</f>
        <v>6.05</v>
      </c>
      <c r="F3082" t="e" cm="1">
        <f t="array" ref="F3082">_xlfn.MODE.SNGL(IF(IMDB_Movies_Cleaned!$E$2:$E$3849=A3082, IMDB_Movies_Cleaned!$N$2:$N$3849))</f>
        <v>#N/A</v>
      </c>
      <c r="G3082" cm="1">
        <f t="array" ref="G3082">MAX(IF(IMDB_Movies_Cleaned!$E$2:$E$3849=A3082, IMDB_Movies_Cleaned!$N$2:$N$3849))</f>
        <v>6.3</v>
      </c>
      <c r="H3082" cm="1">
        <f t="array" ref="H3082">MIN(IF(IMDB_Movies_Cleaned!$E$2:$E$3849=A3082, IMDB_Movies_Cleaned!$N$2:$N$3849))</f>
        <v>5.8</v>
      </c>
      <c r="I3082" cm="1">
        <f t="array" ref="I3082">_xlfn.VAR.S(IF(IMDB_Movies_Cleaned!$E$2:$E$3849=A3082, IMDB_Movies_Cleaned!$N$2:$N$3849))</f>
        <v>0.125</v>
      </c>
      <c r="J3082" cm="1">
        <f t="array" ref="J3082">_xlfn.STDEV.S(IF(IMDB_Movies_Cleaned!$E$2:$E$3849=A3082, IMDB_Movies_Cleaned!$N$2:$N$3849))</f>
        <v>0.35355339059327379</v>
      </c>
    </row>
    <row r="3083" spans="1:10" x14ac:dyDescent="0.25">
      <c r="A3083" s="1" t="s">
        <v>1007</v>
      </c>
      <c r="B3083">
        <f t="shared" si="49"/>
        <v>41</v>
      </c>
      <c r="D3083">
        <f>AVERAGEIF(IMDB_Movies_Cleaned!$E$2:$E$3849, A3083, IMDB_Movies_Cleaned!$N$2:$N$3849)</f>
        <v>7.4951219512195113</v>
      </c>
      <c r="E3083" cm="1">
        <f t="array" ref="E3083">MEDIAN(IF(IMDB_Movies_Cleaned!$E$2:$E$3849=A3083, IMDB_Movies_Cleaned!$N$2:$N$3849))</f>
        <v>7.5</v>
      </c>
      <c r="F3083" cm="1">
        <f t="array" ref="F3083">_xlfn.MODE.SNGL(IF(IMDB_Movies_Cleaned!$E$2:$E$3849=A3083, IMDB_Movies_Cleaned!$N$2:$N$3849))</f>
        <v>7.2</v>
      </c>
      <c r="G3083" cm="1">
        <f t="array" ref="G3083">MAX(IF(IMDB_Movies_Cleaned!$E$2:$E$3849=A3083, IMDB_Movies_Cleaned!$N$2:$N$3849))</f>
        <v>9.3000000000000007</v>
      </c>
      <c r="H3083" cm="1">
        <f t="array" ref="H3083">MIN(IF(IMDB_Movies_Cleaned!$E$2:$E$3849=A3083, IMDB_Movies_Cleaned!$N$2:$N$3849))</f>
        <v>5.3</v>
      </c>
      <c r="I3083" cm="1">
        <f t="array" ref="I3083">_xlfn.VAR.S(IF(IMDB_Movies_Cleaned!$E$2:$E$3849=A3083, IMDB_Movies_Cleaned!$N$2:$N$3849))</f>
        <v>0.76047560975611073</v>
      </c>
      <c r="J3083" cm="1">
        <f t="array" ref="J3083">_xlfn.STDEV.S(IF(IMDB_Movies_Cleaned!$E$2:$E$3849=A3083, IMDB_Movies_Cleaned!$N$2:$N$3849))</f>
        <v>0.87205252694783852</v>
      </c>
    </row>
    <row r="3084" spans="1:10" x14ac:dyDescent="0.25">
      <c r="A3084" s="2" t="s">
        <v>2058</v>
      </c>
      <c r="B3084">
        <f t="shared" si="49"/>
        <v>10</v>
      </c>
      <c r="D3084">
        <f>AVERAGEIF(IMDB_Movies_Cleaned!$E$2:$E$3849, A3084, IMDB_Movies_Cleaned!$N$2:$N$3849)</f>
        <v>6.9899999999999993</v>
      </c>
      <c r="E3084" cm="1">
        <f t="array" ref="E3084">MEDIAN(IF(IMDB_Movies_Cleaned!$E$2:$E$3849=A3084, IMDB_Movies_Cleaned!$N$2:$N$3849))</f>
        <v>6.85</v>
      </c>
      <c r="F3084" cm="1">
        <f t="array" ref="F3084">_xlfn.MODE.SNGL(IF(IMDB_Movies_Cleaned!$E$2:$E$3849=A3084, IMDB_Movies_Cleaned!$N$2:$N$3849))</f>
        <v>6.7</v>
      </c>
      <c r="G3084" cm="1">
        <f t="array" ref="G3084">MAX(IF(IMDB_Movies_Cleaned!$E$2:$E$3849=A3084, IMDB_Movies_Cleaned!$N$2:$N$3849))</f>
        <v>7.7</v>
      </c>
      <c r="H3084" cm="1">
        <f t="array" ref="H3084">MIN(IF(IMDB_Movies_Cleaned!$E$2:$E$3849=A3084, IMDB_Movies_Cleaned!$N$2:$N$3849))</f>
        <v>6.6</v>
      </c>
      <c r="I3084" cm="1">
        <f t="array" ref="I3084">_xlfn.VAR.S(IF(IMDB_Movies_Cleaned!$E$2:$E$3849=A3084, IMDB_Movies_Cleaned!$N$2:$N$3849))</f>
        <v>0.15655555555555564</v>
      </c>
      <c r="J3084" cm="1">
        <f t="array" ref="J3084">_xlfn.STDEV.S(IF(IMDB_Movies_Cleaned!$E$2:$E$3849=A3084, IMDB_Movies_Cleaned!$N$2:$N$3849))</f>
        <v>0.39567101935263799</v>
      </c>
    </row>
    <row r="3085" spans="1:10" x14ac:dyDescent="0.25">
      <c r="A3085" s="2" t="s">
        <v>6391</v>
      </c>
      <c r="B3085">
        <f t="shared" si="49"/>
        <v>2</v>
      </c>
      <c r="D3085">
        <f>AVERAGEIF(IMDB_Movies_Cleaned!$E$2:$E$3849, A3085, IMDB_Movies_Cleaned!$N$2:$N$3849)</f>
        <v>5.1999999999999993</v>
      </c>
      <c r="E3085" cm="1">
        <f t="array" ref="E3085">MEDIAN(IF(IMDB_Movies_Cleaned!$E$2:$E$3849=A3085, IMDB_Movies_Cleaned!$N$2:$N$3849))</f>
        <v>5.1999999999999993</v>
      </c>
      <c r="F3085" t="e" cm="1">
        <f t="array" ref="F3085">_xlfn.MODE.SNGL(IF(IMDB_Movies_Cleaned!$E$2:$E$3849=A3085, IMDB_Movies_Cleaned!$N$2:$N$3849))</f>
        <v>#N/A</v>
      </c>
      <c r="G3085" cm="1">
        <f t="array" ref="G3085">MAX(IF(IMDB_Movies_Cleaned!$E$2:$E$3849=A3085, IMDB_Movies_Cleaned!$N$2:$N$3849))</f>
        <v>7.1</v>
      </c>
      <c r="H3085" cm="1">
        <f t="array" ref="H3085">MIN(IF(IMDB_Movies_Cleaned!$E$2:$E$3849=A3085, IMDB_Movies_Cleaned!$N$2:$N$3849))</f>
        <v>3.3</v>
      </c>
      <c r="I3085" cm="1">
        <f t="array" ref="I3085">_xlfn.VAR.S(IF(IMDB_Movies_Cleaned!$E$2:$E$3849=A3085, IMDB_Movies_Cleaned!$N$2:$N$3849))</f>
        <v>7.2200000000000131</v>
      </c>
      <c r="J3085" cm="1">
        <f t="array" ref="J3085">_xlfn.STDEV.S(IF(IMDB_Movies_Cleaned!$E$2:$E$3849=A3085, IMDB_Movies_Cleaned!$N$2:$N$3849))</f>
        <v>2.6870057685088828</v>
      </c>
    </row>
    <row r="3086" spans="1:10" x14ac:dyDescent="0.25">
      <c r="A3086" s="1" t="s">
        <v>6393</v>
      </c>
      <c r="B3086">
        <f t="shared" si="49"/>
        <v>1</v>
      </c>
      <c r="D3086">
        <f>AVERAGEIF(IMDB_Movies_Cleaned!$E$2:$E$3849, A3086, IMDB_Movies_Cleaned!$N$2:$N$3849)</f>
        <v>6.2</v>
      </c>
      <c r="E3086" cm="1">
        <f t="array" ref="E3086">MEDIAN(IF(IMDB_Movies_Cleaned!$E$2:$E$3849=A3086, IMDB_Movies_Cleaned!$N$2:$N$3849))</f>
        <v>6.2</v>
      </c>
      <c r="F3086" t="e" cm="1">
        <f t="array" ref="F3086">_xlfn.MODE.SNGL(IF(IMDB_Movies_Cleaned!$E$2:$E$3849=A3086, IMDB_Movies_Cleaned!$N$2:$N$3849))</f>
        <v>#N/A</v>
      </c>
      <c r="G3086" cm="1">
        <f t="array" ref="G3086">MAX(IF(IMDB_Movies_Cleaned!$E$2:$E$3849=A3086, IMDB_Movies_Cleaned!$N$2:$N$3849))</f>
        <v>6.2</v>
      </c>
      <c r="H3086" cm="1">
        <f t="array" ref="H3086">MIN(IF(IMDB_Movies_Cleaned!$E$2:$E$3849=A3086, IMDB_Movies_Cleaned!$N$2:$N$3849))</f>
        <v>6.2</v>
      </c>
      <c r="I3086" t="e" cm="1">
        <f t="array" ref="I3086">_xlfn.VAR.S(IF(IMDB_Movies_Cleaned!$E$2:$E$3849=A3086, IMDB_Movies_Cleaned!$N$2:$N$3849))</f>
        <v>#DIV/0!</v>
      </c>
      <c r="J3086" t="e" cm="1">
        <f t="array" ref="J3086">_xlfn.STDEV.S(IF(IMDB_Movies_Cleaned!$E$2:$E$3849=A3086, IMDB_Movies_Cleaned!$N$2:$N$3849))</f>
        <v>#DIV/0!</v>
      </c>
    </row>
    <row r="3087" spans="1:10" x14ac:dyDescent="0.25">
      <c r="A3087" s="2" t="s">
        <v>557</v>
      </c>
      <c r="B3087">
        <f t="shared" ref="B3087:B3150" si="50">COUNTIF($A$2:$A$3849, A3087)</f>
        <v>45</v>
      </c>
      <c r="D3087">
        <f>AVERAGEIF(IMDB_Movies_Cleaned!$E$2:$E$3849, A3087, IMDB_Movies_Cleaned!$N$2:$N$3849)</f>
        <v>6.0377777777777766</v>
      </c>
      <c r="E3087" cm="1">
        <f t="array" ref="E3087">MEDIAN(IF(IMDB_Movies_Cleaned!$E$2:$E$3849=A3087, IMDB_Movies_Cleaned!$N$2:$N$3849))</f>
        <v>6.1</v>
      </c>
      <c r="F3087" cm="1">
        <f t="array" ref="F3087">_xlfn.MODE.SNGL(IF(IMDB_Movies_Cleaned!$E$2:$E$3849=A3087, IMDB_Movies_Cleaned!$N$2:$N$3849))</f>
        <v>6.7</v>
      </c>
      <c r="G3087" cm="1">
        <f t="array" ref="G3087">MAX(IF(IMDB_Movies_Cleaned!$E$2:$E$3849=A3087, IMDB_Movies_Cleaned!$N$2:$N$3849))</f>
        <v>8.3000000000000007</v>
      </c>
      <c r="H3087" cm="1">
        <f t="array" ref="H3087">MIN(IF(IMDB_Movies_Cleaned!$E$2:$E$3849=A3087, IMDB_Movies_Cleaned!$N$2:$N$3849))</f>
        <v>3.1</v>
      </c>
      <c r="I3087" cm="1">
        <f t="array" ref="I3087">_xlfn.VAR.S(IF(IMDB_Movies_Cleaned!$E$2:$E$3849=A3087, IMDB_Movies_Cleaned!$N$2:$N$3849))</f>
        <v>1.3928585858586084</v>
      </c>
      <c r="J3087" cm="1">
        <f t="array" ref="J3087">_xlfn.STDEV.S(IF(IMDB_Movies_Cleaned!$E$2:$E$3849=A3087, IMDB_Movies_Cleaned!$N$2:$N$3849))</f>
        <v>1.180194300044958</v>
      </c>
    </row>
    <row r="3088" spans="1:10" x14ac:dyDescent="0.25">
      <c r="A3088" s="1" t="s">
        <v>753</v>
      </c>
      <c r="B3088">
        <f t="shared" si="50"/>
        <v>151</v>
      </c>
      <c r="D3088">
        <f>AVERAGEIF(IMDB_Movies_Cleaned!$E$2:$E$3849, A3088, IMDB_Movies_Cleaned!$N$2:$N$3849)</f>
        <v>6.4947019867549711</v>
      </c>
      <c r="E3088" cm="1">
        <f t="array" ref="E3088">MEDIAN(IF(IMDB_Movies_Cleaned!$E$2:$E$3849=A3088, IMDB_Movies_Cleaned!$N$2:$N$3849))</f>
        <v>6.5</v>
      </c>
      <c r="F3088" cm="1">
        <f t="array" ref="F3088">_xlfn.MODE.SNGL(IF(IMDB_Movies_Cleaned!$E$2:$E$3849=A3088, IMDB_Movies_Cleaned!$N$2:$N$3849))</f>
        <v>6.5</v>
      </c>
      <c r="G3088" cm="1">
        <f t="array" ref="G3088">MAX(IF(IMDB_Movies_Cleaned!$E$2:$E$3849=A3088, IMDB_Movies_Cleaned!$N$2:$N$3849))</f>
        <v>8</v>
      </c>
      <c r="H3088" cm="1">
        <f t="array" ref="H3088">MIN(IF(IMDB_Movies_Cleaned!$E$2:$E$3849=A3088, IMDB_Movies_Cleaned!$N$2:$N$3849))</f>
        <v>4.3</v>
      </c>
      <c r="I3088" cm="1">
        <f t="array" ref="I3088">_xlfn.VAR.S(IF(IMDB_Movies_Cleaned!$E$2:$E$3849=A3088, IMDB_Movies_Cleaned!$N$2:$N$3849))</f>
        <v>0.56277174392930951</v>
      </c>
      <c r="J3088" cm="1">
        <f t="array" ref="J3088">_xlfn.STDEV.S(IF(IMDB_Movies_Cleaned!$E$2:$E$3849=A3088, IMDB_Movies_Cleaned!$N$2:$N$3849))</f>
        <v>0.75018114074489339</v>
      </c>
    </row>
    <row r="3089" spans="1:10" x14ac:dyDescent="0.25">
      <c r="A3089" s="1" t="s">
        <v>2074</v>
      </c>
      <c r="B3089">
        <f t="shared" si="50"/>
        <v>12</v>
      </c>
      <c r="D3089">
        <f>AVERAGEIF(IMDB_Movies_Cleaned!$E$2:$E$3849, A3089, IMDB_Movies_Cleaned!$N$2:$N$3849)</f>
        <v>5.5749999999999993</v>
      </c>
      <c r="E3089" cm="1">
        <f t="array" ref="E3089">MEDIAN(IF(IMDB_Movies_Cleaned!$E$2:$E$3849=A3089, IMDB_Movies_Cleaned!$N$2:$N$3849))</f>
        <v>5.6</v>
      </c>
      <c r="F3089" t="e" cm="1">
        <f t="array" ref="F3089">_xlfn.MODE.SNGL(IF(IMDB_Movies_Cleaned!$E$2:$E$3849=A3089, IMDB_Movies_Cleaned!$N$2:$N$3849))</f>
        <v>#N/A</v>
      </c>
      <c r="G3089" cm="1">
        <f t="array" ref="G3089">MAX(IF(IMDB_Movies_Cleaned!$E$2:$E$3849=A3089, IMDB_Movies_Cleaned!$N$2:$N$3849))</f>
        <v>7.3</v>
      </c>
      <c r="H3089" cm="1">
        <f t="array" ref="H3089">MIN(IF(IMDB_Movies_Cleaned!$E$2:$E$3849=A3089, IMDB_Movies_Cleaned!$N$2:$N$3849))</f>
        <v>3.6</v>
      </c>
      <c r="I3089" cm="1">
        <f t="array" ref="I3089">_xlfn.VAR.S(IF(IMDB_Movies_Cleaned!$E$2:$E$3849=A3089, IMDB_Movies_Cleaned!$N$2:$N$3849))</f>
        <v>1.2220454545454644</v>
      </c>
      <c r="J3089" cm="1">
        <f t="array" ref="J3089">_xlfn.STDEV.S(IF(IMDB_Movies_Cleaned!$E$2:$E$3849=A3089, IMDB_Movies_Cleaned!$N$2:$N$3849))</f>
        <v>1.1054616477044621</v>
      </c>
    </row>
    <row r="3090" spans="1:10" x14ac:dyDescent="0.25">
      <c r="A3090" s="2" t="s">
        <v>817</v>
      </c>
      <c r="B3090">
        <f t="shared" si="50"/>
        <v>30</v>
      </c>
      <c r="D3090">
        <f>AVERAGEIF(IMDB_Movies_Cleaned!$E$2:$E$3849, A3090, IMDB_Movies_Cleaned!$N$2:$N$3849)</f>
        <v>7.1733333333333338</v>
      </c>
      <c r="E3090" cm="1">
        <f t="array" ref="E3090">MEDIAN(IF(IMDB_Movies_Cleaned!$E$2:$E$3849=A3090, IMDB_Movies_Cleaned!$N$2:$N$3849))</f>
        <v>7.25</v>
      </c>
      <c r="F3090" cm="1">
        <f t="array" ref="F3090">_xlfn.MODE.SNGL(IF(IMDB_Movies_Cleaned!$E$2:$E$3849=A3090, IMDB_Movies_Cleaned!$N$2:$N$3849))</f>
        <v>7.3</v>
      </c>
      <c r="G3090" cm="1">
        <f t="array" ref="G3090">MAX(IF(IMDB_Movies_Cleaned!$E$2:$E$3849=A3090, IMDB_Movies_Cleaned!$N$2:$N$3849))</f>
        <v>8.1999999999999993</v>
      </c>
      <c r="H3090" cm="1">
        <f t="array" ref="H3090">MIN(IF(IMDB_Movies_Cleaned!$E$2:$E$3849=A3090, IMDB_Movies_Cleaned!$N$2:$N$3849))</f>
        <v>5.8</v>
      </c>
      <c r="I3090" cm="1">
        <f t="array" ref="I3090">_xlfn.VAR.S(IF(IMDB_Movies_Cleaned!$E$2:$E$3849=A3090, IMDB_Movies_Cleaned!$N$2:$N$3849))</f>
        <v>0.37581609195402288</v>
      </c>
      <c r="J3090" cm="1">
        <f t="array" ref="J3090">_xlfn.STDEV.S(IF(IMDB_Movies_Cleaned!$E$2:$E$3849=A3090, IMDB_Movies_Cleaned!$N$2:$N$3849))</f>
        <v>0.61303840985212577</v>
      </c>
    </row>
    <row r="3091" spans="1:10" x14ac:dyDescent="0.25">
      <c r="A3091" s="1" t="s">
        <v>1671</v>
      </c>
      <c r="B3091">
        <f t="shared" si="50"/>
        <v>153</v>
      </c>
      <c r="D3091">
        <f>AVERAGEIF(IMDB_Movies_Cleaned!$E$2:$E$3849, A3091, IMDB_Movies_Cleaned!$N$2:$N$3849)</f>
        <v>7.0418300653594796</v>
      </c>
      <c r="E3091" cm="1">
        <f t="array" ref="E3091">MEDIAN(IF(IMDB_Movies_Cleaned!$E$2:$E$3849=A3091, IMDB_Movies_Cleaned!$N$2:$N$3849))</f>
        <v>7.2</v>
      </c>
      <c r="F3091" cm="1">
        <f t="array" ref="F3091">_xlfn.MODE.SNGL(IF(IMDB_Movies_Cleaned!$E$2:$E$3849=A3091, IMDB_Movies_Cleaned!$N$2:$N$3849))</f>
        <v>7.3</v>
      </c>
      <c r="G3091" cm="1">
        <f t="array" ref="G3091">MAX(IF(IMDB_Movies_Cleaned!$E$2:$E$3849=A3091, IMDB_Movies_Cleaned!$N$2:$N$3849))</f>
        <v>8.8000000000000007</v>
      </c>
      <c r="H3091" cm="1">
        <f t="array" ref="H3091">MIN(IF(IMDB_Movies_Cleaned!$E$2:$E$3849=A3091, IMDB_Movies_Cleaned!$N$2:$N$3849))</f>
        <v>3.4</v>
      </c>
      <c r="I3091" cm="1">
        <f t="array" ref="I3091">_xlfn.VAR.S(IF(IMDB_Movies_Cleaned!$E$2:$E$3849=A3091, IMDB_Movies_Cleaned!$N$2:$N$3849))</f>
        <v>0.68705452356381391</v>
      </c>
      <c r="J3091" cm="1">
        <f t="array" ref="J3091">_xlfn.STDEV.S(IF(IMDB_Movies_Cleaned!$E$2:$E$3849=A3091, IMDB_Movies_Cleaned!$N$2:$N$3849))</f>
        <v>0.82888752166009472</v>
      </c>
    </row>
    <row r="3092" spans="1:10" x14ac:dyDescent="0.25">
      <c r="A3092" s="2" t="s">
        <v>1100</v>
      </c>
      <c r="B3092">
        <f t="shared" si="50"/>
        <v>82</v>
      </c>
      <c r="D3092">
        <f>AVERAGEIF(IMDB_Movies_Cleaned!$E$2:$E$3849, A3092, IMDB_Movies_Cleaned!$N$2:$N$3849)</f>
        <v>6.8573170731707327</v>
      </c>
      <c r="E3092" cm="1">
        <f t="array" ref="E3092">MEDIAN(IF(IMDB_Movies_Cleaned!$E$2:$E$3849=A3092, IMDB_Movies_Cleaned!$N$2:$N$3849))</f>
        <v>7</v>
      </c>
      <c r="F3092" cm="1">
        <f t="array" ref="F3092">_xlfn.MODE.SNGL(IF(IMDB_Movies_Cleaned!$E$2:$E$3849=A3092, IMDB_Movies_Cleaned!$N$2:$N$3849))</f>
        <v>6.1</v>
      </c>
      <c r="G3092" cm="1">
        <f t="array" ref="G3092">MAX(IF(IMDB_Movies_Cleaned!$E$2:$E$3849=A3092, IMDB_Movies_Cleaned!$N$2:$N$3849))</f>
        <v>8.5</v>
      </c>
      <c r="H3092" cm="1">
        <f t="array" ref="H3092">MIN(IF(IMDB_Movies_Cleaned!$E$2:$E$3849=A3092, IMDB_Movies_Cleaned!$N$2:$N$3849))</f>
        <v>5.0999999999999996</v>
      </c>
      <c r="I3092" cm="1">
        <f t="array" ref="I3092">_xlfn.VAR.S(IF(IMDB_Movies_Cleaned!$E$2:$E$3849=A3092, IMDB_Movies_Cleaned!$N$2:$N$3849))</f>
        <v>0.60766184884070396</v>
      </c>
      <c r="J3092" cm="1">
        <f t="array" ref="J3092">_xlfn.STDEV.S(IF(IMDB_Movies_Cleaned!$E$2:$E$3849=A3092, IMDB_Movies_Cleaned!$N$2:$N$3849))</f>
        <v>0.77952668257135627</v>
      </c>
    </row>
    <row r="3093" spans="1:10" x14ac:dyDescent="0.25">
      <c r="A3093" s="1" t="s">
        <v>923</v>
      </c>
      <c r="B3093">
        <f t="shared" si="50"/>
        <v>4</v>
      </c>
      <c r="D3093">
        <f>AVERAGEIF(IMDB_Movies_Cleaned!$E$2:$E$3849, A3093, IMDB_Movies_Cleaned!$N$2:$N$3849)</f>
        <v>7.5</v>
      </c>
      <c r="E3093" cm="1">
        <f t="array" ref="E3093">MEDIAN(IF(IMDB_Movies_Cleaned!$E$2:$E$3849=A3093, IMDB_Movies_Cleaned!$N$2:$N$3849))</f>
        <v>7.45</v>
      </c>
      <c r="F3093" cm="1">
        <f t="array" ref="F3093">_xlfn.MODE.SNGL(IF(IMDB_Movies_Cleaned!$E$2:$E$3849=A3093, IMDB_Movies_Cleaned!$N$2:$N$3849))</f>
        <v>6.6</v>
      </c>
      <c r="G3093" cm="1">
        <f t="array" ref="G3093">MAX(IF(IMDB_Movies_Cleaned!$E$2:$E$3849=A3093, IMDB_Movies_Cleaned!$N$2:$N$3849))</f>
        <v>8.5</v>
      </c>
      <c r="H3093" cm="1">
        <f t="array" ref="H3093">MIN(IF(IMDB_Movies_Cleaned!$E$2:$E$3849=A3093, IMDB_Movies_Cleaned!$N$2:$N$3849))</f>
        <v>6.6</v>
      </c>
      <c r="I3093" cm="1">
        <f t="array" ref="I3093">_xlfn.VAR.S(IF(IMDB_Movies_Cleaned!$E$2:$E$3849=A3093, IMDB_Movies_Cleaned!$N$2:$N$3849))</f>
        <v>1.0866666666666731</v>
      </c>
      <c r="J3093" cm="1">
        <f t="array" ref="J3093">_xlfn.STDEV.S(IF(IMDB_Movies_Cleaned!$E$2:$E$3849=A3093, IMDB_Movies_Cleaned!$N$2:$N$3849))</f>
        <v>1.0424330514074625</v>
      </c>
    </row>
    <row r="3094" spans="1:10" x14ac:dyDescent="0.25">
      <c r="A3094" s="2" t="s">
        <v>1962</v>
      </c>
      <c r="B3094">
        <f t="shared" si="50"/>
        <v>42</v>
      </c>
      <c r="D3094">
        <f>AVERAGEIF(IMDB_Movies_Cleaned!$E$2:$E$3849, A3094, IMDB_Movies_Cleaned!$N$2:$N$3849)</f>
        <v>6.6499999999999986</v>
      </c>
      <c r="E3094" cm="1">
        <f t="array" ref="E3094">MEDIAN(IF(IMDB_Movies_Cleaned!$E$2:$E$3849=A3094, IMDB_Movies_Cleaned!$N$2:$N$3849))</f>
        <v>6.75</v>
      </c>
      <c r="F3094" cm="1">
        <f t="array" ref="F3094">_xlfn.MODE.SNGL(IF(IMDB_Movies_Cleaned!$E$2:$E$3849=A3094, IMDB_Movies_Cleaned!$N$2:$N$3849))</f>
        <v>7</v>
      </c>
      <c r="G3094" cm="1">
        <f t="array" ref="G3094">MAX(IF(IMDB_Movies_Cleaned!$E$2:$E$3849=A3094, IMDB_Movies_Cleaned!$N$2:$N$3849))</f>
        <v>8.5</v>
      </c>
      <c r="H3094" cm="1">
        <f t="array" ref="H3094">MIN(IF(IMDB_Movies_Cleaned!$E$2:$E$3849=A3094, IMDB_Movies_Cleaned!$N$2:$N$3849))</f>
        <v>3.9</v>
      </c>
      <c r="I3094" cm="1">
        <f t="array" ref="I3094">_xlfn.VAR.S(IF(IMDB_Movies_Cleaned!$E$2:$E$3849=A3094, IMDB_Movies_Cleaned!$N$2:$N$3849))</f>
        <v>0.74890243902439957</v>
      </c>
      <c r="J3094" cm="1">
        <f t="array" ref="J3094">_xlfn.STDEV.S(IF(IMDB_Movies_Cleaned!$E$2:$E$3849=A3094, IMDB_Movies_Cleaned!$N$2:$N$3849))</f>
        <v>0.86539149465684007</v>
      </c>
    </row>
    <row r="3095" spans="1:10" x14ac:dyDescent="0.25">
      <c r="A3095" s="1" t="s">
        <v>129</v>
      </c>
      <c r="B3095">
        <f t="shared" si="50"/>
        <v>119</v>
      </c>
      <c r="D3095">
        <f>AVERAGEIF(IMDB_Movies_Cleaned!$E$2:$E$3849, A3095, IMDB_Movies_Cleaned!$N$2:$N$3849)</f>
        <v>6.9529411764705902</v>
      </c>
      <c r="E3095" cm="1">
        <f t="array" ref="E3095">MEDIAN(IF(IMDB_Movies_Cleaned!$E$2:$E$3849=A3095, IMDB_Movies_Cleaned!$N$2:$N$3849))</f>
        <v>7.1</v>
      </c>
      <c r="F3095" cm="1">
        <f t="array" ref="F3095">_xlfn.MODE.SNGL(IF(IMDB_Movies_Cleaned!$E$2:$E$3849=A3095, IMDB_Movies_Cleaned!$N$2:$N$3849))</f>
        <v>7.2</v>
      </c>
      <c r="G3095" cm="1">
        <f t="array" ref="G3095">MAX(IF(IMDB_Movies_Cleaned!$E$2:$E$3849=A3095, IMDB_Movies_Cleaned!$N$2:$N$3849))</f>
        <v>8.1</v>
      </c>
      <c r="H3095" cm="1">
        <f t="array" ref="H3095">MIN(IF(IMDB_Movies_Cleaned!$E$2:$E$3849=A3095, IMDB_Movies_Cleaned!$N$2:$N$3849))</f>
        <v>4.0999999999999996</v>
      </c>
      <c r="I3095" cm="1">
        <f t="array" ref="I3095">_xlfn.VAR.S(IF(IMDB_Movies_Cleaned!$E$2:$E$3849=A3095, IMDB_Movies_Cleaned!$N$2:$N$3849))</f>
        <v>0.5581056829511245</v>
      </c>
      <c r="J3095" cm="1">
        <f t="array" ref="J3095">_xlfn.STDEV.S(IF(IMDB_Movies_Cleaned!$E$2:$E$3849=A3095, IMDB_Movies_Cleaned!$N$2:$N$3849))</f>
        <v>0.74706471135446129</v>
      </c>
    </row>
    <row r="3096" spans="1:10" x14ac:dyDescent="0.25">
      <c r="A3096" s="2" t="s">
        <v>1671</v>
      </c>
      <c r="B3096">
        <f t="shared" si="50"/>
        <v>153</v>
      </c>
      <c r="D3096">
        <f>AVERAGEIF(IMDB_Movies_Cleaned!$E$2:$E$3849, A3096, IMDB_Movies_Cleaned!$N$2:$N$3849)</f>
        <v>7.0418300653594796</v>
      </c>
      <c r="E3096" cm="1">
        <f t="array" ref="E3096">MEDIAN(IF(IMDB_Movies_Cleaned!$E$2:$E$3849=A3096, IMDB_Movies_Cleaned!$N$2:$N$3849))</f>
        <v>7.2</v>
      </c>
      <c r="F3096" cm="1">
        <f t="array" ref="F3096">_xlfn.MODE.SNGL(IF(IMDB_Movies_Cleaned!$E$2:$E$3849=A3096, IMDB_Movies_Cleaned!$N$2:$N$3849))</f>
        <v>7.3</v>
      </c>
      <c r="G3096" cm="1">
        <f t="array" ref="G3096">MAX(IF(IMDB_Movies_Cleaned!$E$2:$E$3849=A3096, IMDB_Movies_Cleaned!$N$2:$N$3849))</f>
        <v>8.8000000000000007</v>
      </c>
      <c r="H3096" cm="1">
        <f t="array" ref="H3096">MIN(IF(IMDB_Movies_Cleaned!$E$2:$E$3849=A3096, IMDB_Movies_Cleaned!$N$2:$N$3849))</f>
        <v>3.4</v>
      </c>
      <c r="I3096" cm="1">
        <f t="array" ref="I3096">_xlfn.VAR.S(IF(IMDB_Movies_Cleaned!$E$2:$E$3849=A3096, IMDB_Movies_Cleaned!$N$2:$N$3849))</f>
        <v>0.68705452356381391</v>
      </c>
      <c r="J3096" cm="1">
        <f t="array" ref="J3096">_xlfn.STDEV.S(IF(IMDB_Movies_Cleaned!$E$2:$E$3849=A3096, IMDB_Movies_Cleaned!$N$2:$N$3849))</f>
        <v>0.82888752166009472</v>
      </c>
    </row>
    <row r="3097" spans="1:10" x14ac:dyDescent="0.25">
      <c r="A3097" s="1" t="s">
        <v>2595</v>
      </c>
      <c r="B3097">
        <f t="shared" si="50"/>
        <v>8</v>
      </c>
      <c r="D3097">
        <f>AVERAGEIF(IMDB_Movies_Cleaned!$E$2:$E$3849, A3097, IMDB_Movies_Cleaned!$N$2:$N$3849)</f>
        <v>6.8250000000000002</v>
      </c>
      <c r="E3097" cm="1">
        <f t="array" ref="E3097">MEDIAN(IF(IMDB_Movies_Cleaned!$E$2:$E$3849=A3097, IMDB_Movies_Cleaned!$N$2:$N$3849))</f>
        <v>7.15</v>
      </c>
      <c r="F3097" t="e" cm="1">
        <f t="array" ref="F3097">_xlfn.MODE.SNGL(IF(IMDB_Movies_Cleaned!$E$2:$E$3849=A3097, IMDB_Movies_Cleaned!$N$2:$N$3849))</f>
        <v>#N/A</v>
      </c>
      <c r="G3097" cm="1">
        <f t="array" ref="G3097">MAX(IF(IMDB_Movies_Cleaned!$E$2:$E$3849=A3097, IMDB_Movies_Cleaned!$N$2:$N$3849))</f>
        <v>8.1</v>
      </c>
      <c r="H3097" cm="1">
        <f t="array" ref="H3097">MIN(IF(IMDB_Movies_Cleaned!$E$2:$E$3849=A3097, IMDB_Movies_Cleaned!$N$2:$N$3849))</f>
        <v>4.3</v>
      </c>
      <c r="I3097" cm="1">
        <f t="array" ref="I3097">_xlfn.VAR.S(IF(IMDB_Movies_Cleaned!$E$2:$E$3849=A3097, IMDB_Movies_Cleaned!$N$2:$N$3849))</f>
        <v>1.5135714285714243</v>
      </c>
      <c r="J3097" cm="1">
        <f t="array" ref="J3097">_xlfn.STDEV.S(IF(IMDB_Movies_Cleaned!$E$2:$E$3849=A3097, IMDB_Movies_Cleaned!$N$2:$N$3849))</f>
        <v>1.2302729081677057</v>
      </c>
    </row>
    <row r="3098" spans="1:10" x14ac:dyDescent="0.25">
      <c r="A3098" s="1" t="s">
        <v>2058</v>
      </c>
      <c r="B3098">
        <f t="shared" si="50"/>
        <v>10</v>
      </c>
      <c r="D3098">
        <f>AVERAGEIF(IMDB_Movies_Cleaned!$E$2:$E$3849, A3098, IMDB_Movies_Cleaned!$N$2:$N$3849)</f>
        <v>6.9899999999999993</v>
      </c>
      <c r="E3098" cm="1">
        <f t="array" ref="E3098">MEDIAN(IF(IMDB_Movies_Cleaned!$E$2:$E$3849=A3098, IMDB_Movies_Cleaned!$N$2:$N$3849))</f>
        <v>6.85</v>
      </c>
      <c r="F3098" cm="1">
        <f t="array" ref="F3098">_xlfn.MODE.SNGL(IF(IMDB_Movies_Cleaned!$E$2:$E$3849=A3098, IMDB_Movies_Cleaned!$N$2:$N$3849))</f>
        <v>6.7</v>
      </c>
      <c r="G3098" cm="1">
        <f t="array" ref="G3098">MAX(IF(IMDB_Movies_Cleaned!$E$2:$E$3849=A3098, IMDB_Movies_Cleaned!$N$2:$N$3849))</f>
        <v>7.7</v>
      </c>
      <c r="H3098" cm="1">
        <f t="array" ref="H3098">MIN(IF(IMDB_Movies_Cleaned!$E$2:$E$3849=A3098, IMDB_Movies_Cleaned!$N$2:$N$3849))</f>
        <v>6.6</v>
      </c>
      <c r="I3098" cm="1">
        <f t="array" ref="I3098">_xlfn.VAR.S(IF(IMDB_Movies_Cleaned!$E$2:$E$3849=A3098, IMDB_Movies_Cleaned!$N$2:$N$3849))</f>
        <v>0.15655555555555564</v>
      </c>
      <c r="J3098" cm="1">
        <f t="array" ref="J3098">_xlfn.STDEV.S(IF(IMDB_Movies_Cleaned!$E$2:$E$3849=A3098, IMDB_Movies_Cleaned!$N$2:$N$3849))</f>
        <v>0.39567101935263799</v>
      </c>
    </row>
    <row r="3099" spans="1:10" x14ac:dyDescent="0.25">
      <c r="A3099" s="2" t="s">
        <v>366</v>
      </c>
      <c r="B3099">
        <f t="shared" si="50"/>
        <v>16</v>
      </c>
      <c r="D3099">
        <f>AVERAGEIF(IMDB_Movies_Cleaned!$E$2:$E$3849, A3099, IMDB_Movies_Cleaned!$N$2:$N$3849)</f>
        <v>6.6124999999999989</v>
      </c>
      <c r="E3099" cm="1">
        <f t="array" ref="E3099">MEDIAN(IF(IMDB_Movies_Cleaned!$E$2:$E$3849=A3099, IMDB_Movies_Cleaned!$N$2:$N$3849))</f>
        <v>6.9</v>
      </c>
      <c r="F3099" cm="1">
        <f t="array" ref="F3099">_xlfn.MODE.SNGL(IF(IMDB_Movies_Cleaned!$E$2:$E$3849=A3099, IMDB_Movies_Cleaned!$N$2:$N$3849))</f>
        <v>6.7</v>
      </c>
      <c r="G3099" cm="1">
        <f t="array" ref="G3099">MAX(IF(IMDB_Movies_Cleaned!$E$2:$E$3849=A3099, IMDB_Movies_Cleaned!$N$2:$N$3849))</f>
        <v>8.6999999999999993</v>
      </c>
      <c r="H3099" cm="1">
        <f t="array" ref="H3099">MIN(IF(IMDB_Movies_Cleaned!$E$2:$E$3849=A3099, IMDB_Movies_Cleaned!$N$2:$N$3849))</f>
        <v>3.5</v>
      </c>
      <c r="I3099" cm="1">
        <f t="array" ref="I3099">_xlfn.VAR.S(IF(IMDB_Movies_Cleaned!$E$2:$E$3849=A3099, IMDB_Movies_Cleaned!$N$2:$N$3849))</f>
        <v>2.0585000000000111</v>
      </c>
      <c r="J3099" cm="1">
        <f t="array" ref="J3099">_xlfn.STDEV.S(IF(IMDB_Movies_Cleaned!$E$2:$E$3849=A3099, IMDB_Movies_Cleaned!$N$2:$N$3849))</f>
        <v>1.4347473645210194</v>
      </c>
    </row>
    <row r="3100" spans="1:10" x14ac:dyDescent="0.25">
      <c r="A3100" s="1" t="s">
        <v>129</v>
      </c>
      <c r="B3100">
        <f t="shared" si="50"/>
        <v>119</v>
      </c>
      <c r="D3100">
        <f>AVERAGEIF(IMDB_Movies_Cleaned!$E$2:$E$3849, A3100, IMDB_Movies_Cleaned!$N$2:$N$3849)</f>
        <v>6.9529411764705902</v>
      </c>
      <c r="E3100" cm="1">
        <f t="array" ref="E3100">MEDIAN(IF(IMDB_Movies_Cleaned!$E$2:$E$3849=A3100, IMDB_Movies_Cleaned!$N$2:$N$3849))</f>
        <v>7.1</v>
      </c>
      <c r="F3100" cm="1">
        <f t="array" ref="F3100">_xlfn.MODE.SNGL(IF(IMDB_Movies_Cleaned!$E$2:$E$3849=A3100, IMDB_Movies_Cleaned!$N$2:$N$3849))</f>
        <v>7.2</v>
      </c>
      <c r="G3100" cm="1">
        <f t="array" ref="G3100">MAX(IF(IMDB_Movies_Cleaned!$E$2:$E$3849=A3100, IMDB_Movies_Cleaned!$N$2:$N$3849))</f>
        <v>8.1</v>
      </c>
      <c r="H3100" cm="1">
        <f t="array" ref="H3100">MIN(IF(IMDB_Movies_Cleaned!$E$2:$E$3849=A3100, IMDB_Movies_Cleaned!$N$2:$N$3849))</f>
        <v>4.0999999999999996</v>
      </c>
      <c r="I3100" cm="1">
        <f t="array" ref="I3100">_xlfn.VAR.S(IF(IMDB_Movies_Cleaned!$E$2:$E$3849=A3100, IMDB_Movies_Cleaned!$N$2:$N$3849))</f>
        <v>0.5581056829511245</v>
      </c>
      <c r="J3100" cm="1">
        <f t="array" ref="J3100">_xlfn.STDEV.S(IF(IMDB_Movies_Cleaned!$E$2:$E$3849=A3100, IMDB_Movies_Cleaned!$N$2:$N$3849))</f>
        <v>0.74706471135446129</v>
      </c>
    </row>
    <row r="3101" spans="1:10" x14ac:dyDescent="0.25">
      <c r="A3101" s="2" t="s">
        <v>855</v>
      </c>
      <c r="B3101">
        <f t="shared" si="50"/>
        <v>23</v>
      </c>
      <c r="D3101">
        <f>AVERAGEIF(IMDB_Movies_Cleaned!$E$2:$E$3849, A3101, IMDB_Movies_Cleaned!$N$2:$N$3849)</f>
        <v>7.3043478260869552</v>
      </c>
      <c r="E3101" cm="1">
        <f t="array" ref="E3101">MEDIAN(IF(IMDB_Movies_Cleaned!$E$2:$E$3849=A3101, IMDB_Movies_Cleaned!$N$2:$N$3849))</f>
        <v>7.3</v>
      </c>
      <c r="F3101" cm="1">
        <f t="array" ref="F3101">_xlfn.MODE.SNGL(IF(IMDB_Movies_Cleaned!$E$2:$E$3849=A3101, IMDB_Movies_Cleaned!$N$2:$N$3849))</f>
        <v>7.6</v>
      </c>
      <c r="G3101" cm="1">
        <f t="array" ref="G3101">MAX(IF(IMDB_Movies_Cleaned!$E$2:$E$3849=A3101, IMDB_Movies_Cleaned!$N$2:$N$3849))</f>
        <v>8.3000000000000007</v>
      </c>
      <c r="H3101" cm="1">
        <f t="array" ref="H3101">MIN(IF(IMDB_Movies_Cleaned!$E$2:$E$3849=A3101, IMDB_Movies_Cleaned!$N$2:$N$3849))</f>
        <v>5.7</v>
      </c>
      <c r="I3101" cm="1">
        <f t="array" ref="I3101">_xlfn.VAR.S(IF(IMDB_Movies_Cleaned!$E$2:$E$3849=A3101, IMDB_Movies_Cleaned!$N$2:$N$3849))</f>
        <v>0.33679841897233209</v>
      </c>
      <c r="J3101" cm="1">
        <f t="array" ref="J3101">_xlfn.STDEV.S(IF(IMDB_Movies_Cleaned!$E$2:$E$3849=A3101, IMDB_Movies_Cleaned!$N$2:$N$3849))</f>
        <v>0.58034336299498768</v>
      </c>
    </row>
    <row r="3102" spans="1:10" x14ac:dyDescent="0.25">
      <c r="A3102" s="1" t="s">
        <v>877</v>
      </c>
      <c r="B3102">
        <f t="shared" si="50"/>
        <v>135</v>
      </c>
      <c r="D3102">
        <f>AVERAGEIF(IMDB_Movies_Cleaned!$E$2:$E$3849, A3102, IMDB_Movies_Cleaned!$N$2:$N$3849)</f>
        <v>5.8962962962962955</v>
      </c>
      <c r="E3102" cm="1">
        <f t="array" ref="E3102">MEDIAN(IF(IMDB_Movies_Cleaned!$E$2:$E$3849=A3102, IMDB_Movies_Cleaned!$N$2:$N$3849))</f>
        <v>6</v>
      </c>
      <c r="F3102" cm="1">
        <f t="array" ref="F3102">_xlfn.MODE.SNGL(IF(IMDB_Movies_Cleaned!$E$2:$E$3849=A3102, IMDB_Movies_Cleaned!$N$2:$N$3849))</f>
        <v>6.1</v>
      </c>
      <c r="G3102" cm="1">
        <f t="array" ref="G3102">MAX(IF(IMDB_Movies_Cleaned!$E$2:$E$3849=A3102, IMDB_Movies_Cleaned!$N$2:$N$3849))</f>
        <v>8.4</v>
      </c>
      <c r="H3102" cm="1">
        <f t="array" ref="H3102">MIN(IF(IMDB_Movies_Cleaned!$E$2:$E$3849=A3102, IMDB_Movies_Cleaned!$N$2:$N$3849))</f>
        <v>2.7</v>
      </c>
      <c r="I3102" cm="1">
        <f t="array" ref="I3102">_xlfn.VAR.S(IF(IMDB_Movies_Cleaned!$E$2:$E$3849=A3102, IMDB_Movies_Cleaned!$N$2:$N$3849))</f>
        <v>0.76826976229963906</v>
      </c>
      <c r="J3102" cm="1">
        <f t="array" ref="J3102">_xlfn.STDEV.S(IF(IMDB_Movies_Cleaned!$E$2:$E$3849=A3102, IMDB_Movies_Cleaned!$N$2:$N$3849))</f>
        <v>0.87650998984588824</v>
      </c>
    </row>
    <row r="3103" spans="1:10" x14ac:dyDescent="0.25">
      <c r="A3103" s="2" t="s">
        <v>6422</v>
      </c>
      <c r="B3103">
        <f t="shared" si="50"/>
        <v>2</v>
      </c>
      <c r="D3103">
        <f>AVERAGEIF(IMDB_Movies_Cleaned!$E$2:$E$3849, A3103, IMDB_Movies_Cleaned!$N$2:$N$3849)</f>
        <v>6.75</v>
      </c>
      <c r="E3103" cm="1">
        <f t="array" ref="E3103">MEDIAN(IF(IMDB_Movies_Cleaned!$E$2:$E$3849=A3103, IMDB_Movies_Cleaned!$N$2:$N$3849))</f>
        <v>6.75</v>
      </c>
      <c r="F3103" t="e" cm="1">
        <f t="array" ref="F3103">_xlfn.MODE.SNGL(IF(IMDB_Movies_Cleaned!$E$2:$E$3849=A3103, IMDB_Movies_Cleaned!$N$2:$N$3849))</f>
        <v>#N/A</v>
      </c>
      <c r="G3103" cm="1">
        <f t="array" ref="G3103">MAX(IF(IMDB_Movies_Cleaned!$E$2:$E$3849=A3103, IMDB_Movies_Cleaned!$N$2:$N$3849))</f>
        <v>7.2</v>
      </c>
      <c r="H3103" cm="1">
        <f t="array" ref="H3103">MIN(IF(IMDB_Movies_Cleaned!$E$2:$E$3849=A3103, IMDB_Movies_Cleaned!$N$2:$N$3849))</f>
        <v>6.3</v>
      </c>
      <c r="I3103" cm="1">
        <f t="array" ref="I3103">_xlfn.VAR.S(IF(IMDB_Movies_Cleaned!$E$2:$E$3849=A3103, IMDB_Movies_Cleaned!$N$2:$N$3849))</f>
        <v>0.4050000000000003</v>
      </c>
      <c r="J3103" cm="1">
        <f t="array" ref="J3103">_xlfn.STDEV.S(IF(IMDB_Movies_Cleaned!$E$2:$E$3849=A3103, IMDB_Movies_Cleaned!$N$2:$N$3849))</f>
        <v>0.63639610306789296</v>
      </c>
    </row>
    <row r="3104" spans="1:10" x14ac:dyDescent="0.25">
      <c r="A3104" s="1" t="s">
        <v>1664</v>
      </c>
      <c r="B3104">
        <f t="shared" si="50"/>
        <v>16</v>
      </c>
      <c r="D3104">
        <f>AVERAGEIF(IMDB_Movies_Cleaned!$E$2:$E$3849, A3104, IMDB_Movies_Cleaned!$N$2:$N$3849)</f>
        <v>7.1624999999999996</v>
      </c>
      <c r="E3104" cm="1">
        <f t="array" ref="E3104">MEDIAN(IF(IMDB_Movies_Cleaned!$E$2:$E$3849=A3104, IMDB_Movies_Cleaned!$N$2:$N$3849))</f>
        <v>7.3000000000000007</v>
      </c>
      <c r="F3104" cm="1">
        <f t="array" ref="F3104">_xlfn.MODE.SNGL(IF(IMDB_Movies_Cleaned!$E$2:$E$3849=A3104, IMDB_Movies_Cleaned!$N$2:$N$3849))</f>
        <v>7.6</v>
      </c>
      <c r="G3104" cm="1">
        <f t="array" ref="G3104">MAX(IF(IMDB_Movies_Cleaned!$E$2:$E$3849=A3104, IMDB_Movies_Cleaned!$N$2:$N$3849))</f>
        <v>8.5</v>
      </c>
      <c r="H3104" cm="1">
        <f t="array" ref="H3104">MIN(IF(IMDB_Movies_Cleaned!$E$2:$E$3849=A3104, IMDB_Movies_Cleaned!$N$2:$N$3849))</f>
        <v>5.8</v>
      </c>
      <c r="I3104" cm="1">
        <f t="array" ref="I3104">_xlfn.VAR.S(IF(IMDB_Movies_Cleaned!$E$2:$E$3849=A3104, IMDB_Movies_Cleaned!$N$2:$N$3849))</f>
        <v>0.55716666666667147</v>
      </c>
      <c r="J3104" cm="1">
        <f t="array" ref="J3104">_xlfn.STDEV.S(IF(IMDB_Movies_Cleaned!$E$2:$E$3849=A3104, IMDB_Movies_Cleaned!$N$2:$N$3849))</f>
        <v>0.74643597626767122</v>
      </c>
    </row>
    <row r="3105" spans="1:10" x14ac:dyDescent="0.25">
      <c r="A3105" s="2" t="s">
        <v>6426</v>
      </c>
      <c r="B3105">
        <f t="shared" si="50"/>
        <v>1</v>
      </c>
      <c r="D3105">
        <f>AVERAGEIF(IMDB_Movies_Cleaned!$E$2:$E$3849, A3105, IMDB_Movies_Cleaned!$N$2:$N$3849)</f>
        <v>7.5</v>
      </c>
      <c r="E3105" cm="1">
        <f t="array" ref="E3105">MEDIAN(IF(IMDB_Movies_Cleaned!$E$2:$E$3849=A3105, IMDB_Movies_Cleaned!$N$2:$N$3849))</f>
        <v>7.5</v>
      </c>
      <c r="F3105" t="e" cm="1">
        <f t="array" ref="F3105">_xlfn.MODE.SNGL(IF(IMDB_Movies_Cleaned!$E$2:$E$3849=A3105, IMDB_Movies_Cleaned!$N$2:$N$3849))</f>
        <v>#N/A</v>
      </c>
      <c r="G3105" cm="1">
        <f t="array" ref="G3105">MAX(IF(IMDB_Movies_Cleaned!$E$2:$E$3849=A3105, IMDB_Movies_Cleaned!$N$2:$N$3849))</f>
        <v>7.5</v>
      </c>
      <c r="H3105" cm="1">
        <f t="array" ref="H3105">MIN(IF(IMDB_Movies_Cleaned!$E$2:$E$3849=A3105, IMDB_Movies_Cleaned!$N$2:$N$3849))</f>
        <v>7.5</v>
      </c>
      <c r="I3105" t="e" cm="1">
        <f t="array" ref="I3105">_xlfn.VAR.S(IF(IMDB_Movies_Cleaned!$E$2:$E$3849=A3105, IMDB_Movies_Cleaned!$N$2:$N$3849))</f>
        <v>#DIV/0!</v>
      </c>
      <c r="J3105" t="e" cm="1">
        <f t="array" ref="J3105">_xlfn.STDEV.S(IF(IMDB_Movies_Cleaned!$E$2:$E$3849=A3105, IMDB_Movies_Cleaned!$N$2:$N$3849))</f>
        <v>#DIV/0!</v>
      </c>
    </row>
    <row r="3106" spans="1:10" x14ac:dyDescent="0.25">
      <c r="A3106" s="1" t="s">
        <v>6430</v>
      </c>
      <c r="B3106">
        <f t="shared" si="50"/>
        <v>1</v>
      </c>
      <c r="D3106">
        <f>AVERAGEIF(IMDB_Movies_Cleaned!$E$2:$E$3849, A3106, IMDB_Movies_Cleaned!$N$2:$N$3849)</f>
        <v>8.1</v>
      </c>
      <c r="E3106" cm="1">
        <f t="array" ref="E3106">MEDIAN(IF(IMDB_Movies_Cleaned!$E$2:$E$3849=A3106, IMDB_Movies_Cleaned!$N$2:$N$3849))</f>
        <v>8.1</v>
      </c>
      <c r="F3106" t="e" cm="1">
        <f t="array" ref="F3106">_xlfn.MODE.SNGL(IF(IMDB_Movies_Cleaned!$E$2:$E$3849=A3106, IMDB_Movies_Cleaned!$N$2:$N$3849))</f>
        <v>#N/A</v>
      </c>
      <c r="G3106" cm="1">
        <f t="array" ref="G3106">MAX(IF(IMDB_Movies_Cleaned!$E$2:$E$3849=A3106, IMDB_Movies_Cleaned!$N$2:$N$3849))</f>
        <v>8.1</v>
      </c>
      <c r="H3106" cm="1">
        <f t="array" ref="H3106">MIN(IF(IMDB_Movies_Cleaned!$E$2:$E$3849=A3106, IMDB_Movies_Cleaned!$N$2:$N$3849))</f>
        <v>8.1</v>
      </c>
      <c r="I3106" t="e" cm="1">
        <f t="array" ref="I3106">_xlfn.VAR.S(IF(IMDB_Movies_Cleaned!$E$2:$E$3849=A3106, IMDB_Movies_Cleaned!$N$2:$N$3849))</f>
        <v>#DIV/0!</v>
      </c>
      <c r="J3106" t="e" cm="1">
        <f t="array" ref="J3106">_xlfn.STDEV.S(IF(IMDB_Movies_Cleaned!$E$2:$E$3849=A3106, IMDB_Movies_Cleaned!$N$2:$N$3849))</f>
        <v>#DIV/0!</v>
      </c>
    </row>
    <row r="3107" spans="1:10" x14ac:dyDescent="0.25">
      <c r="A3107" s="2" t="s">
        <v>6434</v>
      </c>
      <c r="B3107">
        <f t="shared" si="50"/>
        <v>1</v>
      </c>
      <c r="D3107">
        <f>AVERAGEIF(IMDB_Movies_Cleaned!$E$2:$E$3849, A3107, IMDB_Movies_Cleaned!$N$2:$N$3849)</f>
        <v>7.8</v>
      </c>
      <c r="E3107" cm="1">
        <f t="array" ref="E3107">MEDIAN(IF(IMDB_Movies_Cleaned!$E$2:$E$3849=A3107, IMDB_Movies_Cleaned!$N$2:$N$3849))</f>
        <v>7.8</v>
      </c>
      <c r="F3107" t="e" cm="1">
        <f t="array" ref="F3107">_xlfn.MODE.SNGL(IF(IMDB_Movies_Cleaned!$E$2:$E$3849=A3107, IMDB_Movies_Cleaned!$N$2:$N$3849))</f>
        <v>#N/A</v>
      </c>
      <c r="G3107" cm="1">
        <f t="array" ref="G3107">MAX(IF(IMDB_Movies_Cleaned!$E$2:$E$3849=A3107, IMDB_Movies_Cleaned!$N$2:$N$3849))</f>
        <v>7.8</v>
      </c>
      <c r="H3107" cm="1">
        <f t="array" ref="H3107">MIN(IF(IMDB_Movies_Cleaned!$E$2:$E$3849=A3107, IMDB_Movies_Cleaned!$N$2:$N$3849))</f>
        <v>7.8</v>
      </c>
      <c r="I3107" t="e" cm="1">
        <f t="array" ref="I3107">_xlfn.VAR.S(IF(IMDB_Movies_Cleaned!$E$2:$E$3849=A3107, IMDB_Movies_Cleaned!$N$2:$N$3849))</f>
        <v>#DIV/0!</v>
      </c>
      <c r="J3107" t="e" cm="1">
        <f t="array" ref="J3107">_xlfn.STDEV.S(IF(IMDB_Movies_Cleaned!$E$2:$E$3849=A3107, IMDB_Movies_Cleaned!$N$2:$N$3849))</f>
        <v>#DIV/0!</v>
      </c>
    </row>
    <row r="3108" spans="1:10" x14ac:dyDescent="0.25">
      <c r="A3108" s="1" t="s">
        <v>1671</v>
      </c>
      <c r="B3108">
        <f t="shared" si="50"/>
        <v>153</v>
      </c>
      <c r="D3108">
        <f>AVERAGEIF(IMDB_Movies_Cleaned!$E$2:$E$3849, A3108, IMDB_Movies_Cleaned!$N$2:$N$3849)</f>
        <v>7.0418300653594796</v>
      </c>
      <c r="E3108" cm="1">
        <f t="array" ref="E3108">MEDIAN(IF(IMDB_Movies_Cleaned!$E$2:$E$3849=A3108, IMDB_Movies_Cleaned!$N$2:$N$3849))</f>
        <v>7.2</v>
      </c>
      <c r="F3108" cm="1">
        <f t="array" ref="F3108">_xlfn.MODE.SNGL(IF(IMDB_Movies_Cleaned!$E$2:$E$3849=A3108, IMDB_Movies_Cleaned!$N$2:$N$3849))</f>
        <v>7.3</v>
      </c>
      <c r="G3108" cm="1">
        <f t="array" ref="G3108">MAX(IF(IMDB_Movies_Cleaned!$E$2:$E$3849=A3108, IMDB_Movies_Cleaned!$N$2:$N$3849))</f>
        <v>8.8000000000000007</v>
      </c>
      <c r="H3108" cm="1">
        <f t="array" ref="H3108">MIN(IF(IMDB_Movies_Cleaned!$E$2:$E$3849=A3108, IMDB_Movies_Cleaned!$N$2:$N$3849))</f>
        <v>3.4</v>
      </c>
      <c r="I3108" cm="1">
        <f t="array" ref="I3108">_xlfn.VAR.S(IF(IMDB_Movies_Cleaned!$E$2:$E$3849=A3108, IMDB_Movies_Cleaned!$N$2:$N$3849))</f>
        <v>0.68705452356381391</v>
      </c>
      <c r="J3108" cm="1">
        <f t="array" ref="J3108">_xlfn.STDEV.S(IF(IMDB_Movies_Cleaned!$E$2:$E$3849=A3108, IMDB_Movies_Cleaned!$N$2:$N$3849))</f>
        <v>0.82888752166009472</v>
      </c>
    </row>
    <row r="3109" spans="1:10" x14ac:dyDescent="0.25">
      <c r="A3109" s="2" t="s">
        <v>851</v>
      </c>
      <c r="B3109">
        <f t="shared" si="50"/>
        <v>10</v>
      </c>
      <c r="D3109">
        <f>AVERAGEIF(IMDB_Movies_Cleaned!$E$2:$E$3849, A3109, IMDB_Movies_Cleaned!$N$2:$N$3849)</f>
        <v>5.96</v>
      </c>
      <c r="E3109" cm="1">
        <f t="array" ref="E3109">MEDIAN(IF(IMDB_Movies_Cleaned!$E$2:$E$3849=A3109, IMDB_Movies_Cleaned!$N$2:$N$3849))</f>
        <v>5.8</v>
      </c>
      <c r="F3109" cm="1">
        <f t="array" ref="F3109">_xlfn.MODE.SNGL(IF(IMDB_Movies_Cleaned!$E$2:$E$3849=A3109, IMDB_Movies_Cleaned!$N$2:$N$3849))</f>
        <v>5.8</v>
      </c>
      <c r="G3109" cm="1">
        <f t="array" ref="G3109">MAX(IF(IMDB_Movies_Cleaned!$E$2:$E$3849=A3109, IMDB_Movies_Cleaned!$N$2:$N$3849))</f>
        <v>7.3</v>
      </c>
      <c r="H3109" cm="1">
        <f t="array" ref="H3109">MIN(IF(IMDB_Movies_Cleaned!$E$2:$E$3849=A3109, IMDB_Movies_Cleaned!$N$2:$N$3849))</f>
        <v>5.0999999999999996</v>
      </c>
      <c r="I3109" cm="1">
        <f t="array" ref="I3109">_xlfn.VAR.S(IF(IMDB_Movies_Cleaned!$E$2:$E$3849=A3109, IMDB_Movies_Cleaned!$N$2:$N$3849))</f>
        <v>0.37377777777777782</v>
      </c>
      <c r="J3109" cm="1">
        <f t="array" ref="J3109">_xlfn.STDEV.S(IF(IMDB_Movies_Cleaned!$E$2:$E$3849=A3109, IMDB_Movies_Cleaned!$N$2:$N$3849))</f>
        <v>0.61137368096588673</v>
      </c>
    </row>
    <row r="3110" spans="1:10" x14ac:dyDescent="0.25">
      <c r="A3110" s="1" t="s">
        <v>6439</v>
      </c>
      <c r="B3110">
        <f t="shared" si="50"/>
        <v>1</v>
      </c>
      <c r="D3110">
        <f>AVERAGEIF(IMDB_Movies_Cleaned!$E$2:$E$3849, A3110, IMDB_Movies_Cleaned!$N$2:$N$3849)</f>
        <v>7.6</v>
      </c>
      <c r="E3110" cm="1">
        <f t="array" ref="E3110">MEDIAN(IF(IMDB_Movies_Cleaned!$E$2:$E$3849=A3110, IMDB_Movies_Cleaned!$N$2:$N$3849))</f>
        <v>7.6</v>
      </c>
      <c r="F3110" t="e" cm="1">
        <f t="array" ref="F3110">_xlfn.MODE.SNGL(IF(IMDB_Movies_Cleaned!$E$2:$E$3849=A3110, IMDB_Movies_Cleaned!$N$2:$N$3849))</f>
        <v>#N/A</v>
      </c>
      <c r="G3110" cm="1">
        <f t="array" ref="G3110">MAX(IF(IMDB_Movies_Cleaned!$E$2:$E$3849=A3110, IMDB_Movies_Cleaned!$N$2:$N$3849))</f>
        <v>7.6</v>
      </c>
      <c r="H3110" cm="1">
        <f t="array" ref="H3110">MIN(IF(IMDB_Movies_Cleaned!$E$2:$E$3849=A3110, IMDB_Movies_Cleaned!$N$2:$N$3849))</f>
        <v>7.6</v>
      </c>
      <c r="I3110" t="e" cm="1">
        <f t="array" ref="I3110">_xlfn.VAR.S(IF(IMDB_Movies_Cleaned!$E$2:$E$3849=A3110, IMDB_Movies_Cleaned!$N$2:$N$3849))</f>
        <v>#DIV/0!</v>
      </c>
      <c r="J3110" t="e" cm="1">
        <f t="array" ref="J3110">_xlfn.STDEV.S(IF(IMDB_Movies_Cleaned!$E$2:$E$3849=A3110, IMDB_Movies_Cleaned!$N$2:$N$3849))</f>
        <v>#DIV/0!</v>
      </c>
    </row>
    <row r="3111" spans="1:10" x14ac:dyDescent="0.25">
      <c r="A3111" s="2" t="s">
        <v>1896</v>
      </c>
      <c r="B3111">
        <f t="shared" si="50"/>
        <v>16</v>
      </c>
      <c r="D3111">
        <f>AVERAGEIF(IMDB_Movies_Cleaned!$E$2:$E$3849, A3111, IMDB_Movies_Cleaned!$N$2:$N$3849)</f>
        <v>6.1562500000000009</v>
      </c>
      <c r="E3111" cm="1">
        <f t="array" ref="E3111">MEDIAN(IF(IMDB_Movies_Cleaned!$E$2:$E$3849=A3111, IMDB_Movies_Cleaned!$N$2:$N$3849))</f>
        <v>6.35</v>
      </c>
      <c r="F3111" cm="1">
        <f t="array" ref="F3111">_xlfn.MODE.SNGL(IF(IMDB_Movies_Cleaned!$E$2:$E$3849=A3111, IMDB_Movies_Cleaned!$N$2:$N$3849))</f>
        <v>6.3</v>
      </c>
      <c r="G3111" cm="1">
        <f t="array" ref="G3111">MAX(IF(IMDB_Movies_Cleaned!$E$2:$E$3849=A3111, IMDB_Movies_Cleaned!$N$2:$N$3849))</f>
        <v>7.4</v>
      </c>
      <c r="H3111" cm="1">
        <f t="array" ref="H3111">MIN(IF(IMDB_Movies_Cleaned!$E$2:$E$3849=A3111, IMDB_Movies_Cleaned!$N$2:$N$3849))</f>
        <v>2</v>
      </c>
      <c r="I3111" cm="1">
        <f t="array" ref="I3111">_xlfn.VAR.S(IF(IMDB_Movies_Cleaned!$E$2:$E$3849=A3111, IMDB_Movies_Cleaned!$N$2:$N$3849))</f>
        <v>1.5292916666666467</v>
      </c>
      <c r="J3111" cm="1">
        <f t="array" ref="J3111">_xlfn.STDEV.S(IF(IMDB_Movies_Cleaned!$E$2:$E$3849=A3111, IMDB_Movies_Cleaned!$N$2:$N$3849))</f>
        <v>1.2366453277583864</v>
      </c>
    </row>
    <row r="3112" spans="1:10" x14ac:dyDescent="0.25">
      <c r="A3112" s="1" t="s">
        <v>1289</v>
      </c>
      <c r="B3112">
        <f t="shared" si="50"/>
        <v>147</v>
      </c>
      <c r="D3112">
        <f>AVERAGEIF(IMDB_Movies_Cleaned!$E$2:$E$3849, A3112, IMDB_Movies_Cleaned!$N$2:$N$3849)</f>
        <v>6.5836734693877554</v>
      </c>
      <c r="E3112" cm="1">
        <f t="array" ref="E3112">MEDIAN(IF(IMDB_Movies_Cleaned!$E$2:$E$3849=A3112, IMDB_Movies_Cleaned!$N$2:$N$3849))</f>
        <v>6.7</v>
      </c>
      <c r="F3112" cm="1">
        <f t="array" ref="F3112">_xlfn.MODE.SNGL(IF(IMDB_Movies_Cleaned!$E$2:$E$3849=A3112, IMDB_Movies_Cleaned!$N$2:$N$3849))</f>
        <v>6.7</v>
      </c>
      <c r="G3112" cm="1">
        <f t="array" ref="G3112">MAX(IF(IMDB_Movies_Cleaned!$E$2:$E$3849=A3112, IMDB_Movies_Cleaned!$N$2:$N$3849))</f>
        <v>8.8000000000000007</v>
      </c>
      <c r="H3112" cm="1">
        <f t="array" ref="H3112">MIN(IF(IMDB_Movies_Cleaned!$E$2:$E$3849=A3112, IMDB_Movies_Cleaned!$N$2:$N$3849))</f>
        <v>3.3</v>
      </c>
      <c r="I3112" cm="1">
        <f t="array" ref="I3112">_xlfn.VAR.S(IF(IMDB_Movies_Cleaned!$E$2:$E$3849=A3112, IMDB_Movies_Cleaned!$N$2:$N$3849))</f>
        <v>0.73480011182555371</v>
      </c>
      <c r="J3112" cm="1">
        <f t="array" ref="J3112">_xlfn.STDEV.S(IF(IMDB_Movies_Cleaned!$E$2:$E$3849=A3112, IMDB_Movies_Cleaned!$N$2:$N$3849))</f>
        <v>0.85720482489633343</v>
      </c>
    </row>
    <row r="3113" spans="1:10" x14ac:dyDescent="0.25">
      <c r="A3113" s="2" t="s">
        <v>753</v>
      </c>
      <c r="B3113">
        <f t="shared" si="50"/>
        <v>151</v>
      </c>
      <c r="D3113">
        <f>AVERAGEIF(IMDB_Movies_Cleaned!$E$2:$E$3849, A3113, IMDB_Movies_Cleaned!$N$2:$N$3849)</f>
        <v>6.4947019867549711</v>
      </c>
      <c r="E3113" cm="1">
        <f t="array" ref="E3113">MEDIAN(IF(IMDB_Movies_Cleaned!$E$2:$E$3849=A3113, IMDB_Movies_Cleaned!$N$2:$N$3849))</f>
        <v>6.5</v>
      </c>
      <c r="F3113" cm="1">
        <f t="array" ref="F3113">_xlfn.MODE.SNGL(IF(IMDB_Movies_Cleaned!$E$2:$E$3849=A3113, IMDB_Movies_Cleaned!$N$2:$N$3849))</f>
        <v>6.5</v>
      </c>
      <c r="G3113" cm="1">
        <f t="array" ref="G3113">MAX(IF(IMDB_Movies_Cleaned!$E$2:$E$3849=A3113, IMDB_Movies_Cleaned!$N$2:$N$3849))</f>
        <v>8</v>
      </c>
      <c r="H3113" cm="1">
        <f t="array" ref="H3113">MIN(IF(IMDB_Movies_Cleaned!$E$2:$E$3849=A3113, IMDB_Movies_Cleaned!$N$2:$N$3849))</f>
        <v>4.3</v>
      </c>
      <c r="I3113" cm="1">
        <f t="array" ref="I3113">_xlfn.VAR.S(IF(IMDB_Movies_Cleaned!$E$2:$E$3849=A3113, IMDB_Movies_Cleaned!$N$2:$N$3849))</f>
        <v>0.56277174392930951</v>
      </c>
      <c r="J3113" cm="1">
        <f t="array" ref="J3113">_xlfn.STDEV.S(IF(IMDB_Movies_Cleaned!$E$2:$E$3849=A3113, IMDB_Movies_Cleaned!$N$2:$N$3849))</f>
        <v>0.75018114074489339</v>
      </c>
    </row>
    <row r="3114" spans="1:10" x14ac:dyDescent="0.25">
      <c r="A3114" s="1" t="s">
        <v>1110</v>
      </c>
      <c r="B3114">
        <f t="shared" si="50"/>
        <v>41</v>
      </c>
      <c r="D3114">
        <f>AVERAGEIF(IMDB_Movies_Cleaned!$E$2:$E$3849, A3114, IMDB_Movies_Cleaned!$N$2:$N$3849)</f>
        <v>6.9365853658536594</v>
      </c>
      <c r="E3114" cm="1">
        <f t="array" ref="E3114">MEDIAN(IF(IMDB_Movies_Cleaned!$E$2:$E$3849=A3114, IMDB_Movies_Cleaned!$N$2:$N$3849))</f>
        <v>6.7</v>
      </c>
      <c r="F3114" cm="1">
        <f t="array" ref="F3114">_xlfn.MODE.SNGL(IF(IMDB_Movies_Cleaned!$E$2:$E$3849=A3114, IMDB_Movies_Cleaned!$N$2:$N$3849))</f>
        <v>6.6</v>
      </c>
      <c r="G3114" cm="1">
        <f t="array" ref="G3114">MAX(IF(IMDB_Movies_Cleaned!$E$2:$E$3849=A3114, IMDB_Movies_Cleaned!$N$2:$N$3849))</f>
        <v>8.6</v>
      </c>
      <c r="H3114" cm="1">
        <f t="array" ref="H3114">MIN(IF(IMDB_Movies_Cleaned!$E$2:$E$3849=A3114, IMDB_Movies_Cleaned!$N$2:$N$3849))</f>
        <v>5.6</v>
      </c>
      <c r="I3114" cm="1">
        <f t="array" ref="I3114">_xlfn.VAR.S(IF(IMDB_Movies_Cleaned!$E$2:$E$3849=A3114, IMDB_Movies_Cleaned!$N$2:$N$3849))</f>
        <v>0.61437804878046909</v>
      </c>
      <c r="J3114" cm="1">
        <f t="array" ref="J3114">_xlfn.STDEV.S(IF(IMDB_Movies_Cleaned!$E$2:$E$3849=A3114, IMDB_Movies_Cleaned!$N$2:$N$3849))</f>
        <v>0.78382271514703439</v>
      </c>
    </row>
    <row r="3115" spans="1:10" x14ac:dyDescent="0.25">
      <c r="A3115" s="2" t="s">
        <v>6446</v>
      </c>
      <c r="B3115">
        <f t="shared" si="50"/>
        <v>1</v>
      </c>
      <c r="D3115">
        <f>AVERAGEIF(IMDB_Movies_Cleaned!$E$2:$E$3849, A3115, IMDB_Movies_Cleaned!$N$2:$N$3849)</f>
        <v>5.0999999999999996</v>
      </c>
      <c r="E3115" cm="1">
        <f t="array" ref="E3115">MEDIAN(IF(IMDB_Movies_Cleaned!$E$2:$E$3849=A3115, IMDB_Movies_Cleaned!$N$2:$N$3849))</f>
        <v>5.0999999999999996</v>
      </c>
      <c r="F3115" t="e" cm="1">
        <f t="array" ref="F3115">_xlfn.MODE.SNGL(IF(IMDB_Movies_Cleaned!$E$2:$E$3849=A3115, IMDB_Movies_Cleaned!$N$2:$N$3849))</f>
        <v>#N/A</v>
      </c>
      <c r="G3115" cm="1">
        <f t="array" ref="G3115">MAX(IF(IMDB_Movies_Cleaned!$E$2:$E$3849=A3115, IMDB_Movies_Cleaned!$N$2:$N$3849))</f>
        <v>5.0999999999999996</v>
      </c>
      <c r="H3115" cm="1">
        <f t="array" ref="H3115">MIN(IF(IMDB_Movies_Cleaned!$E$2:$E$3849=A3115, IMDB_Movies_Cleaned!$N$2:$N$3849))</f>
        <v>5.0999999999999996</v>
      </c>
      <c r="I3115" t="e" cm="1">
        <f t="array" ref="I3115">_xlfn.VAR.S(IF(IMDB_Movies_Cleaned!$E$2:$E$3849=A3115, IMDB_Movies_Cleaned!$N$2:$N$3849))</f>
        <v>#DIV/0!</v>
      </c>
      <c r="J3115" t="e" cm="1">
        <f t="array" ref="J3115">_xlfn.STDEV.S(IF(IMDB_Movies_Cleaned!$E$2:$E$3849=A3115, IMDB_Movies_Cleaned!$N$2:$N$3849))</f>
        <v>#DIV/0!</v>
      </c>
    </row>
    <row r="3116" spans="1:10" x14ac:dyDescent="0.25">
      <c r="A3116" s="1" t="s">
        <v>877</v>
      </c>
      <c r="B3116">
        <f t="shared" si="50"/>
        <v>135</v>
      </c>
      <c r="D3116">
        <f>AVERAGEIF(IMDB_Movies_Cleaned!$E$2:$E$3849, A3116, IMDB_Movies_Cleaned!$N$2:$N$3849)</f>
        <v>5.8962962962962955</v>
      </c>
      <c r="E3116" cm="1">
        <f t="array" ref="E3116">MEDIAN(IF(IMDB_Movies_Cleaned!$E$2:$E$3849=A3116, IMDB_Movies_Cleaned!$N$2:$N$3849))</f>
        <v>6</v>
      </c>
      <c r="F3116" cm="1">
        <f t="array" ref="F3116">_xlfn.MODE.SNGL(IF(IMDB_Movies_Cleaned!$E$2:$E$3849=A3116, IMDB_Movies_Cleaned!$N$2:$N$3849))</f>
        <v>6.1</v>
      </c>
      <c r="G3116" cm="1">
        <f t="array" ref="G3116">MAX(IF(IMDB_Movies_Cleaned!$E$2:$E$3849=A3116, IMDB_Movies_Cleaned!$N$2:$N$3849))</f>
        <v>8.4</v>
      </c>
      <c r="H3116" cm="1">
        <f t="array" ref="H3116">MIN(IF(IMDB_Movies_Cleaned!$E$2:$E$3849=A3116, IMDB_Movies_Cleaned!$N$2:$N$3849))</f>
        <v>2.7</v>
      </c>
      <c r="I3116" cm="1">
        <f t="array" ref="I3116">_xlfn.VAR.S(IF(IMDB_Movies_Cleaned!$E$2:$E$3849=A3116, IMDB_Movies_Cleaned!$N$2:$N$3849))</f>
        <v>0.76826976229963906</v>
      </c>
      <c r="J3116" cm="1">
        <f t="array" ref="J3116">_xlfn.STDEV.S(IF(IMDB_Movies_Cleaned!$E$2:$E$3849=A3116, IMDB_Movies_Cleaned!$N$2:$N$3849))</f>
        <v>0.87650998984588824</v>
      </c>
    </row>
    <row r="3117" spans="1:10" x14ac:dyDescent="0.25">
      <c r="A3117" s="2" t="s">
        <v>1839</v>
      </c>
      <c r="B3117">
        <f t="shared" si="50"/>
        <v>22</v>
      </c>
      <c r="D3117">
        <f>AVERAGEIF(IMDB_Movies_Cleaned!$E$2:$E$3849, A3117, IMDB_Movies_Cleaned!$N$2:$N$3849)</f>
        <v>7.0545454545454538</v>
      </c>
      <c r="E3117" cm="1">
        <f t="array" ref="E3117">MEDIAN(IF(IMDB_Movies_Cleaned!$E$2:$E$3849=A3117, IMDB_Movies_Cleaned!$N$2:$N$3849))</f>
        <v>6.9</v>
      </c>
      <c r="F3117" cm="1">
        <f t="array" ref="F3117">_xlfn.MODE.SNGL(IF(IMDB_Movies_Cleaned!$E$2:$E$3849=A3117, IMDB_Movies_Cleaned!$N$2:$N$3849))</f>
        <v>6.8</v>
      </c>
      <c r="G3117" cm="1">
        <f t="array" ref="G3117">MAX(IF(IMDB_Movies_Cleaned!$E$2:$E$3849=A3117, IMDB_Movies_Cleaned!$N$2:$N$3849))</f>
        <v>8.1999999999999993</v>
      </c>
      <c r="H3117" cm="1">
        <f t="array" ref="H3117">MIN(IF(IMDB_Movies_Cleaned!$E$2:$E$3849=A3117, IMDB_Movies_Cleaned!$N$2:$N$3849))</f>
        <v>6</v>
      </c>
      <c r="I3117" cm="1">
        <f t="array" ref="I3117">_xlfn.VAR.S(IF(IMDB_Movies_Cleaned!$E$2:$E$3849=A3117, IMDB_Movies_Cleaned!$N$2:$N$3849))</f>
        <v>0.40069264069264066</v>
      </c>
      <c r="J3117" cm="1">
        <f t="array" ref="J3117">_xlfn.STDEV.S(IF(IMDB_Movies_Cleaned!$E$2:$E$3849=A3117, IMDB_Movies_Cleaned!$N$2:$N$3849))</f>
        <v>0.63300287573804959</v>
      </c>
    </row>
    <row r="3118" spans="1:10" x14ac:dyDescent="0.25">
      <c r="A3118" s="1" t="s">
        <v>1947</v>
      </c>
      <c r="B3118">
        <f t="shared" si="50"/>
        <v>5</v>
      </c>
      <c r="D3118">
        <f>AVERAGEIF(IMDB_Movies_Cleaned!$E$2:$E$3849, A3118, IMDB_Movies_Cleaned!$N$2:$N$3849)</f>
        <v>6.6400000000000006</v>
      </c>
      <c r="E3118" cm="1">
        <f t="array" ref="E3118">MEDIAN(IF(IMDB_Movies_Cleaned!$E$2:$E$3849=A3118, IMDB_Movies_Cleaned!$N$2:$N$3849))</f>
        <v>6.5</v>
      </c>
      <c r="F3118" cm="1">
        <f t="array" ref="F3118">_xlfn.MODE.SNGL(IF(IMDB_Movies_Cleaned!$E$2:$E$3849=A3118, IMDB_Movies_Cleaned!$N$2:$N$3849))</f>
        <v>6.5</v>
      </c>
      <c r="G3118" cm="1">
        <f t="array" ref="G3118">MAX(IF(IMDB_Movies_Cleaned!$E$2:$E$3849=A3118, IMDB_Movies_Cleaned!$N$2:$N$3849))</f>
        <v>7.5</v>
      </c>
      <c r="H3118" cm="1">
        <f t="array" ref="H3118">MIN(IF(IMDB_Movies_Cleaned!$E$2:$E$3849=A3118, IMDB_Movies_Cleaned!$N$2:$N$3849))</f>
        <v>5.8</v>
      </c>
      <c r="I3118" cm="1">
        <f t="array" ref="I3118">_xlfn.VAR.S(IF(IMDB_Movies_Cleaned!$E$2:$E$3849=A3118, IMDB_Movies_Cleaned!$N$2:$N$3849))</f>
        <v>0.38800000000000007</v>
      </c>
      <c r="J3118" cm="1">
        <f t="array" ref="J3118">_xlfn.STDEV.S(IF(IMDB_Movies_Cleaned!$E$2:$E$3849=A3118, IMDB_Movies_Cleaned!$N$2:$N$3849))</f>
        <v>0.6228964600958975</v>
      </c>
    </row>
    <row r="3119" spans="1:10" x14ac:dyDescent="0.25">
      <c r="A3119" s="2" t="s">
        <v>872</v>
      </c>
      <c r="B3119">
        <f t="shared" si="50"/>
        <v>145</v>
      </c>
      <c r="D3119">
        <f>AVERAGEIF(IMDB_Movies_Cleaned!$E$2:$E$3849, A3119, IMDB_Movies_Cleaned!$N$2:$N$3849)</f>
        <v>5.8406896551724108</v>
      </c>
      <c r="E3119" cm="1">
        <f t="array" ref="E3119">MEDIAN(IF(IMDB_Movies_Cleaned!$E$2:$E$3849=A3119, IMDB_Movies_Cleaned!$N$2:$N$3849))</f>
        <v>6</v>
      </c>
      <c r="F3119" cm="1">
        <f t="array" ref="F3119">_xlfn.MODE.SNGL(IF(IMDB_Movies_Cleaned!$E$2:$E$3849=A3119, IMDB_Movies_Cleaned!$N$2:$N$3849))</f>
        <v>6.5</v>
      </c>
      <c r="G3119" cm="1">
        <f t="array" ref="G3119">MAX(IF(IMDB_Movies_Cleaned!$E$2:$E$3849=A3119, IMDB_Movies_Cleaned!$N$2:$N$3849))</f>
        <v>8</v>
      </c>
      <c r="H3119" cm="1">
        <f t="array" ref="H3119">MIN(IF(IMDB_Movies_Cleaned!$E$2:$E$3849=A3119, IMDB_Movies_Cleaned!$N$2:$N$3849))</f>
        <v>1.9</v>
      </c>
      <c r="I3119" cm="1">
        <f t="array" ref="I3119">_xlfn.VAR.S(IF(IMDB_Movies_Cleaned!$E$2:$E$3849=A3119, IMDB_Movies_Cleaned!$N$2:$N$3849))</f>
        <v>1.4818745210728315</v>
      </c>
      <c r="J3119" cm="1">
        <f t="array" ref="J3119">_xlfn.STDEV.S(IF(IMDB_Movies_Cleaned!$E$2:$E$3849=A3119, IMDB_Movies_Cleaned!$N$2:$N$3849))</f>
        <v>1.2173226856806831</v>
      </c>
    </row>
    <row r="3120" spans="1:10" x14ac:dyDescent="0.25">
      <c r="A3120" s="1" t="s">
        <v>366</v>
      </c>
      <c r="B3120">
        <f t="shared" si="50"/>
        <v>16</v>
      </c>
      <c r="D3120">
        <f>AVERAGEIF(IMDB_Movies_Cleaned!$E$2:$E$3849, A3120, IMDB_Movies_Cleaned!$N$2:$N$3849)</f>
        <v>6.6124999999999989</v>
      </c>
      <c r="E3120" cm="1">
        <f t="array" ref="E3120">MEDIAN(IF(IMDB_Movies_Cleaned!$E$2:$E$3849=A3120, IMDB_Movies_Cleaned!$N$2:$N$3849))</f>
        <v>6.9</v>
      </c>
      <c r="F3120" cm="1">
        <f t="array" ref="F3120">_xlfn.MODE.SNGL(IF(IMDB_Movies_Cleaned!$E$2:$E$3849=A3120, IMDB_Movies_Cleaned!$N$2:$N$3849))</f>
        <v>6.7</v>
      </c>
      <c r="G3120" cm="1">
        <f t="array" ref="G3120">MAX(IF(IMDB_Movies_Cleaned!$E$2:$E$3849=A3120, IMDB_Movies_Cleaned!$N$2:$N$3849))</f>
        <v>8.6999999999999993</v>
      </c>
      <c r="H3120" cm="1">
        <f t="array" ref="H3120">MIN(IF(IMDB_Movies_Cleaned!$E$2:$E$3849=A3120, IMDB_Movies_Cleaned!$N$2:$N$3849))</f>
        <v>3.5</v>
      </c>
      <c r="I3120" cm="1">
        <f t="array" ref="I3120">_xlfn.VAR.S(IF(IMDB_Movies_Cleaned!$E$2:$E$3849=A3120, IMDB_Movies_Cleaned!$N$2:$N$3849))</f>
        <v>2.0585000000000111</v>
      </c>
      <c r="J3120" cm="1">
        <f t="array" ref="J3120">_xlfn.STDEV.S(IF(IMDB_Movies_Cleaned!$E$2:$E$3849=A3120, IMDB_Movies_Cleaned!$N$2:$N$3849))</f>
        <v>1.4347473645210194</v>
      </c>
    </row>
    <row r="3121" spans="1:10" x14ac:dyDescent="0.25">
      <c r="A3121" s="2" t="s">
        <v>6384</v>
      </c>
      <c r="B3121">
        <f t="shared" si="50"/>
        <v>2</v>
      </c>
      <c r="D3121">
        <f>AVERAGEIF(IMDB_Movies_Cleaned!$E$2:$E$3849, A3121, IMDB_Movies_Cleaned!$N$2:$N$3849)</f>
        <v>6.05</v>
      </c>
      <c r="E3121" cm="1">
        <f t="array" ref="E3121">MEDIAN(IF(IMDB_Movies_Cleaned!$E$2:$E$3849=A3121, IMDB_Movies_Cleaned!$N$2:$N$3849))</f>
        <v>6.05</v>
      </c>
      <c r="F3121" t="e" cm="1">
        <f t="array" ref="F3121">_xlfn.MODE.SNGL(IF(IMDB_Movies_Cleaned!$E$2:$E$3849=A3121, IMDB_Movies_Cleaned!$N$2:$N$3849))</f>
        <v>#N/A</v>
      </c>
      <c r="G3121" cm="1">
        <f t="array" ref="G3121">MAX(IF(IMDB_Movies_Cleaned!$E$2:$E$3849=A3121, IMDB_Movies_Cleaned!$N$2:$N$3849))</f>
        <v>6.3</v>
      </c>
      <c r="H3121" cm="1">
        <f t="array" ref="H3121">MIN(IF(IMDB_Movies_Cleaned!$E$2:$E$3849=A3121, IMDB_Movies_Cleaned!$N$2:$N$3849))</f>
        <v>5.8</v>
      </c>
      <c r="I3121" cm="1">
        <f t="array" ref="I3121">_xlfn.VAR.S(IF(IMDB_Movies_Cleaned!$E$2:$E$3849=A3121, IMDB_Movies_Cleaned!$N$2:$N$3849))</f>
        <v>0.125</v>
      </c>
      <c r="J3121" cm="1">
        <f t="array" ref="J3121">_xlfn.STDEV.S(IF(IMDB_Movies_Cleaned!$E$2:$E$3849=A3121, IMDB_Movies_Cleaned!$N$2:$N$3849))</f>
        <v>0.35355339059327379</v>
      </c>
    </row>
    <row r="3122" spans="1:10" x14ac:dyDescent="0.25">
      <c r="A3122" s="1" t="s">
        <v>1508</v>
      </c>
      <c r="B3122">
        <f t="shared" si="50"/>
        <v>20</v>
      </c>
      <c r="D3122">
        <f>AVERAGEIF(IMDB_Movies_Cleaned!$E$2:$E$3849, A3122, IMDB_Movies_Cleaned!$N$2:$N$3849)</f>
        <v>5.37</v>
      </c>
      <c r="E3122" cm="1">
        <f t="array" ref="E3122">MEDIAN(IF(IMDB_Movies_Cleaned!$E$2:$E$3849=A3122, IMDB_Movies_Cleaned!$N$2:$N$3849))</f>
        <v>5.45</v>
      </c>
      <c r="F3122" cm="1">
        <f t="array" ref="F3122">_xlfn.MODE.SNGL(IF(IMDB_Movies_Cleaned!$E$2:$E$3849=A3122, IMDB_Movies_Cleaned!$N$2:$N$3849))</f>
        <v>5.4</v>
      </c>
      <c r="G3122" cm="1">
        <f t="array" ref="G3122">MAX(IF(IMDB_Movies_Cleaned!$E$2:$E$3849=A3122, IMDB_Movies_Cleaned!$N$2:$N$3849))</f>
        <v>7.5</v>
      </c>
      <c r="H3122" cm="1">
        <f t="array" ref="H3122">MIN(IF(IMDB_Movies_Cleaned!$E$2:$E$3849=A3122, IMDB_Movies_Cleaned!$N$2:$N$3849))</f>
        <v>2.9</v>
      </c>
      <c r="I3122" cm="1">
        <f t="array" ref="I3122">_xlfn.VAR.S(IF(IMDB_Movies_Cleaned!$E$2:$E$3849=A3122, IMDB_Movies_Cleaned!$N$2:$N$3849))</f>
        <v>1.4243157894736729</v>
      </c>
      <c r="J3122" cm="1">
        <f t="array" ref="J3122">_xlfn.STDEV.S(IF(IMDB_Movies_Cleaned!$E$2:$E$3849=A3122, IMDB_Movies_Cleaned!$N$2:$N$3849))</f>
        <v>1.1934470199693294</v>
      </c>
    </row>
    <row r="3123" spans="1:10" x14ac:dyDescent="0.25">
      <c r="A3123" s="2" t="s">
        <v>753</v>
      </c>
      <c r="B3123">
        <f t="shared" si="50"/>
        <v>151</v>
      </c>
      <c r="D3123">
        <f>AVERAGEIF(IMDB_Movies_Cleaned!$E$2:$E$3849, A3123, IMDB_Movies_Cleaned!$N$2:$N$3849)</f>
        <v>6.4947019867549711</v>
      </c>
      <c r="E3123" cm="1">
        <f t="array" ref="E3123">MEDIAN(IF(IMDB_Movies_Cleaned!$E$2:$E$3849=A3123, IMDB_Movies_Cleaned!$N$2:$N$3849))</f>
        <v>6.5</v>
      </c>
      <c r="F3123" cm="1">
        <f t="array" ref="F3123">_xlfn.MODE.SNGL(IF(IMDB_Movies_Cleaned!$E$2:$E$3849=A3123, IMDB_Movies_Cleaned!$N$2:$N$3849))</f>
        <v>6.5</v>
      </c>
      <c r="G3123" cm="1">
        <f t="array" ref="G3123">MAX(IF(IMDB_Movies_Cleaned!$E$2:$E$3849=A3123, IMDB_Movies_Cleaned!$N$2:$N$3849))</f>
        <v>8</v>
      </c>
      <c r="H3123" cm="1">
        <f t="array" ref="H3123">MIN(IF(IMDB_Movies_Cleaned!$E$2:$E$3849=A3123, IMDB_Movies_Cleaned!$N$2:$N$3849))</f>
        <v>4.3</v>
      </c>
      <c r="I3123" cm="1">
        <f t="array" ref="I3123">_xlfn.VAR.S(IF(IMDB_Movies_Cleaned!$E$2:$E$3849=A3123, IMDB_Movies_Cleaned!$N$2:$N$3849))</f>
        <v>0.56277174392930951</v>
      </c>
      <c r="J3123" cm="1">
        <f t="array" ref="J3123">_xlfn.STDEV.S(IF(IMDB_Movies_Cleaned!$E$2:$E$3849=A3123, IMDB_Movies_Cleaned!$N$2:$N$3849))</f>
        <v>0.75018114074489339</v>
      </c>
    </row>
    <row r="3124" spans="1:10" x14ac:dyDescent="0.25">
      <c r="A3124" s="2" t="s">
        <v>1274</v>
      </c>
      <c r="B3124">
        <f t="shared" si="50"/>
        <v>11</v>
      </c>
      <c r="D3124">
        <f>AVERAGEIF(IMDB_Movies_Cleaned!$E$2:$E$3849, A3124, IMDB_Movies_Cleaned!$N$2:$N$3849)</f>
        <v>6.418181818181818</v>
      </c>
      <c r="E3124" cm="1">
        <f t="array" ref="E3124">MEDIAN(IF(IMDB_Movies_Cleaned!$E$2:$E$3849=A3124, IMDB_Movies_Cleaned!$N$2:$N$3849))</f>
        <v>6.4</v>
      </c>
      <c r="F3124" cm="1">
        <f t="array" ref="F3124">_xlfn.MODE.SNGL(IF(IMDB_Movies_Cleaned!$E$2:$E$3849=A3124, IMDB_Movies_Cleaned!$N$2:$N$3849))</f>
        <v>6.7</v>
      </c>
      <c r="G3124" cm="1">
        <f t="array" ref="G3124">MAX(IF(IMDB_Movies_Cleaned!$E$2:$E$3849=A3124, IMDB_Movies_Cleaned!$N$2:$N$3849))</f>
        <v>7.6</v>
      </c>
      <c r="H3124" cm="1">
        <f t="array" ref="H3124">MIN(IF(IMDB_Movies_Cleaned!$E$2:$E$3849=A3124, IMDB_Movies_Cleaned!$N$2:$N$3849))</f>
        <v>5.3</v>
      </c>
      <c r="I3124" cm="1">
        <f t="array" ref="I3124">_xlfn.VAR.S(IF(IMDB_Movies_Cleaned!$E$2:$E$3849=A3124, IMDB_Movies_Cleaned!$N$2:$N$3849))</f>
        <v>0.53363636363637279</v>
      </c>
      <c r="J3124" cm="1">
        <f t="array" ref="J3124">_xlfn.STDEV.S(IF(IMDB_Movies_Cleaned!$E$2:$E$3849=A3124, IMDB_Movies_Cleaned!$N$2:$N$3849))</f>
        <v>0.73050418454405364</v>
      </c>
    </row>
    <row r="3125" spans="1:10" x14ac:dyDescent="0.25">
      <c r="A3125" s="1" t="s">
        <v>5195</v>
      </c>
      <c r="B3125">
        <f t="shared" si="50"/>
        <v>4</v>
      </c>
      <c r="D3125">
        <f>AVERAGEIF(IMDB_Movies_Cleaned!$E$2:$E$3849, A3125, IMDB_Movies_Cleaned!$N$2:$N$3849)</f>
        <v>5.6</v>
      </c>
      <c r="E3125" cm="1">
        <f t="array" ref="E3125">MEDIAN(IF(IMDB_Movies_Cleaned!$E$2:$E$3849=A3125, IMDB_Movies_Cleaned!$N$2:$N$3849))</f>
        <v>5.85</v>
      </c>
      <c r="F3125" t="e" cm="1">
        <f t="array" ref="F3125">_xlfn.MODE.SNGL(IF(IMDB_Movies_Cleaned!$E$2:$E$3849=A3125, IMDB_Movies_Cleaned!$N$2:$N$3849))</f>
        <v>#N/A</v>
      </c>
      <c r="G3125" cm="1">
        <f t="array" ref="G3125">MAX(IF(IMDB_Movies_Cleaned!$E$2:$E$3849=A3125, IMDB_Movies_Cleaned!$N$2:$N$3849))</f>
        <v>6.6</v>
      </c>
      <c r="H3125" cm="1">
        <f t="array" ref="H3125">MIN(IF(IMDB_Movies_Cleaned!$E$2:$E$3849=A3125, IMDB_Movies_Cleaned!$N$2:$N$3849))</f>
        <v>4.0999999999999996</v>
      </c>
      <c r="I3125" cm="1">
        <f t="array" ref="I3125">_xlfn.VAR.S(IF(IMDB_Movies_Cleaned!$E$2:$E$3849=A3125, IMDB_Movies_Cleaned!$N$2:$N$3849))</f>
        <v>1.1666666666666714</v>
      </c>
      <c r="J3125" cm="1">
        <f t="array" ref="J3125">_xlfn.STDEV.S(IF(IMDB_Movies_Cleaned!$E$2:$E$3849=A3125, IMDB_Movies_Cleaned!$N$2:$N$3849))</f>
        <v>1.0801234497346455</v>
      </c>
    </row>
    <row r="3126" spans="1:10" x14ac:dyDescent="0.25">
      <c r="A3126" s="2" t="s">
        <v>2750</v>
      </c>
      <c r="B3126">
        <f t="shared" si="50"/>
        <v>2</v>
      </c>
      <c r="D3126">
        <f>AVERAGEIF(IMDB_Movies_Cleaned!$E$2:$E$3849, A3126, IMDB_Movies_Cleaned!$N$2:$N$3849)</f>
        <v>7.7</v>
      </c>
      <c r="E3126" cm="1">
        <f t="array" ref="E3126">MEDIAN(IF(IMDB_Movies_Cleaned!$E$2:$E$3849=A3126, IMDB_Movies_Cleaned!$N$2:$N$3849))</f>
        <v>7.7</v>
      </c>
      <c r="F3126" cm="1">
        <f t="array" ref="F3126">_xlfn.MODE.SNGL(IF(IMDB_Movies_Cleaned!$E$2:$E$3849=A3126, IMDB_Movies_Cleaned!$N$2:$N$3849))</f>
        <v>7.7</v>
      </c>
      <c r="G3126" cm="1">
        <f t="array" ref="G3126">MAX(IF(IMDB_Movies_Cleaned!$E$2:$E$3849=A3126, IMDB_Movies_Cleaned!$N$2:$N$3849))</f>
        <v>7.7</v>
      </c>
      <c r="H3126" cm="1">
        <f t="array" ref="H3126">MIN(IF(IMDB_Movies_Cleaned!$E$2:$E$3849=A3126, IMDB_Movies_Cleaned!$N$2:$N$3849))</f>
        <v>7.7</v>
      </c>
      <c r="I3126" cm="1">
        <f t="array" ref="I3126">_xlfn.VAR.S(IF(IMDB_Movies_Cleaned!$E$2:$E$3849=A3126, IMDB_Movies_Cleaned!$N$2:$N$3849))</f>
        <v>0</v>
      </c>
      <c r="J3126" cm="1">
        <f t="array" ref="J3126">_xlfn.STDEV.S(IF(IMDB_Movies_Cleaned!$E$2:$E$3849=A3126, IMDB_Movies_Cleaned!$N$2:$N$3849))</f>
        <v>0</v>
      </c>
    </row>
    <row r="3127" spans="1:10" x14ac:dyDescent="0.25">
      <c r="A3127" s="1" t="s">
        <v>2571</v>
      </c>
      <c r="B3127">
        <f t="shared" si="50"/>
        <v>34</v>
      </c>
      <c r="D3127">
        <f>AVERAGEIF(IMDB_Movies_Cleaned!$E$2:$E$3849, A3127, IMDB_Movies_Cleaned!$N$2:$N$3849)</f>
        <v>5.7588235294117638</v>
      </c>
      <c r="E3127" cm="1">
        <f t="array" ref="E3127">MEDIAN(IF(IMDB_Movies_Cleaned!$E$2:$E$3849=A3127, IMDB_Movies_Cleaned!$N$2:$N$3849))</f>
        <v>5.9</v>
      </c>
      <c r="F3127" cm="1">
        <f t="array" ref="F3127">_xlfn.MODE.SNGL(IF(IMDB_Movies_Cleaned!$E$2:$E$3849=A3127, IMDB_Movies_Cleaned!$N$2:$N$3849))</f>
        <v>5.9</v>
      </c>
      <c r="G3127" cm="1">
        <f t="array" ref="G3127">MAX(IF(IMDB_Movies_Cleaned!$E$2:$E$3849=A3127, IMDB_Movies_Cleaned!$N$2:$N$3849))</f>
        <v>7.9</v>
      </c>
      <c r="H3127" cm="1">
        <f t="array" ref="H3127">MIN(IF(IMDB_Movies_Cleaned!$E$2:$E$3849=A3127, IMDB_Movies_Cleaned!$N$2:$N$3849))</f>
        <v>4</v>
      </c>
      <c r="I3127" cm="1">
        <f t="array" ref="I3127">_xlfn.VAR.S(IF(IMDB_Movies_Cleaned!$E$2:$E$3849=A3127, IMDB_Movies_Cleaned!$N$2:$N$3849))</f>
        <v>1.1534046345811242</v>
      </c>
      <c r="J3127" cm="1">
        <f t="array" ref="J3127">_xlfn.STDEV.S(IF(IMDB_Movies_Cleaned!$E$2:$E$3849=A3127, IMDB_Movies_Cleaned!$N$2:$N$3849))</f>
        <v>1.0739667753618471</v>
      </c>
    </row>
    <row r="3128" spans="1:10" x14ac:dyDescent="0.25">
      <c r="A3128" s="2" t="s">
        <v>3950</v>
      </c>
      <c r="B3128">
        <f t="shared" si="50"/>
        <v>17</v>
      </c>
      <c r="D3128">
        <f>AVERAGEIF(IMDB_Movies_Cleaned!$E$2:$E$3849, A3128, IMDB_Movies_Cleaned!$N$2:$N$3849)</f>
        <v>6.694117647058822</v>
      </c>
      <c r="E3128" cm="1">
        <f t="array" ref="E3128">MEDIAN(IF(IMDB_Movies_Cleaned!$E$2:$E$3849=A3128, IMDB_Movies_Cleaned!$N$2:$N$3849))</f>
        <v>6.8</v>
      </c>
      <c r="F3128" cm="1">
        <f t="array" ref="F3128">_xlfn.MODE.SNGL(IF(IMDB_Movies_Cleaned!$E$2:$E$3849=A3128, IMDB_Movies_Cleaned!$N$2:$N$3849))</f>
        <v>6.8</v>
      </c>
      <c r="G3128" cm="1">
        <f t="array" ref="G3128">MAX(IF(IMDB_Movies_Cleaned!$E$2:$E$3849=A3128, IMDB_Movies_Cleaned!$N$2:$N$3849))</f>
        <v>8.3000000000000007</v>
      </c>
      <c r="H3128" cm="1">
        <f t="array" ref="H3128">MIN(IF(IMDB_Movies_Cleaned!$E$2:$E$3849=A3128, IMDB_Movies_Cleaned!$N$2:$N$3849))</f>
        <v>4.8</v>
      </c>
      <c r="I3128" cm="1">
        <f t="array" ref="I3128">_xlfn.VAR.S(IF(IMDB_Movies_Cleaned!$E$2:$E$3849=A3128, IMDB_Movies_Cleaned!$N$2:$N$3849))</f>
        <v>0.65558823529413957</v>
      </c>
      <c r="J3128" cm="1">
        <f t="array" ref="J3128">_xlfn.STDEV.S(IF(IMDB_Movies_Cleaned!$E$2:$E$3849=A3128, IMDB_Movies_Cleaned!$N$2:$N$3849))</f>
        <v>0.8096840342344287</v>
      </c>
    </row>
    <row r="3129" spans="1:10" x14ac:dyDescent="0.25">
      <c r="A3129" s="1" t="s">
        <v>6468</v>
      </c>
      <c r="B3129">
        <f t="shared" si="50"/>
        <v>1</v>
      </c>
      <c r="D3129">
        <f>AVERAGEIF(IMDB_Movies_Cleaned!$E$2:$E$3849, A3129, IMDB_Movies_Cleaned!$N$2:$N$3849)</f>
        <v>6.5</v>
      </c>
      <c r="E3129" cm="1">
        <f t="array" ref="E3129">MEDIAN(IF(IMDB_Movies_Cleaned!$E$2:$E$3849=A3129, IMDB_Movies_Cleaned!$N$2:$N$3849))</f>
        <v>6.5</v>
      </c>
      <c r="F3129" t="e" cm="1">
        <f t="array" ref="F3129">_xlfn.MODE.SNGL(IF(IMDB_Movies_Cleaned!$E$2:$E$3849=A3129, IMDB_Movies_Cleaned!$N$2:$N$3849))</f>
        <v>#N/A</v>
      </c>
      <c r="G3129" cm="1">
        <f t="array" ref="G3129">MAX(IF(IMDB_Movies_Cleaned!$E$2:$E$3849=A3129, IMDB_Movies_Cleaned!$N$2:$N$3849))</f>
        <v>6.5</v>
      </c>
      <c r="H3129" cm="1">
        <f t="array" ref="H3129">MIN(IF(IMDB_Movies_Cleaned!$E$2:$E$3849=A3129, IMDB_Movies_Cleaned!$N$2:$N$3849))</f>
        <v>6.5</v>
      </c>
      <c r="I3129" t="e" cm="1">
        <f t="array" ref="I3129">_xlfn.VAR.S(IF(IMDB_Movies_Cleaned!$E$2:$E$3849=A3129, IMDB_Movies_Cleaned!$N$2:$N$3849))</f>
        <v>#DIV/0!</v>
      </c>
      <c r="J3129" t="e" cm="1">
        <f t="array" ref="J3129">_xlfn.STDEV.S(IF(IMDB_Movies_Cleaned!$E$2:$E$3849=A3129, IMDB_Movies_Cleaned!$N$2:$N$3849))</f>
        <v>#DIV/0!</v>
      </c>
    </row>
    <row r="3130" spans="1:10" x14ac:dyDescent="0.25">
      <c r="A3130" s="2" t="s">
        <v>817</v>
      </c>
      <c r="B3130">
        <f t="shared" si="50"/>
        <v>30</v>
      </c>
      <c r="D3130">
        <f>AVERAGEIF(IMDB_Movies_Cleaned!$E$2:$E$3849, A3130, IMDB_Movies_Cleaned!$N$2:$N$3849)</f>
        <v>7.1733333333333338</v>
      </c>
      <c r="E3130" cm="1">
        <f t="array" ref="E3130">MEDIAN(IF(IMDB_Movies_Cleaned!$E$2:$E$3849=A3130, IMDB_Movies_Cleaned!$N$2:$N$3849))</f>
        <v>7.25</v>
      </c>
      <c r="F3130" cm="1">
        <f t="array" ref="F3130">_xlfn.MODE.SNGL(IF(IMDB_Movies_Cleaned!$E$2:$E$3849=A3130, IMDB_Movies_Cleaned!$N$2:$N$3849))</f>
        <v>7.3</v>
      </c>
      <c r="G3130" cm="1">
        <f t="array" ref="G3130">MAX(IF(IMDB_Movies_Cleaned!$E$2:$E$3849=A3130, IMDB_Movies_Cleaned!$N$2:$N$3849))</f>
        <v>8.1999999999999993</v>
      </c>
      <c r="H3130" cm="1">
        <f t="array" ref="H3130">MIN(IF(IMDB_Movies_Cleaned!$E$2:$E$3849=A3130, IMDB_Movies_Cleaned!$N$2:$N$3849))</f>
        <v>5.8</v>
      </c>
      <c r="I3130" cm="1">
        <f t="array" ref="I3130">_xlfn.VAR.S(IF(IMDB_Movies_Cleaned!$E$2:$E$3849=A3130, IMDB_Movies_Cleaned!$N$2:$N$3849))</f>
        <v>0.37581609195402288</v>
      </c>
      <c r="J3130" cm="1">
        <f t="array" ref="J3130">_xlfn.STDEV.S(IF(IMDB_Movies_Cleaned!$E$2:$E$3849=A3130, IMDB_Movies_Cleaned!$N$2:$N$3849))</f>
        <v>0.61303840985212577</v>
      </c>
    </row>
    <row r="3131" spans="1:10" x14ac:dyDescent="0.25">
      <c r="A3131" s="1" t="s">
        <v>753</v>
      </c>
      <c r="B3131">
        <f t="shared" si="50"/>
        <v>151</v>
      </c>
      <c r="D3131">
        <f>AVERAGEIF(IMDB_Movies_Cleaned!$E$2:$E$3849, A3131, IMDB_Movies_Cleaned!$N$2:$N$3849)</f>
        <v>6.4947019867549711</v>
      </c>
      <c r="E3131" cm="1">
        <f t="array" ref="E3131">MEDIAN(IF(IMDB_Movies_Cleaned!$E$2:$E$3849=A3131, IMDB_Movies_Cleaned!$N$2:$N$3849))</f>
        <v>6.5</v>
      </c>
      <c r="F3131" cm="1">
        <f t="array" ref="F3131">_xlfn.MODE.SNGL(IF(IMDB_Movies_Cleaned!$E$2:$E$3849=A3131, IMDB_Movies_Cleaned!$N$2:$N$3849))</f>
        <v>6.5</v>
      </c>
      <c r="G3131" cm="1">
        <f t="array" ref="G3131">MAX(IF(IMDB_Movies_Cleaned!$E$2:$E$3849=A3131, IMDB_Movies_Cleaned!$N$2:$N$3849))</f>
        <v>8</v>
      </c>
      <c r="H3131" cm="1">
        <f t="array" ref="H3131">MIN(IF(IMDB_Movies_Cleaned!$E$2:$E$3849=A3131, IMDB_Movies_Cleaned!$N$2:$N$3849))</f>
        <v>4.3</v>
      </c>
      <c r="I3131" cm="1">
        <f t="array" ref="I3131">_xlfn.VAR.S(IF(IMDB_Movies_Cleaned!$E$2:$E$3849=A3131, IMDB_Movies_Cleaned!$N$2:$N$3849))</f>
        <v>0.56277174392930951</v>
      </c>
      <c r="J3131" cm="1">
        <f t="array" ref="J3131">_xlfn.STDEV.S(IF(IMDB_Movies_Cleaned!$E$2:$E$3849=A3131, IMDB_Movies_Cleaned!$N$2:$N$3849))</f>
        <v>0.75018114074489339</v>
      </c>
    </row>
    <row r="3132" spans="1:10" x14ac:dyDescent="0.25">
      <c r="A3132" s="2" t="s">
        <v>1610</v>
      </c>
      <c r="B3132">
        <f t="shared" si="50"/>
        <v>10</v>
      </c>
      <c r="D3132">
        <f>AVERAGEIF(IMDB_Movies_Cleaned!$E$2:$E$3849, A3132, IMDB_Movies_Cleaned!$N$2:$N$3849)</f>
        <v>6.6099999999999994</v>
      </c>
      <c r="E3132" cm="1">
        <f t="array" ref="E3132">MEDIAN(IF(IMDB_Movies_Cleaned!$E$2:$E$3849=A3132, IMDB_Movies_Cleaned!$N$2:$N$3849))</f>
        <v>6.65</v>
      </c>
      <c r="F3132" t="e" cm="1">
        <f t="array" ref="F3132">_xlfn.MODE.SNGL(IF(IMDB_Movies_Cleaned!$E$2:$E$3849=A3132, IMDB_Movies_Cleaned!$N$2:$N$3849))</f>
        <v>#N/A</v>
      </c>
      <c r="G3132" cm="1">
        <f t="array" ref="G3132">MAX(IF(IMDB_Movies_Cleaned!$E$2:$E$3849=A3132, IMDB_Movies_Cleaned!$N$2:$N$3849))</f>
        <v>7.6</v>
      </c>
      <c r="H3132" cm="1">
        <f t="array" ref="H3132">MIN(IF(IMDB_Movies_Cleaned!$E$2:$E$3849=A3132, IMDB_Movies_Cleaned!$N$2:$N$3849))</f>
        <v>5.2</v>
      </c>
      <c r="I3132" cm="1">
        <f t="array" ref="I3132">_xlfn.VAR.S(IF(IMDB_Movies_Cleaned!$E$2:$E$3849=A3132, IMDB_Movies_Cleaned!$N$2:$N$3849))</f>
        <v>0.54766666666667008</v>
      </c>
      <c r="J3132" cm="1">
        <f t="array" ref="J3132">_xlfn.STDEV.S(IF(IMDB_Movies_Cleaned!$E$2:$E$3849=A3132, IMDB_Movies_Cleaned!$N$2:$N$3849))</f>
        <v>0.74004504367414692</v>
      </c>
    </row>
    <row r="3133" spans="1:10" x14ac:dyDescent="0.25">
      <c r="A3133" s="1" t="s">
        <v>2142</v>
      </c>
      <c r="B3133">
        <f t="shared" si="50"/>
        <v>3</v>
      </c>
      <c r="D3133">
        <f>AVERAGEIF(IMDB_Movies_Cleaned!$E$2:$E$3849, A3133, IMDB_Movies_Cleaned!$N$2:$N$3849)</f>
        <v>6.4666666666666659</v>
      </c>
      <c r="E3133" cm="1">
        <f t="array" ref="E3133">MEDIAN(IF(IMDB_Movies_Cleaned!$E$2:$E$3849=A3133, IMDB_Movies_Cleaned!$N$2:$N$3849))</f>
        <v>6.1</v>
      </c>
      <c r="F3133" t="e" cm="1">
        <f t="array" ref="F3133">_xlfn.MODE.SNGL(IF(IMDB_Movies_Cleaned!$E$2:$E$3849=A3133, IMDB_Movies_Cleaned!$N$2:$N$3849))</f>
        <v>#N/A</v>
      </c>
      <c r="G3133" cm="1">
        <f t="array" ref="G3133">MAX(IF(IMDB_Movies_Cleaned!$E$2:$E$3849=A3133, IMDB_Movies_Cleaned!$N$2:$N$3849))</f>
        <v>7.8</v>
      </c>
      <c r="H3133" cm="1">
        <f t="array" ref="H3133">MIN(IF(IMDB_Movies_Cleaned!$E$2:$E$3849=A3133, IMDB_Movies_Cleaned!$N$2:$N$3849))</f>
        <v>5.5</v>
      </c>
      <c r="I3133" cm="1">
        <f t="array" ref="I3133">_xlfn.VAR.S(IF(IMDB_Movies_Cleaned!$E$2:$E$3849=A3133, IMDB_Movies_Cleaned!$N$2:$N$3849))</f>
        <v>1.423333333333332</v>
      </c>
      <c r="J3133" cm="1">
        <f t="array" ref="J3133">_xlfn.STDEV.S(IF(IMDB_Movies_Cleaned!$E$2:$E$3849=A3133, IMDB_Movies_Cleaned!$N$2:$N$3849))</f>
        <v>1.1930353445448849</v>
      </c>
    </row>
    <row r="3134" spans="1:10" x14ac:dyDescent="0.25">
      <c r="A3134" s="2" t="s">
        <v>1289</v>
      </c>
      <c r="B3134">
        <f t="shared" si="50"/>
        <v>147</v>
      </c>
      <c r="D3134">
        <f>AVERAGEIF(IMDB_Movies_Cleaned!$E$2:$E$3849, A3134, IMDB_Movies_Cleaned!$N$2:$N$3849)</f>
        <v>6.5836734693877554</v>
      </c>
      <c r="E3134" cm="1">
        <f t="array" ref="E3134">MEDIAN(IF(IMDB_Movies_Cleaned!$E$2:$E$3849=A3134, IMDB_Movies_Cleaned!$N$2:$N$3849))</f>
        <v>6.7</v>
      </c>
      <c r="F3134" cm="1">
        <f t="array" ref="F3134">_xlfn.MODE.SNGL(IF(IMDB_Movies_Cleaned!$E$2:$E$3849=A3134, IMDB_Movies_Cleaned!$N$2:$N$3849))</f>
        <v>6.7</v>
      </c>
      <c r="G3134" cm="1">
        <f t="array" ref="G3134">MAX(IF(IMDB_Movies_Cleaned!$E$2:$E$3849=A3134, IMDB_Movies_Cleaned!$N$2:$N$3849))</f>
        <v>8.8000000000000007</v>
      </c>
      <c r="H3134" cm="1">
        <f t="array" ref="H3134">MIN(IF(IMDB_Movies_Cleaned!$E$2:$E$3849=A3134, IMDB_Movies_Cleaned!$N$2:$N$3849))</f>
        <v>3.3</v>
      </c>
      <c r="I3134" cm="1">
        <f t="array" ref="I3134">_xlfn.VAR.S(IF(IMDB_Movies_Cleaned!$E$2:$E$3849=A3134, IMDB_Movies_Cleaned!$N$2:$N$3849))</f>
        <v>0.73480011182555371</v>
      </c>
      <c r="J3134" cm="1">
        <f t="array" ref="J3134">_xlfn.STDEV.S(IF(IMDB_Movies_Cleaned!$E$2:$E$3849=A3134, IMDB_Movies_Cleaned!$N$2:$N$3849))</f>
        <v>0.85720482489633343</v>
      </c>
    </row>
    <row r="3135" spans="1:10" x14ac:dyDescent="0.25">
      <c r="A3135" s="1" t="s">
        <v>2737</v>
      </c>
      <c r="B3135">
        <f t="shared" si="50"/>
        <v>14</v>
      </c>
      <c r="D3135">
        <f>AVERAGEIF(IMDB_Movies_Cleaned!$E$2:$E$3849, A3135, IMDB_Movies_Cleaned!$N$2:$N$3849)</f>
        <v>6.3071428571428578</v>
      </c>
      <c r="E3135" cm="1">
        <f t="array" ref="E3135">MEDIAN(IF(IMDB_Movies_Cleaned!$E$2:$E$3849=A3135, IMDB_Movies_Cleaned!$N$2:$N$3849))</f>
        <v>6.25</v>
      </c>
      <c r="F3135" cm="1">
        <f t="array" ref="F3135">_xlfn.MODE.SNGL(IF(IMDB_Movies_Cleaned!$E$2:$E$3849=A3135, IMDB_Movies_Cleaned!$N$2:$N$3849))</f>
        <v>6.2</v>
      </c>
      <c r="G3135" cm="1">
        <f t="array" ref="G3135">MAX(IF(IMDB_Movies_Cleaned!$E$2:$E$3849=A3135, IMDB_Movies_Cleaned!$N$2:$N$3849))</f>
        <v>7.3</v>
      </c>
      <c r="H3135" cm="1">
        <f t="array" ref="H3135">MIN(IF(IMDB_Movies_Cleaned!$E$2:$E$3849=A3135, IMDB_Movies_Cleaned!$N$2:$N$3849))</f>
        <v>5.4</v>
      </c>
      <c r="I3135" cm="1">
        <f t="array" ref="I3135">_xlfn.VAR.S(IF(IMDB_Movies_Cleaned!$E$2:$E$3849=A3135, IMDB_Movies_Cleaned!$N$2:$N$3849))</f>
        <v>0.2884065934065933</v>
      </c>
      <c r="J3135" cm="1">
        <f t="array" ref="J3135">_xlfn.STDEV.S(IF(IMDB_Movies_Cleaned!$E$2:$E$3849=A3135, IMDB_Movies_Cleaned!$N$2:$N$3849))</f>
        <v>0.53703500203114629</v>
      </c>
    </row>
    <row r="3136" spans="1:10" x14ac:dyDescent="0.25">
      <c r="A3136" s="2" t="s">
        <v>872</v>
      </c>
      <c r="B3136">
        <f t="shared" si="50"/>
        <v>145</v>
      </c>
      <c r="D3136">
        <f>AVERAGEIF(IMDB_Movies_Cleaned!$E$2:$E$3849, A3136, IMDB_Movies_Cleaned!$N$2:$N$3849)</f>
        <v>5.8406896551724108</v>
      </c>
      <c r="E3136" cm="1">
        <f t="array" ref="E3136">MEDIAN(IF(IMDB_Movies_Cleaned!$E$2:$E$3849=A3136, IMDB_Movies_Cleaned!$N$2:$N$3849))</f>
        <v>6</v>
      </c>
      <c r="F3136" cm="1">
        <f t="array" ref="F3136">_xlfn.MODE.SNGL(IF(IMDB_Movies_Cleaned!$E$2:$E$3849=A3136, IMDB_Movies_Cleaned!$N$2:$N$3849))</f>
        <v>6.5</v>
      </c>
      <c r="G3136" cm="1">
        <f t="array" ref="G3136">MAX(IF(IMDB_Movies_Cleaned!$E$2:$E$3849=A3136, IMDB_Movies_Cleaned!$N$2:$N$3849))</f>
        <v>8</v>
      </c>
      <c r="H3136" cm="1">
        <f t="array" ref="H3136">MIN(IF(IMDB_Movies_Cleaned!$E$2:$E$3849=A3136, IMDB_Movies_Cleaned!$N$2:$N$3849))</f>
        <v>1.9</v>
      </c>
      <c r="I3136" cm="1">
        <f t="array" ref="I3136">_xlfn.VAR.S(IF(IMDB_Movies_Cleaned!$E$2:$E$3849=A3136, IMDB_Movies_Cleaned!$N$2:$N$3849))</f>
        <v>1.4818745210728315</v>
      </c>
      <c r="J3136" cm="1">
        <f t="array" ref="J3136">_xlfn.STDEV.S(IF(IMDB_Movies_Cleaned!$E$2:$E$3849=A3136, IMDB_Movies_Cleaned!$N$2:$N$3849))</f>
        <v>1.2173226856806831</v>
      </c>
    </row>
    <row r="3137" spans="1:10" x14ac:dyDescent="0.25">
      <c r="A3137" s="1" t="s">
        <v>129</v>
      </c>
      <c r="B3137">
        <f t="shared" si="50"/>
        <v>119</v>
      </c>
      <c r="D3137">
        <f>AVERAGEIF(IMDB_Movies_Cleaned!$E$2:$E$3849, A3137, IMDB_Movies_Cleaned!$N$2:$N$3849)</f>
        <v>6.9529411764705902</v>
      </c>
      <c r="E3137" cm="1">
        <f t="array" ref="E3137">MEDIAN(IF(IMDB_Movies_Cleaned!$E$2:$E$3849=A3137, IMDB_Movies_Cleaned!$N$2:$N$3849))</f>
        <v>7.1</v>
      </c>
      <c r="F3137" cm="1">
        <f t="array" ref="F3137">_xlfn.MODE.SNGL(IF(IMDB_Movies_Cleaned!$E$2:$E$3849=A3137, IMDB_Movies_Cleaned!$N$2:$N$3849))</f>
        <v>7.2</v>
      </c>
      <c r="G3137" cm="1">
        <f t="array" ref="G3137">MAX(IF(IMDB_Movies_Cleaned!$E$2:$E$3849=A3137, IMDB_Movies_Cleaned!$N$2:$N$3849))</f>
        <v>8.1</v>
      </c>
      <c r="H3137" cm="1">
        <f t="array" ref="H3137">MIN(IF(IMDB_Movies_Cleaned!$E$2:$E$3849=A3137, IMDB_Movies_Cleaned!$N$2:$N$3849))</f>
        <v>4.0999999999999996</v>
      </c>
      <c r="I3137" cm="1">
        <f t="array" ref="I3137">_xlfn.VAR.S(IF(IMDB_Movies_Cleaned!$E$2:$E$3849=A3137, IMDB_Movies_Cleaned!$N$2:$N$3849))</f>
        <v>0.5581056829511245</v>
      </c>
      <c r="J3137" cm="1">
        <f t="array" ref="J3137">_xlfn.STDEV.S(IF(IMDB_Movies_Cleaned!$E$2:$E$3849=A3137, IMDB_Movies_Cleaned!$N$2:$N$3849))</f>
        <v>0.74706471135446129</v>
      </c>
    </row>
    <row r="3138" spans="1:10" x14ac:dyDescent="0.25">
      <c r="A3138" s="1" t="s">
        <v>877</v>
      </c>
      <c r="B3138">
        <f t="shared" si="50"/>
        <v>135</v>
      </c>
      <c r="D3138">
        <f>AVERAGEIF(IMDB_Movies_Cleaned!$E$2:$E$3849, A3138, IMDB_Movies_Cleaned!$N$2:$N$3849)</f>
        <v>5.8962962962962955</v>
      </c>
      <c r="E3138" cm="1">
        <f t="array" ref="E3138">MEDIAN(IF(IMDB_Movies_Cleaned!$E$2:$E$3849=A3138, IMDB_Movies_Cleaned!$N$2:$N$3849))</f>
        <v>6</v>
      </c>
      <c r="F3138" cm="1">
        <f t="array" ref="F3138">_xlfn.MODE.SNGL(IF(IMDB_Movies_Cleaned!$E$2:$E$3849=A3138, IMDB_Movies_Cleaned!$N$2:$N$3849))</f>
        <v>6.1</v>
      </c>
      <c r="G3138" cm="1">
        <f t="array" ref="G3138">MAX(IF(IMDB_Movies_Cleaned!$E$2:$E$3849=A3138, IMDB_Movies_Cleaned!$N$2:$N$3849))</f>
        <v>8.4</v>
      </c>
      <c r="H3138" cm="1">
        <f t="array" ref="H3138">MIN(IF(IMDB_Movies_Cleaned!$E$2:$E$3849=A3138, IMDB_Movies_Cleaned!$N$2:$N$3849))</f>
        <v>2.7</v>
      </c>
      <c r="I3138" cm="1">
        <f t="array" ref="I3138">_xlfn.VAR.S(IF(IMDB_Movies_Cleaned!$E$2:$E$3849=A3138, IMDB_Movies_Cleaned!$N$2:$N$3849))</f>
        <v>0.76826976229963906</v>
      </c>
      <c r="J3138" cm="1">
        <f t="array" ref="J3138">_xlfn.STDEV.S(IF(IMDB_Movies_Cleaned!$E$2:$E$3849=A3138, IMDB_Movies_Cleaned!$N$2:$N$3849))</f>
        <v>0.87650998984588824</v>
      </c>
    </row>
    <row r="3139" spans="1:10" x14ac:dyDescent="0.25">
      <c r="A3139" s="2" t="s">
        <v>1289</v>
      </c>
      <c r="B3139">
        <f t="shared" si="50"/>
        <v>147</v>
      </c>
      <c r="D3139">
        <f>AVERAGEIF(IMDB_Movies_Cleaned!$E$2:$E$3849, A3139, IMDB_Movies_Cleaned!$N$2:$N$3849)</f>
        <v>6.5836734693877554</v>
      </c>
      <c r="E3139" cm="1">
        <f t="array" ref="E3139">MEDIAN(IF(IMDB_Movies_Cleaned!$E$2:$E$3849=A3139, IMDB_Movies_Cleaned!$N$2:$N$3849))</f>
        <v>6.7</v>
      </c>
      <c r="F3139" cm="1">
        <f t="array" ref="F3139">_xlfn.MODE.SNGL(IF(IMDB_Movies_Cleaned!$E$2:$E$3849=A3139, IMDB_Movies_Cleaned!$N$2:$N$3849))</f>
        <v>6.7</v>
      </c>
      <c r="G3139" cm="1">
        <f t="array" ref="G3139">MAX(IF(IMDB_Movies_Cleaned!$E$2:$E$3849=A3139, IMDB_Movies_Cleaned!$N$2:$N$3849))</f>
        <v>8.8000000000000007</v>
      </c>
      <c r="H3139" cm="1">
        <f t="array" ref="H3139">MIN(IF(IMDB_Movies_Cleaned!$E$2:$E$3849=A3139, IMDB_Movies_Cleaned!$N$2:$N$3849))</f>
        <v>3.3</v>
      </c>
      <c r="I3139" cm="1">
        <f t="array" ref="I3139">_xlfn.VAR.S(IF(IMDB_Movies_Cleaned!$E$2:$E$3849=A3139, IMDB_Movies_Cleaned!$N$2:$N$3849))</f>
        <v>0.73480011182555371</v>
      </c>
      <c r="J3139" cm="1">
        <f t="array" ref="J3139">_xlfn.STDEV.S(IF(IMDB_Movies_Cleaned!$E$2:$E$3849=A3139, IMDB_Movies_Cleaned!$N$2:$N$3849))</f>
        <v>0.85720482489633343</v>
      </c>
    </row>
    <row r="3140" spans="1:10" x14ac:dyDescent="0.25">
      <c r="A3140" s="1" t="s">
        <v>1274</v>
      </c>
      <c r="B3140">
        <f t="shared" si="50"/>
        <v>11</v>
      </c>
      <c r="D3140">
        <f>AVERAGEIF(IMDB_Movies_Cleaned!$E$2:$E$3849, A3140, IMDB_Movies_Cleaned!$N$2:$N$3849)</f>
        <v>6.418181818181818</v>
      </c>
      <c r="E3140" cm="1">
        <f t="array" ref="E3140">MEDIAN(IF(IMDB_Movies_Cleaned!$E$2:$E$3849=A3140, IMDB_Movies_Cleaned!$N$2:$N$3849))</f>
        <v>6.4</v>
      </c>
      <c r="F3140" cm="1">
        <f t="array" ref="F3140">_xlfn.MODE.SNGL(IF(IMDB_Movies_Cleaned!$E$2:$E$3849=A3140, IMDB_Movies_Cleaned!$N$2:$N$3849))</f>
        <v>6.7</v>
      </c>
      <c r="G3140" cm="1">
        <f t="array" ref="G3140">MAX(IF(IMDB_Movies_Cleaned!$E$2:$E$3849=A3140, IMDB_Movies_Cleaned!$N$2:$N$3849))</f>
        <v>7.6</v>
      </c>
      <c r="H3140" cm="1">
        <f t="array" ref="H3140">MIN(IF(IMDB_Movies_Cleaned!$E$2:$E$3849=A3140, IMDB_Movies_Cleaned!$N$2:$N$3849))</f>
        <v>5.3</v>
      </c>
      <c r="I3140" cm="1">
        <f t="array" ref="I3140">_xlfn.VAR.S(IF(IMDB_Movies_Cleaned!$E$2:$E$3849=A3140, IMDB_Movies_Cleaned!$N$2:$N$3849))</f>
        <v>0.53363636363637279</v>
      </c>
      <c r="J3140" cm="1">
        <f t="array" ref="J3140">_xlfn.STDEV.S(IF(IMDB_Movies_Cleaned!$E$2:$E$3849=A3140, IMDB_Movies_Cleaned!$N$2:$N$3849))</f>
        <v>0.73050418454405364</v>
      </c>
    </row>
    <row r="3141" spans="1:10" x14ac:dyDescent="0.25">
      <c r="A3141" s="1" t="s">
        <v>1248</v>
      </c>
      <c r="B3141">
        <f t="shared" si="50"/>
        <v>1</v>
      </c>
      <c r="D3141">
        <f>AVERAGEIF(IMDB_Movies_Cleaned!$E$2:$E$3849, A3141, IMDB_Movies_Cleaned!$N$2:$N$3849)</f>
        <v>7.8</v>
      </c>
      <c r="E3141" cm="1">
        <f t="array" ref="E3141">MEDIAN(IF(IMDB_Movies_Cleaned!$E$2:$E$3849=A3141, IMDB_Movies_Cleaned!$N$2:$N$3849))</f>
        <v>7.8</v>
      </c>
      <c r="F3141" t="e" cm="1">
        <f t="array" ref="F3141">_xlfn.MODE.SNGL(IF(IMDB_Movies_Cleaned!$E$2:$E$3849=A3141, IMDB_Movies_Cleaned!$N$2:$N$3849))</f>
        <v>#N/A</v>
      </c>
      <c r="G3141" cm="1">
        <f t="array" ref="G3141">MAX(IF(IMDB_Movies_Cleaned!$E$2:$E$3849=A3141, IMDB_Movies_Cleaned!$N$2:$N$3849))</f>
        <v>7.8</v>
      </c>
      <c r="H3141" cm="1">
        <f t="array" ref="H3141">MIN(IF(IMDB_Movies_Cleaned!$E$2:$E$3849=A3141, IMDB_Movies_Cleaned!$N$2:$N$3849))</f>
        <v>7.8</v>
      </c>
      <c r="I3141" t="e" cm="1">
        <f t="array" ref="I3141">_xlfn.VAR.S(IF(IMDB_Movies_Cleaned!$E$2:$E$3849=A3141, IMDB_Movies_Cleaned!$N$2:$N$3849))</f>
        <v>#DIV/0!</v>
      </c>
      <c r="J3141" t="e" cm="1">
        <f t="array" ref="J3141">_xlfn.STDEV.S(IF(IMDB_Movies_Cleaned!$E$2:$E$3849=A3141, IMDB_Movies_Cleaned!$N$2:$N$3849))</f>
        <v>#DIV/0!</v>
      </c>
    </row>
    <row r="3142" spans="1:10" x14ac:dyDescent="0.25">
      <c r="A3142" s="2" t="s">
        <v>437</v>
      </c>
      <c r="B3142">
        <f t="shared" si="50"/>
        <v>7</v>
      </c>
      <c r="D3142">
        <f>AVERAGEIF(IMDB_Movies_Cleaned!$E$2:$E$3849, A3142, IMDB_Movies_Cleaned!$N$2:$N$3849)</f>
        <v>5.7714285714285722</v>
      </c>
      <c r="E3142" cm="1">
        <f t="array" ref="E3142">MEDIAN(IF(IMDB_Movies_Cleaned!$E$2:$E$3849=A3142, IMDB_Movies_Cleaned!$N$2:$N$3849))</f>
        <v>6.4</v>
      </c>
      <c r="F3142" cm="1">
        <f t="array" ref="F3142">_xlfn.MODE.SNGL(IF(IMDB_Movies_Cleaned!$E$2:$E$3849=A3142, IMDB_Movies_Cleaned!$N$2:$N$3849))</f>
        <v>6.4</v>
      </c>
      <c r="G3142" cm="1">
        <f t="array" ref="G3142">MAX(IF(IMDB_Movies_Cleaned!$E$2:$E$3849=A3142, IMDB_Movies_Cleaned!$N$2:$N$3849))</f>
        <v>6.7</v>
      </c>
      <c r="H3142" cm="1">
        <f t="array" ref="H3142">MIN(IF(IMDB_Movies_Cleaned!$E$2:$E$3849=A3142, IMDB_Movies_Cleaned!$N$2:$N$3849))</f>
        <v>4.0999999999999996</v>
      </c>
      <c r="I3142" cm="1">
        <f t="array" ref="I3142">_xlfn.VAR.S(IF(IMDB_Movies_Cleaned!$E$2:$E$3849=A3142, IMDB_Movies_Cleaned!$N$2:$N$3849))</f>
        <v>1.0257142857142725</v>
      </c>
      <c r="J3142" cm="1">
        <f t="array" ref="J3142">_xlfn.STDEV.S(IF(IMDB_Movies_Cleaned!$E$2:$E$3849=A3142, IMDB_Movies_Cleaned!$N$2:$N$3849))</f>
        <v>1.0127755357009136</v>
      </c>
    </row>
    <row r="3143" spans="1:10" x14ac:dyDescent="0.25">
      <c r="A3143" s="2" t="s">
        <v>2959</v>
      </c>
      <c r="B3143">
        <f t="shared" si="50"/>
        <v>8</v>
      </c>
      <c r="D3143">
        <f>AVERAGEIF(IMDB_Movies_Cleaned!$E$2:$E$3849, A3143, IMDB_Movies_Cleaned!$N$2:$N$3849)</f>
        <v>6.8249999999999984</v>
      </c>
      <c r="E3143" cm="1">
        <f t="array" ref="E3143">MEDIAN(IF(IMDB_Movies_Cleaned!$E$2:$E$3849=A3143, IMDB_Movies_Cleaned!$N$2:$N$3849))</f>
        <v>6.8</v>
      </c>
      <c r="F3143" cm="1">
        <f t="array" ref="F3143">_xlfn.MODE.SNGL(IF(IMDB_Movies_Cleaned!$E$2:$E$3849=A3143, IMDB_Movies_Cleaned!$N$2:$N$3849))</f>
        <v>6.8</v>
      </c>
      <c r="G3143" cm="1">
        <f t="array" ref="G3143">MAX(IF(IMDB_Movies_Cleaned!$E$2:$E$3849=A3143, IMDB_Movies_Cleaned!$N$2:$N$3849))</f>
        <v>7.2</v>
      </c>
      <c r="H3143" cm="1">
        <f t="array" ref="H3143">MIN(IF(IMDB_Movies_Cleaned!$E$2:$E$3849=A3143, IMDB_Movies_Cleaned!$N$2:$N$3849))</f>
        <v>6.1</v>
      </c>
      <c r="I3143" cm="1">
        <f t="array" ref="I3143">_xlfn.VAR.S(IF(IMDB_Movies_Cleaned!$E$2:$E$3849=A3143, IMDB_Movies_Cleaned!$N$2:$N$3849))</f>
        <v>0.12214285714285723</v>
      </c>
      <c r="J3143" cm="1">
        <f t="array" ref="J3143">_xlfn.STDEV.S(IF(IMDB_Movies_Cleaned!$E$2:$E$3849=A3143, IMDB_Movies_Cleaned!$N$2:$N$3849))</f>
        <v>0.34948942350643064</v>
      </c>
    </row>
    <row r="3144" spans="1:10" x14ac:dyDescent="0.25">
      <c r="A3144" s="1" t="s">
        <v>2485</v>
      </c>
      <c r="B3144">
        <f t="shared" si="50"/>
        <v>7</v>
      </c>
      <c r="D3144">
        <f>AVERAGEIF(IMDB_Movies_Cleaned!$E$2:$E$3849, A3144, IMDB_Movies_Cleaned!$N$2:$N$3849)</f>
        <v>6.0571428571428569</v>
      </c>
      <c r="E3144" cm="1">
        <f t="array" ref="E3144">MEDIAN(IF(IMDB_Movies_Cleaned!$E$2:$E$3849=A3144, IMDB_Movies_Cleaned!$N$2:$N$3849))</f>
        <v>6.4</v>
      </c>
      <c r="F3144" cm="1">
        <f t="array" ref="F3144">_xlfn.MODE.SNGL(IF(IMDB_Movies_Cleaned!$E$2:$E$3849=A3144, IMDB_Movies_Cleaned!$N$2:$N$3849))</f>
        <v>6.4</v>
      </c>
      <c r="G3144" cm="1">
        <f t="array" ref="G3144">MAX(IF(IMDB_Movies_Cleaned!$E$2:$E$3849=A3144, IMDB_Movies_Cleaned!$N$2:$N$3849))</f>
        <v>6.8</v>
      </c>
      <c r="H3144" cm="1">
        <f t="array" ref="H3144">MIN(IF(IMDB_Movies_Cleaned!$E$2:$E$3849=A3144, IMDB_Movies_Cleaned!$N$2:$N$3849))</f>
        <v>4.3</v>
      </c>
      <c r="I3144" cm="1">
        <f t="array" ref="I3144">_xlfn.VAR.S(IF(IMDB_Movies_Cleaned!$E$2:$E$3849=A3144, IMDB_Movies_Cleaned!$N$2:$N$3849))</f>
        <v>0.69285714285715017</v>
      </c>
      <c r="J3144" cm="1">
        <f t="array" ref="J3144">_xlfn.STDEV.S(IF(IMDB_Movies_Cleaned!$E$2:$E$3849=A3144, IMDB_Movies_Cleaned!$N$2:$N$3849))</f>
        <v>0.83238040754041664</v>
      </c>
    </row>
    <row r="3145" spans="1:10" x14ac:dyDescent="0.25">
      <c r="A3145" s="2" t="s">
        <v>753</v>
      </c>
      <c r="B3145">
        <f t="shared" si="50"/>
        <v>151</v>
      </c>
      <c r="D3145">
        <f>AVERAGEIF(IMDB_Movies_Cleaned!$E$2:$E$3849, A3145, IMDB_Movies_Cleaned!$N$2:$N$3849)</f>
        <v>6.4947019867549711</v>
      </c>
      <c r="E3145" cm="1">
        <f t="array" ref="E3145">MEDIAN(IF(IMDB_Movies_Cleaned!$E$2:$E$3849=A3145, IMDB_Movies_Cleaned!$N$2:$N$3849))</f>
        <v>6.5</v>
      </c>
      <c r="F3145" cm="1">
        <f t="array" ref="F3145">_xlfn.MODE.SNGL(IF(IMDB_Movies_Cleaned!$E$2:$E$3849=A3145, IMDB_Movies_Cleaned!$N$2:$N$3849))</f>
        <v>6.5</v>
      </c>
      <c r="G3145" cm="1">
        <f t="array" ref="G3145">MAX(IF(IMDB_Movies_Cleaned!$E$2:$E$3849=A3145, IMDB_Movies_Cleaned!$N$2:$N$3849))</f>
        <v>8</v>
      </c>
      <c r="H3145" cm="1">
        <f t="array" ref="H3145">MIN(IF(IMDB_Movies_Cleaned!$E$2:$E$3849=A3145, IMDB_Movies_Cleaned!$N$2:$N$3849))</f>
        <v>4.3</v>
      </c>
      <c r="I3145" cm="1">
        <f t="array" ref="I3145">_xlfn.VAR.S(IF(IMDB_Movies_Cleaned!$E$2:$E$3849=A3145, IMDB_Movies_Cleaned!$N$2:$N$3849))</f>
        <v>0.56277174392930951</v>
      </c>
      <c r="J3145" cm="1">
        <f t="array" ref="J3145">_xlfn.STDEV.S(IF(IMDB_Movies_Cleaned!$E$2:$E$3849=A3145, IMDB_Movies_Cleaned!$N$2:$N$3849))</f>
        <v>0.75018114074489339</v>
      </c>
    </row>
    <row r="3146" spans="1:10" x14ac:dyDescent="0.25">
      <c r="A3146" s="1" t="s">
        <v>15</v>
      </c>
      <c r="B3146">
        <f t="shared" si="50"/>
        <v>12</v>
      </c>
      <c r="D3146">
        <f>AVERAGEIF(IMDB_Movies_Cleaned!$E$2:$E$3849, A3146, IMDB_Movies_Cleaned!$N$2:$N$3849)</f>
        <v>6.8916666666666657</v>
      </c>
      <c r="E3146" cm="1">
        <f t="array" ref="E3146">MEDIAN(IF(IMDB_Movies_Cleaned!$E$2:$E$3849=A3146, IMDB_Movies_Cleaned!$N$2:$N$3849))</f>
        <v>6.95</v>
      </c>
      <c r="F3146" cm="1">
        <f t="array" ref="F3146">_xlfn.MODE.SNGL(IF(IMDB_Movies_Cleaned!$E$2:$E$3849=A3146, IMDB_Movies_Cleaned!$N$2:$N$3849))</f>
        <v>6.7</v>
      </c>
      <c r="G3146" cm="1">
        <f t="array" ref="G3146">MAX(IF(IMDB_Movies_Cleaned!$E$2:$E$3849=A3146, IMDB_Movies_Cleaned!$N$2:$N$3849))</f>
        <v>8.8000000000000007</v>
      </c>
      <c r="H3146" cm="1">
        <f t="array" ref="H3146">MIN(IF(IMDB_Movies_Cleaned!$E$2:$E$3849=A3146, IMDB_Movies_Cleaned!$N$2:$N$3849))</f>
        <v>3.8</v>
      </c>
      <c r="I3146" cm="1">
        <f t="array" ref="I3146">_xlfn.VAR.S(IF(IMDB_Movies_Cleaned!$E$2:$E$3849=A3146, IMDB_Movies_Cleaned!$N$2:$N$3849))</f>
        <v>2.4571969696969727</v>
      </c>
      <c r="J3146" cm="1">
        <f t="array" ref="J3146">_xlfn.STDEV.S(IF(IMDB_Movies_Cleaned!$E$2:$E$3849=A3146, IMDB_Movies_Cleaned!$N$2:$N$3849))</f>
        <v>1.5675448860230359</v>
      </c>
    </row>
    <row r="3147" spans="1:10" x14ac:dyDescent="0.25">
      <c r="A3147" s="2" t="s">
        <v>855</v>
      </c>
      <c r="B3147">
        <f t="shared" si="50"/>
        <v>23</v>
      </c>
      <c r="D3147">
        <f>AVERAGEIF(IMDB_Movies_Cleaned!$E$2:$E$3849, A3147, IMDB_Movies_Cleaned!$N$2:$N$3849)</f>
        <v>7.3043478260869552</v>
      </c>
      <c r="E3147" cm="1">
        <f t="array" ref="E3147">MEDIAN(IF(IMDB_Movies_Cleaned!$E$2:$E$3849=A3147, IMDB_Movies_Cleaned!$N$2:$N$3849))</f>
        <v>7.3</v>
      </c>
      <c r="F3147" cm="1">
        <f t="array" ref="F3147">_xlfn.MODE.SNGL(IF(IMDB_Movies_Cleaned!$E$2:$E$3849=A3147, IMDB_Movies_Cleaned!$N$2:$N$3849))</f>
        <v>7.6</v>
      </c>
      <c r="G3147" cm="1">
        <f t="array" ref="G3147">MAX(IF(IMDB_Movies_Cleaned!$E$2:$E$3849=A3147, IMDB_Movies_Cleaned!$N$2:$N$3849))</f>
        <v>8.3000000000000007</v>
      </c>
      <c r="H3147" cm="1">
        <f t="array" ref="H3147">MIN(IF(IMDB_Movies_Cleaned!$E$2:$E$3849=A3147, IMDB_Movies_Cleaned!$N$2:$N$3849))</f>
        <v>5.7</v>
      </c>
      <c r="I3147" cm="1">
        <f t="array" ref="I3147">_xlfn.VAR.S(IF(IMDB_Movies_Cleaned!$E$2:$E$3849=A3147, IMDB_Movies_Cleaned!$N$2:$N$3849))</f>
        <v>0.33679841897233209</v>
      </c>
      <c r="J3147" cm="1">
        <f t="array" ref="J3147">_xlfn.STDEV.S(IF(IMDB_Movies_Cleaned!$E$2:$E$3849=A3147, IMDB_Movies_Cleaned!$N$2:$N$3849))</f>
        <v>0.58034336299498768</v>
      </c>
    </row>
    <row r="3148" spans="1:10" x14ac:dyDescent="0.25">
      <c r="A3148" s="2" t="s">
        <v>129</v>
      </c>
      <c r="B3148">
        <f t="shared" si="50"/>
        <v>119</v>
      </c>
      <c r="D3148">
        <f>AVERAGEIF(IMDB_Movies_Cleaned!$E$2:$E$3849, A3148, IMDB_Movies_Cleaned!$N$2:$N$3849)</f>
        <v>6.9529411764705902</v>
      </c>
      <c r="E3148" cm="1">
        <f t="array" ref="E3148">MEDIAN(IF(IMDB_Movies_Cleaned!$E$2:$E$3849=A3148, IMDB_Movies_Cleaned!$N$2:$N$3849))</f>
        <v>7.1</v>
      </c>
      <c r="F3148" cm="1">
        <f t="array" ref="F3148">_xlfn.MODE.SNGL(IF(IMDB_Movies_Cleaned!$E$2:$E$3849=A3148, IMDB_Movies_Cleaned!$N$2:$N$3849))</f>
        <v>7.2</v>
      </c>
      <c r="G3148" cm="1">
        <f t="array" ref="G3148">MAX(IF(IMDB_Movies_Cleaned!$E$2:$E$3849=A3148, IMDB_Movies_Cleaned!$N$2:$N$3849))</f>
        <v>8.1</v>
      </c>
      <c r="H3148" cm="1">
        <f t="array" ref="H3148">MIN(IF(IMDB_Movies_Cleaned!$E$2:$E$3849=A3148, IMDB_Movies_Cleaned!$N$2:$N$3849))</f>
        <v>4.0999999999999996</v>
      </c>
      <c r="I3148" cm="1">
        <f t="array" ref="I3148">_xlfn.VAR.S(IF(IMDB_Movies_Cleaned!$E$2:$E$3849=A3148, IMDB_Movies_Cleaned!$N$2:$N$3849))</f>
        <v>0.5581056829511245</v>
      </c>
      <c r="J3148" cm="1">
        <f t="array" ref="J3148">_xlfn.STDEV.S(IF(IMDB_Movies_Cleaned!$E$2:$E$3849=A3148, IMDB_Movies_Cleaned!$N$2:$N$3849))</f>
        <v>0.74706471135446129</v>
      </c>
    </row>
    <row r="3149" spans="1:10" x14ac:dyDescent="0.25">
      <c r="A3149" s="1" t="s">
        <v>2959</v>
      </c>
      <c r="B3149">
        <f t="shared" si="50"/>
        <v>8</v>
      </c>
      <c r="D3149">
        <f>AVERAGEIF(IMDB_Movies_Cleaned!$E$2:$E$3849, A3149, IMDB_Movies_Cleaned!$N$2:$N$3849)</f>
        <v>6.8249999999999984</v>
      </c>
      <c r="E3149" cm="1">
        <f t="array" ref="E3149">MEDIAN(IF(IMDB_Movies_Cleaned!$E$2:$E$3849=A3149, IMDB_Movies_Cleaned!$N$2:$N$3849))</f>
        <v>6.8</v>
      </c>
      <c r="F3149" cm="1">
        <f t="array" ref="F3149">_xlfn.MODE.SNGL(IF(IMDB_Movies_Cleaned!$E$2:$E$3849=A3149, IMDB_Movies_Cleaned!$N$2:$N$3849))</f>
        <v>6.8</v>
      </c>
      <c r="G3149" cm="1">
        <f t="array" ref="G3149">MAX(IF(IMDB_Movies_Cleaned!$E$2:$E$3849=A3149, IMDB_Movies_Cleaned!$N$2:$N$3849))</f>
        <v>7.2</v>
      </c>
      <c r="H3149" cm="1">
        <f t="array" ref="H3149">MIN(IF(IMDB_Movies_Cleaned!$E$2:$E$3849=A3149, IMDB_Movies_Cleaned!$N$2:$N$3849))</f>
        <v>6.1</v>
      </c>
      <c r="I3149" cm="1">
        <f t="array" ref="I3149">_xlfn.VAR.S(IF(IMDB_Movies_Cleaned!$E$2:$E$3849=A3149, IMDB_Movies_Cleaned!$N$2:$N$3849))</f>
        <v>0.12214285714285723</v>
      </c>
      <c r="J3149" cm="1">
        <f t="array" ref="J3149">_xlfn.STDEV.S(IF(IMDB_Movies_Cleaned!$E$2:$E$3849=A3149, IMDB_Movies_Cleaned!$N$2:$N$3849))</f>
        <v>0.34948942350643064</v>
      </c>
    </row>
    <row r="3150" spans="1:10" x14ac:dyDescent="0.25">
      <c r="A3150" s="2" t="s">
        <v>129</v>
      </c>
      <c r="B3150">
        <f t="shared" si="50"/>
        <v>119</v>
      </c>
      <c r="D3150">
        <f>AVERAGEIF(IMDB_Movies_Cleaned!$E$2:$E$3849, A3150, IMDB_Movies_Cleaned!$N$2:$N$3849)</f>
        <v>6.9529411764705902</v>
      </c>
      <c r="E3150" cm="1">
        <f t="array" ref="E3150">MEDIAN(IF(IMDB_Movies_Cleaned!$E$2:$E$3849=A3150, IMDB_Movies_Cleaned!$N$2:$N$3849))</f>
        <v>7.1</v>
      </c>
      <c r="F3150" cm="1">
        <f t="array" ref="F3150">_xlfn.MODE.SNGL(IF(IMDB_Movies_Cleaned!$E$2:$E$3849=A3150, IMDB_Movies_Cleaned!$N$2:$N$3849))</f>
        <v>7.2</v>
      </c>
      <c r="G3150" cm="1">
        <f t="array" ref="G3150">MAX(IF(IMDB_Movies_Cleaned!$E$2:$E$3849=A3150, IMDB_Movies_Cleaned!$N$2:$N$3849))</f>
        <v>8.1</v>
      </c>
      <c r="H3150" cm="1">
        <f t="array" ref="H3150">MIN(IF(IMDB_Movies_Cleaned!$E$2:$E$3849=A3150, IMDB_Movies_Cleaned!$N$2:$N$3849))</f>
        <v>4.0999999999999996</v>
      </c>
      <c r="I3150" cm="1">
        <f t="array" ref="I3150">_xlfn.VAR.S(IF(IMDB_Movies_Cleaned!$E$2:$E$3849=A3150, IMDB_Movies_Cleaned!$N$2:$N$3849))</f>
        <v>0.5581056829511245</v>
      </c>
      <c r="J3150" cm="1">
        <f t="array" ref="J3150">_xlfn.STDEV.S(IF(IMDB_Movies_Cleaned!$E$2:$E$3849=A3150, IMDB_Movies_Cleaned!$N$2:$N$3849))</f>
        <v>0.74706471135446129</v>
      </c>
    </row>
    <row r="3151" spans="1:10" x14ac:dyDescent="0.25">
      <c r="A3151" s="1" t="s">
        <v>2047</v>
      </c>
      <c r="B3151">
        <f t="shared" ref="B3151:B3214" si="51">COUNTIF($A$2:$A$3849, A3151)</f>
        <v>11</v>
      </c>
      <c r="D3151">
        <f>AVERAGEIF(IMDB_Movies_Cleaned!$E$2:$E$3849, A3151, IMDB_Movies_Cleaned!$N$2:$N$3849)</f>
        <v>5.7727272727272734</v>
      </c>
      <c r="E3151" cm="1">
        <f t="array" ref="E3151">MEDIAN(IF(IMDB_Movies_Cleaned!$E$2:$E$3849=A3151, IMDB_Movies_Cleaned!$N$2:$N$3849))</f>
        <v>6.2</v>
      </c>
      <c r="F3151" cm="1">
        <f t="array" ref="F3151">_xlfn.MODE.SNGL(IF(IMDB_Movies_Cleaned!$E$2:$E$3849=A3151, IMDB_Movies_Cleaned!$N$2:$N$3849))</f>
        <v>6.2</v>
      </c>
      <c r="G3151" cm="1">
        <f t="array" ref="G3151">MAX(IF(IMDB_Movies_Cleaned!$E$2:$E$3849=A3151, IMDB_Movies_Cleaned!$N$2:$N$3849))</f>
        <v>6.6</v>
      </c>
      <c r="H3151" cm="1">
        <f t="array" ref="H3151">MIN(IF(IMDB_Movies_Cleaned!$E$2:$E$3849=A3151, IMDB_Movies_Cleaned!$N$2:$N$3849))</f>
        <v>2.4</v>
      </c>
      <c r="I3151" cm="1">
        <f t="array" ref="I3151">_xlfn.VAR.S(IF(IMDB_Movies_Cleaned!$E$2:$E$3849=A3151, IMDB_Movies_Cleaned!$N$2:$N$3849))</f>
        <v>1.3201818181818112</v>
      </c>
      <c r="J3151" cm="1">
        <f t="array" ref="J3151">_xlfn.STDEV.S(IF(IMDB_Movies_Cleaned!$E$2:$E$3849=A3151, IMDB_Movies_Cleaned!$N$2:$N$3849))</f>
        <v>1.1489916527903112</v>
      </c>
    </row>
    <row r="3152" spans="1:10" x14ac:dyDescent="0.25">
      <c r="A3152" s="1" t="s">
        <v>872</v>
      </c>
      <c r="B3152">
        <f t="shared" si="51"/>
        <v>145</v>
      </c>
      <c r="D3152">
        <f>AVERAGEIF(IMDB_Movies_Cleaned!$E$2:$E$3849, A3152, IMDB_Movies_Cleaned!$N$2:$N$3849)</f>
        <v>5.8406896551724108</v>
      </c>
      <c r="E3152" cm="1">
        <f t="array" ref="E3152">MEDIAN(IF(IMDB_Movies_Cleaned!$E$2:$E$3849=A3152, IMDB_Movies_Cleaned!$N$2:$N$3849))</f>
        <v>6</v>
      </c>
      <c r="F3152" cm="1">
        <f t="array" ref="F3152">_xlfn.MODE.SNGL(IF(IMDB_Movies_Cleaned!$E$2:$E$3849=A3152, IMDB_Movies_Cleaned!$N$2:$N$3849))</f>
        <v>6.5</v>
      </c>
      <c r="G3152" cm="1">
        <f t="array" ref="G3152">MAX(IF(IMDB_Movies_Cleaned!$E$2:$E$3849=A3152, IMDB_Movies_Cleaned!$N$2:$N$3849))</f>
        <v>8</v>
      </c>
      <c r="H3152" cm="1">
        <f t="array" ref="H3152">MIN(IF(IMDB_Movies_Cleaned!$E$2:$E$3849=A3152, IMDB_Movies_Cleaned!$N$2:$N$3849))</f>
        <v>1.9</v>
      </c>
      <c r="I3152" cm="1">
        <f t="array" ref="I3152">_xlfn.VAR.S(IF(IMDB_Movies_Cleaned!$E$2:$E$3849=A3152, IMDB_Movies_Cleaned!$N$2:$N$3849))</f>
        <v>1.4818745210728315</v>
      </c>
      <c r="J3152" cm="1">
        <f t="array" ref="J3152">_xlfn.STDEV.S(IF(IMDB_Movies_Cleaned!$E$2:$E$3849=A3152, IMDB_Movies_Cleaned!$N$2:$N$3849))</f>
        <v>1.2173226856806831</v>
      </c>
    </row>
    <row r="3153" spans="1:10" x14ac:dyDescent="0.25">
      <c r="A3153" s="2" t="s">
        <v>1100</v>
      </c>
      <c r="B3153">
        <f t="shared" si="51"/>
        <v>82</v>
      </c>
      <c r="D3153">
        <f>AVERAGEIF(IMDB_Movies_Cleaned!$E$2:$E$3849, A3153, IMDB_Movies_Cleaned!$N$2:$N$3849)</f>
        <v>6.8573170731707327</v>
      </c>
      <c r="E3153" cm="1">
        <f t="array" ref="E3153">MEDIAN(IF(IMDB_Movies_Cleaned!$E$2:$E$3849=A3153, IMDB_Movies_Cleaned!$N$2:$N$3849))</f>
        <v>7</v>
      </c>
      <c r="F3153" cm="1">
        <f t="array" ref="F3153">_xlfn.MODE.SNGL(IF(IMDB_Movies_Cleaned!$E$2:$E$3849=A3153, IMDB_Movies_Cleaned!$N$2:$N$3849))</f>
        <v>6.1</v>
      </c>
      <c r="G3153" cm="1">
        <f t="array" ref="G3153">MAX(IF(IMDB_Movies_Cleaned!$E$2:$E$3849=A3153, IMDB_Movies_Cleaned!$N$2:$N$3849))</f>
        <v>8.5</v>
      </c>
      <c r="H3153" cm="1">
        <f t="array" ref="H3153">MIN(IF(IMDB_Movies_Cleaned!$E$2:$E$3849=A3153, IMDB_Movies_Cleaned!$N$2:$N$3849))</f>
        <v>5.0999999999999996</v>
      </c>
      <c r="I3153" cm="1">
        <f t="array" ref="I3153">_xlfn.VAR.S(IF(IMDB_Movies_Cleaned!$E$2:$E$3849=A3153, IMDB_Movies_Cleaned!$N$2:$N$3849))</f>
        <v>0.60766184884070396</v>
      </c>
      <c r="J3153" cm="1">
        <f t="array" ref="J3153">_xlfn.STDEV.S(IF(IMDB_Movies_Cleaned!$E$2:$E$3849=A3153, IMDB_Movies_Cleaned!$N$2:$N$3849))</f>
        <v>0.77952668257135627</v>
      </c>
    </row>
    <row r="3154" spans="1:10" x14ac:dyDescent="0.25">
      <c r="A3154" s="1" t="s">
        <v>1289</v>
      </c>
      <c r="B3154">
        <f t="shared" si="51"/>
        <v>147</v>
      </c>
      <c r="D3154">
        <f>AVERAGEIF(IMDB_Movies_Cleaned!$E$2:$E$3849, A3154, IMDB_Movies_Cleaned!$N$2:$N$3849)</f>
        <v>6.5836734693877554</v>
      </c>
      <c r="E3154" cm="1">
        <f t="array" ref="E3154">MEDIAN(IF(IMDB_Movies_Cleaned!$E$2:$E$3849=A3154, IMDB_Movies_Cleaned!$N$2:$N$3849))</f>
        <v>6.7</v>
      </c>
      <c r="F3154" cm="1">
        <f t="array" ref="F3154">_xlfn.MODE.SNGL(IF(IMDB_Movies_Cleaned!$E$2:$E$3849=A3154, IMDB_Movies_Cleaned!$N$2:$N$3849))</f>
        <v>6.7</v>
      </c>
      <c r="G3154" cm="1">
        <f t="array" ref="G3154">MAX(IF(IMDB_Movies_Cleaned!$E$2:$E$3849=A3154, IMDB_Movies_Cleaned!$N$2:$N$3849))</f>
        <v>8.8000000000000007</v>
      </c>
      <c r="H3154" cm="1">
        <f t="array" ref="H3154">MIN(IF(IMDB_Movies_Cleaned!$E$2:$E$3849=A3154, IMDB_Movies_Cleaned!$N$2:$N$3849))</f>
        <v>3.3</v>
      </c>
      <c r="I3154" cm="1">
        <f t="array" ref="I3154">_xlfn.VAR.S(IF(IMDB_Movies_Cleaned!$E$2:$E$3849=A3154, IMDB_Movies_Cleaned!$N$2:$N$3849))</f>
        <v>0.73480011182555371</v>
      </c>
      <c r="J3154" cm="1">
        <f t="array" ref="J3154">_xlfn.STDEV.S(IF(IMDB_Movies_Cleaned!$E$2:$E$3849=A3154, IMDB_Movies_Cleaned!$N$2:$N$3849))</f>
        <v>0.85720482489633343</v>
      </c>
    </row>
    <row r="3155" spans="1:10" x14ac:dyDescent="0.25">
      <c r="A3155" s="2" t="s">
        <v>2836</v>
      </c>
      <c r="B3155">
        <f t="shared" si="51"/>
        <v>22</v>
      </c>
      <c r="D3155">
        <f>AVERAGEIF(IMDB_Movies_Cleaned!$E$2:$E$3849, A3155, IMDB_Movies_Cleaned!$N$2:$N$3849)</f>
        <v>6.6363636363636376</v>
      </c>
      <c r="E3155" cm="1">
        <f t="array" ref="E3155">MEDIAN(IF(IMDB_Movies_Cleaned!$E$2:$E$3849=A3155, IMDB_Movies_Cleaned!$N$2:$N$3849))</f>
        <v>6.9</v>
      </c>
      <c r="F3155" cm="1">
        <f t="array" ref="F3155">_xlfn.MODE.SNGL(IF(IMDB_Movies_Cleaned!$E$2:$E$3849=A3155, IMDB_Movies_Cleaned!$N$2:$N$3849))</f>
        <v>7</v>
      </c>
      <c r="G3155" cm="1">
        <f t="array" ref="G3155">MAX(IF(IMDB_Movies_Cleaned!$E$2:$E$3849=A3155, IMDB_Movies_Cleaned!$N$2:$N$3849))</f>
        <v>8.5</v>
      </c>
      <c r="H3155" cm="1">
        <f t="array" ref="H3155">MIN(IF(IMDB_Movies_Cleaned!$E$2:$E$3849=A3155, IMDB_Movies_Cleaned!$N$2:$N$3849))</f>
        <v>3.5</v>
      </c>
      <c r="I3155" cm="1">
        <f t="array" ref="I3155">_xlfn.VAR.S(IF(IMDB_Movies_Cleaned!$E$2:$E$3849=A3155, IMDB_Movies_Cleaned!$N$2:$N$3849))</f>
        <v>1.2090909090908921</v>
      </c>
      <c r="J3155" cm="1">
        <f t="array" ref="J3155">_xlfn.STDEV.S(IF(IMDB_Movies_Cleaned!$E$2:$E$3849=A3155, IMDB_Movies_Cleaned!$N$2:$N$3849))</f>
        <v>1.0995866992151606</v>
      </c>
    </row>
    <row r="3156" spans="1:10" x14ac:dyDescent="0.25">
      <c r="A3156" s="1" t="s">
        <v>1147</v>
      </c>
      <c r="B3156">
        <f t="shared" si="51"/>
        <v>14</v>
      </c>
      <c r="D3156">
        <f>AVERAGEIF(IMDB_Movies_Cleaned!$E$2:$E$3849, A3156, IMDB_Movies_Cleaned!$N$2:$N$3849)</f>
        <v>6.2071428571428564</v>
      </c>
      <c r="E3156" cm="1">
        <f t="array" ref="E3156">MEDIAN(IF(IMDB_Movies_Cleaned!$E$2:$E$3849=A3156, IMDB_Movies_Cleaned!$N$2:$N$3849))</f>
        <v>6.25</v>
      </c>
      <c r="F3156" cm="1">
        <f t="array" ref="F3156">_xlfn.MODE.SNGL(IF(IMDB_Movies_Cleaned!$E$2:$E$3849=A3156, IMDB_Movies_Cleaned!$N$2:$N$3849))</f>
        <v>6.4</v>
      </c>
      <c r="G3156" cm="1">
        <f t="array" ref="G3156">MAX(IF(IMDB_Movies_Cleaned!$E$2:$E$3849=A3156, IMDB_Movies_Cleaned!$N$2:$N$3849))</f>
        <v>7.7</v>
      </c>
      <c r="H3156" cm="1">
        <f t="array" ref="H3156">MIN(IF(IMDB_Movies_Cleaned!$E$2:$E$3849=A3156, IMDB_Movies_Cleaned!$N$2:$N$3849))</f>
        <v>4.2</v>
      </c>
      <c r="I3156" cm="1">
        <f t="array" ref="I3156">_xlfn.VAR.S(IF(IMDB_Movies_Cleaned!$E$2:$E$3849=A3156, IMDB_Movies_Cleaned!$N$2:$N$3849))</f>
        <v>0.64686813186813197</v>
      </c>
      <c r="J3156" cm="1">
        <f t="array" ref="J3156">_xlfn.STDEV.S(IF(IMDB_Movies_Cleaned!$E$2:$E$3849=A3156, IMDB_Movies_Cleaned!$N$2:$N$3849))</f>
        <v>0.80428112738527691</v>
      </c>
    </row>
    <row r="3157" spans="1:10" x14ac:dyDescent="0.25">
      <c r="A3157" s="2" t="s">
        <v>1022</v>
      </c>
      <c r="B3157">
        <f t="shared" si="51"/>
        <v>17</v>
      </c>
      <c r="D3157">
        <f>AVERAGEIF(IMDB_Movies_Cleaned!$E$2:$E$3849, A3157, IMDB_Movies_Cleaned!$N$2:$N$3849)</f>
        <v>7.2235294117647069</v>
      </c>
      <c r="E3157" cm="1">
        <f t="array" ref="E3157">MEDIAN(IF(IMDB_Movies_Cleaned!$E$2:$E$3849=A3157, IMDB_Movies_Cleaned!$N$2:$N$3849))</f>
        <v>7.6</v>
      </c>
      <c r="F3157" cm="1">
        <f t="array" ref="F3157">_xlfn.MODE.SNGL(IF(IMDB_Movies_Cleaned!$E$2:$E$3849=A3157, IMDB_Movies_Cleaned!$N$2:$N$3849))</f>
        <v>7.7</v>
      </c>
      <c r="G3157" cm="1">
        <f t="array" ref="G3157">MAX(IF(IMDB_Movies_Cleaned!$E$2:$E$3849=A3157, IMDB_Movies_Cleaned!$N$2:$N$3849))</f>
        <v>8.1</v>
      </c>
      <c r="H3157" cm="1">
        <f t="array" ref="H3157">MIN(IF(IMDB_Movies_Cleaned!$E$2:$E$3849=A3157, IMDB_Movies_Cleaned!$N$2:$N$3849))</f>
        <v>5.9</v>
      </c>
      <c r="I3157" cm="1">
        <f t="array" ref="I3157">_xlfn.VAR.S(IF(IMDB_Movies_Cleaned!$E$2:$E$3849=A3157, IMDB_Movies_Cleaned!$N$2:$N$3849))</f>
        <v>0.54941176470588238</v>
      </c>
      <c r="J3157" cm="1">
        <f t="array" ref="J3157">_xlfn.STDEV.S(IF(IMDB_Movies_Cleaned!$E$2:$E$3849=A3157, IMDB_Movies_Cleaned!$N$2:$N$3849))</f>
        <v>0.74122315445881903</v>
      </c>
    </row>
    <row r="3158" spans="1:10" x14ac:dyDescent="0.25">
      <c r="A3158" s="2" t="s">
        <v>268</v>
      </c>
      <c r="B3158">
        <f t="shared" si="51"/>
        <v>50</v>
      </c>
      <c r="D3158">
        <f>AVERAGEIF(IMDB_Movies_Cleaned!$E$2:$E$3849, A3158, IMDB_Movies_Cleaned!$N$2:$N$3849)</f>
        <v>6.498000000000002</v>
      </c>
      <c r="E3158" cm="1">
        <f t="array" ref="E3158">MEDIAN(IF(IMDB_Movies_Cleaned!$E$2:$E$3849=A3158, IMDB_Movies_Cleaned!$N$2:$N$3849))</f>
        <v>6.5</v>
      </c>
      <c r="F3158" cm="1">
        <f t="array" ref="F3158">_xlfn.MODE.SNGL(IF(IMDB_Movies_Cleaned!$E$2:$E$3849=A3158, IMDB_Movies_Cleaned!$N$2:$N$3849))</f>
        <v>6.1</v>
      </c>
      <c r="G3158" cm="1">
        <f t="array" ref="G3158">MAX(IF(IMDB_Movies_Cleaned!$E$2:$E$3849=A3158, IMDB_Movies_Cleaned!$N$2:$N$3849))</f>
        <v>9</v>
      </c>
      <c r="H3158" cm="1">
        <f t="array" ref="H3158">MIN(IF(IMDB_Movies_Cleaned!$E$2:$E$3849=A3158, IMDB_Movies_Cleaned!$N$2:$N$3849))</f>
        <v>5.0999999999999996</v>
      </c>
      <c r="I3158" cm="1">
        <f t="array" ref="I3158">_xlfn.VAR.S(IF(IMDB_Movies_Cleaned!$E$2:$E$3849=A3158, IMDB_Movies_Cleaned!$N$2:$N$3849))</f>
        <v>0.51407755102039177</v>
      </c>
      <c r="J3158" cm="1">
        <f t="array" ref="J3158">_xlfn.STDEV.S(IF(IMDB_Movies_Cleaned!$E$2:$E$3849=A3158, IMDB_Movies_Cleaned!$N$2:$N$3849))</f>
        <v>0.71699201600881979</v>
      </c>
    </row>
    <row r="3159" spans="1:10" x14ac:dyDescent="0.25">
      <c r="A3159" s="1" t="s">
        <v>2139</v>
      </c>
      <c r="B3159">
        <f t="shared" si="51"/>
        <v>13</v>
      </c>
      <c r="D3159">
        <f>AVERAGEIF(IMDB_Movies_Cleaned!$E$2:$E$3849, A3159, IMDB_Movies_Cleaned!$N$2:$N$3849)</f>
        <v>6.1461538461538465</v>
      </c>
      <c r="E3159" cm="1">
        <f t="array" ref="E3159">MEDIAN(IF(IMDB_Movies_Cleaned!$E$2:$E$3849=A3159, IMDB_Movies_Cleaned!$N$2:$N$3849))</f>
        <v>6.2</v>
      </c>
      <c r="F3159" cm="1">
        <f t="array" ref="F3159">_xlfn.MODE.SNGL(IF(IMDB_Movies_Cleaned!$E$2:$E$3849=A3159, IMDB_Movies_Cleaned!$N$2:$N$3849))</f>
        <v>6</v>
      </c>
      <c r="G3159" cm="1">
        <f t="array" ref="G3159">MAX(IF(IMDB_Movies_Cleaned!$E$2:$E$3849=A3159, IMDB_Movies_Cleaned!$N$2:$N$3849))</f>
        <v>7.4</v>
      </c>
      <c r="H3159" cm="1">
        <f t="array" ref="H3159">MIN(IF(IMDB_Movies_Cleaned!$E$2:$E$3849=A3159, IMDB_Movies_Cleaned!$N$2:$N$3849))</f>
        <v>4.5</v>
      </c>
      <c r="I3159" cm="1">
        <f t="array" ref="I3159">_xlfn.VAR.S(IF(IMDB_Movies_Cleaned!$E$2:$E$3849=A3159, IMDB_Movies_Cleaned!$N$2:$N$3849))</f>
        <v>0.74602564102562974</v>
      </c>
      <c r="J3159" cm="1">
        <f t="array" ref="J3159">_xlfn.STDEV.S(IF(IMDB_Movies_Cleaned!$E$2:$E$3849=A3159, IMDB_Movies_Cleaned!$N$2:$N$3849))</f>
        <v>0.86372775862862583</v>
      </c>
    </row>
    <row r="3160" spans="1:10" x14ac:dyDescent="0.25">
      <c r="A3160" s="2" t="s">
        <v>129</v>
      </c>
      <c r="B3160">
        <f t="shared" si="51"/>
        <v>119</v>
      </c>
      <c r="D3160">
        <f>AVERAGEIF(IMDB_Movies_Cleaned!$E$2:$E$3849, A3160, IMDB_Movies_Cleaned!$N$2:$N$3849)</f>
        <v>6.9529411764705902</v>
      </c>
      <c r="E3160" cm="1">
        <f t="array" ref="E3160">MEDIAN(IF(IMDB_Movies_Cleaned!$E$2:$E$3849=A3160, IMDB_Movies_Cleaned!$N$2:$N$3849))</f>
        <v>7.1</v>
      </c>
      <c r="F3160" cm="1">
        <f t="array" ref="F3160">_xlfn.MODE.SNGL(IF(IMDB_Movies_Cleaned!$E$2:$E$3849=A3160, IMDB_Movies_Cleaned!$N$2:$N$3849))</f>
        <v>7.2</v>
      </c>
      <c r="G3160" cm="1">
        <f t="array" ref="G3160">MAX(IF(IMDB_Movies_Cleaned!$E$2:$E$3849=A3160, IMDB_Movies_Cleaned!$N$2:$N$3849))</f>
        <v>8.1</v>
      </c>
      <c r="H3160" cm="1">
        <f t="array" ref="H3160">MIN(IF(IMDB_Movies_Cleaned!$E$2:$E$3849=A3160, IMDB_Movies_Cleaned!$N$2:$N$3849))</f>
        <v>4.0999999999999996</v>
      </c>
      <c r="I3160" cm="1">
        <f t="array" ref="I3160">_xlfn.VAR.S(IF(IMDB_Movies_Cleaned!$E$2:$E$3849=A3160, IMDB_Movies_Cleaned!$N$2:$N$3849))</f>
        <v>0.5581056829511245</v>
      </c>
      <c r="J3160" cm="1">
        <f t="array" ref="J3160">_xlfn.STDEV.S(IF(IMDB_Movies_Cleaned!$E$2:$E$3849=A3160, IMDB_Movies_Cleaned!$N$2:$N$3849))</f>
        <v>0.74706471135446129</v>
      </c>
    </row>
    <row r="3161" spans="1:10" x14ac:dyDescent="0.25">
      <c r="A3161" s="1" t="s">
        <v>6527</v>
      </c>
      <c r="B3161">
        <f t="shared" si="51"/>
        <v>1</v>
      </c>
      <c r="D3161">
        <f>AVERAGEIF(IMDB_Movies_Cleaned!$E$2:$E$3849, A3161, IMDB_Movies_Cleaned!$N$2:$N$3849)</f>
        <v>2.1</v>
      </c>
      <c r="E3161" cm="1">
        <f t="array" ref="E3161">MEDIAN(IF(IMDB_Movies_Cleaned!$E$2:$E$3849=A3161, IMDB_Movies_Cleaned!$N$2:$N$3849))</f>
        <v>2.1</v>
      </c>
      <c r="F3161" t="e" cm="1">
        <f t="array" ref="F3161">_xlfn.MODE.SNGL(IF(IMDB_Movies_Cleaned!$E$2:$E$3849=A3161, IMDB_Movies_Cleaned!$N$2:$N$3849))</f>
        <v>#N/A</v>
      </c>
      <c r="G3161" cm="1">
        <f t="array" ref="G3161">MAX(IF(IMDB_Movies_Cleaned!$E$2:$E$3849=A3161, IMDB_Movies_Cleaned!$N$2:$N$3849))</f>
        <v>2.1</v>
      </c>
      <c r="H3161" cm="1">
        <f t="array" ref="H3161">MIN(IF(IMDB_Movies_Cleaned!$E$2:$E$3849=A3161, IMDB_Movies_Cleaned!$N$2:$N$3849))</f>
        <v>2.1</v>
      </c>
      <c r="I3161" t="e" cm="1">
        <f t="array" ref="I3161">_xlfn.VAR.S(IF(IMDB_Movies_Cleaned!$E$2:$E$3849=A3161, IMDB_Movies_Cleaned!$N$2:$N$3849))</f>
        <v>#DIV/0!</v>
      </c>
      <c r="J3161" t="e" cm="1">
        <f t="array" ref="J3161">_xlfn.STDEV.S(IF(IMDB_Movies_Cleaned!$E$2:$E$3849=A3161, IMDB_Movies_Cleaned!$N$2:$N$3849))</f>
        <v>#DIV/0!</v>
      </c>
    </row>
    <row r="3162" spans="1:10" x14ac:dyDescent="0.25">
      <c r="A3162" s="1" t="s">
        <v>2914</v>
      </c>
      <c r="B3162">
        <f t="shared" si="51"/>
        <v>43</v>
      </c>
      <c r="D3162">
        <f>AVERAGEIF(IMDB_Movies_Cleaned!$E$2:$E$3849, A3162, IMDB_Movies_Cleaned!$N$2:$N$3849)</f>
        <v>5.9534883720930249</v>
      </c>
      <c r="E3162" cm="1">
        <f t="array" ref="E3162">MEDIAN(IF(IMDB_Movies_Cleaned!$E$2:$E$3849=A3162, IMDB_Movies_Cleaned!$N$2:$N$3849))</f>
        <v>5.9</v>
      </c>
      <c r="F3162" cm="1">
        <f t="array" ref="F3162">_xlfn.MODE.SNGL(IF(IMDB_Movies_Cleaned!$E$2:$E$3849=A3162, IMDB_Movies_Cleaned!$N$2:$N$3849))</f>
        <v>5.9</v>
      </c>
      <c r="G3162" cm="1">
        <f t="array" ref="G3162">MAX(IF(IMDB_Movies_Cleaned!$E$2:$E$3849=A3162, IMDB_Movies_Cleaned!$N$2:$N$3849))</f>
        <v>8</v>
      </c>
      <c r="H3162" cm="1">
        <f t="array" ref="H3162">MIN(IF(IMDB_Movies_Cleaned!$E$2:$E$3849=A3162, IMDB_Movies_Cleaned!$N$2:$N$3849))</f>
        <v>4.2</v>
      </c>
      <c r="I3162" cm="1">
        <f t="array" ref="I3162">_xlfn.VAR.S(IF(IMDB_Movies_Cleaned!$E$2:$E$3849=A3162, IMDB_Movies_Cleaned!$N$2:$N$3849))</f>
        <v>0.68111849390917156</v>
      </c>
      <c r="J3162" cm="1">
        <f t="array" ref="J3162">_xlfn.STDEV.S(IF(IMDB_Movies_Cleaned!$E$2:$E$3849=A3162, IMDB_Movies_Cleaned!$N$2:$N$3849))</f>
        <v>0.82529903302328644</v>
      </c>
    </row>
    <row r="3163" spans="1:10" x14ac:dyDescent="0.25">
      <c r="A3163" s="1" t="s">
        <v>3950</v>
      </c>
      <c r="B3163">
        <f t="shared" si="51"/>
        <v>17</v>
      </c>
      <c r="D3163">
        <f>AVERAGEIF(IMDB_Movies_Cleaned!$E$2:$E$3849, A3163, IMDB_Movies_Cleaned!$N$2:$N$3849)</f>
        <v>6.694117647058822</v>
      </c>
      <c r="E3163" cm="1">
        <f t="array" ref="E3163">MEDIAN(IF(IMDB_Movies_Cleaned!$E$2:$E$3849=A3163, IMDB_Movies_Cleaned!$N$2:$N$3849))</f>
        <v>6.8</v>
      </c>
      <c r="F3163" cm="1">
        <f t="array" ref="F3163">_xlfn.MODE.SNGL(IF(IMDB_Movies_Cleaned!$E$2:$E$3849=A3163, IMDB_Movies_Cleaned!$N$2:$N$3849))</f>
        <v>6.8</v>
      </c>
      <c r="G3163" cm="1">
        <f t="array" ref="G3163">MAX(IF(IMDB_Movies_Cleaned!$E$2:$E$3849=A3163, IMDB_Movies_Cleaned!$N$2:$N$3849))</f>
        <v>8.3000000000000007</v>
      </c>
      <c r="H3163" cm="1">
        <f t="array" ref="H3163">MIN(IF(IMDB_Movies_Cleaned!$E$2:$E$3849=A3163, IMDB_Movies_Cleaned!$N$2:$N$3849))</f>
        <v>4.8</v>
      </c>
      <c r="I3163" cm="1">
        <f t="array" ref="I3163">_xlfn.VAR.S(IF(IMDB_Movies_Cleaned!$E$2:$E$3849=A3163, IMDB_Movies_Cleaned!$N$2:$N$3849))</f>
        <v>0.65558823529413957</v>
      </c>
      <c r="J3163" cm="1">
        <f t="array" ref="J3163">_xlfn.STDEV.S(IF(IMDB_Movies_Cleaned!$E$2:$E$3849=A3163, IMDB_Movies_Cleaned!$N$2:$N$3849))</f>
        <v>0.8096840342344287</v>
      </c>
    </row>
    <row r="3164" spans="1:10" x14ac:dyDescent="0.25">
      <c r="A3164" s="2" t="s">
        <v>855</v>
      </c>
      <c r="B3164">
        <f t="shared" si="51"/>
        <v>23</v>
      </c>
      <c r="D3164">
        <f>AVERAGEIF(IMDB_Movies_Cleaned!$E$2:$E$3849, A3164, IMDB_Movies_Cleaned!$N$2:$N$3849)</f>
        <v>7.3043478260869552</v>
      </c>
      <c r="E3164" cm="1">
        <f t="array" ref="E3164">MEDIAN(IF(IMDB_Movies_Cleaned!$E$2:$E$3849=A3164, IMDB_Movies_Cleaned!$N$2:$N$3849))</f>
        <v>7.3</v>
      </c>
      <c r="F3164" cm="1">
        <f t="array" ref="F3164">_xlfn.MODE.SNGL(IF(IMDB_Movies_Cleaned!$E$2:$E$3849=A3164, IMDB_Movies_Cleaned!$N$2:$N$3849))</f>
        <v>7.6</v>
      </c>
      <c r="G3164" cm="1">
        <f t="array" ref="G3164">MAX(IF(IMDB_Movies_Cleaned!$E$2:$E$3849=A3164, IMDB_Movies_Cleaned!$N$2:$N$3849))</f>
        <v>8.3000000000000007</v>
      </c>
      <c r="H3164" cm="1">
        <f t="array" ref="H3164">MIN(IF(IMDB_Movies_Cleaned!$E$2:$E$3849=A3164, IMDB_Movies_Cleaned!$N$2:$N$3849))</f>
        <v>5.7</v>
      </c>
      <c r="I3164" cm="1">
        <f t="array" ref="I3164">_xlfn.VAR.S(IF(IMDB_Movies_Cleaned!$E$2:$E$3849=A3164, IMDB_Movies_Cleaned!$N$2:$N$3849))</f>
        <v>0.33679841897233209</v>
      </c>
      <c r="J3164" cm="1">
        <f t="array" ref="J3164">_xlfn.STDEV.S(IF(IMDB_Movies_Cleaned!$E$2:$E$3849=A3164, IMDB_Movies_Cleaned!$N$2:$N$3849))</f>
        <v>0.58034336299498768</v>
      </c>
    </row>
    <row r="3165" spans="1:10" x14ac:dyDescent="0.25">
      <c r="A3165" s="1" t="s">
        <v>753</v>
      </c>
      <c r="B3165">
        <f t="shared" si="51"/>
        <v>151</v>
      </c>
      <c r="D3165">
        <f>AVERAGEIF(IMDB_Movies_Cleaned!$E$2:$E$3849, A3165, IMDB_Movies_Cleaned!$N$2:$N$3849)</f>
        <v>6.4947019867549711</v>
      </c>
      <c r="E3165" cm="1">
        <f t="array" ref="E3165">MEDIAN(IF(IMDB_Movies_Cleaned!$E$2:$E$3849=A3165, IMDB_Movies_Cleaned!$N$2:$N$3849))</f>
        <v>6.5</v>
      </c>
      <c r="F3165" cm="1">
        <f t="array" ref="F3165">_xlfn.MODE.SNGL(IF(IMDB_Movies_Cleaned!$E$2:$E$3849=A3165, IMDB_Movies_Cleaned!$N$2:$N$3849))</f>
        <v>6.5</v>
      </c>
      <c r="G3165" cm="1">
        <f t="array" ref="G3165">MAX(IF(IMDB_Movies_Cleaned!$E$2:$E$3849=A3165, IMDB_Movies_Cleaned!$N$2:$N$3849))</f>
        <v>8</v>
      </c>
      <c r="H3165" cm="1">
        <f t="array" ref="H3165">MIN(IF(IMDB_Movies_Cleaned!$E$2:$E$3849=A3165, IMDB_Movies_Cleaned!$N$2:$N$3849))</f>
        <v>4.3</v>
      </c>
      <c r="I3165" cm="1">
        <f t="array" ref="I3165">_xlfn.VAR.S(IF(IMDB_Movies_Cleaned!$E$2:$E$3849=A3165, IMDB_Movies_Cleaned!$N$2:$N$3849))</f>
        <v>0.56277174392930951</v>
      </c>
      <c r="J3165" cm="1">
        <f t="array" ref="J3165">_xlfn.STDEV.S(IF(IMDB_Movies_Cleaned!$E$2:$E$3849=A3165, IMDB_Movies_Cleaned!$N$2:$N$3849))</f>
        <v>0.75018114074489339</v>
      </c>
    </row>
    <row r="3166" spans="1:10" x14ac:dyDescent="0.25">
      <c r="A3166" s="2" t="s">
        <v>3809</v>
      </c>
      <c r="B3166">
        <f t="shared" si="51"/>
        <v>2</v>
      </c>
      <c r="D3166">
        <f>AVERAGEIF(IMDB_Movies_Cleaned!$E$2:$E$3849, A3166, IMDB_Movies_Cleaned!$N$2:$N$3849)</f>
        <v>7.8000000000000007</v>
      </c>
      <c r="E3166" cm="1">
        <f t="array" ref="E3166">MEDIAN(IF(IMDB_Movies_Cleaned!$E$2:$E$3849=A3166, IMDB_Movies_Cleaned!$N$2:$N$3849))</f>
        <v>7.8000000000000007</v>
      </c>
      <c r="F3166" t="e" cm="1">
        <f t="array" ref="F3166">_xlfn.MODE.SNGL(IF(IMDB_Movies_Cleaned!$E$2:$E$3849=A3166, IMDB_Movies_Cleaned!$N$2:$N$3849))</f>
        <v>#N/A</v>
      </c>
      <c r="G3166" cm="1">
        <f t="array" ref="G3166">MAX(IF(IMDB_Movies_Cleaned!$E$2:$E$3849=A3166, IMDB_Movies_Cleaned!$N$2:$N$3849))</f>
        <v>7.9</v>
      </c>
      <c r="H3166" cm="1">
        <f t="array" ref="H3166">MIN(IF(IMDB_Movies_Cleaned!$E$2:$E$3849=A3166, IMDB_Movies_Cleaned!$N$2:$N$3849))</f>
        <v>7.7</v>
      </c>
      <c r="I3166" cm="1">
        <f t="array" ref="I3166">_xlfn.VAR.S(IF(IMDB_Movies_Cleaned!$E$2:$E$3849=A3166, IMDB_Movies_Cleaned!$N$2:$N$3849))</f>
        <v>2.0000000000000035E-2</v>
      </c>
      <c r="J3166" cm="1">
        <f t="array" ref="J3166">_xlfn.STDEV.S(IF(IMDB_Movies_Cleaned!$E$2:$E$3849=A3166, IMDB_Movies_Cleaned!$N$2:$N$3849))</f>
        <v>0.14142135623730964</v>
      </c>
    </row>
    <row r="3167" spans="1:10" x14ac:dyDescent="0.25">
      <c r="A3167" s="1" t="s">
        <v>753</v>
      </c>
      <c r="B3167">
        <f t="shared" si="51"/>
        <v>151</v>
      </c>
      <c r="D3167">
        <f>AVERAGEIF(IMDB_Movies_Cleaned!$E$2:$E$3849, A3167, IMDB_Movies_Cleaned!$N$2:$N$3849)</f>
        <v>6.4947019867549711</v>
      </c>
      <c r="E3167" cm="1">
        <f t="array" ref="E3167">MEDIAN(IF(IMDB_Movies_Cleaned!$E$2:$E$3849=A3167, IMDB_Movies_Cleaned!$N$2:$N$3849))</f>
        <v>6.5</v>
      </c>
      <c r="F3167" cm="1">
        <f t="array" ref="F3167">_xlfn.MODE.SNGL(IF(IMDB_Movies_Cleaned!$E$2:$E$3849=A3167, IMDB_Movies_Cleaned!$N$2:$N$3849))</f>
        <v>6.5</v>
      </c>
      <c r="G3167" cm="1">
        <f t="array" ref="G3167">MAX(IF(IMDB_Movies_Cleaned!$E$2:$E$3849=A3167, IMDB_Movies_Cleaned!$N$2:$N$3849))</f>
        <v>8</v>
      </c>
      <c r="H3167" cm="1">
        <f t="array" ref="H3167">MIN(IF(IMDB_Movies_Cleaned!$E$2:$E$3849=A3167, IMDB_Movies_Cleaned!$N$2:$N$3849))</f>
        <v>4.3</v>
      </c>
      <c r="I3167" cm="1">
        <f t="array" ref="I3167">_xlfn.VAR.S(IF(IMDB_Movies_Cleaned!$E$2:$E$3849=A3167, IMDB_Movies_Cleaned!$N$2:$N$3849))</f>
        <v>0.56277174392930951</v>
      </c>
      <c r="J3167" cm="1">
        <f t="array" ref="J3167">_xlfn.STDEV.S(IF(IMDB_Movies_Cleaned!$E$2:$E$3849=A3167, IMDB_Movies_Cleaned!$N$2:$N$3849))</f>
        <v>0.75018114074489339</v>
      </c>
    </row>
    <row r="3168" spans="1:10" x14ac:dyDescent="0.25">
      <c r="A3168" s="1" t="s">
        <v>1289</v>
      </c>
      <c r="B3168">
        <f t="shared" si="51"/>
        <v>147</v>
      </c>
      <c r="D3168">
        <f>AVERAGEIF(IMDB_Movies_Cleaned!$E$2:$E$3849, A3168, IMDB_Movies_Cleaned!$N$2:$N$3849)</f>
        <v>6.5836734693877554</v>
      </c>
      <c r="E3168" cm="1">
        <f t="array" ref="E3168">MEDIAN(IF(IMDB_Movies_Cleaned!$E$2:$E$3849=A3168, IMDB_Movies_Cleaned!$N$2:$N$3849))</f>
        <v>6.7</v>
      </c>
      <c r="F3168" cm="1">
        <f t="array" ref="F3168">_xlfn.MODE.SNGL(IF(IMDB_Movies_Cleaned!$E$2:$E$3849=A3168, IMDB_Movies_Cleaned!$N$2:$N$3849))</f>
        <v>6.7</v>
      </c>
      <c r="G3168" cm="1">
        <f t="array" ref="G3168">MAX(IF(IMDB_Movies_Cleaned!$E$2:$E$3849=A3168, IMDB_Movies_Cleaned!$N$2:$N$3849))</f>
        <v>8.8000000000000007</v>
      </c>
      <c r="H3168" cm="1">
        <f t="array" ref="H3168">MIN(IF(IMDB_Movies_Cleaned!$E$2:$E$3849=A3168, IMDB_Movies_Cleaned!$N$2:$N$3849))</f>
        <v>3.3</v>
      </c>
      <c r="I3168" cm="1">
        <f t="array" ref="I3168">_xlfn.VAR.S(IF(IMDB_Movies_Cleaned!$E$2:$E$3849=A3168, IMDB_Movies_Cleaned!$N$2:$N$3849))</f>
        <v>0.73480011182555371</v>
      </c>
      <c r="J3168" cm="1">
        <f t="array" ref="J3168">_xlfn.STDEV.S(IF(IMDB_Movies_Cleaned!$E$2:$E$3849=A3168, IMDB_Movies_Cleaned!$N$2:$N$3849))</f>
        <v>0.85720482489633343</v>
      </c>
    </row>
    <row r="3169" spans="1:10" x14ac:dyDescent="0.25">
      <c r="A3169" s="2" t="s">
        <v>2886</v>
      </c>
      <c r="B3169">
        <f t="shared" si="51"/>
        <v>15</v>
      </c>
      <c r="D3169">
        <f>AVERAGEIF(IMDB_Movies_Cleaned!$E$2:$E$3849, A3169, IMDB_Movies_Cleaned!$N$2:$N$3849)</f>
        <v>7.1333333333333337</v>
      </c>
      <c r="E3169" cm="1">
        <f t="array" ref="E3169">MEDIAN(IF(IMDB_Movies_Cleaned!$E$2:$E$3849=A3169, IMDB_Movies_Cleaned!$N$2:$N$3849))</f>
        <v>7.1</v>
      </c>
      <c r="F3169" cm="1">
        <f t="array" ref="F3169">_xlfn.MODE.SNGL(IF(IMDB_Movies_Cleaned!$E$2:$E$3849=A3169, IMDB_Movies_Cleaned!$N$2:$N$3849))</f>
        <v>7</v>
      </c>
      <c r="G3169" cm="1">
        <f t="array" ref="G3169">MAX(IF(IMDB_Movies_Cleaned!$E$2:$E$3849=A3169, IMDB_Movies_Cleaned!$N$2:$N$3849))</f>
        <v>8.1</v>
      </c>
      <c r="H3169" cm="1">
        <f t="array" ref="H3169">MIN(IF(IMDB_Movies_Cleaned!$E$2:$E$3849=A3169, IMDB_Movies_Cleaned!$N$2:$N$3849))</f>
        <v>6.5</v>
      </c>
      <c r="I3169" cm="1">
        <f t="array" ref="I3169">_xlfn.VAR.S(IF(IMDB_Movies_Cleaned!$E$2:$E$3849=A3169, IMDB_Movies_Cleaned!$N$2:$N$3849))</f>
        <v>0.20095238095238097</v>
      </c>
      <c r="J3169" cm="1">
        <f t="array" ref="J3169">_xlfn.STDEV.S(IF(IMDB_Movies_Cleaned!$E$2:$E$3849=A3169, IMDB_Movies_Cleaned!$N$2:$N$3849))</f>
        <v>0.44827712517189738</v>
      </c>
    </row>
    <row r="3170" spans="1:10" x14ac:dyDescent="0.25">
      <c r="A3170" s="2" t="s">
        <v>2836</v>
      </c>
      <c r="B3170">
        <f t="shared" si="51"/>
        <v>22</v>
      </c>
      <c r="D3170">
        <f>AVERAGEIF(IMDB_Movies_Cleaned!$E$2:$E$3849, A3170, IMDB_Movies_Cleaned!$N$2:$N$3849)</f>
        <v>6.6363636363636376</v>
      </c>
      <c r="E3170" cm="1">
        <f t="array" ref="E3170">MEDIAN(IF(IMDB_Movies_Cleaned!$E$2:$E$3849=A3170, IMDB_Movies_Cleaned!$N$2:$N$3849))</f>
        <v>6.9</v>
      </c>
      <c r="F3170" cm="1">
        <f t="array" ref="F3170">_xlfn.MODE.SNGL(IF(IMDB_Movies_Cleaned!$E$2:$E$3849=A3170, IMDB_Movies_Cleaned!$N$2:$N$3849))</f>
        <v>7</v>
      </c>
      <c r="G3170" cm="1">
        <f t="array" ref="G3170">MAX(IF(IMDB_Movies_Cleaned!$E$2:$E$3849=A3170, IMDB_Movies_Cleaned!$N$2:$N$3849))</f>
        <v>8.5</v>
      </c>
      <c r="H3170" cm="1">
        <f t="array" ref="H3170">MIN(IF(IMDB_Movies_Cleaned!$E$2:$E$3849=A3170, IMDB_Movies_Cleaned!$N$2:$N$3849))</f>
        <v>3.5</v>
      </c>
      <c r="I3170" cm="1">
        <f t="array" ref="I3170">_xlfn.VAR.S(IF(IMDB_Movies_Cleaned!$E$2:$E$3849=A3170, IMDB_Movies_Cleaned!$N$2:$N$3849))</f>
        <v>1.2090909090908921</v>
      </c>
      <c r="J3170" cm="1">
        <f t="array" ref="J3170">_xlfn.STDEV.S(IF(IMDB_Movies_Cleaned!$E$2:$E$3849=A3170, IMDB_Movies_Cleaned!$N$2:$N$3849))</f>
        <v>1.0995866992151606</v>
      </c>
    </row>
    <row r="3171" spans="1:10" x14ac:dyDescent="0.25">
      <c r="A3171" s="1" t="s">
        <v>1289</v>
      </c>
      <c r="B3171">
        <f t="shared" si="51"/>
        <v>147</v>
      </c>
      <c r="D3171">
        <f>AVERAGEIF(IMDB_Movies_Cleaned!$E$2:$E$3849, A3171, IMDB_Movies_Cleaned!$N$2:$N$3849)</f>
        <v>6.5836734693877554</v>
      </c>
      <c r="E3171" cm="1">
        <f t="array" ref="E3171">MEDIAN(IF(IMDB_Movies_Cleaned!$E$2:$E$3849=A3171, IMDB_Movies_Cleaned!$N$2:$N$3849))</f>
        <v>6.7</v>
      </c>
      <c r="F3171" cm="1">
        <f t="array" ref="F3171">_xlfn.MODE.SNGL(IF(IMDB_Movies_Cleaned!$E$2:$E$3849=A3171, IMDB_Movies_Cleaned!$N$2:$N$3849))</f>
        <v>6.7</v>
      </c>
      <c r="G3171" cm="1">
        <f t="array" ref="G3171">MAX(IF(IMDB_Movies_Cleaned!$E$2:$E$3849=A3171, IMDB_Movies_Cleaned!$N$2:$N$3849))</f>
        <v>8.8000000000000007</v>
      </c>
      <c r="H3171" cm="1">
        <f t="array" ref="H3171">MIN(IF(IMDB_Movies_Cleaned!$E$2:$E$3849=A3171, IMDB_Movies_Cleaned!$N$2:$N$3849))</f>
        <v>3.3</v>
      </c>
      <c r="I3171" cm="1">
        <f t="array" ref="I3171">_xlfn.VAR.S(IF(IMDB_Movies_Cleaned!$E$2:$E$3849=A3171, IMDB_Movies_Cleaned!$N$2:$N$3849))</f>
        <v>0.73480011182555371</v>
      </c>
      <c r="J3171" cm="1">
        <f t="array" ref="J3171">_xlfn.STDEV.S(IF(IMDB_Movies_Cleaned!$E$2:$E$3849=A3171, IMDB_Movies_Cleaned!$N$2:$N$3849))</f>
        <v>0.85720482489633343</v>
      </c>
    </row>
    <row r="3172" spans="1:10" x14ac:dyDescent="0.25">
      <c r="A3172" s="2" t="s">
        <v>1110</v>
      </c>
      <c r="B3172">
        <f t="shared" si="51"/>
        <v>41</v>
      </c>
      <c r="D3172">
        <f>AVERAGEIF(IMDB_Movies_Cleaned!$E$2:$E$3849, A3172, IMDB_Movies_Cleaned!$N$2:$N$3849)</f>
        <v>6.9365853658536594</v>
      </c>
      <c r="E3172" cm="1">
        <f t="array" ref="E3172">MEDIAN(IF(IMDB_Movies_Cleaned!$E$2:$E$3849=A3172, IMDB_Movies_Cleaned!$N$2:$N$3849))</f>
        <v>6.7</v>
      </c>
      <c r="F3172" cm="1">
        <f t="array" ref="F3172">_xlfn.MODE.SNGL(IF(IMDB_Movies_Cleaned!$E$2:$E$3849=A3172, IMDB_Movies_Cleaned!$N$2:$N$3849))</f>
        <v>6.6</v>
      </c>
      <c r="G3172" cm="1">
        <f t="array" ref="G3172">MAX(IF(IMDB_Movies_Cleaned!$E$2:$E$3849=A3172, IMDB_Movies_Cleaned!$N$2:$N$3849))</f>
        <v>8.6</v>
      </c>
      <c r="H3172" cm="1">
        <f t="array" ref="H3172">MIN(IF(IMDB_Movies_Cleaned!$E$2:$E$3849=A3172, IMDB_Movies_Cleaned!$N$2:$N$3849))</f>
        <v>5.6</v>
      </c>
      <c r="I3172" cm="1">
        <f t="array" ref="I3172">_xlfn.VAR.S(IF(IMDB_Movies_Cleaned!$E$2:$E$3849=A3172, IMDB_Movies_Cleaned!$N$2:$N$3849))</f>
        <v>0.61437804878046909</v>
      </c>
      <c r="J3172" cm="1">
        <f t="array" ref="J3172">_xlfn.STDEV.S(IF(IMDB_Movies_Cleaned!$E$2:$E$3849=A3172, IMDB_Movies_Cleaned!$N$2:$N$3849))</f>
        <v>0.78382271514703439</v>
      </c>
    </row>
    <row r="3173" spans="1:10" x14ac:dyDescent="0.25">
      <c r="A3173" s="1" t="s">
        <v>1671</v>
      </c>
      <c r="B3173">
        <f t="shared" si="51"/>
        <v>153</v>
      </c>
      <c r="D3173">
        <f>AVERAGEIF(IMDB_Movies_Cleaned!$E$2:$E$3849, A3173, IMDB_Movies_Cleaned!$N$2:$N$3849)</f>
        <v>7.0418300653594796</v>
      </c>
      <c r="E3173" cm="1">
        <f t="array" ref="E3173">MEDIAN(IF(IMDB_Movies_Cleaned!$E$2:$E$3849=A3173, IMDB_Movies_Cleaned!$N$2:$N$3849))</f>
        <v>7.2</v>
      </c>
      <c r="F3173" cm="1">
        <f t="array" ref="F3173">_xlfn.MODE.SNGL(IF(IMDB_Movies_Cleaned!$E$2:$E$3849=A3173, IMDB_Movies_Cleaned!$N$2:$N$3849))</f>
        <v>7.3</v>
      </c>
      <c r="G3173" cm="1">
        <f t="array" ref="G3173">MAX(IF(IMDB_Movies_Cleaned!$E$2:$E$3849=A3173, IMDB_Movies_Cleaned!$N$2:$N$3849))</f>
        <v>8.8000000000000007</v>
      </c>
      <c r="H3173" cm="1">
        <f t="array" ref="H3173">MIN(IF(IMDB_Movies_Cleaned!$E$2:$E$3849=A3173, IMDB_Movies_Cleaned!$N$2:$N$3849))</f>
        <v>3.4</v>
      </c>
      <c r="I3173" cm="1">
        <f t="array" ref="I3173">_xlfn.VAR.S(IF(IMDB_Movies_Cleaned!$E$2:$E$3849=A3173, IMDB_Movies_Cleaned!$N$2:$N$3849))</f>
        <v>0.68705452356381391</v>
      </c>
      <c r="J3173" cm="1">
        <f t="array" ref="J3173">_xlfn.STDEV.S(IF(IMDB_Movies_Cleaned!$E$2:$E$3849=A3173, IMDB_Movies_Cleaned!$N$2:$N$3849))</f>
        <v>0.82888752166009472</v>
      </c>
    </row>
    <row r="3174" spans="1:10" x14ac:dyDescent="0.25">
      <c r="A3174" s="2" t="s">
        <v>6163</v>
      </c>
      <c r="B3174">
        <f t="shared" si="51"/>
        <v>3</v>
      </c>
      <c r="D3174">
        <f>AVERAGEIF(IMDB_Movies_Cleaned!$E$2:$E$3849, A3174, IMDB_Movies_Cleaned!$N$2:$N$3849)</f>
        <v>5.8</v>
      </c>
      <c r="E3174" cm="1">
        <f t="array" ref="E3174">MEDIAN(IF(IMDB_Movies_Cleaned!$E$2:$E$3849=A3174, IMDB_Movies_Cleaned!$N$2:$N$3849))</f>
        <v>5.6</v>
      </c>
      <c r="F3174" t="e" cm="1">
        <f t="array" ref="F3174">_xlfn.MODE.SNGL(IF(IMDB_Movies_Cleaned!$E$2:$E$3849=A3174, IMDB_Movies_Cleaned!$N$2:$N$3849))</f>
        <v>#N/A</v>
      </c>
      <c r="G3174" cm="1">
        <f t="array" ref="G3174">MAX(IF(IMDB_Movies_Cleaned!$E$2:$E$3849=A3174, IMDB_Movies_Cleaned!$N$2:$N$3849))</f>
        <v>6.9</v>
      </c>
      <c r="H3174" cm="1">
        <f t="array" ref="H3174">MIN(IF(IMDB_Movies_Cleaned!$E$2:$E$3849=A3174, IMDB_Movies_Cleaned!$N$2:$N$3849))</f>
        <v>4.9000000000000004</v>
      </c>
      <c r="I3174" cm="1">
        <f t="array" ref="I3174">_xlfn.VAR.S(IF(IMDB_Movies_Cleaned!$E$2:$E$3849=A3174, IMDB_Movies_Cleaned!$N$2:$N$3849))</f>
        <v>1.0300000000000153</v>
      </c>
      <c r="J3174" cm="1">
        <f t="array" ref="J3174">_xlfn.STDEV.S(IF(IMDB_Movies_Cleaned!$E$2:$E$3849=A3174, IMDB_Movies_Cleaned!$N$2:$N$3849))</f>
        <v>1.0148891565092295</v>
      </c>
    </row>
    <row r="3175" spans="1:10" x14ac:dyDescent="0.25">
      <c r="A3175" s="1" t="s">
        <v>1289</v>
      </c>
      <c r="B3175">
        <f t="shared" si="51"/>
        <v>147</v>
      </c>
      <c r="D3175">
        <f>AVERAGEIF(IMDB_Movies_Cleaned!$E$2:$E$3849, A3175, IMDB_Movies_Cleaned!$N$2:$N$3849)</f>
        <v>6.5836734693877554</v>
      </c>
      <c r="E3175" cm="1">
        <f t="array" ref="E3175">MEDIAN(IF(IMDB_Movies_Cleaned!$E$2:$E$3849=A3175, IMDB_Movies_Cleaned!$N$2:$N$3849))</f>
        <v>6.7</v>
      </c>
      <c r="F3175" cm="1">
        <f t="array" ref="F3175">_xlfn.MODE.SNGL(IF(IMDB_Movies_Cleaned!$E$2:$E$3849=A3175, IMDB_Movies_Cleaned!$N$2:$N$3849))</f>
        <v>6.7</v>
      </c>
      <c r="G3175" cm="1">
        <f t="array" ref="G3175">MAX(IF(IMDB_Movies_Cleaned!$E$2:$E$3849=A3175, IMDB_Movies_Cleaned!$N$2:$N$3849))</f>
        <v>8.8000000000000007</v>
      </c>
      <c r="H3175" cm="1">
        <f t="array" ref="H3175">MIN(IF(IMDB_Movies_Cleaned!$E$2:$E$3849=A3175, IMDB_Movies_Cleaned!$N$2:$N$3849))</f>
        <v>3.3</v>
      </c>
      <c r="I3175" cm="1">
        <f t="array" ref="I3175">_xlfn.VAR.S(IF(IMDB_Movies_Cleaned!$E$2:$E$3849=A3175, IMDB_Movies_Cleaned!$N$2:$N$3849))</f>
        <v>0.73480011182555371</v>
      </c>
      <c r="J3175" cm="1">
        <f t="array" ref="J3175">_xlfn.STDEV.S(IF(IMDB_Movies_Cleaned!$E$2:$E$3849=A3175, IMDB_Movies_Cleaned!$N$2:$N$3849))</f>
        <v>0.85720482489633343</v>
      </c>
    </row>
    <row r="3176" spans="1:10" x14ac:dyDescent="0.25">
      <c r="A3176" s="1" t="s">
        <v>1289</v>
      </c>
      <c r="B3176">
        <f t="shared" si="51"/>
        <v>147</v>
      </c>
      <c r="D3176">
        <f>AVERAGEIF(IMDB_Movies_Cleaned!$E$2:$E$3849, A3176, IMDB_Movies_Cleaned!$N$2:$N$3849)</f>
        <v>6.5836734693877554</v>
      </c>
      <c r="E3176" cm="1">
        <f t="array" ref="E3176">MEDIAN(IF(IMDB_Movies_Cleaned!$E$2:$E$3849=A3176, IMDB_Movies_Cleaned!$N$2:$N$3849))</f>
        <v>6.7</v>
      </c>
      <c r="F3176" cm="1">
        <f t="array" ref="F3176">_xlfn.MODE.SNGL(IF(IMDB_Movies_Cleaned!$E$2:$E$3849=A3176, IMDB_Movies_Cleaned!$N$2:$N$3849))</f>
        <v>6.7</v>
      </c>
      <c r="G3176" cm="1">
        <f t="array" ref="G3176">MAX(IF(IMDB_Movies_Cleaned!$E$2:$E$3849=A3176, IMDB_Movies_Cleaned!$N$2:$N$3849))</f>
        <v>8.8000000000000007</v>
      </c>
      <c r="H3176" cm="1">
        <f t="array" ref="H3176">MIN(IF(IMDB_Movies_Cleaned!$E$2:$E$3849=A3176, IMDB_Movies_Cleaned!$N$2:$N$3849))</f>
        <v>3.3</v>
      </c>
      <c r="I3176" cm="1">
        <f t="array" ref="I3176">_xlfn.VAR.S(IF(IMDB_Movies_Cleaned!$E$2:$E$3849=A3176, IMDB_Movies_Cleaned!$N$2:$N$3849))</f>
        <v>0.73480011182555371</v>
      </c>
      <c r="J3176" cm="1">
        <f t="array" ref="J3176">_xlfn.STDEV.S(IF(IMDB_Movies_Cleaned!$E$2:$E$3849=A3176, IMDB_Movies_Cleaned!$N$2:$N$3849))</f>
        <v>0.85720482489633343</v>
      </c>
    </row>
    <row r="3177" spans="1:10" x14ac:dyDescent="0.25">
      <c r="A3177" s="2" t="s">
        <v>5143</v>
      </c>
      <c r="B3177">
        <f t="shared" si="51"/>
        <v>1</v>
      </c>
      <c r="D3177">
        <f>AVERAGEIF(IMDB_Movies_Cleaned!$E$2:$E$3849, A3177, IMDB_Movies_Cleaned!$N$2:$N$3849)</f>
        <v>5.3</v>
      </c>
      <c r="E3177" cm="1">
        <f t="array" ref="E3177">MEDIAN(IF(IMDB_Movies_Cleaned!$E$2:$E$3849=A3177, IMDB_Movies_Cleaned!$N$2:$N$3849))</f>
        <v>5.3</v>
      </c>
      <c r="F3177" t="e" cm="1">
        <f t="array" ref="F3177">_xlfn.MODE.SNGL(IF(IMDB_Movies_Cleaned!$E$2:$E$3849=A3177, IMDB_Movies_Cleaned!$N$2:$N$3849))</f>
        <v>#N/A</v>
      </c>
      <c r="G3177" cm="1">
        <f t="array" ref="G3177">MAX(IF(IMDB_Movies_Cleaned!$E$2:$E$3849=A3177, IMDB_Movies_Cleaned!$N$2:$N$3849))</f>
        <v>5.3</v>
      </c>
      <c r="H3177" cm="1">
        <f t="array" ref="H3177">MIN(IF(IMDB_Movies_Cleaned!$E$2:$E$3849=A3177, IMDB_Movies_Cleaned!$N$2:$N$3849))</f>
        <v>5.3</v>
      </c>
      <c r="I3177" t="e" cm="1">
        <f t="array" ref="I3177">_xlfn.VAR.S(IF(IMDB_Movies_Cleaned!$E$2:$E$3849=A3177, IMDB_Movies_Cleaned!$N$2:$N$3849))</f>
        <v>#DIV/0!</v>
      </c>
      <c r="J3177" t="e" cm="1">
        <f t="array" ref="J3177">_xlfn.STDEV.S(IF(IMDB_Movies_Cleaned!$E$2:$E$3849=A3177, IMDB_Movies_Cleaned!$N$2:$N$3849))</f>
        <v>#DIV/0!</v>
      </c>
    </row>
    <row r="3178" spans="1:10" x14ac:dyDescent="0.25">
      <c r="A3178" s="1" t="s">
        <v>877</v>
      </c>
      <c r="B3178">
        <f t="shared" si="51"/>
        <v>135</v>
      </c>
      <c r="D3178">
        <f>AVERAGEIF(IMDB_Movies_Cleaned!$E$2:$E$3849, A3178, IMDB_Movies_Cleaned!$N$2:$N$3849)</f>
        <v>5.8962962962962955</v>
      </c>
      <c r="E3178" cm="1">
        <f t="array" ref="E3178">MEDIAN(IF(IMDB_Movies_Cleaned!$E$2:$E$3849=A3178, IMDB_Movies_Cleaned!$N$2:$N$3849))</f>
        <v>6</v>
      </c>
      <c r="F3178" cm="1">
        <f t="array" ref="F3178">_xlfn.MODE.SNGL(IF(IMDB_Movies_Cleaned!$E$2:$E$3849=A3178, IMDB_Movies_Cleaned!$N$2:$N$3849))</f>
        <v>6.1</v>
      </c>
      <c r="G3178" cm="1">
        <f t="array" ref="G3178">MAX(IF(IMDB_Movies_Cleaned!$E$2:$E$3849=A3178, IMDB_Movies_Cleaned!$N$2:$N$3849))</f>
        <v>8.4</v>
      </c>
      <c r="H3178" cm="1">
        <f t="array" ref="H3178">MIN(IF(IMDB_Movies_Cleaned!$E$2:$E$3849=A3178, IMDB_Movies_Cleaned!$N$2:$N$3849))</f>
        <v>2.7</v>
      </c>
      <c r="I3178" cm="1">
        <f t="array" ref="I3178">_xlfn.VAR.S(IF(IMDB_Movies_Cleaned!$E$2:$E$3849=A3178, IMDB_Movies_Cleaned!$N$2:$N$3849))</f>
        <v>0.76826976229963906</v>
      </c>
      <c r="J3178" cm="1">
        <f t="array" ref="J3178">_xlfn.STDEV.S(IF(IMDB_Movies_Cleaned!$E$2:$E$3849=A3178, IMDB_Movies_Cleaned!$N$2:$N$3849))</f>
        <v>0.87650998984588824</v>
      </c>
    </row>
    <row r="3179" spans="1:10" x14ac:dyDescent="0.25">
      <c r="A3179" s="1" t="s">
        <v>1100</v>
      </c>
      <c r="B3179">
        <f t="shared" si="51"/>
        <v>82</v>
      </c>
      <c r="D3179">
        <f>AVERAGEIF(IMDB_Movies_Cleaned!$E$2:$E$3849, A3179, IMDB_Movies_Cleaned!$N$2:$N$3849)</f>
        <v>6.8573170731707327</v>
      </c>
      <c r="E3179" cm="1">
        <f t="array" ref="E3179">MEDIAN(IF(IMDB_Movies_Cleaned!$E$2:$E$3849=A3179, IMDB_Movies_Cleaned!$N$2:$N$3849))</f>
        <v>7</v>
      </c>
      <c r="F3179" cm="1">
        <f t="array" ref="F3179">_xlfn.MODE.SNGL(IF(IMDB_Movies_Cleaned!$E$2:$E$3849=A3179, IMDB_Movies_Cleaned!$N$2:$N$3849))</f>
        <v>6.1</v>
      </c>
      <c r="G3179" cm="1">
        <f t="array" ref="G3179">MAX(IF(IMDB_Movies_Cleaned!$E$2:$E$3849=A3179, IMDB_Movies_Cleaned!$N$2:$N$3849))</f>
        <v>8.5</v>
      </c>
      <c r="H3179" cm="1">
        <f t="array" ref="H3179">MIN(IF(IMDB_Movies_Cleaned!$E$2:$E$3849=A3179, IMDB_Movies_Cleaned!$N$2:$N$3849))</f>
        <v>5.0999999999999996</v>
      </c>
      <c r="I3179" cm="1">
        <f t="array" ref="I3179">_xlfn.VAR.S(IF(IMDB_Movies_Cleaned!$E$2:$E$3849=A3179, IMDB_Movies_Cleaned!$N$2:$N$3849))</f>
        <v>0.60766184884070396</v>
      </c>
      <c r="J3179" cm="1">
        <f t="array" ref="J3179">_xlfn.STDEV.S(IF(IMDB_Movies_Cleaned!$E$2:$E$3849=A3179, IMDB_Movies_Cleaned!$N$2:$N$3849))</f>
        <v>0.77952668257135627</v>
      </c>
    </row>
    <row r="3180" spans="1:10" x14ac:dyDescent="0.25">
      <c r="A3180" s="1" t="s">
        <v>2867</v>
      </c>
      <c r="B3180">
        <f t="shared" si="51"/>
        <v>5</v>
      </c>
      <c r="D3180">
        <f>AVERAGEIF(IMDB_Movies_Cleaned!$E$2:$E$3849, A3180, IMDB_Movies_Cleaned!$N$2:$N$3849)</f>
        <v>6.68</v>
      </c>
      <c r="E3180" cm="1">
        <f t="array" ref="E3180">MEDIAN(IF(IMDB_Movies_Cleaned!$E$2:$E$3849=A3180, IMDB_Movies_Cleaned!$N$2:$N$3849))</f>
        <v>6.7</v>
      </c>
      <c r="F3180" t="e" cm="1">
        <f t="array" ref="F3180">_xlfn.MODE.SNGL(IF(IMDB_Movies_Cleaned!$E$2:$E$3849=A3180, IMDB_Movies_Cleaned!$N$2:$N$3849))</f>
        <v>#N/A</v>
      </c>
      <c r="G3180" cm="1">
        <f t="array" ref="G3180">MAX(IF(IMDB_Movies_Cleaned!$E$2:$E$3849=A3180, IMDB_Movies_Cleaned!$N$2:$N$3849))</f>
        <v>7.6</v>
      </c>
      <c r="H3180" cm="1">
        <f t="array" ref="H3180">MIN(IF(IMDB_Movies_Cleaned!$E$2:$E$3849=A3180, IMDB_Movies_Cleaned!$N$2:$N$3849))</f>
        <v>5.4</v>
      </c>
      <c r="I3180" cm="1">
        <f t="array" ref="I3180">_xlfn.VAR.S(IF(IMDB_Movies_Cleaned!$E$2:$E$3849=A3180, IMDB_Movies_Cleaned!$N$2:$N$3849))</f>
        <v>0.69700000000000273</v>
      </c>
      <c r="J3180" cm="1">
        <f t="array" ref="J3180">_xlfn.STDEV.S(IF(IMDB_Movies_Cleaned!$E$2:$E$3849=A3180, IMDB_Movies_Cleaned!$N$2:$N$3849))</f>
        <v>0.83486525858967364</v>
      </c>
    </row>
    <row r="3181" spans="1:10" x14ac:dyDescent="0.25">
      <c r="A3181" s="1" t="s">
        <v>4148</v>
      </c>
      <c r="B3181">
        <f t="shared" si="51"/>
        <v>8</v>
      </c>
      <c r="D3181">
        <f>AVERAGEIF(IMDB_Movies_Cleaned!$E$2:$E$3849, A3181, IMDB_Movies_Cleaned!$N$2:$N$3849)</f>
        <v>6</v>
      </c>
      <c r="E3181" cm="1">
        <f t="array" ref="E3181">MEDIAN(IF(IMDB_Movies_Cleaned!$E$2:$E$3849=A3181, IMDB_Movies_Cleaned!$N$2:$N$3849))</f>
        <v>5.9</v>
      </c>
      <c r="F3181" t="e" cm="1">
        <f t="array" ref="F3181">_xlfn.MODE.SNGL(IF(IMDB_Movies_Cleaned!$E$2:$E$3849=A3181, IMDB_Movies_Cleaned!$N$2:$N$3849))</f>
        <v>#N/A</v>
      </c>
      <c r="G3181" cm="1">
        <f t="array" ref="G3181">MAX(IF(IMDB_Movies_Cleaned!$E$2:$E$3849=A3181, IMDB_Movies_Cleaned!$N$2:$N$3849))</f>
        <v>7.6</v>
      </c>
      <c r="H3181" cm="1">
        <f t="array" ref="H3181">MIN(IF(IMDB_Movies_Cleaned!$E$2:$E$3849=A3181, IMDB_Movies_Cleaned!$N$2:$N$3849))</f>
        <v>4.3</v>
      </c>
      <c r="I3181" cm="1">
        <f t="array" ref="I3181">_xlfn.VAR.S(IF(IMDB_Movies_Cleaned!$E$2:$E$3849=A3181, IMDB_Movies_Cleaned!$N$2:$N$3849))</f>
        <v>1.1828571428571391</v>
      </c>
      <c r="J3181" cm="1">
        <f t="array" ref="J3181">_xlfn.STDEV.S(IF(IMDB_Movies_Cleaned!$E$2:$E$3849=A3181, IMDB_Movies_Cleaned!$N$2:$N$3849))</f>
        <v>1.0875923606099571</v>
      </c>
    </row>
    <row r="3182" spans="1:10" x14ac:dyDescent="0.25">
      <c r="A3182" s="2" t="s">
        <v>2396</v>
      </c>
      <c r="B3182">
        <f t="shared" si="51"/>
        <v>25</v>
      </c>
      <c r="D3182">
        <f>AVERAGEIF(IMDB_Movies_Cleaned!$E$2:$E$3849, A3182, IMDB_Movies_Cleaned!$N$2:$N$3849)</f>
        <v>5.8159999999999998</v>
      </c>
      <c r="E3182" cm="1">
        <f t="array" ref="E3182">MEDIAN(IF(IMDB_Movies_Cleaned!$E$2:$E$3849=A3182, IMDB_Movies_Cleaned!$N$2:$N$3849))</f>
        <v>6.1</v>
      </c>
      <c r="F3182" cm="1">
        <f t="array" ref="F3182">_xlfn.MODE.SNGL(IF(IMDB_Movies_Cleaned!$E$2:$E$3849=A3182, IMDB_Movies_Cleaned!$N$2:$N$3849))</f>
        <v>6.2</v>
      </c>
      <c r="G3182" cm="1">
        <f t="array" ref="G3182">MAX(IF(IMDB_Movies_Cleaned!$E$2:$E$3849=A3182, IMDB_Movies_Cleaned!$N$2:$N$3849))</f>
        <v>7.2</v>
      </c>
      <c r="H3182" cm="1">
        <f t="array" ref="H3182">MIN(IF(IMDB_Movies_Cleaned!$E$2:$E$3849=A3182, IMDB_Movies_Cleaned!$N$2:$N$3849))</f>
        <v>3.9</v>
      </c>
      <c r="I3182" cm="1">
        <f t="array" ref="I3182">_xlfn.VAR.S(IF(IMDB_Movies_Cleaned!$E$2:$E$3849=A3182, IMDB_Movies_Cleaned!$N$2:$N$3849))</f>
        <v>0.85390000000000066</v>
      </c>
      <c r="J3182" cm="1">
        <f t="array" ref="J3182">_xlfn.STDEV.S(IF(IMDB_Movies_Cleaned!$E$2:$E$3849=A3182, IMDB_Movies_Cleaned!$N$2:$N$3849))</f>
        <v>0.92406709713093926</v>
      </c>
    </row>
    <row r="3183" spans="1:10" x14ac:dyDescent="0.25">
      <c r="A3183" s="1" t="s">
        <v>6570</v>
      </c>
      <c r="B3183">
        <f t="shared" si="51"/>
        <v>1</v>
      </c>
      <c r="D3183">
        <f>AVERAGEIF(IMDB_Movies_Cleaned!$E$2:$E$3849, A3183, IMDB_Movies_Cleaned!$N$2:$N$3849)</f>
        <v>7.3</v>
      </c>
      <c r="E3183" cm="1">
        <f t="array" ref="E3183">MEDIAN(IF(IMDB_Movies_Cleaned!$E$2:$E$3849=A3183, IMDB_Movies_Cleaned!$N$2:$N$3849))</f>
        <v>7.3</v>
      </c>
      <c r="F3183" t="e" cm="1">
        <f t="array" ref="F3183">_xlfn.MODE.SNGL(IF(IMDB_Movies_Cleaned!$E$2:$E$3849=A3183, IMDB_Movies_Cleaned!$N$2:$N$3849))</f>
        <v>#N/A</v>
      </c>
      <c r="G3183" cm="1">
        <f t="array" ref="G3183">MAX(IF(IMDB_Movies_Cleaned!$E$2:$E$3849=A3183, IMDB_Movies_Cleaned!$N$2:$N$3849))</f>
        <v>7.3</v>
      </c>
      <c r="H3183" cm="1">
        <f t="array" ref="H3183">MIN(IF(IMDB_Movies_Cleaned!$E$2:$E$3849=A3183, IMDB_Movies_Cleaned!$N$2:$N$3849))</f>
        <v>7.3</v>
      </c>
      <c r="I3183" t="e" cm="1">
        <f t="array" ref="I3183">_xlfn.VAR.S(IF(IMDB_Movies_Cleaned!$E$2:$E$3849=A3183, IMDB_Movies_Cleaned!$N$2:$N$3849))</f>
        <v>#DIV/0!</v>
      </c>
      <c r="J3183" t="e" cm="1">
        <f t="array" ref="J3183">_xlfn.STDEV.S(IF(IMDB_Movies_Cleaned!$E$2:$E$3849=A3183, IMDB_Movies_Cleaned!$N$2:$N$3849))</f>
        <v>#DIV/0!</v>
      </c>
    </row>
    <row r="3184" spans="1:10" x14ac:dyDescent="0.25">
      <c r="A3184" s="2" t="s">
        <v>6572</v>
      </c>
      <c r="B3184">
        <f t="shared" si="51"/>
        <v>6</v>
      </c>
      <c r="D3184">
        <f>AVERAGEIF(IMDB_Movies_Cleaned!$E$2:$E$3849, A3184, IMDB_Movies_Cleaned!$N$2:$N$3849)</f>
        <v>6.55</v>
      </c>
      <c r="E3184" cm="1">
        <f t="array" ref="E3184">MEDIAN(IF(IMDB_Movies_Cleaned!$E$2:$E$3849=A3184, IMDB_Movies_Cleaned!$N$2:$N$3849))</f>
        <v>6.6</v>
      </c>
      <c r="F3184" cm="1">
        <f t="array" ref="F3184">_xlfn.MODE.SNGL(IF(IMDB_Movies_Cleaned!$E$2:$E$3849=A3184, IMDB_Movies_Cleaned!$N$2:$N$3849))</f>
        <v>6.6</v>
      </c>
      <c r="G3184" cm="1">
        <f t="array" ref="G3184">MAX(IF(IMDB_Movies_Cleaned!$E$2:$E$3849=A3184, IMDB_Movies_Cleaned!$N$2:$N$3849))</f>
        <v>6.7</v>
      </c>
      <c r="H3184" cm="1">
        <f t="array" ref="H3184">MIN(IF(IMDB_Movies_Cleaned!$E$2:$E$3849=A3184, IMDB_Movies_Cleaned!$N$2:$N$3849))</f>
        <v>6.2</v>
      </c>
      <c r="I3184" cm="1">
        <f t="array" ref="I3184">_xlfn.VAR.S(IF(IMDB_Movies_Cleaned!$E$2:$E$3849=A3184, IMDB_Movies_Cleaned!$N$2:$N$3849))</f>
        <v>3.0999999999999955E-2</v>
      </c>
      <c r="J3184" cm="1">
        <f t="array" ref="J3184">_xlfn.STDEV.S(IF(IMDB_Movies_Cleaned!$E$2:$E$3849=A3184, IMDB_Movies_Cleaned!$N$2:$N$3849))</f>
        <v>0.17606816861658997</v>
      </c>
    </row>
    <row r="3185" spans="1:10" x14ac:dyDescent="0.25">
      <c r="A3185" s="1" t="s">
        <v>2914</v>
      </c>
      <c r="B3185">
        <f t="shared" si="51"/>
        <v>43</v>
      </c>
      <c r="D3185">
        <f>AVERAGEIF(IMDB_Movies_Cleaned!$E$2:$E$3849, A3185, IMDB_Movies_Cleaned!$N$2:$N$3849)</f>
        <v>5.9534883720930249</v>
      </c>
      <c r="E3185" cm="1">
        <f t="array" ref="E3185">MEDIAN(IF(IMDB_Movies_Cleaned!$E$2:$E$3849=A3185, IMDB_Movies_Cleaned!$N$2:$N$3849))</f>
        <v>5.9</v>
      </c>
      <c r="F3185" cm="1">
        <f t="array" ref="F3185">_xlfn.MODE.SNGL(IF(IMDB_Movies_Cleaned!$E$2:$E$3849=A3185, IMDB_Movies_Cleaned!$N$2:$N$3849))</f>
        <v>5.9</v>
      </c>
      <c r="G3185" cm="1">
        <f t="array" ref="G3185">MAX(IF(IMDB_Movies_Cleaned!$E$2:$E$3849=A3185, IMDB_Movies_Cleaned!$N$2:$N$3849))</f>
        <v>8</v>
      </c>
      <c r="H3185" cm="1">
        <f t="array" ref="H3185">MIN(IF(IMDB_Movies_Cleaned!$E$2:$E$3849=A3185, IMDB_Movies_Cleaned!$N$2:$N$3849))</f>
        <v>4.2</v>
      </c>
      <c r="I3185" cm="1">
        <f t="array" ref="I3185">_xlfn.VAR.S(IF(IMDB_Movies_Cleaned!$E$2:$E$3849=A3185, IMDB_Movies_Cleaned!$N$2:$N$3849))</f>
        <v>0.68111849390917156</v>
      </c>
      <c r="J3185" cm="1">
        <f t="array" ref="J3185">_xlfn.STDEV.S(IF(IMDB_Movies_Cleaned!$E$2:$E$3849=A3185, IMDB_Movies_Cleaned!$N$2:$N$3849))</f>
        <v>0.82529903302328644</v>
      </c>
    </row>
    <row r="3186" spans="1:10" x14ac:dyDescent="0.25">
      <c r="A3186" s="2" t="s">
        <v>2914</v>
      </c>
      <c r="B3186">
        <f t="shared" si="51"/>
        <v>43</v>
      </c>
      <c r="D3186">
        <f>AVERAGEIF(IMDB_Movies_Cleaned!$E$2:$E$3849, A3186, IMDB_Movies_Cleaned!$N$2:$N$3849)</f>
        <v>5.9534883720930249</v>
      </c>
      <c r="E3186" cm="1">
        <f t="array" ref="E3186">MEDIAN(IF(IMDB_Movies_Cleaned!$E$2:$E$3849=A3186, IMDB_Movies_Cleaned!$N$2:$N$3849))</f>
        <v>5.9</v>
      </c>
      <c r="F3186" cm="1">
        <f t="array" ref="F3186">_xlfn.MODE.SNGL(IF(IMDB_Movies_Cleaned!$E$2:$E$3849=A3186, IMDB_Movies_Cleaned!$N$2:$N$3849))</f>
        <v>5.9</v>
      </c>
      <c r="G3186" cm="1">
        <f t="array" ref="G3186">MAX(IF(IMDB_Movies_Cleaned!$E$2:$E$3849=A3186, IMDB_Movies_Cleaned!$N$2:$N$3849))</f>
        <v>8</v>
      </c>
      <c r="H3186" cm="1">
        <f t="array" ref="H3186">MIN(IF(IMDB_Movies_Cleaned!$E$2:$E$3849=A3186, IMDB_Movies_Cleaned!$N$2:$N$3849))</f>
        <v>4.2</v>
      </c>
      <c r="I3186" cm="1">
        <f t="array" ref="I3186">_xlfn.VAR.S(IF(IMDB_Movies_Cleaned!$E$2:$E$3849=A3186, IMDB_Movies_Cleaned!$N$2:$N$3849))</f>
        <v>0.68111849390917156</v>
      </c>
      <c r="J3186" cm="1">
        <f t="array" ref="J3186">_xlfn.STDEV.S(IF(IMDB_Movies_Cleaned!$E$2:$E$3849=A3186, IMDB_Movies_Cleaned!$N$2:$N$3849))</f>
        <v>0.82529903302328644</v>
      </c>
    </row>
    <row r="3187" spans="1:10" x14ac:dyDescent="0.25">
      <c r="A3187" s="1" t="s">
        <v>3309</v>
      </c>
      <c r="B3187">
        <f t="shared" si="51"/>
        <v>15</v>
      </c>
      <c r="D3187">
        <f>AVERAGEIF(IMDB_Movies_Cleaned!$E$2:$E$3849, A3187, IMDB_Movies_Cleaned!$N$2:$N$3849)</f>
        <v>6.3133333333333335</v>
      </c>
      <c r="E3187" cm="1">
        <f t="array" ref="E3187">MEDIAN(IF(IMDB_Movies_Cleaned!$E$2:$E$3849=A3187, IMDB_Movies_Cleaned!$N$2:$N$3849))</f>
        <v>6.6</v>
      </c>
      <c r="F3187" cm="1">
        <f t="array" ref="F3187">_xlfn.MODE.SNGL(IF(IMDB_Movies_Cleaned!$E$2:$E$3849=A3187, IMDB_Movies_Cleaned!$N$2:$N$3849))</f>
        <v>6.8</v>
      </c>
      <c r="G3187" cm="1">
        <f t="array" ref="G3187">MAX(IF(IMDB_Movies_Cleaned!$E$2:$E$3849=A3187, IMDB_Movies_Cleaned!$N$2:$N$3849))</f>
        <v>7.4</v>
      </c>
      <c r="H3187" cm="1">
        <f t="array" ref="H3187">MIN(IF(IMDB_Movies_Cleaned!$E$2:$E$3849=A3187, IMDB_Movies_Cleaned!$N$2:$N$3849))</f>
        <v>4.4000000000000004</v>
      </c>
      <c r="I3187" cm="1">
        <f t="array" ref="I3187">_xlfn.VAR.S(IF(IMDB_Movies_Cleaned!$E$2:$E$3849=A3187, IMDB_Movies_Cleaned!$N$2:$N$3849))</f>
        <v>0.72123809523809868</v>
      </c>
      <c r="J3187" cm="1">
        <f t="array" ref="J3187">_xlfn.STDEV.S(IF(IMDB_Movies_Cleaned!$E$2:$E$3849=A3187, IMDB_Movies_Cleaned!$N$2:$N$3849))</f>
        <v>0.84925737867745288</v>
      </c>
    </row>
    <row r="3188" spans="1:10" x14ac:dyDescent="0.25">
      <c r="A3188" s="2" t="s">
        <v>3862</v>
      </c>
      <c r="B3188">
        <f t="shared" si="51"/>
        <v>5</v>
      </c>
      <c r="D3188">
        <f>AVERAGEIF(IMDB_Movies_Cleaned!$E$2:$E$3849, A3188, IMDB_Movies_Cleaned!$N$2:$N$3849)</f>
        <v>5.9399999999999995</v>
      </c>
      <c r="E3188" cm="1">
        <f t="array" ref="E3188">MEDIAN(IF(IMDB_Movies_Cleaned!$E$2:$E$3849=A3188, IMDB_Movies_Cleaned!$N$2:$N$3849))</f>
        <v>6.2</v>
      </c>
      <c r="F3188" t="e" cm="1">
        <f t="array" ref="F3188">_xlfn.MODE.SNGL(IF(IMDB_Movies_Cleaned!$E$2:$E$3849=A3188, IMDB_Movies_Cleaned!$N$2:$N$3849))</f>
        <v>#N/A</v>
      </c>
      <c r="G3188" cm="1">
        <f t="array" ref="G3188">MAX(IF(IMDB_Movies_Cleaned!$E$2:$E$3849=A3188, IMDB_Movies_Cleaned!$N$2:$N$3849))</f>
        <v>6.7</v>
      </c>
      <c r="H3188" cm="1">
        <f t="array" ref="H3188">MIN(IF(IMDB_Movies_Cleaned!$E$2:$E$3849=A3188, IMDB_Movies_Cleaned!$N$2:$N$3849))</f>
        <v>4.9000000000000004</v>
      </c>
      <c r="I3188" cm="1">
        <f t="array" ref="I3188">_xlfn.VAR.S(IF(IMDB_Movies_Cleaned!$E$2:$E$3849=A3188, IMDB_Movies_Cleaned!$N$2:$N$3849))</f>
        <v>0.64300000000001489</v>
      </c>
      <c r="J3188" cm="1">
        <f t="array" ref="J3188">_xlfn.STDEV.S(IF(IMDB_Movies_Cleaned!$E$2:$E$3849=A3188, IMDB_Movies_Cleaned!$N$2:$N$3849))</f>
        <v>0.80187280786918747</v>
      </c>
    </row>
    <row r="3189" spans="1:10" x14ac:dyDescent="0.25">
      <c r="A3189" s="1" t="s">
        <v>477</v>
      </c>
      <c r="B3189">
        <f t="shared" si="51"/>
        <v>16</v>
      </c>
      <c r="D3189">
        <f>AVERAGEIF(IMDB_Movies_Cleaned!$E$2:$E$3849, A3189, IMDB_Movies_Cleaned!$N$2:$N$3849)</f>
        <v>6.737499999999998</v>
      </c>
      <c r="E3189" cm="1">
        <f t="array" ref="E3189">MEDIAN(IF(IMDB_Movies_Cleaned!$E$2:$E$3849=A3189, IMDB_Movies_Cleaned!$N$2:$N$3849))</f>
        <v>6.65</v>
      </c>
      <c r="F3189" cm="1">
        <f t="array" ref="F3189">_xlfn.MODE.SNGL(IF(IMDB_Movies_Cleaned!$E$2:$E$3849=A3189, IMDB_Movies_Cleaned!$N$2:$N$3849))</f>
        <v>6.6</v>
      </c>
      <c r="G3189" cm="1">
        <f t="array" ref="G3189">MAX(IF(IMDB_Movies_Cleaned!$E$2:$E$3849=A3189, IMDB_Movies_Cleaned!$N$2:$N$3849))</f>
        <v>8.5</v>
      </c>
      <c r="H3189" cm="1">
        <f t="array" ref="H3189">MIN(IF(IMDB_Movies_Cleaned!$E$2:$E$3849=A3189, IMDB_Movies_Cleaned!$N$2:$N$3849))</f>
        <v>4.5999999999999996</v>
      </c>
      <c r="I3189" cm="1">
        <f t="array" ref="I3189">_xlfn.VAR.S(IF(IMDB_Movies_Cleaned!$E$2:$E$3849=A3189, IMDB_Movies_Cleaned!$N$2:$N$3849))</f>
        <v>0.8451666666666976</v>
      </c>
      <c r="J3189" cm="1">
        <f t="array" ref="J3189">_xlfn.STDEV.S(IF(IMDB_Movies_Cleaned!$E$2:$E$3849=A3189, IMDB_Movies_Cleaned!$N$2:$N$3849))</f>
        <v>0.91932946578835251</v>
      </c>
    </row>
    <row r="3190" spans="1:10" x14ac:dyDescent="0.25">
      <c r="A3190" s="2" t="s">
        <v>1289</v>
      </c>
      <c r="B3190">
        <f t="shared" si="51"/>
        <v>147</v>
      </c>
      <c r="D3190">
        <f>AVERAGEIF(IMDB_Movies_Cleaned!$E$2:$E$3849, A3190, IMDB_Movies_Cleaned!$N$2:$N$3849)</f>
        <v>6.5836734693877554</v>
      </c>
      <c r="E3190" cm="1">
        <f t="array" ref="E3190">MEDIAN(IF(IMDB_Movies_Cleaned!$E$2:$E$3849=A3190, IMDB_Movies_Cleaned!$N$2:$N$3849))</f>
        <v>6.7</v>
      </c>
      <c r="F3190" cm="1">
        <f t="array" ref="F3190">_xlfn.MODE.SNGL(IF(IMDB_Movies_Cleaned!$E$2:$E$3849=A3190, IMDB_Movies_Cleaned!$N$2:$N$3849))</f>
        <v>6.7</v>
      </c>
      <c r="G3190" cm="1">
        <f t="array" ref="G3190">MAX(IF(IMDB_Movies_Cleaned!$E$2:$E$3849=A3190, IMDB_Movies_Cleaned!$N$2:$N$3849))</f>
        <v>8.8000000000000007</v>
      </c>
      <c r="H3190" cm="1">
        <f t="array" ref="H3190">MIN(IF(IMDB_Movies_Cleaned!$E$2:$E$3849=A3190, IMDB_Movies_Cleaned!$N$2:$N$3849))</f>
        <v>3.3</v>
      </c>
      <c r="I3190" cm="1">
        <f t="array" ref="I3190">_xlfn.VAR.S(IF(IMDB_Movies_Cleaned!$E$2:$E$3849=A3190, IMDB_Movies_Cleaned!$N$2:$N$3849))</f>
        <v>0.73480011182555371</v>
      </c>
      <c r="J3190" cm="1">
        <f t="array" ref="J3190">_xlfn.STDEV.S(IF(IMDB_Movies_Cleaned!$E$2:$E$3849=A3190, IMDB_Movies_Cleaned!$N$2:$N$3849))</f>
        <v>0.85720482489633343</v>
      </c>
    </row>
    <row r="3191" spans="1:10" x14ac:dyDescent="0.25">
      <c r="A3191" s="1" t="s">
        <v>2914</v>
      </c>
      <c r="B3191">
        <f t="shared" si="51"/>
        <v>43</v>
      </c>
      <c r="D3191">
        <f>AVERAGEIF(IMDB_Movies_Cleaned!$E$2:$E$3849, A3191, IMDB_Movies_Cleaned!$N$2:$N$3849)</f>
        <v>5.9534883720930249</v>
      </c>
      <c r="E3191" cm="1">
        <f t="array" ref="E3191">MEDIAN(IF(IMDB_Movies_Cleaned!$E$2:$E$3849=A3191, IMDB_Movies_Cleaned!$N$2:$N$3849))</f>
        <v>5.9</v>
      </c>
      <c r="F3191" cm="1">
        <f t="array" ref="F3191">_xlfn.MODE.SNGL(IF(IMDB_Movies_Cleaned!$E$2:$E$3849=A3191, IMDB_Movies_Cleaned!$N$2:$N$3849))</f>
        <v>5.9</v>
      </c>
      <c r="G3191" cm="1">
        <f t="array" ref="G3191">MAX(IF(IMDB_Movies_Cleaned!$E$2:$E$3849=A3191, IMDB_Movies_Cleaned!$N$2:$N$3849))</f>
        <v>8</v>
      </c>
      <c r="H3191" cm="1">
        <f t="array" ref="H3191">MIN(IF(IMDB_Movies_Cleaned!$E$2:$E$3849=A3191, IMDB_Movies_Cleaned!$N$2:$N$3849))</f>
        <v>4.2</v>
      </c>
      <c r="I3191" cm="1">
        <f t="array" ref="I3191">_xlfn.VAR.S(IF(IMDB_Movies_Cleaned!$E$2:$E$3849=A3191, IMDB_Movies_Cleaned!$N$2:$N$3849))</f>
        <v>0.68111849390917156</v>
      </c>
      <c r="J3191" cm="1">
        <f t="array" ref="J3191">_xlfn.STDEV.S(IF(IMDB_Movies_Cleaned!$E$2:$E$3849=A3191, IMDB_Movies_Cleaned!$N$2:$N$3849))</f>
        <v>0.82529903302328644</v>
      </c>
    </row>
    <row r="3192" spans="1:10" x14ac:dyDescent="0.25">
      <c r="A3192" s="2" t="s">
        <v>2959</v>
      </c>
      <c r="B3192">
        <f t="shared" si="51"/>
        <v>8</v>
      </c>
      <c r="D3192">
        <f>AVERAGEIF(IMDB_Movies_Cleaned!$E$2:$E$3849, A3192, IMDB_Movies_Cleaned!$N$2:$N$3849)</f>
        <v>6.8249999999999984</v>
      </c>
      <c r="E3192" cm="1">
        <f t="array" ref="E3192">MEDIAN(IF(IMDB_Movies_Cleaned!$E$2:$E$3849=A3192, IMDB_Movies_Cleaned!$N$2:$N$3849))</f>
        <v>6.8</v>
      </c>
      <c r="F3192" cm="1">
        <f t="array" ref="F3192">_xlfn.MODE.SNGL(IF(IMDB_Movies_Cleaned!$E$2:$E$3849=A3192, IMDB_Movies_Cleaned!$N$2:$N$3849))</f>
        <v>6.8</v>
      </c>
      <c r="G3192" cm="1">
        <f t="array" ref="G3192">MAX(IF(IMDB_Movies_Cleaned!$E$2:$E$3849=A3192, IMDB_Movies_Cleaned!$N$2:$N$3849))</f>
        <v>7.2</v>
      </c>
      <c r="H3192" cm="1">
        <f t="array" ref="H3192">MIN(IF(IMDB_Movies_Cleaned!$E$2:$E$3849=A3192, IMDB_Movies_Cleaned!$N$2:$N$3849))</f>
        <v>6.1</v>
      </c>
      <c r="I3192" cm="1">
        <f t="array" ref="I3192">_xlfn.VAR.S(IF(IMDB_Movies_Cleaned!$E$2:$E$3849=A3192, IMDB_Movies_Cleaned!$N$2:$N$3849))</f>
        <v>0.12214285714285723</v>
      </c>
      <c r="J3192" cm="1">
        <f t="array" ref="J3192">_xlfn.STDEV.S(IF(IMDB_Movies_Cleaned!$E$2:$E$3849=A3192, IMDB_Movies_Cleaned!$N$2:$N$3849))</f>
        <v>0.34948942350643064</v>
      </c>
    </row>
    <row r="3193" spans="1:10" x14ac:dyDescent="0.25">
      <c r="A3193" s="2" t="s">
        <v>3556</v>
      </c>
      <c r="B3193">
        <f t="shared" si="51"/>
        <v>6</v>
      </c>
      <c r="D3193">
        <f>AVERAGEIF(IMDB_Movies_Cleaned!$E$2:$E$3849, A3193, IMDB_Movies_Cleaned!$N$2:$N$3849)</f>
        <v>6.0166666666666657</v>
      </c>
      <c r="E3193" cm="1">
        <f t="array" ref="E3193">MEDIAN(IF(IMDB_Movies_Cleaned!$E$2:$E$3849=A3193, IMDB_Movies_Cleaned!$N$2:$N$3849))</f>
        <v>6.1</v>
      </c>
      <c r="F3193" cm="1">
        <f t="array" ref="F3193">_xlfn.MODE.SNGL(IF(IMDB_Movies_Cleaned!$E$2:$E$3849=A3193, IMDB_Movies_Cleaned!$N$2:$N$3849))</f>
        <v>4.9000000000000004</v>
      </c>
      <c r="G3193" cm="1">
        <f t="array" ref="G3193">MAX(IF(IMDB_Movies_Cleaned!$E$2:$E$3849=A3193, IMDB_Movies_Cleaned!$N$2:$N$3849))</f>
        <v>7.8</v>
      </c>
      <c r="H3193" cm="1">
        <f t="array" ref="H3193">MIN(IF(IMDB_Movies_Cleaned!$E$2:$E$3849=A3193, IMDB_Movies_Cleaned!$N$2:$N$3849))</f>
        <v>4.9000000000000004</v>
      </c>
      <c r="I3193" cm="1">
        <f t="array" ref="I3193">_xlfn.VAR.S(IF(IMDB_Movies_Cleaned!$E$2:$E$3849=A3193, IMDB_Movies_Cleaned!$N$2:$N$3849))</f>
        <v>1.1576666666666882</v>
      </c>
      <c r="J3193" cm="1">
        <f t="array" ref="J3193">_xlfn.STDEV.S(IF(IMDB_Movies_Cleaned!$E$2:$E$3849=A3193, IMDB_Movies_Cleaned!$N$2:$N$3849))</f>
        <v>1.0759491933482213</v>
      </c>
    </row>
    <row r="3194" spans="1:10" x14ac:dyDescent="0.25">
      <c r="A3194" s="1" t="s">
        <v>2623</v>
      </c>
      <c r="B3194">
        <f t="shared" si="51"/>
        <v>5</v>
      </c>
      <c r="D3194">
        <f>AVERAGEIF(IMDB_Movies_Cleaned!$E$2:$E$3849, A3194, IMDB_Movies_Cleaned!$N$2:$N$3849)</f>
        <v>6.8400000000000007</v>
      </c>
      <c r="E3194" cm="1">
        <f t="array" ref="E3194">MEDIAN(IF(IMDB_Movies_Cleaned!$E$2:$E$3849=A3194, IMDB_Movies_Cleaned!$N$2:$N$3849))</f>
        <v>6.9</v>
      </c>
      <c r="F3194" cm="1">
        <f t="array" ref="F3194">_xlfn.MODE.SNGL(IF(IMDB_Movies_Cleaned!$E$2:$E$3849=A3194, IMDB_Movies_Cleaned!$N$2:$N$3849))</f>
        <v>7.3</v>
      </c>
      <c r="G3194" cm="1">
        <f t="array" ref="G3194">MAX(IF(IMDB_Movies_Cleaned!$E$2:$E$3849=A3194, IMDB_Movies_Cleaned!$N$2:$N$3849))</f>
        <v>7.3</v>
      </c>
      <c r="H3194" cm="1">
        <f t="array" ref="H3194">MIN(IF(IMDB_Movies_Cleaned!$E$2:$E$3849=A3194, IMDB_Movies_Cleaned!$N$2:$N$3849))</f>
        <v>6.3</v>
      </c>
      <c r="I3194" cm="1">
        <f t="array" ref="I3194">_xlfn.VAR.S(IF(IMDB_Movies_Cleaned!$E$2:$E$3849=A3194, IMDB_Movies_Cleaned!$N$2:$N$3849))</f>
        <v>0.2279999999999999</v>
      </c>
      <c r="J3194" cm="1">
        <f t="array" ref="J3194">_xlfn.STDEV.S(IF(IMDB_Movies_Cleaned!$E$2:$E$3849=A3194, IMDB_Movies_Cleaned!$N$2:$N$3849))</f>
        <v>0.47749345545253274</v>
      </c>
    </row>
    <row r="3195" spans="1:10" x14ac:dyDescent="0.25">
      <c r="A3195" s="1" t="s">
        <v>4148</v>
      </c>
      <c r="B3195">
        <f t="shared" si="51"/>
        <v>8</v>
      </c>
      <c r="D3195">
        <f>AVERAGEIF(IMDB_Movies_Cleaned!$E$2:$E$3849, A3195, IMDB_Movies_Cleaned!$N$2:$N$3849)</f>
        <v>6</v>
      </c>
      <c r="E3195" cm="1">
        <f t="array" ref="E3195">MEDIAN(IF(IMDB_Movies_Cleaned!$E$2:$E$3849=A3195, IMDB_Movies_Cleaned!$N$2:$N$3849))</f>
        <v>5.9</v>
      </c>
      <c r="F3195" t="e" cm="1">
        <f t="array" ref="F3195">_xlfn.MODE.SNGL(IF(IMDB_Movies_Cleaned!$E$2:$E$3849=A3195, IMDB_Movies_Cleaned!$N$2:$N$3849))</f>
        <v>#N/A</v>
      </c>
      <c r="G3195" cm="1">
        <f t="array" ref="G3195">MAX(IF(IMDB_Movies_Cleaned!$E$2:$E$3849=A3195, IMDB_Movies_Cleaned!$N$2:$N$3849))</f>
        <v>7.6</v>
      </c>
      <c r="H3195" cm="1">
        <f t="array" ref="H3195">MIN(IF(IMDB_Movies_Cleaned!$E$2:$E$3849=A3195, IMDB_Movies_Cleaned!$N$2:$N$3849))</f>
        <v>4.3</v>
      </c>
      <c r="I3195" cm="1">
        <f t="array" ref="I3195">_xlfn.VAR.S(IF(IMDB_Movies_Cleaned!$E$2:$E$3849=A3195, IMDB_Movies_Cleaned!$N$2:$N$3849))</f>
        <v>1.1828571428571391</v>
      </c>
      <c r="J3195" cm="1">
        <f t="array" ref="J3195">_xlfn.STDEV.S(IF(IMDB_Movies_Cleaned!$E$2:$E$3849=A3195, IMDB_Movies_Cleaned!$N$2:$N$3849))</f>
        <v>1.0875923606099571</v>
      </c>
    </row>
    <row r="3196" spans="1:10" x14ac:dyDescent="0.25">
      <c r="A3196" s="1" t="s">
        <v>817</v>
      </c>
      <c r="B3196">
        <f t="shared" si="51"/>
        <v>30</v>
      </c>
      <c r="D3196">
        <f>AVERAGEIF(IMDB_Movies_Cleaned!$E$2:$E$3849, A3196, IMDB_Movies_Cleaned!$N$2:$N$3849)</f>
        <v>7.1733333333333338</v>
      </c>
      <c r="E3196" cm="1">
        <f t="array" ref="E3196">MEDIAN(IF(IMDB_Movies_Cleaned!$E$2:$E$3849=A3196, IMDB_Movies_Cleaned!$N$2:$N$3849))</f>
        <v>7.25</v>
      </c>
      <c r="F3196" cm="1">
        <f t="array" ref="F3196">_xlfn.MODE.SNGL(IF(IMDB_Movies_Cleaned!$E$2:$E$3849=A3196, IMDB_Movies_Cleaned!$N$2:$N$3849))</f>
        <v>7.3</v>
      </c>
      <c r="G3196" cm="1">
        <f t="array" ref="G3196">MAX(IF(IMDB_Movies_Cleaned!$E$2:$E$3849=A3196, IMDB_Movies_Cleaned!$N$2:$N$3849))</f>
        <v>8.1999999999999993</v>
      </c>
      <c r="H3196" cm="1">
        <f t="array" ref="H3196">MIN(IF(IMDB_Movies_Cleaned!$E$2:$E$3849=A3196, IMDB_Movies_Cleaned!$N$2:$N$3849))</f>
        <v>5.8</v>
      </c>
      <c r="I3196" cm="1">
        <f t="array" ref="I3196">_xlfn.VAR.S(IF(IMDB_Movies_Cleaned!$E$2:$E$3849=A3196, IMDB_Movies_Cleaned!$N$2:$N$3849))</f>
        <v>0.37581609195402288</v>
      </c>
      <c r="J3196" cm="1">
        <f t="array" ref="J3196">_xlfn.STDEV.S(IF(IMDB_Movies_Cleaned!$E$2:$E$3849=A3196, IMDB_Movies_Cleaned!$N$2:$N$3849))</f>
        <v>0.61303840985212577</v>
      </c>
    </row>
    <row r="3197" spans="1:10" x14ac:dyDescent="0.25">
      <c r="A3197" s="2" t="s">
        <v>2074</v>
      </c>
      <c r="B3197">
        <f t="shared" si="51"/>
        <v>12</v>
      </c>
      <c r="D3197">
        <f>AVERAGEIF(IMDB_Movies_Cleaned!$E$2:$E$3849, A3197, IMDB_Movies_Cleaned!$N$2:$N$3849)</f>
        <v>5.5749999999999993</v>
      </c>
      <c r="E3197" cm="1">
        <f t="array" ref="E3197">MEDIAN(IF(IMDB_Movies_Cleaned!$E$2:$E$3849=A3197, IMDB_Movies_Cleaned!$N$2:$N$3849))</f>
        <v>5.6</v>
      </c>
      <c r="F3197" t="e" cm="1">
        <f t="array" ref="F3197">_xlfn.MODE.SNGL(IF(IMDB_Movies_Cleaned!$E$2:$E$3849=A3197, IMDB_Movies_Cleaned!$N$2:$N$3849))</f>
        <v>#N/A</v>
      </c>
      <c r="G3197" cm="1">
        <f t="array" ref="G3197">MAX(IF(IMDB_Movies_Cleaned!$E$2:$E$3849=A3197, IMDB_Movies_Cleaned!$N$2:$N$3849))</f>
        <v>7.3</v>
      </c>
      <c r="H3197" cm="1">
        <f t="array" ref="H3197">MIN(IF(IMDB_Movies_Cleaned!$E$2:$E$3849=A3197, IMDB_Movies_Cleaned!$N$2:$N$3849))</f>
        <v>3.6</v>
      </c>
      <c r="I3197" cm="1">
        <f t="array" ref="I3197">_xlfn.VAR.S(IF(IMDB_Movies_Cleaned!$E$2:$E$3849=A3197, IMDB_Movies_Cleaned!$N$2:$N$3849))</f>
        <v>1.2220454545454644</v>
      </c>
      <c r="J3197" cm="1">
        <f t="array" ref="J3197">_xlfn.STDEV.S(IF(IMDB_Movies_Cleaned!$E$2:$E$3849=A3197, IMDB_Movies_Cleaned!$N$2:$N$3849))</f>
        <v>1.1054616477044621</v>
      </c>
    </row>
    <row r="3198" spans="1:10" x14ac:dyDescent="0.25">
      <c r="A3198" s="1" t="s">
        <v>477</v>
      </c>
      <c r="B3198">
        <f t="shared" si="51"/>
        <v>16</v>
      </c>
      <c r="D3198">
        <f>AVERAGEIF(IMDB_Movies_Cleaned!$E$2:$E$3849, A3198, IMDB_Movies_Cleaned!$N$2:$N$3849)</f>
        <v>6.737499999999998</v>
      </c>
      <c r="E3198" cm="1">
        <f t="array" ref="E3198">MEDIAN(IF(IMDB_Movies_Cleaned!$E$2:$E$3849=A3198, IMDB_Movies_Cleaned!$N$2:$N$3849))</f>
        <v>6.65</v>
      </c>
      <c r="F3198" cm="1">
        <f t="array" ref="F3198">_xlfn.MODE.SNGL(IF(IMDB_Movies_Cleaned!$E$2:$E$3849=A3198, IMDB_Movies_Cleaned!$N$2:$N$3849))</f>
        <v>6.6</v>
      </c>
      <c r="G3198" cm="1">
        <f t="array" ref="G3198">MAX(IF(IMDB_Movies_Cleaned!$E$2:$E$3849=A3198, IMDB_Movies_Cleaned!$N$2:$N$3849))</f>
        <v>8.5</v>
      </c>
      <c r="H3198" cm="1">
        <f t="array" ref="H3198">MIN(IF(IMDB_Movies_Cleaned!$E$2:$E$3849=A3198, IMDB_Movies_Cleaned!$N$2:$N$3849))</f>
        <v>4.5999999999999996</v>
      </c>
      <c r="I3198" cm="1">
        <f t="array" ref="I3198">_xlfn.VAR.S(IF(IMDB_Movies_Cleaned!$E$2:$E$3849=A3198, IMDB_Movies_Cleaned!$N$2:$N$3849))</f>
        <v>0.8451666666666976</v>
      </c>
      <c r="J3198" cm="1">
        <f t="array" ref="J3198">_xlfn.STDEV.S(IF(IMDB_Movies_Cleaned!$E$2:$E$3849=A3198, IMDB_Movies_Cleaned!$N$2:$N$3849))</f>
        <v>0.91932946578835251</v>
      </c>
    </row>
    <row r="3199" spans="1:10" x14ac:dyDescent="0.25">
      <c r="A3199" s="2" t="s">
        <v>2396</v>
      </c>
      <c r="B3199">
        <f t="shared" si="51"/>
        <v>25</v>
      </c>
      <c r="D3199">
        <f>AVERAGEIF(IMDB_Movies_Cleaned!$E$2:$E$3849, A3199, IMDB_Movies_Cleaned!$N$2:$N$3849)</f>
        <v>5.8159999999999998</v>
      </c>
      <c r="E3199" cm="1">
        <f t="array" ref="E3199">MEDIAN(IF(IMDB_Movies_Cleaned!$E$2:$E$3849=A3199, IMDB_Movies_Cleaned!$N$2:$N$3849))</f>
        <v>6.1</v>
      </c>
      <c r="F3199" cm="1">
        <f t="array" ref="F3199">_xlfn.MODE.SNGL(IF(IMDB_Movies_Cleaned!$E$2:$E$3849=A3199, IMDB_Movies_Cleaned!$N$2:$N$3849))</f>
        <v>6.2</v>
      </c>
      <c r="G3199" cm="1">
        <f t="array" ref="G3199">MAX(IF(IMDB_Movies_Cleaned!$E$2:$E$3849=A3199, IMDB_Movies_Cleaned!$N$2:$N$3849))</f>
        <v>7.2</v>
      </c>
      <c r="H3199" cm="1">
        <f t="array" ref="H3199">MIN(IF(IMDB_Movies_Cleaned!$E$2:$E$3849=A3199, IMDB_Movies_Cleaned!$N$2:$N$3849))</f>
        <v>3.9</v>
      </c>
      <c r="I3199" cm="1">
        <f t="array" ref="I3199">_xlfn.VAR.S(IF(IMDB_Movies_Cleaned!$E$2:$E$3849=A3199, IMDB_Movies_Cleaned!$N$2:$N$3849))</f>
        <v>0.85390000000000066</v>
      </c>
      <c r="J3199" cm="1">
        <f t="array" ref="J3199">_xlfn.STDEV.S(IF(IMDB_Movies_Cleaned!$E$2:$E$3849=A3199, IMDB_Movies_Cleaned!$N$2:$N$3849))</f>
        <v>0.92406709713093926</v>
      </c>
    </row>
    <row r="3200" spans="1:10" x14ac:dyDescent="0.25">
      <c r="A3200" s="1" t="s">
        <v>872</v>
      </c>
      <c r="B3200">
        <f t="shared" si="51"/>
        <v>145</v>
      </c>
      <c r="D3200">
        <f>AVERAGEIF(IMDB_Movies_Cleaned!$E$2:$E$3849, A3200, IMDB_Movies_Cleaned!$N$2:$N$3849)</f>
        <v>5.8406896551724108</v>
      </c>
      <c r="E3200" cm="1">
        <f t="array" ref="E3200">MEDIAN(IF(IMDB_Movies_Cleaned!$E$2:$E$3849=A3200, IMDB_Movies_Cleaned!$N$2:$N$3849))</f>
        <v>6</v>
      </c>
      <c r="F3200" cm="1">
        <f t="array" ref="F3200">_xlfn.MODE.SNGL(IF(IMDB_Movies_Cleaned!$E$2:$E$3849=A3200, IMDB_Movies_Cleaned!$N$2:$N$3849))</f>
        <v>6.5</v>
      </c>
      <c r="G3200" cm="1">
        <f t="array" ref="G3200">MAX(IF(IMDB_Movies_Cleaned!$E$2:$E$3849=A3200, IMDB_Movies_Cleaned!$N$2:$N$3849))</f>
        <v>8</v>
      </c>
      <c r="H3200" cm="1">
        <f t="array" ref="H3200">MIN(IF(IMDB_Movies_Cleaned!$E$2:$E$3849=A3200, IMDB_Movies_Cleaned!$N$2:$N$3849))</f>
        <v>1.9</v>
      </c>
      <c r="I3200" cm="1">
        <f t="array" ref="I3200">_xlfn.VAR.S(IF(IMDB_Movies_Cleaned!$E$2:$E$3849=A3200, IMDB_Movies_Cleaned!$N$2:$N$3849))</f>
        <v>1.4818745210728315</v>
      </c>
      <c r="J3200" cm="1">
        <f t="array" ref="J3200">_xlfn.STDEV.S(IF(IMDB_Movies_Cleaned!$E$2:$E$3849=A3200, IMDB_Movies_Cleaned!$N$2:$N$3849))</f>
        <v>1.2173226856806831</v>
      </c>
    </row>
    <row r="3201" spans="1:10" x14ac:dyDescent="0.25">
      <c r="A3201" s="2" t="s">
        <v>2836</v>
      </c>
      <c r="B3201">
        <f t="shared" si="51"/>
        <v>22</v>
      </c>
      <c r="D3201">
        <f>AVERAGEIF(IMDB_Movies_Cleaned!$E$2:$E$3849, A3201, IMDB_Movies_Cleaned!$N$2:$N$3849)</f>
        <v>6.6363636363636376</v>
      </c>
      <c r="E3201" cm="1">
        <f t="array" ref="E3201">MEDIAN(IF(IMDB_Movies_Cleaned!$E$2:$E$3849=A3201, IMDB_Movies_Cleaned!$N$2:$N$3849))</f>
        <v>6.9</v>
      </c>
      <c r="F3201" cm="1">
        <f t="array" ref="F3201">_xlfn.MODE.SNGL(IF(IMDB_Movies_Cleaned!$E$2:$E$3849=A3201, IMDB_Movies_Cleaned!$N$2:$N$3849))</f>
        <v>7</v>
      </c>
      <c r="G3201" cm="1">
        <f t="array" ref="G3201">MAX(IF(IMDB_Movies_Cleaned!$E$2:$E$3849=A3201, IMDB_Movies_Cleaned!$N$2:$N$3849))</f>
        <v>8.5</v>
      </c>
      <c r="H3201" cm="1">
        <f t="array" ref="H3201">MIN(IF(IMDB_Movies_Cleaned!$E$2:$E$3849=A3201, IMDB_Movies_Cleaned!$N$2:$N$3849))</f>
        <v>3.5</v>
      </c>
      <c r="I3201" cm="1">
        <f t="array" ref="I3201">_xlfn.VAR.S(IF(IMDB_Movies_Cleaned!$E$2:$E$3849=A3201, IMDB_Movies_Cleaned!$N$2:$N$3849))</f>
        <v>1.2090909090908921</v>
      </c>
      <c r="J3201" cm="1">
        <f t="array" ref="J3201">_xlfn.STDEV.S(IF(IMDB_Movies_Cleaned!$E$2:$E$3849=A3201, IMDB_Movies_Cleaned!$N$2:$N$3849))</f>
        <v>1.0995866992151606</v>
      </c>
    </row>
    <row r="3202" spans="1:10" x14ac:dyDescent="0.25">
      <c r="A3202" s="1" t="s">
        <v>1289</v>
      </c>
      <c r="B3202">
        <f t="shared" si="51"/>
        <v>147</v>
      </c>
      <c r="D3202">
        <f>AVERAGEIF(IMDB_Movies_Cleaned!$E$2:$E$3849, A3202, IMDB_Movies_Cleaned!$N$2:$N$3849)</f>
        <v>6.5836734693877554</v>
      </c>
      <c r="E3202" cm="1">
        <f t="array" ref="E3202">MEDIAN(IF(IMDB_Movies_Cleaned!$E$2:$E$3849=A3202, IMDB_Movies_Cleaned!$N$2:$N$3849))</f>
        <v>6.7</v>
      </c>
      <c r="F3202" cm="1">
        <f t="array" ref="F3202">_xlfn.MODE.SNGL(IF(IMDB_Movies_Cleaned!$E$2:$E$3849=A3202, IMDB_Movies_Cleaned!$N$2:$N$3849))</f>
        <v>6.7</v>
      </c>
      <c r="G3202" cm="1">
        <f t="array" ref="G3202">MAX(IF(IMDB_Movies_Cleaned!$E$2:$E$3849=A3202, IMDB_Movies_Cleaned!$N$2:$N$3849))</f>
        <v>8.8000000000000007</v>
      </c>
      <c r="H3202" cm="1">
        <f t="array" ref="H3202">MIN(IF(IMDB_Movies_Cleaned!$E$2:$E$3849=A3202, IMDB_Movies_Cleaned!$N$2:$N$3849))</f>
        <v>3.3</v>
      </c>
      <c r="I3202" cm="1">
        <f t="array" ref="I3202">_xlfn.VAR.S(IF(IMDB_Movies_Cleaned!$E$2:$E$3849=A3202, IMDB_Movies_Cleaned!$N$2:$N$3849))</f>
        <v>0.73480011182555371</v>
      </c>
      <c r="J3202" cm="1">
        <f t="array" ref="J3202">_xlfn.STDEV.S(IF(IMDB_Movies_Cleaned!$E$2:$E$3849=A3202, IMDB_Movies_Cleaned!$N$2:$N$3849))</f>
        <v>0.85720482489633343</v>
      </c>
    </row>
    <row r="3203" spans="1:10" x14ac:dyDescent="0.25">
      <c r="A3203" s="2" t="s">
        <v>2662</v>
      </c>
      <c r="B3203">
        <f t="shared" si="51"/>
        <v>7</v>
      </c>
      <c r="D3203">
        <f>AVERAGEIF(IMDB_Movies_Cleaned!$E$2:$E$3849, A3203, IMDB_Movies_Cleaned!$N$2:$N$3849)</f>
        <v>6.3999999999999995</v>
      </c>
      <c r="E3203" cm="1">
        <f t="array" ref="E3203">MEDIAN(IF(IMDB_Movies_Cleaned!$E$2:$E$3849=A3203, IMDB_Movies_Cleaned!$N$2:$N$3849))</f>
        <v>6.5</v>
      </c>
      <c r="F3203" cm="1">
        <f t="array" ref="F3203">_xlfn.MODE.SNGL(IF(IMDB_Movies_Cleaned!$E$2:$E$3849=A3203, IMDB_Movies_Cleaned!$N$2:$N$3849))</f>
        <v>7.6</v>
      </c>
      <c r="G3203" cm="1">
        <f t="array" ref="G3203">MAX(IF(IMDB_Movies_Cleaned!$E$2:$E$3849=A3203, IMDB_Movies_Cleaned!$N$2:$N$3849))</f>
        <v>7.6</v>
      </c>
      <c r="H3203" cm="1">
        <f t="array" ref="H3203">MIN(IF(IMDB_Movies_Cleaned!$E$2:$E$3849=A3203, IMDB_Movies_Cleaned!$N$2:$N$3849))</f>
        <v>5.0999999999999996</v>
      </c>
      <c r="I3203" cm="1">
        <f t="array" ref="I3203">_xlfn.VAR.S(IF(IMDB_Movies_Cleaned!$E$2:$E$3849=A3203, IMDB_Movies_Cleaned!$N$2:$N$3849))</f>
        <v>0.96666666666666856</v>
      </c>
      <c r="J3203" cm="1">
        <f t="array" ref="J3203">_xlfn.STDEV.S(IF(IMDB_Movies_Cleaned!$E$2:$E$3849=A3203, IMDB_Movies_Cleaned!$N$2:$N$3849))</f>
        <v>0.98319208025017601</v>
      </c>
    </row>
    <row r="3204" spans="1:10" x14ac:dyDescent="0.25">
      <c r="A3204" s="2" t="s">
        <v>1472</v>
      </c>
      <c r="B3204">
        <f t="shared" si="51"/>
        <v>5</v>
      </c>
      <c r="D3204">
        <f>AVERAGEIF(IMDB_Movies_Cleaned!$E$2:$E$3849, A3204, IMDB_Movies_Cleaned!$N$2:$N$3849)</f>
        <v>5.98</v>
      </c>
      <c r="E3204" cm="1">
        <f t="array" ref="E3204">MEDIAN(IF(IMDB_Movies_Cleaned!$E$2:$E$3849=A3204, IMDB_Movies_Cleaned!$N$2:$N$3849))</f>
        <v>5.6</v>
      </c>
      <c r="F3204" t="e" cm="1">
        <f t="array" ref="F3204">_xlfn.MODE.SNGL(IF(IMDB_Movies_Cleaned!$E$2:$E$3849=A3204, IMDB_Movies_Cleaned!$N$2:$N$3849))</f>
        <v>#N/A</v>
      </c>
      <c r="G3204" cm="1">
        <f t="array" ref="G3204">MAX(IF(IMDB_Movies_Cleaned!$E$2:$E$3849=A3204, IMDB_Movies_Cleaned!$N$2:$N$3849))</f>
        <v>7.7</v>
      </c>
      <c r="H3204" cm="1">
        <f t="array" ref="H3204">MIN(IF(IMDB_Movies_Cleaned!$E$2:$E$3849=A3204, IMDB_Movies_Cleaned!$N$2:$N$3849))</f>
        <v>4.8</v>
      </c>
      <c r="I3204" cm="1">
        <f t="array" ref="I3204">_xlfn.VAR.S(IF(IMDB_Movies_Cleaned!$E$2:$E$3849=A3204, IMDB_Movies_Cleaned!$N$2:$N$3849))</f>
        <v>1.5319999999999894</v>
      </c>
      <c r="J3204" cm="1">
        <f t="array" ref="J3204">_xlfn.STDEV.S(IF(IMDB_Movies_Cleaned!$E$2:$E$3849=A3204, IMDB_Movies_Cleaned!$N$2:$N$3849))</f>
        <v>1.2377398757412599</v>
      </c>
    </row>
    <row r="3205" spans="1:10" x14ac:dyDescent="0.25">
      <c r="A3205" s="1" t="s">
        <v>1671</v>
      </c>
      <c r="B3205">
        <f t="shared" si="51"/>
        <v>153</v>
      </c>
      <c r="D3205">
        <f>AVERAGEIF(IMDB_Movies_Cleaned!$E$2:$E$3849, A3205, IMDB_Movies_Cleaned!$N$2:$N$3849)</f>
        <v>7.0418300653594796</v>
      </c>
      <c r="E3205" cm="1">
        <f t="array" ref="E3205">MEDIAN(IF(IMDB_Movies_Cleaned!$E$2:$E$3849=A3205, IMDB_Movies_Cleaned!$N$2:$N$3849))</f>
        <v>7.2</v>
      </c>
      <c r="F3205" cm="1">
        <f t="array" ref="F3205">_xlfn.MODE.SNGL(IF(IMDB_Movies_Cleaned!$E$2:$E$3849=A3205, IMDB_Movies_Cleaned!$N$2:$N$3849))</f>
        <v>7.3</v>
      </c>
      <c r="G3205" cm="1">
        <f t="array" ref="G3205">MAX(IF(IMDB_Movies_Cleaned!$E$2:$E$3849=A3205, IMDB_Movies_Cleaned!$N$2:$N$3849))</f>
        <v>8.8000000000000007</v>
      </c>
      <c r="H3205" cm="1">
        <f t="array" ref="H3205">MIN(IF(IMDB_Movies_Cleaned!$E$2:$E$3849=A3205, IMDB_Movies_Cleaned!$N$2:$N$3849))</f>
        <v>3.4</v>
      </c>
      <c r="I3205" cm="1">
        <f t="array" ref="I3205">_xlfn.VAR.S(IF(IMDB_Movies_Cleaned!$E$2:$E$3849=A3205, IMDB_Movies_Cleaned!$N$2:$N$3849))</f>
        <v>0.68705452356381391</v>
      </c>
      <c r="J3205" cm="1">
        <f t="array" ref="J3205">_xlfn.STDEV.S(IF(IMDB_Movies_Cleaned!$E$2:$E$3849=A3205, IMDB_Movies_Cleaned!$N$2:$N$3849))</f>
        <v>0.82888752166009472</v>
      </c>
    </row>
    <row r="3206" spans="1:10" x14ac:dyDescent="0.25">
      <c r="A3206" s="1" t="s">
        <v>1289</v>
      </c>
      <c r="B3206">
        <f t="shared" si="51"/>
        <v>147</v>
      </c>
      <c r="D3206">
        <f>AVERAGEIF(IMDB_Movies_Cleaned!$E$2:$E$3849, A3206, IMDB_Movies_Cleaned!$N$2:$N$3849)</f>
        <v>6.5836734693877554</v>
      </c>
      <c r="E3206" cm="1">
        <f t="array" ref="E3206">MEDIAN(IF(IMDB_Movies_Cleaned!$E$2:$E$3849=A3206, IMDB_Movies_Cleaned!$N$2:$N$3849))</f>
        <v>6.7</v>
      </c>
      <c r="F3206" cm="1">
        <f t="array" ref="F3206">_xlfn.MODE.SNGL(IF(IMDB_Movies_Cleaned!$E$2:$E$3849=A3206, IMDB_Movies_Cleaned!$N$2:$N$3849))</f>
        <v>6.7</v>
      </c>
      <c r="G3206" cm="1">
        <f t="array" ref="G3206">MAX(IF(IMDB_Movies_Cleaned!$E$2:$E$3849=A3206, IMDB_Movies_Cleaned!$N$2:$N$3849))</f>
        <v>8.8000000000000007</v>
      </c>
      <c r="H3206" cm="1">
        <f t="array" ref="H3206">MIN(IF(IMDB_Movies_Cleaned!$E$2:$E$3849=A3206, IMDB_Movies_Cleaned!$N$2:$N$3849))</f>
        <v>3.3</v>
      </c>
      <c r="I3206" cm="1">
        <f t="array" ref="I3206">_xlfn.VAR.S(IF(IMDB_Movies_Cleaned!$E$2:$E$3849=A3206, IMDB_Movies_Cleaned!$N$2:$N$3849))</f>
        <v>0.73480011182555371</v>
      </c>
      <c r="J3206" cm="1">
        <f t="array" ref="J3206">_xlfn.STDEV.S(IF(IMDB_Movies_Cleaned!$E$2:$E$3849=A3206, IMDB_Movies_Cleaned!$N$2:$N$3849))</f>
        <v>0.85720482489633343</v>
      </c>
    </row>
    <row r="3207" spans="1:10" x14ac:dyDescent="0.25">
      <c r="A3207" s="1" t="s">
        <v>1289</v>
      </c>
      <c r="B3207">
        <f t="shared" si="51"/>
        <v>147</v>
      </c>
      <c r="D3207">
        <f>AVERAGEIF(IMDB_Movies_Cleaned!$E$2:$E$3849, A3207, IMDB_Movies_Cleaned!$N$2:$N$3849)</f>
        <v>6.5836734693877554</v>
      </c>
      <c r="E3207" cm="1">
        <f t="array" ref="E3207">MEDIAN(IF(IMDB_Movies_Cleaned!$E$2:$E$3849=A3207, IMDB_Movies_Cleaned!$N$2:$N$3849))</f>
        <v>6.7</v>
      </c>
      <c r="F3207" cm="1">
        <f t="array" ref="F3207">_xlfn.MODE.SNGL(IF(IMDB_Movies_Cleaned!$E$2:$E$3849=A3207, IMDB_Movies_Cleaned!$N$2:$N$3849))</f>
        <v>6.7</v>
      </c>
      <c r="G3207" cm="1">
        <f t="array" ref="G3207">MAX(IF(IMDB_Movies_Cleaned!$E$2:$E$3849=A3207, IMDB_Movies_Cleaned!$N$2:$N$3849))</f>
        <v>8.8000000000000007</v>
      </c>
      <c r="H3207" cm="1">
        <f t="array" ref="H3207">MIN(IF(IMDB_Movies_Cleaned!$E$2:$E$3849=A3207, IMDB_Movies_Cleaned!$N$2:$N$3849))</f>
        <v>3.3</v>
      </c>
      <c r="I3207" cm="1">
        <f t="array" ref="I3207">_xlfn.VAR.S(IF(IMDB_Movies_Cleaned!$E$2:$E$3849=A3207, IMDB_Movies_Cleaned!$N$2:$N$3849))</f>
        <v>0.73480011182555371</v>
      </c>
      <c r="J3207" cm="1">
        <f t="array" ref="J3207">_xlfn.STDEV.S(IF(IMDB_Movies_Cleaned!$E$2:$E$3849=A3207, IMDB_Movies_Cleaned!$N$2:$N$3849))</f>
        <v>0.85720482489633343</v>
      </c>
    </row>
    <row r="3208" spans="1:10" x14ac:dyDescent="0.25">
      <c r="A3208" s="1" t="s">
        <v>1498</v>
      </c>
      <c r="B3208">
        <f t="shared" si="51"/>
        <v>31</v>
      </c>
      <c r="D3208">
        <f>AVERAGEIF(IMDB_Movies_Cleaned!$E$2:$E$3849, A3208, IMDB_Movies_Cleaned!$N$2:$N$3849)</f>
        <v>5.8645161290322561</v>
      </c>
      <c r="E3208" cm="1">
        <f t="array" ref="E3208">MEDIAN(IF(IMDB_Movies_Cleaned!$E$2:$E$3849=A3208, IMDB_Movies_Cleaned!$N$2:$N$3849))</f>
        <v>5.7</v>
      </c>
      <c r="F3208" cm="1">
        <f t="array" ref="F3208">_xlfn.MODE.SNGL(IF(IMDB_Movies_Cleaned!$E$2:$E$3849=A3208, IMDB_Movies_Cleaned!$N$2:$N$3849))</f>
        <v>4.8</v>
      </c>
      <c r="G3208" cm="1">
        <f t="array" ref="G3208">MAX(IF(IMDB_Movies_Cleaned!$E$2:$E$3849=A3208, IMDB_Movies_Cleaned!$N$2:$N$3849))</f>
        <v>8.5</v>
      </c>
      <c r="H3208" cm="1">
        <f t="array" ref="H3208">MIN(IF(IMDB_Movies_Cleaned!$E$2:$E$3849=A3208, IMDB_Movies_Cleaned!$N$2:$N$3849))</f>
        <v>4.0999999999999996</v>
      </c>
      <c r="I3208" cm="1">
        <f t="array" ref="I3208">_xlfn.VAR.S(IF(IMDB_Movies_Cleaned!$E$2:$E$3849=A3208, IMDB_Movies_Cleaned!$N$2:$N$3849))</f>
        <v>1.0850322580645448</v>
      </c>
      <c r="J3208" cm="1">
        <f t="array" ref="J3208">_xlfn.STDEV.S(IF(IMDB_Movies_Cleaned!$E$2:$E$3849=A3208, IMDB_Movies_Cleaned!$N$2:$N$3849))</f>
        <v>1.0416488170513827</v>
      </c>
    </row>
    <row r="3209" spans="1:10" x14ac:dyDescent="0.25">
      <c r="A3209" s="2" t="s">
        <v>1962</v>
      </c>
      <c r="B3209">
        <f t="shared" si="51"/>
        <v>42</v>
      </c>
      <c r="D3209">
        <f>AVERAGEIF(IMDB_Movies_Cleaned!$E$2:$E$3849, A3209, IMDB_Movies_Cleaned!$N$2:$N$3849)</f>
        <v>6.6499999999999986</v>
      </c>
      <c r="E3209" cm="1">
        <f t="array" ref="E3209">MEDIAN(IF(IMDB_Movies_Cleaned!$E$2:$E$3849=A3209, IMDB_Movies_Cleaned!$N$2:$N$3849))</f>
        <v>6.75</v>
      </c>
      <c r="F3209" cm="1">
        <f t="array" ref="F3209">_xlfn.MODE.SNGL(IF(IMDB_Movies_Cleaned!$E$2:$E$3849=A3209, IMDB_Movies_Cleaned!$N$2:$N$3849))</f>
        <v>7</v>
      </c>
      <c r="G3209" cm="1">
        <f t="array" ref="G3209">MAX(IF(IMDB_Movies_Cleaned!$E$2:$E$3849=A3209, IMDB_Movies_Cleaned!$N$2:$N$3849))</f>
        <v>8.5</v>
      </c>
      <c r="H3209" cm="1">
        <f t="array" ref="H3209">MIN(IF(IMDB_Movies_Cleaned!$E$2:$E$3849=A3209, IMDB_Movies_Cleaned!$N$2:$N$3849))</f>
        <v>3.9</v>
      </c>
      <c r="I3209" cm="1">
        <f t="array" ref="I3209">_xlfn.VAR.S(IF(IMDB_Movies_Cleaned!$E$2:$E$3849=A3209, IMDB_Movies_Cleaned!$N$2:$N$3849))</f>
        <v>0.74890243902439957</v>
      </c>
      <c r="J3209" cm="1">
        <f t="array" ref="J3209">_xlfn.STDEV.S(IF(IMDB_Movies_Cleaned!$E$2:$E$3849=A3209, IMDB_Movies_Cleaned!$N$2:$N$3849))</f>
        <v>0.86539149465684007</v>
      </c>
    </row>
    <row r="3210" spans="1:10" x14ac:dyDescent="0.25">
      <c r="A3210" s="1" t="s">
        <v>1671</v>
      </c>
      <c r="B3210">
        <f t="shared" si="51"/>
        <v>153</v>
      </c>
      <c r="D3210">
        <f>AVERAGEIF(IMDB_Movies_Cleaned!$E$2:$E$3849, A3210, IMDB_Movies_Cleaned!$N$2:$N$3849)</f>
        <v>7.0418300653594796</v>
      </c>
      <c r="E3210" cm="1">
        <f t="array" ref="E3210">MEDIAN(IF(IMDB_Movies_Cleaned!$E$2:$E$3849=A3210, IMDB_Movies_Cleaned!$N$2:$N$3849))</f>
        <v>7.2</v>
      </c>
      <c r="F3210" cm="1">
        <f t="array" ref="F3210">_xlfn.MODE.SNGL(IF(IMDB_Movies_Cleaned!$E$2:$E$3849=A3210, IMDB_Movies_Cleaned!$N$2:$N$3849))</f>
        <v>7.3</v>
      </c>
      <c r="G3210" cm="1">
        <f t="array" ref="G3210">MAX(IF(IMDB_Movies_Cleaned!$E$2:$E$3849=A3210, IMDB_Movies_Cleaned!$N$2:$N$3849))</f>
        <v>8.8000000000000007</v>
      </c>
      <c r="H3210" cm="1">
        <f t="array" ref="H3210">MIN(IF(IMDB_Movies_Cleaned!$E$2:$E$3849=A3210, IMDB_Movies_Cleaned!$N$2:$N$3849))</f>
        <v>3.4</v>
      </c>
      <c r="I3210" cm="1">
        <f t="array" ref="I3210">_xlfn.VAR.S(IF(IMDB_Movies_Cleaned!$E$2:$E$3849=A3210, IMDB_Movies_Cleaned!$N$2:$N$3849))</f>
        <v>0.68705452356381391</v>
      </c>
      <c r="J3210" cm="1">
        <f t="array" ref="J3210">_xlfn.STDEV.S(IF(IMDB_Movies_Cleaned!$E$2:$E$3849=A3210, IMDB_Movies_Cleaned!$N$2:$N$3849))</f>
        <v>0.82888752166009472</v>
      </c>
    </row>
    <row r="3211" spans="1:10" x14ac:dyDescent="0.25">
      <c r="A3211" s="2" t="s">
        <v>1671</v>
      </c>
      <c r="B3211">
        <f t="shared" si="51"/>
        <v>153</v>
      </c>
      <c r="D3211">
        <f>AVERAGEIF(IMDB_Movies_Cleaned!$E$2:$E$3849, A3211, IMDB_Movies_Cleaned!$N$2:$N$3849)</f>
        <v>7.0418300653594796</v>
      </c>
      <c r="E3211" cm="1">
        <f t="array" ref="E3211">MEDIAN(IF(IMDB_Movies_Cleaned!$E$2:$E$3849=A3211, IMDB_Movies_Cleaned!$N$2:$N$3849))</f>
        <v>7.2</v>
      </c>
      <c r="F3211" cm="1">
        <f t="array" ref="F3211">_xlfn.MODE.SNGL(IF(IMDB_Movies_Cleaned!$E$2:$E$3849=A3211, IMDB_Movies_Cleaned!$N$2:$N$3849))</f>
        <v>7.3</v>
      </c>
      <c r="G3211" cm="1">
        <f t="array" ref="G3211">MAX(IF(IMDB_Movies_Cleaned!$E$2:$E$3849=A3211, IMDB_Movies_Cleaned!$N$2:$N$3849))</f>
        <v>8.8000000000000007</v>
      </c>
      <c r="H3211" cm="1">
        <f t="array" ref="H3211">MIN(IF(IMDB_Movies_Cleaned!$E$2:$E$3849=A3211, IMDB_Movies_Cleaned!$N$2:$N$3849))</f>
        <v>3.4</v>
      </c>
      <c r="I3211" cm="1">
        <f t="array" ref="I3211">_xlfn.VAR.S(IF(IMDB_Movies_Cleaned!$E$2:$E$3849=A3211, IMDB_Movies_Cleaned!$N$2:$N$3849))</f>
        <v>0.68705452356381391</v>
      </c>
      <c r="J3211" cm="1">
        <f t="array" ref="J3211">_xlfn.STDEV.S(IF(IMDB_Movies_Cleaned!$E$2:$E$3849=A3211, IMDB_Movies_Cleaned!$N$2:$N$3849))</f>
        <v>0.82888752166009472</v>
      </c>
    </row>
    <row r="3212" spans="1:10" x14ac:dyDescent="0.25">
      <c r="A3212" s="1" t="s">
        <v>6623</v>
      </c>
      <c r="B3212">
        <f t="shared" si="51"/>
        <v>2</v>
      </c>
      <c r="D3212">
        <f>AVERAGEIF(IMDB_Movies_Cleaned!$E$2:$E$3849, A3212, IMDB_Movies_Cleaned!$N$2:$N$3849)</f>
        <v>4.95</v>
      </c>
      <c r="E3212" cm="1">
        <f t="array" ref="E3212">MEDIAN(IF(IMDB_Movies_Cleaned!$E$2:$E$3849=A3212, IMDB_Movies_Cleaned!$N$2:$N$3849))</f>
        <v>4.95</v>
      </c>
      <c r="F3212" t="e" cm="1">
        <f t="array" ref="F3212">_xlfn.MODE.SNGL(IF(IMDB_Movies_Cleaned!$E$2:$E$3849=A3212, IMDB_Movies_Cleaned!$N$2:$N$3849))</f>
        <v>#N/A</v>
      </c>
      <c r="G3212" cm="1">
        <f t="array" ref="G3212">MAX(IF(IMDB_Movies_Cleaned!$E$2:$E$3849=A3212, IMDB_Movies_Cleaned!$N$2:$N$3849))</f>
        <v>5.4</v>
      </c>
      <c r="H3212" cm="1">
        <f t="array" ref="H3212">MIN(IF(IMDB_Movies_Cleaned!$E$2:$E$3849=A3212, IMDB_Movies_Cleaned!$N$2:$N$3849))</f>
        <v>4.5</v>
      </c>
      <c r="I3212" cm="1">
        <f t="array" ref="I3212">_xlfn.VAR.S(IF(IMDB_Movies_Cleaned!$E$2:$E$3849=A3212, IMDB_Movies_Cleaned!$N$2:$N$3849))</f>
        <v>0.4050000000000003</v>
      </c>
      <c r="J3212" cm="1">
        <f t="array" ref="J3212">_xlfn.STDEV.S(IF(IMDB_Movies_Cleaned!$E$2:$E$3849=A3212, IMDB_Movies_Cleaned!$N$2:$N$3849))</f>
        <v>0.63639610306789296</v>
      </c>
    </row>
    <row r="3213" spans="1:10" x14ac:dyDescent="0.25">
      <c r="A3213" s="2" t="s">
        <v>1370</v>
      </c>
      <c r="B3213">
        <f t="shared" si="51"/>
        <v>11</v>
      </c>
      <c r="D3213">
        <f>AVERAGEIF(IMDB_Movies_Cleaned!$E$2:$E$3849, A3213, IMDB_Movies_Cleaned!$N$2:$N$3849)</f>
        <v>5.4818181818181824</v>
      </c>
      <c r="E3213" cm="1">
        <f t="array" ref="E3213">MEDIAN(IF(IMDB_Movies_Cleaned!$E$2:$E$3849=A3213, IMDB_Movies_Cleaned!$N$2:$N$3849))</f>
        <v>5.7</v>
      </c>
      <c r="F3213" t="e" cm="1">
        <f t="array" ref="F3213">_xlfn.MODE.SNGL(IF(IMDB_Movies_Cleaned!$E$2:$E$3849=A3213, IMDB_Movies_Cleaned!$N$2:$N$3849))</f>
        <v>#N/A</v>
      </c>
      <c r="G3213" cm="1">
        <f t="array" ref="G3213">MAX(IF(IMDB_Movies_Cleaned!$E$2:$E$3849=A3213, IMDB_Movies_Cleaned!$N$2:$N$3849))</f>
        <v>6.6</v>
      </c>
      <c r="H3213" cm="1">
        <f t="array" ref="H3213">MIN(IF(IMDB_Movies_Cleaned!$E$2:$E$3849=A3213, IMDB_Movies_Cleaned!$N$2:$N$3849))</f>
        <v>3.8</v>
      </c>
      <c r="I3213" cm="1">
        <f t="array" ref="I3213">_xlfn.VAR.S(IF(IMDB_Movies_Cleaned!$E$2:$E$3849=A3213, IMDB_Movies_Cleaned!$N$2:$N$3849))</f>
        <v>0.72963636363635942</v>
      </c>
      <c r="J3213" cm="1">
        <f t="array" ref="J3213">_xlfn.STDEV.S(IF(IMDB_Movies_Cleaned!$E$2:$E$3849=A3213, IMDB_Movies_Cleaned!$N$2:$N$3849))</f>
        <v>0.85418754593845458</v>
      </c>
    </row>
    <row r="3214" spans="1:10" x14ac:dyDescent="0.25">
      <c r="A3214" s="1" t="s">
        <v>1007</v>
      </c>
      <c r="B3214">
        <f t="shared" si="51"/>
        <v>41</v>
      </c>
      <c r="D3214">
        <f>AVERAGEIF(IMDB_Movies_Cleaned!$E$2:$E$3849, A3214, IMDB_Movies_Cleaned!$N$2:$N$3849)</f>
        <v>7.4951219512195113</v>
      </c>
      <c r="E3214" cm="1">
        <f t="array" ref="E3214">MEDIAN(IF(IMDB_Movies_Cleaned!$E$2:$E$3849=A3214, IMDB_Movies_Cleaned!$N$2:$N$3849))</f>
        <v>7.5</v>
      </c>
      <c r="F3214" cm="1">
        <f t="array" ref="F3214">_xlfn.MODE.SNGL(IF(IMDB_Movies_Cleaned!$E$2:$E$3849=A3214, IMDB_Movies_Cleaned!$N$2:$N$3849))</f>
        <v>7.2</v>
      </c>
      <c r="G3214" cm="1">
        <f t="array" ref="G3214">MAX(IF(IMDB_Movies_Cleaned!$E$2:$E$3849=A3214, IMDB_Movies_Cleaned!$N$2:$N$3849))</f>
        <v>9.3000000000000007</v>
      </c>
      <c r="H3214" cm="1">
        <f t="array" ref="H3214">MIN(IF(IMDB_Movies_Cleaned!$E$2:$E$3849=A3214, IMDB_Movies_Cleaned!$N$2:$N$3849))</f>
        <v>5.3</v>
      </c>
      <c r="I3214" cm="1">
        <f t="array" ref="I3214">_xlfn.VAR.S(IF(IMDB_Movies_Cleaned!$E$2:$E$3849=A3214, IMDB_Movies_Cleaned!$N$2:$N$3849))</f>
        <v>0.76047560975611073</v>
      </c>
      <c r="J3214" cm="1">
        <f t="array" ref="J3214">_xlfn.STDEV.S(IF(IMDB_Movies_Cleaned!$E$2:$E$3849=A3214, IMDB_Movies_Cleaned!$N$2:$N$3849))</f>
        <v>0.87205252694783852</v>
      </c>
    </row>
    <row r="3215" spans="1:10" x14ac:dyDescent="0.25">
      <c r="A3215" s="2" t="s">
        <v>2571</v>
      </c>
      <c r="B3215">
        <f t="shared" ref="B3215:B3278" si="52">COUNTIF($A$2:$A$3849, A3215)</f>
        <v>34</v>
      </c>
      <c r="D3215">
        <f>AVERAGEIF(IMDB_Movies_Cleaned!$E$2:$E$3849, A3215, IMDB_Movies_Cleaned!$N$2:$N$3849)</f>
        <v>5.7588235294117638</v>
      </c>
      <c r="E3215" cm="1">
        <f t="array" ref="E3215">MEDIAN(IF(IMDB_Movies_Cleaned!$E$2:$E$3849=A3215, IMDB_Movies_Cleaned!$N$2:$N$3849))</f>
        <v>5.9</v>
      </c>
      <c r="F3215" cm="1">
        <f t="array" ref="F3215">_xlfn.MODE.SNGL(IF(IMDB_Movies_Cleaned!$E$2:$E$3849=A3215, IMDB_Movies_Cleaned!$N$2:$N$3849))</f>
        <v>5.9</v>
      </c>
      <c r="G3215" cm="1">
        <f t="array" ref="G3215">MAX(IF(IMDB_Movies_Cleaned!$E$2:$E$3849=A3215, IMDB_Movies_Cleaned!$N$2:$N$3849))</f>
        <v>7.9</v>
      </c>
      <c r="H3215" cm="1">
        <f t="array" ref="H3215">MIN(IF(IMDB_Movies_Cleaned!$E$2:$E$3849=A3215, IMDB_Movies_Cleaned!$N$2:$N$3849))</f>
        <v>4</v>
      </c>
      <c r="I3215" cm="1">
        <f t="array" ref="I3215">_xlfn.VAR.S(IF(IMDB_Movies_Cleaned!$E$2:$E$3849=A3215, IMDB_Movies_Cleaned!$N$2:$N$3849))</f>
        <v>1.1534046345811242</v>
      </c>
      <c r="J3215" cm="1">
        <f t="array" ref="J3215">_xlfn.STDEV.S(IF(IMDB_Movies_Cleaned!$E$2:$E$3849=A3215, IMDB_Movies_Cleaned!$N$2:$N$3849))</f>
        <v>1.0739667753618471</v>
      </c>
    </row>
    <row r="3216" spans="1:10" x14ac:dyDescent="0.25">
      <c r="A3216" s="1" t="s">
        <v>4727</v>
      </c>
      <c r="B3216">
        <f t="shared" si="52"/>
        <v>4</v>
      </c>
      <c r="D3216">
        <f>AVERAGEIF(IMDB_Movies_Cleaned!$E$2:$E$3849, A3216, IMDB_Movies_Cleaned!$N$2:$N$3849)</f>
        <v>7.4749999999999996</v>
      </c>
      <c r="E3216" cm="1">
        <f t="array" ref="E3216">MEDIAN(IF(IMDB_Movies_Cleaned!$E$2:$E$3849=A3216, IMDB_Movies_Cleaned!$N$2:$N$3849))</f>
        <v>7.6</v>
      </c>
      <c r="F3216" t="e" cm="1">
        <f t="array" ref="F3216">_xlfn.MODE.SNGL(IF(IMDB_Movies_Cleaned!$E$2:$E$3849=A3216, IMDB_Movies_Cleaned!$N$2:$N$3849))</f>
        <v>#N/A</v>
      </c>
      <c r="G3216" cm="1">
        <f t="array" ref="G3216">MAX(IF(IMDB_Movies_Cleaned!$E$2:$E$3849=A3216, IMDB_Movies_Cleaned!$N$2:$N$3849))</f>
        <v>7.8</v>
      </c>
      <c r="H3216" cm="1">
        <f t="array" ref="H3216">MIN(IF(IMDB_Movies_Cleaned!$E$2:$E$3849=A3216, IMDB_Movies_Cleaned!$N$2:$N$3849))</f>
        <v>6.9</v>
      </c>
      <c r="I3216" cm="1">
        <f t="array" ref="I3216">_xlfn.VAR.S(IF(IMDB_Movies_Cleaned!$E$2:$E$3849=A3216, IMDB_Movies_Cleaned!$N$2:$N$3849))</f>
        <v>0.16249999999999987</v>
      </c>
      <c r="J3216" cm="1">
        <f t="array" ref="J3216">_xlfn.STDEV.S(IF(IMDB_Movies_Cleaned!$E$2:$E$3849=A3216, IMDB_Movies_Cleaned!$N$2:$N$3849))</f>
        <v>0.40311288741492729</v>
      </c>
    </row>
    <row r="3217" spans="1:10" x14ac:dyDescent="0.25">
      <c r="A3217" s="2" t="s">
        <v>3376</v>
      </c>
      <c r="B3217">
        <f t="shared" si="52"/>
        <v>8</v>
      </c>
      <c r="D3217">
        <f>AVERAGEIF(IMDB_Movies_Cleaned!$E$2:$E$3849, A3217, IMDB_Movies_Cleaned!$N$2:$N$3849)</f>
        <v>5.8875000000000002</v>
      </c>
      <c r="E3217" cm="1">
        <f t="array" ref="E3217">MEDIAN(IF(IMDB_Movies_Cleaned!$E$2:$E$3849=A3217, IMDB_Movies_Cleaned!$N$2:$N$3849))</f>
        <v>5.6</v>
      </c>
      <c r="F3217" cm="1">
        <f t="array" ref="F3217">_xlfn.MODE.SNGL(IF(IMDB_Movies_Cleaned!$E$2:$E$3849=A3217, IMDB_Movies_Cleaned!$N$2:$N$3849))</f>
        <v>6.4</v>
      </c>
      <c r="G3217" cm="1">
        <f t="array" ref="G3217">MAX(IF(IMDB_Movies_Cleaned!$E$2:$E$3849=A3217, IMDB_Movies_Cleaned!$N$2:$N$3849))</f>
        <v>8</v>
      </c>
      <c r="H3217" cm="1">
        <f t="array" ref="H3217">MIN(IF(IMDB_Movies_Cleaned!$E$2:$E$3849=A3217, IMDB_Movies_Cleaned!$N$2:$N$3849))</f>
        <v>4.5999999999999996</v>
      </c>
      <c r="I3217" cm="1">
        <f t="array" ref="I3217">_xlfn.VAR.S(IF(IMDB_Movies_Cleaned!$E$2:$E$3849=A3217, IMDB_Movies_Cleaned!$N$2:$N$3849))</f>
        <v>1.1098214285714303</v>
      </c>
      <c r="J3217" cm="1">
        <f t="array" ref="J3217">_xlfn.STDEV.S(IF(IMDB_Movies_Cleaned!$E$2:$E$3849=A3217, IMDB_Movies_Cleaned!$N$2:$N$3849))</f>
        <v>1.0534806256269882</v>
      </c>
    </row>
    <row r="3218" spans="1:10" x14ac:dyDescent="0.25">
      <c r="A3218" s="1" t="s">
        <v>2100</v>
      </c>
      <c r="B3218">
        <f t="shared" si="52"/>
        <v>9</v>
      </c>
      <c r="D3218">
        <f>AVERAGEIF(IMDB_Movies_Cleaned!$E$2:$E$3849, A3218, IMDB_Movies_Cleaned!$N$2:$N$3849)</f>
        <v>5.3</v>
      </c>
      <c r="E3218" cm="1">
        <f t="array" ref="E3218">MEDIAN(IF(IMDB_Movies_Cleaned!$E$2:$E$3849=A3218, IMDB_Movies_Cleaned!$N$2:$N$3849))</f>
        <v>5.6</v>
      </c>
      <c r="F3218" cm="1">
        <f t="array" ref="F3218">_xlfn.MODE.SNGL(IF(IMDB_Movies_Cleaned!$E$2:$E$3849=A3218, IMDB_Movies_Cleaned!$N$2:$N$3849))</f>
        <v>5.6</v>
      </c>
      <c r="G3218" cm="1">
        <f t="array" ref="G3218">MAX(IF(IMDB_Movies_Cleaned!$E$2:$E$3849=A3218, IMDB_Movies_Cleaned!$N$2:$N$3849))</f>
        <v>6.8</v>
      </c>
      <c r="H3218" cm="1">
        <f t="array" ref="H3218">MIN(IF(IMDB_Movies_Cleaned!$E$2:$E$3849=A3218, IMDB_Movies_Cleaned!$N$2:$N$3849))</f>
        <v>3.8</v>
      </c>
      <c r="I3218" cm="1">
        <f t="array" ref="I3218">_xlfn.VAR.S(IF(IMDB_Movies_Cleaned!$E$2:$E$3849=A3218, IMDB_Movies_Cleaned!$N$2:$N$3849))</f>
        <v>1.115000000000002</v>
      </c>
      <c r="J3218" cm="1">
        <f t="array" ref="J3218">_xlfn.STDEV.S(IF(IMDB_Movies_Cleaned!$E$2:$E$3849=A3218, IMDB_Movies_Cleaned!$N$2:$N$3849))</f>
        <v>1.0559356040971448</v>
      </c>
    </row>
    <row r="3219" spans="1:10" x14ac:dyDescent="0.25">
      <c r="A3219" s="2" t="s">
        <v>3553</v>
      </c>
      <c r="B3219">
        <f t="shared" si="52"/>
        <v>8</v>
      </c>
      <c r="D3219">
        <f>AVERAGEIF(IMDB_Movies_Cleaned!$E$2:$E$3849, A3219, IMDB_Movies_Cleaned!$N$2:$N$3849)</f>
        <v>7.25</v>
      </c>
      <c r="E3219" cm="1">
        <f t="array" ref="E3219">MEDIAN(IF(IMDB_Movies_Cleaned!$E$2:$E$3849=A3219, IMDB_Movies_Cleaned!$N$2:$N$3849))</f>
        <v>7.4</v>
      </c>
      <c r="F3219" t="e" cm="1">
        <f t="array" ref="F3219">_xlfn.MODE.SNGL(IF(IMDB_Movies_Cleaned!$E$2:$E$3849=A3219, IMDB_Movies_Cleaned!$N$2:$N$3849))</f>
        <v>#N/A</v>
      </c>
      <c r="G3219" cm="1">
        <f t="array" ref="G3219">MAX(IF(IMDB_Movies_Cleaned!$E$2:$E$3849=A3219, IMDB_Movies_Cleaned!$N$2:$N$3849))</f>
        <v>8.4</v>
      </c>
      <c r="H3219" cm="1">
        <f t="array" ref="H3219">MIN(IF(IMDB_Movies_Cleaned!$E$2:$E$3849=A3219, IMDB_Movies_Cleaned!$N$2:$N$3849))</f>
        <v>5.4</v>
      </c>
      <c r="I3219" cm="1">
        <f t="array" ref="I3219">_xlfn.VAR.S(IF(IMDB_Movies_Cleaned!$E$2:$E$3849=A3219, IMDB_Movies_Cleaned!$N$2:$N$3849))</f>
        <v>0.76857142857142791</v>
      </c>
      <c r="J3219" cm="1">
        <f t="array" ref="J3219">_xlfn.STDEV.S(IF(IMDB_Movies_Cleaned!$E$2:$E$3849=A3219, IMDB_Movies_Cleaned!$N$2:$N$3849))</f>
        <v>0.87668205671807153</v>
      </c>
    </row>
    <row r="3220" spans="1:10" x14ac:dyDescent="0.25">
      <c r="A3220" s="1" t="s">
        <v>2571</v>
      </c>
      <c r="B3220">
        <f t="shared" si="52"/>
        <v>34</v>
      </c>
      <c r="D3220">
        <f>AVERAGEIF(IMDB_Movies_Cleaned!$E$2:$E$3849, A3220, IMDB_Movies_Cleaned!$N$2:$N$3849)</f>
        <v>5.7588235294117638</v>
      </c>
      <c r="E3220" cm="1">
        <f t="array" ref="E3220">MEDIAN(IF(IMDB_Movies_Cleaned!$E$2:$E$3849=A3220, IMDB_Movies_Cleaned!$N$2:$N$3849))</f>
        <v>5.9</v>
      </c>
      <c r="F3220" cm="1">
        <f t="array" ref="F3220">_xlfn.MODE.SNGL(IF(IMDB_Movies_Cleaned!$E$2:$E$3849=A3220, IMDB_Movies_Cleaned!$N$2:$N$3849))</f>
        <v>5.9</v>
      </c>
      <c r="G3220" cm="1">
        <f t="array" ref="G3220">MAX(IF(IMDB_Movies_Cleaned!$E$2:$E$3849=A3220, IMDB_Movies_Cleaned!$N$2:$N$3849))</f>
        <v>7.9</v>
      </c>
      <c r="H3220" cm="1">
        <f t="array" ref="H3220">MIN(IF(IMDB_Movies_Cleaned!$E$2:$E$3849=A3220, IMDB_Movies_Cleaned!$N$2:$N$3849))</f>
        <v>4</v>
      </c>
      <c r="I3220" cm="1">
        <f t="array" ref="I3220">_xlfn.VAR.S(IF(IMDB_Movies_Cleaned!$E$2:$E$3849=A3220, IMDB_Movies_Cleaned!$N$2:$N$3849))</f>
        <v>1.1534046345811242</v>
      </c>
      <c r="J3220" cm="1">
        <f t="array" ref="J3220">_xlfn.STDEV.S(IF(IMDB_Movies_Cleaned!$E$2:$E$3849=A3220, IMDB_Movies_Cleaned!$N$2:$N$3849))</f>
        <v>1.0739667753618471</v>
      </c>
    </row>
    <row r="3221" spans="1:10" x14ac:dyDescent="0.25">
      <c r="A3221" s="2" t="s">
        <v>2396</v>
      </c>
      <c r="B3221">
        <f t="shared" si="52"/>
        <v>25</v>
      </c>
      <c r="D3221">
        <f>AVERAGEIF(IMDB_Movies_Cleaned!$E$2:$E$3849, A3221, IMDB_Movies_Cleaned!$N$2:$N$3849)</f>
        <v>5.8159999999999998</v>
      </c>
      <c r="E3221" cm="1">
        <f t="array" ref="E3221">MEDIAN(IF(IMDB_Movies_Cleaned!$E$2:$E$3849=A3221, IMDB_Movies_Cleaned!$N$2:$N$3849))</f>
        <v>6.1</v>
      </c>
      <c r="F3221" cm="1">
        <f t="array" ref="F3221">_xlfn.MODE.SNGL(IF(IMDB_Movies_Cleaned!$E$2:$E$3849=A3221, IMDB_Movies_Cleaned!$N$2:$N$3849))</f>
        <v>6.2</v>
      </c>
      <c r="G3221" cm="1">
        <f t="array" ref="G3221">MAX(IF(IMDB_Movies_Cleaned!$E$2:$E$3849=A3221, IMDB_Movies_Cleaned!$N$2:$N$3849))</f>
        <v>7.2</v>
      </c>
      <c r="H3221" cm="1">
        <f t="array" ref="H3221">MIN(IF(IMDB_Movies_Cleaned!$E$2:$E$3849=A3221, IMDB_Movies_Cleaned!$N$2:$N$3849))</f>
        <v>3.9</v>
      </c>
      <c r="I3221" cm="1">
        <f t="array" ref="I3221">_xlfn.VAR.S(IF(IMDB_Movies_Cleaned!$E$2:$E$3849=A3221, IMDB_Movies_Cleaned!$N$2:$N$3849))</f>
        <v>0.85390000000000066</v>
      </c>
      <c r="J3221" cm="1">
        <f t="array" ref="J3221">_xlfn.STDEV.S(IF(IMDB_Movies_Cleaned!$E$2:$E$3849=A3221, IMDB_Movies_Cleaned!$N$2:$N$3849))</f>
        <v>0.92406709713093926</v>
      </c>
    </row>
    <row r="3222" spans="1:10" x14ac:dyDescent="0.25">
      <c r="A3222" s="1" t="s">
        <v>1289</v>
      </c>
      <c r="B3222">
        <f t="shared" si="52"/>
        <v>147</v>
      </c>
      <c r="D3222">
        <f>AVERAGEIF(IMDB_Movies_Cleaned!$E$2:$E$3849, A3222, IMDB_Movies_Cleaned!$N$2:$N$3849)</f>
        <v>6.5836734693877554</v>
      </c>
      <c r="E3222" cm="1">
        <f t="array" ref="E3222">MEDIAN(IF(IMDB_Movies_Cleaned!$E$2:$E$3849=A3222, IMDB_Movies_Cleaned!$N$2:$N$3849))</f>
        <v>6.7</v>
      </c>
      <c r="F3222" cm="1">
        <f t="array" ref="F3222">_xlfn.MODE.SNGL(IF(IMDB_Movies_Cleaned!$E$2:$E$3849=A3222, IMDB_Movies_Cleaned!$N$2:$N$3849))</f>
        <v>6.7</v>
      </c>
      <c r="G3222" cm="1">
        <f t="array" ref="G3222">MAX(IF(IMDB_Movies_Cleaned!$E$2:$E$3849=A3222, IMDB_Movies_Cleaned!$N$2:$N$3849))</f>
        <v>8.8000000000000007</v>
      </c>
      <c r="H3222" cm="1">
        <f t="array" ref="H3222">MIN(IF(IMDB_Movies_Cleaned!$E$2:$E$3849=A3222, IMDB_Movies_Cleaned!$N$2:$N$3849))</f>
        <v>3.3</v>
      </c>
      <c r="I3222" cm="1">
        <f t="array" ref="I3222">_xlfn.VAR.S(IF(IMDB_Movies_Cleaned!$E$2:$E$3849=A3222, IMDB_Movies_Cleaned!$N$2:$N$3849))</f>
        <v>0.73480011182555371</v>
      </c>
      <c r="J3222" cm="1">
        <f t="array" ref="J3222">_xlfn.STDEV.S(IF(IMDB_Movies_Cleaned!$E$2:$E$3849=A3222, IMDB_Movies_Cleaned!$N$2:$N$3849))</f>
        <v>0.85720482489633343</v>
      </c>
    </row>
    <row r="3223" spans="1:10" x14ac:dyDescent="0.25">
      <c r="A3223" s="2" t="s">
        <v>4324</v>
      </c>
      <c r="B3223">
        <f t="shared" si="52"/>
        <v>3</v>
      </c>
      <c r="D3223">
        <f>AVERAGEIF(IMDB_Movies_Cleaned!$E$2:$E$3849, A3223, IMDB_Movies_Cleaned!$N$2:$N$3849)</f>
        <v>6.3666666666666671</v>
      </c>
      <c r="E3223" cm="1">
        <f t="array" ref="E3223">MEDIAN(IF(IMDB_Movies_Cleaned!$E$2:$E$3849=A3223, IMDB_Movies_Cleaned!$N$2:$N$3849))</f>
        <v>6.3</v>
      </c>
      <c r="F3223" t="e" cm="1">
        <f t="array" ref="F3223">_xlfn.MODE.SNGL(IF(IMDB_Movies_Cleaned!$E$2:$E$3849=A3223, IMDB_Movies_Cleaned!$N$2:$N$3849))</f>
        <v>#N/A</v>
      </c>
      <c r="G3223" cm="1">
        <f t="array" ref="G3223">MAX(IF(IMDB_Movies_Cleaned!$E$2:$E$3849=A3223, IMDB_Movies_Cleaned!$N$2:$N$3849))</f>
        <v>6.8</v>
      </c>
      <c r="H3223" cm="1">
        <f t="array" ref="H3223">MIN(IF(IMDB_Movies_Cleaned!$E$2:$E$3849=A3223, IMDB_Movies_Cleaned!$N$2:$N$3849))</f>
        <v>6</v>
      </c>
      <c r="I3223" cm="1">
        <f t="array" ref="I3223">_xlfn.VAR.S(IF(IMDB_Movies_Cleaned!$E$2:$E$3849=A3223, IMDB_Movies_Cleaned!$N$2:$N$3849))</f>
        <v>0.16333333333333325</v>
      </c>
      <c r="J3223" cm="1">
        <f t="array" ref="J3223">_xlfn.STDEV.S(IF(IMDB_Movies_Cleaned!$E$2:$E$3849=A3223, IMDB_Movies_Cleaned!$N$2:$N$3849))</f>
        <v>0.40414518843273795</v>
      </c>
    </row>
    <row r="3224" spans="1:10" x14ac:dyDescent="0.25">
      <c r="A3224" s="1" t="s">
        <v>2051</v>
      </c>
      <c r="B3224">
        <f t="shared" si="52"/>
        <v>5</v>
      </c>
      <c r="D3224">
        <f>AVERAGEIF(IMDB_Movies_Cleaned!$E$2:$E$3849, A3224, IMDB_Movies_Cleaned!$N$2:$N$3849)</f>
        <v>5.72</v>
      </c>
      <c r="E3224" cm="1">
        <f t="array" ref="E3224">MEDIAN(IF(IMDB_Movies_Cleaned!$E$2:$E$3849=A3224, IMDB_Movies_Cleaned!$N$2:$N$3849))</f>
        <v>5.5</v>
      </c>
      <c r="F3224" t="e" cm="1">
        <f t="array" ref="F3224">_xlfn.MODE.SNGL(IF(IMDB_Movies_Cleaned!$E$2:$E$3849=A3224, IMDB_Movies_Cleaned!$N$2:$N$3849))</f>
        <v>#N/A</v>
      </c>
      <c r="G3224" cm="1">
        <f t="array" ref="G3224">MAX(IF(IMDB_Movies_Cleaned!$E$2:$E$3849=A3224, IMDB_Movies_Cleaned!$N$2:$N$3849))</f>
        <v>7.2</v>
      </c>
      <c r="H3224" cm="1">
        <f t="array" ref="H3224">MIN(IF(IMDB_Movies_Cleaned!$E$2:$E$3849=A3224, IMDB_Movies_Cleaned!$N$2:$N$3849))</f>
        <v>5</v>
      </c>
      <c r="I3224" cm="1">
        <f t="array" ref="I3224">_xlfn.VAR.S(IF(IMDB_Movies_Cleaned!$E$2:$E$3849=A3224, IMDB_Movies_Cleaned!$N$2:$N$3849))</f>
        <v>0.757000000000005</v>
      </c>
      <c r="J3224" cm="1">
        <f t="array" ref="J3224">_xlfn.STDEV.S(IF(IMDB_Movies_Cleaned!$E$2:$E$3849=A3224, IMDB_Movies_Cleaned!$N$2:$N$3849))</f>
        <v>0.87005746936625117</v>
      </c>
    </row>
    <row r="3225" spans="1:10" x14ac:dyDescent="0.25">
      <c r="A3225" s="2" t="s">
        <v>1289</v>
      </c>
      <c r="B3225">
        <f t="shared" si="52"/>
        <v>147</v>
      </c>
      <c r="D3225">
        <f>AVERAGEIF(IMDB_Movies_Cleaned!$E$2:$E$3849, A3225, IMDB_Movies_Cleaned!$N$2:$N$3849)</f>
        <v>6.5836734693877554</v>
      </c>
      <c r="E3225" cm="1">
        <f t="array" ref="E3225">MEDIAN(IF(IMDB_Movies_Cleaned!$E$2:$E$3849=A3225, IMDB_Movies_Cleaned!$N$2:$N$3849))</f>
        <v>6.7</v>
      </c>
      <c r="F3225" cm="1">
        <f t="array" ref="F3225">_xlfn.MODE.SNGL(IF(IMDB_Movies_Cleaned!$E$2:$E$3849=A3225, IMDB_Movies_Cleaned!$N$2:$N$3849))</f>
        <v>6.7</v>
      </c>
      <c r="G3225" cm="1">
        <f t="array" ref="G3225">MAX(IF(IMDB_Movies_Cleaned!$E$2:$E$3849=A3225, IMDB_Movies_Cleaned!$N$2:$N$3849))</f>
        <v>8.8000000000000007</v>
      </c>
      <c r="H3225" cm="1">
        <f t="array" ref="H3225">MIN(IF(IMDB_Movies_Cleaned!$E$2:$E$3849=A3225, IMDB_Movies_Cleaned!$N$2:$N$3849))</f>
        <v>3.3</v>
      </c>
      <c r="I3225" cm="1">
        <f t="array" ref="I3225">_xlfn.VAR.S(IF(IMDB_Movies_Cleaned!$E$2:$E$3849=A3225, IMDB_Movies_Cleaned!$N$2:$N$3849))</f>
        <v>0.73480011182555371</v>
      </c>
      <c r="J3225" cm="1">
        <f t="array" ref="J3225">_xlfn.STDEV.S(IF(IMDB_Movies_Cleaned!$E$2:$E$3849=A3225, IMDB_Movies_Cleaned!$N$2:$N$3849))</f>
        <v>0.85720482489633343</v>
      </c>
    </row>
    <row r="3226" spans="1:10" x14ac:dyDescent="0.25">
      <c r="A3226" s="1" t="s">
        <v>34</v>
      </c>
      <c r="B3226">
        <f t="shared" si="52"/>
        <v>22</v>
      </c>
      <c r="D3226">
        <f>AVERAGEIF(IMDB_Movies_Cleaned!$E$2:$E$3849, A3226, IMDB_Movies_Cleaned!$N$2:$N$3849)</f>
        <v>6.3409090909090935</v>
      </c>
      <c r="E3226" cm="1">
        <f t="array" ref="E3226">MEDIAN(IF(IMDB_Movies_Cleaned!$E$2:$E$3849=A3226, IMDB_Movies_Cleaned!$N$2:$N$3849))</f>
        <v>6.4</v>
      </c>
      <c r="F3226" cm="1">
        <f t="array" ref="F3226">_xlfn.MODE.SNGL(IF(IMDB_Movies_Cleaned!$E$2:$E$3849=A3226, IMDB_Movies_Cleaned!$N$2:$N$3849))</f>
        <v>6.5</v>
      </c>
      <c r="G3226" cm="1">
        <f t="array" ref="G3226">MAX(IF(IMDB_Movies_Cleaned!$E$2:$E$3849=A3226, IMDB_Movies_Cleaned!$N$2:$N$3849))</f>
        <v>8.5</v>
      </c>
      <c r="H3226" cm="1">
        <f t="array" ref="H3226">MIN(IF(IMDB_Movies_Cleaned!$E$2:$E$3849=A3226, IMDB_Movies_Cleaned!$N$2:$N$3849))</f>
        <v>4.7</v>
      </c>
      <c r="I3226" cm="1">
        <f t="array" ref="I3226">_xlfn.VAR.S(IF(IMDB_Movies_Cleaned!$E$2:$E$3849=A3226, IMDB_Movies_Cleaned!$N$2:$N$3849))</f>
        <v>1.0777705627705298</v>
      </c>
      <c r="J3226" cm="1">
        <f t="array" ref="J3226">_xlfn.STDEV.S(IF(IMDB_Movies_Cleaned!$E$2:$E$3849=A3226, IMDB_Movies_Cleaned!$N$2:$N$3849))</f>
        <v>1.03815729192186</v>
      </c>
    </row>
    <row r="3227" spans="1:10" x14ac:dyDescent="0.25">
      <c r="A3227" s="2" t="s">
        <v>872</v>
      </c>
      <c r="B3227">
        <f t="shared" si="52"/>
        <v>145</v>
      </c>
      <c r="D3227">
        <f>AVERAGEIF(IMDB_Movies_Cleaned!$E$2:$E$3849, A3227, IMDB_Movies_Cleaned!$N$2:$N$3849)</f>
        <v>5.8406896551724108</v>
      </c>
      <c r="E3227" cm="1">
        <f t="array" ref="E3227">MEDIAN(IF(IMDB_Movies_Cleaned!$E$2:$E$3849=A3227, IMDB_Movies_Cleaned!$N$2:$N$3849))</f>
        <v>6</v>
      </c>
      <c r="F3227" cm="1">
        <f t="array" ref="F3227">_xlfn.MODE.SNGL(IF(IMDB_Movies_Cleaned!$E$2:$E$3849=A3227, IMDB_Movies_Cleaned!$N$2:$N$3849))</f>
        <v>6.5</v>
      </c>
      <c r="G3227" cm="1">
        <f t="array" ref="G3227">MAX(IF(IMDB_Movies_Cleaned!$E$2:$E$3849=A3227, IMDB_Movies_Cleaned!$N$2:$N$3849))</f>
        <v>8</v>
      </c>
      <c r="H3227" cm="1">
        <f t="array" ref="H3227">MIN(IF(IMDB_Movies_Cleaned!$E$2:$E$3849=A3227, IMDB_Movies_Cleaned!$N$2:$N$3849))</f>
        <v>1.9</v>
      </c>
      <c r="I3227" cm="1">
        <f t="array" ref="I3227">_xlfn.VAR.S(IF(IMDB_Movies_Cleaned!$E$2:$E$3849=A3227, IMDB_Movies_Cleaned!$N$2:$N$3849))</f>
        <v>1.4818745210728315</v>
      </c>
      <c r="J3227" cm="1">
        <f t="array" ref="J3227">_xlfn.STDEV.S(IF(IMDB_Movies_Cleaned!$E$2:$E$3849=A3227, IMDB_Movies_Cleaned!$N$2:$N$3849))</f>
        <v>1.2173226856806831</v>
      </c>
    </row>
    <row r="3228" spans="1:10" x14ac:dyDescent="0.25">
      <c r="A3228" s="1" t="s">
        <v>129</v>
      </c>
      <c r="B3228">
        <f t="shared" si="52"/>
        <v>119</v>
      </c>
      <c r="D3228">
        <f>AVERAGEIF(IMDB_Movies_Cleaned!$E$2:$E$3849, A3228, IMDB_Movies_Cleaned!$N$2:$N$3849)</f>
        <v>6.9529411764705902</v>
      </c>
      <c r="E3228" cm="1">
        <f t="array" ref="E3228">MEDIAN(IF(IMDB_Movies_Cleaned!$E$2:$E$3849=A3228, IMDB_Movies_Cleaned!$N$2:$N$3849))</f>
        <v>7.1</v>
      </c>
      <c r="F3228" cm="1">
        <f t="array" ref="F3228">_xlfn.MODE.SNGL(IF(IMDB_Movies_Cleaned!$E$2:$E$3849=A3228, IMDB_Movies_Cleaned!$N$2:$N$3849))</f>
        <v>7.2</v>
      </c>
      <c r="G3228" cm="1">
        <f t="array" ref="G3228">MAX(IF(IMDB_Movies_Cleaned!$E$2:$E$3849=A3228, IMDB_Movies_Cleaned!$N$2:$N$3849))</f>
        <v>8.1</v>
      </c>
      <c r="H3228" cm="1">
        <f t="array" ref="H3228">MIN(IF(IMDB_Movies_Cleaned!$E$2:$E$3849=A3228, IMDB_Movies_Cleaned!$N$2:$N$3849))</f>
        <v>4.0999999999999996</v>
      </c>
      <c r="I3228" cm="1">
        <f t="array" ref="I3228">_xlfn.VAR.S(IF(IMDB_Movies_Cleaned!$E$2:$E$3849=A3228, IMDB_Movies_Cleaned!$N$2:$N$3849))</f>
        <v>0.5581056829511245</v>
      </c>
      <c r="J3228" cm="1">
        <f t="array" ref="J3228">_xlfn.STDEV.S(IF(IMDB_Movies_Cleaned!$E$2:$E$3849=A3228, IMDB_Movies_Cleaned!$N$2:$N$3849))</f>
        <v>0.74706471135446129</v>
      </c>
    </row>
    <row r="3229" spans="1:10" x14ac:dyDescent="0.25">
      <c r="A3229" s="1" t="s">
        <v>877</v>
      </c>
      <c r="B3229">
        <f t="shared" si="52"/>
        <v>135</v>
      </c>
      <c r="D3229">
        <f>AVERAGEIF(IMDB_Movies_Cleaned!$E$2:$E$3849, A3229, IMDB_Movies_Cleaned!$N$2:$N$3849)</f>
        <v>5.8962962962962955</v>
      </c>
      <c r="E3229" cm="1">
        <f t="array" ref="E3229">MEDIAN(IF(IMDB_Movies_Cleaned!$E$2:$E$3849=A3229, IMDB_Movies_Cleaned!$N$2:$N$3849))</f>
        <v>6</v>
      </c>
      <c r="F3229" cm="1">
        <f t="array" ref="F3229">_xlfn.MODE.SNGL(IF(IMDB_Movies_Cleaned!$E$2:$E$3849=A3229, IMDB_Movies_Cleaned!$N$2:$N$3849))</f>
        <v>6.1</v>
      </c>
      <c r="G3229" cm="1">
        <f t="array" ref="G3229">MAX(IF(IMDB_Movies_Cleaned!$E$2:$E$3849=A3229, IMDB_Movies_Cleaned!$N$2:$N$3849))</f>
        <v>8.4</v>
      </c>
      <c r="H3229" cm="1">
        <f t="array" ref="H3229">MIN(IF(IMDB_Movies_Cleaned!$E$2:$E$3849=A3229, IMDB_Movies_Cleaned!$N$2:$N$3849))</f>
        <v>2.7</v>
      </c>
      <c r="I3229" cm="1">
        <f t="array" ref="I3229">_xlfn.VAR.S(IF(IMDB_Movies_Cleaned!$E$2:$E$3849=A3229, IMDB_Movies_Cleaned!$N$2:$N$3849))</f>
        <v>0.76826976229963906</v>
      </c>
      <c r="J3229" cm="1">
        <f t="array" ref="J3229">_xlfn.STDEV.S(IF(IMDB_Movies_Cleaned!$E$2:$E$3849=A3229, IMDB_Movies_Cleaned!$N$2:$N$3849))</f>
        <v>0.87650998984588824</v>
      </c>
    </row>
    <row r="3230" spans="1:10" x14ac:dyDescent="0.25">
      <c r="A3230" s="2" t="s">
        <v>1554</v>
      </c>
      <c r="B3230">
        <f t="shared" si="52"/>
        <v>2</v>
      </c>
      <c r="D3230">
        <f>AVERAGEIF(IMDB_Movies_Cleaned!$E$2:$E$3849, A3230, IMDB_Movies_Cleaned!$N$2:$N$3849)</f>
        <v>6.25</v>
      </c>
      <c r="E3230" cm="1">
        <f t="array" ref="E3230">MEDIAN(IF(IMDB_Movies_Cleaned!$E$2:$E$3849=A3230, IMDB_Movies_Cleaned!$N$2:$N$3849))</f>
        <v>6.25</v>
      </c>
      <c r="F3230" t="e" cm="1">
        <f t="array" ref="F3230">_xlfn.MODE.SNGL(IF(IMDB_Movies_Cleaned!$E$2:$E$3849=A3230, IMDB_Movies_Cleaned!$N$2:$N$3849))</f>
        <v>#N/A</v>
      </c>
      <c r="G3230" cm="1">
        <f t="array" ref="G3230">MAX(IF(IMDB_Movies_Cleaned!$E$2:$E$3849=A3230, IMDB_Movies_Cleaned!$N$2:$N$3849))</f>
        <v>6.6</v>
      </c>
      <c r="H3230" cm="1">
        <f t="array" ref="H3230">MIN(IF(IMDB_Movies_Cleaned!$E$2:$E$3849=A3230, IMDB_Movies_Cleaned!$N$2:$N$3849))</f>
        <v>5.9</v>
      </c>
      <c r="I3230" cm="1">
        <f t="array" ref="I3230">_xlfn.VAR.S(IF(IMDB_Movies_Cleaned!$E$2:$E$3849=A3230, IMDB_Movies_Cleaned!$N$2:$N$3849))</f>
        <v>0.2449999999999995</v>
      </c>
      <c r="J3230" cm="1">
        <f t="array" ref="J3230">_xlfn.STDEV.S(IF(IMDB_Movies_Cleaned!$E$2:$E$3849=A3230, IMDB_Movies_Cleaned!$N$2:$N$3849))</f>
        <v>0.49497474683058273</v>
      </c>
    </row>
    <row r="3231" spans="1:10" x14ac:dyDescent="0.25">
      <c r="A3231" s="1" t="s">
        <v>1289</v>
      </c>
      <c r="B3231">
        <f t="shared" si="52"/>
        <v>147</v>
      </c>
      <c r="D3231">
        <f>AVERAGEIF(IMDB_Movies_Cleaned!$E$2:$E$3849, A3231, IMDB_Movies_Cleaned!$N$2:$N$3849)</f>
        <v>6.5836734693877554</v>
      </c>
      <c r="E3231" cm="1">
        <f t="array" ref="E3231">MEDIAN(IF(IMDB_Movies_Cleaned!$E$2:$E$3849=A3231, IMDB_Movies_Cleaned!$N$2:$N$3849))</f>
        <v>6.7</v>
      </c>
      <c r="F3231" cm="1">
        <f t="array" ref="F3231">_xlfn.MODE.SNGL(IF(IMDB_Movies_Cleaned!$E$2:$E$3849=A3231, IMDB_Movies_Cleaned!$N$2:$N$3849))</f>
        <v>6.7</v>
      </c>
      <c r="G3231" cm="1">
        <f t="array" ref="G3231">MAX(IF(IMDB_Movies_Cleaned!$E$2:$E$3849=A3231, IMDB_Movies_Cleaned!$N$2:$N$3849))</f>
        <v>8.8000000000000007</v>
      </c>
      <c r="H3231" cm="1">
        <f t="array" ref="H3231">MIN(IF(IMDB_Movies_Cleaned!$E$2:$E$3849=A3231, IMDB_Movies_Cleaned!$N$2:$N$3849))</f>
        <v>3.3</v>
      </c>
      <c r="I3231" cm="1">
        <f t="array" ref="I3231">_xlfn.VAR.S(IF(IMDB_Movies_Cleaned!$E$2:$E$3849=A3231, IMDB_Movies_Cleaned!$N$2:$N$3849))</f>
        <v>0.73480011182555371</v>
      </c>
      <c r="J3231" cm="1">
        <f t="array" ref="J3231">_xlfn.STDEV.S(IF(IMDB_Movies_Cleaned!$E$2:$E$3849=A3231, IMDB_Movies_Cleaned!$N$2:$N$3849))</f>
        <v>0.85720482489633343</v>
      </c>
    </row>
    <row r="3232" spans="1:10" x14ac:dyDescent="0.25">
      <c r="A3232" s="2" t="s">
        <v>4687</v>
      </c>
      <c r="B3232">
        <f t="shared" si="52"/>
        <v>2</v>
      </c>
      <c r="D3232">
        <f>AVERAGEIF(IMDB_Movies_Cleaned!$E$2:$E$3849, A3232, IMDB_Movies_Cleaned!$N$2:$N$3849)</f>
        <v>7.2</v>
      </c>
      <c r="E3232" cm="1">
        <f t="array" ref="E3232">MEDIAN(IF(IMDB_Movies_Cleaned!$E$2:$E$3849=A3232, IMDB_Movies_Cleaned!$N$2:$N$3849))</f>
        <v>7.2</v>
      </c>
      <c r="F3232" t="e" cm="1">
        <f t="array" ref="F3232">_xlfn.MODE.SNGL(IF(IMDB_Movies_Cleaned!$E$2:$E$3849=A3232, IMDB_Movies_Cleaned!$N$2:$N$3849))</f>
        <v>#N/A</v>
      </c>
      <c r="G3232" cm="1">
        <f t="array" ref="G3232">MAX(IF(IMDB_Movies_Cleaned!$E$2:$E$3849=A3232, IMDB_Movies_Cleaned!$N$2:$N$3849))</f>
        <v>7.7</v>
      </c>
      <c r="H3232" cm="1">
        <f t="array" ref="H3232">MIN(IF(IMDB_Movies_Cleaned!$E$2:$E$3849=A3232, IMDB_Movies_Cleaned!$N$2:$N$3849))</f>
        <v>6.7</v>
      </c>
      <c r="I3232" cm="1">
        <f t="array" ref="I3232">_xlfn.VAR.S(IF(IMDB_Movies_Cleaned!$E$2:$E$3849=A3232, IMDB_Movies_Cleaned!$N$2:$N$3849))</f>
        <v>0.5</v>
      </c>
      <c r="J3232" cm="1">
        <f t="array" ref="J3232">_xlfn.STDEV.S(IF(IMDB_Movies_Cleaned!$E$2:$E$3849=A3232, IMDB_Movies_Cleaned!$N$2:$N$3849))</f>
        <v>0.70710678118654757</v>
      </c>
    </row>
    <row r="3233" spans="1:10" x14ac:dyDescent="0.25">
      <c r="A3233" s="2" t="s">
        <v>2571</v>
      </c>
      <c r="B3233">
        <f t="shared" si="52"/>
        <v>34</v>
      </c>
      <c r="D3233">
        <f>AVERAGEIF(IMDB_Movies_Cleaned!$E$2:$E$3849, A3233, IMDB_Movies_Cleaned!$N$2:$N$3849)</f>
        <v>5.7588235294117638</v>
      </c>
      <c r="E3233" cm="1">
        <f t="array" ref="E3233">MEDIAN(IF(IMDB_Movies_Cleaned!$E$2:$E$3849=A3233, IMDB_Movies_Cleaned!$N$2:$N$3849))</f>
        <v>5.9</v>
      </c>
      <c r="F3233" cm="1">
        <f t="array" ref="F3233">_xlfn.MODE.SNGL(IF(IMDB_Movies_Cleaned!$E$2:$E$3849=A3233, IMDB_Movies_Cleaned!$N$2:$N$3849))</f>
        <v>5.9</v>
      </c>
      <c r="G3233" cm="1">
        <f t="array" ref="G3233">MAX(IF(IMDB_Movies_Cleaned!$E$2:$E$3849=A3233, IMDB_Movies_Cleaned!$N$2:$N$3849))</f>
        <v>7.9</v>
      </c>
      <c r="H3233" cm="1">
        <f t="array" ref="H3233">MIN(IF(IMDB_Movies_Cleaned!$E$2:$E$3849=A3233, IMDB_Movies_Cleaned!$N$2:$N$3849))</f>
        <v>4</v>
      </c>
      <c r="I3233" cm="1">
        <f t="array" ref="I3233">_xlfn.VAR.S(IF(IMDB_Movies_Cleaned!$E$2:$E$3849=A3233, IMDB_Movies_Cleaned!$N$2:$N$3849))</f>
        <v>1.1534046345811242</v>
      </c>
      <c r="J3233" cm="1">
        <f t="array" ref="J3233">_xlfn.STDEV.S(IF(IMDB_Movies_Cleaned!$E$2:$E$3849=A3233, IMDB_Movies_Cleaned!$N$2:$N$3849))</f>
        <v>1.0739667753618471</v>
      </c>
    </row>
    <row r="3234" spans="1:10" x14ac:dyDescent="0.25">
      <c r="A3234" s="2" t="s">
        <v>1289</v>
      </c>
      <c r="B3234">
        <f t="shared" si="52"/>
        <v>147</v>
      </c>
      <c r="D3234">
        <f>AVERAGEIF(IMDB_Movies_Cleaned!$E$2:$E$3849, A3234, IMDB_Movies_Cleaned!$N$2:$N$3849)</f>
        <v>6.5836734693877554</v>
      </c>
      <c r="E3234" cm="1">
        <f t="array" ref="E3234">MEDIAN(IF(IMDB_Movies_Cleaned!$E$2:$E$3849=A3234, IMDB_Movies_Cleaned!$N$2:$N$3849))</f>
        <v>6.7</v>
      </c>
      <c r="F3234" cm="1">
        <f t="array" ref="F3234">_xlfn.MODE.SNGL(IF(IMDB_Movies_Cleaned!$E$2:$E$3849=A3234, IMDB_Movies_Cleaned!$N$2:$N$3849))</f>
        <v>6.7</v>
      </c>
      <c r="G3234" cm="1">
        <f t="array" ref="G3234">MAX(IF(IMDB_Movies_Cleaned!$E$2:$E$3849=A3234, IMDB_Movies_Cleaned!$N$2:$N$3849))</f>
        <v>8.8000000000000007</v>
      </c>
      <c r="H3234" cm="1">
        <f t="array" ref="H3234">MIN(IF(IMDB_Movies_Cleaned!$E$2:$E$3849=A3234, IMDB_Movies_Cleaned!$N$2:$N$3849))</f>
        <v>3.3</v>
      </c>
      <c r="I3234" cm="1">
        <f t="array" ref="I3234">_xlfn.VAR.S(IF(IMDB_Movies_Cleaned!$E$2:$E$3849=A3234, IMDB_Movies_Cleaned!$N$2:$N$3849))</f>
        <v>0.73480011182555371</v>
      </c>
      <c r="J3234" cm="1">
        <f t="array" ref="J3234">_xlfn.STDEV.S(IF(IMDB_Movies_Cleaned!$E$2:$E$3849=A3234, IMDB_Movies_Cleaned!$N$2:$N$3849))</f>
        <v>0.85720482489633343</v>
      </c>
    </row>
    <row r="3235" spans="1:10" x14ac:dyDescent="0.25">
      <c r="A3235" s="2" t="s">
        <v>1289</v>
      </c>
      <c r="B3235">
        <f t="shared" si="52"/>
        <v>147</v>
      </c>
      <c r="D3235">
        <f>AVERAGEIF(IMDB_Movies_Cleaned!$E$2:$E$3849, A3235, IMDB_Movies_Cleaned!$N$2:$N$3849)</f>
        <v>6.5836734693877554</v>
      </c>
      <c r="E3235" cm="1">
        <f t="array" ref="E3235">MEDIAN(IF(IMDB_Movies_Cleaned!$E$2:$E$3849=A3235, IMDB_Movies_Cleaned!$N$2:$N$3849))</f>
        <v>6.7</v>
      </c>
      <c r="F3235" cm="1">
        <f t="array" ref="F3235">_xlfn.MODE.SNGL(IF(IMDB_Movies_Cleaned!$E$2:$E$3849=A3235, IMDB_Movies_Cleaned!$N$2:$N$3849))</f>
        <v>6.7</v>
      </c>
      <c r="G3235" cm="1">
        <f t="array" ref="G3235">MAX(IF(IMDB_Movies_Cleaned!$E$2:$E$3849=A3235, IMDB_Movies_Cleaned!$N$2:$N$3849))</f>
        <v>8.8000000000000007</v>
      </c>
      <c r="H3235" cm="1">
        <f t="array" ref="H3235">MIN(IF(IMDB_Movies_Cleaned!$E$2:$E$3849=A3235, IMDB_Movies_Cleaned!$N$2:$N$3849))</f>
        <v>3.3</v>
      </c>
      <c r="I3235" cm="1">
        <f t="array" ref="I3235">_xlfn.VAR.S(IF(IMDB_Movies_Cleaned!$E$2:$E$3849=A3235, IMDB_Movies_Cleaned!$N$2:$N$3849))</f>
        <v>0.73480011182555371</v>
      </c>
      <c r="J3235" cm="1">
        <f t="array" ref="J3235">_xlfn.STDEV.S(IF(IMDB_Movies_Cleaned!$E$2:$E$3849=A3235, IMDB_Movies_Cleaned!$N$2:$N$3849))</f>
        <v>0.85720482489633343</v>
      </c>
    </row>
    <row r="3236" spans="1:10" x14ac:dyDescent="0.25">
      <c r="A3236" s="2" t="s">
        <v>2485</v>
      </c>
      <c r="B3236">
        <f t="shared" si="52"/>
        <v>7</v>
      </c>
      <c r="D3236">
        <f>AVERAGEIF(IMDB_Movies_Cleaned!$E$2:$E$3849, A3236, IMDB_Movies_Cleaned!$N$2:$N$3849)</f>
        <v>6.0571428571428569</v>
      </c>
      <c r="E3236" cm="1">
        <f t="array" ref="E3236">MEDIAN(IF(IMDB_Movies_Cleaned!$E$2:$E$3849=A3236, IMDB_Movies_Cleaned!$N$2:$N$3849))</f>
        <v>6.4</v>
      </c>
      <c r="F3236" cm="1">
        <f t="array" ref="F3236">_xlfn.MODE.SNGL(IF(IMDB_Movies_Cleaned!$E$2:$E$3849=A3236, IMDB_Movies_Cleaned!$N$2:$N$3849))</f>
        <v>6.4</v>
      </c>
      <c r="G3236" cm="1">
        <f t="array" ref="G3236">MAX(IF(IMDB_Movies_Cleaned!$E$2:$E$3849=A3236, IMDB_Movies_Cleaned!$N$2:$N$3849))</f>
        <v>6.8</v>
      </c>
      <c r="H3236" cm="1">
        <f t="array" ref="H3236">MIN(IF(IMDB_Movies_Cleaned!$E$2:$E$3849=A3236, IMDB_Movies_Cleaned!$N$2:$N$3849))</f>
        <v>4.3</v>
      </c>
      <c r="I3236" cm="1">
        <f t="array" ref="I3236">_xlfn.VAR.S(IF(IMDB_Movies_Cleaned!$E$2:$E$3849=A3236, IMDB_Movies_Cleaned!$N$2:$N$3849))</f>
        <v>0.69285714285715017</v>
      </c>
      <c r="J3236" cm="1">
        <f t="array" ref="J3236">_xlfn.STDEV.S(IF(IMDB_Movies_Cleaned!$E$2:$E$3849=A3236, IMDB_Movies_Cleaned!$N$2:$N$3849))</f>
        <v>0.83238040754041664</v>
      </c>
    </row>
    <row r="3237" spans="1:10" x14ac:dyDescent="0.25">
      <c r="A3237" s="1" t="s">
        <v>2578</v>
      </c>
      <c r="B3237">
        <f t="shared" si="52"/>
        <v>4</v>
      </c>
      <c r="D3237">
        <f>AVERAGEIF(IMDB_Movies_Cleaned!$E$2:$E$3849, A3237, IMDB_Movies_Cleaned!$N$2:$N$3849)</f>
        <v>6.3000000000000007</v>
      </c>
      <c r="E3237" cm="1">
        <f t="array" ref="E3237">MEDIAN(IF(IMDB_Movies_Cleaned!$E$2:$E$3849=A3237, IMDB_Movies_Cleaned!$N$2:$N$3849))</f>
        <v>6.45</v>
      </c>
      <c r="F3237" t="e" cm="1">
        <f t="array" ref="F3237">_xlfn.MODE.SNGL(IF(IMDB_Movies_Cleaned!$E$2:$E$3849=A3237, IMDB_Movies_Cleaned!$N$2:$N$3849))</f>
        <v>#N/A</v>
      </c>
      <c r="G3237" cm="1">
        <f t="array" ref="G3237">MAX(IF(IMDB_Movies_Cleaned!$E$2:$E$3849=A3237, IMDB_Movies_Cleaned!$N$2:$N$3849))</f>
        <v>7.9</v>
      </c>
      <c r="H3237" cm="1">
        <f t="array" ref="H3237">MIN(IF(IMDB_Movies_Cleaned!$E$2:$E$3849=A3237, IMDB_Movies_Cleaned!$N$2:$N$3849))</f>
        <v>4.4000000000000004</v>
      </c>
      <c r="I3237" cm="1">
        <f t="array" ref="I3237">_xlfn.VAR.S(IF(IMDB_Movies_Cleaned!$E$2:$E$3849=A3237, IMDB_Movies_Cleaned!$N$2:$N$3849))</f>
        <v>2.6733333333333271</v>
      </c>
      <c r="J3237" cm="1">
        <f t="array" ref="J3237">_xlfn.STDEV.S(IF(IMDB_Movies_Cleaned!$E$2:$E$3849=A3237, IMDB_Movies_Cleaned!$N$2:$N$3849))</f>
        <v>1.6350331291240943</v>
      </c>
    </row>
    <row r="3238" spans="1:10" x14ac:dyDescent="0.25">
      <c r="A3238" s="1" t="s">
        <v>38</v>
      </c>
      <c r="B3238">
        <f t="shared" si="52"/>
        <v>21</v>
      </c>
      <c r="D3238">
        <f>AVERAGEIF(IMDB_Movies_Cleaned!$E$2:$E$3849, A3238, IMDB_Movies_Cleaned!$N$2:$N$3849)</f>
        <v>6.7714285714285705</v>
      </c>
      <c r="E3238" cm="1">
        <f t="array" ref="E3238">MEDIAN(IF(IMDB_Movies_Cleaned!$E$2:$E$3849=A3238, IMDB_Movies_Cleaned!$N$2:$N$3849))</f>
        <v>7.1</v>
      </c>
      <c r="F3238" cm="1">
        <f t="array" ref="F3238">_xlfn.MODE.SNGL(IF(IMDB_Movies_Cleaned!$E$2:$E$3849=A3238, IMDB_Movies_Cleaned!$N$2:$N$3849))</f>
        <v>7.1</v>
      </c>
      <c r="G3238" cm="1">
        <f t="array" ref="G3238">MAX(IF(IMDB_Movies_Cleaned!$E$2:$E$3849=A3238, IMDB_Movies_Cleaned!$N$2:$N$3849))</f>
        <v>8</v>
      </c>
      <c r="H3238" cm="1">
        <f t="array" ref="H3238">MIN(IF(IMDB_Movies_Cleaned!$E$2:$E$3849=A3238, IMDB_Movies_Cleaned!$N$2:$N$3849))</f>
        <v>2.7</v>
      </c>
      <c r="I3238" cm="1">
        <f t="array" ref="I3238">_xlfn.VAR.S(IF(IMDB_Movies_Cleaned!$E$2:$E$3849=A3238, IMDB_Movies_Cleaned!$N$2:$N$3849))</f>
        <v>1.4081428571428547</v>
      </c>
      <c r="J3238" cm="1">
        <f t="array" ref="J3238">_xlfn.STDEV.S(IF(IMDB_Movies_Cleaned!$E$2:$E$3849=A3238, IMDB_Movies_Cleaned!$N$2:$N$3849))</f>
        <v>1.1866519528247761</v>
      </c>
    </row>
    <row r="3239" spans="1:10" x14ac:dyDescent="0.25">
      <c r="A3239" s="2" t="s">
        <v>1671</v>
      </c>
      <c r="B3239">
        <f t="shared" si="52"/>
        <v>153</v>
      </c>
      <c r="D3239">
        <f>AVERAGEIF(IMDB_Movies_Cleaned!$E$2:$E$3849, A3239, IMDB_Movies_Cleaned!$N$2:$N$3849)</f>
        <v>7.0418300653594796</v>
      </c>
      <c r="E3239" cm="1">
        <f t="array" ref="E3239">MEDIAN(IF(IMDB_Movies_Cleaned!$E$2:$E$3849=A3239, IMDB_Movies_Cleaned!$N$2:$N$3849))</f>
        <v>7.2</v>
      </c>
      <c r="F3239" cm="1">
        <f t="array" ref="F3239">_xlfn.MODE.SNGL(IF(IMDB_Movies_Cleaned!$E$2:$E$3849=A3239, IMDB_Movies_Cleaned!$N$2:$N$3849))</f>
        <v>7.3</v>
      </c>
      <c r="G3239" cm="1">
        <f t="array" ref="G3239">MAX(IF(IMDB_Movies_Cleaned!$E$2:$E$3849=A3239, IMDB_Movies_Cleaned!$N$2:$N$3849))</f>
        <v>8.8000000000000007</v>
      </c>
      <c r="H3239" cm="1">
        <f t="array" ref="H3239">MIN(IF(IMDB_Movies_Cleaned!$E$2:$E$3849=A3239, IMDB_Movies_Cleaned!$N$2:$N$3849))</f>
        <v>3.4</v>
      </c>
      <c r="I3239" cm="1">
        <f t="array" ref="I3239">_xlfn.VAR.S(IF(IMDB_Movies_Cleaned!$E$2:$E$3849=A3239, IMDB_Movies_Cleaned!$N$2:$N$3849))</f>
        <v>0.68705452356381391</v>
      </c>
      <c r="J3239" cm="1">
        <f t="array" ref="J3239">_xlfn.STDEV.S(IF(IMDB_Movies_Cleaned!$E$2:$E$3849=A3239, IMDB_Movies_Cleaned!$N$2:$N$3849))</f>
        <v>0.82888752166009472</v>
      </c>
    </row>
    <row r="3240" spans="1:10" x14ac:dyDescent="0.25">
      <c r="A3240" s="1" t="s">
        <v>1671</v>
      </c>
      <c r="B3240">
        <f t="shared" si="52"/>
        <v>153</v>
      </c>
      <c r="D3240">
        <f>AVERAGEIF(IMDB_Movies_Cleaned!$E$2:$E$3849, A3240, IMDB_Movies_Cleaned!$N$2:$N$3849)</f>
        <v>7.0418300653594796</v>
      </c>
      <c r="E3240" cm="1">
        <f t="array" ref="E3240">MEDIAN(IF(IMDB_Movies_Cleaned!$E$2:$E$3849=A3240, IMDB_Movies_Cleaned!$N$2:$N$3849))</f>
        <v>7.2</v>
      </c>
      <c r="F3240" cm="1">
        <f t="array" ref="F3240">_xlfn.MODE.SNGL(IF(IMDB_Movies_Cleaned!$E$2:$E$3849=A3240, IMDB_Movies_Cleaned!$N$2:$N$3849))</f>
        <v>7.3</v>
      </c>
      <c r="G3240" cm="1">
        <f t="array" ref="G3240">MAX(IF(IMDB_Movies_Cleaned!$E$2:$E$3849=A3240, IMDB_Movies_Cleaned!$N$2:$N$3849))</f>
        <v>8.8000000000000007</v>
      </c>
      <c r="H3240" cm="1">
        <f t="array" ref="H3240">MIN(IF(IMDB_Movies_Cleaned!$E$2:$E$3849=A3240, IMDB_Movies_Cleaned!$N$2:$N$3849))</f>
        <v>3.4</v>
      </c>
      <c r="I3240" cm="1">
        <f t="array" ref="I3240">_xlfn.VAR.S(IF(IMDB_Movies_Cleaned!$E$2:$E$3849=A3240, IMDB_Movies_Cleaned!$N$2:$N$3849))</f>
        <v>0.68705452356381391</v>
      </c>
      <c r="J3240" cm="1">
        <f t="array" ref="J3240">_xlfn.STDEV.S(IF(IMDB_Movies_Cleaned!$E$2:$E$3849=A3240, IMDB_Movies_Cleaned!$N$2:$N$3849))</f>
        <v>0.82888752166009472</v>
      </c>
    </row>
    <row r="3241" spans="1:10" x14ac:dyDescent="0.25">
      <c r="A3241" s="2" t="s">
        <v>1289</v>
      </c>
      <c r="B3241">
        <f t="shared" si="52"/>
        <v>147</v>
      </c>
      <c r="D3241">
        <f>AVERAGEIF(IMDB_Movies_Cleaned!$E$2:$E$3849, A3241, IMDB_Movies_Cleaned!$N$2:$N$3849)</f>
        <v>6.5836734693877554</v>
      </c>
      <c r="E3241" cm="1">
        <f t="array" ref="E3241">MEDIAN(IF(IMDB_Movies_Cleaned!$E$2:$E$3849=A3241, IMDB_Movies_Cleaned!$N$2:$N$3849))</f>
        <v>6.7</v>
      </c>
      <c r="F3241" cm="1">
        <f t="array" ref="F3241">_xlfn.MODE.SNGL(IF(IMDB_Movies_Cleaned!$E$2:$E$3849=A3241, IMDB_Movies_Cleaned!$N$2:$N$3849))</f>
        <v>6.7</v>
      </c>
      <c r="G3241" cm="1">
        <f t="array" ref="G3241">MAX(IF(IMDB_Movies_Cleaned!$E$2:$E$3849=A3241, IMDB_Movies_Cleaned!$N$2:$N$3849))</f>
        <v>8.8000000000000007</v>
      </c>
      <c r="H3241" cm="1">
        <f t="array" ref="H3241">MIN(IF(IMDB_Movies_Cleaned!$E$2:$E$3849=A3241, IMDB_Movies_Cleaned!$N$2:$N$3849))</f>
        <v>3.3</v>
      </c>
      <c r="I3241" cm="1">
        <f t="array" ref="I3241">_xlfn.VAR.S(IF(IMDB_Movies_Cleaned!$E$2:$E$3849=A3241, IMDB_Movies_Cleaned!$N$2:$N$3849))</f>
        <v>0.73480011182555371</v>
      </c>
      <c r="J3241" cm="1">
        <f t="array" ref="J3241">_xlfn.STDEV.S(IF(IMDB_Movies_Cleaned!$E$2:$E$3849=A3241, IMDB_Movies_Cleaned!$N$2:$N$3849))</f>
        <v>0.85720482489633343</v>
      </c>
    </row>
    <row r="3242" spans="1:10" x14ac:dyDescent="0.25">
      <c r="A3242" s="2" t="s">
        <v>6676</v>
      </c>
      <c r="B3242">
        <f t="shared" si="52"/>
        <v>1</v>
      </c>
      <c r="D3242">
        <f>AVERAGEIF(IMDB_Movies_Cleaned!$E$2:$E$3849, A3242, IMDB_Movies_Cleaned!$N$2:$N$3849)</f>
        <v>7.4</v>
      </c>
      <c r="E3242" cm="1">
        <f t="array" ref="E3242">MEDIAN(IF(IMDB_Movies_Cleaned!$E$2:$E$3849=A3242, IMDB_Movies_Cleaned!$N$2:$N$3849))</f>
        <v>7.4</v>
      </c>
      <c r="F3242" t="e" cm="1">
        <f t="array" ref="F3242">_xlfn.MODE.SNGL(IF(IMDB_Movies_Cleaned!$E$2:$E$3849=A3242, IMDB_Movies_Cleaned!$N$2:$N$3849))</f>
        <v>#N/A</v>
      </c>
      <c r="G3242" cm="1">
        <f t="array" ref="G3242">MAX(IF(IMDB_Movies_Cleaned!$E$2:$E$3849=A3242, IMDB_Movies_Cleaned!$N$2:$N$3849))</f>
        <v>7.4</v>
      </c>
      <c r="H3242" cm="1">
        <f t="array" ref="H3242">MIN(IF(IMDB_Movies_Cleaned!$E$2:$E$3849=A3242, IMDB_Movies_Cleaned!$N$2:$N$3849))</f>
        <v>7.4</v>
      </c>
      <c r="I3242" t="e" cm="1">
        <f t="array" ref="I3242">_xlfn.VAR.S(IF(IMDB_Movies_Cleaned!$E$2:$E$3849=A3242, IMDB_Movies_Cleaned!$N$2:$N$3849))</f>
        <v>#DIV/0!</v>
      </c>
      <c r="J3242" t="e" cm="1">
        <f t="array" ref="J3242">_xlfn.STDEV.S(IF(IMDB_Movies_Cleaned!$E$2:$E$3849=A3242, IMDB_Movies_Cleaned!$N$2:$N$3849))</f>
        <v>#DIV/0!</v>
      </c>
    </row>
    <row r="3243" spans="1:10" x14ac:dyDescent="0.25">
      <c r="A3243" s="1" t="s">
        <v>1671</v>
      </c>
      <c r="B3243">
        <f t="shared" si="52"/>
        <v>153</v>
      </c>
      <c r="D3243">
        <f>AVERAGEIF(IMDB_Movies_Cleaned!$E$2:$E$3849, A3243, IMDB_Movies_Cleaned!$N$2:$N$3849)</f>
        <v>7.0418300653594796</v>
      </c>
      <c r="E3243" cm="1">
        <f t="array" ref="E3243">MEDIAN(IF(IMDB_Movies_Cleaned!$E$2:$E$3849=A3243, IMDB_Movies_Cleaned!$N$2:$N$3849))</f>
        <v>7.2</v>
      </c>
      <c r="F3243" cm="1">
        <f t="array" ref="F3243">_xlfn.MODE.SNGL(IF(IMDB_Movies_Cleaned!$E$2:$E$3849=A3243, IMDB_Movies_Cleaned!$N$2:$N$3849))</f>
        <v>7.3</v>
      </c>
      <c r="G3243" cm="1">
        <f t="array" ref="G3243">MAX(IF(IMDB_Movies_Cleaned!$E$2:$E$3849=A3243, IMDB_Movies_Cleaned!$N$2:$N$3849))</f>
        <v>8.8000000000000007</v>
      </c>
      <c r="H3243" cm="1">
        <f t="array" ref="H3243">MIN(IF(IMDB_Movies_Cleaned!$E$2:$E$3849=A3243, IMDB_Movies_Cleaned!$N$2:$N$3849))</f>
        <v>3.4</v>
      </c>
      <c r="I3243" cm="1">
        <f t="array" ref="I3243">_xlfn.VAR.S(IF(IMDB_Movies_Cleaned!$E$2:$E$3849=A3243, IMDB_Movies_Cleaned!$N$2:$N$3849))</f>
        <v>0.68705452356381391</v>
      </c>
      <c r="J3243" cm="1">
        <f t="array" ref="J3243">_xlfn.STDEV.S(IF(IMDB_Movies_Cleaned!$E$2:$E$3849=A3243, IMDB_Movies_Cleaned!$N$2:$N$3849))</f>
        <v>0.82888752166009472</v>
      </c>
    </row>
    <row r="3244" spans="1:10" x14ac:dyDescent="0.25">
      <c r="A3244" s="2" t="s">
        <v>1289</v>
      </c>
      <c r="B3244">
        <f t="shared" si="52"/>
        <v>147</v>
      </c>
      <c r="D3244">
        <f>AVERAGEIF(IMDB_Movies_Cleaned!$E$2:$E$3849, A3244, IMDB_Movies_Cleaned!$N$2:$N$3849)</f>
        <v>6.5836734693877554</v>
      </c>
      <c r="E3244" cm="1">
        <f t="array" ref="E3244">MEDIAN(IF(IMDB_Movies_Cleaned!$E$2:$E$3849=A3244, IMDB_Movies_Cleaned!$N$2:$N$3849))</f>
        <v>6.7</v>
      </c>
      <c r="F3244" cm="1">
        <f t="array" ref="F3244">_xlfn.MODE.SNGL(IF(IMDB_Movies_Cleaned!$E$2:$E$3849=A3244, IMDB_Movies_Cleaned!$N$2:$N$3849))</f>
        <v>6.7</v>
      </c>
      <c r="G3244" cm="1">
        <f t="array" ref="G3244">MAX(IF(IMDB_Movies_Cleaned!$E$2:$E$3849=A3244, IMDB_Movies_Cleaned!$N$2:$N$3849))</f>
        <v>8.8000000000000007</v>
      </c>
      <c r="H3244" cm="1">
        <f t="array" ref="H3244">MIN(IF(IMDB_Movies_Cleaned!$E$2:$E$3849=A3244, IMDB_Movies_Cleaned!$N$2:$N$3849))</f>
        <v>3.3</v>
      </c>
      <c r="I3244" cm="1">
        <f t="array" ref="I3244">_xlfn.VAR.S(IF(IMDB_Movies_Cleaned!$E$2:$E$3849=A3244, IMDB_Movies_Cleaned!$N$2:$N$3849))</f>
        <v>0.73480011182555371</v>
      </c>
      <c r="J3244" cm="1">
        <f t="array" ref="J3244">_xlfn.STDEV.S(IF(IMDB_Movies_Cleaned!$E$2:$E$3849=A3244, IMDB_Movies_Cleaned!$N$2:$N$3849))</f>
        <v>0.85720482489633343</v>
      </c>
    </row>
    <row r="3245" spans="1:10" x14ac:dyDescent="0.25">
      <c r="A3245" s="1" t="s">
        <v>6681</v>
      </c>
      <c r="B3245">
        <f t="shared" si="52"/>
        <v>1</v>
      </c>
      <c r="D3245">
        <f>AVERAGEIF(IMDB_Movies_Cleaned!$E$2:$E$3849, A3245, IMDB_Movies_Cleaned!$N$2:$N$3849)</f>
        <v>7</v>
      </c>
      <c r="E3245" cm="1">
        <f t="array" ref="E3245">MEDIAN(IF(IMDB_Movies_Cleaned!$E$2:$E$3849=A3245, IMDB_Movies_Cleaned!$N$2:$N$3849))</f>
        <v>7</v>
      </c>
      <c r="F3245" t="e" cm="1">
        <f t="array" ref="F3245">_xlfn.MODE.SNGL(IF(IMDB_Movies_Cleaned!$E$2:$E$3849=A3245, IMDB_Movies_Cleaned!$N$2:$N$3849))</f>
        <v>#N/A</v>
      </c>
      <c r="G3245" cm="1">
        <f t="array" ref="G3245">MAX(IF(IMDB_Movies_Cleaned!$E$2:$E$3849=A3245, IMDB_Movies_Cleaned!$N$2:$N$3849))</f>
        <v>7</v>
      </c>
      <c r="H3245" cm="1">
        <f t="array" ref="H3245">MIN(IF(IMDB_Movies_Cleaned!$E$2:$E$3849=A3245, IMDB_Movies_Cleaned!$N$2:$N$3849))</f>
        <v>7</v>
      </c>
      <c r="I3245" t="e" cm="1">
        <f t="array" ref="I3245">_xlfn.VAR.S(IF(IMDB_Movies_Cleaned!$E$2:$E$3849=A3245, IMDB_Movies_Cleaned!$N$2:$N$3849))</f>
        <v>#DIV/0!</v>
      </c>
      <c r="J3245" t="e" cm="1">
        <f t="array" ref="J3245">_xlfn.STDEV.S(IF(IMDB_Movies_Cleaned!$E$2:$E$3849=A3245, IMDB_Movies_Cleaned!$N$2:$N$3849))</f>
        <v>#DIV/0!</v>
      </c>
    </row>
    <row r="3246" spans="1:10" x14ac:dyDescent="0.25">
      <c r="A3246" s="2" t="s">
        <v>1962</v>
      </c>
      <c r="B3246">
        <f t="shared" si="52"/>
        <v>42</v>
      </c>
      <c r="D3246">
        <f>AVERAGEIF(IMDB_Movies_Cleaned!$E$2:$E$3849, A3246, IMDB_Movies_Cleaned!$N$2:$N$3849)</f>
        <v>6.6499999999999986</v>
      </c>
      <c r="E3246" cm="1">
        <f t="array" ref="E3246">MEDIAN(IF(IMDB_Movies_Cleaned!$E$2:$E$3849=A3246, IMDB_Movies_Cleaned!$N$2:$N$3849))</f>
        <v>6.75</v>
      </c>
      <c r="F3246" cm="1">
        <f t="array" ref="F3246">_xlfn.MODE.SNGL(IF(IMDB_Movies_Cleaned!$E$2:$E$3849=A3246, IMDB_Movies_Cleaned!$N$2:$N$3849))</f>
        <v>7</v>
      </c>
      <c r="G3246" cm="1">
        <f t="array" ref="G3246">MAX(IF(IMDB_Movies_Cleaned!$E$2:$E$3849=A3246, IMDB_Movies_Cleaned!$N$2:$N$3849))</f>
        <v>8.5</v>
      </c>
      <c r="H3246" cm="1">
        <f t="array" ref="H3246">MIN(IF(IMDB_Movies_Cleaned!$E$2:$E$3849=A3246, IMDB_Movies_Cleaned!$N$2:$N$3849))</f>
        <v>3.9</v>
      </c>
      <c r="I3246" cm="1">
        <f t="array" ref="I3246">_xlfn.VAR.S(IF(IMDB_Movies_Cleaned!$E$2:$E$3849=A3246, IMDB_Movies_Cleaned!$N$2:$N$3849))</f>
        <v>0.74890243902439957</v>
      </c>
      <c r="J3246" cm="1">
        <f t="array" ref="J3246">_xlfn.STDEV.S(IF(IMDB_Movies_Cleaned!$E$2:$E$3849=A3246, IMDB_Movies_Cleaned!$N$2:$N$3849))</f>
        <v>0.86539149465684007</v>
      </c>
    </row>
    <row r="3247" spans="1:10" x14ac:dyDescent="0.25">
      <c r="A3247" s="1" t="s">
        <v>1007</v>
      </c>
      <c r="B3247">
        <f t="shared" si="52"/>
        <v>41</v>
      </c>
      <c r="D3247">
        <f>AVERAGEIF(IMDB_Movies_Cleaned!$E$2:$E$3849, A3247, IMDB_Movies_Cleaned!$N$2:$N$3849)</f>
        <v>7.4951219512195113</v>
      </c>
      <c r="E3247" cm="1">
        <f t="array" ref="E3247">MEDIAN(IF(IMDB_Movies_Cleaned!$E$2:$E$3849=A3247, IMDB_Movies_Cleaned!$N$2:$N$3849))</f>
        <v>7.5</v>
      </c>
      <c r="F3247" cm="1">
        <f t="array" ref="F3247">_xlfn.MODE.SNGL(IF(IMDB_Movies_Cleaned!$E$2:$E$3849=A3247, IMDB_Movies_Cleaned!$N$2:$N$3849))</f>
        <v>7.2</v>
      </c>
      <c r="G3247" cm="1">
        <f t="array" ref="G3247">MAX(IF(IMDB_Movies_Cleaned!$E$2:$E$3849=A3247, IMDB_Movies_Cleaned!$N$2:$N$3849))</f>
        <v>9.3000000000000007</v>
      </c>
      <c r="H3247" cm="1">
        <f t="array" ref="H3247">MIN(IF(IMDB_Movies_Cleaned!$E$2:$E$3849=A3247, IMDB_Movies_Cleaned!$N$2:$N$3849))</f>
        <v>5.3</v>
      </c>
      <c r="I3247" cm="1">
        <f t="array" ref="I3247">_xlfn.VAR.S(IF(IMDB_Movies_Cleaned!$E$2:$E$3849=A3247, IMDB_Movies_Cleaned!$N$2:$N$3849))</f>
        <v>0.76047560975611073</v>
      </c>
      <c r="J3247" cm="1">
        <f t="array" ref="J3247">_xlfn.STDEV.S(IF(IMDB_Movies_Cleaned!$E$2:$E$3849=A3247, IMDB_Movies_Cleaned!$N$2:$N$3849))</f>
        <v>0.87205252694783852</v>
      </c>
    </row>
    <row r="3248" spans="1:10" x14ac:dyDescent="0.25">
      <c r="A3248" s="2" t="s">
        <v>6686</v>
      </c>
      <c r="B3248">
        <f t="shared" si="52"/>
        <v>1</v>
      </c>
      <c r="D3248">
        <f>AVERAGEIF(IMDB_Movies_Cleaned!$E$2:$E$3849, A3248, IMDB_Movies_Cleaned!$N$2:$N$3849)</f>
        <v>7</v>
      </c>
      <c r="E3248" cm="1">
        <f t="array" ref="E3248">MEDIAN(IF(IMDB_Movies_Cleaned!$E$2:$E$3849=A3248, IMDB_Movies_Cleaned!$N$2:$N$3849))</f>
        <v>7</v>
      </c>
      <c r="F3248" t="e" cm="1">
        <f t="array" ref="F3248">_xlfn.MODE.SNGL(IF(IMDB_Movies_Cleaned!$E$2:$E$3849=A3248, IMDB_Movies_Cleaned!$N$2:$N$3849))</f>
        <v>#N/A</v>
      </c>
      <c r="G3248" cm="1">
        <f t="array" ref="G3248">MAX(IF(IMDB_Movies_Cleaned!$E$2:$E$3849=A3248, IMDB_Movies_Cleaned!$N$2:$N$3849))</f>
        <v>7</v>
      </c>
      <c r="H3248" cm="1">
        <f t="array" ref="H3248">MIN(IF(IMDB_Movies_Cleaned!$E$2:$E$3849=A3248, IMDB_Movies_Cleaned!$N$2:$N$3849))</f>
        <v>7</v>
      </c>
      <c r="I3248" t="e" cm="1">
        <f t="array" ref="I3248">_xlfn.VAR.S(IF(IMDB_Movies_Cleaned!$E$2:$E$3849=A3248, IMDB_Movies_Cleaned!$N$2:$N$3849))</f>
        <v>#DIV/0!</v>
      </c>
      <c r="J3248" t="e" cm="1">
        <f t="array" ref="J3248">_xlfn.STDEV.S(IF(IMDB_Movies_Cleaned!$E$2:$E$3849=A3248, IMDB_Movies_Cleaned!$N$2:$N$3849))</f>
        <v>#DIV/0!</v>
      </c>
    </row>
    <row r="3249" spans="1:10" x14ac:dyDescent="0.25">
      <c r="A3249" s="1" t="s">
        <v>1671</v>
      </c>
      <c r="B3249">
        <f t="shared" si="52"/>
        <v>153</v>
      </c>
      <c r="D3249">
        <f>AVERAGEIF(IMDB_Movies_Cleaned!$E$2:$E$3849, A3249, IMDB_Movies_Cleaned!$N$2:$N$3849)</f>
        <v>7.0418300653594796</v>
      </c>
      <c r="E3249" cm="1">
        <f t="array" ref="E3249">MEDIAN(IF(IMDB_Movies_Cleaned!$E$2:$E$3849=A3249, IMDB_Movies_Cleaned!$N$2:$N$3849))</f>
        <v>7.2</v>
      </c>
      <c r="F3249" cm="1">
        <f t="array" ref="F3249">_xlfn.MODE.SNGL(IF(IMDB_Movies_Cleaned!$E$2:$E$3849=A3249, IMDB_Movies_Cleaned!$N$2:$N$3849))</f>
        <v>7.3</v>
      </c>
      <c r="G3249" cm="1">
        <f t="array" ref="G3249">MAX(IF(IMDB_Movies_Cleaned!$E$2:$E$3849=A3249, IMDB_Movies_Cleaned!$N$2:$N$3849))</f>
        <v>8.8000000000000007</v>
      </c>
      <c r="H3249" cm="1">
        <f t="array" ref="H3249">MIN(IF(IMDB_Movies_Cleaned!$E$2:$E$3849=A3249, IMDB_Movies_Cleaned!$N$2:$N$3849))</f>
        <v>3.4</v>
      </c>
      <c r="I3249" cm="1">
        <f t="array" ref="I3249">_xlfn.VAR.S(IF(IMDB_Movies_Cleaned!$E$2:$E$3849=A3249, IMDB_Movies_Cleaned!$N$2:$N$3849))</f>
        <v>0.68705452356381391</v>
      </c>
      <c r="J3249" cm="1">
        <f t="array" ref="J3249">_xlfn.STDEV.S(IF(IMDB_Movies_Cleaned!$E$2:$E$3849=A3249, IMDB_Movies_Cleaned!$N$2:$N$3849))</f>
        <v>0.82888752166009472</v>
      </c>
    </row>
    <row r="3250" spans="1:10" x14ac:dyDescent="0.25">
      <c r="A3250" s="2" t="s">
        <v>2623</v>
      </c>
      <c r="B3250">
        <f t="shared" si="52"/>
        <v>5</v>
      </c>
      <c r="D3250">
        <f>AVERAGEIF(IMDB_Movies_Cleaned!$E$2:$E$3849, A3250, IMDB_Movies_Cleaned!$N$2:$N$3849)</f>
        <v>6.8400000000000007</v>
      </c>
      <c r="E3250" cm="1">
        <f t="array" ref="E3250">MEDIAN(IF(IMDB_Movies_Cleaned!$E$2:$E$3849=A3250, IMDB_Movies_Cleaned!$N$2:$N$3849))</f>
        <v>6.9</v>
      </c>
      <c r="F3250" cm="1">
        <f t="array" ref="F3250">_xlfn.MODE.SNGL(IF(IMDB_Movies_Cleaned!$E$2:$E$3849=A3250, IMDB_Movies_Cleaned!$N$2:$N$3849))</f>
        <v>7.3</v>
      </c>
      <c r="G3250" cm="1">
        <f t="array" ref="G3250">MAX(IF(IMDB_Movies_Cleaned!$E$2:$E$3849=A3250, IMDB_Movies_Cleaned!$N$2:$N$3849))</f>
        <v>7.3</v>
      </c>
      <c r="H3250" cm="1">
        <f t="array" ref="H3250">MIN(IF(IMDB_Movies_Cleaned!$E$2:$E$3849=A3250, IMDB_Movies_Cleaned!$N$2:$N$3849))</f>
        <v>6.3</v>
      </c>
      <c r="I3250" cm="1">
        <f t="array" ref="I3250">_xlfn.VAR.S(IF(IMDB_Movies_Cleaned!$E$2:$E$3849=A3250, IMDB_Movies_Cleaned!$N$2:$N$3849))</f>
        <v>0.2279999999999999</v>
      </c>
      <c r="J3250" cm="1">
        <f t="array" ref="J3250">_xlfn.STDEV.S(IF(IMDB_Movies_Cleaned!$E$2:$E$3849=A3250, IMDB_Movies_Cleaned!$N$2:$N$3849))</f>
        <v>0.47749345545253274</v>
      </c>
    </row>
    <row r="3251" spans="1:10" x14ac:dyDescent="0.25">
      <c r="A3251" s="1" t="s">
        <v>6692</v>
      </c>
      <c r="B3251">
        <f t="shared" si="52"/>
        <v>1</v>
      </c>
      <c r="D3251">
        <f>AVERAGEIF(IMDB_Movies_Cleaned!$E$2:$E$3849, A3251, IMDB_Movies_Cleaned!$N$2:$N$3849)</f>
        <v>7.1</v>
      </c>
      <c r="E3251" cm="1">
        <f t="array" ref="E3251">MEDIAN(IF(IMDB_Movies_Cleaned!$E$2:$E$3849=A3251, IMDB_Movies_Cleaned!$N$2:$N$3849))</f>
        <v>7.1</v>
      </c>
      <c r="F3251" t="e" cm="1">
        <f t="array" ref="F3251">_xlfn.MODE.SNGL(IF(IMDB_Movies_Cleaned!$E$2:$E$3849=A3251, IMDB_Movies_Cleaned!$N$2:$N$3849))</f>
        <v>#N/A</v>
      </c>
      <c r="G3251" cm="1">
        <f t="array" ref="G3251">MAX(IF(IMDB_Movies_Cleaned!$E$2:$E$3849=A3251, IMDB_Movies_Cleaned!$N$2:$N$3849))</f>
        <v>7.1</v>
      </c>
      <c r="H3251" cm="1">
        <f t="array" ref="H3251">MIN(IF(IMDB_Movies_Cleaned!$E$2:$E$3849=A3251, IMDB_Movies_Cleaned!$N$2:$N$3849))</f>
        <v>7.1</v>
      </c>
      <c r="I3251" t="e" cm="1">
        <f t="array" ref="I3251">_xlfn.VAR.S(IF(IMDB_Movies_Cleaned!$E$2:$E$3849=A3251, IMDB_Movies_Cleaned!$N$2:$N$3849))</f>
        <v>#DIV/0!</v>
      </c>
      <c r="J3251" t="e" cm="1">
        <f t="array" ref="J3251">_xlfn.STDEV.S(IF(IMDB_Movies_Cleaned!$E$2:$E$3849=A3251, IMDB_Movies_Cleaned!$N$2:$N$3849))</f>
        <v>#DIV/0!</v>
      </c>
    </row>
    <row r="3252" spans="1:10" x14ac:dyDescent="0.25">
      <c r="A3252" s="1" t="s">
        <v>2578</v>
      </c>
      <c r="B3252">
        <f t="shared" si="52"/>
        <v>4</v>
      </c>
      <c r="D3252">
        <f>AVERAGEIF(IMDB_Movies_Cleaned!$E$2:$E$3849, A3252, IMDB_Movies_Cleaned!$N$2:$N$3849)</f>
        <v>6.3000000000000007</v>
      </c>
      <c r="E3252" cm="1">
        <f t="array" ref="E3252">MEDIAN(IF(IMDB_Movies_Cleaned!$E$2:$E$3849=A3252, IMDB_Movies_Cleaned!$N$2:$N$3849))</f>
        <v>6.45</v>
      </c>
      <c r="F3252" t="e" cm="1">
        <f t="array" ref="F3252">_xlfn.MODE.SNGL(IF(IMDB_Movies_Cleaned!$E$2:$E$3849=A3252, IMDB_Movies_Cleaned!$N$2:$N$3849))</f>
        <v>#N/A</v>
      </c>
      <c r="G3252" cm="1">
        <f t="array" ref="G3252">MAX(IF(IMDB_Movies_Cleaned!$E$2:$E$3849=A3252, IMDB_Movies_Cleaned!$N$2:$N$3849))</f>
        <v>7.9</v>
      </c>
      <c r="H3252" cm="1">
        <f t="array" ref="H3252">MIN(IF(IMDB_Movies_Cleaned!$E$2:$E$3849=A3252, IMDB_Movies_Cleaned!$N$2:$N$3849))</f>
        <v>4.4000000000000004</v>
      </c>
      <c r="I3252" cm="1">
        <f t="array" ref="I3252">_xlfn.VAR.S(IF(IMDB_Movies_Cleaned!$E$2:$E$3849=A3252, IMDB_Movies_Cleaned!$N$2:$N$3849))</f>
        <v>2.6733333333333271</v>
      </c>
      <c r="J3252" cm="1">
        <f t="array" ref="J3252">_xlfn.STDEV.S(IF(IMDB_Movies_Cleaned!$E$2:$E$3849=A3252, IMDB_Movies_Cleaned!$N$2:$N$3849))</f>
        <v>1.6350331291240943</v>
      </c>
    </row>
    <row r="3253" spans="1:10" x14ac:dyDescent="0.25">
      <c r="A3253" s="2" t="s">
        <v>3950</v>
      </c>
      <c r="B3253">
        <f t="shared" si="52"/>
        <v>17</v>
      </c>
      <c r="D3253">
        <f>AVERAGEIF(IMDB_Movies_Cleaned!$E$2:$E$3849, A3253, IMDB_Movies_Cleaned!$N$2:$N$3849)</f>
        <v>6.694117647058822</v>
      </c>
      <c r="E3253" cm="1">
        <f t="array" ref="E3253">MEDIAN(IF(IMDB_Movies_Cleaned!$E$2:$E$3849=A3253, IMDB_Movies_Cleaned!$N$2:$N$3849))</f>
        <v>6.8</v>
      </c>
      <c r="F3253" cm="1">
        <f t="array" ref="F3253">_xlfn.MODE.SNGL(IF(IMDB_Movies_Cleaned!$E$2:$E$3849=A3253, IMDB_Movies_Cleaned!$N$2:$N$3849))</f>
        <v>6.8</v>
      </c>
      <c r="G3253" cm="1">
        <f t="array" ref="G3253">MAX(IF(IMDB_Movies_Cleaned!$E$2:$E$3849=A3253, IMDB_Movies_Cleaned!$N$2:$N$3849))</f>
        <v>8.3000000000000007</v>
      </c>
      <c r="H3253" cm="1">
        <f t="array" ref="H3253">MIN(IF(IMDB_Movies_Cleaned!$E$2:$E$3849=A3253, IMDB_Movies_Cleaned!$N$2:$N$3849))</f>
        <v>4.8</v>
      </c>
      <c r="I3253" cm="1">
        <f t="array" ref="I3253">_xlfn.VAR.S(IF(IMDB_Movies_Cleaned!$E$2:$E$3849=A3253, IMDB_Movies_Cleaned!$N$2:$N$3849))</f>
        <v>0.65558823529413957</v>
      </c>
      <c r="J3253" cm="1">
        <f t="array" ref="J3253">_xlfn.STDEV.S(IF(IMDB_Movies_Cleaned!$E$2:$E$3849=A3253, IMDB_Movies_Cleaned!$N$2:$N$3849))</f>
        <v>0.8096840342344287</v>
      </c>
    </row>
    <row r="3254" spans="1:10" x14ac:dyDescent="0.25">
      <c r="A3254" s="1" t="s">
        <v>1100</v>
      </c>
      <c r="B3254">
        <f t="shared" si="52"/>
        <v>82</v>
      </c>
      <c r="D3254">
        <f>AVERAGEIF(IMDB_Movies_Cleaned!$E$2:$E$3849, A3254, IMDB_Movies_Cleaned!$N$2:$N$3849)</f>
        <v>6.8573170731707327</v>
      </c>
      <c r="E3254" cm="1">
        <f t="array" ref="E3254">MEDIAN(IF(IMDB_Movies_Cleaned!$E$2:$E$3849=A3254, IMDB_Movies_Cleaned!$N$2:$N$3849))</f>
        <v>7</v>
      </c>
      <c r="F3254" cm="1">
        <f t="array" ref="F3254">_xlfn.MODE.SNGL(IF(IMDB_Movies_Cleaned!$E$2:$E$3849=A3254, IMDB_Movies_Cleaned!$N$2:$N$3849))</f>
        <v>6.1</v>
      </c>
      <c r="G3254" cm="1">
        <f t="array" ref="G3254">MAX(IF(IMDB_Movies_Cleaned!$E$2:$E$3849=A3254, IMDB_Movies_Cleaned!$N$2:$N$3849))</f>
        <v>8.5</v>
      </c>
      <c r="H3254" cm="1">
        <f t="array" ref="H3254">MIN(IF(IMDB_Movies_Cleaned!$E$2:$E$3849=A3254, IMDB_Movies_Cleaned!$N$2:$N$3849))</f>
        <v>5.0999999999999996</v>
      </c>
      <c r="I3254" cm="1">
        <f t="array" ref="I3254">_xlfn.VAR.S(IF(IMDB_Movies_Cleaned!$E$2:$E$3849=A3254, IMDB_Movies_Cleaned!$N$2:$N$3849))</f>
        <v>0.60766184884070396</v>
      </c>
      <c r="J3254" cm="1">
        <f t="array" ref="J3254">_xlfn.STDEV.S(IF(IMDB_Movies_Cleaned!$E$2:$E$3849=A3254, IMDB_Movies_Cleaned!$N$2:$N$3849))</f>
        <v>0.77952668257135627</v>
      </c>
    </row>
    <row r="3255" spans="1:10" x14ac:dyDescent="0.25">
      <c r="A3255" s="2" t="s">
        <v>129</v>
      </c>
      <c r="B3255">
        <f t="shared" si="52"/>
        <v>119</v>
      </c>
      <c r="D3255">
        <f>AVERAGEIF(IMDB_Movies_Cleaned!$E$2:$E$3849, A3255, IMDB_Movies_Cleaned!$N$2:$N$3849)</f>
        <v>6.9529411764705902</v>
      </c>
      <c r="E3255" cm="1">
        <f t="array" ref="E3255">MEDIAN(IF(IMDB_Movies_Cleaned!$E$2:$E$3849=A3255, IMDB_Movies_Cleaned!$N$2:$N$3849))</f>
        <v>7.1</v>
      </c>
      <c r="F3255" cm="1">
        <f t="array" ref="F3255">_xlfn.MODE.SNGL(IF(IMDB_Movies_Cleaned!$E$2:$E$3849=A3255, IMDB_Movies_Cleaned!$N$2:$N$3849))</f>
        <v>7.2</v>
      </c>
      <c r="G3255" cm="1">
        <f t="array" ref="G3255">MAX(IF(IMDB_Movies_Cleaned!$E$2:$E$3849=A3255, IMDB_Movies_Cleaned!$N$2:$N$3849))</f>
        <v>8.1</v>
      </c>
      <c r="H3255" cm="1">
        <f t="array" ref="H3255">MIN(IF(IMDB_Movies_Cleaned!$E$2:$E$3849=A3255, IMDB_Movies_Cleaned!$N$2:$N$3849))</f>
        <v>4.0999999999999996</v>
      </c>
      <c r="I3255" cm="1">
        <f t="array" ref="I3255">_xlfn.VAR.S(IF(IMDB_Movies_Cleaned!$E$2:$E$3849=A3255, IMDB_Movies_Cleaned!$N$2:$N$3849))</f>
        <v>0.5581056829511245</v>
      </c>
      <c r="J3255" cm="1">
        <f t="array" ref="J3255">_xlfn.STDEV.S(IF(IMDB_Movies_Cleaned!$E$2:$E$3849=A3255, IMDB_Movies_Cleaned!$N$2:$N$3849))</f>
        <v>0.74706471135446129</v>
      </c>
    </row>
    <row r="3256" spans="1:10" x14ac:dyDescent="0.25">
      <c r="A3256" s="2" t="s">
        <v>1671</v>
      </c>
      <c r="B3256">
        <f t="shared" si="52"/>
        <v>153</v>
      </c>
      <c r="D3256">
        <f>AVERAGEIF(IMDB_Movies_Cleaned!$E$2:$E$3849, A3256, IMDB_Movies_Cleaned!$N$2:$N$3849)</f>
        <v>7.0418300653594796</v>
      </c>
      <c r="E3256" cm="1">
        <f t="array" ref="E3256">MEDIAN(IF(IMDB_Movies_Cleaned!$E$2:$E$3849=A3256, IMDB_Movies_Cleaned!$N$2:$N$3849))</f>
        <v>7.2</v>
      </c>
      <c r="F3256" cm="1">
        <f t="array" ref="F3256">_xlfn.MODE.SNGL(IF(IMDB_Movies_Cleaned!$E$2:$E$3849=A3256, IMDB_Movies_Cleaned!$N$2:$N$3849))</f>
        <v>7.3</v>
      </c>
      <c r="G3256" cm="1">
        <f t="array" ref="G3256">MAX(IF(IMDB_Movies_Cleaned!$E$2:$E$3849=A3256, IMDB_Movies_Cleaned!$N$2:$N$3849))</f>
        <v>8.8000000000000007</v>
      </c>
      <c r="H3256" cm="1">
        <f t="array" ref="H3256">MIN(IF(IMDB_Movies_Cleaned!$E$2:$E$3849=A3256, IMDB_Movies_Cleaned!$N$2:$N$3849))</f>
        <v>3.4</v>
      </c>
      <c r="I3256" cm="1">
        <f t="array" ref="I3256">_xlfn.VAR.S(IF(IMDB_Movies_Cleaned!$E$2:$E$3849=A3256, IMDB_Movies_Cleaned!$N$2:$N$3849))</f>
        <v>0.68705452356381391</v>
      </c>
      <c r="J3256" cm="1">
        <f t="array" ref="J3256">_xlfn.STDEV.S(IF(IMDB_Movies_Cleaned!$E$2:$E$3849=A3256, IMDB_Movies_Cleaned!$N$2:$N$3849))</f>
        <v>0.82888752166009472</v>
      </c>
    </row>
    <row r="3257" spans="1:10" x14ac:dyDescent="0.25">
      <c r="A3257" s="2" t="s">
        <v>2571</v>
      </c>
      <c r="B3257">
        <f t="shared" si="52"/>
        <v>34</v>
      </c>
      <c r="D3257">
        <f>AVERAGEIF(IMDB_Movies_Cleaned!$E$2:$E$3849, A3257, IMDB_Movies_Cleaned!$N$2:$N$3849)</f>
        <v>5.7588235294117638</v>
      </c>
      <c r="E3257" cm="1">
        <f t="array" ref="E3257">MEDIAN(IF(IMDB_Movies_Cleaned!$E$2:$E$3849=A3257, IMDB_Movies_Cleaned!$N$2:$N$3849))</f>
        <v>5.9</v>
      </c>
      <c r="F3257" cm="1">
        <f t="array" ref="F3257">_xlfn.MODE.SNGL(IF(IMDB_Movies_Cleaned!$E$2:$E$3849=A3257, IMDB_Movies_Cleaned!$N$2:$N$3849))</f>
        <v>5.9</v>
      </c>
      <c r="G3257" cm="1">
        <f t="array" ref="G3257">MAX(IF(IMDB_Movies_Cleaned!$E$2:$E$3849=A3257, IMDB_Movies_Cleaned!$N$2:$N$3849))</f>
        <v>7.9</v>
      </c>
      <c r="H3257" cm="1">
        <f t="array" ref="H3257">MIN(IF(IMDB_Movies_Cleaned!$E$2:$E$3849=A3257, IMDB_Movies_Cleaned!$N$2:$N$3849))</f>
        <v>4</v>
      </c>
      <c r="I3257" cm="1">
        <f t="array" ref="I3257">_xlfn.VAR.S(IF(IMDB_Movies_Cleaned!$E$2:$E$3849=A3257, IMDB_Movies_Cleaned!$N$2:$N$3849))</f>
        <v>1.1534046345811242</v>
      </c>
      <c r="J3257" cm="1">
        <f t="array" ref="J3257">_xlfn.STDEV.S(IF(IMDB_Movies_Cleaned!$E$2:$E$3849=A3257, IMDB_Movies_Cleaned!$N$2:$N$3849))</f>
        <v>1.0739667753618471</v>
      </c>
    </row>
    <row r="3258" spans="1:10" x14ac:dyDescent="0.25">
      <c r="A3258" s="1" t="s">
        <v>6705</v>
      </c>
      <c r="B3258">
        <f t="shared" si="52"/>
        <v>1</v>
      </c>
      <c r="D3258">
        <f>AVERAGEIF(IMDB_Movies_Cleaned!$E$2:$E$3849, A3258, IMDB_Movies_Cleaned!$N$2:$N$3849)</f>
        <v>6.2</v>
      </c>
      <c r="E3258" cm="1">
        <f t="array" ref="E3258">MEDIAN(IF(IMDB_Movies_Cleaned!$E$2:$E$3849=A3258, IMDB_Movies_Cleaned!$N$2:$N$3849))</f>
        <v>6.2</v>
      </c>
      <c r="F3258" t="e" cm="1">
        <f t="array" ref="F3258">_xlfn.MODE.SNGL(IF(IMDB_Movies_Cleaned!$E$2:$E$3849=A3258, IMDB_Movies_Cleaned!$N$2:$N$3849))</f>
        <v>#N/A</v>
      </c>
      <c r="G3258" cm="1">
        <f t="array" ref="G3258">MAX(IF(IMDB_Movies_Cleaned!$E$2:$E$3849=A3258, IMDB_Movies_Cleaned!$N$2:$N$3849))</f>
        <v>6.2</v>
      </c>
      <c r="H3258" cm="1">
        <f t="array" ref="H3258">MIN(IF(IMDB_Movies_Cleaned!$E$2:$E$3849=A3258, IMDB_Movies_Cleaned!$N$2:$N$3849))</f>
        <v>6.2</v>
      </c>
      <c r="I3258" t="e" cm="1">
        <f t="array" ref="I3258">_xlfn.VAR.S(IF(IMDB_Movies_Cleaned!$E$2:$E$3849=A3258, IMDB_Movies_Cleaned!$N$2:$N$3849))</f>
        <v>#DIV/0!</v>
      </c>
      <c r="J3258" t="e" cm="1">
        <f t="array" ref="J3258">_xlfn.STDEV.S(IF(IMDB_Movies_Cleaned!$E$2:$E$3849=A3258, IMDB_Movies_Cleaned!$N$2:$N$3849))</f>
        <v>#DIV/0!</v>
      </c>
    </row>
    <row r="3259" spans="1:10" x14ac:dyDescent="0.25">
      <c r="A3259" s="2" t="s">
        <v>6391</v>
      </c>
      <c r="B3259">
        <f t="shared" si="52"/>
        <v>2</v>
      </c>
      <c r="D3259">
        <f>AVERAGEIF(IMDB_Movies_Cleaned!$E$2:$E$3849, A3259, IMDB_Movies_Cleaned!$N$2:$N$3849)</f>
        <v>5.1999999999999993</v>
      </c>
      <c r="E3259" cm="1">
        <f t="array" ref="E3259">MEDIAN(IF(IMDB_Movies_Cleaned!$E$2:$E$3849=A3259, IMDB_Movies_Cleaned!$N$2:$N$3849))</f>
        <v>5.1999999999999993</v>
      </c>
      <c r="F3259" t="e" cm="1">
        <f t="array" ref="F3259">_xlfn.MODE.SNGL(IF(IMDB_Movies_Cleaned!$E$2:$E$3849=A3259, IMDB_Movies_Cleaned!$N$2:$N$3849))</f>
        <v>#N/A</v>
      </c>
      <c r="G3259" cm="1">
        <f t="array" ref="G3259">MAX(IF(IMDB_Movies_Cleaned!$E$2:$E$3849=A3259, IMDB_Movies_Cleaned!$N$2:$N$3849))</f>
        <v>7.1</v>
      </c>
      <c r="H3259" cm="1">
        <f t="array" ref="H3259">MIN(IF(IMDB_Movies_Cleaned!$E$2:$E$3849=A3259, IMDB_Movies_Cleaned!$N$2:$N$3849))</f>
        <v>3.3</v>
      </c>
      <c r="I3259" cm="1">
        <f t="array" ref="I3259">_xlfn.VAR.S(IF(IMDB_Movies_Cleaned!$E$2:$E$3849=A3259, IMDB_Movies_Cleaned!$N$2:$N$3849))</f>
        <v>7.2200000000000131</v>
      </c>
      <c r="J3259" cm="1">
        <f t="array" ref="J3259">_xlfn.STDEV.S(IF(IMDB_Movies_Cleaned!$E$2:$E$3849=A3259, IMDB_Movies_Cleaned!$N$2:$N$3849))</f>
        <v>2.6870057685088828</v>
      </c>
    </row>
    <row r="3260" spans="1:10" x14ac:dyDescent="0.25">
      <c r="A3260" s="1" t="s">
        <v>2562</v>
      </c>
      <c r="B3260">
        <f t="shared" si="52"/>
        <v>11</v>
      </c>
      <c r="D3260">
        <f>AVERAGEIF(IMDB_Movies_Cleaned!$E$2:$E$3849, A3260, IMDB_Movies_Cleaned!$N$2:$N$3849)</f>
        <v>6.7363636363636354</v>
      </c>
      <c r="E3260" cm="1">
        <f t="array" ref="E3260">MEDIAN(IF(IMDB_Movies_Cleaned!$E$2:$E$3849=A3260, IMDB_Movies_Cleaned!$N$2:$N$3849))</f>
        <v>6.8</v>
      </c>
      <c r="F3260" cm="1">
        <f t="array" ref="F3260">_xlfn.MODE.SNGL(IF(IMDB_Movies_Cleaned!$E$2:$E$3849=A3260, IMDB_Movies_Cleaned!$N$2:$N$3849))</f>
        <v>7.5</v>
      </c>
      <c r="G3260" cm="1">
        <f t="array" ref="G3260">MAX(IF(IMDB_Movies_Cleaned!$E$2:$E$3849=A3260, IMDB_Movies_Cleaned!$N$2:$N$3849))</f>
        <v>7.5</v>
      </c>
      <c r="H3260" cm="1">
        <f t="array" ref="H3260">MIN(IF(IMDB_Movies_Cleaned!$E$2:$E$3849=A3260, IMDB_Movies_Cleaned!$N$2:$N$3849))</f>
        <v>5.7</v>
      </c>
      <c r="I3260" cm="1">
        <f t="array" ref="I3260">_xlfn.VAR.S(IF(IMDB_Movies_Cleaned!$E$2:$E$3849=A3260, IMDB_Movies_Cleaned!$N$2:$N$3849))</f>
        <v>0.35054545454545449</v>
      </c>
      <c r="J3260" cm="1">
        <f t="array" ref="J3260">_xlfn.STDEV.S(IF(IMDB_Movies_Cleaned!$E$2:$E$3849=A3260, IMDB_Movies_Cleaned!$N$2:$N$3849))</f>
        <v>0.59206879207187946</v>
      </c>
    </row>
    <row r="3261" spans="1:10" x14ac:dyDescent="0.25">
      <c r="A3261" s="2" t="s">
        <v>6716</v>
      </c>
      <c r="B3261">
        <f t="shared" si="52"/>
        <v>1</v>
      </c>
      <c r="D3261">
        <f>AVERAGEIF(IMDB_Movies_Cleaned!$E$2:$E$3849, A3261, IMDB_Movies_Cleaned!$N$2:$N$3849)</f>
        <v>7.4</v>
      </c>
      <c r="E3261" cm="1">
        <f t="array" ref="E3261">MEDIAN(IF(IMDB_Movies_Cleaned!$E$2:$E$3849=A3261, IMDB_Movies_Cleaned!$N$2:$N$3849))</f>
        <v>7.4</v>
      </c>
      <c r="F3261" t="e" cm="1">
        <f t="array" ref="F3261">_xlfn.MODE.SNGL(IF(IMDB_Movies_Cleaned!$E$2:$E$3849=A3261, IMDB_Movies_Cleaned!$N$2:$N$3849))</f>
        <v>#N/A</v>
      </c>
      <c r="G3261" cm="1">
        <f t="array" ref="G3261">MAX(IF(IMDB_Movies_Cleaned!$E$2:$E$3849=A3261, IMDB_Movies_Cleaned!$N$2:$N$3849))</f>
        <v>7.4</v>
      </c>
      <c r="H3261" cm="1">
        <f t="array" ref="H3261">MIN(IF(IMDB_Movies_Cleaned!$E$2:$E$3849=A3261, IMDB_Movies_Cleaned!$N$2:$N$3849))</f>
        <v>7.4</v>
      </c>
      <c r="I3261" t="e" cm="1">
        <f t="array" ref="I3261">_xlfn.VAR.S(IF(IMDB_Movies_Cleaned!$E$2:$E$3849=A3261, IMDB_Movies_Cleaned!$N$2:$N$3849))</f>
        <v>#DIV/0!</v>
      </c>
      <c r="J3261" t="e" cm="1">
        <f t="array" ref="J3261">_xlfn.STDEV.S(IF(IMDB_Movies_Cleaned!$E$2:$E$3849=A3261, IMDB_Movies_Cleaned!$N$2:$N$3849))</f>
        <v>#DIV/0!</v>
      </c>
    </row>
    <row r="3262" spans="1:10" x14ac:dyDescent="0.25">
      <c r="A3262" s="1" t="s">
        <v>1289</v>
      </c>
      <c r="B3262">
        <f t="shared" si="52"/>
        <v>147</v>
      </c>
      <c r="D3262">
        <f>AVERAGEIF(IMDB_Movies_Cleaned!$E$2:$E$3849, A3262, IMDB_Movies_Cleaned!$N$2:$N$3849)</f>
        <v>6.5836734693877554</v>
      </c>
      <c r="E3262" cm="1">
        <f t="array" ref="E3262">MEDIAN(IF(IMDB_Movies_Cleaned!$E$2:$E$3849=A3262, IMDB_Movies_Cleaned!$N$2:$N$3849))</f>
        <v>6.7</v>
      </c>
      <c r="F3262" cm="1">
        <f t="array" ref="F3262">_xlfn.MODE.SNGL(IF(IMDB_Movies_Cleaned!$E$2:$E$3849=A3262, IMDB_Movies_Cleaned!$N$2:$N$3849))</f>
        <v>6.7</v>
      </c>
      <c r="G3262" cm="1">
        <f t="array" ref="G3262">MAX(IF(IMDB_Movies_Cleaned!$E$2:$E$3849=A3262, IMDB_Movies_Cleaned!$N$2:$N$3849))</f>
        <v>8.8000000000000007</v>
      </c>
      <c r="H3262" cm="1">
        <f t="array" ref="H3262">MIN(IF(IMDB_Movies_Cleaned!$E$2:$E$3849=A3262, IMDB_Movies_Cleaned!$N$2:$N$3849))</f>
        <v>3.3</v>
      </c>
      <c r="I3262" cm="1">
        <f t="array" ref="I3262">_xlfn.VAR.S(IF(IMDB_Movies_Cleaned!$E$2:$E$3849=A3262, IMDB_Movies_Cleaned!$N$2:$N$3849))</f>
        <v>0.73480011182555371</v>
      </c>
      <c r="J3262" cm="1">
        <f t="array" ref="J3262">_xlfn.STDEV.S(IF(IMDB_Movies_Cleaned!$E$2:$E$3849=A3262, IMDB_Movies_Cleaned!$N$2:$N$3849))</f>
        <v>0.85720482489633343</v>
      </c>
    </row>
    <row r="3263" spans="1:10" x14ac:dyDescent="0.25">
      <c r="A3263" s="2" t="s">
        <v>1671</v>
      </c>
      <c r="B3263">
        <f t="shared" si="52"/>
        <v>153</v>
      </c>
      <c r="D3263">
        <f>AVERAGEIF(IMDB_Movies_Cleaned!$E$2:$E$3849, A3263, IMDB_Movies_Cleaned!$N$2:$N$3849)</f>
        <v>7.0418300653594796</v>
      </c>
      <c r="E3263" cm="1">
        <f t="array" ref="E3263">MEDIAN(IF(IMDB_Movies_Cleaned!$E$2:$E$3849=A3263, IMDB_Movies_Cleaned!$N$2:$N$3849))</f>
        <v>7.2</v>
      </c>
      <c r="F3263" cm="1">
        <f t="array" ref="F3263">_xlfn.MODE.SNGL(IF(IMDB_Movies_Cleaned!$E$2:$E$3849=A3263, IMDB_Movies_Cleaned!$N$2:$N$3849))</f>
        <v>7.3</v>
      </c>
      <c r="G3263" cm="1">
        <f t="array" ref="G3263">MAX(IF(IMDB_Movies_Cleaned!$E$2:$E$3849=A3263, IMDB_Movies_Cleaned!$N$2:$N$3849))</f>
        <v>8.8000000000000007</v>
      </c>
      <c r="H3263" cm="1">
        <f t="array" ref="H3263">MIN(IF(IMDB_Movies_Cleaned!$E$2:$E$3849=A3263, IMDB_Movies_Cleaned!$N$2:$N$3849))</f>
        <v>3.4</v>
      </c>
      <c r="I3263" cm="1">
        <f t="array" ref="I3263">_xlfn.VAR.S(IF(IMDB_Movies_Cleaned!$E$2:$E$3849=A3263, IMDB_Movies_Cleaned!$N$2:$N$3849))</f>
        <v>0.68705452356381391</v>
      </c>
      <c r="J3263" cm="1">
        <f t="array" ref="J3263">_xlfn.STDEV.S(IF(IMDB_Movies_Cleaned!$E$2:$E$3849=A3263, IMDB_Movies_Cleaned!$N$2:$N$3849))</f>
        <v>0.82888752166009472</v>
      </c>
    </row>
    <row r="3264" spans="1:10" x14ac:dyDescent="0.25">
      <c r="A3264" s="2" t="s">
        <v>2914</v>
      </c>
      <c r="B3264">
        <f t="shared" si="52"/>
        <v>43</v>
      </c>
      <c r="D3264">
        <f>AVERAGEIF(IMDB_Movies_Cleaned!$E$2:$E$3849, A3264, IMDB_Movies_Cleaned!$N$2:$N$3849)</f>
        <v>5.9534883720930249</v>
      </c>
      <c r="E3264" cm="1">
        <f t="array" ref="E3264">MEDIAN(IF(IMDB_Movies_Cleaned!$E$2:$E$3849=A3264, IMDB_Movies_Cleaned!$N$2:$N$3849))</f>
        <v>5.9</v>
      </c>
      <c r="F3264" cm="1">
        <f t="array" ref="F3264">_xlfn.MODE.SNGL(IF(IMDB_Movies_Cleaned!$E$2:$E$3849=A3264, IMDB_Movies_Cleaned!$N$2:$N$3849))</f>
        <v>5.9</v>
      </c>
      <c r="G3264" cm="1">
        <f t="array" ref="G3264">MAX(IF(IMDB_Movies_Cleaned!$E$2:$E$3849=A3264, IMDB_Movies_Cleaned!$N$2:$N$3849))</f>
        <v>8</v>
      </c>
      <c r="H3264" cm="1">
        <f t="array" ref="H3264">MIN(IF(IMDB_Movies_Cleaned!$E$2:$E$3849=A3264, IMDB_Movies_Cleaned!$N$2:$N$3849))</f>
        <v>4.2</v>
      </c>
      <c r="I3264" cm="1">
        <f t="array" ref="I3264">_xlfn.VAR.S(IF(IMDB_Movies_Cleaned!$E$2:$E$3849=A3264, IMDB_Movies_Cleaned!$N$2:$N$3849))</f>
        <v>0.68111849390917156</v>
      </c>
      <c r="J3264" cm="1">
        <f t="array" ref="J3264">_xlfn.STDEV.S(IF(IMDB_Movies_Cleaned!$E$2:$E$3849=A3264, IMDB_Movies_Cleaned!$N$2:$N$3849))</f>
        <v>0.82529903302328644</v>
      </c>
    </row>
    <row r="3265" spans="1:10" x14ac:dyDescent="0.25">
      <c r="A3265" s="1" t="s">
        <v>1289</v>
      </c>
      <c r="B3265">
        <f t="shared" si="52"/>
        <v>147</v>
      </c>
      <c r="D3265">
        <f>AVERAGEIF(IMDB_Movies_Cleaned!$E$2:$E$3849, A3265, IMDB_Movies_Cleaned!$N$2:$N$3849)</f>
        <v>6.5836734693877554</v>
      </c>
      <c r="E3265" cm="1">
        <f t="array" ref="E3265">MEDIAN(IF(IMDB_Movies_Cleaned!$E$2:$E$3849=A3265, IMDB_Movies_Cleaned!$N$2:$N$3849))</f>
        <v>6.7</v>
      </c>
      <c r="F3265" cm="1">
        <f t="array" ref="F3265">_xlfn.MODE.SNGL(IF(IMDB_Movies_Cleaned!$E$2:$E$3849=A3265, IMDB_Movies_Cleaned!$N$2:$N$3849))</f>
        <v>6.7</v>
      </c>
      <c r="G3265" cm="1">
        <f t="array" ref="G3265">MAX(IF(IMDB_Movies_Cleaned!$E$2:$E$3849=A3265, IMDB_Movies_Cleaned!$N$2:$N$3849))</f>
        <v>8.8000000000000007</v>
      </c>
      <c r="H3265" cm="1">
        <f t="array" ref="H3265">MIN(IF(IMDB_Movies_Cleaned!$E$2:$E$3849=A3265, IMDB_Movies_Cleaned!$N$2:$N$3849))</f>
        <v>3.3</v>
      </c>
      <c r="I3265" cm="1">
        <f t="array" ref="I3265">_xlfn.VAR.S(IF(IMDB_Movies_Cleaned!$E$2:$E$3849=A3265, IMDB_Movies_Cleaned!$N$2:$N$3849))</f>
        <v>0.73480011182555371</v>
      </c>
      <c r="J3265" cm="1">
        <f t="array" ref="J3265">_xlfn.STDEV.S(IF(IMDB_Movies_Cleaned!$E$2:$E$3849=A3265, IMDB_Movies_Cleaned!$N$2:$N$3849))</f>
        <v>0.85720482489633343</v>
      </c>
    </row>
    <row r="3266" spans="1:10" x14ac:dyDescent="0.25">
      <c r="A3266" s="2" t="s">
        <v>1962</v>
      </c>
      <c r="B3266">
        <f t="shared" si="52"/>
        <v>42</v>
      </c>
      <c r="D3266">
        <f>AVERAGEIF(IMDB_Movies_Cleaned!$E$2:$E$3849, A3266, IMDB_Movies_Cleaned!$N$2:$N$3849)</f>
        <v>6.6499999999999986</v>
      </c>
      <c r="E3266" cm="1">
        <f t="array" ref="E3266">MEDIAN(IF(IMDB_Movies_Cleaned!$E$2:$E$3849=A3266, IMDB_Movies_Cleaned!$N$2:$N$3849))</f>
        <v>6.75</v>
      </c>
      <c r="F3266" cm="1">
        <f t="array" ref="F3266">_xlfn.MODE.SNGL(IF(IMDB_Movies_Cleaned!$E$2:$E$3849=A3266, IMDB_Movies_Cleaned!$N$2:$N$3849))</f>
        <v>7</v>
      </c>
      <c r="G3266" cm="1">
        <f t="array" ref="G3266">MAX(IF(IMDB_Movies_Cleaned!$E$2:$E$3849=A3266, IMDB_Movies_Cleaned!$N$2:$N$3849))</f>
        <v>8.5</v>
      </c>
      <c r="H3266" cm="1">
        <f t="array" ref="H3266">MIN(IF(IMDB_Movies_Cleaned!$E$2:$E$3849=A3266, IMDB_Movies_Cleaned!$N$2:$N$3849))</f>
        <v>3.9</v>
      </c>
      <c r="I3266" cm="1">
        <f t="array" ref="I3266">_xlfn.VAR.S(IF(IMDB_Movies_Cleaned!$E$2:$E$3849=A3266, IMDB_Movies_Cleaned!$N$2:$N$3849))</f>
        <v>0.74890243902439957</v>
      </c>
      <c r="J3266" cm="1">
        <f t="array" ref="J3266">_xlfn.STDEV.S(IF(IMDB_Movies_Cleaned!$E$2:$E$3849=A3266, IMDB_Movies_Cleaned!$N$2:$N$3849))</f>
        <v>0.86539149465684007</v>
      </c>
    </row>
    <row r="3267" spans="1:10" x14ac:dyDescent="0.25">
      <c r="A3267" s="1" t="s">
        <v>1345</v>
      </c>
      <c r="B3267">
        <f t="shared" si="52"/>
        <v>6</v>
      </c>
      <c r="D3267">
        <f>AVERAGEIF(IMDB_Movies_Cleaned!$E$2:$E$3849, A3267, IMDB_Movies_Cleaned!$N$2:$N$3849)</f>
        <v>6.2</v>
      </c>
      <c r="E3267" cm="1">
        <f t="array" ref="E3267">MEDIAN(IF(IMDB_Movies_Cleaned!$E$2:$E$3849=A3267, IMDB_Movies_Cleaned!$N$2:$N$3849))</f>
        <v>6.5500000000000007</v>
      </c>
      <c r="F3267" t="e" cm="1">
        <f t="array" ref="F3267">_xlfn.MODE.SNGL(IF(IMDB_Movies_Cleaned!$E$2:$E$3849=A3267, IMDB_Movies_Cleaned!$N$2:$N$3849))</f>
        <v>#N/A</v>
      </c>
      <c r="G3267" cm="1">
        <f t="array" ref="G3267">MAX(IF(IMDB_Movies_Cleaned!$E$2:$E$3849=A3267, IMDB_Movies_Cleaned!$N$2:$N$3849))</f>
        <v>7</v>
      </c>
      <c r="H3267" cm="1">
        <f t="array" ref="H3267">MIN(IF(IMDB_Movies_Cleaned!$E$2:$E$3849=A3267, IMDB_Movies_Cleaned!$N$2:$N$3849))</f>
        <v>4.9000000000000004</v>
      </c>
      <c r="I3267" cm="1">
        <f t="array" ref="I3267">_xlfn.VAR.S(IF(IMDB_Movies_Cleaned!$E$2:$E$3849=A3267, IMDB_Movies_Cleaned!$N$2:$N$3849))</f>
        <v>0.72400000000000664</v>
      </c>
      <c r="J3267" cm="1">
        <f t="array" ref="J3267">_xlfn.STDEV.S(IF(IMDB_Movies_Cleaned!$E$2:$E$3849=A3267, IMDB_Movies_Cleaned!$N$2:$N$3849))</f>
        <v>0.85088189544730974</v>
      </c>
    </row>
    <row r="3268" spans="1:10" x14ac:dyDescent="0.25">
      <c r="A3268" s="2" t="s">
        <v>3376</v>
      </c>
      <c r="B3268">
        <f t="shared" si="52"/>
        <v>8</v>
      </c>
      <c r="D3268">
        <f>AVERAGEIF(IMDB_Movies_Cleaned!$E$2:$E$3849, A3268, IMDB_Movies_Cleaned!$N$2:$N$3849)</f>
        <v>5.8875000000000002</v>
      </c>
      <c r="E3268" cm="1">
        <f t="array" ref="E3268">MEDIAN(IF(IMDB_Movies_Cleaned!$E$2:$E$3849=A3268, IMDB_Movies_Cleaned!$N$2:$N$3849))</f>
        <v>5.6</v>
      </c>
      <c r="F3268" cm="1">
        <f t="array" ref="F3268">_xlfn.MODE.SNGL(IF(IMDB_Movies_Cleaned!$E$2:$E$3849=A3268, IMDB_Movies_Cleaned!$N$2:$N$3849))</f>
        <v>6.4</v>
      </c>
      <c r="G3268" cm="1">
        <f t="array" ref="G3268">MAX(IF(IMDB_Movies_Cleaned!$E$2:$E$3849=A3268, IMDB_Movies_Cleaned!$N$2:$N$3849))</f>
        <v>8</v>
      </c>
      <c r="H3268" cm="1">
        <f t="array" ref="H3268">MIN(IF(IMDB_Movies_Cleaned!$E$2:$E$3849=A3268, IMDB_Movies_Cleaned!$N$2:$N$3849))</f>
        <v>4.5999999999999996</v>
      </c>
      <c r="I3268" cm="1">
        <f t="array" ref="I3268">_xlfn.VAR.S(IF(IMDB_Movies_Cleaned!$E$2:$E$3849=A3268, IMDB_Movies_Cleaned!$N$2:$N$3849))</f>
        <v>1.1098214285714303</v>
      </c>
      <c r="J3268" cm="1">
        <f t="array" ref="J3268">_xlfn.STDEV.S(IF(IMDB_Movies_Cleaned!$E$2:$E$3849=A3268, IMDB_Movies_Cleaned!$N$2:$N$3849))</f>
        <v>1.0534806256269882</v>
      </c>
    </row>
    <row r="3269" spans="1:10" x14ac:dyDescent="0.25">
      <c r="A3269" s="2" t="s">
        <v>1007</v>
      </c>
      <c r="B3269">
        <f t="shared" si="52"/>
        <v>41</v>
      </c>
      <c r="D3269">
        <f>AVERAGEIF(IMDB_Movies_Cleaned!$E$2:$E$3849, A3269, IMDB_Movies_Cleaned!$N$2:$N$3849)</f>
        <v>7.4951219512195113</v>
      </c>
      <c r="E3269" cm="1">
        <f t="array" ref="E3269">MEDIAN(IF(IMDB_Movies_Cleaned!$E$2:$E$3849=A3269, IMDB_Movies_Cleaned!$N$2:$N$3849))</f>
        <v>7.5</v>
      </c>
      <c r="F3269" cm="1">
        <f t="array" ref="F3269">_xlfn.MODE.SNGL(IF(IMDB_Movies_Cleaned!$E$2:$E$3849=A3269, IMDB_Movies_Cleaned!$N$2:$N$3849))</f>
        <v>7.2</v>
      </c>
      <c r="G3269" cm="1">
        <f t="array" ref="G3269">MAX(IF(IMDB_Movies_Cleaned!$E$2:$E$3849=A3269, IMDB_Movies_Cleaned!$N$2:$N$3849))</f>
        <v>9.3000000000000007</v>
      </c>
      <c r="H3269" cm="1">
        <f t="array" ref="H3269">MIN(IF(IMDB_Movies_Cleaned!$E$2:$E$3849=A3269, IMDB_Movies_Cleaned!$N$2:$N$3849))</f>
        <v>5.3</v>
      </c>
      <c r="I3269" cm="1">
        <f t="array" ref="I3269">_xlfn.VAR.S(IF(IMDB_Movies_Cleaned!$E$2:$E$3849=A3269, IMDB_Movies_Cleaned!$N$2:$N$3849))</f>
        <v>0.76047560975611073</v>
      </c>
      <c r="J3269" cm="1">
        <f t="array" ref="J3269">_xlfn.STDEV.S(IF(IMDB_Movies_Cleaned!$E$2:$E$3849=A3269, IMDB_Movies_Cleaned!$N$2:$N$3849))</f>
        <v>0.87205252694783852</v>
      </c>
    </row>
    <row r="3270" spans="1:10" x14ac:dyDescent="0.25">
      <c r="A3270" s="2" t="s">
        <v>753</v>
      </c>
      <c r="B3270">
        <f t="shared" si="52"/>
        <v>151</v>
      </c>
      <c r="D3270">
        <f>AVERAGEIF(IMDB_Movies_Cleaned!$E$2:$E$3849, A3270, IMDB_Movies_Cleaned!$N$2:$N$3849)</f>
        <v>6.4947019867549711</v>
      </c>
      <c r="E3270" cm="1">
        <f t="array" ref="E3270">MEDIAN(IF(IMDB_Movies_Cleaned!$E$2:$E$3849=A3270, IMDB_Movies_Cleaned!$N$2:$N$3849))</f>
        <v>6.5</v>
      </c>
      <c r="F3270" cm="1">
        <f t="array" ref="F3270">_xlfn.MODE.SNGL(IF(IMDB_Movies_Cleaned!$E$2:$E$3849=A3270, IMDB_Movies_Cleaned!$N$2:$N$3849))</f>
        <v>6.5</v>
      </c>
      <c r="G3270" cm="1">
        <f t="array" ref="G3270">MAX(IF(IMDB_Movies_Cleaned!$E$2:$E$3849=A3270, IMDB_Movies_Cleaned!$N$2:$N$3849))</f>
        <v>8</v>
      </c>
      <c r="H3270" cm="1">
        <f t="array" ref="H3270">MIN(IF(IMDB_Movies_Cleaned!$E$2:$E$3849=A3270, IMDB_Movies_Cleaned!$N$2:$N$3849))</f>
        <v>4.3</v>
      </c>
      <c r="I3270" cm="1">
        <f t="array" ref="I3270">_xlfn.VAR.S(IF(IMDB_Movies_Cleaned!$E$2:$E$3849=A3270, IMDB_Movies_Cleaned!$N$2:$N$3849))</f>
        <v>0.56277174392930951</v>
      </c>
      <c r="J3270" cm="1">
        <f t="array" ref="J3270">_xlfn.STDEV.S(IF(IMDB_Movies_Cleaned!$E$2:$E$3849=A3270, IMDB_Movies_Cleaned!$N$2:$N$3849))</f>
        <v>0.75018114074489339</v>
      </c>
    </row>
    <row r="3271" spans="1:10" x14ac:dyDescent="0.25">
      <c r="A3271" s="2" t="s">
        <v>1671</v>
      </c>
      <c r="B3271">
        <f t="shared" si="52"/>
        <v>153</v>
      </c>
      <c r="D3271">
        <f>AVERAGEIF(IMDB_Movies_Cleaned!$E$2:$E$3849, A3271, IMDB_Movies_Cleaned!$N$2:$N$3849)</f>
        <v>7.0418300653594796</v>
      </c>
      <c r="E3271" cm="1">
        <f t="array" ref="E3271">MEDIAN(IF(IMDB_Movies_Cleaned!$E$2:$E$3849=A3271, IMDB_Movies_Cleaned!$N$2:$N$3849))</f>
        <v>7.2</v>
      </c>
      <c r="F3271" cm="1">
        <f t="array" ref="F3271">_xlfn.MODE.SNGL(IF(IMDB_Movies_Cleaned!$E$2:$E$3849=A3271, IMDB_Movies_Cleaned!$N$2:$N$3849))</f>
        <v>7.3</v>
      </c>
      <c r="G3271" cm="1">
        <f t="array" ref="G3271">MAX(IF(IMDB_Movies_Cleaned!$E$2:$E$3849=A3271, IMDB_Movies_Cleaned!$N$2:$N$3849))</f>
        <v>8.8000000000000007</v>
      </c>
      <c r="H3271" cm="1">
        <f t="array" ref="H3271">MIN(IF(IMDB_Movies_Cleaned!$E$2:$E$3849=A3271, IMDB_Movies_Cleaned!$N$2:$N$3849))</f>
        <v>3.4</v>
      </c>
      <c r="I3271" cm="1">
        <f t="array" ref="I3271">_xlfn.VAR.S(IF(IMDB_Movies_Cleaned!$E$2:$E$3849=A3271, IMDB_Movies_Cleaned!$N$2:$N$3849))</f>
        <v>0.68705452356381391</v>
      </c>
      <c r="J3271" cm="1">
        <f t="array" ref="J3271">_xlfn.STDEV.S(IF(IMDB_Movies_Cleaned!$E$2:$E$3849=A3271, IMDB_Movies_Cleaned!$N$2:$N$3849))</f>
        <v>0.82888752166009472</v>
      </c>
    </row>
    <row r="3272" spans="1:10" x14ac:dyDescent="0.25">
      <c r="A3272" s="2" t="s">
        <v>872</v>
      </c>
      <c r="B3272">
        <f t="shared" si="52"/>
        <v>145</v>
      </c>
      <c r="D3272">
        <f>AVERAGEIF(IMDB_Movies_Cleaned!$E$2:$E$3849, A3272, IMDB_Movies_Cleaned!$N$2:$N$3849)</f>
        <v>5.8406896551724108</v>
      </c>
      <c r="E3272" cm="1">
        <f t="array" ref="E3272">MEDIAN(IF(IMDB_Movies_Cleaned!$E$2:$E$3849=A3272, IMDB_Movies_Cleaned!$N$2:$N$3849))</f>
        <v>6</v>
      </c>
      <c r="F3272" cm="1">
        <f t="array" ref="F3272">_xlfn.MODE.SNGL(IF(IMDB_Movies_Cleaned!$E$2:$E$3849=A3272, IMDB_Movies_Cleaned!$N$2:$N$3849))</f>
        <v>6.5</v>
      </c>
      <c r="G3272" cm="1">
        <f t="array" ref="G3272">MAX(IF(IMDB_Movies_Cleaned!$E$2:$E$3849=A3272, IMDB_Movies_Cleaned!$N$2:$N$3849))</f>
        <v>8</v>
      </c>
      <c r="H3272" cm="1">
        <f t="array" ref="H3272">MIN(IF(IMDB_Movies_Cleaned!$E$2:$E$3849=A3272, IMDB_Movies_Cleaned!$N$2:$N$3849))</f>
        <v>1.9</v>
      </c>
      <c r="I3272" cm="1">
        <f t="array" ref="I3272">_xlfn.VAR.S(IF(IMDB_Movies_Cleaned!$E$2:$E$3849=A3272, IMDB_Movies_Cleaned!$N$2:$N$3849))</f>
        <v>1.4818745210728315</v>
      </c>
      <c r="J3272" cm="1">
        <f t="array" ref="J3272">_xlfn.STDEV.S(IF(IMDB_Movies_Cleaned!$E$2:$E$3849=A3272, IMDB_Movies_Cleaned!$N$2:$N$3849))</f>
        <v>1.2173226856806831</v>
      </c>
    </row>
    <row r="3273" spans="1:10" x14ac:dyDescent="0.25">
      <c r="A3273" s="2" t="s">
        <v>753</v>
      </c>
      <c r="B3273">
        <f t="shared" si="52"/>
        <v>151</v>
      </c>
      <c r="D3273">
        <f>AVERAGEIF(IMDB_Movies_Cleaned!$E$2:$E$3849, A3273, IMDB_Movies_Cleaned!$N$2:$N$3849)</f>
        <v>6.4947019867549711</v>
      </c>
      <c r="E3273" cm="1">
        <f t="array" ref="E3273">MEDIAN(IF(IMDB_Movies_Cleaned!$E$2:$E$3849=A3273, IMDB_Movies_Cleaned!$N$2:$N$3849))</f>
        <v>6.5</v>
      </c>
      <c r="F3273" cm="1">
        <f t="array" ref="F3273">_xlfn.MODE.SNGL(IF(IMDB_Movies_Cleaned!$E$2:$E$3849=A3273, IMDB_Movies_Cleaned!$N$2:$N$3849))</f>
        <v>6.5</v>
      </c>
      <c r="G3273" cm="1">
        <f t="array" ref="G3273">MAX(IF(IMDB_Movies_Cleaned!$E$2:$E$3849=A3273, IMDB_Movies_Cleaned!$N$2:$N$3849))</f>
        <v>8</v>
      </c>
      <c r="H3273" cm="1">
        <f t="array" ref="H3273">MIN(IF(IMDB_Movies_Cleaned!$E$2:$E$3849=A3273, IMDB_Movies_Cleaned!$N$2:$N$3849))</f>
        <v>4.3</v>
      </c>
      <c r="I3273" cm="1">
        <f t="array" ref="I3273">_xlfn.VAR.S(IF(IMDB_Movies_Cleaned!$E$2:$E$3849=A3273, IMDB_Movies_Cleaned!$N$2:$N$3849))</f>
        <v>0.56277174392930951</v>
      </c>
      <c r="J3273" cm="1">
        <f t="array" ref="J3273">_xlfn.STDEV.S(IF(IMDB_Movies_Cleaned!$E$2:$E$3849=A3273, IMDB_Movies_Cleaned!$N$2:$N$3849))</f>
        <v>0.75018114074489339</v>
      </c>
    </row>
    <row r="3274" spans="1:10" x14ac:dyDescent="0.25">
      <c r="A3274" s="1" t="s">
        <v>1671</v>
      </c>
      <c r="B3274">
        <f t="shared" si="52"/>
        <v>153</v>
      </c>
      <c r="D3274">
        <f>AVERAGEIF(IMDB_Movies_Cleaned!$E$2:$E$3849, A3274, IMDB_Movies_Cleaned!$N$2:$N$3849)</f>
        <v>7.0418300653594796</v>
      </c>
      <c r="E3274" cm="1">
        <f t="array" ref="E3274">MEDIAN(IF(IMDB_Movies_Cleaned!$E$2:$E$3849=A3274, IMDB_Movies_Cleaned!$N$2:$N$3849))</f>
        <v>7.2</v>
      </c>
      <c r="F3274" cm="1">
        <f t="array" ref="F3274">_xlfn.MODE.SNGL(IF(IMDB_Movies_Cleaned!$E$2:$E$3849=A3274, IMDB_Movies_Cleaned!$N$2:$N$3849))</f>
        <v>7.3</v>
      </c>
      <c r="G3274" cm="1">
        <f t="array" ref="G3274">MAX(IF(IMDB_Movies_Cleaned!$E$2:$E$3849=A3274, IMDB_Movies_Cleaned!$N$2:$N$3849))</f>
        <v>8.8000000000000007</v>
      </c>
      <c r="H3274" cm="1">
        <f t="array" ref="H3274">MIN(IF(IMDB_Movies_Cleaned!$E$2:$E$3849=A3274, IMDB_Movies_Cleaned!$N$2:$N$3849))</f>
        <v>3.4</v>
      </c>
      <c r="I3274" cm="1">
        <f t="array" ref="I3274">_xlfn.VAR.S(IF(IMDB_Movies_Cleaned!$E$2:$E$3849=A3274, IMDB_Movies_Cleaned!$N$2:$N$3849))</f>
        <v>0.68705452356381391</v>
      </c>
      <c r="J3274" cm="1">
        <f t="array" ref="J3274">_xlfn.STDEV.S(IF(IMDB_Movies_Cleaned!$E$2:$E$3849=A3274, IMDB_Movies_Cleaned!$N$2:$N$3849))</f>
        <v>0.82888752166009472</v>
      </c>
    </row>
    <row r="3275" spans="1:10" x14ac:dyDescent="0.25">
      <c r="A3275" s="1" t="s">
        <v>2472</v>
      </c>
      <c r="B3275">
        <f t="shared" si="52"/>
        <v>15</v>
      </c>
      <c r="D3275">
        <f>AVERAGEIF(IMDB_Movies_Cleaned!$E$2:$E$3849, A3275, IMDB_Movies_Cleaned!$N$2:$N$3849)</f>
        <v>6.96</v>
      </c>
      <c r="E3275" cm="1">
        <f t="array" ref="E3275">MEDIAN(IF(IMDB_Movies_Cleaned!$E$2:$E$3849=A3275, IMDB_Movies_Cleaned!$N$2:$N$3849))</f>
        <v>7</v>
      </c>
      <c r="F3275" cm="1">
        <f t="array" ref="F3275">_xlfn.MODE.SNGL(IF(IMDB_Movies_Cleaned!$E$2:$E$3849=A3275, IMDB_Movies_Cleaned!$N$2:$N$3849))</f>
        <v>7.4</v>
      </c>
      <c r="G3275" cm="1">
        <f t="array" ref="G3275">MAX(IF(IMDB_Movies_Cleaned!$E$2:$E$3849=A3275, IMDB_Movies_Cleaned!$N$2:$N$3849))</f>
        <v>7.4</v>
      </c>
      <c r="H3275" cm="1">
        <f t="array" ref="H3275">MIN(IF(IMDB_Movies_Cleaned!$E$2:$E$3849=A3275, IMDB_Movies_Cleaned!$N$2:$N$3849))</f>
        <v>6.4</v>
      </c>
      <c r="I3275" cm="1">
        <f t="array" ref="I3275">_xlfn.VAR.S(IF(IMDB_Movies_Cleaned!$E$2:$E$3849=A3275, IMDB_Movies_Cleaned!$N$2:$N$3849))</f>
        <v>0.17828571428571435</v>
      </c>
      <c r="J3275" cm="1">
        <f t="array" ref="J3275">_xlfn.STDEV.S(IF(IMDB_Movies_Cleaned!$E$2:$E$3849=A3275, IMDB_Movies_Cleaned!$N$2:$N$3849))</f>
        <v>0.42223893032939813</v>
      </c>
    </row>
    <row r="3276" spans="1:10" x14ac:dyDescent="0.25">
      <c r="A3276" s="2" t="s">
        <v>1671</v>
      </c>
      <c r="B3276">
        <f t="shared" si="52"/>
        <v>153</v>
      </c>
      <c r="D3276">
        <f>AVERAGEIF(IMDB_Movies_Cleaned!$E$2:$E$3849, A3276, IMDB_Movies_Cleaned!$N$2:$N$3849)</f>
        <v>7.0418300653594796</v>
      </c>
      <c r="E3276" cm="1">
        <f t="array" ref="E3276">MEDIAN(IF(IMDB_Movies_Cleaned!$E$2:$E$3849=A3276, IMDB_Movies_Cleaned!$N$2:$N$3849))</f>
        <v>7.2</v>
      </c>
      <c r="F3276" cm="1">
        <f t="array" ref="F3276">_xlfn.MODE.SNGL(IF(IMDB_Movies_Cleaned!$E$2:$E$3849=A3276, IMDB_Movies_Cleaned!$N$2:$N$3849))</f>
        <v>7.3</v>
      </c>
      <c r="G3276" cm="1">
        <f t="array" ref="G3276">MAX(IF(IMDB_Movies_Cleaned!$E$2:$E$3849=A3276, IMDB_Movies_Cleaned!$N$2:$N$3849))</f>
        <v>8.8000000000000007</v>
      </c>
      <c r="H3276" cm="1">
        <f t="array" ref="H3276">MIN(IF(IMDB_Movies_Cleaned!$E$2:$E$3849=A3276, IMDB_Movies_Cleaned!$N$2:$N$3849))</f>
        <v>3.4</v>
      </c>
      <c r="I3276" cm="1">
        <f t="array" ref="I3276">_xlfn.VAR.S(IF(IMDB_Movies_Cleaned!$E$2:$E$3849=A3276, IMDB_Movies_Cleaned!$N$2:$N$3849))</f>
        <v>0.68705452356381391</v>
      </c>
      <c r="J3276" cm="1">
        <f t="array" ref="J3276">_xlfn.STDEV.S(IF(IMDB_Movies_Cleaned!$E$2:$E$3849=A3276, IMDB_Movies_Cleaned!$N$2:$N$3849))</f>
        <v>0.82888752166009472</v>
      </c>
    </row>
    <row r="3277" spans="1:10" x14ac:dyDescent="0.25">
      <c r="A3277" s="2" t="s">
        <v>6741</v>
      </c>
      <c r="B3277">
        <f t="shared" si="52"/>
        <v>2</v>
      </c>
      <c r="D3277">
        <f>AVERAGEIF(IMDB_Movies_Cleaned!$E$2:$E$3849, A3277, IMDB_Movies_Cleaned!$N$2:$N$3849)</f>
        <v>5.55</v>
      </c>
      <c r="E3277" cm="1">
        <f t="array" ref="E3277">MEDIAN(IF(IMDB_Movies_Cleaned!$E$2:$E$3849=A3277, IMDB_Movies_Cleaned!$N$2:$N$3849))</f>
        <v>5.55</v>
      </c>
      <c r="F3277" t="e" cm="1">
        <f t="array" ref="F3277">_xlfn.MODE.SNGL(IF(IMDB_Movies_Cleaned!$E$2:$E$3849=A3277, IMDB_Movies_Cleaned!$N$2:$N$3849))</f>
        <v>#N/A</v>
      </c>
      <c r="G3277" cm="1">
        <f t="array" ref="G3277">MAX(IF(IMDB_Movies_Cleaned!$E$2:$E$3849=A3277, IMDB_Movies_Cleaned!$N$2:$N$3849))</f>
        <v>7.2</v>
      </c>
      <c r="H3277" cm="1">
        <f t="array" ref="H3277">MIN(IF(IMDB_Movies_Cleaned!$E$2:$E$3849=A3277, IMDB_Movies_Cleaned!$N$2:$N$3849))</f>
        <v>3.9</v>
      </c>
      <c r="I3277" cm="1">
        <f t="array" ref="I3277">_xlfn.VAR.S(IF(IMDB_Movies_Cleaned!$E$2:$E$3849=A3277, IMDB_Movies_Cleaned!$N$2:$N$3849))</f>
        <v>5.4450000000000003</v>
      </c>
      <c r="J3277" cm="1">
        <f t="array" ref="J3277">_xlfn.STDEV.S(IF(IMDB_Movies_Cleaned!$E$2:$E$3849=A3277, IMDB_Movies_Cleaned!$N$2:$N$3849))</f>
        <v>2.3334523779156071</v>
      </c>
    </row>
    <row r="3278" spans="1:10" x14ac:dyDescent="0.25">
      <c r="A3278" s="2" t="s">
        <v>872</v>
      </c>
      <c r="B3278">
        <f t="shared" si="52"/>
        <v>145</v>
      </c>
      <c r="D3278">
        <f>AVERAGEIF(IMDB_Movies_Cleaned!$E$2:$E$3849, A3278, IMDB_Movies_Cleaned!$N$2:$N$3849)</f>
        <v>5.8406896551724108</v>
      </c>
      <c r="E3278" cm="1">
        <f t="array" ref="E3278">MEDIAN(IF(IMDB_Movies_Cleaned!$E$2:$E$3849=A3278, IMDB_Movies_Cleaned!$N$2:$N$3849))</f>
        <v>6</v>
      </c>
      <c r="F3278" cm="1">
        <f t="array" ref="F3278">_xlfn.MODE.SNGL(IF(IMDB_Movies_Cleaned!$E$2:$E$3849=A3278, IMDB_Movies_Cleaned!$N$2:$N$3849))</f>
        <v>6.5</v>
      </c>
      <c r="G3278" cm="1">
        <f t="array" ref="G3278">MAX(IF(IMDB_Movies_Cleaned!$E$2:$E$3849=A3278, IMDB_Movies_Cleaned!$N$2:$N$3849))</f>
        <v>8</v>
      </c>
      <c r="H3278" cm="1">
        <f t="array" ref="H3278">MIN(IF(IMDB_Movies_Cleaned!$E$2:$E$3849=A3278, IMDB_Movies_Cleaned!$N$2:$N$3849))</f>
        <v>1.9</v>
      </c>
      <c r="I3278" cm="1">
        <f t="array" ref="I3278">_xlfn.VAR.S(IF(IMDB_Movies_Cleaned!$E$2:$E$3849=A3278, IMDB_Movies_Cleaned!$N$2:$N$3849))</f>
        <v>1.4818745210728315</v>
      </c>
      <c r="J3278" cm="1">
        <f t="array" ref="J3278">_xlfn.STDEV.S(IF(IMDB_Movies_Cleaned!$E$2:$E$3849=A3278, IMDB_Movies_Cleaned!$N$2:$N$3849))</f>
        <v>1.2173226856806831</v>
      </c>
    </row>
    <row r="3279" spans="1:10" x14ac:dyDescent="0.25">
      <c r="A3279" s="1" t="s">
        <v>1355</v>
      </c>
      <c r="B3279">
        <f t="shared" ref="B3279:B3342" si="53">COUNTIF($A$2:$A$3849, A3279)</f>
        <v>12</v>
      </c>
      <c r="D3279">
        <f>AVERAGEIF(IMDB_Movies_Cleaned!$E$2:$E$3849, A3279, IMDB_Movies_Cleaned!$N$2:$N$3849)</f>
        <v>6.5333333333333341</v>
      </c>
      <c r="E3279" cm="1">
        <f t="array" ref="E3279">MEDIAN(IF(IMDB_Movies_Cleaned!$E$2:$E$3849=A3279, IMDB_Movies_Cleaned!$N$2:$N$3849))</f>
        <v>6.5500000000000007</v>
      </c>
      <c r="F3279" cm="1">
        <f t="array" ref="F3279">_xlfn.MODE.SNGL(IF(IMDB_Movies_Cleaned!$E$2:$E$3849=A3279, IMDB_Movies_Cleaned!$N$2:$N$3849))</f>
        <v>5.5</v>
      </c>
      <c r="G3279" cm="1">
        <f t="array" ref="G3279">MAX(IF(IMDB_Movies_Cleaned!$E$2:$E$3849=A3279, IMDB_Movies_Cleaned!$N$2:$N$3849))</f>
        <v>8.1</v>
      </c>
      <c r="H3279" cm="1">
        <f t="array" ref="H3279">MIN(IF(IMDB_Movies_Cleaned!$E$2:$E$3849=A3279, IMDB_Movies_Cleaned!$N$2:$N$3849))</f>
        <v>5.3</v>
      </c>
      <c r="I3279" cm="1">
        <f t="array" ref="I3279">_xlfn.VAR.S(IF(IMDB_Movies_Cleaned!$E$2:$E$3849=A3279, IMDB_Movies_Cleaned!$N$2:$N$3849))</f>
        <v>1.1115151515151327</v>
      </c>
      <c r="J3279" cm="1">
        <f t="array" ref="J3279">_xlfn.STDEV.S(IF(IMDB_Movies_Cleaned!$E$2:$E$3849=A3279, IMDB_Movies_Cleaned!$N$2:$N$3849))</f>
        <v>1.0542841891611259</v>
      </c>
    </row>
    <row r="3280" spans="1:10" x14ac:dyDescent="0.25">
      <c r="A3280" s="1" t="s">
        <v>1520</v>
      </c>
      <c r="B3280">
        <f t="shared" si="53"/>
        <v>4</v>
      </c>
      <c r="D3280">
        <f>AVERAGEIF(IMDB_Movies_Cleaned!$E$2:$E$3849, A3280, IMDB_Movies_Cleaned!$N$2:$N$3849)</f>
        <v>7.0750000000000002</v>
      </c>
      <c r="E3280" cm="1">
        <f t="array" ref="E3280">MEDIAN(IF(IMDB_Movies_Cleaned!$E$2:$E$3849=A3280, IMDB_Movies_Cleaned!$N$2:$N$3849))</f>
        <v>7.5</v>
      </c>
      <c r="F3280" cm="1">
        <f t="array" ref="F3280">_xlfn.MODE.SNGL(IF(IMDB_Movies_Cleaned!$E$2:$E$3849=A3280, IMDB_Movies_Cleaned!$N$2:$N$3849))</f>
        <v>7.8</v>
      </c>
      <c r="G3280" cm="1">
        <f t="array" ref="G3280">MAX(IF(IMDB_Movies_Cleaned!$E$2:$E$3849=A3280, IMDB_Movies_Cleaned!$N$2:$N$3849))</f>
        <v>7.8</v>
      </c>
      <c r="H3280" cm="1">
        <f t="array" ref="H3280">MIN(IF(IMDB_Movies_Cleaned!$E$2:$E$3849=A3280, IMDB_Movies_Cleaned!$N$2:$N$3849))</f>
        <v>5.5</v>
      </c>
      <c r="I3280" cm="1">
        <f t="array" ref="I3280">_xlfn.VAR.S(IF(IMDB_Movies_Cleaned!$E$2:$E$3849=A3280, IMDB_Movies_Cleaned!$N$2:$N$3849))</f>
        <v>1.1825000000000045</v>
      </c>
      <c r="J3280" cm="1">
        <f t="array" ref="J3280">_xlfn.STDEV.S(IF(IMDB_Movies_Cleaned!$E$2:$E$3849=A3280, IMDB_Movies_Cleaned!$N$2:$N$3849))</f>
        <v>1.0874281585465793</v>
      </c>
    </row>
    <row r="3281" spans="1:10" x14ac:dyDescent="0.25">
      <c r="A3281" s="2" t="s">
        <v>3950</v>
      </c>
      <c r="B3281">
        <f t="shared" si="53"/>
        <v>17</v>
      </c>
      <c r="D3281">
        <f>AVERAGEIF(IMDB_Movies_Cleaned!$E$2:$E$3849, A3281, IMDB_Movies_Cleaned!$N$2:$N$3849)</f>
        <v>6.694117647058822</v>
      </c>
      <c r="E3281" cm="1">
        <f t="array" ref="E3281">MEDIAN(IF(IMDB_Movies_Cleaned!$E$2:$E$3849=A3281, IMDB_Movies_Cleaned!$N$2:$N$3849))</f>
        <v>6.8</v>
      </c>
      <c r="F3281" cm="1">
        <f t="array" ref="F3281">_xlfn.MODE.SNGL(IF(IMDB_Movies_Cleaned!$E$2:$E$3849=A3281, IMDB_Movies_Cleaned!$N$2:$N$3849))</f>
        <v>6.8</v>
      </c>
      <c r="G3281" cm="1">
        <f t="array" ref="G3281">MAX(IF(IMDB_Movies_Cleaned!$E$2:$E$3849=A3281, IMDB_Movies_Cleaned!$N$2:$N$3849))</f>
        <v>8.3000000000000007</v>
      </c>
      <c r="H3281" cm="1">
        <f t="array" ref="H3281">MIN(IF(IMDB_Movies_Cleaned!$E$2:$E$3849=A3281, IMDB_Movies_Cleaned!$N$2:$N$3849))</f>
        <v>4.8</v>
      </c>
      <c r="I3281" cm="1">
        <f t="array" ref="I3281">_xlfn.VAR.S(IF(IMDB_Movies_Cleaned!$E$2:$E$3849=A3281, IMDB_Movies_Cleaned!$N$2:$N$3849))</f>
        <v>0.65558823529413957</v>
      </c>
      <c r="J3281" cm="1">
        <f t="array" ref="J3281">_xlfn.STDEV.S(IF(IMDB_Movies_Cleaned!$E$2:$E$3849=A3281, IMDB_Movies_Cleaned!$N$2:$N$3849))</f>
        <v>0.8096840342344287</v>
      </c>
    </row>
    <row r="3282" spans="1:10" x14ac:dyDescent="0.25">
      <c r="A3282" s="2" t="s">
        <v>1007</v>
      </c>
      <c r="B3282">
        <f t="shared" si="53"/>
        <v>41</v>
      </c>
      <c r="D3282">
        <f>AVERAGEIF(IMDB_Movies_Cleaned!$E$2:$E$3849, A3282, IMDB_Movies_Cleaned!$N$2:$N$3849)</f>
        <v>7.4951219512195113</v>
      </c>
      <c r="E3282" cm="1">
        <f t="array" ref="E3282">MEDIAN(IF(IMDB_Movies_Cleaned!$E$2:$E$3849=A3282, IMDB_Movies_Cleaned!$N$2:$N$3849))</f>
        <v>7.5</v>
      </c>
      <c r="F3282" cm="1">
        <f t="array" ref="F3282">_xlfn.MODE.SNGL(IF(IMDB_Movies_Cleaned!$E$2:$E$3849=A3282, IMDB_Movies_Cleaned!$N$2:$N$3849))</f>
        <v>7.2</v>
      </c>
      <c r="G3282" cm="1">
        <f t="array" ref="G3282">MAX(IF(IMDB_Movies_Cleaned!$E$2:$E$3849=A3282, IMDB_Movies_Cleaned!$N$2:$N$3849))</f>
        <v>9.3000000000000007</v>
      </c>
      <c r="H3282" cm="1">
        <f t="array" ref="H3282">MIN(IF(IMDB_Movies_Cleaned!$E$2:$E$3849=A3282, IMDB_Movies_Cleaned!$N$2:$N$3849))</f>
        <v>5.3</v>
      </c>
      <c r="I3282" cm="1">
        <f t="array" ref="I3282">_xlfn.VAR.S(IF(IMDB_Movies_Cleaned!$E$2:$E$3849=A3282, IMDB_Movies_Cleaned!$N$2:$N$3849))</f>
        <v>0.76047560975611073</v>
      </c>
      <c r="J3282" cm="1">
        <f t="array" ref="J3282">_xlfn.STDEV.S(IF(IMDB_Movies_Cleaned!$E$2:$E$3849=A3282, IMDB_Movies_Cleaned!$N$2:$N$3849))</f>
        <v>0.87205252694783852</v>
      </c>
    </row>
    <row r="3283" spans="1:10" x14ac:dyDescent="0.25">
      <c r="A3283" s="2" t="s">
        <v>2867</v>
      </c>
      <c r="B3283">
        <f t="shared" si="53"/>
        <v>5</v>
      </c>
      <c r="D3283">
        <f>AVERAGEIF(IMDB_Movies_Cleaned!$E$2:$E$3849, A3283, IMDB_Movies_Cleaned!$N$2:$N$3849)</f>
        <v>6.68</v>
      </c>
      <c r="E3283" cm="1">
        <f t="array" ref="E3283">MEDIAN(IF(IMDB_Movies_Cleaned!$E$2:$E$3849=A3283, IMDB_Movies_Cleaned!$N$2:$N$3849))</f>
        <v>6.7</v>
      </c>
      <c r="F3283" t="e" cm="1">
        <f t="array" ref="F3283">_xlfn.MODE.SNGL(IF(IMDB_Movies_Cleaned!$E$2:$E$3849=A3283, IMDB_Movies_Cleaned!$N$2:$N$3849))</f>
        <v>#N/A</v>
      </c>
      <c r="G3283" cm="1">
        <f t="array" ref="G3283">MAX(IF(IMDB_Movies_Cleaned!$E$2:$E$3849=A3283, IMDB_Movies_Cleaned!$N$2:$N$3849))</f>
        <v>7.6</v>
      </c>
      <c r="H3283" cm="1">
        <f t="array" ref="H3283">MIN(IF(IMDB_Movies_Cleaned!$E$2:$E$3849=A3283, IMDB_Movies_Cleaned!$N$2:$N$3849))</f>
        <v>5.4</v>
      </c>
      <c r="I3283" cm="1">
        <f t="array" ref="I3283">_xlfn.VAR.S(IF(IMDB_Movies_Cleaned!$E$2:$E$3849=A3283, IMDB_Movies_Cleaned!$N$2:$N$3849))</f>
        <v>0.69700000000000273</v>
      </c>
      <c r="J3283" cm="1">
        <f t="array" ref="J3283">_xlfn.STDEV.S(IF(IMDB_Movies_Cleaned!$E$2:$E$3849=A3283, IMDB_Movies_Cleaned!$N$2:$N$3849))</f>
        <v>0.83486525858967364</v>
      </c>
    </row>
    <row r="3284" spans="1:10" x14ac:dyDescent="0.25">
      <c r="A3284" s="1" t="s">
        <v>201</v>
      </c>
      <c r="B3284">
        <f t="shared" si="53"/>
        <v>55</v>
      </c>
      <c r="D3284">
        <f>AVERAGEIF(IMDB_Movies_Cleaned!$E$2:$E$3849, A3284, IMDB_Movies_Cleaned!$N$2:$N$3849)</f>
        <v>6.4090909090909092</v>
      </c>
      <c r="E3284" cm="1">
        <f t="array" ref="E3284">MEDIAN(IF(IMDB_Movies_Cleaned!$E$2:$E$3849=A3284, IMDB_Movies_Cleaned!$N$2:$N$3849))</f>
        <v>6.5</v>
      </c>
      <c r="F3284" cm="1">
        <f t="array" ref="F3284">_xlfn.MODE.SNGL(IF(IMDB_Movies_Cleaned!$E$2:$E$3849=A3284, IMDB_Movies_Cleaned!$N$2:$N$3849))</f>
        <v>6.5</v>
      </c>
      <c r="G3284" cm="1">
        <f t="array" ref="G3284">MAX(IF(IMDB_Movies_Cleaned!$E$2:$E$3849=A3284, IMDB_Movies_Cleaned!$N$2:$N$3849))</f>
        <v>7.6</v>
      </c>
      <c r="H3284" cm="1">
        <f t="array" ref="H3284">MIN(IF(IMDB_Movies_Cleaned!$E$2:$E$3849=A3284, IMDB_Movies_Cleaned!$N$2:$N$3849))</f>
        <v>4.4000000000000004</v>
      </c>
      <c r="I3284" cm="1">
        <f t="array" ref="I3284">_xlfn.VAR.S(IF(IMDB_Movies_Cleaned!$E$2:$E$3849=A3284, IMDB_Movies_Cleaned!$N$2:$N$3849))</f>
        <v>0.39936026936026953</v>
      </c>
      <c r="J3284" cm="1">
        <f t="array" ref="J3284">_xlfn.STDEV.S(IF(IMDB_Movies_Cleaned!$E$2:$E$3849=A3284, IMDB_Movies_Cleaned!$N$2:$N$3849))</f>
        <v>0.63194957817872588</v>
      </c>
    </row>
    <row r="3285" spans="1:10" x14ac:dyDescent="0.25">
      <c r="A3285" s="2" t="s">
        <v>2806</v>
      </c>
      <c r="B3285">
        <f t="shared" si="53"/>
        <v>11</v>
      </c>
      <c r="D3285">
        <f>AVERAGEIF(IMDB_Movies_Cleaned!$E$2:$E$3849, A3285, IMDB_Movies_Cleaned!$N$2:$N$3849)</f>
        <v>5.463636363636363</v>
      </c>
      <c r="E3285" cm="1">
        <f t="array" ref="E3285">MEDIAN(IF(IMDB_Movies_Cleaned!$E$2:$E$3849=A3285, IMDB_Movies_Cleaned!$N$2:$N$3849))</f>
        <v>5.9</v>
      </c>
      <c r="F3285" cm="1">
        <f t="array" ref="F3285">_xlfn.MODE.SNGL(IF(IMDB_Movies_Cleaned!$E$2:$E$3849=A3285, IMDB_Movies_Cleaned!$N$2:$N$3849))</f>
        <v>5.9</v>
      </c>
      <c r="G3285" cm="1">
        <f t="array" ref="G3285">MAX(IF(IMDB_Movies_Cleaned!$E$2:$E$3849=A3285, IMDB_Movies_Cleaned!$N$2:$N$3849))</f>
        <v>6.5</v>
      </c>
      <c r="H3285" cm="1">
        <f t="array" ref="H3285">MIN(IF(IMDB_Movies_Cleaned!$E$2:$E$3849=A3285, IMDB_Movies_Cleaned!$N$2:$N$3849))</f>
        <v>3.9</v>
      </c>
      <c r="I3285" cm="1">
        <f t="array" ref="I3285">_xlfn.VAR.S(IF(IMDB_Movies_Cleaned!$E$2:$E$3849=A3285, IMDB_Movies_Cleaned!$N$2:$N$3849))</f>
        <v>0.66854545454546044</v>
      </c>
      <c r="J3285" cm="1">
        <f t="array" ref="J3285">_xlfn.STDEV.S(IF(IMDB_Movies_Cleaned!$E$2:$E$3849=A3285, IMDB_Movies_Cleaned!$N$2:$N$3849))</f>
        <v>0.81764628938524542</v>
      </c>
    </row>
    <row r="3286" spans="1:10" x14ac:dyDescent="0.25">
      <c r="A3286" s="2" t="s">
        <v>1671</v>
      </c>
      <c r="B3286">
        <f t="shared" si="53"/>
        <v>153</v>
      </c>
      <c r="D3286">
        <f>AVERAGEIF(IMDB_Movies_Cleaned!$E$2:$E$3849, A3286, IMDB_Movies_Cleaned!$N$2:$N$3849)</f>
        <v>7.0418300653594796</v>
      </c>
      <c r="E3286" cm="1">
        <f t="array" ref="E3286">MEDIAN(IF(IMDB_Movies_Cleaned!$E$2:$E$3849=A3286, IMDB_Movies_Cleaned!$N$2:$N$3849))</f>
        <v>7.2</v>
      </c>
      <c r="F3286" cm="1">
        <f t="array" ref="F3286">_xlfn.MODE.SNGL(IF(IMDB_Movies_Cleaned!$E$2:$E$3849=A3286, IMDB_Movies_Cleaned!$N$2:$N$3849))</f>
        <v>7.3</v>
      </c>
      <c r="G3286" cm="1">
        <f t="array" ref="G3286">MAX(IF(IMDB_Movies_Cleaned!$E$2:$E$3849=A3286, IMDB_Movies_Cleaned!$N$2:$N$3849))</f>
        <v>8.8000000000000007</v>
      </c>
      <c r="H3286" cm="1">
        <f t="array" ref="H3286">MIN(IF(IMDB_Movies_Cleaned!$E$2:$E$3849=A3286, IMDB_Movies_Cleaned!$N$2:$N$3849))</f>
        <v>3.4</v>
      </c>
      <c r="I3286" cm="1">
        <f t="array" ref="I3286">_xlfn.VAR.S(IF(IMDB_Movies_Cleaned!$E$2:$E$3849=A3286, IMDB_Movies_Cleaned!$N$2:$N$3849))</f>
        <v>0.68705452356381391</v>
      </c>
      <c r="J3286" cm="1">
        <f t="array" ref="J3286">_xlfn.STDEV.S(IF(IMDB_Movies_Cleaned!$E$2:$E$3849=A3286, IMDB_Movies_Cleaned!$N$2:$N$3849))</f>
        <v>0.82888752166009472</v>
      </c>
    </row>
    <row r="3287" spans="1:10" x14ac:dyDescent="0.25">
      <c r="A3287" s="1" t="s">
        <v>75</v>
      </c>
      <c r="B3287">
        <f t="shared" si="53"/>
        <v>9</v>
      </c>
      <c r="D3287">
        <f>AVERAGEIF(IMDB_Movies_Cleaned!$E$2:$E$3849, A3287, IMDB_Movies_Cleaned!$N$2:$N$3849)</f>
        <v>6.8555555555555552</v>
      </c>
      <c r="E3287" cm="1">
        <f t="array" ref="E3287">MEDIAN(IF(IMDB_Movies_Cleaned!$E$2:$E$3849=A3287, IMDB_Movies_Cleaned!$N$2:$N$3849))</f>
        <v>6.7</v>
      </c>
      <c r="F3287" cm="1">
        <f t="array" ref="F3287">_xlfn.MODE.SNGL(IF(IMDB_Movies_Cleaned!$E$2:$E$3849=A3287, IMDB_Movies_Cleaned!$N$2:$N$3849))</f>
        <v>7.6</v>
      </c>
      <c r="G3287" cm="1">
        <f t="array" ref="G3287">MAX(IF(IMDB_Movies_Cleaned!$E$2:$E$3849=A3287, IMDB_Movies_Cleaned!$N$2:$N$3849))</f>
        <v>8.5</v>
      </c>
      <c r="H3287" cm="1">
        <f t="array" ref="H3287">MIN(IF(IMDB_Movies_Cleaned!$E$2:$E$3849=A3287, IMDB_Movies_Cleaned!$N$2:$N$3849))</f>
        <v>4.8</v>
      </c>
      <c r="I3287" cm="1">
        <f t="array" ref="I3287">_xlfn.VAR.S(IF(IMDB_Movies_Cleaned!$E$2:$E$3849=A3287, IMDB_Movies_Cleaned!$N$2:$N$3849))</f>
        <v>1.5252777777777879</v>
      </c>
      <c r="J3287" cm="1">
        <f t="array" ref="J3287">_xlfn.STDEV.S(IF(IMDB_Movies_Cleaned!$E$2:$E$3849=A3287, IMDB_Movies_Cleaned!$N$2:$N$3849))</f>
        <v>1.2350213673365282</v>
      </c>
    </row>
    <row r="3288" spans="1:10" x14ac:dyDescent="0.25">
      <c r="A3288" s="2" t="s">
        <v>5957</v>
      </c>
      <c r="B3288">
        <f t="shared" si="53"/>
        <v>4</v>
      </c>
      <c r="D3288">
        <f>AVERAGEIF(IMDB_Movies_Cleaned!$E$2:$E$3849, A3288, IMDB_Movies_Cleaned!$N$2:$N$3849)</f>
        <v>6.2750000000000004</v>
      </c>
      <c r="E3288" cm="1">
        <f t="array" ref="E3288">MEDIAN(IF(IMDB_Movies_Cleaned!$E$2:$E$3849=A3288, IMDB_Movies_Cleaned!$N$2:$N$3849))</f>
        <v>5.85</v>
      </c>
      <c r="F3288" cm="1">
        <f t="array" ref="F3288">_xlfn.MODE.SNGL(IF(IMDB_Movies_Cleaned!$E$2:$E$3849=A3288, IMDB_Movies_Cleaned!$N$2:$N$3849))</f>
        <v>5.6</v>
      </c>
      <c r="G3288" cm="1">
        <f t="array" ref="G3288">MAX(IF(IMDB_Movies_Cleaned!$E$2:$E$3849=A3288, IMDB_Movies_Cleaned!$N$2:$N$3849))</f>
        <v>7.8</v>
      </c>
      <c r="H3288" cm="1">
        <f t="array" ref="H3288">MIN(IF(IMDB_Movies_Cleaned!$E$2:$E$3849=A3288, IMDB_Movies_Cleaned!$N$2:$N$3849))</f>
        <v>5.6</v>
      </c>
      <c r="I3288" cm="1">
        <f t="array" ref="I3288">_xlfn.VAR.S(IF(IMDB_Movies_Cleaned!$E$2:$E$3849=A3288, IMDB_Movies_Cleaned!$N$2:$N$3849))</f>
        <v>1.089166666666652</v>
      </c>
      <c r="J3288" cm="1">
        <f t="array" ref="J3288">_xlfn.STDEV.S(IF(IMDB_Movies_Cleaned!$E$2:$E$3849=A3288, IMDB_Movies_Cleaned!$N$2:$N$3849))</f>
        <v>1.0436314802968776</v>
      </c>
    </row>
    <row r="3289" spans="1:10" x14ac:dyDescent="0.25">
      <c r="A3289" s="1" t="s">
        <v>3208</v>
      </c>
      <c r="B3289">
        <f t="shared" si="53"/>
        <v>8</v>
      </c>
      <c r="D3289">
        <f>AVERAGEIF(IMDB_Movies_Cleaned!$E$2:$E$3849, A3289, IMDB_Movies_Cleaned!$N$2:$N$3849)</f>
        <v>6.9124999999999996</v>
      </c>
      <c r="E3289" cm="1">
        <f t="array" ref="E3289">MEDIAN(IF(IMDB_Movies_Cleaned!$E$2:$E$3849=A3289, IMDB_Movies_Cleaned!$N$2:$N$3849))</f>
        <v>6.65</v>
      </c>
      <c r="F3289" cm="1">
        <f t="array" ref="F3289">_xlfn.MODE.SNGL(IF(IMDB_Movies_Cleaned!$E$2:$E$3849=A3289, IMDB_Movies_Cleaned!$N$2:$N$3849))</f>
        <v>6.3</v>
      </c>
      <c r="G3289" cm="1">
        <f t="array" ref="G3289">MAX(IF(IMDB_Movies_Cleaned!$E$2:$E$3849=A3289, IMDB_Movies_Cleaned!$N$2:$N$3849))</f>
        <v>8.5</v>
      </c>
      <c r="H3289" cm="1">
        <f t="array" ref="H3289">MIN(IF(IMDB_Movies_Cleaned!$E$2:$E$3849=A3289, IMDB_Movies_Cleaned!$N$2:$N$3849))</f>
        <v>6.3</v>
      </c>
      <c r="I3289" cm="1">
        <f t="array" ref="I3289">_xlfn.VAR.S(IF(IMDB_Movies_Cleaned!$E$2:$E$3849=A3289, IMDB_Movies_Cleaned!$N$2:$N$3849))</f>
        <v>0.59267857142858049</v>
      </c>
      <c r="J3289" cm="1">
        <f t="array" ref="J3289">_xlfn.STDEV.S(IF(IMDB_Movies_Cleaned!$E$2:$E$3849=A3289, IMDB_Movies_Cleaned!$N$2:$N$3849))</f>
        <v>0.76985620178613912</v>
      </c>
    </row>
    <row r="3290" spans="1:10" x14ac:dyDescent="0.25">
      <c r="A3290" s="2" t="s">
        <v>1289</v>
      </c>
      <c r="B3290">
        <f t="shared" si="53"/>
        <v>147</v>
      </c>
      <c r="D3290">
        <f>AVERAGEIF(IMDB_Movies_Cleaned!$E$2:$E$3849, A3290, IMDB_Movies_Cleaned!$N$2:$N$3849)</f>
        <v>6.5836734693877554</v>
      </c>
      <c r="E3290" cm="1">
        <f t="array" ref="E3290">MEDIAN(IF(IMDB_Movies_Cleaned!$E$2:$E$3849=A3290, IMDB_Movies_Cleaned!$N$2:$N$3849))</f>
        <v>6.7</v>
      </c>
      <c r="F3290" cm="1">
        <f t="array" ref="F3290">_xlfn.MODE.SNGL(IF(IMDB_Movies_Cleaned!$E$2:$E$3849=A3290, IMDB_Movies_Cleaned!$N$2:$N$3849))</f>
        <v>6.7</v>
      </c>
      <c r="G3290" cm="1">
        <f t="array" ref="G3290">MAX(IF(IMDB_Movies_Cleaned!$E$2:$E$3849=A3290, IMDB_Movies_Cleaned!$N$2:$N$3849))</f>
        <v>8.8000000000000007</v>
      </c>
      <c r="H3290" cm="1">
        <f t="array" ref="H3290">MIN(IF(IMDB_Movies_Cleaned!$E$2:$E$3849=A3290, IMDB_Movies_Cleaned!$N$2:$N$3849))</f>
        <v>3.3</v>
      </c>
      <c r="I3290" cm="1">
        <f t="array" ref="I3290">_xlfn.VAR.S(IF(IMDB_Movies_Cleaned!$E$2:$E$3849=A3290, IMDB_Movies_Cleaned!$N$2:$N$3849))</f>
        <v>0.73480011182555371</v>
      </c>
      <c r="J3290" cm="1">
        <f t="array" ref="J3290">_xlfn.STDEV.S(IF(IMDB_Movies_Cleaned!$E$2:$E$3849=A3290, IMDB_Movies_Cleaned!$N$2:$N$3849))</f>
        <v>0.85720482489633343</v>
      </c>
    </row>
    <row r="3291" spans="1:10" x14ac:dyDescent="0.25">
      <c r="A3291" s="2" t="s">
        <v>120</v>
      </c>
      <c r="B3291">
        <f t="shared" si="53"/>
        <v>17</v>
      </c>
      <c r="D3291">
        <f>AVERAGEIF(IMDB_Movies_Cleaned!$E$2:$E$3849, A3291, IMDB_Movies_Cleaned!$N$2:$N$3849)</f>
        <v>6.3117647058823527</v>
      </c>
      <c r="E3291" cm="1">
        <f t="array" ref="E3291">MEDIAN(IF(IMDB_Movies_Cleaned!$E$2:$E$3849=A3291, IMDB_Movies_Cleaned!$N$2:$N$3849))</f>
        <v>6.4</v>
      </c>
      <c r="F3291" cm="1">
        <f t="array" ref="F3291">_xlfn.MODE.SNGL(IF(IMDB_Movies_Cleaned!$E$2:$E$3849=A3291, IMDB_Movies_Cleaned!$N$2:$N$3849))</f>
        <v>6.4</v>
      </c>
      <c r="G3291" cm="1">
        <f t="array" ref="G3291">MAX(IF(IMDB_Movies_Cleaned!$E$2:$E$3849=A3291, IMDB_Movies_Cleaned!$N$2:$N$3849))</f>
        <v>7.5</v>
      </c>
      <c r="H3291" cm="1">
        <f t="array" ref="H3291">MIN(IF(IMDB_Movies_Cleaned!$E$2:$E$3849=A3291, IMDB_Movies_Cleaned!$N$2:$N$3849))</f>
        <v>5.4</v>
      </c>
      <c r="I3291" cm="1">
        <f t="array" ref="I3291">_xlfn.VAR.S(IF(IMDB_Movies_Cleaned!$E$2:$E$3849=A3291, IMDB_Movies_Cleaned!$N$2:$N$3849))</f>
        <v>0.24735294117647061</v>
      </c>
      <c r="J3291" cm="1">
        <f t="array" ref="J3291">_xlfn.STDEV.S(IF(IMDB_Movies_Cleaned!$E$2:$E$3849=A3291, IMDB_Movies_Cleaned!$N$2:$N$3849))</f>
        <v>0.49734589691327563</v>
      </c>
    </row>
    <row r="3292" spans="1:10" x14ac:dyDescent="0.25">
      <c r="A3292" s="2" t="s">
        <v>6770</v>
      </c>
      <c r="B3292">
        <f t="shared" si="53"/>
        <v>1</v>
      </c>
      <c r="D3292">
        <f>AVERAGEIF(IMDB_Movies_Cleaned!$E$2:$E$3849, A3292, IMDB_Movies_Cleaned!$N$2:$N$3849)</f>
        <v>6.5</v>
      </c>
      <c r="E3292" cm="1">
        <f t="array" ref="E3292">MEDIAN(IF(IMDB_Movies_Cleaned!$E$2:$E$3849=A3292, IMDB_Movies_Cleaned!$N$2:$N$3849))</f>
        <v>6.5</v>
      </c>
      <c r="F3292" t="e" cm="1">
        <f t="array" ref="F3292">_xlfn.MODE.SNGL(IF(IMDB_Movies_Cleaned!$E$2:$E$3849=A3292, IMDB_Movies_Cleaned!$N$2:$N$3849))</f>
        <v>#N/A</v>
      </c>
      <c r="G3292" cm="1">
        <f t="array" ref="G3292">MAX(IF(IMDB_Movies_Cleaned!$E$2:$E$3849=A3292, IMDB_Movies_Cleaned!$N$2:$N$3849))</f>
        <v>6.5</v>
      </c>
      <c r="H3292" cm="1">
        <f t="array" ref="H3292">MIN(IF(IMDB_Movies_Cleaned!$E$2:$E$3849=A3292, IMDB_Movies_Cleaned!$N$2:$N$3849))</f>
        <v>6.5</v>
      </c>
      <c r="I3292" t="e" cm="1">
        <f t="array" ref="I3292">_xlfn.VAR.S(IF(IMDB_Movies_Cleaned!$E$2:$E$3849=A3292, IMDB_Movies_Cleaned!$N$2:$N$3849))</f>
        <v>#DIV/0!</v>
      </c>
      <c r="J3292" t="e" cm="1">
        <f t="array" ref="J3292">_xlfn.STDEV.S(IF(IMDB_Movies_Cleaned!$E$2:$E$3849=A3292, IMDB_Movies_Cleaned!$N$2:$N$3849))</f>
        <v>#DIV/0!</v>
      </c>
    </row>
    <row r="3293" spans="1:10" x14ac:dyDescent="0.25">
      <c r="A3293" s="1" t="s">
        <v>2472</v>
      </c>
      <c r="B3293">
        <f t="shared" si="53"/>
        <v>15</v>
      </c>
      <c r="D3293">
        <f>AVERAGEIF(IMDB_Movies_Cleaned!$E$2:$E$3849, A3293, IMDB_Movies_Cleaned!$N$2:$N$3849)</f>
        <v>6.96</v>
      </c>
      <c r="E3293" cm="1">
        <f t="array" ref="E3293">MEDIAN(IF(IMDB_Movies_Cleaned!$E$2:$E$3849=A3293, IMDB_Movies_Cleaned!$N$2:$N$3849))</f>
        <v>7</v>
      </c>
      <c r="F3293" cm="1">
        <f t="array" ref="F3293">_xlfn.MODE.SNGL(IF(IMDB_Movies_Cleaned!$E$2:$E$3849=A3293, IMDB_Movies_Cleaned!$N$2:$N$3849))</f>
        <v>7.4</v>
      </c>
      <c r="G3293" cm="1">
        <f t="array" ref="G3293">MAX(IF(IMDB_Movies_Cleaned!$E$2:$E$3849=A3293, IMDB_Movies_Cleaned!$N$2:$N$3849))</f>
        <v>7.4</v>
      </c>
      <c r="H3293" cm="1">
        <f t="array" ref="H3293">MIN(IF(IMDB_Movies_Cleaned!$E$2:$E$3849=A3293, IMDB_Movies_Cleaned!$N$2:$N$3849))</f>
        <v>6.4</v>
      </c>
      <c r="I3293" cm="1">
        <f t="array" ref="I3293">_xlfn.VAR.S(IF(IMDB_Movies_Cleaned!$E$2:$E$3849=A3293, IMDB_Movies_Cleaned!$N$2:$N$3849))</f>
        <v>0.17828571428571435</v>
      </c>
      <c r="J3293" cm="1">
        <f t="array" ref="J3293">_xlfn.STDEV.S(IF(IMDB_Movies_Cleaned!$E$2:$E$3849=A3293, IMDB_Movies_Cleaned!$N$2:$N$3849))</f>
        <v>0.42223893032939813</v>
      </c>
    </row>
    <row r="3294" spans="1:10" x14ac:dyDescent="0.25">
      <c r="A3294" s="2" t="s">
        <v>872</v>
      </c>
      <c r="B3294">
        <f t="shared" si="53"/>
        <v>145</v>
      </c>
      <c r="D3294">
        <f>AVERAGEIF(IMDB_Movies_Cleaned!$E$2:$E$3849, A3294, IMDB_Movies_Cleaned!$N$2:$N$3849)</f>
        <v>5.8406896551724108</v>
      </c>
      <c r="E3294" cm="1">
        <f t="array" ref="E3294">MEDIAN(IF(IMDB_Movies_Cleaned!$E$2:$E$3849=A3294, IMDB_Movies_Cleaned!$N$2:$N$3849))</f>
        <v>6</v>
      </c>
      <c r="F3294" cm="1">
        <f t="array" ref="F3294">_xlfn.MODE.SNGL(IF(IMDB_Movies_Cleaned!$E$2:$E$3849=A3294, IMDB_Movies_Cleaned!$N$2:$N$3849))</f>
        <v>6.5</v>
      </c>
      <c r="G3294" cm="1">
        <f t="array" ref="G3294">MAX(IF(IMDB_Movies_Cleaned!$E$2:$E$3849=A3294, IMDB_Movies_Cleaned!$N$2:$N$3849))</f>
        <v>8</v>
      </c>
      <c r="H3294" cm="1">
        <f t="array" ref="H3294">MIN(IF(IMDB_Movies_Cleaned!$E$2:$E$3849=A3294, IMDB_Movies_Cleaned!$N$2:$N$3849))</f>
        <v>1.9</v>
      </c>
      <c r="I3294" cm="1">
        <f t="array" ref="I3294">_xlfn.VAR.S(IF(IMDB_Movies_Cleaned!$E$2:$E$3849=A3294, IMDB_Movies_Cleaned!$N$2:$N$3849))</f>
        <v>1.4818745210728315</v>
      </c>
      <c r="J3294" cm="1">
        <f t="array" ref="J3294">_xlfn.STDEV.S(IF(IMDB_Movies_Cleaned!$E$2:$E$3849=A3294, IMDB_Movies_Cleaned!$N$2:$N$3849))</f>
        <v>1.2173226856806831</v>
      </c>
    </row>
    <row r="3295" spans="1:10" x14ac:dyDescent="0.25">
      <c r="A3295" s="1" t="s">
        <v>2914</v>
      </c>
      <c r="B3295">
        <f t="shared" si="53"/>
        <v>43</v>
      </c>
      <c r="D3295">
        <f>AVERAGEIF(IMDB_Movies_Cleaned!$E$2:$E$3849, A3295, IMDB_Movies_Cleaned!$N$2:$N$3849)</f>
        <v>5.9534883720930249</v>
      </c>
      <c r="E3295" cm="1">
        <f t="array" ref="E3295">MEDIAN(IF(IMDB_Movies_Cleaned!$E$2:$E$3849=A3295, IMDB_Movies_Cleaned!$N$2:$N$3849))</f>
        <v>5.9</v>
      </c>
      <c r="F3295" cm="1">
        <f t="array" ref="F3295">_xlfn.MODE.SNGL(IF(IMDB_Movies_Cleaned!$E$2:$E$3849=A3295, IMDB_Movies_Cleaned!$N$2:$N$3849))</f>
        <v>5.9</v>
      </c>
      <c r="G3295" cm="1">
        <f t="array" ref="G3295">MAX(IF(IMDB_Movies_Cleaned!$E$2:$E$3849=A3295, IMDB_Movies_Cleaned!$N$2:$N$3849))</f>
        <v>8</v>
      </c>
      <c r="H3295" cm="1">
        <f t="array" ref="H3295">MIN(IF(IMDB_Movies_Cleaned!$E$2:$E$3849=A3295, IMDB_Movies_Cleaned!$N$2:$N$3849))</f>
        <v>4.2</v>
      </c>
      <c r="I3295" cm="1">
        <f t="array" ref="I3295">_xlfn.VAR.S(IF(IMDB_Movies_Cleaned!$E$2:$E$3849=A3295, IMDB_Movies_Cleaned!$N$2:$N$3849))</f>
        <v>0.68111849390917156</v>
      </c>
      <c r="J3295" cm="1">
        <f t="array" ref="J3295">_xlfn.STDEV.S(IF(IMDB_Movies_Cleaned!$E$2:$E$3849=A3295, IMDB_Movies_Cleaned!$N$2:$N$3849))</f>
        <v>0.82529903302328644</v>
      </c>
    </row>
    <row r="3296" spans="1:10" x14ac:dyDescent="0.25">
      <c r="A3296" s="1" t="s">
        <v>1671</v>
      </c>
      <c r="B3296">
        <f t="shared" si="53"/>
        <v>153</v>
      </c>
      <c r="D3296">
        <f>AVERAGEIF(IMDB_Movies_Cleaned!$E$2:$E$3849, A3296, IMDB_Movies_Cleaned!$N$2:$N$3849)</f>
        <v>7.0418300653594796</v>
      </c>
      <c r="E3296" cm="1">
        <f t="array" ref="E3296">MEDIAN(IF(IMDB_Movies_Cleaned!$E$2:$E$3849=A3296, IMDB_Movies_Cleaned!$N$2:$N$3849))</f>
        <v>7.2</v>
      </c>
      <c r="F3296" cm="1">
        <f t="array" ref="F3296">_xlfn.MODE.SNGL(IF(IMDB_Movies_Cleaned!$E$2:$E$3849=A3296, IMDB_Movies_Cleaned!$N$2:$N$3849))</f>
        <v>7.3</v>
      </c>
      <c r="G3296" cm="1">
        <f t="array" ref="G3296">MAX(IF(IMDB_Movies_Cleaned!$E$2:$E$3849=A3296, IMDB_Movies_Cleaned!$N$2:$N$3849))</f>
        <v>8.8000000000000007</v>
      </c>
      <c r="H3296" cm="1">
        <f t="array" ref="H3296">MIN(IF(IMDB_Movies_Cleaned!$E$2:$E$3849=A3296, IMDB_Movies_Cleaned!$N$2:$N$3849))</f>
        <v>3.4</v>
      </c>
      <c r="I3296" cm="1">
        <f t="array" ref="I3296">_xlfn.VAR.S(IF(IMDB_Movies_Cleaned!$E$2:$E$3849=A3296, IMDB_Movies_Cleaned!$N$2:$N$3849))</f>
        <v>0.68705452356381391</v>
      </c>
      <c r="J3296" cm="1">
        <f t="array" ref="J3296">_xlfn.STDEV.S(IF(IMDB_Movies_Cleaned!$E$2:$E$3849=A3296, IMDB_Movies_Cleaned!$N$2:$N$3849))</f>
        <v>0.82888752166009472</v>
      </c>
    </row>
    <row r="3297" spans="1:10" x14ac:dyDescent="0.25">
      <c r="A3297" s="2" t="s">
        <v>877</v>
      </c>
      <c r="B3297">
        <f t="shared" si="53"/>
        <v>135</v>
      </c>
      <c r="D3297">
        <f>AVERAGEIF(IMDB_Movies_Cleaned!$E$2:$E$3849, A3297, IMDB_Movies_Cleaned!$N$2:$N$3849)</f>
        <v>5.8962962962962955</v>
      </c>
      <c r="E3297" cm="1">
        <f t="array" ref="E3297">MEDIAN(IF(IMDB_Movies_Cleaned!$E$2:$E$3849=A3297, IMDB_Movies_Cleaned!$N$2:$N$3849))</f>
        <v>6</v>
      </c>
      <c r="F3297" cm="1">
        <f t="array" ref="F3297">_xlfn.MODE.SNGL(IF(IMDB_Movies_Cleaned!$E$2:$E$3849=A3297, IMDB_Movies_Cleaned!$N$2:$N$3849))</f>
        <v>6.1</v>
      </c>
      <c r="G3297" cm="1">
        <f t="array" ref="G3297">MAX(IF(IMDB_Movies_Cleaned!$E$2:$E$3849=A3297, IMDB_Movies_Cleaned!$N$2:$N$3849))</f>
        <v>8.4</v>
      </c>
      <c r="H3297" cm="1">
        <f t="array" ref="H3297">MIN(IF(IMDB_Movies_Cleaned!$E$2:$E$3849=A3297, IMDB_Movies_Cleaned!$N$2:$N$3849))</f>
        <v>2.7</v>
      </c>
      <c r="I3297" cm="1">
        <f t="array" ref="I3297">_xlfn.VAR.S(IF(IMDB_Movies_Cleaned!$E$2:$E$3849=A3297, IMDB_Movies_Cleaned!$N$2:$N$3849))</f>
        <v>0.76826976229963906</v>
      </c>
      <c r="J3297" cm="1">
        <f t="array" ref="J3297">_xlfn.STDEV.S(IF(IMDB_Movies_Cleaned!$E$2:$E$3849=A3297, IMDB_Movies_Cleaned!$N$2:$N$3849))</f>
        <v>0.87650998984588824</v>
      </c>
    </row>
    <row r="3298" spans="1:10" x14ac:dyDescent="0.25">
      <c r="A3298" s="1" t="s">
        <v>5159</v>
      </c>
      <c r="B3298">
        <f t="shared" si="53"/>
        <v>2</v>
      </c>
      <c r="D3298">
        <f>AVERAGEIF(IMDB_Movies_Cleaned!$E$2:$E$3849, A3298, IMDB_Movies_Cleaned!$N$2:$N$3849)</f>
        <v>7</v>
      </c>
      <c r="E3298" cm="1">
        <f t="array" ref="E3298">MEDIAN(IF(IMDB_Movies_Cleaned!$E$2:$E$3849=A3298, IMDB_Movies_Cleaned!$N$2:$N$3849))</f>
        <v>7</v>
      </c>
      <c r="F3298" t="e" cm="1">
        <f t="array" ref="F3298">_xlfn.MODE.SNGL(IF(IMDB_Movies_Cleaned!$E$2:$E$3849=A3298, IMDB_Movies_Cleaned!$N$2:$N$3849))</f>
        <v>#N/A</v>
      </c>
      <c r="G3298" cm="1">
        <f t="array" ref="G3298">MAX(IF(IMDB_Movies_Cleaned!$E$2:$E$3849=A3298, IMDB_Movies_Cleaned!$N$2:$N$3849))</f>
        <v>7.3</v>
      </c>
      <c r="H3298" cm="1">
        <f t="array" ref="H3298">MIN(IF(IMDB_Movies_Cleaned!$E$2:$E$3849=A3298, IMDB_Movies_Cleaned!$N$2:$N$3849))</f>
        <v>6.7</v>
      </c>
      <c r="I3298" cm="1">
        <f t="array" ref="I3298">_xlfn.VAR.S(IF(IMDB_Movies_Cleaned!$E$2:$E$3849=A3298, IMDB_Movies_Cleaned!$N$2:$N$3849))</f>
        <v>0.1799999999999998</v>
      </c>
      <c r="J3298" cm="1">
        <f t="array" ref="J3298">_xlfn.STDEV.S(IF(IMDB_Movies_Cleaned!$E$2:$E$3849=A3298, IMDB_Movies_Cleaned!$N$2:$N$3849))</f>
        <v>0.42426406871192829</v>
      </c>
    </row>
    <row r="3299" spans="1:10" x14ac:dyDescent="0.25">
      <c r="A3299" s="2" t="s">
        <v>564</v>
      </c>
      <c r="B3299">
        <f t="shared" si="53"/>
        <v>5</v>
      </c>
      <c r="D3299">
        <f>AVERAGEIF(IMDB_Movies_Cleaned!$E$2:$E$3849, A3299, IMDB_Movies_Cleaned!$N$2:$N$3849)</f>
        <v>6.7199999999999989</v>
      </c>
      <c r="E3299" cm="1">
        <f t="array" ref="E3299">MEDIAN(IF(IMDB_Movies_Cleaned!$E$2:$E$3849=A3299, IMDB_Movies_Cleaned!$N$2:$N$3849))</f>
        <v>6.1</v>
      </c>
      <c r="F3299" cm="1">
        <f t="array" ref="F3299">_xlfn.MODE.SNGL(IF(IMDB_Movies_Cleaned!$E$2:$E$3849=A3299, IMDB_Movies_Cleaned!$N$2:$N$3849))</f>
        <v>6.1</v>
      </c>
      <c r="G3299" cm="1">
        <f t="array" ref="G3299">MAX(IF(IMDB_Movies_Cleaned!$E$2:$E$3849=A3299, IMDB_Movies_Cleaned!$N$2:$N$3849))</f>
        <v>8.6999999999999993</v>
      </c>
      <c r="H3299" cm="1">
        <f t="array" ref="H3299">MIN(IF(IMDB_Movies_Cleaned!$E$2:$E$3849=A3299, IMDB_Movies_Cleaned!$N$2:$N$3849))</f>
        <v>5.8</v>
      </c>
      <c r="I3299" cm="1">
        <f t="array" ref="I3299">_xlfn.VAR.S(IF(IMDB_Movies_Cleaned!$E$2:$E$3849=A3299, IMDB_Movies_Cleaned!$N$2:$N$3849))</f>
        <v>1.3920000000000243</v>
      </c>
      <c r="J3299" cm="1">
        <f t="array" ref="J3299">_xlfn.STDEV.S(IF(IMDB_Movies_Cleaned!$E$2:$E$3849=A3299, IMDB_Movies_Cleaned!$N$2:$N$3849))</f>
        <v>1.1798304963002204</v>
      </c>
    </row>
    <row r="3300" spans="1:10" x14ac:dyDescent="0.25">
      <c r="A3300" s="1" t="s">
        <v>129</v>
      </c>
      <c r="B3300">
        <f t="shared" si="53"/>
        <v>119</v>
      </c>
      <c r="D3300">
        <f>AVERAGEIF(IMDB_Movies_Cleaned!$E$2:$E$3849, A3300, IMDB_Movies_Cleaned!$N$2:$N$3849)</f>
        <v>6.9529411764705902</v>
      </c>
      <c r="E3300" cm="1">
        <f t="array" ref="E3300">MEDIAN(IF(IMDB_Movies_Cleaned!$E$2:$E$3849=A3300, IMDB_Movies_Cleaned!$N$2:$N$3849))</f>
        <v>7.1</v>
      </c>
      <c r="F3300" cm="1">
        <f t="array" ref="F3300">_xlfn.MODE.SNGL(IF(IMDB_Movies_Cleaned!$E$2:$E$3849=A3300, IMDB_Movies_Cleaned!$N$2:$N$3849))</f>
        <v>7.2</v>
      </c>
      <c r="G3300" cm="1">
        <f t="array" ref="G3300">MAX(IF(IMDB_Movies_Cleaned!$E$2:$E$3849=A3300, IMDB_Movies_Cleaned!$N$2:$N$3849))</f>
        <v>8.1</v>
      </c>
      <c r="H3300" cm="1">
        <f t="array" ref="H3300">MIN(IF(IMDB_Movies_Cleaned!$E$2:$E$3849=A3300, IMDB_Movies_Cleaned!$N$2:$N$3849))</f>
        <v>4.0999999999999996</v>
      </c>
      <c r="I3300" cm="1">
        <f t="array" ref="I3300">_xlfn.VAR.S(IF(IMDB_Movies_Cleaned!$E$2:$E$3849=A3300, IMDB_Movies_Cleaned!$N$2:$N$3849))</f>
        <v>0.5581056829511245</v>
      </c>
      <c r="J3300" cm="1">
        <f t="array" ref="J3300">_xlfn.STDEV.S(IF(IMDB_Movies_Cleaned!$E$2:$E$3849=A3300, IMDB_Movies_Cleaned!$N$2:$N$3849))</f>
        <v>0.74706471135446129</v>
      </c>
    </row>
    <row r="3301" spans="1:10" x14ac:dyDescent="0.25">
      <c r="A3301" s="2" t="s">
        <v>4777</v>
      </c>
      <c r="B3301">
        <f t="shared" si="53"/>
        <v>3</v>
      </c>
      <c r="D3301">
        <f>AVERAGEIF(IMDB_Movies_Cleaned!$E$2:$E$3849, A3301, IMDB_Movies_Cleaned!$N$2:$N$3849)</f>
        <v>6.3999999999999995</v>
      </c>
      <c r="E3301" cm="1">
        <f t="array" ref="E3301">MEDIAN(IF(IMDB_Movies_Cleaned!$E$2:$E$3849=A3301, IMDB_Movies_Cleaned!$N$2:$N$3849))</f>
        <v>6.7</v>
      </c>
      <c r="F3301" t="e" cm="1">
        <f t="array" ref="F3301">_xlfn.MODE.SNGL(IF(IMDB_Movies_Cleaned!$E$2:$E$3849=A3301, IMDB_Movies_Cleaned!$N$2:$N$3849))</f>
        <v>#N/A</v>
      </c>
      <c r="G3301" cm="1">
        <f t="array" ref="G3301">MAX(IF(IMDB_Movies_Cleaned!$E$2:$E$3849=A3301, IMDB_Movies_Cleaned!$N$2:$N$3849))</f>
        <v>6.9</v>
      </c>
      <c r="H3301" cm="1">
        <f t="array" ref="H3301">MIN(IF(IMDB_Movies_Cleaned!$E$2:$E$3849=A3301, IMDB_Movies_Cleaned!$N$2:$N$3849))</f>
        <v>5.6</v>
      </c>
      <c r="I3301" cm="1">
        <f t="array" ref="I3301">_xlfn.VAR.S(IF(IMDB_Movies_Cleaned!$E$2:$E$3849=A3301, IMDB_Movies_Cleaned!$N$2:$N$3849))</f>
        <v>0.49000000000000049</v>
      </c>
      <c r="J3301" cm="1">
        <f t="array" ref="J3301">_xlfn.STDEV.S(IF(IMDB_Movies_Cleaned!$E$2:$E$3849=A3301, IMDB_Movies_Cleaned!$N$2:$N$3849))</f>
        <v>0.7000000000000004</v>
      </c>
    </row>
    <row r="3302" spans="1:10" x14ac:dyDescent="0.25">
      <c r="A3302" s="1" t="s">
        <v>129</v>
      </c>
      <c r="B3302">
        <f t="shared" si="53"/>
        <v>119</v>
      </c>
      <c r="D3302">
        <f>AVERAGEIF(IMDB_Movies_Cleaned!$E$2:$E$3849, A3302, IMDB_Movies_Cleaned!$N$2:$N$3849)</f>
        <v>6.9529411764705902</v>
      </c>
      <c r="E3302" cm="1">
        <f t="array" ref="E3302">MEDIAN(IF(IMDB_Movies_Cleaned!$E$2:$E$3849=A3302, IMDB_Movies_Cleaned!$N$2:$N$3849))</f>
        <v>7.1</v>
      </c>
      <c r="F3302" cm="1">
        <f t="array" ref="F3302">_xlfn.MODE.SNGL(IF(IMDB_Movies_Cleaned!$E$2:$E$3849=A3302, IMDB_Movies_Cleaned!$N$2:$N$3849))</f>
        <v>7.2</v>
      </c>
      <c r="G3302" cm="1">
        <f t="array" ref="G3302">MAX(IF(IMDB_Movies_Cleaned!$E$2:$E$3849=A3302, IMDB_Movies_Cleaned!$N$2:$N$3849))</f>
        <v>8.1</v>
      </c>
      <c r="H3302" cm="1">
        <f t="array" ref="H3302">MIN(IF(IMDB_Movies_Cleaned!$E$2:$E$3849=A3302, IMDB_Movies_Cleaned!$N$2:$N$3849))</f>
        <v>4.0999999999999996</v>
      </c>
      <c r="I3302" cm="1">
        <f t="array" ref="I3302">_xlfn.VAR.S(IF(IMDB_Movies_Cleaned!$E$2:$E$3849=A3302, IMDB_Movies_Cleaned!$N$2:$N$3849))</f>
        <v>0.5581056829511245</v>
      </c>
      <c r="J3302" cm="1">
        <f t="array" ref="J3302">_xlfn.STDEV.S(IF(IMDB_Movies_Cleaned!$E$2:$E$3849=A3302, IMDB_Movies_Cleaned!$N$2:$N$3849))</f>
        <v>0.74706471135446129</v>
      </c>
    </row>
    <row r="3303" spans="1:10" x14ac:dyDescent="0.25">
      <c r="A3303" s="1" t="s">
        <v>477</v>
      </c>
      <c r="B3303">
        <f t="shared" si="53"/>
        <v>16</v>
      </c>
      <c r="D3303">
        <f>AVERAGEIF(IMDB_Movies_Cleaned!$E$2:$E$3849, A3303, IMDB_Movies_Cleaned!$N$2:$N$3849)</f>
        <v>6.737499999999998</v>
      </c>
      <c r="E3303" cm="1">
        <f t="array" ref="E3303">MEDIAN(IF(IMDB_Movies_Cleaned!$E$2:$E$3849=A3303, IMDB_Movies_Cleaned!$N$2:$N$3849))</f>
        <v>6.65</v>
      </c>
      <c r="F3303" cm="1">
        <f t="array" ref="F3303">_xlfn.MODE.SNGL(IF(IMDB_Movies_Cleaned!$E$2:$E$3849=A3303, IMDB_Movies_Cleaned!$N$2:$N$3849))</f>
        <v>6.6</v>
      </c>
      <c r="G3303" cm="1">
        <f t="array" ref="G3303">MAX(IF(IMDB_Movies_Cleaned!$E$2:$E$3849=A3303, IMDB_Movies_Cleaned!$N$2:$N$3849))</f>
        <v>8.5</v>
      </c>
      <c r="H3303" cm="1">
        <f t="array" ref="H3303">MIN(IF(IMDB_Movies_Cleaned!$E$2:$E$3849=A3303, IMDB_Movies_Cleaned!$N$2:$N$3849))</f>
        <v>4.5999999999999996</v>
      </c>
      <c r="I3303" cm="1">
        <f t="array" ref="I3303">_xlfn.VAR.S(IF(IMDB_Movies_Cleaned!$E$2:$E$3849=A3303, IMDB_Movies_Cleaned!$N$2:$N$3849))</f>
        <v>0.8451666666666976</v>
      </c>
      <c r="J3303" cm="1">
        <f t="array" ref="J3303">_xlfn.STDEV.S(IF(IMDB_Movies_Cleaned!$E$2:$E$3849=A3303, IMDB_Movies_Cleaned!$N$2:$N$3849))</f>
        <v>0.91932946578835251</v>
      </c>
    </row>
    <row r="3304" spans="1:10" x14ac:dyDescent="0.25">
      <c r="A3304" s="2" t="s">
        <v>1289</v>
      </c>
      <c r="B3304">
        <f t="shared" si="53"/>
        <v>147</v>
      </c>
      <c r="D3304">
        <f>AVERAGEIF(IMDB_Movies_Cleaned!$E$2:$E$3849, A3304, IMDB_Movies_Cleaned!$N$2:$N$3849)</f>
        <v>6.5836734693877554</v>
      </c>
      <c r="E3304" cm="1">
        <f t="array" ref="E3304">MEDIAN(IF(IMDB_Movies_Cleaned!$E$2:$E$3849=A3304, IMDB_Movies_Cleaned!$N$2:$N$3849))</f>
        <v>6.7</v>
      </c>
      <c r="F3304" cm="1">
        <f t="array" ref="F3304">_xlfn.MODE.SNGL(IF(IMDB_Movies_Cleaned!$E$2:$E$3849=A3304, IMDB_Movies_Cleaned!$N$2:$N$3849))</f>
        <v>6.7</v>
      </c>
      <c r="G3304" cm="1">
        <f t="array" ref="G3304">MAX(IF(IMDB_Movies_Cleaned!$E$2:$E$3849=A3304, IMDB_Movies_Cleaned!$N$2:$N$3849))</f>
        <v>8.8000000000000007</v>
      </c>
      <c r="H3304" cm="1">
        <f t="array" ref="H3304">MIN(IF(IMDB_Movies_Cleaned!$E$2:$E$3849=A3304, IMDB_Movies_Cleaned!$N$2:$N$3849))</f>
        <v>3.3</v>
      </c>
      <c r="I3304" cm="1">
        <f t="array" ref="I3304">_xlfn.VAR.S(IF(IMDB_Movies_Cleaned!$E$2:$E$3849=A3304, IMDB_Movies_Cleaned!$N$2:$N$3849))</f>
        <v>0.73480011182555371</v>
      </c>
      <c r="J3304" cm="1">
        <f t="array" ref="J3304">_xlfn.STDEV.S(IF(IMDB_Movies_Cleaned!$E$2:$E$3849=A3304, IMDB_Movies_Cleaned!$N$2:$N$3849))</f>
        <v>0.85720482489633343</v>
      </c>
    </row>
    <row r="3305" spans="1:10" x14ac:dyDescent="0.25">
      <c r="A3305" s="1" t="s">
        <v>2074</v>
      </c>
      <c r="B3305">
        <f t="shared" si="53"/>
        <v>12</v>
      </c>
      <c r="D3305">
        <f>AVERAGEIF(IMDB_Movies_Cleaned!$E$2:$E$3849, A3305, IMDB_Movies_Cleaned!$N$2:$N$3849)</f>
        <v>5.5749999999999993</v>
      </c>
      <c r="E3305" cm="1">
        <f t="array" ref="E3305">MEDIAN(IF(IMDB_Movies_Cleaned!$E$2:$E$3849=A3305, IMDB_Movies_Cleaned!$N$2:$N$3849))</f>
        <v>5.6</v>
      </c>
      <c r="F3305" t="e" cm="1">
        <f t="array" ref="F3305">_xlfn.MODE.SNGL(IF(IMDB_Movies_Cleaned!$E$2:$E$3849=A3305, IMDB_Movies_Cleaned!$N$2:$N$3849))</f>
        <v>#N/A</v>
      </c>
      <c r="G3305" cm="1">
        <f t="array" ref="G3305">MAX(IF(IMDB_Movies_Cleaned!$E$2:$E$3849=A3305, IMDB_Movies_Cleaned!$N$2:$N$3849))</f>
        <v>7.3</v>
      </c>
      <c r="H3305" cm="1">
        <f t="array" ref="H3305">MIN(IF(IMDB_Movies_Cleaned!$E$2:$E$3849=A3305, IMDB_Movies_Cleaned!$N$2:$N$3849))</f>
        <v>3.6</v>
      </c>
      <c r="I3305" cm="1">
        <f t="array" ref="I3305">_xlfn.VAR.S(IF(IMDB_Movies_Cleaned!$E$2:$E$3849=A3305, IMDB_Movies_Cleaned!$N$2:$N$3849))</f>
        <v>1.2220454545454644</v>
      </c>
      <c r="J3305" cm="1">
        <f t="array" ref="J3305">_xlfn.STDEV.S(IF(IMDB_Movies_Cleaned!$E$2:$E$3849=A3305, IMDB_Movies_Cleaned!$N$2:$N$3849))</f>
        <v>1.1054616477044621</v>
      </c>
    </row>
    <row r="3306" spans="1:10" x14ac:dyDescent="0.25">
      <c r="A3306" s="2" t="s">
        <v>2100</v>
      </c>
      <c r="B3306">
        <f t="shared" si="53"/>
        <v>9</v>
      </c>
      <c r="D3306">
        <f>AVERAGEIF(IMDB_Movies_Cleaned!$E$2:$E$3849, A3306, IMDB_Movies_Cleaned!$N$2:$N$3849)</f>
        <v>5.3</v>
      </c>
      <c r="E3306" cm="1">
        <f t="array" ref="E3306">MEDIAN(IF(IMDB_Movies_Cleaned!$E$2:$E$3849=A3306, IMDB_Movies_Cleaned!$N$2:$N$3849))</f>
        <v>5.6</v>
      </c>
      <c r="F3306" cm="1">
        <f t="array" ref="F3306">_xlfn.MODE.SNGL(IF(IMDB_Movies_Cleaned!$E$2:$E$3849=A3306, IMDB_Movies_Cleaned!$N$2:$N$3849))</f>
        <v>5.6</v>
      </c>
      <c r="G3306" cm="1">
        <f t="array" ref="G3306">MAX(IF(IMDB_Movies_Cleaned!$E$2:$E$3849=A3306, IMDB_Movies_Cleaned!$N$2:$N$3849))</f>
        <v>6.8</v>
      </c>
      <c r="H3306" cm="1">
        <f t="array" ref="H3306">MIN(IF(IMDB_Movies_Cleaned!$E$2:$E$3849=A3306, IMDB_Movies_Cleaned!$N$2:$N$3849))</f>
        <v>3.8</v>
      </c>
      <c r="I3306" cm="1">
        <f t="array" ref="I3306">_xlfn.VAR.S(IF(IMDB_Movies_Cleaned!$E$2:$E$3849=A3306, IMDB_Movies_Cleaned!$N$2:$N$3849))</f>
        <v>1.115000000000002</v>
      </c>
      <c r="J3306" cm="1">
        <f t="array" ref="J3306">_xlfn.STDEV.S(IF(IMDB_Movies_Cleaned!$E$2:$E$3849=A3306, IMDB_Movies_Cleaned!$N$2:$N$3849))</f>
        <v>1.0559356040971448</v>
      </c>
    </row>
    <row r="3307" spans="1:10" x14ac:dyDescent="0.25">
      <c r="A3307" s="1" t="s">
        <v>1671</v>
      </c>
      <c r="B3307">
        <f t="shared" si="53"/>
        <v>153</v>
      </c>
      <c r="D3307">
        <f>AVERAGEIF(IMDB_Movies_Cleaned!$E$2:$E$3849, A3307, IMDB_Movies_Cleaned!$N$2:$N$3849)</f>
        <v>7.0418300653594796</v>
      </c>
      <c r="E3307" cm="1">
        <f t="array" ref="E3307">MEDIAN(IF(IMDB_Movies_Cleaned!$E$2:$E$3849=A3307, IMDB_Movies_Cleaned!$N$2:$N$3849))</f>
        <v>7.2</v>
      </c>
      <c r="F3307" cm="1">
        <f t="array" ref="F3307">_xlfn.MODE.SNGL(IF(IMDB_Movies_Cleaned!$E$2:$E$3849=A3307, IMDB_Movies_Cleaned!$N$2:$N$3849))</f>
        <v>7.3</v>
      </c>
      <c r="G3307" cm="1">
        <f t="array" ref="G3307">MAX(IF(IMDB_Movies_Cleaned!$E$2:$E$3849=A3307, IMDB_Movies_Cleaned!$N$2:$N$3849))</f>
        <v>8.8000000000000007</v>
      </c>
      <c r="H3307" cm="1">
        <f t="array" ref="H3307">MIN(IF(IMDB_Movies_Cleaned!$E$2:$E$3849=A3307, IMDB_Movies_Cleaned!$N$2:$N$3849))</f>
        <v>3.4</v>
      </c>
      <c r="I3307" cm="1">
        <f t="array" ref="I3307">_xlfn.VAR.S(IF(IMDB_Movies_Cleaned!$E$2:$E$3849=A3307, IMDB_Movies_Cleaned!$N$2:$N$3849))</f>
        <v>0.68705452356381391</v>
      </c>
      <c r="J3307" cm="1">
        <f t="array" ref="J3307">_xlfn.STDEV.S(IF(IMDB_Movies_Cleaned!$E$2:$E$3849=A3307, IMDB_Movies_Cleaned!$N$2:$N$3849))</f>
        <v>0.82888752166009472</v>
      </c>
    </row>
    <row r="3308" spans="1:10" x14ac:dyDescent="0.25">
      <c r="A3308" s="2" t="s">
        <v>5078</v>
      </c>
      <c r="B3308">
        <f t="shared" si="53"/>
        <v>4</v>
      </c>
      <c r="D3308">
        <f>AVERAGEIF(IMDB_Movies_Cleaned!$E$2:$E$3849, A3308, IMDB_Movies_Cleaned!$N$2:$N$3849)</f>
        <v>6.75</v>
      </c>
      <c r="E3308" cm="1">
        <f t="array" ref="E3308">MEDIAN(IF(IMDB_Movies_Cleaned!$E$2:$E$3849=A3308, IMDB_Movies_Cleaned!$N$2:$N$3849))</f>
        <v>6.9</v>
      </c>
      <c r="F3308" t="e" cm="1">
        <f t="array" ref="F3308">_xlfn.MODE.SNGL(IF(IMDB_Movies_Cleaned!$E$2:$E$3849=A3308, IMDB_Movies_Cleaned!$N$2:$N$3849))</f>
        <v>#N/A</v>
      </c>
      <c r="G3308" cm="1">
        <f t="array" ref="G3308">MAX(IF(IMDB_Movies_Cleaned!$E$2:$E$3849=A3308, IMDB_Movies_Cleaned!$N$2:$N$3849))</f>
        <v>7.6</v>
      </c>
      <c r="H3308" cm="1">
        <f t="array" ref="H3308">MIN(IF(IMDB_Movies_Cleaned!$E$2:$E$3849=A3308, IMDB_Movies_Cleaned!$N$2:$N$3849))</f>
        <v>5.6</v>
      </c>
      <c r="I3308" cm="1">
        <f t="array" ref="I3308">_xlfn.VAR.S(IF(IMDB_Movies_Cleaned!$E$2:$E$3849=A3308, IMDB_Movies_Cleaned!$N$2:$N$3849))</f>
        <v>0.72333333333332916</v>
      </c>
      <c r="J3308" cm="1">
        <f t="array" ref="J3308">_xlfn.STDEV.S(IF(IMDB_Movies_Cleaned!$E$2:$E$3849=A3308, IMDB_Movies_Cleaned!$N$2:$N$3849))</f>
        <v>0.85049005481153583</v>
      </c>
    </row>
    <row r="3309" spans="1:10" x14ac:dyDescent="0.25">
      <c r="A3309" s="1" t="s">
        <v>137</v>
      </c>
      <c r="B3309">
        <f t="shared" si="53"/>
        <v>34</v>
      </c>
      <c r="D3309">
        <f>AVERAGEIF(IMDB_Movies_Cleaned!$E$2:$E$3849, A3309, IMDB_Movies_Cleaned!$N$2:$N$3849)</f>
        <v>6.367647058823529</v>
      </c>
      <c r="E3309" cm="1">
        <f t="array" ref="E3309">MEDIAN(IF(IMDB_Movies_Cleaned!$E$2:$E$3849=A3309, IMDB_Movies_Cleaned!$N$2:$N$3849))</f>
        <v>6.15</v>
      </c>
      <c r="F3309" cm="1">
        <f t="array" ref="F3309">_xlfn.MODE.SNGL(IF(IMDB_Movies_Cleaned!$E$2:$E$3849=A3309, IMDB_Movies_Cleaned!$N$2:$N$3849))</f>
        <v>6.1</v>
      </c>
      <c r="G3309" cm="1">
        <f t="array" ref="G3309">MAX(IF(IMDB_Movies_Cleaned!$E$2:$E$3849=A3309, IMDB_Movies_Cleaned!$N$2:$N$3849))</f>
        <v>8.8000000000000007</v>
      </c>
      <c r="H3309" cm="1">
        <f t="array" ref="H3309">MIN(IF(IMDB_Movies_Cleaned!$E$2:$E$3849=A3309, IMDB_Movies_Cleaned!$N$2:$N$3849))</f>
        <v>5</v>
      </c>
      <c r="I3309" cm="1">
        <f t="array" ref="I3309">_xlfn.VAR.S(IF(IMDB_Movies_Cleaned!$E$2:$E$3849=A3309, IMDB_Movies_Cleaned!$N$2:$N$3849))</f>
        <v>0.76710338680929147</v>
      </c>
      <c r="J3309" cm="1">
        <f t="array" ref="J3309">_xlfn.STDEV.S(IF(IMDB_Movies_Cleaned!$E$2:$E$3849=A3309, IMDB_Movies_Cleaned!$N$2:$N$3849))</f>
        <v>0.87584438504182438</v>
      </c>
    </row>
    <row r="3310" spans="1:10" x14ac:dyDescent="0.25">
      <c r="A3310" s="2" t="s">
        <v>872</v>
      </c>
      <c r="B3310">
        <f t="shared" si="53"/>
        <v>145</v>
      </c>
      <c r="D3310">
        <f>AVERAGEIF(IMDB_Movies_Cleaned!$E$2:$E$3849, A3310, IMDB_Movies_Cleaned!$N$2:$N$3849)</f>
        <v>5.8406896551724108</v>
      </c>
      <c r="E3310" cm="1">
        <f t="array" ref="E3310">MEDIAN(IF(IMDB_Movies_Cleaned!$E$2:$E$3849=A3310, IMDB_Movies_Cleaned!$N$2:$N$3849))</f>
        <v>6</v>
      </c>
      <c r="F3310" cm="1">
        <f t="array" ref="F3310">_xlfn.MODE.SNGL(IF(IMDB_Movies_Cleaned!$E$2:$E$3849=A3310, IMDB_Movies_Cleaned!$N$2:$N$3849))</f>
        <v>6.5</v>
      </c>
      <c r="G3310" cm="1">
        <f t="array" ref="G3310">MAX(IF(IMDB_Movies_Cleaned!$E$2:$E$3849=A3310, IMDB_Movies_Cleaned!$N$2:$N$3849))</f>
        <v>8</v>
      </c>
      <c r="H3310" cm="1">
        <f t="array" ref="H3310">MIN(IF(IMDB_Movies_Cleaned!$E$2:$E$3849=A3310, IMDB_Movies_Cleaned!$N$2:$N$3849))</f>
        <v>1.9</v>
      </c>
      <c r="I3310" cm="1">
        <f t="array" ref="I3310">_xlfn.VAR.S(IF(IMDB_Movies_Cleaned!$E$2:$E$3849=A3310, IMDB_Movies_Cleaned!$N$2:$N$3849))</f>
        <v>1.4818745210728315</v>
      </c>
      <c r="J3310" cm="1">
        <f t="array" ref="J3310">_xlfn.STDEV.S(IF(IMDB_Movies_Cleaned!$E$2:$E$3849=A3310, IMDB_Movies_Cleaned!$N$2:$N$3849))</f>
        <v>1.2173226856806831</v>
      </c>
    </row>
    <row r="3311" spans="1:10" x14ac:dyDescent="0.25">
      <c r="A3311" s="1" t="s">
        <v>872</v>
      </c>
      <c r="B3311">
        <f t="shared" si="53"/>
        <v>145</v>
      </c>
      <c r="D3311">
        <f>AVERAGEIF(IMDB_Movies_Cleaned!$E$2:$E$3849, A3311, IMDB_Movies_Cleaned!$N$2:$N$3849)</f>
        <v>5.8406896551724108</v>
      </c>
      <c r="E3311" cm="1">
        <f t="array" ref="E3311">MEDIAN(IF(IMDB_Movies_Cleaned!$E$2:$E$3849=A3311, IMDB_Movies_Cleaned!$N$2:$N$3849))</f>
        <v>6</v>
      </c>
      <c r="F3311" cm="1">
        <f t="array" ref="F3311">_xlfn.MODE.SNGL(IF(IMDB_Movies_Cleaned!$E$2:$E$3849=A3311, IMDB_Movies_Cleaned!$N$2:$N$3849))</f>
        <v>6.5</v>
      </c>
      <c r="G3311" cm="1">
        <f t="array" ref="G3311">MAX(IF(IMDB_Movies_Cleaned!$E$2:$E$3849=A3311, IMDB_Movies_Cleaned!$N$2:$N$3849))</f>
        <v>8</v>
      </c>
      <c r="H3311" cm="1">
        <f t="array" ref="H3311">MIN(IF(IMDB_Movies_Cleaned!$E$2:$E$3849=A3311, IMDB_Movies_Cleaned!$N$2:$N$3849))</f>
        <v>1.9</v>
      </c>
      <c r="I3311" cm="1">
        <f t="array" ref="I3311">_xlfn.VAR.S(IF(IMDB_Movies_Cleaned!$E$2:$E$3849=A3311, IMDB_Movies_Cleaned!$N$2:$N$3849))</f>
        <v>1.4818745210728315</v>
      </c>
      <c r="J3311" cm="1">
        <f t="array" ref="J3311">_xlfn.STDEV.S(IF(IMDB_Movies_Cleaned!$E$2:$E$3849=A3311, IMDB_Movies_Cleaned!$N$2:$N$3849))</f>
        <v>1.2173226856806831</v>
      </c>
    </row>
    <row r="3312" spans="1:10" x14ac:dyDescent="0.25">
      <c r="A3312" s="2" t="s">
        <v>6800</v>
      </c>
      <c r="B3312">
        <f t="shared" si="53"/>
        <v>1</v>
      </c>
      <c r="D3312">
        <f>AVERAGEIF(IMDB_Movies_Cleaned!$E$2:$E$3849, A3312, IMDB_Movies_Cleaned!$N$2:$N$3849)</f>
        <v>7</v>
      </c>
      <c r="E3312" cm="1">
        <f t="array" ref="E3312">MEDIAN(IF(IMDB_Movies_Cleaned!$E$2:$E$3849=A3312, IMDB_Movies_Cleaned!$N$2:$N$3849))</f>
        <v>7</v>
      </c>
      <c r="F3312" t="e" cm="1">
        <f t="array" ref="F3312">_xlfn.MODE.SNGL(IF(IMDB_Movies_Cleaned!$E$2:$E$3849=A3312, IMDB_Movies_Cleaned!$N$2:$N$3849))</f>
        <v>#N/A</v>
      </c>
      <c r="G3312" cm="1">
        <f t="array" ref="G3312">MAX(IF(IMDB_Movies_Cleaned!$E$2:$E$3849=A3312, IMDB_Movies_Cleaned!$N$2:$N$3849))</f>
        <v>7</v>
      </c>
      <c r="H3312" cm="1">
        <f t="array" ref="H3312">MIN(IF(IMDB_Movies_Cleaned!$E$2:$E$3849=A3312, IMDB_Movies_Cleaned!$N$2:$N$3849))</f>
        <v>7</v>
      </c>
      <c r="I3312" t="e" cm="1">
        <f t="array" ref="I3312">_xlfn.VAR.S(IF(IMDB_Movies_Cleaned!$E$2:$E$3849=A3312, IMDB_Movies_Cleaned!$N$2:$N$3849))</f>
        <v>#DIV/0!</v>
      </c>
      <c r="J3312" t="e" cm="1">
        <f t="array" ref="J3312">_xlfn.STDEV.S(IF(IMDB_Movies_Cleaned!$E$2:$E$3849=A3312, IMDB_Movies_Cleaned!$N$2:$N$3849))</f>
        <v>#DIV/0!</v>
      </c>
    </row>
    <row r="3313" spans="1:10" x14ac:dyDescent="0.25">
      <c r="A3313" s="2" t="s">
        <v>1147</v>
      </c>
      <c r="B3313">
        <f t="shared" si="53"/>
        <v>14</v>
      </c>
      <c r="D3313">
        <f>AVERAGEIF(IMDB_Movies_Cleaned!$E$2:$E$3849, A3313, IMDB_Movies_Cleaned!$N$2:$N$3849)</f>
        <v>6.2071428571428564</v>
      </c>
      <c r="E3313" cm="1">
        <f t="array" ref="E3313">MEDIAN(IF(IMDB_Movies_Cleaned!$E$2:$E$3849=A3313, IMDB_Movies_Cleaned!$N$2:$N$3849))</f>
        <v>6.25</v>
      </c>
      <c r="F3313" cm="1">
        <f t="array" ref="F3313">_xlfn.MODE.SNGL(IF(IMDB_Movies_Cleaned!$E$2:$E$3849=A3313, IMDB_Movies_Cleaned!$N$2:$N$3849))</f>
        <v>6.4</v>
      </c>
      <c r="G3313" cm="1">
        <f t="array" ref="G3313">MAX(IF(IMDB_Movies_Cleaned!$E$2:$E$3849=A3313, IMDB_Movies_Cleaned!$N$2:$N$3849))</f>
        <v>7.7</v>
      </c>
      <c r="H3313" cm="1">
        <f t="array" ref="H3313">MIN(IF(IMDB_Movies_Cleaned!$E$2:$E$3849=A3313, IMDB_Movies_Cleaned!$N$2:$N$3849))</f>
        <v>4.2</v>
      </c>
      <c r="I3313" cm="1">
        <f t="array" ref="I3313">_xlfn.VAR.S(IF(IMDB_Movies_Cleaned!$E$2:$E$3849=A3313, IMDB_Movies_Cleaned!$N$2:$N$3849))</f>
        <v>0.64686813186813197</v>
      </c>
      <c r="J3313" cm="1">
        <f t="array" ref="J3313">_xlfn.STDEV.S(IF(IMDB_Movies_Cleaned!$E$2:$E$3849=A3313, IMDB_Movies_Cleaned!$N$2:$N$3849))</f>
        <v>0.80428112738527691</v>
      </c>
    </row>
    <row r="3314" spans="1:10" x14ac:dyDescent="0.25">
      <c r="A3314" s="1" t="s">
        <v>1001</v>
      </c>
      <c r="B3314">
        <f t="shared" si="53"/>
        <v>30</v>
      </c>
      <c r="D3314">
        <f>AVERAGEIF(IMDB_Movies_Cleaned!$E$2:$E$3849, A3314, IMDB_Movies_Cleaned!$N$2:$N$3849)</f>
        <v>6.7566666666666686</v>
      </c>
      <c r="E3314" cm="1">
        <f t="array" ref="E3314">MEDIAN(IF(IMDB_Movies_Cleaned!$E$2:$E$3849=A3314, IMDB_Movies_Cleaned!$N$2:$N$3849))</f>
        <v>6.85</v>
      </c>
      <c r="F3314" cm="1">
        <f t="array" ref="F3314">_xlfn.MODE.SNGL(IF(IMDB_Movies_Cleaned!$E$2:$E$3849=A3314, IMDB_Movies_Cleaned!$N$2:$N$3849))</f>
        <v>7.5</v>
      </c>
      <c r="G3314" cm="1">
        <f t="array" ref="G3314">MAX(IF(IMDB_Movies_Cleaned!$E$2:$E$3849=A3314, IMDB_Movies_Cleaned!$N$2:$N$3849))</f>
        <v>8.4</v>
      </c>
      <c r="H3314" cm="1">
        <f t="array" ref="H3314">MIN(IF(IMDB_Movies_Cleaned!$E$2:$E$3849=A3314, IMDB_Movies_Cleaned!$N$2:$N$3849))</f>
        <v>4.5999999999999996</v>
      </c>
      <c r="I3314" cm="1">
        <f t="array" ref="I3314">_xlfn.VAR.S(IF(IMDB_Movies_Cleaned!$E$2:$E$3849=A3314, IMDB_Movies_Cleaned!$N$2:$N$3849))</f>
        <v>0.88805747126434653</v>
      </c>
      <c r="J3314" cm="1">
        <f t="array" ref="J3314">_xlfn.STDEV.S(IF(IMDB_Movies_Cleaned!$E$2:$E$3849=A3314, IMDB_Movies_Cleaned!$N$2:$N$3849))</f>
        <v>0.94236801264917014</v>
      </c>
    </row>
    <row r="3315" spans="1:10" x14ac:dyDescent="0.25">
      <c r="A3315" s="2" t="s">
        <v>1396</v>
      </c>
      <c r="B3315">
        <f t="shared" si="53"/>
        <v>15</v>
      </c>
      <c r="D3315">
        <f>AVERAGEIF(IMDB_Movies_Cleaned!$E$2:$E$3849, A3315, IMDB_Movies_Cleaned!$N$2:$N$3849)</f>
        <v>5.9266666666666659</v>
      </c>
      <c r="E3315" cm="1">
        <f t="array" ref="E3315">MEDIAN(IF(IMDB_Movies_Cleaned!$E$2:$E$3849=A3315, IMDB_Movies_Cleaned!$N$2:$N$3849))</f>
        <v>6.3</v>
      </c>
      <c r="F3315" cm="1">
        <f t="array" ref="F3315">_xlfn.MODE.SNGL(IF(IMDB_Movies_Cleaned!$E$2:$E$3849=A3315, IMDB_Movies_Cleaned!$N$2:$N$3849))</f>
        <v>6.7</v>
      </c>
      <c r="G3315" cm="1">
        <f t="array" ref="G3315">MAX(IF(IMDB_Movies_Cleaned!$E$2:$E$3849=A3315, IMDB_Movies_Cleaned!$N$2:$N$3849))</f>
        <v>7.5</v>
      </c>
      <c r="H3315" cm="1">
        <f t="array" ref="H3315">MIN(IF(IMDB_Movies_Cleaned!$E$2:$E$3849=A3315, IMDB_Movies_Cleaned!$N$2:$N$3849))</f>
        <v>3.2</v>
      </c>
      <c r="I3315" cm="1">
        <f t="array" ref="I3315">_xlfn.VAR.S(IF(IMDB_Movies_Cleaned!$E$2:$E$3849=A3315, IMDB_Movies_Cleaned!$N$2:$N$3849))</f>
        <v>1.4892380952381035</v>
      </c>
      <c r="J3315" cm="1">
        <f t="array" ref="J3315">_xlfn.STDEV.S(IF(IMDB_Movies_Cleaned!$E$2:$E$3849=A3315, IMDB_Movies_Cleaned!$N$2:$N$3849))</f>
        <v>1.2203434333162544</v>
      </c>
    </row>
    <row r="3316" spans="1:10" x14ac:dyDescent="0.25">
      <c r="A3316" s="1" t="s">
        <v>753</v>
      </c>
      <c r="B3316">
        <f t="shared" si="53"/>
        <v>151</v>
      </c>
      <c r="D3316">
        <f>AVERAGEIF(IMDB_Movies_Cleaned!$E$2:$E$3849, A3316, IMDB_Movies_Cleaned!$N$2:$N$3849)</f>
        <v>6.4947019867549711</v>
      </c>
      <c r="E3316" cm="1">
        <f t="array" ref="E3316">MEDIAN(IF(IMDB_Movies_Cleaned!$E$2:$E$3849=A3316, IMDB_Movies_Cleaned!$N$2:$N$3849))</f>
        <v>6.5</v>
      </c>
      <c r="F3316" cm="1">
        <f t="array" ref="F3316">_xlfn.MODE.SNGL(IF(IMDB_Movies_Cleaned!$E$2:$E$3849=A3316, IMDB_Movies_Cleaned!$N$2:$N$3849))</f>
        <v>6.5</v>
      </c>
      <c r="G3316" cm="1">
        <f t="array" ref="G3316">MAX(IF(IMDB_Movies_Cleaned!$E$2:$E$3849=A3316, IMDB_Movies_Cleaned!$N$2:$N$3849))</f>
        <v>8</v>
      </c>
      <c r="H3316" cm="1">
        <f t="array" ref="H3316">MIN(IF(IMDB_Movies_Cleaned!$E$2:$E$3849=A3316, IMDB_Movies_Cleaned!$N$2:$N$3849))</f>
        <v>4.3</v>
      </c>
      <c r="I3316" cm="1">
        <f t="array" ref="I3316">_xlfn.VAR.S(IF(IMDB_Movies_Cleaned!$E$2:$E$3849=A3316, IMDB_Movies_Cleaned!$N$2:$N$3849))</f>
        <v>0.56277174392930951</v>
      </c>
      <c r="J3316" cm="1">
        <f t="array" ref="J3316">_xlfn.STDEV.S(IF(IMDB_Movies_Cleaned!$E$2:$E$3849=A3316, IMDB_Movies_Cleaned!$N$2:$N$3849))</f>
        <v>0.75018114074489339</v>
      </c>
    </row>
    <row r="3317" spans="1:10" x14ac:dyDescent="0.25">
      <c r="A3317" s="2" t="s">
        <v>1396</v>
      </c>
      <c r="B3317">
        <f t="shared" si="53"/>
        <v>15</v>
      </c>
      <c r="D3317">
        <f>AVERAGEIF(IMDB_Movies_Cleaned!$E$2:$E$3849, A3317, IMDB_Movies_Cleaned!$N$2:$N$3849)</f>
        <v>5.9266666666666659</v>
      </c>
      <c r="E3317" cm="1">
        <f t="array" ref="E3317">MEDIAN(IF(IMDB_Movies_Cleaned!$E$2:$E$3849=A3317, IMDB_Movies_Cleaned!$N$2:$N$3849))</f>
        <v>6.3</v>
      </c>
      <c r="F3317" cm="1">
        <f t="array" ref="F3317">_xlfn.MODE.SNGL(IF(IMDB_Movies_Cleaned!$E$2:$E$3849=A3317, IMDB_Movies_Cleaned!$N$2:$N$3849))</f>
        <v>6.7</v>
      </c>
      <c r="G3317" cm="1">
        <f t="array" ref="G3317">MAX(IF(IMDB_Movies_Cleaned!$E$2:$E$3849=A3317, IMDB_Movies_Cleaned!$N$2:$N$3849))</f>
        <v>7.5</v>
      </c>
      <c r="H3317" cm="1">
        <f t="array" ref="H3317">MIN(IF(IMDB_Movies_Cleaned!$E$2:$E$3849=A3317, IMDB_Movies_Cleaned!$N$2:$N$3849))</f>
        <v>3.2</v>
      </c>
      <c r="I3317" cm="1">
        <f t="array" ref="I3317">_xlfn.VAR.S(IF(IMDB_Movies_Cleaned!$E$2:$E$3849=A3317, IMDB_Movies_Cleaned!$N$2:$N$3849))</f>
        <v>1.4892380952381035</v>
      </c>
      <c r="J3317" cm="1">
        <f t="array" ref="J3317">_xlfn.STDEV.S(IF(IMDB_Movies_Cleaned!$E$2:$E$3849=A3317, IMDB_Movies_Cleaned!$N$2:$N$3849))</f>
        <v>1.2203434333162544</v>
      </c>
    </row>
    <row r="3318" spans="1:10" x14ac:dyDescent="0.25">
      <c r="A3318" s="1" t="s">
        <v>753</v>
      </c>
      <c r="B3318">
        <f t="shared" si="53"/>
        <v>151</v>
      </c>
      <c r="D3318">
        <f>AVERAGEIF(IMDB_Movies_Cleaned!$E$2:$E$3849, A3318, IMDB_Movies_Cleaned!$N$2:$N$3849)</f>
        <v>6.4947019867549711</v>
      </c>
      <c r="E3318" cm="1">
        <f t="array" ref="E3318">MEDIAN(IF(IMDB_Movies_Cleaned!$E$2:$E$3849=A3318, IMDB_Movies_Cleaned!$N$2:$N$3849))</f>
        <v>6.5</v>
      </c>
      <c r="F3318" cm="1">
        <f t="array" ref="F3318">_xlfn.MODE.SNGL(IF(IMDB_Movies_Cleaned!$E$2:$E$3849=A3318, IMDB_Movies_Cleaned!$N$2:$N$3849))</f>
        <v>6.5</v>
      </c>
      <c r="G3318" cm="1">
        <f t="array" ref="G3318">MAX(IF(IMDB_Movies_Cleaned!$E$2:$E$3849=A3318, IMDB_Movies_Cleaned!$N$2:$N$3849))</f>
        <v>8</v>
      </c>
      <c r="H3318" cm="1">
        <f t="array" ref="H3318">MIN(IF(IMDB_Movies_Cleaned!$E$2:$E$3849=A3318, IMDB_Movies_Cleaned!$N$2:$N$3849))</f>
        <v>4.3</v>
      </c>
      <c r="I3318" cm="1">
        <f t="array" ref="I3318">_xlfn.VAR.S(IF(IMDB_Movies_Cleaned!$E$2:$E$3849=A3318, IMDB_Movies_Cleaned!$N$2:$N$3849))</f>
        <v>0.56277174392930951</v>
      </c>
      <c r="J3318" cm="1">
        <f t="array" ref="J3318">_xlfn.STDEV.S(IF(IMDB_Movies_Cleaned!$E$2:$E$3849=A3318, IMDB_Movies_Cleaned!$N$2:$N$3849))</f>
        <v>0.75018114074489339</v>
      </c>
    </row>
    <row r="3319" spans="1:10" x14ac:dyDescent="0.25">
      <c r="A3319" s="2" t="s">
        <v>38</v>
      </c>
      <c r="B3319">
        <f t="shared" si="53"/>
        <v>21</v>
      </c>
      <c r="D3319">
        <f>AVERAGEIF(IMDB_Movies_Cleaned!$E$2:$E$3849, A3319, IMDB_Movies_Cleaned!$N$2:$N$3849)</f>
        <v>6.7714285714285705</v>
      </c>
      <c r="E3319" cm="1">
        <f t="array" ref="E3319">MEDIAN(IF(IMDB_Movies_Cleaned!$E$2:$E$3849=A3319, IMDB_Movies_Cleaned!$N$2:$N$3849))</f>
        <v>7.1</v>
      </c>
      <c r="F3319" cm="1">
        <f t="array" ref="F3319">_xlfn.MODE.SNGL(IF(IMDB_Movies_Cleaned!$E$2:$E$3849=A3319, IMDB_Movies_Cleaned!$N$2:$N$3849))</f>
        <v>7.1</v>
      </c>
      <c r="G3319" cm="1">
        <f t="array" ref="G3319">MAX(IF(IMDB_Movies_Cleaned!$E$2:$E$3849=A3319, IMDB_Movies_Cleaned!$N$2:$N$3849))</f>
        <v>8</v>
      </c>
      <c r="H3319" cm="1">
        <f t="array" ref="H3319">MIN(IF(IMDB_Movies_Cleaned!$E$2:$E$3849=A3319, IMDB_Movies_Cleaned!$N$2:$N$3849))</f>
        <v>2.7</v>
      </c>
      <c r="I3319" cm="1">
        <f t="array" ref="I3319">_xlfn.VAR.S(IF(IMDB_Movies_Cleaned!$E$2:$E$3849=A3319, IMDB_Movies_Cleaned!$N$2:$N$3849))</f>
        <v>1.4081428571428547</v>
      </c>
      <c r="J3319" cm="1">
        <f t="array" ref="J3319">_xlfn.STDEV.S(IF(IMDB_Movies_Cleaned!$E$2:$E$3849=A3319, IMDB_Movies_Cleaned!$N$2:$N$3849))</f>
        <v>1.1866519528247761</v>
      </c>
    </row>
    <row r="3320" spans="1:10" x14ac:dyDescent="0.25">
      <c r="A3320" s="1" t="s">
        <v>1671</v>
      </c>
      <c r="B3320">
        <f t="shared" si="53"/>
        <v>153</v>
      </c>
      <c r="D3320">
        <f>AVERAGEIF(IMDB_Movies_Cleaned!$E$2:$E$3849, A3320, IMDB_Movies_Cleaned!$N$2:$N$3849)</f>
        <v>7.0418300653594796</v>
      </c>
      <c r="E3320" cm="1">
        <f t="array" ref="E3320">MEDIAN(IF(IMDB_Movies_Cleaned!$E$2:$E$3849=A3320, IMDB_Movies_Cleaned!$N$2:$N$3849))</f>
        <v>7.2</v>
      </c>
      <c r="F3320" cm="1">
        <f t="array" ref="F3320">_xlfn.MODE.SNGL(IF(IMDB_Movies_Cleaned!$E$2:$E$3849=A3320, IMDB_Movies_Cleaned!$N$2:$N$3849))</f>
        <v>7.3</v>
      </c>
      <c r="G3320" cm="1">
        <f t="array" ref="G3320">MAX(IF(IMDB_Movies_Cleaned!$E$2:$E$3849=A3320, IMDB_Movies_Cleaned!$N$2:$N$3849))</f>
        <v>8.8000000000000007</v>
      </c>
      <c r="H3320" cm="1">
        <f t="array" ref="H3320">MIN(IF(IMDB_Movies_Cleaned!$E$2:$E$3849=A3320, IMDB_Movies_Cleaned!$N$2:$N$3849))</f>
        <v>3.4</v>
      </c>
      <c r="I3320" cm="1">
        <f t="array" ref="I3320">_xlfn.VAR.S(IF(IMDB_Movies_Cleaned!$E$2:$E$3849=A3320, IMDB_Movies_Cleaned!$N$2:$N$3849))</f>
        <v>0.68705452356381391</v>
      </c>
      <c r="J3320" cm="1">
        <f t="array" ref="J3320">_xlfn.STDEV.S(IF(IMDB_Movies_Cleaned!$E$2:$E$3849=A3320, IMDB_Movies_Cleaned!$N$2:$N$3849))</f>
        <v>0.82888752166009472</v>
      </c>
    </row>
    <row r="3321" spans="1:10" x14ac:dyDescent="0.25">
      <c r="A3321" s="2" t="s">
        <v>872</v>
      </c>
      <c r="B3321">
        <f t="shared" si="53"/>
        <v>145</v>
      </c>
      <c r="D3321">
        <f>AVERAGEIF(IMDB_Movies_Cleaned!$E$2:$E$3849, A3321, IMDB_Movies_Cleaned!$N$2:$N$3849)</f>
        <v>5.8406896551724108</v>
      </c>
      <c r="E3321" cm="1">
        <f t="array" ref="E3321">MEDIAN(IF(IMDB_Movies_Cleaned!$E$2:$E$3849=A3321, IMDB_Movies_Cleaned!$N$2:$N$3849))</f>
        <v>6</v>
      </c>
      <c r="F3321" cm="1">
        <f t="array" ref="F3321">_xlfn.MODE.SNGL(IF(IMDB_Movies_Cleaned!$E$2:$E$3849=A3321, IMDB_Movies_Cleaned!$N$2:$N$3849))</f>
        <v>6.5</v>
      </c>
      <c r="G3321" cm="1">
        <f t="array" ref="G3321">MAX(IF(IMDB_Movies_Cleaned!$E$2:$E$3849=A3321, IMDB_Movies_Cleaned!$N$2:$N$3849))</f>
        <v>8</v>
      </c>
      <c r="H3321" cm="1">
        <f t="array" ref="H3321">MIN(IF(IMDB_Movies_Cleaned!$E$2:$E$3849=A3321, IMDB_Movies_Cleaned!$N$2:$N$3849))</f>
        <v>1.9</v>
      </c>
      <c r="I3321" cm="1">
        <f t="array" ref="I3321">_xlfn.VAR.S(IF(IMDB_Movies_Cleaned!$E$2:$E$3849=A3321, IMDB_Movies_Cleaned!$N$2:$N$3849))</f>
        <v>1.4818745210728315</v>
      </c>
      <c r="J3321" cm="1">
        <f t="array" ref="J3321">_xlfn.STDEV.S(IF(IMDB_Movies_Cleaned!$E$2:$E$3849=A3321, IMDB_Movies_Cleaned!$N$2:$N$3849))</f>
        <v>1.2173226856806831</v>
      </c>
    </row>
    <row r="3322" spans="1:10" x14ac:dyDescent="0.25">
      <c r="A3322" s="1" t="s">
        <v>872</v>
      </c>
      <c r="B3322">
        <f t="shared" si="53"/>
        <v>145</v>
      </c>
      <c r="D3322">
        <f>AVERAGEIF(IMDB_Movies_Cleaned!$E$2:$E$3849, A3322, IMDB_Movies_Cleaned!$N$2:$N$3849)</f>
        <v>5.8406896551724108</v>
      </c>
      <c r="E3322" cm="1">
        <f t="array" ref="E3322">MEDIAN(IF(IMDB_Movies_Cleaned!$E$2:$E$3849=A3322, IMDB_Movies_Cleaned!$N$2:$N$3849))</f>
        <v>6</v>
      </c>
      <c r="F3322" cm="1">
        <f t="array" ref="F3322">_xlfn.MODE.SNGL(IF(IMDB_Movies_Cleaned!$E$2:$E$3849=A3322, IMDB_Movies_Cleaned!$N$2:$N$3849))</f>
        <v>6.5</v>
      </c>
      <c r="G3322" cm="1">
        <f t="array" ref="G3322">MAX(IF(IMDB_Movies_Cleaned!$E$2:$E$3849=A3322, IMDB_Movies_Cleaned!$N$2:$N$3849))</f>
        <v>8</v>
      </c>
      <c r="H3322" cm="1">
        <f t="array" ref="H3322">MIN(IF(IMDB_Movies_Cleaned!$E$2:$E$3849=A3322, IMDB_Movies_Cleaned!$N$2:$N$3849))</f>
        <v>1.9</v>
      </c>
      <c r="I3322" cm="1">
        <f t="array" ref="I3322">_xlfn.VAR.S(IF(IMDB_Movies_Cleaned!$E$2:$E$3849=A3322, IMDB_Movies_Cleaned!$N$2:$N$3849))</f>
        <v>1.4818745210728315</v>
      </c>
      <c r="J3322" cm="1">
        <f t="array" ref="J3322">_xlfn.STDEV.S(IF(IMDB_Movies_Cleaned!$E$2:$E$3849=A3322, IMDB_Movies_Cleaned!$N$2:$N$3849))</f>
        <v>1.2173226856806831</v>
      </c>
    </row>
    <row r="3323" spans="1:10" x14ac:dyDescent="0.25">
      <c r="A3323" s="2" t="s">
        <v>2034</v>
      </c>
      <c r="B3323">
        <f t="shared" si="53"/>
        <v>3</v>
      </c>
      <c r="D3323">
        <f>AVERAGEIF(IMDB_Movies_Cleaned!$E$2:$E$3849, A3323, IMDB_Movies_Cleaned!$N$2:$N$3849)</f>
        <v>6.333333333333333</v>
      </c>
      <c r="E3323" cm="1">
        <f t="array" ref="E3323">MEDIAN(IF(IMDB_Movies_Cleaned!$E$2:$E$3849=A3323, IMDB_Movies_Cleaned!$N$2:$N$3849))</f>
        <v>6.3</v>
      </c>
      <c r="F3323" t="e" cm="1">
        <f t="array" ref="F3323">_xlfn.MODE.SNGL(IF(IMDB_Movies_Cleaned!$E$2:$E$3849=A3323, IMDB_Movies_Cleaned!$N$2:$N$3849))</f>
        <v>#N/A</v>
      </c>
      <c r="G3323" cm="1">
        <f t="array" ref="G3323">MAX(IF(IMDB_Movies_Cleaned!$E$2:$E$3849=A3323, IMDB_Movies_Cleaned!$N$2:$N$3849))</f>
        <v>6.5</v>
      </c>
      <c r="H3323" cm="1">
        <f t="array" ref="H3323">MIN(IF(IMDB_Movies_Cleaned!$E$2:$E$3849=A3323, IMDB_Movies_Cleaned!$N$2:$N$3849))</f>
        <v>6.2</v>
      </c>
      <c r="I3323" cm="1">
        <f t="array" ref="I3323">_xlfn.VAR.S(IF(IMDB_Movies_Cleaned!$E$2:$E$3849=A3323, IMDB_Movies_Cleaned!$N$2:$N$3849))</f>
        <v>2.3333333333333317E-2</v>
      </c>
      <c r="J3323" cm="1">
        <f t="array" ref="J3323">_xlfn.STDEV.S(IF(IMDB_Movies_Cleaned!$E$2:$E$3849=A3323, IMDB_Movies_Cleaned!$N$2:$N$3849))</f>
        <v>0.15275252316519461</v>
      </c>
    </row>
    <row r="3324" spans="1:10" x14ac:dyDescent="0.25">
      <c r="A3324" s="1" t="s">
        <v>1289</v>
      </c>
      <c r="B3324">
        <f t="shared" si="53"/>
        <v>147</v>
      </c>
      <c r="D3324">
        <f>AVERAGEIF(IMDB_Movies_Cleaned!$E$2:$E$3849, A3324, IMDB_Movies_Cleaned!$N$2:$N$3849)</f>
        <v>6.5836734693877554</v>
      </c>
      <c r="E3324" cm="1">
        <f t="array" ref="E3324">MEDIAN(IF(IMDB_Movies_Cleaned!$E$2:$E$3849=A3324, IMDB_Movies_Cleaned!$N$2:$N$3849))</f>
        <v>6.7</v>
      </c>
      <c r="F3324" cm="1">
        <f t="array" ref="F3324">_xlfn.MODE.SNGL(IF(IMDB_Movies_Cleaned!$E$2:$E$3849=A3324, IMDB_Movies_Cleaned!$N$2:$N$3849))</f>
        <v>6.7</v>
      </c>
      <c r="G3324" cm="1">
        <f t="array" ref="G3324">MAX(IF(IMDB_Movies_Cleaned!$E$2:$E$3849=A3324, IMDB_Movies_Cleaned!$N$2:$N$3849))</f>
        <v>8.8000000000000007</v>
      </c>
      <c r="H3324" cm="1">
        <f t="array" ref="H3324">MIN(IF(IMDB_Movies_Cleaned!$E$2:$E$3849=A3324, IMDB_Movies_Cleaned!$N$2:$N$3849))</f>
        <v>3.3</v>
      </c>
      <c r="I3324" cm="1">
        <f t="array" ref="I3324">_xlfn.VAR.S(IF(IMDB_Movies_Cleaned!$E$2:$E$3849=A3324, IMDB_Movies_Cleaned!$N$2:$N$3849))</f>
        <v>0.73480011182555371</v>
      </c>
      <c r="J3324" cm="1">
        <f t="array" ref="J3324">_xlfn.STDEV.S(IF(IMDB_Movies_Cleaned!$E$2:$E$3849=A3324, IMDB_Movies_Cleaned!$N$2:$N$3849))</f>
        <v>0.85720482489633343</v>
      </c>
    </row>
    <row r="3325" spans="1:10" x14ac:dyDescent="0.25">
      <c r="A3325" s="1" t="s">
        <v>101</v>
      </c>
      <c r="B3325">
        <f t="shared" si="53"/>
        <v>8</v>
      </c>
      <c r="D3325">
        <f>AVERAGEIF(IMDB_Movies_Cleaned!$E$2:$E$3849, A3325, IMDB_Movies_Cleaned!$N$2:$N$3849)</f>
        <v>6.8874999999999993</v>
      </c>
      <c r="E3325" cm="1">
        <f t="array" ref="E3325">MEDIAN(IF(IMDB_Movies_Cleaned!$E$2:$E$3849=A3325, IMDB_Movies_Cleaned!$N$2:$N$3849))</f>
        <v>6.9</v>
      </c>
      <c r="F3325" cm="1">
        <f t="array" ref="F3325">_xlfn.MODE.SNGL(IF(IMDB_Movies_Cleaned!$E$2:$E$3849=A3325, IMDB_Movies_Cleaned!$N$2:$N$3849))</f>
        <v>6.9</v>
      </c>
      <c r="G3325" cm="1">
        <f t="array" ref="G3325">MAX(IF(IMDB_Movies_Cleaned!$E$2:$E$3849=A3325, IMDB_Movies_Cleaned!$N$2:$N$3849))</f>
        <v>7.9</v>
      </c>
      <c r="H3325" cm="1">
        <f t="array" ref="H3325">MIN(IF(IMDB_Movies_Cleaned!$E$2:$E$3849=A3325, IMDB_Movies_Cleaned!$N$2:$N$3849))</f>
        <v>4.8</v>
      </c>
      <c r="I3325" cm="1">
        <f t="array" ref="I3325">_xlfn.VAR.S(IF(IMDB_Movies_Cleaned!$E$2:$E$3849=A3325, IMDB_Movies_Cleaned!$N$2:$N$3849))</f>
        <v>1.0183928571428769</v>
      </c>
      <c r="J3325" cm="1">
        <f t="array" ref="J3325">_xlfn.STDEV.S(IF(IMDB_Movies_Cleaned!$E$2:$E$3849=A3325, IMDB_Movies_Cleaned!$N$2:$N$3849))</f>
        <v>1.0091545258992187</v>
      </c>
    </row>
    <row r="3326" spans="1:10" x14ac:dyDescent="0.25">
      <c r="A3326" s="2" t="s">
        <v>1958</v>
      </c>
      <c r="B3326">
        <f t="shared" si="53"/>
        <v>7</v>
      </c>
      <c r="D3326">
        <f>AVERAGEIF(IMDB_Movies_Cleaned!$E$2:$E$3849, A3326, IMDB_Movies_Cleaned!$N$2:$N$3849)</f>
        <v>5.742857142857142</v>
      </c>
      <c r="E3326" cm="1">
        <f t="array" ref="E3326">MEDIAN(IF(IMDB_Movies_Cleaned!$E$2:$E$3849=A3326, IMDB_Movies_Cleaned!$N$2:$N$3849))</f>
        <v>5.9</v>
      </c>
      <c r="F3326" t="e" cm="1">
        <f t="array" ref="F3326">_xlfn.MODE.SNGL(IF(IMDB_Movies_Cleaned!$E$2:$E$3849=A3326, IMDB_Movies_Cleaned!$N$2:$N$3849))</f>
        <v>#N/A</v>
      </c>
      <c r="G3326" cm="1">
        <f t="array" ref="G3326">MAX(IF(IMDB_Movies_Cleaned!$E$2:$E$3849=A3326, IMDB_Movies_Cleaned!$N$2:$N$3849))</f>
        <v>8.5</v>
      </c>
      <c r="H3326" cm="1">
        <f t="array" ref="H3326">MIN(IF(IMDB_Movies_Cleaned!$E$2:$E$3849=A3326, IMDB_Movies_Cleaned!$N$2:$N$3849))</f>
        <v>1.6</v>
      </c>
      <c r="I3326" cm="1">
        <f t="array" ref="I3326">_xlfn.VAR.S(IF(IMDB_Movies_Cleaned!$E$2:$E$3849=A3326, IMDB_Movies_Cleaned!$N$2:$N$3849))</f>
        <v>5.4628571428571462</v>
      </c>
      <c r="J3326" cm="1">
        <f t="array" ref="J3326">_xlfn.STDEV.S(IF(IMDB_Movies_Cleaned!$E$2:$E$3849=A3326, IMDB_Movies_Cleaned!$N$2:$N$3849))</f>
        <v>2.3372755812820074</v>
      </c>
    </row>
    <row r="3327" spans="1:10" x14ac:dyDescent="0.25">
      <c r="A3327" s="1" t="s">
        <v>101</v>
      </c>
      <c r="B3327">
        <f t="shared" si="53"/>
        <v>8</v>
      </c>
      <c r="D3327">
        <f>AVERAGEIF(IMDB_Movies_Cleaned!$E$2:$E$3849, A3327, IMDB_Movies_Cleaned!$N$2:$N$3849)</f>
        <v>6.8874999999999993</v>
      </c>
      <c r="E3327" cm="1">
        <f t="array" ref="E3327">MEDIAN(IF(IMDB_Movies_Cleaned!$E$2:$E$3849=A3327, IMDB_Movies_Cleaned!$N$2:$N$3849))</f>
        <v>6.9</v>
      </c>
      <c r="F3327" cm="1">
        <f t="array" ref="F3327">_xlfn.MODE.SNGL(IF(IMDB_Movies_Cleaned!$E$2:$E$3849=A3327, IMDB_Movies_Cleaned!$N$2:$N$3849))</f>
        <v>6.9</v>
      </c>
      <c r="G3327" cm="1">
        <f t="array" ref="G3327">MAX(IF(IMDB_Movies_Cleaned!$E$2:$E$3849=A3327, IMDB_Movies_Cleaned!$N$2:$N$3849))</f>
        <v>7.9</v>
      </c>
      <c r="H3327" cm="1">
        <f t="array" ref="H3327">MIN(IF(IMDB_Movies_Cleaned!$E$2:$E$3849=A3327, IMDB_Movies_Cleaned!$N$2:$N$3849))</f>
        <v>4.8</v>
      </c>
      <c r="I3327" cm="1">
        <f t="array" ref="I3327">_xlfn.VAR.S(IF(IMDB_Movies_Cleaned!$E$2:$E$3849=A3327, IMDB_Movies_Cleaned!$N$2:$N$3849))</f>
        <v>1.0183928571428769</v>
      </c>
      <c r="J3327" cm="1">
        <f t="array" ref="J3327">_xlfn.STDEV.S(IF(IMDB_Movies_Cleaned!$E$2:$E$3849=A3327, IMDB_Movies_Cleaned!$N$2:$N$3849))</f>
        <v>1.0091545258992187</v>
      </c>
    </row>
    <row r="3328" spans="1:10" x14ac:dyDescent="0.25">
      <c r="A3328" s="2" t="s">
        <v>1962</v>
      </c>
      <c r="B3328">
        <f t="shared" si="53"/>
        <v>42</v>
      </c>
      <c r="D3328">
        <f>AVERAGEIF(IMDB_Movies_Cleaned!$E$2:$E$3849, A3328, IMDB_Movies_Cleaned!$N$2:$N$3849)</f>
        <v>6.6499999999999986</v>
      </c>
      <c r="E3328" cm="1">
        <f t="array" ref="E3328">MEDIAN(IF(IMDB_Movies_Cleaned!$E$2:$E$3849=A3328, IMDB_Movies_Cleaned!$N$2:$N$3849))</f>
        <v>6.75</v>
      </c>
      <c r="F3328" cm="1">
        <f t="array" ref="F3328">_xlfn.MODE.SNGL(IF(IMDB_Movies_Cleaned!$E$2:$E$3849=A3328, IMDB_Movies_Cleaned!$N$2:$N$3849))</f>
        <v>7</v>
      </c>
      <c r="G3328" cm="1">
        <f t="array" ref="G3328">MAX(IF(IMDB_Movies_Cleaned!$E$2:$E$3849=A3328, IMDB_Movies_Cleaned!$N$2:$N$3849))</f>
        <v>8.5</v>
      </c>
      <c r="H3328" cm="1">
        <f t="array" ref="H3328">MIN(IF(IMDB_Movies_Cleaned!$E$2:$E$3849=A3328, IMDB_Movies_Cleaned!$N$2:$N$3849))</f>
        <v>3.9</v>
      </c>
      <c r="I3328" cm="1">
        <f t="array" ref="I3328">_xlfn.VAR.S(IF(IMDB_Movies_Cleaned!$E$2:$E$3849=A3328, IMDB_Movies_Cleaned!$N$2:$N$3849))</f>
        <v>0.74890243902439957</v>
      </c>
      <c r="J3328" cm="1">
        <f t="array" ref="J3328">_xlfn.STDEV.S(IF(IMDB_Movies_Cleaned!$E$2:$E$3849=A3328, IMDB_Movies_Cleaned!$N$2:$N$3849))</f>
        <v>0.86539149465684007</v>
      </c>
    </row>
    <row r="3329" spans="1:10" x14ac:dyDescent="0.25">
      <c r="A3329" s="1" t="s">
        <v>1671</v>
      </c>
      <c r="B3329">
        <f t="shared" si="53"/>
        <v>153</v>
      </c>
      <c r="D3329">
        <f>AVERAGEIF(IMDB_Movies_Cleaned!$E$2:$E$3849, A3329, IMDB_Movies_Cleaned!$N$2:$N$3849)</f>
        <v>7.0418300653594796</v>
      </c>
      <c r="E3329" cm="1">
        <f t="array" ref="E3329">MEDIAN(IF(IMDB_Movies_Cleaned!$E$2:$E$3849=A3329, IMDB_Movies_Cleaned!$N$2:$N$3849))</f>
        <v>7.2</v>
      </c>
      <c r="F3329" cm="1">
        <f t="array" ref="F3329">_xlfn.MODE.SNGL(IF(IMDB_Movies_Cleaned!$E$2:$E$3849=A3329, IMDB_Movies_Cleaned!$N$2:$N$3849))</f>
        <v>7.3</v>
      </c>
      <c r="G3329" cm="1">
        <f t="array" ref="G3329">MAX(IF(IMDB_Movies_Cleaned!$E$2:$E$3849=A3329, IMDB_Movies_Cleaned!$N$2:$N$3849))</f>
        <v>8.8000000000000007</v>
      </c>
      <c r="H3329" cm="1">
        <f t="array" ref="H3329">MIN(IF(IMDB_Movies_Cleaned!$E$2:$E$3849=A3329, IMDB_Movies_Cleaned!$N$2:$N$3849))</f>
        <v>3.4</v>
      </c>
      <c r="I3329" cm="1">
        <f t="array" ref="I3329">_xlfn.VAR.S(IF(IMDB_Movies_Cleaned!$E$2:$E$3849=A3329, IMDB_Movies_Cleaned!$N$2:$N$3849))</f>
        <v>0.68705452356381391</v>
      </c>
      <c r="J3329" cm="1">
        <f t="array" ref="J3329">_xlfn.STDEV.S(IF(IMDB_Movies_Cleaned!$E$2:$E$3849=A3329, IMDB_Movies_Cleaned!$N$2:$N$3849))</f>
        <v>0.82888752166009472</v>
      </c>
    </row>
    <row r="3330" spans="1:10" x14ac:dyDescent="0.25">
      <c r="A3330" s="1" t="s">
        <v>1671</v>
      </c>
      <c r="B3330">
        <f t="shared" si="53"/>
        <v>153</v>
      </c>
      <c r="D3330">
        <f>AVERAGEIF(IMDB_Movies_Cleaned!$E$2:$E$3849, A3330, IMDB_Movies_Cleaned!$N$2:$N$3849)</f>
        <v>7.0418300653594796</v>
      </c>
      <c r="E3330" cm="1">
        <f t="array" ref="E3330">MEDIAN(IF(IMDB_Movies_Cleaned!$E$2:$E$3849=A3330, IMDB_Movies_Cleaned!$N$2:$N$3849))</f>
        <v>7.2</v>
      </c>
      <c r="F3330" cm="1">
        <f t="array" ref="F3330">_xlfn.MODE.SNGL(IF(IMDB_Movies_Cleaned!$E$2:$E$3849=A3330, IMDB_Movies_Cleaned!$N$2:$N$3849))</f>
        <v>7.3</v>
      </c>
      <c r="G3330" cm="1">
        <f t="array" ref="G3330">MAX(IF(IMDB_Movies_Cleaned!$E$2:$E$3849=A3330, IMDB_Movies_Cleaned!$N$2:$N$3849))</f>
        <v>8.8000000000000007</v>
      </c>
      <c r="H3330" cm="1">
        <f t="array" ref="H3330">MIN(IF(IMDB_Movies_Cleaned!$E$2:$E$3849=A3330, IMDB_Movies_Cleaned!$N$2:$N$3849))</f>
        <v>3.4</v>
      </c>
      <c r="I3330" cm="1">
        <f t="array" ref="I3330">_xlfn.VAR.S(IF(IMDB_Movies_Cleaned!$E$2:$E$3849=A3330, IMDB_Movies_Cleaned!$N$2:$N$3849))</f>
        <v>0.68705452356381391</v>
      </c>
      <c r="J3330" cm="1">
        <f t="array" ref="J3330">_xlfn.STDEV.S(IF(IMDB_Movies_Cleaned!$E$2:$E$3849=A3330, IMDB_Movies_Cleaned!$N$2:$N$3849))</f>
        <v>0.82888752166009472</v>
      </c>
    </row>
    <row r="3331" spans="1:10" x14ac:dyDescent="0.25">
      <c r="A3331" s="2" t="s">
        <v>2047</v>
      </c>
      <c r="B3331">
        <f t="shared" si="53"/>
        <v>11</v>
      </c>
      <c r="D3331">
        <f>AVERAGEIF(IMDB_Movies_Cleaned!$E$2:$E$3849, A3331, IMDB_Movies_Cleaned!$N$2:$N$3849)</f>
        <v>5.7727272727272734</v>
      </c>
      <c r="E3331" cm="1">
        <f t="array" ref="E3331">MEDIAN(IF(IMDB_Movies_Cleaned!$E$2:$E$3849=A3331, IMDB_Movies_Cleaned!$N$2:$N$3849))</f>
        <v>6.2</v>
      </c>
      <c r="F3331" cm="1">
        <f t="array" ref="F3331">_xlfn.MODE.SNGL(IF(IMDB_Movies_Cleaned!$E$2:$E$3849=A3331, IMDB_Movies_Cleaned!$N$2:$N$3849))</f>
        <v>6.2</v>
      </c>
      <c r="G3331" cm="1">
        <f t="array" ref="G3331">MAX(IF(IMDB_Movies_Cleaned!$E$2:$E$3849=A3331, IMDB_Movies_Cleaned!$N$2:$N$3849))</f>
        <v>6.6</v>
      </c>
      <c r="H3331" cm="1">
        <f t="array" ref="H3331">MIN(IF(IMDB_Movies_Cleaned!$E$2:$E$3849=A3331, IMDB_Movies_Cleaned!$N$2:$N$3849))</f>
        <v>2.4</v>
      </c>
      <c r="I3331" cm="1">
        <f t="array" ref="I3331">_xlfn.VAR.S(IF(IMDB_Movies_Cleaned!$E$2:$E$3849=A3331, IMDB_Movies_Cleaned!$N$2:$N$3849))</f>
        <v>1.3201818181818112</v>
      </c>
      <c r="J3331" cm="1">
        <f t="array" ref="J3331">_xlfn.STDEV.S(IF(IMDB_Movies_Cleaned!$E$2:$E$3849=A3331, IMDB_Movies_Cleaned!$N$2:$N$3849))</f>
        <v>1.1489916527903112</v>
      </c>
    </row>
    <row r="3332" spans="1:10" x14ac:dyDescent="0.25">
      <c r="A3332" s="1" t="s">
        <v>3006</v>
      </c>
      <c r="B3332">
        <f t="shared" si="53"/>
        <v>5</v>
      </c>
      <c r="D3332">
        <f>AVERAGEIF(IMDB_Movies_Cleaned!$E$2:$E$3849, A3332, IMDB_Movies_Cleaned!$N$2:$N$3849)</f>
        <v>6.26</v>
      </c>
      <c r="E3332" cm="1">
        <f t="array" ref="E3332">MEDIAN(IF(IMDB_Movies_Cleaned!$E$2:$E$3849=A3332, IMDB_Movies_Cleaned!$N$2:$N$3849))</f>
        <v>5.9</v>
      </c>
      <c r="F3332" t="e" cm="1">
        <f t="array" ref="F3332">_xlfn.MODE.SNGL(IF(IMDB_Movies_Cleaned!$E$2:$E$3849=A3332, IMDB_Movies_Cleaned!$N$2:$N$3849))</f>
        <v>#N/A</v>
      </c>
      <c r="G3332" cm="1">
        <f t="array" ref="G3332">MAX(IF(IMDB_Movies_Cleaned!$E$2:$E$3849=A3332, IMDB_Movies_Cleaned!$N$2:$N$3849))</f>
        <v>8.6</v>
      </c>
      <c r="H3332" cm="1">
        <f t="array" ref="H3332">MIN(IF(IMDB_Movies_Cleaned!$E$2:$E$3849=A3332, IMDB_Movies_Cleaned!$N$2:$N$3849))</f>
        <v>5.0999999999999996</v>
      </c>
      <c r="I3332" cm="1">
        <f t="array" ref="I3332">_xlfn.VAR.S(IF(IMDB_Movies_Cleaned!$E$2:$E$3849=A3332, IMDB_Movies_Cleaned!$N$2:$N$3849))</f>
        <v>2.0329999999999941</v>
      </c>
      <c r="J3332" cm="1">
        <f t="array" ref="J3332">_xlfn.STDEV.S(IF(IMDB_Movies_Cleaned!$E$2:$E$3849=A3332, IMDB_Movies_Cleaned!$N$2:$N$3849))</f>
        <v>1.4258330898110039</v>
      </c>
    </row>
    <row r="3333" spans="1:10" x14ac:dyDescent="0.25">
      <c r="A3333" s="2" t="s">
        <v>6836</v>
      </c>
      <c r="B3333">
        <f t="shared" si="53"/>
        <v>1</v>
      </c>
      <c r="D3333">
        <f>AVERAGEIF(IMDB_Movies_Cleaned!$E$2:$E$3849, A3333, IMDB_Movies_Cleaned!$N$2:$N$3849)</f>
        <v>6.3</v>
      </c>
      <c r="E3333" cm="1">
        <f t="array" ref="E3333">MEDIAN(IF(IMDB_Movies_Cleaned!$E$2:$E$3849=A3333, IMDB_Movies_Cleaned!$N$2:$N$3849))</f>
        <v>6.3</v>
      </c>
      <c r="F3333" t="e" cm="1">
        <f t="array" ref="F3333">_xlfn.MODE.SNGL(IF(IMDB_Movies_Cleaned!$E$2:$E$3849=A3333, IMDB_Movies_Cleaned!$N$2:$N$3849))</f>
        <v>#N/A</v>
      </c>
      <c r="G3333" cm="1">
        <f t="array" ref="G3333">MAX(IF(IMDB_Movies_Cleaned!$E$2:$E$3849=A3333, IMDB_Movies_Cleaned!$N$2:$N$3849))</f>
        <v>6.3</v>
      </c>
      <c r="H3333" cm="1">
        <f t="array" ref="H3333">MIN(IF(IMDB_Movies_Cleaned!$E$2:$E$3849=A3333, IMDB_Movies_Cleaned!$N$2:$N$3849))</f>
        <v>6.3</v>
      </c>
      <c r="I3333" t="e" cm="1">
        <f t="array" ref="I3333">_xlfn.VAR.S(IF(IMDB_Movies_Cleaned!$E$2:$E$3849=A3333, IMDB_Movies_Cleaned!$N$2:$N$3849))</f>
        <v>#DIV/0!</v>
      </c>
      <c r="J3333" t="e" cm="1">
        <f t="array" ref="J3333">_xlfn.STDEV.S(IF(IMDB_Movies_Cleaned!$E$2:$E$3849=A3333, IMDB_Movies_Cleaned!$N$2:$N$3849))</f>
        <v>#DIV/0!</v>
      </c>
    </row>
    <row r="3334" spans="1:10" x14ac:dyDescent="0.25">
      <c r="A3334" s="1" t="s">
        <v>872</v>
      </c>
      <c r="B3334">
        <f t="shared" si="53"/>
        <v>145</v>
      </c>
      <c r="D3334">
        <f>AVERAGEIF(IMDB_Movies_Cleaned!$E$2:$E$3849, A3334, IMDB_Movies_Cleaned!$N$2:$N$3849)</f>
        <v>5.8406896551724108</v>
      </c>
      <c r="E3334" cm="1">
        <f t="array" ref="E3334">MEDIAN(IF(IMDB_Movies_Cleaned!$E$2:$E$3849=A3334, IMDB_Movies_Cleaned!$N$2:$N$3849))</f>
        <v>6</v>
      </c>
      <c r="F3334" cm="1">
        <f t="array" ref="F3334">_xlfn.MODE.SNGL(IF(IMDB_Movies_Cleaned!$E$2:$E$3849=A3334, IMDB_Movies_Cleaned!$N$2:$N$3849))</f>
        <v>6.5</v>
      </c>
      <c r="G3334" cm="1">
        <f t="array" ref="G3334">MAX(IF(IMDB_Movies_Cleaned!$E$2:$E$3849=A3334, IMDB_Movies_Cleaned!$N$2:$N$3849))</f>
        <v>8</v>
      </c>
      <c r="H3334" cm="1">
        <f t="array" ref="H3334">MIN(IF(IMDB_Movies_Cleaned!$E$2:$E$3849=A3334, IMDB_Movies_Cleaned!$N$2:$N$3849))</f>
        <v>1.9</v>
      </c>
      <c r="I3334" cm="1">
        <f t="array" ref="I3334">_xlfn.VAR.S(IF(IMDB_Movies_Cleaned!$E$2:$E$3849=A3334, IMDB_Movies_Cleaned!$N$2:$N$3849))</f>
        <v>1.4818745210728315</v>
      </c>
      <c r="J3334" cm="1">
        <f t="array" ref="J3334">_xlfn.STDEV.S(IF(IMDB_Movies_Cleaned!$E$2:$E$3849=A3334, IMDB_Movies_Cleaned!$N$2:$N$3849))</f>
        <v>1.2173226856806831</v>
      </c>
    </row>
    <row r="3335" spans="1:10" x14ac:dyDescent="0.25">
      <c r="A3335" s="2" t="s">
        <v>1671</v>
      </c>
      <c r="B3335">
        <f t="shared" si="53"/>
        <v>153</v>
      </c>
      <c r="D3335">
        <f>AVERAGEIF(IMDB_Movies_Cleaned!$E$2:$E$3849, A3335, IMDB_Movies_Cleaned!$N$2:$N$3849)</f>
        <v>7.0418300653594796</v>
      </c>
      <c r="E3335" cm="1">
        <f t="array" ref="E3335">MEDIAN(IF(IMDB_Movies_Cleaned!$E$2:$E$3849=A3335, IMDB_Movies_Cleaned!$N$2:$N$3849))</f>
        <v>7.2</v>
      </c>
      <c r="F3335" cm="1">
        <f t="array" ref="F3335">_xlfn.MODE.SNGL(IF(IMDB_Movies_Cleaned!$E$2:$E$3849=A3335, IMDB_Movies_Cleaned!$N$2:$N$3849))</f>
        <v>7.3</v>
      </c>
      <c r="G3335" cm="1">
        <f t="array" ref="G3335">MAX(IF(IMDB_Movies_Cleaned!$E$2:$E$3849=A3335, IMDB_Movies_Cleaned!$N$2:$N$3849))</f>
        <v>8.8000000000000007</v>
      </c>
      <c r="H3335" cm="1">
        <f t="array" ref="H3335">MIN(IF(IMDB_Movies_Cleaned!$E$2:$E$3849=A3335, IMDB_Movies_Cleaned!$N$2:$N$3849))</f>
        <v>3.4</v>
      </c>
      <c r="I3335" cm="1">
        <f t="array" ref="I3335">_xlfn.VAR.S(IF(IMDB_Movies_Cleaned!$E$2:$E$3849=A3335, IMDB_Movies_Cleaned!$N$2:$N$3849))</f>
        <v>0.68705452356381391</v>
      </c>
      <c r="J3335" cm="1">
        <f t="array" ref="J3335">_xlfn.STDEV.S(IF(IMDB_Movies_Cleaned!$E$2:$E$3849=A3335, IMDB_Movies_Cleaned!$N$2:$N$3849))</f>
        <v>0.82888752166009472</v>
      </c>
    </row>
    <row r="3336" spans="1:10" x14ac:dyDescent="0.25">
      <c r="A3336" s="1" t="s">
        <v>1100</v>
      </c>
      <c r="B3336">
        <f t="shared" si="53"/>
        <v>82</v>
      </c>
      <c r="D3336">
        <f>AVERAGEIF(IMDB_Movies_Cleaned!$E$2:$E$3849, A3336, IMDB_Movies_Cleaned!$N$2:$N$3849)</f>
        <v>6.8573170731707327</v>
      </c>
      <c r="E3336" cm="1">
        <f t="array" ref="E3336">MEDIAN(IF(IMDB_Movies_Cleaned!$E$2:$E$3849=A3336, IMDB_Movies_Cleaned!$N$2:$N$3849))</f>
        <v>7</v>
      </c>
      <c r="F3336" cm="1">
        <f t="array" ref="F3336">_xlfn.MODE.SNGL(IF(IMDB_Movies_Cleaned!$E$2:$E$3849=A3336, IMDB_Movies_Cleaned!$N$2:$N$3849))</f>
        <v>6.1</v>
      </c>
      <c r="G3336" cm="1">
        <f t="array" ref="G3336">MAX(IF(IMDB_Movies_Cleaned!$E$2:$E$3849=A3336, IMDB_Movies_Cleaned!$N$2:$N$3849))</f>
        <v>8.5</v>
      </c>
      <c r="H3336" cm="1">
        <f t="array" ref="H3336">MIN(IF(IMDB_Movies_Cleaned!$E$2:$E$3849=A3336, IMDB_Movies_Cleaned!$N$2:$N$3849))</f>
        <v>5.0999999999999996</v>
      </c>
      <c r="I3336" cm="1">
        <f t="array" ref="I3336">_xlfn.VAR.S(IF(IMDB_Movies_Cleaned!$E$2:$E$3849=A3336, IMDB_Movies_Cleaned!$N$2:$N$3849))</f>
        <v>0.60766184884070396</v>
      </c>
      <c r="J3336" cm="1">
        <f t="array" ref="J3336">_xlfn.STDEV.S(IF(IMDB_Movies_Cleaned!$E$2:$E$3849=A3336, IMDB_Movies_Cleaned!$N$2:$N$3849))</f>
        <v>0.77952668257135627</v>
      </c>
    </row>
    <row r="3337" spans="1:10" x14ac:dyDescent="0.25">
      <c r="A3337" s="2" t="s">
        <v>872</v>
      </c>
      <c r="B3337">
        <f t="shared" si="53"/>
        <v>145</v>
      </c>
      <c r="D3337">
        <f>AVERAGEIF(IMDB_Movies_Cleaned!$E$2:$E$3849, A3337, IMDB_Movies_Cleaned!$N$2:$N$3849)</f>
        <v>5.8406896551724108</v>
      </c>
      <c r="E3337" cm="1">
        <f t="array" ref="E3337">MEDIAN(IF(IMDB_Movies_Cleaned!$E$2:$E$3849=A3337, IMDB_Movies_Cleaned!$N$2:$N$3849))</f>
        <v>6</v>
      </c>
      <c r="F3337" cm="1">
        <f t="array" ref="F3337">_xlfn.MODE.SNGL(IF(IMDB_Movies_Cleaned!$E$2:$E$3849=A3337, IMDB_Movies_Cleaned!$N$2:$N$3849))</f>
        <v>6.5</v>
      </c>
      <c r="G3337" cm="1">
        <f t="array" ref="G3337">MAX(IF(IMDB_Movies_Cleaned!$E$2:$E$3849=A3337, IMDB_Movies_Cleaned!$N$2:$N$3849))</f>
        <v>8</v>
      </c>
      <c r="H3337" cm="1">
        <f t="array" ref="H3337">MIN(IF(IMDB_Movies_Cleaned!$E$2:$E$3849=A3337, IMDB_Movies_Cleaned!$N$2:$N$3849))</f>
        <v>1.9</v>
      </c>
      <c r="I3337" cm="1">
        <f t="array" ref="I3337">_xlfn.VAR.S(IF(IMDB_Movies_Cleaned!$E$2:$E$3849=A3337, IMDB_Movies_Cleaned!$N$2:$N$3849))</f>
        <v>1.4818745210728315</v>
      </c>
      <c r="J3337" cm="1">
        <f t="array" ref="J3337">_xlfn.STDEV.S(IF(IMDB_Movies_Cleaned!$E$2:$E$3849=A3337, IMDB_Movies_Cleaned!$N$2:$N$3849))</f>
        <v>1.2173226856806831</v>
      </c>
    </row>
    <row r="3338" spans="1:10" x14ac:dyDescent="0.25">
      <c r="A3338" s="1" t="s">
        <v>877</v>
      </c>
      <c r="B3338">
        <f t="shared" si="53"/>
        <v>135</v>
      </c>
      <c r="D3338">
        <f>AVERAGEIF(IMDB_Movies_Cleaned!$E$2:$E$3849, A3338, IMDB_Movies_Cleaned!$N$2:$N$3849)</f>
        <v>5.8962962962962955</v>
      </c>
      <c r="E3338" cm="1">
        <f t="array" ref="E3338">MEDIAN(IF(IMDB_Movies_Cleaned!$E$2:$E$3849=A3338, IMDB_Movies_Cleaned!$N$2:$N$3849))</f>
        <v>6</v>
      </c>
      <c r="F3338" cm="1">
        <f t="array" ref="F3338">_xlfn.MODE.SNGL(IF(IMDB_Movies_Cleaned!$E$2:$E$3849=A3338, IMDB_Movies_Cleaned!$N$2:$N$3849))</f>
        <v>6.1</v>
      </c>
      <c r="G3338" cm="1">
        <f t="array" ref="G3338">MAX(IF(IMDB_Movies_Cleaned!$E$2:$E$3849=A3338, IMDB_Movies_Cleaned!$N$2:$N$3849))</f>
        <v>8.4</v>
      </c>
      <c r="H3338" cm="1">
        <f t="array" ref="H3338">MIN(IF(IMDB_Movies_Cleaned!$E$2:$E$3849=A3338, IMDB_Movies_Cleaned!$N$2:$N$3849))</f>
        <v>2.7</v>
      </c>
      <c r="I3338" cm="1">
        <f t="array" ref="I3338">_xlfn.VAR.S(IF(IMDB_Movies_Cleaned!$E$2:$E$3849=A3338, IMDB_Movies_Cleaned!$N$2:$N$3849))</f>
        <v>0.76826976229963906</v>
      </c>
      <c r="J3338" cm="1">
        <f t="array" ref="J3338">_xlfn.STDEV.S(IF(IMDB_Movies_Cleaned!$E$2:$E$3849=A3338, IMDB_Movies_Cleaned!$N$2:$N$3849))</f>
        <v>0.87650998984588824</v>
      </c>
    </row>
    <row r="3339" spans="1:10" x14ac:dyDescent="0.25">
      <c r="A3339" s="2" t="s">
        <v>129</v>
      </c>
      <c r="B3339">
        <f t="shared" si="53"/>
        <v>119</v>
      </c>
      <c r="D3339">
        <f>AVERAGEIF(IMDB_Movies_Cleaned!$E$2:$E$3849, A3339, IMDB_Movies_Cleaned!$N$2:$N$3849)</f>
        <v>6.9529411764705902</v>
      </c>
      <c r="E3339" cm="1">
        <f t="array" ref="E3339">MEDIAN(IF(IMDB_Movies_Cleaned!$E$2:$E$3849=A3339, IMDB_Movies_Cleaned!$N$2:$N$3849))</f>
        <v>7.1</v>
      </c>
      <c r="F3339" cm="1">
        <f t="array" ref="F3339">_xlfn.MODE.SNGL(IF(IMDB_Movies_Cleaned!$E$2:$E$3849=A3339, IMDB_Movies_Cleaned!$N$2:$N$3849))</f>
        <v>7.2</v>
      </c>
      <c r="G3339" cm="1">
        <f t="array" ref="G3339">MAX(IF(IMDB_Movies_Cleaned!$E$2:$E$3849=A3339, IMDB_Movies_Cleaned!$N$2:$N$3849))</f>
        <v>8.1</v>
      </c>
      <c r="H3339" cm="1">
        <f t="array" ref="H3339">MIN(IF(IMDB_Movies_Cleaned!$E$2:$E$3849=A3339, IMDB_Movies_Cleaned!$N$2:$N$3849))</f>
        <v>4.0999999999999996</v>
      </c>
      <c r="I3339" cm="1">
        <f t="array" ref="I3339">_xlfn.VAR.S(IF(IMDB_Movies_Cleaned!$E$2:$E$3849=A3339, IMDB_Movies_Cleaned!$N$2:$N$3849))</f>
        <v>0.5581056829511245</v>
      </c>
      <c r="J3339" cm="1">
        <f t="array" ref="J3339">_xlfn.STDEV.S(IF(IMDB_Movies_Cleaned!$E$2:$E$3849=A3339, IMDB_Movies_Cleaned!$N$2:$N$3849))</f>
        <v>0.74706471135446129</v>
      </c>
    </row>
    <row r="3340" spans="1:10" x14ac:dyDescent="0.25">
      <c r="A3340" s="2" t="s">
        <v>1289</v>
      </c>
      <c r="B3340">
        <f t="shared" si="53"/>
        <v>147</v>
      </c>
      <c r="D3340">
        <f>AVERAGEIF(IMDB_Movies_Cleaned!$E$2:$E$3849, A3340, IMDB_Movies_Cleaned!$N$2:$N$3849)</f>
        <v>6.5836734693877554</v>
      </c>
      <c r="E3340" cm="1">
        <f t="array" ref="E3340">MEDIAN(IF(IMDB_Movies_Cleaned!$E$2:$E$3849=A3340, IMDB_Movies_Cleaned!$N$2:$N$3849))</f>
        <v>6.7</v>
      </c>
      <c r="F3340" cm="1">
        <f t="array" ref="F3340">_xlfn.MODE.SNGL(IF(IMDB_Movies_Cleaned!$E$2:$E$3849=A3340, IMDB_Movies_Cleaned!$N$2:$N$3849))</f>
        <v>6.7</v>
      </c>
      <c r="G3340" cm="1">
        <f t="array" ref="G3340">MAX(IF(IMDB_Movies_Cleaned!$E$2:$E$3849=A3340, IMDB_Movies_Cleaned!$N$2:$N$3849))</f>
        <v>8.8000000000000007</v>
      </c>
      <c r="H3340" cm="1">
        <f t="array" ref="H3340">MIN(IF(IMDB_Movies_Cleaned!$E$2:$E$3849=A3340, IMDB_Movies_Cleaned!$N$2:$N$3849))</f>
        <v>3.3</v>
      </c>
      <c r="I3340" cm="1">
        <f t="array" ref="I3340">_xlfn.VAR.S(IF(IMDB_Movies_Cleaned!$E$2:$E$3849=A3340, IMDB_Movies_Cleaned!$N$2:$N$3849))</f>
        <v>0.73480011182555371</v>
      </c>
      <c r="J3340" cm="1">
        <f t="array" ref="J3340">_xlfn.STDEV.S(IF(IMDB_Movies_Cleaned!$E$2:$E$3849=A3340, IMDB_Movies_Cleaned!$N$2:$N$3849))</f>
        <v>0.85720482489633343</v>
      </c>
    </row>
    <row r="3341" spans="1:10" x14ac:dyDescent="0.25">
      <c r="A3341" s="1" t="s">
        <v>440</v>
      </c>
      <c r="B3341">
        <f t="shared" si="53"/>
        <v>4</v>
      </c>
      <c r="D3341">
        <f>AVERAGEIF(IMDB_Movies_Cleaned!$E$2:$E$3849, A3341, IMDB_Movies_Cleaned!$N$2:$N$3849)</f>
        <v>6.625</v>
      </c>
      <c r="E3341" cm="1">
        <f t="array" ref="E3341">MEDIAN(IF(IMDB_Movies_Cleaned!$E$2:$E$3849=A3341, IMDB_Movies_Cleaned!$N$2:$N$3849))</f>
        <v>6.75</v>
      </c>
      <c r="F3341" t="e" cm="1">
        <f t="array" ref="F3341">_xlfn.MODE.SNGL(IF(IMDB_Movies_Cleaned!$E$2:$E$3849=A3341, IMDB_Movies_Cleaned!$N$2:$N$3849))</f>
        <v>#N/A</v>
      </c>
      <c r="G3341" cm="1">
        <f t="array" ref="G3341">MAX(IF(IMDB_Movies_Cleaned!$E$2:$E$3849=A3341, IMDB_Movies_Cleaned!$N$2:$N$3849))</f>
        <v>7.2</v>
      </c>
      <c r="H3341" cm="1">
        <f t="array" ref="H3341">MIN(IF(IMDB_Movies_Cleaned!$E$2:$E$3849=A3341, IMDB_Movies_Cleaned!$N$2:$N$3849))</f>
        <v>5.8</v>
      </c>
      <c r="I3341" cm="1">
        <f t="array" ref="I3341">_xlfn.VAR.S(IF(IMDB_Movies_Cleaned!$E$2:$E$3849=A3341, IMDB_Movies_Cleaned!$N$2:$N$3849))</f>
        <v>0.38916666666666683</v>
      </c>
      <c r="J3341" cm="1">
        <f t="array" ref="J3341">_xlfn.STDEV.S(IF(IMDB_Movies_Cleaned!$E$2:$E$3849=A3341, IMDB_Movies_Cleaned!$N$2:$N$3849))</f>
        <v>0.62383224240709678</v>
      </c>
    </row>
    <row r="3342" spans="1:10" x14ac:dyDescent="0.25">
      <c r="A3342" s="1" t="s">
        <v>817</v>
      </c>
      <c r="B3342">
        <f t="shared" si="53"/>
        <v>30</v>
      </c>
      <c r="D3342">
        <f>AVERAGEIF(IMDB_Movies_Cleaned!$E$2:$E$3849, A3342, IMDB_Movies_Cleaned!$N$2:$N$3849)</f>
        <v>7.1733333333333338</v>
      </c>
      <c r="E3342" cm="1">
        <f t="array" ref="E3342">MEDIAN(IF(IMDB_Movies_Cleaned!$E$2:$E$3849=A3342, IMDB_Movies_Cleaned!$N$2:$N$3849))</f>
        <v>7.25</v>
      </c>
      <c r="F3342" cm="1">
        <f t="array" ref="F3342">_xlfn.MODE.SNGL(IF(IMDB_Movies_Cleaned!$E$2:$E$3849=A3342, IMDB_Movies_Cleaned!$N$2:$N$3849))</f>
        <v>7.3</v>
      </c>
      <c r="G3342" cm="1">
        <f t="array" ref="G3342">MAX(IF(IMDB_Movies_Cleaned!$E$2:$E$3849=A3342, IMDB_Movies_Cleaned!$N$2:$N$3849))</f>
        <v>8.1999999999999993</v>
      </c>
      <c r="H3342" cm="1">
        <f t="array" ref="H3342">MIN(IF(IMDB_Movies_Cleaned!$E$2:$E$3849=A3342, IMDB_Movies_Cleaned!$N$2:$N$3849))</f>
        <v>5.8</v>
      </c>
      <c r="I3342" cm="1">
        <f t="array" ref="I3342">_xlfn.VAR.S(IF(IMDB_Movies_Cleaned!$E$2:$E$3849=A3342, IMDB_Movies_Cleaned!$N$2:$N$3849))</f>
        <v>0.37581609195402288</v>
      </c>
      <c r="J3342" cm="1">
        <f t="array" ref="J3342">_xlfn.STDEV.S(IF(IMDB_Movies_Cleaned!$E$2:$E$3849=A3342, IMDB_Movies_Cleaned!$N$2:$N$3849))</f>
        <v>0.61303840985212577</v>
      </c>
    </row>
    <row r="3343" spans="1:10" x14ac:dyDescent="0.25">
      <c r="A3343" s="2" t="s">
        <v>1671</v>
      </c>
      <c r="B3343">
        <f t="shared" ref="B3343:B3406" si="54">COUNTIF($A$2:$A$3849, A3343)</f>
        <v>153</v>
      </c>
      <c r="D3343">
        <f>AVERAGEIF(IMDB_Movies_Cleaned!$E$2:$E$3849, A3343, IMDB_Movies_Cleaned!$N$2:$N$3849)</f>
        <v>7.0418300653594796</v>
      </c>
      <c r="E3343" cm="1">
        <f t="array" ref="E3343">MEDIAN(IF(IMDB_Movies_Cleaned!$E$2:$E$3849=A3343, IMDB_Movies_Cleaned!$N$2:$N$3849))</f>
        <v>7.2</v>
      </c>
      <c r="F3343" cm="1">
        <f t="array" ref="F3343">_xlfn.MODE.SNGL(IF(IMDB_Movies_Cleaned!$E$2:$E$3849=A3343, IMDB_Movies_Cleaned!$N$2:$N$3849))</f>
        <v>7.3</v>
      </c>
      <c r="G3343" cm="1">
        <f t="array" ref="G3343">MAX(IF(IMDB_Movies_Cleaned!$E$2:$E$3849=A3343, IMDB_Movies_Cleaned!$N$2:$N$3849))</f>
        <v>8.8000000000000007</v>
      </c>
      <c r="H3343" cm="1">
        <f t="array" ref="H3343">MIN(IF(IMDB_Movies_Cleaned!$E$2:$E$3849=A3343, IMDB_Movies_Cleaned!$N$2:$N$3849))</f>
        <v>3.4</v>
      </c>
      <c r="I3343" cm="1">
        <f t="array" ref="I3343">_xlfn.VAR.S(IF(IMDB_Movies_Cleaned!$E$2:$E$3849=A3343, IMDB_Movies_Cleaned!$N$2:$N$3849))</f>
        <v>0.68705452356381391</v>
      </c>
      <c r="J3343" cm="1">
        <f t="array" ref="J3343">_xlfn.STDEV.S(IF(IMDB_Movies_Cleaned!$E$2:$E$3849=A3343, IMDB_Movies_Cleaned!$N$2:$N$3849))</f>
        <v>0.82888752166009472</v>
      </c>
    </row>
    <row r="3344" spans="1:10" x14ac:dyDescent="0.25">
      <c r="A3344" s="2" t="s">
        <v>1610</v>
      </c>
      <c r="B3344">
        <f t="shared" si="54"/>
        <v>10</v>
      </c>
      <c r="D3344">
        <f>AVERAGEIF(IMDB_Movies_Cleaned!$E$2:$E$3849, A3344, IMDB_Movies_Cleaned!$N$2:$N$3849)</f>
        <v>6.6099999999999994</v>
      </c>
      <c r="E3344" cm="1">
        <f t="array" ref="E3344">MEDIAN(IF(IMDB_Movies_Cleaned!$E$2:$E$3849=A3344, IMDB_Movies_Cleaned!$N$2:$N$3849))</f>
        <v>6.65</v>
      </c>
      <c r="F3344" t="e" cm="1">
        <f t="array" ref="F3344">_xlfn.MODE.SNGL(IF(IMDB_Movies_Cleaned!$E$2:$E$3849=A3344, IMDB_Movies_Cleaned!$N$2:$N$3849))</f>
        <v>#N/A</v>
      </c>
      <c r="G3344" cm="1">
        <f t="array" ref="G3344">MAX(IF(IMDB_Movies_Cleaned!$E$2:$E$3849=A3344, IMDB_Movies_Cleaned!$N$2:$N$3849))</f>
        <v>7.6</v>
      </c>
      <c r="H3344" cm="1">
        <f t="array" ref="H3344">MIN(IF(IMDB_Movies_Cleaned!$E$2:$E$3849=A3344, IMDB_Movies_Cleaned!$N$2:$N$3849))</f>
        <v>5.2</v>
      </c>
      <c r="I3344" cm="1">
        <f t="array" ref="I3344">_xlfn.VAR.S(IF(IMDB_Movies_Cleaned!$E$2:$E$3849=A3344, IMDB_Movies_Cleaned!$N$2:$N$3849))</f>
        <v>0.54766666666667008</v>
      </c>
      <c r="J3344" cm="1">
        <f t="array" ref="J3344">_xlfn.STDEV.S(IF(IMDB_Movies_Cleaned!$E$2:$E$3849=A3344, IMDB_Movies_Cleaned!$N$2:$N$3849))</f>
        <v>0.74004504367414692</v>
      </c>
    </row>
    <row r="3345" spans="1:10" x14ac:dyDescent="0.25">
      <c r="A3345" s="1" t="s">
        <v>1010</v>
      </c>
      <c r="B3345">
        <f t="shared" si="54"/>
        <v>3</v>
      </c>
      <c r="D3345">
        <f>AVERAGEIF(IMDB_Movies_Cleaned!$E$2:$E$3849, A3345, IMDB_Movies_Cleaned!$N$2:$N$3849)</f>
        <v>7.5</v>
      </c>
      <c r="E3345" cm="1">
        <f t="array" ref="E3345">MEDIAN(IF(IMDB_Movies_Cleaned!$E$2:$E$3849=A3345, IMDB_Movies_Cleaned!$N$2:$N$3849))</f>
        <v>7.6</v>
      </c>
      <c r="F3345" t="e" cm="1">
        <f t="array" ref="F3345">_xlfn.MODE.SNGL(IF(IMDB_Movies_Cleaned!$E$2:$E$3849=A3345, IMDB_Movies_Cleaned!$N$2:$N$3849))</f>
        <v>#N/A</v>
      </c>
      <c r="G3345" cm="1">
        <f t="array" ref="G3345">MAX(IF(IMDB_Movies_Cleaned!$E$2:$E$3849=A3345, IMDB_Movies_Cleaned!$N$2:$N$3849))</f>
        <v>8.1999999999999993</v>
      </c>
      <c r="H3345" cm="1">
        <f t="array" ref="H3345">MIN(IF(IMDB_Movies_Cleaned!$E$2:$E$3849=A3345, IMDB_Movies_Cleaned!$N$2:$N$3849))</f>
        <v>6.7</v>
      </c>
      <c r="I3345" cm="1">
        <f t="array" ref="I3345">_xlfn.VAR.S(IF(IMDB_Movies_Cleaned!$E$2:$E$3849=A3345, IMDB_Movies_Cleaned!$N$2:$N$3849))</f>
        <v>0.56999999999999929</v>
      </c>
      <c r="J3345" cm="1">
        <f t="array" ref="J3345">_xlfn.STDEV.S(IF(IMDB_Movies_Cleaned!$E$2:$E$3849=A3345, IMDB_Movies_Cleaned!$N$2:$N$3849))</f>
        <v>0.75498344352707447</v>
      </c>
    </row>
    <row r="3346" spans="1:10" x14ac:dyDescent="0.25">
      <c r="A3346" s="2" t="s">
        <v>817</v>
      </c>
      <c r="B3346">
        <f t="shared" si="54"/>
        <v>30</v>
      </c>
      <c r="D3346">
        <f>AVERAGEIF(IMDB_Movies_Cleaned!$E$2:$E$3849, A3346, IMDB_Movies_Cleaned!$N$2:$N$3849)</f>
        <v>7.1733333333333338</v>
      </c>
      <c r="E3346" cm="1">
        <f t="array" ref="E3346">MEDIAN(IF(IMDB_Movies_Cleaned!$E$2:$E$3849=A3346, IMDB_Movies_Cleaned!$N$2:$N$3849))</f>
        <v>7.25</v>
      </c>
      <c r="F3346" cm="1">
        <f t="array" ref="F3346">_xlfn.MODE.SNGL(IF(IMDB_Movies_Cleaned!$E$2:$E$3849=A3346, IMDB_Movies_Cleaned!$N$2:$N$3849))</f>
        <v>7.3</v>
      </c>
      <c r="G3346" cm="1">
        <f t="array" ref="G3346">MAX(IF(IMDB_Movies_Cleaned!$E$2:$E$3849=A3346, IMDB_Movies_Cleaned!$N$2:$N$3849))</f>
        <v>8.1999999999999993</v>
      </c>
      <c r="H3346" cm="1">
        <f t="array" ref="H3346">MIN(IF(IMDB_Movies_Cleaned!$E$2:$E$3849=A3346, IMDB_Movies_Cleaned!$N$2:$N$3849))</f>
        <v>5.8</v>
      </c>
      <c r="I3346" cm="1">
        <f t="array" ref="I3346">_xlfn.VAR.S(IF(IMDB_Movies_Cleaned!$E$2:$E$3849=A3346, IMDB_Movies_Cleaned!$N$2:$N$3849))</f>
        <v>0.37581609195402288</v>
      </c>
      <c r="J3346" cm="1">
        <f t="array" ref="J3346">_xlfn.STDEV.S(IF(IMDB_Movies_Cleaned!$E$2:$E$3849=A3346, IMDB_Movies_Cleaned!$N$2:$N$3849))</f>
        <v>0.61303840985212577</v>
      </c>
    </row>
    <row r="3347" spans="1:10" x14ac:dyDescent="0.25">
      <c r="A3347" s="1" t="s">
        <v>6865</v>
      </c>
      <c r="B3347">
        <f t="shared" si="54"/>
        <v>1</v>
      </c>
      <c r="D3347">
        <f>AVERAGEIF(IMDB_Movies_Cleaned!$E$2:$E$3849, A3347, IMDB_Movies_Cleaned!$N$2:$N$3849)</f>
        <v>6.8</v>
      </c>
      <c r="E3347" cm="1">
        <f t="array" ref="E3347">MEDIAN(IF(IMDB_Movies_Cleaned!$E$2:$E$3849=A3347, IMDB_Movies_Cleaned!$N$2:$N$3849))</f>
        <v>6.8</v>
      </c>
      <c r="F3347" t="e" cm="1">
        <f t="array" ref="F3347">_xlfn.MODE.SNGL(IF(IMDB_Movies_Cleaned!$E$2:$E$3849=A3347, IMDB_Movies_Cleaned!$N$2:$N$3849))</f>
        <v>#N/A</v>
      </c>
      <c r="G3347" cm="1">
        <f t="array" ref="G3347">MAX(IF(IMDB_Movies_Cleaned!$E$2:$E$3849=A3347, IMDB_Movies_Cleaned!$N$2:$N$3849))</f>
        <v>6.8</v>
      </c>
      <c r="H3347" cm="1">
        <f t="array" ref="H3347">MIN(IF(IMDB_Movies_Cleaned!$E$2:$E$3849=A3347, IMDB_Movies_Cleaned!$N$2:$N$3849))</f>
        <v>6.8</v>
      </c>
      <c r="I3347" t="e" cm="1">
        <f t="array" ref="I3347">_xlfn.VAR.S(IF(IMDB_Movies_Cleaned!$E$2:$E$3849=A3347, IMDB_Movies_Cleaned!$N$2:$N$3849))</f>
        <v>#DIV/0!</v>
      </c>
      <c r="J3347" t="e" cm="1">
        <f t="array" ref="J3347">_xlfn.STDEV.S(IF(IMDB_Movies_Cleaned!$E$2:$E$3849=A3347, IMDB_Movies_Cleaned!$N$2:$N$3849))</f>
        <v>#DIV/0!</v>
      </c>
    </row>
    <row r="3348" spans="1:10" x14ac:dyDescent="0.25">
      <c r="A3348" s="1" t="s">
        <v>6868</v>
      </c>
      <c r="B3348">
        <f t="shared" si="54"/>
        <v>1</v>
      </c>
      <c r="D3348">
        <f>AVERAGEIF(IMDB_Movies_Cleaned!$E$2:$E$3849, A3348, IMDB_Movies_Cleaned!$N$2:$N$3849)</f>
        <v>7</v>
      </c>
      <c r="E3348" cm="1">
        <f t="array" ref="E3348">MEDIAN(IF(IMDB_Movies_Cleaned!$E$2:$E$3849=A3348, IMDB_Movies_Cleaned!$N$2:$N$3849))</f>
        <v>7</v>
      </c>
      <c r="F3348" t="e" cm="1">
        <f t="array" ref="F3348">_xlfn.MODE.SNGL(IF(IMDB_Movies_Cleaned!$E$2:$E$3849=A3348, IMDB_Movies_Cleaned!$N$2:$N$3849))</f>
        <v>#N/A</v>
      </c>
      <c r="G3348" cm="1">
        <f t="array" ref="G3348">MAX(IF(IMDB_Movies_Cleaned!$E$2:$E$3849=A3348, IMDB_Movies_Cleaned!$N$2:$N$3849))</f>
        <v>7</v>
      </c>
      <c r="H3348" cm="1">
        <f t="array" ref="H3348">MIN(IF(IMDB_Movies_Cleaned!$E$2:$E$3849=A3348, IMDB_Movies_Cleaned!$N$2:$N$3849))</f>
        <v>7</v>
      </c>
      <c r="I3348" t="e" cm="1">
        <f t="array" ref="I3348">_xlfn.VAR.S(IF(IMDB_Movies_Cleaned!$E$2:$E$3849=A3348, IMDB_Movies_Cleaned!$N$2:$N$3849))</f>
        <v>#DIV/0!</v>
      </c>
      <c r="J3348" t="e" cm="1">
        <f t="array" ref="J3348">_xlfn.STDEV.S(IF(IMDB_Movies_Cleaned!$E$2:$E$3849=A3348, IMDB_Movies_Cleaned!$N$2:$N$3849))</f>
        <v>#DIV/0!</v>
      </c>
    </row>
    <row r="3349" spans="1:10" x14ac:dyDescent="0.25">
      <c r="A3349" s="2" t="s">
        <v>3950</v>
      </c>
      <c r="B3349">
        <f t="shared" si="54"/>
        <v>17</v>
      </c>
      <c r="D3349">
        <f>AVERAGEIF(IMDB_Movies_Cleaned!$E$2:$E$3849, A3349, IMDB_Movies_Cleaned!$N$2:$N$3849)</f>
        <v>6.694117647058822</v>
      </c>
      <c r="E3349" cm="1">
        <f t="array" ref="E3349">MEDIAN(IF(IMDB_Movies_Cleaned!$E$2:$E$3849=A3349, IMDB_Movies_Cleaned!$N$2:$N$3849))</f>
        <v>6.8</v>
      </c>
      <c r="F3349" cm="1">
        <f t="array" ref="F3349">_xlfn.MODE.SNGL(IF(IMDB_Movies_Cleaned!$E$2:$E$3849=A3349, IMDB_Movies_Cleaned!$N$2:$N$3849))</f>
        <v>6.8</v>
      </c>
      <c r="G3349" cm="1">
        <f t="array" ref="G3349">MAX(IF(IMDB_Movies_Cleaned!$E$2:$E$3849=A3349, IMDB_Movies_Cleaned!$N$2:$N$3849))</f>
        <v>8.3000000000000007</v>
      </c>
      <c r="H3349" cm="1">
        <f t="array" ref="H3349">MIN(IF(IMDB_Movies_Cleaned!$E$2:$E$3849=A3349, IMDB_Movies_Cleaned!$N$2:$N$3849))</f>
        <v>4.8</v>
      </c>
      <c r="I3349" cm="1">
        <f t="array" ref="I3349">_xlfn.VAR.S(IF(IMDB_Movies_Cleaned!$E$2:$E$3849=A3349, IMDB_Movies_Cleaned!$N$2:$N$3849))</f>
        <v>0.65558823529413957</v>
      </c>
      <c r="J3349" cm="1">
        <f t="array" ref="J3349">_xlfn.STDEV.S(IF(IMDB_Movies_Cleaned!$E$2:$E$3849=A3349, IMDB_Movies_Cleaned!$N$2:$N$3849))</f>
        <v>0.8096840342344287</v>
      </c>
    </row>
    <row r="3350" spans="1:10" x14ac:dyDescent="0.25">
      <c r="A3350" s="1" t="s">
        <v>6875</v>
      </c>
      <c r="B3350">
        <f t="shared" si="54"/>
        <v>1</v>
      </c>
      <c r="D3350">
        <f>AVERAGEIF(IMDB_Movies_Cleaned!$E$2:$E$3849, A3350, IMDB_Movies_Cleaned!$N$2:$N$3849)</f>
        <v>7.1</v>
      </c>
      <c r="E3350" cm="1">
        <f t="array" ref="E3350">MEDIAN(IF(IMDB_Movies_Cleaned!$E$2:$E$3849=A3350, IMDB_Movies_Cleaned!$N$2:$N$3849))</f>
        <v>7.1</v>
      </c>
      <c r="F3350" t="e" cm="1">
        <f t="array" ref="F3350">_xlfn.MODE.SNGL(IF(IMDB_Movies_Cleaned!$E$2:$E$3849=A3350, IMDB_Movies_Cleaned!$N$2:$N$3849))</f>
        <v>#N/A</v>
      </c>
      <c r="G3350" cm="1">
        <f t="array" ref="G3350">MAX(IF(IMDB_Movies_Cleaned!$E$2:$E$3849=A3350, IMDB_Movies_Cleaned!$N$2:$N$3849))</f>
        <v>7.1</v>
      </c>
      <c r="H3350" cm="1">
        <f t="array" ref="H3350">MIN(IF(IMDB_Movies_Cleaned!$E$2:$E$3849=A3350, IMDB_Movies_Cleaned!$N$2:$N$3849))</f>
        <v>7.1</v>
      </c>
      <c r="I3350" t="e" cm="1">
        <f t="array" ref="I3350">_xlfn.VAR.S(IF(IMDB_Movies_Cleaned!$E$2:$E$3849=A3350, IMDB_Movies_Cleaned!$N$2:$N$3849))</f>
        <v>#DIV/0!</v>
      </c>
      <c r="J3350" t="e" cm="1">
        <f t="array" ref="J3350">_xlfn.STDEV.S(IF(IMDB_Movies_Cleaned!$E$2:$E$3849=A3350, IMDB_Movies_Cleaned!$N$2:$N$3849))</f>
        <v>#DIV/0!</v>
      </c>
    </row>
    <row r="3351" spans="1:10" x14ac:dyDescent="0.25">
      <c r="A3351" s="2" t="s">
        <v>1671</v>
      </c>
      <c r="B3351">
        <f t="shared" si="54"/>
        <v>153</v>
      </c>
      <c r="D3351">
        <f>AVERAGEIF(IMDB_Movies_Cleaned!$E$2:$E$3849, A3351, IMDB_Movies_Cleaned!$N$2:$N$3849)</f>
        <v>7.0418300653594796</v>
      </c>
      <c r="E3351" cm="1">
        <f t="array" ref="E3351">MEDIAN(IF(IMDB_Movies_Cleaned!$E$2:$E$3849=A3351, IMDB_Movies_Cleaned!$N$2:$N$3849))</f>
        <v>7.2</v>
      </c>
      <c r="F3351" cm="1">
        <f t="array" ref="F3351">_xlfn.MODE.SNGL(IF(IMDB_Movies_Cleaned!$E$2:$E$3849=A3351, IMDB_Movies_Cleaned!$N$2:$N$3849))</f>
        <v>7.3</v>
      </c>
      <c r="G3351" cm="1">
        <f t="array" ref="G3351">MAX(IF(IMDB_Movies_Cleaned!$E$2:$E$3849=A3351, IMDB_Movies_Cleaned!$N$2:$N$3849))</f>
        <v>8.8000000000000007</v>
      </c>
      <c r="H3351" cm="1">
        <f t="array" ref="H3351">MIN(IF(IMDB_Movies_Cleaned!$E$2:$E$3849=A3351, IMDB_Movies_Cleaned!$N$2:$N$3849))</f>
        <v>3.4</v>
      </c>
      <c r="I3351" cm="1">
        <f t="array" ref="I3351">_xlfn.VAR.S(IF(IMDB_Movies_Cleaned!$E$2:$E$3849=A3351, IMDB_Movies_Cleaned!$N$2:$N$3849))</f>
        <v>0.68705452356381391</v>
      </c>
      <c r="J3351" cm="1">
        <f t="array" ref="J3351">_xlfn.STDEV.S(IF(IMDB_Movies_Cleaned!$E$2:$E$3849=A3351, IMDB_Movies_Cleaned!$N$2:$N$3849))</f>
        <v>0.82888752166009472</v>
      </c>
    </row>
    <row r="3352" spans="1:10" x14ac:dyDescent="0.25">
      <c r="A3352" s="1" t="s">
        <v>1289</v>
      </c>
      <c r="B3352">
        <f t="shared" si="54"/>
        <v>147</v>
      </c>
      <c r="D3352">
        <f>AVERAGEIF(IMDB_Movies_Cleaned!$E$2:$E$3849, A3352, IMDB_Movies_Cleaned!$N$2:$N$3849)</f>
        <v>6.5836734693877554</v>
      </c>
      <c r="E3352" cm="1">
        <f t="array" ref="E3352">MEDIAN(IF(IMDB_Movies_Cleaned!$E$2:$E$3849=A3352, IMDB_Movies_Cleaned!$N$2:$N$3849))</f>
        <v>6.7</v>
      </c>
      <c r="F3352" cm="1">
        <f t="array" ref="F3352">_xlfn.MODE.SNGL(IF(IMDB_Movies_Cleaned!$E$2:$E$3849=A3352, IMDB_Movies_Cleaned!$N$2:$N$3849))</f>
        <v>6.7</v>
      </c>
      <c r="G3352" cm="1">
        <f t="array" ref="G3352">MAX(IF(IMDB_Movies_Cleaned!$E$2:$E$3849=A3352, IMDB_Movies_Cleaned!$N$2:$N$3849))</f>
        <v>8.8000000000000007</v>
      </c>
      <c r="H3352" cm="1">
        <f t="array" ref="H3352">MIN(IF(IMDB_Movies_Cleaned!$E$2:$E$3849=A3352, IMDB_Movies_Cleaned!$N$2:$N$3849))</f>
        <v>3.3</v>
      </c>
      <c r="I3352" cm="1">
        <f t="array" ref="I3352">_xlfn.VAR.S(IF(IMDB_Movies_Cleaned!$E$2:$E$3849=A3352, IMDB_Movies_Cleaned!$N$2:$N$3849))</f>
        <v>0.73480011182555371</v>
      </c>
      <c r="J3352" cm="1">
        <f t="array" ref="J3352">_xlfn.STDEV.S(IF(IMDB_Movies_Cleaned!$E$2:$E$3849=A3352, IMDB_Movies_Cleaned!$N$2:$N$3849))</f>
        <v>0.85720482489633343</v>
      </c>
    </row>
    <row r="3353" spans="1:10" x14ac:dyDescent="0.25">
      <c r="A3353" s="2" t="s">
        <v>628</v>
      </c>
      <c r="B3353">
        <f t="shared" si="54"/>
        <v>9</v>
      </c>
      <c r="D3353">
        <f>AVERAGEIF(IMDB_Movies_Cleaned!$E$2:$E$3849, A3353, IMDB_Movies_Cleaned!$N$2:$N$3849)</f>
        <v>6.8111111111111109</v>
      </c>
      <c r="E3353" cm="1">
        <f t="array" ref="E3353">MEDIAN(IF(IMDB_Movies_Cleaned!$E$2:$E$3849=A3353, IMDB_Movies_Cleaned!$N$2:$N$3849))</f>
        <v>6.9</v>
      </c>
      <c r="F3353" cm="1">
        <f t="array" ref="F3353">_xlfn.MODE.SNGL(IF(IMDB_Movies_Cleaned!$E$2:$E$3849=A3353, IMDB_Movies_Cleaned!$N$2:$N$3849))</f>
        <v>6.9</v>
      </c>
      <c r="G3353" cm="1">
        <f t="array" ref="G3353">MAX(IF(IMDB_Movies_Cleaned!$E$2:$E$3849=A3353, IMDB_Movies_Cleaned!$N$2:$N$3849))</f>
        <v>8.1</v>
      </c>
      <c r="H3353" cm="1">
        <f t="array" ref="H3353">MIN(IF(IMDB_Movies_Cleaned!$E$2:$E$3849=A3353, IMDB_Movies_Cleaned!$N$2:$N$3849))</f>
        <v>5</v>
      </c>
      <c r="I3353" cm="1">
        <f t="array" ref="I3353">_xlfn.VAR.S(IF(IMDB_Movies_Cleaned!$E$2:$E$3849=A3353, IMDB_Movies_Cleaned!$N$2:$N$3849))</f>
        <v>1.2661111111111154</v>
      </c>
      <c r="J3353" cm="1">
        <f t="array" ref="J3353">_xlfn.STDEV.S(IF(IMDB_Movies_Cleaned!$E$2:$E$3849=A3353, IMDB_Movies_Cleaned!$N$2:$N$3849))</f>
        <v>1.1252160286412185</v>
      </c>
    </row>
    <row r="3354" spans="1:10" x14ac:dyDescent="0.25">
      <c r="A3354" s="1" t="s">
        <v>2562</v>
      </c>
      <c r="B3354">
        <f t="shared" si="54"/>
        <v>11</v>
      </c>
      <c r="D3354">
        <f>AVERAGEIF(IMDB_Movies_Cleaned!$E$2:$E$3849, A3354, IMDB_Movies_Cleaned!$N$2:$N$3849)</f>
        <v>6.7363636363636354</v>
      </c>
      <c r="E3354" cm="1">
        <f t="array" ref="E3354">MEDIAN(IF(IMDB_Movies_Cleaned!$E$2:$E$3849=A3354, IMDB_Movies_Cleaned!$N$2:$N$3849))</f>
        <v>6.8</v>
      </c>
      <c r="F3354" cm="1">
        <f t="array" ref="F3354">_xlfn.MODE.SNGL(IF(IMDB_Movies_Cleaned!$E$2:$E$3849=A3354, IMDB_Movies_Cleaned!$N$2:$N$3849))</f>
        <v>7.5</v>
      </c>
      <c r="G3354" cm="1">
        <f t="array" ref="G3354">MAX(IF(IMDB_Movies_Cleaned!$E$2:$E$3849=A3354, IMDB_Movies_Cleaned!$N$2:$N$3849))</f>
        <v>7.5</v>
      </c>
      <c r="H3354" cm="1">
        <f t="array" ref="H3354">MIN(IF(IMDB_Movies_Cleaned!$E$2:$E$3849=A3354, IMDB_Movies_Cleaned!$N$2:$N$3849))</f>
        <v>5.7</v>
      </c>
      <c r="I3354" cm="1">
        <f t="array" ref="I3354">_xlfn.VAR.S(IF(IMDB_Movies_Cleaned!$E$2:$E$3849=A3354, IMDB_Movies_Cleaned!$N$2:$N$3849))</f>
        <v>0.35054545454545449</v>
      </c>
      <c r="J3354" cm="1">
        <f t="array" ref="J3354">_xlfn.STDEV.S(IF(IMDB_Movies_Cleaned!$E$2:$E$3849=A3354, IMDB_Movies_Cleaned!$N$2:$N$3849))</f>
        <v>0.59206879207187946</v>
      </c>
    </row>
    <row r="3355" spans="1:10" x14ac:dyDescent="0.25">
      <c r="A3355" s="2" t="s">
        <v>872</v>
      </c>
      <c r="B3355">
        <f t="shared" si="54"/>
        <v>145</v>
      </c>
      <c r="D3355">
        <f>AVERAGEIF(IMDB_Movies_Cleaned!$E$2:$E$3849, A3355, IMDB_Movies_Cleaned!$N$2:$N$3849)</f>
        <v>5.8406896551724108</v>
      </c>
      <c r="E3355" cm="1">
        <f t="array" ref="E3355">MEDIAN(IF(IMDB_Movies_Cleaned!$E$2:$E$3849=A3355, IMDB_Movies_Cleaned!$N$2:$N$3849))</f>
        <v>6</v>
      </c>
      <c r="F3355" cm="1">
        <f t="array" ref="F3355">_xlfn.MODE.SNGL(IF(IMDB_Movies_Cleaned!$E$2:$E$3849=A3355, IMDB_Movies_Cleaned!$N$2:$N$3849))</f>
        <v>6.5</v>
      </c>
      <c r="G3355" cm="1">
        <f t="array" ref="G3355">MAX(IF(IMDB_Movies_Cleaned!$E$2:$E$3849=A3355, IMDB_Movies_Cleaned!$N$2:$N$3849))</f>
        <v>8</v>
      </c>
      <c r="H3355" cm="1">
        <f t="array" ref="H3355">MIN(IF(IMDB_Movies_Cleaned!$E$2:$E$3849=A3355, IMDB_Movies_Cleaned!$N$2:$N$3849))</f>
        <v>1.9</v>
      </c>
      <c r="I3355" cm="1">
        <f t="array" ref="I3355">_xlfn.VAR.S(IF(IMDB_Movies_Cleaned!$E$2:$E$3849=A3355, IMDB_Movies_Cleaned!$N$2:$N$3849))</f>
        <v>1.4818745210728315</v>
      </c>
      <c r="J3355" cm="1">
        <f t="array" ref="J3355">_xlfn.STDEV.S(IF(IMDB_Movies_Cleaned!$E$2:$E$3849=A3355, IMDB_Movies_Cleaned!$N$2:$N$3849))</f>
        <v>1.2173226856806831</v>
      </c>
    </row>
    <row r="3356" spans="1:10" x14ac:dyDescent="0.25">
      <c r="A3356" s="2" t="s">
        <v>1289</v>
      </c>
      <c r="B3356">
        <f t="shared" si="54"/>
        <v>147</v>
      </c>
      <c r="D3356">
        <f>AVERAGEIF(IMDB_Movies_Cleaned!$E$2:$E$3849, A3356, IMDB_Movies_Cleaned!$N$2:$N$3849)</f>
        <v>6.5836734693877554</v>
      </c>
      <c r="E3356" cm="1">
        <f t="array" ref="E3356">MEDIAN(IF(IMDB_Movies_Cleaned!$E$2:$E$3849=A3356, IMDB_Movies_Cleaned!$N$2:$N$3849))</f>
        <v>6.7</v>
      </c>
      <c r="F3356" cm="1">
        <f t="array" ref="F3356">_xlfn.MODE.SNGL(IF(IMDB_Movies_Cleaned!$E$2:$E$3849=A3356, IMDB_Movies_Cleaned!$N$2:$N$3849))</f>
        <v>6.7</v>
      </c>
      <c r="G3356" cm="1">
        <f t="array" ref="G3356">MAX(IF(IMDB_Movies_Cleaned!$E$2:$E$3849=A3356, IMDB_Movies_Cleaned!$N$2:$N$3849))</f>
        <v>8.8000000000000007</v>
      </c>
      <c r="H3356" cm="1">
        <f t="array" ref="H3356">MIN(IF(IMDB_Movies_Cleaned!$E$2:$E$3849=A3356, IMDB_Movies_Cleaned!$N$2:$N$3849))</f>
        <v>3.3</v>
      </c>
      <c r="I3356" cm="1">
        <f t="array" ref="I3356">_xlfn.VAR.S(IF(IMDB_Movies_Cleaned!$E$2:$E$3849=A3356, IMDB_Movies_Cleaned!$N$2:$N$3849))</f>
        <v>0.73480011182555371</v>
      </c>
      <c r="J3356" cm="1">
        <f t="array" ref="J3356">_xlfn.STDEV.S(IF(IMDB_Movies_Cleaned!$E$2:$E$3849=A3356, IMDB_Movies_Cleaned!$N$2:$N$3849))</f>
        <v>0.85720482489633343</v>
      </c>
    </row>
    <row r="3357" spans="1:10" x14ac:dyDescent="0.25">
      <c r="A3357" s="1" t="s">
        <v>1100</v>
      </c>
      <c r="B3357">
        <f t="shared" si="54"/>
        <v>82</v>
      </c>
      <c r="D3357">
        <f>AVERAGEIF(IMDB_Movies_Cleaned!$E$2:$E$3849, A3357, IMDB_Movies_Cleaned!$N$2:$N$3849)</f>
        <v>6.8573170731707327</v>
      </c>
      <c r="E3357" cm="1">
        <f t="array" ref="E3357">MEDIAN(IF(IMDB_Movies_Cleaned!$E$2:$E$3849=A3357, IMDB_Movies_Cleaned!$N$2:$N$3849))</f>
        <v>7</v>
      </c>
      <c r="F3357" cm="1">
        <f t="array" ref="F3357">_xlfn.MODE.SNGL(IF(IMDB_Movies_Cleaned!$E$2:$E$3849=A3357, IMDB_Movies_Cleaned!$N$2:$N$3849))</f>
        <v>6.1</v>
      </c>
      <c r="G3357" cm="1">
        <f t="array" ref="G3357">MAX(IF(IMDB_Movies_Cleaned!$E$2:$E$3849=A3357, IMDB_Movies_Cleaned!$N$2:$N$3849))</f>
        <v>8.5</v>
      </c>
      <c r="H3357" cm="1">
        <f t="array" ref="H3357">MIN(IF(IMDB_Movies_Cleaned!$E$2:$E$3849=A3357, IMDB_Movies_Cleaned!$N$2:$N$3849))</f>
        <v>5.0999999999999996</v>
      </c>
      <c r="I3357" cm="1">
        <f t="array" ref="I3357">_xlfn.VAR.S(IF(IMDB_Movies_Cleaned!$E$2:$E$3849=A3357, IMDB_Movies_Cleaned!$N$2:$N$3849))</f>
        <v>0.60766184884070396</v>
      </c>
      <c r="J3357" cm="1">
        <f t="array" ref="J3357">_xlfn.STDEV.S(IF(IMDB_Movies_Cleaned!$E$2:$E$3849=A3357, IMDB_Movies_Cleaned!$N$2:$N$3849))</f>
        <v>0.77952668257135627</v>
      </c>
    </row>
    <row r="3358" spans="1:10" x14ac:dyDescent="0.25">
      <c r="A3358" s="1" t="s">
        <v>3556</v>
      </c>
      <c r="B3358">
        <f t="shared" si="54"/>
        <v>6</v>
      </c>
      <c r="D3358">
        <f>AVERAGEIF(IMDB_Movies_Cleaned!$E$2:$E$3849, A3358, IMDB_Movies_Cleaned!$N$2:$N$3849)</f>
        <v>6.0166666666666657</v>
      </c>
      <c r="E3358" cm="1">
        <f t="array" ref="E3358">MEDIAN(IF(IMDB_Movies_Cleaned!$E$2:$E$3849=A3358, IMDB_Movies_Cleaned!$N$2:$N$3849))</f>
        <v>6.1</v>
      </c>
      <c r="F3358" cm="1">
        <f t="array" ref="F3358">_xlfn.MODE.SNGL(IF(IMDB_Movies_Cleaned!$E$2:$E$3849=A3358, IMDB_Movies_Cleaned!$N$2:$N$3849))</f>
        <v>4.9000000000000004</v>
      </c>
      <c r="G3358" cm="1">
        <f t="array" ref="G3358">MAX(IF(IMDB_Movies_Cleaned!$E$2:$E$3849=A3358, IMDB_Movies_Cleaned!$N$2:$N$3849))</f>
        <v>7.8</v>
      </c>
      <c r="H3358" cm="1">
        <f t="array" ref="H3358">MIN(IF(IMDB_Movies_Cleaned!$E$2:$E$3849=A3358, IMDB_Movies_Cleaned!$N$2:$N$3849))</f>
        <v>4.9000000000000004</v>
      </c>
      <c r="I3358" cm="1">
        <f t="array" ref="I3358">_xlfn.VAR.S(IF(IMDB_Movies_Cleaned!$E$2:$E$3849=A3358, IMDB_Movies_Cleaned!$N$2:$N$3849))</f>
        <v>1.1576666666666882</v>
      </c>
      <c r="J3358" cm="1">
        <f t="array" ref="J3358">_xlfn.STDEV.S(IF(IMDB_Movies_Cleaned!$E$2:$E$3849=A3358, IMDB_Movies_Cleaned!$N$2:$N$3849))</f>
        <v>1.0759491933482213</v>
      </c>
    </row>
    <row r="3359" spans="1:10" x14ac:dyDescent="0.25">
      <c r="A3359" s="1" t="s">
        <v>2396</v>
      </c>
      <c r="B3359">
        <f t="shared" si="54"/>
        <v>25</v>
      </c>
      <c r="D3359">
        <f>AVERAGEIF(IMDB_Movies_Cleaned!$E$2:$E$3849, A3359, IMDB_Movies_Cleaned!$N$2:$N$3849)</f>
        <v>5.8159999999999998</v>
      </c>
      <c r="E3359" cm="1">
        <f t="array" ref="E3359">MEDIAN(IF(IMDB_Movies_Cleaned!$E$2:$E$3849=A3359, IMDB_Movies_Cleaned!$N$2:$N$3849))</f>
        <v>6.1</v>
      </c>
      <c r="F3359" cm="1">
        <f t="array" ref="F3359">_xlfn.MODE.SNGL(IF(IMDB_Movies_Cleaned!$E$2:$E$3849=A3359, IMDB_Movies_Cleaned!$N$2:$N$3849))</f>
        <v>6.2</v>
      </c>
      <c r="G3359" cm="1">
        <f t="array" ref="G3359">MAX(IF(IMDB_Movies_Cleaned!$E$2:$E$3849=A3359, IMDB_Movies_Cleaned!$N$2:$N$3849))</f>
        <v>7.2</v>
      </c>
      <c r="H3359" cm="1">
        <f t="array" ref="H3359">MIN(IF(IMDB_Movies_Cleaned!$E$2:$E$3849=A3359, IMDB_Movies_Cleaned!$N$2:$N$3849))</f>
        <v>3.9</v>
      </c>
      <c r="I3359" cm="1">
        <f t="array" ref="I3359">_xlfn.VAR.S(IF(IMDB_Movies_Cleaned!$E$2:$E$3849=A3359, IMDB_Movies_Cleaned!$N$2:$N$3849))</f>
        <v>0.85390000000000066</v>
      </c>
      <c r="J3359" cm="1">
        <f t="array" ref="J3359">_xlfn.STDEV.S(IF(IMDB_Movies_Cleaned!$E$2:$E$3849=A3359, IMDB_Movies_Cleaned!$N$2:$N$3849))</f>
        <v>0.92406709713093926</v>
      </c>
    </row>
    <row r="3360" spans="1:10" x14ac:dyDescent="0.25">
      <c r="A3360" s="2" t="s">
        <v>872</v>
      </c>
      <c r="B3360">
        <f t="shared" si="54"/>
        <v>145</v>
      </c>
      <c r="D3360">
        <f>AVERAGEIF(IMDB_Movies_Cleaned!$E$2:$E$3849, A3360, IMDB_Movies_Cleaned!$N$2:$N$3849)</f>
        <v>5.8406896551724108</v>
      </c>
      <c r="E3360" cm="1">
        <f t="array" ref="E3360">MEDIAN(IF(IMDB_Movies_Cleaned!$E$2:$E$3849=A3360, IMDB_Movies_Cleaned!$N$2:$N$3849))</f>
        <v>6</v>
      </c>
      <c r="F3360" cm="1">
        <f t="array" ref="F3360">_xlfn.MODE.SNGL(IF(IMDB_Movies_Cleaned!$E$2:$E$3849=A3360, IMDB_Movies_Cleaned!$N$2:$N$3849))</f>
        <v>6.5</v>
      </c>
      <c r="G3360" cm="1">
        <f t="array" ref="G3360">MAX(IF(IMDB_Movies_Cleaned!$E$2:$E$3849=A3360, IMDB_Movies_Cleaned!$N$2:$N$3849))</f>
        <v>8</v>
      </c>
      <c r="H3360" cm="1">
        <f t="array" ref="H3360">MIN(IF(IMDB_Movies_Cleaned!$E$2:$E$3849=A3360, IMDB_Movies_Cleaned!$N$2:$N$3849))</f>
        <v>1.9</v>
      </c>
      <c r="I3360" cm="1">
        <f t="array" ref="I3360">_xlfn.VAR.S(IF(IMDB_Movies_Cleaned!$E$2:$E$3849=A3360, IMDB_Movies_Cleaned!$N$2:$N$3849))</f>
        <v>1.4818745210728315</v>
      </c>
      <c r="J3360" cm="1">
        <f t="array" ref="J3360">_xlfn.STDEV.S(IF(IMDB_Movies_Cleaned!$E$2:$E$3849=A3360, IMDB_Movies_Cleaned!$N$2:$N$3849))</f>
        <v>1.2173226856806831</v>
      </c>
    </row>
    <row r="3361" spans="1:10" x14ac:dyDescent="0.25">
      <c r="A3361" s="1" t="s">
        <v>753</v>
      </c>
      <c r="B3361">
        <f t="shared" si="54"/>
        <v>151</v>
      </c>
      <c r="D3361">
        <f>AVERAGEIF(IMDB_Movies_Cleaned!$E$2:$E$3849, A3361, IMDB_Movies_Cleaned!$N$2:$N$3849)</f>
        <v>6.4947019867549711</v>
      </c>
      <c r="E3361" cm="1">
        <f t="array" ref="E3361">MEDIAN(IF(IMDB_Movies_Cleaned!$E$2:$E$3849=A3361, IMDB_Movies_Cleaned!$N$2:$N$3849))</f>
        <v>6.5</v>
      </c>
      <c r="F3361" cm="1">
        <f t="array" ref="F3361">_xlfn.MODE.SNGL(IF(IMDB_Movies_Cleaned!$E$2:$E$3849=A3361, IMDB_Movies_Cleaned!$N$2:$N$3849))</f>
        <v>6.5</v>
      </c>
      <c r="G3361" cm="1">
        <f t="array" ref="G3361">MAX(IF(IMDB_Movies_Cleaned!$E$2:$E$3849=A3361, IMDB_Movies_Cleaned!$N$2:$N$3849))</f>
        <v>8</v>
      </c>
      <c r="H3361" cm="1">
        <f t="array" ref="H3361">MIN(IF(IMDB_Movies_Cleaned!$E$2:$E$3849=A3361, IMDB_Movies_Cleaned!$N$2:$N$3849))</f>
        <v>4.3</v>
      </c>
      <c r="I3361" cm="1">
        <f t="array" ref="I3361">_xlfn.VAR.S(IF(IMDB_Movies_Cleaned!$E$2:$E$3849=A3361, IMDB_Movies_Cleaned!$N$2:$N$3849))</f>
        <v>0.56277174392930951</v>
      </c>
      <c r="J3361" cm="1">
        <f t="array" ref="J3361">_xlfn.STDEV.S(IF(IMDB_Movies_Cleaned!$E$2:$E$3849=A3361, IMDB_Movies_Cleaned!$N$2:$N$3849))</f>
        <v>0.75018114074489339</v>
      </c>
    </row>
    <row r="3362" spans="1:10" x14ac:dyDescent="0.25">
      <c r="A3362" s="2" t="s">
        <v>817</v>
      </c>
      <c r="B3362">
        <f t="shared" si="54"/>
        <v>30</v>
      </c>
      <c r="D3362">
        <f>AVERAGEIF(IMDB_Movies_Cleaned!$E$2:$E$3849, A3362, IMDB_Movies_Cleaned!$N$2:$N$3849)</f>
        <v>7.1733333333333338</v>
      </c>
      <c r="E3362" cm="1">
        <f t="array" ref="E3362">MEDIAN(IF(IMDB_Movies_Cleaned!$E$2:$E$3849=A3362, IMDB_Movies_Cleaned!$N$2:$N$3849))</f>
        <v>7.25</v>
      </c>
      <c r="F3362" cm="1">
        <f t="array" ref="F3362">_xlfn.MODE.SNGL(IF(IMDB_Movies_Cleaned!$E$2:$E$3849=A3362, IMDB_Movies_Cleaned!$N$2:$N$3849))</f>
        <v>7.3</v>
      </c>
      <c r="G3362" cm="1">
        <f t="array" ref="G3362">MAX(IF(IMDB_Movies_Cleaned!$E$2:$E$3849=A3362, IMDB_Movies_Cleaned!$N$2:$N$3849))</f>
        <v>8.1999999999999993</v>
      </c>
      <c r="H3362" cm="1">
        <f t="array" ref="H3362">MIN(IF(IMDB_Movies_Cleaned!$E$2:$E$3849=A3362, IMDB_Movies_Cleaned!$N$2:$N$3849))</f>
        <v>5.8</v>
      </c>
      <c r="I3362" cm="1">
        <f t="array" ref="I3362">_xlfn.VAR.S(IF(IMDB_Movies_Cleaned!$E$2:$E$3849=A3362, IMDB_Movies_Cleaned!$N$2:$N$3849))</f>
        <v>0.37581609195402288</v>
      </c>
      <c r="J3362" cm="1">
        <f t="array" ref="J3362">_xlfn.STDEV.S(IF(IMDB_Movies_Cleaned!$E$2:$E$3849=A3362, IMDB_Movies_Cleaned!$N$2:$N$3849))</f>
        <v>0.61303840985212577</v>
      </c>
    </row>
    <row r="3363" spans="1:10" x14ac:dyDescent="0.25">
      <c r="A3363" s="1" t="s">
        <v>1001</v>
      </c>
      <c r="B3363">
        <f t="shared" si="54"/>
        <v>30</v>
      </c>
      <c r="D3363">
        <f>AVERAGEIF(IMDB_Movies_Cleaned!$E$2:$E$3849, A3363, IMDB_Movies_Cleaned!$N$2:$N$3849)</f>
        <v>6.7566666666666686</v>
      </c>
      <c r="E3363" cm="1">
        <f t="array" ref="E3363">MEDIAN(IF(IMDB_Movies_Cleaned!$E$2:$E$3849=A3363, IMDB_Movies_Cleaned!$N$2:$N$3849))</f>
        <v>6.85</v>
      </c>
      <c r="F3363" cm="1">
        <f t="array" ref="F3363">_xlfn.MODE.SNGL(IF(IMDB_Movies_Cleaned!$E$2:$E$3849=A3363, IMDB_Movies_Cleaned!$N$2:$N$3849))</f>
        <v>7.5</v>
      </c>
      <c r="G3363" cm="1">
        <f t="array" ref="G3363">MAX(IF(IMDB_Movies_Cleaned!$E$2:$E$3849=A3363, IMDB_Movies_Cleaned!$N$2:$N$3849))</f>
        <v>8.4</v>
      </c>
      <c r="H3363" cm="1">
        <f t="array" ref="H3363">MIN(IF(IMDB_Movies_Cleaned!$E$2:$E$3849=A3363, IMDB_Movies_Cleaned!$N$2:$N$3849))</f>
        <v>4.5999999999999996</v>
      </c>
      <c r="I3363" cm="1">
        <f t="array" ref="I3363">_xlfn.VAR.S(IF(IMDB_Movies_Cleaned!$E$2:$E$3849=A3363, IMDB_Movies_Cleaned!$N$2:$N$3849))</f>
        <v>0.88805747126434653</v>
      </c>
      <c r="J3363" cm="1">
        <f t="array" ref="J3363">_xlfn.STDEV.S(IF(IMDB_Movies_Cleaned!$E$2:$E$3849=A3363, IMDB_Movies_Cleaned!$N$2:$N$3849))</f>
        <v>0.94236801264917014</v>
      </c>
    </row>
    <row r="3364" spans="1:10" x14ac:dyDescent="0.25">
      <c r="A3364" s="2" t="s">
        <v>3556</v>
      </c>
      <c r="B3364">
        <f t="shared" si="54"/>
        <v>6</v>
      </c>
      <c r="D3364">
        <f>AVERAGEIF(IMDB_Movies_Cleaned!$E$2:$E$3849, A3364, IMDB_Movies_Cleaned!$N$2:$N$3849)</f>
        <v>6.0166666666666657</v>
      </c>
      <c r="E3364" cm="1">
        <f t="array" ref="E3364">MEDIAN(IF(IMDB_Movies_Cleaned!$E$2:$E$3849=A3364, IMDB_Movies_Cleaned!$N$2:$N$3849))</f>
        <v>6.1</v>
      </c>
      <c r="F3364" cm="1">
        <f t="array" ref="F3364">_xlfn.MODE.SNGL(IF(IMDB_Movies_Cleaned!$E$2:$E$3849=A3364, IMDB_Movies_Cleaned!$N$2:$N$3849))</f>
        <v>4.9000000000000004</v>
      </c>
      <c r="G3364" cm="1">
        <f t="array" ref="G3364">MAX(IF(IMDB_Movies_Cleaned!$E$2:$E$3849=A3364, IMDB_Movies_Cleaned!$N$2:$N$3849))</f>
        <v>7.8</v>
      </c>
      <c r="H3364" cm="1">
        <f t="array" ref="H3364">MIN(IF(IMDB_Movies_Cleaned!$E$2:$E$3849=A3364, IMDB_Movies_Cleaned!$N$2:$N$3849))</f>
        <v>4.9000000000000004</v>
      </c>
      <c r="I3364" cm="1">
        <f t="array" ref="I3364">_xlfn.VAR.S(IF(IMDB_Movies_Cleaned!$E$2:$E$3849=A3364, IMDB_Movies_Cleaned!$N$2:$N$3849))</f>
        <v>1.1576666666666882</v>
      </c>
      <c r="J3364" cm="1">
        <f t="array" ref="J3364">_xlfn.STDEV.S(IF(IMDB_Movies_Cleaned!$E$2:$E$3849=A3364, IMDB_Movies_Cleaned!$N$2:$N$3849))</f>
        <v>1.0759491933482213</v>
      </c>
    </row>
    <row r="3365" spans="1:10" x14ac:dyDescent="0.25">
      <c r="A3365" s="1" t="s">
        <v>6902</v>
      </c>
      <c r="B3365">
        <f t="shared" si="54"/>
        <v>1</v>
      </c>
      <c r="D3365">
        <f>AVERAGEIF(IMDB_Movies_Cleaned!$E$2:$E$3849, A3365, IMDB_Movies_Cleaned!$N$2:$N$3849)</f>
        <v>5.2</v>
      </c>
      <c r="E3365" cm="1">
        <f t="array" ref="E3365">MEDIAN(IF(IMDB_Movies_Cleaned!$E$2:$E$3849=A3365, IMDB_Movies_Cleaned!$N$2:$N$3849))</f>
        <v>5.2</v>
      </c>
      <c r="F3365" t="e" cm="1">
        <f t="array" ref="F3365">_xlfn.MODE.SNGL(IF(IMDB_Movies_Cleaned!$E$2:$E$3849=A3365, IMDB_Movies_Cleaned!$N$2:$N$3849))</f>
        <v>#N/A</v>
      </c>
      <c r="G3365" cm="1">
        <f t="array" ref="G3365">MAX(IF(IMDB_Movies_Cleaned!$E$2:$E$3849=A3365, IMDB_Movies_Cleaned!$N$2:$N$3849))</f>
        <v>5.2</v>
      </c>
      <c r="H3365" cm="1">
        <f t="array" ref="H3365">MIN(IF(IMDB_Movies_Cleaned!$E$2:$E$3849=A3365, IMDB_Movies_Cleaned!$N$2:$N$3849))</f>
        <v>5.2</v>
      </c>
      <c r="I3365" t="e" cm="1">
        <f t="array" ref="I3365">_xlfn.VAR.S(IF(IMDB_Movies_Cleaned!$E$2:$E$3849=A3365, IMDB_Movies_Cleaned!$N$2:$N$3849))</f>
        <v>#DIV/0!</v>
      </c>
      <c r="J3365" t="e" cm="1">
        <f t="array" ref="J3365">_xlfn.STDEV.S(IF(IMDB_Movies_Cleaned!$E$2:$E$3849=A3365, IMDB_Movies_Cleaned!$N$2:$N$3849))</f>
        <v>#DIV/0!</v>
      </c>
    </row>
    <row r="3366" spans="1:10" x14ac:dyDescent="0.25">
      <c r="A3366" s="1" t="s">
        <v>2959</v>
      </c>
      <c r="B3366">
        <f t="shared" si="54"/>
        <v>8</v>
      </c>
      <c r="D3366">
        <f>AVERAGEIF(IMDB_Movies_Cleaned!$E$2:$E$3849, A3366, IMDB_Movies_Cleaned!$N$2:$N$3849)</f>
        <v>6.8249999999999984</v>
      </c>
      <c r="E3366" cm="1">
        <f t="array" ref="E3366">MEDIAN(IF(IMDB_Movies_Cleaned!$E$2:$E$3849=A3366, IMDB_Movies_Cleaned!$N$2:$N$3849))</f>
        <v>6.8</v>
      </c>
      <c r="F3366" cm="1">
        <f t="array" ref="F3366">_xlfn.MODE.SNGL(IF(IMDB_Movies_Cleaned!$E$2:$E$3849=A3366, IMDB_Movies_Cleaned!$N$2:$N$3849))</f>
        <v>6.8</v>
      </c>
      <c r="G3366" cm="1">
        <f t="array" ref="G3366">MAX(IF(IMDB_Movies_Cleaned!$E$2:$E$3849=A3366, IMDB_Movies_Cleaned!$N$2:$N$3849))</f>
        <v>7.2</v>
      </c>
      <c r="H3366" cm="1">
        <f t="array" ref="H3366">MIN(IF(IMDB_Movies_Cleaned!$E$2:$E$3849=A3366, IMDB_Movies_Cleaned!$N$2:$N$3849))</f>
        <v>6.1</v>
      </c>
      <c r="I3366" cm="1">
        <f t="array" ref="I3366">_xlfn.VAR.S(IF(IMDB_Movies_Cleaned!$E$2:$E$3849=A3366, IMDB_Movies_Cleaned!$N$2:$N$3849))</f>
        <v>0.12214285714285723</v>
      </c>
      <c r="J3366" cm="1">
        <f t="array" ref="J3366">_xlfn.STDEV.S(IF(IMDB_Movies_Cleaned!$E$2:$E$3849=A3366, IMDB_Movies_Cleaned!$N$2:$N$3849))</f>
        <v>0.34948942350643064</v>
      </c>
    </row>
    <row r="3367" spans="1:10" x14ac:dyDescent="0.25">
      <c r="A3367" s="2" t="s">
        <v>6908</v>
      </c>
      <c r="B3367">
        <f t="shared" si="54"/>
        <v>1</v>
      </c>
      <c r="D3367">
        <f>AVERAGEIF(IMDB_Movies_Cleaned!$E$2:$E$3849, A3367, IMDB_Movies_Cleaned!$N$2:$N$3849)</f>
        <v>7</v>
      </c>
      <c r="E3367" cm="1">
        <f t="array" ref="E3367">MEDIAN(IF(IMDB_Movies_Cleaned!$E$2:$E$3849=A3367, IMDB_Movies_Cleaned!$N$2:$N$3849))</f>
        <v>7</v>
      </c>
      <c r="F3367" t="e" cm="1">
        <f t="array" ref="F3367">_xlfn.MODE.SNGL(IF(IMDB_Movies_Cleaned!$E$2:$E$3849=A3367, IMDB_Movies_Cleaned!$N$2:$N$3849))</f>
        <v>#N/A</v>
      </c>
      <c r="G3367" cm="1">
        <f t="array" ref="G3367">MAX(IF(IMDB_Movies_Cleaned!$E$2:$E$3849=A3367, IMDB_Movies_Cleaned!$N$2:$N$3849))</f>
        <v>7</v>
      </c>
      <c r="H3367" cm="1">
        <f t="array" ref="H3367">MIN(IF(IMDB_Movies_Cleaned!$E$2:$E$3849=A3367, IMDB_Movies_Cleaned!$N$2:$N$3849))</f>
        <v>7</v>
      </c>
      <c r="I3367" t="e" cm="1">
        <f t="array" ref="I3367">_xlfn.VAR.S(IF(IMDB_Movies_Cleaned!$E$2:$E$3849=A3367, IMDB_Movies_Cleaned!$N$2:$N$3849))</f>
        <v>#DIV/0!</v>
      </c>
      <c r="J3367" t="e" cm="1">
        <f t="array" ref="J3367">_xlfn.STDEV.S(IF(IMDB_Movies_Cleaned!$E$2:$E$3849=A3367, IMDB_Movies_Cleaned!$N$2:$N$3849))</f>
        <v>#DIV/0!</v>
      </c>
    </row>
    <row r="3368" spans="1:10" x14ac:dyDescent="0.25">
      <c r="A3368" s="1" t="s">
        <v>877</v>
      </c>
      <c r="B3368">
        <f t="shared" si="54"/>
        <v>135</v>
      </c>
      <c r="D3368">
        <f>AVERAGEIF(IMDB_Movies_Cleaned!$E$2:$E$3849, A3368, IMDB_Movies_Cleaned!$N$2:$N$3849)</f>
        <v>5.8962962962962955</v>
      </c>
      <c r="E3368" cm="1">
        <f t="array" ref="E3368">MEDIAN(IF(IMDB_Movies_Cleaned!$E$2:$E$3849=A3368, IMDB_Movies_Cleaned!$N$2:$N$3849))</f>
        <v>6</v>
      </c>
      <c r="F3368" cm="1">
        <f t="array" ref="F3368">_xlfn.MODE.SNGL(IF(IMDB_Movies_Cleaned!$E$2:$E$3849=A3368, IMDB_Movies_Cleaned!$N$2:$N$3849))</f>
        <v>6.1</v>
      </c>
      <c r="G3368" cm="1">
        <f t="array" ref="G3368">MAX(IF(IMDB_Movies_Cleaned!$E$2:$E$3849=A3368, IMDB_Movies_Cleaned!$N$2:$N$3849))</f>
        <v>8.4</v>
      </c>
      <c r="H3368" cm="1">
        <f t="array" ref="H3368">MIN(IF(IMDB_Movies_Cleaned!$E$2:$E$3849=A3368, IMDB_Movies_Cleaned!$N$2:$N$3849))</f>
        <v>2.7</v>
      </c>
      <c r="I3368" cm="1">
        <f t="array" ref="I3368">_xlfn.VAR.S(IF(IMDB_Movies_Cleaned!$E$2:$E$3849=A3368, IMDB_Movies_Cleaned!$N$2:$N$3849))</f>
        <v>0.76826976229963906</v>
      </c>
      <c r="J3368" cm="1">
        <f t="array" ref="J3368">_xlfn.STDEV.S(IF(IMDB_Movies_Cleaned!$E$2:$E$3849=A3368, IMDB_Movies_Cleaned!$N$2:$N$3849))</f>
        <v>0.87650998984588824</v>
      </c>
    </row>
    <row r="3369" spans="1:10" x14ac:dyDescent="0.25">
      <c r="A3369" s="2" t="s">
        <v>992</v>
      </c>
      <c r="B3369">
        <f t="shared" si="54"/>
        <v>8</v>
      </c>
      <c r="D3369">
        <f>AVERAGEIF(IMDB_Movies_Cleaned!$E$2:$E$3849, A3369, IMDB_Movies_Cleaned!$N$2:$N$3849)</f>
        <v>5.4875000000000007</v>
      </c>
      <c r="E3369" cm="1">
        <f t="array" ref="E3369">MEDIAN(IF(IMDB_Movies_Cleaned!$E$2:$E$3849=A3369, IMDB_Movies_Cleaned!$N$2:$N$3849))</f>
        <v>5.5</v>
      </c>
      <c r="F3369" cm="1">
        <f t="array" ref="F3369">_xlfn.MODE.SNGL(IF(IMDB_Movies_Cleaned!$E$2:$E$3849=A3369, IMDB_Movies_Cleaned!$N$2:$N$3849))</f>
        <v>5.7</v>
      </c>
      <c r="G3369" cm="1">
        <f t="array" ref="G3369">MAX(IF(IMDB_Movies_Cleaned!$E$2:$E$3849=A3369, IMDB_Movies_Cleaned!$N$2:$N$3849))</f>
        <v>7</v>
      </c>
      <c r="H3369" cm="1">
        <f t="array" ref="H3369">MIN(IF(IMDB_Movies_Cleaned!$E$2:$E$3849=A3369, IMDB_Movies_Cleaned!$N$2:$N$3849))</f>
        <v>3.8</v>
      </c>
      <c r="I3369" cm="1">
        <f t="array" ref="I3369">_xlfn.VAR.S(IF(IMDB_Movies_Cleaned!$E$2:$E$3849=A3369, IMDB_Movies_Cleaned!$N$2:$N$3849))</f>
        <v>0.906964285714281</v>
      </c>
      <c r="J3369" cm="1">
        <f t="array" ref="J3369">_xlfn.STDEV.S(IF(IMDB_Movies_Cleaned!$E$2:$E$3849=A3369, IMDB_Movies_Cleaned!$N$2:$N$3849))</f>
        <v>0.95234672557544975</v>
      </c>
    </row>
    <row r="3370" spans="1:10" x14ac:dyDescent="0.25">
      <c r="A3370" s="1" t="s">
        <v>1289</v>
      </c>
      <c r="B3370">
        <f t="shared" si="54"/>
        <v>147</v>
      </c>
      <c r="D3370">
        <f>AVERAGEIF(IMDB_Movies_Cleaned!$E$2:$E$3849, A3370, IMDB_Movies_Cleaned!$N$2:$N$3849)</f>
        <v>6.5836734693877554</v>
      </c>
      <c r="E3370" cm="1">
        <f t="array" ref="E3370">MEDIAN(IF(IMDB_Movies_Cleaned!$E$2:$E$3849=A3370, IMDB_Movies_Cleaned!$N$2:$N$3849))</f>
        <v>6.7</v>
      </c>
      <c r="F3370" cm="1">
        <f t="array" ref="F3370">_xlfn.MODE.SNGL(IF(IMDB_Movies_Cleaned!$E$2:$E$3849=A3370, IMDB_Movies_Cleaned!$N$2:$N$3849))</f>
        <v>6.7</v>
      </c>
      <c r="G3370" cm="1">
        <f t="array" ref="G3370">MAX(IF(IMDB_Movies_Cleaned!$E$2:$E$3849=A3370, IMDB_Movies_Cleaned!$N$2:$N$3849))</f>
        <v>8.8000000000000007</v>
      </c>
      <c r="H3370" cm="1">
        <f t="array" ref="H3370">MIN(IF(IMDB_Movies_Cleaned!$E$2:$E$3849=A3370, IMDB_Movies_Cleaned!$N$2:$N$3849))</f>
        <v>3.3</v>
      </c>
      <c r="I3370" cm="1">
        <f t="array" ref="I3370">_xlfn.VAR.S(IF(IMDB_Movies_Cleaned!$E$2:$E$3849=A3370, IMDB_Movies_Cleaned!$N$2:$N$3849))</f>
        <v>0.73480011182555371</v>
      </c>
      <c r="J3370" cm="1">
        <f t="array" ref="J3370">_xlfn.STDEV.S(IF(IMDB_Movies_Cleaned!$E$2:$E$3849=A3370, IMDB_Movies_Cleaned!$N$2:$N$3849))</f>
        <v>0.85720482489633343</v>
      </c>
    </row>
    <row r="3371" spans="1:10" x14ac:dyDescent="0.25">
      <c r="A3371" s="2" t="s">
        <v>758</v>
      </c>
      <c r="B3371">
        <f t="shared" si="54"/>
        <v>6</v>
      </c>
      <c r="D3371">
        <f>AVERAGEIF(IMDB_Movies_Cleaned!$E$2:$E$3849, A3371, IMDB_Movies_Cleaned!$N$2:$N$3849)</f>
        <v>5.833333333333333</v>
      </c>
      <c r="E3371" cm="1">
        <f t="array" ref="E3371">MEDIAN(IF(IMDB_Movies_Cleaned!$E$2:$E$3849=A3371, IMDB_Movies_Cleaned!$N$2:$N$3849))</f>
        <v>5.8</v>
      </c>
      <c r="F3371" cm="1">
        <f t="array" ref="F3371">_xlfn.MODE.SNGL(IF(IMDB_Movies_Cleaned!$E$2:$E$3849=A3371, IMDB_Movies_Cleaned!$N$2:$N$3849))</f>
        <v>6.3</v>
      </c>
      <c r="G3371" cm="1">
        <f t="array" ref="G3371">MAX(IF(IMDB_Movies_Cleaned!$E$2:$E$3849=A3371, IMDB_Movies_Cleaned!$N$2:$N$3849))</f>
        <v>6.3</v>
      </c>
      <c r="H3371" cm="1">
        <f t="array" ref="H3371">MIN(IF(IMDB_Movies_Cleaned!$E$2:$E$3849=A3371, IMDB_Movies_Cleaned!$N$2:$N$3849))</f>
        <v>5.3</v>
      </c>
      <c r="I3371" cm="1">
        <f t="array" ref="I3371">_xlfn.VAR.S(IF(IMDB_Movies_Cleaned!$E$2:$E$3849=A3371, IMDB_Movies_Cleaned!$N$2:$N$3849))</f>
        <v>0.20266666666666661</v>
      </c>
      <c r="J3371" cm="1">
        <f t="array" ref="J3371">_xlfn.STDEV.S(IF(IMDB_Movies_Cleaned!$E$2:$E$3849=A3371, IMDB_Movies_Cleaned!$N$2:$N$3849))</f>
        <v>0.4501851470969101</v>
      </c>
    </row>
    <row r="3372" spans="1:10" x14ac:dyDescent="0.25">
      <c r="A3372" s="1" t="s">
        <v>6917</v>
      </c>
      <c r="B3372">
        <f t="shared" si="54"/>
        <v>1</v>
      </c>
      <c r="D3372">
        <f>AVERAGEIF(IMDB_Movies_Cleaned!$E$2:$E$3849, A3372, IMDB_Movies_Cleaned!$N$2:$N$3849)</f>
        <v>4.7</v>
      </c>
      <c r="E3372" cm="1">
        <f t="array" ref="E3372">MEDIAN(IF(IMDB_Movies_Cleaned!$E$2:$E$3849=A3372, IMDB_Movies_Cleaned!$N$2:$N$3849))</f>
        <v>4.7</v>
      </c>
      <c r="F3372" t="e" cm="1">
        <f t="array" ref="F3372">_xlfn.MODE.SNGL(IF(IMDB_Movies_Cleaned!$E$2:$E$3849=A3372, IMDB_Movies_Cleaned!$N$2:$N$3849))</f>
        <v>#N/A</v>
      </c>
      <c r="G3372" cm="1">
        <f t="array" ref="G3372">MAX(IF(IMDB_Movies_Cleaned!$E$2:$E$3849=A3372, IMDB_Movies_Cleaned!$N$2:$N$3849))</f>
        <v>4.7</v>
      </c>
      <c r="H3372" cm="1">
        <f t="array" ref="H3372">MIN(IF(IMDB_Movies_Cleaned!$E$2:$E$3849=A3372, IMDB_Movies_Cleaned!$N$2:$N$3849))</f>
        <v>4.7</v>
      </c>
      <c r="I3372" t="e" cm="1">
        <f t="array" ref="I3372">_xlfn.VAR.S(IF(IMDB_Movies_Cleaned!$E$2:$E$3849=A3372, IMDB_Movies_Cleaned!$N$2:$N$3849))</f>
        <v>#DIV/0!</v>
      </c>
      <c r="J3372" t="e" cm="1">
        <f t="array" ref="J3372">_xlfn.STDEV.S(IF(IMDB_Movies_Cleaned!$E$2:$E$3849=A3372, IMDB_Movies_Cleaned!$N$2:$N$3849))</f>
        <v>#DIV/0!</v>
      </c>
    </row>
    <row r="3373" spans="1:10" x14ac:dyDescent="0.25">
      <c r="A3373" s="1" t="s">
        <v>38</v>
      </c>
      <c r="B3373">
        <f t="shared" si="54"/>
        <v>21</v>
      </c>
      <c r="D3373">
        <f>AVERAGEIF(IMDB_Movies_Cleaned!$E$2:$E$3849, A3373, IMDB_Movies_Cleaned!$N$2:$N$3849)</f>
        <v>6.7714285714285705</v>
      </c>
      <c r="E3373" cm="1">
        <f t="array" ref="E3373">MEDIAN(IF(IMDB_Movies_Cleaned!$E$2:$E$3849=A3373, IMDB_Movies_Cleaned!$N$2:$N$3849))</f>
        <v>7.1</v>
      </c>
      <c r="F3373" cm="1">
        <f t="array" ref="F3373">_xlfn.MODE.SNGL(IF(IMDB_Movies_Cleaned!$E$2:$E$3849=A3373, IMDB_Movies_Cleaned!$N$2:$N$3849))</f>
        <v>7.1</v>
      </c>
      <c r="G3373" cm="1">
        <f t="array" ref="G3373">MAX(IF(IMDB_Movies_Cleaned!$E$2:$E$3849=A3373, IMDB_Movies_Cleaned!$N$2:$N$3849))</f>
        <v>8</v>
      </c>
      <c r="H3373" cm="1">
        <f t="array" ref="H3373">MIN(IF(IMDB_Movies_Cleaned!$E$2:$E$3849=A3373, IMDB_Movies_Cleaned!$N$2:$N$3849))</f>
        <v>2.7</v>
      </c>
      <c r="I3373" cm="1">
        <f t="array" ref="I3373">_xlfn.VAR.S(IF(IMDB_Movies_Cleaned!$E$2:$E$3849=A3373, IMDB_Movies_Cleaned!$N$2:$N$3849))</f>
        <v>1.4081428571428547</v>
      </c>
      <c r="J3373" cm="1">
        <f t="array" ref="J3373">_xlfn.STDEV.S(IF(IMDB_Movies_Cleaned!$E$2:$E$3849=A3373, IMDB_Movies_Cleaned!$N$2:$N$3849))</f>
        <v>1.1866519528247761</v>
      </c>
    </row>
    <row r="3374" spans="1:10" x14ac:dyDescent="0.25">
      <c r="A3374" s="1" t="s">
        <v>38</v>
      </c>
      <c r="B3374">
        <f t="shared" si="54"/>
        <v>21</v>
      </c>
      <c r="D3374">
        <f>AVERAGEIF(IMDB_Movies_Cleaned!$E$2:$E$3849, A3374, IMDB_Movies_Cleaned!$N$2:$N$3849)</f>
        <v>6.7714285714285705</v>
      </c>
      <c r="E3374" cm="1">
        <f t="array" ref="E3374">MEDIAN(IF(IMDB_Movies_Cleaned!$E$2:$E$3849=A3374, IMDB_Movies_Cleaned!$N$2:$N$3849))</f>
        <v>7.1</v>
      </c>
      <c r="F3374" cm="1">
        <f t="array" ref="F3374">_xlfn.MODE.SNGL(IF(IMDB_Movies_Cleaned!$E$2:$E$3849=A3374, IMDB_Movies_Cleaned!$N$2:$N$3849))</f>
        <v>7.1</v>
      </c>
      <c r="G3374" cm="1">
        <f t="array" ref="G3374">MAX(IF(IMDB_Movies_Cleaned!$E$2:$E$3849=A3374, IMDB_Movies_Cleaned!$N$2:$N$3849))</f>
        <v>8</v>
      </c>
      <c r="H3374" cm="1">
        <f t="array" ref="H3374">MIN(IF(IMDB_Movies_Cleaned!$E$2:$E$3849=A3374, IMDB_Movies_Cleaned!$N$2:$N$3849))</f>
        <v>2.7</v>
      </c>
      <c r="I3374" cm="1">
        <f t="array" ref="I3374">_xlfn.VAR.S(IF(IMDB_Movies_Cleaned!$E$2:$E$3849=A3374, IMDB_Movies_Cleaned!$N$2:$N$3849))</f>
        <v>1.4081428571428547</v>
      </c>
      <c r="J3374" cm="1">
        <f t="array" ref="J3374">_xlfn.STDEV.S(IF(IMDB_Movies_Cleaned!$E$2:$E$3849=A3374, IMDB_Movies_Cleaned!$N$2:$N$3849))</f>
        <v>1.1866519528247761</v>
      </c>
    </row>
    <row r="3375" spans="1:10" x14ac:dyDescent="0.25">
      <c r="A3375" s="2" t="s">
        <v>1753</v>
      </c>
      <c r="B3375">
        <f t="shared" si="54"/>
        <v>7</v>
      </c>
      <c r="D3375">
        <f>AVERAGEIF(IMDB_Movies_Cleaned!$E$2:$E$3849, A3375, IMDB_Movies_Cleaned!$N$2:$N$3849)</f>
        <v>7.0714285714285712</v>
      </c>
      <c r="E3375" cm="1">
        <f t="array" ref="E3375">MEDIAN(IF(IMDB_Movies_Cleaned!$E$2:$E$3849=A3375, IMDB_Movies_Cleaned!$N$2:$N$3849))</f>
        <v>7.1</v>
      </c>
      <c r="F3375" cm="1">
        <f t="array" ref="F3375">_xlfn.MODE.SNGL(IF(IMDB_Movies_Cleaned!$E$2:$E$3849=A3375, IMDB_Movies_Cleaned!$N$2:$N$3849))</f>
        <v>7.9</v>
      </c>
      <c r="G3375" cm="1">
        <f t="array" ref="G3375">MAX(IF(IMDB_Movies_Cleaned!$E$2:$E$3849=A3375, IMDB_Movies_Cleaned!$N$2:$N$3849))</f>
        <v>7.9</v>
      </c>
      <c r="H3375" cm="1">
        <f t="array" ref="H3375">MIN(IF(IMDB_Movies_Cleaned!$E$2:$E$3849=A3375, IMDB_Movies_Cleaned!$N$2:$N$3849))</f>
        <v>6.2</v>
      </c>
      <c r="I3375" cm="1">
        <f t="array" ref="I3375">_xlfn.VAR.S(IF(IMDB_Movies_Cleaned!$E$2:$E$3849=A3375, IMDB_Movies_Cleaned!$N$2:$N$3849))</f>
        <v>0.42238095238095247</v>
      </c>
      <c r="J3375" cm="1">
        <f t="array" ref="J3375">_xlfn.STDEV.S(IF(IMDB_Movies_Cleaned!$E$2:$E$3849=A3375, IMDB_Movies_Cleaned!$N$2:$N$3849))</f>
        <v>0.64990841845674874</v>
      </c>
    </row>
    <row r="3376" spans="1:10" x14ac:dyDescent="0.25">
      <c r="A3376" s="2" t="s">
        <v>1289</v>
      </c>
      <c r="B3376">
        <f t="shared" si="54"/>
        <v>147</v>
      </c>
      <c r="D3376">
        <f>AVERAGEIF(IMDB_Movies_Cleaned!$E$2:$E$3849, A3376, IMDB_Movies_Cleaned!$N$2:$N$3849)</f>
        <v>6.5836734693877554</v>
      </c>
      <c r="E3376" cm="1">
        <f t="array" ref="E3376">MEDIAN(IF(IMDB_Movies_Cleaned!$E$2:$E$3849=A3376, IMDB_Movies_Cleaned!$N$2:$N$3849))</f>
        <v>6.7</v>
      </c>
      <c r="F3376" cm="1">
        <f t="array" ref="F3376">_xlfn.MODE.SNGL(IF(IMDB_Movies_Cleaned!$E$2:$E$3849=A3376, IMDB_Movies_Cleaned!$N$2:$N$3849))</f>
        <v>6.7</v>
      </c>
      <c r="G3376" cm="1">
        <f t="array" ref="G3376">MAX(IF(IMDB_Movies_Cleaned!$E$2:$E$3849=A3376, IMDB_Movies_Cleaned!$N$2:$N$3849))</f>
        <v>8.8000000000000007</v>
      </c>
      <c r="H3376" cm="1">
        <f t="array" ref="H3376">MIN(IF(IMDB_Movies_Cleaned!$E$2:$E$3849=A3376, IMDB_Movies_Cleaned!$N$2:$N$3849))</f>
        <v>3.3</v>
      </c>
      <c r="I3376" cm="1">
        <f t="array" ref="I3376">_xlfn.VAR.S(IF(IMDB_Movies_Cleaned!$E$2:$E$3849=A3376, IMDB_Movies_Cleaned!$N$2:$N$3849))</f>
        <v>0.73480011182555371</v>
      </c>
      <c r="J3376" cm="1">
        <f t="array" ref="J3376">_xlfn.STDEV.S(IF(IMDB_Movies_Cleaned!$E$2:$E$3849=A3376, IMDB_Movies_Cleaned!$N$2:$N$3849))</f>
        <v>0.85720482489633343</v>
      </c>
    </row>
    <row r="3377" spans="1:10" x14ac:dyDescent="0.25">
      <c r="A3377" s="1" t="s">
        <v>2836</v>
      </c>
      <c r="B3377">
        <f t="shared" si="54"/>
        <v>22</v>
      </c>
      <c r="D3377">
        <f>AVERAGEIF(IMDB_Movies_Cleaned!$E$2:$E$3849, A3377, IMDB_Movies_Cleaned!$N$2:$N$3849)</f>
        <v>6.6363636363636376</v>
      </c>
      <c r="E3377" cm="1">
        <f t="array" ref="E3377">MEDIAN(IF(IMDB_Movies_Cleaned!$E$2:$E$3849=A3377, IMDB_Movies_Cleaned!$N$2:$N$3849))</f>
        <v>6.9</v>
      </c>
      <c r="F3377" cm="1">
        <f t="array" ref="F3377">_xlfn.MODE.SNGL(IF(IMDB_Movies_Cleaned!$E$2:$E$3849=A3377, IMDB_Movies_Cleaned!$N$2:$N$3849))</f>
        <v>7</v>
      </c>
      <c r="G3377" cm="1">
        <f t="array" ref="G3377">MAX(IF(IMDB_Movies_Cleaned!$E$2:$E$3849=A3377, IMDB_Movies_Cleaned!$N$2:$N$3849))</f>
        <v>8.5</v>
      </c>
      <c r="H3377" cm="1">
        <f t="array" ref="H3377">MIN(IF(IMDB_Movies_Cleaned!$E$2:$E$3849=A3377, IMDB_Movies_Cleaned!$N$2:$N$3849))</f>
        <v>3.5</v>
      </c>
      <c r="I3377" cm="1">
        <f t="array" ref="I3377">_xlfn.VAR.S(IF(IMDB_Movies_Cleaned!$E$2:$E$3849=A3377, IMDB_Movies_Cleaned!$N$2:$N$3849))</f>
        <v>1.2090909090908921</v>
      </c>
      <c r="J3377" cm="1">
        <f t="array" ref="J3377">_xlfn.STDEV.S(IF(IMDB_Movies_Cleaned!$E$2:$E$3849=A3377, IMDB_Movies_Cleaned!$N$2:$N$3849))</f>
        <v>1.0995866992151606</v>
      </c>
    </row>
    <row r="3378" spans="1:10" x14ac:dyDescent="0.25">
      <c r="A3378" s="2" t="s">
        <v>1007</v>
      </c>
      <c r="B3378">
        <f t="shared" si="54"/>
        <v>41</v>
      </c>
      <c r="D3378">
        <f>AVERAGEIF(IMDB_Movies_Cleaned!$E$2:$E$3849, A3378, IMDB_Movies_Cleaned!$N$2:$N$3849)</f>
        <v>7.4951219512195113</v>
      </c>
      <c r="E3378" cm="1">
        <f t="array" ref="E3378">MEDIAN(IF(IMDB_Movies_Cleaned!$E$2:$E$3849=A3378, IMDB_Movies_Cleaned!$N$2:$N$3849))</f>
        <v>7.5</v>
      </c>
      <c r="F3378" cm="1">
        <f t="array" ref="F3378">_xlfn.MODE.SNGL(IF(IMDB_Movies_Cleaned!$E$2:$E$3849=A3378, IMDB_Movies_Cleaned!$N$2:$N$3849))</f>
        <v>7.2</v>
      </c>
      <c r="G3378" cm="1">
        <f t="array" ref="G3378">MAX(IF(IMDB_Movies_Cleaned!$E$2:$E$3849=A3378, IMDB_Movies_Cleaned!$N$2:$N$3849))</f>
        <v>9.3000000000000007</v>
      </c>
      <c r="H3378" cm="1">
        <f t="array" ref="H3378">MIN(IF(IMDB_Movies_Cleaned!$E$2:$E$3849=A3378, IMDB_Movies_Cleaned!$N$2:$N$3849))</f>
        <v>5.3</v>
      </c>
      <c r="I3378" cm="1">
        <f t="array" ref="I3378">_xlfn.VAR.S(IF(IMDB_Movies_Cleaned!$E$2:$E$3849=A3378, IMDB_Movies_Cleaned!$N$2:$N$3849))</f>
        <v>0.76047560975611073</v>
      </c>
      <c r="J3378" cm="1">
        <f t="array" ref="J3378">_xlfn.STDEV.S(IF(IMDB_Movies_Cleaned!$E$2:$E$3849=A3378, IMDB_Movies_Cleaned!$N$2:$N$3849))</f>
        <v>0.87205252694783852</v>
      </c>
    </row>
    <row r="3379" spans="1:10" x14ac:dyDescent="0.25">
      <c r="A3379" s="1" t="s">
        <v>2921</v>
      </c>
      <c r="B3379">
        <f t="shared" si="54"/>
        <v>14</v>
      </c>
      <c r="D3379">
        <f>AVERAGEIF(IMDB_Movies_Cleaned!$E$2:$E$3849, A3379, IMDB_Movies_Cleaned!$N$2:$N$3849)</f>
        <v>6.0928571428571416</v>
      </c>
      <c r="E3379" cm="1">
        <f t="array" ref="E3379">MEDIAN(IF(IMDB_Movies_Cleaned!$E$2:$E$3849=A3379, IMDB_Movies_Cleaned!$N$2:$N$3849))</f>
        <v>6.3000000000000007</v>
      </c>
      <c r="F3379" cm="1">
        <f t="array" ref="F3379">_xlfn.MODE.SNGL(IF(IMDB_Movies_Cleaned!$E$2:$E$3849=A3379, IMDB_Movies_Cleaned!$N$2:$N$3849))</f>
        <v>7.1</v>
      </c>
      <c r="G3379" cm="1">
        <f t="array" ref="G3379">MAX(IF(IMDB_Movies_Cleaned!$E$2:$E$3849=A3379, IMDB_Movies_Cleaned!$N$2:$N$3849))</f>
        <v>7.1</v>
      </c>
      <c r="H3379" cm="1">
        <f t="array" ref="H3379">MIN(IF(IMDB_Movies_Cleaned!$E$2:$E$3849=A3379, IMDB_Movies_Cleaned!$N$2:$N$3849))</f>
        <v>2.8</v>
      </c>
      <c r="I3379" cm="1">
        <f t="array" ref="I3379">_xlfn.VAR.S(IF(IMDB_Movies_Cleaned!$E$2:$E$3849=A3379, IMDB_Movies_Cleaned!$N$2:$N$3849))</f>
        <v>1.2284065934066069</v>
      </c>
      <c r="J3379" cm="1">
        <f t="array" ref="J3379">_xlfn.STDEV.S(IF(IMDB_Movies_Cleaned!$E$2:$E$3849=A3379, IMDB_Movies_Cleaned!$N$2:$N$3849))</f>
        <v>1.1083350546683106</v>
      </c>
    </row>
    <row r="3380" spans="1:10" x14ac:dyDescent="0.25">
      <c r="A3380" s="2" t="s">
        <v>1671</v>
      </c>
      <c r="B3380">
        <f t="shared" si="54"/>
        <v>153</v>
      </c>
      <c r="D3380">
        <f>AVERAGEIF(IMDB_Movies_Cleaned!$E$2:$E$3849, A3380, IMDB_Movies_Cleaned!$N$2:$N$3849)</f>
        <v>7.0418300653594796</v>
      </c>
      <c r="E3380" cm="1">
        <f t="array" ref="E3380">MEDIAN(IF(IMDB_Movies_Cleaned!$E$2:$E$3849=A3380, IMDB_Movies_Cleaned!$N$2:$N$3849))</f>
        <v>7.2</v>
      </c>
      <c r="F3380" cm="1">
        <f t="array" ref="F3380">_xlfn.MODE.SNGL(IF(IMDB_Movies_Cleaned!$E$2:$E$3849=A3380, IMDB_Movies_Cleaned!$N$2:$N$3849))</f>
        <v>7.3</v>
      </c>
      <c r="G3380" cm="1">
        <f t="array" ref="G3380">MAX(IF(IMDB_Movies_Cleaned!$E$2:$E$3849=A3380, IMDB_Movies_Cleaned!$N$2:$N$3849))</f>
        <v>8.8000000000000007</v>
      </c>
      <c r="H3380" cm="1">
        <f t="array" ref="H3380">MIN(IF(IMDB_Movies_Cleaned!$E$2:$E$3849=A3380, IMDB_Movies_Cleaned!$N$2:$N$3849))</f>
        <v>3.4</v>
      </c>
      <c r="I3380" cm="1">
        <f t="array" ref="I3380">_xlfn.VAR.S(IF(IMDB_Movies_Cleaned!$E$2:$E$3849=A3380, IMDB_Movies_Cleaned!$N$2:$N$3849))</f>
        <v>0.68705452356381391</v>
      </c>
      <c r="J3380" cm="1">
        <f t="array" ref="J3380">_xlfn.STDEV.S(IF(IMDB_Movies_Cleaned!$E$2:$E$3849=A3380, IMDB_Movies_Cleaned!$N$2:$N$3849))</f>
        <v>0.82888752166009472</v>
      </c>
    </row>
    <row r="3381" spans="1:10" x14ac:dyDescent="0.25">
      <c r="A3381" s="2" t="s">
        <v>129</v>
      </c>
      <c r="B3381">
        <f t="shared" si="54"/>
        <v>119</v>
      </c>
      <c r="D3381">
        <f>AVERAGEIF(IMDB_Movies_Cleaned!$E$2:$E$3849, A3381, IMDB_Movies_Cleaned!$N$2:$N$3849)</f>
        <v>6.9529411764705902</v>
      </c>
      <c r="E3381" cm="1">
        <f t="array" ref="E3381">MEDIAN(IF(IMDB_Movies_Cleaned!$E$2:$E$3849=A3381, IMDB_Movies_Cleaned!$N$2:$N$3849))</f>
        <v>7.1</v>
      </c>
      <c r="F3381" cm="1">
        <f t="array" ref="F3381">_xlfn.MODE.SNGL(IF(IMDB_Movies_Cleaned!$E$2:$E$3849=A3381, IMDB_Movies_Cleaned!$N$2:$N$3849))</f>
        <v>7.2</v>
      </c>
      <c r="G3381" cm="1">
        <f t="array" ref="G3381">MAX(IF(IMDB_Movies_Cleaned!$E$2:$E$3849=A3381, IMDB_Movies_Cleaned!$N$2:$N$3849))</f>
        <v>8.1</v>
      </c>
      <c r="H3381" cm="1">
        <f t="array" ref="H3381">MIN(IF(IMDB_Movies_Cleaned!$E$2:$E$3849=A3381, IMDB_Movies_Cleaned!$N$2:$N$3849))</f>
        <v>4.0999999999999996</v>
      </c>
      <c r="I3381" cm="1">
        <f t="array" ref="I3381">_xlfn.VAR.S(IF(IMDB_Movies_Cleaned!$E$2:$E$3849=A3381, IMDB_Movies_Cleaned!$N$2:$N$3849))</f>
        <v>0.5581056829511245</v>
      </c>
      <c r="J3381" cm="1">
        <f t="array" ref="J3381">_xlfn.STDEV.S(IF(IMDB_Movies_Cleaned!$E$2:$E$3849=A3381, IMDB_Movies_Cleaned!$N$2:$N$3849))</f>
        <v>0.74706471135446129</v>
      </c>
    </row>
    <row r="3382" spans="1:10" x14ac:dyDescent="0.25">
      <c r="A3382" s="1" t="s">
        <v>129</v>
      </c>
      <c r="B3382">
        <f t="shared" si="54"/>
        <v>119</v>
      </c>
      <c r="D3382">
        <f>AVERAGEIF(IMDB_Movies_Cleaned!$E$2:$E$3849, A3382, IMDB_Movies_Cleaned!$N$2:$N$3849)</f>
        <v>6.9529411764705902</v>
      </c>
      <c r="E3382" cm="1">
        <f t="array" ref="E3382">MEDIAN(IF(IMDB_Movies_Cleaned!$E$2:$E$3849=A3382, IMDB_Movies_Cleaned!$N$2:$N$3849))</f>
        <v>7.1</v>
      </c>
      <c r="F3382" cm="1">
        <f t="array" ref="F3382">_xlfn.MODE.SNGL(IF(IMDB_Movies_Cleaned!$E$2:$E$3849=A3382, IMDB_Movies_Cleaned!$N$2:$N$3849))</f>
        <v>7.2</v>
      </c>
      <c r="G3382" cm="1">
        <f t="array" ref="G3382">MAX(IF(IMDB_Movies_Cleaned!$E$2:$E$3849=A3382, IMDB_Movies_Cleaned!$N$2:$N$3849))</f>
        <v>8.1</v>
      </c>
      <c r="H3382" cm="1">
        <f t="array" ref="H3382">MIN(IF(IMDB_Movies_Cleaned!$E$2:$E$3849=A3382, IMDB_Movies_Cleaned!$N$2:$N$3849))</f>
        <v>4.0999999999999996</v>
      </c>
      <c r="I3382" cm="1">
        <f t="array" ref="I3382">_xlfn.VAR.S(IF(IMDB_Movies_Cleaned!$E$2:$E$3849=A3382, IMDB_Movies_Cleaned!$N$2:$N$3849))</f>
        <v>0.5581056829511245</v>
      </c>
      <c r="J3382" cm="1">
        <f t="array" ref="J3382">_xlfn.STDEV.S(IF(IMDB_Movies_Cleaned!$E$2:$E$3849=A3382, IMDB_Movies_Cleaned!$N$2:$N$3849))</f>
        <v>0.74706471135446129</v>
      </c>
    </row>
    <row r="3383" spans="1:10" x14ac:dyDescent="0.25">
      <c r="A3383" s="2" t="s">
        <v>1007</v>
      </c>
      <c r="B3383">
        <f t="shared" si="54"/>
        <v>41</v>
      </c>
      <c r="D3383">
        <f>AVERAGEIF(IMDB_Movies_Cleaned!$E$2:$E$3849, A3383, IMDB_Movies_Cleaned!$N$2:$N$3849)</f>
        <v>7.4951219512195113</v>
      </c>
      <c r="E3383" cm="1">
        <f t="array" ref="E3383">MEDIAN(IF(IMDB_Movies_Cleaned!$E$2:$E$3849=A3383, IMDB_Movies_Cleaned!$N$2:$N$3849))</f>
        <v>7.5</v>
      </c>
      <c r="F3383" cm="1">
        <f t="array" ref="F3383">_xlfn.MODE.SNGL(IF(IMDB_Movies_Cleaned!$E$2:$E$3849=A3383, IMDB_Movies_Cleaned!$N$2:$N$3849))</f>
        <v>7.2</v>
      </c>
      <c r="G3383" cm="1">
        <f t="array" ref="G3383">MAX(IF(IMDB_Movies_Cleaned!$E$2:$E$3849=A3383, IMDB_Movies_Cleaned!$N$2:$N$3849))</f>
        <v>9.3000000000000007</v>
      </c>
      <c r="H3383" cm="1">
        <f t="array" ref="H3383">MIN(IF(IMDB_Movies_Cleaned!$E$2:$E$3849=A3383, IMDB_Movies_Cleaned!$N$2:$N$3849))</f>
        <v>5.3</v>
      </c>
      <c r="I3383" cm="1">
        <f t="array" ref="I3383">_xlfn.VAR.S(IF(IMDB_Movies_Cleaned!$E$2:$E$3849=A3383, IMDB_Movies_Cleaned!$N$2:$N$3849))</f>
        <v>0.76047560975611073</v>
      </c>
      <c r="J3383" cm="1">
        <f t="array" ref="J3383">_xlfn.STDEV.S(IF(IMDB_Movies_Cleaned!$E$2:$E$3849=A3383, IMDB_Movies_Cleaned!$N$2:$N$3849))</f>
        <v>0.87205252694783852</v>
      </c>
    </row>
    <row r="3384" spans="1:10" x14ac:dyDescent="0.25">
      <c r="A3384" s="1" t="s">
        <v>753</v>
      </c>
      <c r="B3384">
        <f t="shared" si="54"/>
        <v>151</v>
      </c>
      <c r="D3384">
        <f>AVERAGEIF(IMDB_Movies_Cleaned!$E$2:$E$3849, A3384, IMDB_Movies_Cleaned!$N$2:$N$3849)</f>
        <v>6.4947019867549711</v>
      </c>
      <c r="E3384" cm="1">
        <f t="array" ref="E3384">MEDIAN(IF(IMDB_Movies_Cleaned!$E$2:$E$3849=A3384, IMDB_Movies_Cleaned!$N$2:$N$3849))</f>
        <v>6.5</v>
      </c>
      <c r="F3384" cm="1">
        <f t="array" ref="F3384">_xlfn.MODE.SNGL(IF(IMDB_Movies_Cleaned!$E$2:$E$3849=A3384, IMDB_Movies_Cleaned!$N$2:$N$3849))</f>
        <v>6.5</v>
      </c>
      <c r="G3384" cm="1">
        <f t="array" ref="G3384">MAX(IF(IMDB_Movies_Cleaned!$E$2:$E$3849=A3384, IMDB_Movies_Cleaned!$N$2:$N$3849))</f>
        <v>8</v>
      </c>
      <c r="H3384" cm="1">
        <f t="array" ref="H3384">MIN(IF(IMDB_Movies_Cleaned!$E$2:$E$3849=A3384, IMDB_Movies_Cleaned!$N$2:$N$3849))</f>
        <v>4.3</v>
      </c>
      <c r="I3384" cm="1">
        <f t="array" ref="I3384">_xlfn.VAR.S(IF(IMDB_Movies_Cleaned!$E$2:$E$3849=A3384, IMDB_Movies_Cleaned!$N$2:$N$3849))</f>
        <v>0.56277174392930951</v>
      </c>
      <c r="J3384" cm="1">
        <f t="array" ref="J3384">_xlfn.STDEV.S(IF(IMDB_Movies_Cleaned!$E$2:$E$3849=A3384, IMDB_Movies_Cleaned!$N$2:$N$3849))</f>
        <v>0.75018114074489339</v>
      </c>
    </row>
    <row r="3385" spans="1:10" x14ac:dyDescent="0.25">
      <c r="A3385" s="1" t="s">
        <v>872</v>
      </c>
      <c r="B3385">
        <f t="shared" si="54"/>
        <v>145</v>
      </c>
      <c r="D3385">
        <f>AVERAGEIF(IMDB_Movies_Cleaned!$E$2:$E$3849, A3385, IMDB_Movies_Cleaned!$N$2:$N$3849)</f>
        <v>5.8406896551724108</v>
      </c>
      <c r="E3385" cm="1">
        <f t="array" ref="E3385">MEDIAN(IF(IMDB_Movies_Cleaned!$E$2:$E$3849=A3385, IMDB_Movies_Cleaned!$N$2:$N$3849))</f>
        <v>6</v>
      </c>
      <c r="F3385" cm="1">
        <f t="array" ref="F3385">_xlfn.MODE.SNGL(IF(IMDB_Movies_Cleaned!$E$2:$E$3849=A3385, IMDB_Movies_Cleaned!$N$2:$N$3849))</f>
        <v>6.5</v>
      </c>
      <c r="G3385" cm="1">
        <f t="array" ref="G3385">MAX(IF(IMDB_Movies_Cleaned!$E$2:$E$3849=A3385, IMDB_Movies_Cleaned!$N$2:$N$3849))</f>
        <v>8</v>
      </c>
      <c r="H3385" cm="1">
        <f t="array" ref="H3385">MIN(IF(IMDB_Movies_Cleaned!$E$2:$E$3849=A3385, IMDB_Movies_Cleaned!$N$2:$N$3849))</f>
        <v>1.9</v>
      </c>
      <c r="I3385" cm="1">
        <f t="array" ref="I3385">_xlfn.VAR.S(IF(IMDB_Movies_Cleaned!$E$2:$E$3849=A3385, IMDB_Movies_Cleaned!$N$2:$N$3849))</f>
        <v>1.4818745210728315</v>
      </c>
      <c r="J3385" cm="1">
        <f t="array" ref="J3385">_xlfn.STDEV.S(IF(IMDB_Movies_Cleaned!$E$2:$E$3849=A3385, IMDB_Movies_Cleaned!$N$2:$N$3849))</f>
        <v>1.2173226856806831</v>
      </c>
    </row>
    <row r="3386" spans="1:10" x14ac:dyDescent="0.25">
      <c r="A3386" s="2" t="s">
        <v>28</v>
      </c>
      <c r="B3386">
        <f t="shared" si="54"/>
        <v>45</v>
      </c>
      <c r="D3386">
        <f>AVERAGEIF(IMDB_Movies_Cleaned!$E$2:$E$3849, A3386, IMDB_Movies_Cleaned!$N$2:$N$3849)</f>
        <v>6.7488888888888914</v>
      </c>
      <c r="E3386" cm="1">
        <f t="array" ref="E3386">MEDIAN(IF(IMDB_Movies_Cleaned!$E$2:$E$3849=A3386, IMDB_Movies_Cleaned!$N$2:$N$3849))</f>
        <v>6.8</v>
      </c>
      <c r="F3386" cm="1">
        <f t="array" ref="F3386">_xlfn.MODE.SNGL(IF(IMDB_Movies_Cleaned!$E$2:$E$3849=A3386, IMDB_Movies_Cleaned!$N$2:$N$3849))</f>
        <v>6.8</v>
      </c>
      <c r="G3386" cm="1">
        <f t="array" ref="G3386">MAX(IF(IMDB_Movies_Cleaned!$E$2:$E$3849=A3386, IMDB_Movies_Cleaned!$N$2:$N$3849))</f>
        <v>8</v>
      </c>
      <c r="H3386" cm="1">
        <f t="array" ref="H3386">MIN(IF(IMDB_Movies_Cleaned!$E$2:$E$3849=A3386, IMDB_Movies_Cleaned!$N$2:$N$3849))</f>
        <v>4.4000000000000004</v>
      </c>
      <c r="I3386" cm="1">
        <f t="array" ref="I3386">_xlfn.VAR.S(IF(IMDB_Movies_Cleaned!$E$2:$E$3849=A3386, IMDB_Movies_Cleaned!$N$2:$N$3849))</f>
        <v>0.59573737373734115</v>
      </c>
      <c r="J3386" cm="1">
        <f t="array" ref="J3386">_xlfn.STDEV.S(IF(IMDB_Movies_Cleaned!$E$2:$E$3849=A3386, IMDB_Movies_Cleaned!$N$2:$N$3849))</f>
        <v>0.77184025143635848</v>
      </c>
    </row>
    <row r="3387" spans="1:10" x14ac:dyDescent="0.25">
      <c r="A3387" s="1" t="s">
        <v>1671</v>
      </c>
      <c r="B3387">
        <f t="shared" si="54"/>
        <v>153</v>
      </c>
      <c r="D3387">
        <f>AVERAGEIF(IMDB_Movies_Cleaned!$E$2:$E$3849, A3387, IMDB_Movies_Cleaned!$N$2:$N$3849)</f>
        <v>7.0418300653594796</v>
      </c>
      <c r="E3387" cm="1">
        <f t="array" ref="E3387">MEDIAN(IF(IMDB_Movies_Cleaned!$E$2:$E$3849=A3387, IMDB_Movies_Cleaned!$N$2:$N$3849))</f>
        <v>7.2</v>
      </c>
      <c r="F3387" cm="1">
        <f t="array" ref="F3387">_xlfn.MODE.SNGL(IF(IMDB_Movies_Cleaned!$E$2:$E$3849=A3387, IMDB_Movies_Cleaned!$N$2:$N$3849))</f>
        <v>7.3</v>
      </c>
      <c r="G3387" cm="1">
        <f t="array" ref="G3387">MAX(IF(IMDB_Movies_Cleaned!$E$2:$E$3849=A3387, IMDB_Movies_Cleaned!$N$2:$N$3849))</f>
        <v>8.8000000000000007</v>
      </c>
      <c r="H3387" cm="1">
        <f t="array" ref="H3387">MIN(IF(IMDB_Movies_Cleaned!$E$2:$E$3849=A3387, IMDB_Movies_Cleaned!$N$2:$N$3849))</f>
        <v>3.4</v>
      </c>
      <c r="I3387" cm="1">
        <f t="array" ref="I3387">_xlfn.VAR.S(IF(IMDB_Movies_Cleaned!$E$2:$E$3849=A3387, IMDB_Movies_Cleaned!$N$2:$N$3849))</f>
        <v>0.68705452356381391</v>
      </c>
      <c r="J3387" cm="1">
        <f t="array" ref="J3387">_xlfn.STDEV.S(IF(IMDB_Movies_Cleaned!$E$2:$E$3849=A3387, IMDB_Movies_Cleaned!$N$2:$N$3849))</f>
        <v>0.82888752166009472</v>
      </c>
    </row>
    <row r="3388" spans="1:10" x14ac:dyDescent="0.25">
      <c r="A3388" s="2" t="s">
        <v>6572</v>
      </c>
      <c r="B3388">
        <f t="shared" si="54"/>
        <v>6</v>
      </c>
      <c r="D3388">
        <f>AVERAGEIF(IMDB_Movies_Cleaned!$E$2:$E$3849, A3388, IMDB_Movies_Cleaned!$N$2:$N$3849)</f>
        <v>6.55</v>
      </c>
      <c r="E3388" cm="1">
        <f t="array" ref="E3388">MEDIAN(IF(IMDB_Movies_Cleaned!$E$2:$E$3849=A3388, IMDB_Movies_Cleaned!$N$2:$N$3849))</f>
        <v>6.6</v>
      </c>
      <c r="F3388" cm="1">
        <f t="array" ref="F3388">_xlfn.MODE.SNGL(IF(IMDB_Movies_Cleaned!$E$2:$E$3849=A3388, IMDB_Movies_Cleaned!$N$2:$N$3849))</f>
        <v>6.6</v>
      </c>
      <c r="G3388" cm="1">
        <f t="array" ref="G3388">MAX(IF(IMDB_Movies_Cleaned!$E$2:$E$3849=A3388, IMDB_Movies_Cleaned!$N$2:$N$3849))</f>
        <v>6.7</v>
      </c>
      <c r="H3388" cm="1">
        <f t="array" ref="H3388">MIN(IF(IMDB_Movies_Cleaned!$E$2:$E$3849=A3388, IMDB_Movies_Cleaned!$N$2:$N$3849))</f>
        <v>6.2</v>
      </c>
      <c r="I3388" cm="1">
        <f t="array" ref="I3388">_xlfn.VAR.S(IF(IMDB_Movies_Cleaned!$E$2:$E$3849=A3388, IMDB_Movies_Cleaned!$N$2:$N$3849))</f>
        <v>3.0999999999999955E-2</v>
      </c>
      <c r="J3388" cm="1">
        <f t="array" ref="J3388">_xlfn.STDEV.S(IF(IMDB_Movies_Cleaned!$E$2:$E$3849=A3388, IMDB_Movies_Cleaned!$N$2:$N$3849))</f>
        <v>0.17606816861658997</v>
      </c>
    </row>
    <row r="3389" spans="1:10" x14ac:dyDescent="0.25">
      <c r="A3389" s="1" t="s">
        <v>2914</v>
      </c>
      <c r="B3389">
        <f t="shared" si="54"/>
        <v>43</v>
      </c>
      <c r="D3389">
        <f>AVERAGEIF(IMDB_Movies_Cleaned!$E$2:$E$3849, A3389, IMDB_Movies_Cleaned!$N$2:$N$3849)</f>
        <v>5.9534883720930249</v>
      </c>
      <c r="E3389" cm="1">
        <f t="array" ref="E3389">MEDIAN(IF(IMDB_Movies_Cleaned!$E$2:$E$3849=A3389, IMDB_Movies_Cleaned!$N$2:$N$3849))</f>
        <v>5.9</v>
      </c>
      <c r="F3389" cm="1">
        <f t="array" ref="F3389">_xlfn.MODE.SNGL(IF(IMDB_Movies_Cleaned!$E$2:$E$3849=A3389, IMDB_Movies_Cleaned!$N$2:$N$3849))</f>
        <v>5.9</v>
      </c>
      <c r="G3389" cm="1">
        <f t="array" ref="G3389">MAX(IF(IMDB_Movies_Cleaned!$E$2:$E$3849=A3389, IMDB_Movies_Cleaned!$N$2:$N$3849))</f>
        <v>8</v>
      </c>
      <c r="H3389" cm="1">
        <f t="array" ref="H3389">MIN(IF(IMDB_Movies_Cleaned!$E$2:$E$3849=A3389, IMDB_Movies_Cleaned!$N$2:$N$3849))</f>
        <v>4.2</v>
      </c>
      <c r="I3389" cm="1">
        <f t="array" ref="I3389">_xlfn.VAR.S(IF(IMDB_Movies_Cleaned!$E$2:$E$3849=A3389, IMDB_Movies_Cleaned!$N$2:$N$3849))</f>
        <v>0.68111849390917156</v>
      </c>
      <c r="J3389" cm="1">
        <f t="array" ref="J3389">_xlfn.STDEV.S(IF(IMDB_Movies_Cleaned!$E$2:$E$3849=A3389, IMDB_Movies_Cleaned!$N$2:$N$3849))</f>
        <v>0.82529903302328644</v>
      </c>
    </row>
    <row r="3390" spans="1:10" x14ac:dyDescent="0.25">
      <c r="A3390" s="2" t="s">
        <v>872</v>
      </c>
      <c r="B3390">
        <f t="shared" si="54"/>
        <v>145</v>
      </c>
      <c r="D3390">
        <f>AVERAGEIF(IMDB_Movies_Cleaned!$E$2:$E$3849, A3390, IMDB_Movies_Cleaned!$N$2:$N$3849)</f>
        <v>5.8406896551724108</v>
      </c>
      <c r="E3390" cm="1">
        <f t="array" ref="E3390">MEDIAN(IF(IMDB_Movies_Cleaned!$E$2:$E$3849=A3390, IMDB_Movies_Cleaned!$N$2:$N$3849))</f>
        <v>6</v>
      </c>
      <c r="F3390" cm="1">
        <f t="array" ref="F3390">_xlfn.MODE.SNGL(IF(IMDB_Movies_Cleaned!$E$2:$E$3849=A3390, IMDB_Movies_Cleaned!$N$2:$N$3849))</f>
        <v>6.5</v>
      </c>
      <c r="G3390" cm="1">
        <f t="array" ref="G3390">MAX(IF(IMDB_Movies_Cleaned!$E$2:$E$3849=A3390, IMDB_Movies_Cleaned!$N$2:$N$3849))</f>
        <v>8</v>
      </c>
      <c r="H3390" cm="1">
        <f t="array" ref="H3390">MIN(IF(IMDB_Movies_Cleaned!$E$2:$E$3849=A3390, IMDB_Movies_Cleaned!$N$2:$N$3849))</f>
        <v>1.9</v>
      </c>
      <c r="I3390" cm="1">
        <f t="array" ref="I3390">_xlfn.VAR.S(IF(IMDB_Movies_Cleaned!$E$2:$E$3849=A3390, IMDB_Movies_Cleaned!$N$2:$N$3849))</f>
        <v>1.4818745210728315</v>
      </c>
      <c r="J3390" cm="1">
        <f t="array" ref="J3390">_xlfn.STDEV.S(IF(IMDB_Movies_Cleaned!$E$2:$E$3849=A3390, IMDB_Movies_Cleaned!$N$2:$N$3849))</f>
        <v>1.2173226856806831</v>
      </c>
    </row>
    <row r="3391" spans="1:10" x14ac:dyDescent="0.25">
      <c r="A3391" s="1" t="s">
        <v>6953</v>
      </c>
      <c r="B3391">
        <f t="shared" si="54"/>
        <v>1</v>
      </c>
      <c r="D3391">
        <f>AVERAGEIF(IMDB_Movies_Cleaned!$E$2:$E$3849, A3391, IMDB_Movies_Cleaned!$N$2:$N$3849)</f>
        <v>8</v>
      </c>
      <c r="E3391" cm="1">
        <f t="array" ref="E3391">MEDIAN(IF(IMDB_Movies_Cleaned!$E$2:$E$3849=A3391, IMDB_Movies_Cleaned!$N$2:$N$3849))</f>
        <v>8</v>
      </c>
      <c r="F3391" t="e" cm="1">
        <f t="array" ref="F3391">_xlfn.MODE.SNGL(IF(IMDB_Movies_Cleaned!$E$2:$E$3849=A3391, IMDB_Movies_Cleaned!$N$2:$N$3849))</f>
        <v>#N/A</v>
      </c>
      <c r="G3391" cm="1">
        <f t="array" ref="G3391">MAX(IF(IMDB_Movies_Cleaned!$E$2:$E$3849=A3391, IMDB_Movies_Cleaned!$N$2:$N$3849))</f>
        <v>8</v>
      </c>
      <c r="H3391" cm="1">
        <f t="array" ref="H3391">MIN(IF(IMDB_Movies_Cleaned!$E$2:$E$3849=A3391, IMDB_Movies_Cleaned!$N$2:$N$3849))</f>
        <v>8</v>
      </c>
      <c r="I3391" t="e" cm="1">
        <f t="array" ref="I3391">_xlfn.VAR.S(IF(IMDB_Movies_Cleaned!$E$2:$E$3849=A3391, IMDB_Movies_Cleaned!$N$2:$N$3849))</f>
        <v>#DIV/0!</v>
      </c>
      <c r="J3391" t="e" cm="1">
        <f t="array" ref="J3391">_xlfn.STDEV.S(IF(IMDB_Movies_Cleaned!$E$2:$E$3849=A3391, IMDB_Movies_Cleaned!$N$2:$N$3849))</f>
        <v>#DIV/0!</v>
      </c>
    </row>
    <row r="3392" spans="1:10" x14ac:dyDescent="0.25">
      <c r="A3392" s="1" t="s">
        <v>3309</v>
      </c>
      <c r="B3392">
        <f t="shared" si="54"/>
        <v>15</v>
      </c>
      <c r="D3392">
        <f>AVERAGEIF(IMDB_Movies_Cleaned!$E$2:$E$3849, A3392, IMDB_Movies_Cleaned!$N$2:$N$3849)</f>
        <v>6.3133333333333335</v>
      </c>
      <c r="E3392" cm="1">
        <f t="array" ref="E3392">MEDIAN(IF(IMDB_Movies_Cleaned!$E$2:$E$3849=A3392, IMDB_Movies_Cleaned!$N$2:$N$3849))</f>
        <v>6.6</v>
      </c>
      <c r="F3392" cm="1">
        <f t="array" ref="F3392">_xlfn.MODE.SNGL(IF(IMDB_Movies_Cleaned!$E$2:$E$3849=A3392, IMDB_Movies_Cleaned!$N$2:$N$3849))</f>
        <v>6.8</v>
      </c>
      <c r="G3392" cm="1">
        <f t="array" ref="G3392">MAX(IF(IMDB_Movies_Cleaned!$E$2:$E$3849=A3392, IMDB_Movies_Cleaned!$N$2:$N$3849))</f>
        <v>7.4</v>
      </c>
      <c r="H3392" cm="1">
        <f t="array" ref="H3392">MIN(IF(IMDB_Movies_Cleaned!$E$2:$E$3849=A3392, IMDB_Movies_Cleaned!$N$2:$N$3849))</f>
        <v>4.4000000000000004</v>
      </c>
      <c r="I3392" cm="1">
        <f t="array" ref="I3392">_xlfn.VAR.S(IF(IMDB_Movies_Cleaned!$E$2:$E$3849=A3392, IMDB_Movies_Cleaned!$N$2:$N$3849))</f>
        <v>0.72123809523809868</v>
      </c>
      <c r="J3392" cm="1">
        <f t="array" ref="J3392">_xlfn.STDEV.S(IF(IMDB_Movies_Cleaned!$E$2:$E$3849=A3392, IMDB_Movies_Cleaned!$N$2:$N$3849))</f>
        <v>0.84925737867745288</v>
      </c>
    </row>
    <row r="3393" spans="1:10" x14ac:dyDescent="0.25">
      <c r="A3393" s="2" t="s">
        <v>129</v>
      </c>
      <c r="B3393">
        <f t="shared" si="54"/>
        <v>119</v>
      </c>
      <c r="D3393">
        <f>AVERAGEIF(IMDB_Movies_Cleaned!$E$2:$E$3849, A3393, IMDB_Movies_Cleaned!$N$2:$N$3849)</f>
        <v>6.9529411764705902</v>
      </c>
      <c r="E3393" cm="1">
        <f t="array" ref="E3393">MEDIAN(IF(IMDB_Movies_Cleaned!$E$2:$E$3849=A3393, IMDB_Movies_Cleaned!$N$2:$N$3849))</f>
        <v>7.1</v>
      </c>
      <c r="F3393" cm="1">
        <f t="array" ref="F3393">_xlfn.MODE.SNGL(IF(IMDB_Movies_Cleaned!$E$2:$E$3849=A3393, IMDB_Movies_Cleaned!$N$2:$N$3849))</f>
        <v>7.2</v>
      </c>
      <c r="G3393" cm="1">
        <f t="array" ref="G3393">MAX(IF(IMDB_Movies_Cleaned!$E$2:$E$3849=A3393, IMDB_Movies_Cleaned!$N$2:$N$3849))</f>
        <v>8.1</v>
      </c>
      <c r="H3393" cm="1">
        <f t="array" ref="H3393">MIN(IF(IMDB_Movies_Cleaned!$E$2:$E$3849=A3393, IMDB_Movies_Cleaned!$N$2:$N$3849))</f>
        <v>4.0999999999999996</v>
      </c>
      <c r="I3393" cm="1">
        <f t="array" ref="I3393">_xlfn.VAR.S(IF(IMDB_Movies_Cleaned!$E$2:$E$3849=A3393, IMDB_Movies_Cleaned!$N$2:$N$3849))</f>
        <v>0.5581056829511245</v>
      </c>
      <c r="J3393" cm="1">
        <f t="array" ref="J3393">_xlfn.STDEV.S(IF(IMDB_Movies_Cleaned!$E$2:$E$3849=A3393, IMDB_Movies_Cleaned!$N$2:$N$3849))</f>
        <v>0.74706471135446129</v>
      </c>
    </row>
    <row r="3394" spans="1:10" x14ac:dyDescent="0.25">
      <c r="A3394" s="1" t="s">
        <v>2074</v>
      </c>
      <c r="B3394">
        <f t="shared" si="54"/>
        <v>12</v>
      </c>
      <c r="D3394">
        <f>AVERAGEIF(IMDB_Movies_Cleaned!$E$2:$E$3849, A3394, IMDB_Movies_Cleaned!$N$2:$N$3849)</f>
        <v>5.5749999999999993</v>
      </c>
      <c r="E3394" cm="1">
        <f t="array" ref="E3394">MEDIAN(IF(IMDB_Movies_Cleaned!$E$2:$E$3849=A3394, IMDB_Movies_Cleaned!$N$2:$N$3849))</f>
        <v>5.6</v>
      </c>
      <c r="F3394" t="e" cm="1">
        <f t="array" ref="F3394">_xlfn.MODE.SNGL(IF(IMDB_Movies_Cleaned!$E$2:$E$3849=A3394, IMDB_Movies_Cleaned!$N$2:$N$3849))</f>
        <v>#N/A</v>
      </c>
      <c r="G3394" cm="1">
        <f t="array" ref="G3394">MAX(IF(IMDB_Movies_Cleaned!$E$2:$E$3849=A3394, IMDB_Movies_Cleaned!$N$2:$N$3849))</f>
        <v>7.3</v>
      </c>
      <c r="H3394" cm="1">
        <f t="array" ref="H3394">MIN(IF(IMDB_Movies_Cleaned!$E$2:$E$3849=A3394, IMDB_Movies_Cleaned!$N$2:$N$3849))</f>
        <v>3.6</v>
      </c>
      <c r="I3394" cm="1">
        <f t="array" ref="I3394">_xlfn.VAR.S(IF(IMDB_Movies_Cleaned!$E$2:$E$3849=A3394, IMDB_Movies_Cleaned!$N$2:$N$3849))</f>
        <v>1.2220454545454644</v>
      </c>
      <c r="J3394" cm="1">
        <f t="array" ref="J3394">_xlfn.STDEV.S(IF(IMDB_Movies_Cleaned!$E$2:$E$3849=A3394, IMDB_Movies_Cleaned!$N$2:$N$3849))</f>
        <v>1.1054616477044621</v>
      </c>
    </row>
    <row r="3395" spans="1:10" x14ac:dyDescent="0.25">
      <c r="A3395" s="2" t="s">
        <v>2396</v>
      </c>
      <c r="B3395">
        <f t="shared" si="54"/>
        <v>25</v>
      </c>
      <c r="D3395">
        <f>AVERAGEIF(IMDB_Movies_Cleaned!$E$2:$E$3849, A3395, IMDB_Movies_Cleaned!$N$2:$N$3849)</f>
        <v>5.8159999999999998</v>
      </c>
      <c r="E3395" cm="1">
        <f t="array" ref="E3395">MEDIAN(IF(IMDB_Movies_Cleaned!$E$2:$E$3849=A3395, IMDB_Movies_Cleaned!$N$2:$N$3849))</f>
        <v>6.1</v>
      </c>
      <c r="F3395" cm="1">
        <f t="array" ref="F3395">_xlfn.MODE.SNGL(IF(IMDB_Movies_Cleaned!$E$2:$E$3849=A3395, IMDB_Movies_Cleaned!$N$2:$N$3849))</f>
        <v>6.2</v>
      </c>
      <c r="G3395" cm="1">
        <f t="array" ref="G3395">MAX(IF(IMDB_Movies_Cleaned!$E$2:$E$3849=A3395, IMDB_Movies_Cleaned!$N$2:$N$3849))</f>
        <v>7.2</v>
      </c>
      <c r="H3395" cm="1">
        <f t="array" ref="H3395">MIN(IF(IMDB_Movies_Cleaned!$E$2:$E$3849=A3395, IMDB_Movies_Cleaned!$N$2:$N$3849))</f>
        <v>3.9</v>
      </c>
      <c r="I3395" cm="1">
        <f t="array" ref="I3395">_xlfn.VAR.S(IF(IMDB_Movies_Cleaned!$E$2:$E$3849=A3395, IMDB_Movies_Cleaned!$N$2:$N$3849))</f>
        <v>0.85390000000000066</v>
      </c>
      <c r="J3395" cm="1">
        <f t="array" ref="J3395">_xlfn.STDEV.S(IF(IMDB_Movies_Cleaned!$E$2:$E$3849=A3395, IMDB_Movies_Cleaned!$N$2:$N$3849))</f>
        <v>0.92406709713093926</v>
      </c>
    </row>
    <row r="3396" spans="1:10" x14ac:dyDescent="0.25">
      <c r="A3396" s="1" t="s">
        <v>6961</v>
      </c>
      <c r="B3396">
        <f t="shared" si="54"/>
        <v>1</v>
      </c>
      <c r="D3396">
        <f>AVERAGEIF(IMDB_Movies_Cleaned!$E$2:$E$3849, A3396, IMDB_Movies_Cleaned!$N$2:$N$3849)</f>
        <v>5.4</v>
      </c>
      <c r="E3396" cm="1">
        <f t="array" ref="E3396">MEDIAN(IF(IMDB_Movies_Cleaned!$E$2:$E$3849=A3396, IMDB_Movies_Cleaned!$N$2:$N$3849))</f>
        <v>5.4</v>
      </c>
      <c r="F3396" t="e" cm="1">
        <f t="array" ref="F3396">_xlfn.MODE.SNGL(IF(IMDB_Movies_Cleaned!$E$2:$E$3849=A3396, IMDB_Movies_Cleaned!$N$2:$N$3849))</f>
        <v>#N/A</v>
      </c>
      <c r="G3396" cm="1">
        <f t="array" ref="G3396">MAX(IF(IMDB_Movies_Cleaned!$E$2:$E$3849=A3396, IMDB_Movies_Cleaned!$N$2:$N$3849))</f>
        <v>5.4</v>
      </c>
      <c r="H3396" cm="1">
        <f t="array" ref="H3396">MIN(IF(IMDB_Movies_Cleaned!$E$2:$E$3849=A3396, IMDB_Movies_Cleaned!$N$2:$N$3849))</f>
        <v>5.4</v>
      </c>
      <c r="I3396" t="e" cm="1">
        <f t="array" ref="I3396">_xlfn.VAR.S(IF(IMDB_Movies_Cleaned!$E$2:$E$3849=A3396, IMDB_Movies_Cleaned!$N$2:$N$3849))</f>
        <v>#DIV/0!</v>
      </c>
      <c r="J3396" t="e" cm="1">
        <f t="array" ref="J3396">_xlfn.STDEV.S(IF(IMDB_Movies_Cleaned!$E$2:$E$3849=A3396, IMDB_Movies_Cleaned!$N$2:$N$3849))</f>
        <v>#DIV/0!</v>
      </c>
    </row>
    <row r="3397" spans="1:10" x14ac:dyDescent="0.25">
      <c r="A3397" s="2" t="s">
        <v>3327</v>
      </c>
      <c r="B3397">
        <f t="shared" si="54"/>
        <v>3</v>
      </c>
      <c r="D3397">
        <f>AVERAGEIF(IMDB_Movies_Cleaned!$E$2:$E$3849, A3397, IMDB_Movies_Cleaned!$N$2:$N$3849)</f>
        <v>6.166666666666667</v>
      </c>
      <c r="E3397" cm="1">
        <f t="array" ref="E3397">MEDIAN(IF(IMDB_Movies_Cleaned!$E$2:$E$3849=A3397, IMDB_Movies_Cleaned!$N$2:$N$3849))</f>
        <v>6.4</v>
      </c>
      <c r="F3397" t="e" cm="1">
        <f t="array" ref="F3397">_xlfn.MODE.SNGL(IF(IMDB_Movies_Cleaned!$E$2:$E$3849=A3397, IMDB_Movies_Cleaned!$N$2:$N$3849))</f>
        <v>#N/A</v>
      </c>
      <c r="G3397" cm="1">
        <f t="array" ref="G3397">MAX(IF(IMDB_Movies_Cleaned!$E$2:$E$3849=A3397, IMDB_Movies_Cleaned!$N$2:$N$3849))</f>
        <v>7</v>
      </c>
      <c r="H3397" cm="1">
        <f t="array" ref="H3397">MIN(IF(IMDB_Movies_Cleaned!$E$2:$E$3849=A3397, IMDB_Movies_Cleaned!$N$2:$N$3849))</f>
        <v>5.0999999999999996</v>
      </c>
      <c r="I3397" cm="1">
        <f t="array" ref="I3397">_xlfn.VAR.S(IF(IMDB_Movies_Cleaned!$E$2:$E$3849=A3397, IMDB_Movies_Cleaned!$N$2:$N$3849))</f>
        <v>0.94333333333333513</v>
      </c>
      <c r="J3397" cm="1">
        <f t="array" ref="J3397">_xlfn.STDEV.S(IF(IMDB_Movies_Cleaned!$E$2:$E$3849=A3397, IMDB_Movies_Cleaned!$N$2:$N$3849))</f>
        <v>0.9712534856222319</v>
      </c>
    </row>
    <row r="3398" spans="1:10" x14ac:dyDescent="0.25">
      <c r="A3398" s="2" t="s">
        <v>2571</v>
      </c>
      <c r="B3398">
        <f t="shared" si="54"/>
        <v>34</v>
      </c>
      <c r="D3398">
        <f>AVERAGEIF(IMDB_Movies_Cleaned!$E$2:$E$3849, A3398, IMDB_Movies_Cleaned!$N$2:$N$3849)</f>
        <v>5.7588235294117638</v>
      </c>
      <c r="E3398" cm="1">
        <f t="array" ref="E3398">MEDIAN(IF(IMDB_Movies_Cleaned!$E$2:$E$3849=A3398, IMDB_Movies_Cleaned!$N$2:$N$3849))</f>
        <v>5.9</v>
      </c>
      <c r="F3398" cm="1">
        <f t="array" ref="F3398">_xlfn.MODE.SNGL(IF(IMDB_Movies_Cleaned!$E$2:$E$3849=A3398, IMDB_Movies_Cleaned!$N$2:$N$3849))</f>
        <v>5.9</v>
      </c>
      <c r="G3398" cm="1">
        <f t="array" ref="G3398">MAX(IF(IMDB_Movies_Cleaned!$E$2:$E$3849=A3398, IMDB_Movies_Cleaned!$N$2:$N$3849))</f>
        <v>7.9</v>
      </c>
      <c r="H3398" cm="1">
        <f t="array" ref="H3398">MIN(IF(IMDB_Movies_Cleaned!$E$2:$E$3849=A3398, IMDB_Movies_Cleaned!$N$2:$N$3849))</f>
        <v>4</v>
      </c>
      <c r="I3398" cm="1">
        <f t="array" ref="I3398">_xlfn.VAR.S(IF(IMDB_Movies_Cleaned!$E$2:$E$3849=A3398, IMDB_Movies_Cleaned!$N$2:$N$3849))</f>
        <v>1.1534046345811242</v>
      </c>
      <c r="J3398" cm="1">
        <f t="array" ref="J3398">_xlfn.STDEV.S(IF(IMDB_Movies_Cleaned!$E$2:$E$3849=A3398, IMDB_Movies_Cleaned!$N$2:$N$3849))</f>
        <v>1.0739667753618471</v>
      </c>
    </row>
    <row r="3399" spans="1:10" x14ac:dyDescent="0.25">
      <c r="A3399" s="1" t="s">
        <v>1631</v>
      </c>
      <c r="B3399">
        <f t="shared" si="54"/>
        <v>2</v>
      </c>
      <c r="D3399">
        <f>AVERAGEIF(IMDB_Movies_Cleaned!$E$2:$E$3849, A3399, IMDB_Movies_Cleaned!$N$2:$N$3849)</f>
        <v>8.25</v>
      </c>
      <c r="E3399" cm="1">
        <f t="array" ref="E3399">MEDIAN(IF(IMDB_Movies_Cleaned!$E$2:$E$3849=A3399, IMDB_Movies_Cleaned!$N$2:$N$3849))</f>
        <v>8.25</v>
      </c>
      <c r="F3399" t="e" cm="1">
        <f t="array" ref="F3399">_xlfn.MODE.SNGL(IF(IMDB_Movies_Cleaned!$E$2:$E$3849=A3399, IMDB_Movies_Cleaned!$N$2:$N$3849))</f>
        <v>#N/A</v>
      </c>
      <c r="G3399" cm="1">
        <f t="array" ref="G3399">MAX(IF(IMDB_Movies_Cleaned!$E$2:$E$3849=A3399, IMDB_Movies_Cleaned!$N$2:$N$3849))</f>
        <v>8.3000000000000007</v>
      </c>
      <c r="H3399" cm="1">
        <f t="array" ref="H3399">MIN(IF(IMDB_Movies_Cleaned!$E$2:$E$3849=A3399, IMDB_Movies_Cleaned!$N$2:$N$3849))</f>
        <v>8.1999999999999993</v>
      </c>
      <c r="I3399" cm="1">
        <f t="array" ref="I3399">_xlfn.VAR.S(IF(IMDB_Movies_Cleaned!$E$2:$E$3849=A3399, IMDB_Movies_Cleaned!$N$2:$N$3849))</f>
        <v>5.0000000000001424E-3</v>
      </c>
      <c r="J3399" cm="1">
        <f t="array" ref="J3399">_xlfn.STDEV.S(IF(IMDB_Movies_Cleaned!$E$2:$E$3849=A3399, IMDB_Movies_Cleaned!$N$2:$N$3849))</f>
        <v>7.0710678118655765E-2</v>
      </c>
    </row>
    <row r="3400" spans="1:10" x14ac:dyDescent="0.25">
      <c r="A3400" s="2" t="s">
        <v>979</v>
      </c>
      <c r="B3400">
        <f t="shared" si="54"/>
        <v>9</v>
      </c>
      <c r="D3400">
        <f>AVERAGEIF(IMDB_Movies_Cleaned!$E$2:$E$3849, A3400, IMDB_Movies_Cleaned!$N$2:$N$3849)</f>
        <v>6.9444444444444438</v>
      </c>
      <c r="E3400" cm="1">
        <f t="array" ref="E3400">MEDIAN(IF(IMDB_Movies_Cleaned!$E$2:$E$3849=A3400, IMDB_Movies_Cleaned!$N$2:$N$3849))</f>
        <v>7.1</v>
      </c>
      <c r="F3400" cm="1">
        <f t="array" ref="F3400">_xlfn.MODE.SNGL(IF(IMDB_Movies_Cleaned!$E$2:$E$3849=A3400, IMDB_Movies_Cleaned!$N$2:$N$3849))</f>
        <v>7.3</v>
      </c>
      <c r="G3400" cm="1">
        <f t="array" ref="G3400">MAX(IF(IMDB_Movies_Cleaned!$E$2:$E$3849=A3400, IMDB_Movies_Cleaned!$N$2:$N$3849))</f>
        <v>8.5</v>
      </c>
      <c r="H3400" cm="1">
        <f t="array" ref="H3400">MIN(IF(IMDB_Movies_Cleaned!$E$2:$E$3849=A3400, IMDB_Movies_Cleaned!$N$2:$N$3849))</f>
        <v>5.3</v>
      </c>
      <c r="I3400" cm="1">
        <f t="array" ref="I3400">_xlfn.VAR.S(IF(IMDB_Movies_Cleaned!$E$2:$E$3849=A3400, IMDB_Movies_Cleaned!$N$2:$N$3849))</f>
        <v>1.0677777777777919</v>
      </c>
      <c r="J3400" cm="1">
        <f t="array" ref="J3400">_xlfn.STDEV.S(IF(IMDB_Movies_Cleaned!$E$2:$E$3849=A3400, IMDB_Movies_Cleaned!$N$2:$N$3849))</f>
        <v>1.0333333333333401</v>
      </c>
    </row>
    <row r="3401" spans="1:10" x14ac:dyDescent="0.25">
      <c r="A3401" s="1" t="s">
        <v>4148</v>
      </c>
      <c r="B3401">
        <f t="shared" si="54"/>
        <v>8</v>
      </c>
      <c r="D3401">
        <f>AVERAGEIF(IMDB_Movies_Cleaned!$E$2:$E$3849, A3401, IMDB_Movies_Cleaned!$N$2:$N$3849)</f>
        <v>6</v>
      </c>
      <c r="E3401" cm="1">
        <f t="array" ref="E3401">MEDIAN(IF(IMDB_Movies_Cleaned!$E$2:$E$3849=A3401, IMDB_Movies_Cleaned!$N$2:$N$3849))</f>
        <v>5.9</v>
      </c>
      <c r="F3401" t="e" cm="1">
        <f t="array" ref="F3401">_xlfn.MODE.SNGL(IF(IMDB_Movies_Cleaned!$E$2:$E$3849=A3401, IMDB_Movies_Cleaned!$N$2:$N$3849))</f>
        <v>#N/A</v>
      </c>
      <c r="G3401" cm="1">
        <f t="array" ref="G3401">MAX(IF(IMDB_Movies_Cleaned!$E$2:$E$3849=A3401, IMDB_Movies_Cleaned!$N$2:$N$3849))</f>
        <v>7.6</v>
      </c>
      <c r="H3401" cm="1">
        <f t="array" ref="H3401">MIN(IF(IMDB_Movies_Cleaned!$E$2:$E$3849=A3401, IMDB_Movies_Cleaned!$N$2:$N$3849))</f>
        <v>4.3</v>
      </c>
      <c r="I3401" cm="1">
        <f t="array" ref="I3401">_xlfn.VAR.S(IF(IMDB_Movies_Cleaned!$E$2:$E$3849=A3401, IMDB_Movies_Cleaned!$N$2:$N$3849))</f>
        <v>1.1828571428571391</v>
      </c>
      <c r="J3401" cm="1">
        <f t="array" ref="J3401">_xlfn.STDEV.S(IF(IMDB_Movies_Cleaned!$E$2:$E$3849=A3401, IMDB_Movies_Cleaned!$N$2:$N$3849))</f>
        <v>1.0875923606099571</v>
      </c>
    </row>
    <row r="3402" spans="1:10" x14ac:dyDescent="0.25">
      <c r="A3402" s="1" t="s">
        <v>6970</v>
      </c>
      <c r="B3402">
        <f t="shared" si="54"/>
        <v>1</v>
      </c>
      <c r="D3402">
        <f>AVERAGEIF(IMDB_Movies_Cleaned!$E$2:$E$3849, A3402, IMDB_Movies_Cleaned!$N$2:$N$3849)</f>
        <v>7.2</v>
      </c>
      <c r="E3402" cm="1">
        <f t="array" ref="E3402">MEDIAN(IF(IMDB_Movies_Cleaned!$E$2:$E$3849=A3402, IMDB_Movies_Cleaned!$N$2:$N$3849))</f>
        <v>7.2</v>
      </c>
      <c r="F3402" t="e" cm="1">
        <f t="array" ref="F3402">_xlfn.MODE.SNGL(IF(IMDB_Movies_Cleaned!$E$2:$E$3849=A3402, IMDB_Movies_Cleaned!$N$2:$N$3849))</f>
        <v>#N/A</v>
      </c>
      <c r="G3402" cm="1">
        <f t="array" ref="G3402">MAX(IF(IMDB_Movies_Cleaned!$E$2:$E$3849=A3402, IMDB_Movies_Cleaned!$N$2:$N$3849))</f>
        <v>7.2</v>
      </c>
      <c r="H3402" cm="1">
        <f t="array" ref="H3402">MIN(IF(IMDB_Movies_Cleaned!$E$2:$E$3849=A3402, IMDB_Movies_Cleaned!$N$2:$N$3849))</f>
        <v>7.2</v>
      </c>
      <c r="I3402" t="e" cm="1">
        <f t="array" ref="I3402">_xlfn.VAR.S(IF(IMDB_Movies_Cleaned!$E$2:$E$3849=A3402, IMDB_Movies_Cleaned!$N$2:$N$3849))</f>
        <v>#DIV/0!</v>
      </c>
      <c r="J3402" t="e" cm="1">
        <f t="array" ref="J3402">_xlfn.STDEV.S(IF(IMDB_Movies_Cleaned!$E$2:$E$3849=A3402, IMDB_Movies_Cleaned!$N$2:$N$3849))</f>
        <v>#DIV/0!</v>
      </c>
    </row>
    <row r="3403" spans="1:10" x14ac:dyDescent="0.25">
      <c r="A3403" s="2" t="s">
        <v>916</v>
      </c>
      <c r="B3403">
        <f t="shared" si="54"/>
        <v>27</v>
      </c>
      <c r="D3403">
        <f>AVERAGEIF(IMDB_Movies_Cleaned!$E$2:$E$3849, A3403, IMDB_Movies_Cleaned!$N$2:$N$3849)</f>
        <v>5.9370370370370384</v>
      </c>
      <c r="E3403" cm="1">
        <f t="array" ref="E3403">MEDIAN(IF(IMDB_Movies_Cleaned!$E$2:$E$3849=A3403, IMDB_Movies_Cleaned!$N$2:$N$3849))</f>
        <v>6.1</v>
      </c>
      <c r="F3403" cm="1">
        <f t="array" ref="F3403">_xlfn.MODE.SNGL(IF(IMDB_Movies_Cleaned!$E$2:$E$3849=A3403, IMDB_Movies_Cleaned!$N$2:$N$3849))</f>
        <v>6.6</v>
      </c>
      <c r="G3403" cm="1">
        <f t="array" ref="G3403">MAX(IF(IMDB_Movies_Cleaned!$E$2:$E$3849=A3403, IMDB_Movies_Cleaned!$N$2:$N$3849))</f>
        <v>7.3</v>
      </c>
      <c r="H3403" cm="1">
        <f t="array" ref="H3403">MIN(IF(IMDB_Movies_Cleaned!$E$2:$E$3849=A3403, IMDB_Movies_Cleaned!$N$2:$N$3849))</f>
        <v>4</v>
      </c>
      <c r="I3403" cm="1">
        <f t="array" ref="I3403">_xlfn.VAR.S(IF(IMDB_Movies_Cleaned!$E$2:$E$3849=A3403, IMDB_Movies_Cleaned!$N$2:$N$3849))</f>
        <v>0.9324216524216371</v>
      </c>
      <c r="J3403" cm="1">
        <f t="array" ref="J3403">_xlfn.STDEV.S(IF(IMDB_Movies_Cleaned!$E$2:$E$3849=A3403, IMDB_Movies_Cleaned!$N$2:$N$3849))</f>
        <v>0.96561982810091318</v>
      </c>
    </row>
    <row r="3404" spans="1:10" x14ac:dyDescent="0.25">
      <c r="A3404" s="2" t="s">
        <v>872</v>
      </c>
      <c r="B3404">
        <f t="shared" si="54"/>
        <v>145</v>
      </c>
      <c r="D3404">
        <f>AVERAGEIF(IMDB_Movies_Cleaned!$E$2:$E$3849, A3404, IMDB_Movies_Cleaned!$N$2:$N$3849)</f>
        <v>5.8406896551724108</v>
      </c>
      <c r="E3404" cm="1">
        <f t="array" ref="E3404">MEDIAN(IF(IMDB_Movies_Cleaned!$E$2:$E$3849=A3404, IMDB_Movies_Cleaned!$N$2:$N$3849))</f>
        <v>6</v>
      </c>
      <c r="F3404" cm="1">
        <f t="array" ref="F3404">_xlfn.MODE.SNGL(IF(IMDB_Movies_Cleaned!$E$2:$E$3849=A3404, IMDB_Movies_Cleaned!$N$2:$N$3849))</f>
        <v>6.5</v>
      </c>
      <c r="G3404" cm="1">
        <f t="array" ref="G3404">MAX(IF(IMDB_Movies_Cleaned!$E$2:$E$3849=A3404, IMDB_Movies_Cleaned!$N$2:$N$3849))</f>
        <v>8</v>
      </c>
      <c r="H3404" cm="1">
        <f t="array" ref="H3404">MIN(IF(IMDB_Movies_Cleaned!$E$2:$E$3849=A3404, IMDB_Movies_Cleaned!$N$2:$N$3849))</f>
        <v>1.9</v>
      </c>
      <c r="I3404" cm="1">
        <f t="array" ref="I3404">_xlfn.VAR.S(IF(IMDB_Movies_Cleaned!$E$2:$E$3849=A3404, IMDB_Movies_Cleaned!$N$2:$N$3849))</f>
        <v>1.4818745210728315</v>
      </c>
      <c r="J3404" cm="1">
        <f t="array" ref="J3404">_xlfn.STDEV.S(IF(IMDB_Movies_Cleaned!$E$2:$E$3849=A3404, IMDB_Movies_Cleaned!$N$2:$N$3849))</f>
        <v>1.2173226856806831</v>
      </c>
    </row>
    <row r="3405" spans="1:10" x14ac:dyDescent="0.25">
      <c r="A3405" s="1" t="s">
        <v>129</v>
      </c>
      <c r="B3405">
        <f t="shared" si="54"/>
        <v>119</v>
      </c>
      <c r="D3405">
        <f>AVERAGEIF(IMDB_Movies_Cleaned!$E$2:$E$3849, A3405, IMDB_Movies_Cleaned!$N$2:$N$3849)</f>
        <v>6.9529411764705902</v>
      </c>
      <c r="E3405" cm="1">
        <f t="array" ref="E3405">MEDIAN(IF(IMDB_Movies_Cleaned!$E$2:$E$3849=A3405, IMDB_Movies_Cleaned!$N$2:$N$3849))</f>
        <v>7.1</v>
      </c>
      <c r="F3405" cm="1">
        <f t="array" ref="F3405">_xlfn.MODE.SNGL(IF(IMDB_Movies_Cleaned!$E$2:$E$3849=A3405, IMDB_Movies_Cleaned!$N$2:$N$3849))</f>
        <v>7.2</v>
      </c>
      <c r="G3405" cm="1">
        <f t="array" ref="G3405">MAX(IF(IMDB_Movies_Cleaned!$E$2:$E$3849=A3405, IMDB_Movies_Cleaned!$N$2:$N$3849))</f>
        <v>8.1</v>
      </c>
      <c r="H3405" cm="1">
        <f t="array" ref="H3405">MIN(IF(IMDB_Movies_Cleaned!$E$2:$E$3849=A3405, IMDB_Movies_Cleaned!$N$2:$N$3849))</f>
        <v>4.0999999999999996</v>
      </c>
      <c r="I3405" cm="1">
        <f t="array" ref="I3405">_xlfn.VAR.S(IF(IMDB_Movies_Cleaned!$E$2:$E$3849=A3405, IMDB_Movies_Cleaned!$N$2:$N$3849))</f>
        <v>0.5581056829511245</v>
      </c>
      <c r="J3405" cm="1">
        <f t="array" ref="J3405">_xlfn.STDEV.S(IF(IMDB_Movies_Cleaned!$E$2:$E$3849=A3405, IMDB_Movies_Cleaned!$N$2:$N$3849))</f>
        <v>0.74706471135446129</v>
      </c>
    </row>
    <row r="3406" spans="1:10" x14ac:dyDescent="0.25">
      <c r="A3406" s="2" t="s">
        <v>1396</v>
      </c>
      <c r="B3406">
        <f t="shared" si="54"/>
        <v>15</v>
      </c>
      <c r="D3406">
        <f>AVERAGEIF(IMDB_Movies_Cleaned!$E$2:$E$3849, A3406, IMDB_Movies_Cleaned!$N$2:$N$3849)</f>
        <v>5.9266666666666659</v>
      </c>
      <c r="E3406" cm="1">
        <f t="array" ref="E3406">MEDIAN(IF(IMDB_Movies_Cleaned!$E$2:$E$3849=A3406, IMDB_Movies_Cleaned!$N$2:$N$3849))</f>
        <v>6.3</v>
      </c>
      <c r="F3406" cm="1">
        <f t="array" ref="F3406">_xlfn.MODE.SNGL(IF(IMDB_Movies_Cleaned!$E$2:$E$3849=A3406, IMDB_Movies_Cleaned!$N$2:$N$3849))</f>
        <v>6.7</v>
      </c>
      <c r="G3406" cm="1">
        <f t="array" ref="G3406">MAX(IF(IMDB_Movies_Cleaned!$E$2:$E$3849=A3406, IMDB_Movies_Cleaned!$N$2:$N$3849))</f>
        <v>7.5</v>
      </c>
      <c r="H3406" cm="1">
        <f t="array" ref="H3406">MIN(IF(IMDB_Movies_Cleaned!$E$2:$E$3849=A3406, IMDB_Movies_Cleaned!$N$2:$N$3849))</f>
        <v>3.2</v>
      </c>
      <c r="I3406" cm="1">
        <f t="array" ref="I3406">_xlfn.VAR.S(IF(IMDB_Movies_Cleaned!$E$2:$E$3849=A3406, IMDB_Movies_Cleaned!$N$2:$N$3849))</f>
        <v>1.4892380952381035</v>
      </c>
      <c r="J3406" cm="1">
        <f t="array" ref="J3406">_xlfn.STDEV.S(IF(IMDB_Movies_Cleaned!$E$2:$E$3849=A3406, IMDB_Movies_Cleaned!$N$2:$N$3849))</f>
        <v>1.2203434333162544</v>
      </c>
    </row>
    <row r="3407" spans="1:10" x14ac:dyDescent="0.25">
      <c r="A3407" s="1" t="s">
        <v>2068</v>
      </c>
      <c r="B3407">
        <f t="shared" ref="B3407:B3470" si="55">COUNTIF($A$2:$A$3849, A3407)</f>
        <v>2</v>
      </c>
      <c r="D3407">
        <f>AVERAGEIF(IMDB_Movies_Cleaned!$E$2:$E$3849, A3407, IMDB_Movies_Cleaned!$N$2:$N$3849)</f>
        <v>6.1</v>
      </c>
      <c r="E3407" cm="1">
        <f t="array" ref="E3407">MEDIAN(IF(IMDB_Movies_Cleaned!$E$2:$E$3849=A3407, IMDB_Movies_Cleaned!$N$2:$N$3849))</f>
        <v>6.1</v>
      </c>
      <c r="F3407" t="e" cm="1">
        <f t="array" ref="F3407">_xlfn.MODE.SNGL(IF(IMDB_Movies_Cleaned!$E$2:$E$3849=A3407, IMDB_Movies_Cleaned!$N$2:$N$3849))</f>
        <v>#N/A</v>
      </c>
      <c r="G3407" cm="1">
        <f t="array" ref="G3407">MAX(IF(IMDB_Movies_Cleaned!$E$2:$E$3849=A3407, IMDB_Movies_Cleaned!$N$2:$N$3849))</f>
        <v>6.5</v>
      </c>
      <c r="H3407" cm="1">
        <f t="array" ref="H3407">MIN(IF(IMDB_Movies_Cleaned!$E$2:$E$3849=A3407, IMDB_Movies_Cleaned!$N$2:$N$3849))</f>
        <v>5.7</v>
      </c>
      <c r="I3407" cm="1">
        <f t="array" ref="I3407">_xlfn.VAR.S(IF(IMDB_Movies_Cleaned!$E$2:$E$3849=A3407, IMDB_Movies_Cleaned!$N$2:$N$3849))</f>
        <v>0.31999999999999984</v>
      </c>
      <c r="J3407" cm="1">
        <f t="array" ref="J3407">_xlfn.STDEV.S(IF(IMDB_Movies_Cleaned!$E$2:$E$3849=A3407, IMDB_Movies_Cleaned!$N$2:$N$3849))</f>
        <v>0.5656854249492379</v>
      </c>
    </row>
    <row r="3408" spans="1:10" x14ac:dyDescent="0.25">
      <c r="A3408" s="1" t="s">
        <v>1289</v>
      </c>
      <c r="B3408">
        <f t="shared" si="55"/>
        <v>147</v>
      </c>
      <c r="D3408">
        <f>AVERAGEIF(IMDB_Movies_Cleaned!$E$2:$E$3849, A3408, IMDB_Movies_Cleaned!$N$2:$N$3849)</f>
        <v>6.5836734693877554</v>
      </c>
      <c r="E3408" cm="1">
        <f t="array" ref="E3408">MEDIAN(IF(IMDB_Movies_Cleaned!$E$2:$E$3849=A3408, IMDB_Movies_Cleaned!$N$2:$N$3849))</f>
        <v>6.7</v>
      </c>
      <c r="F3408" cm="1">
        <f t="array" ref="F3408">_xlfn.MODE.SNGL(IF(IMDB_Movies_Cleaned!$E$2:$E$3849=A3408, IMDB_Movies_Cleaned!$N$2:$N$3849))</f>
        <v>6.7</v>
      </c>
      <c r="G3408" cm="1">
        <f t="array" ref="G3408">MAX(IF(IMDB_Movies_Cleaned!$E$2:$E$3849=A3408, IMDB_Movies_Cleaned!$N$2:$N$3849))</f>
        <v>8.8000000000000007</v>
      </c>
      <c r="H3408" cm="1">
        <f t="array" ref="H3408">MIN(IF(IMDB_Movies_Cleaned!$E$2:$E$3849=A3408, IMDB_Movies_Cleaned!$N$2:$N$3849))</f>
        <v>3.3</v>
      </c>
      <c r="I3408" cm="1">
        <f t="array" ref="I3408">_xlfn.VAR.S(IF(IMDB_Movies_Cleaned!$E$2:$E$3849=A3408, IMDB_Movies_Cleaned!$N$2:$N$3849))</f>
        <v>0.73480011182555371</v>
      </c>
      <c r="J3408" cm="1">
        <f t="array" ref="J3408">_xlfn.STDEV.S(IF(IMDB_Movies_Cleaned!$E$2:$E$3849=A3408, IMDB_Movies_Cleaned!$N$2:$N$3849))</f>
        <v>0.85720482489633343</v>
      </c>
    </row>
    <row r="3409" spans="1:10" x14ac:dyDescent="0.25">
      <c r="A3409" s="2" t="s">
        <v>1289</v>
      </c>
      <c r="B3409">
        <f t="shared" si="55"/>
        <v>147</v>
      </c>
      <c r="D3409">
        <f>AVERAGEIF(IMDB_Movies_Cleaned!$E$2:$E$3849, A3409, IMDB_Movies_Cleaned!$N$2:$N$3849)</f>
        <v>6.5836734693877554</v>
      </c>
      <c r="E3409" cm="1">
        <f t="array" ref="E3409">MEDIAN(IF(IMDB_Movies_Cleaned!$E$2:$E$3849=A3409, IMDB_Movies_Cleaned!$N$2:$N$3849))</f>
        <v>6.7</v>
      </c>
      <c r="F3409" cm="1">
        <f t="array" ref="F3409">_xlfn.MODE.SNGL(IF(IMDB_Movies_Cleaned!$E$2:$E$3849=A3409, IMDB_Movies_Cleaned!$N$2:$N$3849))</f>
        <v>6.7</v>
      </c>
      <c r="G3409" cm="1">
        <f t="array" ref="G3409">MAX(IF(IMDB_Movies_Cleaned!$E$2:$E$3849=A3409, IMDB_Movies_Cleaned!$N$2:$N$3849))</f>
        <v>8.8000000000000007</v>
      </c>
      <c r="H3409" cm="1">
        <f t="array" ref="H3409">MIN(IF(IMDB_Movies_Cleaned!$E$2:$E$3849=A3409, IMDB_Movies_Cleaned!$N$2:$N$3849))</f>
        <v>3.3</v>
      </c>
      <c r="I3409" cm="1">
        <f t="array" ref="I3409">_xlfn.VAR.S(IF(IMDB_Movies_Cleaned!$E$2:$E$3849=A3409, IMDB_Movies_Cleaned!$N$2:$N$3849))</f>
        <v>0.73480011182555371</v>
      </c>
      <c r="J3409" cm="1">
        <f t="array" ref="J3409">_xlfn.STDEV.S(IF(IMDB_Movies_Cleaned!$E$2:$E$3849=A3409, IMDB_Movies_Cleaned!$N$2:$N$3849))</f>
        <v>0.85720482489633343</v>
      </c>
    </row>
    <row r="3410" spans="1:10" x14ac:dyDescent="0.25">
      <c r="A3410" s="1" t="s">
        <v>877</v>
      </c>
      <c r="B3410">
        <f t="shared" si="55"/>
        <v>135</v>
      </c>
      <c r="D3410">
        <f>AVERAGEIF(IMDB_Movies_Cleaned!$E$2:$E$3849, A3410, IMDB_Movies_Cleaned!$N$2:$N$3849)</f>
        <v>5.8962962962962955</v>
      </c>
      <c r="E3410" cm="1">
        <f t="array" ref="E3410">MEDIAN(IF(IMDB_Movies_Cleaned!$E$2:$E$3849=A3410, IMDB_Movies_Cleaned!$N$2:$N$3849))</f>
        <v>6</v>
      </c>
      <c r="F3410" cm="1">
        <f t="array" ref="F3410">_xlfn.MODE.SNGL(IF(IMDB_Movies_Cleaned!$E$2:$E$3849=A3410, IMDB_Movies_Cleaned!$N$2:$N$3849))</f>
        <v>6.1</v>
      </c>
      <c r="G3410" cm="1">
        <f t="array" ref="G3410">MAX(IF(IMDB_Movies_Cleaned!$E$2:$E$3849=A3410, IMDB_Movies_Cleaned!$N$2:$N$3849))</f>
        <v>8.4</v>
      </c>
      <c r="H3410" cm="1">
        <f t="array" ref="H3410">MIN(IF(IMDB_Movies_Cleaned!$E$2:$E$3849=A3410, IMDB_Movies_Cleaned!$N$2:$N$3849))</f>
        <v>2.7</v>
      </c>
      <c r="I3410" cm="1">
        <f t="array" ref="I3410">_xlfn.VAR.S(IF(IMDB_Movies_Cleaned!$E$2:$E$3849=A3410, IMDB_Movies_Cleaned!$N$2:$N$3849))</f>
        <v>0.76826976229963906</v>
      </c>
      <c r="J3410" cm="1">
        <f t="array" ref="J3410">_xlfn.STDEV.S(IF(IMDB_Movies_Cleaned!$E$2:$E$3849=A3410, IMDB_Movies_Cleaned!$N$2:$N$3849))</f>
        <v>0.87650998984588824</v>
      </c>
    </row>
    <row r="3411" spans="1:10" x14ac:dyDescent="0.25">
      <c r="A3411" s="2" t="s">
        <v>6990</v>
      </c>
      <c r="B3411">
        <f t="shared" si="55"/>
        <v>1</v>
      </c>
      <c r="D3411">
        <f>AVERAGEIF(IMDB_Movies_Cleaned!$E$2:$E$3849, A3411, IMDB_Movies_Cleaned!$N$2:$N$3849)</f>
        <v>6</v>
      </c>
      <c r="E3411" cm="1">
        <f t="array" ref="E3411">MEDIAN(IF(IMDB_Movies_Cleaned!$E$2:$E$3849=A3411, IMDB_Movies_Cleaned!$N$2:$N$3849))</f>
        <v>6</v>
      </c>
      <c r="F3411" t="e" cm="1">
        <f t="array" ref="F3411">_xlfn.MODE.SNGL(IF(IMDB_Movies_Cleaned!$E$2:$E$3849=A3411, IMDB_Movies_Cleaned!$N$2:$N$3849))</f>
        <v>#N/A</v>
      </c>
      <c r="G3411" cm="1">
        <f t="array" ref="G3411">MAX(IF(IMDB_Movies_Cleaned!$E$2:$E$3849=A3411, IMDB_Movies_Cleaned!$N$2:$N$3849))</f>
        <v>6</v>
      </c>
      <c r="H3411" cm="1">
        <f t="array" ref="H3411">MIN(IF(IMDB_Movies_Cleaned!$E$2:$E$3849=A3411, IMDB_Movies_Cleaned!$N$2:$N$3849))</f>
        <v>6</v>
      </c>
      <c r="I3411" t="e" cm="1">
        <f t="array" ref="I3411">_xlfn.VAR.S(IF(IMDB_Movies_Cleaned!$E$2:$E$3849=A3411, IMDB_Movies_Cleaned!$N$2:$N$3849))</f>
        <v>#DIV/0!</v>
      </c>
      <c r="J3411" t="e" cm="1">
        <f t="array" ref="J3411">_xlfn.STDEV.S(IF(IMDB_Movies_Cleaned!$E$2:$E$3849=A3411, IMDB_Movies_Cleaned!$N$2:$N$3849))</f>
        <v>#DIV/0!</v>
      </c>
    </row>
    <row r="3412" spans="1:10" x14ac:dyDescent="0.25">
      <c r="A3412" s="1" t="s">
        <v>3309</v>
      </c>
      <c r="B3412">
        <f t="shared" si="55"/>
        <v>15</v>
      </c>
      <c r="D3412">
        <f>AVERAGEIF(IMDB_Movies_Cleaned!$E$2:$E$3849, A3412, IMDB_Movies_Cleaned!$N$2:$N$3849)</f>
        <v>6.3133333333333335</v>
      </c>
      <c r="E3412" cm="1">
        <f t="array" ref="E3412">MEDIAN(IF(IMDB_Movies_Cleaned!$E$2:$E$3849=A3412, IMDB_Movies_Cleaned!$N$2:$N$3849))</f>
        <v>6.6</v>
      </c>
      <c r="F3412" cm="1">
        <f t="array" ref="F3412">_xlfn.MODE.SNGL(IF(IMDB_Movies_Cleaned!$E$2:$E$3849=A3412, IMDB_Movies_Cleaned!$N$2:$N$3849))</f>
        <v>6.8</v>
      </c>
      <c r="G3412" cm="1">
        <f t="array" ref="G3412">MAX(IF(IMDB_Movies_Cleaned!$E$2:$E$3849=A3412, IMDB_Movies_Cleaned!$N$2:$N$3849))</f>
        <v>7.4</v>
      </c>
      <c r="H3412" cm="1">
        <f t="array" ref="H3412">MIN(IF(IMDB_Movies_Cleaned!$E$2:$E$3849=A3412, IMDB_Movies_Cleaned!$N$2:$N$3849))</f>
        <v>4.4000000000000004</v>
      </c>
      <c r="I3412" cm="1">
        <f t="array" ref="I3412">_xlfn.VAR.S(IF(IMDB_Movies_Cleaned!$E$2:$E$3849=A3412, IMDB_Movies_Cleaned!$N$2:$N$3849))</f>
        <v>0.72123809523809868</v>
      </c>
      <c r="J3412" cm="1">
        <f t="array" ref="J3412">_xlfn.STDEV.S(IF(IMDB_Movies_Cleaned!$E$2:$E$3849=A3412, IMDB_Movies_Cleaned!$N$2:$N$3849))</f>
        <v>0.84925737867745288</v>
      </c>
    </row>
    <row r="3413" spans="1:10" x14ac:dyDescent="0.25">
      <c r="A3413" s="2" t="s">
        <v>557</v>
      </c>
      <c r="B3413">
        <f t="shared" si="55"/>
        <v>45</v>
      </c>
      <c r="D3413">
        <f>AVERAGEIF(IMDB_Movies_Cleaned!$E$2:$E$3849, A3413, IMDB_Movies_Cleaned!$N$2:$N$3849)</f>
        <v>6.0377777777777766</v>
      </c>
      <c r="E3413" cm="1">
        <f t="array" ref="E3413">MEDIAN(IF(IMDB_Movies_Cleaned!$E$2:$E$3849=A3413, IMDB_Movies_Cleaned!$N$2:$N$3849))</f>
        <v>6.1</v>
      </c>
      <c r="F3413" cm="1">
        <f t="array" ref="F3413">_xlfn.MODE.SNGL(IF(IMDB_Movies_Cleaned!$E$2:$E$3849=A3413, IMDB_Movies_Cleaned!$N$2:$N$3849))</f>
        <v>6.7</v>
      </c>
      <c r="G3413" cm="1">
        <f t="array" ref="G3413">MAX(IF(IMDB_Movies_Cleaned!$E$2:$E$3849=A3413, IMDB_Movies_Cleaned!$N$2:$N$3849))</f>
        <v>8.3000000000000007</v>
      </c>
      <c r="H3413" cm="1">
        <f t="array" ref="H3413">MIN(IF(IMDB_Movies_Cleaned!$E$2:$E$3849=A3413, IMDB_Movies_Cleaned!$N$2:$N$3849))</f>
        <v>3.1</v>
      </c>
      <c r="I3413" cm="1">
        <f t="array" ref="I3413">_xlfn.VAR.S(IF(IMDB_Movies_Cleaned!$E$2:$E$3849=A3413, IMDB_Movies_Cleaned!$N$2:$N$3849))</f>
        <v>1.3928585858586084</v>
      </c>
      <c r="J3413" cm="1">
        <f t="array" ref="J3413">_xlfn.STDEV.S(IF(IMDB_Movies_Cleaned!$E$2:$E$3849=A3413, IMDB_Movies_Cleaned!$N$2:$N$3849))</f>
        <v>1.180194300044958</v>
      </c>
    </row>
    <row r="3414" spans="1:10" x14ac:dyDescent="0.25">
      <c r="A3414" s="2" t="s">
        <v>1671</v>
      </c>
      <c r="B3414">
        <f t="shared" si="55"/>
        <v>153</v>
      </c>
      <c r="D3414">
        <f>AVERAGEIF(IMDB_Movies_Cleaned!$E$2:$E$3849, A3414, IMDB_Movies_Cleaned!$N$2:$N$3849)</f>
        <v>7.0418300653594796</v>
      </c>
      <c r="E3414" cm="1">
        <f t="array" ref="E3414">MEDIAN(IF(IMDB_Movies_Cleaned!$E$2:$E$3849=A3414, IMDB_Movies_Cleaned!$N$2:$N$3849))</f>
        <v>7.2</v>
      </c>
      <c r="F3414" cm="1">
        <f t="array" ref="F3414">_xlfn.MODE.SNGL(IF(IMDB_Movies_Cleaned!$E$2:$E$3849=A3414, IMDB_Movies_Cleaned!$N$2:$N$3849))</f>
        <v>7.3</v>
      </c>
      <c r="G3414" cm="1">
        <f t="array" ref="G3414">MAX(IF(IMDB_Movies_Cleaned!$E$2:$E$3849=A3414, IMDB_Movies_Cleaned!$N$2:$N$3849))</f>
        <v>8.8000000000000007</v>
      </c>
      <c r="H3414" cm="1">
        <f t="array" ref="H3414">MIN(IF(IMDB_Movies_Cleaned!$E$2:$E$3849=A3414, IMDB_Movies_Cleaned!$N$2:$N$3849))</f>
        <v>3.4</v>
      </c>
      <c r="I3414" cm="1">
        <f t="array" ref="I3414">_xlfn.VAR.S(IF(IMDB_Movies_Cleaned!$E$2:$E$3849=A3414, IMDB_Movies_Cleaned!$N$2:$N$3849))</f>
        <v>0.68705452356381391</v>
      </c>
      <c r="J3414" cm="1">
        <f t="array" ref="J3414">_xlfn.STDEV.S(IF(IMDB_Movies_Cleaned!$E$2:$E$3849=A3414, IMDB_Movies_Cleaned!$N$2:$N$3849))</f>
        <v>0.82888752166009472</v>
      </c>
    </row>
    <row r="3415" spans="1:10" x14ac:dyDescent="0.25">
      <c r="A3415" s="1" t="s">
        <v>2737</v>
      </c>
      <c r="B3415">
        <f t="shared" si="55"/>
        <v>14</v>
      </c>
      <c r="D3415">
        <f>AVERAGEIF(IMDB_Movies_Cleaned!$E$2:$E$3849, A3415, IMDB_Movies_Cleaned!$N$2:$N$3849)</f>
        <v>6.3071428571428578</v>
      </c>
      <c r="E3415" cm="1">
        <f t="array" ref="E3415">MEDIAN(IF(IMDB_Movies_Cleaned!$E$2:$E$3849=A3415, IMDB_Movies_Cleaned!$N$2:$N$3849))</f>
        <v>6.25</v>
      </c>
      <c r="F3415" cm="1">
        <f t="array" ref="F3415">_xlfn.MODE.SNGL(IF(IMDB_Movies_Cleaned!$E$2:$E$3849=A3415, IMDB_Movies_Cleaned!$N$2:$N$3849))</f>
        <v>6.2</v>
      </c>
      <c r="G3415" cm="1">
        <f t="array" ref="G3415">MAX(IF(IMDB_Movies_Cleaned!$E$2:$E$3849=A3415, IMDB_Movies_Cleaned!$N$2:$N$3849))</f>
        <v>7.3</v>
      </c>
      <c r="H3415" cm="1">
        <f t="array" ref="H3415">MIN(IF(IMDB_Movies_Cleaned!$E$2:$E$3849=A3415, IMDB_Movies_Cleaned!$N$2:$N$3849))</f>
        <v>5.4</v>
      </c>
      <c r="I3415" cm="1">
        <f t="array" ref="I3415">_xlfn.VAR.S(IF(IMDB_Movies_Cleaned!$E$2:$E$3849=A3415, IMDB_Movies_Cleaned!$N$2:$N$3849))</f>
        <v>0.2884065934065933</v>
      </c>
      <c r="J3415" cm="1">
        <f t="array" ref="J3415">_xlfn.STDEV.S(IF(IMDB_Movies_Cleaned!$E$2:$E$3849=A3415, IMDB_Movies_Cleaned!$N$2:$N$3849))</f>
        <v>0.53703500203114629</v>
      </c>
    </row>
    <row r="3416" spans="1:10" x14ac:dyDescent="0.25">
      <c r="A3416" s="2" t="s">
        <v>817</v>
      </c>
      <c r="B3416">
        <f t="shared" si="55"/>
        <v>30</v>
      </c>
      <c r="D3416">
        <f>AVERAGEIF(IMDB_Movies_Cleaned!$E$2:$E$3849, A3416, IMDB_Movies_Cleaned!$N$2:$N$3849)</f>
        <v>7.1733333333333338</v>
      </c>
      <c r="E3416" cm="1">
        <f t="array" ref="E3416">MEDIAN(IF(IMDB_Movies_Cleaned!$E$2:$E$3849=A3416, IMDB_Movies_Cleaned!$N$2:$N$3849))</f>
        <v>7.25</v>
      </c>
      <c r="F3416" cm="1">
        <f t="array" ref="F3416">_xlfn.MODE.SNGL(IF(IMDB_Movies_Cleaned!$E$2:$E$3849=A3416, IMDB_Movies_Cleaned!$N$2:$N$3849))</f>
        <v>7.3</v>
      </c>
      <c r="G3416" cm="1">
        <f t="array" ref="G3416">MAX(IF(IMDB_Movies_Cleaned!$E$2:$E$3849=A3416, IMDB_Movies_Cleaned!$N$2:$N$3849))</f>
        <v>8.1999999999999993</v>
      </c>
      <c r="H3416" cm="1">
        <f t="array" ref="H3416">MIN(IF(IMDB_Movies_Cleaned!$E$2:$E$3849=A3416, IMDB_Movies_Cleaned!$N$2:$N$3849))</f>
        <v>5.8</v>
      </c>
      <c r="I3416" cm="1">
        <f t="array" ref="I3416">_xlfn.VAR.S(IF(IMDB_Movies_Cleaned!$E$2:$E$3849=A3416, IMDB_Movies_Cleaned!$N$2:$N$3849))</f>
        <v>0.37581609195402288</v>
      </c>
      <c r="J3416" cm="1">
        <f t="array" ref="J3416">_xlfn.STDEV.S(IF(IMDB_Movies_Cleaned!$E$2:$E$3849=A3416, IMDB_Movies_Cleaned!$N$2:$N$3849))</f>
        <v>0.61303840985212577</v>
      </c>
    </row>
    <row r="3417" spans="1:10" x14ac:dyDescent="0.25">
      <c r="A3417" s="2" t="s">
        <v>1007</v>
      </c>
      <c r="B3417">
        <f t="shared" si="55"/>
        <v>41</v>
      </c>
      <c r="D3417">
        <f>AVERAGEIF(IMDB_Movies_Cleaned!$E$2:$E$3849, A3417, IMDB_Movies_Cleaned!$N$2:$N$3849)</f>
        <v>7.4951219512195113</v>
      </c>
      <c r="E3417" cm="1">
        <f t="array" ref="E3417">MEDIAN(IF(IMDB_Movies_Cleaned!$E$2:$E$3849=A3417, IMDB_Movies_Cleaned!$N$2:$N$3849))</f>
        <v>7.5</v>
      </c>
      <c r="F3417" cm="1">
        <f t="array" ref="F3417">_xlfn.MODE.SNGL(IF(IMDB_Movies_Cleaned!$E$2:$E$3849=A3417, IMDB_Movies_Cleaned!$N$2:$N$3849))</f>
        <v>7.2</v>
      </c>
      <c r="G3417" cm="1">
        <f t="array" ref="G3417">MAX(IF(IMDB_Movies_Cleaned!$E$2:$E$3849=A3417, IMDB_Movies_Cleaned!$N$2:$N$3849))</f>
        <v>9.3000000000000007</v>
      </c>
      <c r="H3417" cm="1">
        <f t="array" ref="H3417">MIN(IF(IMDB_Movies_Cleaned!$E$2:$E$3849=A3417, IMDB_Movies_Cleaned!$N$2:$N$3849))</f>
        <v>5.3</v>
      </c>
      <c r="I3417" cm="1">
        <f t="array" ref="I3417">_xlfn.VAR.S(IF(IMDB_Movies_Cleaned!$E$2:$E$3849=A3417, IMDB_Movies_Cleaned!$N$2:$N$3849))</f>
        <v>0.76047560975611073</v>
      </c>
      <c r="J3417" cm="1">
        <f t="array" ref="J3417">_xlfn.STDEV.S(IF(IMDB_Movies_Cleaned!$E$2:$E$3849=A3417, IMDB_Movies_Cleaned!$N$2:$N$3849))</f>
        <v>0.87205252694783852</v>
      </c>
    </row>
    <row r="3418" spans="1:10" x14ac:dyDescent="0.25">
      <c r="A3418" s="1" t="s">
        <v>1289</v>
      </c>
      <c r="B3418">
        <f t="shared" si="55"/>
        <v>147</v>
      </c>
      <c r="D3418">
        <f>AVERAGEIF(IMDB_Movies_Cleaned!$E$2:$E$3849, A3418, IMDB_Movies_Cleaned!$N$2:$N$3849)</f>
        <v>6.5836734693877554</v>
      </c>
      <c r="E3418" cm="1">
        <f t="array" ref="E3418">MEDIAN(IF(IMDB_Movies_Cleaned!$E$2:$E$3849=A3418, IMDB_Movies_Cleaned!$N$2:$N$3849))</f>
        <v>6.7</v>
      </c>
      <c r="F3418" cm="1">
        <f t="array" ref="F3418">_xlfn.MODE.SNGL(IF(IMDB_Movies_Cleaned!$E$2:$E$3849=A3418, IMDB_Movies_Cleaned!$N$2:$N$3849))</f>
        <v>6.7</v>
      </c>
      <c r="G3418" cm="1">
        <f t="array" ref="G3418">MAX(IF(IMDB_Movies_Cleaned!$E$2:$E$3849=A3418, IMDB_Movies_Cleaned!$N$2:$N$3849))</f>
        <v>8.8000000000000007</v>
      </c>
      <c r="H3418" cm="1">
        <f t="array" ref="H3418">MIN(IF(IMDB_Movies_Cleaned!$E$2:$E$3849=A3418, IMDB_Movies_Cleaned!$N$2:$N$3849))</f>
        <v>3.3</v>
      </c>
      <c r="I3418" cm="1">
        <f t="array" ref="I3418">_xlfn.VAR.S(IF(IMDB_Movies_Cleaned!$E$2:$E$3849=A3418, IMDB_Movies_Cleaned!$N$2:$N$3849))</f>
        <v>0.73480011182555371</v>
      </c>
      <c r="J3418" cm="1">
        <f t="array" ref="J3418">_xlfn.STDEV.S(IF(IMDB_Movies_Cleaned!$E$2:$E$3849=A3418, IMDB_Movies_Cleaned!$N$2:$N$3849))</f>
        <v>0.85720482489633343</v>
      </c>
    </row>
    <row r="3419" spans="1:10" x14ac:dyDescent="0.25">
      <c r="A3419" s="2" t="s">
        <v>6572</v>
      </c>
      <c r="B3419">
        <f t="shared" si="55"/>
        <v>6</v>
      </c>
      <c r="D3419">
        <f>AVERAGEIF(IMDB_Movies_Cleaned!$E$2:$E$3849, A3419, IMDB_Movies_Cleaned!$N$2:$N$3849)</f>
        <v>6.55</v>
      </c>
      <c r="E3419" cm="1">
        <f t="array" ref="E3419">MEDIAN(IF(IMDB_Movies_Cleaned!$E$2:$E$3849=A3419, IMDB_Movies_Cleaned!$N$2:$N$3849))</f>
        <v>6.6</v>
      </c>
      <c r="F3419" cm="1">
        <f t="array" ref="F3419">_xlfn.MODE.SNGL(IF(IMDB_Movies_Cleaned!$E$2:$E$3849=A3419, IMDB_Movies_Cleaned!$N$2:$N$3849))</f>
        <v>6.6</v>
      </c>
      <c r="G3419" cm="1">
        <f t="array" ref="G3419">MAX(IF(IMDB_Movies_Cleaned!$E$2:$E$3849=A3419, IMDB_Movies_Cleaned!$N$2:$N$3849))</f>
        <v>6.7</v>
      </c>
      <c r="H3419" cm="1">
        <f t="array" ref="H3419">MIN(IF(IMDB_Movies_Cleaned!$E$2:$E$3849=A3419, IMDB_Movies_Cleaned!$N$2:$N$3849))</f>
        <v>6.2</v>
      </c>
      <c r="I3419" cm="1">
        <f t="array" ref="I3419">_xlfn.VAR.S(IF(IMDB_Movies_Cleaned!$E$2:$E$3849=A3419, IMDB_Movies_Cleaned!$N$2:$N$3849))</f>
        <v>3.0999999999999955E-2</v>
      </c>
      <c r="J3419" cm="1">
        <f t="array" ref="J3419">_xlfn.STDEV.S(IF(IMDB_Movies_Cleaned!$E$2:$E$3849=A3419, IMDB_Movies_Cleaned!$N$2:$N$3849))</f>
        <v>0.17606816861658997</v>
      </c>
    </row>
    <row r="3420" spans="1:10" x14ac:dyDescent="0.25">
      <c r="A3420" s="1" t="s">
        <v>7006</v>
      </c>
      <c r="B3420">
        <f t="shared" si="55"/>
        <v>1</v>
      </c>
      <c r="D3420">
        <f>AVERAGEIF(IMDB_Movies_Cleaned!$E$2:$E$3849, A3420, IMDB_Movies_Cleaned!$N$2:$N$3849)</f>
        <v>5.4</v>
      </c>
      <c r="E3420" cm="1">
        <f t="array" ref="E3420">MEDIAN(IF(IMDB_Movies_Cleaned!$E$2:$E$3849=A3420, IMDB_Movies_Cleaned!$N$2:$N$3849))</f>
        <v>5.4</v>
      </c>
      <c r="F3420" t="e" cm="1">
        <f t="array" ref="F3420">_xlfn.MODE.SNGL(IF(IMDB_Movies_Cleaned!$E$2:$E$3849=A3420, IMDB_Movies_Cleaned!$N$2:$N$3849))</f>
        <v>#N/A</v>
      </c>
      <c r="G3420" cm="1">
        <f t="array" ref="G3420">MAX(IF(IMDB_Movies_Cleaned!$E$2:$E$3849=A3420, IMDB_Movies_Cleaned!$N$2:$N$3849))</f>
        <v>5.4</v>
      </c>
      <c r="H3420" cm="1">
        <f t="array" ref="H3420">MIN(IF(IMDB_Movies_Cleaned!$E$2:$E$3849=A3420, IMDB_Movies_Cleaned!$N$2:$N$3849))</f>
        <v>5.4</v>
      </c>
      <c r="I3420" t="e" cm="1">
        <f t="array" ref="I3420">_xlfn.VAR.S(IF(IMDB_Movies_Cleaned!$E$2:$E$3849=A3420, IMDB_Movies_Cleaned!$N$2:$N$3849))</f>
        <v>#DIV/0!</v>
      </c>
      <c r="J3420" t="e" cm="1">
        <f t="array" ref="J3420">_xlfn.STDEV.S(IF(IMDB_Movies_Cleaned!$E$2:$E$3849=A3420, IMDB_Movies_Cleaned!$N$2:$N$3849))</f>
        <v>#DIV/0!</v>
      </c>
    </row>
    <row r="3421" spans="1:10" x14ac:dyDescent="0.25">
      <c r="A3421" s="2" t="s">
        <v>1001</v>
      </c>
      <c r="B3421">
        <f t="shared" si="55"/>
        <v>30</v>
      </c>
      <c r="D3421">
        <f>AVERAGEIF(IMDB_Movies_Cleaned!$E$2:$E$3849, A3421, IMDB_Movies_Cleaned!$N$2:$N$3849)</f>
        <v>6.7566666666666686</v>
      </c>
      <c r="E3421" cm="1">
        <f t="array" ref="E3421">MEDIAN(IF(IMDB_Movies_Cleaned!$E$2:$E$3849=A3421, IMDB_Movies_Cleaned!$N$2:$N$3849))</f>
        <v>6.85</v>
      </c>
      <c r="F3421" cm="1">
        <f t="array" ref="F3421">_xlfn.MODE.SNGL(IF(IMDB_Movies_Cleaned!$E$2:$E$3849=A3421, IMDB_Movies_Cleaned!$N$2:$N$3849))</f>
        <v>7.5</v>
      </c>
      <c r="G3421" cm="1">
        <f t="array" ref="G3421">MAX(IF(IMDB_Movies_Cleaned!$E$2:$E$3849=A3421, IMDB_Movies_Cleaned!$N$2:$N$3849))</f>
        <v>8.4</v>
      </c>
      <c r="H3421" cm="1">
        <f t="array" ref="H3421">MIN(IF(IMDB_Movies_Cleaned!$E$2:$E$3849=A3421, IMDB_Movies_Cleaned!$N$2:$N$3849))</f>
        <v>4.5999999999999996</v>
      </c>
      <c r="I3421" cm="1">
        <f t="array" ref="I3421">_xlfn.VAR.S(IF(IMDB_Movies_Cleaned!$E$2:$E$3849=A3421, IMDB_Movies_Cleaned!$N$2:$N$3849))</f>
        <v>0.88805747126434653</v>
      </c>
      <c r="J3421" cm="1">
        <f t="array" ref="J3421">_xlfn.STDEV.S(IF(IMDB_Movies_Cleaned!$E$2:$E$3849=A3421, IMDB_Movies_Cleaned!$N$2:$N$3849))</f>
        <v>0.94236801264917014</v>
      </c>
    </row>
    <row r="3422" spans="1:10" x14ac:dyDescent="0.25">
      <c r="A3422" s="1" t="s">
        <v>3208</v>
      </c>
      <c r="B3422">
        <f t="shared" si="55"/>
        <v>8</v>
      </c>
      <c r="D3422">
        <f>AVERAGEIF(IMDB_Movies_Cleaned!$E$2:$E$3849, A3422, IMDB_Movies_Cleaned!$N$2:$N$3849)</f>
        <v>6.9124999999999996</v>
      </c>
      <c r="E3422" cm="1">
        <f t="array" ref="E3422">MEDIAN(IF(IMDB_Movies_Cleaned!$E$2:$E$3849=A3422, IMDB_Movies_Cleaned!$N$2:$N$3849))</f>
        <v>6.65</v>
      </c>
      <c r="F3422" cm="1">
        <f t="array" ref="F3422">_xlfn.MODE.SNGL(IF(IMDB_Movies_Cleaned!$E$2:$E$3849=A3422, IMDB_Movies_Cleaned!$N$2:$N$3849))</f>
        <v>6.3</v>
      </c>
      <c r="G3422" cm="1">
        <f t="array" ref="G3422">MAX(IF(IMDB_Movies_Cleaned!$E$2:$E$3849=A3422, IMDB_Movies_Cleaned!$N$2:$N$3849))</f>
        <v>8.5</v>
      </c>
      <c r="H3422" cm="1">
        <f t="array" ref="H3422">MIN(IF(IMDB_Movies_Cleaned!$E$2:$E$3849=A3422, IMDB_Movies_Cleaned!$N$2:$N$3849))</f>
        <v>6.3</v>
      </c>
      <c r="I3422" cm="1">
        <f t="array" ref="I3422">_xlfn.VAR.S(IF(IMDB_Movies_Cleaned!$E$2:$E$3849=A3422, IMDB_Movies_Cleaned!$N$2:$N$3849))</f>
        <v>0.59267857142858049</v>
      </c>
      <c r="J3422" cm="1">
        <f t="array" ref="J3422">_xlfn.STDEV.S(IF(IMDB_Movies_Cleaned!$E$2:$E$3849=A3422, IMDB_Movies_Cleaned!$N$2:$N$3849))</f>
        <v>0.76985620178613912</v>
      </c>
    </row>
    <row r="3423" spans="1:10" x14ac:dyDescent="0.25">
      <c r="A3423" s="2" t="s">
        <v>906</v>
      </c>
      <c r="B3423">
        <f t="shared" si="55"/>
        <v>4</v>
      </c>
      <c r="D3423">
        <f>AVERAGEIF(IMDB_Movies_Cleaned!$E$2:$E$3849, A3423, IMDB_Movies_Cleaned!$N$2:$N$3849)</f>
        <v>5.9499999999999993</v>
      </c>
      <c r="E3423" cm="1">
        <f t="array" ref="E3423">MEDIAN(IF(IMDB_Movies_Cleaned!$E$2:$E$3849=A3423, IMDB_Movies_Cleaned!$N$2:$N$3849))</f>
        <v>5.9</v>
      </c>
      <c r="F3423" t="e" cm="1">
        <f t="array" ref="F3423">_xlfn.MODE.SNGL(IF(IMDB_Movies_Cleaned!$E$2:$E$3849=A3423, IMDB_Movies_Cleaned!$N$2:$N$3849))</f>
        <v>#N/A</v>
      </c>
      <c r="G3423" cm="1">
        <f t="array" ref="G3423">MAX(IF(IMDB_Movies_Cleaned!$E$2:$E$3849=A3423, IMDB_Movies_Cleaned!$N$2:$N$3849))</f>
        <v>7.2</v>
      </c>
      <c r="H3423" cm="1">
        <f t="array" ref="H3423">MIN(IF(IMDB_Movies_Cleaned!$E$2:$E$3849=A3423, IMDB_Movies_Cleaned!$N$2:$N$3849))</f>
        <v>4.8</v>
      </c>
      <c r="I3423" cm="1">
        <f t="array" ref="I3423">_xlfn.VAR.S(IF(IMDB_Movies_Cleaned!$E$2:$E$3849=A3423, IMDB_Movies_Cleaned!$N$2:$N$3849))</f>
        <v>0.99000000000000909</v>
      </c>
      <c r="J3423" cm="1">
        <f t="array" ref="J3423">_xlfn.STDEV.S(IF(IMDB_Movies_Cleaned!$E$2:$E$3849=A3423, IMDB_Movies_Cleaned!$N$2:$N$3849))</f>
        <v>0.99498743710662452</v>
      </c>
    </row>
    <row r="3424" spans="1:10" x14ac:dyDescent="0.25">
      <c r="A3424" s="1" t="s">
        <v>1106</v>
      </c>
      <c r="B3424">
        <f t="shared" si="55"/>
        <v>13</v>
      </c>
      <c r="D3424">
        <f>AVERAGEIF(IMDB_Movies_Cleaned!$E$2:$E$3849, A3424, IMDB_Movies_Cleaned!$N$2:$N$3849)</f>
        <v>6.2846153846153836</v>
      </c>
      <c r="E3424" cm="1">
        <f t="array" ref="E3424">MEDIAN(IF(IMDB_Movies_Cleaned!$E$2:$E$3849=A3424, IMDB_Movies_Cleaned!$N$2:$N$3849))</f>
        <v>6.2</v>
      </c>
      <c r="F3424" t="e" cm="1">
        <f t="array" ref="F3424">_xlfn.MODE.SNGL(IF(IMDB_Movies_Cleaned!$E$2:$E$3849=A3424, IMDB_Movies_Cleaned!$N$2:$N$3849))</f>
        <v>#N/A</v>
      </c>
      <c r="G3424" cm="1">
        <f t="array" ref="G3424">MAX(IF(IMDB_Movies_Cleaned!$E$2:$E$3849=A3424, IMDB_Movies_Cleaned!$N$2:$N$3849))</f>
        <v>7.7</v>
      </c>
      <c r="H3424" cm="1">
        <f t="array" ref="H3424">MIN(IF(IMDB_Movies_Cleaned!$E$2:$E$3849=A3424, IMDB_Movies_Cleaned!$N$2:$N$3849))</f>
        <v>5</v>
      </c>
      <c r="I3424" cm="1">
        <f t="array" ref="I3424">_xlfn.VAR.S(IF(IMDB_Movies_Cleaned!$E$2:$E$3849=A3424, IMDB_Movies_Cleaned!$N$2:$N$3849))</f>
        <v>0.8064102564102692</v>
      </c>
      <c r="J3424" cm="1">
        <f t="array" ref="J3424">_xlfn.STDEV.S(IF(IMDB_Movies_Cleaned!$E$2:$E$3849=A3424, IMDB_Movies_Cleaned!$N$2:$N$3849))</f>
        <v>0.89800348351789216</v>
      </c>
    </row>
    <row r="3425" spans="1:10" x14ac:dyDescent="0.25">
      <c r="A3425" s="1" t="s">
        <v>877</v>
      </c>
      <c r="B3425">
        <f t="shared" si="55"/>
        <v>135</v>
      </c>
      <c r="D3425">
        <f>AVERAGEIF(IMDB_Movies_Cleaned!$E$2:$E$3849, A3425, IMDB_Movies_Cleaned!$N$2:$N$3849)</f>
        <v>5.8962962962962955</v>
      </c>
      <c r="E3425" cm="1">
        <f t="array" ref="E3425">MEDIAN(IF(IMDB_Movies_Cleaned!$E$2:$E$3849=A3425, IMDB_Movies_Cleaned!$N$2:$N$3849))</f>
        <v>6</v>
      </c>
      <c r="F3425" cm="1">
        <f t="array" ref="F3425">_xlfn.MODE.SNGL(IF(IMDB_Movies_Cleaned!$E$2:$E$3849=A3425, IMDB_Movies_Cleaned!$N$2:$N$3849))</f>
        <v>6.1</v>
      </c>
      <c r="G3425" cm="1">
        <f t="array" ref="G3425">MAX(IF(IMDB_Movies_Cleaned!$E$2:$E$3849=A3425, IMDB_Movies_Cleaned!$N$2:$N$3849))</f>
        <v>8.4</v>
      </c>
      <c r="H3425" cm="1">
        <f t="array" ref="H3425">MIN(IF(IMDB_Movies_Cleaned!$E$2:$E$3849=A3425, IMDB_Movies_Cleaned!$N$2:$N$3849))</f>
        <v>2.7</v>
      </c>
      <c r="I3425" cm="1">
        <f t="array" ref="I3425">_xlfn.VAR.S(IF(IMDB_Movies_Cleaned!$E$2:$E$3849=A3425, IMDB_Movies_Cleaned!$N$2:$N$3849))</f>
        <v>0.76826976229963906</v>
      </c>
      <c r="J3425" cm="1">
        <f t="array" ref="J3425">_xlfn.STDEV.S(IF(IMDB_Movies_Cleaned!$E$2:$E$3849=A3425, IMDB_Movies_Cleaned!$N$2:$N$3849))</f>
        <v>0.87650998984588824</v>
      </c>
    </row>
    <row r="3426" spans="1:10" x14ac:dyDescent="0.25">
      <c r="A3426" s="2" t="s">
        <v>872</v>
      </c>
      <c r="B3426">
        <f t="shared" si="55"/>
        <v>145</v>
      </c>
      <c r="D3426">
        <f>AVERAGEIF(IMDB_Movies_Cleaned!$E$2:$E$3849, A3426, IMDB_Movies_Cleaned!$N$2:$N$3849)</f>
        <v>5.8406896551724108</v>
      </c>
      <c r="E3426" cm="1">
        <f t="array" ref="E3426">MEDIAN(IF(IMDB_Movies_Cleaned!$E$2:$E$3849=A3426, IMDB_Movies_Cleaned!$N$2:$N$3849))</f>
        <v>6</v>
      </c>
      <c r="F3426" cm="1">
        <f t="array" ref="F3426">_xlfn.MODE.SNGL(IF(IMDB_Movies_Cleaned!$E$2:$E$3849=A3426, IMDB_Movies_Cleaned!$N$2:$N$3849))</f>
        <v>6.5</v>
      </c>
      <c r="G3426" cm="1">
        <f t="array" ref="G3426">MAX(IF(IMDB_Movies_Cleaned!$E$2:$E$3849=A3426, IMDB_Movies_Cleaned!$N$2:$N$3849))</f>
        <v>8</v>
      </c>
      <c r="H3426" cm="1">
        <f t="array" ref="H3426">MIN(IF(IMDB_Movies_Cleaned!$E$2:$E$3849=A3426, IMDB_Movies_Cleaned!$N$2:$N$3849))</f>
        <v>1.9</v>
      </c>
      <c r="I3426" cm="1">
        <f t="array" ref="I3426">_xlfn.VAR.S(IF(IMDB_Movies_Cleaned!$E$2:$E$3849=A3426, IMDB_Movies_Cleaned!$N$2:$N$3849))</f>
        <v>1.4818745210728315</v>
      </c>
      <c r="J3426" cm="1">
        <f t="array" ref="J3426">_xlfn.STDEV.S(IF(IMDB_Movies_Cleaned!$E$2:$E$3849=A3426, IMDB_Movies_Cleaned!$N$2:$N$3849))</f>
        <v>1.2173226856806831</v>
      </c>
    </row>
    <row r="3427" spans="1:10" x14ac:dyDescent="0.25">
      <c r="A3427" s="1" t="s">
        <v>1100</v>
      </c>
      <c r="B3427">
        <f t="shared" si="55"/>
        <v>82</v>
      </c>
      <c r="D3427">
        <f>AVERAGEIF(IMDB_Movies_Cleaned!$E$2:$E$3849, A3427, IMDB_Movies_Cleaned!$N$2:$N$3849)</f>
        <v>6.8573170731707327</v>
      </c>
      <c r="E3427" cm="1">
        <f t="array" ref="E3427">MEDIAN(IF(IMDB_Movies_Cleaned!$E$2:$E$3849=A3427, IMDB_Movies_Cleaned!$N$2:$N$3849))</f>
        <v>7</v>
      </c>
      <c r="F3427" cm="1">
        <f t="array" ref="F3427">_xlfn.MODE.SNGL(IF(IMDB_Movies_Cleaned!$E$2:$E$3849=A3427, IMDB_Movies_Cleaned!$N$2:$N$3849))</f>
        <v>6.1</v>
      </c>
      <c r="G3427" cm="1">
        <f t="array" ref="G3427">MAX(IF(IMDB_Movies_Cleaned!$E$2:$E$3849=A3427, IMDB_Movies_Cleaned!$N$2:$N$3849))</f>
        <v>8.5</v>
      </c>
      <c r="H3427" cm="1">
        <f t="array" ref="H3427">MIN(IF(IMDB_Movies_Cleaned!$E$2:$E$3849=A3427, IMDB_Movies_Cleaned!$N$2:$N$3849))</f>
        <v>5.0999999999999996</v>
      </c>
      <c r="I3427" cm="1">
        <f t="array" ref="I3427">_xlfn.VAR.S(IF(IMDB_Movies_Cleaned!$E$2:$E$3849=A3427, IMDB_Movies_Cleaned!$N$2:$N$3849))</f>
        <v>0.60766184884070396</v>
      </c>
      <c r="J3427" cm="1">
        <f t="array" ref="J3427">_xlfn.STDEV.S(IF(IMDB_Movies_Cleaned!$E$2:$E$3849=A3427, IMDB_Movies_Cleaned!$N$2:$N$3849))</f>
        <v>0.77952668257135627</v>
      </c>
    </row>
    <row r="3428" spans="1:10" x14ac:dyDescent="0.25">
      <c r="A3428" s="1" t="s">
        <v>2139</v>
      </c>
      <c r="B3428">
        <f t="shared" si="55"/>
        <v>13</v>
      </c>
      <c r="D3428">
        <f>AVERAGEIF(IMDB_Movies_Cleaned!$E$2:$E$3849, A3428, IMDB_Movies_Cleaned!$N$2:$N$3849)</f>
        <v>6.1461538461538465</v>
      </c>
      <c r="E3428" cm="1">
        <f t="array" ref="E3428">MEDIAN(IF(IMDB_Movies_Cleaned!$E$2:$E$3849=A3428, IMDB_Movies_Cleaned!$N$2:$N$3849))</f>
        <v>6.2</v>
      </c>
      <c r="F3428" cm="1">
        <f t="array" ref="F3428">_xlfn.MODE.SNGL(IF(IMDB_Movies_Cleaned!$E$2:$E$3849=A3428, IMDB_Movies_Cleaned!$N$2:$N$3849))</f>
        <v>6</v>
      </c>
      <c r="G3428" cm="1">
        <f t="array" ref="G3428">MAX(IF(IMDB_Movies_Cleaned!$E$2:$E$3849=A3428, IMDB_Movies_Cleaned!$N$2:$N$3849))</f>
        <v>7.4</v>
      </c>
      <c r="H3428" cm="1">
        <f t="array" ref="H3428">MIN(IF(IMDB_Movies_Cleaned!$E$2:$E$3849=A3428, IMDB_Movies_Cleaned!$N$2:$N$3849))</f>
        <v>4.5</v>
      </c>
      <c r="I3428" cm="1">
        <f t="array" ref="I3428">_xlfn.VAR.S(IF(IMDB_Movies_Cleaned!$E$2:$E$3849=A3428, IMDB_Movies_Cleaned!$N$2:$N$3849))</f>
        <v>0.74602564102562974</v>
      </c>
      <c r="J3428" cm="1">
        <f t="array" ref="J3428">_xlfn.STDEV.S(IF(IMDB_Movies_Cleaned!$E$2:$E$3849=A3428, IMDB_Movies_Cleaned!$N$2:$N$3849))</f>
        <v>0.86372775862862583</v>
      </c>
    </row>
    <row r="3429" spans="1:10" x14ac:dyDescent="0.25">
      <c r="A3429" s="2" t="s">
        <v>1022</v>
      </c>
      <c r="B3429">
        <f t="shared" si="55"/>
        <v>17</v>
      </c>
      <c r="D3429">
        <f>AVERAGEIF(IMDB_Movies_Cleaned!$E$2:$E$3849, A3429, IMDB_Movies_Cleaned!$N$2:$N$3849)</f>
        <v>7.2235294117647069</v>
      </c>
      <c r="E3429" cm="1">
        <f t="array" ref="E3429">MEDIAN(IF(IMDB_Movies_Cleaned!$E$2:$E$3849=A3429, IMDB_Movies_Cleaned!$N$2:$N$3849))</f>
        <v>7.6</v>
      </c>
      <c r="F3429" cm="1">
        <f t="array" ref="F3429">_xlfn.MODE.SNGL(IF(IMDB_Movies_Cleaned!$E$2:$E$3849=A3429, IMDB_Movies_Cleaned!$N$2:$N$3849))</f>
        <v>7.7</v>
      </c>
      <c r="G3429" cm="1">
        <f t="array" ref="G3429">MAX(IF(IMDB_Movies_Cleaned!$E$2:$E$3849=A3429, IMDB_Movies_Cleaned!$N$2:$N$3849))</f>
        <v>8.1</v>
      </c>
      <c r="H3429" cm="1">
        <f t="array" ref="H3429">MIN(IF(IMDB_Movies_Cleaned!$E$2:$E$3849=A3429, IMDB_Movies_Cleaned!$N$2:$N$3849))</f>
        <v>5.9</v>
      </c>
      <c r="I3429" cm="1">
        <f t="array" ref="I3429">_xlfn.VAR.S(IF(IMDB_Movies_Cleaned!$E$2:$E$3849=A3429, IMDB_Movies_Cleaned!$N$2:$N$3849))</f>
        <v>0.54941176470588238</v>
      </c>
      <c r="J3429" cm="1">
        <f t="array" ref="J3429">_xlfn.STDEV.S(IF(IMDB_Movies_Cleaned!$E$2:$E$3849=A3429, IMDB_Movies_Cleaned!$N$2:$N$3849))</f>
        <v>0.74122315445881903</v>
      </c>
    </row>
    <row r="3430" spans="1:10" x14ac:dyDescent="0.25">
      <c r="A3430" s="1" t="s">
        <v>2571</v>
      </c>
      <c r="B3430">
        <f t="shared" si="55"/>
        <v>34</v>
      </c>
      <c r="D3430">
        <f>AVERAGEIF(IMDB_Movies_Cleaned!$E$2:$E$3849, A3430, IMDB_Movies_Cleaned!$N$2:$N$3849)</f>
        <v>5.7588235294117638</v>
      </c>
      <c r="E3430" cm="1">
        <f t="array" ref="E3430">MEDIAN(IF(IMDB_Movies_Cleaned!$E$2:$E$3849=A3430, IMDB_Movies_Cleaned!$N$2:$N$3849))</f>
        <v>5.9</v>
      </c>
      <c r="F3430" cm="1">
        <f t="array" ref="F3430">_xlfn.MODE.SNGL(IF(IMDB_Movies_Cleaned!$E$2:$E$3849=A3430, IMDB_Movies_Cleaned!$N$2:$N$3849))</f>
        <v>5.9</v>
      </c>
      <c r="G3430" cm="1">
        <f t="array" ref="G3430">MAX(IF(IMDB_Movies_Cleaned!$E$2:$E$3849=A3430, IMDB_Movies_Cleaned!$N$2:$N$3849))</f>
        <v>7.9</v>
      </c>
      <c r="H3430" cm="1">
        <f t="array" ref="H3430">MIN(IF(IMDB_Movies_Cleaned!$E$2:$E$3849=A3430, IMDB_Movies_Cleaned!$N$2:$N$3849))</f>
        <v>4</v>
      </c>
      <c r="I3430" cm="1">
        <f t="array" ref="I3430">_xlfn.VAR.S(IF(IMDB_Movies_Cleaned!$E$2:$E$3849=A3430, IMDB_Movies_Cleaned!$N$2:$N$3849))</f>
        <v>1.1534046345811242</v>
      </c>
      <c r="J3430" cm="1">
        <f t="array" ref="J3430">_xlfn.STDEV.S(IF(IMDB_Movies_Cleaned!$E$2:$E$3849=A3430, IMDB_Movies_Cleaned!$N$2:$N$3849))</f>
        <v>1.0739667753618471</v>
      </c>
    </row>
    <row r="3431" spans="1:10" x14ac:dyDescent="0.25">
      <c r="A3431" s="2" t="s">
        <v>1289</v>
      </c>
      <c r="B3431">
        <f t="shared" si="55"/>
        <v>147</v>
      </c>
      <c r="D3431">
        <f>AVERAGEIF(IMDB_Movies_Cleaned!$E$2:$E$3849, A3431, IMDB_Movies_Cleaned!$N$2:$N$3849)</f>
        <v>6.5836734693877554</v>
      </c>
      <c r="E3431" cm="1">
        <f t="array" ref="E3431">MEDIAN(IF(IMDB_Movies_Cleaned!$E$2:$E$3849=A3431, IMDB_Movies_Cleaned!$N$2:$N$3849))</f>
        <v>6.7</v>
      </c>
      <c r="F3431" cm="1">
        <f t="array" ref="F3431">_xlfn.MODE.SNGL(IF(IMDB_Movies_Cleaned!$E$2:$E$3849=A3431, IMDB_Movies_Cleaned!$N$2:$N$3849))</f>
        <v>6.7</v>
      </c>
      <c r="G3431" cm="1">
        <f t="array" ref="G3431">MAX(IF(IMDB_Movies_Cleaned!$E$2:$E$3849=A3431, IMDB_Movies_Cleaned!$N$2:$N$3849))</f>
        <v>8.8000000000000007</v>
      </c>
      <c r="H3431" cm="1">
        <f t="array" ref="H3431">MIN(IF(IMDB_Movies_Cleaned!$E$2:$E$3849=A3431, IMDB_Movies_Cleaned!$N$2:$N$3849))</f>
        <v>3.3</v>
      </c>
      <c r="I3431" cm="1">
        <f t="array" ref="I3431">_xlfn.VAR.S(IF(IMDB_Movies_Cleaned!$E$2:$E$3849=A3431, IMDB_Movies_Cleaned!$N$2:$N$3849))</f>
        <v>0.73480011182555371</v>
      </c>
      <c r="J3431" cm="1">
        <f t="array" ref="J3431">_xlfn.STDEV.S(IF(IMDB_Movies_Cleaned!$E$2:$E$3849=A3431, IMDB_Movies_Cleaned!$N$2:$N$3849))</f>
        <v>0.85720482489633343</v>
      </c>
    </row>
    <row r="3432" spans="1:10" x14ac:dyDescent="0.25">
      <c r="A3432" s="1" t="s">
        <v>1355</v>
      </c>
      <c r="B3432">
        <f t="shared" si="55"/>
        <v>12</v>
      </c>
      <c r="D3432">
        <f>AVERAGEIF(IMDB_Movies_Cleaned!$E$2:$E$3849, A3432, IMDB_Movies_Cleaned!$N$2:$N$3849)</f>
        <v>6.5333333333333341</v>
      </c>
      <c r="E3432" cm="1">
        <f t="array" ref="E3432">MEDIAN(IF(IMDB_Movies_Cleaned!$E$2:$E$3849=A3432, IMDB_Movies_Cleaned!$N$2:$N$3849))</f>
        <v>6.5500000000000007</v>
      </c>
      <c r="F3432" cm="1">
        <f t="array" ref="F3432">_xlfn.MODE.SNGL(IF(IMDB_Movies_Cleaned!$E$2:$E$3849=A3432, IMDB_Movies_Cleaned!$N$2:$N$3849))</f>
        <v>5.5</v>
      </c>
      <c r="G3432" cm="1">
        <f t="array" ref="G3432">MAX(IF(IMDB_Movies_Cleaned!$E$2:$E$3849=A3432, IMDB_Movies_Cleaned!$N$2:$N$3849))</f>
        <v>8.1</v>
      </c>
      <c r="H3432" cm="1">
        <f t="array" ref="H3432">MIN(IF(IMDB_Movies_Cleaned!$E$2:$E$3849=A3432, IMDB_Movies_Cleaned!$N$2:$N$3849))</f>
        <v>5.3</v>
      </c>
      <c r="I3432" cm="1">
        <f t="array" ref="I3432">_xlfn.VAR.S(IF(IMDB_Movies_Cleaned!$E$2:$E$3849=A3432, IMDB_Movies_Cleaned!$N$2:$N$3849))</f>
        <v>1.1115151515151327</v>
      </c>
      <c r="J3432" cm="1">
        <f t="array" ref="J3432">_xlfn.STDEV.S(IF(IMDB_Movies_Cleaned!$E$2:$E$3849=A3432, IMDB_Movies_Cleaned!$N$2:$N$3849))</f>
        <v>1.0542841891611259</v>
      </c>
    </row>
    <row r="3433" spans="1:10" x14ac:dyDescent="0.25">
      <c r="A3433" s="1" t="s">
        <v>120</v>
      </c>
      <c r="B3433">
        <f t="shared" si="55"/>
        <v>17</v>
      </c>
      <c r="D3433">
        <f>AVERAGEIF(IMDB_Movies_Cleaned!$E$2:$E$3849, A3433, IMDB_Movies_Cleaned!$N$2:$N$3849)</f>
        <v>6.3117647058823527</v>
      </c>
      <c r="E3433" cm="1">
        <f t="array" ref="E3433">MEDIAN(IF(IMDB_Movies_Cleaned!$E$2:$E$3849=A3433, IMDB_Movies_Cleaned!$N$2:$N$3849))</f>
        <v>6.4</v>
      </c>
      <c r="F3433" cm="1">
        <f t="array" ref="F3433">_xlfn.MODE.SNGL(IF(IMDB_Movies_Cleaned!$E$2:$E$3849=A3433, IMDB_Movies_Cleaned!$N$2:$N$3849))</f>
        <v>6.4</v>
      </c>
      <c r="G3433" cm="1">
        <f t="array" ref="G3433">MAX(IF(IMDB_Movies_Cleaned!$E$2:$E$3849=A3433, IMDB_Movies_Cleaned!$N$2:$N$3849))</f>
        <v>7.5</v>
      </c>
      <c r="H3433" cm="1">
        <f t="array" ref="H3433">MIN(IF(IMDB_Movies_Cleaned!$E$2:$E$3849=A3433, IMDB_Movies_Cleaned!$N$2:$N$3849))</f>
        <v>5.4</v>
      </c>
      <c r="I3433" cm="1">
        <f t="array" ref="I3433">_xlfn.VAR.S(IF(IMDB_Movies_Cleaned!$E$2:$E$3849=A3433, IMDB_Movies_Cleaned!$N$2:$N$3849))</f>
        <v>0.24735294117647061</v>
      </c>
      <c r="J3433" cm="1">
        <f t="array" ref="J3433">_xlfn.STDEV.S(IF(IMDB_Movies_Cleaned!$E$2:$E$3849=A3433, IMDB_Movies_Cleaned!$N$2:$N$3849))</f>
        <v>0.49734589691327563</v>
      </c>
    </row>
    <row r="3434" spans="1:10" x14ac:dyDescent="0.25">
      <c r="A3434" s="1" t="s">
        <v>1671</v>
      </c>
      <c r="B3434">
        <f t="shared" si="55"/>
        <v>153</v>
      </c>
      <c r="D3434">
        <f>AVERAGEIF(IMDB_Movies_Cleaned!$E$2:$E$3849, A3434, IMDB_Movies_Cleaned!$N$2:$N$3849)</f>
        <v>7.0418300653594796</v>
      </c>
      <c r="E3434" cm="1">
        <f t="array" ref="E3434">MEDIAN(IF(IMDB_Movies_Cleaned!$E$2:$E$3849=A3434, IMDB_Movies_Cleaned!$N$2:$N$3849))</f>
        <v>7.2</v>
      </c>
      <c r="F3434" cm="1">
        <f t="array" ref="F3434">_xlfn.MODE.SNGL(IF(IMDB_Movies_Cleaned!$E$2:$E$3849=A3434, IMDB_Movies_Cleaned!$N$2:$N$3849))</f>
        <v>7.3</v>
      </c>
      <c r="G3434" cm="1">
        <f t="array" ref="G3434">MAX(IF(IMDB_Movies_Cleaned!$E$2:$E$3849=A3434, IMDB_Movies_Cleaned!$N$2:$N$3849))</f>
        <v>8.8000000000000007</v>
      </c>
      <c r="H3434" cm="1">
        <f t="array" ref="H3434">MIN(IF(IMDB_Movies_Cleaned!$E$2:$E$3849=A3434, IMDB_Movies_Cleaned!$N$2:$N$3849))</f>
        <v>3.4</v>
      </c>
      <c r="I3434" cm="1">
        <f t="array" ref="I3434">_xlfn.VAR.S(IF(IMDB_Movies_Cleaned!$E$2:$E$3849=A3434, IMDB_Movies_Cleaned!$N$2:$N$3849))</f>
        <v>0.68705452356381391</v>
      </c>
      <c r="J3434" cm="1">
        <f t="array" ref="J3434">_xlfn.STDEV.S(IF(IMDB_Movies_Cleaned!$E$2:$E$3849=A3434, IMDB_Movies_Cleaned!$N$2:$N$3849))</f>
        <v>0.82888752166009472</v>
      </c>
    </row>
    <row r="3435" spans="1:10" x14ac:dyDescent="0.25">
      <c r="A3435" s="2" t="s">
        <v>1038</v>
      </c>
      <c r="B3435">
        <f t="shared" si="55"/>
        <v>3</v>
      </c>
      <c r="D3435">
        <f>AVERAGEIF(IMDB_Movies_Cleaned!$E$2:$E$3849, A3435, IMDB_Movies_Cleaned!$N$2:$N$3849)</f>
        <v>6.8999999999999995</v>
      </c>
      <c r="E3435" cm="1">
        <f t="array" ref="E3435">MEDIAN(IF(IMDB_Movies_Cleaned!$E$2:$E$3849=A3435, IMDB_Movies_Cleaned!$N$2:$N$3849))</f>
        <v>7</v>
      </c>
      <c r="F3435" cm="1">
        <f t="array" ref="F3435">_xlfn.MODE.SNGL(IF(IMDB_Movies_Cleaned!$E$2:$E$3849=A3435, IMDB_Movies_Cleaned!$N$2:$N$3849))</f>
        <v>7</v>
      </c>
      <c r="G3435" cm="1">
        <f t="array" ref="G3435">MAX(IF(IMDB_Movies_Cleaned!$E$2:$E$3849=A3435, IMDB_Movies_Cleaned!$N$2:$N$3849))</f>
        <v>7</v>
      </c>
      <c r="H3435" cm="1">
        <f t="array" ref="H3435">MIN(IF(IMDB_Movies_Cleaned!$E$2:$E$3849=A3435, IMDB_Movies_Cleaned!$N$2:$N$3849))</f>
        <v>6.7</v>
      </c>
      <c r="I3435" cm="1">
        <f t="array" ref="I3435">_xlfn.VAR.S(IF(IMDB_Movies_Cleaned!$E$2:$E$3849=A3435, IMDB_Movies_Cleaned!$N$2:$N$3849))</f>
        <v>2.9999999999999964E-2</v>
      </c>
      <c r="J3435" cm="1">
        <f t="array" ref="J3435">_xlfn.STDEV.S(IF(IMDB_Movies_Cleaned!$E$2:$E$3849=A3435, IMDB_Movies_Cleaned!$N$2:$N$3849))</f>
        <v>0.17320508075688762</v>
      </c>
    </row>
    <row r="3436" spans="1:10" x14ac:dyDescent="0.25">
      <c r="A3436" s="1" t="s">
        <v>1671</v>
      </c>
      <c r="B3436">
        <f t="shared" si="55"/>
        <v>153</v>
      </c>
      <c r="D3436">
        <f>AVERAGEIF(IMDB_Movies_Cleaned!$E$2:$E$3849, A3436, IMDB_Movies_Cleaned!$N$2:$N$3849)</f>
        <v>7.0418300653594796</v>
      </c>
      <c r="E3436" cm="1">
        <f t="array" ref="E3436">MEDIAN(IF(IMDB_Movies_Cleaned!$E$2:$E$3849=A3436, IMDB_Movies_Cleaned!$N$2:$N$3849))</f>
        <v>7.2</v>
      </c>
      <c r="F3436" cm="1">
        <f t="array" ref="F3436">_xlfn.MODE.SNGL(IF(IMDB_Movies_Cleaned!$E$2:$E$3849=A3436, IMDB_Movies_Cleaned!$N$2:$N$3849))</f>
        <v>7.3</v>
      </c>
      <c r="G3436" cm="1">
        <f t="array" ref="G3436">MAX(IF(IMDB_Movies_Cleaned!$E$2:$E$3849=A3436, IMDB_Movies_Cleaned!$N$2:$N$3849))</f>
        <v>8.8000000000000007</v>
      </c>
      <c r="H3436" cm="1">
        <f t="array" ref="H3436">MIN(IF(IMDB_Movies_Cleaned!$E$2:$E$3849=A3436, IMDB_Movies_Cleaned!$N$2:$N$3849))</f>
        <v>3.4</v>
      </c>
      <c r="I3436" cm="1">
        <f t="array" ref="I3436">_xlfn.VAR.S(IF(IMDB_Movies_Cleaned!$E$2:$E$3849=A3436, IMDB_Movies_Cleaned!$N$2:$N$3849))</f>
        <v>0.68705452356381391</v>
      </c>
      <c r="J3436" cm="1">
        <f t="array" ref="J3436">_xlfn.STDEV.S(IF(IMDB_Movies_Cleaned!$E$2:$E$3849=A3436, IMDB_Movies_Cleaned!$N$2:$N$3849))</f>
        <v>0.82888752166009472</v>
      </c>
    </row>
    <row r="3437" spans="1:10" x14ac:dyDescent="0.25">
      <c r="A3437" s="2" t="s">
        <v>877</v>
      </c>
      <c r="B3437">
        <f t="shared" si="55"/>
        <v>135</v>
      </c>
      <c r="D3437">
        <f>AVERAGEIF(IMDB_Movies_Cleaned!$E$2:$E$3849, A3437, IMDB_Movies_Cleaned!$N$2:$N$3849)</f>
        <v>5.8962962962962955</v>
      </c>
      <c r="E3437" cm="1">
        <f t="array" ref="E3437">MEDIAN(IF(IMDB_Movies_Cleaned!$E$2:$E$3849=A3437, IMDB_Movies_Cleaned!$N$2:$N$3849))</f>
        <v>6</v>
      </c>
      <c r="F3437" cm="1">
        <f t="array" ref="F3437">_xlfn.MODE.SNGL(IF(IMDB_Movies_Cleaned!$E$2:$E$3849=A3437, IMDB_Movies_Cleaned!$N$2:$N$3849))</f>
        <v>6.1</v>
      </c>
      <c r="G3437" cm="1">
        <f t="array" ref="G3437">MAX(IF(IMDB_Movies_Cleaned!$E$2:$E$3849=A3437, IMDB_Movies_Cleaned!$N$2:$N$3849))</f>
        <v>8.4</v>
      </c>
      <c r="H3437" cm="1">
        <f t="array" ref="H3437">MIN(IF(IMDB_Movies_Cleaned!$E$2:$E$3849=A3437, IMDB_Movies_Cleaned!$N$2:$N$3849))</f>
        <v>2.7</v>
      </c>
      <c r="I3437" cm="1">
        <f t="array" ref="I3437">_xlfn.VAR.S(IF(IMDB_Movies_Cleaned!$E$2:$E$3849=A3437, IMDB_Movies_Cleaned!$N$2:$N$3849))</f>
        <v>0.76826976229963906</v>
      </c>
      <c r="J3437" cm="1">
        <f t="array" ref="J3437">_xlfn.STDEV.S(IF(IMDB_Movies_Cleaned!$E$2:$E$3849=A3437, IMDB_Movies_Cleaned!$N$2:$N$3849))</f>
        <v>0.87650998984588824</v>
      </c>
    </row>
    <row r="3438" spans="1:10" x14ac:dyDescent="0.25">
      <c r="A3438" s="2" t="s">
        <v>38</v>
      </c>
      <c r="B3438">
        <f t="shared" si="55"/>
        <v>21</v>
      </c>
      <c r="D3438">
        <f>AVERAGEIF(IMDB_Movies_Cleaned!$E$2:$E$3849, A3438, IMDB_Movies_Cleaned!$N$2:$N$3849)</f>
        <v>6.7714285714285705</v>
      </c>
      <c r="E3438" cm="1">
        <f t="array" ref="E3438">MEDIAN(IF(IMDB_Movies_Cleaned!$E$2:$E$3849=A3438, IMDB_Movies_Cleaned!$N$2:$N$3849))</f>
        <v>7.1</v>
      </c>
      <c r="F3438" cm="1">
        <f t="array" ref="F3438">_xlfn.MODE.SNGL(IF(IMDB_Movies_Cleaned!$E$2:$E$3849=A3438, IMDB_Movies_Cleaned!$N$2:$N$3849))</f>
        <v>7.1</v>
      </c>
      <c r="G3438" cm="1">
        <f t="array" ref="G3438">MAX(IF(IMDB_Movies_Cleaned!$E$2:$E$3849=A3438, IMDB_Movies_Cleaned!$N$2:$N$3849))</f>
        <v>8</v>
      </c>
      <c r="H3438" cm="1">
        <f t="array" ref="H3438">MIN(IF(IMDB_Movies_Cleaned!$E$2:$E$3849=A3438, IMDB_Movies_Cleaned!$N$2:$N$3849))</f>
        <v>2.7</v>
      </c>
      <c r="I3438" cm="1">
        <f t="array" ref="I3438">_xlfn.VAR.S(IF(IMDB_Movies_Cleaned!$E$2:$E$3849=A3438, IMDB_Movies_Cleaned!$N$2:$N$3849))</f>
        <v>1.4081428571428547</v>
      </c>
      <c r="J3438" cm="1">
        <f t="array" ref="J3438">_xlfn.STDEV.S(IF(IMDB_Movies_Cleaned!$E$2:$E$3849=A3438, IMDB_Movies_Cleaned!$N$2:$N$3849))</f>
        <v>1.1866519528247761</v>
      </c>
    </row>
    <row r="3439" spans="1:10" x14ac:dyDescent="0.25">
      <c r="A3439" s="2" t="s">
        <v>2914</v>
      </c>
      <c r="B3439">
        <f t="shared" si="55"/>
        <v>43</v>
      </c>
      <c r="D3439">
        <f>AVERAGEIF(IMDB_Movies_Cleaned!$E$2:$E$3849, A3439, IMDB_Movies_Cleaned!$N$2:$N$3849)</f>
        <v>5.9534883720930249</v>
      </c>
      <c r="E3439" cm="1">
        <f t="array" ref="E3439">MEDIAN(IF(IMDB_Movies_Cleaned!$E$2:$E$3849=A3439, IMDB_Movies_Cleaned!$N$2:$N$3849))</f>
        <v>5.9</v>
      </c>
      <c r="F3439" cm="1">
        <f t="array" ref="F3439">_xlfn.MODE.SNGL(IF(IMDB_Movies_Cleaned!$E$2:$E$3849=A3439, IMDB_Movies_Cleaned!$N$2:$N$3849))</f>
        <v>5.9</v>
      </c>
      <c r="G3439" cm="1">
        <f t="array" ref="G3439">MAX(IF(IMDB_Movies_Cleaned!$E$2:$E$3849=A3439, IMDB_Movies_Cleaned!$N$2:$N$3849))</f>
        <v>8</v>
      </c>
      <c r="H3439" cm="1">
        <f t="array" ref="H3439">MIN(IF(IMDB_Movies_Cleaned!$E$2:$E$3849=A3439, IMDB_Movies_Cleaned!$N$2:$N$3849))</f>
        <v>4.2</v>
      </c>
      <c r="I3439" cm="1">
        <f t="array" ref="I3439">_xlfn.VAR.S(IF(IMDB_Movies_Cleaned!$E$2:$E$3849=A3439, IMDB_Movies_Cleaned!$N$2:$N$3849))</f>
        <v>0.68111849390917156</v>
      </c>
      <c r="J3439" cm="1">
        <f t="array" ref="J3439">_xlfn.STDEV.S(IF(IMDB_Movies_Cleaned!$E$2:$E$3849=A3439, IMDB_Movies_Cleaned!$N$2:$N$3849))</f>
        <v>0.82529903302328644</v>
      </c>
    </row>
    <row r="3440" spans="1:10" x14ac:dyDescent="0.25">
      <c r="A3440" s="1" t="s">
        <v>2583</v>
      </c>
      <c r="B3440">
        <f t="shared" si="55"/>
        <v>2</v>
      </c>
      <c r="D3440">
        <f>AVERAGEIF(IMDB_Movies_Cleaned!$E$2:$E$3849, A3440, IMDB_Movies_Cleaned!$N$2:$N$3849)</f>
        <v>6.95</v>
      </c>
      <c r="E3440" cm="1">
        <f t="array" ref="E3440">MEDIAN(IF(IMDB_Movies_Cleaned!$E$2:$E$3849=A3440, IMDB_Movies_Cleaned!$N$2:$N$3849))</f>
        <v>6.95</v>
      </c>
      <c r="F3440" t="e" cm="1">
        <f t="array" ref="F3440">_xlfn.MODE.SNGL(IF(IMDB_Movies_Cleaned!$E$2:$E$3849=A3440, IMDB_Movies_Cleaned!$N$2:$N$3849))</f>
        <v>#N/A</v>
      </c>
      <c r="G3440" cm="1">
        <f t="array" ref="G3440">MAX(IF(IMDB_Movies_Cleaned!$E$2:$E$3849=A3440, IMDB_Movies_Cleaned!$N$2:$N$3849))</f>
        <v>7.4</v>
      </c>
      <c r="H3440" cm="1">
        <f t="array" ref="H3440">MIN(IF(IMDB_Movies_Cleaned!$E$2:$E$3849=A3440, IMDB_Movies_Cleaned!$N$2:$N$3849))</f>
        <v>6.5</v>
      </c>
      <c r="I3440" cm="1">
        <f t="array" ref="I3440">_xlfn.VAR.S(IF(IMDB_Movies_Cleaned!$E$2:$E$3849=A3440, IMDB_Movies_Cleaned!$N$2:$N$3849))</f>
        <v>0.4050000000000003</v>
      </c>
      <c r="J3440" cm="1">
        <f t="array" ref="J3440">_xlfn.STDEV.S(IF(IMDB_Movies_Cleaned!$E$2:$E$3849=A3440, IMDB_Movies_Cleaned!$N$2:$N$3849))</f>
        <v>0.63639610306789296</v>
      </c>
    </row>
    <row r="3441" spans="1:10" x14ac:dyDescent="0.25">
      <c r="A3441" s="2" t="s">
        <v>2971</v>
      </c>
      <c r="B3441">
        <f t="shared" si="55"/>
        <v>5</v>
      </c>
      <c r="D3441">
        <f>AVERAGEIF(IMDB_Movies_Cleaned!$E$2:$E$3849, A3441, IMDB_Movies_Cleaned!$N$2:$N$3849)</f>
        <v>6.26</v>
      </c>
      <c r="E3441" cm="1">
        <f t="array" ref="E3441">MEDIAN(IF(IMDB_Movies_Cleaned!$E$2:$E$3849=A3441, IMDB_Movies_Cleaned!$N$2:$N$3849))</f>
        <v>6.2</v>
      </c>
      <c r="F3441" t="e" cm="1">
        <f t="array" ref="F3441">_xlfn.MODE.SNGL(IF(IMDB_Movies_Cleaned!$E$2:$E$3849=A3441, IMDB_Movies_Cleaned!$N$2:$N$3849))</f>
        <v>#N/A</v>
      </c>
      <c r="G3441" cm="1">
        <f t="array" ref="G3441">MAX(IF(IMDB_Movies_Cleaned!$E$2:$E$3849=A3441, IMDB_Movies_Cleaned!$N$2:$N$3849))</f>
        <v>8.3000000000000007</v>
      </c>
      <c r="H3441" cm="1">
        <f t="array" ref="H3441">MIN(IF(IMDB_Movies_Cleaned!$E$2:$E$3849=A3441, IMDB_Movies_Cleaned!$N$2:$N$3849))</f>
        <v>4.2</v>
      </c>
      <c r="I3441" cm="1">
        <f t="array" ref="I3441">_xlfn.VAR.S(IF(IMDB_Movies_Cleaned!$E$2:$E$3849=A3441, IMDB_Movies_Cleaned!$N$2:$N$3849))</f>
        <v>2.5079999999999956</v>
      </c>
      <c r="J3441" cm="1">
        <f t="array" ref="J3441">_xlfn.STDEV.S(IF(IMDB_Movies_Cleaned!$E$2:$E$3849=A3441, IMDB_Movies_Cleaned!$N$2:$N$3849))</f>
        <v>1.5836666315863308</v>
      </c>
    </row>
    <row r="3442" spans="1:10" x14ac:dyDescent="0.25">
      <c r="A3442" s="1" t="s">
        <v>2914</v>
      </c>
      <c r="B3442">
        <f t="shared" si="55"/>
        <v>43</v>
      </c>
      <c r="D3442">
        <f>AVERAGEIF(IMDB_Movies_Cleaned!$E$2:$E$3849, A3442, IMDB_Movies_Cleaned!$N$2:$N$3849)</f>
        <v>5.9534883720930249</v>
      </c>
      <c r="E3442" cm="1">
        <f t="array" ref="E3442">MEDIAN(IF(IMDB_Movies_Cleaned!$E$2:$E$3849=A3442, IMDB_Movies_Cleaned!$N$2:$N$3849))</f>
        <v>5.9</v>
      </c>
      <c r="F3442" cm="1">
        <f t="array" ref="F3442">_xlfn.MODE.SNGL(IF(IMDB_Movies_Cleaned!$E$2:$E$3849=A3442, IMDB_Movies_Cleaned!$N$2:$N$3849))</f>
        <v>5.9</v>
      </c>
      <c r="G3442" cm="1">
        <f t="array" ref="G3442">MAX(IF(IMDB_Movies_Cleaned!$E$2:$E$3849=A3442, IMDB_Movies_Cleaned!$N$2:$N$3849))</f>
        <v>8</v>
      </c>
      <c r="H3442" cm="1">
        <f t="array" ref="H3442">MIN(IF(IMDB_Movies_Cleaned!$E$2:$E$3849=A3442, IMDB_Movies_Cleaned!$N$2:$N$3849))</f>
        <v>4.2</v>
      </c>
      <c r="I3442" cm="1">
        <f t="array" ref="I3442">_xlfn.VAR.S(IF(IMDB_Movies_Cleaned!$E$2:$E$3849=A3442, IMDB_Movies_Cleaned!$N$2:$N$3849))</f>
        <v>0.68111849390917156</v>
      </c>
      <c r="J3442" cm="1">
        <f t="array" ref="J3442">_xlfn.STDEV.S(IF(IMDB_Movies_Cleaned!$E$2:$E$3849=A3442, IMDB_Movies_Cleaned!$N$2:$N$3849))</f>
        <v>0.82529903302328644</v>
      </c>
    </row>
    <row r="3443" spans="1:10" x14ac:dyDescent="0.25">
      <c r="A3443" s="2" t="s">
        <v>4166</v>
      </c>
      <c r="B3443">
        <f t="shared" si="55"/>
        <v>3</v>
      </c>
      <c r="D3443">
        <f>AVERAGEIF(IMDB_Movies_Cleaned!$E$2:$E$3849, A3443, IMDB_Movies_Cleaned!$N$2:$N$3849)</f>
        <v>6.7</v>
      </c>
      <c r="E3443" cm="1">
        <f t="array" ref="E3443">MEDIAN(IF(IMDB_Movies_Cleaned!$E$2:$E$3849=A3443, IMDB_Movies_Cleaned!$N$2:$N$3849))</f>
        <v>6.7</v>
      </c>
      <c r="F3443" t="e" cm="1">
        <f t="array" ref="F3443">_xlfn.MODE.SNGL(IF(IMDB_Movies_Cleaned!$E$2:$E$3849=A3443, IMDB_Movies_Cleaned!$N$2:$N$3849))</f>
        <v>#N/A</v>
      </c>
      <c r="G3443" cm="1">
        <f t="array" ref="G3443">MAX(IF(IMDB_Movies_Cleaned!$E$2:$E$3849=A3443, IMDB_Movies_Cleaned!$N$2:$N$3849))</f>
        <v>8.1</v>
      </c>
      <c r="H3443" cm="1">
        <f t="array" ref="H3443">MIN(IF(IMDB_Movies_Cleaned!$E$2:$E$3849=A3443, IMDB_Movies_Cleaned!$N$2:$N$3849))</f>
        <v>5.3</v>
      </c>
      <c r="I3443" cm="1">
        <f t="array" ref="I3443">_xlfn.VAR.S(IF(IMDB_Movies_Cleaned!$E$2:$E$3849=A3443, IMDB_Movies_Cleaned!$N$2:$N$3849))</f>
        <v>1.9599999999999937</v>
      </c>
      <c r="J3443" cm="1">
        <f t="array" ref="J3443">_xlfn.STDEV.S(IF(IMDB_Movies_Cleaned!$E$2:$E$3849=A3443, IMDB_Movies_Cleaned!$N$2:$N$3849))</f>
        <v>1.3999999999999977</v>
      </c>
    </row>
    <row r="3444" spans="1:10" x14ac:dyDescent="0.25">
      <c r="A3444" s="1" t="s">
        <v>872</v>
      </c>
      <c r="B3444">
        <f t="shared" si="55"/>
        <v>145</v>
      </c>
      <c r="D3444">
        <f>AVERAGEIF(IMDB_Movies_Cleaned!$E$2:$E$3849, A3444, IMDB_Movies_Cleaned!$N$2:$N$3849)</f>
        <v>5.8406896551724108</v>
      </c>
      <c r="E3444" cm="1">
        <f t="array" ref="E3444">MEDIAN(IF(IMDB_Movies_Cleaned!$E$2:$E$3849=A3444, IMDB_Movies_Cleaned!$N$2:$N$3849))</f>
        <v>6</v>
      </c>
      <c r="F3444" cm="1">
        <f t="array" ref="F3444">_xlfn.MODE.SNGL(IF(IMDB_Movies_Cleaned!$E$2:$E$3849=A3444, IMDB_Movies_Cleaned!$N$2:$N$3849))</f>
        <v>6.5</v>
      </c>
      <c r="G3444" cm="1">
        <f t="array" ref="G3444">MAX(IF(IMDB_Movies_Cleaned!$E$2:$E$3849=A3444, IMDB_Movies_Cleaned!$N$2:$N$3849))</f>
        <v>8</v>
      </c>
      <c r="H3444" cm="1">
        <f t="array" ref="H3444">MIN(IF(IMDB_Movies_Cleaned!$E$2:$E$3849=A3444, IMDB_Movies_Cleaned!$N$2:$N$3849))</f>
        <v>1.9</v>
      </c>
      <c r="I3444" cm="1">
        <f t="array" ref="I3444">_xlfn.VAR.S(IF(IMDB_Movies_Cleaned!$E$2:$E$3849=A3444, IMDB_Movies_Cleaned!$N$2:$N$3849))</f>
        <v>1.4818745210728315</v>
      </c>
      <c r="J3444" cm="1">
        <f t="array" ref="J3444">_xlfn.STDEV.S(IF(IMDB_Movies_Cleaned!$E$2:$E$3849=A3444, IMDB_Movies_Cleaned!$N$2:$N$3849))</f>
        <v>1.2173226856806831</v>
      </c>
    </row>
    <row r="3445" spans="1:10" x14ac:dyDescent="0.25">
      <c r="A3445" s="2" t="s">
        <v>2914</v>
      </c>
      <c r="B3445">
        <f t="shared" si="55"/>
        <v>43</v>
      </c>
      <c r="D3445">
        <f>AVERAGEIF(IMDB_Movies_Cleaned!$E$2:$E$3849, A3445, IMDB_Movies_Cleaned!$N$2:$N$3849)</f>
        <v>5.9534883720930249</v>
      </c>
      <c r="E3445" cm="1">
        <f t="array" ref="E3445">MEDIAN(IF(IMDB_Movies_Cleaned!$E$2:$E$3849=A3445, IMDB_Movies_Cleaned!$N$2:$N$3849))</f>
        <v>5.9</v>
      </c>
      <c r="F3445" cm="1">
        <f t="array" ref="F3445">_xlfn.MODE.SNGL(IF(IMDB_Movies_Cleaned!$E$2:$E$3849=A3445, IMDB_Movies_Cleaned!$N$2:$N$3849))</f>
        <v>5.9</v>
      </c>
      <c r="G3445" cm="1">
        <f t="array" ref="G3445">MAX(IF(IMDB_Movies_Cleaned!$E$2:$E$3849=A3445, IMDB_Movies_Cleaned!$N$2:$N$3849))</f>
        <v>8</v>
      </c>
      <c r="H3445" cm="1">
        <f t="array" ref="H3445">MIN(IF(IMDB_Movies_Cleaned!$E$2:$E$3849=A3445, IMDB_Movies_Cleaned!$N$2:$N$3849))</f>
        <v>4.2</v>
      </c>
      <c r="I3445" cm="1">
        <f t="array" ref="I3445">_xlfn.VAR.S(IF(IMDB_Movies_Cleaned!$E$2:$E$3849=A3445, IMDB_Movies_Cleaned!$N$2:$N$3849))</f>
        <v>0.68111849390917156</v>
      </c>
      <c r="J3445" cm="1">
        <f t="array" ref="J3445">_xlfn.STDEV.S(IF(IMDB_Movies_Cleaned!$E$2:$E$3849=A3445, IMDB_Movies_Cleaned!$N$2:$N$3849))</f>
        <v>0.82529903302328644</v>
      </c>
    </row>
    <row r="3446" spans="1:10" x14ac:dyDescent="0.25">
      <c r="A3446" s="2" t="s">
        <v>1671</v>
      </c>
      <c r="B3446">
        <f t="shared" si="55"/>
        <v>153</v>
      </c>
      <c r="D3446">
        <f>AVERAGEIF(IMDB_Movies_Cleaned!$E$2:$E$3849, A3446, IMDB_Movies_Cleaned!$N$2:$N$3849)</f>
        <v>7.0418300653594796</v>
      </c>
      <c r="E3446" cm="1">
        <f t="array" ref="E3446">MEDIAN(IF(IMDB_Movies_Cleaned!$E$2:$E$3849=A3446, IMDB_Movies_Cleaned!$N$2:$N$3849))</f>
        <v>7.2</v>
      </c>
      <c r="F3446" cm="1">
        <f t="array" ref="F3446">_xlfn.MODE.SNGL(IF(IMDB_Movies_Cleaned!$E$2:$E$3849=A3446, IMDB_Movies_Cleaned!$N$2:$N$3849))</f>
        <v>7.3</v>
      </c>
      <c r="G3446" cm="1">
        <f t="array" ref="G3446">MAX(IF(IMDB_Movies_Cleaned!$E$2:$E$3849=A3446, IMDB_Movies_Cleaned!$N$2:$N$3849))</f>
        <v>8.8000000000000007</v>
      </c>
      <c r="H3446" cm="1">
        <f t="array" ref="H3446">MIN(IF(IMDB_Movies_Cleaned!$E$2:$E$3849=A3446, IMDB_Movies_Cleaned!$N$2:$N$3849))</f>
        <v>3.4</v>
      </c>
      <c r="I3446" cm="1">
        <f t="array" ref="I3446">_xlfn.VAR.S(IF(IMDB_Movies_Cleaned!$E$2:$E$3849=A3446, IMDB_Movies_Cleaned!$N$2:$N$3849))</f>
        <v>0.68705452356381391</v>
      </c>
      <c r="J3446" cm="1">
        <f t="array" ref="J3446">_xlfn.STDEV.S(IF(IMDB_Movies_Cleaned!$E$2:$E$3849=A3446, IMDB_Movies_Cleaned!$N$2:$N$3849))</f>
        <v>0.82888752166009472</v>
      </c>
    </row>
    <row r="3447" spans="1:10" x14ac:dyDescent="0.25">
      <c r="A3447" s="1" t="s">
        <v>2142</v>
      </c>
      <c r="B3447">
        <f t="shared" si="55"/>
        <v>3</v>
      </c>
      <c r="D3447">
        <f>AVERAGEIF(IMDB_Movies_Cleaned!$E$2:$E$3849, A3447, IMDB_Movies_Cleaned!$N$2:$N$3849)</f>
        <v>6.4666666666666659</v>
      </c>
      <c r="E3447" cm="1">
        <f t="array" ref="E3447">MEDIAN(IF(IMDB_Movies_Cleaned!$E$2:$E$3849=A3447, IMDB_Movies_Cleaned!$N$2:$N$3849))</f>
        <v>6.1</v>
      </c>
      <c r="F3447" t="e" cm="1">
        <f t="array" ref="F3447">_xlfn.MODE.SNGL(IF(IMDB_Movies_Cleaned!$E$2:$E$3849=A3447, IMDB_Movies_Cleaned!$N$2:$N$3849))</f>
        <v>#N/A</v>
      </c>
      <c r="G3447" cm="1">
        <f t="array" ref="G3447">MAX(IF(IMDB_Movies_Cleaned!$E$2:$E$3849=A3447, IMDB_Movies_Cleaned!$N$2:$N$3849))</f>
        <v>7.8</v>
      </c>
      <c r="H3447" cm="1">
        <f t="array" ref="H3447">MIN(IF(IMDB_Movies_Cleaned!$E$2:$E$3849=A3447, IMDB_Movies_Cleaned!$N$2:$N$3849))</f>
        <v>5.5</v>
      </c>
      <c r="I3447" cm="1">
        <f t="array" ref="I3447">_xlfn.VAR.S(IF(IMDB_Movies_Cleaned!$E$2:$E$3849=A3447, IMDB_Movies_Cleaned!$N$2:$N$3849))</f>
        <v>1.423333333333332</v>
      </c>
      <c r="J3447" cm="1">
        <f t="array" ref="J3447">_xlfn.STDEV.S(IF(IMDB_Movies_Cleaned!$E$2:$E$3849=A3447, IMDB_Movies_Cleaned!$N$2:$N$3849))</f>
        <v>1.1930353445448849</v>
      </c>
    </row>
    <row r="3448" spans="1:10" x14ac:dyDescent="0.25">
      <c r="A3448" s="2" t="s">
        <v>2571</v>
      </c>
      <c r="B3448">
        <f t="shared" si="55"/>
        <v>34</v>
      </c>
      <c r="D3448">
        <f>AVERAGEIF(IMDB_Movies_Cleaned!$E$2:$E$3849, A3448, IMDB_Movies_Cleaned!$N$2:$N$3849)</f>
        <v>5.7588235294117638</v>
      </c>
      <c r="E3448" cm="1">
        <f t="array" ref="E3448">MEDIAN(IF(IMDB_Movies_Cleaned!$E$2:$E$3849=A3448, IMDB_Movies_Cleaned!$N$2:$N$3849))</f>
        <v>5.9</v>
      </c>
      <c r="F3448" cm="1">
        <f t="array" ref="F3448">_xlfn.MODE.SNGL(IF(IMDB_Movies_Cleaned!$E$2:$E$3849=A3448, IMDB_Movies_Cleaned!$N$2:$N$3849))</f>
        <v>5.9</v>
      </c>
      <c r="G3448" cm="1">
        <f t="array" ref="G3448">MAX(IF(IMDB_Movies_Cleaned!$E$2:$E$3849=A3448, IMDB_Movies_Cleaned!$N$2:$N$3849))</f>
        <v>7.9</v>
      </c>
      <c r="H3448" cm="1">
        <f t="array" ref="H3448">MIN(IF(IMDB_Movies_Cleaned!$E$2:$E$3849=A3448, IMDB_Movies_Cleaned!$N$2:$N$3849))</f>
        <v>4</v>
      </c>
      <c r="I3448" cm="1">
        <f t="array" ref="I3448">_xlfn.VAR.S(IF(IMDB_Movies_Cleaned!$E$2:$E$3849=A3448, IMDB_Movies_Cleaned!$N$2:$N$3849))</f>
        <v>1.1534046345811242</v>
      </c>
      <c r="J3448" cm="1">
        <f t="array" ref="J3448">_xlfn.STDEV.S(IF(IMDB_Movies_Cleaned!$E$2:$E$3849=A3448, IMDB_Movies_Cleaned!$N$2:$N$3849))</f>
        <v>1.0739667753618471</v>
      </c>
    </row>
    <row r="3449" spans="1:10" x14ac:dyDescent="0.25">
      <c r="A3449" s="2" t="s">
        <v>129</v>
      </c>
      <c r="B3449">
        <f t="shared" si="55"/>
        <v>119</v>
      </c>
      <c r="D3449">
        <f>AVERAGEIF(IMDB_Movies_Cleaned!$E$2:$E$3849, A3449, IMDB_Movies_Cleaned!$N$2:$N$3849)</f>
        <v>6.9529411764705902</v>
      </c>
      <c r="E3449" cm="1">
        <f t="array" ref="E3449">MEDIAN(IF(IMDB_Movies_Cleaned!$E$2:$E$3849=A3449, IMDB_Movies_Cleaned!$N$2:$N$3849))</f>
        <v>7.1</v>
      </c>
      <c r="F3449" cm="1">
        <f t="array" ref="F3449">_xlfn.MODE.SNGL(IF(IMDB_Movies_Cleaned!$E$2:$E$3849=A3449, IMDB_Movies_Cleaned!$N$2:$N$3849))</f>
        <v>7.2</v>
      </c>
      <c r="G3449" cm="1">
        <f t="array" ref="G3449">MAX(IF(IMDB_Movies_Cleaned!$E$2:$E$3849=A3449, IMDB_Movies_Cleaned!$N$2:$N$3849))</f>
        <v>8.1</v>
      </c>
      <c r="H3449" cm="1">
        <f t="array" ref="H3449">MIN(IF(IMDB_Movies_Cleaned!$E$2:$E$3849=A3449, IMDB_Movies_Cleaned!$N$2:$N$3849))</f>
        <v>4.0999999999999996</v>
      </c>
      <c r="I3449" cm="1">
        <f t="array" ref="I3449">_xlfn.VAR.S(IF(IMDB_Movies_Cleaned!$E$2:$E$3849=A3449, IMDB_Movies_Cleaned!$N$2:$N$3849))</f>
        <v>0.5581056829511245</v>
      </c>
      <c r="J3449" cm="1">
        <f t="array" ref="J3449">_xlfn.STDEV.S(IF(IMDB_Movies_Cleaned!$E$2:$E$3849=A3449, IMDB_Movies_Cleaned!$N$2:$N$3849))</f>
        <v>0.74706471135446129</v>
      </c>
    </row>
    <row r="3450" spans="1:10" x14ac:dyDescent="0.25">
      <c r="A3450" s="1" t="s">
        <v>1896</v>
      </c>
      <c r="B3450">
        <f t="shared" si="55"/>
        <v>16</v>
      </c>
      <c r="D3450">
        <f>AVERAGEIF(IMDB_Movies_Cleaned!$E$2:$E$3849, A3450, IMDB_Movies_Cleaned!$N$2:$N$3849)</f>
        <v>6.1562500000000009</v>
      </c>
      <c r="E3450" cm="1">
        <f t="array" ref="E3450">MEDIAN(IF(IMDB_Movies_Cleaned!$E$2:$E$3849=A3450, IMDB_Movies_Cleaned!$N$2:$N$3849))</f>
        <v>6.35</v>
      </c>
      <c r="F3450" cm="1">
        <f t="array" ref="F3450">_xlfn.MODE.SNGL(IF(IMDB_Movies_Cleaned!$E$2:$E$3849=A3450, IMDB_Movies_Cleaned!$N$2:$N$3849))</f>
        <v>6.3</v>
      </c>
      <c r="G3450" cm="1">
        <f t="array" ref="G3450">MAX(IF(IMDB_Movies_Cleaned!$E$2:$E$3849=A3450, IMDB_Movies_Cleaned!$N$2:$N$3849))</f>
        <v>7.4</v>
      </c>
      <c r="H3450" cm="1">
        <f t="array" ref="H3450">MIN(IF(IMDB_Movies_Cleaned!$E$2:$E$3849=A3450, IMDB_Movies_Cleaned!$N$2:$N$3849))</f>
        <v>2</v>
      </c>
      <c r="I3450" cm="1">
        <f t="array" ref="I3450">_xlfn.VAR.S(IF(IMDB_Movies_Cleaned!$E$2:$E$3849=A3450, IMDB_Movies_Cleaned!$N$2:$N$3849))</f>
        <v>1.5292916666666467</v>
      </c>
      <c r="J3450" cm="1">
        <f t="array" ref="J3450">_xlfn.STDEV.S(IF(IMDB_Movies_Cleaned!$E$2:$E$3849=A3450, IMDB_Movies_Cleaned!$N$2:$N$3849))</f>
        <v>1.2366453277583864</v>
      </c>
    </row>
    <row r="3451" spans="1:10" x14ac:dyDescent="0.25">
      <c r="A3451" s="2" t="s">
        <v>1355</v>
      </c>
      <c r="B3451">
        <f t="shared" si="55"/>
        <v>12</v>
      </c>
      <c r="D3451">
        <f>AVERAGEIF(IMDB_Movies_Cleaned!$E$2:$E$3849, A3451, IMDB_Movies_Cleaned!$N$2:$N$3849)</f>
        <v>6.5333333333333341</v>
      </c>
      <c r="E3451" cm="1">
        <f t="array" ref="E3451">MEDIAN(IF(IMDB_Movies_Cleaned!$E$2:$E$3849=A3451, IMDB_Movies_Cleaned!$N$2:$N$3849))</f>
        <v>6.5500000000000007</v>
      </c>
      <c r="F3451" cm="1">
        <f t="array" ref="F3451">_xlfn.MODE.SNGL(IF(IMDB_Movies_Cleaned!$E$2:$E$3849=A3451, IMDB_Movies_Cleaned!$N$2:$N$3849))</f>
        <v>5.5</v>
      </c>
      <c r="G3451" cm="1">
        <f t="array" ref="G3451">MAX(IF(IMDB_Movies_Cleaned!$E$2:$E$3849=A3451, IMDB_Movies_Cleaned!$N$2:$N$3849))</f>
        <v>8.1</v>
      </c>
      <c r="H3451" cm="1">
        <f t="array" ref="H3451">MIN(IF(IMDB_Movies_Cleaned!$E$2:$E$3849=A3451, IMDB_Movies_Cleaned!$N$2:$N$3849))</f>
        <v>5.3</v>
      </c>
      <c r="I3451" cm="1">
        <f t="array" ref="I3451">_xlfn.VAR.S(IF(IMDB_Movies_Cleaned!$E$2:$E$3849=A3451, IMDB_Movies_Cleaned!$N$2:$N$3849))</f>
        <v>1.1115151515151327</v>
      </c>
      <c r="J3451" cm="1">
        <f t="array" ref="J3451">_xlfn.STDEV.S(IF(IMDB_Movies_Cleaned!$E$2:$E$3849=A3451, IMDB_Movies_Cleaned!$N$2:$N$3849))</f>
        <v>1.0542841891611259</v>
      </c>
    </row>
    <row r="3452" spans="1:10" x14ac:dyDescent="0.25">
      <c r="A3452" s="2" t="s">
        <v>2051</v>
      </c>
      <c r="B3452">
        <f t="shared" si="55"/>
        <v>5</v>
      </c>
      <c r="D3452">
        <f>AVERAGEIF(IMDB_Movies_Cleaned!$E$2:$E$3849, A3452, IMDB_Movies_Cleaned!$N$2:$N$3849)</f>
        <v>5.72</v>
      </c>
      <c r="E3452" cm="1">
        <f t="array" ref="E3452">MEDIAN(IF(IMDB_Movies_Cleaned!$E$2:$E$3849=A3452, IMDB_Movies_Cleaned!$N$2:$N$3849))</f>
        <v>5.5</v>
      </c>
      <c r="F3452" t="e" cm="1">
        <f t="array" ref="F3452">_xlfn.MODE.SNGL(IF(IMDB_Movies_Cleaned!$E$2:$E$3849=A3452, IMDB_Movies_Cleaned!$N$2:$N$3849))</f>
        <v>#N/A</v>
      </c>
      <c r="G3452" cm="1">
        <f t="array" ref="G3452">MAX(IF(IMDB_Movies_Cleaned!$E$2:$E$3849=A3452, IMDB_Movies_Cleaned!$N$2:$N$3849))</f>
        <v>7.2</v>
      </c>
      <c r="H3452" cm="1">
        <f t="array" ref="H3452">MIN(IF(IMDB_Movies_Cleaned!$E$2:$E$3849=A3452, IMDB_Movies_Cleaned!$N$2:$N$3849))</f>
        <v>5</v>
      </c>
      <c r="I3452" cm="1">
        <f t="array" ref="I3452">_xlfn.VAR.S(IF(IMDB_Movies_Cleaned!$E$2:$E$3849=A3452, IMDB_Movies_Cleaned!$N$2:$N$3849))</f>
        <v>0.757000000000005</v>
      </c>
      <c r="J3452" cm="1">
        <f t="array" ref="J3452">_xlfn.STDEV.S(IF(IMDB_Movies_Cleaned!$E$2:$E$3849=A3452, IMDB_Movies_Cleaned!$N$2:$N$3849))</f>
        <v>0.87005746936625117</v>
      </c>
    </row>
    <row r="3453" spans="1:10" x14ac:dyDescent="0.25">
      <c r="A3453" s="1" t="s">
        <v>1396</v>
      </c>
      <c r="B3453">
        <f t="shared" si="55"/>
        <v>15</v>
      </c>
      <c r="D3453">
        <f>AVERAGEIF(IMDB_Movies_Cleaned!$E$2:$E$3849, A3453, IMDB_Movies_Cleaned!$N$2:$N$3849)</f>
        <v>5.9266666666666659</v>
      </c>
      <c r="E3453" cm="1">
        <f t="array" ref="E3453">MEDIAN(IF(IMDB_Movies_Cleaned!$E$2:$E$3849=A3453, IMDB_Movies_Cleaned!$N$2:$N$3849))</f>
        <v>6.3</v>
      </c>
      <c r="F3453" cm="1">
        <f t="array" ref="F3453">_xlfn.MODE.SNGL(IF(IMDB_Movies_Cleaned!$E$2:$E$3849=A3453, IMDB_Movies_Cleaned!$N$2:$N$3849))</f>
        <v>6.7</v>
      </c>
      <c r="G3453" cm="1">
        <f t="array" ref="G3453">MAX(IF(IMDB_Movies_Cleaned!$E$2:$E$3849=A3453, IMDB_Movies_Cleaned!$N$2:$N$3849))</f>
        <v>7.5</v>
      </c>
      <c r="H3453" cm="1">
        <f t="array" ref="H3453">MIN(IF(IMDB_Movies_Cleaned!$E$2:$E$3849=A3453, IMDB_Movies_Cleaned!$N$2:$N$3849))</f>
        <v>3.2</v>
      </c>
      <c r="I3453" cm="1">
        <f t="array" ref="I3453">_xlfn.VAR.S(IF(IMDB_Movies_Cleaned!$E$2:$E$3849=A3453, IMDB_Movies_Cleaned!$N$2:$N$3849))</f>
        <v>1.4892380952381035</v>
      </c>
      <c r="J3453" cm="1">
        <f t="array" ref="J3453">_xlfn.STDEV.S(IF(IMDB_Movies_Cleaned!$E$2:$E$3849=A3453, IMDB_Movies_Cleaned!$N$2:$N$3849))</f>
        <v>1.2203434333162544</v>
      </c>
    </row>
    <row r="3454" spans="1:10" x14ac:dyDescent="0.25">
      <c r="A3454" s="2" t="s">
        <v>38</v>
      </c>
      <c r="B3454">
        <f t="shared" si="55"/>
        <v>21</v>
      </c>
      <c r="D3454">
        <f>AVERAGEIF(IMDB_Movies_Cleaned!$E$2:$E$3849, A3454, IMDB_Movies_Cleaned!$N$2:$N$3849)</f>
        <v>6.7714285714285705</v>
      </c>
      <c r="E3454" cm="1">
        <f t="array" ref="E3454">MEDIAN(IF(IMDB_Movies_Cleaned!$E$2:$E$3849=A3454, IMDB_Movies_Cleaned!$N$2:$N$3849))</f>
        <v>7.1</v>
      </c>
      <c r="F3454" cm="1">
        <f t="array" ref="F3454">_xlfn.MODE.SNGL(IF(IMDB_Movies_Cleaned!$E$2:$E$3849=A3454, IMDB_Movies_Cleaned!$N$2:$N$3849))</f>
        <v>7.1</v>
      </c>
      <c r="G3454" cm="1">
        <f t="array" ref="G3454">MAX(IF(IMDB_Movies_Cleaned!$E$2:$E$3849=A3454, IMDB_Movies_Cleaned!$N$2:$N$3849))</f>
        <v>8</v>
      </c>
      <c r="H3454" cm="1">
        <f t="array" ref="H3454">MIN(IF(IMDB_Movies_Cleaned!$E$2:$E$3849=A3454, IMDB_Movies_Cleaned!$N$2:$N$3849))</f>
        <v>2.7</v>
      </c>
      <c r="I3454" cm="1">
        <f t="array" ref="I3454">_xlfn.VAR.S(IF(IMDB_Movies_Cleaned!$E$2:$E$3849=A3454, IMDB_Movies_Cleaned!$N$2:$N$3849))</f>
        <v>1.4081428571428547</v>
      </c>
      <c r="J3454" cm="1">
        <f t="array" ref="J3454">_xlfn.STDEV.S(IF(IMDB_Movies_Cleaned!$E$2:$E$3849=A3454, IMDB_Movies_Cleaned!$N$2:$N$3849))</f>
        <v>1.1866519528247761</v>
      </c>
    </row>
    <row r="3455" spans="1:10" x14ac:dyDescent="0.25">
      <c r="A3455" s="2" t="s">
        <v>2562</v>
      </c>
      <c r="B3455">
        <f t="shared" si="55"/>
        <v>11</v>
      </c>
      <c r="D3455">
        <f>AVERAGEIF(IMDB_Movies_Cleaned!$E$2:$E$3849, A3455, IMDB_Movies_Cleaned!$N$2:$N$3849)</f>
        <v>6.7363636363636354</v>
      </c>
      <c r="E3455" cm="1">
        <f t="array" ref="E3455">MEDIAN(IF(IMDB_Movies_Cleaned!$E$2:$E$3849=A3455, IMDB_Movies_Cleaned!$N$2:$N$3849))</f>
        <v>6.8</v>
      </c>
      <c r="F3455" cm="1">
        <f t="array" ref="F3455">_xlfn.MODE.SNGL(IF(IMDB_Movies_Cleaned!$E$2:$E$3849=A3455, IMDB_Movies_Cleaned!$N$2:$N$3849))</f>
        <v>7.5</v>
      </c>
      <c r="G3455" cm="1">
        <f t="array" ref="G3455">MAX(IF(IMDB_Movies_Cleaned!$E$2:$E$3849=A3455, IMDB_Movies_Cleaned!$N$2:$N$3849))</f>
        <v>7.5</v>
      </c>
      <c r="H3455" cm="1">
        <f t="array" ref="H3455">MIN(IF(IMDB_Movies_Cleaned!$E$2:$E$3849=A3455, IMDB_Movies_Cleaned!$N$2:$N$3849))</f>
        <v>5.7</v>
      </c>
      <c r="I3455" cm="1">
        <f t="array" ref="I3455">_xlfn.VAR.S(IF(IMDB_Movies_Cleaned!$E$2:$E$3849=A3455, IMDB_Movies_Cleaned!$N$2:$N$3849))</f>
        <v>0.35054545454545449</v>
      </c>
      <c r="J3455" cm="1">
        <f t="array" ref="J3455">_xlfn.STDEV.S(IF(IMDB_Movies_Cleaned!$E$2:$E$3849=A3455, IMDB_Movies_Cleaned!$N$2:$N$3849))</f>
        <v>0.59206879207187946</v>
      </c>
    </row>
    <row r="3456" spans="1:10" x14ac:dyDescent="0.25">
      <c r="A3456" s="1" t="s">
        <v>3168</v>
      </c>
      <c r="B3456">
        <f t="shared" si="55"/>
        <v>3</v>
      </c>
      <c r="D3456">
        <f>AVERAGEIF(IMDB_Movies_Cleaned!$E$2:$E$3849, A3456, IMDB_Movies_Cleaned!$N$2:$N$3849)</f>
        <v>6.3999999999999995</v>
      </c>
      <c r="E3456" cm="1">
        <f t="array" ref="E3456">MEDIAN(IF(IMDB_Movies_Cleaned!$E$2:$E$3849=A3456, IMDB_Movies_Cleaned!$N$2:$N$3849))</f>
        <v>6.4</v>
      </c>
      <c r="F3456" t="e" cm="1">
        <f t="array" ref="F3456">_xlfn.MODE.SNGL(IF(IMDB_Movies_Cleaned!$E$2:$E$3849=A3456, IMDB_Movies_Cleaned!$N$2:$N$3849))</f>
        <v>#N/A</v>
      </c>
      <c r="G3456" cm="1">
        <f t="array" ref="G3456">MAX(IF(IMDB_Movies_Cleaned!$E$2:$E$3849=A3456, IMDB_Movies_Cleaned!$N$2:$N$3849))</f>
        <v>8.1999999999999993</v>
      </c>
      <c r="H3456" cm="1">
        <f t="array" ref="H3456">MIN(IF(IMDB_Movies_Cleaned!$E$2:$E$3849=A3456, IMDB_Movies_Cleaned!$N$2:$N$3849))</f>
        <v>4.5999999999999996</v>
      </c>
      <c r="I3456" cm="1">
        <f t="array" ref="I3456">_xlfn.VAR.S(IF(IMDB_Movies_Cleaned!$E$2:$E$3849=A3456, IMDB_Movies_Cleaned!$N$2:$N$3849))</f>
        <v>3.2400000000000091</v>
      </c>
      <c r="J3456" cm="1">
        <f t="array" ref="J3456">_xlfn.STDEV.S(IF(IMDB_Movies_Cleaned!$E$2:$E$3849=A3456, IMDB_Movies_Cleaned!$N$2:$N$3849))</f>
        <v>1.8000000000000025</v>
      </c>
    </row>
    <row r="3457" spans="1:10" x14ac:dyDescent="0.25">
      <c r="A3457" s="2" t="s">
        <v>6572</v>
      </c>
      <c r="B3457">
        <f t="shared" si="55"/>
        <v>6</v>
      </c>
      <c r="D3457">
        <f>AVERAGEIF(IMDB_Movies_Cleaned!$E$2:$E$3849, A3457, IMDB_Movies_Cleaned!$N$2:$N$3849)</f>
        <v>6.55</v>
      </c>
      <c r="E3457" cm="1">
        <f t="array" ref="E3457">MEDIAN(IF(IMDB_Movies_Cleaned!$E$2:$E$3849=A3457, IMDB_Movies_Cleaned!$N$2:$N$3849))</f>
        <v>6.6</v>
      </c>
      <c r="F3457" cm="1">
        <f t="array" ref="F3457">_xlfn.MODE.SNGL(IF(IMDB_Movies_Cleaned!$E$2:$E$3849=A3457, IMDB_Movies_Cleaned!$N$2:$N$3849))</f>
        <v>6.6</v>
      </c>
      <c r="G3457" cm="1">
        <f t="array" ref="G3457">MAX(IF(IMDB_Movies_Cleaned!$E$2:$E$3849=A3457, IMDB_Movies_Cleaned!$N$2:$N$3849))</f>
        <v>6.7</v>
      </c>
      <c r="H3457" cm="1">
        <f t="array" ref="H3457">MIN(IF(IMDB_Movies_Cleaned!$E$2:$E$3849=A3457, IMDB_Movies_Cleaned!$N$2:$N$3849))</f>
        <v>6.2</v>
      </c>
      <c r="I3457" cm="1">
        <f t="array" ref="I3457">_xlfn.VAR.S(IF(IMDB_Movies_Cleaned!$E$2:$E$3849=A3457, IMDB_Movies_Cleaned!$N$2:$N$3849))</f>
        <v>3.0999999999999955E-2</v>
      </c>
      <c r="J3457" cm="1">
        <f t="array" ref="J3457">_xlfn.STDEV.S(IF(IMDB_Movies_Cleaned!$E$2:$E$3849=A3457, IMDB_Movies_Cleaned!$N$2:$N$3849))</f>
        <v>0.17606816861658997</v>
      </c>
    </row>
    <row r="3458" spans="1:10" x14ac:dyDescent="0.25">
      <c r="A3458" s="1" t="s">
        <v>1671</v>
      </c>
      <c r="B3458">
        <f t="shared" si="55"/>
        <v>153</v>
      </c>
      <c r="D3458">
        <f>AVERAGEIF(IMDB_Movies_Cleaned!$E$2:$E$3849, A3458, IMDB_Movies_Cleaned!$N$2:$N$3849)</f>
        <v>7.0418300653594796</v>
      </c>
      <c r="E3458" cm="1">
        <f t="array" ref="E3458">MEDIAN(IF(IMDB_Movies_Cleaned!$E$2:$E$3849=A3458, IMDB_Movies_Cleaned!$N$2:$N$3849))</f>
        <v>7.2</v>
      </c>
      <c r="F3458" cm="1">
        <f t="array" ref="F3458">_xlfn.MODE.SNGL(IF(IMDB_Movies_Cleaned!$E$2:$E$3849=A3458, IMDB_Movies_Cleaned!$N$2:$N$3849))</f>
        <v>7.3</v>
      </c>
      <c r="G3458" cm="1">
        <f t="array" ref="G3458">MAX(IF(IMDB_Movies_Cleaned!$E$2:$E$3849=A3458, IMDB_Movies_Cleaned!$N$2:$N$3849))</f>
        <v>8.8000000000000007</v>
      </c>
      <c r="H3458" cm="1">
        <f t="array" ref="H3458">MIN(IF(IMDB_Movies_Cleaned!$E$2:$E$3849=A3458, IMDB_Movies_Cleaned!$N$2:$N$3849))</f>
        <v>3.4</v>
      </c>
      <c r="I3458" cm="1">
        <f t="array" ref="I3458">_xlfn.VAR.S(IF(IMDB_Movies_Cleaned!$E$2:$E$3849=A3458, IMDB_Movies_Cleaned!$N$2:$N$3849))</f>
        <v>0.68705452356381391</v>
      </c>
      <c r="J3458" cm="1">
        <f t="array" ref="J3458">_xlfn.STDEV.S(IF(IMDB_Movies_Cleaned!$E$2:$E$3849=A3458, IMDB_Movies_Cleaned!$N$2:$N$3849))</f>
        <v>0.82888752166009472</v>
      </c>
    </row>
    <row r="3459" spans="1:10" x14ac:dyDescent="0.25">
      <c r="A3459" s="2" t="s">
        <v>753</v>
      </c>
      <c r="B3459">
        <f t="shared" si="55"/>
        <v>151</v>
      </c>
      <c r="D3459">
        <f>AVERAGEIF(IMDB_Movies_Cleaned!$E$2:$E$3849, A3459, IMDB_Movies_Cleaned!$N$2:$N$3849)</f>
        <v>6.4947019867549711</v>
      </c>
      <c r="E3459" cm="1">
        <f t="array" ref="E3459">MEDIAN(IF(IMDB_Movies_Cleaned!$E$2:$E$3849=A3459, IMDB_Movies_Cleaned!$N$2:$N$3849))</f>
        <v>6.5</v>
      </c>
      <c r="F3459" cm="1">
        <f t="array" ref="F3459">_xlfn.MODE.SNGL(IF(IMDB_Movies_Cleaned!$E$2:$E$3849=A3459, IMDB_Movies_Cleaned!$N$2:$N$3849))</f>
        <v>6.5</v>
      </c>
      <c r="G3459" cm="1">
        <f t="array" ref="G3459">MAX(IF(IMDB_Movies_Cleaned!$E$2:$E$3849=A3459, IMDB_Movies_Cleaned!$N$2:$N$3849))</f>
        <v>8</v>
      </c>
      <c r="H3459" cm="1">
        <f t="array" ref="H3459">MIN(IF(IMDB_Movies_Cleaned!$E$2:$E$3849=A3459, IMDB_Movies_Cleaned!$N$2:$N$3849))</f>
        <v>4.3</v>
      </c>
      <c r="I3459" cm="1">
        <f t="array" ref="I3459">_xlfn.VAR.S(IF(IMDB_Movies_Cleaned!$E$2:$E$3849=A3459, IMDB_Movies_Cleaned!$N$2:$N$3849))</f>
        <v>0.56277174392930951</v>
      </c>
      <c r="J3459" cm="1">
        <f t="array" ref="J3459">_xlfn.STDEV.S(IF(IMDB_Movies_Cleaned!$E$2:$E$3849=A3459, IMDB_Movies_Cleaned!$N$2:$N$3849))</f>
        <v>0.75018114074489339</v>
      </c>
    </row>
    <row r="3460" spans="1:10" x14ac:dyDescent="0.25">
      <c r="A3460" s="1" t="s">
        <v>129</v>
      </c>
      <c r="B3460">
        <f t="shared" si="55"/>
        <v>119</v>
      </c>
      <c r="D3460">
        <f>AVERAGEIF(IMDB_Movies_Cleaned!$E$2:$E$3849, A3460, IMDB_Movies_Cleaned!$N$2:$N$3849)</f>
        <v>6.9529411764705902</v>
      </c>
      <c r="E3460" cm="1">
        <f t="array" ref="E3460">MEDIAN(IF(IMDB_Movies_Cleaned!$E$2:$E$3849=A3460, IMDB_Movies_Cleaned!$N$2:$N$3849))</f>
        <v>7.1</v>
      </c>
      <c r="F3460" cm="1">
        <f t="array" ref="F3460">_xlfn.MODE.SNGL(IF(IMDB_Movies_Cleaned!$E$2:$E$3849=A3460, IMDB_Movies_Cleaned!$N$2:$N$3849))</f>
        <v>7.2</v>
      </c>
      <c r="G3460" cm="1">
        <f t="array" ref="G3460">MAX(IF(IMDB_Movies_Cleaned!$E$2:$E$3849=A3460, IMDB_Movies_Cleaned!$N$2:$N$3849))</f>
        <v>8.1</v>
      </c>
      <c r="H3460" cm="1">
        <f t="array" ref="H3460">MIN(IF(IMDB_Movies_Cleaned!$E$2:$E$3849=A3460, IMDB_Movies_Cleaned!$N$2:$N$3849))</f>
        <v>4.0999999999999996</v>
      </c>
      <c r="I3460" cm="1">
        <f t="array" ref="I3460">_xlfn.VAR.S(IF(IMDB_Movies_Cleaned!$E$2:$E$3849=A3460, IMDB_Movies_Cleaned!$N$2:$N$3849))</f>
        <v>0.5581056829511245</v>
      </c>
      <c r="J3460" cm="1">
        <f t="array" ref="J3460">_xlfn.STDEV.S(IF(IMDB_Movies_Cleaned!$E$2:$E$3849=A3460, IMDB_Movies_Cleaned!$N$2:$N$3849))</f>
        <v>0.74706471135446129</v>
      </c>
    </row>
    <row r="3461" spans="1:10" x14ac:dyDescent="0.25">
      <c r="A3461" s="1" t="s">
        <v>1671</v>
      </c>
      <c r="B3461">
        <f t="shared" si="55"/>
        <v>153</v>
      </c>
      <c r="D3461">
        <f>AVERAGEIF(IMDB_Movies_Cleaned!$E$2:$E$3849, A3461, IMDB_Movies_Cleaned!$N$2:$N$3849)</f>
        <v>7.0418300653594796</v>
      </c>
      <c r="E3461" cm="1">
        <f t="array" ref="E3461">MEDIAN(IF(IMDB_Movies_Cleaned!$E$2:$E$3849=A3461, IMDB_Movies_Cleaned!$N$2:$N$3849))</f>
        <v>7.2</v>
      </c>
      <c r="F3461" cm="1">
        <f t="array" ref="F3461">_xlfn.MODE.SNGL(IF(IMDB_Movies_Cleaned!$E$2:$E$3849=A3461, IMDB_Movies_Cleaned!$N$2:$N$3849))</f>
        <v>7.3</v>
      </c>
      <c r="G3461" cm="1">
        <f t="array" ref="G3461">MAX(IF(IMDB_Movies_Cleaned!$E$2:$E$3849=A3461, IMDB_Movies_Cleaned!$N$2:$N$3849))</f>
        <v>8.8000000000000007</v>
      </c>
      <c r="H3461" cm="1">
        <f t="array" ref="H3461">MIN(IF(IMDB_Movies_Cleaned!$E$2:$E$3849=A3461, IMDB_Movies_Cleaned!$N$2:$N$3849))</f>
        <v>3.4</v>
      </c>
      <c r="I3461" cm="1">
        <f t="array" ref="I3461">_xlfn.VAR.S(IF(IMDB_Movies_Cleaned!$E$2:$E$3849=A3461, IMDB_Movies_Cleaned!$N$2:$N$3849))</f>
        <v>0.68705452356381391</v>
      </c>
      <c r="J3461" cm="1">
        <f t="array" ref="J3461">_xlfn.STDEV.S(IF(IMDB_Movies_Cleaned!$E$2:$E$3849=A3461, IMDB_Movies_Cleaned!$N$2:$N$3849))</f>
        <v>0.82888752166009472</v>
      </c>
    </row>
    <row r="3462" spans="1:10" x14ac:dyDescent="0.25">
      <c r="A3462" s="2" t="s">
        <v>7082</v>
      </c>
      <c r="B3462">
        <f t="shared" si="55"/>
        <v>1</v>
      </c>
      <c r="D3462">
        <f>AVERAGEIF(IMDB_Movies_Cleaned!$E$2:$E$3849, A3462, IMDB_Movies_Cleaned!$N$2:$N$3849)</f>
        <v>7.1</v>
      </c>
      <c r="E3462" cm="1">
        <f t="array" ref="E3462">MEDIAN(IF(IMDB_Movies_Cleaned!$E$2:$E$3849=A3462, IMDB_Movies_Cleaned!$N$2:$N$3849))</f>
        <v>7.1</v>
      </c>
      <c r="F3462" t="e" cm="1">
        <f t="array" ref="F3462">_xlfn.MODE.SNGL(IF(IMDB_Movies_Cleaned!$E$2:$E$3849=A3462, IMDB_Movies_Cleaned!$N$2:$N$3849))</f>
        <v>#N/A</v>
      </c>
      <c r="G3462" cm="1">
        <f t="array" ref="G3462">MAX(IF(IMDB_Movies_Cleaned!$E$2:$E$3849=A3462, IMDB_Movies_Cleaned!$N$2:$N$3849))</f>
        <v>7.1</v>
      </c>
      <c r="H3462" cm="1">
        <f t="array" ref="H3462">MIN(IF(IMDB_Movies_Cleaned!$E$2:$E$3849=A3462, IMDB_Movies_Cleaned!$N$2:$N$3849))</f>
        <v>7.1</v>
      </c>
      <c r="I3462" t="e" cm="1">
        <f t="array" ref="I3462">_xlfn.VAR.S(IF(IMDB_Movies_Cleaned!$E$2:$E$3849=A3462, IMDB_Movies_Cleaned!$N$2:$N$3849))</f>
        <v>#DIV/0!</v>
      </c>
      <c r="J3462" t="e" cm="1">
        <f t="array" ref="J3462">_xlfn.STDEV.S(IF(IMDB_Movies_Cleaned!$E$2:$E$3849=A3462, IMDB_Movies_Cleaned!$N$2:$N$3849))</f>
        <v>#DIV/0!</v>
      </c>
    </row>
    <row r="3463" spans="1:10" x14ac:dyDescent="0.25">
      <c r="A3463" s="1" t="s">
        <v>129</v>
      </c>
      <c r="B3463">
        <f t="shared" si="55"/>
        <v>119</v>
      </c>
      <c r="D3463">
        <f>AVERAGEIF(IMDB_Movies_Cleaned!$E$2:$E$3849, A3463, IMDB_Movies_Cleaned!$N$2:$N$3849)</f>
        <v>6.9529411764705902</v>
      </c>
      <c r="E3463" cm="1">
        <f t="array" ref="E3463">MEDIAN(IF(IMDB_Movies_Cleaned!$E$2:$E$3849=A3463, IMDB_Movies_Cleaned!$N$2:$N$3849))</f>
        <v>7.1</v>
      </c>
      <c r="F3463" cm="1">
        <f t="array" ref="F3463">_xlfn.MODE.SNGL(IF(IMDB_Movies_Cleaned!$E$2:$E$3849=A3463, IMDB_Movies_Cleaned!$N$2:$N$3849))</f>
        <v>7.2</v>
      </c>
      <c r="G3463" cm="1">
        <f t="array" ref="G3463">MAX(IF(IMDB_Movies_Cleaned!$E$2:$E$3849=A3463, IMDB_Movies_Cleaned!$N$2:$N$3849))</f>
        <v>8.1</v>
      </c>
      <c r="H3463" cm="1">
        <f t="array" ref="H3463">MIN(IF(IMDB_Movies_Cleaned!$E$2:$E$3849=A3463, IMDB_Movies_Cleaned!$N$2:$N$3849))</f>
        <v>4.0999999999999996</v>
      </c>
      <c r="I3463" cm="1">
        <f t="array" ref="I3463">_xlfn.VAR.S(IF(IMDB_Movies_Cleaned!$E$2:$E$3849=A3463, IMDB_Movies_Cleaned!$N$2:$N$3849))</f>
        <v>0.5581056829511245</v>
      </c>
      <c r="J3463" cm="1">
        <f t="array" ref="J3463">_xlfn.STDEV.S(IF(IMDB_Movies_Cleaned!$E$2:$E$3849=A3463, IMDB_Movies_Cleaned!$N$2:$N$3849))</f>
        <v>0.74706471135446129</v>
      </c>
    </row>
    <row r="3464" spans="1:10" x14ac:dyDescent="0.25">
      <c r="A3464" s="2" t="s">
        <v>753</v>
      </c>
      <c r="B3464">
        <f t="shared" si="55"/>
        <v>151</v>
      </c>
      <c r="D3464">
        <f>AVERAGEIF(IMDB_Movies_Cleaned!$E$2:$E$3849, A3464, IMDB_Movies_Cleaned!$N$2:$N$3849)</f>
        <v>6.4947019867549711</v>
      </c>
      <c r="E3464" cm="1">
        <f t="array" ref="E3464">MEDIAN(IF(IMDB_Movies_Cleaned!$E$2:$E$3849=A3464, IMDB_Movies_Cleaned!$N$2:$N$3849))</f>
        <v>6.5</v>
      </c>
      <c r="F3464" cm="1">
        <f t="array" ref="F3464">_xlfn.MODE.SNGL(IF(IMDB_Movies_Cleaned!$E$2:$E$3849=A3464, IMDB_Movies_Cleaned!$N$2:$N$3849))</f>
        <v>6.5</v>
      </c>
      <c r="G3464" cm="1">
        <f t="array" ref="G3464">MAX(IF(IMDB_Movies_Cleaned!$E$2:$E$3849=A3464, IMDB_Movies_Cleaned!$N$2:$N$3849))</f>
        <v>8</v>
      </c>
      <c r="H3464" cm="1">
        <f t="array" ref="H3464">MIN(IF(IMDB_Movies_Cleaned!$E$2:$E$3849=A3464, IMDB_Movies_Cleaned!$N$2:$N$3849))</f>
        <v>4.3</v>
      </c>
      <c r="I3464" cm="1">
        <f t="array" ref="I3464">_xlfn.VAR.S(IF(IMDB_Movies_Cleaned!$E$2:$E$3849=A3464, IMDB_Movies_Cleaned!$N$2:$N$3849))</f>
        <v>0.56277174392930951</v>
      </c>
      <c r="J3464" cm="1">
        <f t="array" ref="J3464">_xlfn.STDEV.S(IF(IMDB_Movies_Cleaned!$E$2:$E$3849=A3464, IMDB_Movies_Cleaned!$N$2:$N$3849))</f>
        <v>0.75018114074489339</v>
      </c>
    </row>
    <row r="3465" spans="1:10" x14ac:dyDescent="0.25">
      <c r="A3465" s="1" t="s">
        <v>7088</v>
      </c>
      <c r="B3465">
        <f t="shared" si="55"/>
        <v>1</v>
      </c>
      <c r="D3465">
        <f>AVERAGEIF(IMDB_Movies_Cleaned!$E$2:$E$3849, A3465, IMDB_Movies_Cleaned!$N$2:$N$3849)</f>
        <v>7.1</v>
      </c>
      <c r="E3465" cm="1">
        <f t="array" ref="E3465">MEDIAN(IF(IMDB_Movies_Cleaned!$E$2:$E$3849=A3465, IMDB_Movies_Cleaned!$N$2:$N$3849))</f>
        <v>7.1</v>
      </c>
      <c r="F3465" t="e" cm="1">
        <f t="array" ref="F3465">_xlfn.MODE.SNGL(IF(IMDB_Movies_Cleaned!$E$2:$E$3849=A3465, IMDB_Movies_Cleaned!$N$2:$N$3849))</f>
        <v>#N/A</v>
      </c>
      <c r="G3465" cm="1">
        <f t="array" ref="G3465">MAX(IF(IMDB_Movies_Cleaned!$E$2:$E$3849=A3465, IMDB_Movies_Cleaned!$N$2:$N$3849))</f>
        <v>7.1</v>
      </c>
      <c r="H3465" cm="1">
        <f t="array" ref="H3465">MIN(IF(IMDB_Movies_Cleaned!$E$2:$E$3849=A3465, IMDB_Movies_Cleaned!$N$2:$N$3849))</f>
        <v>7.1</v>
      </c>
      <c r="I3465" t="e" cm="1">
        <f t="array" ref="I3465">_xlfn.VAR.S(IF(IMDB_Movies_Cleaned!$E$2:$E$3849=A3465, IMDB_Movies_Cleaned!$N$2:$N$3849))</f>
        <v>#DIV/0!</v>
      </c>
      <c r="J3465" t="e" cm="1">
        <f t="array" ref="J3465">_xlfn.STDEV.S(IF(IMDB_Movies_Cleaned!$E$2:$E$3849=A3465, IMDB_Movies_Cleaned!$N$2:$N$3849))</f>
        <v>#DIV/0!</v>
      </c>
    </row>
    <row r="3466" spans="1:10" x14ac:dyDescent="0.25">
      <c r="A3466" s="2" t="s">
        <v>7090</v>
      </c>
      <c r="B3466">
        <f t="shared" si="55"/>
        <v>1</v>
      </c>
      <c r="D3466">
        <f>AVERAGEIF(IMDB_Movies_Cleaned!$E$2:$E$3849, A3466, IMDB_Movies_Cleaned!$N$2:$N$3849)</f>
        <v>7.7</v>
      </c>
      <c r="E3466" cm="1">
        <f t="array" ref="E3466">MEDIAN(IF(IMDB_Movies_Cleaned!$E$2:$E$3849=A3466, IMDB_Movies_Cleaned!$N$2:$N$3849))</f>
        <v>7.7</v>
      </c>
      <c r="F3466" t="e" cm="1">
        <f t="array" ref="F3466">_xlfn.MODE.SNGL(IF(IMDB_Movies_Cleaned!$E$2:$E$3849=A3466, IMDB_Movies_Cleaned!$N$2:$N$3849))</f>
        <v>#N/A</v>
      </c>
      <c r="G3466" cm="1">
        <f t="array" ref="G3466">MAX(IF(IMDB_Movies_Cleaned!$E$2:$E$3849=A3466, IMDB_Movies_Cleaned!$N$2:$N$3849))</f>
        <v>7.7</v>
      </c>
      <c r="H3466" cm="1">
        <f t="array" ref="H3466">MIN(IF(IMDB_Movies_Cleaned!$E$2:$E$3849=A3466, IMDB_Movies_Cleaned!$N$2:$N$3849))</f>
        <v>7.7</v>
      </c>
      <c r="I3466" t="e" cm="1">
        <f t="array" ref="I3466">_xlfn.VAR.S(IF(IMDB_Movies_Cleaned!$E$2:$E$3849=A3466, IMDB_Movies_Cleaned!$N$2:$N$3849))</f>
        <v>#DIV/0!</v>
      </c>
      <c r="J3466" t="e" cm="1">
        <f t="array" ref="J3466">_xlfn.STDEV.S(IF(IMDB_Movies_Cleaned!$E$2:$E$3849=A3466, IMDB_Movies_Cleaned!$N$2:$N$3849))</f>
        <v>#DIV/0!</v>
      </c>
    </row>
    <row r="3467" spans="1:10" x14ac:dyDescent="0.25">
      <c r="A3467" s="1" t="s">
        <v>38</v>
      </c>
      <c r="B3467">
        <f t="shared" si="55"/>
        <v>21</v>
      </c>
      <c r="D3467">
        <f>AVERAGEIF(IMDB_Movies_Cleaned!$E$2:$E$3849, A3467, IMDB_Movies_Cleaned!$N$2:$N$3849)</f>
        <v>6.7714285714285705</v>
      </c>
      <c r="E3467" cm="1">
        <f t="array" ref="E3467">MEDIAN(IF(IMDB_Movies_Cleaned!$E$2:$E$3849=A3467, IMDB_Movies_Cleaned!$N$2:$N$3849))</f>
        <v>7.1</v>
      </c>
      <c r="F3467" cm="1">
        <f t="array" ref="F3467">_xlfn.MODE.SNGL(IF(IMDB_Movies_Cleaned!$E$2:$E$3849=A3467, IMDB_Movies_Cleaned!$N$2:$N$3849))</f>
        <v>7.1</v>
      </c>
      <c r="G3467" cm="1">
        <f t="array" ref="G3467">MAX(IF(IMDB_Movies_Cleaned!$E$2:$E$3849=A3467, IMDB_Movies_Cleaned!$N$2:$N$3849))</f>
        <v>8</v>
      </c>
      <c r="H3467" cm="1">
        <f t="array" ref="H3467">MIN(IF(IMDB_Movies_Cleaned!$E$2:$E$3849=A3467, IMDB_Movies_Cleaned!$N$2:$N$3849))</f>
        <v>2.7</v>
      </c>
      <c r="I3467" cm="1">
        <f t="array" ref="I3467">_xlfn.VAR.S(IF(IMDB_Movies_Cleaned!$E$2:$E$3849=A3467, IMDB_Movies_Cleaned!$N$2:$N$3849))</f>
        <v>1.4081428571428547</v>
      </c>
      <c r="J3467" cm="1">
        <f t="array" ref="J3467">_xlfn.STDEV.S(IF(IMDB_Movies_Cleaned!$E$2:$E$3849=A3467, IMDB_Movies_Cleaned!$N$2:$N$3849))</f>
        <v>1.1866519528247761</v>
      </c>
    </row>
    <row r="3468" spans="1:10" x14ac:dyDescent="0.25">
      <c r="A3468" s="2" t="s">
        <v>1671</v>
      </c>
      <c r="B3468">
        <f t="shared" si="55"/>
        <v>153</v>
      </c>
      <c r="D3468">
        <f>AVERAGEIF(IMDB_Movies_Cleaned!$E$2:$E$3849, A3468, IMDB_Movies_Cleaned!$N$2:$N$3849)</f>
        <v>7.0418300653594796</v>
      </c>
      <c r="E3468" cm="1">
        <f t="array" ref="E3468">MEDIAN(IF(IMDB_Movies_Cleaned!$E$2:$E$3849=A3468, IMDB_Movies_Cleaned!$N$2:$N$3849))</f>
        <v>7.2</v>
      </c>
      <c r="F3468" cm="1">
        <f t="array" ref="F3468">_xlfn.MODE.SNGL(IF(IMDB_Movies_Cleaned!$E$2:$E$3849=A3468, IMDB_Movies_Cleaned!$N$2:$N$3849))</f>
        <v>7.3</v>
      </c>
      <c r="G3468" cm="1">
        <f t="array" ref="G3468">MAX(IF(IMDB_Movies_Cleaned!$E$2:$E$3849=A3468, IMDB_Movies_Cleaned!$N$2:$N$3849))</f>
        <v>8.8000000000000007</v>
      </c>
      <c r="H3468" cm="1">
        <f t="array" ref="H3468">MIN(IF(IMDB_Movies_Cleaned!$E$2:$E$3849=A3468, IMDB_Movies_Cleaned!$N$2:$N$3849))</f>
        <v>3.4</v>
      </c>
      <c r="I3468" cm="1">
        <f t="array" ref="I3468">_xlfn.VAR.S(IF(IMDB_Movies_Cleaned!$E$2:$E$3849=A3468, IMDB_Movies_Cleaned!$N$2:$N$3849))</f>
        <v>0.68705452356381391</v>
      </c>
      <c r="J3468" cm="1">
        <f t="array" ref="J3468">_xlfn.STDEV.S(IF(IMDB_Movies_Cleaned!$E$2:$E$3849=A3468, IMDB_Movies_Cleaned!$N$2:$N$3849))</f>
        <v>0.82888752166009472</v>
      </c>
    </row>
    <row r="3469" spans="1:10" x14ac:dyDescent="0.25">
      <c r="A3469" s="1" t="s">
        <v>1896</v>
      </c>
      <c r="B3469">
        <f t="shared" si="55"/>
        <v>16</v>
      </c>
      <c r="D3469">
        <f>AVERAGEIF(IMDB_Movies_Cleaned!$E$2:$E$3849, A3469, IMDB_Movies_Cleaned!$N$2:$N$3849)</f>
        <v>6.1562500000000009</v>
      </c>
      <c r="E3469" cm="1">
        <f t="array" ref="E3469">MEDIAN(IF(IMDB_Movies_Cleaned!$E$2:$E$3849=A3469, IMDB_Movies_Cleaned!$N$2:$N$3849))</f>
        <v>6.35</v>
      </c>
      <c r="F3469" cm="1">
        <f t="array" ref="F3469">_xlfn.MODE.SNGL(IF(IMDB_Movies_Cleaned!$E$2:$E$3849=A3469, IMDB_Movies_Cleaned!$N$2:$N$3849))</f>
        <v>6.3</v>
      </c>
      <c r="G3469" cm="1">
        <f t="array" ref="G3469">MAX(IF(IMDB_Movies_Cleaned!$E$2:$E$3849=A3469, IMDB_Movies_Cleaned!$N$2:$N$3849))</f>
        <v>7.4</v>
      </c>
      <c r="H3469" cm="1">
        <f t="array" ref="H3469">MIN(IF(IMDB_Movies_Cleaned!$E$2:$E$3849=A3469, IMDB_Movies_Cleaned!$N$2:$N$3849))</f>
        <v>2</v>
      </c>
      <c r="I3469" cm="1">
        <f t="array" ref="I3469">_xlfn.VAR.S(IF(IMDB_Movies_Cleaned!$E$2:$E$3849=A3469, IMDB_Movies_Cleaned!$N$2:$N$3849))</f>
        <v>1.5292916666666467</v>
      </c>
      <c r="J3469" cm="1">
        <f t="array" ref="J3469">_xlfn.STDEV.S(IF(IMDB_Movies_Cleaned!$E$2:$E$3849=A3469, IMDB_Movies_Cleaned!$N$2:$N$3849))</f>
        <v>1.2366453277583864</v>
      </c>
    </row>
    <row r="3470" spans="1:10" x14ac:dyDescent="0.25">
      <c r="A3470" s="2" t="s">
        <v>1904</v>
      </c>
      <c r="B3470">
        <f t="shared" si="55"/>
        <v>11</v>
      </c>
      <c r="D3470">
        <f>AVERAGEIF(IMDB_Movies_Cleaned!$E$2:$E$3849, A3470, IMDB_Movies_Cleaned!$N$2:$N$3849)</f>
        <v>6.8272727272727272</v>
      </c>
      <c r="E3470" cm="1">
        <f t="array" ref="E3470">MEDIAN(IF(IMDB_Movies_Cleaned!$E$2:$E$3849=A3470, IMDB_Movies_Cleaned!$N$2:$N$3849))</f>
        <v>6.8</v>
      </c>
      <c r="F3470" cm="1">
        <f t="array" ref="F3470">_xlfn.MODE.SNGL(IF(IMDB_Movies_Cleaned!$E$2:$E$3849=A3470, IMDB_Movies_Cleaned!$N$2:$N$3849))</f>
        <v>6.8</v>
      </c>
      <c r="G3470" cm="1">
        <f t="array" ref="G3470">MAX(IF(IMDB_Movies_Cleaned!$E$2:$E$3849=A3470, IMDB_Movies_Cleaned!$N$2:$N$3849))</f>
        <v>8.6</v>
      </c>
      <c r="H3470" cm="1">
        <f t="array" ref="H3470">MIN(IF(IMDB_Movies_Cleaned!$E$2:$E$3849=A3470, IMDB_Movies_Cleaned!$N$2:$N$3849))</f>
        <v>5.7</v>
      </c>
      <c r="I3470" cm="1">
        <f t="array" ref="I3470">_xlfn.VAR.S(IF(IMDB_Movies_Cleaned!$E$2:$E$3849=A3470, IMDB_Movies_Cleaned!$N$2:$N$3849))</f>
        <v>0.73218181818182304</v>
      </c>
      <c r="J3470" cm="1">
        <f t="array" ref="J3470">_xlfn.STDEV.S(IF(IMDB_Movies_Cleaned!$E$2:$E$3849=A3470, IMDB_Movies_Cleaned!$N$2:$N$3849))</f>
        <v>0.85567623443789942</v>
      </c>
    </row>
    <row r="3471" spans="1:10" x14ac:dyDescent="0.25">
      <c r="A3471" s="1" t="s">
        <v>38</v>
      </c>
      <c r="B3471">
        <f t="shared" ref="B3471:B3534" si="56">COUNTIF($A$2:$A$3849, A3471)</f>
        <v>21</v>
      </c>
      <c r="D3471">
        <f>AVERAGEIF(IMDB_Movies_Cleaned!$E$2:$E$3849, A3471, IMDB_Movies_Cleaned!$N$2:$N$3849)</f>
        <v>6.7714285714285705</v>
      </c>
      <c r="E3471" cm="1">
        <f t="array" ref="E3471">MEDIAN(IF(IMDB_Movies_Cleaned!$E$2:$E$3849=A3471, IMDB_Movies_Cleaned!$N$2:$N$3849))</f>
        <v>7.1</v>
      </c>
      <c r="F3471" cm="1">
        <f t="array" ref="F3471">_xlfn.MODE.SNGL(IF(IMDB_Movies_Cleaned!$E$2:$E$3849=A3471, IMDB_Movies_Cleaned!$N$2:$N$3849))</f>
        <v>7.1</v>
      </c>
      <c r="G3471" cm="1">
        <f t="array" ref="G3471">MAX(IF(IMDB_Movies_Cleaned!$E$2:$E$3849=A3471, IMDB_Movies_Cleaned!$N$2:$N$3849))</f>
        <v>8</v>
      </c>
      <c r="H3471" cm="1">
        <f t="array" ref="H3471">MIN(IF(IMDB_Movies_Cleaned!$E$2:$E$3849=A3471, IMDB_Movies_Cleaned!$N$2:$N$3849))</f>
        <v>2.7</v>
      </c>
      <c r="I3471" cm="1">
        <f t="array" ref="I3471">_xlfn.VAR.S(IF(IMDB_Movies_Cleaned!$E$2:$E$3849=A3471, IMDB_Movies_Cleaned!$N$2:$N$3849))</f>
        <v>1.4081428571428547</v>
      </c>
      <c r="J3471" cm="1">
        <f t="array" ref="J3471">_xlfn.STDEV.S(IF(IMDB_Movies_Cleaned!$E$2:$E$3849=A3471, IMDB_Movies_Cleaned!$N$2:$N$3849))</f>
        <v>1.1866519528247761</v>
      </c>
    </row>
    <row r="3472" spans="1:10" x14ac:dyDescent="0.25">
      <c r="A3472" s="2" t="s">
        <v>753</v>
      </c>
      <c r="B3472">
        <f t="shared" si="56"/>
        <v>151</v>
      </c>
      <c r="D3472">
        <f>AVERAGEIF(IMDB_Movies_Cleaned!$E$2:$E$3849, A3472, IMDB_Movies_Cleaned!$N$2:$N$3849)</f>
        <v>6.4947019867549711</v>
      </c>
      <c r="E3472" cm="1">
        <f t="array" ref="E3472">MEDIAN(IF(IMDB_Movies_Cleaned!$E$2:$E$3849=A3472, IMDB_Movies_Cleaned!$N$2:$N$3849))</f>
        <v>6.5</v>
      </c>
      <c r="F3472" cm="1">
        <f t="array" ref="F3472">_xlfn.MODE.SNGL(IF(IMDB_Movies_Cleaned!$E$2:$E$3849=A3472, IMDB_Movies_Cleaned!$N$2:$N$3849))</f>
        <v>6.5</v>
      </c>
      <c r="G3472" cm="1">
        <f t="array" ref="G3472">MAX(IF(IMDB_Movies_Cleaned!$E$2:$E$3849=A3472, IMDB_Movies_Cleaned!$N$2:$N$3849))</f>
        <v>8</v>
      </c>
      <c r="H3472" cm="1">
        <f t="array" ref="H3472">MIN(IF(IMDB_Movies_Cleaned!$E$2:$E$3849=A3472, IMDB_Movies_Cleaned!$N$2:$N$3849))</f>
        <v>4.3</v>
      </c>
      <c r="I3472" cm="1">
        <f t="array" ref="I3472">_xlfn.VAR.S(IF(IMDB_Movies_Cleaned!$E$2:$E$3849=A3472, IMDB_Movies_Cleaned!$N$2:$N$3849))</f>
        <v>0.56277174392930951</v>
      </c>
      <c r="J3472" cm="1">
        <f t="array" ref="J3472">_xlfn.STDEV.S(IF(IMDB_Movies_Cleaned!$E$2:$E$3849=A3472, IMDB_Movies_Cleaned!$N$2:$N$3849))</f>
        <v>0.75018114074489339</v>
      </c>
    </row>
    <row r="3473" spans="1:10" x14ac:dyDescent="0.25">
      <c r="A3473" s="1" t="s">
        <v>2571</v>
      </c>
      <c r="B3473">
        <f t="shared" si="56"/>
        <v>34</v>
      </c>
      <c r="D3473">
        <f>AVERAGEIF(IMDB_Movies_Cleaned!$E$2:$E$3849, A3473, IMDB_Movies_Cleaned!$N$2:$N$3849)</f>
        <v>5.7588235294117638</v>
      </c>
      <c r="E3473" cm="1">
        <f t="array" ref="E3473">MEDIAN(IF(IMDB_Movies_Cleaned!$E$2:$E$3849=A3473, IMDB_Movies_Cleaned!$N$2:$N$3849))</f>
        <v>5.9</v>
      </c>
      <c r="F3473" cm="1">
        <f t="array" ref="F3473">_xlfn.MODE.SNGL(IF(IMDB_Movies_Cleaned!$E$2:$E$3849=A3473, IMDB_Movies_Cleaned!$N$2:$N$3849))</f>
        <v>5.9</v>
      </c>
      <c r="G3473" cm="1">
        <f t="array" ref="G3473">MAX(IF(IMDB_Movies_Cleaned!$E$2:$E$3849=A3473, IMDB_Movies_Cleaned!$N$2:$N$3849))</f>
        <v>7.9</v>
      </c>
      <c r="H3473" cm="1">
        <f t="array" ref="H3473">MIN(IF(IMDB_Movies_Cleaned!$E$2:$E$3849=A3473, IMDB_Movies_Cleaned!$N$2:$N$3849))</f>
        <v>4</v>
      </c>
      <c r="I3473" cm="1">
        <f t="array" ref="I3473">_xlfn.VAR.S(IF(IMDB_Movies_Cleaned!$E$2:$E$3849=A3473, IMDB_Movies_Cleaned!$N$2:$N$3849))</f>
        <v>1.1534046345811242</v>
      </c>
      <c r="J3473" cm="1">
        <f t="array" ref="J3473">_xlfn.STDEV.S(IF(IMDB_Movies_Cleaned!$E$2:$E$3849=A3473, IMDB_Movies_Cleaned!$N$2:$N$3849))</f>
        <v>1.0739667753618471</v>
      </c>
    </row>
    <row r="3474" spans="1:10" x14ac:dyDescent="0.25">
      <c r="A3474" s="2" t="s">
        <v>6266</v>
      </c>
      <c r="B3474">
        <f t="shared" si="56"/>
        <v>2</v>
      </c>
      <c r="D3474">
        <f>AVERAGEIF(IMDB_Movies_Cleaned!$E$2:$E$3849, A3474, IMDB_Movies_Cleaned!$N$2:$N$3849)</f>
        <v>6.1</v>
      </c>
      <c r="E3474" cm="1">
        <f t="array" ref="E3474">MEDIAN(IF(IMDB_Movies_Cleaned!$E$2:$E$3849=A3474, IMDB_Movies_Cleaned!$N$2:$N$3849))</f>
        <v>6.1</v>
      </c>
      <c r="F3474" t="e" cm="1">
        <f t="array" ref="F3474">_xlfn.MODE.SNGL(IF(IMDB_Movies_Cleaned!$E$2:$E$3849=A3474, IMDB_Movies_Cleaned!$N$2:$N$3849))</f>
        <v>#N/A</v>
      </c>
      <c r="G3474" cm="1">
        <f t="array" ref="G3474">MAX(IF(IMDB_Movies_Cleaned!$E$2:$E$3849=A3474, IMDB_Movies_Cleaned!$N$2:$N$3849))</f>
        <v>6.3</v>
      </c>
      <c r="H3474" cm="1">
        <f t="array" ref="H3474">MIN(IF(IMDB_Movies_Cleaned!$E$2:$E$3849=A3474, IMDB_Movies_Cleaned!$N$2:$N$3849))</f>
        <v>5.9</v>
      </c>
      <c r="I3474" cm="1">
        <f t="array" ref="I3474">_xlfn.VAR.S(IF(IMDB_Movies_Cleaned!$E$2:$E$3849=A3474, IMDB_Movies_Cleaned!$N$2:$N$3849))</f>
        <v>7.9999999999999793E-2</v>
      </c>
      <c r="J3474" cm="1">
        <f t="array" ref="J3474">_xlfn.STDEV.S(IF(IMDB_Movies_Cleaned!$E$2:$E$3849=A3474, IMDB_Movies_Cleaned!$N$2:$N$3849))</f>
        <v>0.28284271247461862</v>
      </c>
    </row>
    <row r="3475" spans="1:10" x14ac:dyDescent="0.25">
      <c r="A3475" s="1" t="s">
        <v>3950</v>
      </c>
      <c r="B3475">
        <f t="shared" si="56"/>
        <v>17</v>
      </c>
      <c r="D3475">
        <f>AVERAGEIF(IMDB_Movies_Cleaned!$E$2:$E$3849, A3475, IMDB_Movies_Cleaned!$N$2:$N$3849)</f>
        <v>6.694117647058822</v>
      </c>
      <c r="E3475" cm="1">
        <f t="array" ref="E3475">MEDIAN(IF(IMDB_Movies_Cleaned!$E$2:$E$3849=A3475, IMDB_Movies_Cleaned!$N$2:$N$3849))</f>
        <v>6.8</v>
      </c>
      <c r="F3475" cm="1">
        <f t="array" ref="F3475">_xlfn.MODE.SNGL(IF(IMDB_Movies_Cleaned!$E$2:$E$3849=A3475, IMDB_Movies_Cleaned!$N$2:$N$3849))</f>
        <v>6.8</v>
      </c>
      <c r="G3475" cm="1">
        <f t="array" ref="G3475">MAX(IF(IMDB_Movies_Cleaned!$E$2:$E$3849=A3475, IMDB_Movies_Cleaned!$N$2:$N$3849))</f>
        <v>8.3000000000000007</v>
      </c>
      <c r="H3475" cm="1">
        <f t="array" ref="H3475">MIN(IF(IMDB_Movies_Cleaned!$E$2:$E$3849=A3475, IMDB_Movies_Cleaned!$N$2:$N$3849))</f>
        <v>4.8</v>
      </c>
      <c r="I3475" cm="1">
        <f t="array" ref="I3475">_xlfn.VAR.S(IF(IMDB_Movies_Cleaned!$E$2:$E$3849=A3475, IMDB_Movies_Cleaned!$N$2:$N$3849))</f>
        <v>0.65558823529413957</v>
      </c>
      <c r="J3475" cm="1">
        <f t="array" ref="J3475">_xlfn.STDEV.S(IF(IMDB_Movies_Cleaned!$E$2:$E$3849=A3475, IMDB_Movies_Cleaned!$N$2:$N$3849))</f>
        <v>0.8096840342344287</v>
      </c>
    </row>
    <row r="3476" spans="1:10" x14ac:dyDescent="0.25">
      <c r="A3476" s="1" t="s">
        <v>2959</v>
      </c>
      <c r="B3476">
        <f t="shared" si="56"/>
        <v>8</v>
      </c>
      <c r="D3476">
        <f>AVERAGEIF(IMDB_Movies_Cleaned!$E$2:$E$3849, A3476, IMDB_Movies_Cleaned!$N$2:$N$3849)</f>
        <v>6.8249999999999984</v>
      </c>
      <c r="E3476" cm="1">
        <f t="array" ref="E3476">MEDIAN(IF(IMDB_Movies_Cleaned!$E$2:$E$3849=A3476, IMDB_Movies_Cleaned!$N$2:$N$3849))</f>
        <v>6.8</v>
      </c>
      <c r="F3476" cm="1">
        <f t="array" ref="F3476">_xlfn.MODE.SNGL(IF(IMDB_Movies_Cleaned!$E$2:$E$3849=A3476, IMDB_Movies_Cleaned!$N$2:$N$3849))</f>
        <v>6.8</v>
      </c>
      <c r="G3476" cm="1">
        <f t="array" ref="G3476">MAX(IF(IMDB_Movies_Cleaned!$E$2:$E$3849=A3476, IMDB_Movies_Cleaned!$N$2:$N$3849))</f>
        <v>7.2</v>
      </c>
      <c r="H3476" cm="1">
        <f t="array" ref="H3476">MIN(IF(IMDB_Movies_Cleaned!$E$2:$E$3849=A3476, IMDB_Movies_Cleaned!$N$2:$N$3849))</f>
        <v>6.1</v>
      </c>
      <c r="I3476" cm="1">
        <f t="array" ref="I3476">_xlfn.VAR.S(IF(IMDB_Movies_Cleaned!$E$2:$E$3849=A3476, IMDB_Movies_Cleaned!$N$2:$N$3849))</f>
        <v>0.12214285714285723</v>
      </c>
      <c r="J3476" cm="1">
        <f t="array" ref="J3476">_xlfn.STDEV.S(IF(IMDB_Movies_Cleaned!$E$2:$E$3849=A3476, IMDB_Movies_Cleaned!$N$2:$N$3849))</f>
        <v>0.34948942350643064</v>
      </c>
    </row>
    <row r="3477" spans="1:10" x14ac:dyDescent="0.25">
      <c r="A3477" s="2" t="s">
        <v>2806</v>
      </c>
      <c r="B3477">
        <f t="shared" si="56"/>
        <v>11</v>
      </c>
      <c r="D3477">
        <f>AVERAGEIF(IMDB_Movies_Cleaned!$E$2:$E$3849, A3477, IMDB_Movies_Cleaned!$N$2:$N$3849)</f>
        <v>5.463636363636363</v>
      </c>
      <c r="E3477" cm="1">
        <f t="array" ref="E3477">MEDIAN(IF(IMDB_Movies_Cleaned!$E$2:$E$3849=A3477, IMDB_Movies_Cleaned!$N$2:$N$3849))</f>
        <v>5.9</v>
      </c>
      <c r="F3477" cm="1">
        <f t="array" ref="F3477">_xlfn.MODE.SNGL(IF(IMDB_Movies_Cleaned!$E$2:$E$3849=A3477, IMDB_Movies_Cleaned!$N$2:$N$3849))</f>
        <v>5.9</v>
      </c>
      <c r="G3477" cm="1">
        <f t="array" ref="G3477">MAX(IF(IMDB_Movies_Cleaned!$E$2:$E$3849=A3477, IMDB_Movies_Cleaned!$N$2:$N$3849))</f>
        <v>6.5</v>
      </c>
      <c r="H3477" cm="1">
        <f t="array" ref="H3477">MIN(IF(IMDB_Movies_Cleaned!$E$2:$E$3849=A3477, IMDB_Movies_Cleaned!$N$2:$N$3849))</f>
        <v>3.9</v>
      </c>
      <c r="I3477" cm="1">
        <f t="array" ref="I3477">_xlfn.VAR.S(IF(IMDB_Movies_Cleaned!$E$2:$E$3849=A3477, IMDB_Movies_Cleaned!$N$2:$N$3849))</f>
        <v>0.66854545454546044</v>
      </c>
      <c r="J3477" cm="1">
        <f t="array" ref="J3477">_xlfn.STDEV.S(IF(IMDB_Movies_Cleaned!$E$2:$E$3849=A3477, IMDB_Movies_Cleaned!$N$2:$N$3849))</f>
        <v>0.81764628938524542</v>
      </c>
    </row>
    <row r="3478" spans="1:10" x14ac:dyDescent="0.25">
      <c r="A3478" s="1" t="s">
        <v>1007</v>
      </c>
      <c r="B3478">
        <f t="shared" si="56"/>
        <v>41</v>
      </c>
      <c r="D3478">
        <f>AVERAGEIF(IMDB_Movies_Cleaned!$E$2:$E$3849, A3478, IMDB_Movies_Cleaned!$N$2:$N$3849)</f>
        <v>7.4951219512195113</v>
      </c>
      <c r="E3478" cm="1">
        <f t="array" ref="E3478">MEDIAN(IF(IMDB_Movies_Cleaned!$E$2:$E$3849=A3478, IMDB_Movies_Cleaned!$N$2:$N$3849))</f>
        <v>7.5</v>
      </c>
      <c r="F3478" cm="1">
        <f t="array" ref="F3478">_xlfn.MODE.SNGL(IF(IMDB_Movies_Cleaned!$E$2:$E$3849=A3478, IMDB_Movies_Cleaned!$N$2:$N$3849))</f>
        <v>7.2</v>
      </c>
      <c r="G3478" cm="1">
        <f t="array" ref="G3478">MAX(IF(IMDB_Movies_Cleaned!$E$2:$E$3849=A3478, IMDB_Movies_Cleaned!$N$2:$N$3849))</f>
        <v>9.3000000000000007</v>
      </c>
      <c r="H3478" cm="1">
        <f t="array" ref="H3478">MIN(IF(IMDB_Movies_Cleaned!$E$2:$E$3849=A3478, IMDB_Movies_Cleaned!$N$2:$N$3849))</f>
        <v>5.3</v>
      </c>
      <c r="I3478" cm="1">
        <f t="array" ref="I3478">_xlfn.VAR.S(IF(IMDB_Movies_Cleaned!$E$2:$E$3849=A3478, IMDB_Movies_Cleaned!$N$2:$N$3849))</f>
        <v>0.76047560975611073</v>
      </c>
      <c r="J3478" cm="1">
        <f t="array" ref="J3478">_xlfn.STDEV.S(IF(IMDB_Movies_Cleaned!$E$2:$E$3849=A3478, IMDB_Movies_Cleaned!$N$2:$N$3849))</f>
        <v>0.87205252694783852</v>
      </c>
    </row>
    <row r="3479" spans="1:10" x14ac:dyDescent="0.25">
      <c r="A3479" s="2" t="s">
        <v>6741</v>
      </c>
      <c r="B3479">
        <f t="shared" si="56"/>
        <v>2</v>
      </c>
      <c r="D3479">
        <f>AVERAGEIF(IMDB_Movies_Cleaned!$E$2:$E$3849, A3479, IMDB_Movies_Cleaned!$N$2:$N$3849)</f>
        <v>5.55</v>
      </c>
      <c r="E3479" cm="1">
        <f t="array" ref="E3479">MEDIAN(IF(IMDB_Movies_Cleaned!$E$2:$E$3849=A3479, IMDB_Movies_Cleaned!$N$2:$N$3849))</f>
        <v>5.55</v>
      </c>
      <c r="F3479" t="e" cm="1">
        <f t="array" ref="F3479">_xlfn.MODE.SNGL(IF(IMDB_Movies_Cleaned!$E$2:$E$3849=A3479, IMDB_Movies_Cleaned!$N$2:$N$3849))</f>
        <v>#N/A</v>
      </c>
      <c r="G3479" cm="1">
        <f t="array" ref="G3479">MAX(IF(IMDB_Movies_Cleaned!$E$2:$E$3849=A3479, IMDB_Movies_Cleaned!$N$2:$N$3849))</f>
        <v>7.2</v>
      </c>
      <c r="H3479" cm="1">
        <f t="array" ref="H3479">MIN(IF(IMDB_Movies_Cleaned!$E$2:$E$3849=A3479, IMDB_Movies_Cleaned!$N$2:$N$3849))</f>
        <v>3.9</v>
      </c>
      <c r="I3479" cm="1">
        <f t="array" ref="I3479">_xlfn.VAR.S(IF(IMDB_Movies_Cleaned!$E$2:$E$3849=A3479, IMDB_Movies_Cleaned!$N$2:$N$3849))</f>
        <v>5.4450000000000003</v>
      </c>
      <c r="J3479" cm="1">
        <f t="array" ref="J3479">_xlfn.STDEV.S(IF(IMDB_Movies_Cleaned!$E$2:$E$3849=A3479, IMDB_Movies_Cleaned!$N$2:$N$3849))</f>
        <v>2.3334523779156071</v>
      </c>
    </row>
    <row r="3480" spans="1:10" x14ac:dyDescent="0.25">
      <c r="A3480" s="2" t="s">
        <v>1381</v>
      </c>
      <c r="B3480">
        <f t="shared" si="56"/>
        <v>2</v>
      </c>
      <c r="D3480">
        <f>AVERAGEIF(IMDB_Movies_Cleaned!$E$2:$E$3849, A3480, IMDB_Movies_Cleaned!$N$2:$N$3849)</f>
        <v>7.55</v>
      </c>
      <c r="E3480" cm="1">
        <f t="array" ref="E3480">MEDIAN(IF(IMDB_Movies_Cleaned!$E$2:$E$3849=A3480, IMDB_Movies_Cleaned!$N$2:$N$3849))</f>
        <v>7.55</v>
      </c>
      <c r="F3480" t="e" cm="1">
        <f t="array" ref="F3480">_xlfn.MODE.SNGL(IF(IMDB_Movies_Cleaned!$E$2:$E$3849=A3480, IMDB_Movies_Cleaned!$N$2:$N$3849))</f>
        <v>#N/A</v>
      </c>
      <c r="G3480" cm="1">
        <f t="array" ref="G3480">MAX(IF(IMDB_Movies_Cleaned!$E$2:$E$3849=A3480, IMDB_Movies_Cleaned!$N$2:$N$3849))</f>
        <v>7.8</v>
      </c>
      <c r="H3480" cm="1">
        <f t="array" ref="H3480">MIN(IF(IMDB_Movies_Cleaned!$E$2:$E$3849=A3480, IMDB_Movies_Cleaned!$N$2:$N$3849))</f>
        <v>7.3</v>
      </c>
      <c r="I3480" cm="1">
        <f t="array" ref="I3480">_xlfn.VAR.S(IF(IMDB_Movies_Cleaned!$E$2:$E$3849=A3480, IMDB_Movies_Cleaned!$N$2:$N$3849))</f>
        <v>0.125</v>
      </c>
      <c r="J3480" cm="1">
        <f t="array" ref="J3480">_xlfn.STDEV.S(IF(IMDB_Movies_Cleaned!$E$2:$E$3849=A3480, IMDB_Movies_Cleaned!$N$2:$N$3849))</f>
        <v>0.35355339059327379</v>
      </c>
    </row>
    <row r="3481" spans="1:10" x14ac:dyDescent="0.25">
      <c r="A3481" s="1" t="s">
        <v>2571</v>
      </c>
      <c r="B3481">
        <f t="shared" si="56"/>
        <v>34</v>
      </c>
      <c r="D3481">
        <f>AVERAGEIF(IMDB_Movies_Cleaned!$E$2:$E$3849, A3481, IMDB_Movies_Cleaned!$N$2:$N$3849)</f>
        <v>5.7588235294117638</v>
      </c>
      <c r="E3481" cm="1">
        <f t="array" ref="E3481">MEDIAN(IF(IMDB_Movies_Cleaned!$E$2:$E$3849=A3481, IMDB_Movies_Cleaned!$N$2:$N$3849))</f>
        <v>5.9</v>
      </c>
      <c r="F3481" cm="1">
        <f t="array" ref="F3481">_xlfn.MODE.SNGL(IF(IMDB_Movies_Cleaned!$E$2:$E$3849=A3481, IMDB_Movies_Cleaned!$N$2:$N$3849))</f>
        <v>5.9</v>
      </c>
      <c r="G3481" cm="1">
        <f t="array" ref="G3481">MAX(IF(IMDB_Movies_Cleaned!$E$2:$E$3849=A3481, IMDB_Movies_Cleaned!$N$2:$N$3849))</f>
        <v>7.9</v>
      </c>
      <c r="H3481" cm="1">
        <f t="array" ref="H3481">MIN(IF(IMDB_Movies_Cleaned!$E$2:$E$3849=A3481, IMDB_Movies_Cleaned!$N$2:$N$3849))</f>
        <v>4</v>
      </c>
      <c r="I3481" cm="1">
        <f t="array" ref="I3481">_xlfn.VAR.S(IF(IMDB_Movies_Cleaned!$E$2:$E$3849=A3481, IMDB_Movies_Cleaned!$N$2:$N$3849))</f>
        <v>1.1534046345811242</v>
      </c>
      <c r="J3481" cm="1">
        <f t="array" ref="J3481">_xlfn.STDEV.S(IF(IMDB_Movies_Cleaned!$E$2:$E$3849=A3481, IMDB_Movies_Cleaned!$N$2:$N$3849))</f>
        <v>1.0739667753618471</v>
      </c>
    </row>
    <row r="3482" spans="1:10" x14ac:dyDescent="0.25">
      <c r="A3482" s="2" t="s">
        <v>1498</v>
      </c>
      <c r="B3482">
        <f t="shared" si="56"/>
        <v>31</v>
      </c>
      <c r="D3482">
        <f>AVERAGEIF(IMDB_Movies_Cleaned!$E$2:$E$3849, A3482, IMDB_Movies_Cleaned!$N$2:$N$3849)</f>
        <v>5.8645161290322561</v>
      </c>
      <c r="E3482" cm="1">
        <f t="array" ref="E3482">MEDIAN(IF(IMDB_Movies_Cleaned!$E$2:$E$3849=A3482, IMDB_Movies_Cleaned!$N$2:$N$3849))</f>
        <v>5.7</v>
      </c>
      <c r="F3482" cm="1">
        <f t="array" ref="F3482">_xlfn.MODE.SNGL(IF(IMDB_Movies_Cleaned!$E$2:$E$3849=A3482, IMDB_Movies_Cleaned!$N$2:$N$3849))</f>
        <v>4.8</v>
      </c>
      <c r="G3482" cm="1">
        <f t="array" ref="G3482">MAX(IF(IMDB_Movies_Cleaned!$E$2:$E$3849=A3482, IMDB_Movies_Cleaned!$N$2:$N$3849))</f>
        <v>8.5</v>
      </c>
      <c r="H3482" cm="1">
        <f t="array" ref="H3482">MIN(IF(IMDB_Movies_Cleaned!$E$2:$E$3849=A3482, IMDB_Movies_Cleaned!$N$2:$N$3849))</f>
        <v>4.0999999999999996</v>
      </c>
      <c r="I3482" cm="1">
        <f t="array" ref="I3482">_xlfn.VAR.S(IF(IMDB_Movies_Cleaned!$E$2:$E$3849=A3482, IMDB_Movies_Cleaned!$N$2:$N$3849))</f>
        <v>1.0850322580645448</v>
      </c>
      <c r="J3482" cm="1">
        <f t="array" ref="J3482">_xlfn.STDEV.S(IF(IMDB_Movies_Cleaned!$E$2:$E$3849=A3482, IMDB_Movies_Cleaned!$N$2:$N$3849))</f>
        <v>1.0416488170513827</v>
      </c>
    </row>
    <row r="3483" spans="1:10" x14ac:dyDescent="0.25">
      <c r="A3483" s="1" t="s">
        <v>1671</v>
      </c>
      <c r="B3483">
        <f t="shared" si="56"/>
        <v>153</v>
      </c>
      <c r="D3483">
        <f>AVERAGEIF(IMDB_Movies_Cleaned!$E$2:$E$3849, A3483, IMDB_Movies_Cleaned!$N$2:$N$3849)</f>
        <v>7.0418300653594796</v>
      </c>
      <c r="E3483" cm="1">
        <f t="array" ref="E3483">MEDIAN(IF(IMDB_Movies_Cleaned!$E$2:$E$3849=A3483, IMDB_Movies_Cleaned!$N$2:$N$3849))</f>
        <v>7.2</v>
      </c>
      <c r="F3483" cm="1">
        <f t="array" ref="F3483">_xlfn.MODE.SNGL(IF(IMDB_Movies_Cleaned!$E$2:$E$3849=A3483, IMDB_Movies_Cleaned!$N$2:$N$3849))</f>
        <v>7.3</v>
      </c>
      <c r="G3483" cm="1">
        <f t="array" ref="G3483">MAX(IF(IMDB_Movies_Cleaned!$E$2:$E$3849=A3483, IMDB_Movies_Cleaned!$N$2:$N$3849))</f>
        <v>8.8000000000000007</v>
      </c>
      <c r="H3483" cm="1">
        <f t="array" ref="H3483">MIN(IF(IMDB_Movies_Cleaned!$E$2:$E$3849=A3483, IMDB_Movies_Cleaned!$N$2:$N$3849))</f>
        <v>3.4</v>
      </c>
      <c r="I3483" cm="1">
        <f t="array" ref="I3483">_xlfn.VAR.S(IF(IMDB_Movies_Cleaned!$E$2:$E$3849=A3483, IMDB_Movies_Cleaned!$N$2:$N$3849))</f>
        <v>0.68705452356381391</v>
      </c>
      <c r="J3483" cm="1">
        <f t="array" ref="J3483">_xlfn.STDEV.S(IF(IMDB_Movies_Cleaned!$E$2:$E$3849=A3483, IMDB_Movies_Cleaned!$N$2:$N$3849))</f>
        <v>0.82888752166009472</v>
      </c>
    </row>
    <row r="3484" spans="1:10" x14ac:dyDescent="0.25">
      <c r="A3484" s="2" t="s">
        <v>1671</v>
      </c>
      <c r="B3484">
        <f t="shared" si="56"/>
        <v>153</v>
      </c>
      <c r="D3484">
        <f>AVERAGEIF(IMDB_Movies_Cleaned!$E$2:$E$3849, A3484, IMDB_Movies_Cleaned!$N$2:$N$3849)</f>
        <v>7.0418300653594796</v>
      </c>
      <c r="E3484" cm="1">
        <f t="array" ref="E3484">MEDIAN(IF(IMDB_Movies_Cleaned!$E$2:$E$3849=A3484, IMDB_Movies_Cleaned!$N$2:$N$3849))</f>
        <v>7.2</v>
      </c>
      <c r="F3484" cm="1">
        <f t="array" ref="F3484">_xlfn.MODE.SNGL(IF(IMDB_Movies_Cleaned!$E$2:$E$3849=A3484, IMDB_Movies_Cleaned!$N$2:$N$3849))</f>
        <v>7.3</v>
      </c>
      <c r="G3484" cm="1">
        <f t="array" ref="G3484">MAX(IF(IMDB_Movies_Cleaned!$E$2:$E$3849=A3484, IMDB_Movies_Cleaned!$N$2:$N$3849))</f>
        <v>8.8000000000000007</v>
      </c>
      <c r="H3484" cm="1">
        <f t="array" ref="H3484">MIN(IF(IMDB_Movies_Cleaned!$E$2:$E$3849=A3484, IMDB_Movies_Cleaned!$N$2:$N$3849))</f>
        <v>3.4</v>
      </c>
      <c r="I3484" cm="1">
        <f t="array" ref="I3484">_xlfn.VAR.S(IF(IMDB_Movies_Cleaned!$E$2:$E$3849=A3484, IMDB_Movies_Cleaned!$N$2:$N$3849))</f>
        <v>0.68705452356381391</v>
      </c>
      <c r="J3484" cm="1">
        <f t="array" ref="J3484">_xlfn.STDEV.S(IF(IMDB_Movies_Cleaned!$E$2:$E$3849=A3484, IMDB_Movies_Cleaned!$N$2:$N$3849))</f>
        <v>0.82888752166009472</v>
      </c>
    </row>
    <row r="3485" spans="1:10" x14ac:dyDescent="0.25">
      <c r="A3485" s="1" t="s">
        <v>2595</v>
      </c>
      <c r="B3485">
        <f t="shared" si="56"/>
        <v>8</v>
      </c>
      <c r="D3485">
        <f>AVERAGEIF(IMDB_Movies_Cleaned!$E$2:$E$3849, A3485, IMDB_Movies_Cleaned!$N$2:$N$3849)</f>
        <v>6.8250000000000002</v>
      </c>
      <c r="E3485" cm="1">
        <f t="array" ref="E3485">MEDIAN(IF(IMDB_Movies_Cleaned!$E$2:$E$3849=A3485, IMDB_Movies_Cleaned!$N$2:$N$3849))</f>
        <v>7.15</v>
      </c>
      <c r="F3485" t="e" cm="1">
        <f t="array" ref="F3485">_xlfn.MODE.SNGL(IF(IMDB_Movies_Cleaned!$E$2:$E$3849=A3485, IMDB_Movies_Cleaned!$N$2:$N$3849))</f>
        <v>#N/A</v>
      </c>
      <c r="G3485" cm="1">
        <f t="array" ref="G3485">MAX(IF(IMDB_Movies_Cleaned!$E$2:$E$3849=A3485, IMDB_Movies_Cleaned!$N$2:$N$3849))</f>
        <v>8.1</v>
      </c>
      <c r="H3485" cm="1">
        <f t="array" ref="H3485">MIN(IF(IMDB_Movies_Cleaned!$E$2:$E$3849=A3485, IMDB_Movies_Cleaned!$N$2:$N$3849))</f>
        <v>4.3</v>
      </c>
      <c r="I3485" cm="1">
        <f t="array" ref="I3485">_xlfn.VAR.S(IF(IMDB_Movies_Cleaned!$E$2:$E$3849=A3485, IMDB_Movies_Cleaned!$N$2:$N$3849))</f>
        <v>1.5135714285714243</v>
      </c>
      <c r="J3485" cm="1">
        <f t="array" ref="J3485">_xlfn.STDEV.S(IF(IMDB_Movies_Cleaned!$E$2:$E$3849=A3485, IMDB_Movies_Cleaned!$N$2:$N$3849))</f>
        <v>1.2302729081677057</v>
      </c>
    </row>
    <row r="3486" spans="1:10" x14ac:dyDescent="0.25">
      <c r="A3486" s="1" t="s">
        <v>1289</v>
      </c>
      <c r="B3486">
        <f t="shared" si="56"/>
        <v>147</v>
      </c>
      <c r="D3486">
        <f>AVERAGEIF(IMDB_Movies_Cleaned!$E$2:$E$3849, A3486, IMDB_Movies_Cleaned!$N$2:$N$3849)</f>
        <v>6.5836734693877554</v>
      </c>
      <c r="E3486" cm="1">
        <f t="array" ref="E3486">MEDIAN(IF(IMDB_Movies_Cleaned!$E$2:$E$3849=A3486, IMDB_Movies_Cleaned!$N$2:$N$3849))</f>
        <v>6.7</v>
      </c>
      <c r="F3486" cm="1">
        <f t="array" ref="F3486">_xlfn.MODE.SNGL(IF(IMDB_Movies_Cleaned!$E$2:$E$3849=A3486, IMDB_Movies_Cleaned!$N$2:$N$3849))</f>
        <v>6.7</v>
      </c>
      <c r="G3486" cm="1">
        <f t="array" ref="G3486">MAX(IF(IMDB_Movies_Cleaned!$E$2:$E$3849=A3486, IMDB_Movies_Cleaned!$N$2:$N$3849))</f>
        <v>8.8000000000000007</v>
      </c>
      <c r="H3486" cm="1">
        <f t="array" ref="H3486">MIN(IF(IMDB_Movies_Cleaned!$E$2:$E$3849=A3486, IMDB_Movies_Cleaned!$N$2:$N$3849))</f>
        <v>3.3</v>
      </c>
      <c r="I3486" cm="1">
        <f t="array" ref="I3486">_xlfn.VAR.S(IF(IMDB_Movies_Cleaned!$E$2:$E$3849=A3486, IMDB_Movies_Cleaned!$N$2:$N$3849))</f>
        <v>0.73480011182555371</v>
      </c>
      <c r="J3486" cm="1">
        <f t="array" ref="J3486">_xlfn.STDEV.S(IF(IMDB_Movies_Cleaned!$E$2:$E$3849=A3486, IMDB_Movies_Cleaned!$N$2:$N$3849))</f>
        <v>0.85720482489633343</v>
      </c>
    </row>
    <row r="3487" spans="1:10" x14ac:dyDescent="0.25">
      <c r="A3487" s="2" t="s">
        <v>1007</v>
      </c>
      <c r="B3487">
        <f t="shared" si="56"/>
        <v>41</v>
      </c>
      <c r="D3487">
        <f>AVERAGEIF(IMDB_Movies_Cleaned!$E$2:$E$3849, A3487, IMDB_Movies_Cleaned!$N$2:$N$3849)</f>
        <v>7.4951219512195113</v>
      </c>
      <c r="E3487" cm="1">
        <f t="array" ref="E3487">MEDIAN(IF(IMDB_Movies_Cleaned!$E$2:$E$3849=A3487, IMDB_Movies_Cleaned!$N$2:$N$3849))</f>
        <v>7.5</v>
      </c>
      <c r="F3487" cm="1">
        <f t="array" ref="F3487">_xlfn.MODE.SNGL(IF(IMDB_Movies_Cleaned!$E$2:$E$3849=A3487, IMDB_Movies_Cleaned!$N$2:$N$3849))</f>
        <v>7.2</v>
      </c>
      <c r="G3487" cm="1">
        <f t="array" ref="G3487">MAX(IF(IMDB_Movies_Cleaned!$E$2:$E$3849=A3487, IMDB_Movies_Cleaned!$N$2:$N$3849))</f>
        <v>9.3000000000000007</v>
      </c>
      <c r="H3487" cm="1">
        <f t="array" ref="H3487">MIN(IF(IMDB_Movies_Cleaned!$E$2:$E$3849=A3487, IMDB_Movies_Cleaned!$N$2:$N$3849))</f>
        <v>5.3</v>
      </c>
      <c r="I3487" cm="1">
        <f t="array" ref="I3487">_xlfn.VAR.S(IF(IMDB_Movies_Cleaned!$E$2:$E$3849=A3487, IMDB_Movies_Cleaned!$N$2:$N$3849))</f>
        <v>0.76047560975611073</v>
      </c>
      <c r="J3487" cm="1">
        <f t="array" ref="J3487">_xlfn.STDEV.S(IF(IMDB_Movies_Cleaned!$E$2:$E$3849=A3487, IMDB_Movies_Cleaned!$N$2:$N$3849))</f>
        <v>0.87205252694783852</v>
      </c>
    </row>
    <row r="3488" spans="1:10" x14ac:dyDescent="0.25">
      <c r="A3488" s="2" t="s">
        <v>28</v>
      </c>
      <c r="B3488">
        <f t="shared" si="56"/>
        <v>45</v>
      </c>
      <c r="D3488">
        <f>AVERAGEIF(IMDB_Movies_Cleaned!$E$2:$E$3849, A3488, IMDB_Movies_Cleaned!$N$2:$N$3849)</f>
        <v>6.7488888888888914</v>
      </c>
      <c r="E3488" cm="1">
        <f t="array" ref="E3488">MEDIAN(IF(IMDB_Movies_Cleaned!$E$2:$E$3849=A3488, IMDB_Movies_Cleaned!$N$2:$N$3849))</f>
        <v>6.8</v>
      </c>
      <c r="F3488" cm="1">
        <f t="array" ref="F3488">_xlfn.MODE.SNGL(IF(IMDB_Movies_Cleaned!$E$2:$E$3849=A3488, IMDB_Movies_Cleaned!$N$2:$N$3849))</f>
        <v>6.8</v>
      </c>
      <c r="G3488" cm="1">
        <f t="array" ref="G3488">MAX(IF(IMDB_Movies_Cleaned!$E$2:$E$3849=A3488, IMDB_Movies_Cleaned!$N$2:$N$3849))</f>
        <v>8</v>
      </c>
      <c r="H3488" cm="1">
        <f t="array" ref="H3488">MIN(IF(IMDB_Movies_Cleaned!$E$2:$E$3849=A3488, IMDB_Movies_Cleaned!$N$2:$N$3849))</f>
        <v>4.4000000000000004</v>
      </c>
      <c r="I3488" cm="1">
        <f t="array" ref="I3488">_xlfn.VAR.S(IF(IMDB_Movies_Cleaned!$E$2:$E$3849=A3488, IMDB_Movies_Cleaned!$N$2:$N$3849))</f>
        <v>0.59573737373734115</v>
      </c>
      <c r="J3488" cm="1">
        <f t="array" ref="J3488">_xlfn.STDEV.S(IF(IMDB_Movies_Cleaned!$E$2:$E$3849=A3488, IMDB_Movies_Cleaned!$N$2:$N$3849))</f>
        <v>0.77184025143635848</v>
      </c>
    </row>
    <row r="3489" spans="1:10" x14ac:dyDescent="0.25">
      <c r="A3489" s="1" t="s">
        <v>7138</v>
      </c>
      <c r="B3489">
        <f t="shared" si="56"/>
        <v>1</v>
      </c>
      <c r="D3489">
        <f>AVERAGEIF(IMDB_Movies_Cleaned!$E$2:$E$3849, A3489, IMDB_Movies_Cleaned!$N$2:$N$3849)</f>
        <v>5.0999999999999996</v>
      </c>
      <c r="E3489" cm="1">
        <f t="array" ref="E3489">MEDIAN(IF(IMDB_Movies_Cleaned!$E$2:$E$3849=A3489, IMDB_Movies_Cleaned!$N$2:$N$3849))</f>
        <v>5.0999999999999996</v>
      </c>
      <c r="F3489" t="e" cm="1">
        <f t="array" ref="F3489">_xlfn.MODE.SNGL(IF(IMDB_Movies_Cleaned!$E$2:$E$3849=A3489, IMDB_Movies_Cleaned!$N$2:$N$3849))</f>
        <v>#N/A</v>
      </c>
      <c r="G3489" cm="1">
        <f t="array" ref="G3489">MAX(IF(IMDB_Movies_Cleaned!$E$2:$E$3849=A3489, IMDB_Movies_Cleaned!$N$2:$N$3849))</f>
        <v>5.0999999999999996</v>
      </c>
      <c r="H3489" cm="1">
        <f t="array" ref="H3489">MIN(IF(IMDB_Movies_Cleaned!$E$2:$E$3849=A3489, IMDB_Movies_Cleaned!$N$2:$N$3849))</f>
        <v>5.0999999999999996</v>
      </c>
      <c r="I3489" t="e" cm="1">
        <f t="array" ref="I3489">_xlfn.VAR.S(IF(IMDB_Movies_Cleaned!$E$2:$E$3849=A3489, IMDB_Movies_Cleaned!$N$2:$N$3849))</f>
        <v>#DIV/0!</v>
      </c>
      <c r="J3489" t="e" cm="1">
        <f t="array" ref="J3489">_xlfn.STDEV.S(IF(IMDB_Movies_Cleaned!$E$2:$E$3849=A3489, IMDB_Movies_Cleaned!$N$2:$N$3849))</f>
        <v>#DIV/0!</v>
      </c>
    </row>
    <row r="3490" spans="1:10" x14ac:dyDescent="0.25">
      <c r="A3490" s="2" t="s">
        <v>2396</v>
      </c>
      <c r="B3490">
        <f t="shared" si="56"/>
        <v>25</v>
      </c>
      <c r="D3490">
        <f>AVERAGEIF(IMDB_Movies_Cleaned!$E$2:$E$3849, A3490, IMDB_Movies_Cleaned!$N$2:$N$3849)</f>
        <v>5.8159999999999998</v>
      </c>
      <c r="E3490" cm="1">
        <f t="array" ref="E3490">MEDIAN(IF(IMDB_Movies_Cleaned!$E$2:$E$3849=A3490, IMDB_Movies_Cleaned!$N$2:$N$3849))</f>
        <v>6.1</v>
      </c>
      <c r="F3490" cm="1">
        <f t="array" ref="F3490">_xlfn.MODE.SNGL(IF(IMDB_Movies_Cleaned!$E$2:$E$3849=A3490, IMDB_Movies_Cleaned!$N$2:$N$3849))</f>
        <v>6.2</v>
      </c>
      <c r="G3490" cm="1">
        <f t="array" ref="G3490">MAX(IF(IMDB_Movies_Cleaned!$E$2:$E$3849=A3490, IMDB_Movies_Cleaned!$N$2:$N$3849))</f>
        <v>7.2</v>
      </c>
      <c r="H3490" cm="1">
        <f t="array" ref="H3490">MIN(IF(IMDB_Movies_Cleaned!$E$2:$E$3849=A3490, IMDB_Movies_Cleaned!$N$2:$N$3849))</f>
        <v>3.9</v>
      </c>
      <c r="I3490" cm="1">
        <f t="array" ref="I3490">_xlfn.VAR.S(IF(IMDB_Movies_Cleaned!$E$2:$E$3849=A3490, IMDB_Movies_Cleaned!$N$2:$N$3849))</f>
        <v>0.85390000000000066</v>
      </c>
      <c r="J3490" cm="1">
        <f t="array" ref="J3490">_xlfn.STDEV.S(IF(IMDB_Movies_Cleaned!$E$2:$E$3849=A3490, IMDB_Movies_Cleaned!$N$2:$N$3849))</f>
        <v>0.92406709713093926</v>
      </c>
    </row>
    <row r="3491" spans="1:10" x14ac:dyDescent="0.25">
      <c r="A3491" s="1" t="s">
        <v>137</v>
      </c>
      <c r="B3491">
        <f t="shared" si="56"/>
        <v>34</v>
      </c>
      <c r="D3491">
        <f>AVERAGEIF(IMDB_Movies_Cleaned!$E$2:$E$3849, A3491, IMDB_Movies_Cleaned!$N$2:$N$3849)</f>
        <v>6.367647058823529</v>
      </c>
      <c r="E3491" cm="1">
        <f t="array" ref="E3491">MEDIAN(IF(IMDB_Movies_Cleaned!$E$2:$E$3849=A3491, IMDB_Movies_Cleaned!$N$2:$N$3849))</f>
        <v>6.15</v>
      </c>
      <c r="F3491" cm="1">
        <f t="array" ref="F3491">_xlfn.MODE.SNGL(IF(IMDB_Movies_Cleaned!$E$2:$E$3849=A3491, IMDB_Movies_Cleaned!$N$2:$N$3849))</f>
        <v>6.1</v>
      </c>
      <c r="G3491" cm="1">
        <f t="array" ref="G3491">MAX(IF(IMDB_Movies_Cleaned!$E$2:$E$3849=A3491, IMDB_Movies_Cleaned!$N$2:$N$3849))</f>
        <v>8.8000000000000007</v>
      </c>
      <c r="H3491" cm="1">
        <f t="array" ref="H3491">MIN(IF(IMDB_Movies_Cleaned!$E$2:$E$3849=A3491, IMDB_Movies_Cleaned!$N$2:$N$3849))</f>
        <v>5</v>
      </c>
      <c r="I3491" cm="1">
        <f t="array" ref="I3491">_xlfn.VAR.S(IF(IMDB_Movies_Cleaned!$E$2:$E$3849=A3491, IMDB_Movies_Cleaned!$N$2:$N$3849))</f>
        <v>0.76710338680929147</v>
      </c>
      <c r="J3491" cm="1">
        <f t="array" ref="J3491">_xlfn.STDEV.S(IF(IMDB_Movies_Cleaned!$E$2:$E$3849=A3491, IMDB_Movies_Cleaned!$N$2:$N$3849))</f>
        <v>0.87584438504182438</v>
      </c>
    </row>
    <row r="3492" spans="1:10" x14ac:dyDescent="0.25">
      <c r="A3492" s="2" t="s">
        <v>1106</v>
      </c>
      <c r="B3492">
        <f t="shared" si="56"/>
        <v>13</v>
      </c>
      <c r="D3492">
        <f>AVERAGEIF(IMDB_Movies_Cleaned!$E$2:$E$3849, A3492, IMDB_Movies_Cleaned!$N$2:$N$3849)</f>
        <v>6.2846153846153836</v>
      </c>
      <c r="E3492" cm="1">
        <f t="array" ref="E3492">MEDIAN(IF(IMDB_Movies_Cleaned!$E$2:$E$3849=A3492, IMDB_Movies_Cleaned!$N$2:$N$3849))</f>
        <v>6.2</v>
      </c>
      <c r="F3492" t="e" cm="1">
        <f t="array" ref="F3492">_xlfn.MODE.SNGL(IF(IMDB_Movies_Cleaned!$E$2:$E$3849=A3492, IMDB_Movies_Cleaned!$N$2:$N$3849))</f>
        <v>#N/A</v>
      </c>
      <c r="G3492" cm="1">
        <f t="array" ref="G3492">MAX(IF(IMDB_Movies_Cleaned!$E$2:$E$3849=A3492, IMDB_Movies_Cleaned!$N$2:$N$3849))</f>
        <v>7.7</v>
      </c>
      <c r="H3492" cm="1">
        <f t="array" ref="H3492">MIN(IF(IMDB_Movies_Cleaned!$E$2:$E$3849=A3492, IMDB_Movies_Cleaned!$N$2:$N$3849))</f>
        <v>5</v>
      </c>
      <c r="I3492" cm="1">
        <f t="array" ref="I3492">_xlfn.VAR.S(IF(IMDB_Movies_Cleaned!$E$2:$E$3849=A3492, IMDB_Movies_Cleaned!$N$2:$N$3849))</f>
        <v>0.8064102564102692</v>
      </c>
      <c r="J3492" cm="1">
        <f t="array" ref="J3492">_xlfn.STDEV.S(IF(IMDB_Movies_Cleaned!$E$2:$E$3849=A3492, IMDB_Movies_Cleaned!$N$2:$N$3849))</f>
        <v>0.89800348351789216</v>
      </c>
    </row>
    <row r="3493" spans="1:10" x14ac:dyDescent="0.25">
      <c r="A3493" s="2" t="s">
        <v>5932</v>
      </c>
      <c r="B3493">
        <f t="shared" si="56"/>
        <v>2</v>
      </c>
      <c r="D3493">
        <f>AVERAGEIF(IMDB_Movies_Cleaned!$E$2:$E$3849, A3493, IMDB_Movies_Cleaned!$N$2:$N$3849)</f>
        <v>7.3</v>
      </c>
      <c r="E3493" cm="1">
        <f t="array" ref="E3493">MEDIAN(IF(IMDB_Movies_Cleaned!$E$2:$E$3849=A3493, IMDB_Movies_Cleaned!$N$2:$N$3849))</f>
        <v>7.3</v>
      </c>
      <c r="F3493" t="e" cm="1">
        <f t="array" ref="F3493">_xlfn.MODE.SNGL(IF(IMDB_Movies_Cleaned!$E$2:$E$3849=A3493, IMDB_Movies_Cleaned!$N$2:$N$3849))</f>
        <v>#N/A</v>
      </c>
      <c r="G3493" cm="1">
        <f t="array" ref="G3493">MAX(IF(IMDB_Movies_Cleaned!$E$2:$E$3849=A3493, IMDB_Movies_Cleaned!$N$2:$N$3849))</f>
        <v>7.6</v>
      </c>
      <c r="H3493" cm="1">
        <f t="array" ref="H3493">MIN(IF(IMDB_Movies_Cleaned!$E$2:$E$3849=A3493, IMDB_Movies_Cleaned!$N$2:$N$3849))</f>
        <v>7</v>
      </c>
      <c r="I3493" cm="1">
        <f t="array" ref="I3493">_xlfn.VAR.S(IF(IMDB_Movies_Cleaned!$E$2:$E$3849=A3493, IMDB_Movies_Cleaned!$N$2:$N$3849))</f>
        <v>0.1799999999999998</v>
      </c>
      <c r="J3493" cm="1">
        <f t="array" ref="J3493">_xlfn.STDEV.S(IF(IMDB_Movies_Cleaned!$E$2:$E$3849=A3493, IMDB_Movies_Cleaned!$N$2:$N$3849))</f>
        <v>0.42426406871192829</v>
      </c>
    </row>
    <row r="3494" spans="1:10" x14ac:dyDescent="0.25">
      <c r="A3494" s="1" t="s">
        <v>2806</v>
      </c>
      <c r="B3494">
        <f t="shared" si="56"/>
        <v>11</v>
      </c>
      <c r="D3494">
        <f>AVERAGEIF(IMDB_Movies_Cleaned!$E$2:$E$3849, A3494, IMDB_Movies_Cleaned!$N$2:$N$3849)</f>
        <v>5.463636363636363</v>
      </c>
      <c r="E3494" cm="1">
        <f t="array" ref="E3494">MEDIAN(IF(IMDB_Movies_Cleaned!$E$2:$E$3849=A3494, IMDB_Movies_Cleaned!$N$2:$N$3849))</f>
        <v>5.9</v>
      </c>
      <c r="F3494" cm="1">
        <f t="array" ref="F3494">_xlfn.MODE.SNGL(IF(IMDB_Movies_Cleaned!$E$2:$E$3849=A3494, IMDB_Movies_Cleaned!$N$2:$N$3849))</f>
        <v>5.9</v>
      </c>
      <c r="G3494" cm="1">
        <f t="array" ref="G3494">MAX(IF(IMDB_Movies_Cleaned!$E$2:$E$3849=A3494, IMDB_Movies_Cleaned!$N$2:$N$3849))</f>
        <v>6.5</v>
      </c>
      <c r="H3494" cm="1">
        <f t="array" ref="H3494">MIN(IF(IMDB_Movies_Cleaned!$E$2:$E$3849=A3494, IMDB_Movies_Cleaned!$N$2:$N$3849))</f>
        <v>3.9</v>
      </c>
      <c r="I3494" cm="1">
        <f t="array" ref="I3494">_xlfn.VAR.S(IF(IMDB_Movies_Cleaned!$E$2:$E$3849=A3494, IMDB_Movies_Cleaned!$N$2:$N$3849))</f>
        <v>0.66854545454546044</v>
      </c>
      <c r="J3494" cm="1">
        <f t="array" ref="J3494">_xlfn.STDEV.S(IF(IMDB_Movies_Cleaned!$E$2:$E$3849=A3494, IMDB_Movies_Cleaned!$N$2:$N$3849))</f>
        <v>0.81764628938524542</v>
      </c>
    </row>
    <row r="3495" spans="1:10" x14ac:dyDescent="0.25">
      <c r="A3495" s="2" t="s">
        <v>1962</v>
      </c>
      <c r="B3495">
        <f t="shared" si="56"/>
        <v>42</v>
      </c>
      <c r="D3495">
        <f>AVERAGEIF(IMDB_Movies_Cleaned!$E$2:$E$3849, A3495, IMDB_Movies_Cleaned!$N$2:$N$3849)</f>
        <v>6.6499999999999986</v>
      </c>
      <c r="E3495" cm="1">
        <f t="array" ref="E3495">MEDIAN(IF(IMDB_Movies_Cleaned!$E$2:$E$3849=A3495, IMDB_Movies_Cleaned!$N$2:$N$3849))</f>
        <v>6.75</v>
      </c>
      <c r="F3495" cm="1">
        <f t="array" ref="F3495">_xlfn.MODE.SNGL(IF(IMDB_Movies_Cleaned!$E$2:$E$3849=A3495, IMDB_Movies_Cleaned!$N$2:$N$3849))</f>
        <v>7</v>
      </c>
      <c r="G3495" cm="1">
        <f t="array" ref="G3495">MAX(IF(IMDB_Movies_Cleaned!$E$2:$E$3849=A3495, IMDB_Movies_Cleaned!$N$2:$N$3849))</f>
        <v>8.5</v>
      </c>
      <c r="H3495" cm="1">
        <f t="array" ref="H3495">MIN(IF(IMDB_Movies_Cleaned!$E$2:$E$3849=A3495, IMDB_Movies_Cleaned!$N$2:$N$3849))</f>
        <v>3.9</v>
      </c>
      <c r="I3495" cm="1">
        <f t="array" ref="I3495">_xlfn.VAR.S(IF(IMDB_Movies_Cleaned!$E$2:$E$3849=A3495, IMDB_Movies_Cleaned!$N$2:$N$3849))</f>
        <v>0.74890243902439957</v>
      </c>
      <c r="J3495" cm="1">
        <f t="array" ref="J3495">_xlfn.STDEV.S(IF(IMDB_Movies_Cleaned!$E$2:$E$3849=A3495, IMDB_Movies_Cleaned!$N$2:$N$3849))</f>
        <v>0.86539149465684007</v>
      </c>
    </row>
    <row r="3496" spans="1:10" x14ac:dyDescent="0.25">
      <c r="A3496" s="1" t="s">
        <v>1671</v>
      </c>
      <c r="B3496">
        <f t="shared" si="56"/>
        <v>153</v>
      </c>
      <c r="D3496">
        <f>AVERAGEIF(IMDB_Movies_Cleaned!$E$2:$E$3849, A3496, IMDB_Movies_Cleaned!$N$2:$N$3849)</f>
        <v>7.0418300653594796</v>
      </c>
      <c r="E3496" cm="1">
        <f t="array" ref="E3496">MEDIAN(IF(IMDB_Movies_Cleaned!$E$2:$E$3849=A3496, IMDB_Movies_Cleaned!$N$2:$N$3849))</f>
        <v>7.2</v>
      </c>
      <c r="F3496" cm="1">
        <f t="array" ref="F3496">_xlfn.MODE.SNGL(IF(IMDB_Movies_Cleaned!$E$2:$E$3849=A3496, IMDB_Movies_Cleaned!$N$2:$N$3849))</f>
        <v>7.3</v>
      </c>
      <c r="G3496" cm="1">
        <f t="array" ref="G3496">MAX(IF(IMDB_Movies_Cleaned!$E$2:$E$3849=A3496, IMDB_Movies_Cleaned!$N$2:$N$3849))</f>
        <v>8.8000000000000007</v>
      </c>
      <c r="H3496" cm="1">
        <f t="array" ref="H3496">MIN(IF(IMDB_Movies_Cleaned!$E$2:$E$3849=A3496, IMDB_Movies_Cleaned!$N$2:$N$3849))</f>
        <v>3.4</v>
      </c>
      <c r="I3496" cm="1">
        <f t="array" ref="I3496">_xlfn.VAR.S(IF(IMDB_Movies_Cleaned!$E$2:$E$3849=A3496, IMDB_Movies_Cleaned!$N$2:$N$3849))</f>
        <v>0.68705452356381391</v>
      </c>
      <c r="J3496" cm="1">
        <f t="array" ref="J3496">_xlfn.STDEV.S(IF(IMDB_Movies_Cleaned!$E$2:$E$3849=A3496, IMDB_Movies_Cleaned!$N$2:$N$3849))</f>
        <v>0.82888752166009472</v>
      </c>
    </row>
    <row r="3497" spans="1:10" x14ac:dyDescent="0.25">
      <c r="A3497" s="2" t="s">
        <v>7156</v>
      </c>
      <c r="B3497">
        <f t="shared" si="56"/>
        <v>1</v>
      </c>
      <c r="D3497">
        <f>AVERAGEIF(IMDB_Movies_Cleaned!$E$2:$E$3849, A3497, IMDB_Movies_Cleaned!$N$2:$N$3849)</f>
        <v>7.8</v>
      </c>
      <c r="E3497" cm="1">
        <f t="array" ref="E3497">MEDIAN(IF(IMDB_Movies_Cleaned!$E$2:$E$3849=A3497, IMDB_Movies_Cleaned!$N$2:$N$3849))</f>
        <v>7.8</v>
      </c>
      <c r="F3497" t="e" cm="1">
        <f t="array" ref="F3497">_xlfn.MODE.SNGL(IF(IMDB_Movies_Cleaned!$E$2:$E$3849=A3497, IMDB_Movies_Cleaned!$N$2:$N$3849))</f>
        <v>#N/A</v>
      </c>
      <c r="G3497" cm="1">
        <f t="array" ref="G3497">MAX(IF(IMDB_Movies_Cleaned!$E$2:$E$3849=A3497, IMDB_Movies_Cleaned!$N$2:$N$3849))</f>
        <v>7.8</v>
      </c>
      <c r="H3497" cm="1">
        <f t="array" ref="H3497">MIN(IF(IMDB_Movies_Cleaned!$E$2:$E$3849=A3497, IMDB_Movies_Cleaned!$N$2:$N$3849))</f>
        <v>7.8</v>
      </c>
      <c r="I3497" t="e" cm="1">
        <f t="array" ref="I3497">_xlfn.VAR.S(IF(IMDB_Movies_Cleaned!$E$2:$E$3849=A3497, IMDB_Movies_Cleaned!$N$2:$N$3849))</f>
        <v>#DIV/0!</v>
      </c>
      <c r="J3497" t="e" cm="1">
        <f t="array" ref="J3497">_xlfn.STDEV.S(IF(IMDB_Movies_Cleaned!$E$2:$E$3849=A3497, IMDB_Movies_Cleaned!$N$2:$N$3849))</f>
        <v>#DIV/0!</v>
      </c>
    </row>
    <row r="3498" spans="1:10" x14ac:dyDescent="0.25">
      <c r="A3498" s="1" t="s">
        <v>1289</v>
      </c>
      <c r="B3498">
        <f t="shared" si="56"/>
        <v>147</v>
      </c>
      <c r="D3498">
        <f>AVERAGEIF(IMDB_Movies_Cleaned!$E$2:$E$3849, A3498, IMDB_Movies_Cleaned!$N$2:$N$3849)</f>
        <v>6.5836734693877554</v>
      </c>
      <c r="E3498" cm="1">
        <f t="array" ref="E3498">MEDIAN(IF(IMDB_Movies_Cleaned!$E$2:$E$3849=A3498, IMDB_Movies_Cleaned!$N$2:$N$3849))</f>
        <v>6.7</v>
      </c>
      <c r="F3498" cm="1">
        <f t="array" ref="F3498">_xlfn.MODE.SNGL(IF(IMDB_Movies_Cleaned!$E$2:$E$3849=A3498, IMDB_Movies_Cleaned!$N$2:$N$3849))</f>
        <v>6.7</v>
      </c>
      <c r="G3498" cm="1">
        <f t="array" ref="G3498">MAX(IF(IMDB_Movies_Cleaned!$E$2:$E$3849=A3498, IMDB_Movies_Cleaned!$N$2:$N$3849))</f>
        <v>8.8000000000000007</v>
      </c>
      <c r="H3498" cm="1">
        <f t="array" ref="H3498">MIN(IF(IMDB_Movies_Cleaned!$E$2:$E$3849=A3498, IMDB_Movies_Cleaned!$N$2:$N$3849))</f>
        <v>3.3</v>
      </c>
      <c r="I3498" cm="1">
        <f t="array" ref="I3498">_xlfn.VAR.S(IF(IMDB_Movies_Cleaned!$E$2:$E$3849=A3498, IMDB_Movies_Cleaned!$N$2:$N$3849))</f>
        <v>0.73480011182555371</v>
      </c>
      <c r="J3498" cm="1">
        <f t="array" ref="J3498">_xlfn.STDEV.S(IF(IMDB_Movies_Cleaned!$E$2:$E$3849=A3498, IMDB_Movies_Cleaned!$N$2:$N$3849))</f>
        <v>0.85720482489633343</v>
      </c>
    </row>
    <row r="3499" spans="1:10" x14ac:dyDescent="0.25">
      <c r="A3499" s="1" t="s">
        <v>129</v>
      </c>
      <c r="B3499">
        <f t="shared" si="56"/>
        <v>119</v>
      </c>
      <c r="D3499">
        <f>AVERAGEIF(IMDB_Movies_Cleaned!$E$2:$E$3849, A3499, IMDB_Movies_Cleaned!$N$2:$N$3849)</f>
        <v>6.9529411764705902</v>
      </c>
      <c r="E3499" cm="1">
        <f t="array" ref="E3499">MEDIAN(IF(IMDB_Movies_Cleaned!$E$2:$E$3849=A3499, IMDB_Movies_Cleaned!$N$2:$N$3849))</f>
        <v>7.1</v>
      </c>
      <c r="F3499" cm="1">
        <f t="array" ref="F3499">_xlfn.MODE.SNGL(IF(IMDB_Movies_Cleaned!$E$2:$E$3849=A3499, IMDB_Movies_Cleaned!$N$2:$N$3849))</f>
        <v>7.2</v>
      </c>
      <c r="G3499" cm="1">
        <f t="array" ref="G3499">MAX(IF(IMDB_Movies_Cleaned!$E$2:$E$3849=A3499, IMDB_Movies_Cleaned!$N$2:$N$3849))</f>
        <v>8.1</v>
      </c>
      <c r="H3499" cm="1">
        <f t="array" ref="H3499">MIN(IF(IMDB_Movies_Cleaned!$E$2:$E$3849=A3499, IMDB_Movies_Cleaned!$N$2:$N$3849))</f>
        <v>4.0999999999999996</v>
      </c>
      <c r="I3499" cm="1">
        <f t="array" ref="I3499">_xlfn.VAR.S(IF(IMDB_Movies_Cleaned!$E$2:$E$3849=A3499, IMDB_Movies_Cleaned!$N$2:$N$3849))</f>
        <v>0.5581056829511245</v>
      </c>
      <c r="J3499" cm="1">
        <f t="array" ref="J3499">_xlfn.STDEV.S(IF(IMDB_Movies_Cleaned!$E$2:$E$3849=A3499, IMDB_Movies_Cleaned!$N$2:$N$3849))</f>
        <v>0.74706471135446129</v>
      </c>
    </row>
    <row r="3500" spans="1:10" x14ac:dyDescent="0.25">
      <c r="A3500" s="2" t="s">
        <v>1962</v>
      </c>
      <c r="B3500">
        <f t="shared" si="56"/>
        <v>42</v>
      </c>
      <c r="D3500">
        <f>AVERAGEIF(IMDB_Movies_Cleaned!$E$2:$E$3849, A3500, IMDB_Movies_Cleaned!$N$2:$N$3849)</f>
        <v>6.6499999999999986</v>
      </c>
      <c r="E3500" cm="1">
        <f t="array" ref="E3500">MEDIAN(IF(IMDB_Movies_Cleaned!$E$2:$E$3849=A3500, IMDB_Movies_Cleaned!$N$2:$N$3849))</f>
        <v>6.75</v>
      </c>
      <c r="F3500" cm="1">
        <f t="array" ref="F3500">_xlfn.MODE.SNGL(IF(IMDB_Movies_Cleaned!$E$2:$E$3849=A3500, IMDB_Movies_Cleaned!$N$2:$N$3849))</f>
        <v>7</v>
      </c>
      <c r="G3500" cm="1">
        <f t="array" ref="G3500">MAX(IF(IMDB_Movies_Cleaned!$E$2:$E$3849=A3500, IMDB_Movies_Cleaned!$N$2:$N$3849))</f>
        <v>8.5</v>
      </c>
      <c r="H3500" cm="1">
        <f t="array" ref="H3500">MIN(IF(IMDB_Movies_Cleaned!$E$2:$E$3849=A3500, IMDB_Movies_Cleaned!$N$2:$N$3849))</f>
        <v>3.9</v>
      </c>
      <c r="I3500" cm="1">
        <f t="array" ref="I3500">_xlfn.VAR.S(IF(IMDB_Movies_Cleaned!$E$2:$E$3849=A3500, IMDB_Movies_Cleaned!$N$2:$N$3849))</f>
        <v>0.74890243902439957</v>
      </c>
      <c r="J3500" cm="1">
        <f t="array" ref="J3500">_xlfn.STDEV.S(IF(IMDB_Movies_Cleaned!$E$2:$E$3849=A3500, IMDB_Movies_Cleaned!$N$2:$N$3849))</f>
        <v>0.86539149465684007</v>
      </c>
    </row>
    <row r="3501" spans="1:10" x14ac:dyDescent="0.25">
      <c r="A3501" s="1" t="s">
        <v>1671</v>
      </c>
      <c r="B3501">
        <f t="shared" si="56"/>
        <v>153</v>
      </c>
      <c r="D3501">
        <f>AVERAGEIF(IMDB_Movies_Cleaned!$E$2:$E$3849, A3501, IMDB_Movies_Cleaned!$N$2:$N$3849)</f>
        <v>7.0418300653594796</v>
      </c>
      <c r="E3501" cm="1">
        <f t="array" ref="E3501">MEDIAN(IF(IMDB_Movies_Cleaned!$E$2:$E$3849=A3501, IMDB_Movies_Cleaned!$N$2:$N$3849))</f>
        <v>7.2</v>
      </c>
      <c r="F3501" cm="1">
        <f t="array" ref="F3501">_xlfn.MODE.SNGL(IF(IMDB_Movies_Cleaned!$E$2:$E$3849=A3501, IMDB_Movies_Cleaned!$N$2:$N$3849))</f>
        <v>7.3</v>
      </c>
      <c r="G3501" cm="1">
        <f t="array" ref="G3501">MAX(IF(IMDB_Movies_Cleaned!$E$2:$E$3849=A3501, IMDB_Movies_Cleaned!$N$2:$N$3849))</f>
        <v>8.8000000000000007</v>
      </c>
      <c r="H3501" cm="1">
        <f t="array" ref="H3501">MIN(IF(IMDB_Movies_Cleaned!$E$2:$E$3849=A3501, IMDB_Movies_Cleaned!$N$2:$N$3849))</f>
        <v>3.4</v>
      </c>
      <c r="I3501" cm="1">
        <f t="array" ref="I3501">_xlfn.VAR.S(IF(IMDB_Movies_Cleaned!$E$2:$E$3849=A3501, IMDB_Movies_Cleaned!$N$2:$N$3849))</f>
        <v>0.68705452356381391</v>
      </c>
      <c r="J3501" cm="1">
        <f t="array" ref="J3501">_xlfn.STDEV.S(IF(IMDB_Movies_Cleaned!$E$2:$E$3849=A3501, IMDB_Movies_Cleaned!$N$2:$N$3849))</f>
        <v>0.82888752166009472</v>
      </c>
    </row>
    <row r="3502" spans="1:10" x14ac:dyDescent="0.25">
      <c r="A3502" s="1" t="s">
        <v>1671</v>
      </c>
      <c r="B3502">
        <f t="shared" si="56"/>
        <v>153</v>
      </c>
      <c r="D3502">
        <f>AVERAGEIF(IMDB_Movies_Cleaned!$E$2:$E$3849, A3502, IMDB_Movies_Cleaned!$N$2:$N$3849)</f>
        <v>7.0418300653594796</v>
      </c>
      <c r="E3502" cm="1">
        <f t="array" ref="E3502">MEDIAN(IF(IMDB_Movies_Cleaned!$E$2:$E$3849=A3502, IMDB_Movies_Cleaned!$N$2:$N$3849))</f>
        <v>7.2</v>
      </c>
      <c r="F3502" cm="1">
        <f t="array" ref="F3502">_xlfn.MODE.SNGL(IF(IMDB_Movies_Cleaned!$E$2:$E$3849=A3502, IMDB_Movies_Cleaned!$N$2:$N$3849))</f>
        <v>7.3</v>
      </c>
      <c r="G3502" cm="1">
        <f t="array" ref="G3502">MAX(IF(IMDB_Movies_Cleaned!$E$2:$E$3849=A3502, IMDB_Movies_Cleaned!$N$2:$N$3849))</f>
        <v>8.8000000000000007</v>
      </c>
      <c r="H3502" cm="1">
        <f t="array" ref="H3502">MIN(IF(IMDB_Movies_Cleaned!$E$2:$E$3849=A3502, IMDB_Movies_Cleaned!$N$2:$N$3849))</f>
        <v>3.4</v>
      </c>
      <c r="I3502" cm="1">
        <f t="array" ref="I3502">_xlfn.VAR.S(IF(IMDB_Movies_Cleaned!$E$2:$E$3849=A3502, IMDB_Movies_Cleaned!$N$2:$N$3849))</f>
        <v>0.68705452356381391</v>
      </c>
      <c r="J3502" cm="1">
        <f t="array" ref="J3502">_xlfn.STDEV.S(IF(IMDB_Movies_Cleaned!$E$2:$E$3849=A3502, IMDB_Movies_Cleaned!$N$2:$N$3849))</f>
        <v>0.82888752166009472</v>
      </c>
    </row>
    <row r="3503" spans="1:10" x14ac:dyDescent="0.25">
      <c r="A3503" s="2" t="s">
        <v>1289</v>
      </c>
      <c r="B3503">
        <f t="shared" si="56"/>
        <v>147</v>
      </c>
      <c r="D3503">
        <f>AVERAGEIF(IMDB_Movies_Cleaned!$E$2:$E$3849, A3503, IMDB_Movies_Cleaned!$N$2:$N$3849)</f>
        <v>6.5836734693877554</v>
      </c>
      <c r="E3503" cm="1">
        <f t="array" ref="E3503">MEDIAN(IF(IMDB_Movies_Cleaned!$E$2:$E$3849=A3503, IMDB_Movies_Cleaned!$N$2:$N$3849))</f>
        <v>6.7</v>
      </c>
      <c r="F3503" cm="1">
        <f t="array" ref="F3503">_xlfn.MODE.SNGL(IF(IMDB_Movies_Cleaned!$E$2:$E$3849=A3503, IMDB_Movies_Cleaned!$N$2:$N$3849))</f>
        <v>6.7</v>
      </c>
      <c r="G3503" cm="1">
        <f t="array" ref="G3503">MAX(IF(IMDB_Movies_Cleaned!$E$2:$E$3849=A3503, IMDB_Movies_Cleaned!$N$2:$N$3849))</f>
        <v>8.8000000000000007</v>
      </c>
      <c r="H3503" cm="1">
        <f t="array" ref="H3503">MIN(IF(IMDB_Movies_Cleaned!$E$2:$E$3849=A3503, IMDB_Movies_Cleaned!$N$2:$N$3849))</f>
        <v>3.3</v>
      </c>
      <c r="I3503" cm="1">
        <f t="array" ref="I3503">_xlfn.VAR.S(IF(IMDB_Movies_Cleaned!$E$2:$E$3849=A3503, IMDB_Movies_Cleaned!$N$2:$N$3849))</f>
        <v>0.73480011182555371</v>
      </c>
      <c r="J3503" cm="1">
        <f t="array" ref="J3503">_xlfn.STDEV.S(IF(IMDB_Movies_Cleaned!$E$2:$E$3849=A3503, IMDB_Movies_Cleaned!$N$2:$N$3849))</f>
        <v>0.85720482489633343</v>
      </c>
    </row>
    <row r="3504" spans="1:10" x14ac:dyDescent="0.25">
      <c r="A3504" s="2" t="s">
        <v>3462</v>
      </c>
      <c r="B3504">
        <f t="shared" si="56"/>
        <v>16</v>
      </c>
      <c r="D3504">
        <f>AVERAGEIF(IMDB_Movies_Cleaned!$E$2:$E$3849, A3504, IMDB_Movies_Cleaned!$N$2:$N$3849)</f>
        <v>6.2437499999999995</v>
      </c>
      <c r="E3504" cm="1">
        <f t="array" ref="E3504">MEDIAN(IF(IMDB_Movies_Cleaned!$E$2:$E$3849=A3504, IMDB_Movies_Cleaned!$N$2:$N$3849))</f>
        <v>6.5</v>
      </c>
      <c r="F3504" cm="1">
        <f t="array" ref="F3504">_xlfn.MODE.SNGL(IF(IMDB_Movies_Cleaned!$E$2:$E$3849=A3504, IMDB_Movies_Cleaned!$N$2:$N$3849))</f>
        <v>6.5</v>
      </c>
      <c r="G3504" cm="1">
        <f t="array" ref="G3504">MAX(IF(IMDB_Movies_Cleaned!$E$2:$E$3849=A3504, IMDB_Movies_Cleaned!$N$2:$N$3849))</f>
        <v>7.9</v>
      </c>
      <c r="H3504" cm="1">
        <f t="array" ref="H3504">MIN(IF(IMDB_Movies_Cleaned!$E$2:$E$3849=A3504, IMDB_Movies_Cleaned!$N$2:$N$3849))</f>
        <v>2.1</v>
      </c>
      <c r="I3504" cm="1">
        <f t="array" ref="I3504">_xlfn.VAR.S(IF(IMDB_Movies_Cleaned!$E$2:$E$3849=A3504, IMDB_Movies_Cleaned!$N$2:$N$3849))</f>
        <v>1.7452916666666776</v>
      </c>
      <c r="J3504" cm="1">
        <f t="array" ref="J3504">_xlfn.STDEV.S(IF(IMDB_Movies_Cleaned!$E$2:$E$3849=A3504, IMDB_Movies_Cleaned!$N$2:$N$3849))</f>
        <v>1.3210948742110378</v>
      </c>
    </row>
    <row r="3505" spans="1:10" x14ac:dyDescent="0.25">
      <c r="A3505" s="2" t="s">
        <v>268</v>
      </c>
      <c r="B3505">
        <f t="shared" si="56"/>
        <v>50</v>
      </c>
      <c r="D3505">
        <f>AVERAGEIF(IMDB_Movies_Cleaned!$E$2:$E$3849, A3505, IMDB_Movies_Cleaned!$N$2:$N$3849)</f>
        <v>6.498000000000002</v>
      </c>
      <c r="E3505" cm="1">
        <f t="array" ref="E3505">MEDIAN(IF(IMDB_Movies_Cleaned!$E$2:$E$3849=A3505, IMDB_Movies_Cleaned!$N$2:$N$3849))</f>
        <v>6.5</v>
      </c>
      <c r="F3505" cm="1">
        <f t="array" ref="F3505">_xlfn.MODE.SNGL(IF(IMDB_Movies_Cleaned!$E$2:$E$3849=A3505, IMDB_Movies_Cleaned!$N$2:$N$3849))</f>
        <v>6.1</v>
      </c>
      <c r="G3505" cm="1">
        <f t="array" ref="G3505">MAX(IF(IMDB_Movies_Cleaned!$E$2:$E$3849=A3505, IMDB_Movies_Cleaned!$N$2:$N$3849))</f>
        <v>9</v>
      </c>
      <c r="H3505" cm="1">
        <f t="array" ref="H3505">MIN(IF(IMDB_Movies_Cleaned!$E$2:$E$3849=A3505, IMDB_Movies_Cleaned!$N$2:$N$3849))</f>
        <v>5.0999999999999996</v>
      </c>
      <c r="I3505" cm="1">
        <f t="array" ref="I3505">_xlfn.VAR.S(IF(IMDB_Movies_Cleaned!$E$2:$E$3849=A3505, IMDB_Movies_Cleaned!$N$2:$N$3849))</f>
        <v>0.51407755102039177</v>
      </c>
      <c r="J3505" cm="1">
        <f t="array" ref="J3505">_xlfn.STDEV.S(IF(IMDB_Movies_Cleaned!$E$2:$E$3849=A3505, IMDB_Movies_Cleaned!$N$2:$N$3849))</f>
        <v>0.71699201600881979</v>
      </c>
    </row>
    <row r="3506" spans="1:10" x14ac:dyDescent="0.25">
      <c r="A3506" s="1" t="s">
        <v>1100</v>
      </c>
      <c r="B3506">
        <f t="shared" si="56"/>
        <v>82</v>
      </c>
      <c r="D3506">
        <f>AVERAGEIF(IMDB_Movies_Cleaned!$E$2:$E$3849, A3506, IMDB_Movies_Cleaned!$N$2:$N$3849)</f>
        <v>6.8573170731707327</v>
      </c>
      <c r="E3506" cm="1">
        <f t="array" ref="E3506">MEDIAN(IF(IMDB_Movies_Cleaned!$E$2:$E$3849=A3506, IMDB_Movies_Cleaned!$N$2:$N$3849))</f>
        <v>7</v>
      </c>
      <c r="F3506" cm="1">
        <f t="array" ref="F3506">_xlfn.MODE.SNGL(IF(IMDB_Movies_Cleaned!$E$2:$E$3849=A3506, IMDB_Movies_Cleaned!$N$2:$N$3849))</f>
        <v>6.1</v>
      </c>
      <c r="G3506" cm="1">
        <f t="array" ref="G3506">MAX(IF(IMDB_Movies_Cleaned!$E$2:$E$3849=A3506, IMDB_Movies_Cleaned!$N$2:$N$3849))</f>
        <v>8.5</v>
      </c>
      <c r="H3506" cm="1">
        <f t="array" ref="H3506">MIN(IF(IMDB_Movies_Cleaned!$E$2:$E$3849=A3506, IMDB_Movies_Cleaned!$N$2:$N$3849))</f>
        <v>5.0999999999999996</v>
      </c>
      <c r="I3506" cm="1">
        <f t="array" ref="I3506">_xlfn.VAR.S(IF(IMDB_Movies_Cleaned!$E$2:$E$3849=A3506, IMDB_Movies_Cleaned!$N$2:$N$3849))</f>
        <v>0.60766184884070396</v>
      </c>
      <c r="J3506" cm="1">
        <f t="array" ref="J3506">_xlfn.STDEV.S(IF(IMDB_Movies_Cleaned!$E$2:$E$3849=A3506, IMDB_Movies_Cleaned!$N$2:$N$3849))</f>
        <v>0.77952668257135627</v>
      </c>
    </row>
    <row r="3507" spans="1:10" x14ac:dyDescent="0.25">
      <c r="A3507" s="2" t="s">
        <v>877</v>
      </c>
      <c r="B3507">
        <f t="shared" si="56"/>
        <v>135</v>
      </c>
      <c r="D3507">
        <f>AVERAGEIF(IMDB_Movies_Cleaned!$E$2:$E$3849, A3507, IMDB_Movies_Cleaned!$N$2:$N$3849)</f>
        <v>5.8962962962962955</v>
      </c>
      <c r="E3507" cm="1">
        <f t="array" ref="E3507">MEDIAN(IF(IMDB_Movies_Cleaned!$E$2:$E$3849=A3507, IMDB_Movies_Cleaned!$N$2:$N$3849))</f>
        <v>6</v>
      </c>
      <c r="F3507" cm="1">
        <f t="array" ref="F3507">_xlfn.MODE.SNGL(IF(IMDB_Movies_Cleaned!$E$2:$E$3849=A3507, IMDB_Movies_Cleaned!$N$2:$N$3849))</f>
        <v>6.1</v>
      </c>
      <c r="G3507" cm="1">
        <f t="array" ref="G3507">MAX(IF(IMDB_Movies_Cleaned!$E$2:$E$3849=A3507, IMDB_Movies_Cleaned!$N$2:$N$3849))</f>
        <v>8.4</v>
      </c>
      <c r="H3507" cm="1">
        <f t="array" ref="H3507">MIN(IF(IMDB_Movies_Cleaned!$E$2:$E$3849=A3507, IMDB_Movies_Cleaned!$N$2:$N$3849))</f>
        <v>2.7</v>
      </c>
      <c r="I3507" cm="1">
        <f t="array" ref="I3507">_xlfn.VAR.S(IF(IMDB_Movies_Cleaned!$E$2:$E$3849=A3507, IMDB_Movies_Cleaned!$N$2:$N$3849))</f>
        <v>0.76826976229963906</v>
      </c>
      <c r="J3507" cm="1">
        <f t="array" ref="J3507">_xlfn.STDEV.S(IF(IMDB_Movies_Cleaned!$E$2:$E$3849=A3507, IMDB_Movies_Cleaned!$N$2:$N$3849))</f>
        <v>0.87650998984588824</v>
      </c>
    </row>
    <row r="3508" spans="1:10" x14ac:dyDescent="0.25">
      <c r="A3508" s="1" t="s">
        <v>1498</v>
      </c>
      <c r="B3508">
        <f t="shared" si="56"/>
        <v>31</v>
      </c>
      <c r="D3508">
        <f>AVERAGEIF(IMDB_Movies_Cleaned!$E$2:$E$3849, A3508, IMDB_Movies_Cleaned!$N$2:$N$3849)</f>
        <v>5.8645161290322561</v>
      </c>
      <c r="E3508" cm="1">
        <f t="array" ref="E3508">MEDIAN(IF(IMDB_Movies_Cleaned!$E$2:$E$3849=A3508, IMDB_Movies_Cleaned!$N$2:$N$3849))</f>
        <v>5.7</v>
      </c>
      <c r="F3508" cm="1">
        <f t="array" ref="F3508">_xlfn.MODE.SNGL(IF(IMDB_Movies_Cleaned!$E$2:$E$3849=A3508, IMDB_Movies_Cleaned!$N$2:$N$3849))</f>
        <v>4.8</v>
      </c>
      <c r="G3508" cm="1">
        <f t="array" ref="G3508">MAX(IF(IMDB_Movies_Cleaned!$E$2:$E$3849=A3508, IMDB_Movies_Cleaned!$N$2:$N$3849))</f>
        <v>8.5</v>
      </c>
      <c r="H3508" cm="1">
        <f t="array" ref="H3508">MIN(IF(IMDB_Movies_Cleaned!$E$2:$E$3849=A3508, IMDB_Movies_Cleaned!$N$2:$N$3849))</f>
        <v>4.0999999999999996</v>
      </c>
      <c r="I3508" cm="1">
        <f t="array" ref="I3508">_xlfn.VAR.S(IF(IMDB_Movies_Cleaned!$E$2:$E$3849=A3508, IMDB_Movies_Cleaned!$N$2:$N$3849))</f>
        <v>1.0850322580645448</v>
      </c>
      <c r="J3508" cm="1">
        <f t="array" ref="J3508">_xlfn.STDEV.S(IF(IMDB_Movies_Cleaned!$E$2:$E$3849=A3508, IMDB_Movies_Cleaned!$N$2:$N$3849))</f>
        <v>1.0416488170513827</v>
      </c>
    </row>
    <row r="3509" spans="1:10" x14ac:dyDescent="0.25">
      <c r="A3509" s="2" t="s">
        <v>753</v>
      </c>
      <c r="B3509">
        <f t="shared" si="56"/>
        <v>151</v>
      </c>
      <c r="D3509">
        <f>AVERAGEIF(IMDB_Movies_Cleaned!$E$2:$E$3849, A3509, IMDB_Movies_Cleaned!$N$2:$N$3849)</f>
        <v>6.4947019867549711</v>
      </c>
      <c r="E3509" cm="1">
        <f t="array" ref="E3509">MEDIAN(IF(IMDB_Movies_Cleaned!$E$2:$E$3849=A3509, IMDB_Movies_Cleaned!$N$2:$N$3849))</f>
        <v>6.5</v>
      </c>
      <c r="F3509" cm="1">
        <f t="array" ref="F3509">_xlfn.MODE.SNGL(IF(IMDB_Movies_Cleaned!$E$2:$E$3849=A3509, IMDB_Movies_Cleaned!$N$2:$N$3849))</f>
        <v>6.5</v>
      </c>
      <c r="G3509" cm="1">
        <f t="array" ref="G3509">MAX(IF(IMDB_Movies_Cleaned!$E$2:$E$3849=A3509, IMDB_Movies_Cleaned!$N$2:$N$3849))</f>
        <v>8</v>
      </c>
      <c r="H3509" cm="1">
        <f t="array" ref="H3509">MIN(IF(IMDB_Movies_Cleaned!$E$2:$E$3849=A3509, IMDB_Movies_Cleaned!$N$2:$N$3849))</f>
        <v>4.3</v>
      </c>
      <c r="I3509" cm="1">
        <f t="array" ref="I3509">_xlfn.VAR.S(IF(IMDB_Movies_Cleaned!$E$2:$E$3849=A3509, IMDB_Movies_Cleaned!$N$2:$N$3849))</f>
        <v>0.56277174392930951</v>
      </c>
      <c r="J3509" cm="1">
        <f t="array" ref="J3509">_xlfn.STDEV.S(IF(IMDB_Movies_Cleaned!$E$2:$E$3849=A3509, IMDB_Movies_Cleaned!$N$2:$N$3849))</f>
        <v>0.75018114074489339</v>
      </c>
    </row>
    <row r="3510" spans="1:10" x14ac:dyDescent="0.25">
      <c r="A3510" s="1" t="s">
        <v>7182</v>
      </c>
      <c r="B3510">
        <f t="shared" si="56"/>
        <v>1</v>
      </c>
      <c r="D3510">
        <f>AVERAGEIF(IMDB_Movies_Cleaned!$E$2:$E$3849, A3510, IMDB_Movies_Cleaned!$N$2:$N$3849)</f>
        <v>8</v>
      </c>
      <c r="E3510" cm="1">
        <f t="array" ref="E3510">MEDIAN(IF(IMDB_Movies_Cleaned!$E$2:$E$3849=A3510, IMDB_Movies_Cleaned!$N$2:$N$3849))</f>
        <v>8</v>
      </c>
      <c r="F3510" t="e" cm="1">
        <f t="array" ref="F3510">_xlfn.MODE.SNGL(IF(IMDB_Movies_Cleaned!$E$2:$E$3849=A3510, IMDB_Movies_Cleaned!$N$2:$N$3849))</f>
        <v>#N/A</v>
      </c>
      <c r="G3510" cm="1">
        <f t="array" ref="G3510">MAX(IF(IMDB_Movies_Cleaned!$E$2:$E$3849=A3510, IMDB_Movies_Cleaned!$N$2:$N$3849))</f>
        <v>8</v>
      </c>
      <c r="H3510" cm="1">
        <f t="array" ref="H3510">MIN(IF(IMDB_Movies_Cleaned!$E$2:$E$3849=A3510, IMDB_Movies_Cleaned!$N$2:$N$3849))</f>
        <v>8</v>
      </c>
      <c r="I3510" t="e" cm="1">
        <f t="array" ref="I3510">_xlfn.VAR.S(IF(IMDB_Movies_Cleaned!$E$2:$E$3849=A3510, IMDB_Movies_Cleaned!$N$2:$N$3849))</f>
        <v>#DIV/0!</v>
      </c>
      <c r="J3510" t="e" cm="1">
        <f t="array" ref="J3510">_xlfn.STDEV.S(IF(IMDB_Movies_Cleaned!$E$2:$E$3849=A3510, IMDB_Movies_Cleaned!$N$2:$N$3849))</f>
        <v>#DIV/0!</v>
      </c>
    </row>
    <row r="3511" spans="1:10" x14ac:dyDescent="0.25">
      <c r="A3511" s="2" t="s">
        <v>526</v>
      </c>
      <c r="B3511">
        <f t="shared" si="56"/>
        <v>2</v>
      </c>
      <c r="D3511">
        <f>AVERAGEIF(IMDB_Movies_Cleaned!$E$2:$E$3849, A3511, IMDB_Movies_Cleaned!$N$2:$N$3849)</f>
        <v>5.25</v>
      </c>
      <c r="E3511" cm="1">
        <f t="array" ref="E3511">MEDIAN(IF(IMDB_Movies_Cleaned!$E$2:$E$3849=A3511, IMDB_Movies_Cleaned!$N$2:$N$3849))</f>
        <v>5.25</v>
      </c>
      <c r="F3511" t="e" cm="1">
        <f t="array" ref="F3511">_xlfn.MODE.SNGL(IF(IMDB_Movies_Cleaned!$E$2:$E$3849=A3511, IMDB_Movies_Cleaned!$N$2:$N$3849))</f>
        <v>#N/A</v>
      </c>
      <c r="G3511" cm="1">
        <f t="array" ref="G3511">MAX(IF(IMDB_Movies_Cleaned!$E$2:$E$3849=A3511, IMDB_Movies_Cleaned!$N$2:$N$3849))</f>
        <v>7.2</v>
      </c>
      <c r="H3511" cm="1">
        <f t="array" ref="H3511">MIN(IF(IMDB_Movies_Cleaned!$E$2:$E$3849=A3511, IMDB_Movies_Cleaned!$N$2:$N$3849))</f>
        <v>3.3</v>
      </c>
      <c r="I3511" cm="1">
        <f t="array" ref="I3511">_xlfn.VAR.S(IF(IMDB_Movies_Cleaned!$E$2:$E$3849=A3511, IMDB_Movies_Cleaned!$N$2:$N$3849))</f>
        <v>7.605000000000004</v>
      </c>
      <c r="J3511" cm="1">
        <f t="array" ref="J3511">_xlfn.STDEV.S(IF(IMDB_Movies_Cleaned!$E$2:$E$3849=A3511, IMDB_Movies_Cleaned!$N$2:$N$3849))</f>
        <v>2.7577164466275361</v>
      </c>
    </row>
    <row r="3512" spans="1:10" x14ac:dyDescent="0.25">
      <c r="A3512" s="1" t="s">
        <v>7189</v>
      </c>
      <c r="B3512">
        <f t="shared" si="56"/>
        <v>1</v>
      </c>
      <c r="D3512">
        <f>AVERAGEIF(IMDB_Movies_Cleaned!$E$2:$E$3849, A3512, IMDB_Movies_Cleaned!$N$2:$N$3849)</f>
        <v>8.3000000000000007</v>
      </c>
      <c r="E3512" cm="1">
        <f t="array" ref="E3512">MEDIAN(IF(IMDB_Movies_Cleaned!$E$2:$E$3849=A3512, IMDB_Movies_Cleaned!$N$2:$N$3849))</f>
        <v>8.3000000000000007</v>
      </c>
      <c r="F3512" t="e" cm="1">
        <f t="array" ref="F3512">_xlfn.MODE.SNGL(IF(IMDB_Movies_Cleaned!$E$2:$E$3849=A3512, IMDB_Movies_Cleaned!$N$2:$N$3849))</f>
        <v>#N/A</v>
      </c>
      <c r="G3512" cm="1">
        <f t="array" ref="G3512">MAX(IF(IMDB_Movies_Cleaned!$E$2:$E$3849=A3512, IMDB_Movies_Cleaned!$N$2:$N$3849))</f>
        <v>8.3000000000000007</v>
      </c>
      <c r="H3512" cm="1">
        <f t="array" ref="H3512">MIN(IF(IMDB_Movies_Cleaned!$E$2:$E$3849=A3512, IMDB_Movies_Cleaned!$N$2:$N$3849))</f>
        <v>8.3000000000000007</v>
      </c>
      <c r="I3512" t="e" cm="1">
        <f t="array" ref="I3512">_xlfn.VAR.S(IF(IMDB_Movies_Cleaned!$E$2:$E$3849=A3512, IMDB_Movies_Cleaned!$N$2:$N$3849))</f>
        <v>#DIV/0!</v>
      </c>
      <c r="J3512" t="e" cm="1">
        <f t="array" ref="J3512">_xlfn.STDEV.S(IF(IMDB_Movies_Cleaned!$E$2:$E$3849=A3512, IMDB_Movies_Cleaned!$N$2:$N$3849))</f>
        <v>#DIV/0!</v>
      </c>
    </row>
    <row r="3513" spans="1:10" x14ac:dyDescent="0.25">
      <c r="A3513" s="2" t="s">
        <v>129</v>
      </c>
      <c r="B3513">
        <f t="shared" si="56"/>
        <v>119</v>
      </c>
      <c r="D3513">
        <f>AVERAGEIF(IMDB_Movies_Cleaned!$E$2:$E$3849, A3513, IMDB_Movies_Cleaned!$N$2:$N$3849)</f>
        <v>6.9529411764705902</v>
      </c>
      <c r="E3513" cm="1">
        <f t="array" ref="E3513">MEDIAN(IF(IMDB_Movies_Cleaned!$E$2:$E$3849=A3513, IMDB_Movies_Cleaned!$N$2:$N$3849))</f>
        <v>7.1</v>
      </c>
      <c r="F3513" cm="1">
        <f t="array" ref="F3513">_xlfn.MODE.SNGL(IF(IMDB_Movies_Cleaned!$E$2:$E$3849=A3513, IMDB_Movies_Cleaned!$N$2:$N$3849))</f>
        <v>7.2</v>
      </c>
      <c r="G3513" cm="1">
        <f t="array" ref="G3513">MAX(IF(IMDB_Movies_Cleaned!$E$2:$E$3849=A3513, IMDB_Movies_Cleaned!$N$2:$N$3849))</f>
        <v>8.1</v>
      </c>
      <c r="H3513" cm="1">
        <f t="array" ref="H3513">MIN(IF(IMDB_Movies_Cleaned!$E$2:$E$3849=A3513, IMDB_Movies_Cleaned!$N$2:$N$3849))</f>
        <v>4.0999999999999996</v>
      </c>
      <c r="I3513" cm="1">
        <f t="array" ref="I3513">_xlfn.VAR.S(IF(IMDB_Movies_Cleaned!$E$2:$E$3849=A3513, IMDB_Movies_Cleaned!$N$2:$N$3849))</f>
        <v>0.5581056829511245</v>
      </c>
      <c r="J3513" cm="1">
        <f t="array" ref="J3513">_xlfn.STDEV.S(IF(IMDB_Movies_Cleaned!$E$2:$E$3849=A3513, IMDB_Movies_Cleaned!$N$2:$N$3849))</f>
        <v>0.74706471135446129</v>
      </c>
    </row>
    <row r="3514" spans="1:10" x14ac:dyDescent="0.25">
      <c r="A3514" s="2" t="s">
        <v>7194</v>
      </c>
      <c r="B3514">
        <f t="shared" si="56"/>
        <v>2</v>
      </c>
      <c r="D3514">
        <f>AVERAGEIF(IMDB_Movies_Cleaned!$E$2:$E$3849, A3514, IMDB_Movies_Cleaned!$N$2:$N$3849)</f>
        <v>7.65</v>
      </c>
      <c r="E3514" cm="1">
        <f t="array" ref="E3514">MEDIAN(IF(IMDB_Movies_Cleaned!$E$2:$E$3849=A3514, IMDB_Movies_Cleaned!$N$2:$N$3849))</f>
        <v>7.65</v>
      </c>
      <c r="F3514" t="e" cm="1">
        <f t="array" ref="F3514">_xlfn.MODE.SNGL(IF(IMDB_Movies_Cleaned!$E$2:$E$3849=A3514, IMDB_Movies_Cleaned!$N$2:$N$3849))</f>
        <v>#N/A</v>
      </c>
      <c r="G3514" cm="1">
        <f t="array" ref="G3514">MAX(IF(IMDB_Movies_Cleaned!$E$2:$E$3849=A3514, IMDB_Movies_Cleaned!$N$2:$N$3849))</f>
        <v>8.1</v>
      </c>
      <c r="H3514" cm="1">
        <f t="array" ref="H3514">MIN(IF(IMDB_Movies_Cleaned!$E$2:$E$3849=A3514, IMDB_Movies_Cleaned!$N$2:$N$3849))</f>
        <v>7.2</v>
      </c>
      <c r="I3514" cm="1">
        <f t="array" ref="I3514">_xlfn.VAR.S(IF(IMDB_Movies_Cleaned!$E$2:$E$3849=A3514, IMDB_Movies_Cleaned!$N$2:$N$3849))</f>
        <v>0.40499999999999947</v>
      </c>
      <c r="J3514" cm="1">
        <f t="array" ref="J3514">_xlfn.STDEV.S(IF(IMDB_Movies_Cleaned!$E$2:$E$3849=A3514, IMDB_Movies_Cleaned!$N$2:$N$3849))</f>
        <v>0.6363961030678924</v>
      </c>
    </row>
    <row r="3515" spans="1:10" x14ac:dyDescent="0.25">
      <c r="A3515" s="2" t="s">
        <v>7198</v>
      </c>
      <c r="B3515">
        <f t="shared" si="56"/>
        <v>1</v>
      </c>
      <c r="D3515">
        <f>AVERAGEIF(IMDB_Movies_Cleaned!$E$2:$E$3849, A3515, IMDB_Movies_Cleaned!$N$2:$N$3849)</f>
        <v>6.8</v>
      </c>
      <c r="E3515" cm="1">
        <f t="array" ref="E3515">MEDIAN(IF(IMDB_Movies_Cleaned!$E$2:$E$3849=A3515, IMDB_Movies_Cleaned!$N$2:$N$3849))</f>
        <v>6.8</v>
      </c>
      <c r="F3515" t="e" cm="1">
        <f t="array" ref="F3515">_xlfn.MODE.SNGL(IF(IMDB_Movies_Cleaned!$E$2:$E$3849=A3515, IMDB_Movies_Cleaned!$N$2:$N$3849))</f>
        <v>#N/A</v>
      </c>
      <c r="G3515" cm="1">
        <f t="array" ref="G3515">MAX(IF(IMDB_Movies_Cleaned!$E$2:$E$3849=A3515, IMDB_Movies_Cleaned!$N$2:$N$3849))</f>
        <v>6.8</v>
      </c>
      <c r="H3515" cm="1">
        <f t="array" ref="H3515">MIN(IF(IMDB_Movies_Cleaned!$E$2:$E$3849=A3515, IMDB_Movies_Cleaned!$N$2:$N$3849))</f>
        <v>6.8</v>
      </c>
      <c r="I3515" t="e" cm="1">
        <f t="array" ref="I3515">_xlfn.VAR.S(IF(IMDB_Movies_Cleaned!$E$2:$E$3849=A3515, IMDB_Movies_Cleaned!$N$2:$N$3849))</f>
        <v>#DIV/0!</v>
      </c>
      <c r="J3515" t="e" cm="1">
        <f t="array" ref="J3515">_xlfn.STDEV.S(IF(IMDB_Movies_Cleaned!$E$2:$E$3849=A3515, IMDB_Movies_Cleaned!$N$2:$N$3849))</f>
        <v>#DIV/0!</v>
      </c>
    </row>
    <row r="3516" spans="1:10" x14ac:dyDescent="0.25">
      <c r="A3516" s="1" t="s">
        <v>872</v>
      </c>
      <c r="B3516">
        <f t="shared" si="56"/>
        <v>145</v>
      </c>
      <c r="D3516">
        <f>AVERAGEIF(IMDB_Movies_Cleaned!$E$2:$E$3849, A3516, IMDB_Movies_Cleaned!$N$2:$N$3849)</f>
        <v>5.8406896551724108</v>
      </c>
      <c r="E3516" cm="1">
        <f t="array" ref="E3516">MEDIAN(IF(IMDB_Movies_Cleaned!$E$2:$E$3849=A3516, IMDB_Movies_Cleaned!$N$2:$N$3849))</f>
        <v>6</v>
      </c>
      <c r="F3516" cm="1">
        <f t="array" ref="F3516">_xlfn.MODE.SNGL(IF(IMDB_Movies_Cleaned!$E$2:$E$3849=A3516, IMDB_Movies_Cleaned!$N$2:$N$3849))</f>
        <v>6.5</v>
      </c>
      <c r="G3516" cm="1">
        <f t="array" ref="G3516">MAX(IF(IMDB_Movies_Cleaned!$E$2:$E$3849=A3516, IMDB_Movies_Cleaned!$N$2:$N$3849))</f>
        <v>8</v>
      </c>
      <c r="H3516" cm="1">
        <f t="array" ref="H3516">MIN(IF(IMDB_Movies_Cleaned!$E$2:$E$3849=A3516, IMDB_Movies_Cleaned!$N$2:$N$3849))</f>
        <v>1.9</v>
      </c>
      <c r="I3516" cm="1">
        <f t="array" ref="I3516">_xlfn.VAR.S(IF(IMDB_Movies_Cleaned!$E$2:$E$3849=A3516, IMDB_Movies_Cleaned!$N$2:$N$3849))</f>
        <v>1.4818745210728315</v>
      </c>
      <c r="J3516" cm="1">
        <f t="array" ref="J3516">_xlfn.STDEV.S(IF(IMDB_Movies_Cleaned!$E$2:$E$3849=A3516, IMDB_Movies_Cleaned!$N$2:$N$3849))</f>
        <v>1.2173226856806831</v>
      </c>
    </row>
    <row r="3517" spans="1:10" x14ac:dyDescent="0.25">
      <c r="A3517" s="1" t="s">
        <v>1289</v>
      </c>
      <c r="B3517">
        <f t="shared" si="56"/>
        <v>147</v>
      </c>
      <c r="D3517">
        <f>AVERAGEIF(IMDB_Movies_Cleaned!$E$2:$E$3849, A3517, IMDB_Movies_Cleaned!$N$2:$N$3849)</f>
        <v>6.5836734693877554</v>
      </c>
      <c r="E3517" cm="1">
        <f t="array" ref="E3517">MEDIAN(IF(IMDB_Movies_Cleaned!$E$2:$E$3849=A3517, IMDB_Movies_Cleaned!$N$2:$N$3849))</f>
        <v>6.7</v>
      </c>
      <c r="F3517" cm="1">
        <f t="array" ref="F3517">_xlfn.MODE.SNGL(IF(IMDB_Movies_Cleaned!$E$2:$E$3849=A3517, IMDB_Movies_Cleaned!$N$2:$N$3849))</f>
        <v>6.7</v>
      </c>
      <c r="G3517" cm="1">
        <f t="array" ref="G3517">MAX(IF(IMDB_Movies_Cleaned!$E$2:$E$3849=A3517, IMDB_Movies_Cleaned!$N$2:$N$3849))</f>
        <v>8.8000000000000007</v>
      </c>
      <c r="H3517" cm="1">
        <f t="array" ref="H3517">MIN(IF(IMDB_Movies_Cleaned!$E$2:$E$3849=A3517, IMDB_Movies_Cleaned!$N$2:$N$3849))</f>
        <v>3.3</v>
      </c>
      <c r="I3517" cm="1">
        <f t="array" ref="I3517">_xlfn.VAR.S(IF(IMDB_Movies_Cleaned!$E$2:$E$3849=A3517, IMDB_Movies_Cleaned!$N$2:$N$3849))</f>
        <v>0.73480011182555371</v>
      </c>
      <c r="J3517" cm="1">
        <f t="array" ref="J3517">_xlfn.STDEV.S(IF(IMDB_Movies_Cleaned!$E$2:$E$3849=A3517, IMDB_Movies_Cleaned!$N$2:$N$3849))</f>
        <v>0.85720482489633343</v>
      </c>
    </row>
    <row r="3518" spans="1:10" x14ac:dyDescent="0.25">
      <c r="A3518" s="1" t="s">
        <v>7206</v>
      </c>
      <c r="B3518">
        <f t="shared" si="56"/>
        <v>1</v>
      </c>
      <c r="D3518">
        <f>AVERAGEIF(IMDB_Movies_Cleaned!$E$2:$E$3849, A3518, IMDB_Movies_Cleaned!$N$2:$N$3849)</f>
        <v>6.7</v>
      </c>
      <c r="E3518" cm="1">
        <f t="array" ref="E3518">MEDIAN(IF(IMDB_Movies_Cleaned!$E$2:$E$3849=A3518, IMDB_Movies_Cleaned!$N$2:$N$3849))</f>
        <v>6.7</v>
      </c>
      <c r="F3518" t="e" cm="1">
        <f t="array" ref="F3518">_xlfn.MODE.SNGL(IF(IMDB_Movies_Cleaned!$E$2:$E$3849=A3518, IMDB_Movies_Cleaned!$N$2:$N$3849))</f>
        <v>#N/A</v>
      </c>
      <c r="G3518" cm="1">
        <f t="array" ref="G3518">MAX(IF(IMDB_Movies_Cleaned!$E$2:$E$3849=A3518, IMDB_Movies_Cleaned!$N$2:$N$3849))</f>
        <v>6.7</v>
      </c>
      <c r="H3518" cm="1">
        <f t="array" ref="H3518">MIN(IF(IMDB_Movies_Cleaned!$E$2:$E$3849=A3518, IMDB_Movies_Cleaned!$N$2:$N$3849))</f>
        <v>6.7</v>
      </c>
      <c r="I3518" t="e" cm="1">
        <f t="array" ref="I3518">_xlfn.VAR.S(IF(IMDB_Movies_Cleaned!$E$2:$E$3849=A3518, IMDB_Movies_Cleaned!$N$2:$N$3849))</f>
        <v>#DIV/0!</v>
      </c>
      <c r="J3518" t="e" cm="1">
        <f t="array" ref="J3518">_xlfn.STDEV.S(IF(IMDB_Movies_Cleaned!$E$2:$E$3849=A3518, IMDB_Movies_Cleaned!$N$2:$N$3849))</f>
        <v>#DIV/0!</v>
      </c>
    </row>
    <row r="3519" spans="1:10" x14ac:dyDescent="0.25">
      <c r="A3519" s="2" t="s">
        <v>1289</v>
      </c>
      <c r="B3519">
        <f t="shared" si="56"/>
        <v>147</v>
      </c>
      <c r="D3519">
        <f>AVERAGEIF(IMDB_Movies_Cleaned!$E$2:$E$3849, A3519, IMDB_Movies_Cleaned!$N$2:$N$3849)</f>
        <v>6.5836734693877554</v>
      </c>
      <c r="E3519" cm="1">
        <f t="array" ref="E3519">MEDIAN(IF(IMDB_Movies_Cleaned!$E$2:$E$3849=A3519, IMDB_Movies_Cleaned!$N$2:$N$3849))</f>
        <v>6.7</v>
      </c>
      <c r="F3519" cm="1">
        <f t="array" ref="F3519">_xlfn.MODE.SNGL(IF(IMDB_Movies_Cleaned!$E$2:$E$3849=A3519, IMDB_Movies_Cleaned!$N$2:$N$3849))</f>
        <v>6.7</v>
      </c>
      <c r="G3519" cm="1">
        <f t="array" ref="G3519">MAX(IF(IMDB_Movies_Cleaned!$E$2:$E$3849=A3519, IMDB_Movies_Cleaned!$N$2:$N$3849))</f>
        <v>8.8000000000000007</v>
      </c>
      <c r="H3519" cm="1">
        <f t="array" ref="H3519">MIN(IF(IMDB_Movies_Cleaned!$E$2:$E$3849=A3519, IMDB_Movies_Cleaned!$N$2:$N$3849))</f>
        <v>3.3</v>
      </c>
      <c r="I3519" cm="1">
        <f t="array" ref="I3519">_xlfn.VAR.S(IF(IMDB_Movies_Cleaned!$E$2:$E$3849=A3519, IMDB_Movies_Cleaned!$N$2:$N$3849))</f>
        <v>0.73480011182555371</v>
      </c>
      <c r="J3519" cm="1">
        <f t="array" ref="J3519">_xlfn.STDEV.S(IF(IMDB_Movies_Cleaned!$E$2:$E$3849=A3519, IMDB_Movies_Cleaned!$N$2:$N$3849))</f>
        <v>0.85720482489633343</v>
      </c>
    </row>
    <row r="3520" spans="1:10" x14ac:dyDescent="0.25">
      <c r="A3520" s="2" t="s">
        <v>1671</v>
      </c>
      <c r="B3520">
        <f t="shared" si="56"/>
        <v>153</v>
      </c>
      <c r="D3520">
        <f>AVERAGEIF(IMDB_Movies_Cleaned!$E$2:$E$3849, A3520, IMDB_Movies_Cleaned!$N$2:$N$3849)</f>
        <v>7.0418300653594796</v>
      </c>
      <c r="E3520" cm="1">
        <f t="array" ref="E3520">MEDIAN(IF(IMDB_Movies_Cleaned!$E$2:$E$3849=A3520, IMDB_Movies_Cleaned!$N$2:$N$3849))</f>
        <v>7.2</v>
      </c>
      <c r="F3520" cm="1">
        <f t="array" ref="F3520">_xlfn.MODE.SNGL(IF(IMDB_Movies_Cleaned!$E$2:$E$3849=A3520, IMDB_Movies_Cleaned!$N$2:$N$3849))</f>
        <v>7.3</v>
      </c>
      <c r="G3520" cm="1">
        <f t="array" ref="G3520">MAX(IF(IMDB_Movies_Cleaned!$E$2:$E$3849=A3520, IMDB_Movies_Cleaned!$N$2:$N$3849))</f>
        <v>8.8000000000000007</v>
      </c>
      <c r="H3520" cm="1">
        <f t="array" ref="H3520">MIN(IF(IMDB_Movies_Cleaned!$E$2:$E$3849=A3520, IMDB_Movies_Cleaned!$N$2:$N$3849))</f>
        <v>3.4</v>
      </c>
      <c r="I3520" cm="1">
        <f t="array" ref="I3520">_xlfn.VAR.S(IF(IMDB_Movies_Cleaned!$E$2:$E$3849=A3520, IMDB_Movies_Cleaned!$N$2:$N$3849))</f>
        <v>0.68705452356381391</v>
      </c>
      <c r="J3520" cm="1">
        <f t="array" ref="J3520">_xlfn.STDEV.S(IF(IMDB_Movies_Cleaned!$E$2:$E$3849=A3520, IMDB_Movies_Cleaned!$N$2:$N$3849))</f>
        <v>0.82888752166009472</v>
      </c>
    </row>
    <row r="3521" spans="1:10" x14ac:dyDescent="0.25">
      <c r="A3521" s="2" t="s">
        <v>1671</v>
      </c>
      <c r="B3521">
        <f t="shared" si="56"/>
        <v>153</v>
      </c>
      <c r="D3521">
        <f>AVERAGEIF(IMDB_Movies_Cleaned!$E$2:$E$3849, A3521, IMDB_Movies_Cleaned!$N$2:$N$3849)</f>
        <v>7.0418300653594796</v>
      </c>
      <c r="E3521" cm="1">
        <f t="array" ref="E3521">MEDIAN(IF(IMDB_Movies_Cleaned!$E$2:$E$3849=A3521, IMDB_Movies_Cleaned!$N$2:$N$3849))</f>
        <v>7.2</v>
      </c>
      <c r="F3521" cm="1">
        <f t="array" ref="F3521">_xlfn.MODE.SNGL(IF(IMDB_Movies_Cleaned!$E$2:$E$3849=A3521, IMDB_Movies_Cleaned!$N$2:$N$3849))</f>
        <v>7.3</v>
      </c>
      <c r="G3521" cm="1">
        <f t="array" ref="G3521">MAX(IF(IMDB_Movies_Cleaned!$E$2:$E$3849=A3521, IMDB_Movies_Cleaned!$N$2:$N$3849))</f>
        <v>8.8000000000000007</v>
      </c>
      <c r="H3521" cm="1">
        <f t="array" ref="H3521">MIN(IF(IMDB_Movies_Cleaned!$E$2:$E$3849=A3521, IMDB_Movies_Cleaned!$N$2:$N$3849))</f>
        <v>3.4</v>
      </c>
      <c r="I3521" cm="1">
        <f t="array" ref="I3521">_xlfn.VAR.S(IF(IMDB_Movies_Cleaned!$E$2:$E$3849=A3521, IMDB_Movies_Cleaned!$N$2:$N$3849))</f>
        <v>0.68705452356381391</v>
      </c>
      <c r="J3521" cm="1">
        <f t="array" ref="J3521">_xlfn.STDEV.S(IF(IMDB_Movies_Cleaned!$E$2:$E$3849=A3521, IMDB_Movies_Cleaned!$N$2:$N$3849))</f>
        <v>0.82888752166009472</v>
      </c>
    </row>
    <row r="3522" spans="1:10" x14ac:dyDescent="0.25">
      <c r="A3522" s="2" t="s">
        <v>129</v>
      </c>
      <c r="B3522">
        <f t="shared" si="56"/>
        <v>119</v>
      </c>
      <c r="D3522">
        <f>AVERAGEIF(IMDB_Movies_Cleaned!$E$2:$E$3849, A3522, IMDB_Movies_Cleaned!$N$2:$N$3849)</f>
        <v>6.9529411764705902</v>
      </c>
      <c r="E3522" cm="1">
        <f t="array" ref="E3522">MEDIAN(IF(IMDB_Movies_Cleaned!$E$2:$E$3849=A3522, IMDB_Movies_Cleaned!$N$2:$N$3849))</f>
        <v>7.1</v>
      </c>
      <c r="F3522" cm="1">
        <f t="array" ref="F3522">_xlfn.MODE.SNGL(IF(IMDB_Movies_Cleaned!$E$2:$E$3849=A3522, IMDB_Movies_Cleaned!$N$2:$N$3849))</f>
        <v>7.2</v>
      </c>
      <c r="G3522" cm="1">
        <f t="array" ref="G3522">MAX(IF(IMDB_Movies_Cleaned!$E$2:$E$3849=A3522, IMDB_Movies_Cleaned!$N$2:$N$3849))</f>
        <v>8.1</v>
      </c>
      <c r="H3522" cm="1">
        <f t="array" ref="H3522">MIN(IF(IMDB_Movies_Cleaned!$E$2:$E$3849=A3522, IMDB_Movies_Cleaned!$N$2:$N$3849))</f>
        <v>4.0999999999999996</v>
      </c>
      <c r="I3522" cm="1">
        <f t="array" ref="I3522">_xlfn.VAR.S(IF(IMDB_Movies_Cleaned!$E$2:$E$3849=A3522, IMDB_Movies_Cleaned!$N$2:$N$3849))</f>
        <v>0.5581056829511245</v>
      </c>
      <c r="J3522" cm="1">
        <f t="array" ref="J3522">_xlfn.STDEV.S(IF(IMDB_Movies_Cleaned!$E$2:$E$3849=A3522, IMDB_Movies_Cleaned!$N$2:$N$3849))</f>
        <v>0.74706471135446129</v>
      </c>
    </row>
    <row r="3523" spans="1:10" x14ac:dyDescent="0.25">
      <c r="A3523" s="1" t="s">
        <v>1671</v>
      </c>
      <c r="B3523">
        <f t="shared" si="56"/>
        <v>153</v>
      </c>
      <c r="D3523">
        <f>AVERAGEIF(IMDB_Movies_Cleaned!$E$2:$E$3849, A3523, IMDB_Movies_Cleaned!$N$2:$N$3849)</f>
        <v>7.0418300653594796</v>
      </c>
      <c r="E3523" cm="1">
        <f t="array" ref="E3523">MEDIAN(IF(IMDB_Movies_Cleaned!$E$2:$E$3849=A3523, IMDB_Movies_Cleaned!$N$2:$N$3849))</f>
        <v>7.2</v>
      </c>
      <c r="F3523" cm="1">
        <f t="array" ref="F3523">_xlfn.MODE.SNGL(IF(IMDB_Movies_Cleaned!$E$2:$E$3849=A3523, IMDB_Movies_Cleaned!$N$2:$N$3849))</f>
        <v>7.3</v>
      </c>
      <c r="G3523" cm="1">
        <f t="array" ref="G3523">MAX(IF(IMDB_Movies_Cleaned!$E$2:$E$3849=A3523, IMDB_Movies_Cleaned!$N$2:$N$3849))</f>
        <v>8.8000000000000007</v>
      </c>
      <c r="H3523" cm="1">
        <f t="array" ref="H3523">MIN(IF(IMDB_Movies_Cleaned!$E$2:$E$3849=A3523, IMDB_Movies_Cleaned!$N$2:$N$3849))</f>
        <v>3.4</v>
      </c>
      <c r="I3523" cm="1">
        <f t="array" ref="I3523">_xlfn.VAR.S(IF(IMDB_Movies_Cleaned!$E$2:$E$3849=A3523, IMDB_Movies_Cleaned!$N$2:$N$3849))</f>
        <v>0.68705452356381391</v>
      </c>
      <c r="J3523" cm="1">
        <f t="array" ref="J3523">_xlfn.STDEV.S(IF(IMDB_Movies_Cleaned!$E$2:$E$3849=A3523, IMDB_Movies_Cleaned!$N$2:$N$3849))</f>
        <v>0.82888752166009472</v>
      </c>
    </row>
    <row r="3524" spans="1:10" x14ac:dyDescent="0.25">
      <c r="A3524" s="1" t="s">
        <v>5957</v>
      </c>
      <c r="B3524">
        <f t="shared" si="56"/>
        <v>4</v>
      </c>
      <c r="D3524">
        <f>AVERAGEIF(IMDB_Movies_Cleaned!$E$2:$E$3849, A3524, IMDB_Movies_Cleaned!$N$2:$N$3849)</f>
        <v>6.2750000000000004</v>
      </c>
      <c r="E3524" cm="1">
        <f t="array" ref="E3524">MEDIAN(IF(IMDB_Movies_Cleaned!$E$2:$E$3849=A3524, IMDB_Movies_Cleaned!$N$2:$N$3849))</f>
        <v>5.85</v>
      </c>
      <c r="F3524" cm="1">
        <f t="array" ref="F3524">_xlfn.MODE.SNGL(IF(IMDB_Movies_Cleaned!$E$2:$E$3849=A3524, IMDB_Movies_Cleaned!$N$2:$N$3849))</f>
        <v>5.6</v>
      </c>
      <c r="G3524" cm="1">
        <f t="array" ref="G3524">MAX(IF(IMDB_Movies_Cleaned!$E$2:$E$3849=A3524, IMDB_Movies_Cleaned!$N$2:$N$3849))</f>
        <v>7.8</v>
      </c>
      <c r="H3524" cm="1">
        <f t="array" ref="H3524">MIN(IF(IMDB_Movies_Cleaned!$E$2:$E$3849=A3524, IMDB_Movies_Cleaned!$N$2:$N$3849))</f>
        <v>5.6</v>
      </c>
      <c r="I3524" cm="1">
        <f t="array" ref="I3524">_xlfn.VAR.S(IF(IMDB_Movies_Cleaned!$E$2:$E$3849=A3524, IMDB_Movies_Cleaned!$N$2:$N$3849))</f>
        <v>1.089166666666652</v>
      </c>
      <c r="J3524" cm="1">
        <f t="array" ref="J3524">_xlfn.STDEV.S(IF(IMDB_Movies_Cleaned!$E$2:$E$3849=A3524, IMDB_Movies_Cleaned!$N$2:$N$3849))</f>
        <v>1.0436314802968776</v>
      </c>
    </row>
    <row r="3525" spans="1:10" x14ac:dyDescent="0.25">
      <c r="A3525" s="1" t="s">
        <v>7222</v>
      </c>
      <c r="B3525">
        <f t="shared" si="56"/>
        <v>1</v>
      </c>
      <c r="D3525">
        <f>AVERAGEIF(IMDB_Movies_Cleaned!$E$2:$E$3849, A3525, IMDB_Movies_Cleaned!$N$2:$N$3849)</f>
        <v>7.7</v>
      </c>
      <c r="E3525" cm="1">
        <f t="array" ref="E3525">MEDIAN(IF(IMDB_Movies_Cleaned!$E$2:$E$3849=A3525, IMDB_Movies_Cleaned!$N$2:$N$3849))</f>
        <v>7.7</v>
      </c>
      <c r="F3525" t="e" cm="1">
        <f t="array" ref="F3525">_xlfn.MODE.SNGL(IF(IMDB_Movies_Cleaned!$E$2:$E$3849=A3525, IMDB_Movies_Cleaned!$N$2:$N$3849))</f>
        <v>#N/A</v>
      </c>
      <c r="G3525" cm="1">
        <f t="array" ref="G3525">MAX(IF(IMDB_Movies_Cleaned!$E$2:$E$3849=A3525, IMDB_Movies_Cleaned!$N$2:$N$3849))</f>
        <v>7.7</v>
      </c>
      <c r="H3525" cm="1">
        <f t="array" ref="H3525">MIN(IF(IMDB_Movies_Cleaned!$E$2:$E$3849=A3525, IMDB_Movies_Cleaned!$N$2:$N$3849))</f>
        <v>7.7</v>
      </c>
      <c r="I3525" t="e" cm="1">
        <f t="array" ref="I3525">_xlfn.VAR.S(IF(IMDB_Movies_Cleaned!$E$2:$E$3849=A3525, IMDB_Movies_Cleaned!$N$2:$N$3849))</f>
        <v>#DIV/0!</v>
      </c>
      <c r="J3525" t="e" cm="1">
        <f t="array" ref="J3525">_xlfn.STDEV.S(IF(IMDB_Movies_Cleaned!$E$2:$E$3849=A3525, IMDB_Movies_Cleaned!$N$2:$N$3849))</f>
        <v>#DIV/0!</v>
      </c>
    </row>
    <row r="3526" spans="1:10" x14ac:dyDescent="0.25">
      <c r="A3526" s="2" t="s">
        <v>7226</v>
      </c>
      <c r="B3526">
        <f t="shared" si="56"/>
        <v>1</v>
      </c>
      <c r="D3526">
        <f>AVERAGEIF(IMDB_Movies_Cleaned!$E$2:$E$3849, A3526, IMDB_Movies_Cleaned!$N$2:$N$3849)</f>
        <v>5.7</v>
      </c>
      <c r="E3526" cm="1">
        <f t="array" ref="E3526">MEDIAN(IF(IMDB_Movies_Cleaned!$E$2:$E$3849=A3526, IMDB_Movies_Cleaned!$N$2:$N$3849))</f>
        <v>5.7</v>
      </c>
      <c r="F3526" t="e" cm="1">
        <f t="array" ref="F3526">_xlfn.MODE.SNGL(IF(IMDB_Movies_Cleaned!$E$2:$E$3849=A3526, IMDB_Movies_Cleaned!$N$2:$N$3849))</f>
        <v>#N/A</v>
      </c>
      <c r="G3526" cm="1">
        <f t="array" ref="G3526">MAX(IF(IMDB_Movies_Cleaned!$E$2:$E$3849=A3526, IMDB_Movies_Cleaned!$N$2:$N$3849))</f>
        <v>5.7</v>
      </c>
      <c r="H3526" cm="1">
        <f t="array" ref="H3526">MIN(IF(IMDB_Movies_Cleaned!$E$2:$E$3849=A3526, IMDB_Movies_Cleaned!$N$2:$N$3849))</f>
        <v>5.7</v>
      </c>
      <c r="I3526" t="e" cm="1">
        <f t="array" ref="I3526">_xlfn.VAR.S(IF(IMDB_Movies_Cleaned!$E$2:$E$3849=A3526, IMDB_Movies_Cleaned!$N$2:$N$3849))</f>
        <v>#DIV/0!</v>
      </c>
      <c r="J3526" t="e" cm="1">
        <f t="array" ref="J3526">_xlfn.STDEV.S(IF(IMDB_Movies_Cleaned!$E$2:$E$3849=A3526, IMDB_Movies_Cleaned!$N$2:$N$3849))</f>
        <v>#DIV/0!</v>
      </c>
    </row>
    <row r="3527" spans="1:10" x14ac:dyDescent="0.25">
      <c r="A3527" s="2" t="s">
        <v>1007</v>
      </c>
      <c r="B3527">
        <f t="shared" si="56"/>
        <v>41</v>
      </c>
      <c r="D3527">
        <f>AVERAGEIF(IMDB_Movies_Cleaned!$E$2:$E$3849, A3527, IMDB_Movies_Cleaned!$N$2:$N$3849)</f>
        <v>7.4951219512195113</v>
      </c>
      <c r="E3527" cm="1">
        <f t="array" ref="E3527">MEDIAN(IF(IMDB_Movies_Cleaned!$E$2:$E$3849=A3527, IMDB_Movies_Cleaned!$N$2:$N$3849))</f>
        <v>7.5</v>
      </c>
      <c r="F3527" cm="1">
        <f t="array" ref="F3527">_xlfn.MODE.SNGL(IF(IMDB_Movies_Cleaned!$E$2:$E$3849=A3527, IMDB_Movies_Cleaned!$N$2:$N$3849))</f>
        <v>7.2</v>
      </c>
      <c r="G3527" cm="1">
        <f t="array" ref="G3527">MAX(IF(IMDB_Movies_Cleaned!$E$2:$E$3849=A3527, IMDB_Movies_Cleaned!$N$2:$N$3849))</f>
        <v>9.3000000000000007</v>
      </c>
      <c r="H3527" cm="1">
        <f t="array" ref="H3527">MIN(IF(IMDB_Movies_Cleaned!$E$2:$E$3849=A3527, IMDB_Movies_Cleaned!$N$2:$N$3849))</f>
        <v>5.3</v>
      </c>
      <c r="I3527" cm="1">
        <f t="array" ref="I3527">_xlfn.VAR.S(IF(IMDB_Movies_Cleaned!$E$2:$E$3849=A3527, IMDB_Movies_Cleaned!$N$2:$N$3849))</f>
        <v>0.76047560975611073</v>
      </c>
      <c r="J3527" cm="1">
        <f t="array" ref="J3527">_xlfn.STDEV.S(IF(IMDB_Movies_Cleaned!$E$2:$E$3849=A3527, IMDB_Movies_Cleaned!$N$2:$N$3849))</f>
        <v>0.87205252694783852</v>
      </c>
    </row>
    <row r="3528" spans="1:10" x14ac:dyDescent="0.25">
      <c r="A3528" s="1" t="s">
        <v>2489</v>
      </c>
      <c r="B3528">
        <f t="shared" si="56"/>
        <v>6</v>
      </c>
      <c r="D3528">
        <f>AVERAGEIF(IMDB_Movies_Cleaned!$E$2:$E$3849, A3528, IMDB_Movies_Cleaned!$N$2:$N$3849)</f>
        <v>6.8166666666666664</v>
      </c>
      <c r="E3528" cm="1">
        <f t="array" ref="E3528">MEDIAN(IF(IMDB_Movies_Cleaned!$E$2:$E$3849=A3528, IMDB_Movies_Cleaned!$N$2:$N$3849))</f>
        <v>6.7</v>
      </c>
      <c r="F3528" cm="1">
        <f t="array" ref="F3528">_xlfn.MODE.SNGL(IF(IMDB_Movies_Cleaned!$E$2:$E$3849=A3528, IMDB_Movies_Cleaned!$N$2:$N$3849))</f>
        <v>6.7</v>
      </c>
      <c r="G3528" cm="1">
        <f t="array" ref="G3528">MAX(IF(IMDB_Movies_Cleaned!$E$2:$E$3849=A3528, IMDB_Movies_Cleaned!$N$2:$N$3849))</f>
        <v>7.3</v>
      </c>
      <c r="H3528" cm="1">
        <f t="array" ref="H3528">MIN(IF(IMDB_Movies_Cleaned!$E$2:$E$3849=A3528, IMDB_Movies_Cleaned!$N$2:$N$3849))</f>
        <v>6.4</v>
      </c>
      <c r="I3528" cm="1">
        <f t="array" ref="I3528">_xlfn.VAR.S(IF(IMDB_Movies_Cleaned!$E$2:$E$3849=A3528, IMDB_Movies_Cleaned!$N$2:$N$3849))</f>
        <v>0.15366666666666653</v>
      </c>
      <c r="J3528" cm="1">
        <f t="array" ref="J3528">_xlfn.STDEV.S(IF(IMDB_Movies_Cleaned!$E$2:$E$3849=A3528, IMDB_Movies_Cleaned!$N$2:$N$3849))</f>
        <v>0.39200340134578748</v>
      </c>
    </row>
    <row r="3529" spans="1:10" x14ac:dyDescent="0.25">
      <c r="A3529" s="1" t="s">
        <v>1001</v>
      </c>
      <c r="B3529">
        <f t="shared" si="56"/>
        <v>30</v>
      </c>
      <c r="D3529">
        <f>AVERAGEIF(IMDB_Movies_Cleaned!$E$2:$E$3849, A3529, IMDB_Movies_Cleaned!$N$2:$N$3849)</f>
        <v>6.7566666666666686</v>
      </c>
      <c r="E3529" cm="1">
        <f t="array" ref="E3529">MEDIAN(IF(IMDB_Movies_Cleaned!$E$2:$E$3849=A3529, IMDB_Movies_Cleaned!$N$2:$N$3849))</f>
        <v>6.85</v>
      </c>
      <c r="F3529" cm="1">
        <f t="array" ref="F3529">_xlfn.MODE.SNGL(IF(IMDB_Movies_Cleaned!$E$2:$E$3849=A3529, IMDB_Movies_Cleaned!$N$2:$N$3849))</f>
        <v>7.5</v>
      </c>
      <c r="G3529" cm="1">
        <f t="array" ref="G3529">MAX(IF(IMDB_Movies_Cleaned!$E$2:$E$3849=A3529, IMDB_Movies_Cleaned!$N$2:$N$3849))</f>
        <v>8.4</v>
      </c>
      <c r="H3529" cm="1">
        <f t="array" ref="H3529">MIN(IF(IMDB_Movies_Cleaned!$E$2:$E$3849=A3529, IMDB_Movies_Cleaned!$N$2:$N$3849))</f>
        <v>4.5999999999999996</v>
      </c>
      <c r="I3529" cm="1">
        <f t="array" ref="I3529">_xlfn.VAR.S(IF(IMDB_Movies_Cleaned!$E$2:$E$3849=A3529, IMDB_Movies_Cleaned!$N$2:$N$3849))</f>
        <v>0.88805747126434653</v>
      </c>
      <c r="J3529" cm="1">
        <f t="array" ref="J3529">_xlfn.STDEV.S(IF(IMDB_Movies_Cleaned!$E$2:$E$3849=A3529, IMDB_Movies_Cleaned!$N$2:$N$3849))</f>
        <v>0.94236801264917014</v>
      </c>
    </row>
    <row r="3530" spans="1:10" x14ac:dyDescent="0.25">
      <c r="A3530" s="2" t="s">
        <v>1671</v>
      </c>
      <c r="B3530">
        <f t="shared" si="56"/>
        <v>153</v>
      </c>
      <c r="D3530">
        <f>AVERAGEIF(IMDB_Movies_Cleaned!$E$2:$E$3849, A3530, IMDB_Movies_Cleaned!$N$2:$N$3849)</f>
        <v>7.0418300653594796</v>
      </c>
      <c r="E3530" cm="1">
        <f t="array" ref="E3530">MEDIAN(IF(IMDB_Movies_Cleaned!$E$2:$E$3849=A3530, IMDB_Movies_Cleaned!$N$2:$N$3849))</f>
        <v>7.2</v>
      </c>
      <c r="F3530" cm="1">
        <f t="array" ref="F3530">_xlfn.MODE.SNGL(IF(IMDB_Movies_Cleaned!$E$2:$E$3849=A3530, IMDB_Movies_Cleaned!$N$2:$N$3849))</f>
        <v>7.3</v>
      </c>
      <c r="G3530" cm="1">
        <f t="array" ref="G3530">MAX(IF(IMDB_Movies_Cleaned!$E$2:$E$3849=A3530, IMDB_Movies_Cleaned!$N$2:$N$3849))</f>
        <v>8.8000000000000007</v>
      </c>
      <c r="H3530" cm="1">
        <f t="array" ref="H3530">MIN(IF(IMDB_Movies_Cleaned!$E$2:$E$3849=A3530, IMDB_Movies_Cleaned!$N$2:$N$3849))</f>
        <v>3.4</v>
      </c>
      <c r="I3530" cm="1">
        <f t="array" ref="I3530">_xlfn.VAR.S(IF(IMDB_Movies_Cleaned!$E$2:$E$3849=A3530, IMDB_Movies_Cleaned!$N$2:$N$3849))</f>
        <v>0.68705452356381391</v>
      </c>
      <c r="J3530" cm="1">
        <f t="array" ref="J3530">_xlfn.STDEV.S(IF(IMDB_Movies_Cleaned!$E$2:$E$3849=A3530, IMDB_Movies_Cleaned!$N$2:$N$3849))</f>
        <v>0.82888752166009472</v>
      </c>
    </row>
    <row r="3531" spans="1:10" x14ac:dyDescent="0.25">
      <c r="A3531" s="1" t="s">
        <v>2375</v>
      </c>
      <c r="B3531">
        <f t="shared" si="56"/>
        <v>4</v>
      </c>
      <c r="D3531">
        <f>AVERAGEIF(IMDB_Movies_Cleaned!$E$2:$E$3849, A3531, IMDB_Movies_Cleaned!$N$2:$N$3849)</f>
        <v>6.15</v>
      </c>
      <c r="E3531" cm="1">
        <f t="array" ref="E3531">MEDIAN(IF(IMDB_Movies_Cleaned!$E$2:$E$3849=A3531, IMDB_Movies_Cleaned!$N$2:$N$3849))</f>
        <v>5.9</v>
      </c>
      <c r="F3531" cm="1">
        <f t="array" ref="F3531">_xlfn.MODE.SNGL(IF(IMDB_Movies_Cleaned!$E$2:$E$3849=A3531, IMDB_Movies_Cleaned!$N$2:$N$3849))</f>
        <v>5.9</v>
      </c>
      <c r="G3531" cm="1">
        <f t="array" ref="G3531">MAX(IF(IMDB_Movies_Cleaned!$E$2:$E$3849=A3531, IMDB_Movies_Cleaned!$N$2:$N$3849))</f>
        <v>7.6</v>
      </c>
      <c r="H3531" cm="1">
        <f t="array" ref="H3531">MIN(IF(IMDB_Movies_Cleaned!$E$2:$E$3849=A3531, IMDB_Movies_Cleaned!$N$2:$N$3849))</f>
        <v>5.2</v>
      </c>
      <c r="I3531" cm="1">
        <f t="array" ref="I3531">_xlfn.VAR.S(IF(IMDB_Movies_Cleaned!$E$2:$E$3849=A3531, IMDB_Movies_Cleaned!$N$2:$N$3849))</f>
        <v>1.0433333333333319</v>
      </c>
      <c r="J3531" cm="1">
        <f t="array" ref="J3531">_xlfn.STDEV.S(IF(IMDB_Movies_Cleaned!$E$2:$E$3849=A3531, IMDB_Movies_Cleaned!$N$2:$N$3849))</f>
        <v>1.0214368964029701</v>
      </c>
    </row>
    <row r="3532" spans="1:10" x14ac:dyDescent="0.25">
      <c r="A3532" s="1" t="s">
        <v>2914</v>
      </c>
      <c r="B3532">
        <f t="shared" si="56"/>
        <v>43</v>
      </c>
      <c r="D3532">
        <f>AVERAGEIF(IMDB_Movies_Cleaned!$E$2:$E$3849, A3532, IMDB_Movies_Cleaned!$N$2:$N$3849)</f>
        <v>5.9534883720930249</v>
      </c>
      <c r="E3532" cm="1">
        <f t="array" ref="E3532">MEDIAN(IF(IMDB_Movies_Cleaned!$E$2:$E$3849=A3532, IMDB_Movies_Cleaned!$N$2:$N$3849))</f>
        <v>5.9</v>
      </c>
      <c r="F3532" cm="1">
        <f t="array" ref="F3532">_xlfn.MODE.SNGL(IF(IMDB_Movies_Cleaned!$E$2:$E$3849=A3532, IMDB_Movies_Cleaned!$N$2:$N$3849))</f>
        <v>5.9</v>
      </c>
      <c r="G3532" cm="1">
        <f t="array" ref="G3532">MAX(IF(IMDB_Movies_Cleaned!$E$2:$E$3849=A3532, IMDB_Movies_Cleaned!$N$2:$N$3849))</f>
        <v>8</v>
      </c>
      <c r="H3532" cm="1">
        <f t="array" ref="H3532">MIN(IF(IMDB_Movies_Cleaned!$E$2:$E$3849=A3532, IMDB_Movies_Cleaned!$N$2:$N$3849))</f>
        <v>4.2</v>
      </c>
      <c r="I3532" cm="1">
        <f t="array" ref="I3532">_xlfn.VAR.S(IF(IMDB_Movies_Cleaned!$E$2:$E$3849=A3532, IMDB_Movies_Cleaned!$N$2:$N$3849))</f>
        <v>0.68111849390917156</v>
      </c>
      <c r="J3532" cm="1">
        <f t="array" ref="J3532">_xlfn.STDEV.S(IF(IMDB_Movies_Cleaned!$E$2:$E$3849=A3532, IMDB_Movies_Cleaned!$N$2:$N$3849))</f>
        <v>0.82529903302328644</v>
      </c>
    </row>
    <row r="3533" spans="1:10" x14ac:dyDescent="0.25">
      <c r="A3533" s="2" t="s">
        <v>7237</v>
      </c>
      <c r="B3533">
        <f t="shared" si="56"/>
        <v>1</v>
      </c>
      <c r="D3533">
        <f>AVERAGEIF(IMDB_Movies_Cleaned!$E$2:$E$3849, A3533, IMDB_Movies_Cleaned!$N$2:$N$3849)</f>
        <v>7.8</v>
      </c>
      <c r="E3533" cm="1">
        <f t="array" ref="E3533">MEDIAN(IF(IMDB_Movies_Cleaned!$E$2:$E$3849=A3533, IMDB_Movies_Cleaned!$N$2:$N$3849))</f>
        <v>7.8</v>
      </c>
      <c r="F3533" t="e" cm="1">
        <f t="array" ref="F3533">_xlfn.MODE.SNGL(IF(IMDB_Movies_Cleaned!$E$2:$E$3849=A3533, IMDB_Movies_Cleaned!$N$2:$N$3849))</f>
        <v>#N/A</v>
      </c>
      <c r="G3533" cm="1">
        <f t="array" ref="G3533">MAX(IF(IMDB_Movies_Cleaned!$E$2:$E$3849=A3533, IMDB_Movies_Cleaned!$N$2:$N$3849))</f>
        <v>7.8</v>
      </c>
      <c r="H3533" cm="1">
        <f t="array" ref="H3533">MIN(IF(IMDB_Movies_Cleaned!$E$2:$E$3849=A3533, IMDB_Movies_Cleaned!$N$2:$N$3849))</f>
        <v>7.8</v>
      </c>
      <c r="I3533" t="e" cm="1">
        <f t="array" ref="I3533">_xlfn.VAR.S(IF(IMDB_Movies_Cleaned!$E$2:$E$3849=A3533, IMDB_Movies_Cleaned!$N$2:$N$3849))</f>
        <v>#DIV/0!</v>
      </c>
      <c r="J3533" t="e" cm="1">
        <f t="array" ref="J3533">_xlfn.STDEV.S(IF(IMDB_Movies_Cleaned!$E$2:$E$3849=A3533, IMDB_Movies_Cleaned!$N$2:$N$3849))</f>
        <v>#DIV/0!</v>
      </c>
    </row>
    <row r="3534" spans="1:10" x14ac:dyDescent="0.25">
      <c r="A3534" s="2" t="s">
        <v>1671</v>
      </c>
      <c r="B3534">
        <f t="shared" si="56"/>
        <v>153</v>
      </c>
      <c r="D3534">
        <f>AVERAGEIF(IMDB_Movies_Cleaned!$E$2:$E$3849, A3534, IMDB_Movies_Cleaned!$N$2:$N$3849)</f>
        <v>7.0418300653594796</v>
      </c>
      <c r="E3534" cm="1">
        <f t="array" ref="E3534">MEDIAN(IF(IMDB_Movies_Cleaned!$E$2:$E$3849=A3534, IMDB_Movies_Cleaned!$N$2:$N$3849))</f>
        <v>7.2</v>
      </c>
      <c r="F3534" cm="1">
        <f t="array" ref="F3534">_xlfn.MODE.SNGL(IF(IMDB_Movies_Cleaned!$E$2:$E$3849=A3534, IMDB_Movies_Cleaned!$N$2:$N$3849))</f>
        <v>7.3</v>
      </c>
      <c r="G3534" cm="1">
        <f t="array" ref="G3534">MAX(IF(IMDB_Movies_Cleaned!$E$2:$E$3849=A3534, IMDB_Movies_Cleaned!$N$2:$N$3849))</f>
        <v>8.8000000000000007</v>
      </c>
      <c r="H3534" cm="1">
        <f t="array" ref="H3534">MIN(IF(IMDB_Movies_Cleaned!$E$2:$E$3849=A3534, IMDB_Movies_Cleaned!$N$2:$N$3849))</f>
        <v>3.4</v>
      </c>
      <c r="I3534" cm="1">
        <f t="array" ref="I3534">_xlfn.VAR.S(IF(IMDB_Movies_Cleaned!$E$2:$E$3849=A3534, IMDB_Movies_Cleaned!$N$2:$N$3849))</f>
        <v>0.68705452356381391</v>
      </c>
      <c r="J3534" cm="1">
        <f t="array" ref="J3534">_xlfn.STDEV.S(IF(IMDB_Movies_Cleaned!$E$2:$E$3849=A3534, IMDB_Movies_Cleaned!$N$2:$N$3849))</f>
        <v>0.82888752166009472</v>
      </c>
    </row>
    <row r="3535" spans="1:10" x14ac:dyDescent="0.25">
      <c r="A3535" s="1" t="s">
        <v>2100</v>
      </c>
      <c r="B3535">
        <f t="shared" ref="B3535:B3598" si="57">COUNTIF($A$2:$A$3849, A3535)</f>
        <v>9</v>
      </c>
      <c r="D3535">
        <f>AVERAGEIF(IMDB_Movies_Cleaned!$E$2:$E$3849, A3535, IMDB_Movies_Cleaned!$N$2:$N$3849)</f>
        <v>5.3</v>
      </c>
      <c r="E3535" cm="1">
        <f t="array" ref="E3535">MEDIAN(IF(IMDB_Movies_Cleaned!$E$2:$E$3849=A3535, IMDB_Movies_Cleaned!$N$2:$N$3849))</f>
        <v>5.6</v>
      </c>
      <c r="F3535" cm="1">
        <f t="array" ref="F3535">_xlfn.MODE.SNGL(IF(IMDB_Movies_Cleaned!$E$2:$E$3849=A3535, IMDB_Movies_Cleaned!$N$2:$N$3849))</f>
        <v>5.6</v>
      </c>
      <c r="G3535" cm="1">
        <f t="array" ref="G3535">MAX(IF(IMDB_Movies_Cleaned!$E$2:$E$3849=A3535, IMDB_Movies_Cleaned!$N$2:$N$3849))</f>
        <v>6.8</v>
      </c>
      <c r="H3535" cm="1">
        <f t="array" ref="H3535">MIN(IF(IMDB_Movies_Cleaned!$E$2:$E$3849=A3535, IMDB_Movies_Cleaned!$N$2:$N$3849))</f>
        <v>3.8</v>
      </c>
      <c r="I3535" cm="1">
        <f t="array" ref="I3535">_xlfn.VAR.S(IF(IMDB_Movies_Cleaned!$E$2:$E$3849=A3535, IMDB_Movies_Cleaned!$N$2:$N$3849))</f>
        <v>1.115000000000002</v>
      </c>
      <c r="J3535" cm="1">
        <f t="array" ref="J3535">_xlfn.STDEV.S(IF(IMDB_Movies_Cleaned!$E$2:$E$3849=A3535, IMDB_Movies_Cleaned!$N$2:$N$3849))</f>
        <v>1.0559356040971448</v>
      </c>
    </row>
    <row r="3536" spans="1:10" x14ac:dyDescent="0.25">
      <c r="A3536" s="1" t="s">
        <v>129</v>
      </c>
      <c r="B3536">
        <f t="shared" si="57"/>
        <v>119</v>
      </c>
      <c r="D3536">
        <f>AVERAGEIF(IMDB_Movies_Cleaned!$E$2:$E$3849, A3536, IMDB_Movies_Cleaned!$N$2:$N$3849)</f>
        <v>6.9529411764705902</v>
      </c>
      <c r="E3536" cm="1">
        <f t="array" ref="E3536">MEDIAN(IF(IMDB_Movies_Cleaned!$E$2:$E$3849=A3536, IMDB_Movies_Cleaned!$N$2:$N$3849))</f>
        <v>7.1</v>
      </c>
      <c r="F3536" cm="1">
        <f t="array" ref="F3536">_xlfn.MODE.SNGL(IF(IMDB_Movies_Cleaned!$E$2:$E$3849=A3536, IMDB_Movies_Cleaned!$N$2:$N$3849))</f>
        <v>7.2</v>
      </c>
      <c r="G3536" cm="1">
        <f t="array" ref="G3536">MAX(IF(IMDB_Movies_Cleaned!$E$2:$E$3849=A3536, IMDB_Movies_Cleaned!$N$2:$N$3849))</f>
        <v>8.1</v>
      </c>
      <c r="H3536" cm="1">
        <f t="array" ref="H3536">MIN(IF(IMDB_Movies_Cleaned!$E$2:$E$3849=A3536, IMDB_Movies_Cleaned!$N$2:$N$3849))</f>
        <v>4.0999999999999996</v>
      </c>
      <c r="I3536" cm="1">
        <f t="array" ref="I3536">_xlfn.VAR.S(IF(IMDB_Movies_Cleaned!$E$2:$E$3849=A3536, IMDB_Movies_Cleaned!$N$2:$N$3849))</f>
        <v>0.5581056829511245</v>
      </c>
      <c r="J3536" cm="1">
        <f t="array" ref="J3536">_xlfn.STDEV.S(IF(IMDB_Movies_Cleaned!$E$2:$E$3849=A3536, IMDB_Movies_Cleaned!$N$2:$N$3849))</f>
        <v>0.74706471135446129</v>
      </c>
    </row>
    <row r="3537" spans="1:10" x14ac:dyDescent="0.25">
      <c r="A3537" s="2" t="s">
        <v>2489</v>
      </c>
      <c r="B3537">
        <f t="shared" si="57"/>
        <v>6</v>
      </c>
      <c r="D3537">
        <f>AVERAGEIF(IMDB_Movies_Cleaned!$E$2:$E$3849, A3537, IMDB_Movies_Cleaned!$N$2:$N$3849)</f>
        <v>6.8166666666666664</v>
      </c>
      <c r="E3537" cm="1">
        <f t="array" ref="E3537">MEDIAN(IF(IMDB_Movies_Cleaned!$E$2:$E$3849=A3537, IMDB_Movies_Cleaned!$N$2:$N$3849))</f>
        <v>6.7</v>
      </c>
      <c r="F3537" cm="1">
        <f t="array" ref="F3537">_xlfn.MODE.SNGL(IF(IMDB_Movies_Cleaned!$E$2:$E$3849=A3537, IMDB_Movies_Cleaned!$N$2:$N$3849))</f>
        <v>6.7</v>
      </c>
      <c r="G3537" cm="1">
        <f t="array" ref="G3537">MAX(IF(IMDB_Movies_Cleaned!$E$2:$E$3849=A3537, IMDB_Movies_Cleaned!$N$2:$N$3849))</f>
        <v>7.3</v>
      </c>
      <c r="H3537" cm="1">
        <f t="array" ref="H3537">MIN(IF(IMDB_Movies_Cleaned!$E$2:$E$3849=A3537, IMDB_Movies_Cleaned!$N$2:$N$3849))</f>
        <v>6.4</v>
      </c>
      <c r="I3537" cm="1">
        <f t="array" ref="I3537">_xlfn.VAR.S(IF(IMDB_Movies_Cleaned!$E$2:$E$3849=A3537, IMDB_Movies_Cleaned!$N$2:$N$3849))</f>
        <v>0.15366666666666653</v>
      </c>
      <c r="J3537" cm="1">
        <f t="array" ref="J3537">_xlfn.STDEV.S(IF(IMDB_Movies_Cleaned!$E$2:$E$3849=A3537, IMDB_Movies_Cleaned!$N$2:$N$3849))</f>
        <v>0.39200340134578748</v>
      </c>
    </row>
    <row r="3538" spans="1:10" x14ac:dyDescent="0.25">
      <c r="A3538" s="2" t="s">
        <v>2836</v>
      </c>
      <c r="B3538">
        <f t="shared" si="57"/>
        <v>22</v>
      </c>
      <c r="D3538">
        <f>AVERAGEIF(IMDB_Movies_Cleaned!$E$2:$E$3849, A3538, IMDB_Movies_Cleaned!$N$2:$N$3849)</f>
        <v>6.6363636363636376</v>
      </c>
      <c r="E3538" cm="1">
        <f t="array" ref="E3538">MEDIAN(IF(IMDB_Movies_Cleaned!$E$2:$E$3849=A3538, IMDB_Movies_Cleaned!$N$2:$N$3849))</f>
        <v>6.9</v>
      </c>
      <c r="F3538" cm="1">
        <f t="array" ref="F3538">_xlfn.MODE.SNGL(IF(IMDB_Movies_Cleaned!$E$2:$E$3849=A3538, IMDB_Movies_Cleaned!$N$2:$N$3849))</f>
        <v>7</v>
      </c>
      <c r="G3538" cm="1">
        <f t="array" ref="G3538">MAX(IF(IMDB_Movies_Cleaned!$E$2:$E$3849=A3538, IMDB_Movies_Cleaned!$N$2:$N$3849))</f>
        <v>8.5</v>
      </c>
      <c r="H3538" cm="1">
        <f t="array" ref="H3538">MIN(IF(IMDB_Movies_Cleaned!$E$2:$E$3849=A3538, IMDB_Movies_Cleaned!$N$2:$N$3849))</f>
        <v>3.5</v>
      </c>
      <c r="I3538" cm="1">
        <f t="array" ref="I3538">_xlfn.VAR.S(IF(IMDB_Movies_Cleaned!$E$2:$E$3849=A3538, IMDB_Movies_Cleaned!$N$2:$N$3849))</f>
        <v>1.2090909090908921</v>
      </c>
      <c r="J3538" cm="1">
        <f t="array" ref="J3538">_xlfn.STDEV.S(IF(IMDB_Movies_Cleaned!$E$2:$E$3849=A3538, IMDB_Movies_Cleaned!$N$2:$N$3849))</f>
        <v>1.0995866992151606</v>
      </c>
    </row>
    <row r="3539" spans="1:10" x14ac:dyDescent="0.25">
      <c r="A3539" s="1" t="s">
        <v>6572</v>
      </c>
      <c r="B3539">
        <f t="shared" si="57"/>
        <v>6</v>
      </c>
      <c r="D3539">
        <f>AVERAGEIF(IMDB_Movies_Cleaned!$E$2:$E$3849, A3539, IMDB_Movies_Cleaned!$N$2:$N$3849)</f>
        <v>6.55</v>
      </c>
      <c r="E3539" cm="1">
        <f t="array" ref="E3539">MEDIAN(IF(IMDB_Movies_Cleaned!$E$2:$E$3849=A3539, IMDB_Movies_Cleaned!$N$2:$N$3849))</f>
        <v>6.6</v>
      </c>
      <c r="F3539" cm="1">
        <f t="array" ref="F3539">_xlfn.MODE.SNGL(IF(IMDB_Movies_Cleaned!$E$2:$E$3849=A3539, IMDB_Movies_Cleaned!$N$2:$N$3849))</f>
        <v>6.6</v>
      </c>
      <c r="G3539" cm="1">
        <f t="array" ref="G3539">MAX(IF(IMDB_Movies_Cleaned!$E$2:$E$3849=A3539, IMDB_Movies_Cleaned!$N$2:$N$3849))</f>
        <v>6.7</v>
      </c>
      <c r="H3539" cm="1">
        <f t="array" ref="H3539">MIN(IF(IMDB_Movies_Cleaned!$E$2:$E$3849=A3539, IMDB_Movies_Cleaned!$N$2:$N$3849))</f>
        <v>6.2</v>
      </c>
      <c r="I3539" cm="1">
        <f t="array" ref="I3539">_xlfn.VAR.S(IF(IMDB_Movies_Cleaned!$E$2:$E$3849=A3539, IMDB_Movies_Cleaned!$N$2:$N$3849))</f>
        <v>3.0999999999999955E-2</v>
      </c>
      <c r="J3539" cm="1">
        <f t="array" ref="J3539">_xlfn.STDEV.S(IF(IMDB_Movies_Cleaned!$E$2:$E$3849=A3539, IMDB_Movies_Cleaned!$N$2:$N$3849))</f>
        <v>0.17606816861658997</v>
      </c>
    </row>
    <row r="3540" spans="1:10" x14ac:dyDescent="0.25">
      <c r="A3540" s="1" t="s">
        <v>3166</v>
      </c>
      <c r="B3540">
        <f t="shared" si="57"/>
        <v>8</v>
      </c>
      <c r="D3540">
        <f>AVERAGEIF(IMDB_Movies_Cleaned!$E$2:$E$3849, A3540, IMDB_Movies_Cleaned!$N$2:$N$3849)</f>
        <v>7.0625</v>
      </c>
      <c r="E3540" cm="1">
        <f t="array" ref="E3540">MEDIAN(IF(IMDB_Movies_Cleaned!$E$2:$E$3849=A3540, IMDB_Movies_Cleaned!$N$2:$N$3849))</f>
        <v>7.1</v>
      </c>
      <c r="F3540" t="e" cm="1">
        <f t="array" ref="F3540">_xlfn.MODE.SNGL(IF(IMDB_Movies_Cleaned!$E$2:$E$3849=A3540, IMDB_Movies_Cleaned!$N$2:$N$3849))</f>
        <v>#N/A</v>
      </c>
      <c r="G3540" cm="1">
        <f t="array" ref="G3540">MAX(IF(IMDB_Movies_Cleaned!$E$2:$E$3849=A3540, IMDB_Movies_Cleaned!$N$2:$N$3849))</f>
        <v>8.1</v>
      </c>
      <c r="H3540" cm="1">
        <f t="array" ref="H3540">MIN(IF(IMDB_Movies_Cleaned!$E$2:$E$3849=A3540, IMDB_Movies_Cleaned!$N$2:$N$3849))</f>
        <v>6.1</v>
      </c>
      <c r="I3540" cm="1">
        <f t="array" ref="I3540">_xlfn.VAR.S(IF(IMDB_Movies_Cleaned!$E$2:$E$3849=A3540, IMDB_Movies_Cleaned!$N$2:$N$3849))</f>
        <v>0.37410714285714292</v>
      </c>
      <c r="J3540" cm="1">
        <f t="array" ref="J3540">_xlfn.STDEV.S(IF(IMDB_Movies_Cleaned!$E$2:$E$3849=A3540, IMDB_Movies_Cleaned!$N$2:$N$3849))</f>
        <v>0.61164298643664905</v>
      </c>
    </row>
    <row r="3541" spans="1:10" x14ac:dyDescent="0.25">
      <c r="A3541" s="2" t="s">
        <v>1007</v>
      </c>
      <c r="B3541">
        <f t="shared" si="57"/>
        <v>41</v>
      </c>
      <c r="D3541">
        <f>AVERAGEIF(IMDB_Movies_Cleaned!$E$2:$E$3849, A3541, IMDB_Movies_Cleaned!$N$2:$N$3849)</f>
        <v>7.4951219512195113</v>
      </c>
      <c r="E3541" cm="1">
        <f t="array" ref="E3541">MEDIAN(IF(IMDB_Movies_Cleaned!$E$2:$E$3849=A3541, IMDB_Movies_Cleaned!$N$2:$N$3849))</f>
        <v>7.5</v>
      </c>
      <c r="F3541" cm="1">
        <f t="array" ref="F3541">_xlfn.MODE.SNGL(IF(IMDB_Movies_Cleaned!$E$2:$E$3849=A3541, IMDB_Movies_Cleaned!$N$2:$N$3849))</f>
        <v>7.2</v>
      </c>
      <c r="G3541" cm="1">
        <f t="array" ref="G3541">MAX(IF(IMDB_Movies_Cleaned!$E$2:$E$3849=A3541, IMDB_Movies_Cleaned!$N$2:$N$3849))</f>
        <v>9.3000000000000007</v>
      </c>
      <c r="H3541" cm="1">
        <f t="array" ref="H3541">MIN(IF(IMDB_Movies_Cleaned!$E$2:$E$3849=A3541, IMDB_Movies_Cleaned!$N$2:$N$3849))</f>
        <v>5.3</v>
      </c>
      <c r="I3541" cm="1">
        <f t="array" ref="I3541">_xlfn.VAR.S(IF(IMDB_Movies_Cleaned!$E$2:$E$3849=A3541, IMDB_Movies_Cleaned!$N$2:$N$3849))</f>
        <v>0.76047560975611073</v>
      </c>
      <c r="J3541" cm="1">
        <f t="array" ref="J3541">_xlfn.STDEV.S(IF(IMDB_Movies_Cleaned!$E$2:$E$3849=A3541, IMDB_Movies_Cleaned!$N$2:$N$3849))</f>
        <v>0.87205252694783852</v>
      </c>
    </row>
    <row r="3542" spans="1:10" x14ac:dyDescent="0.25">
      <c r="A3542" s="1" t="s">
        <v>4777</v>
      </c>
      <c r="B3542">
        <f t="shared" si="57"/>
        <v>3</v>
      </c>
      <c r="D3542">
        <f>AVERAGEIF(IMDB_Movies_Cleaned!$E$2:$E$3849, A3542, IMDB_Movies_Cleaned!$N$2:$N$3849)</f>
        <v>6.3999999999999995</v>
      </c>
      <c r="E3542" cm="1">
        <f t="array" ref="E3542">MEDIAN(IF(IMDB_Movies_Cleaned!$E$2:$E$3849=A3542, IMDB_Movies_Cleaned!$N$2:$N$3849))</f>
        <v>6.7</v>
      </c>
      <c r="F3542" t="e" cm="1">
        <f t="array" ref="F3542">_xlfn.MODE.SNGL(IF(IMDB_Movies_Cleaned!$E$2:$E$3849=A3542, IMDB_Movies_Cleaned!$N$2:$N$3849))</f>
        <v>#N/A</v>
      </c>
      <c r="G3542" cm="1">
        <f t="array" ref="G3542">MAX(IF(IMDB_Movies_Cleaned!$E$2:$E$3849=A3542, IMDB_Movies_Cleaned!$N$2:$N$3849))</f>
        <v>6.9</v>
      </c>
      <c r="H3542" cm="1">
        <f t="array" ref="H3542">MIN(IF(IMDB_Movies_Cleaned!$E$2:$E$3849=A3542, IMDB_Movies_Cleaned!$N$2:$N$3849))</f>
        <v>5.6</v>
      </c>
      <c r="I3542" cm="1">
        <f t="array" ref="I3542">_xlfn.VAR.S(IF(IMDB_Movies_Cleaned!$E$2:$E$3849=A3542, IMDB_Movies_Cleaned!$N$2:$N$3849))</f>
        <v>0.49000000000000049</v>
      </c>
      <c r="J3542" cm="1">
        <f t="array" ref="J3542">_xlfn.STDEV.S(IF(IMDB_Movies_Cleaned!$E$2:$E$3849=A3542, IMDB_Movies_Cleaned!$N$2:$N$3849))</f>
        <v>0.7000000000000004</v>
      </c>
    </row>
    <row r="3543" spans="1:10" x14ac:dyDescent="0.25">
      <c r="A3543" s="2" t="s">
        <v>1007</v>
      </c>
      <c r="B3543">
        <f t="shared" si="57"/>
        <v>41</v>
      </c>
      <c r="D3543">
        <f>AVERAGEIF(IMDB_Movies_Cleaned!$E$2:$E$3849, A3543, IMDB_Movies_Cleaned!$N$2:$N$3849)</f>
        <v>7.4951219512195113</v>
      </c>
      <c r="E3543" cm="1">
        <f t="array" ref="E3543">MEDIAN(IF(IMDB_Movies_Cleaned!$E$2:$E$3849=A3543, IMDB_Movies_Cleaned!$N$2:$N$3849))</f>
        <v>7.5</v>
      </c>
      <c r="F3543" cm="1">
        <f t="array" ref="F3543">_xlfn.MODE.SNGL(IF(IMDB_Movies_Cleaned!$E$2:$E$3849=A3543, IMDB_Movies_Cleaned!$N$2:$N$3849))</f>
        <v>7.2</v>
      </c>
      <c r="G3543" cm="1">
        <f t="array" ref="G3543">MAX(IF(IMDB_Movies_Cleaned!$E$2:$E$3849=A3543, IMDB_Movies_Cleaned!$N$2:$N$3849))</f>
        <v>9.3000000000000007</v>
      </c>
      <c r="H3543" cm="1">
        <f t="array" ref="H3543">MIN(IF(IMDB_Movies_Cleaned!$E$2:$E$3849=A3543, IMDB_Movies_Cleaned!$N$2:$N$3849))</f>
        <v>5.3</v>
      </c>
      <c r="I3543" cm="1">
        <f t="array" ref="I3543">_xlfn.VAR.S(IF(IMDB_Movies_Cleaned!$E$2:$E$3849=A3543, IMDB_Movies_Cleaned!$N$2:$N$3849))</f>
        <v>0.76047560975611073</v>
      </c>
      <c r="J3543" cm="1">
        <f t="array" ref="J3543">_xlfn.STDEV.S(IF(IMDB_Movies_Cleaned!$E$2:$E$3849=A3543, IMDB_Movies_Cleaned!$N$2:$N$3849))</f>
        <v>0.87205252694783852</v>
      </c>
    </row>
    <row r="3544" spans="1:10" x14ac:dyDescent="0.25">
      <c r="A3544" s="1" t="s">
        <v>2571</v>
      </c>
      <c r="B3544">
        <f t="shared" si="57"/>
        <v>34</v>
      </c>
      <c r="D3544">
        <f>AVERAGEIF(IMDB_Movies_Cleaned!$E$2:$E$3849, A3544, IMDB_Movies_Cleaned!$N$2:$N$3849)</f>
        <v>5.7588235294117638</v>
      </c>
      <c r="E3544" cm="1">
        <f t="array" ref="E3544">MEDIAN(IF(IMDB_Movies_Cleaned!$E$2:$E$3849=A3544, IMDB_Movies_Cleaned!$N$2:$N$3849))</f>
        <v>5.9</v>
      </c>
      <c r="F3544" cm="1">
        <f t="array" ref="F3544">_xlfn.MODE.SNGL(IF(IMDB_Movies_Cleaned!$E$2:$E$3849=A3544, IMDB_Movies_Cleaned!$N$2:$N$3849))</f>
        <v>5.9</v>
      </c>
      <c r="G3544" cm="1">
        <f t="array" ref="G3544">MAX(IF(IMDB_Movies_Cleaned!$E$2:$E$3849=A3544, IMDB_Movies_Cleaned!$N$2:$N$3849))</f>
        <v>7.9</v>
      </c>
      <c r="H3544" cm="1">
        <f t="array" ref="H3544">MIN(IF(IMDB_Movies_Cleaned!$E$2:$E$3849=A3544, IMDB_Movies_Cleaned!$N$2:$N$3849))</f>
        <v>4</v>
      </c>
      <c r="I3544" cm="1">
        <f t="array" ref="I3544">_xlfn.VAR.S(IF(IMDB_Movies_Cleaned!$E$2:$E$3849=A3544, IMDB_Movies_Cleaned!$N$2:$N$3849))</f>
        <v>1.1534046345811242</v>
      </c>
      <c r="J3544" cm="1">
        <f t="array" ref="J3544">_xlfn.STDEV.S(IF(IMDB_Movies_Cleaned!$E$2:$E$3849=A3544, IMDB_Movies_Cleaned!$N$2:$N$3849))</f>
        <v>1.0739667753618471</v>
      </c>
    </row>
    <row r="3545" spans="1:10" x14ac:dyDescent="0.25">
      <c r="A3545" s="2" t="s">
        <v>2047</v>
      </c>
      <c r="B3545">
        <f t="shared" si="57"/>
        <v>11</v>
      </c>
      <c r="D3545">
        <f>AVERAGEIF(IMDB_Movies_Cleaned!$E$2:$E$3849, A3545, IMDB_Movies_Cleaned!$N$2:$N$3849)</f>
        <v>5.7727272727272734</v>
      </c>
      <c r="E3545" cm="1">
        <f t="array" ref="E3545">MEDIAN(IF(IMDB_Movies_Cleaned!$E$2:$E$3849=A3545, IMDB_Movies_Cleaned!$N$2:$N$3849))</f>
        <v>6.2</v>
      </c>
      <c r="F3545" cm="1">
        <f t="array" ref="F3545">_xlfn.MODE.SNGL(IF(IMDB_Movies_Cleaned!$E$2:$E$3849=A3545, IMDB_Movies_Cleaned!$N$2:$N$3849))</f>
        <v>6.2</v>
      </c>
      <c r="G3545" cm="1">
        <f t="array" ref="G3545">MAX(IF(IMDB_Movies_Cleaned!$E$2:$E$3849=A3545, IMDB_Movies_Cleaned!$N$2:$N$3849))</f>
        <v>6.6</v>
      </c>
      <c r="H3545" cm="1">
        <f t="array" ref="H3545">MIN(IF(IMDB_Movies_Cleaned!$E$2:$E$3849=A3545, IMDB_Movies_Cleaned!$N$2:$N$3849))</f>
        <v>2.4</v>
      </c>
      <c r="I3545" cm="1">
        <f t="array" ref="I3545">_xlfn.VAR.S(IF(IMDB_Movies_Cleaned!$E$2:$E$3849=A3545, IMDB_Movies_Cleaned!$N$2:$N$3849))</f>
        <v>1.3201818181818112</v>
      </c>
      <c r="J3545" cm="1">
        <f t="array" ref="J3545">_xlfn.STDEV.S(IF(IMDB_Movies_Cleaned!$E$2:$E$3849=A3545, IMDB_Movies_Cleaned!$N$2:$N$3849))</f>
        <v>1.1489916527903112</v>
      </c>
    </row>
    <row r="3546" spans="1:10" x14ac:dyDescent="0.25">
      <c r="A3546" s="1" t="s">
        <v>129</v>
      </c>
      <c r="B3546">
        <f t="shared" si="57"/>
        <v>119</v>
      </c>
      <c r="D3546">
        <f>AVERAGEIF(IMDB_Movies_Cleaned!$E$2:$E$3849, A3546, IMDB_Movies_Cleaned!$N$2:$N$3849)</f>
        <v>6.9529411764705902</v>
      </c>
      <c r="E3546" cm="1">
        <f t="array" ref="E3546">MEDIAN(IF(IMDB_Movies_Cleaned!$E$2:$E$3849=A3546, IMDB_Movies_Cleaned!$N$2:$N$3849))</f>
        <v>7.1</v>
      </c>
      <c r="F3546" cm="1">
        <f t="array" ref="F3546">_xlfn.MODE.SNGL(IF(IMDB_Movies_Cleaned!$E$2:$E$3849=A3546, IMDB_Movies_Cleaned!$N$2:$N$3849))</f>
        <v>7.2</v>
      </c>
      <c r="G3546" cm="1">
        <f t="array" ref="G3546">MAX(IF(IMDB_Movies_Cleaned!$E$2:$E$3849=A3546, IMDB_Movies_Cleaned!$N$2:$N$3849))</f>
        <v>8.1</v>
      </c>
      <c r="H3546" cm="1">
        <f t="array" ref="H3546">MIN(IF(IMDB_Movies_Cleaned!$E$2:$E$3849=A3546, IMDB_Movies_Cleaned!$N$2:$N$3849))</f>
        <v>4.0999999999999996</v>
      </c>
      <c r="I3546" cm="1">
        <f t="array" ref="I3546">_xlfn.VAR.S(IF(IMDB_Movies_Cleaned!$E$2:$E$3849=A3546, IMDB_Movies_Cleaned!$N$2:$N$3849))</f>
        <v>0.5581056829511245</v>
      </c>
      <c r="J3546" cm="1">
        <f t="array" ref="J3546">_xlfn.STDEV.S(IF(IMDB_Movies_Cleaned!$E$2:$E$3849=A3546, IMDB_Movies_Cleaned!$N$2:$N$3849))</f>
        <v>0.74706471135446129</v>
      </c>
    </row>
    <row r="3547" spans="1:10" x14ac:dyDescent="0.25">
      <c r="A3547" s="2" t="s">
        <v>129</v>
      </c>
      <c r="B3547">
        <f t="shared" si="57"/>
        <v>119</v>
      </c>
      <c r="D3547">
        <f>AVERAGEIF(IMDB_Movies_Cleaned!$E$2:$E$3849, A3547, IMDB_Movies_Cleaned!$N$2:$N$3849)</f>
        <v>6.9529411764705902</v>
      </c>
      <c r="E3547" cm="1">
        <f t="array" ref="E3547">MEDIAN(IF(IMDB_Movies_Cleaned!$E$2:$E$3849=A3547, IMDB_Movies_Cleaned!$N$2:$N$3849))</f>
        <v>7.1</v>
      </c>
      <c r="F3547" cm="1">
        <f t="array" ref="F3547">_xlfn.MODE.SNGL(IF(IMDB_Movies_Cleaned!$E$2:$E$3849=A3547, IMDB_Movies_Cleaned!$N$2:$N$3849))</f>
        <v>7.2</v>
      </c>
      <c r="G3547" cm="1">
        <f t="array" ref="G3547">MAX(IF(IMDB_Movies_Cleaned!$E$2:$E$3849=A3547, IMDB_Movies_Cleaned!$N$2:$N$3849))</f>
        <v>8.1</v>
      </c>
      <c r="H3547" cm="1">
        <f t="array" ref="H3547">MIN(IF(IMDB_Movies_Cleaned!$E$2:$E$3849=A3547, IMDB_Movies_Cleaned!$N$2:$N$3849))</f>
        <v>4.0999999999999996</v>
      </c>
      <c r="I3547" cm="1">
        <f t="array" ref="I3547">_xlfn.VAR.S(IF(IMDB_Movies_Cleaned!$E$2:$E$3849=A3547, IMDB_Movies_Cleaned!$N$2:$N$3849))</f>
        <v>0.5581056829511245</v>
      </c>
      <c r="J3547" cm="1">
        <f t="array" ref="J3547">_xlfn.STDEV.S(IF(IMDB_Movies_Cleaned!$E$2:$E$3849=A3547, IMDB_Movies_Cleaned!$N$2:$N$3849))</f>
        <v>0.74706471135446129</v>
      </c>
    </row>
    <row r="3548" spans="1:10" x14ac:dyDescent="0.25">
      <c r="A3548" s="1" t="s">
        <v>129</v>
      </c>
      <c r="B3548">
        <f t="shared" si="57"/>
        <v>119</v>
      </c>
      <c r="D3548">
        <f>AVERAGEIF(IMDB_Movies_Cleaned!$E$2:$E$3849, A3548, IMDB_Movies_Cleaned!$N$2:$N$3849)</f>
        <v>6.9529411764705902</v>
      </c>
      <c r="E3548" cm="1">
        <f t="array" ref="E3548">MEDIAN(IF(IMDB_Movies_Cleaned!$E$2:$E$3849=A3548, IMDB_Movies_Cleaned!$N$2:$N$3849))</f>
        <v>7.1</v>
      </c>
      <c r="F3548" cm="1">
        <f t="array" ref="F3548">_xlfn.MODE.SNGL(IF(IMDB_Movies_Cleaned!$E$2:$E$3849=A3548, IMDB_Movies_Cleaned!$N$2:$N$3849))</f>
        <v>7.2</v>
      </c>
      <c r="G3548" cm="1">
        <f t="array" ref="G3548">MAX(IF(IMDB_Movies_Cleaned!$E$2:$E$3849=A3548, IMDB_Movies_Cleaned!$N$2:$N$3849))</f>
        <v>8.1</v>
      </c>
      <c r="H3548" cm="1">
        <f t="array" ref="H3548">MIN(IF(IMDB_Movies_Cleaned!$E$2:$E$3849=A3548, IMDB_Movies_Cleaned!$N$2:$N$3849))</f>
        <v>4.0999999999999996</v>
      </c>
      <c r="I3548" cm="1">
        <f t="array" ref="I3548">_xlfn.VAR.S(IF(IMDB_Movies_Cleaned!$E$2:$E$3849=A3548, IMDB_Movies_Cleaned!$N$2:$N$3849))</f>
        <v>0.5581056829511245</v>
      </c>
      <c r="J3548" cm="1">
        <f t="array" ref="J3548">_xlfn.STDEV.S(IF(IMDB_Movies_Cleaned!$E$2:$E$3849=A3548, IMDB_Movies_Cleaned!$N$2:$N$3849))</f>
        <v>0.74706471135446129</v>
      </c>
    </row>
    <row r="3549" spans="1:10" x14ac:dyDescent="0.25">
      <c r="A3549" s="2" t="s">
        <v>1289</v>
      </c>
      <c r="B3549">
        <f t="shared" si="57"/>
        <v>147</v>
      </c>
      <c r="D3549">
        <f>AVERAGEIF(IMDB_Movies_Cleaned!$E$2:$E$3849, A3549, IMDB_Movies_Cleaned!$N$2:$N$3849)</f>
        <v>6.5836734693877554</v>
      </c>
      <c r="E3549" cm="1">
        <f t="array" ref="E3549">MEDIAN(IF(IMDB_Movies_Cleaned!$E$2:$E$3849=A3549, IMDB_Movies_Cleaned!$N$2:$N$3849))</f>
        <v>6.7</v>
      </c>
      <c r="F3549" cm="1">
        <f t="array" ref="F3549">_xlfn.MODE.SNGL(IF(IMDB_Movies_Cleaned!$E$2:$E$3849=A3549, IMDB_Movies_Cleaned!$N$2:$N$3849))</f>
        <v>6.7</v>
      </c>
      <c r="G3549" cm="1">
        <f t="array" ref="G3549">MAX(IF(IMDB_Movies_Cleaned!$E$2:$E$3849=A3549, IMDB_Movies_Cleaned!$N$2:$N$3849))</f>
        <v>8.8000000000000007</v>
      </c>
      <c r="H3549" cm="1">
        <f t="array" ref="H3549">MIN(IF(IMDB_Movies_Cleaned!$E$2:$E$3849=A3549, IMDB_Movies_Cleaned!$N$2:$N$3849))</f>
        <v>3.3</v>
      </c>
      <c r="I3549" cm="1">
        <f t="array" ref="I3549">_xlfn.VAR.S(IF(IMDB_Movies_Cleaned!$E$2:$E$3849=A3549, IMDB_Movies_Cleaned!$N$2:$N$3849))</f>
        <v>0.73480011182555371</v>
      </c>
      <c r="J3549" cm="1">
        <f t="array" ref="J3549">_xlfn.STDEV.S(IF(IMDB_Movies_Cleaned!$E$2:$E$3849=A3549, IMDB_Movies_Cleaned!$N$2:$N$3849))</f>
        <v>0.85720482489633343</v>
      </c>
    </row>
    <row r="3550" spans="1:10" x14ac:dyDescent="0.25">
      <c r="A3550" s="2" t="s">
        <v>753</v>
      </c>
      <c r="B3550">
        <f t="shared" si="57"/>
        <v>151</v>
      </c>
      <c r="D3550">
        <f>AVERAGEIF(IMDB_Movies_Cleaned!$E$2:$E$3849, A3550, IMDB_Movies_Cleaned!$N$2:$N$3849)</f>
        <v>6.4947019867549711</v>
      </c>
      <c r="E3550" cm="1">
        <f t="array" ref="E3550">MEDIAN(IF(IMDB_Movies_Cleaned!$E$2:$E$3849=A3550, IMDB_Movies_Cleaned!$N$2:$N$3849))</f>
        <v>6.5</v>
      </c>
      <c r="F3550" cm="1">
        <f t="array" ref="F3550">_xlfn.MODE.SNGL(IF(IMDB_Movies_Cleaned!$E$2:$E$3849=A3550, IMDB_Movies_Cleaned!$N$2:$N$3849))</f>
        <v>6.5</v>
      </c>
      <c r="G3550" cm="1">
        <f t="array" ref="G3550">MAX(IF(IMDB_Movies_Cleaned!$E$2:$E$3849=A3550, IMDB_Movies_Cleaned!$N$2:$N$3849))</f>
        <v>8</v>
      </c>
      <c r="H3550" cm="1">
        <f t="array" ref="H3550">MIN(IF(IMDB_Movies_Cleaned!$E$2:$E$3849=A3550, IMDB_Movies_Cleaned!$N$2:$N$3849))</f>
        <v>4.3</v>
      </c>
      <c r="I3550" cm="1">
        <f t="array" ref="I3550">_xlfn.VAR.S(IF(IMDB_Movies_Cleaned!$E$2:$E$3849=A3550, IMDB_Movies_Cleaned!$N$2:$N$3849))</f>
        <v>0.56277174392930951</v>
      </c>
      <c r="J3550" cm="1">
        <f t="array" ref="J3550">_xlfn.STDEV.S(IF(IMDB_Movies_Cleaned!$E$2:$E$3849=A3550, IMDB_Movies_Cleaned!$N$2:$N$3849))</f>
        <v>0.75018114074489339</v>
      </c>
    </row>
    <row r="3551" spans="1:10" x14ac:dyDescent="0.25">
      <c r="A3551" s="2" t="s">
        <v>753</v>
      </c>
      <c r="B3551">
        <f t="shared" si="57"/>
        <v>151</v>
      </c>
      <c r="D3551">
        <f>AVERAGEIF(IMDB_Movies_Cleaned!$E$2:$E$3849, A3551, IMDB_Movies_Cleaned!$N$2:$N$3849)</f>
        <v>6.4947019867549711</v>
      </c>
      <c r="E3551" cm="1">
        <f t="array" ref="E3551">MEDIAN(IF(IMDB_Movies_Cleaned!$E$2:$E$3849=A3551, IMDB_Movies_Cleaned!$N$2:$N$3849))</f>
        <v>6.5</v>
      </c>
      <c r="F3551" cm="1">
        <f t="array" ref="F3551">_xlfn.MODE.SNGL(IF(IMDB_Movies_Cleaned!$E$2:$E$3849=A3551, IMDB_Movies_Cleaned!$N$2:$N$3849))</f>
        <v>6.5</v>
      </c>
      <c r="G3551" cm="1">
        <f t="array" ref="G3551">MAX(IF(IMDB_Movies_Cleaned!$E$2:$E$3849=A3551, IMDB_Movies_Cleaned!$N$2:$N$3849))</f>
        <v>8</v>
      </c>
      <c r="H3551" cm="1">
        <f t="array" ref="H3551">MIN(IF(IMDB_Movies_Cleaned!$E$2:$E$3849=A3551, IMDB_Movies_Cleaned!$N$2:$N$3849))</f>
        <v>4.3</v>
      </c>
      <c r="I3551" cm="1">
        <f t="array" ref="I3551">_xlfn.VAR.S(IF(IMDB_Movies_Cleaned!$E$2:$E$3849=A3551, IMDB_Movies_Cleaned!$N$2:$N$3849))</f>
        <v>0.56277174392930951</v>
      </c>
      <c r="J3551" cm="1">
        <f t="array" ref="J3551">_xlfn.STDEV.S(IF(IMDB_Movies_Cleaned!$E$2:$E$3849=A3551, IMDB_Movies_Cleaned!$N$2:$N$3849))</f>
        <v>0.75018114074489339</v>
      </c>
    </row>
    <row r="3552" spans="1:10" x14ac:dyDescent="0.25">
      <c r="A3552" s="1" t="s">
        <v>2280</v>
      </c>
      <c r="B3552">
        <f t="shared" si="57"/>
        <v>5</v>
      </c>
      <c r="D3552">
        <f>AVERAGEIF(IMDB_Movies_Cleaned!$E$2:$E$3849, A3552, IMDB_Movies_Cleaned!$N$2:$N$3849)</f>
        <v>7.08</v>
      </c>
      <c r="E3552" cm="1">
        <f t="array" ref="E3552">MEDIAN(IF(IMDB_Movies_Cleaned!$E$2:$E$3849=A3552, IMDB_Movies_Cleaned!$N$2:$N$3849))</f>
        <v>7.2</v>
      </c>
      <c r="F3552" cm="1">
        <f t="array" ref="F3552">_xlfn.MODE.SNGL(IF(IMDB_Movies_Cleaned!$E$2:$E$3849=A3552, IMDB_Movies_Cleaned!$N$2:$N$3849))</f>
        <v>7.2</v>
      </c>
      <c r="G3552" cm="1">
        <f t="array" ref="G3552">MAX(IF(IMDB_Movies_Cleaned!$E$2:$E$3849=A3552, IMDB_Movies_Cleaned!$N$2:$N$3849))</f>
        <v>8.1999999999999993</v>
      </c>
      <c r="H3552" cm="1">
        <f t="array" ref="H3552">MIN(IF(IMDB_Movies_Cleaned!$E$2:$E$3849=A3552, IMDB_Movies_Cleaned!$N$2:$N$3849))</f>
        <v>6.3</v>
      </c>
      <c r="I3552" cm="1">
        <f t="array" ref="I3552">_xlfn.VAR.S(IF(IMDB_Movies_Cleaned!$E$2:$E$3849=A3552, IMDB_Movies_Cleaned!$N$2:$N$3849))</f>
        <v>0.55699999999999972</v>
      </c>
      <c r="J3552" cm="1">
        <f t="array" ref="J3552">_xlfn.STDEV.S(IF(IMDB_Movies_Cleaned!$E$2:$E$3849=A3552, IMDB_Movies_Cleaned!$N$2:$N$3849))</f>
        <v>0.74632432628181145</v>
      </c>
    </row>
    <row r="3553" spans="1:10" x14ac:dyDescent="0.25">
      <c r="A3553" s="2" t="s">
        <v>3553</v>
      </c>
      <c r="B3553">
        <f t="shared" si="57"/>
        <v>8</v>
      </c>
      <c r="D3553">
        <f>AVERAGEIF(IMDB_Movies_Cleaned!$E$2:$E$3849, A3553, IMDB_Movies_Cleaned!$N$2:$N$3849)</f>
        <v>7.25</v>
      </c>
      <c r="E3553" cm="1">
        <f t="array" ref="E3553">MEDIAN(IF(IMDB_Movies_Cleaned!$E$2:$E$3849=A3553, IMDB_Movies_Cleaned!$N$2:$N$3849))</f>
        <v>7.4</v>
      </c>
      <c r="F3553" t="e" cm="1">
        <f t="array" ref="F3553">_xlfn.MODE.SNGL(IF(IMDB_Movies_Cleaned!$E$2:$E$3849=A3553, IMDB_Movies_Cleaned!$N$2:$N$3849))</f>
        <v>#N/A</v>
      </c>
      <c r="G3553" cm="1">
        <f t="array" ref="G3553">MAX(IF(IMDB_Movies_Cleaned!$E$2:$E$3849=A3553, IMDB_Movies_Cleaned!$N$2:$N$3849))</f>
        <v>8.4</v>
      </c>
      <c r="H3553" cm="1">
        <f t="array" ref="H3553">MIN(IF(IMDB_Movies_Cleaned!$E$2:$E$3849=A3553, IMDB_Movies_Cleaned!$N$2:$N$3849))</f>
        <v>5.4</v>
      </c>
      <c r="I3553" cm="1">
        <f t="array" ref="I3553">_xlfn.VAR.S(IF(IMDB_Movies_Cleaned!$E$2:$E$3849=A3553, IMDB_Movies_Cleaned!$N$2:$N$3849))</f>
        <v>0.76857142857142791</v>
      </c>
      <c r="J3553" cm="1">
        <f t="array" ref="J3553">_xlfn.STDEV.S(IF(IMDB_Movies_Cleaned!$E$2:$E$3849=A3553, IMDB_Movies_Cleaned!$N$2:$N$3849))</f>
        <v>0.87668205671807153</v>
      </c>
    </row>
    <row r="3554" spans="1:10" x14ac:dyDescent="0.25">
      <c r="A3554" s="2" t="s">
        <v>2310</v>
      </c>
      <c r="B3554">
        <f t="shared" si="57"/>
        <v>6</v>
      </c>
      <c r="D3554">
        <f>AVERAGEIF(IMDB_Movies_Cleaned!$E$2:$E$3849, A3554, IMDB_Movies_Cleaned!$N$2:$N$3849)</f>
        <v>6.7333333333333334</v>
      </c>
      <c r="E3554" cm="1">
        <f t="array" ref="E3554">MEDIAN(IF(IMDB_Movies_Cleaned!$E$2:$E$3849=A3554, IMDB_Movies_Cleaned!$N$2:$N$3849))</f>
        <v>6.75</v>
      </c>
      <c r="F3554" cm="1">
        <f t="array" ref="F3554">_xlfn.MODE.SNGL(IF(IMDB_Movies_Cleaned!$E$2:$E$3849=A3554, IMDB_Movies_Cleaned!$N$2:$N$3849))</f>
        <v>7.4</v>
      </c>
      <c r="G3554" cm="1">
        <f t="array" ref="G3554">MAX(IF(IMDB_Movies_Cleaned!$E$2:$E$3849=A3554, IMDB_Movies_Cleaned!$N$2:$N$3849))</f>
        <v>7.6</v>
      </c>
      <c r="H3554" cm="1">
        <f t="array" ref="H3554">MIN(IF(IMDB_Movies_Cleaned!$E$2:$E$3849=A3554, IMDB_Movies_Cleaned!$N$2:$N$3849))</f>
        <v>5.8</v>
      </c>
      <c r="I3554" cm="1">
        <f t="array" ref="I3554">_xlfn.VAR.S(IF(IMDB_Movies_Cleaned!$E$2:$E$3849=A3554, IMDB_Movies_Cleaned!$N$2:$N$3849))</f>
        <v>0.66266666666666652</v>
      </c>
      <c r="J3554" cm="1">
        <f t="array" ref="J3554">_xlfn.STDEV.S(IF(IMDB_Movies_Cleaned!$E$2:$E$3849=A3554, IMDB_Movies_Cleaned!$N$2:$N$3849))</f>
        <v>0.81404340588611523</v>
      </c>
    </row>
    <row r="3555" spans="1:10" x14ac:dyDescent="0.25">
      <c r="A3555" s="1" t="s">
        <v>753</v>
      </c>
      <c r="B3555">
        <f t="shared" si="57"/>
        <v>151</v>
      </c>
      <c r="D3555">
        <f>AVERAGEIF(IMDB_Movies_Cleaned!$E$2:$E$3849, A3555, IMDB_Movies_Cleaned!$N$2:$N$3849)</f>
        <v>6.4947019867549711</v>
      </c>
      <c r="E3555" cm="1">
        <f t="array" ref="E3555">MEDIAN(IF(IMDB_Movies_Cleaned!$E$2:$E$3849=A3555, IMDB_Movies_Cleaned!$N$2:$N$3849))</f>
        <v>6.5</v>
      </c>
      <c r="F3555" cm="1">
        <f t="array" ref="F3555">_xlfn.MODE.SNGL(IF(IMDB_Movies_Cleaned!$E$2:$E$3849=A3555, IMDB_Movies_Cleaned!$N$2:$N$3849))</f>
        <v>6.5</v>
      </c>
      <c r="G3555" cm="1">
        <f t="array" ref="G3555">MAX(IF(IMDB_Movies_Cleaned!$E$2:$E$3849=A3555, IMDB_Movies_Cleaned!$N$2:$N$3849))</f>
        <v>8</v>
      </c>
      <c r="H3555" cm="1">
        <f t="array" ref="H3555">MIN(IF(IMDB_Movies_Cleaned!$E$2:$E$3849=A3555, IMDB_Movies_Cleaned!$N$2:$N$3849))</f>
        <v>4.3</v>
      </c>
      <c r="I3555" cm="1">
        <f t="array" ref="I3555">_xlfn.VAR.S(IF(IMDB_Movies_Cleaned!$E$2:$E$3849=A3555, IMDB_Movies_Cleaned!$N$2:$N$3849))</f>
        <v>0.56277174392930951</v>
      </c>
      <c r="J3555" cm="1">
        <f t="array" ref="J3555">_xlfn.STDEV.S(IF(IMDB_Movies_Cleaned!$E$2:$E$3849=A3555, IMDB_Movies_Cleaned!$N$2:$N$3849))</f>
        <v>0.75018114074489339</v>
      </c>
    </row>
    <row r="3556" spans="1:10" x14ac:dyDescent="0.25">
      <c r="A3556" s="2" t="s">
        <v>3198</v>
      </c>
      <c r="B3556">
        <f t="shared" si="57"/>
        <v>2</v>
      </c>
      <c r="D3556">
        <f>AVERAGEIF(IMDB_Movies_Cleaned!$E$2:$E$3849, A3556, IMDB_Movies_Cleaned!$N$2:$N$3849)</f>
        <v>7.4499999999999993</v>
      </c>
      <c r="E3556" cm="1">
        <f t="array" ref="E3556">MEDIAN(IF(IMDB_Movies_Cleaned!$E$2:$E$3849=A3556, IMDB_Movies_Cleaned!$N$2:$N$3849))</f>
        <v>7.4499999999999993</v>
      </c>
      <c r="F3556" t="e" cm="1">
        <f t="array" ref="F3556">_xlfn.MODE.SNGL(IF(IMDB_Movies_Cleaned!$E$2:$E$3849=A3556, IMDB_Movies_Cleaned!$N$2:$N$3849))</f>
        <v>#N/A</v>
      </c>
      <c r="G3556" cm="1">
        <f t="array" ref="G3556">MAX(IF(IMDB_Movies_Cleaned!$E$2:$E$3849=A3556, IMDB_Movies_Cleaned!$N$2:$N$3849))</f>
        <v>8.1</v>
      </c>
      <c r="H3556" cm="1">
        <f t="array" ref="H3556">MIN(IF(IMDB_Movies_Cleaned!$E$2:$E$3849=A3556, IMDB_Movies_Cleaned!$N$2:$N$3849))</f>
        <v>6.8</v>
      </c>
      <c r="I3556" cm="1">
        <f t="array" ref="I3556">_xlfn.VAR.S(IF(IMDB_Movies_Cleaned!$E$2:$E$3849=A3556, IMDB_Movies_Cleaned!$N$2:$N$3849))</f>
        <v>0.84499999999999975</v>
      </c>
      <c r="J3556" cm="1">
        <f t="array" ref="J3556">_xlfn.STDEV.S(IF(IMDB_Movies_Cleaned!$E$2:$E$3849=A3556, IMDB_Movies_Cleaned!$N$2:$N$3849))</f>
        <v>0.91923881554251163</v>
      </c>
    </row>
    <row r="3557" spans="1:10" x14ac:dyDescent="0.25">
      <c r="A3557" s="2" t="s">
        <v>1671</v>
      </c>
      <c r="B3557">
        <f t="shared" si="57"/>
        <v>153</v>
      </c>
      <c r="D3557">
        <f>AVERAGEIF(IMDB_Movies_Cleaned!$E$2:$E$3849, A3557, IMDB_Movies_Cleaned!$N$2:$N$3849)</f>
        <v>7.0418300653594796</v>
      </c>
      <c r="E3557" cm="1">
        <f t="array" ref="E3557">MEDIAN(IF(IMDB_Movies_Cleaned!$E$2:$E$3849=A3557, IMDB_Movies_Cleaned!$N$2:$N$3849))</f>
        <v>7.2</v>
      </c>
      <c r="F3557" cm="1">
        <f t="array" ref="F3557">_xlfn.MODE.SNGL(IF(IMDB_Movies_Cleaned!$E$2:$E$3849=A3557, IMDB_Movies_Cleaned!$N$2:$N$3849))</f>
        <v>7.3</v>
      </c>
      <c r="G3557" cm="1">
        <f t="array" ref="G3557">MAX(IF(IMDB_Movies_Cleaned!$E$2:$E$3849=A3557, IMDB_Movies_Cleaned!$N$2:$N$3849))</f>
        <v>8.8000000000000007</v>
      </c>
      <c r="H3557" cm="1">
        <f t="array" ref="H3557">MIN(IF(IMDB_Movies_Cleaned!$E$2:$E$3849=A3557, IMDB_Movies_Cleaned!$N$2:$N$3849))</f>
        <v>3.4</v>
      </c>
      <c r="I3557" cm="1">
        <f t="array" ref="I3557">_xlfn.VAR.S(IF(IMDB_Movies_Cleaned!$E$2:$E$3849=A3557, IMDB_Movies_Cleaned!$N$2:$N$3849))</f>
        <v>0.68705452356381391</v>
      </c>
      <c r="J3557" cm="1">
        <f t="array" ref="J3557">_xlfn.STDEV.S(IF(IMDB_Movies_Cleaned!$E$2:$E$3849=A3557, IMDB_Movies_Cleaned!$N$2:$N$3849))</f>
        <v>0.82888752166009472</v>
      </c>
    </row>
    <row r="3558" spans="1:10" x14ac:dyDescent="0.25">
      <c r="A3558" s="1" t="s">
        <v>1289</v>
      </c>
      <c r="B3558">
        <f t="shared" si="57"/>
        <v>147</v>
      </c>
      <c r="D3558">
        <f>AVERAGEIF(IMDB_Movies_Cleaned!$E$2:$E$3849, A3558, IMDB_Movies_Cleaned!$N$2:$N$3849)</f>
        <v>6.5836734693877554</v>
      </c>
      <c r="E3558" cm="1">
        <f t="array" ref="E3558">MEDIAN(IF(IMDB_Movies_Cleaned!$E$2:$E$3849=A3558, IMDB_Movies_Cleaned!$N$2:$N$3849))</f>
        <v>6.7</v>
      </c>
      <c r="F3558" cm="1">
        <f t="array" ref="F3558">_xlfn.MODE.SNGL(IF(IMDB_Movies_Cleaned!$E$2:$E$3849=A3558, IMDB_Movies_Cleaned!$N$2:$N$3849))</f>
        <v>6.7</v>
      </c>
      <c r="G3558" cm="1">
        <f t="array" ref="G3558">MAX(IF(IMDB_Movies_Cleaned!$E$2:$E$3849=A3558, IMDB_Movies_Cleaned!$N$2:$N$3849))</f>
        <v>8.8000000000000007</v>
      </c>
      <c r="H3558" cm="1">
        <f t="array" ref="H3558">MIN(IF(IMDB_Movies_Cleaned!$E$2:$E$3849=A3558, IMDB_Movies_Cleaned!$N$2:$N$3849))</f>
        <v>3.3</v>
      </c>
      <c r="I3558" cm="1">
        <f t="array" ref="I3558">_xlfn.VAR.S(IF(IMDB_Movies_Cleaned!$E$2:$E$3849=A3558, IMDB_Movies_Cleaned!$N$2:$N$3849))</f>
        <v>0.73480011182555371</v>
      </c>
      <c r="J3558" cm="1">
        <f t="array" ref="J3558">_xlfn.STDEV.S(IF(IMDB_Movies_Cleaned!$E$2:$E$3849=A3558, IMDB_Movies_Cleaned!$N$2:$N$3849))</f>
        <v>0.85720482489633343</v>
      </c>
    </row>
    <row r="3559" spans="1:10" x14ac:dyDescent="0.25">
      <c r="A3559" s="2" t="s">
        <v>753</v>
      </c>
      <c r="B3559">
        <f t="shared" si="57"/>
        <v>151</v>
      </c>
      <c r="D3559">
        <f>AVERAGEIF(IMDB_Movies_Cleaned!$E$2:$E$3849, A3559, IMDB_Movies_Cleaned!$N$2:$N$3849)</f>
        <v>6.4947019867549711</v>
      </c>
      <c r="E3559" cm="1">
        <f t="array" ref="E3559">MEDIAN(IF(IMDB_Movies_Cleaned!$E$2:$E$3849=A3559, IMDB_Movies_Cleaned!$N$2:$N$3849))</f>
        <v>6.5</v>
      </c>
      <c r="F3559" cm="1">
        <f t="array" ref="F3559">_xlfn.MODE.SNGL(IF(IMDB_Movies_Cleaned!$E$2:$E$3849=A3559, IMDB_Movies_Cleaned!$N$2:$N$3849))</f>
        <v>6.5</v>
      </c>
      <c r="G3559" cm="1">
        <f t="array" ref="G3559">MAX(IF(IMDB_Movies_Cleaned!$E$2:$E$3849=A3559, IMDB_Movies_Cleaned!$N$2:$N$3849))</f>
        <v>8</v>
      </c>
      <c r="H3559" cm="1">
        <f t="array" ref="H3559">MIN(IF(IMDB_Movies_Cleaned!$E$2:$E$3849=A3559, IMDB_Movies_Cleaned!$N$2:$N$3849))</f>
        <v>4.3</v>
      </c>
      <c r="I3559" cm="1">
        <f t="array" ref="I3559">_xlfn.VAR.S(IF(IMDB_Movies_Cleaned!$E$2:$E$3849=A3559, IMDB_Movies_Cleaned!$N$2:$N$3849))</f>
        <v>0.56277174392930951</v>
      </c>
      <c r="J3559" cm="1">
        <f t="array" ref="J3559">_xlfn.STDEV.S(IF(IMDB_Movies_Cleaned!$E$2:$E$3849=A3559, IMDB_Movies_Cleaned!$N$2:$N$3849))</f>
        <v>0.75018114074489339</v>
      </c>
    </row>
    <row r="3560" spans="1:10" x14ac:dyDescent="0.25">
      <c r="A3560" s="2" t="s">
        <v>1856</v>
      </c>
      <c r="B3560">
        <f t="shared" si="57"/>
        <v>4</v>
      </c>
      <c r="D3560">
        <f>AVERAGEIF(IMDB_Movies_Cleaned!$E$2:$E$3849, A3560, IMDB_Movies_Cleaned!$N$2:$N$3849)</f>
        <v>6.375</v>
      </c>
      <c r="E3560" cm="1">
        <f t="array" ref="E3560">MEDIAN(IF(IMDB_Movies_Cleaned!$E$2:$E$3849=A3560, IMDB_Movies_Cleaned!$N$2:$N$3849))</f>
        <v>6.6</v>
      </c>
      <c r="F3560" t="e" cm="1">
        <f t="array" ref="F3560">_xlfn.MODE.SNGL(IF(IMDB_Movies_Cleaned!$E$2:$E$3849=A3560, IMDB_Movies_Cleaned!$N$2:$N$3849))</f>
        <v>#N/A</v>
      </c>
      <c r="G3560" cm="1">
        <f t="array" ref="G3560">MAX(IF(IMDB_Movies_Cleaned!$E$2:$E$3849=A3560, IMDB_Movies_Cleaned!$N$2:$N$3849))</f>
        <v>7.2</v>
      </c>
      <c r="H3560" cm="1">
        <f t="array" ref="H3560">MIN(IF(IMDB_Movies_Cleaned!$E$2:$E$3849=A3560, IMDB_Movies_Cleaned!$N$2:$N$3849))</f>
        <v>5.0999999999999996</v>
      </c>
      <c r="I3560" cm="1">
        <f t="array" ref="I3560">_xlfn.VAR.S(IF(IMDB_Movies_Cleaned!$E$2:$E$3849=A3560, IMDB_Movies_Cleaned!$N$2:$N$3849))</f>
        <v>0.82916666666667049</v>
      </c>
      <c r="J3560" cm="1">
        <f t="array" ref="J3560">_xlfn.STDEV.S(IF(IMDB_Movies_Cleaned!$E$2:$E$3849=A3560, IMDB_Movies_Cleaned!$N$2:$N$3849))</f>
        <v>0.91058589197651774</v>
      </c>
    </row>
    <row r="3561" spans="1:10" x14ac:dyDescent="0.25">
      <c r="A3561" s="1" t="s">
        <v>1540</v>
      </c>
      <c r="B3561">
        <f t="shared" si="57"/>
        <v>4</v>
      </c>
      <c r="D3561">
        <f>AVERAGEIF(IMDB_Movies_Cleaned!$E$2:$E$3849, A3561, IMDB_Movies_Cleaned!$N$2:$N$3849)</f>
        <v>6.8249999999999993</v>
      </c>
      <c r="E3561" cm="1">
        <f t="array" ref="E3561">MEDIAN(IF(IMDB_Movies_Cleaned!$E$2:$E$3849=A3561, IMDB_Movies_Cleaned!$N$2:$N$3849))</f>
        <v>6.6</v>
      </c>
      <c r="F3561" cm="1">
        <f t="array" ref="F3561">_xlfn.MODE.SNGL(IF(IMDB_Movies_Cleaned!$E$2:$E$3849=A3561, IMDB_Movies_Cleaned!$N$2:$N$3849))</f>
        <v>6.6</v>
      </c>
      <c r="G3561" cm="1">
        <f t="array" ref="G3561">MAX(IF(IMDB_Movies_Cleaned!$E$2:$E$3849=A3561, IMDB_Movies_Cleaned!$N$2:$N$3849))</f>
        <v>7.5</v>
      </c>
      <c r="H3561" cm="1">
        <f t="array" ref="H3561">MIN(IF(IMDB_Movies_Cleaned!$E$2:$E$3849=A3561, IMDB_Movies_Cleaned!$N$2:$N$3849))</f>
        <v>6.6</v>
      </c>
      <c r="I3561" cm="1">
        <f t="array" ref="I3561">_xlfn.VAR.S(IF(IMDB_Movies_Cleaned!$E$2:$E$3849=A3561, IMDB_Movies_Cleaned!$N$2:$N$3849))</f>
        <v>0.20250000000000015</v>
      </c>
      <c r="J3561" cm="1">
        <f t="array" ref="J3561">_xlfn.STDEV.S(IF(IMDB_Movies_Cleaned!$E$2:$E$3849=A3561, IMDB_Movies_Cleaned!$N$2:$N$3849))</f>
        <v>0.45000000000000018</v>
      </c>
    </row>
    <row r="3562" spans="1:10" x14ac:dyDescent="0.25">
      <c r="A3562" s="2" t="s">
        <v>1345</v>
      </c>
      <c r="B3562">
        <f t="shared" si="57"/>
        <v>6</v>
      </c>
      <c r="D3562">
        <f>AVERAGEIF(IMDB_Movies_Cleaned!$E$2:$E$3849, A3562, IMDB_Movies_Cleaned!$N$2:$N$3849)</f>
        <v>6.2</v>
      </c>
      <c r="E3562" cm="1">
        <f t="array" ref="E3562">MEDIAN(IF(IMDB_Movies_Cleaned!$E$2:$E$3849=A3562, IMDB_Movies_Cleaned!$N$2:$N$3849))</f>
        <v>6.5500000000000007</v>
      </c>
      <c r="F3562" t="e" cm="1">
        <f t="array" ref="F3562">_xlfn.MODE.SNGL(IF(IMDB_Movies_Cleaned!$E$2:$E$3849=A3562, IMDB_Movies_Cleaned!$N$2:$N$3849))</f>
        <v>#N/A</v>
      </c>
      <c r="G3562" cm="1">
        <f t="array" ref="G3562">MAX(IF(IMDB_Movies_Cleaned!$E$2:$E$3849=A3562, IMDB_Movies_Cleaned!$N$2:$N$3849))</f>
        <v>7</v>
      </c>
      <c r="H3562" cm="1">
        <f t="array" ref="H3562">MIN(IF(IMDB_Movies_Cleaned!$E$2:$E$3849=A3562, IMDB_Movies_Cleaned!$N$2:$N$3849))</f>
        <v>4.9000000000000004</v>
      </c>
      <c r="I3562" cm="1">
        <f t="array" ref="I3562">_xlfn.VAR.S(IF(IMDB_Movies_Cleaned!$E$2:$E$3849=A3562, IMDB_Movies_Cleaned!$N$2:$N$3849))</f>
        <v>0.72400000000000664</v>
      </c>
      <c r="J3562" cm="1">
        <f t="array" ref="J3562">_xlfn.STDEV.S(IF(IMDB_Movies_Cleaned!$E$2:$E$3849=A3562, IMDB_Movies_Cleaned!$N$2:$N$3849))</f>
        <v>0.85088189544730974</v>
      </c>
    </row>
    <row r="3563" spans="1:10" x14ac:dyDescent="0.25">
      <c r="A3563" s="2" t="s">
        <v>1100</v>
      </c>
      <c r="B3563">
        <f t="shared" si="57"/>
        <v>82</v>
      </c>
      <c r="D3563">
        <f>AVERAGEIF(IMDB_Movies_Cleaned!$E$2:$E$3849, A3563, IMDB_Movies_Cleaned!$N$2:$N$3849)</f>
        <v>6.8573170731707327</v>
      </c>
      <c r="E3563" cm="1">
        <f t="array" ref="E3563">MEDIAN(IF(IMDB_Movies_Cleaned!$E$2:$E$3849=A3563, IMDB_Movies_Cleaned!$N$2:$N$3849))</f>
        <v>7</v>
      </c>
      <c r="F3563" cm="1">
        <f t="array" ref="F3563">_xlfn.MODE.SNGL(IF(IMDB_Movies_Cleaned!$E$2:$E$3849=A3563, IMDB_Movies_Cleaned!$N$2:$N$3849))</f>
        <v>6.1</v>
      </c>
      <c r="G3563" cm="1">
        <f t="array" ref="G3563">MAX(IF(IMDB_Movies_Cleaned!$E$2:$E$3849=A3563, IMDB_Movies_Cleaned!$N$2:$N$3849))</f>
        <v>8.5</v>
      </c>
      <c r="H3563" cm="1">
        <f t="array" ref="H3563">MIN(IF(IMDB_Movies_Cleaned!$E$2:$E$3849=A3563, IMDB_Movies_Cleaned!$N$2:$N$3849))</f>
        <v>5.0999999999999996</v>
      </c>
      <c r="I3563" cm="1">
        <f t="array" ref="I3563">_xlfn.VAR.S(IF(IMDB_Movies_Cleaned!$E$2:$E$3849=A3563, IMDB_Movies_Cleaned!$N$2:$N$3849))</f>
        <v>0.60766184884070396</v>
      </c>
      <c r="J3563" cm="1">
        <f t="array" ref="J3563">_xlfn.STDEV.S(IF(IMDB_Movies_Cleaned!$E$2:$E$3849=A3563, IMDB_Movies_Cleaned!$N$2:$N$3849))</f>
        <v>0.77952668257135627</v>
      </c>
    </row>
    <row r="3564" spans="1:10" x14ac:dyDescent="0.25">
      <c r="A3564" s="2" t="s">
        <v>1671</v>
      </c>
      <c r="B3564">
        <f t="shared" si="57"/>
        <v>153</v>
      </c>
      <c r="D3564">
        <f>AVERAGEIF(IMDB_Movies_Cleaned!$E$2:$E$3849, A3564, IMDB_Movies_Cleaned!$N$2:$N$3849)</f>
        <v>7.0418300653594796</v>
      </c>
      <c r="E3564" cm="1">
        <f t="array" ref="E3564">MEDIAN(IF(IMDB_Movies_Cleaned!$E$2:$E$3849=A3564, IMDB_Movies_Cleaned!$N$2:$N$3849))</f>
        <v>7.2</v>
      </c>
      <c r="F3564" cm="1">
        <f t="array" ref="F3564">_xlfn.MODE.SNGL(IF(IMDB_Movies_Cleaned!$E$2:$E$3849=A3564, IMDB_Movies_Cleaned!$N$2:$N$3849))</f>
        <v>7.3</v>
      </c>
      <c r="G3564" cm="1">
        <f t="array" ref="G3564">MAX(IF(IMDB_Movies_Cleaned!$E$2:$E$3849=A3564, IMDB_Movies_Cleaned!$N$2:$N$3849))</f>
        <v>8.8000000000000007</v>
      </c>
      <c r="H3564" cm="1">
        <f t="array" ref="H3564">MIN(IF(IMDB_Movies_Cleaned!$E$2:$E$3849=A3564, IMDB_Movies_Cleaned!$N$2:$N$3849))</f>
        <v>3.4</v>
      </c>
      <c r="I3564" cm="1">
        <f t="array" ref="I3564">_xlfn.VAR.S(IF(IMDB_Movies_Cleaned!$E$2:$E$3849=A3564, IMDB_Movies_Cleaned!$N$2:$N$3849))</f>
        <v>0.68705452356381391</v>
      </c>
      <c r="J3564" cm="1">
        <f t="array" ref="J3564">_xlfn.STDEV.S(IF(IMDB_Movies_Cleaned!$E$2:$E$3849=A3564, IMDB_Movies_Cleaned!$N$2:$N$3849))</f>
        <v>0.82888752166009472</v>
      </c>
    </row>
    <row r="3565" spans="1:10" x14ac:dyDescent="0.25">
      <c r="A3565" s="1" t="s">
        <v>877</v>
      </c>
      <c r="B3565">
        <f t="shared" si="57"/>
        <v>135</v>
      </c>
      <c r="D3565">
        <f>AVERAGEIF(IMDB_Movies_Cleaned!$E$2:$E$3849, A3565, IMDB_Movies_Cleaned!$N$2:$N$3849)</f>
        <v>5.8962962962962955</v>
      </c>
      <c r="E3565" cm="1">
        <f t="array" ref="E3565">MEDIAN(IF(IMDB_Movies_Cleaned!$E$2:$E$3849=A3565, IMDB_Movies_Cleaned!$N$2:$N$3849))</f>
        <v>6</v>
      </c>
      <c r="F3565" cm="1">
        <f t="array" ref="F3565">_xlfn.MODE.SNGL(IF(IMDB_Movies_Cleaned!$E$2:$E$3849=A3565, IMDB_Movies_Cleaned!$N$2:$N$3849))</f>
        <v>6.1</v>
      </c>
      <c r="G3565" cm="1">
        <f t="array" ref="G3565">MAX(IF(IMDB_Movies_Cleaned!$E$2:$E$3849=A3565, IMDB_Movies_Cleaned!$N$2:$N$3849))</f>
        <v>8.4</v>
      </c>
      <c r="H3565" cm="1">
        <f t="array" ref="H3565">MIN(IF(IMDB_Movies_Cleaned!$E$2:$E$3849=A3565, IMDB_Movies_Cleaned!$N$2:$N$3849))</f>
        <v>2.7</v>
      </c>
      <c r="I3565" cm="1">
        <f t="array" ref="I3565">_xlfn.VAR.S(IF(IMDB_Movies_Cleaned!$E$2:$E$3849=A3565, IMDB_Movies_Cleaned!$N$2:$N$3849))</f>
        <v>0.76826976229963906</v>
      </c>
      <c r="J3565" cm="1">
        <f t="array" ref="J3565">_xlfn.STDEV.S(IF(IMDB_Movies_Cleaned!$E$2:$E$3849=A3565, IMDB_Movies_Cleaned!$N$2:$N$3849))</f>
        <v>0.87650998984588824</v>
      </c>
    </row>
    <row r="3566" spans="1:10" x14ac:dyDescent="0.25">
      <c r="A3566" s="2" t="s">
        <v>1100</v>
      </c>
      <c r="B3566">
        <f t="shared" si="57"/>
        <v>82</v>
      </c>
      <c r="D3566">
        <f>AVERAGEIF(IMDB_Movies_Cleaned!$E$2:$E$3849, A3566, IMDB_Movies_Cleaned!$N$2:$N$3849)</f>
        <v>6.8573170731707327</v>
      </c>
      <c r="E3566" cm="1">
        <f t="array" ref="E3566">MEDIAN(IF(IMDB_Movies_Cleaned!$E$2:$E$3849=A3566, IMDB_Movies_Cleaned!$N$2:$N$3849))</f>
        <v>7</v>
      </c>
      <c r="F3566" cm="1">
        <f t="array" ref="F3566">_xlfn.MODE.SNGL(IF(IMDB_Movies_Cleaned!$E$2:$E$3849=A3566, IMDB_Movies_Cleaned!$N$2:$N$3849))</f>
        <v>6.1</v>
      </c>
      <c r="G3566" cm="1">
        <f t="array" ref="G3566">MAX(IF(IMDB_Movies_Cleaned!$E$2:$E$3849=A3566, IMDB_Movies_Cleaned!$N$2:$N$3849))</f>
        <v>8.5</v>
      </c>
      <c r="H3566" cm="1">
        <f t="array" ref="H3566">MIN(IF(IMDB_Movies_Cleaned!$E$2:$E$3849=A3566, IMDB_Movies_Cleaned!$N$2:$N$3849))</f>
        <v>5.0999999999999996</v>
      </c>
      <c r="I3566" cm="1">
        <f t="array" ref="I3566">_xlfn.VAR.S(IF(IMDB_Movies_Cleaned!$E$2:$E$3849=A3566, IMDB_Movies_Cleaned!$N$2:$N$3849))</f>
        <v>0.60766184884070396</v>
      </c>
      <c r="J3566" cm="1">
        <f t="array" ref="J3566">_xlfn.STDEV.S(IF(IMDB_Movies_Cleaned!$E$2:$E$3849=A3566, IMDB_Movies_Cleaned!$N$2:$N$3849))</f>
        <v>0.77952668257135627</v>
      </c>
    </row>
    <row r="3567" spans="1:10" x14ac:dyDescent="0.25">
      <c r="A3567" s="1" t="s">
        <v>1671</v>
      </c>
      <c r="B3567">
        <f t="shared" si="57"/>
        <v>153</v>
      </c>
      <c r="D3567">
        <f>AVERAGEIF(IMDB_Movies_Cleaned!$E$2:$E$3849, A3567, IMDB_Movies_Cleaned!$N$2:$N$3849)</f>
        <v>7.0418300653594796</v>
      </c>
      <c r="E3567" cm="1">
        <f t="array" ref="E3567">MEDIAN(IF(IMDB_Movies_Cleaned!$E$2:$E$3849=A3567, IMDB_Movies_Cleaned!$N$2:$N$3849))</f>
        <v>7.2</v>
      </c>
      <c r="F3567" cm="1">
        <f t="array" ref="F3567">_xlfn.MODE.SNGL(IF(IMDB_Movies_Cleaned!$E$2:$E$3849=A3567, IMDB_Movies_Cleaned!$N$2:$N$3849))</f>
        <v>7.3</v>
      </c>
      <c r="G3567" cm="1">
        <f t="array" ref="G3567">MAX(IF(IMDB_Movies_Cleaned!$E$2:$E$3849=A3567, IMDB_Movies_Cleaned!$N$2:$N$3849))</f>
        <v>8.8000000000000007</v>
      </c>
      <c r="H3567" cm="1">
        <f t="array" ref="H3567">MIN(IF(IMDB_Movies_Cleaned!$E$2:$E$3849=A3567, IMDB_Movies_Cleaned!$N$2:$N$3849))</f>
        <v>3.4</v>
      </c>
      <c r="I3567" cm="1">
        <f t="array" ref="I3567">_xlfn.VAR.S(IF(IMDB_Movies_Cleaned!$E$2:$E$3849=A3567, IMDB_Movies_Cleaned!$N$2:$N$3849))</f>
        <v>0.68705452356381391</v>
      </c>
      <c r="J3567" cm="1">
        <f t="array" ref="J3567">_xlfn.STDEV.S(IF(IMDB_Movies_Cleaned!$E$2:$E$3849=A3567, IMDB_Movies_Cleaned!$N$2:$N$3849))</f>
        <v>0.82888752166009472</v>
      </c>
    </row>
    <row r="3568" spans="1:10" x14ac:dyDescent="0.25">
      <c r="A3568" s="2" t="s">
        <v>2396</v>
      </c>
      <c r="B3568">
        <f t="shared" si="57"/>
        <v>25</v>
      </c>
      <c r="D3568">
        <f>AVERAGEIF(IMDB_Movies_Cleaned!$E$2:$E$3849, A3568, IMDB_Movies_Cleaned!$N$2:$N$3849)</f>
        <v>5.8159999999999998</v>
      </c>
      <c r="E3568" cm="1">
        <f t="array" ref="E3568">MEDIAN(IF(IMDB_Movies_Cleaned!$E$2:$E$3849=A3568, IMDB_Movies_Cleaned!$N$2:$N$3849))</f>
        <v>6.1</v>
      </c>
      <c r="F3568" cm="1">
        <f t="array" ref="F3568">_xlfn.MODE.SNGL(IF(IMDB_Movies_Cleaned!$E$2:$E$3849=A3568, IMDB_Movies_Cleaned!$N$2:$N$3849))</f>
        <v>6.2</v>
      </c>
      <c r="G3568" cm="1">
        <f t="array" ref="G3568">MAX(IF(IMDB_Movies_Cleaned!$E$2:$E$3849=A3568, IMDB_Movies_Cleaned!$N$2:$N$3849))</f>
        <v>7.2</v>
      </c>
      <c r="H3568" cm="1">
        <f t="array" ref="H3568">MIN(IF(IMDB_Movies_Cleaned!$E$2:$E$3849=A3568, IMDB_Movies_Cleaned!$N$2:$N$3849))</f>
        <v>3.9</v>
      </c>
      <c r="I3568" cm="1">
        <f t="array" ref="I3568">_xlfn.VAR.S(IF(IMDB_Movies_Cleaned!$E$2:$E$3849=A3568, IMDB_Movies_Cleaned!$N$2:$N$3849))</f>
        <v>0.85390000000000066</v>
      </c>
      <c r="J3568" cm="1">
        <f t="array" ref="J3568">_xlfn.STDEV.S(IF(IMDB_Movies_Cleaned!$E$2:$E$3849=A3568, IMDB_Movies_Cleaned!$N$2:$N$3849))</f>
        <v>0.92406709713093926</v>
      </c>
    </row>
    <row r="3569" spans="1:10" x14ac:dyDescent="0.25">
      <c r="A3569" s="1" t="s">
        <v>877</v>
      </c>
      <c r="B3569">
        <f t="shared" si="57"/>
        <v>135</v>
      </c>
      <c r="D3569">
        <f>AVERAGEIF(IMDB_Movies_Cleaned!$E$2:$E$3849, A3569, IMDB_Movies_Cleaned!$N$2:$N$3849)</f>
        <v>5.8962962962962955</v>
      </c>
      <c r="E3569" cm="1">
        <f t="array" ref="E3569">MEDIAN(IF(IMDB_Movies_Cleaned!$E$2:$E$3849=A3569, IMDB_Movies_Cleaned!$N$2:$N$3849))</f>
        <v>6</v>
      </c>
      <c r="F3569" cm="1">
        <f t="array" ref="F3569">_xlfn.MODE.SNGL(IF(IMDB_Movies_Cleaned!$E$2:$E$3849=A3569, IMDB_Movies_Cleaned!$N$2:$N$3849))</f>
        <v>6.1</v>
      </c>
      <c r="G3569" cm="1">
        <f t="array" ref="G3569">MAX(IF(IMDB_Movies_Cleaned!$E$2:$E$3849=A3569, IMDB_Movies_Cleaned!$N$2:$N$3849))</f>
        <v>8.4</v>
      </c>
      <c r="H3569" cm="1">
        <f t="array" ref="H3569">MIN(IF(IMDB_Movies_Cleaned!$E$2:$E$3849=A3569, IMDB_Movies_Cleaned!$N$2:$N$3849))</f>
        <v>2.7</v>
      </c>
      <c r="I3569" cm="1">
        <f t="array" ref="I3569">_xlfn.VAR.S(IF(IMDB_Movies_Cleaned!$E$2:$E$3849=A3569, IMDB_Movies_Cleaned!$N$2:$N$3849))</f>
        <v>0.76826976229963906</v>
      </c>
      <c r="J3569" cm="1">
        <f t="array" ref="J3569">_xlfn.STDEV.S(IF(IMDB_Movies_Cleaned!$E$2:$E$3849=A3569, IMDB_Movies_Cleaned!$N$2:$N$3849))</f>
        <v>0.87650998984588824</v>
      </c>
    </row>
    <row r="3570" spans="1:10" x14ac:dyDescent="0.25">
      <c r="A3570" s="2" t="s">
        <v>1904</v>
      </c>
      <c r="B3570">
        <f t="shared" si="57"/>
        <v>11</v>
      </c>
      <c r="D3570">
        <f>AVERAGEIF(IMDB_Movies_Cleaned!$E$2:$E$3849, A3570, IMDB_Movies_Cleaned!$N$2:$N$3849)</f>
        <v>6.8272727272727272</v>
      </c>
      <c r="E3570" cm="1">
        <f t="array" ref="E3570">MEDIAN(IF(IMDB_Movies_Cleaned!$E$2:$E$3849=A3570, IMDB_Movies_Cleaned!$N$2:$N$3849))</f>
        <v>6.8</v>
      </c>
      <c r="F3570" cm="1">
        <f t="array" ref="F3570">_xlfn.MODE.SNGL(IF(IMDB_Movies_Cleaned!$E$2:$E$3849=A3570, IMDB_Movies_Cleaned!$N$2:$N$3849))</f>
        <v>6.8</v>
      </c>
      <c r="G3570" cm="1">
        <f t="array" ref="G3570">MAX(IF(IMDB_Movies_Cleaned!$E$2:$E$3849=A3570, IMDB_Movies_Cleaned!$N$2:$N$3849))</f>
        <v>8.6</v>
      </c>
      <c r="H3570" cm="1">
        <f t="array" ref="H3570">MIN(IF(IMDB_Movies_Cleaned!$E$2:$E$3849=A3570, IMDB_Movies_Cleaned!$N$2:$N$3849))</f>
        <v>5.7</v>
      </c>
      <c r="I3570" cm="1">
        <f t="array" ref="I3570">_xlfn.VAR.S(IF(IMDB_Movies_Cleaned!$E$2:$E$3849=A3570, IMDB_Movies_Cleaned!$N$2:$N$3849))</f>
        <v>0.73218181818182304</v>
      </c>
      <c r="J3570" cm="1">
        <f t="array" ref="J3570">_xlfn.STDEV.S(IF(IMDB_Movies_Cleaned!$E$2:$E$3849=A3570, IMDB_Movies_Cleaned!$N$2:$N$3849))</f>
        <v>0.85567623443789942</v>
      </c>
    </row>
    <row r="3571" spans="1:10" x14ac:dyDescent="0.25">
      <c r="A3571" s="1" t="s">
        <v>1671</v>
      </c>
      <c r="B3571">
        <f t="shared" si="57"/>
        <v>153</v>
      </c>
      <c r="D3571">
        <f>AVERAGEIF(IMDB_Movies_Cleaned!$E$2:$E$3849, A3571, IMDB_Movies_Cleaned!$N$2:$N$3849)</f>
        <v>7.0418300653594796</v>
      </c>
      <c r="E3571" cm="1">
        <f t="array" ref="E3571">MEDIAN(IF(IMDB_Movies_Cleaned!$E$2:$E$3849=A3571, IMDB_Movies_Cleaned!$N$2:$N$3849))</f>
        <v>7.2</v>
      </c>
      <c r="F3571" cm="1">
        <f t="array" ref="F3571">_xlfn.MODE.SNGL(IF(IMDB_Movies_Cleaned!$E$2:$E$3849=A3571, IMDB_Movies_Cleaned!$N$2:$N$3849))</f>
        <v>7.3</v>
      </c>
      <c r="G3571" cm="1">
        <f t="array" ref="G3571">MAX(IF(IMDB_Movies_Cleaned!$E$2:$E$3849=A3571, IMDB_Movies_Cleaned!$N$2:$N$3849))</f>
        <v>8.8000000000000007</v>
      </c>
      <c r="H3571" cm="1">
        <f t="array" ref="H3571">MIN(IF(IMDB_Movies_Cleaned!$E$2:$E$3849=A3571, IMDB_Movies_Cleaned!$N$2:$N$3849))</f>
        <v>3.4</v>
      </c>
      <c r="I3571" cm="1">
        <f t="array" ref="I3571">_xlfn.VAR.S(IF(IMDB_Movies_Cleaned!$E$2:$E$3849=A3571, IMDB_Movies_Cleaned!$N$2:$N$3849))</f>
        <v>0.68705452356381391</v>
      </c>
      <c r="J3571" cm="1">
        <f t="array" ref="J3571">_xlfn.STDEV.S(IF(IMDB_Movies_Cleaned!$E$2:$E$3849=A3571, IMDB_Movies_Cleaned!$N$2:$N$3849))</f>
        <v>0.82888752166009472</v>
      </c>
    </row>
    <row r="3572" spans="1:10" x14ac:dyDescent="0.25">
      <c r="A3572" s="2" t="s">
        <v>1396</v>
      </c>
      <c r="B3572">
        <f t="shared" si="57"/>
        <v>15</v>
      </c>
      <c r="D3572">
        <f>AVERAGEIF(IMDB_Movies_Cleaned!$E$2:$E$3849, A3572, IMDB_Movies_Cleaned!$N$2:$N$3849)</f>
        <v>5.9266666666666659</v>
      </c>
      <c r="E3572" cm="1">
        <f t="array" ref="E3572">MEDIAN(IF(IMDB_Movies_Cleaned!$E$2:$E$3849=A3572, IMDB_Movies_Cleaned!$N$2:$N$3849))</f>
        <v>6.3</v>
      </c>
      <c r="F3572" cm="1">
        <f t="array" ref="F3572">_xlfn.MODE.SNGL(IF(IMDB_Movies_Cleaned!$E$2:$E$3849=A3572, IMDB_Movies_Cleaned!$N$2:$N$3849))</f>
        <v>6.7</v>
      </c>
      <c r="G3572" cm="1">
        <f t="array" ref="G3572">MAX(IF(IMDB_Movies_Cleaned!$E$2:$E$3849=A3572, IMDB_Movies_Cleaned!$N$2:$N$3849))</f>
        <v>7.5</v>
      </c>
      <c r="H3572" cm="1">
        <f t="array" ref="H3572">MIN(IF(IMDB_Movies_Cleaned!$E$2:$E$3849=A3572, IMDB_Movies_Cleaned!$N$2:$N$3849))</f>
        <v>3.2</v>
      </c>
      <c r="I3572" cm="1">
        <f t="array" ref="I3572">_xlfn.VAR.S(IF(IMDB_Movies_Cleaned!$E$2:$E$3849=A3572, IMDB_Movies_Cleaned!$N$2:$N$3849))</f>
        <v>1.4892380952381035</v>
      </c>
      <c r="J3572" cm="1">
        <f t="array" ref="J3572">_xlfn.STDEV.S(IF(IMDB_Movies_Cleaned!$E$2:$E$3849=A3572, IMDB_Movies_Cleaned!$N$2:$N$3849))</f>
        <v>1.2203434333162544</v>
      </c>
    </row>
    <row r="3573" spans="1:10" x14ac:dyDescent="0.25">
      <c r="A3573" s="1" t="s">
        <v>1289</v>
      </c>
      <c r="B3573">
        <f t="shared" si="57"/>
        <v>147</v>
      </c>
      <c r="D3573">
        <f>AVERAGEIF(IMDB_Movies_Cleaned!$E$2:$E$3849, A3573, IMDB_Movies_Cleaned!$N$2:$N$3849)</f>
        <v>6.5836734693877554</v>
      </c>
      <c r="E3573" cm="1">
        <f t="array" ref="E3573">MEDIAN(IF(IMDB_Movies_Cleaned!$E$2:$E$3849=A3573, IMDB_Movies_Cleaned!$N$2:$N$3849))</f>
        <v>6.7</v>
      </c>
      <c r="F3573" cm="1">
        <f t="array" ref="F3573">_xlfn.MODE.SNGL(IF(IMDB_Movies_Cleaned!$E$2:$E$3849=A3573, IMDB_Movies_Cleaned!$N$2:$N$3849))</f>
        <v>6.7</v>
      </c>
      <c r="G3573" cm="1">
        <f t="array" ref="G3573">MAX(IF(IMDB_Movies_Cleaned!$E$2:$E$3849=A3573, IMDB_Movies_Cleaned!$N$2:$N$3849))</f>
        <v>8.8000000000000007</v>
      </c>
      <c r="H3573" cm="1">
        <f t="array" ref="H3573">MIN(IF(IMDB_Movies_Cleaned!$E$2:$E$3849=A3573, IMDB_Movies_Cleaned!$N$2:$N$3849))</f>
        <v>3.3</v>
      </c>
      <c r="I3573" cm="1">
        <f t="array" ref="I3573">_xlfn.VAR.S(IF(IMDB_Movies_Cleaned!$E$2:$E$3849=A3573, IMDB_Movies_Cleaned!$N$2:$N$3849))</f>
        <v>0.73480011182555371</v>
      </c>
      <c r="J3573" cm="1">
        <f t="array" ref="J3573">_xlfn.STDEV.S(IF(IMDB_Movies_Cleaned!$E$2:$E$3849=A3573, IMDB_Movies_Cleaned!$N$2:$N$3849))</f>
        <v>0.85720482489633343</v>
      </c>
    </row>
    <row r="3574" spans="1:10" x14ac:dyDescent="0.25">
      <c r="A3574" s="2" t="s">
        <v>872</v>
      </c>
      <c r="B3574">
        <f t="shared" si="57"/>
        <v>145</v>
      </c>
      <c r="D3574">
        <f>AVERAGEIF(IMDB_Movies_Cleaned!$E$2:$E$3849, A3574, IMDB_Movies_Cleaned!$N$2:$N$3849)</f>
        <v>5.8406896551724108</v>
      </c>
      <c r="E3574" cm="1">
        <f t="array" ref="E3574">MEDIAN(IF(IMDB_Movies_Cleaned!$E$2:$E$3849=A3574, IMDB_Movies_Cleaned!$N$2:$N$3849))</f>
        <v>6</v>
      </c>
      <c r="F3574" cm="1">
        <f t="array" ref="F3574">_xlfn.MODE.SNGL(IF(IMDB_Movies_Cleaned!$E$2:$E$3849=A3574, IMDB_Movies_Cleaned!$N$2:$N$3849))</f>
        <v>6.5</v>
      </c>
      <c r="G3574" cm="1">
        <f t="array" ref="G3574">MAX(IF(IMDB_Movies_Cleaned!$E$2:$E$3849=A3574, IMDB_Movies_Cleaned!$N$2:$N$3849))</f>
        <v>8</v>
      </c>
      <c r="H3574" cm="1">
        <f t="array" ref="H3574">MIN(IF(IMDB_Movies_Cleaned!$E$2:$E$3849=A3574, IMDB_Movies_Cleaned!$N$2:$N$3849))</f>
        <v>1.9</v>
      </c>
      <c r="I3574" cm="1">
        <f t="array" ref="I3574">_xlfn.VAR.S(IF(IMDB_Movies_Cleaned!$E$2:$E$3849=A3574, IMDB_Movies_Cleaned!$N$2:$N$3849))</f>
        <v>1.4818745210728315</v>
      </c>
      <c r="J3574" cm="1">
        <f t="array" ref="J3574">_xlfn.STDEV.S(IF(IMDB_Movies_Cleaned!$E$2:$E$3849=A3574, IMDB_Movies_Cleaned!$N$2:$N$3849))</f>
        <v>1.2173226856806831</v>
      </c>
    </row>
    <row r="3575" spans="1:10" x14ac:dyDescent="0.25">
      <c r="A3575" s="2" t="s">
        <v>1664</v>
      </c>
      <c r="B3575">
        <f t="shared" si="57"/>
        <v>16</v>
      </c>
      <c r="D3575">
        <f>AVERAGEIF(IMDB_Movies_Cleaned!$E$2:$E$3849, A3575, IMDB_Movies_Cleaned!$N$2:$N$3849)</f>
        <v>7.1624999999999996</v>
      </c>
      <c r="E3575" cm="1">
        <f t="array" ref="E3575">MEDIAN(IF(IMDB_Movies_Cleaned!$E$2:$E$3849=A3575, IMDB_Movies_Cleaned!$N$2:$N$3849))</f>
        <v>7.3000000000000007</v>
      </c>
      <c r="F3575" cm="1">
        <f t="array" ref="F3575">_xlfn.MODE.SNGL(IF(IMDB_Movies_Cleaned!$E$2:$E$3849=A3575, IMDB_Movies_Cleaned!$N$2:$N$3849))</f>
        <v>7.6</v>
      </c>
      <c r="G3575" cm="1">
        <f t="array" ref="G3575">MAX(IF(IMDB_Movies_Cleaned!$E$2:$E$3849=A3575, IMDB_Movies_Cleaned!$N$2:$N$3849))</f>
        <v>8.5</v>
      </c>
      <c r="H3575" cm="1">
        <f t="array" ref="H3575">MIN(IF(IMDB_Movies_Cleaned!$E$2:$E$3849=A3575, IMDB_Movies_Cleaned!$N$2:$N$3849))</f>
        <v>5.8</v>
      </c>
      <c r="I3575" cm="1">
        <f t="array" ref="I3575">_xlfn.VAR.S(IF(IMDB_Movies_Cleaned!$E$2:$E$3849=A3575, IMDB_Movies_Cleaned!$N$2:$N$3849))</f>
        <v>0.55716666666667147</v>
      </c>
      <c r="J3575" cm="1">
        <f t="array" ref="J3575">_xlfn.STDEV.S(IF(IMDB_Movies_Cleaned!$E$2:$E$3849=A3575, IMDB_Movies_Cleaned!$N$2:$N$3849))</f>
        <v>0.74643597626767122</v>
      </c>
    </row>
    <row r="3576" spans="1:10" x14ac:dyDescent="0.25">
      <c r="A3576" s="1" t="s">
        <v>3309</v>
      </c>
      <c r="B3576">
        <f t="shared" si="57"/>
        <v>15</v>
      </c>
      <c r="D3576">
        <f>AVERAGEIF(IMDB_Movies_Cleaned!$E$2:$E$3849, A3576, IMDB_Movies_Cleaned!$N$2:$N$3849)</f>
        <v>6.3133333333333335</v>
      </c>
      <c r="E3576" cm="1">
        <f t="array" ref="E3576">MEDIAN(IF(IMDB_Movies_Cleaned!$E$2:$E$3849=A3576, IMDB_Movies_Cleaned!$N$2:$N$3849))</f>
        <v>6.6</v>
      </c>
      <c r="F3576" cm="1">
        <f t="array" ref="F3576">_xlfn.MODE.SNGL(IF(IMDB_Movies_Cleaned!$E$2:$E$3849=A3576, IMDB_Movies_Cleaned!$N$2:$N$3849))</f>
        <v>6.8</v>
      </c>
      <c r="G3576" cm="1">
        <f t="array" ref="G3576">MAX(IF(IMDB_Movies_Cleaned!$E$2:$E$3849=A3576, IMDB_Movies_Cleaned!$N$2:$N$3849))</f>
        <v>7.4</v>
      </c>
      <c r="H3576" cm="1">
        <f t="array" ref="H3576">MIN(IF(IMDB_Movies_Cleaned!$E$2:$E$3849=A3576, IMDB_Movies_Cleaned!$N$2:$N$3849))</f>
        <v>4.4000000000000004</v>
      </c>
      <c r="I3576" cm="1">
        <f t="array" ref="I3576">_xlfn.VAR.S(IF(IMDB_Movies_Cleaned!$E$2:$E$3849=A3576, IMDB_Movies_Cleaned!$N$2:$N$3849))</f>
        <v>0.72123809523809868</v>
      </c>
      <c r="J3576" cm="1">
        <f t="array" ref="J3576">_xlfn.STDEV.S(IF(IMDB_Movies_Cleaned!$E$2:$E$3849=A3576, IMDB_Movies_Cleaned!$N$2:$N$3849))</f>
        <v>0.84925737867745288</v>
      </c>
    </row>
    <row r="3577" spans="1:10" x14ac:dyDescent="0.25">
      <c r="A3577" s="2" t="s">
        <v>1671</v>
      </c>
      <c r="B3577">
        <f t="shared" si="57"/>
        <v>153</v>
      </c>
      <c r="D3577">
        <f>AVERAGEIF(IMDB_Movies_Cleaned!$E$2:$E$3849, A3577, IMDB_Movies_Cleaned!$N$2:$N$3849)</f>
        <v>7.0418300653594796</v>
      </c>
      <c r="E3577" cm="1">
        <f t="array" ref="E3577">MEDIAN(IF(IMDB_Movies_Cleaned!$E$2:$E$3849=A3577, IMDB_Movies_Cleaned!$N$2:$N$3849))</f>
        <v>7.2</v>
      </c>
      <c r="F3577" cm="1">
        <f t="array" ref="F3577">_xlfn.MODE.SNGL(IF(IMDB_Movies_Cleaned!$E$2:$E$3849=A3577, IMDB_Movies_Cleaned!$N$2:$N$3849))</f>
        <v>7.3</v>
      </c>
      <c r="G3577" cm="1">
        <f t="array" ref="G3577">MAX(IF(IMDB_Movies_Cleaned!$E$2:$E$3849=A3577, IMDB_Movies_Cleaned!$N$2:$N$3849))</f>
        <v>8.8000000000000007</v>
      </c>
      <c r="H3577" cm="1">
        <f t="array" ref="H3577">MIN(IF(IMDB_Movies_Cleaned!$E$2:$E$3849=A3577, IMDB_Movies_Cleaned!$N$2:$N$3849))</f>
        <v>3.4</v>
      </c>
      <c r="I3577" cm="1">
        <f t="array" ref="I3577">_xlfn.VAR.S(IF(IMDB_Movies_Cleaned!$E$2:$E$3849=A3577, IMDB_Movies_Cleaned!$N$2:$N$3849))</f>
        <v>0.68705452356381391</v>
      </c>
      <c r="J3577" cm="1">
        <f t="array" ref="J3577">_xlfn.STDEV.S(IF(IMDB_Movies_Cleaned!$E$2:$E$3849=A3577, IMDB_Movies_Cleaned!$N$2:$N$3849))</f>
        <v>0.82888752166009472</v>
      </c>
    </row>
    <row r="3578" spans="1:10" x14ac:dyDescent="0.25">
      <c r="A3578" s="2" t="s">
        <v>499</v>
      </c>
      <c r="B3578">
        <f t="shared" si="57"/>
        <v>4</v>
      </c>
      <c r="D3578">
        <f>AVERAGEIF(IMDB_Movies_Cleaned!$E$2:$E$3849, A3578, IMDB_Movies_Cleaned!$N$2:$N$3849)</f>
        <v>5.875</v>
      </c>
      <c r="E3578" cm="1">
        <f t="array" ref="E3578">MEDIAN(IF(IMDB_Movies_Cleaned!$E$2:$E$3849=A3578, IMDB_Movies_Cleaned!$N$2:$N$3849))</f>
        <v>6</v>
      </c>
      <c r="F3578" t="e" cm="1">
        <f t="array" ref="F3578">_xlfn.MODE.SNGL(IF(IMDB_Movies_Cleaned!$E$2:$E$3849=A3578, IMDB_Movies_Cleaned!$N$2:$N$3849))</f>
        <v>#N/A</v>
      </c>
      <c r="G3578" cm="1">
        <f t="array" ref="G3578">MAX(IF(IMDB_Movies_Cleaned!$E$2:$E$3849=A3578, IMDB_Movies_Cleaned!$N$2:$N$3849))</f>
        <v>6.4</v>
      </c>
      <c r="H3578" cm="1">
        <f t="array" ref="H3578">MIN(IF(IMDB_Movies_Cleaned!$E$2:$E$3849=A3578, IMDB_Movies_Cleaned!$N$2:$N$3849))</f>
        <v>5.0999999999999996</v>
      </c>
      <c r="I3578" cm="1">
        <f t="array" ref="I3578">_xlfn.VAR.S(IF(IMDB_Movies_Cleaned!$E$2:$E$3849=A3578, IMDB_Movies_Cleaned!$N$2:$N$3849))</f>
        <v>0.32916666666666705</v>
      </c>
      <c r="J3578" cm="1">
        <f t="array" ref="J3578">_xlfn.STDEV.S(IF(IMDB_Movies_Cleaned!$E$2:$E$3849=A3578, IMDB_Movies_Cleaned!$N$2:$N$3849))</f>
        <v>0.57373048260195048</v>
      </c>
    </row>
    <row r="3579" spans="1:10" x14ac:dyDescent="0.25">
      <c r="A3579" s="1" t="s">
        <v>648</v>
      </c>
      <c r="B3579">
        <f t="shared" si="57"/>
        <v>6</v>
      </c>
      <c r="D3579">
        <f>AVERAGEIF(IMDB_Movies_Cleaned!$E$2:$E$3849, A3579, IMDB_Movies_Cleaned!$N$2:$N$3849)</f>
        <v>6.3</v>
      </c>
      <c r="E3579" cm="1">
        <f t="array" ref="E3579">MEDIAN(IF(IMDB_Movies_Cleaned!$E$2:$E$3849=A3579, IMDB_Movies_Cleaned!$N$2:$N$3849))</f>
        <v>6.6</v>
      </c>
      <c r="F3579" cm="1">
        <f t="array" ref="F3579">_xlfn.MODE.SNGL(IF(IMDB_Movies_Cleaned!$E$2:$E$3849=A3579, IMDB_Movies_Cleaned!$N$2:$N$3849))</f>
        <v>7</v>
      </c>
      <c r="G3579" cm="1">
        <f t="array" ref="G3579">MAX(IF(IMDB_Movies_Cleaned!$E$2:$E$3849=A3579, IMDB_Movies_Cleaned!$N$2:$N$3849))</f>
        <v>7</v>
      </c>
      <c r="H3579" cm="1">
        <f t="array" ref="H3579">MIN(IF(IMDB_Movies_Cleaned!$E$2:$E$3849=A3579, IMDB_Movies_Cleaned!$N$2:$N$3849))</f>
        <v>5.0999999999999996</v>
      </c>
      <c r="I3579" cm="1">
        <f t="array" ref="I3579">_xlfn.VAR.S(IF(IMDB_Movies_Cleaned!$E$2:$E$3849=A3579, IMDB_Movies_Cleaned!$N$2:$N$3849))</f>
        <v>0.66400000000000436</v>
      </c>
      <c r="J3579" cm="1">
        <f t="array" ref="J3579">_xlfn.STDEV.S(IF(IMDB_Movies_Cleaned!$E$2:$E$3849=A3579, IMDB_Movies_Cleaned!$N$2:$N$3849))</f>
        <v>0.81486195149853713</v>
      </c>
    </row>
    <row r="3580" spans="1:10" x14ac:dyDescent="0.25">
      <c r="A3580" s="2" t="s">
        <v>2763</v>
      </c>
      <c r="B3580">
        <f t="shared" si="57"/>
        <v>2</v>
      </c>
      <c r="D3580">
        <f>AVERAGEIF(IMDB_Movies_Cleaned!$E$2:$E$3849, A3580, IMDB_Movies_Cleaned!$N$2:$N$3849)</f>
        <v>7.6</v>
      </c>
      <c r="E3580" cm="1">
        <f t="array" ref="E3580">MEDIAN(IF(IMDB_Movies_Cleaned!$E$2:$E$3849=A3580, IMDB_Movies_Cleaned!$N$2:$N$3849))</f>
        <v>7.6</v>
      </c>
      <c r="F3580" t="e" cm="1">
        <f t="array" ref="F3580">_xlfn.MODE.SNGL(IF(IMDB_Movies_Cleaned!$E$2:$E$3849=A3580, IMDB_Movies_Cleaned!$N$2:$N$3849))</f>
        <v>#N/A</v>
      </c>
      <c r="G3580" cm="1">
        <f t="array" ref="G3580">MAX(IF(IMDB_Movies_Cleaned!$E$2:$E$3849=A3580, IMDB_Movies_Cleaned!$N$2:$N$3849))</f>
        <v>7.7</v>
      </c>
      <c r="H3580" cm="1">
        <f t="array" ref="H3580">MIN(IF(IMDB_Movies_Cleaned!$E$2:$E$3849=A3580, IMDB_Movies_Cleaned!$N$2:$N$3849))</f>
        <v>7.5</v>
      </c>
      <c r="I3580" cm="1">
        <f t="array" ref="I3580">_xlfn.VAR.S(IF(IMDB_Movies_Cleaned!$E$2:$E$3849=A3580, IMDB_Movies_Cleaned!$N$2:$N$3849))</f>
        <v>2.0000000000000035E-2</v>
      </c>
      <c r="J3580" cm="1">
        <f t="array" ref="J3580">_xlfn.STDEV.S(IF(IMDB_Movies_Cleaned!$E$2:$E$3849=A3580, IMDB_Movies_Cleaned!$N$2:$N$3849))</f>
        <v>0.14142135623730964</v>
      </c>
    </row>
    <row r="3581" spans="1:10" x14ac:dyDescent="0.25">
      <c r="A3581" s="1" t="s">
        <v>1671</v>
      </c>
      <c r="B3581">
        <f t="shared" si="57"/>
        <v>153</v>
      </c>
      <c r="D3581">
        <f>AVERAGEIF(IMDB_Movies_Cleaned!$E$2:$E$3849, A3581, IMDB_Movies_Cleaned!$N$2:$N$3849)</f>
        <v>7.0418300653594796</v>
      </c>
      <c r="E3581" cm="1">
        <f t="array" ref="E3581">MEDIAN(IF(IMDB_Movies_Cleaned!$E$2:$E$3849=A3581, IMDB_Movies_Cleaned!$N$2:$N$3849))</f>
        <v>7.2</v>
      </c>
      <c r="F3581" cm="1">
        <f t="array" ref="F3581">_xlfn.MODE.SNGL(IF(IMDB_Movies_Cleaned!$E$2:$E$3849=A3581, IMDB_Movies_Cleaned!$N$2:$N$3849))</f>
        <v>7.3</v>
      </c>
      <c r="G3581" cm="1">
        <f t="array" ref="G3581">MAX(IF(IMDB_Movies_Cleaned!$E$2:$E$3849=A3581, IMDB_Movies_Cleaned!$N$2:$N$3849))</f>
        <v>8.8000000000000007</v>
      </c>
      <c r="H3581" cm="1">
        <f t="array" ref="H3581">MIN(IF(IMDB_Movies_Cleaned!$E$2:$E$3849=A3581, IMDB_Movies_Cleaned!$N$2:$N$3849))</f>
        <v>3.4</v>
      </c>
      <c r="I3581" cm="1">
        <f t="array" ref="I3581">_xlfn.VAR.S(IF(IMDB_Movies_Cleaned!$E$2:$E$3849=A3581, IMDB_Movies_Cleaned!$N$2:$N$3849))</f>
        <v>0.68705452356381391</v>
      </c>
      <c r="J3581" cm="1">
        <f t="array" ref="J3581">_xlfn.STDEV.S(IF(IMDB_Movies_Cleaned!$E$2:$E$3849=A3581, IMDB_Movies_Cleaned!$N$2:$N$3849))</f>
        <v>0.82888752166009472</v>
      </c>
    </row>
    <row r="3582" spans="1:10" x14ac:dyDescent="0.25">
      <c r="A3582" s="1" t="s">
        <v>7329</v>
      </c>
      <c r="B3582">
        <f t="shared" si="57"/>
        <v>1</v>
      </c>
      <c r="D3582">
        <f>AVERAGEIF(IMDB_Movies_Cleaned!$E$2:$E$3849, A3582, IMDB_Movies_Cleaned!$N$2:$N$3849)</f>
        <v>6.6</v>
      </c>
      <c r="E3582" cm="1">
        <f t="array" ref="E3582">MEDIAN(IF(IMDB_Movies_Cleaned!$E$2:$E$3849=A3582, IMDB_Movies_Cleaned!$N$2:$N$3849))</f>
        <v>6.6</v>
      </c>
      <c r="F3582" t="e" cm="1">
        <f t="array" ref="F3582">_xlfn.MODE.SNGL(IF(IMDB_Movies_Cleaned!$E$2:$E$3849=A3582, IMDB_Movies_Cleaned!$N$2:$N$3849))</f>
        <v>#N/A</v>
      </c>
      <c r="G3582" cm="1">
        <f t="array" ref="G3582">MAX(IF(IMDB_Movies_Cleaned!$E$2:$E$3849=A3582, IMDB_Movies_Cleaned!$N$2:$N$3849))</f>
        <v>6.6</v>
      </c>
      <c r="H3582" cm="1">
        <f t="array" ref="H3582">MIN(IF(IMDB_Movies_Cleaned!$E$2:$E$3849=A3582, IMDB_Movies_Cleaned!$N$2:$N$3849))</f>
        <v>6.6</v>
      </c>
      <c r="I3582" t="e" cm="1">
        <f t="array" ref="I3582">_xlfn.VAR.S(IF(IMDB_Movies_Cleaned!$E$2:$E$3849=A3582, IMDB_Movies_Cleaned!$N$2:$N$3849))</f>
        <v>#DIV/0!</v>
      </c>
      <c r="J3582" t="e" cm="1">
        <f t="array" ref="J3582">_xlfn.STDEV.S(IF(IMDB_Movies_Cleaned!$E$2:$E$3849=A3582, IMDB_Movies_Cleaned!$N$2:$N$3849))</f>
        <v>#DIV/0!</v>
      </c>
    </row>
    <row r="3583" spans="1:10" x14ac:dyDescent="0.25">
      <c r="A3583" s="1" t="s">
        <v>557</v>
      </c>
      <c r="B3583">
        <f t="shared" si="57"/>
        <v>45</v>
      </c>
      <c r="D3583">
        <f>AVERAGEIF(IMDB_Movies_Cleaned!$E$2:$E$3849, A3583, IMDB_Movies_Cleaned!$N$2:$N$3849)</f>
        <v>6.0377777777777766</v>
      </c>
      <c r="E3583" cm="1">
        <f t="array" ref="E3583">MEDIAN(IF(IMDB_Movies_Cleaned!$E$2:$E$3849=A3583, IMDB_Movies_Cleaned!$N$2:$N$3849))</f>
        <v>6.1</v>
      </c>
      <c r="F3583" cm="1">
        <f t="array" ref="F3583">_xlfn.MODE.SNGL(IF(IMDB_Movies_Cleaned!$E$2:$E$3849=A3583, IMDB_Movies_Cleaned!$N$2:$N$3849))</f>
        <v>6.7</v>
      </c>
      <c r="G3583" cm="1">
        <f t="array" ref="G3583">MAX(IF(IMDB_Movies_Cleaned!$E$2:$E$3849=A3583, IMDB_Movies_Cleaned!$N$2:$N$3849))</f>
        <v>8.3000000000000007</v>
      </c>
      <c r="H3583" cm="1">
        <f t="array" ref="H3583">MIN(IF(IMDB_Movies_Cleaned!$E$2:$E$3849=A3583, IMDB_Movies_Cleaned!$N$2:$N$3849))</f>
        <v>3.1</v>
      </c>
      <c r="I3583" cm="1">
        <f t="array" ref="I3583">_xlfn.VAR.S(IF(IMDB_Movies_Cleaned!$E$2:$E$3849=A3583, IMDB_Movies_Cleaned!$N$2:$N$3849))</f>
        <v>1.3928585858586084</v>
      </c>
      <c r="J3583" cm="1">
        <f t="array" ref="J3583">_xlfn.STDEV.S(IF(IMDB_Movies_Cleaned!$E$2:$E$3849=A3583, IMDB_Movies_Cleaned!$N$2:$N$3849))</f>
        <v>1.180194300044958</v>
      </c>
    </row>
    <row r="3584" spans="1:10" x14ac:dyDescent="0.25">
      <c r="A3584" s="2" t="s">
        <v>1671</v>
      </c>
      <c r="B3584">
        <f t="shared" si="57"/>
        <v>153</v>
      </c>
      <c r="D3584">
        <f>AVERAGEIF(IMDB_Movies_Cleaned!$E$2:$E$3849, A3584, IMDB_Movies_Cleaned!$N$2:$N$3849)</f>
        <v>7.0418300653594796</v>
      </c>
      <c r="E3584" cm="1">
        <f t="array" ref="E3584">MEDIAN(IF(IMDB_Movies_Cleaned!$E$2:$E$3849=A3584, IMDB_Movies_Cleaned!$N$2:$N$3849))</f>
        <v>7.2</v>
      </c>
      <c r="F3584" cm="1">
        <f t="array" ref="F3584">_xlfn.MODE.SNGL(IF(IMDB_Movies_Cleaned!$E$2:$E$3849=A3584, IMDB_Movies_Cleaned!$N$2:$N$3849))</f>
        <v>7.3</v>
      </c>
      <c r="G3584" cm="1">
        <f t="array" ref="G3584">MAX(IF(IMDB_Movies_Cleaned!$E$2:$E$3849=A3584, IMDB_Movies_Cleaned!$N$2:$N$3849))</f>
        <v>8.8000000000000007</v>
      </c>
      <c r="H3584" cm="1">
        <f t="array" ref="H3584">MIN(IF(IMDB_Movies_Cleaned!$E$2:$E$3849=A3584, IMDB_Movies_Cleaned!$N$2:$N$3849))</f>
        <v>3.4</v>
      </c>
      <c r="I3584" cm="1">
        <f t="array" ref="I3584">_xlfn.VAR.S(IF(IMDB_Movies_Cleaned!$E$2:$E$3849=A3584, IMDB_Movies_Cleaned!$N$2:$N$3849))</f>
        <v>0.68705452356381391</v>
      </c>
      <c r="J3584" cm="1">
        <f t="array" ref="J3584">_xlfn.STDEV.S(IF(IMDB_Movies_Cleaned!$E$2:$E$3849=A3584, IMDB_Movies_Cleaned!$N$2:$N$3849))</f>
        <v>0.82888752166009472</v>
      </c>
    </row>
    <row r="3585" spans="1:10" x14ac:dyDescent="0.25">
      <c r="A3585" s="1" t="s">
        <v>1289</v>
      </c>
      <c r="B3585">
        <f t="shared" si="57"/>
        <v>147</v>
      </c>
      <c r="D3585">
        <f>AVERAGEIF(IMDB_Movies_Cleaned!$E$2:$E$3849, A3585, IMDB_Movies_Cleaned!$N$2:$N$3849)</f>
        <v>6.5836734693877554</v>
      </c>
      <c r="E3585" cm="1">
        <f t="array" ref="E3585">MEDIAN(IF(IMDB_Movies_Cleaned!$E$2:$E$3849=A3585, IMDB_Movies_Cleaned!$N$2:$N$3849))</f>
        <v>6.7</v>
      </c>
      <c r="F3585" cm="1">
        <f t="array" ref="F3585">_xlfn.MODE.SNGL(IF(IMDB_Movies_Cleaned!$E$2:$E$3849=A3585, IMDB_Movies_Cleaned!$N$2:$N$3849))</f>
        <v>6.7</v>
      </c>
      <c r="G3585" cm="1">
        <f t="array" ref="G3585">MAX(IF(IMDB_Movies_Cleaned!$E$2:$E$3849=A3585, IMDB_Movies_Cleaned!$N$2:$N$3849))</f>
        <v>8.8000000000000007</v>
      </c>
      <c r="H3585" cm="1">
        <f t="array" ref="H3585">MIN(IF(IMDB_Movies_Cleaned!$E$2:$E$3849=A3585, IMDB_Movies_Cleaned!$N$2:$N$3849))</f>
        <v>3.3</v>
      </c>
      <c r="I3585" cm="1">
        <f t="array" ref="I3585">_xlfn.VAR.S(IF(IMDB_Movies_Cleaned!$E$2:$E$3849=A3585, IMDB_Movies_Cleaned!$N$2:$N$3849))</f>
        <v>0.73480011182555371</v>
      </c>
      <c r="J3585" cm="1">
        <f t="array" ref="J3585">_xlfn.STDEV.S(IF(IMDB_Movies_Cleaned!$E$2:$E$3849=A3585, IMDB_Movies_Cleaned!$N$2:$N$3849))</f>
        <v>0.85720482489633343</v>
      </c>
    </row>
    <row r="3586" spans="1:10" x14ac:dyDescent="0.25">
      <c r="A3586" s="2" t="s">
        <v>1671</v>
      </c>
      <c r="B3586">
        <f t="shared" si="57"/>
        <v>153</v>
      </c>
      <c r="D3586">
        <f>AVERAGEIF(IMDB_Movies_Cleaned!$E$2:$E$3849, A3586, IMDB_Movies_Cleaned!$N$2:$N$3849)</f>
        <v>7.0418300653594796</v>
      </c>
      <c r="E3586" cm="1">
        <f t="array" ref="E3586">MEDIAN(IF(IMDB_Movies_Cleaned!$E$2:$E$3849=A3586, IMDB_Movies_Cleaned!$N$2:$N$3849))</f>
        <v>7.2</v>
      </c>
      <c r="F3586" cm="1">
        <f t="array" ref="F3586">_xlfn.MODE.SNGL(IF(IMDB_Movies_Cleaned!$E$2:$E$3849=A3586, IMDB_Movies_Cleaned!$N$2:$N$3849))</f>
        <v>7.3</v>
      </c>
      <c r="G3586" cm="1">
        <f t="array" ref="G3586">MAX(IF(IMDB_Movies_Cleaned!$E$2:$E$3849=A3586, IMDB_Movies_Cleaned!$N$2:$N$3849))</f>
        <v>8.8000000000000007</v>
      </c>
      <c r="H3586" cm="1">
        <f t="array" ref="H3586">MIN(IF(IMDB_Movies_Cleaned!$E$2:$E$3849=A3586, IMDB_Movies_Cleaned!$N$2:$N$3849))</f>
        <v>3.4</v>
      </c>
      <c r="I3586" cm="1">
        <f t="array" ref="I3586">_xlfn.VAR.S(IF(IMDB_Movies_Cleaned!$E$2:$E$3849=A3586, IMDB_Movies_Cleaned!$N$2:$N$3849))</f>
        <v>0.68705452356381391</v>
      </c>
      <c r="J3586" cm="1">
        <f t="array" ref="J3586">_xlfn.STDEV.S(IF(IMDB_Movies_Cleaned!$E$2:$E$3849=A3586, IMDB_Movies_Cleaned!$N$2:$N$3849))</f>
        <v>0.82888752166009472</v>
      </c>
    </row>
    <row r="3587" spans="1:10" x14ac:dyDescent="0.25">
      <c r="A3587" s="1" t="s">
        <v>1671</v>
      </c>
      <c r="B3587">
        <f t="shared" si="57"/>
        <v>153</v>
      </c>
      <c r="D3587">
        <f>AVERAGEIF(IMDB_Movies_Cleaned!$E$2:$E$3849, A3587, IMDB_Movies_Cleaned!$N$2:$N$3849)</f>
        <v>7.0418300653594796</v>
      </c>
      <c r="E3587" cm="1">
        <f t="array" ref="E3587">MEDIAN(IF(IMDB_Movies_Cleaned!$E$2:$E$3849=A3587, IMDB_Movies_Cleaned!$N$2:$N$3849))</f>
        <v>7.2</v>
      </c>
      <c r="F3587" cm="1">
        <f t="array" ref="F3587">_xlfn.MODE.SNGL(IF(IMDB_Movies_Cleaned!$E$2:$E$3849=A3587, IMDB_Movies_Cleaned!$N$2:$N$3849))</f>
        <v>7.3</v>
      </c>
      <c r="G3587" cm="1">
        <f t="array" ref="G3587">MAX(IF(IMDB_Movies_Cleaned!$E$2:$E$3849=A3587, IMDB_Movies_Cleaned!$N$2:$N$3849))</f>
        <v>8.8000000000000007</v>
      </c>
      <c r="H3587" cm="1">
        <f t="array" ref="H3587">MIN(IF(IMDB_Movies_Cleaned!$E$2:$E$3849=A3587, IMDB_Movies_Cleaned!$N$2:$N$3849))</f>
        <v>3.4</v>
      </c>
      <c r="I3587" cm="1">
        <f t="array" ref="I3587">_xlfn.VAR.S(IF(IMDB_Movies_Cleaned!$E$2:$E$3849=A3587, IMDB_Movies_Cleaned!$N$2:$N$3849))</f>
        <v>0.68705452356381391</v>
      </c>
      <c r="J3587" cm="1">
        <f t="array" ref="J3587">_xlfn.STDEV.S(IF(IMDB_Movies_Cleaned!$E$2:$E$3849=A3587, IMDB_Movies_Cleaned!$N$2:$N$3849))</f>
        <v>0.82888752166009472</v>
      </c>
    </row>
    <row r="3588" spans="1:10" x14ac:dyDescent="0.25">
      <c r="A3588" s="2" t="s">
        <v>3376</v>
      </c>
      <c r="B3588">
        <f t="shared" si="57"/>
        <v>8</v>
      </c>
      <c r="D3588">
        <f>AVERAGEIF(IMDB_Movies_Cleaned!$E$2:$E$3849, A3588, IMDB_Movies_Cleaned!$N$2:$N$3849)</f>
        <v>5.8875000000000002</v>
      </c>
      <c r="E3588" cm="1">
        <f t="array" ref="E3588">MEDIAN(IF(IMDB_Movies_Cleaned!$E$2:$E$3849=A3588, IMDB_Movies_Cleaned!$N$2:$N$3849))</f>
        <v>5.6</v>
      </c>
      <c r="F3588" cm="1">
        <f t="array" ref="F3588">_xlfn.MODE.SNGL(IF(IMDB_Movies_Cleaned!$E$2:$E$3849=A3588, IMDB_Movies_Cleaned!$N$2:$N$3849))</f>
        <v>6.4</v>
      </c>
      <c r="G3588" cm="1">
        <f t="array" ref="G3588">MAX(IF(IMDB_Movies_Cleaned!$E$2:$E$3849=A3588, IMDB_Movies_Cleaned!$N$2:$N$3849))</f>
        <v>8</v>
      </c>
      <c r="H3588" cm="1">
        <f t="array" ref="H3588">MIN(IF(IMDB_Movies_Cleaned!$E$2:$E$3849=A3588, IMDB_Movies_Cleaned!$N$2:$N$3849))</f>
        <v>4.5999999999999996</v>
      </c>
      <c r="I3588" cm="1">
        <f t="array" ref="I3588">_xlfn.VAR.S(IF(IMDB_Movies_Cleaned!$E$2:$E$3849=A3588, IMDB_Movies_Cleaned!$N$2:$N$3849))</f>
        <v>1.1098214285714303</v>
      </c>
      <c r="J3588" cm="1">
        <f t="array" ref="J3588">_xlfn.STDEV.S(IF(IMDB_Movies_Cleaned!$E$2:$E$3849=A3588, IMDB_Movies_Cleaned!$N$2:$N$3849))</f>
        <v>1.0534806256269882</v>
      </c>
    </row>
    <row r="3589" spans="1:10" x14ac:dyDescent="0.25">
      <c r="A3589" s="1" t="s">
        <v>268</v>
      </c>
      <c r="B3589">
        <f t="shared" si="57"/>
        <v>50</v>
      </c>
      <c r="D3589">
        <f>AVERAGEIF(IMDB_Movies_Cleaned!$E$2:$E$3849, A3589, IMDB_Movies_Cleaned!$N$2:$N$3849)</f>
        <v>6.498000000000002</v>
      </c>
      <c r="E3589" cm="1">
        <f t="array" ref="E3589">MEDIAN(IF(IMDB_Movies_Cleaned!$E$2:$E$3849=A3589, IMDB_Movies_Cleaned!$N$2:$N$3849))</f>
        <v>6.5</v>
      </c>
      <c r="F3589" cm="1">
        <f t="array" ref="F3589">_xlfn.MODE.SNGL(IF(IMDB_Movies_Cleaned!$E$2:$E$3849=A3589, IMDB_Movies_Cleaned!$N$2:$N$3849))</f>
        <v>6.1</v>
      </c>
      <c r="G3589" cm="1">
        <f t="array" ref="G3589">MAX(IF(IMDB_Movies_Cleaned!$E$2:$E$3849=A3589, IMDB_Movies_Cleaned!$N$2:$N$3849))</f>
        <v>9</v>
      </c>
      <c r="H3589" cm="1">
        <f t="array" ref="H3589">MIN(IF(IMDB_Movies_Cleaned!$E$2:$E$3849=A3589, IMDB_Movies_Cleaned!$N$2:$N$3849))</f>
        <v>5.0999999999999996</v>
      </c>
      <c r="I3589" cm="1">
        <f t="array" ref="I3589">_xlfn.VAR.S(IF(IMDB_Movies_Cleaned!$E$2:$E$3849=A3589, IMDB_Movies_Cleaned!$N$2:$N$3849))</f>
        <v>0.51407755102039177</v>
      </c>
      <c r="J3589" cm="1">
        <f t="array" ref="J3589">_xlfn.STDEV.S(IF(IMDB_Movies_Cleaned!$E$2:$E$3849=A3589, IMDB_Movies_Cleaned!$N$2:$N$3849))</f>
        <v>0.71699201600881979</v>
      </c>
    </row>
    <row r="3590" spans="1:10" x14ac:dyDescent="0.25">
      <c r="A3590" s="1" t="s">
        <v>872</v>
      </c>
      <c r="B3590">
        <f t="shared" si="57"/>
        <v>145</v>
      </c>
      <c r="D3590">
        <f>AVERAGEIF(IMDB_Movies_Cleaned!$E$2:$E$3849, A3590, IMDB_Movies_Cleaned!$N$2:$N$3849)</f>
        <v>5.8406896551724108</v>
      </c>
      <c r="E3590" cm="1">
        <f t="array" ref="E3590">MEDIAN(IF(IMDB_Movies_Cleaned!$E$2:$E$3849=A3590, IMDB_Movies_Cleaned!$N$2:$N$3849))</f>
        <v>6</v>
      </c>
      <c r="F3590" cm="1">
        <f t="array" ref="F3590">_xlfn.MODE.SNGL(IF(IMDB_Movies_Cleaned!$E$2:$E$3849=A3590, IMDB_Movies_Cleaned!$N$2:$N$3849))</f>
        <v>6.5</v>
      </c>
      <c r="G3590" cm="1">
        <f t="array" ref="G3590">MAX(IF(IMDB_Movies_Cleaned!$E$2:$E$3849=A3590, IMDB_Movies_Cleaned!$N$2:$N$3849))</f>
        <v>8</v>
      </c>
      <c r="H3590" cm="1">
        <f t="array" ref="H3590">MIN(IF(IMDB_Movies_Cleaned!$E$2:$E$3849=A3590, IMDB_Movies_Cleaned!$N$2:$N$3849))</f>
        <v>1.9</v>
      </c>
      <c r="I3590" cm="1">
        <f t="array" ref="I3590">_xlfn.VAR.S(IF(IMDB_Movies_Cleaned!$E$2:$E$3849=A3590, IMDB_Movies_Cleaned!$N$2:$N$3849))</f>
        <v>1.4818745210728315</v>
      </c>
      <c r="J3590" cm="1">
        <f t="array" ref="J3590">_xlfn.STDEV.S(IF(IMDB_Movies_Cleaned!$E$2:$E$3849=A3590, IMDB_Movies_Cleaned!$N$2:$N$3849))</f>
        <v>1.2173226856806831</v>
      </c>
    </row>
    <row r="3591" spans="1:10" x14ac:dyDescent="0.25">
      <c r="A3591" s="2" t="s">
        <v>4676</v>
      </c>
      <c r="B3591">
        <f t="shared" si="57"/>
        <v>5</v>
      </c>
      <c r="D3591">
        <f>AVERAGEIF(IMDB_Movies_Cleaned!$E$2:$E$3849, A3591, IMDB_Movies_Cleaned!$N$2:$N$3849)</f>
        <v>5.54</v>
      </c>
      <c r="E3591" cm="1">
        <f t="array" ref="E3591">MEDIAN(IF(IMDB_Movies_Cleaned!$E$2:$E$3849=A3591, IMDB_Movies_Cleaned!$N$2:$N$3849))</f>
        <v>6.8</v>
      </c>
      <c r="F3591" t="e" cm="1">
        <f t="array" ref="F3591">_xlfn.MODE.SNGL(IF(IMDB_Movies_Cleaned!$E$2:$E$3849=A3591, IMDB_Movies_Cleaned!$N$2:$N$3849))</f>
        <v>#N/A</v>
      </c>
      <c r="G3591" cm="1">
        <f t="array" ref="G3591">MAX(IF(IMDB_Movies_Cleaned!$E$2:$E$3849=A3591, IMDB_Movies_Cleaned!$N$2:$N$3849))</f>
        <v>7.8</v>
      </c>
      <c r="H3591" cm="1">
        <f t="array" ref="H3591">MIN(IF(IMDB_Movies_Cleaned!$E$2:$E$3849=A3591, IMDB_Movies_Cleaned!$N$2:$N$3849))</f>
        <v>2.1</v>
      </c>
      <c r="I3591" cm="1">
        <f t="array" ref="I3591">_xlfn.VAR.S(IF(IMDB_Movies_Cleaned!$E$2:$E$3849=A3591, IMDB_Movies_Cleaned!$N$2:$N$3849))</f>
        <v>7.0530000000000044</v>
      </c>
      <c r="J3591" cm="1">
        <f t="array" ref="J3591">_xlfn.STDEV.S(IF(IMDB_Movies_Cleaned!$E$2:$E$3849=A3591, IMDB_Movies_Cleaned!$N$2:$N$3849))</f>
        <v>2.6557484820667798</v>
      </c>
    </row>
    <row r="3592" spans="1:10" x14ac:dyDescent="0.25">
      <c r="A3592" s="2" t="s">
        <v>1498</v>
      </c>
      <c r="B3592">
        <f t="shared" si="57"/>
        <v>31</v>
      </c>
      <c r="D3592">
        <f>AVERAGEIF(IMDB_Movies_Cleaned!$E$2:$E$3849, A3592, IMDB_Movies_Cleaned!$N$2:$N$3849)</f>
        <v>5.8645161290322561</v>
      </c>
      <c r="E3592" cm="1">
        <f t="array" ref="E3592">MEDIAN(IF(IMDB_Movies_Cleaned!$E$2:$E$3849=A3592, IMDB_Movies_Cleaned!$N$2:$N$3849))</f>
        <v>5.7</v>
      </c>
      <c r="F3592" cm="1">
        <f t="array" ref="F3592">_xlfn.MODE.SNGL(IF(IMDB_Movies_Cleaned!$E$2:$E$3849=A3592, IMDB_Movies_Cleaned!$N$2:$N$3849))</f>
        <v>4.8</v>
      </c>
      <c r="G3592" cm="1">
        <f t="array" ref="G3592">MAX(IF(IMDB_Movies_Cleaned!$E$2:$E$3849=A3592, IMDB_Movies_Cleaned!$N$2:$N$3849))</f>
        <v>8.5</v>
      </c>
      <c r="H3592" cm="1">
        <f t="array" ref="H3592">MIN(IF(IMDB_Movies_Cleaned!$E$2:$E$3849=A3592, IMDB_Movies_Cleaned!$N$2:$N$3849))</f>
        <v>4.0999999999999996</v>
      </c>
      <c r="I3592" cm="1">
        <f t="array" ref="I3592">_xlfn.VAR.S(IF(IMDB_Movies_Cleaned!$E$2:$E$3849=A3592, IMDB_Movies_Cleaned!$N$2:$N$3849))</f>
        <v>1.0850322580645448</v>
      </c>
      <c r="J3592" cm="1">
        <f t="array" ref="J3592">_xlfn.STDEV.S(IF(IMDB_Movies_Cleaned!$E$2:$E$3849=A3592, IMDB_Movies_Cleaned!$N$2:$N$3849))</f>
        <v>1.0416488170513827</v>
      </c>
    </row>
    <row r="3593" spans="1:10" x14ac:dyDescent="0.25">
      <c r="A3593" s="1" t="s">
        <v>2836</v>
      </c>
      <c r="B3593">
        <f t="shared" si="57"/>
        <v>22</v>
      </c>
      <c r="D3593">
        <f>AVERAGEIF(IMDB_Movies_Cleaned!$E$2:$E$3849, A3593, IMDB_Movies_Cleaned!$N$2:$N$3849)</f>
        <v>6.6363636363636376</v>
      </c>
      <c r="E3593" cm="1">
        <f t="array" ref="E3593">MEDIAN(IF(IMDB_Movies_Cleaned!$E$2:$E$3849=A3593, IMDB_Movies_Cleaned!$N$2:$N$3849))</f>
        <v>6.9</v>
      </c>
      <c r="F3593" cm="1">
        <f t="array" ref="F3593">_xlfn.MODE.SNGL(IF(IMDB_Movies_Cleaned!$E$2:$E$3849=A3593, IMDB_Movies_Cleaned!$N$2:$N$3849))</f>
        <v>7</v>
      </c>
      <c r="G3593" cm="1">
        <f t="array" ref="G3593">MAX(IF(IMDB_Movies_Cleaned!$E$2:$E$3849=A3593, IMDB_Movies_Cleaned!$N$2:$N$3849))</f>
        <v>8.5</v>
      </c>
      <c r="H3593" cm="1">
        <f t="array" ref="H3593">MIN(IF(IMDB_Movies_Cleaned!$E$2:$E$3849=A3593, IMDB_Movies_Cleaned!$N$2:$N$3849))</f>
        <v>3.5</v>
      </c>
      <c r="I3593" cm="1">
        <f t="array" ref="I3593">_xlfn.VAR.S(IF(IMDB_Movies_Cleaned!$E$2:$E$3849=A3593, IMDB_Movies_Cleaned!$N$2:$N$3849))</f>
        <v>1.2090909090908921</v>
      </c>
      <c r="J3593" cm="1">
        <f t="array" ref="J3593">_xlfn.STDEV.S(IF(IMDB_Movies_Cleaned!$E$2:$E$3849=A3593, IMDB_Movies_Cleaned!$N$2:$N$3849))</f>
        <v>1.0995866992151606</v>
      </c>
    </row>
    <row r="3594" spans="1:10" x14ac:dyDescent="0.25">
      <c r="A3594" s="1" t="s">
        <v>1671</v>
      </c>
      <c r="B3594">
        <f t="shared" si="57"/>
        <v>153</v>
      </c>
      <c r="D3594">
        <f>AVERAGEIF(IMDB_Movies_Cleaned!$E$2:$E$3849, A3594, IMDB_Movies_Cleaned!$N$2:$N$3849)</f>
        <v>7.0418300653594796</v>
      </c>
      <c r="E3594" cm="1">
        <f t="array" ref="E3594">MEDIAN(IF(IMDB_Movies_Cleaned!$E$2:$E$3849=A3594, IMDB_Movies_Cleaned!$N$2:$N$3849))</f>
        <v>7.2</v>
      </c>
      <c r="F3594" cm="1">
        <f t="array" ref="F3594">_xlfn.MODE.SNGL(IF(IMDB_Movies_Cleaned!$E$2:$E$3849=A3594, IMDB_Movies_Cleaned!$N$2:$N$3849))</f>
        <v>7.3</v>
      </c>
      <c r="G3594" cm="1">
        <f t="array" ref="G3594">MAX(IF(IMDB_Movies_Cleaned!$E$2:$E$3849=A3594, IMDB_Movies_Cleaned!$N$2:$N$3849))</f>
        <v>8.8000000000000007</v>
      </c>
      <c r="H3594" cm="1">
        <f t="array" ref="H3594">MIN(IF(IMDB_Movies_Cleaned!$E$2:$E$3849=A3594, IMDB_Movies_Cleaned!$N$2:$N$3849))</f>
        <v>3.4</v>
      </c>
      <c r="I3594" cm="1">
        <f t="array" ref="I3594">_xlfn.VAR.S(IF(IMDB_Movies_Cleaned!$E$2:$E$3849=A3594, IMDB_Movies_Cleaned!$N$2:$N$3849))</f>
        <v>0.68705452356381391</v>
      </c>
      <c r="J3594" cm="1">
        <f t="array" ref="J3594">_xlfn.STDEV.S(IF(IMDB_Movies_Cleaned!$E$2:$E$3849=A3594, IMDB_Movies_Cleaned!$N$2:$N$3849))</f>
        <v>0.82888752166009472</v>
      </c>
    </row>
    <row r="3595" spans="1:10" x14ac:dyDescent="0.25">
      <c r="A3595" s="2" t="s">
        <v>1498</v>
      </c>
      <c r="B3595">
        <f t="shared" si="57"/>
        <v>31</v>
      </c>
      <c r="D3595">
        <f>AVERAGEIF(IMDB_Movies_Cleaned!$E$2:$E$3849, A3595, IMDB_Movies_Cleaned!$N$2:$N$3849)</f>
        <v>5.8645161290322561</v>
      </c>
      <c r="E3595" cm="1">
        <f t="array" ref="E3595">MEDIAN(IF(IMDB_Movies_Cleaned!$E$2:$E$3849=A3595, IMDB_Movies_Cleaned!$N$2:$N$3849))</f>
        <v>5.7</v>
      </c>
      <c r="F3595" cm="1">
        <f t="array" ref="F3595">_xlfn.MODE.SNGL(IF(IMDB_Movies_Cleaned!$E$2:$E$3849=A3595, IMDB_Movies_Cleaned!$N$2:$N$3849))</f>
        <v>4.8</v>
      </c>
      <c r="G3595" cm="1">
        <f t="array" ref="G3595">MAX(IF(IMDB_Movies_Cleaned!$E$2:$E$3849=A3595, IMDB_Movies_Cleaned!$N$2:$N$3849))</f>
        <v>8.5</v>
      </c>
      <c r="H3595" cm="1">
        <f t="array" ref="H3595">MIN(IF(IMDB_Movies_Cleaned!$E$2:$E$3849=A3595, IMDB_Movies_Cleaned!$N$2:$N$3849))</f>
        <v>4.0999999999999996</v>
      </c>
      <c r="I3595" cm="1">
        <f t="array" ref="I3595">_xlfn.VAR.S(IF(IMDB_Movies_Cleaned!$E$2:$E$3849=A3595, IMDB_Movies_Cleaned!$N$2:$N$3849))</f>
        <v>1.0850322580645448</v>
      </c>
      <c r="J3595" cm="1">
        <f t="array" ref="J3595">_xlfn.STDEV.S(IF(IMDB_Movies_Cleaned!$E$2:$E$3849=A3595, IMDB_Movies_Cleaned!$N$2:$N$3849))</f>
        <v>1.0416488170513827</v>
      </c>
    </row>
    <row r="3596" spans="1:10" x14ac:dyDescent="0.25">
      <c r="A3596" s="1" t="s">
        <v>5078</v>
      </c>
      <c r="B3596">
        <f t="shared" si="57"/>
        <v>4</v>
      </c>
      <c r="D3596">
        <f>AVERAGEIF(IMDB_Movies_Cleaned!$E$2:$E$3849, A3596, IMDB_Movies_Cleaned!$N$2:$N$3849)</f>
        <v>6.75</v>
      </c>
      <c r="E3596" cm="1">
        <f t="array" ref="E3596">MEDIAN(IF(IMDB_Movies_Cleaned!$E$2:$E$3849=A3596, IMDB_Movies_Cleaned!$N$2:$N$3849))</f>
        <v>6.9</v>
      </c>
      <c r="F3596" t="e" cm="1">
        <f t="array" ref="F3596">_xlfn.MODE.SNGL(IF(IMDB_Movies_Cleaned!$E$2:$E$3849=A3596, IMDB_Movies_Cleaned!$N$2:$N$3849))</f>
        <v>#N/A</v>
      </c>
      <c r="G3596" cm="1">
        <f t="array" ref="G3596">MAX(IF(IMDB_Movies_Cleaned!$E$2:$E$3849=A3596, IMDB_Movies_Cleaned!$N$2:$N$3849))</f>
        <v>7.6</v>
      </c>
      <c r="H3596" cm="1">
        <f t="array" ref="H3596">MIN(IF(IMDB_Movies_Cleaned!$E$2:$E$3849=A3596, IMDB_Movies_Cleaned!$N$2:$N$3849))</f>
        <v>5.6</v>
      </c>
      <c r="I3596" cm="1">
        <f t="array" ref="I3596">_xlfn.VAR.S(IF(IMDB_Movies_Cleaned!$E$2:$E$3849=A3596, IMDB_Movies_Cleaned!$N$2:$N$3849))</f>
        <v>0.72333333333332916</v>
      </c>
      <c r="J3596" cm="1">
        <f t="array" ref="J3596">_xlfn.STDEV.S(IF(IMDB_Movies_Cleaned!$E$2:$E$3849=A3596, IMDB_Movies_Cleaned!$N$2:$N$3849))</f>
        <v>0.85049005481153583</v>
      </c>
    </row>
    <row r="3597" spans="1:10" x14ac:dyDescent="0.25">
      <c r="A3597" s="1" t="s">
        <v>1289</v>
      </c>
      <c r="B3597">
        <f t="shared" si="57"/>
        <v>147</v>
      </c>
      <c r="D3597">
        <f>AVERAGEIF(IMDB_Movies_Cleaned!$E$2:$E$3849, A3597, IMDB_Movies_Cleaned!$N$2:$N$3849)</f>
        <v>6.5836734693877554</v>
      </c>
      <c r="E3597" cm="1">
        <f t="array" ref="E3597">MEDIAN(IF(IMDB_Movies_Cleaned!$E$2:$E$3849=A3597, IMDB_Movies_Cleaned!$N$2:$N$3849))</f>
        <v>6.7</v>
      </c>
      <c r="F3597" cm="1">
        <f t="array" ref="F3597">_xlfn.MODE.SNGL(IF(IMDB_Movies_Cleaned!$E$2:$E$3849=A3597, IMDB_Movies_Cleaned!$N$2:$N$3849))</f>
        <v>6.7</v>
      </c>
      <c r="G3597" cm="1">
        <f t="array" ref="G3597">MAX(IF(IMDB_Movies_Cleaned!$E$2:$E$3849=A3597, IMDB_Movies_Cleaned!$N$2:$N$3849))</f>
        <v>8.8000000000000007</v>
      </c>
      <c r="H3597" cm="1">
        <f t="array" ref="H3597">MIN(IF(IMDB_Movies_Cleaned!$E$2:$E$3849=A3597, IMDB_Movies_Cleaned!$N$2:$N$3849))</f>
        <v>3.3</v>
      </c>
      <c r="I3597" cm="1">
        <f t="array" ref="I3597">_xlfn.VAR.S(IF(IMDB_Movies_Cleaned!$E$2:$E$3849=A3597, IMDB_Movies_Cleaned!$N$2:$N$3849))</f>
        <v>0.73480011182555371</v>
      </c>
      <c r="J3597" cm="1">
        <f t="array" ref="J3597">_xlfn.STDEV.S(IF(IMDB_Movies_Cleaned!$E$2:$E$3849=A3597, IMDB_Movies_Cleaned!$N$2:$N$3849))</f>
        <v>0.85720482489633343</v>
      </c>
    </row>
    <row r="3598" spans="1:10" x14ac:dyDescent="0.25">
      <c r="A3598" s="2" t="s">
        <v>1355</v>
      </c>
      <c r="B3598">
        <f t="shared" si="57"/>
        <v>12</v>
      </c>
      <c r="D3598">
        <f>AVERAGEIF(IMDB_Movies_Cleaned!$E$2:$E$3849, A3598, IMDB_Movies_Cleaned!$N$2:$N$3849)</f>
        <v>6.5333333333333341</v>
      </c>
      <c r="E3598" cm="1">
        <f t="array" ref="E3598">MEDIAN(IF(IMDB_Movies_Cleaned!$E$2:$E$3849=A3598, IMDB_Movies_Cleaned!$N$2:$N$3849))</f>
        <v>6.5500000000000007</v>
      </c>
      <c r="F3598" cm="1">
        <f t="array" ref="F3598">_xlfn.MODE.SNGL(IF(IMDB_Movies_Cleaned!$E$2:$E$3849=A3598, IMDB_Movies_Cleaned!$N$2:$N$3849))</f>
        <v>5.5</v>
      </c>
      <c r="G3598" cm="1">
        <f t="array" ref="G3598">MAX(IF(IMDB_Movies_Cleaned!$E$2:$E$3849=A3598, IMDB_Movies_Cleaned!$N$2:$N$3849))</f>
        <v>8.1</v>
      </c>
      <c r="H3598" cm="1">
        <f t="array" ref="H3598">MIN(IF(IMDB_Movies_Cleaned!$E$2:$E$3849=A3598, IMDB_Movies_Cleaned!$N$2:$N$3849))</f>
        <v>5.3</v>
      </c>
      <c r="I3598" cm="1">
        <f t="array" ref="I3598">_xlfn.VAR.S(IF(IMDB_Movies_Cleaned!$E$2:$E$3849=A3598, IMDB_Movies_Cleaned!$N$2:$N$3849))</f>
        <v>1.1115151515151327</v>
      </c>
      <c r="J3598" cm="1">
        <f t="array" ref="J3598">_xlfn.STDEV.S(IF(IMDB_Movies_Cleaned!$E$2:$E$3849=A3598, IMDB_Movies_Cleaned!$N$2:$N$3849))</f>
        <v>1.0542841891611259</v>
      </c>
    </row>
    <row r="3599" spans="1:10" x14ac:dyDescent="0.25">
      <c r="A3599" s="1" t="s">
        <v>753</v>
      </c>
      <c r="B3599">
        <f t="shared" ref="B3599:B3662" si="58">COUNTIF($A$2:$A$3849, A3599)</f>
        <v>151</v>
      </c>
      <c r="D3599">
        <f>AVERAGEIF(IMDB_Movies_Cleaned!$E$2:$E$3849, A3599, IMDB_Movies_Cleaned!$N$2:$N$3849)</f>
        <v>6.4947019867549711</v>
      </c>
      <c r="E3599" cm="1">
        <f t="array" ref="E3599">MEDIAN(IF(IMDB_Movies_Cleaned!$E$2:$E$3849=A3599, IMDB_Movies_Cleaned!$N$2:$N$3849))</f>
        <v>6.5</v>
      </c>
      <c r="F3599" cm="1">
        <f t="array" ref="F3599">_xlfn.MODE.SNGL(IF(IMDB_Movies_Cleaned!$E$2:$E$3849=A3599, IMDB_Movies_Cleaned!$N$2:$N$3849))</f>
        <v>6.5</v>
      </c>
      <c r="G3599" cm="1">
        <f t="array" ref="G3599">MAX(IF(IMDB_Movies_Cleaned!$E$2:$E$3849=A3599, IMDB_Movies_Cleaned!$N$2:$N$3849))</f>
        <v>8</v>
      </c>
      <c r="H3599" cm="1">
        <f t="array" ref="H3599">MIN(IF(IMDB_Movies_Cleaned!$E$2:$E$3849=A3599, IMDB_Movies_Cleaned!$N$2:$N$3849))</f>
        <v>4.3</v>
      </c>
      <c r="I3599" cm="1">
        <f t="array" ref="I3599">_xlfn.VAR.S(IF(IMDB_Movies_Cleaned!$E$2:$E$3849=A3599, IMDB_Movies_Cleaned!$N$2:$N$3849))</f>
        <v>0.56277174392930951</v>
      </c>
      <c r="J3599" cm="1">
        <f t="array" ref="J3599">_xlfn.STDEV.S(IF(IMDB_Movies_Cleaned!$E$2:$E$3849=A3599, IMDB_Movies_Cleaned!$N$2:$N$3849))</f>
        <v>0.75018114074489339</v>
      </c>
    </row>
    <row r="3600" spans="1:10" x14ac:dyDescent="0.25">
      <c r="A3600" s="2" t="s">
        <v>1671</v>
      </c>
      <c r="B3600">
        <f t="shared" si="58"/>
        <v>153</v>
      </c>
      <c r="D3600">
        <f>AVERAGEIF(IMDB_Movies_Cleaned!$E$2:$E$3849, A3600, IMDB_Movies_Cleaned!$N$2:$N$3849)</f>
        <v>7.0418300653594796</v>
      </c>
      <c r="E3600" cm="1">
        <f t="array" ref="E3600">MEDIAN(IF(IMDB_Movies_Cleaned!$E$2:$E$3849=A3600, IMDB_Movies_Cleaned!$N$2:$N$3849))</f>
        <v>7.2</v>
      </c>
      <c r="F3600" cm="1">
        <f t="array" ref="F3600">_xlfn.MODE.SNGL(IF(IMDB_Movies_Cleaned!$E$2:$E$3849=A3600, IMDB_Movies_Cleaned!$N$2:$N$3849))</f>
        <v>7.3</v>
      </c>
      <c r="G3600" cm="1">
        <f t="array" ref="G3600">MAX(IF(IMDB_Movies_Cleaned!$E$2:$E$3849=A3600, IMDB_Movies_Cleaned!$N$2:$N$3849))</f>
        <v>8.8000000000000007</v>
      </c>
      <c r="H3600" cm="1">
        <f t="array" ref="H3600">MIN(IF(IMDB_Movies_Cleaned!$E$2:$E$3849=A3600, IMDB_Movies_Cleaned!$N$2:$N$3849))</f>
        <v>3.4</v>
      </c>
      <c r="I3600" cm="1">
        <f t="array" ref="I3600">_xlfn.VAR.S(IF(IMDB_Movies_Cleaned!$E$2:$E$3849=A3600, IMDB_Movies_Cleaned!$N$2:$N$3849))</f>
        <v>0.68705452356381391</v>
      </c>
      <c r="J3600" cm="1">
        <f t="array" ref="J3600">_xlfn.STDEV.S(IF(IMDB_Movies_Cleaned!$E$2:$E$3849=A3600, IMDB_Movies_Cleaned!$N$2:$N$3849))</f>
        <v>0.82888752166009472</v>
      </c>
    </row>
    <row r="3601" spans="1:10" x14ac:dyDescent="0.25">
      <c r="A3601" s="2" t="s">
        <v>1110</v>
      </c>
      <c r="B3601">
        <f t="shared" si="58"/>
        <v>41</v>
      </c>
      <c r="D3601">
        <f>AVERAGEIF(IMDB_Movies_Cleaned!$E$2:$E$3849, A3601, IMDB_Movies_Cleaned!$N$2:$N$3849)</f>
        <v>6.9365853658536594</v>
      </c>
      <c r="E3601" cm="1">
        <f t="array" ref="E3601">MEDIAN(IF(IMDB_Movies_Cleaned!$E$2:$E$3849=A3601, IMDB_Movies_Cleaned!$N$2:$N$3849))</f>
        <v>6.7</v>
      </c>
      <c r="F3601" cm="1">
        <f t="array" ref="F3601">_xlfn.MODE.SNGL(IF(IMDB_Movies_Cleaned!$E$2:$E$3849=A3601, IMDB_Movies_Cleaned!$N$2:$N$3849))</f>
        <v>6.6</v>
      </c>
      <c r="G3601" cm="1">
        <f t="array" ref="G3601">MAX(IF(IMDB_Movies_Cleaned!$E$2:$E$3849=A3601, IMDB_Movies_Cleaned!$N$2:$N$3849))</f>
        <v>8.6</v>
      </c>
      <c r="H3601" cm="1">
        <f t="array" ref="H3601">MIN(IF(IMDB_Movies_Cleaned!$E$2:$E$3849=A3601, IMDB_Movies_Cleaned!$N$2:$N$3849))</f>
        <v>5.6</v>
      </c>
      <c r="I3601" cm="1">
        <f t="array" ref="I3601">_xlfn.VAR.S(IF(IMDB_Movies_Cleaned!$E$2:$E$3849=A3601, IMDB_Movies_Cleaned!$N$2:$N$3849))</f>
        <v>0.61437804878046909</v>
      </c>
      <c r="J3601" cm="1">
        <f t="array" ref="J3601">_xlfn.STDEV.S(IF(IMDB_Movies_Cleaned!$E$2:$E$3849=A3601, IMDB_Movies_Cleaned!$N$2:$N$3849))</f>
        <v>0.78382271514703439</v>
      </c>
    </row>
    <row r="3602" spans="1:10" x14ac:dyDescent="0.25">
      <c r="A3602" s="1" t="s">
        <v>1289</v>
      </c>
      <c r="B3602">
        <f t="shared" si="58"/>
        <v>147</v>
      </c>
      <c r="D3602">
        <f>AVERAGEIF(IMDB_Movies_Cleaned!$E$2:$E$3849, A3602, IMDB_Movies_Cleaned!$N$2:$N$3849)</f>
        <v>6.5836734693877554</v>
      </c>
      <c r="E3602" cm="1">
        <f t="array" ref="E3602">MEDIAN(IF(IMDB_Movies_Cleaned!$E$2:$E$3849=A3602, IMDB_Movies_Cleaned!$N$2:$N$3849))</f>
        <v>6.7</v>
      </c>
      <c r="F3602" cm="1">
        <f t="array" ref="F3602">_xlfn.MODE.SNGL(IF(IMDB_Movies_Cleaned!$E$2:$E$3849=A3602, IMDB_Movies_Cleaned!$N$2:$N$3849))</f>
        <v>6.7</v>
      </c>
      <c r="G3602" cm="1">
        <f t="array" ref="G3602">MAX(IF(IMDB_Movies_Cleaned!$E$2:$E$3849=A3602, IMDB_Movies_Cleaned!$N$2:$N$3849))</f>
        <v>8.8000000000000007</v>
      </c>
      <c r="H3602" cm="1">
        <f t="array" ref="H3602">MIN(IF(IMDB_Movies_Cleaned!$E$2:$E$3849=A3602, IMDB_Movies_Cleaned!$N$2:$N$3849))</f>
        <v>3.3</v>
      </c>
      <c r="I3602" cm="1">
        <f t="array" ref="I3602">_xlfn.VAR.S(IF(IMDB_Movies_Cleaned!$E$2:$E$3849=A3602, IMDB_Movies_Cleaned!$N$2:$N$3849))</f>
        <v>0.73480011182555371</v>
      </c>
      <c r="J3602" cm="1">
        <f t="array" ref="J3602">_xlfn.STDEV.S(IF(IMDB_Movies_Cleaned!$E$2:$E$3849=A3602, IMDB_Movies_Cleaned!$N$2:$N$3849))</f>
        <v>0.85720482489633343</v>
      </c>
    </row>
    <row r="3603" spans="1:10" x14ac:dyDescent="0.25">
      <c r="A3603" s="2" t="s">
        <v>1839</v>
      </c>
      <c r="B3603">
        <f t="shared" si="58"/>
        <v>22</v>
      </c>
      <c r="D3603">
        <f>AVERAGEIF(IMDB_Movies_Cleaned!$E$2:$E$3849, A3603, IMDB_Movies_Cleaned!$N$2:$N$3849)</f>
        <v>7.0545454545454538</v>
      </c>
      <c r="E3603" cm="1">
        <f t="array" ref="E3603">MEDIAN(IF(IMDB_Movies_Cleaned!$E$2:$E$3849=A3603, IMDB_Movies_Cleaned!$N$2:$N$3849))</f>
        <v>6.9</v>
      </c>
      <c r="F3603" cm="1">
        <f t="array" ref="F3603">_xlfn.MODE.SNGL(IF(IMDB_Movies_Cleaned!$E$2:$E$3849=A3603, IMDB_Movies_Cleaned!$N$2:$N$3849))</f>
        <v>6.8</v>
      </c>
      <c r="G3603" cm="1">
        <f t="array" ref="G3603">MAX(IF(IMDB_Movies_Cleaned!$E$2:$E$3849=A3603, IMDB_Movies_Cleaned!$N$2:$N$3849))</f>
        <v>8.1999999999999993</v>
      </c>
      <c r="H3603" cm="1">
        <f t="array" ref="H3603">MIN(IF(IMDB_Movies_Cleaned!$E$2:$E$3849=A3603, IMDB_Movies_Cleaned!$N$2:$N$3849))</f>
        <v>6</v>
      </c>
      <c r="I3603" cm="1">
        <f t="array" ref="I3603">_xlfn.VAR.S(IF(IMDB_Movies_Cleaned!$E$2:$E$3849=A3603, IMDB_Movies_Cleaned!$N$2:$N$3849))</f>
        <v>0.40069264069264066</v>
      </c>
      <c r="J3603" cm="1">
        <f t="array" ref="J3603">_xlfn.STDEV.S(IF(IMDB_Movies_Cleaned!$E$2:$E$3849=A3603, IMDB_Movies_Cleaned!$N$2:$N$3849))</f>
        <v>0.63300287573804959</v>
      </c>
    </row>
    <row r="3604" spans="1:10" x14ac:dyDescent="0.25">
      <c r="A3604" s="1" t="s">
        <v>1100</v>
      </c>
      <c r="B3604">
        <f t="shared" si="58"/>
        <v>82</v>
      </c>
      <c r="D3604">
        <f>AVERAGEIF(IMDB_Movies_Cleaned!$E$2:$E$3849, A3604, IMDB_Movies_Cleaned!$N$2:$N$3849)</f>
        <v>6.8573170731707327</v>
      </c>
      <c r="E3604" cm="1">
        <f t="array" ref="E3604">MEDIAN(IF(IMDB_Movies_Cleaned!$E$2:$E$3849=A3604, IMDB_Movies_Cleaned!$N$2:$N$3849))</f>
        <v>7</v>
      </c>
      <c r="F3604" cm="1">
        <f t="array" ref="F3604">_xlfn.MODE.SNGL(IF(IMDB_Movies_Cleaned!$E$2:$E$3849=A3604, IMDB_Movies_Cleaned!$N$2:$N$3849))</f>
        <v>6.1</v>
      </c>
      <c r="G3604" cm="1">
        <f t="array" ref="G3604">MAX(IF(IMDB_Movies_Cleaned!$E$2:$E$3849=A3604, IMDB_Movies_Cleaned!$N$2:$N$3849))</f>
        <v>8.5</v>
      </c>
      <c r="H3604" cm="1">
        <f t="array" ref="H3604">MIN(IF(IMDB_Movies_Cleaned!$E$2:$E$3849=A3604, IMDB_Movies_Cleaned!$N$2:$N$3849))</f>
        <v>5.0999999999999996</v>
      </c>
      <c r="I3604" cm="1">
        <f t="array" ref="I3604">_xlfn.VAR.S(IF(IMDB_Movies_Cleaned!$E$2:$E$3849=A3604, IMDB_Movies_Cleaned!$N$2:$N$3849))</f>
        <v>0.60766184884070396</v>
      </c>
      <c r="J3604" cm="1">
        <f t="array" ref="J3604">_xlfn.STDEV.S(IF(IMDB_Movies_Cleaned!$E$2:$E$3849=A3604, IMDB_Movies_Cleaned!$N$2:$N$3849))</f>
        <v>0.77952668257135627</v>
      </c>
    </row>
    <row r="3605" spans="1:10" x14ac:dyDescent="0.25">
      <c r="A3605" s="1" t="s">
        <v>5907</v>
      </c>
      <c r="B3605">
        <f t="shared" si="58"/>
        <v>3</v>
      </c>
      <c r="D3605">
        <f>AVERAGEIF(IMDB_Movies_Cleaned!$E$2:$E$3849, A3605, IMDB_Movies_Cleaned!$N$2:$N$3849)</f>
        <v>6.7666666666666657</v>
      </c>
      <c r="E3605" cm="1">
        <f t="array" ref="E3605">MEDIAN(IF(IMDB_Movies_Cleaned!$E$2:$E$3849=A3605, IMDB_Movies_Cleaned!$N$2:$N$3849))</f>
        <v>7.3</v>
      </c>
      <c r="F3605" t="e" cm="1">
        <f t="array" ref="F3605">_xlfn.MODE.SNGL(IF(IMDB_Movies_Cleaned!$E$2:$E$3849=A3605, IMDB_Movies_Cleaned!$N$2:$N$3849))</f>
        <v>#N/A</v>
      </c>
      <c r="G3605" cm="1">
        <f t="array" ref="G3605">MAX(IF(IMDB_Movies_Cleaned!$E$2:$E$3849=A3605, IMDB_Movies_Cleaned!$N$2:$N$3849))</f>
        <v>8.9</v>
      </c>
      <c r="H3605" cm="1">
        <f t="array" ref="H3605">MIN(IF(IMDB_Movies_Cleaned!$E$2:$E$3849=A3605, IMDB_Movies_Cleaned!$N$2:$N$3849))</f>
        <v>4.0999999999999996</v>
      </c>
      <c r="I3605" cm="1">
        <f t="array" ref="I3605">_xlfn.VAR.S(IF(IMDB_Movies_Cleaned!$E$2:$E$3849=A3605, IMDB_Movies_Cleaned!$N$2:$N$3849))</f>
        <v>5.9733333333333576</v>
      </c>
      <c r="J3605" cm="1">
        <f t="array" ref="J3605">_xlfn.STDEV.S(IF(IMDB_Movies_Cleaned!$E$2:$E$3849=A3605, IMDB_Movies_Cleaned!$N$2:$N$3849))</f>
        <v>2.4440403706431195</v>
      </c>
    </row>
    <row r="3606" spans="1:10" x14ac:dyDescent="0.25">
      <c r="A3606" s="2" t="s">
        <v>1289</v>
      </c>
      <c r="B3606">
        <f t="shared" si="58"/>
        <v>147</v>
      </c>
      <c r="D3606">
        <f>AVERAGEIF(IMDB_Movies_Cleaned!$E$2:$E$3849, A3606, IMDB_Movies_Cleaned!$N$2:$N$3849)</f>
        <v>6.5836734693877554</v>
      </c>
      <c r="E3606" cm="1">
        <f t="array" ref="E3606">MEDIAN(IF(IMDB_Movies_Cleaned!$E$2:$E$3849=A3606, IMDB_Movies_Cleaned!$N$2:$N$3849))</f>
        <v>6.7</v>
      </c>
      <c r="F3606" cm="1">
        <f t="array" ref="F3606">_xlfn.MODE.SNGL(IF(IMDB_Movies_Cleaned!$E$2:$E$3849=A3606, IMDB_Movies_Cleaned!$N$2:$N$3849))</f>
        <v>6.7</v>
      </c>
      <c r="G3606" cm="1">
        <f t="array" ref="G3606">MAX(IF(IMDB_Movies_Cleaned!$E$2:$E$3849=A3606, IMDB_Movies_Cleaned!$N$2:$N$3849))</f>
        <v>8.8000000000000007</v>
      </c>
      <c r="H3606" cm="1">
        <f t="array" ref="H3606">MIN(IF(IMDB_Movies_Cleaned!$E$2:$E$3849=A3606, IMDB_Movies_Cleaned!$N$2:$N$3849))</f>
        <v>3.3</v>
      </c>
      <c r="I3606" cm="1">
        <f t="array" ref="I3606">_xlfn.VAR.S(IF(IMDB_Movies_Cleaned!$E$2:$E$3849=A3606, IMDB_Movies_Cleaned!$N$2:$N$3849))</f>
        <v>0.73480011182555371</v>
      </c>
      <c r="J3606" cm="1">
        <f t="array" ref="J3606">_xlfn.STDEV.S(IF(IMDB_Movies_Cleaned!$E$2:$E$3849=A3606, IMDB_Movies_Cleaned!$N$2:$N$3849))</f>
        <v>0.85720482489633343</v>
      </c>
    </row>
    <row r="3607" spans="1:10" x14ac:dyDescent="0.25">
      <c r="A3607" s="1" t="s">
        <v>1289</v>
      </c>
      <c r="B3607">
        <f t="shared" si="58"/>
        <v>147</v>
      </c>
      <c r="D3607">
        <f>AVERAGEIF(IMDB_Movies_Cleaned!$E$2:$E$3849, A3607, IMDB_Movies_Cleaned!$N$2:$N$3849)</f>
        <v>6.5836734693877554</v>
      </c>
      <c r="E3607" cm="1">
        <f t="array" ref="E3607">MEDIAN(IF(IMDB_Movies_Cleaned!$E$2:$E$3849=A3607, IMDB_Movies_Cleaned!$N$2:$N$3849))</f>
        <v>6.7</v>
      </c>
      <c r="F3607" cm="1">
        <f t="array" ref="F3607">_xlfn.MODE.SNGL(IF(IMDB_Movies_Cleaned!$E$2:$E$3849=A3607, IMDB_Movies_Cleaned!$N$2:$N$3849))</f>
        <v>6.7</v>
      </c>
      <c r="G3607" cm="1">
        <f t="array" ref="G3607">MAX(IF(IMDB_Movies_Cleaned!$E$2:$E$3849=A3607, IMDB_Movies_Cleaned!$N$2:$N$3849))</f>
        <v>8.8000000000000007</v>
      </c>
      <c r="H3607" cm="1">
        <f t="array" ref="H3607">MIN(IF(IMDB_Movies_Cleaned!$E$2:$E$3849=A3607, IMDB_Movies_Cleaned!$N$2:$N$3849))</f>
        <v>3.3</v>
      </c>
      <c r="I3607" cm="1">
        <f t="array" ref="I3607">_xlfn.VAR.S(IF(IMDB_Movies_Cleaned!$E$2:$E$3849=A3607, IMDB_Movies_Cleaned!$N$2:$N$3849))</f>
        <v>0.73480011182555371</v>
      </c>
      <c r="J3607" cm="1">
        <f t="array" ref="J3607">_xlfn.STDEV.S(IF(IMDB_Movies_Cleaned!$E$2:$E$3849=A3607, IMDB_Movies_Cleaned!$N$2:$N$3849))</f>
        <v>0.85720482489633343</v>
      </c>
    </row>
    <row r="3608" spans="1:10" x14ac:dyDescent="0.25">
      <c r="A3608" s="2" t="s">
        <v>2921</v>
      </c>
      <c r="B3608">
        <f t="shared" si="58"/>
        <v>14</v>
      </c>
      <c r="D3608">
        <f>AVERAGEIF(IMDB_Movies_Cleaned!$E$2:$E$3849, A3608, IMDB_Movies_Cleaned!$N$2:$N$3849)</f>
        <v>6.0928571428571416</v>
      </c>
      <c r="E3608" cm="1">
        <f t="array" ref="E3608">MEDIAN(IF(IMDB_Movies_Cleaned!$E$2:$E$3849=A3608, IMDB_Movies_Cleaned!$N$2:$N$3849))</f>
        <v>6.3000000000000007</v>
      </c>
      <c r="F3608" cm="1">
        <f t="array" ref="F3608">_xlfn.MODE.SNGL(IF(IMDB_Movies_Cleaned!$E$2:$E$3849=A3608, IMDB_Movies_Cleaned!$N$2:$N$3849))</f>
        <v>7.1</v>
      </c>
      <c r="G3608" cm="1">
        <f t="array" ref="G3608">MAX(IF(IMDB_Movies_Cleaned!$E$2:$E$3849=A3608, IMDB_Movies_Cleaned!$N$2:$N$3849))</f>
        <v>7.1</v>
      </c>
      <c r="H3608" cm="1">
        <f t="array" ref="H3608">MIN(IF(IMDB_Movies_Cleaned!$E$2:$E$3849=A3608, IMDB_Movies_Cleaned!$N$2:$N$3849))</f>
        <v>2.8</v>
      </c>
      <c r="I3608" cm="1">
        <f t="array" ref="I3608">_xlfn.VAR.S(IF(IMDB_Movies_Cleaned!$E$2:$E$3849=A3608, IMDB_Movies_Cleaned!$N$2:$N$3849))</f>
        <v>1.2284065934066069</v>
      </c>
      <c r="J3608" cm="1">
        <f t="array" ref="J3608">_xlfn.STDEV.S(IF(IMDB_Movies_Cleaned!$E$2:$E$3849=A3608, IMDB_Movies_Cleaned!$N$2:$N$3849))</f>
        <v>1.1083350546683106</v>
      </c>
    </row>
    <row r="3609" spans="1:10" x14ac:dyDescent="0.25">
      <c r="A3609" s="2" t="s">
        <v>6572</v>
      </c>
      <c r="B3609">
        <f t="shared" si="58"/>
        <v>6</v>
      </c>
      <c r="D3609">
        <f>AVERAGEIF(IMDB_Movies_Cleaned!$E$2:$E$3849, A3609, IMDB_Movies_Cleaned!$N$2:$N$3849)</f>
        <v>6.55</v>
      </c>
      <c r="E3609" cm="1">
        <f t="array" ref="E3609">MEDIAN(IF(IMDB_Movies_Cleaned!$E$2:$E$3849=A3609, IMDB_Movies_Cleaned!$N$2:$N$3849))</f>
        <v>6.6</v>
      </c>
      <c r="F3609" cm="1">
        <f t="array" ref="F3609">_xlfn.MODE.SNGL(IF(IMDB_Movies_Cleaned!$E$2:$E$3849=A3609, IMDB_Movies_Cleaned!$N$2:$N$3849))</f>
        <v>6.6</v>
      </c>
      <c r="G3609" cm="1">
        <f t="array" ref="G3609">MAX(IF(IMDB_Movies_Cleaned!$E$2:$E$3849=A3609, IMDB_Movies_Cleaned!$N$2:$N$3849))</f>
        <v>6.7</v>
      </c>
      <c r="H3609" cm="1">
        <f t="array" ref="H3609">MIN(IF(IMDB_Movies_Cleaned!$E$2:$E$3849=A3609, IMDB_Movies_Cleaned!$N$2:$N$3849))</f>
        <v>6.2</v>
      </c>
      <c r="I3609" cm="1">
        <f t="array" ref="I3609">_xlfn.VAR.S(IF(IMDB_Movies_Cleaned!$E$2:$E$3849=A3609, IMDB_Movies_Cleaned!$N$2:$N$3849))</f>
        <v>3.0999999999999955E-2</v>
      </c>
      <c r="J3609" cm="1">
        <f t="array" ref="J3609">_xlfn.STDEV.S(IF(IMDB_Movies_Cleaned!$E$2:$E$3849=A3609, IMDB_Movies_Cleaned!$N$2:$N$3849))</f>
        <v>0.17606816861658997</v>
      </c>
    </row>
    <row r="3610" spans="1:10" x14ac:dyDescent="0.25">
      <c r="A3610" s="2" t="s">
        <v>1289</v>
      </c>
      <c r="B3610">
        <f t="shared" si="58"/>
        <v>147</v>
      </c>
      <c r="D3610">
        <f>AVERAGEIF(IMDB_Movies_Cleaned!$E$2:$E$3849, A3610, IMDB_Movies_Cleaned!$N$2:$N$3849)</f>
        <v>6.5836734693877554</v>
      </c>
      <c r="E3610" cm="1">
        <f t="array" ref="E3610">MEDIAN(IF(IMDB_Movies_Cleaned!$E$2:$E$3849=A3610, IMDB_Movies_Cleaned!$N$2:$N$3849))</f>
        <v>6.7</v>
      </c>
      <c r="F3610" cm="1">
        <f t="array" ref="F3610">_xlfn.MODE.SNGL(IF(IMDB_Movies_Cleaned!$E$2:$E$3849=A3610, IMDB_Movies_Cleaned!$N$2:$N$3849))</f>
        <v>6.7</v>
      </c>
      <c r="G3610" cm="1">
        <f t="array" ref="G3610">MAX(IF(IMDB_Movies_Cleaned!$E$2:$E$3849=A3610, IMDB_Movies_Cleaned!$N$2:$N$3849))</f>
        <v>8.8000000000000007</v>
      </c>
      <c r="H3610" cm="1">
        <f t="array" ref="H3610">MIN(IF(IMDB_Movies_Cleaned!$E$2:$E$3849=A3610, IMDB_Movies_Cleaned!$N$2:$N$3849))</f>
        <v>3.3</v>
      </c>
      <c r="I3610" cm="1">
        <f t="array" ref="I3610">_xlfn.VAR.S(IF(IMDB_Movies_Cleaned!$E$2:$E$3849=A3610, IMDB_Movies_Cleaned!$N$2:$N$3849))</f>
        <v>0.73480011182555371</v>
      </c>
      <c r="J3610" cm="1">
        <f t="array" ref="J3610">_xlfn.STDEV.S(IF(IMDB_Movies_Cleaned!$E$2:$E$3849=A3610, IMDB_Movies_Cleaned!$N$2:$N$3849))</f>
        <v>0.85720482489633343</v>
      </c>
    </row>
    <row r="3611" spans="1:10" x14ac:dyDescent="0.25">
      <c r="A3611" s="2" t="s">
        <v>7376</v>
      </c>
      <c r="B3611">
        <f t="shared" si="58"/>
        <v>1</v>
      </c>
      <c r="D3611">
        <f>AVERAGEIF(IMDB_Movies_Cleaned!$E$2:$E$3849, A3611, IMDB_Movies_Cleaned!$N$2:$N$3849)</f>
        <v>6.2</v>
      </c>
      <c r="E3611" cm="1">
        <f t="array" ref="E3611">MEDIAN(IF(IMDB_Movies_Cleaned!$E$2:$E$3849=A3611, IMDB_Movies_Cleaned!$N$2:$N$3849))</f>
        <v>6.2</v>
      </c>
      <c r="F3611" t="e" cm="1">
        <f t="array" ref="F3611">_xlfn.MODE.SNGL(IF(IMDB_Movies_Cleaned!$E$2:$E$3849=A3611, IMDB_Movies_Cleaned!$N$2:$N$3849))</f>
        <v>#N/A</v>
      </c>
      <c r="G3611" cm="1">
        <f t="array" ref="G3611">MAX(IF(IMDB_Movies_Cleaned!$E$2:$E$3849=A3611, IMDB_Movies_Cleaned!$N$2:$N$3849))</f>
        <v>6.2</v>
      </c>
      <c r="H3611" cm="1">
        <f t="array" ref="H3611">MIN(IF(IMDB_Movies_Cleaned!$E$2:$E$3849=A3611, IMDB_Movies_Cleaned!$N$2:$N$3849))</f>
        <v>6.2</v>
      </c>
      <c r="I3611" t="e" cm="1">
        <f t="array" ref="I3611">_xlfn.VAR.S(IF(IMDB_Movies_Cleaned!$E$2:$E$3849=A3611, IMDB_Movies_Cleaned!$N$2:$N$3849))</f>
        <v>#DIV/0!</v>
      </c>
      <c r="J3611" t="e" cm="1">
        <f t="array" ref="J3611">_xlfn.STDEV.S(IF(IMDB_Movies_Cleaned!$E$2:$E$3849=A3611, IMDB_Movies_Cleaned!$N$2:$N$3849))</f>
        <v>#DIV/0!</v>
      </c>
    </row>
    <row r="3612" spans="1:10" x14ac:dyDescent="0.25">
      <c r="A3612" s="2" t="s">
        <v>872</v>
      </c>
      <c r="B3612">
        <f t="shared" si="58"/>
        <v>145</v>
      </c>
      <c r="D3612">
        <f>AVERAGEIF(IMDB_Movies_Cleaned!$E$2:$E$3849, A3612, IMDB_Movies_Cleaned!$N$2:$N$3849)</f>
        <v>5.8406896551724108</v>
      </c>
      <c r="E3612" cm="1">
        <f t="array" ref="E3612">MEDIAN(IF(IMDB_Movies_Cleaned!$E$2:$E$3849=A3612, IMDB_Movies_Cleaned!$N$2:$N$3849))</f>
        <v>6</v>
      </c>
      <c r="F3612" cm="1">
        <f t="array" ref="F3612">_xlfn.MODE.SNGL(IF(IMDB_Movies_Cleaned!$E$2:$E$3849=A3612, IMDB_Movies_Cleaned!$N$2:$N$3849))</f>
        <v>6.5</v>
      </c>
      <c r="G3612" cm="1">
        <f t="array" ref="G3612">MAX(IF(IMDB_Movies_Cleaned!$E$2:$E$3849=A3612, IMDB_Movies_Cleaned!$N$2:$N$3849))</f>
        <v>8</v>
      </c>
      <c r="H3612" cm="1">
        <f t="array" ref="H3612">MIN(IF(IMDB_Movies_Cleaned!$E$2:$E$3849=A3612, IMDB_Movies_Cleaned!$N$2:$N$3849))</f>
        <v>1.9</v>
      </c>
      <c r="I3612" cm="1">
        <f t="array" ref="I3612">_xlfn.VAR.S(IF(IMDB_Movies_Cleaned!$E$2:$E$3849=A3612, IMDB_Movies_Cleaned!$N$2:$N$3849))</f>
        <v>1.4818745210728315</v>
      </c>
      <c r="J3612" cm="1">
        <f t="array" ref="J3612">_xlfn.STDEV.S(IF(IMDB_Movies_Cleaned!$E$2:$E$3849=A3612, IMDB_Movies_Cleaned!$N$2:$N$3849))</f>
        <v>1.2173226856806831</v>
      </c>
    </row>
    <row r="3613" spans="1:10" x14ac:dyDescent="0.25">
      <c r="A3613" s="1" t="s">
        <v>1100</v>
      </c>
      <c r="B3613">
        <f t="shared" si="58"/>
        <v>82</v>
      </c>
      <c r="D3613">
        <f>AVERAGEIF(IMDB_Movies_Cleaned!$E$2:$E$3849, A3613, IMDB_Movies_Cleaned!$N$2:$N$3849)</f>
        <v>6.8573170731707327</v>
      </c>
      <c r="E3613" cm="1">
        <f t="array" ref="E3613">MEDIAN(IF(IMDB_Movies_Cleaned!$E$2:$E$3849=A3613, IMDB_Movies_Cleaned!$N$2:$N$3849))</f>
        <v>7</v>
      </c>
      <c r="F3613" cm="1">
        <f t="array" ref="F3613">_xlfn.MODE.SNGL(IF(IMDB_Movies_Cleaned!$E$2:$E$3849=A3613, IMDB_Movies_Cleaned!$N$2:$N$3849))</f>
        <v>6.1</v>
      </c>
      <c r="G3613" cm="1">
        <f t="array" ref="G3613">MAX(IF(IMDB_Movies_Cleaned!$E$2:$E$3849=A3613, IMDB_Movies_Cleaned!$N$2:$N$3849))</f>
        <v>8.5</v>
      </c>
      <c r="H3613" cm="1">
        <f t="array" ref="H3613">MIN(IF(IMDB_Movies_Cleaned!$E$2:$E$3849=A3613, IMDB_Movies_Cleaned!$N$2:$N$3849))</f>
        <v>5.0999999999999996</v>
      </c>
      <c r="I3613" cm="1">
        <f t="array" ref="I3613">_xlfn.VAR.S(IF(IMDB_Movies_Cleaned!$E$2:$E$3849=A3613, IMDB_Movies_Cleaned!$N$2:$N$3849))</f>
        <v>0.60766184884070396</v>
      </c>
      <c r="J3613" cm="1">
        <f t="array" ref="J3613">_xlfn.STDEV.S(IF(IMDB_Movies_Cleaned!$E$2:$E$3849=A3613, IMDB_Movies_Cleaned!$N$2:$N$3849))</f>
        <v>0.77952668257135627</v>
      </c>
    </row>
    <row r="3614" spans="1:10" x14ac:dyDescent="0.25">
      <c r="A3614" s="1" t="s">
        <v>7079</v>
      </c>
      <c r="B3614">
        <f t="shared" si="58"/>
        <v>1</v>
      </c>
      <c r="D3614">
        <f>AVERAGEIF(IMDB_Movies_Cleaned!$E$2:$E$3849, A3614, IMDB_Movies_Cleaned!$N$2:$N$3849)</f>
        <v>5.9</v>
      </c>
      <c r="E3614" cm="1">
        <f t="array" ref="E3614">MEDIAN(IF(IMDB_Movies_Cleaned!$E$2:$E$3849=A3614, IMDB_Movies_Cleaned!$N$2:$N$3849))</f>
        <v>5.9</v>
      </c>
      <c r="F3614" t="e" cm="1">
        <f t="array" ref="F3614">_xlfn.MODE.SNGL(IF(IMDB_Movies_Cleaned!$E$2:$E$3849=A3614, IMDB_Movies_Cleaned!$N$2:$N$3849))</f>
        <v>#N/A</v>
      </c>
      <c r="G3614" cm="1">
        <f t="array" ref="G3614">MAX(IF(IMDB_Movies_Cleaned!$E$2:$E$3849=A3614, IMDB_Movies_Cleaned!$N$2:$N$3849))</f>
        <v>5.9</v>
      </c>
      <c r="H3614" cm="1">
        <f t="array" ref="H3614">MIN(IF(IMDB_Movies_Cleaned!$E$2:$E$3849=A3614, IMDB_Movies_Cleaned!$N$2:$N$3849))</f>
        <v>5.9</v>
      </c>
      <c r="I3614" t="e" cm="1">
        <f t="array" ref="I3614">_xlfn.VAR.S(IF(IMDB_Movies_Cleaned!$E$2:$E$3849=A3614, IMDB_Movies_Cleaned!$N$2:$N$3849))</f>
        <v>#DIV/0!</v>
      </c>
      <c r="J3614" t="e" cm="1">
        <f t="array" ref="J3614">_xlfn.STDEV.S(IF(IMDB_Movies_Cleaned!$E$2:$E$3849=A3614, IMDB_Movies_Cleaned!$N$2:$N$3849))</f>
        <v>#DIV/0!</v>
      </c>
    </row>
    <row r="3615" spans="1:10" x14ac:dyDescent="0.25">
      <c r="A3615" s="1" t="s">
        <v>7384</v>
      </c>
      <c r="B3615">
        <f t="shared" si="58"/>
        <v>2</v>
      </c>
      <c r="D3615">
        <f>AVERAGEIF(IMDB_Movies_Cleaned!$E$2:$E$3849, A3615, IMDB_Movies_Cleaned!$N$2:$N$3849)</f>
        <v>6.6</v>
      </c>
      <c r="E3615" cm="1">
        <f t="array" ref="E3615">MEDIAN(IF(IMDB_Movies_Cleaned!$E$2:$E$3849=A3615, IMDB_Movies_Cleaned!$N$2:$N$3849))</f>
        <v>6.6</v>
      </c>
      <c r="F3615" t="e" cm="1">
        <f t="array" ref="F3615">_xlfn.MODE.SNGL(IF(IMDB_Movies_Cleaned!$E$2:$E$3849=A3615, IMDB_Movies_Cleaned!$N$2:$N$3849))</f>
        <v>#N/A</v>
      </c>
      <c r="G3615" cm="1">
        <f t="array" ref="G3615">MAX(IF(IMDB_Movies_Cleaned!$E$2:$E$3849=A3615, IMDB_Movies_Cleaned!$N$2:$N$3849))</f>
        <v>7</v>
      </c>
      <c r="H3615" cm="1">
        <f t="array" ref="H3615">MIN(IF(IMDB_Movies_Cleaned!$E$2:$E$3849=A3615, IMDB_Movies_Cleaned!$N$2:$N$3849))</f>
        <v>6.2</v>
      </c>
      <c r="I3615" cm="1">
        <f t="array" ref="I3615">_xlfn.VAR.S(IF(IMDB_Movies_Cleaned!$E$2:$E$3849=A3615, IMDB_Movies_Cleaned!$N$2:$N$3849))</f>
        <v>0.31999999999999984</v>
      </c>
      <c r="J3615" cm="1">
        <f t="array" ref="J3615">_xlfn.STDEV.S(IF(IMDB_Movies_Cleaned!$E$2:$E$3849=A3615, IMDB_Movies_Cleaned!$N$2:$N$3849))</f>
        <v>0.5656854249492379</v>
      </c>
    </row>
    <row r="3616" spans="1:10" x14ac:dyDescent="0.25">
      <c r="A3616" s="1" t="s">
        <v>1466</v>
      </c>
      <c r="B3616">
        <f t="shared" si="58"/>
        <v>7</v>
      </c>
      <c r="D3616">
        <f>AVERAGEIF(IMDB_Movies_Cleaned!$E$2:$E$3849, A3616, IMDB_Movies_Cleaned!$N$2:$N$3849)</f>
        <v>6.6285714285714281</v>
      </c>
      <c r="E3616" cm="1">
        <f t="array" ref="E3616">MEDIAN(IF(IMDB_Movies_Cleaned!$E$2:$E$3849=A3616, IMDB_Movies_Cleaned!$N$2:$N$3849))</f>
        <v>6.4</v>
      </c>
      <c r="F3616" t="e" cm="1">
        <f t="array" ref="F3616">_xlfn.MODE.SNGL(IF(IMDB_Movies_Cleaned!$E$2:$E$3849=A3616, IMDB_Movies_Cleaned!$N$2:$N$3849))</f>
        <v>#N/A</v>
      </c>
      <c r="G3616" cm="1">
        <f t="array" ref="G3616">MAX(IF(IMDB_Movies_Cleaned!$E$2:$E$3849=A3616, IMDB_Movies_Cleaned!$N$2:$N$3849))</f>
        <v>8.1999999999999993</v>
      </c>
      <c r="H3616" cm="1">
        <f t="array" ref="H3616">MIN(IF(IMDB_Movies_Cleaned!$E$2:$E$3849=A3616, IMDB_Movies_Cleaned!$N$2:$N$3849))</f>
        <v>5</v>
      </c>
      <c r="I3616" cm="1">
        <f t="array" ref="I3616">_xlfn.VAR.S(IF(IMDB_Movies_Cleaned!$E$2:$E$3849=A3616, IMDB_Movies_Cleaned!$N$2:$N$3849))</f>
        <v>1.2257142857142849</v>
      </c>
      <c r="J3616" cm="1">
        <f t="array" ref="J3616">_xlfn.STDEV.S(IF(IMDB_Movies_Cleaned!$E$2:$E$3849=A3616, IMDB_Movies_Cleaned!$N$2:$N$3849))</f>
        <v>1.1071198154284319</v>
      </c>
    </row>
    <row r="3617" spans="1:10" x14ac:dyDescent="0.25">
      <c r="A3617" s="2" t="s">
        <v>201</v>
      </c>
      <c r="B3617">
        <f t="shared" si="58"/>
        <v>55</v>
      </c>
      <c r="D3617">
        <f>AVERAGEIF(IMDB_Movies_Cleaned!$E$2:$E$3849, A3617, IMDB_Movies_Cleaned!$N$2:$N$3849)</f>
        <v>6.4090909090909092</v>
      </c>
      <c r="E3617" cm="1">
        <f t="array" ref="E3617">MEDIAN(IF(IMDB_Movies_Cleaned!$E$2:$E$3849=A3617, IMDB_Movies_Cleaned!$N$2:$N$3849))</f>
        <v>6.5</v>
      </c>
      <c r="F3617" cm="1">
        <f t="array" ref="F3617">_xlfn.MODE.SNGL(IF(IMDB_Movies_Cleaned!$E$2:$E$3849=A3617, IMDB_Movies_Cleaned!$N$2:$N$3849))</f>
        <v>6.5</v>
      </c>
      <c r="G3617" cm="1">
        <f t="array" ref="G3617">MAX(IF(IMDB_Movies_Cleaned!$E$2:$E$3849=A3617, IMDB_Movies_Cleaned!$N$2:$N$3849))</f>
        <v>7.6</v>
      </c>
      <c r="H3617" cm="1">
        <f t="array" ref="H3617">MIN(IF(IMDB_Movies_Cleaned!$E$2:$E$3849=A3617, IMDB_Movies_Cleaned!$N$2:$N$3849))</f>
        <v>4.4000000000000004</v>
      </c>
      <c r="I3617" cm="1">
        <f t="array" ref="I3617">_xlfn.VAR.S(IF(IMDB_Movies_Cleaned!$E$2:$E$3849=A3617, IMDB_Movies_Cleaned!$N$2:$N$3849))</f>
        <v>0.39936026936026953</v>
      </c>
      <c r="J3617" cm="1">
        <f t="array" ref="J3617">_xlfn.STDEV.S(IF(IMDB_Movies_Cleaned!$E$2:$E$3849=A3617, IMDB_Movies_Cleaned!$N$2:$N$3849))</f>
        <v>0.63194957817872588</v>
      </c>
    </row>
    <row r="3618" spans="1:10" x14ac:dyDescent="0.25">
      <c r="A3618" s="1" t="s">
        <v>1839</v>
      </c>
      <c r="B3618">
        <f t="shared" si="58"/>
        <v>22</v>
      </c>
      <c r="D3618">
        <f>AVERAGEIF(IMDB_Movies_Cleaned!$E$2:$E$3849, A3618, IMDB_Movies_Cleaned!$N$2:$N$3849)</f>
        <v>7.0545454545454538</v>
      </c>
      <c r="E3618" cm="1">
        <f t="array" ref="E3618">MEDIAN(IF(IMDB_Movies_Cleaned!$E$2:$E$3849=A3618, IMDB_Movies_Cleaned!$N$2:$N$3849))</f>
        <v>6.9</v>
      </c>
      <c r="F3618" cm="1">
        <f t="array" ref="F3618">_xlfn.MODE.SNGL(IF(IMDB_Movies_Cleaned!$E$2:$E$3849=A3618, IMDB_Movies_Cleaned!$N$2:$N$3849))</f>
        <v>6.8</v>
      </c>
      <c r="G3618" cm="1">
        <f t="array" ref="G3618">MAX(IF(IMDB_Movies_Cleaned!$E$2:$E$3849=A3618, IMDB_Movies_Cleaned!$N$2:$N$3849))</f>
        <v>8.1999999999999993</v>
      </c>
      <c r="H3618" cm="1">
        <f t="array" ref="H3618">MIN(IF(IMDB_Movies_Cleaned!$E$2:$E$3849=A3618, IMDB_Movies_Cleaned!$N$2:$N$3849))</f>
        <v>6</v>
      </c>
      <c r="I3618" cm="1">
        <f t="array" ref="I3618">_xlfn.VAR.S(IF(IMDB_Movies_Cleaned!$E$2:$E$3849=A3618, IMDB_Movies_Cleaned!$N$2:$N$3849))</f>
        <v>0.40069264069264066</v>
      </c>
      <c r="J3618" cm="1">
        <f t="array" ref="J3618">_xlfn.STDEV.S(IF(IMDB_Movies_Cleaned!$E$2:$E$3849=A3618, IMDB_Movies_Cleaned!$N$2:$N$3849))</f>
        <v>0.63300287573804959</v>
      </c>
    </row>
    <row r="3619" spans="1:10" x14ac:dyDescent="0.25">
      <c r="A3619" s="1" t="s">
        <v>3309</v>
      </c>
      <c r="B3619">
        <f t="shared" si="58"/>
        <v>15</v>
      </c>
      <c r="D3619">
        <f>AVERAGEIF(IMDB_Movies_Cleaned!$E$2:$E$3849, A3619, IMDB_Movies_Cleaned!$N$2:$N$3849)</f>
        <v>6.3133333333333335</v>
      </c>
      <c r="E3619" cm="1">
        <f t="array" ref="E3619">MEDIAN(IF(IMDB_Movies_Cleaned!$E$2:$E$3849=A3619, IMDB_Movies_Cleaned!$N$2:$N$3849))</f>
        <v>6.6</v>
      </c>
      <c r="F3619" cm="1">
        <f t="array" ref="F3619">_xlfn.MODE.SNGL(IF(IMDB_Movies_Cleaned!$E$2:$E$3849=A3619, IMDB_Movies_Cleaned!$N$2:$N$3849))</f>
        <v>6.8</v>
      </c>
      <c r="G3619" cm="1">
        <f t="array" ref="G3619">MAX(IF(IMDB_Movies_Cleaned!$E$2:$E$3849=A3619, IMDB_Movies_Cleaned!$N$2:$N$3849))</f>
        <v>7.4</v>
      </c>
      <c r="H3619" cm="1">
        <f t="array" ref="H3619">MIN(IF(IMDB_Movies_Cleaned!$E$2:$E$3849=A3619, IMDB_Movies_Cleaned!$N$2:$N$3849))</f>
        <v>4.4000000000000004</v>
      </c>
      <c r="I3619" cm="1">
        <f t="array" ref="I3619">_xlfn.VAR.S(IF(IMDB_Movies_Cleaned!$E$2:$E$3849=A3619, IMDB_Movies_Cleaned!$N$2:$N$3849))</f>
        <v>0.72123809523809868</v>
      </c>
      <c r="J3619" cm="1">
        <f t="array" ref="J3619">_xlfn.STDEV.S(IF(IMDB_Movies_Cleaned!$E$2:$E$3849=A3619, IMDB_Movies_Cleaned!$N$2:$N$3849))</f>
        <v>0.84925737867745288</v>
      </c>
    </row>
    <row r="3620" spans="1:10" x14ac:dyDescent="0.25">
      <c r="A3620" s="1" t="s">
        <v>1498</v>
      </c>
      <c r="B3620">
        <f t="shared" si="58"/>
        <v>31</v>
      </c>
      <c r="D3620">
        <f>AVERAGEIF(IMDB_Movies_Cleaned!$E$2:$E$3849, A3620, IMDB_Movies_Cleaned!$N$2:$N$3849)</f>
        <v>5.8645161290322561</v>
      </c>
      <c r="E3620" cm="1">
        <f t="array" ref="E3620">MEDIAN(IF(IMDB_Movies_Cleaned!$E$2:$E$3849=A3620, IMDB_Movies_Cleaned!$N$2:$N$3849))</f>
        <v>5.7</v>
      </c>
      <c r="F3620" cm="1">
        <f t="array" ref="F3620">_xlfn.MODE.SNGL(IF(IMDB_Movies_Cleaned!$E$2:$E$3849=A3620, IMDB_Movies_Cleaned!$N$2:$N$3849))</f>
        <v>4.8</v>
      </c>
      <c r="G3620" cm="1">
        <f t="array" ref="G3620">MAX(IF(IMDB_Movies_Cleaned!$E$2:$E$3849=A3620, IMDB_Movies_Cleaned!$N$2:$N$3849))</f>
        <v>8.5</v>
      </c>
      <c r="H3620" cm="1">
        <f t="array" ref="H3620">MIN(IF(IMDB_Movies_Cleaned!$E$2:$E$3849=A3620, IMDB_Movies_Cleaned!$N$2:$N$3849))</f>
        <v>4.0999999999999996</v>
      </c>
      <c r="I3620" cm="1">
        <f t="array" ref="I3620">_xlfn.VAR.S(IF(IMDB_Movies_Cleaned!$E$2:$E$3849=A3620, IMDB_Movies_Cleaned!$N$2:$N$3849))</f>
        <v>1.0850322580645448</v>
      </c>
      <c r="J3620" cm="1">
        <f t="array" ref="J3620">_xlfn.STDEV.S(IF(IMDB_Movies_Cleaned!$E$2:$E$3849=A3620, IMDB_Movies_Cleaned!$N$2:$N$3849))</f>
        <v>1.0416488170513827</v>
      </c>
    </row>
    <row r="3621" spans="1:10" x14ac:dyDescent="0.25">
      <c r="A3621" s="1" t="s">
        <v>2914</v>
      </c>
      <c r="B3621">
        <f t="shared" si="58"/>
        <v>43</v>
      </c>
      <c r="D3621">
        <f>AVERAGEIF(IMDB_Movies_Cleaned!$E$2:$E$3849, A3621, IMDB_Movies_Cleaned!$N$2:$N$3849)</f>
        <v>5.9534883720930249</v>
      </c>
      <c r="E3621" cm="1">
        <f t="array" ref="E3621">MEDIAN(IF(IMDB_Movies_Cleaned!$E$2:$E$3849=A3621, IMDB_Movies_Cleaned!$N$2:$N$3849))</f>
        <v>5.9</v>
      </c>
      <c r="F3621" cm="1">
        <f t="array" ref="F3621">_xlfn.MODE.SNGL(IF(IMDB_Movies_Cleaned!$E$2:$E$3849=A3621, IMDB_Movies_Cleaned!$N$2:$N$3849))</f>
        <v>5.9</v>
      </c>
      <c r="G3621" cm="1">
        <f t="array" ref="G3621">MAX(IF(IMDB_Movies_Cleaned!$E$2:$E$3849=A3621, IMDB_Movies_Cleaned!$N$2:$N$3849))</f>
        <v>8</v>
      </c>
      <c r="H3621" cm="1">
        <f t="array" ref="H3621">MIN(IF(IMDB_Movies_Cleaned!$E$2:$E$3849=A3621, IMDB_Movies_Cleaned!$N$2:$N$3849))</f>
        <v>4.2</v>
      </c>
      <c r="I3621" cm="1">
        <f t="array" ref="I3621">_xlfn.VAR.S(IF(IMDB_Movies_Cleaned!$E$2:$E$3849=A3621, IMDB_Movies_Cleaned!$N$2:$N$3849))</f>
        <v>0.68111849390917156</v>
      </c>
      <c r="J3621" cm="1">
        <f t="array" ref="J3621">_xlfn.STDEV.S(IF(IMDB_Movies_Cleaned!$E$2:$E$3849=A3621, IMDB_Movies_Cleaned!$N$2:$N$3849))</f>
        <v>0.82529903302328644</v>
      </c>
    </row>
    <row r="3622" spans="1:10" x14ac:dyDescent="0.25">
      <c r="A3622" s="2" t="s">
        <v>28</v>
      </c>
      <c r="B3622">
        <f t="shared" si="58"/>
        <v>45</v>
      </c>
      <c r="D3622">
        <f>AVERAGEIF(IMDB_Movies_Cleaned!$E$2:$E$3849, A3622, IMDB_Movies_Cleaned!$N$2:$N$3849)</f>
        <v>6.7488888888888914</v>
      </c>
      <c r="E3622" cm="1">
        <f t="array" ref="E3622">MEDIAN(IF(IMDB_Movies_Cleaned!$E$2:$E$3849=A3622, IMDB_Movies_Cleaned!$N$2:$N$3849))</f>
        <v>6.8</v>
      </c>
      <c r="F3622" cm="1">
        <f t="array" ref="F3622">_xlfn.MODE.SNGL(IF(IMDB_Movies_Cleaned!$E$2:$E$3849=A3622, IMDB_Movies_Cleaned!$N$2:$N$3849))</f>
        <v>6.8</v>
      </c>
      <c r="G3622" cm="1">
        <f t="array" ref="G3622">MAX(IF(IMDB_Movies_Cleaned!$E$2:$E$3849=A3622, IMDB_Movies_Cleaned!$N$2:$N$3849))</f>
        <v>8</v>
      </c>
      <c r="H3622" cm="1">
        <f t="array" ref="H3622">MIN(IF(IMDB_Movies_Cleaned!$E$2:$E$3849=A3622, IMDB_Movies_Cleaned!$N$2:$N$3849))</f>
        <v>4.4000000000000004</v>
      </c>
      <c r="I3622" cm="1">
        <f t="array" ref="I3622">_xlfn.VAR.S(IF(IMDB_Movies_Cleaned!$E$2:$E$3849=A3622, IMDB_Movies_Cleaned!$N$2:$N$3849))</f>
        <v>0.59573737373734115</v>
      </c>
      <c r="J3622" cm="1">
        <f t="array" ref="J3622">_xlfn.STDEV.S(IF(IMDB_Movies_Cleaned!$E$2:$E$3849=A3622, IMDB_Movies_Cleaned!$N$2:$N$3849))</f>
        <v>0.77184025143635848</v>
      </c>
    </row>
    <row r="3623" spans="1:10" x14ac:dyDescent="0.25">
      <c r="A3623" s="1" t="s">
        <v>2051</v>
      </c>
      <c r="B3623">
        <f t="shared" si="58"/>
        <v>5</v>
      </c>
      <c r="D3623">
        <f>AVERAGEIF(IMDB_Movies_Cleaned!$E$2:$E$3849, A3623, IMDB_Movies_Cleaned!$N$2:$N$3849)</f>
        <v>5.72</v>
      </c>
      <c r="E3623" cm="1">
        <f t="array" ref="E3623">MEDIAN(IF(IMDB_Movies_Cleaned!$E$2:$E$3849=A3623, IMDB_Movies_Cleaned!$N$2:$N$3849))</f>
        <v>5.5</v>
      </c>
      <c r="F3623" t="e" cm="1">
        <f t="array" ref="F3623">_xlfn.MODE.SNGL(IF(IMDB_Movies_Cleaned!$E$2:$E$3849=A3623, IMDB_Movies_Cleaned!$N$2:$N$3849))</f>
        <v>#N/A</v>
      </c>
      <c r="G3623" cm="1">
        <f t="array" ref="G3623">MAX(IF(IMDB_Movies_Cleaned!$E$2:$E$3849=A3623, IMDB_Movies_Cleaned!$N$2:$N$3849))</f>
        <v>7.2</v>
      </c>
      <c r="H3623" cm="1">
        <f t="array" ref="H3623">MIN(IF(IMDB_Movies_Cleaned!$E$2:$E$3849=A3623, IMDB_Movies_Cleaned!$N$2:$N$3849))</f>
        <v>5</v>
      </c>
      <c r="I3623" cm="1">
        <f t="array" ref="I3623">_xlfn.VAR.S(IF(IMDB_Movies_Cleaned!$E$2:$E$3849=A3623, IMDB_Movies_Cleaned!$N$2:$N$3849))</f>
        <v>0.757000000000005</v>
      </c>
      <c r="J3623" cm="1">
        <f t="array" ref="J3623">_xlfn.STDEV.S(IF(IMDB_Movies_Cleaned!$E$2:$E$3849=A3623, IMDB_Movies_Cleaned!$N$2:$N$3849))</f>
        <v>0.87005746936625117</v>
      </c>
    </row>
    <row r="3624" spans="1:10" x14ac:dyDescent="0.25">
      <c r="A3624" s="2" t="s">
        <v>3309</v>
      </c>
      <c r="B3624">
        <f t="shared" si="58"/>
        <v>15</v>
      </c>
      <c r="D3624">
        <f>AVERAGEIF(IMDB_Movies_Cleaned!$E$2:$E$3849, A3624, IMDB_Movies_Cleaned!$N$2:$N$3849)</f>
        <v>6.3133333333333335</v>
      </c>
      <c r="E3624" cm="1">
        <f t="array" ref="E3624">MEDIAN(IF(IMDB_Movies_Cleaned!$E$2:$E$3849=A3624, IMDB_Movies_Cleaned!$N$2:$N$3849))</f>
        <v>6.6</v>
      </c>
      <c r="F3624" cm="1">
        <f t="array" ref="F3624">_xlfn.MODE.SNGL(IF(IMDB_Movies_Cleaned!$E$2:$E$3849=A3624, IMDB_Movies_Cleaned!$N$2:$N$3849))</f>
        <v>6.8</v>
      </c>
      <c r="G3624" cm="1">
        <f t="array" ref="G3624">MAX(IF(IMDB_Movies_Cleaned!$E$2:$E$3849=A3624, IMDB_Movies_Cleaned!$N$2:$N$3849))</f>
        <v>7.4</v>
      </c>
      <c r="H3624" cm="1">
        <f t="array" ref="H3624">MIN(IF(IMDB_Movies_Cleaned!$E$2:$E$3849=A3624, IMDB_Movies_Cleaned!$N$2:$N$3849))</f>
        <v>4.4000000000000004</v>
      </c>
      <c r="I3624" cm="1">
        <f t="array" ref="I3624">_xlfn.VAR.S(IF(IMDB_Movies_Cleaned!$E$2:$E$3849=A3624, IMDB_Movies_Cleaned!$N$2:$N$3849))</f>
        <v>0.72123809523809868</v>
      </c>
      <c r="J3624" cm="1">
        <f t="array" ref="J3624">_xlfn.STDEV.S(IF(IMDB_Movies_Cleaned!$E$2:$E$3849=A3624, IMDB_Movies_Cleaned!$N$2:$N$3849))</f>
        <v>0.84925737867745288</v>
      </c>
    </row>
    <row r="3625" spans="1:10" x14ac:dyDescent="0.25">
      <c r="A3625" s="1" t="s">
        <v>1671</v>
      </c>
      <c r="B3625">
        <f t="shared" si="58"/>
        <v>153</v>
      </c>
      <c r="D3625">
        <f>AVERAGEIF(IMDB_Movies_Cleaned!$E$2:$E$3849, A3625, IMDB_Movies_Cleaned!$N$2:$N$3849)</f>
        <v>7.0418300653594796</v>
      </c>
      <c r="E3625" cm="1">
        <f t="array" ref="E3625">MEDIAN(IF(IMDB_Movies_Cleaned!$E$2:$E$3849=A3625, IMDB_Movies_Cleaned!$N$2:$N$3849))</f>
        <v>7.2</v>
      </c>
      <c r="F3625" cm="1">
        <f t="array" ref="F3625">_xlfn.MODE.SNGL(IF(IMDB_Movies_Cleaned!$E$2:$E$3849=A3625, IMDB_Movies_Cleaned!$N$2:$N$3849))</f>
        <v>7.3</v>
      </c>
      <c r="G3625" cm="1">
        <f t="array" ref="G3625">MAX(IF(IMDB_Movies_Cleaned!$E$2:$E$3849=A3625, IMDB_Movies_Cleaned!$N$2:$N$3849))</f>
        <v>8.8000000000000007</v>
      </c>
      <c r="H3625" cm="1">
        <f t="array" ref="H3625">MIN(IF(IMDB_Movies_Cleaned!$E$2:$E$3849=A3625, IMDB_Movies_Cleaned!$N$2:$N$3849))</f>
        <v>3.4</v>
      </c>
      <c r="I3625" cm="1">
        <f t="array" ref="I3625">_xlfn.VAR.S(IF(IMDB_Movies_Cleaned!$E$2:$E$3849=A3625, IMDB_Movies_Cleaned!$N$2:$N$3849))</f>
        <v>0.68705452356381391</v>
      </c>
      <c r="J3625" cm="1">
        <f t="array" ref="J3625">_xlfn.STDEV.S(IF(IMDB_Movies_Cleaned!$E$2:$E$3849=A3625, IMDB_Movies_Cleaned!$N$2:$N$3849))</f>
        <v>0.82888752166009472</v>
      </c>
    </row>
    <row r="3626" spans="1:10" x14ac:dyDescent="0.25">
      <c r="A3626" s="2" t="s">
        <v>2806</v>
      </c>
      <c r="B3626">
        <f t="shared" si="58"/>
        <v>11</v>
      </c>
      <c r="D3626">
        <f>AVERAGEIF(IMDB_Movies_Cleaned!$E$2:$E$3849, A3626, IMDB_Movies_Cleaned!$N$2:$N$3849)</f>
        <v>5.463636363636363</v>
      </c>
      <c r="E3626" cm="1">
        <f t="array" ref="E3626">MEDIAN(IF(IMDB_Movies_Cleaned!$E$2:$E$3849=A3626, IMDB_Movies_Cleaned!$N$2:$N$3849))</f>
        <v>5.9</v>
      </c>
      <c r="F3626" cm="1">
        <f t="array" ref="F3626">_xlfn.MODE.SNGL(IF(IMDB_Movies_Cleaned!$E$2:$E$3849=A3626, IMDB_Movies_Cleaned!$N$2:$N$3849))</f>
        <v>5.9</v>
      </c>
      <c r="G3626" cm="1">
        <f t="array" ref="G3626">MAX(IF(IMDB_Movies_Cleaned!$E$2:$E$3849=A3626, IMDB_Movies_Cleaned!$N$2:$N$3849))</f>
        <v>6.5</v>
      </c>
      <c r="H3626" cm="1">
        <f t="array" ref="H3626">MIN(IF(IMDB_Movies_Cleaned!$E$2:$E$3849=A3626, IMDB_Movies_Cleaned!$N$2:$N$3849))</f>
        <v>3.9</v>
      </c>
      <c r="I3626" cm="1">
        <f t="array" ref="I3626">_xlfn.VAR.S(IF(IMDB_Movies_Cleaned!$E$2:$E$3849=A3626, IMDB_Movies_Cleaned!$N$2:$N$3849))</f>
        <v>0.66854545454546044</v>
      </c>
      <c r="J3626" cm="1">
        <f t="array" ref="J3626">_xlfn.STDEV.S(IF(IMDB_Movies_Cleaned!$E$2:$E$3849=A3626, IMDB_Movies_Cleaned!$N$2:$N$3849))</f>
        <v>0.81764628938524542</v>
      </c>
    </row>
    <row r="3627" spans="1:10" x14ac:dyDescent="0.25">
      <c r="A3627" s="1" t="s">
        <v>2615</v>
      </c>
      <c r="B3627">
        <f t="shared" si="58"/>
        <v>2</v>
      </c>
      <c r="D3627">
        <f>AVERAGEIF(IMDB_Movies_Cleaned!$E$2:$E$3849, A3627, IMDB_Movies_Cleaned!$N$2:$N$3849)</f>
        <v>6.8</v>
      </c>
      <c r="E3627" cm="1">
        <f t="array" ref="E3627">MEDIAN(IF(IMDB_Movies_Cleaned!$E$2:$E$3849=A3627, IMDB_Movies_Cleaned!$N$2:$N$3849))</f>
        <v>6.8</v>
      </c>
      <c r="F3627" t="e" cm="1">
        <f t="array" ref="F3627">_xlfn.MODE.SNGL(IF(IMDB_Movies_Cleaned!$E$2:$E$3849=A3627, IMDB_Movies_Cleaned!$N$2:$N$3849))</f>
        <v>#N/A</v>
      </c>
      <c r="G3627" cm="1">
        <f t="array" ref="G3627">MAX(IF(IMDB_Movies_Cleaned!$E$2:$E$3849=A3627, IMDB_Movies_Cleaned!$N$2:$N$3849))</f>
        <v>7.6</v>
      </c>
      <c r="H3627" cm="1">
        <f t="array" ref="H3627">MIN(IF(IMDB_Movies_Cleaned!$E$2:$E$3849=A3627, IMDB_Movies_Cleaned!$N$2:$N$3849))</f>
        <v>6</v>
      </c>
      <c r="I3627" cm="1">
        <f t="array" ref="I3627">_xlfn.VAR.S(IF(IMDB_Movies_Cleaned!$E$2:$E$3849=A3627, IMDB_Movies_Cleaned!$N$2:$N$3849))</f>
        <v>1.2800000000000011</v>
      </c>
      <c r="J3627" cm="1">
        <f t="array" ref="J3627">_xlfn.STDEV.S(IF(IMDB_Movies_Cleaned!$E$2:$E$3849=A3627, IMDB_Movies_Cleaned!$N$2:$N$3849))</f>
        <v>1.1313708498984765</v>
      </c>
    </row>
    <row r="3628" spans="1:10" x14ac:dyDescent="0.25">
      <c r="A3628" s="2" t="s">
        <v>129</v>
      </c>
      <c r="B3628">
        <f t="shared" si="58"/>
        <v>119</v>
      </c>
      <c r="D3628">
        <f>AVERAGEIF(IMDB_Movies_Cleaned!$E$2:$E$3849, A3628, IMDB_Movies_Cleaned!$N$2:$N$3849)</f>
        <v>6.9529411764705902</v>
      </c>
      <c r="E3628" cm="1">
        <f t="array" ref="E3628">MEDIAN(IF(IMDB_Movies_Cleaned!$E$2:$E$3849=A3628, IMDB_Movies_Cleaned!$N$2:$N$3849))</f>
        <v>7.1</v>
      </c>
      <c r="F3628" cm="1">
        <f t="array" ref="F3628">_xlfn.MODE.SNGL(IF(IMDB_Movies_Cleaned!$E$2:$E$3849=A3628, IMDB_Movies_Cleaned!$N$2:$N$3849))</f>
        <v>7.2</v>
      </c>
      <c r="G3628" cm="1">
        <f t="array" ref="G3628">MAX(IF(IMDB_Movies_Cleaned!$E$2:$E$3849=A3628, IMDB_Movies_Cleaned!$N$2:$N$3849))</f>
        <v>8.1</v>
      </c>
      <c r="H3628" cm="1">
        <f t="array" ref="H3628">MIN(IF(IMDB_Movies_Cleaned!$E$2:$E$3849=A3628, IMDB_Movies_Cleaned!$N$2:$N$3849))</f>
        <v>4.0999999999999996</v>
      </c>
      <c r="I3628" cm="1">
        <f t="array" ref="I3628">_xlfn.VAR.S(IF(IMDB_Movies_Cleaned!$E$2:$E$3849=A3628, IMDB_Movies_Cleaned!$N$2:$N$3849))</f>
        <v>0.5581056829511245</v>
      </c>
      <c r="J3628" cm="1">
        <f t="array" ref="J3628">_xlfn.STDEV.S(IF(IMDB_Movies_Cleaned!$E$2:$E$3849=A3628, IMDB_Movies_Cleaned!$N$2:$N$3849))</f>
        <v>0.74706471135446129</v>
      </c>
    </row>
    <row r="3629" spans="1:10" x14ac:dyDescent="0.25">
      <c r="A3629" s="1" t="s">
        <v>2509</v>
      </c>
      <c r="B3629">
        <f t="shared" si="58"/>
        <v>7</v>
      </c>
      <c r="D3629">
        <f>AVERAGEIF(IMDB_Movies_Cleaned!$E$2:$E$3849, A3629, IMDB_Movies_Cleaned!$N$2:$N$3849)</f>
        <v>7.1285714285714281</v>
      </c>
      <c r="E3629" cm="1">
        <f t="array" ref="E3629">MEDIAN(IF(IMDB_Movies_Cleaned!$E$2:$E$3849=A3629, IMDB_Movies_Cleaned!$N$2:$N$3849))</f>
        <v>7.4</v>
      </c>
      <c r="F3629" cm="1">
        <f t="array" ref="F3629">_xlfn.MODE.SNGL(IF(IMDB_Movies_Cleaned!$E$2:$E$3849=A3629, IMDB_Movies_Cleaned!$N$2:$N$3849))</f>
        <v>7.4</v>
      </c>
      <c r="G3629" cm="1">
        <f t="array" ref="G3629">MAX(IF(IMDB_Movies_Cleaned!$E$2:$E$3849=A3629, IMDB_Movies_Cleaned!$N$2:$N$3849))</f>
        <v>7.8</v>
      </c>
      <c r="H3629" cm="1">
        <f t="array" ref="H3629">MIN(IF(IMDB_Movies_Cleaned!$E$2:$E$3849=A3629, IMDB_Movies_Cleaned!$N$2:$N$3849))</f>
        <v>5.9</v>
      </c>
      <c r="I3629" cm="1">
        <f t="array" ref="I3629">_xlfn.VAR.S(IF(IMDB_Movies_Cleaned!$E$2:$E$3849=A3629, IMDB_Movies_Cleaned!$N$2:$N$3849))</f>
        <v>0.49904761904761891</v>
      </c>
      <c r="J3629" cm="1">
        <f t="array" ref="J3629">_xlfn.STDEV.S(IF(IMDB_Movies_Cleaned!$E$2:$E$3849=A3629, IMDB_Movies_Cleaned!$N$2:$N$3849))</f>
        <v>0.70643302516772166</v>
      </c>
    </row>
    <row r="3630" spans="1:10" x14ac:dyDescent="0.25">
      <c r="A3630" s="2" t="s">
        <v>2914</v>
      </c>
      <c r="B3630">
        <f t="shared" si="58"/>
        <v>43</v>
      </c>
      <c r="D3630">
        <f>AVERAGEIF(IMDB_Movies_Cleaned!$E$2:$E$3849, A3630, IMDB_Movies_Cleaned!$N$2:$N$3849)</f>
        <v>5.9534883720930249</v>
      </c>
      <c r="E3630" cm="1">
        <f t="array" ref="E3630">MEDIAN(IF(IMDB_Movies_Cleaned!$E$2:$E$3849=A3630, IMDB_Movies_Cleaned!$N$2:$N$3849))</f>
        <v>5.9</v>
      </c>
      <c r="F3630" cm="1">
        <f t="array" ref="F3630">_xlfn.MODE.SNGL(IF(IMDB_Movies_Cleaned!$E$2:$E$3849=A3630, IMDB_Movies_Cleaned!$N$2:$N$3849))</f>
        <v>5.9</v>
      </c>
      <c r="G3630" cm="1">
        <f t="array" ref="G3630">MAX(IF(IMDB_Movies_Cleaned!$E$2:$E$3849=A3630, IMDB_Movies_Cleaned!$N$2:$N$3849))</f>
        <v>8</v>
      </c>
      <c r="H3630" cm="1">
        <f t="array" ref="H3630">MIN(IF(IMDB_Movies_Cleaned!$E$2:$E$3849=A3630, IMDB_Movies_Cleaned!$N$2:$N$3849))</f>
        <v>4.2</v>
      </c>
      <c r="I3630" cm="1">
        <f t="array" ref="I3630">_xlfn.VAR.S(IF(IMDB_Movies_Cleaned!$E$2:$E$3849=A3630, IMDB_Movies_Cleaned!$N$2:$N$3849))</f>
        <v>0.68111849390917156</v>
      </c>
      <c r="J3630" cm="1">
        <f t="array" ref="J3630">_xlfn.STDEV.S(IF(IMDB_Movies_Cleaned!$E$2:$E$3849=A3630, IMDB_Movies_Cleaned!$N$2:$N$3849))</f>
        <v>0.82529903302328644</v>
      </c>
    </row>
    <row r="3631" spans="1:10" x14ac:dyDescent="0.25">
      <c r="A3631" s="1" t="s">
        <v>2562</v>
      </c>
      <c r="B3631">
        <f t="shared" si="58"/>
        <v>11</v>
      </c>
      <c r="D3631">
        <f>AVERAGEIF(IMDB_Movies_Cleaned!$E$2:$E$3849, A3631, IMDB_Movies_Cleaned!$N$2:$N$3849)</f>
        <v>6.7363636363636354</v>
      </c>
      <c r="E3631" cm="1">
        <f t="array" ref="E3631">MEDIAN(IF(IMDB_Movies_Cleaned!$E$2:$E$3849=A3631, IMDB_Movies_Cleaned!$N$2:$N$3849))</f>
        <v>6.8</v>
      </c>
      <c r="F3631" cm="1">
        <f t="array" ref="F3631">_xlfn.MODE.SNGL(IF(IMDB_Movies_Cleaned!$E$2:$E$3849=A3631, IMDB_Movies_Cleaned!$N$2:$N$3849))</f>
        <v>7.5</v>
      </c>
      <c r="G3631" cm="1">
        <f t="array" ref="G3631">MAX(IF(IMDB_Movies_Cleaned!$E$2:$E$3849=A3631, IMDB_Movies_Cleaned!$N$2:$N$3849))</f>
        <v>7.5</v>
      </c>
      <c r="H3631" cm="1">
        <f t="array" ref="H3631">MIN(IF(IMDB_Movies_Cleaned!$E$2:$E$3849=A3631, IMDB_Movies_Cleaned!$N$2:$N$3849))</f>
        <v>5.7</v>
      </c>
      <c r="I3631" cm="1">
        <f t="array" ref="I3631">_xlfn.VAR.S(IF(IMDB_Movies_Cleaned!$E$2:$E$3849=A3631, IMDB_Movies_Cleaned!$N$2:$N$3849))</f>
        <v>0.35054545454545449</v>
      </c>
      <c r="J3631" cm="1">
        <f t="array" ref="J3631">_xlfn.STDEV.S(IF(IMDB_Movies_Cleaned!$E$2:$E$3849=A3631, IMDB_Movies_Cleaned!$N$2:$N$3849))</f>
        <v>0.59206879207187946</v>
      </c>
    </row>
    <row r="3632" spans="1:10" x14ac:dyDescent="0.25">
      <c r="A3632" s="2" t="s">
        <v>6623</v>
      </c>
      <c r="B3632">
        <f t="shared" si="58"/>
        <v>2</v>
      </c>
      <c r="D3632">
        <f>AVERAGEIF(IMDB_Movies_Cleaned!$E$2:$E$3849, A3632, IMDB_Movies_Cleaned!$N$2:$N$3849)</f>
        <v>4.95</v>
      </c>
      <c r="E3632" cm="1">
        <f t="array" ref="E3632">MEDIAN(IF(IMDB_Movies_Cleaned!$E$2:$E$3849=A3632, IMDB_Movies_Cleaned!$N$2:$N$3849))</f>
        <v>4.95</v>
      </c>
      <c r="F3632" t="e" cm="1">
        <f t="array" ref="F3632">_xlfn.MODE.SNGL(IF(IMDB_Movies_Cleaned!$E$2:$E$3849=A3632, IMDB_Movies_Cleaned!$N$2:$N$3849))</f>
        <v>#N/A</v>
      </c>
      <c r="G3632" cm="1">
        <f t="array" ref="G3632">MAX(IF(IMDB_Movies_Cleaned!$E$2:$E$3849=A3632, IMDB_Movies_Cleaned!$N$2:$N$3849))</f>
        <v>5.4</v>
      </c>
      <c r="H3632" cm="1">
        <f t="array" ref="H3632">MIN(IF(IMDB_Movies_Cleaned!$E$2:$E$3849=A3632, IMDB_Movies_Cleaned!$N$2:$N$3849))</f>
        <v>4.5</v>
      </c>
      <c r="I3632" cm="1">
        <f t="array" ref="I3632">_xlfn.VAR.S(IF(IMDB_Movies_Cleaned!$E$2:$E$3849=A3632, IMDB_Movies_Cleaned!$N$2:$N$3849))</f>
        <v>0.4050000000000003</v>
      </c>
      <c r="J3632" cm="1">
        <f t="array" ref="J3632">_xlfn.STDEV.S(IF(IMDB_Movies_Cleaned!$E$2:$E$3849=A3632, IMDB_Movies_Cleaned!$N$2:$N$3849))</f>
        <v>0.63639610306789296</v>
      </c>
    </row>
    <row r="3633" spans="1:10" x14ac:dyDescent="0.25">
      <c r="A3633" s="2" t="s">
        <v>2362</v>
      </c>
      <c r="B3633">
        <f t="shared" si="58"/>
        <v>2</v>
      </c>
      <c r="D3633">
        <f>AVERAGEIF(IMDB_Movies_Cleaned!$E$2:$E$3849, A3633, IMDB_Movies_Cleaned!$N$2:$N$3849)</f>
        <v>6.95</v>
      </c>
      <c r="E3633" cm="1">
        <f t="array" ref="E3633">MEDIAN(IF(IMDB_Movies_Cleaned!$E$2:$E$3849=A3633, IMDB_Movies_Cleaned!$N$2:$N$3849))</f>
        <v>6.95</v>
      </c>
      <c r="F3633" t="e" cm="1">
        <f t="array" ref="F3633">_xlfn.MODE.SNGL(IF(IMDB_Movies_Cleaned!$E$2:$E$3849=A3633, IMDB_Movies_Cleaned!$N$2:$N$3849))</f>
        <v>#N/A</v>
      </c>
      <c r="G3633" cm="1">
        <f t="array" ref="G3633">MAX(IF(IMDB_Movies_Cleaned!$E$2:$E$3849=A3633, IMDB_Movies_Cleaned!$N$2:$N$3849))</f>
        <v>7.2</v>
      </c>
      <c r="H3633" cm="1">
        <f t="array" ref="H3633">MIN(IF(IMDB_Movies_Cleaned!$E$2:$E$3849=A3633, IMDB_Movies_Cleaned!$N$2:$N$3849))</f>
        <v>6.7</v>
      </c>
      <c r="I3633" cm="1">
        <f t="array" ref="I3633">_xlfn.VAR.S(IF(IMDB_Movies_Cleaned!$E$2:$E$3849=A3633, IMDB_Movies_Cleaned!$N$2:$N$3849))</f>
        <v>0.125</v>
      </c>
      <c r="J3633" cm="1">
        <f t="array" ref="J3633">_xlfn.STDEV.S(IF(IMDB_Movies_Cleaned!$E$2:$E$3849=A3633, IMDB_Movies_Cleaned!$N$2:$N$3849))</f>
        <v>0.35355339059327379</v>
      </c>
    </row>
    <row r="3634" spans="1:10" x14ac:dyDescent="0.25">
      <c r="A3634" s="1" t="s">
        <v>753</v>
      </c>
      <c r="B3634">
        <f t="shared" si="58"/>
        <v>151</v>
      </c>
      <c r="D3634">
        <f>AVERAGEIF(IMDB_Movies_Cleaned!$E$2:$E$3849, A3634, IMDB_Movies_Cleaned!$N$2:$N$3849)</f>
        <v>6.4947019867549711</v>
      </c>
      <c r="E3634" cm="1">
        <f t="array" ref="E3634">MEDIAN(IF(IMDB_Movies_Cleaned!$E$2:$E$3849=A3634, IMDB_Movies_Cleaned!$N$2:$N$3849))</f>
        <v>6.5</v>
      </c>
      <c r="F3634" cm="1">
        <f t="array" ref="F3634">_xlfn.MODE.SNGL(IF(IMDB_Movies_Cleaned!$E$2:$E$3849=A3634, IMDB_Movies_Cleaned!$N$2:$N$3849))</f>
        <v>6.5</v>
      </c>
      <c r="G3634" cm="1">
        <f t="array" ref="G3634">MAX(IF(IMDB_Movies_Cleaned!$E$2:$E$3849=A3634, IMDB_Movies_Cleaned!$N$2:$N$3849))</f>
        <v>8</v>
      </c>
      <c r="H3634" cm="1">
        <f t="array" ref="H3634">MIN(IF(IMDB_Movies_Cleaned!$E$2:$E$3849=A3634, IMDB_Movies_Cleaned!$N$2:$N$3849))</f>
        <v>4.3</v>
      </c>
      <c r="I3634" cm="1">
        <f t="array" ref="I3634">_xlfn.VAR.S(IF(IMDB_Movies_Cleaned!$E$2:$E$3849=A3634, IMDB_Movies_Cleaned!$N$2:$N$3849))</f>
        <v>0.56277174392930951</v>
      </c>
      <c r="J3634" cm="1">
        <f t="array" ref="J3634">_xlfn.STDEV.S(IF(IMDB_Movies_Cleaned!$E$2:$E$3849=A3634, IMDB_Movies_Cleaned!$N$2:$N$3849))</f>
        <v>0.75018114074489339</v>
      </c>
    </row>
    <row r="3635" spans="1:10" x14ac:dyDescent="0.25">
      <c r="A3635" s="2" t="s">
        <v>753</v>
      </c>
      <c r="B3635">
        <f t="shared" si="58"/>
        <v>151</v>
      </c>
      <c r="D3635">
        <f>AVERAGEIF(IMDB_Movies_Cleaned!$E$2:$E$3849, A3635, IMDB_Movies_Cleaned!$N$2:$N$3849)</f>
        <v>6.4947019867549711</v>
      </c>
      <c r="E3635" cm="1">
        <f t="array" ref="E3635">MEDIAN(IF(IMDB_Movies_Cleaned!$E$2:$E$3849=A3635, IMDB_Movies_Cleaned!$N$2:$N$3849))</f>
        <v>6.5</v>
      </c>
      <c r="F3635" cm="1">
        <f t="array" ref="F3635">_xlfn.MODE.SNGL(IF(IMDB_Movies_Cleaned!$E$2:$E$3849=A3635, IMDB_Movies_Cleaned!$N$2:$N$3849))</f>
        <v>6.5</v>
      </c>
      <c r="G3635" cm="1">
        <f t="array" ref="G3635">MAX(IF(IMDB_Movies_Cleaned!$E$2:$E$3849=A3635, IMDB_Movies_Cleaned!$N$2:$N$3849))</f>
        <v>8</v>
      </c>
      <c r="H3635" cm="1">
        <f t="array" ref="H3635">MIN(IF(IMDB_Movies_Cleaned!$E$2:$E$3849=A3635, IMDB_Movies_Cleaned!$N$2:$N$3849))</f>
        <v>4.3</v>
      </c>
      <c r="I3635" cm="1">
        <f t="array" ref="I3635">_xlfn.VAR.S(IF(IMDB_Movies_Cleaned!$E$2:$E$3849=A3635, IMDB_Movies_Cleaned!$N$2:$N$3849))</f>
        <v>0.56277174392930951</v>
      </c>
      <c r="J3635" cm="1">
        <f t="array" ref="J3635">_xlfn.STDEV.S(IF(IMDB_Movies_Cleaned!$E$2:$E$3849=A3635, IMDB_Movies_Cleaned!$N$2:$N$3849))</f>
        <v>0.75018114074489339</v>
      </c>
    </row>
    <row r="3636" spans="1:10" x14ac:dyDescent="0.25">
      <c r="A3636" s="2" t="s">
        <v>1007</v>
      </c>
      <c r="B3636">
        <f t="shared" si="58"/>
        <v>41</v>
      </c>
      <c r="D3636">
        <f>AVERAGEIF(IMDB_Movies_Cleaned!$E$2:$E$3849, A3636, IMDB_Movies_Cleaned!$N$2:$N$3849)</f>
        <v>7.4951219512195113</v>
      </c>
      <c r="E3636" cm="1">
        <f t="array" ref="E3636">MEDIAN(IF(IMDB_Movies_Cleaned!$E$2:$E$3849=A3636, IMDB_Movies_Cleaned!$N$2:$N$3849))</f>
        <v>7.5</v>
      </c>
      <c r="F3636" cm="1">
        <f t="array" ref="F3636">_xlfn.MODE.SNGL(IF(IMDB_Movies_Cleaned!$E$2:$E$3849=A3636, IMDB_Movies_Cleaned!$N$2:$N$3849))</f>
        <v>7.2</v>
      </c>
      <c r="G3636" cm="1">
        <f t="array" ref="G3636">MAX(IF(IMDB_Movies_Cleaned!$E$2:$E$3849=A3636, IMDB_Movies_Cleaned!$N$2:$N$3849))</f>
        <v>9.3000000000000007</v>
      </c>
      <c r="H3636" cm="1">
        <f t="array" ref="H3636">MIN(IF(IMDB_Movies_Cleaned!$E$2:$E$3849=A3636, IMDB_Movies_Cleaned!$N$2:$N$3849))</f>
        <v>5.3</v>
      </c>
      <c r="I3636" cm="1">
        <f t="array" ref="I3636">_xlfn.VAR.S(IF(IMDB_Movies_Cleaned!$E$2:$E$3849=A3636, IMDB_Movies_Cleaned!$N$2:$N$3849))</f>
        <v>0.76047560975611073</v>
      </c>
      <c r="J3636" cm="1">
        <f t="array" ref="J3636">_xlfn.STDEV.S(IF(IMDB_Movies_Cleaned!$E$2:$E$3849=A3636, IMDB_Movies_Cleaned!$N$2:$N$3849))</f>
        <v>0.87205252694783852</v>
      </c>
    </row>
    <row r="3637" spans="1:10" x14ac:dyDescent="0.25">
      <c r="A3637" s="1" t="s">
        <v>1958</v>
      </c>
      <c r="B3637">
        <f t="shared" si="58"/>
        <v>7</v>
      </c>
      <c r="D3637">
        <f>AVERAGEIF(IMDB_Movies_Cleaned!$E$2:$E$3849, A3637, IMDB_Movies_Cleaned!$N$2:$N$3849)</f>
        <v>5.742857142857142</v>
      </c>
      <c r="E3637" cm="1">
        <f t="array" ref="E3637">MEDIAN(IF(IMDB_Movies_Cleaned!$E$2:$E$3849=A3637, IMDB_Movies_Cleaned!$N$2:$N$3849))</f>
        <v>5.9</v>
      </c>
      <c r="F3637" t="e" cm="1">
        <f t="array" ref="F3637">_xlfn.MODE.SNGL(IF(IMDB_Movies_Cleaned!$E$2:$E$3849=A3637, IMDB_Movies_Cleaned!$N$2:$N$3849))</f>
        <v>#N/A</v>
      </c>
      <c r="G3637" cm="1">
        <f t="array" ref="G3637">MAX(IF(IMDB_Movies_Cleaned!$E$2:$E$3849=A3637, IMDB_Movies_Cleaned!$N$2:$N$3849))</f>
        <v>8.5</v>
      </c>
      <c r="H3637" cm="1">
        <f t="array" ref="H3637">MIN(IF(IMDB_Movies_Cleaned!$E$2:$E$3849=A3637, IMDB_Movies_Cleaned!$N$2:$N$3849))</f>
        <v>1.6</v>
      </c>
      <c r="I3637" cm="1">
        <f t="array" ref="I3637">_xlfn.VAR.S(IF(IMDB_Movies_Cleaned!$E$2:$E$3849=A3637, IMDB_Movies_Cleaned!$N$2:$N$3849))</f>
        <v>5.4628571428571462</v>
      </c>
      <c r="J3637" cm="1">
        <f t="array" ref="J3637">_xlfn.STDEV.S(IF(IMDB_Movies_Cleaned!$E$2:$E$3849=A3637, IMDB_Movies_Cleaned!$N$2:$N$3849))</f>
        <v>2.3372755812820074</v>
      </c>
    </row>
    <row r="3638" spans="1:10" x14ac:dyDescent="0.25">
      <c r="A3638" s="2" t="s">
        <v>1289</v>
      </c>
      <c r="B3638">
        <f t="shared" si="58"/>
        <v>147</v>
      </c>
      <c r="D3638">
        <f>AVERAGEIF(IMDB_Movies_Cleaned!$E$2:$E$3849, A3638, IMDB_Movies_Cleaned!$N$2:$N$3849)</f>
        <v>6.5836734693877554</v>
      </c>
      <c r="E3638" cm="1">
        <f t="array" ref="E3638">MEDIAN(IF(IMDB_Movies_Cleaned!$E$2:$E$3849=A3638, IMDB_Movies_Cleaned!$N$2:$N$3849))</f>
        <v>6.7</v>
      </c>
      <c r="F3638" cm="1">
        <f t="array" ref="F3638">_xlfn.MODE.SNGL(IF(IMDB_Movies_Cleaned!$E$2:$E$3849=A3638, IMDB_Movies_Cleaned!$N$2:$N$3849))</f>
        <v>6.7</v>
      </c>
      <c r="G3638" cm="1">
        <f t="array" ref="G3638">MAX(IF(IMDB_Movies_Cleaned!$E$2:$E$3849=A3638, IMDB_Movies_Cleaned!$N$2:$N$3849))</f>
        <v>8.8000000000000007</v>
      </c>
      <c r="H3638" cm="1">
        <f t="array" ref="H3638">MIN(IF(IMDB_Movies_Cleaned!$E$2:$E$3849=A3638, IMDB_Movies_Cleaned!$N$2:$N$3849))</f>
        <v>3.3</v>
      </c>
      <c r="I3638" cm="1">
        <f t="array" ref="I3638">_xlfn.VAR.S(IF(IMDB_Movies_Cleaned!$E$2:$E$3849=A3638, IMDB_Movies_Cleaned!$N$2:$N$3849))</f>
        <v>0.73480011182555371</v>
      </c>
      <c r="J3638" cm="1">
        <f t="array" ref="J3638">_xlfn.STDEV.S(IF(IMDB_Movies_Cleaned!$E$2:$E$3849=A3638, IMDB_Movies_Cleaned!$N$2:$N$3849))</f>
        <v>0.85720482489633343</v>
      </c>
    </row>
    <row r="3639" spans="1:10" x14ac:dyDescent="0.25">
      <c r="A3639" s="1" t="s">
        <v>753</v>
      </c>
      <c r="B3639">
        <f t="shared" si="58"/>
        <v>151</v>
      </c>
      <c r="D3639">
        <f>AVERAGEIF(IMDB_Movies_Cleaned!$E$2:$E$3849, A3639, IMDB_Movies_Cleaned!$N$2:$N$3849)</f>
        <v>6.4947019867549711</v>
      </c>
      <c r="E3639" cm="1">
        <f t="array" ref="E3639">MEDIAN(IF(IMDB_Movies_Cleaned!$E$2:$E$3849=A3639, IMDB_Movies_Cleaned!$N$2:$N$3849))</f>
        <v>6.5</v>
      </c>
      <c r="F3639" cm="1">
        <f t="array" ref="F3639">_xlfn.MODE.SNGL(IF(IMDB_Movies_Cleaned!$E$2:$E$3849=A3639, IMDB_Movies_Cleaned!$N$2:$N$3849))</f>
        <v>6.5</v>
      </c>
      <c r="G3639" cm="1">
        <f t="array" ref="G3639">MAX(IF(IMDB_Movies_Cleaned!$E$2:$E$3849=A3639, IMDB_Movies_Cleaned!$N$2:$N$3849))</f>
        <v>8</v>
      </c>
      <c r="H3639" cm="1">
        <f t="array" ref="H3639">MIN(IF(IMDB_Movies_Cleaned!$E$2:$E$3849=A3639, IMDB_Movies_Cleaned!$N$2:$N$3849))</f>
        <v>4.3</v>
      </c>
      <c r="I3639" cm="1">
        <f t="array" ref="I3639">_xlfn.VAR.S(IF(IMDB_Movies_Cleaned!$E$2:$E$3849=A3639, IMDB_Movies_Cleaned!$N$2:$N$3849))</f>
        <v>0.56277174392930951</v>
      </c>
      <c r="J3639" cm="1">
        <f t="array" ref="J3639">_xlfn.STDEV.S(IF(IMDB_Movies_Cleaned!$E$2:$E$3849=A3639, IMDB_Movies_Cleaned!$N$2:$N$3849))</f>
        <v>0.75018114074489339</v>
      </c>
    </row>
    <row r="3640" spans="1:10" x14ac:dyDescent="0.25">
      <c r="A3640" s="1" t="s">
        <v>38</v>
      </c>
      <c r="B3640">
        <f t="shared" si="58"/>
        <v>21</v>
      </c>
      <c r="D3640">
        <f>AVERAGEIF(IMDB_Movies_Cleaned!$E$2:$E$3849, A3640, IMDB_Movies_Cleaned!$N$2:$N$3849)</f>
        <v>6.7714285714285705</v>
      </c>
      <c r="E3640" cm="1">
        <f t="array" ref="E3640">MEDIAN(IF(IMDB_Movies_Cleaned!$E$2:$E$3849=A3640, IMDB_Movies_Cleaned!$N$2:$N$3849))</f>
        <v>7.1</v>
      </c>
      <c r="F3640" cm="1">
        <f t="array" ref="F3640">_xlfn.MODE.SNGL(IF(IMDB_Movies_Cleaned!$E$2:$E$3849=A3640, IMDB_Movies_Cleaned!$N$2:$N$3849))</f>
        <v>7.1</v>
      </c>
      <c r="G3640" cm="1">
        <f t="array" ref="G3640">MAX(IF(IMDB_Movies_Cleaned!$E$2:$E$3849=A3640, IMDB_Movies_Cleaned!$N$2:$N$3849))</f>
        <v>8</v>
      </c>
      <c r="H3640" cm="1">
        <f t="array" ref="H3640">MIN(IF(IMDB_Movies_Cleaned!$E$2:$E$3849=A3640, IMDB_Movies_Cleaned!$N$2:$N$3849))</f>
        <v>2.7</v>
      </c>
      <c r="I3640" cm="1">
        <f t="array" ref="I3640">_xlfn.VAR.S(IF(IMDB_Movies_Cleaned!$E$2:$E$3849=A3640, IMDB_Movies_Cleaned!$N$2:$N$3849))</f>
        <v>1.4081428571428547</v>
      </c>
      <c r="J3640" cm="1">
        <f t="array" ref="J3640">_xlfn.STDEV.S(IF(IMDB_Movies_Cleaned!$E$2:$E$3849=A3640, IMDB_Movies_Cleaned!$N$2:$N$3849))</f>
        <v>1.1866519528247761</v>
      </c>
    </row>
    <row r="3641" spans="1:10" x14ac:dyDescent="0.25">
      <c r="A3641" s="2" t="s">
        <v>2139</v>
      </c>
      <c r="B3641">
        <f t="shared" si="58"/>
        <v>13</v>
      </c>
      <c r="D3641">
        <f>AVERAGEIF(IMDB_Movies_Cleaned!$E$2:$E$3849, A3641, IMDB_Movies_Cleaned!$N$2:$N$3849)</f>
        <v>6.1461538461538465</v>
      </c>
      <c r="E3641" cm="1">
        <f t="array" ref="E3641">MEDIAN(IF(IMDB_Movies_Cleaned!$E$2:$E$3849=A3641, IMDB_Movies_Cleaned!$N$2:$N$3849))</f>
        <v>6.2</v>
      </c>
      <c r="F3641" cm="1">
        <f t="array" ref="F3641">_xlfn.MODE.SNGL(IF(IMDB_Movies_Cleaned!$E$2:$E$3849=A3641, IMDB_Movies_Cleaned!$N$2:$N$3849))</f>
        <v>6</v>
      </c>
      <c r="G3641" cm="1">
        <f t="array" ref="G3641">MAX(IF(IMDB_Movies_Cleaned!$E$2:$E$3849=A3641, IMDB_Movies_Cleaned!$N$2:$N$3849))</f>
        <v>7.4</v>
      </c>
      <c r="H3641" cm="1">
        <f t="array" ref="H3641">MIN(IF(IMDB_Movies_Cleaned!$E$2:$E$3849=A3641, IMDB_Movies_Cleaned!$N$2:$N$3849))</f>
        <v>4.5</v>
      </c>
      <c r="I3641" cm="1">
        <f t="array" ref="I3641">_xlfn.VAR.S(IF(IMDB_Movies_Cleaned!$E$2:$E$3849=A3641, IMDB_Movies_Cleaned!$N$2:$N$3849))</f>
        <v>0.74602564102562974</v>
      </c>
      <c r="J3641" cm="1">
        <f t="array" ref="J3641">_xlfn.STDEV.S(IF(IMDB_Movies_Cleaned!$E$2:$E$3849=A3641, IMDB_Movies_Cleaned!$N$2:$N$3849))</f>
        <v>0.86372775862862583</v>
      </c>
    </row>
    <row r="3642" spans="1:10" x14ac:dyDescent="0.25">
      <c r="A3642" s="2" t="s">
        <v>2127</v>
      </c>
      <c r="B3642">
        <f t="shared" si="58"/>
        <v>2</v>
      </c>
      <c r="D3642">
        <f>AVERAGEIF(IMDB_Movies_Cleaned!$E$2:$E$3849, A3642, IMDB_Movies_Cleaned!$N$2:$N$3849)</f>
        <v>6.4</v>
      </c>
      <c r="E3642" cm="1">
        <f t="array" ref="E3642">MEDIAN(IF(IMDB_Movies_Cleaned!$E$2:$E$3849=A3642, IMDB_Movies_Cleaned!$N$2:$N$3849))</f>
        <v>6.4</v>
      </c>
      <c r="F3642" cm="1">
        <f t="array" ref="F3642">_xlfn.MODE.SNGL(IF(IMDB_Movies_Cleaned!$E$2:$E$3849=A3642, IMDB_Movies_Cleaned!$N$2:$N$3849))</f>
        <v>6.4</v>
      </c>
      <c r="G3642" cm="1">
        <f t="array" ref="G3642">MAX(IF(IMDB_Movies_Cleaned!$E$2:$E$3849=A3642, IMDB_Movies_Cleaned!$N$2:$N$3849))</f>
        <v>6.4</v>
      </c>
      <c r="H3642" cm="1">
        <f t="array" ref="H3642">MIN(IF(IMDB_Movies_Cleaned!$E$2:$E$3849=A3642, IMDB_Movies_Cleaned!$N$2:$N$3849))</f>
        <v>6.4</v>
      </c>
      <c r="I3642" cm="1">
        <f t="array" ref="I3642">_xlfn.VAR.S(IF(IMDB_Movies_Cleaned!$E$2:$E$3849=A3642, IMDB_Movies_Cleaned!$N$2:$N$3849))</f>
        <v>0</v>
      </c>
      <c r="J3642" cm="1">
        <f t="array" ref="J3642">_xlfn.STDEV.S(IF(IMDB_Movies_Cleaned!$E$2:$E$3849=A3642, IMDB_Movies_Cleaned!$N$2:$N$3849))</f>
        <v>0</v>
      </c>
    </row>
    <row r="3643" spans="1:10" x14ac:dyDescent="0.25">
      <c r="A3643" s="1" t="s">
        <v>1671</v>
      </c>
      <c r="B3643">
        <f t="shared" si="58"/>
        <v>153</v>
      </c>
      <c r="D3643">
        <f>AVERAGEIF(IMDB_Movies_Cleaned!$E$2:$E$3849, A3643, IMDB_Movies_Cleaned!$N$2:$N$3849)</f>
        <v>7.0418300653594796</v>
      </c>
      <c r="E3643" cm="1">
        <f t="array" ref="E3643">MEDIAN(IF(IMDB_Movies_Cleaned!$E$2:$E$3849=A3643, IMDB_Movies_Cleaned!$N$2:$N$3849))</f>
        <v>7.2</v>
      </c>
      <c r="F3643" cm="1">
        <f t="array" ref="F3643">_xlfn.MODE.SNGL(IF(IMDB_Movies_Cleaned!$E$2:$E$3849=A3643, IMDB_Movies_Cleaned!$N$2:$N$3849))</f>
        <v>7.3</v>
      </c>
      <c r="G3643" cm="1">
        <f t="array" ref="G3643">MAX(IF(IMDB_Movies_Cleaned!$E$2:$E$3849=A3643, IMDB_Movies_Cleaned!$N$2:$N$3849))</f>
        <v>8.8000000000000007</v>
      </c>
      <c r="H3643" cm="1">
        <f t="array" ref="H3643">MIN(IF(IMDB_Movies_Cleaned!$E$2:$E$3849=A3643, IMDB_Movies_Cleaned!$N$2:$N$3849))</f>
        <v>3.4</v>
      </c>
      <c r="I3643" cm="1">
        <f t="array" ref="I3643">_xlfn.VAR.S(IF(IMDB_Movies_Cleaned!$E$2:$E$3849=A3643, IMDB_Movies_Cleaned!$N$2:$N$3849))</f>
        <v>0.68705452356381391</v>
      </c>
      <c r="J3643" cm="1">
        <f t="array" ref="J3643">_xlfn.STDEV.S(IF(IMDB_Movies_Cleaned!$E$2:$E$3849=A3643, IMDB_Movies_Cleaned!$N$2:$N$3849))</f>
        <v>0.82888752166009472</v>
      </c>
    </row>
    <row r="3644" spans="1:10" x14ac:dyDescent="0.25">
      <c r="A3644" s="2" t="s">
        <v>1520</v>
      </c>
      <c r="B3644">
        <f t="shared" si="58"/>
        <v>4</v>
      </c>
      <c r="D3644">
        <f>AVERAGEIF(IMDB_Movies_Cleaned!$E$2:$E$3849, A3644, IMDB_Movies_Cleaned!$N$2:$N$3849)</f>
        <v>7.0750000000000002</v>
      </c>
      <c r="E3644" cm="1">
        <f t="array" ref="E3644">MEDIAN(IF(IMDB_Movies_Cleaned!$E$2:$E$3849=A3644, IMDB_Movies_Cleaned!$N$2:$N$3849))</f>
        <v>7.5</v>
      </c>
      <c r="F3644" cm="1">
        <f t="array" ref="F3644">_xlfn.MODE.SNGL(IF(IMDB_Movies_Cleaned!$E$2:$E$3849=A3644, IMDB_Movies_Cleaned!$N$2:$N$3849))</f>
        <v>7.8</v>
      </c>
      <c r="G3644" cm="1">
        <f t="array" ref="G3644">MAX(IF(IMDB_Movies_Cleaned!$E$2:$E$3849=A3644, IMDB_Movies_Cleaned!$N$2:$N$3849))</f>
        <v>7.8</v>
      </c>
      <c r="H3644" cm="1">
        <f t="array" ref="H3644">MIN(IF(IMDB_Movies_Cleaned!$E$2:$E$3849=A3644, IMDB_Movies_Cleaned!$N$2:$N$3849))</f>
        <v>5.5</v>
      </c>
      <c r="I3644" cm="1">
        <f t="array" ref="I3644">_xlfn.VAR.S(IF(IMDB_Movies_Cleaned!$E$2:$E$3849=A3644, IMDB_Movies_Cleaned!$N$2:$N$3849))</f>
        <v>1.1825000000000045</v>
      </c>
      <c r="J3644" cm="1">
        <f t="array" ref="J3644">_xlfn.STDEV.S(IF(IMDB_Movies_Cleaned!$E$2:$E$3849=A3644, IMDB_Movies_Cleaned!$N$2:$N$3849))</f>
        <v>1.0874281585465793</v>
      </c>
    </row>
    <row r="3645" spans="1:10" x14ac:dyDescent="0.25">
      <c r="A3645" s="1" t="s">
        <v>129</v>
      </c>
      <c r="B3645">
        <f t="shared" si="58"/>
        <v>119</v>
      </c>
      <c r="D3645">
        <f>AVERAGEIF(IMDB_Movies_Cleaned!$E$2:$E$3849, A3645, IMDB_Movies_Cleaned!$N$2:$N$3849)</f>
        <v>6.9529411764705902</v>
      </c>
      <c r="E3645" cm="1">
        <f t="array" ref="E3645">MEDIAN(IF(IMDB_Movies_Cleaned!$E$2:$E$3849=A3645, IMDB_Movies_Cleaned!$N$2:$N$3849))</f>
        <v>7.1</v>
      </c>
      <c r="F3645" cm="1">
        <f t="array" ref="F3645">_xlfn.MODE.SNGL(IF(IMDB_Movies_Cleaned!$E$2:$E$3849=A3645, IMDB_Movies_Cleaned!$N$2:$N$3849))</f>
        <v>7.2</v>
      </c>
      <c r="G3645" cm="1">
        <f t="array" ref="G3645">MAX(IF(IMDB_Movies_Cleaned!$E$2:$E$3849=A3645, IMDB_Movies_Cleaned!$N$2:$N$3849))</f>
        <v>8.1</v>
      </c>
      <c r="H3645" cm="1">
        <f t="array" ref="H3645">MIN(IF(IMDB_Movies_Cleaned!$E$2:$E$3849=A3645, IMDB_Movies_Cleaned!$N$2:$N$3849))</f>
        <v>4.0999999999999996</v>
      </c>
      <c r="I3645" cm="1">
        <f t="array" ref="I3645">_xlfn.VAR.S(IF(IMDB_Movies_Cleaned!$E$2:$E$3849=A3645, IMDB_Movies_Cleaned!$N$2:$N$3849))</f>
        <v>0.5581056829511245</v>
      </c>
      <c r="J3645" cm="1">
        <f t="array" ref="J3645">_xlfn.STDEV.S(IF(IMDB_Movies_Cleaned!$E$2:$E$3849=A3645, IMDB_Movies_Cleaned!$N$2:$N$3849))</f>
        <v>0.74706471135446129</v>
      </c>
    </row>
    <row r="3646" spans="1:10" x14ac:dyDescent="0.25">
      <c r="A3646" s="1" t="s">
        <v>2551</v>
      </c>
      <c r="B3646">
        <f t="shared" si="58"/>
        <v>5</v>
      </c>
      <c r="D3646">
        <f>AVERAGEIF(IMDB_Movies_Cleaned!$E$2:$E$3849, A3646, IMDB_Movies_Cleaned!$N$2:$N$3849)</f>
        <v>5.6199999999999992</v>
      </c>
      <c r="E3646" cm="1">
        <f t="array" ref="E3646">MEDIAN(IF(IMDB_Movies_Cleaned!$E$2:$E$3849=A3646, IMDB_Movies_Cleaned!$N$2:$N$3849))</f>
        <v>5.6</v>
      </c>
      <c r="F3646" t="e" cm="1">
        <f t="array" ref="F3646">_xlfn.MODE.SNGL(IF(IMDB_Movies_Cleaned!$E$2:$E$3849=A3646, IMDB_Movies_Cleaned!$N$2:$N$3849))</f>
        <v>#N/A</v>
      </c>
      <c r="G3646" cm="1">
        <f t="array" ref="G3646">MAX(IF(IMDB_Movies_Cleaned!$E$2:$E$3849=A3646, IMDB_Movies_Cleaned!$N$2:$N$3849))</f>
        <v>6.4</v>
      </c>
      <c r="H3646" cm="1">
        <f t="array" ref="H3646">MIN(IF(IMDB_Movies_Cleaned!$E$2:$E$3849=A3646, IMDB_Movies_Cleaned!$N$2:$N$3849))</f>
        <v>4.8</v>
      </c>
      <c r="I3646" cm="1">
        <f t="array" ref="I3646">_xlfn.VAR.S(IF(IMDB_Movies_Cleaned!$E$2:$E$3849=A3646, IMDB_Movies_Cleaned!$N$2:$N$3849))</f>
        <v>0.47200000000000841</v>
      </c>
      <c r="J3646" cm="1">
        <f t="array" ref="J3646">_xlfn.STDEV.S(IF(IMDB_Movies_Cleaned!$E$2:$E$3849=A3646, IMDB_Movies_Cleaned!$N$2:$N$3849))</f>
        <v>0.6870225614927129</v>
      </c>
    </row>
    <row r="3647" spans="1:10" x14ac:dyDescent="0.25">
      <c r="A3647" s="2" t="s">
        <v>129</v>
      </c>
      <c r="B3647">
        <f t="shared" si="58"/>
        <v>119</v>
      </c>
      <c r="D3647">
        <f>AVERAGEIF(IMDB_Movies_Cleaned!$E$2:$E$3849, A3647, IMDB_Movies_Cleaned!$N$2:$N$3849)</f>
        <v>6.9529411764705902</v>
      </c>
      <c r="E3647" cm="1">
        <f t="array" ref="E3647">MEDIAN(IF(IMDB_Movies_Cleaned!$E$2:$E$3849=A3647, IMDB_Movies_Cleaned!$N$2:$N$3849))</f>
        <v>7.1</v>
      </c>
      <c r="F3647" cm="1">
        <f t="array" ref="F3647">_xlfn.MODE.SNGL(IF(IMDB_Movies_Cleaned!$E$2:$E$3849=A3647, IMDB_Movies_Cleaned!$N$2:$N$3849))</f>
        <v>7.2</v>
      </c>
      <c r="G3647" cm="1">
        <f t="array" ref="G3647">MAX(IF(IMDB_Movies_Cleaned!$E$2:$E$3849=A3647, IMDB_Movies_Cleaned!$N$2:$N$3849))</f>
        <v>8.1</v>
      </c>
      <c r="H3647" cm="1">
        <f t="array" ref="H3647">MIN(IF(IMDB_Movies_Cleaned!$E$2:$E$3849=A3647, IMDB_Movies_Cleaned!$N$2:$N$3849))</f>
        <v>4.0999999999999996</v>
      </c>
      <c r="I3647" cm="1">
        <f t="array" ref="I3647">_xlfn.VAR.S(IF(IMDB_Movies_Cleaned!$E$2:$E$3849=A3647, IMDB_Movies_Cleaned!$N$2:$N$3849))</f>
        <v>0.5581056829511245</v>
      </c>
      <c r="J3647" cm="1">
        <f t="array" ref="J3647">_xlfn.STDEV.S(IF(IMDB_Movies_Cleaned!$E$2:$E$3849=A3647, IMDB_Movies_Cleaned!$N$2:$N$3849))</f>
        <v>0.74706471135446129</v>
      </c>
    </row>
    <row r="3648" spans="1:10" x14ac:dyDescent="0.25">
      <c r="A3648" s="1" t="s">
        <v>1289</v>
      </c>
      <c r="B3648">
        <f t="shared" si="58"/>
        <v>147</v>
      </c>
      <c r="D3648">
        <f>AVERAGEIF(IMDB_Movies_Cleaned!$E$2:$E$3849, A3648, IMDB_Movies_Cleaned!$N$2:$N$3849)</f>
        <v>6.5836734693877554</v>
      </c>
      <c r="E3648" cm="1">
        <f t="array" ref="E3648">MEDIAN(IF(IMDB_Movies_Cleaned!$E$2:$E$3849=A3648, IMDB_Movies_Cleaned!$N$2:$N$3849))</f>
        <v>6.7</v>
      </c>
      <c r="F3648" cm="1">
        <f t="array" ref="F3648">_xlfn.MODE.SNGL(IF(IMDB_Movies_Cleaned!$E$2:$E$3849=A3648, IMDB_Movies_Cleaned!$N$2:$N$3849))</f>
        <v>6.7</v>
      </c>
      <c r="G3648" cm="1">
        <f t="array" ref="G3648">MAX(IF(IMDB_Movies_Cleaned!$E$2:$E$3849=A3648, IMDB_Movies_Cleaned!$N$2:$N$3849))</f>
        <v>8.8000000000000007</v>
      </c>
      <c r="H3648" cm="1">
        <f t="array" ref="H3648">MIN(IF(IMDB_Movies_Cleaned!$E$2:$E$3849=A3648, IMDB_Movies_Cleaned!$N$2:$N$3849))</f>
        <v>3.3</v>
      </c>
      <c r="I3648" cm="1">
        <f t="array" ref="I3648">_xlfn.VAR.S(IF(IMDB_Movies_Cleaned!$E$2:$E$3849=A3648, IMDB_Movies_Cleaned!$N$2:$N$3849))</f>
        <v>0.73480011182555371</v>
      </c>
      <c r="J3648" cm="1">
        <f t="array" ref="J3648">_xlfn.STDEV.S(IF(IMDB_Movies_Cleaned!$E$2:$E$3849=A3648, IMDB_Movies_Cleaned!$N$2:$N$3849))</f>
        <v>0.85720482489633343</v>
      </c>
    </row>
    <row r="3649" spans="1:10" x14ac:dyDescent="0.25">
      <c r="A3649" s="2" t="s">
        <v>1671</v>
      </c>
      <c r="B3649">
        <f t="shared" si="58"/>
        <v>153</v>
      </c>
      <c r="D3649">
        <f>AVERAGEIF(IMDB_Movies_Cleaned!$E$2:$E$3849, A3649, IMDB_Movies_Cleaned!$N$2:$N$3849)</f>
        <v>7.0418300653594796</v>
      </c>
      <c r="E3649" cm="1">
        <f t="array" ref="E3649">MEDIAN(IF(IMDB_Movies_Cleaned!$E$2:$E$3849=A3649, IMDB_Movies_Cleaned!$N$2:$N$3849))</f>
        <v>7.2</v>
      </c>
      <c r="F3649" cm="1">
        <f t="array" ref="F3649">_xlfn.MODE.SNGL(IF(IMDB_Movies_Cleaned!$E$2:$E$3849=A3649, IMDB_Movies_Cleaned!$N$2:$N$3849))</f>
        <v>7.3</v>
      </c>
      <c r="G3649" cm="1">
        <f t="array" ref="G3649">MAX(IF(IMDB_Movies_Cleaned!$E$2:$E$3849=A3649, IMDB_Movies_Cleaned!$N$2:$N$3849))</f>
        <v>8.8000000000000007</v>
      </c>
      <c r="H3649" cm="1">
        <f t="array" ref="H3649">MIN(IF(IMDB_Movies_Cleaned!$E$2:$E$3849=A3649, IMDB_Movies_Cleaned!$N$2:$N$3849))</f>
        <v>3.4</v>
      </c>
      <c r="I3649" cm="1">
        <f t="array" ref="I3649">_xlfn.VAR.S(IF(IMDB_Movies_Cleaned!$E$2:$E$3849=A3649, IMDB_Movies_Cleaned!$N$2:$N$3849))</f>
        <v>0.68705452356381391</v>
      </c>
      <c r="J3649" cm="1">
        <f t="array" ref="J3649">_xlfn.STDEV.S(IF(IMDB_Movies_Cleaned!$E$2:$E$3849=A3649, IMDB_Movies_Cleaned!$N$2:$N$3849))</f>
        <v>0.82888752166009472</v>
      </c>
    </row>
    <row r="3650" spans="1:10" x14ac:dyDescent="0.25">
      <c r="A3650" s="1" t="s">
        <v>877</v>
      </c>
      <c r="B3650">
        <f t="shared" si="58"/>
        <v>135</v>
      </c>
      <c r="D3650">
        <f>AVERAGEIF(IMDB_Movies_Cleaned!$E$2:$E$3849, A3650, IMDB_Movies_Cleaned!$N$2:$N$3849)</f>
        <v>5.8962962962962955</v>
      </c>
      <c r="E3650" cm="1">
        <f t="array" ref="E3650">MEDIAN(IF(IMDB_Movies_Cleaned!$E$2:$E$3849=A3650, IMDB_Movies_Cleaned!$N$2:$N$3849))</f>
        <v>6</v>
      </c>
      <c r="F3650" cm="1">
        <f t="array" ref="F3650">_xlfn.MODE.SNGL(IF(IMDB_Movies_Cleaned!$E$2:$E$3849=A3650, IMDB_Movies_Cleaned!$N$2:$N$3849))</f>
        <v>6.1</v>
      </c>
      <c r="G3650" cm="1">
        <f t="array" ref="G3650">MAX(IF(IMDB_Movies_Cleaned!$E$2:$E$3849=A3650, IMDB_Movies_Cleaned!$N$2:$N$3849))</f>
        <v>8.4</v>
      </c>
      <c r="H3650" cm="1">
        <f t="array" ref="H3650">MIN(IF(IMDB_Movies_Cleaned!$E$2:$E$3849=A3650, IMDB_Movies_Cleaned!$N$2:$N$3849))</f>
        <v>2.7</v>
      </c>
      <c r="I3650" cm="1">
        <f t="array" ref="I3650">_xlfn.VAR.S(IF(IMDB_Movies_Cleaned!$E$2:$E$3849=A3650, IMDB_Movies_Cleaned!$N$2:$N$3849))</f>
        <v>0.76826976229963906</v>
      </c>
      <c r="J3650" cm="1">
        <f t="array" ref="J3650">_xlfn.STDEV.S(IF(IMDB_Movies_Cleaned!$E$2:$E$3849=A3650, IMDB_Movies_Cleaned!$N$2:$N$3849))</f>
        <v>0.87650998984588824</v>
      </c>
    </row>
    <row r="3651" spans="1:10" x14ac:dyDescent="0.25">
      <c r="A3651" s="2" t="s">
        <v>1274</v>
      </c>
      <c r="B3651">
        <f t="shared" si="58"/>
        <v>11</v>
      </c>
      <c r="D3651">
        <f>AVERAGEIF(IMDB_Movies_Cleaned!$E$2:$E$3849, A3651, IMDB_Movies_Cleaned!$N$2:$N$3849)</f>
        <v>6.418181818181818</v>
      </c>
      <c r="E3651" cm="1">
        <f t="array" ref="E3651">MEDIAN(IF(IMDB_Movies_Cleaned!$E$2:$E$3849=A3651, IMDB_Movies_Cleaned!$N$2:$N$3849))</f>
        <v>6.4</v>
      </c>
      <c r="F3651" cm="1">
        <f t="array" ref="F3651">_xlfn.MODE.SNGL(IF(IMDB_Movies_Cleaned!$E$2:$E$3849=A3651, IMDB_Movies_Cleaned!$N$2:$N$3849))</f>
        <v>6.7</v>
      </c>
      <c r="G3651" cm="1">
        <f t="array" ref="G3651">MAX(IF(IMDB_Movies_Cleaned!$E$2:$E$3849=A3651, IMDB_Movies_Cleaned!$N$2:$N$3849))</f>
        <v>7.6</v>
      </c>
      <c r="H3651" cm="1">
        <f t="array" ref="H3651">MIN(IF(IMDB_Movies_Cleaned!$E$2:$E$3849=A3651, IMDB_Movies_Cleaned!$N$2:$N$3849))</f>
        <v>5.3</v>
      </c>
      <c r="I3651" cm="1">
        <f t="array" ref="I3651">_xlfn.VAR.S(IF(IMDB_Movies_Cleaned!$E$2:$E$3849=A3651, IMDB_Movies_Cleaned!$N$2:$N$3849))</f>
        <v>0.53363636363637279</v>
      </c>
      <c r="J3651" cm="1">
        <f t="array" ref="J3651">_xlfn.STDEV.S(IF(IMDB_Movies_Cleaned!$E$2:$E$3849=A3651, IMDB_Movies_Cleaned!$N$2:$N$3849))</f>
        <v>0.73050418454405364</v>
      </c>
    </row>
    <row r="3652" spans="1:10" x14ac:dyDescent="0.25">
      <c r="A3652" s="2" t="s">
        <v>753</v>
      </c>
      <c r="B3652">
        <f t="shared" si="58"/>
        <v>151</v>
      </c>
      <c r="D3652">
        <f>AVERAGEIF(IMDB_Movies_Cleaned!$E$2:$E$3849, A3652, IMDB_Movies_Cleaned!$N$2:$N$3849)</f>
        <v>6.4947019867549711</v>
      </c>
      <c r="E3652" cm="1">
        <f t="array" ref="E3652">MEDIAN(IF(IMDB_Movies_Cleaned!$E$2:$E$3849=A3652, IMDB_Movies_Cleaned!$N$2:$N$3849))</f>
        <v>6.5</v>
      </c>
      <c r="F3652" cm="1">
        <f t="array" ref="F3652">_xlfn.MODE.SNGL(IF(IMDB_Movies_Cleaned!$E$2:$E$3849=A3652, IMDB_Movies_Cleaned!$N$2:$N$3849))</f>
        <v>6.5</v>
      </c>
      <c r="G3652" cm="1">
        <f t="array" ref="G3652">MAX(IF(IMDB_Movies_Cleaned!$E$2:$E$3849=A3652, IMDB_Movies_Cleaned!$N$2:$N$3849))</f>
        <v>8</v>
      </c>
      <c r="H3652" cm="1">
        <f t="array" ref="H3652">MIN(IF(IMDB_Movies_Cleaned!$E$2:$E$3849=A3652, IMDB_Movies_Cleaned!$N$2:$N$3849))</f>
        <v>4.3</v>
      </c>
      <c r="I3652" cm="1">
        <f t="array" ref="I3652">_xlfn.VAR.S(IF(IMDB_Movies_Cleaned!$E$2:$E$3849=A3652, IMDB_Movies_Cleaned!$N$2:$N$3849))</f>
        <v>0.56277174392930951</v>
      </c>
      <c r="J3652" cm="1">
        <f t="array" ref="J3652">_xlfn.STDEV.S(IF(IMDB_Movies_Cleaned!$E$2:$E$3849=A3652, IMDB_Movies_Cleaned!$N$2:$N$3849))</f>
        <v>0.75018114074489339</v>
      </c>
    </row>
    <row r="3653" spans="1:10" x14ac:dyDescent="0.25">
      <c r="A3653" s="1" t="s">
        <v>1040</v>
      </c>
      <c r="B3653">
        <f t="shared" si="58"/>
        <v>3</v>
      </c>
      <c r="D3653">
        <f>AVERAGEIF(IMDB_Movies_Cleaned!$E$2:$E$3849, A3653, IMDB_Movies_Cleaned!$N$2:$N$3849)</f>
        <v>6.3</v>
      </c>
      <c r="E3653" cm="1">
        <f t="array" ref="E3653">MEDIAN(IF(IMDB_Movies_Cleaned!$E$2:$E$3849=A3653, IMDB_Movies_Cleaned!$N$2:$N$3849))</f>
        <v>6.7</v>
      </c>
      <c r="F3653" cm="1">
        <f t="array" ref="F3653">_xlfn.MODE.SNGL(IF(IMDB_Movies_Cleaned!$E$2:$E$3849=A3653, IMDB_Movies_Cleaned!$N$2:$N$3849))</f>
        <v>6.7</v>
      </c>
      <c r="G3653" cm="1">
        <f t="array" ref="G3653">MAX(IF(IMDB_Movies_Cleaned!$E$2:$E$3849=A3653, IMDB_Movies_Cleaned!$N$2:$N$3849))</f>
        <v>6.7</v>
      </c>
      <c r="H3653" cm="1">
        <f t="array" ref="H3653">MIN(IF(IMDB_Movies_Cleaned!$E$2:$E$3849=A3653, IMDB_Movies_Cleaned!$N$2:$N$3849))</f>
        <v>5.5</v>
      </c>
      <c r="I3653" cm="1">
        <f t="array" ref="I3653">_xlfn.VAR.S(IF(IMDB_Movies_Cleaned!$E$2:$E$3849=A3653, IMDB_Movies_Cleaned!$N$2:$N$3849))</f>
        <v>0.48000000000000009</v>
      </c>
      <c r="J3653" cm="1">
        <f t="array" ref="J3653">_xlfn.STDEV.S(IF(IMDB_Movies_Cleaned!$E$2:$E$3849=A3653, IMDB_Movies_Cleaned!$N$2:$N$3849))</f>
        <v>0.69282032302755103</v>
      </c>
    </row>
    <row r="3654" spans="1:10" x14ac:dyDescent="0.25">
      <c r="A3654" s="2" t="s">
        <v>7452</v>
      </c>
      <c r="B3654">
        <f t="shared" si="58"/>
        <v>1</v>
      </c>
      <c r="D3654">
        <f>AVERAGEIF(IMDB_Movies_Cleaned!$E$2:$E$3849, A3654, IMDB_Movies_Cleaned!$N$2:$N$3849)</f>
        <v>8.1999999999999993</v>
      </c>
      <c r="E3654" cm="1">
        <f t="array" ref="E3654">MEDIAN(IF(IMDB_Movies_Cleaned!$E$2:$E$3849=A3654, IMDB_Movies_Cleaned!$N$2:$N$3849))</f>
        <v>8.1999999999999993</v>
      </c>
      <c r="F3654" t="e" cm="1">
        <f t="array" ref="F3654">_xlfn.MODE.SNGL(IF(IMDB_Movies_Cleaned!$E$2:$E$3849=A3654, IMDB_Movies_Cleaned!$N$2:$N$3849))</f>
        <v>#N/A</v>
      </c>
      <c r="G3654" cm="1">
        <f t="array" ref="G3654">MAX(IF(IMDB_Movies_Cleaned!$E$2:$E$3849=A3654, IMDB_Movies_Cleaned!$N$2:$N$3849))</f>
        <v>8.1999999999999993</v>
      </c>
      <c r="H3654" cm="1">
        <f t="array" ref="H3654">MIN(IF(IMDB_Movies_Cleaned!$E$2:$E$3849=A3654, IMDB_Movies_Cleaned!$N$2:$N$3849))</f>
        <v>8.1999999999999993</v>
      </c>
      <c r="I3654" t="e" cm="1">
        <f t="array" ref="I3654">_xlfn.VAR.S(IF(IMDB_Movies_Cleaned!$E$2:$E$3849=A3654, IMDB_Movies_Cleaned!$N$2:$N$3849))</f>
        <v>#DIV/0!</v>
      </c>
      <c r="J3654" t="e" cm="1">
        <f t="array" ref="J3654">_xlfn.STDEV.S(IF(IMDB_Movies_Cleaned!$E$2:$E$3849=A3654, IMDB_Movies_Cleaned!$N$2:$N$3849))</f>
        <v>#DIV/0!</v>
      </c>
    </row>
    <row r="3655" spans="1:10" x14ac:dyDescent="0.25">
      <c r="A3655" s="1" t="s">
        <v>6698</v>
      </c>
      <c r="B3655">
        <f t="shared" si="58"/>
        <v>1</v>
      </c>
      <c r="D3655">
        <f>AVERAGEIF(IMDB_Movies_Cleaned!$E$2:$E$3849, A3655, IMDB_Movies_Cleaned!$N$2:$N$3849)</f>
        <v>7.7</v>
      </c>
      <c r="E3655" cm="1">
        <f t="array" ref="E3655">MEDIAN(IF(IMDB_Movies_Cleaned!$E$2:$E$3849=A3655, IMDB_Movies_Cleaned!$N$2:$N$3849))</f>
        <v>7.7</v>
      </c>
      <c r="F3655" t="e" cm="1">
        <f t="array" ref="F3655">_xlfn.MODE.SNGL(IF(IMDB_Movies_Cleaned!$E$2:$E$3849=A3655, IMDB_Movies_Cleaned!$N$2:$N$3849))</f>
        <v>#N/A</v>
      </c>
      <c r="G3655" cm="1">
        <f t="array" ref="G3655">MAX(IF(IMDB_Movies_Cleaned!$E$2:$E$3849=A3655, IMDB_Movies_Cleaned!$N$2:$N$3849))</f>
        <v>7.7</v>
      </c>
      <c r="H3655" cm="1">
        <f t="array" ref="H3655">MIN(IF(IMDB_Movies_Cleaned!$E$2:$E$3849=A3655, IMDB_Movies_Cleaned!$N$2:$N$3849))</f>
        <v>7.7</v>
      </c>
      <c r="I3655" t="e" cm="1">
        <f t="array" ref="I3655">_xlfn.VAR.S(IF(IMDB_Movies_Cleaned!$E$2:$E$3849=A3655, IMDB_Movies_Cleaned!$N$2:$N$3849))</f>
        <v>#DIV/0!</v>
      </c>
      <c r="J3655" t="e" cm="1">
        <f t="array" ref="J3655">_xlfn.STDEV.S(IF(IMDB_Movies_Cleaned!$E$2:$E$3849=A3655, IMDB_Movies_Cleaned!$N$2:$N$3849))</f>
        <v>#DIV/0!</v>
      </c>
    </row>
    <row r="3656" spans="1:10" x14ac:dyDescent="0.25">
      <c r="A3656" s="2" t="s">
        <v>6304</v>
      </c>
      <c r="B3656">
        <f t="shared" si="58"/>
        <v>3</v>
      </c>
      <c r="D3656">
        <f>AVERAGEIF(IMDB_Movies_Cleaned!$E$2:$E$3849, A3656, IMDB_Movies_Cleaned!$N$2:$N$3849)</f>
        <v>7.833333333333333</v>
      </c>
      <c r="E3656" cm="1">
        <f t="array" ref="E3656">MEDIAN(IF(IMDB_Movies_Cleaned!$E$2:$E$3849=A3656, IMDB_Movies_Cleaned!$N$2:$N$3849))</f>
        <v>7.8</v>
      </c>
      <c r="F3656" t="e" cm="1">
        <f t="array" ref="F3656">_xlfn.MODE.SNGL(IF(IMDB_Movies_Cleaned!$E$2:$E$3849=A3656, IMDB_Movies_Cleaned!$N$2:$N$3849))</f>
        <v>#N/A</v>
      </c>
      <c r="G3656" cm="1">
        <f t="array" ref="G3656">MAX(IF(IMDB_Movies_Cleaned!$E$2:$E$3849=A3656, IMDB_Movies_Cleaned!$N$2:$N$3849))</f>
        <v>8.4</v>
      </c>
      <c r="H3656" cm="1">
        <f t="array" ref="H3656">MIN(IF(IMDB_Movies_Cleaned!$E$2:$E$3849=A3656, IMDB_Movies_Cleaned!$N$2:$N$3849))</f>
        <v>7.3</v>
      </c>
      <c r="I3656" cm="1">
        <f t="array" ref="I3656">_xlfn.VAR.S(IF(IMDB_Movies_Cleaned!$E$2:$E$3849=A3656, IMDB_Movies_Cleaned!$N$2:$N$3849))</f>
        <v>0.30333333333333362</v>
      </c>
      <c r="J3656" cm="1">
        <f t="array" ref="J3656">_xlfn.STDEV.S(IF(IMDB_Movies_Cleaned!$E$2:$E$3849=A3656, IMDB_Movies_Cleaned!$N$2:$N$3849))</f>
        <v>0.55075705472861047</v>
      </c>
    </row>
    <row r="3657" spans="1:10" x14ac:dyDescent="0.25">
      <c r="A3657" s="1" t="s">
        <v>7461</v>
      </c>
      <c r="B3657">
        <f t="shared" si="58"/>
        <v>1</v>
      </c>
      <c r="D3657">
        <f>AVERAGEIF(IMDB_Movies_Cleaned!$E$2:$E$3849, A3657, IMDB_Movies_Cleaned!$N$2:$N$3849)</f>
        <v>7.6</v>
      </c>
      <c r="E3657" cm="1">
        <f t="array" ref="E3657">MEDIAN(IF(IMDB_Movies_Cleaned!$E$2:$E$3849=A3657, IMDB_Movies_Cleaned!$N$2:$N$3849))</f>
        <v>7.6</v>
      </c>
      <c r="F3657" t="e" cm="1">
        <f t="array" ref="F3657">_xlfn.MODE.SNGL(IF(IMDB_Movies_Cleaned!$E$2:$E$3849=A3657, IMDB_Movies_Cleaned!$N$2:$N$3849))</f>
        <v>#N/A</v>
      </c>
      <c r="G3657" cm="1">
        <f t="array" ref="G3657">MAX(IF(IMDB_Movies_Cleaned!$E$2:$E$3849=A3657, IMDB_Movies_Cleaned!$N$2:$N$3849))</f>
        <v>7.6</v>
      </c>
      <c r="H3657" cm="1">
        <f t="array" ref="H3657">MIN(IF(IMDB_Movies_Cleaned!$E$2:$E$3849=A3657, IMDB_Movies_Cleaned!$N$2:$N$3849))</f>
        <v>7.6</v>
      </c>
      <c r="I3657" t="e" cm="1">
        <f t="array" ref="I3657">_xlfn.VAR.S(IF(IMDB_Movies_Cleaned!$E$2:$E$3849=A3657, IMDB_Movies_Cleaned!$N$2:$N$3849))</f>
        <v>#DIV/0!</v>
      </c>
      <c r="J3657" t="e" cm="1">
        <f t="array" ref="J3657">_xlfn.STDEV.S(IF(IMDB_Movies_Cleaned!$E$2:$E$3849=A3657, IMDB_Movies_Cleaned!$N$2:$N$3849))</f>
        <v>#DIV/0!</v>
      </c>
    </row>
    <row r="3658" spans="1:10" x14ac:dyDescent="0.25">
      <c r="A3658" s="2" t="s">
        <v>38</v>
      </c>
      <c r="B3658">
        <f t="shared" si="58"/>
        <v>21</v>
      </c>
      <c r="D3658">
        <f>AVERAGEIF(IMDB_Movies_Cleaned!$E$2:$E$3849, A3658, IMDB_Movies_Cleaned!$N$2:$N$3849)</f>
        <v>6.7714285714285705</v>
      </c>
      <c r="E3658" cm="1">
        <f t="array" ref="E3658">MEDIAN(IF(IMDB_Movies_Cleaned!$E$2:$E$3849=A3658, IMDB_Movies_Cleaned!$N$2:$N$3849))</f>
        <v>7.1</v>
      </c>
      <c r="F3658" cm="1">
        <f t="array" ref="F3658">_xlfn.MODE.SNGL(IF(IMDB_Movies_Cleaned!$E$2:$E$3849=A3658, IMDB_Movies_Cleaned!$N$2:$N$3849))</f>
        <v>7.1</v>
      </c>
      <c r="G3658" cm="1">
        <f t="array" ref="G3658">MAX(IF(IMDB_Movies_Cleaned!$E$2:$E$3849=A3658, IMDB_Movies_Cleaned!$N$2:$N$3849))</f>
        <v>8</v>
      </c>
      <c r="H3658" cm="1">
        <f t="array" ref="H3658">MIN(IF(IMDB_Movies_Cleaned!$E$2:$E$3849=A3658, IMDB_Movies_Cleaned!$N$2:$N$3849))</f>
        <v>2.7</v>
      </c>
      <c r="I3658" cm="1">
        <f t="array" ref="I3658">_xlfn.VAR.S(IF(IMDB_Movies_Cleaned!$E$2:$E$3849=A3658, IMDB_Movies_Cleaned!$N$2:$N$3849))</f>
        <v>1.4081428571428547</v>
      </c>
      <c r="J3658" cm="1">
        <f t="array" ref="J3658">_xlfn.STDEV.S(IF(IMDB_Movies_Cleaned!$E$2:$E$3849=A3658, IMDB_Movies_Cleaned!$N$2:$N$3849))</f>
        <v>1.1866519528247761</v>
      </c>
    </row>
    <row r="3659" spans="1:10" x14ac:dyDescent="0.25">
      <c r="A3659" s="1" t="s">
        <v>437</v>
      </c>
      <c r="B3659">
        <f t="shared" si="58"/>
        <v>7</v>
      </c>
      <c r="D3659">
        <f>AVERAGEIF(IMDB_Movies_Cleaned!$E$2:$E$3849, A3659, IMDB_Movies_Cleaned!$N$2:$N$3849)</f>
        <v>5.7714285714285722</v>
      </c>
      <c r="E3659" cm="1">
        <f t="array" ref="E3659">MEDIAN(IF(IMDB_Movies_Cleaned!$E$2:$E$3849=A3659, IMDB_Movies_Cleaned!$N$2:$N$3849))</f>
        <v>6.4</v>
      </c>
      <c r="F3659" cm="1">
        <f t="array" ref="F3659">_xlfn.MODE.SNGL(IF(IMDB_Movies_Cleaned!$E$2:$E$3849=A3659, IMDB_Movies_Cleaned!$N$2:$N$3849))</f>
        <v>6.4</v>
      </c>
      <c r="G3659" cm="1">
        <f t="array" ref="G3659">MAX(IF(IMDB_Movies_Cleaned!$E$2:$E$3849=A3659, IMDB_Movies_Cleaned!$N$2:$N$3849))</f>
        <v>6.7</v>
      </c>
      <c r="H3659" cm="1">
        <f t="array" ref="H3659">MIN(IF(IMDB_Movies_Cleaned!$E$2:$E$3849=A3659, IMDB_Movies_Cleaned!$N$2:$N$3849))</f>
        <v>4.0999999999999996</v>
      </c>
      <c r="I3659" cm="1">
        <f t="array" ref="I3659">_xlfn.VAR.S(IF(IMDB_Movies_Cleaned!$E$2:$E$3849=A3659, IMDB_Movies_Cleaned!$N$2:$N$3849))</f>
        <v>1.0257142857142725</v>
      </c>
      <c r="J3659" cm="1">
        <f t="array" ref="J3659">_xlfn.STDEV.S(IF(IMDB_Movies_Cleaned!$E$2:$E$3849=A3659, IMDB_Movies_Cleaned!$N$2:$N$3849))</f>
        <v>1.0127755357009136</v>
      </c>
    </row>
    <row r="3660" spans="1:10" x14ac:dyDescent="0.25">
      <c r="A3660" s="2" t="s">
        <v>4367</v>
      </c>
      <c r="B3660">
        <f t="shared" si="58"/>
        <v>3</v>
      </c>
      <c r="D3660">
        <f>AVERAGEIF(IMDB_Movies_Cleaned!$E$2:$E$3849, A3660, IMDB_Movies_Cleaned!$N$2:$N$3849)</f>
        <v>5.3</v>
      </c>
      <c r="E3660" cm="1">
        <f t="array" ref="E3660">MEDIAN(IF(IMDB_Movies_Cleaned!$E$2:$E$3849=A3660, IMDB_Movies_Cleaned!$N$2:$N$3849))</f>
        <v>4.8</v>
      </c>
      <c r="F3660" cm="1">
        <f t="array" ref="F3660">_xlfn.MODE.SNGL(IF(IMDB_Movies_Cleaned!$E$2:$E$3849=A3660, IMDB_Movies_Cleaned!$N$2:$N$3849))</f>
        <v>4.8</v>
      </c>
      <c r="G3660" cm="1">
        <f t="array" ref="G3660">MAX(IF(IMDB_Movies_Cleaned!$E$2:$E$3849=A3660, IMDB_Movies_Cleaned!$N$2:$N$3849))</f>
        <v>6.3</v>
      </c>
      <c r="H3660" cm="1">
        <f t="array" ref="H3660">MIN(IF(IMDB_Movies_Cleaned!$E$2:$E$3849=A3660, IMDB_Movies_Cleaned!$N$2:$N$3849))</f>
        <v>4.8</v>
      </c>
      <c r="I3660" cm="1">
        <f t="array" ref="I3660">_xlfn.VAR.S(IF(IMDB_Movies_Cleaned!$E$2:$E$3849=A3660, IMDB_Movies_Cleaned!$N$2:$N$3849))</f>
        <v>0.75000000000000711</v>
      </c>
      <c r="J3660" cm="1">
        <f t="array" ref="J3660">_xlfn.STDEV.S(IF(IMDB_Movies_Cleaned!$E$2:$E$3849=A3660, IMDB_Movies_Cleaned!$N$2:$N$3849))</f>
        <v>0.8660254037844427</v>
      </c>
    </row>
    <row r="3661" spans="1:10" x14ac:dyDescent="0.25">
      <c r="A3661" s="1" t="s">
        <v>2914</v>
      </c>
      <c r="B3661">
        <f t="shared" si="58"/>
        <v>43</v>
      </c>
      <c r="D3661">
        <f>AVERAGEIF(IMDB_Movies_Cleaned!$E$2:$E$3849, A3661, IMDB_Movies_Cleaned!$N$2:$N$3849)</f>
        <v>5.9534883720930249</v>
      </c>
      <c r="E3661" cm="1">
        <f t="array" ref="E3661">MEDIAN(IF(IMDB_Movies_Cleaned!$E$2:$E$3849=A3661, IMDB_Movies_Cleaned!$N$2:$N$3849))</f>
        <v>5.9</v>
      </c>
      <c r="F3661" cm="1">
        <f t="array" ref="F3661">_xlfn.MODE.SNGL(IF(IMDB_Movies_Cleaned!$E$2:$E$3849=A3661, IMDB_Movies_Cleaned!$N$2:$N$3849))</f>
        <v>5.9</v>
      </c>
      <c r="G3661" cm="1">
        <f t="array" ref="G3661">MAX(IF(IMDB_Movies_Cleaned!$E$2:$E$3849=A3661, IMDB_Movies_Cleaned!$N$2:$N$3849))</f>
        <v>8</v>
      </c>
      <c r="H3661" cm="1">
        <f t="array" ref="H3661">MIN(IF(IMDB_Movies_Cleaned!$E$2:$E$3849=A3661, IMDB_Movies_Cleaned!$N$2:$N$3849))</f>
        <v>4.2</v>
      </c>
      <c r="I3661" cm="1">
        <f t="array" ref="I3661">_xlfn.VAR.S(IF(IMDB_Movies_Cleaned!$E$2:$E$3849=A3661, IMDB_Movies_Cleaned!$N$2:$N$3849))</f>
        <v>0.68111849390917156</v>
      </c>
      <c r="J3661" cm="1">
        <f t="array" ref="J3661">_xlfn.STDEV.S(IF(IMDB_Movies_Cleaned!$E$2:$E$3849=A3661, IMDB_Movies_Cleaned!$N$2:$N$3849))</f>
        <v>0.82529903302328644</v>
      </c>
    </row>
    <row r="3662" spans="1:10" x14ac:dyDescent="0.25">
      <c r="A3662" s="2" t="s">
        <v>2737</v>
      </c>
      <c r="B3662">
        <f t="shared" si="58"/>
        <v>14</v>
      </c>
      <c r="D3662">
        <f>AVERAGEIF(IMDB_Movies_Cleaned!$E$2:$E$3849, A3662, IMDB_Movies_Cleaned!$N$2:$N$3849)</f>
        <v>6.3071428571428578</v>
      </c>
      <c r="E3662" cm="1">
        <f t="array" ref="E3662">MEDIAN(IF(IMDB_Movies_Cleaned!$E$2:$E$3849=A3662, IMDB_Movies_Cleaned!$N$2:$N$3849))</f>
        <v>6.25</v>
      </c>
      <c r="F3662" cm="1">
        <f t="array" ref="F3662">_xlfn.MODE.SNGL(IF(IMDB_Movies_Cleaned!$E$2:$E$3849=A3662, IMDB_Movies_Cleaned!$N$2:$N$3849))</f>
        <v>6.2</v>
      </c>
      <c r="G3662" cm="1">
        <f t="array" ref="G3662">MAX(IF(IMDB_Movies_Cleaned!$E$2:$E$3849=A3662, IMDB_Movies_Cleaned!$N$2:$N$3849))</f>
        <v>7.3</v>
      </c>
      <c r="H3662" cm="1">
        <f t="array" ref="H3662">MIN(IF(IMDB_Movies_Cleaned!$E$2:$E$3849=A3662, IMDB_Movies_Cleaned!$N$2:$N$3849))</f>
        <v>5.4</v>
      </c>
      <c r="I3662" cm="1">
        <f t="array" ref="I3662">_xlfn.VAR.S(IF(IMDB_Movies_Cleaned!$E$2:$E$3849=A3662, IMDB_Movies_Cleaned!$N$2:$N$3849))</f>
        <v>0.2884065934065933</v>
      </c>
      <c r="J3662" cm="1">
        <f t="array" ref="J3662">_xlfn.STDEV.S(IF(IMDB_Movies_Cleaned!$E$2:$E$3849=A3662, IMDB_Movies_Cleaned!$N$2:$N$3849))</f>
        <v>0.53703500203114629</v>
      </c>
    </row>
    <row r="3663" spans="1:10" x14ac:dyDescent="0.25">
      <c r="A3663" s="1" t="s">
        <v>557</v>
      </c>
      <c r="B3663">
        <f t="shared" ref="B3663:B3726" si="59">COUNTIF($A$2:$A$3849, A3663)</f>
        <v>45</v>
      </c>
      <c r="D3663">
        <f>AVERAGEIF(IMDB_Movies_Cleaned!$E$2:$E$3849, A3663, IMDB_Movies_Cleaned!$N$2:$N$3849)</f>
        <v>6.0377777777777766</v>
      </c>
      <c r="E3663" cm="1">
        <f t="array" ref="E3663">MEDIAN(IF(IMDB_Movies_Cleaned!$E$2:$E$3849=A3663, IMDB_Movies_Cleaned!$N$2:$N$3849))</f>
        <v>6.1</v>
      </c>
      <c r="F3663" cm="1">
        <f t="array" ref="F3663">_xlfn.MODE.SNGL(IF(IMDB_Movies_Cleaned!$E$2:$E$3849=A3663, IMDB_Movies_Cleaned!$N$2:$N$3849))</f>
        <v>6.7</v>
      </c>
      <c r="G3663" cm="1">
        <f t="array" ref="G3663">MAX(IF(IMDB_Movies_Cleaned!$E$2:$E$3849=A3663, IMDB_Movies_Cleaned!$N$2:$N$3849))</f>
        <v>8.3000000000000007</v>
      </c>
      <c r="H3663" cm="1">
        <f t="array" ref="H3663">MIN(IF(IMDB_Movies_Cleaned!$E$2:$E$3849=A3663, IMDB_Movies_Cleaned!$N$2:$N$3849))</f>
        <v>3.1</v>
      </c>
      <c r="I3663" cm="1">
        <f t="array" ref="I3663">_xlfn.VAR.S(IF(IMDB_Movies_Cleaned!$E$2:$E$3849=A3663, IMDB_Movies_Cleaned!$N$2:$N$3849))</f>
        <v>1.3928585858586084</v>
      </c>
      <c r="J3663" cm="1">
        <f t="array" ref="J3663">_xlfn.STDEV.S(IF(IMDB_Movies_Cleaned!$E$2:$E$3849=A3663, IMDB_Movies_Cleaned!$N$2:$N$3849))</f>
        <v>1.180194300044958</v>
      </c>
    </row>
    <row r="3664" spans="1:10" x14ac:dyDescent="0.25">
      <c r="A3664" s="2" t="s">
        <v>537</v>
      </c>
      <c r="B3664">
        <f t="shared" si="59"/>
        <v>4</v>
      </c>
      <c r="D3664">
        <f>AVERAGEIF(IMDB_Movies_Cleaned!$E$2:$E$3849, A3664, IMDB_Movies_Cleaned!$N$2:$N$3849)</f>
        <v>5.75</v>
      </c>
      <c r="E3664" cm="1">
        <f t="array" ref="E3664">MEDIAN(IF(IMDB_Movies_Cleaned!$E$2:$E$3849=A3664, IMDB_Movies_Cleaned!$N$2:$N$3849))</f>
        <v>5.75</v>
      </c>
      <c r="F3664" cm="1">
        <f t="array" ref="F3664">_xlfn.MODE.SNGL(IF(IMDB_Movies_Cleaned!$E$2:$E$3849=A3664, IMDB_Movies_Cleaned!$N$2:$N$3849))</f>
        <v>5.5</v>
      </c>
      <c r="G3664" cm="1">
        <f t="array" ref="G3664">MAX(IF(IMDB_Movies_Cleaned!$E$2:$E$3849=A3664, IMDB_Movies_Cleaned!$N$2:$N$3849))</f>
        <v>6</v>
      </c>
      <c r="H3664" cm="1">
        <f t="array" ref="H3664">MIN(IF(IMDB_Movies_Cleaned!$E$2:$E$3849=A3664, IMDB_Movies_Cleaned!$N$2:$N$3849))</f>
        <v>5.5</v>
      </c>
      <c r="I3664" cm="1">
        <f t="array" ref="I3664">_xlfn.VAR.S(IF(IMDB_Movies_Cleaned!$E$2:$E$3849=A3664, IMDB_Movies_Cleaned!$N$2:$N$3849))</f>
        <v>8.3333333333333329E-2</v>
      </c>
      <c r="J3664" cm="1">
        <f t="array" ref="J3664">_xlfn.STDEV.S(IF(IMDB_Movies_Cleaned!$E$2:$E$3849=A3664, IMDB_Movies_Cleaned!$N$2:$N$3849))</f>
        <v>0.28867513459481287</v>
      </c>
    </row>
    <row r="3665" spans="1:10" x14ac:dyDescent="0.25">
      <c r="A3665" s="2" t="s">
        <v>1100</v>
      </c>
      <c r="B3665">
        <f t="shared" si="59"/>
        <v>82</v>
      </c>
      <c r="D3665">
        <f>AVERAGEIF(IMDB_Movies_Cleaned!$E$2:$E$3849, A3665, IMDB_Movies_Cleaned!$N$2:$N$3849)</f>
        <v>6.8573170731707327</v>
      </c>
      <c r="E3665" cm="1">
        <f t="array" ref="E3665">MEDIAN(IF(IMDB_Movies_Cleaned!$E$2:$E$3849=A3665, IMDB_Movies_Cleaned!$N$2:$N$3849))</f>
        <v>7</v>
      </c>
      <c r="F3665" cm="1">
        <f t="array" ref="F3665">_xlfn.MODE.SNGL(IF(IMDB_Movies_Cleaned!$E$2:$E$3849=A3665, IMDB_Movies_Cleaned!$N$2:$N$3849))</f>
        <v>6.1</v>
      </c>
      <c r="G3665" cm="1">
        <f t="array" ref="G3665">MAX(IF(IMDB_Movies_Cleaned!$E$2:$E$3849=A3665, IMDB_Movies_Cleaned!$N$2:$N$3849))</f>
        <v>8.5</v>
      </c>
      <c r="H3665" cm="1">
        <f t="array" ref="H3665">MIN(IF(IMDB_Movies_Cleaned!$E$2:$E$3849=A3665, IMDB_Movies_Cleaned!$N$2:$N$3849))</f>
        <v>5.0999999999999996</v>
      </c>
      <c r="I3665" cm="1">
        <f t="array" ref="I3665">_xlfn.VAR.S(IF(IMDB_Movies_Cleaned!$E$2:$E$3849=A3665, IMDB_Movies_Cleaned!$N$2:$N$3849))</f>
        <v>0.60766184884070396</v>
      </c>
      <c r="J3665" cm="1">
        <f t="array" ref="J3665">_xlfn.STDEV.S(IF(IMDB_Movies_Cleaned!$E$2:$E$3849=A3665, IMDB_Movies_Cleaned!$N$2:$N$3849))</f>
        <v>0.77952668257135627</v>
      </c>
    </row>
    <row r="3666" spans="1:10" x14ac:dyDescent="0.25">
      <c r="A3666" s="1" t="s">
        <v>967</v>
      </c>
      <c r="B3666">
        <f t="shared" si="59"/>
        <v>7</v>
      </c>
      <c r="D3666">
        <f>AVERAGEIF(IMDB_Movies_Cleaned!$E$2:$E$3849, A3666, IMDB_Movies_Cleaned!$N$2:$N$3849)</f>
        <v>7.3428571428571425</v>
      </c>
      <c r="E3666" cm="1">
        <f t="array" ref="E3666">MEDIAN(IF(IMDB_Movies_Cleaned!$E$2:$E$3849=A3666, IMDB_Movies_Cleaned!$N$2:$N$3849))</f>
        <v>7.5</v>
      </c>
      <c r="F3666" t="e" cm="1">
        <f t="array" ref="F3666">_xlfn.MODE.SNGL(IF(IMDB_Movies_Cleaned!$E$2:$E$3849=A3666, IMDB_Movies_Cleaned!$N$2:$N$3849))</f>
        <v>#N/A</v>
      </c>
      <c r="G3666" cm="1">
        <f t="array" ref="G3666">MAX(IF(IMDB_Movies_Cleaned!$E$2:$E$3849=A3666, IMDB_Movies_Cleaned!$N$2:$N$3849))</f>
        <v>8.3000000000000007</v>
      </c>
      <c r="H3666" cm="1">
        <f t="array" ref="H3666">MIN(IF(IMDB_Movies_Cleaned!$E$2:$E$3849=A3666, IMDB_Movies_Cleaned!$N$2:$N$3849))</f>
        <v>5.5</v>
      </c>
      <c r="I3666" cm="1">
        <f t="array" ref="I3666">_xlfn.VAR.S(IF(IMDB_Movies_Cleaned!$E$2:$E$3849=A3666, IMDB_Movies_Cleaned!$N$2:$N$3849))</f>
        <v>0.82619047619047592</v>
      </c>
      <c r="J3666" cm="1">
        <f t="array" ref="J3666">_xlfn.STDEV.S(IF(IMDB_Movies_Cleaned!$E$2:$E$3849=A3666, IMDB_Movies_Cleaned!$N$2:$N$3849))</f>
        <v>0.90895020556160055</v>
      </c>
    </row>
    <row r="3667" spans="1:10" x14ac:dyDescent="0.25">
      <c r="A3667" s="2" t="s">
        <v>1164</v>
      </c>
      <c r="B3667">
        <f t="shared" si="59"/>
        <v>3</v>
      </c>
      <c r="D3667">
        <f>AVERAGEIF(IMDB_Movies_Cleaned!$E$2:$E$3849, A3667, IMDB_Movies_Cleaned!$N$2:$N$3849)</f>
        <v>7.2666666666666657</v>
      </c>
      <c r="E3667" cm="1">
        <f t="array" ref="E3667">MEDIAN(IF(IMDB_Movies_Cleaned!$E$2:$E$3849=A3667, IMDB_Movies_Cleaned!$N$2:$N$3849))</f>
        <v>6.9</v>
      </c>
      <c r="F3667" t="e" cm="1">
        <f t="array" ref="F3667">_xlfn.MODE.SNGL(IF(IMDB_Movies_Cleaned!$E$2:$E$3849=A3667, IMDB_Movies_Cleaned!$N$2:$N$3849))</f>
        <v>#N/A</v>
      </c>
      <c r="G3667" cm="1">
        <f t="array" ref="G3667">MAX(IF(IMDB_Movies_Cleaned!$E$2:$E$3849=A3667, IMDB_Movies_Cleaned!$N$2:$N$3849))</f>
        <v>8.1</v>
      </c>
      <c r="H3667" cm="1">
        <f t="array" ref="H3667">MIN(IF(IMDB_Movies_Cleaned!$E$2:$E$3849=A3667, IMDB_Movies_Cleaned!$N$2:$N$3849))</f>
        <v>6.8</v>
      </c>
      <c r="I3667" cm="1">
        <f t="array" ref="I3667">_xlfn.VAR.S(IF(IMDB_Movies_Cleaned!$E$2:$E$3849=A3667, IMDB_Movies_Cleaned!$N$2:$N$3849))</f>
        <v>0.52333333333333298</v>
      </c>
      <c r="J3667" cm="1">
        <f t="array" ref="J3667">_xlfn.STDEV.S(IF(IMDB_Movies_Cleaned!$E$2:$E$3849=A3667, IMDB_Movies_Cleaned!$N$2:$N$3849))</f>
        <v>0.7234178138070233</v>
      </c>
    </row>
    <row r="3668" spans="1:10" x14ac:dyDescent="0.25">
      <c r="A3668" s="1" t="s">
        <v>437</v>
      </c>
      <c r="B3668">
        <f t="shared" si="59"/>
        <v>7</v>
      </c>
      <c r="D3668">
        <f>AVERAGEIF(IMDB_Movies_Cleaned!$E$2:$E$3849, A3668, IMDB_Movies_Cleaned!$N$2:$N$3849)</f>
        <v>5.7714285714285722</v>
      </c>
      <c r="E3668" cm="1">
        <f t="array" ref="E3668">MEDIAN(IF(IMDB_Movies_Cleaned!$E$2:$E$3849=A3668, IMDB_Movies_Cleaned!$N$2:$N$3849))</f>
        <v>6.4</v>
      </c>
      <c r="F3668" cm="1">
        <f t="array" ref="F3668">_xlfn.MODE.SNGL(IF(IMDB_Movies_Cleaned!$E$2:$E$3849=A3668, IMDB_Movies_Cleaned!$N$2:$N$3849))</f>
        <v>6.4</v>
      </c>
      <c r="G3668" cm="1">
        <f t="array" ref="G3668">MAX(IF(IMDB_Movies_Cleaned!$E$2:$E$3849=A3668, IMDB_Movies_Cleaned!$N$2:$N$3849))</f>
        <v>6.7</v>
      </c>
      <c r="H3668" cm="1">
        <f t="array" ref="H3668">MIN(IF(IMDB_Movies_Cleaned!$E$2:$E$3849=A3668, IMDB_Movies_Cleaned!$N$2:$N$3849))</f>
        <v>4.0999999999999996</v>
      </c>
      <c r="I3668" cm="1">
        <f t="array" ref="I3668">_xlfn.VAR.S(IF(IMDB_Movies_Cleaned!$E$2:$E$3849=A3668, IMDB_Movies_Cleaned!$N$2:$N$3849))</f>
        <v>1.0257142857142725</v>
      </c>
      <c r="J3668" cm="1">
        <f t="array" ref="J3668">_xlfn.STDEV.S(IF(IMDB_Movies_Cleaned!$E$2:$E$3849=A3668, IMDB_Movies_Cleaned!$N$2:$N$3849))</f>
        <v>1.0127755357009136</v>
      </c>
    </row>
    <row r="3669" spans="1:10" x14ac:dyDescent="0.25">
      <c r="A3669" s="2" t="s">
        <v>1289</v>
      </c>
      <c r="B3669">
        <f t="shared" si="59"/>
        <v>147</v>
      </c>
      <c r="D3669">
        <f>AVERAGEIF(IMDB_Movies_Cleaned!$E$2:$E$3849, A3669, IMDB_Movies_Cleaned!$N$2:$N$3849)</f>
        <v>6.5836734693877554</v>
      </c>
      <c r="E3669" cm="1">
        <f t="array" ref="E3669">MEDIAN(IF(IMDB_Movies_Cleaned!$E$2:$E$3849=A3669, IMDB_Movies_Cleaned!$N$2:$N$3849))</f>
        <v>6.7</v>
      </c>
      <c r="F3669" cm="1">
        <f t="array" ref="F3669">_xlfn.MODE.SNGL(IF(IMDB_Movies_Cleaned!$E$2:$E$3849=A3669, IMDB_Movies_Cleaned!$N$2:$N$3849))</f>
        <v>6.7</v>
      </c>
      <c r="G3669" cm="1">
        <f t="array" ref="G3669">MAX(IF(IMDB_Movies_Cleaned!$E$2:$E$3849=A3669, IMDB_Movies_Cleaned!$N$2:$N$3849))</f>
        <v>8.8000000000000007</v>
      </c>
      <c r="H3669" cm="1">
        <f t="array" ref="H3669">MIN(IF(IMDB_Movies_Cleaned!$E$2:$E$3849=A3669, IMDB_Movies_Cleaned!$N$2:$N$3849))</f>
        <v>3.3</v>
      </c>
      <c r="I3669" cm="1">
        <f t="array" ref="I3669">_xlfn.VAR.S(IF(IMDB_Movies_Cleaned!$E$2:$E$3849=A3669, IMDB_Movies_Cleaned!$N$2:$N$3849))</f>
        <v>0.73480011182555371</v>
      </c>
      <c r="J3669" cm="1">
        <f t="array" ref="J3669">_xlfn.STDEV.S(IF(IMDB_Movies_Cleaned!$E$2:$E$3849=A3669, IMDB_Movies_Cleaned!$N$2:$N$3849))</f>
        <v>0.85720482489633343</v>
      </c>
    </row>
    <row r="3670" spans="1:10" x14ac:dyDescent="0.25">
      <c r="A3670" s="1" t="s">
        <v>2280</v>
      </c>
      <c r="B3670">
        <f t="shared" si="59"/>
        <v>5</v>
      </c>
      <c r="D3670">
        <f>AVERAGEIF(IMDB_Movies_Cleaned!$E$2:$E$3849, A3670, IMDB_Movies_Cleaned!$N$2:$N$3849)</f>
        <v>7.08</v>
      </c>
      <c r="E3670" cm="1">
        <f t="array" ref="E3670">MEDIAN(IF(IMDB_Movies_Cleaned!$E$2:$E$3849=A3670, IMDB_Movies_Cleaned!$N$2:$N$3849))</f>
        <v>7.2</v>
      </c>
      <c r="F3670" cm="1">
        <f t="array" ref="F3670">_xlfn.MODE.SNGL(IF(IMDB_Movies_Cleaned!$E$2:$E$3849=A3670, IMDB_Movies_Cleaned!$N$2:$N$3849))</f>
        <v>7.2</v>
      </c>
      <c r="G3670" cm="1">
        <f t="array" ref="G3670">MAX(IF(IMDB_Movies_Cleaned!$E$2:$E$3849=A3670, IMDB_Movies_Cleaned!$N$2:$N$3849))</f>
        <v>8.1999999999999993</v>
      </c>
      <c r="H3670" cm="1">
        <f t="array" ref="H3670">MIN(IF(IMDB_Movies_Cleaned!$E$2:$E$3849=A3670, IMDB_Movies_Cleaned!$N$2:$N$3849))</f>
        <v>6.3</v>
      </c>
      <c r="I3670" cm="1">
        <f t="array" ref="I3670">_xlfn.VAR.S(IF(IMDB_Movies_Cleaned!$E$2:$E$3849=A3670, IMDB_Movies_Cleaned!$N$2:$N$3849))</f>
        <v>0.55699999999999972</v>
      </c>
      <c r="J3670" cm="1">
        <f t="array" ref="J3670">_xlfn.STDEV.S(IF(IMDB_Movies_Cleaned!$E$2:$E$3849=A3670, IMDB_Movies_Cleaned!$N$2:$N$3849))</f>
        <v>0.74632432628181145</v>
      </c>
    </row>
    <row r="3671" spans="1:10" x14ac:dyDescent="0.25">
      <c r="A3671" s="2" t="s">
        <v>872</v>
      </c>
      <c r="B3671">
        <f t="shared" si="59"/>
        <v>145</v>
      </c>
      <c r="D3671">
        <f>AVERAGEIF(IMDB_Movies_Cleaned!$E$2:$E$3849, A3671, IMDB_Movies_Cleaned!$N$2:$N$3849)</f>
        <v>5.8406896551724108</v>
      </c>
      <c r="E3671" cm="1">
        <f t="array" ref="E3671">MEDIAN(IF(IMDB_Movies_Cleaned!$E$2:$E$3849=A3671, IMDB_Movies_Cleaned!$N$2:$N$3849))</f>
        <v>6</v>
      </c>
      <c r="F3671" cm="1">
        <f t="array" ref="F3671">_xlfn.MODE.SNGL(IF(IMDB_Movies_Cleaned!$E$2:$E$3849=A3671, IMDB_Movies_Cleaned!$N$2:$N$3849))</f>
        <v>6.5</v>
      </c>
      <c r="G3671" cm="1">
        <f t="array" ref="G3671">MAX(IF(IMDB_Movies_Cleaned!$E$2:$E$3849=A3671, IMDB_Movies_Cleaned!$N$2:$N$3849))</f>
        <v>8</v>
      </c>
      <c r="H3671" cm="1">
        <f t="array" ref="H3671">MIN(IF(IMDB_Movies_Cleaned!$E$2:$E$3849=A3671, IMDB_Movies_Cleaned!$N$2:$N$3849))</f>
        <v>1.9</v>
      </c>
      <c r="I3671" cm="1">
        <f t="array" ref="I3671">_xlfn.VAR.S(IF(IMDB_Movies_Cleaned!$E$2:$E$3849=A3671, IMDB_Movies_Cleaned!$N$2:$N$3849))</f>
        <v>1.4818745210728315</v>
      </c>
      <c r="J3671" cm="1">
        <f t="array" ref="J3671">_xlfn.STDEV.S(IF(IMDB_Movies_Cleaned!$E$2:$E$3849=A3671, IMDB_Movies_Cleaned!$N$2:$N$3849))</f>
        <v>1.2173226856806831</v>
      </c>
    </row>
    <row r="3672" spans="1:10" x14ac:dyDescent="0.25">
      <c r="A3672" s="1" t="s">
        <v>1671</v>
      </c>
      <c r="B3672">
        <f t="shared" si="59"/>
        <v>153</v>
      </c>
      <c r="D3672">
        <f>AVERAGEIF(IMDB_Movies_Cleaned!$E$2:$E$3849, A3672, IMDB_Movies_Cleaned!$N$2:$N$3849)</f>
        <v>7.0418300653594796</v>
      </c>
      <c r="E3672" cm="1">
        <f t="array" ref="E3672">MEDIAN(IF(IMDB_Movies_Cleaned!$E$2:$E$3849=A3672, IMDB_Movies_Cleaned!$N$2:$N$3849))</f>
        <v>7.2</v>
      </c>
      <c r="F3672" cm="1">
        <f t="array" ref="F3672">_xlfn.MODE.SNGL(IF(IMDB_Movies_Cleaned!$E$2:$E$3849=A3672, IMDB_Movies_Cleaned!$N$2:$N$3849))</f>
        <v>7.3</v>
      </c>
      <c r="G3672" cm="1">
        <f t="array" ref="G3672">MAX(IF(IMDB_Movies_Cleaned!$E$2:$E$3849=A3672, IMDB_Movies_Cleaned!$N$2:$N$3849))</f>
        <v>8.8000000000000007</v>
      </c>
      <c r="H3672" cm="1">
        <f t="array" ref="H3672">MIN(IF(IMDB_Movies_Cleaned!$E$2:$E$3849=A3672, IMDB_Movies_Cleaned!$N$2:$N$3849))</f>
        <v>3.4</v>
      </c>
      <c r="I3672" cm="1">
        <f t="array" ref="I3672">_xlfn.VAR.S(IF(IMDB_Movies_Cleaned!$E$2:$E$3849=A3672, IMDB_Movies_Cleaned!$N$2:$N$3849))</f>
        <v>0.68705452356381391</v>
      </c>
      <c r="J3672" cm="1">
        <f t="array" ref="J3672">_xlfn.STDEV.S(IF(IMDB_Movies_Cleaned!$E$2:$E$3849=A3672, IMDB_Movies_Cleaned!$N$2:$N$3849))</f>
        <v>0.82888752166009472</v>
      </c>
    </row>
    <row r="3673" spans="1:10" x14ac:dyDescent="0.25">
      <c r="A3673" s="1" t="s">
        <v>1100</v>
      </c>
      <c r="B3673">
        <f t="shared" si="59"/>
        <v>82</v>
      </c>
      <c r="D3673">
        <f>AVERAGEIF(IMDB_Movies_Cleaned!$E$2:$E$3849, A3673, IMDB_Movies_Cleaned!$N$2:$N$3849)</f>
        <v>6.8573170731707327</v>
      </c>
      <c r="E3673" cm="1">
        <f t="array" ref="E3673">MEDIAN(IF(IMDB_Movies_Cleaned!$E$2:$E$3849=A3673, IMDB_Movies_Cleaned!$N$2:$N$3849))</f>
        <v>7</v>
      </c>
      <c r="F3673" cm="1">
        <f t="array" ref="F3673">_xlfn.MODE.SNGL(IF(IMDB_Movies_Cleaned!$E$2:$E$3849=A3673, IMDB_Movies_Cleaned!$N$2:$N$3849))</f>
        <v>6.1</v>
      </c>
      <c r="G3673" cm="1">
        <f t="array" ref="G3673">MAX(IF(IMDB_Movies_Cleaned!$E$2:$E$3849=A3673, IMDB_Movies_Cleaned!$N$2:$N$3849))</f>
        <v>8.5</v>
      </c>
      <c r="H3673" cm="1">
        <f t="array" ref="H3673">MIN(IF(IMDB_Movies_Cleaned!$E$2:$E$3849=A3673, IMDB_Movies_Cleaned!$N$2:$N$3849))</f>
        <v>5.0999999999999996</v>
      </c>
      <c r="I3673" cm="1">
        <f t="array" ref="I3673">_xlfn.VAR.S(IF(IMDB_Movies_Cleaned!$E$2:$E$3849=A3673, IMDB_Movies_Cleaned!$N$2:$N$3849))</f>
        <v>0.60766184884070396</v>
      </c>
      <c r="J3673" cm="1">
        <f t="array" ref="J3673">_xlfn.STDEV.S(IF(IMDB_Movies_Cleaned!$E$2:$E$3849=A3673, IMDB_Movies_Cleaned!$N$2:$N$3849))</f>
        <v>0.77952668257135627</v>
      </c>
    </row>
    <row r="3674" spans="1:10" x14ac:dyDescent="0.25">
      <c r="A3674" s="2" t="s">
        <v>1962</v>
      </c>
      <c r="B3674">
        <f t="shared" si="59"/>
        <v>42</v>
      </c>
      <c r="D3674">
        <f>AVERAGEIF(IMDB_Movies_Cleaned!$E$2:$E$3849, A3674, IMDB_Movies_Cleaned!$N$2:$N$3849)</f>
        <v>6.6499999999999986</v>
      </c>
      <c r="E3674" cm="1">
        <f t="array" ref="E3674">MEDIAN(IF(IMDB_Movies_Cleaned!$E$2:$E$3849=A3674, IMDB_Movies_Cleaned!$N$2:$N$3849))</f>
        <v>6.75</v>
      </c>
      <c r="F3674" cm="1">
        <f t="array" ref="F3674">_xlfn.MODE.SNGL(IF(IMDB_Movies_Cleaned!$E$2:$E$3849=A3674, IMDB_Movies_Cleaned!$N$2:$N$3849))</f>
        <v>7</v>
      </c>
      <c r="G3674" cm="1">
        <f t="array" ref="G3674">MAX(IF(IMDB_Movies_Cleaned!$E$2:$E$3849=A3674, IMDB_Movies_Cleaned!$N$2:$N$3849))</f>
        <v>8.5</v>
      </c>
      <c r="H3674" cm="1">
        <f t="array" ref="H3674">MIN(IF(IMDB_Movies_Cleaned!$E$2:$E$3849=A3674, IMDB_Movies_Cleaned!$N$2:$N$3849))</f>
        <v>3.9</v>
      </c>
      <c r="I3674" cm="1">
        <f t="array" ref="I3674">_xlfn.VAR.S(IF(IMDB_Movies_Cleaned!$E$2:$E$3849=A3674, IMDB_Movies_Cleaned!$N$2:$N$3849))</f>
        <v>0.74890243902439957</v>
      </c>
      <c r="J3674" cm="1">
        <f t="array" ref="J3674">_xlfn.STDEV.S(IF(IMDB_Movies_Cleaned!$E$2:$E$3849=A3674, IMDB_Movies_Cleaned!$N$2:$N$3849))</f>
        <v>0.86539149465684007</v>
      </c>
    </row>
    <row r="3675" spans="1:10" x14ac:dyDescent="0.25">
      <c r="A3675" s="2" t="s">
        <v>2886</v>
      </c>
      <c r="B3675">
        <f t="shared" si="59"/>
        <v>15</v>
      </c>
      <c r="D3675">
        <f>AVERAGEIF(IMDB_Movies_Cleaned!$E$2:$E$3849, A3675, IMDB_Movies_Cleaned!$N$2:$N$3849)</f>
        <v>7.1333333333333337</v>
      </c>
      <c r="E3675" cm="1">
        <f t="array" ref="E3675">MEDIAN(IF(IMDB_Movies_Cleaned!$E$2:$E$3849=A3675, IMDB_Movies_Cleaned!$N$2:$N$3849))</f>
        <v>7.1</v>
      </c>
      <c r="F3675" cm="1">
        <f t="array" ref="F3675">_xlfn.MODE.SNGL(IF(IMDB_Movies_Cleaned!$E$2:$E$3849=A3675, IMDB_Movies_Cleaned!$N$2:$N$3849))</f>
        <v>7</v>
      </c>
      <c r="G3675" cm="1">
        <f t="array" ref="G3675">MAX(IF(IMDB_Movies_Cleaned!$E$2:$E$3849=A3675, IMDB_Movies_Cleaned!$N$2:$N$3849))</f>
        <v>8.1</v>
      </c>
      <c r="H3675" cm="1">
        <f t="array" ref="H3675">MIN(IF(IMDB_Movies_Cleaned!$E$2:$E$3849=A3675, IMDB_Movies_Cleaned!$N$2:$N$3849))</f>
        <v>6.5</v>
      </c>
      <c r="I3675" cm="1">
        <f t="array" ref="I3675">_xlfn.VAR.S(IF(IMDB_Movies_Cleaned!$E$2:$E$3849=A3675, IMDB_Movies_Cleaned!$N$2:$N$3849))</f>
        <v>0.20095238095238097</v>
      </c>
      <c r="J3675" cm="1">
        <f t="array" ref="J3675">_xlfn.STDEV.S(IF(IMDB_Movies_Cleaned!$E$2:$E$3849=A3675, IMDB_Movies_Cleaned!$N$2:$N$3849))</f>
        <v>0.44827712517189738</v>
      </c>
    </row>
    <row r="3676" spans="1:10" x14ac:dyDescent="0.25">
      <c r="A3676" s="1" t="s">
        <v>7502</v>
      </c>
      <c r="B3676">
        <f t="shared" si="59"/>
        <v>1</v>
      </c>
      <c r="D3676">
        <f>AVERAGEIF(IMDB_Movies_Cleaned!$E$2:$E$3849, A3676, IMDB_Movies_Cleaned!$N$2:$N$3849)</f>
        <v>6.4</v>
      </c>
      <c r="E3676" cm="1">
        <f t="array" ref="E3676">MEDIAN(IF(IMDB_Movies_Cleaned!$E$2:$E$3849=A3676, IMDB_Movies_Cleaned!$N$2:$N$3849))</f>
        <v>6.4</v>
      </c>
      <c r="F3676" t="e" cm="1">
        <f t="array" ref="F3676">_xlfn.MODE.SNGL(IF(IMDB_Movies_Cleaned!$E$2:$E$3849=A3676, IMDB_Movies_Cleaned!$N$2:$N$3849))</f>
        <v>#N/A</v>
      </c>
      <c r="G3676" cm="1">
        <f t="array" ref="G3676">MAX(IF(IMDB_Movies_Cleaned!$E$2:$E$3849=A3676, IMDB_Movies_Cleaned!$N$2:$N$3849))</f>
        <v>6.4</v>
      </c>
      <c r="H3676" cm="1">
        <f t="array" ref="H3676">MIN(IF(IMDB_Movies_Cleaned!$E$2:$E$3849=A3676, IMDB_Movies_Cleaned!$N$2:$N$3849))</f>
        <v>6.4</v>
      </c>
      <c r="I3676" t="e" cm="1">
        <f t="array" ref="I3676">_xlfn.VAR.S(IF(IMDB_Movies_Cleaned!$E$2:$E$3849=A3676, IMDB_Movies_Cleaned!$N$2:$N$3849))</f>
        <v>#DIV/0!</v>
      </c>
      <c r="J3676" t="e" cm="1">
        <f t="array" ref="J3676">_xlfn.STDEV.S(IF(IMDB_Movies_Cleaned!$E$2:$E$3849=A3676, IMDB_Movies_Cleaned!$N$2:$N$3849))</f>
        <v>#DIV/0!</v>
      </c>
    </row>
    <row r="3677" spans="1:10" x14ac:dyDescent="0.25">
      <c r="A3677" s="1" t="s">
        <v>1888</v>
      </c>
      <c r="B3677">
        <f t="shared" si="59"/>
        <v>5</v>
      </c>
      <c r="D3677">
        <f>AVERAGEIF(IMDB_Movies_Cleaned!$E$2:$E$3849, A3677, IMDB_Movies_Cleaned!$N$2:$N$3849)</f>
        <v>5.74</v>
      </c>
      <c r="E3677" cm="1">
        <f t="array" ref="E3677">MEDIAN(IF(IMDB_Movies_Cleaned!$E$2:$E$3849=A3677, IMDB_Movies_Cleaned!$N$2:$N$3849))</f>
        <v>5.7</v>
      </c>
      <c r="F3677" t="e" cm="1">
        <f t="array" ref="F3677">_xlfn.MODE.SNGL(IF(IMDB_Movies_Cleaned!$E$2:$E$3849=A3677, IMDB_Movies_Cleaned!$N$2:$N$3849))</f>
        <v>#N/A</v>
      </c>
      <c r="G3677" cm="1">
        <f t="array" ref="G3677">MAX(IF(IMDB_Movies_Cleaned!$E$2:$E$3849=A3677, IMDB_Movies_Cleaned!$N$2:$N$3849))</f>
        <v>7.3</v>
      </c>
      <c r="H3677" cm="1">
        <f t="array" ref="H3677">MIN(IF(IMDB_Movies_Cleaned!$E$2:$E$3849=A3677, IMDB_Movies_Cleaned!$N$2:$N$3849))</f>
        <v>3.8</v>
      </c>
      <c r="I3677" cm="1">
        <f t="array" ref="I3677">_xlfn.VAR.S(IF(IMDB_Movies_Cleaned!$E$2:$E$3849=A3677, IMDB_Movies_Cleaned!$N$2:$N$3849))</f>
        <v>1.6329999999999956</v>
      </c>
      <c r="J3677" cm="1">
        <f t="array" ref="J3677">_xlfn.STDEV.S(IF(IMDB_Movies_Cleaned!$E$2:$E$3849=A3677, IMDB_Movies_Cleaned!$N$2:$N$3849))</f>
        <v>1.2778888840583893</v>
      </c>
    </row>
    <row r="3678" spans="1:10" x14ac:dyDescent="0.25">
      <c r="A3678" s="2" t="s">
        <v>513</v>
      </c>
      <c r="B3678">
        <f t="shared" si="59"/>
        <v>18</v>
      </c>
      <c r="D3678">
        <f>AVERAGEIF(IMDB_Movies_Cleaned!$E$2:$E$3849, A3678, IMDB_Movies_Cleaned!$N$2:$N$3849)</f>
        <v>6.4</v>
      </c>
      <c r="E3678" cm="1">
        <f t="array" ref="E3678">MEDIAN(IF(IMDB_Movies_Cleaned!$E$2:$E$3849=A3678, IMDB_Movies_Cleaned!$N$2:$N$3849))</f>
        <v>6.45</v>
      </c>
      <c r="F3678" cm="1">
        <f t="array" ref="F3678">_xlfn.MODE.SNGL(IF(IMDB_Movies_Cleaned!$E$2:$E$3849=A3678, IMDB_Movies_Cleaned!$N$2:$N$3849))</f>
        <v>6.2</v>
      </c>
      <c r="G3678" cm="1">
        <f t="array" ref="G3678">MAX(IF(IMDB_Movies_Cleaned!$E$2:$E$3849=A3678, IMDB_Movies_Cleaned!$N$2:$N$3849))</f>
        <v>8.1999999999999993</v>
      </c>
      <c r="H3678" cm="1">
        <f t="array" ref="H3678">MIN(IF(IMDB_Movies_Cleaned!$E$2:$E$3849=A3678, IMDB_Movies_Cleaned!$N$2:$N$3849))</f>
        <v>4.7</v>
      </c>
      <c r="I3678" cm="1">
        <f t="array" ref="I3678">_xlfn.VAR.S(IF(IMDB_Movies_Cleaned!$E$2:$E$3849=A3678, IMDB_Movies_Cleaned!$N$2:$N$3849))</f>
        <v>0.55999999999999894</v>
      </c>
      <c r="J3678" cm="1">
        <f t="array" ref="J3678">_xlfn.STDEV.S(IF(IMDB_Movies_Cleaned!$E$2:$E$3849=A3678, IMDB_Movies_Cleaned!$N$2:$N$3849))</f>
        <v>0.74833147735478756</v>
      </c>
    </row>
    <row r="3679" spans="1:10" x14ac:dyDescent="0.25">
      <c r="A3679" s="1" t="s">
        <v>753</v>
      </c>
      <c r="B3679">
        <f t="shared" si="59"/>
        <v>151</v>
      </c>
      <c r="D3679">
        <f>AVERAGEIF(IMDB_Movies_Cleaned!$E$2:$E$3849, A3679, IMDB_Movies_Cleaned!$N$2:$N$3849)</f>
        <v>6.4947019867549711</v>
      </c>
      <c r="E3679" cm="1">
        <f t="array" ref="E3679">MEDIAN(IF(IMDB_Movies_Cleaned!$E$2:$E$3849=A3679, IMDB_Movies_Cleaned!$N$2:$N$3849))</f>
        <v>6.5</v>
      </c>
      <c r="F3679" cm="1">
        <f t="array" ref="F3679">_xlfn.MODE.SNGL(IF(IMDB_Movies_Cleaned!$E$2:$E$3849=A3679, IMDB_Movies_Cleaned!$N$2:$N$3849))</f>
        <v>6.5</v>
      </c>
      <c r="G3679" cm="1">
        <f t="array" ref="G3679">MAX(IF(IMDB_Movies_Cleaned!$E$2:$E$3849=A3679, IMDB_Movies_Cleaned!$N$2:$N$3849))</f>
        <v>8</v>
      </c>
      <c r="H3679" cm="1">
        <f t="array" ref="H3679">MIN(IF(IMDB_Movies_Cleaned!$E$2:$E$3849=A3679, IMDB_Movies_Cleaned!$N$2:$N$3849))</f>
        <v>4.3</v>
      </c>
      <c r="I3679" cm="1">
        <f t="array" ref="I3679">_xlfn.VAR.S(IF(IMDB_Movies_Cleaned!$E$2:$E$3849=A3679, IMDB_Movies_Cleaned!$N$2:$N$3849))</f>
        <v>0.56277174392930951</v>
      </c>
      <c r="J3679" cm="1">
        <f t="array" ref="J3679">_xlfn.STDEV.S(IF(IMDB_Movies_Cleaned!$E$2:$E$3849=A3679, IMDB_Movies_Cleaned!$N$2:$N$3849))</f>
        <v>0.75018114074489339</v>
      </c>
    </row>
    <row r="3680" spans="1:10" x14ac:dyDescent="0.25">
      <c r="A3680" s="2" t="s">
        <v>872</v>
      </c>
      <c r="B3680">
        <f t="shared" si="59"/>
        <v>145</v>
      </c>
      <c r="D3680">
        <f>AVERAGEIF(IMDB_Movies_Cleaned!$E$2:$E$3849, A3680, IMDB_Movies_Cleaned!$N$2:$N$3849)</f>
        <v>5.8406896551724108</v>
      </c>
      <c r="E3680" cm="1">
        <f t="array" ref="E3680">MEDIAN(IF(IMDB_Movies_Cleaned!$E$2:$E$3849=A3680, IMDB_Movies_Cleaned!$N$2:$N$3849))</f>
        <v>6</v>
      </c>
      <c r="F3680" cm="1">
        <f t="array" ref="F3680">_xlfn.MODE.SNGL(IF(IMDB_Movies_Cleaned!$E$2:$E$3849=A3680, IMDB_Movies_Cleaned!$N$2:$N$3849))</f>
        <v>6.5</v>
      </c>
      <c r="G3680" cm="1">
        <f t="array" ref="G3680">MAX(IF(IMDB_Movies_Cleaned!$E$2:$E$3849=A3680, IMDB_Movies_Cleaned!$N$2:$N$3849))</f>
        <v>8</v>
      </c>
      <c r="H3680" cm="1">
        <f t="array" ref="H3680">MIN(IF(IMDB_Movies_Cleaned!$E$2:$E$3849=A3680, IMDB_Movies_Cleaned!$N$2:$N$3849))</f>
        <v>1.9</v>
      </c>
      <c r="I3680" cm="1">
        <f t="array" ref="I3680">_xlfn.VAR.S(IF(IMDB_Movies_Cleaned!$E$2:$E$3849=A3680, IMDB_Movies_Cleaned!$N$2:$N$3849))</f>
        <v>1.4818745210728315</v>
      </c>
      <c r="J3680" cm="1">
        <f t="array" ref="J3680">_xlfn.STDEV.S(IF(IMDB_Movies_Cleaned!$E$2:$E$3849=A3680, IMDB_Movies_Cleaned!$N$2:$N$3849))</f>
        <v>1.2173226856806831</v>
      </c>
    </row>
    <row r="3681" spans="1:10" x14ac:dyDescent="0.25">
      <c r="A3681" s="2" t="s">
        <v>7510</v>
      </c>
      <c r="B3681">
        <f t="shared" si="59"/>
        <v>1</v>
      </c>
      <c r="D3681">
        <f>AVERAGEIF(IMDB_Movies_Cleaned!$E$2:$E$3849, A3681, IMDB_Movies_Cleaned!$N$2:$N$3849)</f>
        <v>5.6</v>
      </c>
      <c r="E3681" cm="1">
        <f t="array" ref="E3681">MEDIAN(IF(IMDB_Movies_Cleaned!$E$2:$E$3849=A3681, IMDB_Movies_Cleaned!$N$2:$N$3849))</f>
        <v>5.6</v>
      </c>
      <c r="F3681" t="e" cm="1">
        <f t="array" ref="F3681">_xlfn.MODE.SNGL(IF(IMDB_Movies_Cleaned!$E$2:$E$3849=A3681, IMDB_Movies_Cleaned!$N$2:$N$3849))</f>
        <v>#N/A</v>
      </c>
      <c r="G3681" cm="1">
        <f t="array" ref="G3681">MAX(IF(IMDB_Movies_Cleaned!$E$2:$E$3849=A3681, IMDB_Movies_Cleaned!$N$2:$N$3849))</f>
        <v>5.6</v>
      </c>
      <c r="H3681" cm="1">
        <f t="array" ref="H3681">MIN(IF(IMDB_Movies_Cleaned!$E$2:$E$3849=A3681, IMDB_Movies_Cleaned!$N$2:$N$3849))</f>
        <v>5.6</v>
      </c>
      <c r="I3681" t="e" cm="1">
        <f t="array" ref="I3681">_xlfn.VAR.S(IF(IMDB_Movies_Cleaned!$E$2:$E$3849=A3681, IMDB_Movies_Cleaned!$N$2:$N$3849))</f>
        <v>#DIV/0!</v>
      </c>
      <c r="J3681" t="e" cm="1">
        <f t="array" ref="J3681">_xlfn.STDEV.S(IF(IMDB_Movies_Cleaned!$E$2:$E$3849=A3681, IMDB_Movies_Cleaned!$N$2:$N$3849))</f>
        <v>#DIV/0!</v>
      </c>
    </row>
    <row r="3682" spans="1:10" x14ac:dyDescent="0.25">
      <c r="A3682" s="2" t="s">
        <v>3553</v>
      </c>
      <c r="B3682">
        <f t="shared" si="59"/>
        <v>8</v>
      </c>
      <c r="D3682">
        <f>AVERAGEIF(IMDB_Movies_Cleaned!$E$2:$E$3849, A3682, IMDB_Movies_Cleaned!$N$2:$N$3849)</f>
        <v>7.25</v>
      </c>
      <c r="E3682" cm="1">
        <f t="array" ref="E3682">MEDIAN(IF(IMDB_Movies_Cleaned!$E$2:$E$3849=A3682, IMDB_Movies_Cleaned!$N$2:$N$3849))</f>
        <v>7.4</v>
      </c>
      <c r="F3682" t="e" cm="1">
        <f t="array" ref="F3682">_xlfn.MODE.SNGL(IF(IMDB_Movies_Cleaned!$E$2:$E$3849=A3682, IMDB_Movies_Cleaned!$N$2:$N$3849))</f>
        <v>#N/A</v>
      </c>
      <c r="G3682" cm="1">
        <f t="array" ref="G3682">MAX(IF(IMDB_Movies_Cleaned!$E$2:$E$3849=A3682, IMDB_Movies_Cleaned!$N$2:$N$3849))</f>
        <v>8.4</v>
      </c>
      <c r="H3682" cm="1">
        <f t="array" ref="H3682">MIN(IF(IMDB_Movies_Cleaned!$E$2:$E$3849=A3682, IMDB_Movies_Cleaned!$N$2:$N$3849))</f>
        <v>5.4</v>
      </c>
      <c r="I3682" cm="1">
        <f t="array" ref="I3682">_xlfn.VAR.S(IF(IMDB_Movies_Cleaned!$E$2:$E$3849=A3682, IMDB_Movies_Cleaned!$N$2:$N$3849))</f>
        <v>0.76857142857142791</v>
      </c>
      <c r="J3682" cm="1">
        <f t="array" ref="J3682">_xlfn.STDEV.S(IF(IMDB_Movies_Cleaned!$E$2:$E$3849=A3682, IMDB_Movies_Cleaned!$N$2:$N$3849))</f>
        <v>0.87668205671807153</v>
      </c>
    </row>
    <row r="3683" spans="1:10" x14ac:dyDescent="0.25">
      <c r="A3683" s="2" t="s">
        <v>1289</v>
      </c>
      <c r="B3683">
        <f t="shared" si="59"/>
        <v>147</v>
      </c>
      <c r="D3683">
        <f>AVERAGEIF(IMDB_Movies_Cleaned!$E$2:$E$3849, A3683, IMDB_Movies_Cleaned!$N$2:$N$3849)</f>
        <v>6.5836734693877554</v>
      </c>
      <c r="E3683" cm="1">
        <f t="array" ref="E3683">MEDIAN(IF(IMDB_Movies_Cleaned!$E$2:$E$3849=A3683, IMDB_Movies_Cleaned!$N$2:$N$3849))</f>
        <v>6.7</v>
      </c>
      <c r="F3683" cm="1">
        <f t="array" ref="F3683">_xlfn.MODE.SNGL(IF(IMDB_Movies_Cleaned!$E$2:$E$3849=A3683, IMDB_Movies_Cleaned!$N$2:$N$3849))</f>
        <v>6.7</v>
      </c>
      <c r="G3683" cm="1">
        <f t="array" ref="G3683">MAX(IF(IMDB_Movies_Cleaned!$E$2:$E$3849=A3683, IMDB_Movies_Cleaned!$N$2:$N$3849))</f>
        <v>8.8000000000000007</v>
      </c>
      <c r="H3683" cm="1">
        <f t="array" ref="H3683">MIN(IF(IMDB_Movies_Cleaned!$E$2:$E$3849=A3683, IMDB_Movies_Cleaned!$N$2:$N$3849))</f>
        <v>3.3</v>
      </c>
      <c r="I3683" cm="1">
        <f t="array" ref="I3683">_xlfn.VAR.S(IF(IMDB_Movies_Cleaned!$E$2:$E$3849=A3683, IMDB_Movies_Cleaned!$N$2:$N$3849))</f>
        <v>0.73480011182555371</v>
      </c>
      <c r="J3683" cm="1">
        <f t="array" ref="J3683">_xlfn.STDEV.S(IF(IMDB_Movies_Cleaned!$E$2:$E$3849=A3683, IMDB_Movies_Cleaned!$N$2:$N$3849))</f>
        <v>0.85720482489633343</v>
      </c>
    </row>
    <row r="3684" spans="1:10" x14ac:dyDescent="0.25">
      <c r="A3684" s="1" t="s">
        <v>129</v>
      </c>
      <c r="B3684">
        <f t="shared" si="59"/>
        <v>119</v>
      </c>
      <c r="D3684">
        <f>AVERAGEIF(IMDB_Movies_Cleaned!$E$2:$E$3849, A3684, IMDB_Movies_Cleaned!$N$2:$N$3849)</f>
        <v>6.9529411764705902</v>
      </c>
      <c r="E3684" cm="1">
        <f t="array" ref="E3684">MEDIAN(IF(IMDB_Movies_Cleaned!$E$2:$E$3849=A3684, IMDB_Movies_Cleaned!$N$2:$N$3849))</f>
        <v>7.1</v>
      </c>
      <c r="F3684" cm="1">
        <f t="array" ref="F3684">_xlfn.MODE.SNGL(IF(IMDB_Movies_Cleaned!$E$2:$E$3849=A3684, IMDB_Movies_Cleaned!$N$2:$N$3849))</f>
        <v>7.2</v>
      </c>
      <c r="G3684" cm="1">
        <f t="array" ref="G3684">MAX(IF(IMDB_Movies_Cleaned!$E$2:$E$3849=A3684, IMDB_Movies_Cleaned!$N$2:$N$3849))</f>
        <v>8.1</v>
      </c>
      <c r="H3684" cm="1">
        <f t="array" ref="H3684">MIN(IF(IMDB_Movies_Cleaned!$E$2:$E$3849=A3684, IMDB_Movies_Cleaned!$N$2:$N$3849))</f>
        <v>4.0999999999999996</v>
      </c>
      <c r="I3684" cm="1">
        <f t="array" ref="I3684">_xlfn.VAR.S(IF(IMDB_Movies_Cleaned!$E$2:$E$3849=A3684, IMDB_Movies_Cleaned!$N$2:$N$3849))</f>
        <v>0.5581056829511245</v>
      </c>
      <c r="J3684" cm="1">
        <f t="array" ref="J3684">_xlfn.STDEV.S(IF(IMDB_Movies_Cleaned!$E$2:$E$3849=A3684, IMDB_Movies_Cleaned!$N$2:$N$3849))</f>
        <v>0.74706471135446129</v>
      </c>
    </row>
    <row r="3685" spans="1:10" x14ac:dyDescent="0.25">
      <c r="A3685" s="2" t="s">
        <v>129</v>
      </c>
      <c r="B3685">
        <f t="shared" si="59"/>
        <v>119</v>
      </c>
      <c r="D3685">
        <f>AVERAGEIF(IMDB_Movies_Cleaned!$E$2:$E$3849, A3685, IMDB_Movies_Cleaned!$N$2:$N$3849)</f>
        <v>6.9529411764705902</v>
      </c>
      <c r="E3685" cm="1">
        <f t="array" ref="E3685">MEDIAN(IF(IMDB_Movies_Cleaned!$E$2:$E$3849=A3685, IMDB_Movies_Cleaned!$N$2:$N$3849))</f>
        <v>7.1</v>
      </c>
      <c r="F3685" cm="1">
        <f t="array" ref="F3685">_xlfn.MODE.SNGL(IF(IMDB_Movies_Cleaned!$E$2:$E$3849=A3685, IMDB_Movies_Cleaned!$N$2:$N$3849))</f>
        <v>7.2</v>
      </c>
      <c r="G3685" cm="1">
        <f t="array" ref="G3685">MAX(IF(IMDB_Movies_Cleaned!$E$2:$E$3849=A3685, IMDB_Movies_Cleaned!$N$2:$N$3849))</f>
        <v>8.1</v>
      </c>
      <c r="H3685" cm="1">
        <f t="array" ref="H3685">MIN(IF(IMDB_Movies_Cleaned!$E$2:$E$3849=A3685, IMDB_Movies_Cleaned!$N$2:$N$3849))</f>
        <v>4.0999999999999996</v>
      </c>
      <c r="I3685" cm="1">
        <f t="array" ref="I3685">_xlfn.VAR.S(IF(IMDB_Movies_Cleaned!$E$2:$E$3849=A3685, IMDB_Movies_Cleaned!$N$2:$N$3849))</f>
        <v>0.5581056829511245</v>
      </c>
      <c r="J3685" cm="1">
        <f t="array" ref="J3685">_xlfn.STDEV.S(IF(IMDB_Movies_Cleaned!$E$2:$E$3849=A3685, IMDB_Movies_Cleaned!$N$2:$N$3849))</f>
        <v>0.74706471135446129</v>
      </c>
    </row>
    <row r="3686" spans="1:10" x14ac:dyDescent="0.25">
      <c r="A3686" s="2" t="s">
        <v>1962</v>
      </c>
      <c r="B3686">
        <f t="shared" si="59"/>
        <v>42</v>
      </c>
      <c r="D3686">
        <f>AVERAGEIF(IMDB_Movies_Cleaned!$E$2:$E$3849, A3686, IMDB_Movies_Cleaned!$N$2:$N$3849)</f>
        <v>6.6499999999999986</v>
      </c>
      <c r="E3686" cm="1">
        <f t="array" ref="E3686">MEDIAN(IF(IMDB_Movies_Cleaned!$E$2:$E$3849=A3686, IMDB_Movies_Cleaned!$N$2:$N$3849))</f>
        <v>6.75</v>
      </c>
      <c r="F3686" cm="1">
        <f t="array" ref="F3686">_xlfn.MODE.SNGL(IF(IMDB_Movies_Cleaned!$E$2:$E$3849=A3686, IMDB_Movies_Cleaned!$N$2:$N$3849))</f>
        <v>7</v>
      </c>
      <c r="G3686" cm="1">
        <f t="array" ref="G3686">MAX(IF(IMDB_Movies_Cleaned!$E$2:$E$3849=A3686, IMDB_Movies_Cleaned!$N$2:$N$3849))</f>
        <v>8.5</v>
      </c>
      <c r="H3686" cm="1">
        <f t="array" ref="H3686">MIN(IF(IMDB_Movies_Cleaned!$E$2:$E$3849=A3686, IMDB_Movies_Cleaned!$N$2:$N$3849))</f>
        <v>3.9</v>
      </c>
      <c r="I3686" cm="1">
        <f t="array" ref="I3686">_xlfn.VAR.S(IF(IMDB_Movies_Cleaned!$E$2:$E$3849=A3686, IMDB_Movies_Cleaned!$N$2:$N$3849))</f>
        <v>0.74890243902439957</v>
      </c>
      <c r="J3686" cm="1">
        <f t="array" ref="J3686">_xlfn.STDEV.S(IF(IMDB_Movies_Cleaned!$E$2:$E$3849=A3686, IMDB_Movies_Cleaned!$N$2:$N$3849))</f>
        <v>0.86539149465684007</v>
      </c>
    </row>
    <row r="3687" spans="1:10" x14ac:dyDescent="0.25">
      <c r="A3687" s="1" t="s">
        <v>872</v>
      </c>
      <c r="B3687">
        <f t="shared" si="59"/>
        <v>145</v>
      </c>
      <c r="D3687">
        <f>AVERAGEIF(IMDB_Movies_Cleaned!$E$2:$E$3849, A3687, IMDB_Movies_Cleaned!$N$2:$N$3849)</f>
        <v>5.8406896551724108</v>
      </c>
      <c r="E3687" cm="1">
        <f t="array" ref="E3687">MEDIAN(IF(IMDB_Movies_Cleaned!$E$2:$E$3849=A3687, IMDB_Movies_Cleaned!$N$2:$N$3849))</f>
        <v>6</v>
      </c>
      <c r="F3687" cm="1">
        <f t="array" ref="F3687">_xlfn.MODE.SNGL(IF(IMDB_Movies_Cleaned!$E$2:$E$3849=A3687, IMDB_Movies_Cleaned!$N$2:$N$3849))</f>
        <v>6.5</v>
      </c>
      <c r="G3687" cm="1">
        <f t="array" ref="G3687">MAX(IF(IMDB_Movies_Cleaned!$E$2:$E$3849=A3687, IMDB_Movies_Cleaned!$N$2:$N$3849))</f>
        <v>8</v>
      </c>
      <c r="H3687" cm="1">
        <f t="array" ref="H3687">MIN(IF(IMDB_Movies_Cleaned!$E$2:$E$3849=A3687, IMDB_Movies_Cleaned!$N$2:$N$3849))</f>
        <v>1.9</v>
      </c>
      <c r="I3687" cm="1">
        <f t="array" ref="I3687">_xlfn.VAR.S(IF(IMDB_Movies_Cleaned!$E$2:$E$3849=A3687, IMDB_Movies_Cleaned!$N$2:$N$3849))</f>
        <v>1.4818745210728315</v>
      </c>
      <c r="J3687" cm="1">
        <f t="array" ref="J3687">_xlfn.STDEV.S(IF(IMDB_Movies_Cleaned!$E$2:$E$3849=A3687, IMDB_Movies_Cleaned!$N$2:$N$3849))</f>
        <v>1.2173226856806831</v>
      </c>
    </row>
    <row r="3688" spans="1:10" x14ac:dyDescent="0.25">
      <c r="A3688" s="2" t="s">
        <v>3376</v>
      </c>
      <c r="B3688">
        <f t="shared" si="59"/>
        <v>8</v>
      </c>
      <c r="D3688">
        <f>AVERAGEIF(IMDB_Movies_Cleaned!$E$2:$E$3849, A3688, IMDB_Movies_Cleaned!$N$2:$N$3849)</f>
        <v>5.8875000000000002</v>
      </c>
      <c r="E3688" cm="1">
        <f t="array" ref="E3688">MEDIAN(IF(IMDB_Movies_Cleaned!$E$2:$E$3849=A3688, IMDB_Movies_Cleaned!$N$2:$N$3849))</f>
        <v>5.6</v>
      </c>
      <c r="F3688" cm="1">
        <f t="array" ref="F3688">_xlfn.MODE.SNGL(IF(IMDB_Movies_Cleaned!$E$2:$E$3849=A3688, IMDB_Movies_Cleaned!$N$2:$N$3849))</f>
        <v>6.4</v>
      </c>
      <c r="G3688" cm="1">
        <f t="array" ref="G3688">MAX(IF(IMDB_Movies_Cleaned!$E$2:$E$3849=A3688, IMDB_Movies_Cleaned!$N$2:$N$3849))</f>
        <v>8</v>
      </c>
      <c r="H3688" cm="1">
        <f t="array" ref="H3688">MIN(IF(IMDB_Movies_Cleaned!$E$2:$E$3849=A3688, IMDB_Movies_Cleaned!$N$2:$N$3849))</f>
        <v>4.5999999999999996</v>
      </c>
      <c r="I3688" cm="1">
        <f t="array" ref="I3688">_xlfn.VAR.S(IF(IMDB_Movies_Cleaned!$E$2:$E$3849=A3688, IMDB_Movies_Cleaned!$N$2:$N$3849))</f>
        <v>1.1098214285714303</v>
      </c>
      <c r="J3688" cm="1">
        <f t="array" ref="J3688">_xlfn.STDEV.S(IF(IMDB_Movies_Cleaned!$E$2:$E$3849=A3688, IMDB_Movies_Cleaned!$N$2:$N$3849))</f>
        <v>1.0534806256269882</v>
      </c>
    </row>
    <row r="3689" spans="1:10" x14ac:dyDescent="0.25">
      <c r="A3689" s="1" t="s">
        <v>7525</v>
      </c>
      <c r="B3689">
        <f t="shared" si="59"/>
        <v>1</v>
      </c>
      <c r="D3689">
        <f>AVERAGEIF(IMDB_Movies_Cleaned!$E$2:$E$3849, A3689, IMDB_Movies_Cleaned!$N$2:$N$3849)</f>
        <v>6.8</v>
      </c>
      <c r="E3689" cm="1">
        <f t="array" ref="E3689">MEDIAN(IF(IMDB_Movies_Cleaned!$E$2:$E$3849=A3689, IMDB_Movies_Cleaned!$N$2:$N$3849))</f>
        <v>6.8</v>
      </c>
      <c r="F3689" t="e" cm="1">
        <f t="array" ref="F3689">_xlfn.MODE.SNGL(IF(IMDB_Movies_Cleaned!$E$2:$E$3849=A3689, IMDB_Movies_Cleaned!$N$2:$N$3849))</f>
        <v>#N/A</v>
      </c>
      <c r="G3689" cm="1">
        <f t="array" ref="G3689">MAX(IF(IMDB_Movies_Cleaned!$E$2:$E$3849=A3689, IMDB_Movies_Cleaned!$N$2:$N$3849))</f>
        <v>6.8</v>
      </c>
      <c r="H3689" cm="1">
        <f t="array" ref="H3689">MIN(IF(IMDB_Movies_Cleaned!$E$2:$E$3849=A3689, IMDB_Movies_Cleaned!$N$2:$N$3849))</f>
        <v>6.8</v>
      </c>
      <c r="I3689" t="e" cm="1">
        <f t="array" ref="I3689">_xlfn.VAR.S(IF(IMDB_Movies_Cleaned!$E$2:$E$3849=A3689, IMDB_Movies_Cleaned!$N$2:$N$3849))</f>
        <v>#DIV/0!</v>
      </c>
      <c r="J3689" t="e" cm="1">
        <f t="array" ref="J3689">_xlfn.STDEV.S(IF(IMDB_Movies_Cleaned!$E$2:$E$3849=A3689, IMDB_Movies_Cleaned!$N$2:$N$3849))</f>
        <v>#DIV/0!</v>
      </c>
    </row>
    <row r="3690" spans="1:10" x14ac:dyDescent="0.25">
      <c r="A3690" s="1" t="s">
        <v>2562</v>
      </c>
      <c r="B3690">
        <f t="shared" si="59"/>
        <v>11</v>
      </c>
      <c r="D3690">
        <f>AVERAGEIF(IMDB_Movies_Cleaned!$E$2:$E$3849, A3690, IMDB_Movies_Cleaned!$N$2:$N$3849)</f>
        <v>6.7363636363636354</v>
      </c>
      <c r="E3690" cm="1">
        <f t="array" ref="E3690">MEDIAN(IF(IMDB_Movies_Cleaned!$E$2:$E$3849=A3690, IMDB_Movies_Cleaned!$N$2:$N$3849))</f>
        <v>6.8</v>
      </c>
      <c r="F3690" cm="1">
        <f t="array" ref="F3690">_xlfn.MODE.SNGL(IF(IMDB_Movies_Cleaned!$E$2:$E$3849=A3690, IMDB_Movies_Cleaned!$N$2:$N$3849))</f>
        <v>7.5</v>
      </c>
      <c r="G3690" cm="1">
        <f t="array" ref="G3690">MAX(IF(IMDB_Movies_Cleaned!$E$2:$E$3849=A3690, IMDB_Movies_Cleaned!$N$2:$N$3849))</f>
        <v>7.5</v>
      </c>
      <c r="H3690" cm="1">
        <f t="array" ref="H3690">MIN(IF(IMDB_Movies_Cleaned!$E$2:$E$3849=A3690, IMDB_Movies_Cleaned!$N$2:$N$3849))</f>
        <v>5.7</v>
      </c>
      <c r="I3690" cm="1">
        <f t="array" ref="I3690">_xlfn.VAR.S(IF(IMDB_Movies_Cleaned!$E$2:$E$3849=A3690, IMDB_Movies_Cleaned!$N$2:$N$3849))</f>
        <v>0.35054545454545449</v>
      </c>
      <c r="J3690" cm="1">
        <f t="array" ref="J3690">_xlfn.STDEV.S(IF(IMDB_Movies_Cleaned!$E$2:$E$3849=A3690, IMDB_Movies_Cleaned!$N$2:$N$3849))</f>
        <v>0.59206879207187946</v>
      </c>
    </row>
    <row r="3691" spans="1:10" x14ac:dyDescent="0.25">
      <c r="A3691" s="1" t="s">
        <v>7530</v>
      </c>
      <c r="B3691">
        <f t="shared" si="59"/>
        <v>1</v>
      </c>
      <c r="D3691">
        <f>AVERAGEIF(IMDB_Movies_Cleaned!$E$2:$E$3849, A3691, IMDB_Movies_Cleaned!$N$2:$N$3849)</f>
        <v>6.9</v>
      </c>
      <c r="E3691" cm="1">
        <f t="array" ref="E3691">MEDIAN(IF(IMDB_Movies_Cleaned!$E$2:$E$3849=A3691, IMDB_Movies_Cleaned!$N$2:$N$3849))</f>
        <v>6.9</v>
      </c>
      <c r="F3691" t="e" cm="1">
        <f t="array" ref="F3691">_xlfn.MODE.SNGL(IF(IMDB_Movies_Cleaned!$E$2:$E$3849=A3691, IMDB_Movies_Cleaned!$N$2:$N$3849))</f>
        <v>#N/A</v>
      </c>
      <c r="G3691" cm="1">
        <f t="array" ref="G3691">MAX(IF(IMDB_Movies_Cleaned!$E$2:$E$3849=A3691, IMDB_Movies_Cleaned!$N$2:$N$3849))</f>
        <v>6.9</v>
      </c>
      <c r="H3691" cm="1">
        <f t="array" ref="H3691">MIN(IF(IMDB_Movies_Cleaned!$E$2:$E$3849=A3691, IMDB_Movies_Cleaned!$N$2:$N$3849))</f>
        <v>6.9</v>
      </c>
      <c r="I3691" t="e" cm="1">
        <f t="array" ref="I3691">_xlfn.VAR.S(IF(IMDB_Movies_Cleaned!$E$2:$E$3849=A3691, IMDB_Movies_Cleaned!$N$2:$N$3849))</f>
        <v>#DIV/0!</v>
      </c>
      <c r="J3691" t="e" cm="1">
        <f t="array" ref="J3691">_xlfn.STDEV.S(IF(IMDB_Movies_Cleaned!$E$2:$E$3849=A3691, IMDB_Movies_Cleaned!$N$2:$N$3849))</f>
        <v>#DIV/0!</v>
      </c>
    </row>
    <row r="3692" spans="1:10" x14ac:dyDescent="0.25">
      <c r="A3692" s="2" t="s">
        <v>753</v>
      </c>
      <c r="B3692">
        <f t="shared" si="59"/>
        <v>151</v>
      </c>
      <c r="D3692">
        <f>AVERAGEIF(IMDB_Movies_Cleaned!$E$2:$E$3849, A3692, IMDB_Movies_Cleaned!$N$2:$N$3849)</f>
        <v>6.4947019867549711</v>
      </c>
      <c r="E3692" cm="1">
        <f t="array" ref="E3692">MEDIAN(IF(IMDB_Movies_Cleaned!$E$2:$E$3849=A3692, IMDB_Movies_Cleaned!$N$2:$N$3849))</f>
        <v>6.5</v>
      </c>
      <c r="F3692" cm="1">
        <f t="array" ref="F3692">_xlfn.MODE.SNGL(IF(IMDB_Movies_Cleaned!$E$2:$E$3849=A3692, IMDB_Movies_Cleaned!$N$2:$N$3849))</f>
        <v>6.5</v>
      </c>
      <c r="G3692" cm="1">
        <f t="array" ref="G3692">MAX(IF(IMDB_Movies_Cleaned!$E$2:$E$3849=A3692, IMDB_Movies_Cleaned!$N$2:$N$3849))</f>
        <v>8</v>
      </c>
      <c r="H3692" cm="1">
        <f t="array" ref="H3692">MIN(IF(IMDB_Movies_Cleaned!$E$2:$E$3849=A3692, IMDB_Movies_Cleaned!$N$2:$N$3849))</f>
        <v>4.3</v>
      </c>
      <c r="I3692" cm="1">
        <f t="array" ref="I3692">_xlfn.VAR.S(IF(IMDB_Movies_Cleaned!$E$2:$E$3849=A3692, IMDB_Movies_Cleaned!$N$2:$N$3849))</f>
        <v>0.56277174392930951</v>
      </c>
      <c r="J3692" cm="1">
        <f t="array" ref="J3692">_xlfn.STDEV.S(IF(IMDB_Movies_Cleaned!$E$2:$E$3849=A3692, IMDB_Movies_Cleaned!$N$2:$N$3849))</f>
        <v>0.75018114074489339</v>
      </c>
    </row>
    <row r="3693" spans="1:10" x14ac:dyDescent="0.25">
      <c r="A3693" s="2" t="s">
        <v>3067</v>
      </c>
      <c r="B3693">
        <f t="shared" si="59"/>
        <v>5</v>
      </c>
      <c r="D3693">
        <f>AVERAGEIF(IMDB_Movies_Cleaned!$E$2:$E$3849, A3693, IMDB_Movies_Cleaned!$N$2:$N$3849)</f>
        <v>5.76</v>
      </c>
      <c r="E3693" cm="1">
        <f t="array" ref="E3693">MEDIAN(IF(IMDB_Movies_Cleaned!$E$2:$E$3849=A3693, IMDB_Movies_Cleaned!$N$2:$N$3849))</f>
        <v>6.3</v>
      </c>
      <c r="F3693" cm="1">
        <f t="array" ref="F3693">_xlfn.MODE.SNGL(IF(IMDB_Movies_Cleaned!$E$2:$E$3849=A3693, IMDB_Movies_Cleaned!$N$2:$N$3849))</f>
        <v>6.6</v>
      </c>
      <c r="G3693" cm="1">
        <f t="array" ref="G3693">MAX(IF(IMDB_Movies_Cleaned!$E$2:$E$3849=A3693, IMDB_Movies_Cleaned!$N$2:$N$3849))</f>
        <v>6.6</v>
      </c>
      <c r="H3693" cm="1">
        <f t="array" ref="H3693">MIN(IF(IMDB_Movies_Cleaned!$E$2:$E$3849=A3693, IMDB_Movies_Cleaned!$N$2:$N$3849))</f>
        <v>3.3</v>
      </c>
      <c r="I3693" cm="1">
        <f t="array" ref="I3693">_xlfn.VAR.S(IF(IMDB_Movies_Cleaned!$E$2:$E$3849=A3693, IMDB_Movies_Cleaned!$N$2:$N$3849))</f>
        <v>1.953000000000003</v>
      </c>
      <c r="J3693" cm="1">
        <f t="array" ref="J3693">_xlfn.STDEV.S(IF(IMDB_Movies_Cleaned!$E$2:$E$3849=A3693, IMDB_Movies_Cleaned!$N$2:$N$3849))</f>
        <v>1.397497763862255</v>
      </c>
    </row>
    <row r="3694" spans="1:10" x14ac:dyDescent="0.25">
      <c r="A3694" s="1" t="s">
        <v>2914</v>
      </c>
      <c r="B3694">
        <f t="shared" si="59"/>
        <v>43</v>
      </c>
      <c r="D3694">
        <f>AVERAGEIF(IMDB_Movies_Cleaned!$E$2:$E$3849, A3694, IMDB_Movies_Cleaned!$N$2:$N$3849)</f>
        <v>5.9534883720930249</v>
      </c>
      <c r="E3694" cm="1">
        <f t="array" ref="E3694">MEDIAN(IF(IMDB_Movies_Cleaned!$E$2:$E$3849=A3694, IMDB_Movies_Cleaned!$N$2:$N$3849))</f>
        <v>5.9</v>
      </c>
      <c r="F3694" cm="1">
        <f t="array" ref="F3694">_xlfn.MODE.SNGL(IF(IMDB_Movies_Cleaned!$E$2:$E$3849=A3694, IMDB_Movies_Cleaned!$N$2:$N$3849))</f>
        <v>5.9</v>
      </c>
      <c r="G3694" cm="1">
        <f t="array" ref="G3694">MAX(IF(IMDB_Movies_Cleaned!$E$2:$E$3849=A3694, IMDB_Movies_Cleaned!$N$2:$N$3849))</f>
        <v>8</v>
      </c>
      <c r="H3694" cm="1">
        <f t="array" ref="H3694">MIN(IF(IMDB_Movies_Cleaned!$E$2:$E$3849=A3694, IMDB_Movies_Cleaned!$N$2:$N$3849))</f>
        <v>4.2</v>
      </c>
      <c r="I3694" cm="1">
        <f t="array" ref="I3694">_xlfn.VAR.S(IF(IMDB_Movies_Cleaned!$E$2:$E$3849=A3694, IMDB_Movies_Cleaned!$N$2:$N$3849))</f>
        <v>0.68111849390917156</v>
      </c>
      <c r="J3694" cm="1">
        <f t="array" ref="J3694">_xlfn.STDEV.S(IF(IMDB_Movies_Cleaned!$E$2:$E$3849=A3694, IMDB_Movies_Cleaned!$N$2:$N$3849))</f>
        <v>0.82529903302328644</v>
      </c>
    </row>
    <row r="3695" spans="1:10" x14ac:dyDescent="0.25">
      <c r="A3695" s="2" t="s">
        <v>1085</v>
      </c>
      <c r="B3695">
        <f t="shared" si="59"/>
        <v>3</v>
      </c>
      <c r="D3695">
        <f>AVERAGEIF(IMDB_Movies_Cleaned!$E$2:$E$3849, A3695, IMDB_Movies_Cleaned!$N$2:$N$3849)</f>
        <v>5.3999999999999995</v>
      </c>
      <c r="E3695" cm="1">
        <f t="array" ref="E3695">MEDIAN(IF(IMDB_Movies_Cleaned!$E$2:$E$3849=A3695, IMDB_Movies_Cleaned!$N$2:$N$3849))</f>
        <v>4.8</v>
      </c>
      <c r="F3695" cm="1">
        <f t="array" ref="F3695">_xlfn.MODE.SNGL(IF(IMDB_Movies_Cleaned!$E$2:$E$3849=A3695, IMDB_Movies_Cleaned!$N$2:$N$3849))</f>
        <v>4.8</v>
      </c>
      <c r="G3695" cm="1">
        <f t="array" ref="G3695">MAX(IF(IMDB_Movies_Cleaned!$E$2:$E$3849=A3695, IMDB_Movies_Cleaned!$N$2:$N$3849))</f>
        <v>6.6</v>
      </c>
      <c r="H3695" cm="1">
        <f t="array" ref="H3695">MIN(IF(IMDB_Movies_Cleaned!$E$2:$E$3849=A3695, IMDB_Movies_Cleaned!$N$2:$N$3849))</f>
        <v>4.8</v>
      </c>
      <c r="I3695" cm="1">
        <f t="array" ref="I3695">_xlfn.VAR.S(IF(IMDB_Movies_Cleaned!$E$2:$E$3849=A3695, IMDB_Movies_Cleaned!$N$2:$N$3849))</f>
        <v>1.0799999999999912</v>
      </c>
      <c r="J3695" cm="1">
        <f t="array" ref="J3695">_xlfn.STDEV.S(IF(IMDB_Movies_Cleaned!$E$2:$E$3849=A3695, IMDB_Movies_Cleaned!$N$2:$N$3849))</f>
        <v>1.0392304845413221</v>
      </c>
    </row>
    <row r="3696" spans="1:10" x14ac:dyDescent="0.25">
      <c r="A3696" s="2" t="s">
        <v>1671</v>
      </c>
      <c r="B3696">
        <f t="shared" si="59"/>
        <v>153</v>
      </c>
      <c r="D3696">
        <f>AVERAGEIF(IMDB_Movies_Cleaned!$E$2:$E$3849, A3696, IMDB_Movies_Cleaned!$N$2:$N$3849)</f>
        <v>7.0418300653594796</v>
      </c>
      <c r="E3696" cm="1">
        <f t="array" ref="E3696">MEDIAN(IF(IMDB_Movies_Cleaned!$E$2:$E$3849=A3696, IMDB_Movies_Cleaned!$N$2:$N$3849))</f>
        <v>7.2</v>
      </c>
      <c r="F3696" cm="1">
        <f t="array" ref="F3696">_xlfn.MODE.SNGL(IF(IMDB_Movies_Cleaned!$E$2:$E$3849=A3696, IMDB_Movies_Cleaned!$N$2:$N$3849))</f>
        <v>7.3</v>
      </c>
      <c r="G3696" cm="1">
        <f t="array" ref="G3696">MAX(IF(IMDB_Movies_Cleaned!$E$2:$E$3849=A3696, IMDB_Movies_Cleaned!$N$2:$N$3849))</f>
        <v>8.8000000000000007</v>
      </c>
      <c r="H3696" cm="1">
        <f t="array" ref="H3696">MIN(IF(IMDB_Movies_Cleaned!$E$2:$E$3849=A3696, IMDB_Movies_Cleaned!$N$2:$N$3849))</f>
        <v>3.4</v>
      </c>
      <c r="I3696" cm="1">
        <f t="array" ref="I3696">_xlfn.VAR.S(IF(IMDB_Movies_Cleaned!$E$2:$E$3849=A3696, IMDB_Movies_Cleaned!$N$2:$N$3849))</f>
        <v>0.68705452356381391</v>
      </c>
      <c r="J3696" cm="1">
        <f t="array" ref="J3696">_xlfn.STDEV.S(IF(IMDB_Movies_Cleaned!$E$2:$E$3849=A3696, IMDB_Movies_Cleaned!$N$2:$N$3849))</f>
        <v>0.82888752166009472</v>
      </c>
    </row>
    <row r="3697" spans="1:10" x14ac:dyDescent="0.25">
      <c r="A3697" s="1" t="s">
        <v>3006</v>
      </c>
      <c r="B3697">
        <f t="shared" si="59"/>
        <v>5</v>
      </c>
      <c r="D3697">
        <f>AVERAGEIF(IMDB_Movies_Cleaned!$E$2:$E$3849, A3697, IMDB_Movies_Cleaned!$N$2:$N$3849)</f>
        <v>6.26</v>
      </c>
      <c r="E3697" cm="1">
        <f t="array" ref="E3697">MEDIAN(IF(IMDB_Movies_Cleaned!$E$2:$E$3849=A3697, IMDB_Movies_Cleaned!$N$2:$N$3849))</f>
        <v>5.9</v>
      </c>
      <c r="F3697" t="e" cm="1">
        <f t="array" ref="F3697">_xlfn.MODE.SNGL(IF(IMDB_Movies_Cleaned!$E$2:$E$3849=A3697, IMDB_Movies_Cleaned!$N$2:$N$3849))</f>
        <v>#N/A</v>
      </c>
      <c r="G3697" cm="1">
        <f t="array" ref="G3697">MAX(IF(IMDB_Movies_Cleaned!$E$2:$E$3849=A3697, IMDB_Movies_Cleaned!$N$2:$N$3849))</f>
        <v>8.6</v>
      </c>
      <c r="H3697" cm="1">
        <f t="array" ref="H3697">MIN(IF(IMDB_Movies_Cleaned!$E$2:$E$3849=A3697, IMDB_Movies_Cleaned!$N$2:$N$3849))</f>
        <v>5.0999999999999996</v>
      </c>
      <c r="I3697" cm="1">
        <f t="array" ref="I3697">_xlfn.VAR.S(IF(IMDB_Movies_Cleaned!$E$2:$E$3849=A3697, IMDB_Movies_Cleaned!$N$2:$N$3849))</f>
        <v>2.0329999999999941</v>
      </c>
      <c r="J3697" cm="1">
        <f t="array" ref="J3697">_xlfn.STDEV.S(IF(IMDB_Movies_Cleaned!$E$2:$E$3849=A3697, IMDB_Movies_Cleaned!$N$2:$N$3849))</f>
        <v>1.4258330898110039</v>
      </c>
    </row>
    <row r="3698" spans="1:10" x14ac:dyDescent="0.25">
      <c r="A3698" s="1" t="s">
        <v>7540</v>
      </c>
      <c r="B3698">
        <f t="shared" si="59"/>
        <v>1</v>
      </c>
      <c r="D3698">
        <f>AVERAGEIF(IMDB_Movies_Cleaned!$E$2:$E$3849, A3698, IMDB_Movies_Cleaned!$N$2:$N$3849)</f>
        <v>8.3000000000000007</v>
      </c>
      <c r="E3698" cm="1">
        <f t="array" ref="E3698">MEDIAN(IF(IMDB_Movies_Cleaned!$E$2:$E$3849=A3698, IMDB_Movies_Cleaned!$N$2:$N$3849))</f>
        <v>8.3000000000000007</v>
      </c>
      <c r="F3698" t="e" cm="1">
        <f t="array" ref="F3698">_xlfn.MODE.SNGL(IF(IMDB_Movies_Cleaned!$E$2:$E$3849=A3698, IMDB_Movies_Cleaned!$N$2:$N$3849))</f>
        <v>#N/A</v>
      </c>
      <c r="G3698" cm="1">
        <f t="array" ref="G3698">MAX(IF(IMDB_Movies_Cleaned!$E$2:$E$3849=A3698, IMDB_Movies_Cleaned!$N$2:$N$3849))</f>
        <v>8.3000000000000007</v>
      </c>
      <c r="H3698" cm="1">
        <f t="array" ref="H3698">MIN(IF(IMDB_Movies_Cleaned!$E$2:$E$3849=A3698, IMDB_Movies_Cleaned!$N$2:$N$3849))</f>
        <v>8.3000000000000007</v>
      </c>
      <c r="I3698" t="e" cm="1">
        <f t="array" ref="I3698">_xlfn.VAR.S(IF(IMDB_Movies_Cleaned!$E$2:$E$3849=A3698, IMDB_Movies_Cleaned!$N$2:$N$3849))</f>
        <v>#DIV/0!</v>
      </c>
      <c r="J3698" t="e" cm="1">
        <f t="array" ref="J3698">_xlfn.STDEV.S(IF(IMDB_Movies_Cleaned!$E$2:$E$3849=A3698, IMDB_Movies_Cleaned!$N$2:$N$3849))</f>
        <v>#DIV/0!</v>
      </c>
    </row>
    <row r="3699" spans="1:10" x14ac:dyDescent="0.25">
      <c r="A3699" s="2" t="s">
        <v>1007</v>
      </c>
      <c r="B3699">
        <f t="shared" si="59"/>
        <v>41</v>
      </c>
      <c r="D3699">
        <f>AVERAGEIF(IMDB_Movies_Cleaned!$E$2:$E$3849, A3699, IMDB_Movies_Cleaned!$N$2:$N$3849)</f>
        <v>7.4951219512195113</v>
      </c>
      <c r="E3699" cm="1">
        <f t="array" ref="E3699">MEDIAN(IF(IMDB_Movies_Cleaned!$E$2:$E$3849=A3699, IMDB_Movies_Cleaned!$N$2:$N$3849))</f>
        <v>7.5</v>
      </c>
      <c r="F3699" cm="1">
        <f t="array" ref="F3699">_xlfn.MODE.SNGL(IF(IMDB_Movies_Cleaned!$E$2:$E$3849=A3699, IMDB_Movies_Cleaned!$N$2:$N$3849))</f>
        <v>7.2</v>
      </c>
      <c r="G3699" cm="1">
        <f t="array" ref="G3699">MAX(IF(IMDB_Movies_Cleaned!$E$2:$E$3849=A3699, IMDB_Movies_Cleaned!$N$2:$N$3849))</f>
        <v>9.3000000000000007</v>
      </c>
      <c r="H3699" cm="1">
        <f t="array" ref="H3699">MIN(IF(IMDB_Movies_Cleaned!$E$2:$E$3849=A3699, IMDB_Movies_Cleaned!$N$2:$N$3849))</f>
        <v>5.3</v>
      </c>
      <c r="I3699" cm="1">
        <f t="array" ref="I3699">_xlfn.VAR.S(IF(IMDB_Movies_Cleaned!$E$2:$E$3849=A3699, IMDB_Movies_Cleaned!$N$2:$N$3849))</f>
        <v>0.76047560975611073</v>
      </c>
      <c r="J3699" cm="1">
        <f t="array" ref="J3699">_xlfn.STDEV.S(IF(IMDB_Movies_Cleaned!$E$2:$E$3849=A3699, IMDB_Movies_Cleaned!$N$2:$N$3849))</f>
        <v>0.87205252694783852</v>
      </c>
    </row>
    <row r="3700" spans="1:10" x14ac:dyDescent="0.25">
      <c r="A3700" s="1" t="s">
        <v>125</v>
      </c>
      <c r="B3700">
        <f t="shared" si="59"/>
        <v>6</v>
      </c>
      <c r="D3700">
        <f>AVERAGEIF(IMDB_Movies_Cleaned!$E$2:$E$3849, A3700, IMDB_Movies_Cleaned!$N$2:$N$3849)</f>
        <v>7.1166666666666671</v>
      </c>
      <c r="E3700" cm="1">
        <f t="array" ref="E3700">MEDIAN(IF(IMDB_Movies_Cleaned!$E$2:$E$3849=A3700, IMDB_Movies_Cleaned!$N$2:$N$3849))</f>
        <v>7.2</v>
      </c>
      <c r="F3700" cm="1">
        <f t="array" ref="F3700">_xlfn.MODE.SNGL(IF(IMDB_Movies_Cleaned!$E$2:$E$3849=A3700, IMDB_Movies_Cleaned!$N$2:$N$3849))</f>
        <v>7.2</v>
      </c>
      <c r="G3700" cm="1">
        <f t="array" ref="G3700">MAX(IF(IMDB_Movies_Cleaned!$E$2:$E$3849=A3700, IMDB_Movies_Cleaned!$N$2:$N$3849))</f>
        <v>7.6</v>
      </c>
      <c r="H3700" cm="1">
        <f t="array" ref="H3700">MIN(IF(IMDB_Movies_Cleaned!$E$2:$E$3849=A3700, IMDB_Movies_Cleaned!$N$2:$N$3849))</f>
        <v>6.6</v>
      </c>
      <c r="I3700" cm="1">
        <f t="array" ref="I3700">_xlfn.VAR.S(IF(IMDB_Movies_Cleaned!$E$2:$E$3849=A3700, IMDB_Movies_Cleaned!$N$2:$N$3849))</f>
        <v>0.11366666666666667</v>
      </c>
      <c r="J3700" cm="1">
        <f t="array" ref="J3700">_xlfn.STDEV.S(IF(IMDB_Movies_Cleaned!$E$2:$E$3849=A3700, IMDB_Movies_Cleaned!$N$2:$N$3849))</f>
        <v>0.33714487489307421</v>
      </c>
    </row>
    <row r="3701" spans="1:10" x14ac:dyDescent="0.25">
      <c r="A3701" s="2" t="s">
        <v>2914</v>
      </c>
      <c r="B3701">
        <f t="shared" si="59"/>
        <v>43</v>
      </c>
      <c r="D3701">
        <f>AVERAGEIF(IMDB_Movies_Cleaned!$E$2:$E$3849, A3701, IMDB_Movies_Cleaned!$N$2:$N$3849)</f>
        <v>5.9534883720930249</v>
      </c>
      <c r="E3701" cm="1">
        <f t="array" ref="E3701">MEDIAN(IF(IMDB_Movies_Cleaned!$E$2:$E$3849=A3701, IMDB_Movies_Cleaned!$N$2:$N$3849))</f>
        <v>5.9</v>
      </c>
      <c r="F3701" cm="1">
        <f t="array" ref="F3701">_xlfn.MODE.SNGL(IF(IMDB_Movies_Cleaned!$E$2:$E$3849=A3701, IMDB_Movies_Cleaned!$N$2:$N$3849))</f>
        <v>5.9</v>
      </c>
      <c r="G3701" cm="1">
        <f t="array" ref="G3701">MAX(IF(IMDB_Movies_Cleaned!$E$2:$E$3849=A3701, IMDB_Movies_Cleaned!$N$2:$N$3849))</f>
        <v>8</v>
      </c>
      <c r="H3701" cm="1">
        <f t="array" ref="H3701">MIN(IF(IMDB_Movies_Cleaned!$E$2:$E$3849=A3701, IMDB_Movies_Cleaned!$N$2:$N$3849))</f>
        <v>4.2</v>
      </c>
      <c r="I3701" cm="1">
        <f t="array" ref="I3701">_xlfn.VAR.S(IF(IMDB_Movies_Cleaned!$E$2:$E$3849=A3701, IMDB_Movies_Cleaned!$N$2:$N$3849))</f>
        <v>0.68111849390917156</v>
      </c>
      <c r="J3701" cm="1">
        <f t="array" ref="J3701">_xlfn.STDEV.S(IF(IMDB_Movies_Cleaned!$E$2:$E$3849=A3701, IMDB_Movies_Cleaned!$N$2:$N$3849))</f>
        <v>0.82529903302328644</v>
      </c>
    </row>
    <row r="3702" spans="1:10" x14ac:dyDescent="0.25">
      <c r="A3702" s="1" t="s">
        <v>1671</v>
      </c>
      <c r="B3702">
        <f t="shared" si="59"/>
        <v>153</v>
      </c>
      <c r="D3702">
        <f>AVERAGEIF(IMDB_Movies_Cleaned!$E$2:$E$3849, A3702, IMDB_Movies_Cleaned!$N$2:$N$3849)</f>
        <v>7.0418300653594796</v>
      </c>
      <c r="E3702" cm="1">
        <f t="array" ref="E3702">MEDIAN(IF(IMDB_Movies_Cleaned!$E$2:$E$3849=A3702, IMDB_Movies_Cleaned!$N$2:$N$3849))</f>
        <v>7.2</v>
      </c>
      <c r="F3702" cm="1">
        <f t="array" ref="F3702">_xlfn.MODE.SNGL(IF(IMDB_Movies_Cleaned!$E$2:$E$3849=A3702, IMDB_Movies_Cleaned!$N$2:$N$3849))</f>
        <v>7.3</v>
      </c>
      <c r="G3702" cm="1">
        <f t="array" ref="G3702">MAX(IF(IMDB_Movies_Cleaned!$E$2:$E$3849=A3702, IMDB_Movies_Cleaned!$N$2:$N$3849))</f>
        <v>8.8000000000000007</v>
      </c>
      <c r="H3702" cm="1">
        <f t="array" ref="H3702">MIN(IF(IMDB_Movies_Cleaned!$E$2:$E$3849=A3702, IMDB_Movies_Cleaned!$N$2:$N$3849))</f>
        <v>3.4</v>
      </c>
      <c r="I3702" cm="1">
        <f t="array" ref="I3702">_xlfn.VAR.S(IF(IMDB_Movies_Cleaned!$E$2:$E$3849=A3702, IMDB_Movies_Cleaned!$N$2:$N$3849))</f>
        <v>0.68705452356381391</v>
      </c>
      <c r="J3702" cm="1">
        <f t="array" ref="J3702">_xlfn.STDEV.S(IF(IMDB_Movies_Cleaned!$E$2:$E$3849=A3702, IMDB_Movies_Cleaned!$N$2:$N$3849))</f>
        <v>0.82888752166009472</v>
      </c>
    </row>
    <row r="3703" spans="1:10" x14ac:dyDescent="0.25">
      <c r="A3703" s="2" t="s">
        <v>1671</v>
      </c>
      <c r="B3703">
        <f t="shared" si="59"/>
        <v>153</v>
      </c>
      <c r="D3703">
        <f>AVERAGEIF(IMDB_Movies_Cleaned!$E$2:$E$3849, A3703, IMDB_Movies_Cleaned!$N$2:$N$3849)</f>
        <v>7.0418300653594796</v>
      </c>
      <c r="E3703" cm="1">
        <f t="array" ref="E3703">MEDIAN(IF(IMDB_Movies_Cleaned!$E$2:$E$3849=A3703, IMDB_Movies_Cleaned!$N$2:$N$3849))</f>
        <v>7.2</v>
      </c>
      <c r="F3703" cm="1">
        <f t="array" ref="F3703">_xlfn.MODE.SNGL(IF(IMDB_Movies_Cleaned!$E$2:$E$3849=A3703, IMDB_Movies_Cleaned!$N$2:$N$3849))</f>
        <v>7.3</v>
      </c>
      <c r="G3703" cm="1">
        <f t="array" ref="G3703">MAX(IF(IMDB_Movies_Cleaned!$E$2:$E$3849=A3703, IMDB_Movies_Cleaned!$N$2:$N$3849))</f>
        <v>8.8000000000000007</v>
      </c>
      <c r="H3703" cm="1">
        <f t="array" ref="H3703">MIN(IF(IMDB_Movies_Cleaned!$E$2:$E$3849=A3703, IMDB_Movies_Cleaned!$N$2:$N$3849))</f>
        <v>3.4</v>
      </c>
      <c r="I3703" cm="1">
        <f t="array" ref="I3703">_xlfn.VAR.S(IF(IMDB_Movies_Cleaned!$E$2:$E$3849=A3703, IMDB_Movies_Cleaned!$N$2:$N$3849))</f>
        <v>0.68705452356381391</v>
      </c>
      <c r="J3703" cm="1">
        <f t="array" ref="J3703">_xlfn.STDEV.S(IF(IMDB_Movies_Cleaned!$E$2:$E$3849=A3703, IMDB_Movies_Cleaned!$N$2:$N$3849))</f>
        <v>0.82888752166009472</v>
      </c>
    </row>
    <row r="3704" spans="1:10" x14ac:dyDescent="0.25">
      <c r="A3704" s="1" t="s">
        <v>872</v>
      </c>
      <c r="B3704">
        <f t="shared" si="59"/>
        <v>145</v>
      </c>
      <c r="D3704">
        <f>AVERAGEIF(IMDB_Movies_Cleaned!$E$2:$E$3849, A3704, IMDB_Movies_Cleaned!$N$2:$N$3849)</f>
        <v>5.8406896551724108</v>
      </c>
      <c r="E3704" cm="1">
        <f t="array" ref="E3704">MEDIAN(IF(IMDB_Movies_Cleaned!$E$2:$E$3849=A3704, IMDB_Movies_Cleaned!$N$2:$N$3849))</f>
        <v>6</v>
      </c>
      <c r="F3704" cm="1">
        <f t="array" ref="F3704">_xlfn.MODE.SNGL(IF(IMDB_Movies_Cleaned!$E$2:$E$3849=A3704, IMDB_Movies_Cleaned!$N$2:$N$3849))</f>
        <v>6.5</v>
      </c>
      <c r="G3704" cm="1">
        <f t="array" ref="G3704">MAX(IF(IMDB_Movies_Cleaned!$E$2:$E$3849=A3704, IMDB_Movies_Cleaned!$N$2:$N$3849))</f>
        <v>8</v>
      </c>
      <c r="H3704" cm="1">
        <f t="array" ref="H3704">MIN(IF(IMDB_Movies_Cleaned!$E$2:$E$3849=A3704, IMDB_Movies_Cleaned!$N$2:$N$3849))</f>
        <v>1.9</v>
      </c>
      <c r="I3704" cm="1">
        <f t="array" ref="I3704">_xlfn.VAR.S(IF(IMDB_Movies_Cleaned!$E$2:$E$3849=A3704, IMDB_Movies_Cleaned!$N$2:$N$3849))</f>
        <v>1.4818745210728315</v>
      </c>
      <c r="J3704" cm="1">
        <f t="array" ref="J3704">_xlfn.STDEV.S(IF(IMDB_Movies_Cleaned!$E$2:$E$3849=A3704, IMDB_Movies_Cleaned!$N$2:$N$3849))</f>
        <v>1.2173226856806831</v>
      </c>
    </row>
    <row r="3705" spans="1:10" x14ac:dyDescent="0.25">
      <c r="A3705" s="1" t="s">
        <v>4676</v>
      </c>
      <c r="B3705">
        <f t="shared" si="59"/>
        <v>5</v>
      </c>
      <c r="D3705">
        <f>AVERAGEIF(IMDB_Movies_Cleaned!$E$2:$E$3849, A3705, IMDB_Movies_Cleaned!$N$2:$N$3849)</f>
        <v>5.54</v>
      </c>
      <c r="E3705" cm="1">
        <f t="array" ref="E3705">MEDIAN(IF(IMDB_Movies_Cleaned!$E$2:$E$3849=A3705, IMDB_Movies_Cleaned!$N$2:$N$3849))</f>
        <v>6.8</v>
      </c>
      <c r="F3705" t="e" cm="1">
        <f t="array" ref="F3705">_xlfn.MODE.SNGL(IF(IMDB_Movies_Cleaned!$E$2:$E$3849=A3705, IMDB_Movies_Cleaned!$N$2:$N$3849))</f>
        <v>#N/A</v>
      </c>
      <c r="G3705" cm="1">
        <f t="array" ref="G3705">MAX(IF(IMDB_Movies_Cleaned!$E$2:$E$3849=A3705, IMDB_Movies_Cleaned!$N$2:$N$3849))</f>
        <v>7.8</v>
      </c>
      <c r="H3705" cm="1">
        <f t="array" ref="H3705">MIN(IF(IMDB_Movies_Cleaned!$E$2:$E$3849=A3705, IMDB_Movies_Cleaned!$N$2:$N$3849))</f>
        <v>2.1</v>
      </c>
      <c r="I3705" cm="1">
        <f t="array" ref="I3705">_xlfn.VAR.S(IF(IMDB_Movies_Cleaned!$E$2:$E$3849=A3705, IMDB_Movies_Cleaned!$N$2:$N$3849))</f>
        <v>7.0530000000000044</v>
      </c>
      <c r="J3705" cm="1">
        <f t="array" ref="J3705">_xlfn.STDEV.S(IF(IMDB_Movies_Cleaned!$E$2:$E$3849=A3705, IMDB_Movies_Cleaned!$N$2:$N$3849))</f>
        <v>2.6557484820667798</v>
      </c>
    </row>
    <row r="3706" spans="1:10" x14ac:dyDescent="0.25">
      <c r="A3706" s="2" t="s">
        <v>2914</v>
      </c>
      <c r="B3706">
        <f t="shared" si="59"/>
        <v>43</v>
      </c>
      <c r="D3706">
        <f>AVERAGEIF(IMDB_Movies_Cleaned!$E$2:$E$3849, A3706, IMDB_Movies_Cleaned!$N$2:$N$3849)</f>
        <v>5.9534883720930249</v>
      </c>
      <c r="E3706" cm="1">
        <f t="array" ref="E3706">MEDIAN(IF(IMDB_Movies_Cleaned!$E$2:$E$3849=A3706, IMDB_Movies_Cleaned!$N$2:$N$3849))</f>
        <v>5.9</v>
      </c>
      <c r="F3706" cm="1">
        <f t="array" ref="F3706">_xlfn.MODE.SNGL(IF(IMDB_Movies_Cleaned!$E$2:$E$3849=A3706, IMDB_Movies_Cleaned!$N$2:$N$3849))</f>
        <v>5.9</v>
      </c>
      <c r="G3706" cm="1">
        <f t="array" ref="G3706">MAX(IF(IMDB_Movies_Cleaned!$E$2:$E$3849=A3706, IMDB_Movies_Cleaned!$N$2:$N$3849))</f>
        <v>8</v>
      </c>
      <c r="H3706" cm="1">
        <f t="array" ref="H3706">MIN(IF(IMDB_Movies_Cleaned!$E$2:$E$3849=A3706, IMDB_Movies_Cleaned!$N$2:$N$3849))</f>
        <v>4.2</v>
      </c>
      <c r="I3706" cm="1">
        <f t="array" ref="I3706">_xlfn.VAR.S(IF(IMDB_Movies_Cleaned!$E$2:$E$3849=A3706, IMDB_Movies_Cleaned!$N$2:$N$3849))</f>
        <v>0.68111849390917156</v>
      </c>
      <c r="J3706" cm="1">
        <f t="array" ref="J3706">_xlfn.STDEV.S(IF(IMDB_Movies_Cleaned!$E$2:$E$3849=A3706, IMDB_Movies_Cleaned!$N$2:$N$3849))</f>
        <v>0.82529903302328644</v>
      </c>
    </row>
    <row r="3707" spans="1:10" x14ac:dyDescent="0.25">
      <c r="A3707" s="1" t="s">
        <v>7557</v>
      </c>
      <c r="B3707">
        <f t="shared" si="59"/>
        <v>2</v>
      </c>
      <c r="D3707">
        <f>AVERAGEIF(IMDB_Movies_Cleaned!$E$2:$E$3849, A3707, IMDB_Movies_Cleaned!$N$2:$N$3849)</f>
        <v>7.8</v>
      </c>
      <c r="E3707" cm="1">
        <f t="array" ref="E3707">MEDIAN(IF(IMDB_Movies_Cleaned!$E$2:$E$3849=A3707, IMDB_Movies_Cleaned!$N$2:$N$3849))</f>
        <v>7.8</v>
      </c>
      <c r="F3707" t="e" cm="1">
        <f t="array" ref="F3707">_xlfn.MODE.SNGL(IF(IMDB_Movies_Cleaned!$E$2:$E$3849=A3707, IMDB_Movies_Cleaned!$N$2:$N$3849))</f>
        <v>#N/A</v>
      </c>
      <c r="G3707" cm="1">
        <f t="array" ref="G3707">MAX(IF(IMDB_Movies_Cleaned!$E$2:$E$3849=A3707, IMDB_Movies_Cleaned!$N$2:$N$3849))</f>
        <v>8.1</v>
      </c>
      <c r="H3707" cm="1">
        <f t="array" ref="H3707">MIN(IF(IMDB_Movies_Cleaned!$E$2:$E$3849=A3707, IMDB_Movies_Cleaned!$N$2:$N$3849))</f>
        <v>7.5</v>
      </c>
      <c r="I3707" cm="1">
        <f t="array" ref="I3707">_xlfn.VAR.S(IF(IMDB_Movies_Cleaned!$E$2:$E$3849=A3707, IMDB_Movies_Cleaned!$N$2:$N$3849))</f>
        <v>0.1799999999999998</v>
      </c>
      <c r="J3707" cm="1">
        <f t="array" ref="J3707">_xlfn.STDEV.S(IF(IMDB_Movies_Cleaned!$E$2:$E$3849=A3707, IMDB_Movies_Cleaned!$N$2:$N$3849))</f>
        <v>0.42426406871192829</v>
      </c>
    </row>
    <row r="3708" spans="1:10" x14ac:dyDescent="0.25">
      <c r="A3708" s="1" t="s">
        <v>5957</v>
      </c>
      <c r="B3708">
        <f t="shared" si="59"/>
        <v>4</v>
      </c>
      <c r="D3708">
        <f>AVERAGEIF(IMDB_Movies_Cleaned!$E$2:$E$3849, A3708, IMDB_Movies_Cleaned!$N$2:$N$3849)</f>
        <v>6.2750000000000004</v>
      </c>
      <c r="E3708" cm="1">
        <f t="array" ref="E3708">MEDIAN(IF(IMDB_Movies_Cleaned!$E$2:$E$3849=A3708, IMDB_Movies_Cleaned!$N$2:$N$3849))</f>
        <v>5.85</v>
      </c>
      <c r="F3708" cm="1">
        <f t="array" ref="F3708">_xlfn.MODE.SNGL(IF(IMDB_Movies_Cleaned!$E$2:$E$3849=A3708, IMDB_Movies_Cleaned!$N$2:$N$3849))</f>
        <v>5.6</v>
      </c>
      <c r="G3708" cm="1">
        <f t="array" ref="G3708">MAX(IF(IMDB_Movies_Cleaned!$E$2:$E$3849=A3708, IMDB_Movies_Cleaned!$N$2:$N$3849))</f>
        <v>7.8</v>
      </c>
      <c r="H3708" cm="1">
        <f t="array" ref="H3708">MIN(IF(IMDB_Movies_Cleaned!$E$2:$E$3849=A3708, IMDB_Movies_Cleaned!$N$2:$N$3849))</f>
        <v>5.6</v>
      </c>
      <c r="I3708" cm="1">
        <f t="array" ref="I3708">_xlfn.VAR.S(IF(IMDB_Movies_Cleaned!$E$2:$E$3849=A3708, IMDB_Movies_Cleaned!$N$2:$N$3849))</f>
        <v>1.089166666666652</v>
      </c>
      <c r="J3708" cm="1">
        <f t="array" ref="J3708">_xlfn.STDEV.S(IF(IMDB_Movies_Cleaned!$E$2:$E$3849=A3708, IMDB_Movies_Cleaned!$N$2:$N$3849))</f>
        <v>1.0436314802968776</v>
      </c>
    </row>
    <row r="3709" spans="1:10" x14ac:dyDescent="0.25">
      <c r="A3709" s="1" t="s">
        <v>1671</v>
      </c>
      <c r="B3709">
        <f t="shared" si="59"/>
        <v>153</v>
      </c>
      <c r="D3709">
        <f>AVERAGEIF(IMDB_Movies_Cleaned!$E$2:$E$3849, A3709, IMDB_Movies_Cleaned!$N$2:$N$3849)</f>
        <v>7.0418300653594796</v>
      </c>
      <c r="E3709" cm="1">
        <f t="array" ref="E3709">MEDIAN(IF(IMDB_Movies_Cleaned!$E$2:$E$3849=A3709, IMDB_Movies_Cleaned!$N$2:$N$3849))</f>
        <v>7.2</v>
      </c>
      <c r="F3709" cm="1">
        <f t="array" ref="F3709">_xlfn.MODE.SNGL(IF(IMDB_Movies_Cleaned!$E$2:$E$3849=A3709, IMDB_Movies_Cleaned!$N$2:$N$3849))</f>
        <v>7.3</v>
      </c>
      <c r="G3709" cm="1">
        <f t="array" ref="G3709">MAX(IF(IMDB_Movies_Cleaned!$E$2:$E$3849=A3709, IMDB_Movies_Cleaned!$N$2:$N$3849))</f>
        <v>8.8000000000000007</v>
      </c>
      <c r="H3709" cm="1">
        <f t="array" ref="H3709">MIN(IF(IMDB_Movies_Cleaned!$E$2:$E$3849=A3709, IMDB_Movies_Cleaned!$N$2:$N$3849))</f>
        <v>3.4</v>
      </c>
      <c r="I3709" cm="1">
        <f t="array" ref="I3709">_xlfn.VAR.S(IF(IMDB_Movies_Cleaned!$E$2:$E$3849=A3709, IMDB_Movies_Cleaned!$N$2:$N$3849))</f>
        <v>0.68705452356381391</v>
      </c>
      <c r="J3709" cm="1">
        <f t="array" ref="J3709">_xlfn.STDEV.S(IF(IMDB_Movies_Cleaned!$E$2:$E$3849=A3709, IMDB_Movies_Cleaned!$N$2:$N$3849))</f>
        <v>0.82888752166009472</v>
      </c>
    </row>
    <row r="3710" spans="1:10" x14ac:dyDescent="0.25">
      <c r="A3710" s="2" t="s">
        <v>2718</v>
      </c>
      <c r="B3710">
        <f t="shared" si="59"/>
        <v>3</v>
      </c>
      <c r="D3710">
        <f>AVERAGEIF(IMDB_Movies_Cleaned!$E$2:$E$3849, A3710, IMDB_Movies_Cleaned!$N$2:$N$3849)</f>
        <v>6.6333333333333329</v>
      </c>
      <c r="E3710" cm="1">
        <f t="array" ref="E3710">MEDIAN(IF(IMDB_Movies_Cleaned!$E$2:$E$3849=A3710, IMDB_Movies_Cleaned!$N$2:$N$3849))</f>
        <v>6.4</v>
      </c>
      <c r="F3710" t="e" cm="1">
        <f t="array" ref="F3710">_xlfn.MODE.SNGL(IF(IMDB_Movies_Cleaned!$E$2:$E$3849=A3710, IMDB_Movies_Cleaned!$N$2:$N$3849))</f>
        <v>#N/A</v>
      </c>
      <c r="G3710" cm="1">
        <f t="array" ref="G3710">MAX(IF(IMDB_Movies_Cleaned!$E$2:$E$3849=A3710, IMDB_Movies_Cleaned!$N$2:$N$3849))</f>
        <v>7.7</v>
      </c>
      <c r="H3710" cm="1">
        <f t="array" ref="H3710">MIN(IF(IMDB_Movies_Cleaned!$E$2:$E$3849=A3710, IMDB_Movies_Cleaned!$N$2:$N$3849))</f>
        <v>5.8</v>
      </c>
      <c r="I3710" cm="1">
        <f t="array" ref="I3710">_xlfn.VAR.S(IF(IMDB_Movies_Cleaned!$E$2:$E$3849=A3710, IMDB_Movies_Cleaned!$N$2:$N$3849))</f>
        <v>0.94333333333335645</v>
      </c>
      <c r="J3710" cm="1">
        <f t="array" ref="J3710">_xlfn.STDEV.S(IF(IMDB_Movies_Cleaned!$E$2:$E$3849=A3710, IMDB_Movies_Cleaned!$N$2:$N$3849))</f>
        <v>0.9712534856222429</v>
      </c>
    </row>
    <row r="3711" spans="1:10" x14ac:dyDescent="0.25">
      <c r="A3711" s="2" t="s">
        <v>129</v>
      </c>
      <c r="B3711">
        <f t="shared" si="59"/>
        <v>119</v>
      </c>
      <c r="D3711">
        <f>AVERAGEIF(IMDB_Movies_Cleaned!$E$2:$E$3849, A3711, IMDB_Movies_Cleaned!$N$2:$N$3849)</f>
        <v>6.9529411764705902</v>
      </c>
      <c r="E3711" cm="1">
        <f t="array" ref="E3711">MEDIAN(IF(IMDB_Movies_Cleaned!$E$2:$E$3849=A3711, IMDB_Movies_Cleaned!$N$2:$N$3849))</f>
        <v>7.1</v>
      </c>
      <c r="F3711" cm="1">
        <f t="array" ref="F3711">_xlfn.MODE.SNGL(IF(IMDB_Movies_Cleaned!$E$2:$E$3849=A3711, IMDB_Movies_Cleaned!$N$2:$N$3849))</f>
        <v>7.2</v>
      </c>
      <c r="G3711" cm="1">
        <f t="array" ref="G3711">MAX(IF(IMDB_Movies_Cleaned!$E$2:$E$3849=A3711, IMDB_Movies_Cleaned!$N$2:$N$3849))</f>
        <v>8.1</v>
      </c>
      <c r="H3711" cm="1">
        <f t="array" ref="H3711">MIN(IF(IMDB_Movies_Cleaned!$E$2:$E$3849=A3711, IMDB_Movies_Cleaned!$N$2:$N$3849))</f>
        <v>4.0999999999999996</v>
      </c>
      <c r="I3711" cm="1">
        <f t="array" ref="I3711">_xlfn.VAR.S(IF(IMDB_Movies_Cleaned!$E$2:$E$3849=A3711, IMDB_Movies_Cleaned!$N$2:$N$3849))</f>
        <v>0.5581056829511245</v>
      </c>
      <c r="J3711" cm="1">
        <f t="array" ref="J3711">_xlfn.STDEV.S(IF(IMDB_Movies_Cleaned!$E$2:$E$3849=A3711, IMDB_Movies_Cleaned!$N$2:$N$3849))</f>
        <v>0.74706471135446129</v>
      </c>
    </row>
    <row r="3712" spans="1:10" x14ac:dyDescent="0.25">
      <c r="A3712" s="2" t="s">
        <v>7568</v>
      </c>
      <c r="B3712">
        <f t="shared" si="59"/>
        <v>1</v>
      </c>
      <c r="D3712">
        <f>AVERAGEIF(IMDB_Movies_Cleaned!$E$2:$E$3849, A3712, IMDB_Movies_Cleaned!$N$2:$N$3849)</f>
        <v>6.1</v>
      </c>
      <c r="E3712" cm="1">
        <f t="array" ref="E3712">MEDIAN(IF(IMDB_Movies_Cleaned!$E$2:$E$3849=A3712, IMDB_Movies_Cleaned!$N$2:$N$3849))</f>
        <v>6.1</v>
      </c>
      <c r="F3712" t="e" cm="1">
        <f t="array" ref="F3712">_xlfn.MODE.SNGL(IF(IMDB_Movies_Cleaned!$E$2:$E$3849=A3712, IMDB_Movies_Cleaned!$N$2:$N$3849))</f>
        <v>#N/A</v>
      </c>
      <c r="G3712" cm="1">
        <f t="array" ref="G3712">MAX(IF(IMDB_Movies_Cleaned!$E$2:$E$3849=A3712, IMDB_Movies_Cleaned!$N$2:$N$3849))</f>
        <v>6.1</v>
      </c>
      <c r="H3712" cm="1">
        <f t="array" ref="H3712">MIN(IF(IMDB_Movies_Cleaned!$E$2:$E$3849=A3712, IMDB_Movies_Cleaned!$N$2:$N$3849))</f>
        <v>6.1</v>
      </c>
      <c r="I3712" t="e" cm="1">
        <f t="array" ref="I3712">_xlfn.VAR.S(IF(IMDB_Movies_Cleaned!$E$2:$E$3849=A3712, IMDB_Movies_Cleaned!$N$2:$N$3849))</f>
        <v>#DIV/0!</v>
      </c>
      <c r="J3712" t="e" cm="1">
        <f t="array" ref="J3712">_xlfn.STDEV.S(IF(IMDB_Movies_Cleaned!$E$2:$E$3849=A3712, IMDB_Movies_Cleaned!$N$2:$N$3849))</f>
        <v>#DIV/0!</v>
      </c>
    </row>
    <row r="3713" spans="1:10" x14ac:dyDescent="0.25">
      <c r="A3713" s="1" t="s">
        <v>7571</v>
      </c>
      <c r="B3713">
        <f t="shared" si="59"/>
        <v>1</v>
      </c>
      <c r="D3713">
        <f>AVERAGEIF(IMDB_Movies_Cleaned!$E$2:$E$3849, A3713, IMDB_Movies_Cleaned!$N$2:$N$3849)</f>
        <v>5.7</v>
      </c>
      <c r="E3713" cm="1">
        <f t="array" ref="E3713">MEDIAN(IF(IMDB_Movies_Cleaned!$E$2:$E$3849=A3713, IMDB_Movies_Cleaned!$N$2:$N$3849))</f>
        <v>5.7</v>
      </c>
      <c r="F3713" t="e" cm="1">
        <f t="array" ref="F3713">_xlfn.MODE.SNGL(IF(IMDB_Movies_Cleaned!$E$2:$E$3849=A3713, IMDB_Movies_Cleaned!$N$2:$N$3849))</f>
        <v>#N/A</v>
      </c>
      <c r="G3713" cm="1">
        <f t="array" ref="G3713">MAX(IF(IMDB_Movies_Cleaned!$E$2:$E$3849=A3713, IMDB_Movies_Cleaned!$N$2:$N$3849))</f>
        <v>5.7</v>
      </c>
      <c r="H3713" cm="1">
        <f t="array" ref="H3713">MIN(IF(IMDB_Movies_Cleaned!$E$2:$E$3849=A3713, IMDB_Movies_Cleaned!$N$2:$N$3849))</f>
        <v>5.7</v>
      </c>
      <c r="I3713" t="e" cm="1">
        <f t="array" ref="I3713">_xlfn.VAR.S(IF(IMDB_Movies_Cleaned!$E$2:$E$3849=A3713, IMDB_Movies_Cleaned!$N$2:$N$3849))</f>
        <v>#DIV/0!</v>
      </c>
      <c r="J3713" t="e" cm="1">
        <f t="array" ref="J3713">_xlfn.STDEV.S(IF(IMDB_Movies_Cleaned!$E$2:$E$3849=A3713, IMDB_Movies_Cleaned!$N$2:$N$3849))</f>
        <v>#DIV/0!</v>
      </c>
    </row>
    <row r="3714" spans="1:10" x14ac:dyDescent="0.25">
      <c r="A3714" s="1" t="s">
        <v>4303</v>
      </c>
      <c r="B3714">
        <f t="shared" si="59"/>
        <v>6</v>
      </c>
      <c r="D3714">
        <f>AVERAGEIF(IMDB_Movies_Cleaned!$E$2:$E$3849, A3714, IMDB_Movies_Cleaned!$N$2:$N$3849)</f>
        <v>5.7833333333333323</v>
      </c>
      <c r="E3714" cm="1">
        <f t="array" ref="E3714">MEDIAN(IF(IMDB_Movies_Cleaned!$E$2:$E$3849=A3714, IMDB_Movies_Cleaned!$N$2:$N$3849))</f>
        <v>5.7</v>
      </c>
      <c r="F3714" t="e" cm="1">
        <f t="array" ref="F3714">_xlfn.MODE.SNGL(IF(IMDB_Movies_Cleaned!$E$2:$E$3849=A3714, IMDB_Movies_Cleaned!$N$2:$N$3849))</f>
        <v>#N/A</v>
      </c>
      <c r="G3714" cm="1">
        <f t="array" ref="G3714">MAX(IF(IMDB_Movies_Cleaned!$E$2:$E$3849=A3714, IMDB_Movies_Cleaned!$N$2:$N$3849))</f>
        <v>8.5</v>
      </c>
      <c r="H3714" cm="1">
        <f t="array" ref="H3714">MIN(IF(IMDB_Movies_Cleaned!$E$2:$E$3849=A3714, IMDB_Movies_Cleaned!$N$2:$N$3849))</f>
        <v>2.2999999999999998</v>
      </c>
      <c r="I3714" cm="1">
        <f t="array" ref="I3714">_xlfn.VAR.S(IF(IMDB_Movies_Cleaned!$E$2:$E$3849=A3714, IMDB_Movies_Cleaned!$N$2:$N$3849))</f>
        <v>4.2976666666666743</v>
      </c>
      <c r="J3714" cm="1">
        <f t="array" ref="J3714">_xlfn.STDEV.S(IF(IMDB_Movies_Cleaned!$E$2:$E$3849=A3714, IMDB_Movies_Cleaned!$N$2:$N$3849))</f>
        <v>2.0730814423622324</v>
      </c>
    </row>
    <row r="3715" spans="1:10" x14ac:dyDescent="0.25">
      <c r="A3715" s="1" t="s">
        <v>1289</v>
      </c>
      <c r="B3715">
        <f t="shared" si="59"/>
        <v>147</v>
      </c>
      <c r="D3715">
        <f>AVERAGEIF(IMDB_Movies_Cleaned!$E$2:$E$3849, A3715, IMDB_Movies_Cleaned!$N$2:$N$3849)</f>
        <v>6.5836734693877554</v>
      </c>
      <c r="E3715" cm="1">
        <f t="array" ref="E3715">MEDIAN(IF(IMDB_Movies_Cleaned!$E$2:$E$3849=A3715, IMDB_Movies_Cleaned!$N$2:$N$3849))</f>
        <v>6.7</v>
      </c>
      <c r="F3715" cm="1">
        <f t="array" ref="F3715">_xlfn.MODE.SNGL(IF(IMDB_Movies_Cleaned!$E$2:$E$3849=A3715, IMDB_Movies_Cleaned!$N$2:$N$3849))</f>
        <v>6.7</v>
      </c>
      <c r="G3715" cm="1">
        <f t="array" ref="G3715">MAX(IF(IMDB_Movies_Cleaned!$E$2:$E$3849=A3715, IMDB_Movies_Cleaned!$N$2:$N$3849))</f>
        <v>8.8000000000000007</v>
      </c>
      <c r="H3715" cm="1">
        <f t="array" ref="H3715">MIN(IF(IMDB_Movies_Cleaned!$E$2:$E$3849=A3715, IMDB_Movies_Cleaned!$N$2:$N$3849))</f>
        <v>3.3</v>
      </c>
      <c r="I3715" cm="1">
        <f t="array" ref="I3715">_xlfn.VAR.S(IF(IMDB_Movies_Cleaned!$E$2:$E$3849=A3715, IMDB_Movies_Cleaned!$N$2:$N$3849))</f>
        <v>0.73480011182555371</v>
      </c>
      <c r="J3715" cm="1">
        <f t="array" ref="J3715">_xlfn.STDEV.S(IF(IMDB_Movies_Cleaned!$E$2:$E$3849=A3715, IMDB_Movies_Cleaned!$N$2:$N$3849))</f>
        <v>0.85720482489633343</v>
      </c>
    </row>
    <row r="3716" spans="1:10" x14ac:dyDescent="0.25">
      <c r="A3716" s="2" t="s">
        <v>1671</v>
      </c>
      <c r="B3716">
        <f t="shared" si="59"/>
        <v>153</v>
      </c>
      <c r="D3716">
        <f>AVERAGEIF(IMDB_Movies_Cleaned!$E$2:$E$3849, A3716, IMDB_Movies_Cleaned!$N$2:$N$3849)</f>
        <v>7.0418300653594796</v>
      </c>
      <c r="E3716" cm="1">
        <f t="array" ref="E3716">MEDIAN(IF(IMDB_Movies_Cleaned!$E$2:$E$3849=A3716, IMDB_Movies_Cleaned!$N$2:$N$3849))</f>
        <v>7.2</v>
      </c>
      <c r="F3716" cm="1">
        <f t="array" ref="F3716">_xlfn.MODE.SNGL(IF(IMDB_Movies_Cleaned!$E$2:$E$3849=A3716, IMDB_Movies_Cleaned!$N$2:$N$3849))</f>
        <v>7.3</v>
      </c>
      <c r="G3716" cm="1">
        <f t="array" ref="G3716">MAX(IF(IMDB_Movies_Cleaned!$E$2:$E$3849=A3716, IMDB_Movies_Cleaned!$N$2:$N$3849))</f>
        <v>8.8000000000000007</v>
      </c>
      <c r="H3716" cm="1">
        <f t="array" ref="H3716">MIN(IF(IMDB_Movies_Cleaned!$E$2:$E$3849=A3716, IMDB_Movies_Cleaned!$N$2:$N$3849))</f>
        <v>3.4</v>
      </c>
      <c r="I3716" cm="1">
        <f t="array" ref="I3716">_xlfn.VAR.S(IF(IMDB_Movies_Cleaned!$E$2:$E$3849=A3716, IMDB_Movies_Cleaned!$N$2:$N$3849))</f>
        <v>0.68705452356381391</v>
      </c>
      <c r="J3716" cm="1">
        <f t="array" ref="J3716">_xlfn.STDEV.S(IF(IMDB_Movies_Cleaned!$E$2:$E$3849=A3716, IMDB_Movies_Cleaned!$N$2:$N$3849))</f>
        <v>0.82888752166009472</v>
      </c>
    </row>
    <row r="3717" spans="1:10" x14ac:dyDescent="0.25">
      <c r="A3717" s="2" t="s">
        <v>7580</v>
      </c>
      <c r="B3717">
        <f t="shared" si="59"/>
        <v>1</v>
      </c>
      <c r="D3717">
        <f>AVERAGEIF(IMDB_Movies_Cleaned!$E$2:$E$3849, A3717, IMDB_Movies_Cleaned!$N$2:$N$3849)</f>
        <v>7.6</v>
      </c>
      <c r="E3717" cm="1">
        <f t="array" ref="E3717">MEDIAN(IF(IMDB_Movies_Cleaned!$E$2:$E$3849=A3717, IMDB_Movies_Cleaned!$N$2:$N$3849))</f>
        <v>7.6</v>
      </c>
      <c r="F3717" t="e" cm="1">
        <f t="array" ref="F3717">_xlfn.MODE.SNGL(IF(IMDB_Movies_Cleaned!$E$2:$E$3849=A3717, IMDB_Movies_Cleaned!$N$2:$N$3849))</f>
        <v>#N/A</v>
      </c>
      <c r="G3717" cm="1">
        <f t="array" ref="G3717">MAX(IF(IMDB_Movies_Cleaned!$E$2:$E$3849=A3717, IMDB_Movies_Cleaned!$N$2:$N$3849))</f>
        <v>7.6</v>
      </c>
      <c r="H3717" cm="1">
        <f t="array" ref="H3717">MIN(IF(IMDB_Movies_Cleaned!$E$2:$E$3849=A3717, IMDB_Movies_Cleaned!$N$2:$N$3849))</f>
        <v>7.6</v>
      </c>
      <c r="I3717" t="e" cm="1">
        <f t="array" ref="I3717">_xlfn.VAR.S(IF(IMDB_Movies_Cleaned!$E$2:$E$3849=A3717, IMDB_Movies_Cleaned!$N$2:$N$3849))</f>
        <v>#DIV/0!</v>
      </c>
      <c r="J3717" t="e" cm="1">
        <f t="array" ref="J3717">_xlfn.STDEV.S(IF(IMDB_Movies_Cleaned!$E$2:$E$3849=A3717, IMDB_Movies_Cleaned!$N$2:$N$3849))</f>
        <v>#DIV/0!</v>
      </c>
    </row>
    <row r="3718" spans="1:10" x14ac:dyDescent="0.25">
      <c r="A3718" s="1" t="s">
        <v>753</v>
      </c>
      <c r="B3718">
        <f t="shared" si="59"/>
        <v>151</v>
      </c>
      <c r="D3718">
        <f>AVERAGEIF(IMDB_Movies_Cleaned!$E$2:$E$3849, A3718, IMDB_Movies_Cleaned!$N$2:$N$3849)</f>
        <v>6.4947019867549711</v>
      </c>
      <c r="E3718" cm="1">
        <f t="array" ref="E3718">MEDIAN(IF(IMDB_Movies_Cleaned!$E$2:$E$3849=A3718, IMDB_Movies_Cleaned!$N$2:$N$3849))</f>
        <v>6.5</v>
      </c>
      <c r="F3718" cm="1">
        <f t="array" ref="F3718">_xlfn.MODE.SNGL(IF(IMDB_Movies_Cleaned!$E$2:$E$3849=A3718, IMDB_Movies_Cleaned!$N$2:$N$3849))</f>
        <v>6.5</v>
      </c>
      <c r="G3718" cm="1">
        <f t="array" ref="G3718">MAX(IF(IMDB_Movies_Cleaned!$E$2:$E$3849=A3718, IMDB_Movies_Cleaned!$N$2:$N$3849))</f>
        <v>8</v>
      </c>
      <c r="H3718" cm="1">
        <f t="array" ref="H3718">MIN(IF(IMDB_Movies_Cleaned!$E$2:$E$3849=A3718, IMDB_Movies_Cleaned!$N$2:$N$3849))</f>
        <v>4.3</v>
      </c>
      <c r="I3718" cm="1">
        <f t="array" ref="I3718">_xlfn.VAR.S(IF(IMDB_Movies_Cleaned!$E$2:$E$3849=A3718, IMDB_Movies_Cleaned!$N$2:$N$3849))</f>
        <v>0.56277174392930951</v>
      </c>
      <c r="J3718" cm="1">
        <f t="array" ref="J3718">_xlfn.STDEV.S(IF(IMDB_Movies_Cleaned!$E$2:$E$3849=A3718, IMDB_Movies_Cleaned!$N$2:$N$3849))</f>
        <v>0.75018114074489339</v>
      </c>
    </row>
    <row r="3719" spans="1:10" x14ac:dyDescent="0.25">
      <c r="A3719" s="2" t="s">
        <v>1671</v>
      </c>
      <c r="B3719">
        <f t="shared" si="59"/>
        <v>153</v>
      </c>
      <c r="D3719">
        <f>AVERAGEIF(IMDB_Movies_Cleaned!$E$2:$E$3849, A3719, IMDB_Movies_Cleaned!$N$2:$N$3849)</f>
        <v>7.0418300653594796</v>
      </c>
      <c r="E3719" cm="1">
        <f t="array" ref="E3719">MEDIAN(IF(IMDB_Movies_Cleaned!$E$2:$E$3849=A3719, IMDB_Movies_Cleaned!$N$2:$N$3849))</f>
        <v>7.2</v>
      </c>
      <c r="F3719" cm="1">
        <f t="array" ref="F3719">_xlfn.MODE.SNGL(IF(IMDB_Movies_Cleaned!$E$2:$E$3849=A3719, IMDB_Movies_Cleaned!$N$2:$N$3849))</f>
        <v>7.3</v>
      </c>
      <c r="G3719" cm="1">
        <f t="array" ref="G3719">MAX(IF(IMDB_Movies_Cleaned!$E$2:$E$3849=A3719, IMDB_Movies_Cleaned!$N$2:$N$3849))</f>
        <v>8.8000000000000007</v>
      </c>
      <c r="H3719" cm="1">
        <f t="array" ref="H3719">MIN(IF(IMDB_Movies_Cleaned!$E$2:$E$3849=A3719, IMDB_Movies_Cleaned!$N$2:$N$3849))</f>
        <v>3.4</v>
      </c>
      <c r="I3719" cm="1">
        <f t="array" ref="I3719">_xlfn.VAR.S(IF(IMDB_Movies_Cleaned!$E$2:$E$3849=A3719, IMDB_Movies_Cleaned!$N$2:$N$3849))</f>
        <v>0.68705452356381391</v>
      </c>
      <c r="J3719" cm="1">
        <f t="array" ref="J3719">_xlfn.STDEV.S(IF(IMDB_Movies_Cleaned!$E$2:$E$3849=A3719, IMDB_Movies_Cleaned!$N$2:$N$3849))</f>
        <v>0.82888752166009472</v>
      </c>
    </row>
    <row r="3720" spans="1:10" x14ac:dyDescent="0.25">
      <c r="A3720" s="1" t="s">
        <v>38</v>
      </c>
      <c r="B3720">
        <f t="shared" si="59"/>
        <v>21</v>
      </c>
      <c r="D3720">
        <f>AVERAGEIF(IMDB_Movies_Cleaned!$E$2:$E$3849, A3720, IMDB_Movies_Cleaned!$N$2:$N$3849)</f>
        <v>6.7714285714285705</v>
      </c>
      <c r="E3720" cm="1">
        <f t="array" ref="E3720">MEDIAN(IF(IMDB_Movies_Cleaned!$E$2:$E$3849=A3720, IMDB_Movies_Cleaned!$N$2:$N$3849))</f>
        <v>7.1</v>
      </c>
      <c r="F3720" cm="1">
        <f t="array" ref="F3720">_xlfn.MODE.SNGL(IF(IMDB_Movies_Cleaned!$E$2:$E$3849=A3720, IMDB_Movies_Cleaned!$N$2:$N$3849))</f>
        <v>7.1</v>
      </c>
      <c r="G3720" cm="1">
        <f t="array" ref="G3720">MAX(IF(IMDB_Movies_Cleaned!$E$2:$E$3849=A3720, IMDB_Movies_Cleaned!$N$2:$N$3849))</f>
        <v>8</v>
      </c>
      <c r="H3720" cm="1">
        <f t="array" ref="H3720">MIN(IF(IMDB_Movies_Cleaned!$E$2:$E$3849=A3720, IMDB_Movies_Cleaned!$N$2:$N$3849))</f>
        <v>2.7</v>
      </c>
      <c r="I3720" cm="1">
        <f t="array" ref="I3720">_xlfn.VAR.S(IF(IMDB_Movies_Cleaned!$E$2:$E$3849=A3720, IMDB_Movies_Cleaned!$N$2:$N$3849))</f>
        <v>1.4081428571428547</v>
      </c>
      <c r="J3720" cm="1">
        <f t="array" ref="J3720">_xlfn.STDEV.S(IF(IMDB_Movies_Cleaned!$E$2:$E$3849=A3720, IMDB_Movies_Cleaned!$N$2:$N$3849))</f>
        <v>1.1866519528247761</v>
      </c>
    </row>
    <row r="3721" spans="1:10" x14ac:dyDescent="0.25">
      <c r="A3721" s="2" t="s">
        <v>2836</v>
      </c>
      <c r="B3721">
        <f t="shared" si="59"/>
        <v>22</v>
      </c>
      <c r="D3721">
        <f>AVERAGEIF(IMDB_Movies_Cleaned!$E$2:$E$3849, A3721, IMDB_Movies_Cleaned!$N$2:$N$3849)</f>
        <v>6.6363636363636376</v>
      </c>
      <c r="E3721" cm="1">
        <f t="array" ref="E3721">MEDIAN(IF(IMDB_Movies_Cleaned!$E$2:$E$3849=A3721, IMDB_Movies_Cleaned!$N$2:$N$3849))</f>
        <v>6.9</v>
      </c>
      <c r="F3721" cm="1">
        <f t="array" ref="F3721">_xlfn.MODE.SNGL(IF(IMDB_Movies_Cleaned!$E$2:$E$3849=A3721, IMDB_Movies_Cleaned!$N$2:$N$3849))</f>
        <v>7</v>
      </c>
      <c r="G3721" cm="1">
        <f t="array" ref="G3721">MAX(IF(IMDB_Movies_Cleaned!$E$2:$E$3849=A3721, IMDB_Movies_Cleaned!$N$2:$N$3849))</f>
        <v>8.5</v>
      </c>
      <c r="H3721" cm="1">
        <f t="array" ref="H3721">MIN(IF(IMDB_Movies_Cleaned!$E$2:$E$3849=A3721, IMDB_Movies_Cleaned!$N$2:$N$3849))</f>
        <v>3.5</v>
      </c>
      <c r="I3721" cm="1">
        <f t="array" ref="I3721">_xlfn.VAR.S(IF(IMDB_Movies_Cleaned!$E$2:$E$3849=A3721, IMDB_Movies_Cleaned!$N$2:$N$3849))</f>
        <v>1.2090909090908921</v>
      </c>
      <c r="J3721" cm="1">
        <f t="array" ref="J3721">_xlfn.STDEV.S(IF(IMDB_Movies_Cleaned!$E$2:$E$3849=A3721, IMDB_Movies_Cleaned!$N$2:$N$3849))</f>
        <v>1.0995866992151606</v>
      </c>
    </row>
    <row r="3722" spans="1:10" x14ac:dyDescent="0.25">
      <c r="A3722" s="1" t="s">
        <v>5658</v>
      </c>
      <c r="B3722">
        <f t="shared" si="59"/>
        <v>2</v>
      </c>
      <c r="D3722">
        <f>AVERAGEIF(IMDB_Movies_Cleaned!$E$2:$E$3849, A3722, IMDB_Movies_Cleaned!$N$2:$N$3849)</f>
        <v>5.65</v>
      </c>
      <c r="E3722" cm="1">
        <f t="array" ref="E3722">MEDIAN(IF(IMDB_Movies_Cleaned!$E$2:$E$3849=A3722, IMDB_Movies_Cleaned!$N$2:$N$3849))</f>
        <v>5.65</v>
      </c>
      <c r="F3722" t="e" cm="1">
        <f t="array" ref="F3722">_xlfn.MODE.SNGL(IF(IMDB_Movies_Cleaned!$E$2:$E$3849=A3722, IMDB_Movies_Cleaned!$N$2:$N$3849))</f>
        <v>#N/A</v>
      </c>
      <c r="G3722" cm="1">
        <f t="array" ref="G3722">MAX(IF(IMDB_Movies_Cleaned!$E$2:$E$3849=A3722, IMDB_Movies_Cleaned!$N$2:$N$3849))</f>
        <v>6</v>
      </c>
      <c r="H3722" cm="1">
        <f t="array" ref="H3722">MIN(IF(IMDB_Movies_Cleaned!$E$2:$E$3849=A3722, IMDB_Movies_Cleaned!$N$2:$N$3849))</f>
        <v>5.3</v>
      </c>
      <c r="I3722" cm="1">
        <f t="array" ref="I3722">_xlfn.VAR.S(IF(IMDB_Movies_Cleaned!$E$2:$E$3849=A3722, IMDB_Movies_Cleaned!$N$2:$N$3849))</f>
        <v>0.24500000000000011</v>
      </c>
      <c r="J3722" cm="1">
        <f t="array" ref="J3722">_xlfn.STDEV.S(IF(IMDB_Movies_Cleaned!$E$2:$E$3849=A3722, IMDB_Movies_Cleaned!$N$2:$N$3849))</f>
        <v>0.4949747468305834</v>
      </c>
    </row>
    <row r="3723" spans="1:10" x14ac:dyDescent="0.25">
      <c r="A3723" s="2" t="s">
        <v>1671</v>
      </c>
      <c r="B3723">
        <f t="shared" si="59"/>
        <v>153</v>
      </c>
      <c r="D3723">
        <f>AVERAGEIF(IMDB_Movies_Cleaned!$E$2:$E$3849, A3723, IMDB_Movies_Cleaned!$N$2:$N$3849)</f>
        <v>7.0418300653594796</v>
      </c>
      <c r="E3723" cm="1">
        <f t="array" ref="E3723">MEDIAN(IF(IMDB_Movies_Cleaned!$E$2:$E$3849=A3723, IMDB_Movies_Cleaned!$N$2:$N$3849))</f>
        <v>7.2</v>
      </c>
      <c r="F3723" cm="1">
        <f t="array" ref="F3723">_xlfn.MODE.SNGL(IF(IMDB_Movies_Cleaned!$E$2:$E$3849=A3723, IMDB_Movies_Cleaned!$N$2:$N$3849))</f>
        <v>7.3</v>
      </c>
      <c r="G3723" cm="1">
        <f t="array" ref="G3723">MAX(IF(IMDB_Movies_Cleaned!$E$2:$E$3849=A3723, IMDB_Movies_Cleaned!$N$2:$N$3849))</f>
        <v>8.8000000000000007</v>
      </c>
      <c r="H3723" cm="1">
        <f t="array" ref="H3723">MIN(IF(IMDB_Movies_Cleaned!$E$2:$E$3849=A3723, IMDB_Movies_Cleaned!$N$2:$N$3849))</f>
        <v>3.4</v>
      </c>
      <c r="I3723" cm="1">
        <f t="array" ref="I3723">_xlfn.VAR.S(IF(IMDB_Movies_Cleaned!$E$2:$E$3849=A3723, IMDB_Movies_Cleaned!$N$2:$N$3849))</f>
        <v>0.68705452356381391</v>
      </c>
      <c r="J3723" cm="1">
        <f t="array" ref="J3723">_xlfn.STDEV.S(IF(IMDB_Movies_Cleaned!$E$2:$E$3849=A3723, IMDB_Movies_Cleaned!$N$2:$N$3849))</f>
        <v>0.82888752166009472</v>
      </c>
    </row>
    <row r="3724" spans="1:10" x14ac:dyDescent="0.25">
      <c r="A3724" s="1" t="s">
        <v>1007</v>
      </c>
      <c r="B3724">
        <f t="shared" si="59"/>
        <v>41</v>
      </c>
      <c r="D3724">
        <f>AVERAGEIF(IMDB_Movies_Cleaned!$E$2:$E$3849, A3724, IMDB_Movies_Cleaned!$N$2:$N$3849)</f>
        <v>7.4951219512195113</v>
      </c>
      <c r="E3724" cm="1">
        <f t="array" ref="E3724">MEDIAN(IF(IMDB_Movies_Cleaned!$E$2:$E$3849=A3724, IMDB_Movies_Cleaned!$N$2:$N$3849))</f>
        <v>7.5</v>
      </c>
      <c r="F3724" cm="1">
        <f t="array" ref="F3724">_xlfn.MODE.SNGL(IF(IMDB_Movies_Cleaned!$E$2:$E$3849=A3724, IMDB_Movies_Cleaned!$N$2:$N$3849))</f>
        <v>7.2</v>
      </c>
      <c r="G3724" cm="1">
        <f t="array" ref="G3724">MAX(IF(IMDB_Movies_Cleaned!$E$2:$E$3849=A3724, IMDB_Movies_Cleaned!$N$2:$N$3849))</f>
        <v>9.3000000000000007</v>
      </c>
      <c r="H3724" cm="1">
        <f t="array" ref="H3724">MIN(IF(IMDB_Movies_Cleaned!$E$2:$E$3849=A3724, IMDB_Movies_Cleaned!$N$2:$N$3849))</f>
        <v>5.3</v>
      </c>
      <c r="I3724" cm="1">
        <f t="array" ref="I3724">_xlfn.VAR.S(IF(IMDB_Movies_Cleaned!$E$2:$E$3849=A3724, IMDB_Movies_Cleaned!$N$2:$N$3849))</f>
        <v>0.76047560975611073</v>
      </c>
      <c r="J3724" cm="1">
        <f t="array" ref="J3724">_xlfn.STDEV.S(IF(IMDB_Movies_Cleaned!$E$2:$E$3849=A3724, IMDB_Movies_Cleaned!$N$2:$N$3849))</f>
        <v>0.87205252694783852</v>
      </c>
    </row>
    <row r="3725" spans="1:10" x14ac:dyDescent="0.25">
      <c r="A3725" s="2" t="s">
        <v>2280</v>
      </c>
      <c r="B3725">
        <f t="shared" si="59"/>
        <v>5</v>
      </c>
      <c r="D3725">
        <f>AVERAGEIF(IMDB_Movies_Cleaned!$E$2:$E$3849, A3725, IMDB_Movies_Cleaned!$N$2:$N$3849)</f>
        <v>7.08</v>
      </c>
      <c r="E3725" cm="1">
        <f t="array" ref="E3725">MEDIAN(IF(IMDB_Movies_Cleaned!$E$2:$E$3849=A3725, IMDB_Movies_Cleaned!$N$2:$N$3849))</f>
        <v>7.2</v>
      </c>
      <c r="F3725" cm="1">
        <f t="array" ref="F3725">_xlfn.MODE.SNGL(IF(IMDB_Movies_Cleaned!$E$2:$E$3849=A3725, IMDB_Movies_Cleaned!$N$2:$N$3849))</f>
        <v>7.2</v>
      </c>
      <c r="G3725" cm="1">
        <f t="array" ref="G3725">MAX(IF(IMDB_Movies_Cleaned!$E$2:$E$3849=A3725, IMDB_Movies_Cleaned!$N$2:$N$3849))</f>
        <v>8.1999999999999993</v>
      </c>
      <c r="H3725" cm="1">
        <f t="array" ref="H3725">MIN(IF(IMDB_Movies_Cleaned!$E$2:$E$3849=A3725, IMDB_Movies_Cleaned!$N$2:$N$3849))</f>
        <v>6.3</v>
      </c>
      <c r="I3725" cm="1">
        <f t="array" ref="I3725">_xlfn.VAR.S(IF(IMDB_Movies_Cleaned!$E$2:$E$3849=A3725, IMDB_Movies_Cleaned!$N$2:$N$3849))</f>
        <v>0.55699999999999972</v>
      </c>
      <c r="J3725" cm="1">
        <f t="array" ref="J3725">_xlfn.STDEV.S(IF(IMDB_Movies_Cleaned!$E$2:$E$3849=A3725, IMDB_Movies_Cleaned!$N$2:$N$3849))</f>
        <v>0.74632432628181145</v>
      </c>
    </row>
    <row r="3726" spans="1:10" x14ac:dyDescent="0.25">
      <c r="A3726" s="1" t="s">
        <v>877</v>
      </c>
      <c r="B3726">
        <f t="shared" si="59"/>
        <v>135</v>
      </c>
      <c r="D3726">
        <f>AVERAGEIF(IMDB_Movies_Cleaned!$E$2:$E$3849, A3726, IMDB_Movies_Cleaned!$N$2:$N$3849)</f>
        <v>5.8962962962962955</v>
      </c>
      <c r="E3726" cm="1">
        <f t="array" ref="E3726">MEDIAN(IF(IMDB_Movies_Cleaned!$E$2:$E$3849=A3726, IMDB_Movies_Cleaned!$N$2:$N$3849))</f>
        <v>6</v>
      </c>
      <c r="F3726" cm="1">
        <f t="array" ref="F3726">_xlfn.MODE.SNGL(IF(IMDB_Movies_Cleaned!$E$2:$E$3849=A3726, IMDB_Movies_Cleaned!$N$2:$N$3849))</f>
        <v>6.1</v>
      </c>
      <c r="G3726" cm="1">
        <f t="array" ref="G3726">MAX(IF(IMDB_Movies_Cleaned!$E$2:$E$3849=A3726, IMDB_Movies_Cleaned!$N$2:$N$3849))</f>
        <v>8.4</v>
      </c>
      <c r="H3726" cm="1">
        <f t="array" ref="H3726">MIN(IF(IMDB_Movies_Cleaned!$E$2:$E$3849=A3726, IMDB_Movies_Cleaned!$N$2:$N$3849))</f>
        <v>2.7</v>
      </c>
      <c r="I3726" cm="1">
        <f t="array" ref="I3726">_xlfn.VAR.S(IF(IMDB_Movies_Cleaned!$E$2:$E$3849=A3726, IMDB_Movies_Cleaned!$N$2:$N$3849))</f>
        <v>0.76826976229963906</v>
      </c>
      <c r="J3726" cm="1">
        <f t="array" ref="J3726">_xlfn.STDEV.S(IF(IMDB_Movies_Cleaned!$E$2:$E$3849=A3726, IMDB_Movies_Cleaned!$N$2:$N$3849))</f>
        <v>0.87650998984588824</v>
      </c>
    </row>
    <row r="3727" spans="1:10" x14ac:dyDescent="0.25">
      <c r="A3727" s="2" t="s">
        <v>1100</v>
      </c>
      <c r="B3727">
        <f t="shared" ref="B3727:B3790" si="60">COUNTIF($A$2:$A$3849, A3727)</f>
        <v>82</v>
      </c>
      <c r="D3727">
        <f>AVERAGEIF(IMDB_Movies_Cleaned!$E$2:$E$3849, A3727, IMDB_Movies_Cleaned!$N$2:$N$3849)</f>
        <v>6.8573170731707327</v>
      </c>
      <c r="E3727" cm="1">
        <f t="array" ref="E3727">MEDIAN(IF(IMDB_Movies_Cleaned!$E$2:$E$3849=A3727, IMDB_Movies_Cleaned!$N$2:$N$3849))</f>
        <v>7</v>
      </c>
      <c r="F3727" cm="1">
        <f t="array" ref="F3727">_xlfn.MODE.SNGL(IF(IMDB_Movies_Cleaned!$E$2:$E$3849=A3727, IMDB_Movies_Cleaned!$N$2:$N$3849))</f>
        <v>6.1</v>
      </c>
      <c r="G3727" cm="1">
        <f t="array" ref="G3727">MAX(IF(IMDB_Movies_Cleaned!$E$2:$E$3849=A3727, IMDB_Movies_Cleaned!$N$2:$N$3849))</f>
        <v>8.5</v>
      </c>
      <c r="H3727" cm="1">
        <f t="array" ref="H3727">MIN(IF(IMDB_Movies_Cleaned!$E$2:$E$3849=A3727, IMDB_Movies_Cleaned!$N$2:$N$3849))</f>
        <v>5.0999999999999996</v>
      </c>
      <c r="I3727" cm="1">
        <f t="array" ref="I3727">_xlfn.VAR.S(IF(IMDB_Movies_Cleaned!$E$2:$E$3849=A3727, IMDB_Movies_Cleaned!$N$2:$N$3849))</f>
        <v>0.60766184884070396</v>
      </c>
      <c r="J3727" cm="1">
        <f t="array" ref="J3727">_xlfn.STDEV.S(IF(IMDB_Movies_Cleaned!$E$2:$E$3849=A3727, IMDB_Movies_Cleaned!$N$2:$N$3849))</f>
        <v>0.77952668257135627</v>
      </c>
    </row>
    <row r="3728" spans="1:10" x14ac:dyDescent="0.25">
      <c r="A3728" s="1" t="s">
        <v>1289</v>
      </c>
      <c r="B3728">
        <f t="shared" si="60"/>
        <v>147</v>
      </c>
      <c r="D3728">
        <f>AVERAGEIF(IMDB_Movies_Cleaned!$E$2:$E$3849, A3728, IMDB_Movies_Cleaned!$N$2:$N$3849)</f>
        <v>6.5836734693877554</v>
      </c>
      <c r="E3728" cm="1">
        <f t="array" ref="E3728">MEDIAN(IF(IMDB_Movies_Cleaned!$E$2:$E$3849=A3728, IMDB_Movies_Cleaned!$N$2:$N$3849))</f>
        <v>6.7</v>
      </c>
      <c r="F3728" cm="1">
        <f t="array" ref="F3728">_xlfn.MODE.SNGL(IF(IMDB_Movies_Cleaned!$E$2:$E$3849=A3728, IMDB_Movies_Cleaned!$N$2:$N$3849))</f>
        <v>6.7</v>
      </c>
      <c r="G3728" cm="1">
        <f t="array" ref="G3728">MAX(IF(IMDB_Movies_Cleaned!$E$2:$E$3849=A3728, IMDB_Movies_Cleaned!$N$2:$N$3849))</f>
        <v>8.8000000000000007</v>
      </c>
      <c r="H3728" cm="1">
        <f t="array" ref="H3728">MIN(IF(IMDB_Movies_Cleaned!$E$2:$E$3849=A3728, IMDB_Movies_Cleaned!$N$2:$N$3849))</f>
        <v>3.3</v>
      </c>
      <c r="I3728" cm="1">
        <f t="array" ref="I3728">_xlfn.VAR.S(IF(IMDB_Movies_Cleaned!$E$2:$E$3849=A3728, IMDB_Movies_Cleaned!$N$2:$N$3849))</f>
        <v>0.73480011182555371</v>
      </c>
      <c r="J3728" cm="1">
        <f t="array" ref="J3728">_xlfn.STDEV.S(IF(IMDB_Movies_Cleaned!$E$2:$E$3849=A3728, IMDB_Movies_Cleaned!$N$2:$N$3849))</f>
        <v>0.85720482489633343</v>
      </c>
    </row>
    <row r="3729" spans="1:10" x14ac:dyDescent="0.25">
      <c r="A3729" s="1" t="s">
        <v>38</v>
      </c>
      <c r="B3729">
        <f t="shared" si="60"/>
        <v>21</v>
      </c>
      <c r="D3729">
        <f>AVERAGEIF(IMDB_Movies_Cleaned!$E$2:$E$3849, A3729, IMDB_Movies_Cleaned!$N$2:$N$3849)</f>
        <v>6.7714285714285705</v>
      </c>
      <c r="E3729" cm="1">
        <f t="array" ref="E3729">MEDIAN(IF(IMDB_Movies_Cleaned!$E$2:$E$3849=A3729, IMDB_Movies_Cleaned!$N$2:$N$3849))</f>
        <v>7.1</v>
      </c>
      <c r="F3729" cm="1">
        <f t="array" ref="F3729">_xlfn.MODE.SNGL(IF(IMDB_Movies_Cleaned!$E$2:$E$3849=A3729, IMDB_Movies_Cleaned!$N$2:$N$3849))</f>
        <v>7.1</v>
      </c>
      <c r="G3729" cm="1">
        <f t="array" ref="G3729">MAX(IF(IMDB_Movies_Cleaned!$E$2:$E$3849=A3729, IMDB_Movies_Cleaned!$N$2:$N$3849))</f>
        <v>8</v>
      </c>
      <c r="H3729" cm="1">
        <f t="array" ref="H3729">MIN(IF(IMDB_Movies_Cleaned!$E$2:$E$3849=A3729, IMDB_Movies_Cleaned!$N$2:$N$3849))</f>
        <v>2.7</v>
      </c>
      <c r="I3729" cm="1">
        <f t="array" ref="I3729">_xlfn.VAR.S(IF(IMDB_Movies_Cleaned!$E$2:$E$3849=A3729, IMDB_Movies_Cleaned!$N$2:$N$3849))</f>
        <v>1.4081428571428547</v>
      </c>
      <c r="J3729" cm="1">
        <f t="array" ref="J3729">_xlfn.STDEV.S(IF(IMDB_Movies_Cleaned!$E$2:$E$3849=A3729, IMDB_Movies_Cleaned!$N$2:$N$3849))</f>
        <v>1.1866519528247761</v>
      </c>
    </row>
    <row r="3730" spans="1:10" x14ac:dyDescent="0.25">
      <c r="A3730" s="2" t="s">
        <v>564</v>
      </c>
      <c r="B3730">
        <f t="shared" si="60"/>
        <v>5</v>
      </c>
      <c r="D3730">
        <f>AVERAGEIF(IMDB_Movies_Cleaned!$E$2:$E$3849, A3730, IMDB_Movies_Cleaned!$N$2:$N$3849)</f>
        <v>6.7199999999999989</v>
      </c>
      <c r="E3730" cm="1">
        <f t="array" ref="E3730">MEDIAN(IF(IMDB_Movies_Cleaned!$E$2:$E$3849=A3730, IMDB_Movies_Cleaned!$N$2:$N$3849))</f>
        <v>6.1</v>
      </c>
      <c r="F3730" cm="1">
        <f t="array" ref="F3730">_xlfn.MODE.SNGL(IF(IMDB_Movies_Cleaned!$E$2:$E$3849=A3730, IMDB_Movies_Cleaned!$N$2:$N$3849))</f>
        <v>6.1</v>
      </c>
      <c r="G3730" cm="1">
        <f t="array" ref="G3730">MAX(IF(IMDB_Movies_Cleaned!$E$2:$E$3849=A3730, IMDB_Movies_Cleaned!$N$2:$N$3849))</f>
        <v>8.6999999999999993</v>
      </c>
      <c r="H3730" cm="1">
        <f t="array" ref="H3730">MIN(IF(IMDB_Movies_Cleaned!$E$2:$E$3849=A3730, IMDB_Movies_Cleaned!$N$2:$N$3849))</f>
        <v>5.8</v>
      </c>
      <c r="I3730" cm="1">
        <f t="array" ref="I3730">_xlfn.VAR.S(IF(IMDB_Movies_Cleaned!$E$2:$E$3849=A3730, IMDB_Movies_Cleaned!$N$2:$N$3849))</f>
        <v>1.3920000000000243</v>
      </c>
      <c r="J3730" cm="1">
        <f t="array" ref="J3730">_xlfn.STDEV.S(IF(IMDB_Movies_Cleaned!$E$2:$E$3849=A3730, IMDB_Movies_Cleaned!$N$2:$N$3849))</f>
        <v>1.1798304963002204</v>
      </c>
    </row>
    <row r="3731" spans="1:10" x14ac:dyDescent="0.25">
      <c r="A3731" s="1" t="s">
        <v>6304</v>
      </c>
      <c r="B3731">
        <f t="shared" si="60"/>
        <v>3</v>
      </c>
      <c r="D3731">
        <f>AVERAGEIF(IMDB_Movies_Cleaned!$E$2:$E$3849, A3731, IMDB_Movies_Cleaned!$N$2:$N$3849)</f>
        <v>7.833333333333333</v>
      </c>
      <c r="E3731" cm="1">
        <f t="array" ref="E3731">MEDIAN(IF(IMDB_Movies_Cleaned!$E$2:$E$3849=A3731, IMDB_Movies_Cleaned!$N$2:$N$3849))</f>
        <v>7.8</v>
      </c>
      <c r="F3731" t="e" cm="1">
        <f t="array" ref="F3731">_xlfn.MODE.SNGL(IF(IMDB_Movies_Cleaned!$E$2:$E$3849=A3731, IMDB_Movies_Cleaned!$N$2:$N$3849))</f>
        <v>#N/A</v>
      </c>
      <c r="G3731" cm="1">
        <f t="array" ref="G3731">MAX(IF(IMDB_Movies_Cleaned!$E$2:$E$3849=A3731, IMDB_Movies_Cleaned!$N$2:$N$3849))</f>
        <v>8.4</v>
      </c>
      <c r="H3731" cm="1">
        <f t="array" ref="H3731">MIN(IF(IMDB_Movies_Cleaned!$E$2:$E$3849=A3731, IMDB_Movies_Cleaned!$N$2:$N$3849))</f>
        <v>7.3</v>
      </c>
      <c r="I3731" cm="1">
        <f t="array" ref="I3731">_xlfn.VAR.S(IF(IMDB_Movies_Cleaned!$E$2:$E$3849=A3731, IMDB_Movies_Cleaned!$N$2:$N$3849))</f>
        <v>0.30333333333333362</v>
      </c>
      <c r="J3731" cm="1">
        <f t="array" ref="J3731">_xlfn.STDEV.S(IF(IMDB_Movies_Cleaned!$E$2:$E$3849=A3731, IMDB_Movies_Cleaned!$N$2:$N$3849))</f>
        <v>0.55075705472861047</v>
      </c>
    </row>
    <row r="3732" spans="1:10" x14ac:dyDescent="0.25">
      <c r="A3732" s="1" t="s">
        <v>872</v>
      </c>
      <c r="B3732">
        <f t="shared" si="60"/>
        <v>145</v>
      </c>
      <c r="D3732">
        <f>AVERAGEIF(IMDB_Movies_Cleaned!$E$2:$E$3849, A3732, IMDB_Movies_Cleaned!$N$2:$N$3849)</f>
        <v>5.8406896551724108</v>
      </c>
      <c r="E3732" cm="1">
        <f t="array" ref="E3732">MEDIAN(IF(IMDB_Movies_Cleaned!$E$2:$E$3849=A3732, IMDB_Movies_Cleaned!$N$2:$N$3849))</f>
        <v>6</v>
      </c>
      <c r="F3732" cm="1">
        <f t="array" ref="F3732">_xlfn.MODE.SNGL(IF(IMDB_Movies_Cleaned!$E$2:$E$3849=A3732, IMDB_Movies_Cleaned!$N$2:$N$3849))</f>
        <v>6.5</v>
      </c>
      <c r="G3732" cm="1">
        <f t="array" ref="G3732">MAX(IF(IMDB_Movies_Cleaned!$E$2:$E$3849=A3732, IMDB_Movies_Cleaned!$N$2:$N$3849))</f>
        <v>8</v>
      </c>
      <c r="H3732" cm="1">
        <f t="array" ref="H3732">MIN(IF(IMDB_Movies_Cleaned!$E$2:$E$3849=A3732, IMDB_Movies_Cleaned!$N$2:$N$3849))</f>
        <v>1.9</v>
      </c>
      <c r="I3732" cm="1">
        <f t="array" ref="I3732">_xlfn.VAR.S(IF(IMDB_Movies_Cleaned!$E$2:$E$3849=A3732, IMDB_Movies_Cleaned!$N$2:$N$3849))</f>
        <v>1.4818745210728315</v>
      </c>
      <c r="J3732" cm="1">
        <f t="array" ref="J3732">_xlfn.STDEV.S(IF(IMDB_Movies_Cleaned!$E$2:$E$3849=A3732, IMDB_Movies_Cleaned!$N$2:$N$3849))</f>
        <v>1.2173226856806831</v>
      </c>
    </row>
    <row r="3733" spans="1:10" x14ac:dyDescent="0.25">
      <c r="A3733" s="2" t="s">
        <v>492</v>
      </c>
      <c r="B3733">
        <f t="shared" si="60"/>
        <v>8</v>
      </c>
      <c r="D3733">
        <f>AVERAGEIF(IMDB_Movies_Cleaned!$E$2:$E$3849, A3733, IMDB_Movies_Cleaned!$N$2:$N$3849)</f>
        <v>6.35</v>
      </c>
      <c r="E3733" cm="1">
        <f t="array" ref="E3733">MEDIAN(IF(IMDB_Movies_Cleaned!$E$2:$E$3849=A3733, IMDB_Movies_Cleaned!$N$2:$N$3849))</f>
        <v>6.25</v>
      </c>
      <c r="F3733" cm="1">
        <f t="array" ref="F3733">_xlfn.MODE.SNGL(IF(IMDB_Movies_Cleaned!$E$2:$E$3849=A3733, IMDB_Movies_Cleaned!$N$2:$N$3849))</f>
        <v>6.2</v>
      </c>
      <c r="G3733" cm="1">
        <f t="array" ref="G3733">MAX(IF(IMDB_Movies_Cleaned!$E$2:$E$3849=A3733, IMDB_Movies_Cleaned!$N$2:$N$3849))</f>
        <v>7.6</v>
      </c>
      <c r="H3733" cm="1">
        <f t="array" ref="H3733">MIN(IF(IMDB_Movies_Cleaned!$E$2:$E$3849=A3733, IMDB_Movies_Cleaned!$N$2:$N$3849))</f>
        <v>5.0999999999999996</v>
      </c>
      <c r="I3733" cm="1">
        <f t="array" ref="I3733">_xlfn.VAR.S(IF(IMDB_Movies_Cleaned!$E$2:$E$3849=A3733, IMDB_Movies_Cleaned!$N$2:$N$3849))</f>
        <v>0.59999999999999842</v>
      </c>
      <c r="J3733" cm="1">
        <f t="array" ref="J3733">_xlfn.STDEV.S(IF(IMDB_Movies_Cleaned!$E$2:$E$3849=A3733, IMDB_Movies_Cleaned!$N$2:$N$3849))</f>
        <v>0.77459666924148241</v>
      </c>
    </row>
    <row r="3734" spans="1:10" x14ac:dyDescent="0.25">
      <c r="A3734" s="1" t="s">
        <v>639</v>
      </c>
      <c r="B3734">
        <f t="shared" si="60"/>
        <v>4</v>
      </c>
      <c r="D3734">
        <f>AVERAGEIF(IMDB_Movies_Cleaned!$E$2:$E$3849, A3734, IMDB_Movies_Cleaned!$N$2:$N$3849)</f>
        <v>6.45</v>
      </c>
      <c r="E3734" cm="1">
        <f t="array" ref="E3734">MEDIAN(IF(IMDB_Movies_Cleaned!$E$2:$E$3849=A3734, IMDB_Movies_Cleaned!$N$2:$N$3849))</f>
        <v>6.7</v>
      </c>
      <c r="F3734" cm="1">
        <f t="array" ref="F3734">_xlfn.MODE.SNGL(IF(IMDB_Movies_Cleaned!$E$2:$E$3849=A3734, IMDB_Movies_Cleaned!$N$2:$N$3849))</f>
        <v>6.7</v>
      </c>
      <c r="G3734" cm="1">
        <f t="array" ref="G3734">MAX(IF(IMDB_Movies_Cleaned!$E$2:$E$3849=A3734, IMDB_Movies_Cleaned!$N$2:$N$3849))</f>
        <v>6.7</v>
      </c>
      <c r="H3734" cm="1">
        <f t="array" ref="H3734">MIN(IF(IMDB_Movies_Cleaned!$E$2:$E$3849=A3734, IMDB_Movies_Cleaned!$N$2:$N$3849))</f>
        <v>5.7</v>
      </c>
      <c r="I3734" cm="1">
        <f t="array" ref="I3734">_xlfn.VAR.S(IF(IMDB_Movies_Cleaned!$E$2:$E$3849=A3734, IMDB_Movies_Cleaned!$N$2:$N$3849))</f>
        <v>0.25</v>
      </c>
      <c r="J3734" cm="1">
        <f t="array" ref="J3734">_xlfn.STDEV.S(IF(IMDB_Movies_Cleaned!$E$2:$E$3849=A3734, IMDB_Movies_Cleaned!$N$2:$N$3849))</f>
        <v>0.5</v>
      </c>
    </row>
    <row r="3735" spans="1:10" x14ac:dyDescent="0.25">
      <c r="A3735" s="2" t="s">
        <v>877</v>
      </c>
      <c r="B3735">
        <f t="shared" si="60"/>
        <v>135</v>
      </c>
      <c r="D3735">
        <f>AVERAGEIF(IMDB_Movies_Cleaned!$E$2:$E$3849, A3735, IMDB_Movies_Cleaned!$N$2:$N$3849)</f>
        <v>5.8962962962962955</v>
      </c>
      <c r="E3735" cm="1">
        <f t="array" ref="E3735">MEDIAN(IF(IMDB_Movies_Cleaned!$E$2:$E$3849=A3735, IMDB_Movies_Cleaned!$N$2:$N$3849))</f>
        <v>6</v>
      </c>
      <c r="F3735" cm="1">
        <f t="array" ref="F3735">_xlfn.MODE.SNGL(IF(IMDB_Movies_Cleaned!$E$2:$E$3849=A3735, IMDB_Movies_Cleaned!$N$2:$N$3849))</f>
        <v>6.1</v>
      </c>
      <c r="G3735" cm="1">
        <f t="array" ref="G3735">MAX(IF(IMDB_Movies_Cleaned!$E$2:$E$3849=A3735, IMDB_Movies_Cleaned!$N$2:$N$3849))</f>
        <v>8.4</v>
      </c>
      <c r="H3735" cm="1">
        <f t="array" ref="H3735">MIN(IF(IMDB_Movies_Cleaned!$E$2:$E$3849=A3735, IMDB_Movies_Cleaned!$N$2:$N$3849))</f>
        <v>2.7</v>
      </c>
      <c r="I3735" cm="1">
        <f t="array" ref="I3735">_xlfn.VAR.S(IF(IMDB_Movies_Cleaned!$E$2:$E$3849=A3735, IMDB_Movies_Cleaned!$N$2:$N$3849))</f>
        <v>0.76826976229963906</v>
      </c>
      <c r="J3735" cm="1">
        <f t="array" ref="J3735">_xlfn.STDEV.S(IF(IMDB_Movies_Cleaned!$E$2:$E$3849=A3735, IMDB_Movies_Cleaned!$N$2:$N$3849))</f>
        <v>0.87650998984588824</v>
      </c>
    </row>
    <row r="3736" spans="1:10" x14ac:dyDescent="0.25">
      <c r="A3736" s="1" t="s">
        <v>1839</v>
      </c>
      <c r="B3736">
        <f t="shared" si="60"/>
        <v>22</v>
      </c>
      <c r="D3736">
        <f>AVERAGEIF(IMDB_Movies_Cleaned!$E$2:$E$3849, A3736, IMDB_Movies_Cleaned!$N$2:$N$3849)</f>
        <v>7.0545454545454538</v>
      </c>
      <c r="E3736" cm="1">
        <f t="array" ref="E3736">MEDIAN(IF(IMDB_Movies_Cleaned!$E$2:$E$3849=A3736, IMDB_Movies_Cleaned!$N$2:$N$3849))</f>
        <v>6.9</v>
      </c>
      <c r="F3736" cm="1">
        <f t="array" ref="F3736">_xlfn.MODE.SNGL(IF(IMDB_Movies_Cleaned!$E$2:$E$3849=A3736, IMDB_Movies_Cleaned!$N$2:$N$3849))</f>
        <v>6.8</v>
      </c>
      <c r="G3736" cm="1">
        <f t="array" ref="G3736">MAX(IF(IMDB_Movies_Cleaned!$E$2:$E$3849=A3736, IMDB_Movies_Cleaned!$N$2:$N$3849))</f>
        <v>8.1999999999999993</v>
      </c>
      <c r="H3736" cm="1">
        <f t="array" ref="H3736">MIN(IF(IMDB_Movies_Cleaned!$E$2:$E$3849=A3736, IMDB_Movies_Cleaned!$N$2:$N$3849))</f>
        <v>6</v>
      </c>
      <c r="I3736" cm="1">
        <f t="array" ref="I3736">_xlfn.VAR.S(IF(IMDB_Movies_Cleaned!$E$2:$E$3849=A3736, IMDB_Movies_Cleaned!$N$2:$N$3849))</f>
        <v>0.40069264069264066</v>
      </c>
      <c r="J3736" cm="1">
        <f t="array" ref="J3736">_xlfn.STDEV.S(IF(IMDB_Movies_Cleaned!$E$2:$E$3849=A3736, IMDB_Movies_Cleaned!$N$2:$N$3849))</f>
        <v>0.63300287573804959</v>
      </c>
    </row>
    <row r="3737" spans="1:10" x14ac:dyDescent="0.25">
      <c r="A3737" s="2" t="s">
        <v>1355</v>
      </c>
      <c r="B3737">
        <f t="shared" si="60"/>
        <v>12</v>
      </c>
      <c r="D3737">
        <f>AVERAGEIF(IMDB_Movies_Cleaned!$E$2:$E$3849, A3737, IMDB_Movies_Cleaned!$N$2:$N$3849)</f>
        <v>6.5333333333333341</v>
      </c>
      <c r="E3737" cm="1">
        <f t="array" ref="E3737">MEDIAN(IF(IMDB_Movies_Cleaned!$E$2:$E$3849=A3737, IMDB_Movies_Cleaned!$N$2:$N$3849))</f>
        <v>6.5500000000000007</v>
      </c>
      <c r="F3737" cm="1">
        <f t="array" ref="F3737">_xlfn.MODE.SNGL(IF(IMDB_Movies_Cleaned!$E$2:$E$3849=A3737, IMDB_Movies_Cleaned!$N$2:$N$3849))</f>
        <v>5.5</v>
      </c>
      <c r="G3737" cm="1">
        <f t="array" ref="G3737">MAX(IF(IMDB_Movies_Cleaned!$E$2:$E$3849=A3737, IMDB_Movies_Cleaned!$N$2:$N$3849))</f>
        <v>8.1</v>
      </c>
      <c r="H3737" cm="1">
        <f t="array" ref="H3737">MIN(IF(IMDB_Movies_Cleaned!$E$2:$E$3849=A3737, IMDB_Movies_Cleaned!$N$2:$N$3849))</f>
        <v>5.3</v>
      </c>
      <c r="I3737" cm="1">
        <f t="array" ref="I3737">_xlfn.VAR.S(IF(IMDB_Movies_Cleaned!$E$2:$E$3849=A3737, IMDB_Movies_Cleaned!$N$2:$N$3849))</f>
        <v>1.1115151515151327</v>
      </c>
      <c r="J3737" cm="1">
        <f t="array" ref="J3737">_xlfn.STDEV.S(IF(IMDB_Movies_Cleaned!$E$2:$E$3849=A3737, IMDB_Movies_Cleaned!$N$2:$N$3849))</f>
        <v>1.0542841891611259</v>
      </c>
    </row>
    <row r="3738" spans="1:10" x14ac:dyDescent="0.25">
      <c r="A3738" s="2" t="s">
        <v>872</v>
      </c>
      <c r="B3738">
        <f t="shared" si="60"/>
        <v>145</v>
      </c>
      <c r="D3738">
        <f>AVERAGEIF(IMDB_Movies_Cleaned!$E$2:$E$3849, A3738, IMDB_Movies_Cleaned!$N$2:$N$3849)</f>
        <v>5.8406896551724108</v>
      </c>
      <c r="E3738" cm="1">
        <f t="array" ref="E3738">MEDIAN(IF(IMDB_Movies_Cleaned!$E$2:$E$3849=A3738, IMDB_Movies_Cleaned!$N$2:$N$3849))</f>
        <v>6</v>
      </c>
      <c r="F3738" cm="1">
        <f t="array" ref="F3738">_xlfn.MODE.SNGL(IF(IMDB_Movies_Cleaned!$E$2:$E$3849=A3738, IMDB_Movies_Cleaned!$N$2:$N$3849))</f>
        <v>6.5</v>
      </c>
      <c r="G3738" cm="1">
        <f t="array" ref="G3738">MAX(IF(IMDB_Movies_Cleaned!$E$2:$E$3849=A3738, IMDB_Movies_Cleaned!$N$2:$N$3849))</f>
        <v>8</v>
      </c>
      <c r="H3738" cm="1">
        <f t="array" ref="H3738">MIN(IF(IMDB_Movies_Cleaned!$E$2:$E$3849=A3738, IMDB_Movies_Cleaned!$N$2:$N$3849))</f>
        <v>1.9</v>
      </c>
      <c r="I3738" cm="1">
        <f t="array" ref="I3738">_xlfn.VAR.S(IF(IMDB_Movies_Cleaned!$E$2:$E$3849=A3738, IMDB_Movies_Cleaned!$N$2:$N$3849))</f>
        <v>1.4818745210728315</v>
      </c>
      <c r="J3738" cm="1">
        <f t="array" ref="J3738">_xlfn.STDEV.S(IF(IMDB_Movies_Cleaned!$E$2:$E$3849=A3738, IMDB_Movies_Cleaned!$N$2:$N$3849))</f>
        <v>1.2173226856806831</v>
      </c>
    </row>
    <row r="3739" spans="1:10" x14ac:dyDescent="0.25">
      <c r="A3739" s="1" t="s">
        <v>3376</v>
      </c>
      <c r="B3739">
        <f t="shared" si="60"/>
        <v>8</v>
      </c>
      <c r="D3739">
        <f>AVERAGEIF(IMDB_Movies_Cleaned!$E$2:$E$3849, A3739, IMDB_Movies_Cleaned!$N$2:$N$3849)</f>
        <v>5.8875000000000002</v>
      </c>
      <c r="E3739" cm="1">
        <f t="array" ref="E3739">MEDIAN(IF(IMDB_Movies_Cleaned!$E$2:$E$3849=A3739, IMDB_Movies_Cleaned!$N$2:$N$3849))</f>
        <v>5.6</v>
      </c>
      <c r="F3739" cm="1">
        <f t="array" ref="F3739">_xlfn.MODE.SNGL(IF(IMDB_Movies_Cleaned!$E$2:$E$3849=A3739, IMDB_Movies_Cleaned!$N$2:$N$3849))</f>
        <v>6.4</v>
      </c>
      <c r="G3739" cm="1">
        <f t="array" ref="G3739">MAX(IF(IMDB_Movies_Cleaned!$E$2:$E$3849=A3739, IMDB_Movies_Cleaned!$N$2:$N$3849))</f>
        <v>8</v>
      </c>
      <c r="H3739" cm="1">
        <f t="array" ref="H3739">MIN(IF(IMDB_Movies_Cleaned!$E$2:$E$3849=A3739, IMDB_Movies_Cleaned!$N$2:$N$3849))</f>
        <v>4.5999999999999996</v>
      </c>
      <c r="I3739" cm="1">
        <f t="array" ref="I3739">_xlfn.VAR.S(IF(IMDB_Movies_Cleaned!$E$2:$E$3849=A3739, IMDB_Movies_Cleaned!$N$2:$N$3849))</f>
        <v>1.1098214285714303</v>
      </c>
      <c r="J3739" cm="1">
        <f t="array" ref="J3739">_xlfn.STDEV.S(IF(IMDB_Movies_Cleaned!$E$2:$E$3849=A3739, IMDB_Movies_Cleaned!$N$2:$N$3849))</f>
        <v>1.0534806256269882</v>
      </c>
    </row>
    <row r="3740" spans="1:10" x14ac:dyDescent="0.25">
      <c r="A3740" s="1" t="s">
        <v>7625</v>
      </c>
      <c r="B3740">
        <f t="shared" si="60"/>
        <v>1</v>
      </c>
      <c r="D3740">
        <f>AVERAGEIF(IMDB_Movies_Cleaned!$E$2:$E$3849, A3740, IMDB_Movies_Cleaned!$N$2:$N$3849)</f>
        <v>6.8</v>
      </c>
      <c r="E3740" cm="1">
        <f t="array" ref="E3740">MEDIAN(IF(IMDB_Movies_Cleaned!$E$2:$E$3849=A3740, IMDB_Movies_Cleaned!$N$2:$N$3849))</f>
        <v>6.8</v>
      </c>
      <c r="F3740" t="e" cm="1">
        <f t="array" ref="F3740">_xlfn.MODE.SNGL(IF(IMDB_Movies_Cleaned!$E$2:$E$3849=A3740, IMDB_Movies_Cleaned!$N$2:$N$3849))</f>
        <v>#N/A</v>
      </c>
      <c r="G3740" cm="1">
        <f t="array" ref="G3740">MAX(IF(IMDB_Movies_Cleaned!$E$2:$E$3849=A3740, IMDB_Movies_Cleaned!$N$2:$N$3849))</f>
        <v>6.8</v>
      </c>
      <c r="H3740" cm="1">
        <f t="array" ref="H3740">MIN(IF(IMDB_Movies_Cleaned!$E$2:$E$3849=A3740, IMDB_Movies_Cleaned!$N$2:$N$3849))</f>
        <v>6.8</v>
      </c>
      <c r="I3740" t="e" cm="1">
        <f t="array" ref="I3740">_xlfn.VAR.S(IF(IMDB_Movies_Cleaned!$E$2:$E$3849=A3740, IMDB_Movies_Cleaned!$N$2:$N$3849))</f>
        <v>#DIV/0!</v>
      </c>
      <c r="J3740" t="e" cm="1">
        <f t="array" ref="J3740">_xlfn.STDEV.S(IF(IMDB_Movies_Cleaned!$E$2:$E$3849=A3740, IMDB_Movies_Cleaned!$N$2:$N$3849))</f>
        <v>#DIV/0!</v>
      </c>
    </row>
    <row r="3741" spans="1:10" x14ac:dyDescent="0.25">
      <c r="A3741" s="1" t="s">
        <v>120</v>
      </c>
      <c r="B3741">
        <f t="shared" si="60"/>
        <v>17</v>
      </c>
      <c r="D3741">
        <f>AVERAGEIF(IMDB_Movies_Cleaned!$E$2:$E$3849, A3741, IMDB_Movies_Cleaned!$N$2:$N$3849)</f>
        <v>6.3117647058823527</v>
      </c>
      <c r="E3741" cm="1">
        <f t="array" ref="E3741">MEDIAN(IF(IMDB_Movies_Cleaned!$E$2:$E$3849=A3741, IMDB_Movies_Cleaned!$N$2:$N$3849))</f>
        <v>6.4</v>
      </c>
      <c r="F3741" cm="1">
        <f t="array" ref="F3741">_xlfn.MODE.SNGL(IF(IMDB_Movies_Cleaned!$E$2:$E$3849=A3741, IMDB_Movies_Cleaned!$N$2:$N$3849))</f>
        <v>6.4</v>
      </c>
      <c r="G3741" cm="1">
        <f t="array" ref="G3741">MAX(IF(IMDB_Movies_Cleaned!$E$2:$E$3849=A3741, IMDB_Movies_Cleaned!$N$2:$N$3849))</f>
        <v>7.5</v>
      </c>
      <c r="H3741" cm="1">
        <f t="array" ref="H3741">MIN(IF(IMDB_Movies_Cleaned!$E$2:$E$3849=A3741, IMDB_Movies_Cleaned!$N$2:$N$3849))</f>
        <v>5.4</v>
      </c>
      <c r="I3741" cm="1">
        <f t="array" ref="I3741">_xlfn.VAR.S(IF(IMDB_Movies_Cleaned!$E$2:$E$3849=A3741, IMDB_Movies_Cleaned!$N$2:$N$3849))</f>
        <v>0.24735294117647061</v>
      </c>
      <c r="J3741" cm="1">
        <f t="array" ref="J3741">_xlfn.STDEV.S(IF(IMDB_Movies_Cleaned!$E$2:$E$3849=A3741, IMDB_Movies_Cleaned!$N$2:$N$3849))</f>
        <v>0.49734589691327563</v>
      </c>
    </row>
    <row r="3742" spans="1:10" x14ac:dyDescent="0.25">
      <c r="A3742" s="1" t="s">
        <v>1007</v>
      </c>
      <c r="B3742">
        <f t="shared" si="60"/>
        <v>41</v>
      </c>
      <c r="D3742">
        <f>AVERAGEIF(IMDB_Movies_Cleaned!$E$2:$E$3849, A3742, IMDB_Movies_Cleaned!$N$2:$N$3849)</f>
        <v>7.4951219512195113</v>
      </c>
      <c r="E3742" cm="1">
        <f t="array" ref="E3742">MEDIAN(IF(IMDB_Movies_Cleaned!$E$2:$E$3849=A3742, IMDB_Movies_Cleaned!$N$2:$N$3849))</f>
        <v>7.5</v>
      </c>
      <c r="F3742" cm="1">
        <f t="array" ref="F3742">_xlfn.MODE.SNGL(IF(IMDB_Movies_Cleaned!$E$2:$E$3849=A3742, IMDB_Movies_Cleaned!$N$2:$N$3849))</f>
        <v>7.2</v>
      </c>
      <c r="G3742" cm="1">
        <f t="array" ref="G3742">MAX(IF(IMDB_Movies_Cleaned!$E$2:$E$3849=A3742, IMDB_Movies_Cleaned!$N$2:$N$3849))</f>
        <v>9.3000000000000007</v>
      </c>
      <c r="H3742" cm="1">
        <f t="array" ref="H3742">MIN(IF(IMDB_Movies_Cleaned!$E$2:$E$3849=A3742, IMDB_Movies_Cleaned!$N$2:$N$3849))</f>
        <v>5.3</v>
      </c>
      <c r="I3742" cm="1">
        <f t="array" ref="I3742">_xlfn.VAR.S(IF(IMDB_Movies_Cleaned!$E$2:$E$3849=A3742, IMDB_Movies_Cleaned!$N$2:$N$3849))</f>
        <v>0.76047560975611073</v>
      </c>
      <c r="J3742" cm="1">
        <f t="array" ref="J3742">_xlfn.STDEV.S(IF(IMDB_Movies_Cleaned!$E$2:$E$3849=A3742, IMDB_Movies_Cleaned!$N$2:$N$3849))</f>
        <v>0.87205252694783852</v>
      </c>
    </row>
    <row r="3743" spans="1:10" x14ac:dyDescent="0.25">
      <c r="A3743" s="2" t="s">
        <v>1022</v>
      </c>
      <c r="B3743">
        <f t="shared" si="60"/>
        <v>17</v>
      </c>
      <c r="D3743">
        <f>AVERAGEIF(IMDB_Movies_Cleaned!$E$2:$E$3849, A3743, IMDB_Movies_Cleaned!$N$2:$N$3849)</f>
        <v>7.2235294117647069</v>
      </c>
      <c r="E3743" cm="1">
        <f t="array" ref="E3743">MEDIAN(IF(IMDB_Movies_Cleaned!$E$2:$E$3849=A3743, IMDB_Movies_Cleaned!$N$2:$N$3849))</f>
        <v>7.6</v>
      </c>
      <c r="F3743" cm="1">
        <f t="array" ref="F3743">_xlfn.MODE.SNGL(IF(IMDB_Movies_Cleaned!$E$2:$E$3849=A3743, IMDB_Movies_Cleaned!$N$2:$N$3849))</f>
        <v>7.7</v>
      </c>
      <c r="G3743" cm="1">
        <f t="array" ref="G3743">MAX(IF(IMDB_Movies_Cleaned!$E$2:$E$3849=A3743, IMDB_Movies_Cleaned!$N$2:$N$3849))</f>
        <v>8.1</v>
      </c>
      <c r="H3743" cm="1">
        <f t="array" ref="H3743">MIN(IF(IMDB_Movies_Cleaned!$E$2:$E$3849=A3743, IMDB_Movies_Cleaned!$N$2:$N$3849))</f>
        <v>5.9</v>
      </c>
      <c r="I3743" cm="1">
        <f t="array" ref="I3743">_xlfn.VAR.S(IF(IMDB_Movies_Cleaned!$E$2:$E$3849=A3743, IMDB_Movies_Cleaned!$N$2:$N$3849))</f>
        <v>0.54941176470588238</v>
      </c>
      <c r="J3743" cm="1">
        <f t="array" ref="J3743">_xlfn.STDEV.S(IF(IMDB_Movies_Cleaned!$E$2:$E$3849=A3743, IMDB_Movies_Cleaned!$N$2:$N$3849))</f>
        <v>0.74122315445881903</v>
      </c>
    </row>
    <row r="3744" spans="1:10" x14ac:dyDescent="0.25">
      <c r="A3744" s="2" t="s">
        <v>753</v>
      </c>
      <c r="B3744">
        <f t="shared" si="60"/>
        <v>151</v>
      </c>
      <c r="D3744">
        <f>AVERAGEIF(IMDB_Movies_Cleaned!$E$2:$E$3849, A3744, IMDB_Movies_Cleaned!$N$2:$N$3849)</f>
        <v>6.4947019867549711</v>
      </c>
      <c r="E3744" cm="1">
        <f t="array" ref="E3744">MEDIAN(IF(IMDB_Movies_Cleaned!$E$2:$E$3849=A3744, IMDB_Movies_Cleaned!$N$2:$N$3849))</f>
        <v>6.5</v>
      </c>
      <c r="F3744" cm="1">
        <f t="array" ref="F3744">_xlfn.MODE.SNGL(IF(IMDB_Movies_Cleaned!$E$2:$E$3849=A3744, IMDB_Movies_Cleaned!$N$2:$N$3849))</f>
        <v>6.5</v>
      </c>
      <c r="G3744" cm="1">
        <f t="array" ref="G3744">MAX(IF(IMDB_Movies_Cleaned!$E$2:$E$3849=A3744, IMDB_Movies_Cleaned!$N$2:$N$3849))</f>
        <v>8</v>
      </c>
      <c r="H3744" cm="1">
        <f t="array" ref="H3744">MIN(IF(IMDB_Movies_Cleaned!$E$2:$E$3849=A3744, IMDB_Movies_Cleaned!$N$2:$N$3849))</f>
        <v>4.3</v>
      </c>
      <c r="I3744" cm="1">
        <f t="array" ref="I3744">_xlfn.VAR.S(IF(IMDB_Movies_Cleaned!$E$2:$E$3849=A3744, IMDB_Movies_Cleaned!$N$2:$N$3849))</f>
        <v>0.56277174392930951</v>
      </c>
      <c r="J3744" cm="1">
        <f t="array" ref="J3744">_xlfn.STDEV.S(IF(IMDB_Movies_Cleaned!$E$2:$E$3849=A3744, IMDB_Movies_Cleaned!$N$2:$N$3849))</f>
        <v>0.75018114074489339</v>
      </c>
    </row>
    <row r="3745" spans="1:10" x14ac:dyDescent="0.25">
      <c r="A3745" s="1" t="s">
        <v>7384</v>
      </c>
      <c r="B3745">
        <f t="shared" si="60"/>
        <v>2</v>
      </c>
      <c r="D3745">
        <f>AVERAGEIF(IMDB_Movies_Cleaned!$E$2:$E$3849, A3745, IMDB_Movies_Cleaned!$N$2:$N$3849)</f>
        <v>6.6</v>
      </c>
      <c r="E3745" cm="1">
        <f t="array" ref="E3745">MEDIAN(IF(IMDB_Movies_Cleaned!$E$2:$E$3849=A3745, IMDB_Movies_Cleaned!$N$2:$N$3849))</f>
        <v>6.6</v>
      </c>
      <c r="F3745" t="e" cm="1">
        <f t="array" ref="F3745">_xlfn.MODE.SNGL(IF(IMDB_Movies_Cleaned!$E$2:$E$3849=A3745, IMDB_Movies_Cleaned!$N$2:$N$3849))</f>
        <v>#N/A</v>
      </c>
      <c r="G3745" cm="1">
        <f t="array" ref="G3745">MAX(IF(IMDB_Movies_Cleaned!$E$2:$E$3849=A3745, IMDB_Movies_Cleaned!$N$2:$N$3849))</f>
        <v>7</v>
      </c>
      <c r="H3745" cm="1">
        <f t="array" ref="H3745">MIN(IF(IMDB_Movies_Cleaned!$E$2:$E$3849=A3745, IMDB_Movies_Cleaned!$N$2:$N$3849))</f>
        <v>6.2</v>
      </c>
      <c r="I3745" cm="1">
        <f t="array" ref="I3745">_xlfn.VAR.S(IF(IMDB_Movies_Cleaned!$E$2:$E$3849=A3745, IMDB_Movies_Cleaned!$N$2:$N$3849))</f>
        <v>0.31999999999999984</v>
      </c>
      <c r="J3745" cm="1">
        <f t="array" ref="J3745">_xlfn.STDEV.S(IF(IMDB_Movies_Cleaned!$E$2:$E$3849=A3745, IMDB_Movies_Cleaned!$N$2:$N$3849))</f>
        <v>0.5656854249492379</v>
      </c>
    </row>
    <row r="3746" spans="1:10" x14ac:dyDescent="0.25">
      <c r="A3746" s="1" t="s">
        <v>4676</v>
      </c>
      <c r="B3746">
        <f t="shared" si="60"/>
        <v>5</v>
      </c>
      <c r="D3746">
        <f>AVERAGEIF(IMDB_Movies_Cleaned!$E$2:$E$3849, A3746, IMDB_Movies_Cleaned!$N$2:$N$3849)</f>
        <v>5.54</v>
      </c>
      <c r="E3746" cm="1">
        <f t="array" ref="E3746">MEDIAN(IF(IMDB_Movies_Cleaned!$E$2:$E$3849=A3746, IMDB_Movies_Cleaned!$N$2:$N$3849))</f>
        <v>6.8</v>
      </c>
      <c r="F3746" t="e" cm="1">
        <f t="array" ref="F3746">_xlfn.MODE.SNGL(IF(IMDB_Movies_Cleaned!$E$2:$E$3849=A3746, IMDB_Movies_Cleaned!$N$2:$N$3849))</f>
        <v>#N/A</v>
      </c>
      <c r="G3746" cm="1">
        <f t="array" ref="G3746">MAX(IF(IMDB_Movies_Cleaned!$E$2:$E$3849=A3746, IMDB_Movies_Cleaned!$N$2:$N$3849))</f>
        <v>7.8</v>
      </c>
      <c r="H3746" cm="1">
        <f t="array" ref="H3746">MIN(IF(IMDB_Movies_Cleaned!$E$2:$E$3849=A3746, IMDB_Movies_Cleaned!$N$2:$N$3849))</f>
        <v>2.1</v>
      </c>
      <c r="I3746" cm="1">
        <f t="array" ref="I3746">_xlfn.VAR.S(IF(IMDB_Movies_Cleaned!$E$2:$E$3849=A3746, IMDB_Movies_Cleaned!$N$2:$N$3849))</f>
        <v>7.0530000000000044</v>
      </c>
      <c r="J3746" cm="1">
        <f t="array" ref="J3746">_xlfn.STDEV.S(IF(IMDB_Movies_Cleaned!$E$2:$E$3849=A3746, IMDB_Movies_Cleaned!$N$2:$N$3849))</f>
        <v>2.6557484820667798</v>
      </c>
    </row>
    <row r="3747" spans="1:10" x14ac:dyDescent="0.25">
      <c r="A3747" s="1" t="s">
        <v>753</v>
      </c>
      <c r="B3747">
        <f t="shared" si="60"/>
        <v>151</v>
      </c>
      <c r="D3747">
        <f>AVERAGEIF(IMDB_Movies_Cleaned!$E$2:$E$3849, A3747, IMDB_Movies_Cleaned!$N$2:$N$3849)</f>
        <v>6.4947019867549711</v>
      </c>
      <c r="E3747" cm="1">
        <f t="array" ref="E3747">MEDIAN(IF(IMDB_Movies_Cleaned!$E$2:$E$3849=A3747, IMDB_Movies_Cleaned!$N$2:$N$3849))</f>
        <v>6.5</v>
      </c>
      <c r="F3747" cm="1">
        <f t="array" ref="F3747">_xlfn.MODE.SNGL(IF(IMDB_Movies_Cleaned!$E$2:$E$3849=A3747, IMDB_Movies_Cleaned!$N$2:$N$3849))</f>
        <v>6.5</v>
      </c>
      <c r="G3747" cm="1">
        <f t="array" ref="G3747">MAX(IF(IMDB_Movies_Cleaned!$E$2:$E$3849=A3747, IMDB_Movies_Cleaned!$N$2:$N$3849))</f>
        <v>8</v>
      </c>
      <c r="H3747" cm="1">
        <f t="array" ref="H3747">MIN(IF(IMDB_Movies_Cleaned!$E$2:$E$3849=A3747, IMDB_Movies_Cleaned!$N$2:$N$3849))</f>
        <v>4.3</v>
      </c>
      <c r="I3747" cm="1">
        <f t="array" ref="I3747">_xlfn.VAR.S(IF(IMDB_Movies_Cleaned!$E$2:$E$3849=A3747, IMDB_Movies_Cleaned!$N$2:$N$3849))</f>
        <v>0.56277174392930951</v>
      </c>
      <c r="J3747" cm="1">
        <f t="array" ref="J3747">_xlfn.STDEV.S(IF(IMDB_Movies_Cleaned!$E$2:$E$3849=A3747, IMDB_Movies_Cleaned!$N$2:$N$3849))</f>
        <v>0.75018114074489339</v>
      </c>
    </row>
    <row r="3748" spans="1:10" x14ac:dyDescent="0.25">
      <c r="A3748" s="2" t="s">
        <v>2662</v>
      </c>
      <c r="B3748">
        <f t="shared" si="60"/>
        <v>7</v>
      </c>
      <c r="D3748">
        <f>AVERAGEIF(IMDB_Movies_Cleaned!$E$2:$E$3849, A3748, IMDB_Movies_Cleaned!$N$2:$N$3849)</f>
        <v>6.3999999999999995</v>
      </c>
      <c r="E3748" cm="1">
        <f t="array" ref="E3748">MEDIAN(IF(IMDB_Movies_Cleaned!$E$2:$E$3849=A3748, IMDB_Movies_Cleaned!$N$2:$N$3849))</f>
        <v>6.5</v>
      </c>
      <c r="F3748" cm="1">
        <f t="array" ref="F3748">_xlfn.MODE.SNGL(IF(IMDB_Movies_Cleaned!$E$2:$E$3849=A3748, IMDB_Movies_Cleaned!$N$2:$N$3849))</f>
        <v>7.6</v>
      </c>
      <c r="G3748" cm="1">
        <f t="array" ref="G3748">MAX(IF(IMDB_Movies_Cleaned!$E$2:$E$3849=A3748, IMDB_Movies_Cleaned!$N$2:$N$3849))</f>
        <v>7.6</v>
      </c>
      <c r="H3748" cm="1">
        <f t="array" ref="H3748">MIN(IF(IMDB_Movies_Cleaned!$E$2:$E$3849=A3748, IMDB_Movies_Cleaned!$N$2:$N$3849))</f>
        <v>5.0999999999999996</v>
      </c>
      <c r="I3748" cm="1">
        <f t="array" ref="I3748">_xlfn.VAR.S(IF(IMDB_Movies_Cleaned!$E$2:$E$3849=A3748, IMDB_Movies_Cleaned!$N$2:$N$3849))</f>
        <v>0.96666666666666856</v>
      </c>
      <c r="J3748" cm="1">
        <f t="array" ref="J3748">_xlfn.STDEV.S(IF(IMDB_Movies_Cleaned!$E$2:$E$3849=A3748, IMDB_Movies_Cleaned!$N$2:$N$3849))</f>
        <v>0.98319208025017601</v>
      </c>
    </row>
    <row r="3749" spans="1:10" x14ac:dyDescent="0.25">
      <c r="A3749" s="2" t="s">
        <v>872</v>
      </c>
      <c r="B3749">
        <f t="shared" si="60"/>
        <v>145</v>
      </c>
      <c r="D3749">
        <f>AVERAGEIF(IMDB_Movies_Cleaned!$E$2:$E$3849, A3749, IMDB_Movies_Cleaned!$N$2:$N$3849)</f>
        <v>5.8406896551724108</v>
      </c>
      <c r="E3749" cm="1">
        <f t="array" ref="E3749">MEDIAN(IF(IMDB_Movies_Cleaned!$E$2:$E$3849=A3749, IMDB_Movies_Cleaned!$N$2:$N$3849))</f>
        <v>6</v>
      </c>
      <c r="F3749" cm="1">
        <f t="array" ref="F3749">_xlfn.MODE.SNGL(IF(IMDB_Movies_Cleaned!$E$2:$E$3849=A3749, IMDB_Movies_Cleaned!$N$2:$N$3849))</f>
        <v>6.5</v>
      </c>
      <c r="G3749" cm="1">
        <f t="array" ref="G3749">MAX(IF(IMDB_Movies_Cleaned!$E$2:$E$3849=A3749, IMDB_Movies_Cleaned!$N$2:$N$3849))</f>
        <v>8</v>
      </c>
      <c r="H3749" cm="1">
        <f t="array" ref="H3749">MIN(IF(IMDB_Movies_Cleaned!$E$2:$E$3849=A3749, IMDB_Movies_Cleaned!$N$2:$N$3849))</f>
        <v>1.9</v>
      </c>
      <c r="I3749" cm="1">
        <f t="array" ref="I3749">_xlfn.VAR.S(IF(IMDB_Movies_Cleaned!$E$2:$E$3849=A3749, IMDB_Movies_Cleaned!$N$2:$N$3849))</f>
        <v>1.4818745210728315</v>
      </c>
      <c r="J3749" cm="1">
        <f t="array" ref="J3749">_xlfn.STDEV.S(IF(IMDB_Movies_Cleaned!$E$2:$E$3849=A3749, IMDB_Movies_Cleaned!$N$2:$N$3849))</f>
        <v>1.2173226856806831</v>
      </c>
    </row>
    <row r="3750" spans="1:10" x14ac:dyDescent="0.25">
      <c r="A3750" s="1" t="s">
        <v>1100</v>
      </c>
      <c r="B3750">
        <f t="shared" si="60"/>
        <v>82</v>
      </c>
      <c r="D3750">
        <f>AVERAGEIF(IMDB_Movies_Cleaned!$E$2:$E$3849, A3750, IMDB_Movies_Cleaned!$N$2:$N$3849)</f>
        <v>6.8573170731707327</v>
      </c>
      <c r="E3750" cm="1">
        <f t="array" ref="E3750">MEDIAN(IF(IMDB_Movies_Cleaned!$E$2:$E$3849=A3750, IMDB_Movies_Cleaned!$N$2:$N$3849))</f>
        <v>7</v>
      </c>
      <c r="F3750" cm="1">
        <f t="array" ref="F3750">_xlfn.MODE.SNGL(IF(IMDB_Movies_Cleaned!$E$2:$E$3849=A3750, IMDB_Movies_Cleaned!$N$2:$N$3849))</f>
        <v>6.1</v>
      </c>
      <c r="G3750" cm="1">
        <f t="array" ref="G3750">MAX(IF(IMDB_Movies_Cleaned!$E$2:$E$3849=A3750, IMDB_Movies_Cleaned!$N$2:$N$3849))</f>
        <v>8.5</v>
      </c>
      <c r="H3750" cm="1">
        <f t="array" ref="H3750">MIN(IF(IMDB_Movies_Cleaned!$E$2:$E$3849=A3750, IMDB_Movies_Cleaned!$N$2:$N$3849))</f>
        <v>5.0999999999999996</v>
      </c>
      <c r="I3750" cm="1">
        <f t="array" ref="I3750">_xlfn.VAR.S(IF(IMDB_Movies_Cleaned!$E$2:$E$3849=A3750, IMDB_Movies_Cleaned!$N$2:$N$3849))</f>
        <v>0.60766184884070396</v>
      </c>
      <c r="J3750" cm="1">
        <f t="array" ref="J3750">_xlfn.STDEV.S(IF(IMDB_Movies_Cleaned!$E$2:$E$3849=A3750, IMDB_Movies_Cleaned!$N$2:$N$3849))</f>
        <v>0.77952668257135627</v>
      </c>
    </row>
    <row r="3751" spans="1:10" x14ac:dyDescent="0.25">
      <c r="A3751" s="2" t="s">
        <v>2914</v>
      </c>
      <c r="B3751">
        <f t="shared" si="60"/>
        <v>43</v>
      </c>
      <c r="D3751">
        <f>AVERAGEIF(IMDB_Movies_Cleaned!$E$2:$E$3849, A3751, IMDB_Movies_Cleaned!$N$2:$N$3849)</f>
        <v>5.9534883720930249</v>
      </c>
      <c r="E3751" cm="1">
        <f t="array" ref="E3751">MEDIAN(IF(IMDB_Movies_Cleaned!$E$2:$E$3849=A3751, IMDB_Movies_Cleaned!$N$2:$N$3849))</f>
        <v>5.9</v>
      </c>
      <c r="F3751" cm="1">
        <f t="array" ref="F3751">_xlfn.MODE.SNGL(IF(IMDB_Movies_Cleaned!$E$2:$E$3849=A3751, IMDB_Movies_Cleaned!$N$2:$N$3849))</f>
        <v>5.9</v>
      </c>
      <c r="G3751" cm="1">
        <f t="array" ref="G3751">MAX(IF(IMDB_Movies_Cleaned!$E$2:$E$3849=A3751, IMDB_Movies_Cleaned!$N$2:$N$3849))</f>
        <v>8</v>
      </c>
      <c r="H3751" cm="1">
        <f t="array" ref="H3751">MIN(IF(IMDB_Movies_Cleaned!$E$2:$E$3849=A3751, IMDB_Movies_Cleaned!$N$2:$N$3849))</f>
        <v>4.2</v>
      </c>
      <c r="I3751" cm="1">
        <f t="array" ref="I3751">_xlfn.VAR.S(IF(IMDB_Movies_Cleaned!$E$2:$E$3849=A3751, IMDB_Movies_Cleaned!$N$2:$N$3849))</f>
        <v>0.68111849390917156</v>
      </c>
      <c r="J3751" cm="1">
        <f t="array" ref="J3751">_xlfn.STDEV.S(IF(IMDB_Movies_Cleaned!$E$2:$E$3849=A3751, IMDB_Movies_Cleaned!$N$2:$N$3849))</f>
        <v>0.82529903302328644</v>
      </c>
    </row>
    <row r="3752" spans="1:10" x14ac:dyDescent="0.25">
      <c r="A3752" s="2" t="s">
        <v>2523</v>
      </c>
      <c r="B3752">
        <f t="shared" si="60"/>
        <v>3</v>
      </c>
      <c r="D3752">
        <f>AVERAGEIF(IMDB_Movies_Cleaned!$E$2:$E$3849, A3752, IMDB_Movies_Cleaned!$N$2:$N$3849)</f>
        <v>6.2333333333333334</v>
      </c>
      <c r="E3752" cm="1">
        <f t="array" ref="E3752">MEDIAN(IF(IMDB_Movies_Cleaned!$E$2:$E$3849=A3752, IMDB_Movies_Cleaned!$N$2:$N$3849))</f>
        <v>5.6</v>
      </c>
      <c r="F3752" t="e" cm="1">
        <f t="array" ref="F3752">_xlfn.MODE.SNGL(IF(IMDB_Movies_Cleaned!$E$2:$E$3849=A3752, IMDB_Movies_Cleaned!$N$2:$N$3849))</f>
        <v>#N/A</v>
      </c>
      <c r="G3752" cm="1">
        <f t="array" ref="G3752">MAX(IF(IMDB_Movies_Cleaned!$E$2:$E$3849=A3752, IMDB_Movies_Cleaned!$N$2:$N$3849))</f>
        <v>8.3000000000000007</v>
      </c>
      <c r="H3752" cm="1">
        <f t="array" ref="H3752">MIN(IF(IMDB_Movies_Cleaned!$E$2:$E$3849=A3752, IMDB_Movies_Cleaned!$N$2:$N$3849))</f>
        <v>4.8</v>
      </c>
      <c r="I3752" cm="1">
        <f t="array" ref="I3752">_xlfn.VAR.S(IF(IMDB_Movies_Cleaned!$E$2:$E$3849=A3752, IMDB_Movies_Cleaned!$N$2:$N$3849))</f>
        <v>3.3633333333333368</v>
      </c>
      <c r="J3752" cm="1">
        <f t="array" ref="J3752">_xlfn.STDEV.S(IF(IMDB_Movies_Cleaned!$E$2:$E$3849=A3752, IMDB_Movies_Cleaned!$N$2:$N$3849))</f>
        <v>1.8339392937971903</v>
      </c>
    </row>
    <row r="3753" spans="1:10" x14ac:dyDescent="0.25">
      <c r="A3753" s="1" t="s">
        <v>1671</v>
      </c>
      <c r="B3753">
        <f t="shared" si="60"/>
        <v>153</v>
      </c>
      <c r="D3753">
        <f>AVERAGEIF(IMDB_Movies_Cleaned!$E$2:$E$3849, A3753, IMDB_Movies_Cleaned!$N$2:$N$3849)</f>
        <v>7.0418300653594796</v>
      </c>
      <c r="E3753" cm="1">
        <f t="array" ref="E3753">MEDIAN(IF(IMDB_Movies_Cleaned!$E$2:$E$3849=A3753, IMDB_Movies_Cleaned!$N$2:$N$3849))</f>
        <v>7.2</v>
      </c>
      <c r="F3753" cm="1">
        <f t="array" ref="F3753">_xlfn.MODE.SNGL(IF(IMDB_Movies_Cleaned!$E$2:$E$3849=A3753, IMDB_Movies_Cleaned!$N$2:$N$3849))</f>
        <v>7.3</v>
      </c>
      <c r="G3753" cm="1">
        <f t="array" ref="G3753">MAX(IF(IMDB_Movies_Cleaned!$E$2:$E$3849=A3753, IMDB_Movies_Cleaned!$N$2:$N$3849))</f>
        <v>8.8000000000000007</v>
      </c>
      <c r="H3753" cm="1">
        <f t="array" ref="H3753">MIN(IF(IMDB_Movies_Cleaned!$E$2:$E$3849=A3753, IMDB_Movies_Cleaned!$N$2:$N$3849))</f>
        <v>3.4</v>
      </c>
      <c r="I3753" cm="1">
        <f t="array" ref="I3753">_xlfn.VAR.S(IF(IMDB_Movies_Cleaned!$E$2:$E$3849=A3753, IMDB_Movies_Cleaned!$N$2:$N$3849))</f>
        <v>0.68705452356381391</v>
      </c>
      <c r="J3753" cm="1">
        <f t="array" ref="J3753">_xlfn.STDEV.S(IF(IMDB_Movies_Cleaned!$E$2:$E$3849=A3753, IMDB_Movies_Cleaned!$N$2:$N$3849))</f>
        <v>0.82888752166009472</v>
      </c>
    </row>
    <row r="3754" spans="1:10" x14ac:dyDescent="0.25">
      <c r="A3754" s="2" t="s">
        <v>7648</v>
      </c>
      <c r="B3754">
        <f t="shared" si="60"/>
        <v>1</v>
      </c>
      <c r="D3754">
        <f>AVERAGEIF(IMDB_Movies_Cleaned!$E$2:$E$3849, A3754, IMDB_Movies_Cleaned!$N$2:$N$3849)</f>
        <v>4.7</v>
      </c>
      <c r="E3754" cm="1">
        <f t="array" ref="E3754">MEDIAN(IF(IMDB_Movies_Cleaned!$E$2:$E$3849=A3754, IMDB_Movies_Cleaned!$N$2:$N$3849))</f>
        <v>4.7</v>
      </c>
      <c r="F3754" t="e" cm="1">
        <f t="array" ref="F3754">_xlfn.MODE.SNGL(IF(IMDB_Movies_Cleaned!$E$2:$E$3849=A3754, IMDB_Movies_Cleaned!$N$2:$N$3849))</f>
        <v>#N/A</v>
      </c>
      <c r="G3754" cm="1">
        <f t="array" ref="G3754">MAX(IF(IMDB_Movies_Cleaned!$E$2:$E$3849=A3754, IMDB_Movies_Cleaned!$N$2:$N$3849))</f>
        <v>4.7</v>
      </c>
      <c r="H3754" cm="1">
        <f t="array" ref="H3754">MIN(IF(IMDB_Movies_Cleaned!$E$2:$E$3849=A3754, IMDB_Movies_Cleaned!$N$2:$N$3849))</f>
        <v>4.7</v>
      </c>
      <c r="I3754" t="e" cm="1">
        <f t="array" ref="I3754">_xlfn.VAR.S(IF(IMDB_Movies_Cleaned!$E$2:$E$3849=A3754, IMDB_Movies_Cleaned!$N$2:$N$3849))</f>
        <v>#DIV/0!</v>
      </c>
      <c r="J3754" t="e" cm="1">
        <f t="array" ref="J3754">_xlfn.STDEV.S(IF(IMDB_Movies_Cleaned!$E$2:$E$3849=A3754, IMDB_Movies_Cleaned!$N$2:$N$3849))</f>
        <v>#DIV/0!</v>
      </c>
    </row>
    <row r="3755" spans="1:10" x14ac:dyDescent="0.25">
      <c r="A3755" s="2" t="s">
        <v>7652</v>
      </c>
      <c r="B3755">
        <f t="shared" si="60"/>
        <v>1</v>
      </c>
      <c r="D3755">
        <f>AVERAGEIF(IMDB_Movies_Cleaned!$E$2:$E$3849, A3755, IMDB_Movies_Cleaned!$N$2:$N$3849)</f>
        <v>7.2</v>
      </c>
      <c r="E3755" cm="1">
        <f t="array" ref="E3755">MEDIAN(IF(IMDB_Movies_Cleaned!$E$2:$E$3849=A3755, IMDB_Movies_Cleaned!$N$2:$N$3849))</f>
        <v>7.2</v>
      </c>
      <c r="F3755" t="e" cm="1">
        <f t="array" ref="F3755">_xlfn.MODE.SNGL(IF(IMDB_Movies_Cleaned!$E$2:$E$3849=A3755, IMDB_Movies_Cleaned!$N$2:$N$3849))</f>
        <v>#N/A</v>
      </c>
      <c r="G3755" cm="1">
        <f t="array" ref="G3755">MAX(IF(IMDB_Movies_Cleaned!$E$2:$E$3849=A3755, IMDB_Movies_Cleaned!$N$2:$N$3849))</f>
        <v>7.2</v>
      </c>
      <c r="H3755" cm="1">
        <f t="array" ref="H3755">MIN(IF(IMDB_Movies_Cleaned!$E$2:$E$3849=A3755, IMDB_Movies_Cleaned!$N$2:$N$3849))</f>
        <v>7.2</v>
      </c>
      <c r="I3755" t="e" cm="1">
        <f t="array" ref="I3755">_xlfn.VAR.S(IF(IMDB_Movies_Cleaned!$E$2:$E$3849=A3755, IMDB_Movies_Cleaned!$N$2:$N$3849))</f>
        <v>#DIV/0!</v>
      </c>
      <c r="J3755" t="e" cm="1">
        <f t="array" ref="J3755">_xlfn.STDEV.S(IF(IMDB_Movies_Cleaned!$E$2:$E$3849=A3755, IMDB_Movies_Cleaned!$N$2:$N$3849))</f>
        <v>#DIV/0!</v>
      </c>
    </row>
    <row r="3756" spans="1:10" x14ac:dyDescent="0.25">
      <c r="A3756" s="1" t="s">
        <v>38</v>
      </c>
      <c r="B3756">
        <f t="shared" si="60"/>
        <v>21</v>
      </c>
      <c r="D3756">
        <f>AVERAGEIF(IMDB_Movies_Cleaned!$E$2:$E$3849, A3756, IMDB_Movies_Cleaned!$N$2:$N$3849)</f>
        <v>6.7714285714285705</v>
      </c>
      <c r="E3756" cm="1">
        <f t="array" ref="E3756">MEDIAN(IF(IMDB_Movies_Cleaned!$E$2:$E$3849=A3756, IMDB_Movies_Cleaned!$N$2:$N$3849))</f>
        <v>7.1</v>
      </c>
      <c r="F3756" cm="1">
        <f t="array" ref="F3756">_xlfn.MODE.SNGL(IF(IMDB_Movies_Cleaned!$E$2:$E$3849=A3756, IMDB_Movies_Cleaned!$N$2:$N$3849))</f>
        <v>7.1</v>
      </c>
      <c r="G3756" cm="1">
        <f t="array" ref="G3756">MAX(IF(IMDB_Movies_Cleaned!$E$2:$E$3849=A3756, IMDB_Movies_Cleaned!$N$2:$N$3849))</f>
        <v>8</v>
      </c>
      <c r="H3756" cm="1">
        <f t="array" ref="H3756">MIN(IF(IMDB_Movies_Cleaned!$E$2:$E$3849=A3756, IMDB_Movies_Cleaned!$N$2:$N$3849))</f>
        <v>2.7</v>
      </c>
      <c r="I3756" cm="1">
        <f t="array" ref="I3756">_xlfn.VAR.S(IF(IMDB_Movies_Cleaned!$E$2:$E$3849=A3756, IMDB_Movies_Cleaned!$N$2:$N$3849))</f>
        <v>1.4081428571428547</v>
      </c>
      <c r="J3756" cm="1">
        <f t="array" ref="J3756">_xlfn.STDEV.S(IF(IMDB_Movies_Cleaned!$E$2:$E$3849=A3756, IMDB_Movies_Cleaned!$N$2:$N$3849))</f>
        <v>1.1866519528247761</v>
      </c>
    </row>
    <row r="3757" spans="1:10" x14ac:dyDescent="0.25">
      <c r="A3757" s="1" t="s">
        <v>2914</v>
      </c>
      <c r="B3757">
        <f t="shared" si="60"/>
        <v>43</v>
      </c>
      <c r="D3757">
        <f>AVERAGEIF(IMDB_Movies_Cleaned!$E$2:$E$3849, A3757, IMDB_Movies_Cleaned!$N$2:$N$3849)</f>
        <v>5.9534883720930249</v>
      </c>
      <c r="E3757" cm="1">
        <f t="array" ref="E3757">MEDIAN(IF(IMDB_Movies_Cleaned!$E$2:$E$3849=A3757, IMDB_Movies_Cleaned!$N$2:$N$3849))</f>
        <v>5.9</v>
      </c>
      <c r="F3757" cm="1">
        <f t="array" ref="F3757">_xlfn.MODE.SNGL(IF(IMDB_Movies_Cleaned!$E$2:$E$3849=A3757, IMDB_Movies_Cleaned!$N$2:$N$3849))</f>
        <v>5.9</v>
      </c>
      <c r="G3757" cm="1">
        <f t="array" ref="G3757">MAX(IF(IMDB_Movies_Cleaned!$E$2:$E$3849=A3757, IMDB_Movies_Cleaned!$N$2:$N$3849))</f>
        <v>8</v>
      </c>
      <c r="H3757" cm="1">
        <f t="array" ref="H3757">MIN(IF(IMDB_Movies_Cleaned!$E$2:$E$3849=A3757, IMDB_Movies_Cleaned!$N$2:$N$3849))</f>
        <v>4.2</v>
      </c>
      <c r="I3757" cm="1">
        <f t="array" ref="I3757">_xlfn.VAR.S(IF(IMDB_Movies_Cleaned!$E$2:$E$3849=A3757, IMDB_Movies_Cleaned!$N$2:$N$3849))</f>
        <v>0.68111849390917156</v>
      </c>
      <c r="J3757" cm="1">
        <f t="array" ref="J3757">_xlfn.STDEV.S(IF(IMDB_Movies_Cleaned!$E$2:$E$3849=A3757, IMDB_Movies_Cleaned!$N$2:$N$3849))</f>
        <v>0.82529903302328644</v>
      </c>
    </row>
    <row r="3758" spans="1:10" x14ac:dyDescent="0.25">
      <c r="A3758" s="1" t="s">
        <v>877</v>
      </c>
      <c r="B3758">
        <f t="shared" si="60"/>
        <v>135</v>
      </c>
      <c r="D3758">
        <f>AVERAGEIF(IMDB_Movies_Cleaned!$E$2:$E$3849, A3758, IMDB_Movies_Cleaned!$N$2:$N$3849)</f>
        <v>5.8962962962962955</v>
      </c>
      <c r="E3758" cm="1">
        <f t="array" ref="E3758">MEDIAN(IF(IMDB_Movies_Cleaned!$E$2:$E$3849=A3758, IMDB_Movies_Cleaned!$N$2:$N$3849))</f>
        <v>6</v>
      </c>
      <c r="F3758" cm="1">
        <f t="array" ref="F3758">_xlfn.MODE.SNGL(IF(IMDB_Movies_Cleaned!$E$2:$E$3849=A3758, IMDB_Movies_Cleaned!$N$2:$N$3849))</f>
        <v>6.1</v>
      </c>
      <c r="G3758" cm="1">
        <f t="array" ref="G3758">MAX(IF(IMDB_Movies_Cleaned!$E$2:$E$3849=A3758, IMDB_Movies_Cleaned!$N$2:$N$3849))</f>
        <v>8.4</v>
      </c>
      <c r="H3758" cm="1">
        <f t="array" ref="H3758">MIN(IF(IMDB_Movies_Cleaned!$E$2:$E$3849=A3758, IMDB_Movies_Cleaned!$N$2:$N$3849))</f>
        <v>2.7</v>
      </c>
      <c r="I3758" cm="1">
        <f t="array" ref="I3758">_xlfn.VAR.S(IF(IMDB_Movies_Cleaned!$E$2:$E$3849=A3758, IMDB_Movies_Cleaned!$N$2:$N$3849))</f>
        <v>0.76826976229963906</v>
      </c>
      <c r="J3758" cm="1">
        <f t="array" ref="J3758">_xlfn.STDEV.S(IF(IMDB_Movies_Cleaned!$E$2:$E$3849=A3758, IMDB_Movies_Cleaned!$N$2:$N$3849))</f>
        <v>0.87650998984588824</v>
      </c>
    </row>
    <row r="3759" spans="1:10" x14ac:dyDescent="0.25">
      <c r="A3759" s="2" t="s">
        <v>38</v>
      </c>
      <c r="B3759">
        <f t="shared" si="60"/>
        <v>21</v>
      </c>
      <c r="D3759">
        <f>AVERAGEIF(IMDB_Movies_Cleaned!$E$2:$E$3849, A3759, IMDB_Movies_Cleaned!$N$2:$N$3849)</f>
        <v>6.7714285714285705</v>
      </c>
      <c r="E3759" cm="1">
        <f t="array" ref="E3759">MEDIAN(IF(IMDB_Movies_Cleaned!$E$2:$E$3849=A3759, IMDB_Movies_Cleaned!$N$2:$N$3849))</f>
        <v>7.1</v>
      </c>
      <c r="F3759" cm="1">
        <f t="array" ref="F3759">_xlfn.MODE.SNGL(IF(IMDB_Movies_Cleaned!$E$2:$E$3849=A3759, IMDB_Movies_Cleaned!$N$2:$N$3849))</f>
        <v>7.1</v>
      </c>
      <c r="G3759" cm="1">
        <f t="array" ref="G3759">MAX(IF(IMDB_Movies_Cleaned!$E$2:$E$3849=A3759, IMDB_Movies_Cleaned!$N$2:$N$3849))</f>
        <v>8</v>
      </c>
      <c r="H3759" cm="1">
        <f t="array" ref="H3759">MIN(IF(IMDB_Movies_Cleaned!$E$2:$E$3849=A3759, IMDB_Movies_Cleaned!$N$2:$N$3849))</f>
        <v>2.7</v>
      </c>
      <c r="I3759" cm="1">
        <f t="array" ref="I3759">_xlfn.VAR.S(IF(IMDB_Movies_Cleaned!$E$2:$E$3849=A3759, IMDB_Movies_Cleaned!$N$2:$N$3849))</f>
        <v>1.4081428571428547</v>
      </c>
      <c r="J3759" cm="1">
        <f t="array" ref="J3759">_xlfn.STDEV.S(IF(IMDB_Movies_Cleaned!$E$2:$E$3849=A3759, IMDB_Movies_Cleaned!$N$2:$N$3849))</f>
        <v>1.1866519528247761</v>
      </c>
    </row>
    <row r="3760" spans="1:10" x14ac:dyDescent="0.25">
      <c r="A3760" s="1" t="s">
        <v>6422</v>
      </c>
      <c r="B3760">
        <f t="shared" si="60"/>
        <v>2</v>
      </c>
      <c r="D3760">
        <f>AVERAGEIF(IMDB_Movies_Cleaned!$E$2:$E$3849, A3760, IMDB_Movies_Cleaned!$N$2:$N$3849)</f>
        <v>6.75</v>
      </c>
      <c r="E3760" cm="1">
        <f t="array" ref="E3760">MEDIAN(IF(IMDB_Movies_Cleaned!$E$2:$E$3849=A3760, IMDB_Movies_Cleaned!$N$2:$N$3849))</f>
        <v>6.75</v>
      </c>
      <c r="F3760" t="e" cm="1">
        <f t="array" ref="F3760">_xlfn.MODE.SNGL(IF(IMDB_Movies_Cleaned!$E$2:$E$3849=A3760, IMDB_Movies_Cleaned!$N$2:$N$3849))</f>
        <v>#N/A</v>
      </c>
      <c r="G3760" cm="1">
        <f t="array" ref="G3760">MAX(IF(IMDB_Movies_Cleaned!$E$2:$E$3849=A3760, IMDB_Movies_Cleaned!$N$2:$N$3849))</f>
        <v>7.2</v>
      </c>
      <c r="H3760" cm="1">
        <f t="array" ref="H3760">MIN(IF(IMDB_Movies_Cleaned!$E$2:$E$3849=A3760, IMDB_Movies_Cleaned!$N$2:$N$3849))</f>
        <v>6.3</v>
      </c>
      <c r="I3760" cm="1">
        <f t="array" ref="I3760">_xlfn.VAR.S(IF(IMDB_Movies_Cleaned!$E$2:$E$3849=A3760, IMDB_Movies_Cleaned!$N$2:$N$3849))</f>
        <v>0.4050000000000003</v>
      </c>
      <c r="J3760" cm="1">
        <f t="array" ref="J3760">_xlfn.STDEV.S(IF(IMDB_Movies_Cleaned!$E$2:$E$3849=A3760, IMDB_Movies_Cleaned!$N$2:$N$3849))</f>
        <v>0.63639610306789296</v>
      </c>
    </row>
    <row r="3761" spans="1:10" x14ac:dyDescent="0.25">
      <c r="A3761" s="1" t="s">
        <v>2571</v>
      </c>
      <c r="B3761">
        <f t="shared" si="60"/>
        <v>34</v>
      </c>
      <c r="D3761">
        <f>AVERAGEIF(IMDB_Movies_Cleaned!$E$2:$E$3849, A3761, IMDB_Movies_Cleaned!$N$2:$N$3849)</f>
        <v>5.7588235294117638</v>
      </c>
      <c r="E3761" cm="1">
        <f t="array" ref="E3761">MEDIAN(IF(IMDB_Movies_Cleaned!$E$2:$E$3849=A3761, IMDB_Movies_Cleaned!$N$2:$N$3849))</f>
        <v>5.9</v>
      </c>
      <c r="F3761" cm="1">
        <f t="array" ref="F3761">_xlfn.MODE.SNGL(IF(IMDB_Movies_Cleaned!$E$2:$E$3849=A3761, IMDB_Movies_Cleaned!$N$2:$N$3849))</f>
        <v>5.9</v>
      </c>
      <c r="G3761" cm="1">
        <f t="array" ref="G3761">MAX(IF(IMDB_Movies_Cleaned!$E$2:$E$3849=A3761, IMDB_Movies_Cleaned!$N$2:$N$3849))</f>
        <v>7.9</v>
      </c>
      <c r="H3761" cm="1">
        <f t="array" ref="H3761">MIN(IF(IMDB_Movies_Cleaned!$E$2:$E$3849=A3761, IMDB_Movies_Cleaned!$N$2:$N$3849))</f>
        <v>4</v>
      </c>
      <c r="I3761" cm="1">
        <f t="array" ref="I3761">_xlfn.VAR.S(IF(IMDB_Movies_Cleaned!$E$2:$E$3849=A3761, IMDB_Movies_Cleaned!$N$2:$N$3849))</f>
        <v>1.1534046345811242</v>
      </c>
      <c r="J3761" cm="1">
        <f t="array" ref="J3761">_xlfn.STDEV.S(IF(IMDB_Movies_Cleaned!$E$2:$E$3849=A3761, IMDB_Movies_Cleaned!$N$2:$N$3849))</f>
        <v>1.0739667753618471</v>
      </c>
    </row>
    <row r="3762" spans="1:10" x14ac:dyDescent="0.25">
      <c r="A3762" s="2" t="s">
        <v>7194</v>
      </c>
      <c r="B3762">
        <f t="shared" si="60"/>
        <v>2</v>
      </c>
      <c r="D3762">
        <f>AVERAGEIF(IMDB_Movies_Cleaned!$E$2:$E$3849, A3762, IMDB_Movies_Cleaned!$N$2:$N$3849)</f>
        <v>7.65</v>
      </c>
      <c r="E3762" cm="1">
        <f t="array" ref="E3762">MEDIAN(IF(IMDB_Movies_Cleaned!$E$2:$E$3849=A3762, IMDB_Movies_Cleaned!$N$2:$N$3849))</f>
        <v>7.65</v>
      </c>
      <c r="F3762" t="e" cm="1">
        <f t="array" ref="F3762">_xlfn.MODE.SNGL(IF(IMDB_Movies_Cleaned!$E$2:$E$3849=A3762, IMDB_Movies_Cleaned!$N$2:$N$3849))</f>
        <v>#N/A</v>
      </c>
      <c r="G3762" cm="1">
        <f t="array" ref="G3762">MAX(IF(IMDB_Movies_Cleaned!$E$2:$E$3849=A3762, IMDB_Movies_Cleaned!$N$2:$N$3849))</f>
        <v>8.1</v>
      </c>
      <c r="H3762" cm="1">
        <f t="array" ref="H3762">MIN(IF(IMDB_Movies_Cleaned!$E$2:$E$3849=A3762, IMDB_Movies_Cleaned!$N$2:$N$3849))</f>
        <v>7.2</v>
      </c>
      <c r="I3762" cm="1">
        <f t="array" ref="I3762">_xlfn.VAR.S(IF(IMDB_Movies_Cleaned!$E$2:$E$3849=A3762, IMDB_Movies_Cleaned!$N$2:$N$3849))</f>
        <v>0.40499999999999947</v>
      </c>
      <c r="J3762" cm="1">
        <f t="array" ref="J3762">_xlfn.STDEV.S(IF(IMDB_Movies_Cleaned!$E$2:$E$3849=A3762, IMDB_Movies_Cleaned!$N$2:$N$3849))</f>
        <v>0.6363961030678924</v>
      </c>
    </row>
    <row r="3763" spans="1:10" x14ac:dyDescent="0.25">
      <c r="A3763" s="1" t="s">
        <v>6304</v>
      </c>
      <c r="B3763">
        <f t="shared" si="60"/>
        <v>3</v>
      </c>
      <c r="D3763">
        <f>AVERAGEIF(IMDB_Movies_Cleaned!$E$2:$E$3849, A3763, IMDB_Movies_Cleaned!$N$2:$N$3849)</f>
        <v>7.833333333333333</v>
      </c>
      <c r="E3763" cm="1">
        <f t="array" ref="E3763">MEDIAN(IF(IMDB_Movies_Cleaned!$E$2:$E$3849=A3763, IMDB_Movies_Cleaned!$N$2:$N$3849))</f>
        <v>7.8</v>
      </c>
      <c r="F3763" t="e" cm="1">
        <f t="array" ref="F3763">_xlfn.MODE.SNGL(IF(IMDB_Movies_Cleaned!$E$2:$E$3849=A3763, IMDB_Movies_Cleaned!$N$2:$N$3849))</f>
        <v>#N/A</v>
      </c>
      <c r="G3763" cm="1">
        <f t="array" ref="G3763">MAX(IF(IMDB_Movies_Cleaned!$E$2:$E$3849=A3763, IMDB_Movies_Cleaned!$N$2:$N$3849))</f>
        <v>8.4</v>
      </c>
      <c r="H3763" cm="1">
        <f t="array" ref="H3763">MIN(IF(IMDB_Movies_Cleaned!$E$2:$E$3849=A3763, IMDB_Movies_Cleaned!$N$2:$N$3849))</f>
        <v>7.3</v>
      </c>
      <c r="I3763" cm="1">
        <f t="array" ref="I3763">_xlfn.VAR.S(IF(IMDB_Movies_Cleaned!$E$2:$E$3849=A3763, IMDB_Movies_Cleaned!$N$2:$N$3849))</f>
        <v>0.30333333333333362</v>
      </c>
      <c r="J3763" cm="1">
        <f t="array" ref="J3763">_xlfn.STDEV.S(IF(IMDB_Movies_Cleaned!$E$2:$E$3849=A3763, IMDB_Movies_Cleaned!$N$2:$N$3849))</f>
        <v>0.55075705472861047</v>
      </c>
    </row>
    <row r="3764" spans="1:10" x14ac:dyDescent="0.25">
      <c r="A3764" s="2" t="s">
        <v>437</v>
      </c>
      <c r="B3764">
        <f t="shared" si="60"/>
        <v>7</v>
      </c>
      <c r="D3764">
        <f>AVERAGEIF(IMDB_Movies_Cleaned!$E$2:$E$3849, A3764, IMDB_Movies_Cleaned!$N$2:$N$3849)</f>
        <v>5.7714285714285722</v>
      </c>
      <c r="E3764" cm="1">
        <f t="array" ref="E3764">MEDIAN(IF(IMDB_Movies_Cleaned!$E$2:$E$3849=A3764, IMDB_Movies_Cleaned!$N$2:$N$3849))</f>
        <v>6.4</v>
      </c>
      <c r="F3764" cm="1">
        <f t="array" ref="F3764">_xlfn.MODE.SNGL(IF(IMDB_Movies_Cleaned!$E$2:$E$3849=A3764, IMDB_Movies_Cleaned!$N$2:$N$3849))</f>
        <v>6.4</v>
      </c>
      <c r="G3764" cm="1">
        <f t="array" ref="G3764">MAX(IF(IMDB_Movies_Cleaned!$E$2:$E$3849=A3764, IMDB_Movies_Cleaned!$N$2:$N$3849))</f>
        <v>6.7</v>
      </c>
      <c r="H3764" cm="1">
        <f t="array" ref="H3764">MIN(IF(IMDB_Movies_Cleaned!$E$2:$E$3849=A3764, IMDB_Movies_Cleaned!$N$2:$N$3849))</f>
        <v>4.0999999999999996</v>
      </c>
      <c r="I3764" cm="1">
        <f t="array" ref="I3764">_xlfn.VAR.S(IF(IMDB_Movies_Cleaned!$E$2:$E$3849=A3764, IMDB_Movies_Cleaned!$N$2:$N$3849))</f>
        <v>1.0257142857142725</v>
      </c>
      <c r="J3764" cm="1">
        <f t="array" ref="J3764">_xlfn.STDEV.S(IF(IMDB_Movies_Cleaned!$E$2:$E$3849=A3764, IMDB_Movies_Cleaned!$N$2:$N$3849))</f>
        <v>1.0127755357009136</v>
      </c>
    </row>
    <row r="3765" spans="1:10" x14ac:dyDescent="0.25">
      <c r="A3765" s="2" t="s">
        <v>2571</v>
      </c>
      <c r="B3765">
        <f t="shared" si="60"/>
        <v>34</v>
      </c>
      <c r="D3765">
        <f>AVERAGEIF(IMDB_Movies_Cleaned!$E$2:$E$3849, A3765, IMDB_Movies_Cleaned!$N$2:$N$3849)</f>
        <v>5.7588235294117638</v>
      </c>
      <c r="E3765" cm="1">
        <f t="array" ref="E3765">MEDIAN(IF(IMDB_Movies_Cleaned!$E$2:$E$3849=A3765, IMDB_Movies_Cleaned!$N$2:$N$3849))</f>
        <v>5.9</v>
      </c>
      <c r="F3765" cm="1">
        <f t="array" ref="F3765">_xlfn.MODE.SNGL(IF(IMDB_Movies_Cleaned!$E$2:$E$3849=A3765, IMDB_Movies_Cleaned!$N$2:$N$3849))</f>
        <v>5.9</v>
      </c>
      <c r="G3765" cm="1">
        <f t="array" ref="G3765">MAX(IF(IMDB_Movies_Cleaned!$E$2:$E$3849=A3765, IMDB_Movies_Cleaned!$N$2:$N$3849))</f>
        <v>7.9</v>
      </c>
      <c r="H3765" cm="1">
        <f t="array" ref="H3765">MIN(IF(IMDB_Movies_Cleaned!$E$2:$E$3849=A3765, IMDB_Movies_Cleaned!$N$2:$N$3849))</f>
        <v>4</v>
      </c>
      <c r="I3765" cm="1">
        <f t="array" ref="I3765">_xlfn.VAR.S(IF(IMDB_Movies_Cleaned!$E$2:$E$3849=A3765, IMDB_Movies_Cleaned!$N$2:$N$3849))</f>
        <v>1.1534046345811242</v>
      </c>
      <c r="J3765" cm="1">
        <f t="array" ref="J3765">_xlfn.STDEV.S(IF(IMDB_Movies_Cleaned!$E$2:$E$3849=A3765, IMDB_Movies_Cleaned!$N$2:$N$3849))</f>
        <v>1.0739667753618471</v>
      </c>
    </row>
    <row r="3766" spans="1:10" x14ac:dyDescent="0.25">
      <c r="A3766" s="2" t="s">
        <v>1289</v>
      </c>
      <c r="B3766">
        <f t="shared" si="60"/>
        <v>147</v>
      </c>
      <c r="D3766">
        <f>AVERAGEIF(IMDB_Movies_Cleaned!$E$2:$E$3849, A3766, IMDB_Movies_Cleaned!$N$2:$N$3849)</f>
        <v>6.5836734693877554</v>
      </c>
      <c r="E3766" cm="1">
        <f t="array" ref="E3766">MEDIAN(IF(IMDB_Movies_Cleaned!$E$2:$E$3849=A3766, IMDB_Movies_Cleaned!$N$2:$N$3849))</f>
        <v>6.7</v>
      </c>
      <c r="F3766" cm="1">
        <f t="array" ref="F3766">_xlfn.MODE.SNGL(IF(IMDB_Movies_Cleaned!$E$2:$E$3849=A3766, IMDB_Movies_Cleaned!$N$2:$N$3849))</f>
        <v>6.7</v>
      </c>
      <c r="G3766" cm="1">
        <f t="array" ref="G3766">MAX(IF(IMDB_Movies_Cleaned!$E$2:$E$3849=A3766, IMDB_Movies_Cleaned!$N$2:$N$3849))</f>
        <v>8.8000000000000007</v>
      </c>
      <c r="H3766" cm="1">
        <f t="array" ref="H3766">MIN(IF(IMDB_Movies_Cleaned!$E$2:$E$3849=A3766, IMDB_Movies_Cleaned!$N$2:$N$3849))</f>
        <v>3.3</v>
      </c>
      <c r="I3766" cm="1">
        <f t="array" ref="I3766">_xlfn.VAR.S(IF(IMDB_Movies_Cleaned!$E$2:$E$3849=A3766, IMDB_Movies_Cleaned!$N$2:$N$3849))</f>
        <v>0.73480011182555371</v>
      </c>
      <c r="J3766" cm="1">
        <f t="array" ref="J3766">_xlfn.STDEV.S(IF(IMDB_Movies_Cleaned!$E$2:$E$3849=A3766, IMDB_Movies_Cleaned!$N$2:$N$3849))</f>
        <v>0.85720482489633343</v>
      </c>
    </row>
    <row r="3767" spans="1:10" x14ac:dyDescent="0.25">
      <c r="A3767" s="1" t="s">
        <v>7680</v>
      </c>
      <c r="B3767">
        <f t="shared" si="60"/>
        <v>1</v>
      </c>
      <c r="D3767">
        <f>AVERAGEIF(IMDB_Movies_Cleaned!$E$2:$E$3849, A3767, IMDB_Movies_Cleaned!$N$2:$N$3849)</f>
        <v>6.6</v>
      </c>
      <c r="E3767" cm="1">
        <f t="array" ref="E3767">MEDIAN(IF(IMDB_Movies_Cleaned!$E$2:$E$3849=A3767, IMDB_Movies_Cleaned!$N$2:$N$3849))</f>
        <v>6.6</v>
      </c>
      <c r="F3767" t="e" cm="1">
        <f t="array" ref="F3767">_xlfn.MODE.SNGL(IF(IMDB_Movies_Cleaned!$E$2:$E$3849=A3767, IMDB_Movies_Cleaned!$N$2:$N$3849))</f>
        <v>#N/A</v>
      </c>
      <c r="G3767" cm="1">
        <f t="array" ref="G3767">MAX(IF(IMDB_Movies_Cleaned!$E$2:$E$3849=A3767, IMDB_Movies_Cleaned!$N$2:$N$3849))</f>
        <v>6.6</v>
      </c>
      <c r="H3767" cm="1">
        <f t="array" ref="H3767">MIN(IF(IMDB_Movies_Cleaned!$E$2:$E$3849=A3767, IMDB_Movies_Cleaned!$N$2:$N$3849))</f>
        <v>6.6</v>
      </c>
      <c r="I3767" t="e" cm="1">
        <f t="array" ref="I3767">_xlfn.VAR.S(IF(IMDB_Movies_Cleaned!$E$2:$E$3849=A3767, IMDB_Movies_Cleaned!$N$2:$N$3849))</f>
        <v>#DIV/0!</v>
      </c>
      <c r="J3767" t="e" cm="1">
        <f t="array" ref="J3767">_xlfn.STDEV.S(IF(IMDB_Movies_Cleaned!$E$2:$E$3849=A3767, IMDB_Movies_Cleaned!$N$2:$N$3849))</f>
        <v>#DIV/0!</v>
      </c>
    </row>
    <row r="3768" spans="1:10" x14ac:dyDescent="0.25">
      <c r="A3768" s="2" t="s">
        <v>877</v>
      </c>
      <c r="B3768">
        <f t="shared" si="60"/>
        <v>135</v>
      </c>
      <c r="D3768">
        <f>AVERAGEIF(IMDB_Movies_Cleaned!$E$2:$E$3849, A3768, IMDB_Movies_Cleaned!$N$2:$N$3849)</f>
        <v>5.8962962962962955</v>
      </c>
      <c r="E3768" cm="1">
        <f t="array" ref="E3768">MEDIAN(IF(IMDB_Movies_Cleaned!$E$2:$E$3849=A3768, IMDB_Movies_Cleaned!$N$2:$N$3849))</f>
        <v>6</v>
      </c>
      <c r="F3768" cm="1">
        <f t="array" ref="F3768">_xlfn.MODE.SNGL(IF(IMDB_Movies_Cleaned!$E$2:$E$3849=A3768, IMDB_Movies_Cleaned!$N$2:$N$3849))</f>
        <v>6.1</v>
      </c>
      <c r="G3768" cm="1">
        <f t="array" ref="G3768">MAX(IF(IMDB_Movies_Cleaned!$E$2:$E$3849=A3768, IMDB_Movies_Cleaned!$N$2:$N$3849))</f>
        <v>8.4</v>
      </c>
      <c r="H3768" cm="1">
        <f t="array" ref="H3768">MIN(IF(IMDB_Movies_Cleaned!$E$2:$E$3849=A3768, IMDB_Movies_Cleaned!$N$2:$N$3849))</f>
        <v>2.7</v>
      </c>
      <c r="I3768" cm="1">
        <f t="array" ref="I3768">_xlfn.VAR.S(IF(IMDB_Movies_Cleaned!$E$2:$E$3849=A3768, IMDB_Movies_Cleaned!$N$2:$N$3849))</f>
        <v>0.76826976229963906</v>
      </c>
      <c r="J3768" cm="1">
        <f t="array" ref="J3768">_xlfn.STDEV.S(IF(IMDB_Movies_Cleaned!$E$2:$E$3849=A3768, IMDB_Movies_Cleaned!$N$2:$N$3849))</f>
        <v>0.87650998984588824</v>
      </c>
    </row>
    <row r="3769" spans="1:10" x14ac:dyDescent="0.25">
      <c r="A3769" s="1" t="s">
        <v>1289</v>
      </c>
      <c r="B3769">
        <f t="shared" si="60"/>
        <v>147</v>
      </c>
      <c r="D3769">
        <f>AVERAGEIF(IMDB_Movies_Cleaned!$E$2:$E$3849, A3769, IMDB_Movies_Cleaned!$N$2:$N$3849)</f>
        <v>6.5836734693877554</v>
      </c>
      <c r="E3769" cm="1">
        <f t="array" ref="E3769">MEDIAN(IF(IMDB_Movies_Cleaned!$E$2:$E$3849=A3769, IMDB_Movies_Cleaned!$N$2:$N$3849))</f>
        <v>6.7</v>
      </c>
      <c r="F3769" cm="1">
        <f t="array" ref="F3769">_xlfn.MODE.SNGL(IF(IMDB_Movies_Cleaned!$E$2:$E$3849=A3769, IMDB_Movies_Cleaned!$N$2:$N$3849))</f>
        <v>6.7</v>
      </c>
      <c r="G3769" cm="1">
        <f t="array" ref="G3769">MAX(IF(IMDB_Movies_Cleaned!$E$2:$E$3849=A3769, IMDB_Movies_Cleaned!$N$2:$N$3849))</f>
        <v>8.8000000000000007</v>
      </c>
      <c r="H3769" cm="1">
        <f t="array" ref="H3769">MIN(IF(IMDB_Movies_Cleaned!$E$2:$E$3849=A3769, IMDB_Movies_Cleaned!$N$2:$N$3849))</f>
        <v>3.3</v>
      </c>
      <c r="I3769" cm="1">
        <f t="array" ref="I3769">_xlfn.VAR.S(IF(IMDB_Movies_Cleaned!$E$2:$E$3849=A3769, IMDB_Movies_Cleaned!$N$2:$N$3849))</f>
        <v>0.73480011182555371</v>
      </c>
      <c r="J3769" cm="1">
        <f t="array" ref="J3769">_xlfn.STDEV.S(IF(IMDB_Movies_Cleaned!$E$2:$E$3849=A3769, IMDB_Movies_Cleaned!$N$2:$N$3849))</f>
        <v>0.85720482489633343</v>
      </c>
    </row>
    <row r="3770" spans="1:10" x14ac:dyDescent="0.25">
      <c r="A3770" s="1" t="s">
        <v>1671</v>
      </c>
      <c r="B3770">
        <f t="shared" si="60"/>
        <v>153</v>
      </c>
      <c r="D3770">
        <f>AVERAGEIF(IMDB_Movies_Cleaned!$E$2:$E$3849, A3770, IMDB_Movies_Cleaned!$N$2:$N$3849)</f>
        <v>7.0418300653594796</v>
      </c>
      <c r="E3770" cm="1">
        <f t="array" ref="E3770">MEDIAN(IF(IMDB_Movies_Cleaned!$E$2:$E$3849=A3770, IMDB_Movies_Cleaned!$N$2:$N$3849))</f>
        <v>7.2</v>
      </c>
      <c r="F3770" cm="1">
        <f t="array" ref="F3770">_xlfn.MODE.SNGL(IF(IMDB_Movies_Cleaned!$E$2:$E$3849=A3770, IMDB_Movies_Cleaned!$N$2:$N$3849))</f>
        <v>7.3</v>
      </c>
      <c r="G3770" cm="1">
        <f t="array" ref="G3770">MAX(IF(IMDB_Movies_Cleaned!$E$2:$E$3849=A3770, IMDB_Movies_Cleaned!$N$2:$N$3849))</f>
        <v>8.8000000000000007</v>
      </c>
      <c r="H3770" cm="1">
        <f t="array" ref="H3770">MIN(IF(IMDB_Movies_Cleaned!$E$2:$E$3849=A3770, IMDB_Movies_Cleaned!$N$2:$N$3849))</f>
        <v>3.4</v>
      </c>
      <c r="I3770" cm="1">
        <f t="array" ref="I3770">_xlfn.VAR.S(IF(IMDB_Movies_Cleaned!$E$2:$E$3849=A3770, IMDB_Movies_Cleaned!$N$2:$N$3849))</f>
        <v>0.68705452356381391</v>
      </c>
      <c r="J3770" cm="1">
        <f t="array" ref="J3770">_xlfn.STDEV.S(IF(IMDB_Movies_Cleaned!$E$2:$E$3849=A3770, IMDB_Movies_Cleaned!$N$2:$N$3849))</f>
        <v>0.82888752166009472</v>
      </c>
    </row>
    <row r="3771" spans="1:10" x14ac:dyDescent="0.25">
      <c r="A3771" s="2" t="s">
        <v>1671</v>
      </c>
      <c r="B3771">
        <f t="shared" si="60"/>
        <v>153</v>
      </c>
      <c r="D3771">
        <f>AVERAGEIF(IMDB_Movies_Cleaned!$E$2:$E$3849, A3771, IMDB_Movies_Cleaned!$N$2:$N$3849)</f>
        <v>7.0418300653594796</v>
      </c>
      <c r="E3771" cm="1">
        <f t="array" ref="E3771">MEDIAN(IF(IMDB_Movies_Cleaned!$E$2:$E$3849=A3771, IMDB_Movies_Cleaned!$N$2:$N$3849))</f>
        <v>7.2</v>
      </c>
      <c r="F3771" cm="1">
        <f t="array" ref="F3771">_xlfn.MODE.SNGL(IF(IMDB_Movies_Cleaned!$E$2:$E$3849=A3771, IMDB_Movies_Cleaned!$N$2:$N$3849))</f>
        <v>7.3</v>
      </c>
      <c r="G3771" cm="1">
        <f t="array" ref="G3771">MAX(IF(IMDB_Movies_Cleaned!$E$2:$E$3849=A3771, IMDB_Movies_Cleaned!$N$2:$N$3849))</f>
        <v>8.8000000000000007</v>
      </c>
      <c r="H3771" cm="1">
        <f t="array" ref="H3771">MIN(IF(IMDB_Movies_Cleaned!$E$2:$E$3849=A3771, IMDB_Movies_Cleaned!$N$2:$N$3849))</f>
        <v>3.4</v>
      </c>
      <c r="I3771" cm="1">
        <f t="array" ref="I3771">_xlfn.VAR.S(IF(IMDB_Movies_Cleaned!$E$2:$E$3849=A3771, IMDB_Movies_Cleaned!$N$2:$N$3849))</f>
        <v>0.68705452356381391</v>
      </c>
      <c r="J3771" cm="1">
        <f t="array" ref="J3771">_xlfn.STDEV.S(IF(IMDB_Movies_Cleaned!$E$2:$E$3849=A3771, IMDB_Movies_Cleaned!$N$2:$N$3849))</f>
        <v>0.82888752166009472</v>
      </c>
    </row>
    <row r="3772" spans="1:10" x14ac:dyDescent="0.25">
      <c r="A3772" s="1" t="s">
        <v>129</v>
      </c>
      <c r="B3772">
        <f t="shared" si="60"/>
        <v>119</v>
      </c>
      <c r="D3772">
        <f>AVERAGEIF(IMDB_Movies_Cleaned!$E$2:$E$3849, A3772, IMDB_Movies_Cleaned!$N$2:$N$3849)</f>
        <v>6.9529411764705902</v>
      </c>
      <c r="E3772" cm="1">
        <f t="array" ref="E3772">MEDIAN(IF(IMDB_Movies_Cleaned!$E$2:$E$3849=A3772, IMDB_Movies_Cleaned!$N$2:$N$3849))</f>
        <v>7.1</v>
      </c>
      <c r="F3772" cm="1">
        <f t="array" ref="F3772">_xlfn.MODE.SNGL(IF(IMDB_Movies_Cleaned!$E$2:$E$3849=A3772, IMDB_Movies_Cleaned!$N$2:$N$3849))</f>
        <v>7.2</v>
      </c>
      <c r="G3772" cm="1">
        <f t="array" ref="G3772">MAX(IF(IMDB_Movies_Cleaned!$E$2:$E$3849=A3772, IMDB_Movies_Cleaned!$N$2:$N$3849))</f>
        <v>8.1</v>
      </c>
      <c r="H3772" cm="1">
        <f t="array" ref="H3772">MIN(IF(IMDB_Movies_Cleaned!$E$2:$E$3849=A3772, IMDB_Movies_Cleaned!$N$2:$N$3849))</f>
        <v>4.0999999999999996</v>
      </c>
      <c r="I3772" cm="1">
        <f t="array" ref="I3772">_xlfn.VAR.S(IF(IMDB_Movies_Cleaned!$E$2:$E$3849=A3772, IMDB_Movies_Cleaned!$N$2:$N$3849))</f>
        <v>0.5581056829511245</v>
      </c>
      <c r="J3772" cm="1">
        <f t="array" ref="J3772">_xlfn.STDEV.S(IF(IMDB_Movies_Cleaned!$E$2:$E$3849=A3772, IMDB_Movies_Cleaned!$N$2:$N$3849))</f>
        <v>0.74706471135446129</v>
      </c>
    </row>
    <row r="3773" spans="1:10" x14ac:dyDescent="0.25">
      <c r="A3773" s="2" t="s">
        <v>129</v>
      </c>
      <c r="B3773">
        <f t="shared" si="60"/>
        <v>119</v>
      </c>
      <c r="D3773">
        <f>AVERAGEIF(IMDB_Movies_Cleaned!$E$2:$E$3849, A3773, IMDB_Movies_Cleaned!$N$2:$N$3849)</f>
        <v>6.9529411764705902</v>
      </c>
      <c r="E3773" cm="1">
        <f t="array" ref="E3773">MEDIAN(IF(IMDB_Movies_Cleaned!$E$2:$E$3849=A3773, IMDB_Movies_Cleaned!$N$2:$N$3849))</f>
        <v>7.1</v>
      </c>
      <c r="F3773" cm="1">
        <f t="array" ref="F3773">_xlfn.MODE.SNGL(IF(IMDB_Movies_Cleaned!$E$2:$E$3849=A3773, IMDB_Movies_Cleaned!$N$2:$N$3849))</f>
        <v>7.2</v>
      </c>
      <c r="G3773" cm="1">
        <f t="array" ref="G3773">MAX(IF(IMDB_Movies_Cleaned!$E$2:$E$3849=A3773, IMDB_Movies_Cleaned!$N$2:$N$3849))</f>
        <v>8.1</v>
      </c>
      <c r="H3773" cm="1">
        <f t="array" ref="H3773">MIN(IF(IMDB_Movies_Cleaned!$E$2:$E$3849=A3773, IMDB_Movies_Cleaned!$N$2:$N$3849))</f>
        <v>4.0999999999999996</v>
      </c>
      <c r="I3773" cm="1">
        <f t="array" ref="I3773">_xlfn.VAR.S(IF(IMDB_Movies_Cleaned!$E$2:$E$3849=A3773, IMDB_Movies_Cleaned!$N$2:$N$3849))</f>
        <v>0.5581056829511245</v>
      </c>
      <c r="J3773" cm="1">
        <f t="array" ref="J3773">_xlfn.STDEV.S(IF(IMDB_Movies_Cleaned!$E$2:$E$3849=A3773, IMDB_Movies_Cleaned!$N$2:$N$3849))</f>
        <v>0.74706471135446129</v>
      </c>
    </row>
    <row r="3774" spans="1:10" x14ac:dyDescent="0.25">
      <c r="A3774" s="1" t="s">
        <v>1839</v>
      </c>
      <c r="B3774">
        <f t="shared" si="60"/>
        <v>22</v>
      </c>
      <c r="D3774">
        <f>AVERAGEIF(IMDB_Movies_Cleaned!$E$2:$E$3849, A3774, IMDB_Movies_Cleaned!$N$2:$N$3849)</f>
        <v>7.0545454545454538</v>
      </c>
      <c r="E3774" cm="1">
        <f t="array" ref="E3774">MEDIAN(IF(IMDB_Movies_Cleaned!$E$2:$E$3849=A3774, IMDB_Movies_Cleaned!$N$2:$N$3849))</f>
        <v>6.9</v>
      </c>
      <c r="F3774" cm="1">
        <f t="array" ref="F3774">_xlfn.MODE.SNGL(IF(IMDB_Movies_Cleaned!$E$2:$E$3849=A3774, IMDB_Movies_Cleaned!$N$2:$N$3849))</f>
        <v>6.8</v>
      </c>
      <c r="G3774" cm="1">
        <f t="array" ref="G3774">MAX(IF(IMDB_Movies_Cleaned!$E$2:$E$3849=A3774, IMDB_Movies_Cleaned!$N$2:$N$3849))</f>
        <v>8.1999999999999993</v>
      </c>
      <c r="H3774" cm="1">
        <f t="array" ref="H3774">MIN(IF(IMDB_Movies_Cleaned!$E$2:$E$3849=A3774, IMDB_Movies_Cleaned!$N$2:$N$3849))</f>
        <v>6</v>
      </c>
      <c r="I3774" cm="1">
        <f t="array" ref="I3774">_xlfn.VAR.S(IF(IMDB_Movies_Cleaned!$E$2:$E$3849=A3774, IMDB_Movies_Cleaned!$N$2:$N$3849))</f>
        <v>0.40069264069264066</v>
      </c>
      <c r="J3774" cm="1">
        <f t="array" ref="J3774">_xlfn.STDEV.S(IF(IMDB_Movies_Cleaned!$E$2:$E$3849=A3774, IMDB_Movies_Cleaned!$N$2:$N$3849))</f>
        <v>0.63300287573804959</v>
      </c>
    </row>
    <row r="3775" spans="1:10" x14ac:dyDescent="0.25">
      <c r="A3775" s="1" t="s">
        <v>2697</v>
      </c>
      <c r="B3775">
        <f t="shared" si="60"/>
        <v>2</v>
      </c>
      <c r="D3775">
        <f>AVERAGEIF(IMDB_Movies_Cleaned!$E$2:$E$3849, A3775, IMDB_Movies_Cleaned!$N$2:$N$3849)</f>
        <v>7.4</v>
      </c>
      <c r="E3775" cm="1">
        <f t="array" ref="E3775">MEDIAN(IF(IMDB_Movies_Cleaned!$E$2:$E$3849=A3775, IMDB_Movies_Cleaned!$N$2:$N$3849))</f>
        <v>7.4</v>
      </c>
      <c r="F3775" cm="1">
        <f t="array" ref="F3775">_xlfn.MODE.SNGL(IF(IMDB_Movies_Cleaned!$E$2:$E$3849=A3775, IMDB_Movies_Cleaned!$N$2:$N$3849))</f>
        <v>7.4</v>
      </c>
      <c r="G3775" cm="1">
        <f t="array" ref="G3775">MAX(IF(IMDB_Movies_Cleaned!$E$2:$E$3849=A3775, IMDB_Movies_Cleaned!$N$2:$N$3849))</f>
        <v>7.4</v>
      </c>
      <c r="H3775" cm="1">
        <f t="array" ref="H3775">MIN(IF(IMDB_Movies_Cleaned!$E$2:$E$3849=A3775, IMDB_Movies_Cleaned!$N$2:$N$3849))</f>
        <v>7.4</v>
      </c>
      <c r="I3775" cm="1">
        <f t="array" ref="I3775">_xlfn.VAR.S(IF(IMDB_Movies_Cleaned!$E$2:$E$3849=A3775, IMDB_Movies_Cleaned!$N$2:$N$3849))</f>
        <v>0</v>
      </c>
      <c r="J3775" cm="1">
        <f t="array" ref="J3775">_xlfn.STDEV.S(IF(IMDB_Movies_Cleaned!$E$2:$E$3849=A3775, IMDB_Movies_Cleaned!$N$2:$N$3849))</f>
        <v>0</v>
      </c>
    </row>
    <row r="3776" spans="1:10" x14ac:dyDescent="0.25">
      <c r="A3776" s="2" t="s">
        <v>4367</v>
      </c>
      <c r="B3776">
        <f t="shared" si="60"/>
        <v>3</v>
      </c>
      <c r="D3776">
        <f>AVERAGEIF(IMDB_Movies_Cleaned!$E$2:$E$3849, A3776, IMDB_Movies_Cleaned!$N$2:$N$3849)</f>
        <v>5.3</v>
      </c>
      <c r="E3776" cm="1">
        <f t="array" ref="E3776">MEDIAN(IF(IMDB_Movies_Cleaned!$E$2:$E$3849=A3776, IMDB_Movies_Cleaned!$N$2:$N$3849))</f>
        <v>4.8</v>
      </c>
      <c r="F3776" cm="1">
        <f t="array" ref="F3776">_xlfn.MODE.SNGL(IF(IMDB_Movies_Cleaned!$E$2:$E$3849=A3776, IMDB_Movies_Cleaned!$N$2:$N$3849))</f>
        <v>4.8</v>
      </c>
      <c r="G3776" cm="1">
        <f t="array" ref="G3776">MAX(IF(IMDB_Movies_Cleaned!$E$2:$E$3849=A3776, IMDB_Movies_Cleaned!$N$2:$N$3849))</f>
        <v>6.3</v>
      </c>
      <c r="H3776" cm="1">
        <f t="array" ref="H3776">MIN(IF(IMDB_Movies_Cleaned!$E$2:$E$3849=A3776, IMDB_Movies_Cleaned!$N$2:$N$3849))</f>
        <v>4.8</v>
      </c>
      <c r="I3776" cm="1">
        <f t="array" ref="I3776">_xlfn.VAR.S(IF(IMDB_Movies_Cleaned!$E$2:$E$3849=A3776, IMDB_Movies_Cleaned!$N$2:$N$3849))</f>
        <v>0.75000000000000711</v>
      </c>
      <c r="J3776" cm="1">
        <f t="array" ref="J3776">_xlfn.STDEV.S(IF(IMDB_Movies_Cleaned!$E$2:$E$3849=A3776, IMDB_Movies_Cleaned!$N$2:$N$3849))</f>
        <v>0.8660254037844427</v>
      </c>
    </row>
    <row r="3777" spans="1:10" x14ac:dyDescent="0.25">
      <c r="A3777" s="2" t="s">
        <v>2623</v>
      </c>
      <c r="B3777">
        <f t="shared" si="60"/>
        <v>5</v>
      </c>
      <c r="D3777">
        <f>AVERAGEIF(IMDB_Movies_Cleaned!$E$2:$E$3849, A3777, IMDB_Movies_Cleaned!$N$2:$N$3849)</f>
        <v>6.8400000000000007</v>
      </c>
      <c r="E3777" cm="1">
        <f t="array" ref="E3777">MEDIAN(IF(IMDB_Movies_Cleaned!$E$2:$E$3849=A3777, IMDB_Movies_Cleaned!$N$2:$N$3849))</f>
        <v>6.9</v>
      </c>
      <c r="F3777" cm="1">
        <f t="array" ref="F3777">_xlfn.MODE.SNGL(IF(IMDB_Movies_Cleaned!$E$2:$E$3849=A3777, IMDB_Movies_Cleaned!$N$2:$N$3849))</f>
        <v>7.3</v>
      </c>
      <c r="G3777" cm="1">
        <f t="array" ref="G3777">MAX(IF(IMDB_Movies_Cleaned!$E$2:$E$3849=A3777, IMDB_Movies_Cleaned!$N$2:$N$3849))</f>
        <v>7.3</v>
      </c>
      <c r="H3777" cm="1">
        <f t="array" ref="H3777">MIN(IF(IMDB_Movies_Cleaned!$E$2:$E$3849=A3777, IMDB_Movies_Cleaned!$N$2:$N$3849))</f>
        <v>6.3</v>
      </c>
      <c r="I3777" cm="1">
        <f t="array" ref="I3777">_xlfn.VAR.S(IF(IMDB_Movies_Cleaned!$E$2:$E$3849=A3777, IMDB_Movies_Cleaned!$N$2:$N$3849))</f>
        <v>0.2279999999999999</v>
      </c>
      <c r="J3777" cm="1">
        <f t="array" ref="J3777">_xlfn.STDEV.S(IF(IMDB_Movies_Cleaned!$E$2:$E$3849=A3777, IMDB_Movies_Cleaned!$N$2:$N$3849))</f>
        <v>0.47749345545253274</v>
      </c>
    </row>
    <row r="3778" spans="1:10" x14ac:dyDescent="0.25">
      <c r="A3778" s="1" t="s">
        <v>753</v>
      </c>
      <c r="B3778">
        <f t="shared" si="60"/>
        <v>151</v>
      </c>
      <c r="D3778">
        <f>AVERAGEIF(IMDB_Movies_Cleaned!$E$2:$E$3849, A3778, IMDB_Movies_Cleaned!$N$2:$N$3849)</f>
        <v>6.4947019867549711</v>
      </c>
      <c r="E3778" cm="1">
        <f t="array" ref="E3778">MEDIAN(IF(IMDB_Movies_Cleaned!$E$2:$E$3849=A3778, IMDB_Movies_Cleaned!$N$2:$N$3849))</f>
        <v>6.5</v>
      </c>
      <c r="F3778" cm="1">
        <f t="array" ref="F3778">_xlfn.MODE.SNGL(IF(IMDB_Movies_Cleaned!$E$2:$E$3849=A3778, IMDB_Movies_Cleaned!$N$2:$N$3849))</f>
        <v>6.5</v>
      </c>
      <c r="G3778" cm="1">
        <f t="array" ref="G3778">MAX(IF(IMDB_Movies_Cleaned!$E$2:$E$3849=A3778, IMDB_Movies_Cleaned!$N$2:$N$3849))</f>
        <v>8</v>
      </c>
      <c r="H3778" cm="1">
        <f t="array" ref="H3778">MIN(IF(IMDB_Movies_Cleaned!$E$2:$E$3849=A3778, IMDB_Movies_Cleaned!$N$2:$N$3849))</f>
        <v>4.3</v>
      </c>
      <c r="I3778" cm="1">
        <f t="array" ref="I3778">_xlfn.VAR.S(IF(IMDB_Movies_Cleaned!$E$2:$E$3849=A3778, IMDB_Movies_Cleaned!$N$2:$N$3849))</f>
        <v>0.56277174392930951</v>
      </c>
      <c r="J3778" cm="1">
        <f t="array" ref="J3778">_xlfn.STDEV.S(IF(IMDB_Movies_Cleaned!$E$2:$E$3849=A3778, IMDB_Movies_Cleaned!$N$2:$N$3849))</f>
        <v>0.75018114074489339</v>
      </c>
    </row>
    <row r="3779" spans="1:10" x14ac:dyDescent="0.25">
      <c r="A3779" s="2" t="s">
        <v>753</v>
      </c>
      <c r="B3779">
        <f t="shared" si="60"/>
        <v>151</v>
      </c>
      <c r="D3779">
        <f>AVERAGEIF(IMDB_Movies_Cleaned!$E$2:$E$3849, A3779, IMDB_Movies_Cleaned!$N$2:$N$3849)</f>
        <v>6.4947019867549711</v>
      </c>
      <c r="E3779" cm="1">
        <f t="array" ref="E3779">MEDIAN(IF(IMDB_Movies_Cleaned!$E$2:$E$3849=A3779, IMDB_Movies_Cleaned!$N$2:$N$3849))</f>
        <v>6.5</v>
      </c>
      <c r="F3779" cm="1">
        <f t="array" ref="F3779">_xlfn.MODE.SNGL(IF(IMDB_Movies_Cleaned!$E$2:$E$3849=A3779, IMDB_Movies_Cleaned!$N$2:$N$3849))</f>
        <v>6.5</v>
      </c>
      <c r="G3779" cm="1">
        <f t="array" ref="G3779">MAX(IF(IMDB_Movies_Cleaned!$E$2:$E$3849=A3779, IMDB_Movies_Cleaned!$N$2:$N$3849))</f>
        <v>8</v>
      </c>
      <c r="H3779" cm="1">
        <f t="array" ref="H3779">MIN(IF(IMDB_Movies_Cleaned!$E$2:$E$3849=A3779, IMDB_Movies_Cleaned!$N$2:$N$3849))</f>
        <v>4.3</v>
      </c>
      <c r="I3779" cm="1">
        <f t="array" ref="I3779">_xlfn.VAR.S(IF(IMDB_Movies_Cleaned!$E$2:$E$3849=A3779, IMDB_Movies_Cleaned!$N$2:$N$3849))</f>
        <v>0.56277174392930951</v>
      </c>
      <c r="J3779" cm="1">
        <f t="array" ref="J3779">_xlfn.STDEV.S(IF(IMDB_Movies_Cleaned!$E$2:$E$3849=A3779, IMDB_Movies_Cleaned!$N$2:$N$3849))</f>
        <v>0.75018114074489339</v>
      </c>
    </row>
    <row r="3780" spans="1:10" x14ac:dyDescent="0.25">
      <c r="A3780" s="2" t="s">
        <v>2280</v>
      </c>
      <c r="B3780">
        <f t="shared" si="60"/>
        <v>5</v>
      </c>
      <c r="D3780">
        <f>AVERAGEIF(IMDB_Movies_Cleaned!$E$2:$E$3849, A3780, IMDB_Movies_Cleaned!$N$2:$N$3849)</f>
        <v>7.08</v>
      </c>
      <c r="E3780" cm="1">
        <f t="array" ref="E3780">MEDIAN(IF(IMDB_Movies_Cleaned!$E$2:$E$3849=A3780, IMDB_Movies_Cleaned!$N$2:$N$3849))</f>
        <v>7.2</v>
      </c>
      <c r="F3780" cm="1">
        <f t="array" ref="F3780">_xlfn.MODE.SNGL(IF(IMDB_Movies_Cleaned!$E$2:$E$3849=A3780, IMDB_Movies_Cleaned!$N$2:$N$3849))</f>
        <v>7.2</v>
      </c>
      <c r="G3780" cm="1">
        <f t="array" ref="G3780">MAX(IF(IMDB_Movies_Cleaned!$E$2:$E$3849=A3780, IMDB_Movies_Cleaned!$N$2:$N$3849))</f>
        <v>8.1999999999999993</v>
      </c>
      <c r="H3780" cm="1">
        <f t="array" ref="H3780">MIN(IF(IMDB_Movies_Cleaned!$E$2:$E$3849=A3780, IMDB_Movies_Cleaned!$N$2:$N$3849))</f>
        <v>6.3</v>
      </c>
      <c r="I3780" cm="1">
        <f t="array" ref="I3780">_xlfn.VAR.S(IF(IMDB_Movies_Cleaned!$E$2:$E$3849=A3780, IMDB_Movies_Cleaned!$N$2:$N$3849))</f>
        <v>0.55699999999999972</v>
      </c>
      <c r="J3780" cm="1">
        <f t="array" ref="J3780">_xlfn.STDEV.S(IF(IMDB_Movies_Cleaned!$E$2:$E$3849=A3780, IMDB_Movies_Cleaned!$N$2:$N$3849))</f>
        <v>0.74632432628181145</v>
      </c>
    </row>
    <row r="3781" spans="1:10" x14ac:dyDescent="0.25">
      <c r="A3781" s="1" t="s">
        <v>753</v>
      </c>
      <c r="B3781">
        <f t="shared" si="60"/>
        <v>151</v>
      </c>
      <c r="D3781">
        <f>AVERAGEIF(IMDB_Movies_Cleaned!$E$2:$E$3849, A3781, IMDB_Movies_Cleaned!$N$2:$N$3849)</f>
        <v>6.4947019867549711</v>
      </c>
      <c r="E3781" cm="1">
        <f t="array" ref="E3781">MEDIAN(IF(IMDB_Movies_Cleaned!$E$2:$E$3849=A3781, IMDB_Movies_Cleaned!$N$2:$N$3849))</f>
        <v>6.5</v>
      </c>
      <c r="F3781" cm="1">
        <f t="array" ref="F3781">_xlfn.MODE.SNGL(IF(IMDB_Movies_Cleaned!$E$2:$E$3849=A3781, IMDB_Movies_Cleaned!$N$2:$N$3849))</f>
        <v>6.5</v>
      </c>
      <c r="G3781" cm="1">
        <f t="array" ref="G3781">MAX(IF(IMDB_Movies_Cleaned!$E$2:$E$3849=A3781, IMDB_Movies_Cleaned!$N$2:$N$3849))</f>
        <v>8</v>
      </c>
      <c r="H3781" cm="1">
        <f t="array" ref="H3781">MIN(IF(IMDB_Movies_Cleaned!$E$2:$E$3849=A3781, IMDB_Movies_Cleaned!$N$2:$N$3849))</f>
        <v>4.3</v>
      </c>
      <c r="I3781" cm="1">
        <f t="array" ref="I3781">_xlfn.VAR.S(IF(IMDB_Movies_Cleaned!$E$2:$E$3849=A3781, IMDB_Movies_Cleaned!$N$2:$N$3849))</f>
        <v>0.56277174392930951</v>
      </c>
      <c r="J3781" cm="1">
        <f t="array" ref="J3781">_xlfn.STDEV.S(IF(IMDB_Movies_Cleaned!$E$2:$E$3849=A3781, IMDB_Movies_Cleaned!$N$2:$N$3849))</f>
        <v>0.75018114074489339</v>
      </c>
    </row>
    <row r="3782" spans="1:10" x14ac:dyDescent="0.25">
      <c r="A3782" s="2" t="s">
        <v>1289</v>
      </c>
      <c r="B3782">
        <f t="shared" si="60"/>
        <v>147</v>
      </c>
      <c r="D3782">
        <f>AVERAGEIF(IMDB_Movies_Cleaned!$E$2:$E$3849, A3782, IMDB_Movies_Cleaned!$N$2:$N$3849)</f>
        <v>6.5836734693877554</v>
      </c>
      <c r="E3782" cm="1">
        <f t="array" ref="E3782">MEDIAN(IF(IMDB_Movies_Cleaned!$E$2:$E$3849=A3782, IMDB_Movies_Cleaned!$N$2:$N$3849))</f>
        <v>6.7</v>
      </c>
      <c r="F3782" cm="1">
        <f t="array" ref="F3782">_xlfn.MODE.SNGL(IF(IMDB_Movies_Cleaned!$E$2:$E$3849=A3782, IMDB_Movies_Cleaned!$N$2:$N$3849))</f>
        <v>6.7</v>
      </c>
      <c r="G3782" cm="1">
        <f t="array" ref="G3782">MAX(IF(IMDB_Movies_Cleaned!$E$2:$E$3849=A3782, IMDB_Movies_Cleaned!$N$2:$N$3849))</f>
        <v>8.8000000000000007</v>
      </c>
      <c r="H3782" cm="1">
        <f t="array" ref="H3782">MIN(IF(IMDB_Movies_Cleaned!$E$2:$E$3849=A3782, IMDB_Movies_Cleaned!$N$2:$N$3849))</f>
        <v>3.3</v>
      </c>
      <c r="I3782" cm="1">
        <f t="array" ref="I3782">_xlfn.VAR.S(IF(IMDB_Movies_Cleaned!$E$2:$E$3849=A3782, IMDB_Movies_Cleaned!$N$2:$N$3849))</f>
        <v>0.73480011182555371</v>
      </c>
      <c r="J3782" cm="1">
        <f t="array" ref="J3782">_xlfn.STDEV.S(IF(IMDB_Movies_Cleaned!$E$2:$E$3849=A3782, IMDB_Movies_Cleaned!$N$2:$N$3849))</f>
        <v>0.85720482489633343</v>
      </c>
    </row>
    <row r="3783" spans="1:10" x14ac:dyDescent="0.25">
      <c r="A3783" s="1" t="s">
        <v>753</v>
      </c>
      <c r="B3783">
        <f t="shared" si="60"/>
        <v>151</v>
      </c>
      <c r="D3783">
        <f>AVERAGEIF(IMDB_Movies_Cleaned!$E$2:$E$3849, A3783, IMDB_Movies_Cleaned!$N$2:$N$3849)</f>
        <v>6.4947019867549711</v>
      </c>
      <c r="E3783" cm="1">
        <f t="array" ref="E3783">MEDIAN(IF(IMDB_Movies_Cleaned!$E$2:$E$3849=A3783, IMDB_Movies_Cleaned!$N$2:$N$3849))</f>
        <v>6.5</v>
      </c>
      <c r="F3783" cm="1">
        <f t="array" ref="F3783">_xlfn.MODE.SNGL(IF(IMDB_Movies_Cleaned!$E$2:$E$3849=A3783, IMDB_Movies_Cleaned!$N$2:$N$3849))</f>
        <v>6.5</v>
      </c>
      <c r="G3783" cm="1">
        <f t="array" ref="G3783">MAX(IF(IMDB_Movies_Cleaned!$E$2:$E$3849=A3783, IMDB_Movies_Cleaned!$N$2:$N$3849))</f>
        <v>8</v>
      </c>
      <c r="H3783" cm="1">
        <f t="array" ref="H3783">MIN(IF(IMDB_Movies_Cleaned!$E$2:$E$3849=A3783, IMDB_Movies_Cleaned!$N$2:$N$3849))</f>
        <v>4.3</v>
      </c>
      <c r="I3783" cm="1">
        <f t="array" ref="I3783">_xlfn.VAR.S(IF(IMDB_Movies_Cleaned!$E$2:$E$3849=A3783, IMDB_Movies_Cleaned!$N$2:$N$3849))</f>
        <v>0.56277174392930951</v>
      </c>
      <c r="J3783" cm="1">
        <f t="array" ref="J3783">_xlfn.STDEV.S(IF(IMDB_Movies_Cleaned!$E$2:$E$3849=A3783, IMDB_Movies_Cleaned!$N$2:$N$3849))</f>
        <v>0.75018114074489339</v>
      </c>
    </row>
    <row r="3784" spans="1:10" x14ac:dyDescent="0.25">
      <c r="A3784" s="1" t="s">
        <v>2366</v>
      </c>
      <c r="B3784">
        <f t="shared" si="60"/>
        <v>5</v>
      </c>
      <c r="D3784">
        <f>AVERAGEIF(IMDB_Movies_Cleaned!$E$2:$E$3849, A3784, IMDB_Movies_Cleaned!$N$2:$N$3849)</f>
        <v>6.9599999999999991</v>
      </c>
      <c r="E3784" cm="1">
        <f t="array" ref="E3784">MEDIAN(IF(IMDB_Movies_Cleaned!$E$2:$E$3849=A3784, IMDB_Movies_Cleaned!$N$2:$N$3849))</f>
        <v>7.1</v>
      </c>
      <c r="F3784" t="e" cm="1">
        <f t="array" ref="F3784">_xlfn.MODE.SNGL(IF(IMDB_Movies_Cleaned!$E$2:$E$3849=A3784, IMDB_Movies_Cleaned!$N$2:$N$3849))</f>
        <v>#N/A</v>
      </c>
      <c r="G3784" cm="1">
        <f t="array" ref="G3784">MAX(IF(IMDB_Movies_Cleaned!$E$2:$E$3849=A3784, IMDB_Movies_Cleaned!$N$2:$N$3849))</f>
        <v>7.5</v>
      </c>
      <c r="H3784" cm="1">
        <f t="array" ref="H3784">MIN(IF(IMDB_Movies_Cleaned!$E$2:$E$3849=A3784, IMDB_Movies_Cleaned!$N$2:$N$3849))</f>
        <v>5.9</v>
      </c>
      <c r="I3784" cm="1">
        <f t="array" ref="I3784">_xlfn.VAR.S(IF(IMDB_Movies_Cleaned!$E$2:$E$3849=A3784, IMDB_Movies_Cleaned!$N$2:$N$3849))</f>
        <v>0.38799999999999979</v>
      </c>
      <c r="J3784" cm="1">
        <f t="array" ref="J3784">_xlfn.STDEV.S(IF(IMDB_Movies_Cleaned!$E$2:$E$3849=A3784, IMDB_Movies_Cleaned!$N$2:$N$3849))</f>
        <v>0.62289646009589728</v>
      </c>
    </row>
    <row r="3785" spans="1:10" x14ac:dyDescent="0.25">
      <c r="A3785" s="2" t="s">
        <v>877</v>
      </c>
      <c r="B3785">
        <f t="shared" si="60"/>
        <v>135</v>
      </c>
      <c r="D3785">
        <f>AVERAGEIF(IMDB_Movies_Cleaned!$E$2:$E$3849, A3785, IMDB_Movies_Cleaned!$N$2:$N$3849)</f>
        <v>5.8962962962962955</v>
      </c>
      <c r="E3785" cm="1">
        <f t="array" ref="E3785">MEDIAN(IF(IMDB_Movies_Cleaned!$E$2:$E$3849=A3785, IMDB_Movies_Cleaned!$N$2:$N$3849))</f>
        <v>6</v>
      </c>
      <c r="F3785" cm="1">
        <f t="array" ref="F3785">_xlfn.MODE.SNGL(IF(IMDB_Movies_Cleaned!$E$2:$E$3849=A3785, IMDB_Movies_Cleaned!$N$2:$N$3849))</f>
        <v>6.1</v>
      </c>
      <c r="G3785" cm="1">
        <f t="array" ref="G3785">MAX(IF(IMDB_Movies_Cleaned!$E$2:$E$3849=A3785, IMDB_Movies_Cleaned!$N$2:$N$3849))</f>
        <v>8.4</v>
      </c>
      <c r="H3785" cm="1">
        <f t="array" ref="H3785">MIN(IF(IMDB_Movies_Cleaned!$E$2:$E$3849=A3785, IMDB_Movies_Cleaned!$N$2:$N$3849))</f>
        <v>2.7</v>
      </c>
      <c r="I3785" cm="1">
        <f t="array" ref="I3785">_xlfn.VAR.S(IF(IMDB_Movies_Cleaned!$E$2:$E$3849=A3785, IMDB_Movies_Cleaned!$N$2:$N$3849))</f>
        <v>0.76826976229963906</v>
      </c>
      <c r="J3785" cm="1">
        <f t="array" ref="J3785">_xlfn.STDEV.S(IF(IMDB_Movies_Cleaned!$E$2:$E$3849=A3785, IMDB_Movies_Cleaned!$N$2:$N$3849))</f>
        <v>0.87650998984588824</v>
      </c>
    </row>
    <row r="3786" spans="1:10" x14ac:dyDescent="0.25">
      <c r="A3786" s="1" t="s">
        <v>7712</v>
      </c>
      <c r="B3786">
        <f t="shared" si="60"/>
        <v>1</v>
      </c>
      <c r="D3786">
        <f>AVERAGEIF(IMDB_Movies_Cleaned!$E$2:$E$3849, A3786, IMDB_Movies_Cleaned!$N$2:$N$3849)</f>
        <v>7</v>
      </c>
      <c r="E3786" cm="1">
        <f t="array" ref="E3786">MEDIAN(IF(IMDB_Movies_Cleaned!$E$2:$E$3849=A3786, IMDB_Movies_Cleaned!$N$2:$N$3849))</f>
        <v>7</v>
      </c>
      <c r="F3786" t="e" cm="1">
        <f t="array" ref="F3786">_xlfn.MODE.SNGL(IF(IMDB_Movies_Cleaned!$E$2:$E$3849=A3786, IMDB_Movies_Cleaned!$N$2:$N$3849))</f>
        <v>#N/A</v>
      </c>
      <c r="G3786" cm="1">
        <f t="array" ref="G3786">MAX(IF(IMDB_Movies_Cleaned!$E$2:$E$3849=A3786, IMDB_Movies_Cleaned!$N$2:$N$3849))</f>
        <v>7</v>
      </c>
      <c r="H3786" cm="1">
        <f t="array" ref="H3786">MIN(IF(IMDB_Movies_Cleaned!$E$2:$E$3849=A3786, IMDB_Movies_Cleaned!$N$2:$N$3849))</f>
        <v>7</v>
      </c>
      <c r="I3786" t="e" cm="1">
        <f t="array" ref="I3786">_xlfn.VAR.S(IF(IMDB_Movies_Cleaned!$E$2:$E$3849=A3786, IMDB_Movies_Cleaned!$N$2:$N$3849))</f>
        <v>#DIV/0!</v>
      </c>
      <c r="J3786" t="e" cm="1">
        <f t="array" ref="J3786">_xlfn.STDEV.S(IF(IMDB_Movies_Cleaned!$E$2:$E$3849=A3786, IMDB_Movies_Cleaned!$N$2:$N$3849))</f>
        <v>#DIV/0!</v>
      </c>
    </row>
    <row r="3787" spans="1:10" x14ac:dyDescent="0.25">
      <c r="A3787" s="2" t="s">
        <v>1001</v>
      </c>
      <c r="B3787">
        <f t="shared" si="60"/>
        <v>30</v>
      </c>
      <c r="D3787">
        <f>AVERAGEIF(IMDB_Movies_Cleaned!$E$2:$E$3849, A3787, IMDB_Movies_Cleaned!$N$2:$N$3849)</f>
        <v>6.7566666666666686</v>
      </c>
      <c r="E3787" cm="1">
        <f t="array" ref="E3787">MEDIAN(IF(IMDB_Movies_Cleaned!$E$2:$E$3849=A3787, IMDB_Movies_Cleaned!$N$2:$N$3849))</f>
        <v>6.85</v>
      </c>
      <c r="F3787" cm="1">
        <f t="array" ref="F3787">_xlfn.MODE.SNGL(IF(IMDB_Movies_Cleaned!$E$2:$E$3849=A3787, IMDB_Movies_Cleaned!$N$2:$N$3849))</f>
        <v>7.5</v>
      </c>
      <c r="G3787" cm="1">
        <f t="array" ref="G3787">MAX(IF(IMDB_Movies_Cleaned!$E$2:$E$3849=A3787, IMDB_Movies_Cleaned!$N$2:$N$3849))</f>
        <v>8.4</v>
      </c>
      <c r="H3787" cm="1">
        <f t="array" ref="H3787">MIN(IF(IMDB_Movies_Cleaned!$E$2:$E$3849=A3787, IMDB_Movies_Cleaned!$N$2:$N$3849))</f>
        <v>4.5999999999999996</v>
      </c>
      <c r="I3787" cm="1">
        <f t="array" ref="I3787">_xlfn.VAR.S(IF(IMDB_Movies_Cleaned!$E$2:$E$3849=A3787, IMDB_Movies_Cleaned!$N$2:$N$3849))</f>
        <v>0.88805747126434653</v>
      </c>
      <c r="J3787" cm="1">
        <f t="array" ref="J3787">_xlfn.STDEV.S(IF(IMDB_Movies_Cleaned!$E$2:$E$3849=A3787, IMDB_Movies_Cleaned!$N$2:$N$3849))</f>
        <v>0.94236801264917014</v>
      </c>
    </row>
    <row r="3788" spans="1:10" x14ac:dyDescent="0.25">
      <c r="A3788" s="1" t="s">
        <v>129</v>
      </c>
      <c r="B3788">
        <f t="shared" si="60"/>
        <v>119</v>
      </c>
      <c r="D3788">
        <f>AVERAGEIF(IMDB_Movies_Cleaned!$E$2:$E$3849, A3788, IMDB_Movies_Cleaned!$N$2:$N$3849)</f>
        <v>6.9529411764705902</v>
      </c>
      <c r="E3788" cm="1">
        <f t="array" ref="E3788">MEDIAN(IF(IMDB_Movies_Cleaned!$E$2:$E$3849=A3788, IMDB_Movies_Cleaned!$N$2:$N$3849))</f>
        <v>7.1</v>
      </c>
      <c r="F3788" cm="1">
        <f t="array" ref="F3788">_xlfn.MODE.SNGL(IF(IMDB_Movies_Cleaned!$E$2:$E$3849=A3788, IMDB_Movies_Cleaned!$N$2:$N$3849))</f>
        <v>7.2</v>
      </c>
      <c r="G3788" cm="1">
        <f t="array" ref="G3788">MAX(IF(IMDB_Movies_Cleaned!$E$2:$E$3849=A3788, IMDB_Movies_Cleaned!$N$2:$N$3849))</f>
        <v>8.1</v>
      </c>
      <c r="H3788" cm="1">
        <f t="array" ref="H3788">MIN(IF(IMDB_Movies_Cleaned!$E$2:$E$3849=A3788, IMDB_Movies_Cleaned!$N$2:$N$3849))</f>
        <v>4.0999999999999996</v>
      </c>
      <c r="I3788" cm="1">
        <f t="array" ref="I3788">_xlfn.VAR.S(IF(IMDB_Movies_Cleaned!$E$2:$E$3849=A3788, IMDB_Movies_Cleaned!$N$2:$N$3849))</f>
        <v>0.5581056829511245</v>
      </c>
      <c r="J3788" cm="1">
        <f t="array" ref="J3788">_xlfn.STDEV.S(IF(IMDB_Movies_Cleaned!$E$2:$E$3849=A3788, IMDB_Movies_Cleaned!$N$2:$N$3849))</f>
        <v>0.74706471135446129</v>
      </c>
    </row>
    <row r="3789" spans="1:10" x14ac:dyDescent="0.25">
      <c r="A3789" s="1" t="s">
        <v>2921</v>
      </c>
      <c r="B3789">
        <f t="shared" si="60"/>
        <v>14</v>
      </c>
      <c r="D3789">
        <f>AVERAGEIF(IMDB_Movies_Cleaned!$E$2:$E$3849, A3789, IMDB_Movies_Cleaned!$N$2:$N$3849)</f>
        <v>6.0928571428571416</v>
      </c>
      <c r="E3789" cm="1">
        <f t="array" ref="E3789">MEDIAN(IF(IMDB_Movies_Cleaned!$E$2:$E$3849=A3789, IMDB_Movies_Cleaned!$N$2:$N$3849))</f>
        <v>6.3000000000000007</v>
      </c>
      <c r="F3789" cm="1">
        <f t="array" ref="F3789">_xlfn.MODE.SNGL(IF(IMDB_Movies_Cleaned!$E$2:$E$3849=A3789, IMDB_Movies_Cleaned!$N$2:$N$3849))</f>
        <v>7.1</v>
      </c>
      <c r="G3789" cm="1">
        <f t="array" ref="G3789">MAX(IF(IMDB_Movies_Cleaned!$E$2:$E$3849=A3789, IMDB_Movies_Cleaned!$N$2:$N$3849))</f>
        <v>7.1</v>
      </c>
      <c r="H3789" cm="1">
        <f t="array" ref="H3789">MIN(IF(IMDB_Movies_Cleaned!$E$2:$E$3849=A3789, IMDB_Movies_Cleaned!$N$2:$N$3849))</f>
        <v>2.8</v>
      </c>
      <c r="I3789" cm="1">
        <f t="array" ref="I3789">_xlfn.VAR.S(IF(IMDB_Movies_Cleaned!$E$2:$E$3849=A3789, IMDB_Movies_Cleaned!$N$2:$N$3849))</f>
        <v>1.2284065934066069</v>
      </c>
      <c r="J3789" cm="1">
        <f t="array" ref="J3789">_xlfn.STDEV.S(IF(IMDB_Movies_Cleaned!$E$2:$E$3849=A3789, IMDB_Movies_Cleaned!$N$2:$N$3849))</f>
        <v>1.1083350546683106</v>
      </c>
    </row>
    <row r="3790" spans="1:10" x14ac:dyDescent="0.25">
      <c r="A3790" s="1" t="s">
        <v>1962</v>
      </c>
      <c r="B3790">
        <f t="shared" si="60"/>
        <v>42</v>
      </c>
      <c r="D3790">
        <f>AVERAGEIF(IMDB_Movies_Cleaned!$E$2:$E$3849, A3790, IMDB_Movies_Cleaned!$N$2:$N$3849)</f>
        <v>6.6499999999999986</v>
      </c>
      <c r="E3790" cm="1">
        <f t="array" ref="E3790">MEDIAN(IF(IMDB_Movies_Cleaned!$E$2:$E$3849=A3790, IMDB_Movies_Cleaned!$N$2:$N$3849))</f>
        <v>6.75</v>
      </c>
      <c r="F3790" cm="1">
        <f t="array" ref="F3790">_xlfn.MODE.SNGL(IF(IMDB_Movies_Cleaned!$E$2:$E$3849=A3790, IMDB_Movies_Cleaned!$N$2:$N$3849))</f>
        <v>7</v>
      </c>
      <c r="G3790" cm="1">
        <f t="array" ref="G3790">MAX(IF(IMDB_Movies_Cleaned!$E$2:$E$3849=A3790, IMDB_Movies_Cleaned!$N$2:$N$3849))</f>
        <v>8.5</v>
      </c>
      <c r="H3790" cm="1">
        <f t="array" ref="H3790">MIN(IF(IMDB_Movies_Cleaned!$E$2:$E$3849=A3790, IMDB_Movies_Cleaned!$N$2:$N$3849))</f>
        <v>3.9</v>
      </c>
      <c r="I3790" cm="1">
        <f t="array" ref="I3790">_xlfn.VAR.S(IF(IMDB_Movies_Cleaned!$E$2:$E$3849=A3790, IMDB_Movies_Cleaned!$N$2:$N$3849))</f>
        <v>0.74890243902439957</v>
      </c>
      <c r="J3790" cm="1">
        <f t="array" ref="J3790">_xlfn.STDEV.S(IF(IMDB_Movies_Cleaned!$E$2:$E$3849=A3790, IMDB_Movies_Cleaned!$N$2:$N$3849))</f>
        <v>0.86539149465684007</v>
      </c>
    </row>
    <row r="3791" spans="1:10" x14ac:dyDescent="0.25">
      <c r="A3791" s="2" t="s">
        <v>5017</v>
      </c>
      <c r="B3791">
        <f t="shared" ref="B3791:B3849" si="61">COUNTIF($A$2:$A$3849, A3791)</f>
        <v>1</v>
      </c>
      <c r="D3791">
        <f>AVERAGEIF(IMDB_Movies_Cleaned!$E$2:$E$3849, A3791, IMDB_Movies_Cleaned!$N$2:$N$3849)</f>
        <v>6.3</v>
      </c>
      <c r="E3791" cm="1">
        <f t="array" ref="E3791">MEDIAN(IF(IMDB_Movies_Cleaned!$E$2:$E$3849=A3791, IMDB_Movies_Cleaned!$N$2:$N$3849))</f>
        <v>6.3</v>
      </c>
      <c r="F3791" t="e" cm="1">
        <f t="array" ref="F3791">_xlfn.MODE.SNGL(IF(IMDB_Movies_Cleaned!$E$2:$E$3849=A3791, IMDB_Movies_Cleaned!$N$2:$N$3849))</f>
        <v>#N/A</v>
      </c>
      <c r="G3791" cm="1">
        <f t="array" ref="G3791">MAX(IF(IMDB_Movies_Cleaned!$E$2:$E$3849=A3791, IMDB_Movies_Cleaned!$N$2:$N$3849))</f>
        <v>6.3</v>
      </c>
      <c r="H3791" cm="1">
        <f t="array" ref="H3791">MIN(IF(IMDB_Movies_Cleaned!$E$2:$E$3849=A3791, IMDB_Movies_Cleaned!$N$2:$N$3849))</f>
        <v>6.3</v>
      </c>
      <c r="I3791" t="e" cm="1">
        <f t="array" ref="I3791">_xlfn.VAR.S(IF(IMDB_Movies_Cleaned!$E$2:$E$3849=A3791, IMDB_Movies_Cleaned!$N$2:$N$3849))</f>
        <v>#DIV/0!</v>
      </c>
      <c r="J3791" t="e" cm="1">
        <f t="array" ref="J3791">_xlfn.STDEV.S(IF(IMDB_Movies_Cleaned!$E$2:$E$3849=A3791, IMDB_Movies_Cleaned!$N$2:$N$3849))</f>
        <v>#DIV/0!</v>
      </c>
    </row>
    <row r="3792" spans="1:10" x14ac:dyDescent="0.25">
      <c r="A3792" s="1" t="s">
        <v>38</v>
      </c>
      <c r="B3792">
        <f t="shared" si="61"/>
        <v>21</v>
      </c>
      <c r="D3792">
        <f>AVERAGEIF(IMDB_Movies_Cleaned!$E$2:$E$3849, A3792, IMDB_Movies_Cleaned!$N$2:$N$3849)</f>
        <v>6.7714285714285705</v>
      </c>
      <c r="E3792" cm="1">
        <f t="array" ref="E3792">MEDIAN(IF(IMDB_Movies_Cleaned!$E$2:$E$3849=A3792, IMDB_Movies_Cleaned!$N$2:$N$3849))</f>
        <v>7.1</v>
      </c>
      <c r="F3792" cm="1">
        <f t="array" ref="F3792">_xlfn.MODE.SNGL(IF(IMDB_Movies_Cleaned!$E$2:$E$3849=A3792, IMDB_Movies_Cleaned!$N$2:$N$3849))</f>
        <v>7.1</v>
      </c>
      <c r="G3792" cm="1">
        <f t="array" ref="G3792">MAX(IF(IMDB_Movies_Cleaned!$E$2:$E$3849=A3792, IMDB_Movies_Cleaned!$N$2:$N$3849))</f>
        <v>8</v>
      </c>
      <c r="H3792" cm="1">
        <f t="array" ref="H3792">MIN(IF(IMDB_Movies_Cleaned!$E$2:$E$3849=A3792, IMDB_Movies_Cleaned!$N$2:$N$3849))</f>
        <v>2.7</v>
      </c>
      <c r="I3792" cm="1">
        <f t="array" ref="I3792">_xlfn.VAR.S(IF(IMDB_Movies_Cleaned!$E$2:$E$3849=A3792, IMDB_Movies_Cleaned!$N$2:$N$3849))</f>
        <v>1.4081428571428547</v>
      </c>
      <c r="J3792" cm="1">
        <f t="array" ref="J3792">_xlfn.STDEV.S(IF(IMDB_Movies_Cleaned!$E$2:$E$3849=A3792, IMDB_Movies_Cleaned!$N$2:$N$3849))</f>
        <v>1.1866519528247761</v>
      </c>
    </row>
    <row r="3793" spans="1:10" x14ac:dyDescent="0.25">
      <c r="A3793" s="2" t="s">
        <v>1671</v>
      </c>
      <c r="B3793">
        <f t="shared" si="61"/>
        <v>153</v>
      </c>
      <c r="D3793">
        <f>AVERAGEIF(IMDB_Movies_Cleaned!$E$2:$E$3849, A3793, IMDB_Movies_Cleaned!$N$2:$N$3849)</f>
        <v>7.0418300653594796</v>
      </c>
      <c r="E3793" cm="1">
        <f t="array" ref="E3793">MEDIAN(IF(IMDB_Movies_Cleaned!$E$2:$E$3849=A3793, IMDB_Movies_Cleaned!$N$2:$N$3849))</f>
        <v>7.2</v>
      </c>
      <c r="F3793" cm="1">
        <f t="array" ref="F3793">_xlfn.MODE.SNGL(IF(IMDB_Movies_Cleaned!$E$2:$E$3849=A3793, IMDB_Movies_Cleaned!$N$2:$N$3849))</f>
        <v>7.3</v>
      </c>
      <c r="G3793" cm="1">
        <f t="array" ref="G3793">MAX(IF(IMDB_Movies_Cleaned!$E$2:$E$3849=A3793, IMDB_Movies_Cleaned!$N$2:$N$3849))</f>
        <v>8.8000000000000007</v>
      </c>
      <c r="H3793" cm="1">
        <f t="array" ref="H3793">MIN(IF(IMDB_Movies_Cleaned!$E$2:$E$3849=A3793, IMDB_Movies_Cleaned!$N$2:$N$3849))</f>
        <v>3.4</v>
      </c>
      <c r="I3793" cm="1">
        <f t="array" ref="I3793">_xlfn.VAR.S(IF(IMDB_Movies_Cleaned!$E$2:$E$3849=A3793, IMDB_Movies_Cleaned!$N$2:$N$3849))</f>
        <v>0.68705452356381391</v>
      </c>
      <c r="J3793" cm="1">
        <f t="array" ref="J3793">_xlfn.STDEV.S(IF(IMDB_Movies_Cleaned!$E$2:$E$3849=A3793, IMDB_Movies_Cleaned!$N$2:$N$3849))</f>
        <v>0.82888752166009472</v>
      </c>
    </row>
    <row r="3794" spans="1:10" x14ac:dyDescent="0.25">
      <c r="A3794" s="2" t="s">
        <v>7729</v>
      </c>
      <c r="B3794">
        <f t="shared" si="61"/>
        <v>1</v>
      </c>
      <c r="D3794">
        <f>AVERAGEIF(IMDB_Movies_Cleaned!$E$2:$E$3849, A3794, IMDB_Movies_Cleaned!$N$2:$N$3849)</f>
        <v>6.7</v>
      </c>
      <c r="E3794" cm="1">
        <f t="array" ref="E3794">MEDIAN(IF(IMDB_Movies_Cleaned!$E$2:$E$3849=A3794, IMDB_Movies_Cleaned!$N$2:$N$3849))</f>
        <v>6.7</v>
      </c>
      <c r="F3794" t="e" cm="1">
        <f t="array" ref="F3794">_xlfn.MODE.SNGL(IF(IMDB_Movies_Cleaned!$E$2:$E$3849=A3794, IMDB_Movies_Cleaned!$N$2:$N$3849))</f>
        <v>#N/A</v>
      </c>
      <c r="G3794" cm="1">
        <f t="array" ref="G3794">MAX(IF(IMDB_Movies_Cleaned!$E$2:$E$3849=A3794, IMDB_Movies_Cleaned!$N$2:$N$3849))</f>
        <v>6.7</v>
      </c>
      <c r="H3794" cm="1">
        <f t="array" ref="H3794">MIN(IF(IMDB_Movies_Cleaned!$E$2:$E$3849=A3794, IMDB_Movies_Cleaned!$N$2:$N$3849))</f>
        <v>6.7</v>
      </c>
      <c r="I3794" t="e" cm="1">
        <f t="array" ref="I3794">_xlfn.VAR.S(IF(IMDB_Movies_Cleaned!$E$2:$E$3849=A3794, IMDB_Movies_Cleaned!$N$2:$N$3849))</f>
        <v>#DIV/0!</v>
      </c>
      <c r="J3794" t="e" cm="1">
        <f t="array" ref="J3794">_xlfn.STDEV.S(IF(IMDB_Movies_Cleaned!$E$2:$E$3849=A3794, IMDB_Movies_Cleaned!$N$2:$N$3849))</f>
        <v>#DIV/0!</v>
      </c>
    </row>
    <row r="3795" spans="1:10" x14ac:dyDescent="0.25">
      <c r="A3795" s="1" t="s">
        <v>1289</v>
      </c>
      <c r="B3795">
        <f t="shared" si="61"/>
        <v>147</v>
      </c>
      <c r="D3795">
        <f>AVERAGEIF(IMDB_Movies_Cleaned!$E$2:$E$3849, A3795, IMDB_Movies_Cleaned!$N$2:$N$3849)</f>
        <v>6.5836734693877554</v>
      </c>
      <c r="E3795" cm="1">
        <f t="array" ref="E3795">MEDIAN(IF(IMDB_Movies_Cleaned!$E$2:$E$3849=A3795, IMDB_Movies_Cleaned!$N$2:$N$3849))</f>
        <v>6.7</v>
      </c>
      <c r="F3795" cm="1">
        <f t="array" ref="F3795">_xlfn.MODE.SNGL(IF(IMDB_Movies_Cleaned!$E$2:$E$3849=A3795, IMDB_Movies_Cleaned!$N$2:$N$3849))</f>
        <v>6.7</v>
      </c>
      <c r="G3795" cm="1">
        <f t="array" ref="G3795">MAX(IF(IMDB_Movies_Cleaned!$E$2:$E$3849=A3795, IMDB_Movies_Cleaned!$N$2:$N$3849))</f>
        <v>8.8000000000000007</v>
      </c>
      <c r="H3795" cm="1">
        <f t="array" ref="H3795">MIN(IF(IMDB_Movies_Cleaned!$E$2:$E$3849=A3795, IMDB_Movies_Cleaned!$N$2:$N$3849))</f>
        <v>3.3</v>
      </c>
      <c r="I3795" cm="1">
        <f t="array" ref="I3795">_xlfn.VAR.S(IF(IMDB_Movies_Cleaned!$E$2:$E$3849=A3795, IMDB_Movies_Cleaned!$N$2:$N$3849))</f>
        <v>0.73480011182555371</v>
      </c>
      <c r="J3795" cm="1">
        <f t="array" ref="J3795">_xlfn.STDEV.S(IF(IMDB_Movies_Cleaned!$E$2:$E$3849=A3795, IMDB_Movies_Cleaned!$N$2:$N$3849))</f>
        <v>0.85720482489633343</v>
      </c>
    </row>
    <row r="3796" spans="1:10" x14ac:dyDescent="0.25">
      <c r="A3796" s="2" t="s">
        <v>4253</v>
      </c>
      <c r="B3796">
        <f t="shared" si="61"/>
        <v>2</v>
      </c>
      <c r="D3796">
        <f>AVERAGEIF(IMDB_Movies_Cleaned!$E$2:$E$3849, A3796, IMDB_Movies_Cleaned!$N$2:$N$3849)</f>
        <v>6.9</v>
      </c>
      <c r="E3796" cm="1">
        <f t="array" ref="E3796">MEDIAN(IF(IMDB_Movies_Cleaned!$E$2:$E$3849=A3796, IMDB_Movies_Cleaned!$N$2:$N$3849))</f>
        <v>6.9</v>
      </c>
      <c r="F3796" t="e" cm="1">
        <f t="array" ref="F3796">_xlfn.MODE.SNGL(IF(IMDB_Movies_Cleaned!$E$2:$E$3849=A3796, IMDB_Movies_Cleaned!$N$2:$N$3849))</f>
        <v>#N/A</v>
      </c>
      <c r="G3796" cm="1">
        <f t="array" ref="G3796">MAX(IF(IMDB_Movies_Cleaned!$E$2:$E$3849=A3796, IMDB_Movies_Cleaned!$N$2:$N$3849))</f>
        <v>8</v>
      </c>
      <c r="H3796" cm="1">
        <f t="array" ref="H3796">MIN(IF(IMDB_Movies_Cleaned!$E$2:$E$3849=A3796, IMDB_Movies_Cleaned!$N$2:$N$3849))</f>
        <v>5.8</v>
      </c>
      <c r="I3796" cm="1">
        <f t="array" ref="I3796">_xlfn.VAR.S(IF(IMDB_Movies_Cleaned!$E$2:$E$3849=A3796, IMDB_Movies_Cleaned!$N$2:$N$3849))</f>
        <v>2.4199999999999875</v>
      </c>
      <c r="J3796" cm="1">
        <f t="array" ref="J3796">_xlfn.STDEV.S(IF(IMDB_Movies_Cleaned!$E$2:$E$3849=A3796, IMDB_Movies_Cleaned!$N$2:$N$3849))</f>
        <v>1.5556349186104006</v>
      </c>
    </row>
    <row r="3797" spans="1:10" x14ac:dyDescent="0.25">
      <c r="A3797" s="2" t="s">
        <v>38</v>
      </c>
      <c r="B3797">
        <f t="shared" si="61"/>
        <v>21</v>
      </c>
      <c r="D3797">
        <f>AVERAGEIF(IMDB_Movies_Cleaned!$E$2:$E$3849, A3797, IMDB_Movies_Cleaned!$N$2:$N$3849)</f>
        <v>6.7714285714285705</v>
      </c>
      <c r="E3797" cm="1">
        <f t="array" ref="E3797">MEDIAN(IF(IMDB_Movies_Cleaned!$E$2:$E$3849=A3797, IMDB_Movies_Cleaned!$N$2:$N$3849))</f>
        <v>7.1</v>
      </c>
      <c r="F3797" cm="1">
        <f t="array" ref="F3797">_xlfn.MODE.SNGL(IF(IMDB_Movies_Cleaned!$E$2:$E$3849=A3797, IMDB_Movies_Cleaned!$N$2:$N$3849))</f>
        <v>7.1</v>
      </c>
      <c r="G3797" cm="1">
        <f t="array" ref="G3797">MAX(IF(IMDB_Movies_Cleaned!$E$2:$E$3849=A3797, IMDB_Movies_Cleaned!$N$2:$N$3849))</f>
        <v>8</v>
      </c>
      <c r="H3797" cm="1">
        <f t="array" ref="H3797">MIN(IF(IMDB_Movies_Cleaned!$E$2:$E$3849=A3797, IMDB_Movies_Cleaned!$N$2:$N$3849))</f>
        <v>2.7</v>
      </c>
      <c r="I3797" cm="1">
        <f t="array" ref="I3797">_xlfn.VAR.S(IF(IMDB_Movies_Cleaned!$E$2:$E$3849=A3797, IMDB_Movies_Cleaned!$N$2:$N$3849))</f>
        <v>1.4081428571428547</v>
      </c>
      <c r="J3797" cm="1">
        <f t="array" ref="J3797">_xlfn.STDEV.S(IF(IMDB_Movies_Cleaned!$E$2:$E$3849=A3797, IMDB_Movies_Cleaned!$N$2:$N$3849))</f>
        <v>1.1866519528247761</v>
      </c>
    </row>
    <row r="3798" spans="1:10" x14ac:dyDescent="0.25">
      <c r="A3798" s="1" t="s">
        <v>1671</v>
      </c>
      <c r="B3798">
        <f t="shared" si="61"/>
        <v>153</v>
      </c>
      <c r="D3798">
        <f>AVERAGEIF(IMDB_Movies_Cleaned!$E$2:$E$3849, A3798, IMDB_Movies_Cleaned!$N$2:$N$3849)</f>
        <v>7.0418300653594796</v>
      </c>
      <c r="E3798" cm="1">
        <f t="array" ref="E3798">MEDIAN(IF(IMDB_Movies_Cleaned!$E$2:$E$3849=A3798, IMDB_Movies_Cleaned!$N$2:$N$3849))</f>
        <v>7.2</v>
      </c>
      <c r="F3798" cm="1">
        <f t="array" ref="F3798">_xlfn.MODE.SNGL(IF(IMDB_Movies_Cleaned!$E$2:$E$3849=A3798, IMDB_Movies_Cleaned!$N$2:$N$3849))</f>
        <v>7.3</v>
      </c>
      <c r="G3798" cm="1">
        <f t="array" ref="G3798">MAX(IF(IMDB_Movies_Cleaned!$E$2:$E$3849=A3798, IMDB_Movies_Cleaned!$N$2:$N$3849))</f>
        <v>8.8000000000000007</v>
      </c>
      <c r="H3798" cm="1">
        <f t="array" ref="H3798">MIN(IF(IMDB_Movies_Cleaned!$E$2:$E$3849=A3798, IMDB_Movies_Cleaned!$N$2:$N$3849))</f>
        <v>3.4</v>
      </c>
      <c r="I3798" cm="1">
        <f t="array" ref="I3798">_xlfn.VAR.S(IF(IMDB_Movies_Cleaned!$E$2:$E$3849=A3798, IMDB_Movies_Cleaned!$N$2:$N$3849))</f>
        <v>0.68705452356381391</v>
      </c>
      <c r="J3798" cm="1">
        <f t="array" ref="J3798">_xlfn.STDEV.S(IF(IMDB_Movies_Cleaned!$E$2:$E$3849=A3798, IMDB_Movies_Cleaned!$N$2:$N$3849))</f>
        <v>0.82888752166009472</v>
      </c>
    </row>
    <row r="3799" spans="1:10" x14ac:dyDescent="0.25">
      <c r="A3799" s="2" t="s">
        <v>1671</v>
      </c>
      <c r="B3799">
        <f t="shared" si="61"/>
        <v>153</v>
      </c>
      <c r="D3799">
        <f>AVERAGEIF(IMDB_Movies_Cleaned!$E$2:$E$3849, A3799, IMDB_Movies_Cleaned!$N$2:$N$3849)</f>
        <v>7.0418300653594796</v>
      </c>
      <c r="E3799" cm="1">
        <f t="array" ref="E3799">MEDIAN(IF(IMDB_Movies_Cleaned!$E$2:$E$3849=A3799, IMDB_Movies_Cleaned!$N$2:$N$3849))</f>
        <v>7.2</v>
      </c>
      <c r="F3799" cm="1">
        <f t="array" ref="F3799">_xlfn.MODE.SNGL(IF(IMDB_Movies_Cleaned!$E$2:$E$3849=A3799, IMDB_Movies_Cleaned!$N$2:$N$3849))</f>
        <v>7.3</v>
      </c>
      <c r="G3799" cm="1">
        <f t="array" ref="G3799">MAX(IF(IMDB_Movies_Cleaned!$E$2:$E$3849=A3799, IMDB_Movies_Cleaned!$N$2:$N$3849))</f>
        <v>8.8000000000000007</v>
      </c>
      <c r="H3799" cm="1">
        <f t="array" ref="H3799">MIN(IF(IMDB_Movies_Cleaned!$E$2:$E$3849=A3799, IMDB_Movies_Cleaned!$N$2:$N$3849))</f>
        <v>3.4</v>
      </c>
      <c r="I3799" cm="1">
        <f t="array" ref="I3799">_xlfn.VAR.S(IF(IMDB_Movies_Cleaned!$E$2:$E$3849=A3799, IMDB_Movies_Cleaned!$N$2:$N$3849))</f>
        <v>0.68705452356381391</v>
      </c>
      <c r="J3799" cm="1">
        <f t="array" ref="J3799">_xlfn.STDEV.S(IF(IMDB_Movies_Cleaned!$E$2:$E$3849=A3799, IMDB_Movies_Cleaned!$N$2:$N$3849))</f>
        <v>0.82888752166009472</v>
      </c>
    </row>
    <row r="3800" spans="1:10" x14ac:dyDescent="0.25">
      <c r="A3800" s="2" t="s">
        <v>2836</v>
      </c>
      <c r="B3800">
        <f t="shared" si="61"/>
        <v>22</v>
      </c>
      <c r="D3800">
        <f>AVERAGEIF(IMDB_Movies_Cleaned!$E$2:$E$3849, A3800, IMDB_Movies_Cleaned!$N$2:$N$3849)</f>
        <v>6.6363636363636376</v>
      </c>
      <c r="E3800" cm="1">
        <f t="array" ref="E3800">MEDIAN(IF(IMDB_Movies_Cleaned!$E$2:$E$3849=A3800, IMDB_Movies_Cleaned!$N$2:$N$3849))</f>
        <v>6.9</v>
      </c>
      <c r="F3800" cm="1">
        <f t="array" ref="F3800">_xlfn.MODE.SNGL(IF(IMDB_Movies_Cleaned!$E$2:$E$3849=A3800, IMDB_Movies_Cleaned!$N$2:$N$3849))</f>
        <v>7</v>
      </c>
      <c r="G3800" cm="1">
        <f t="array" ref="G3800">MAX(IF(IMDB_Movies_Cleaned!$E$2:$E$3849=A3800, IMDB_Movies_Cleaned!$N$2:$N$3849))</f>
        <v>8.5</v>
      </c>
      <c r="H3800" cm="1">
        <f t="array" ref="H3800">MIN(IF(IMDB_Movies_Cleaned!$E$2:$E$3849=A3800, IMDB_Movies_Cleaned!$N$2:$N$3849))</f>
        <v>3.5</v>
      </c>
      <c r="I3800" cm="1">
        <f t="array" ref="I3800">_xlfn.VAR.S(IF(IMDB_Movies_Cleaned!$E$2:$E$3849=A3800, IMDB_Movies_Cleaned!$N$2:$N$3849))</f>
        <v>1.2090909090908921</v>
      </c>
      <c r="J3800" cm="1">
        <f t="array" ref="J3800">_xlfn.STDEV.S(IF(IMDB_Movies_Cleaned!$E$2:$E$3849=A3800, IMDB_Movies_Cleaned!$N$2:$N$3849))</f>
        <v>1.0995866992151606</v>
      </c>
    </row>
    <row r="3801" spans="1:10" x14ac:dyDescent="0.25">
      <c r="A3801" s="1" t="s">
        <v>7557</v>
      </c>
      <c r="B3801">
        <f t="shared" si="61"/>
        <v>2</v>
      </c>
      <c r="D3801">
        <f>AVERAGEIF(IMDB_Movies_Cleaned!$E$2:$E$3849, A3801, IMDB_Movies_Cleaned!$N$2:$N$3849)</f>
        <v>7.8</v>
      </c>
      <c r="E3801" cm="1">
        <f t="array" ref="E3801">MEDIAN(IF(IMDB_Movies_Cleaned!$E$2:$E$3849=A3801, IMDB_Movies_Cleaned!$N$2:$N$3849))</f>
        <v>7.8</v>
      </c>
      <c r="F3801" t="e" cm="1">
        <f t="array" ref="F3801">_xlfn.MODE.SNGL(IF(IMDB_Movies_Cleaned!$E$2:$E$3849=A3801, IMDB_Movies_Cleaned!$N$2:$N$3849))</f>
        <v>#N/A</v>
      </c>
      <c r="G3801" cm="1">
        <f t="array" ref="G3801">MAX(IF(IMDB_Movies_Cleaned!$E$2:$E$3849=A3801, IMDB_Movies_Cleaned!$N$2:$N$3849))</f>
        <v>8.1</v>
      </c>
      <c r="H3801" cm="1">
        <f t="array" ref="H3801">MIN(IF(IMDB_Movies_Cleaned!$E$2:$E$3849=A3801, IMDB_Movies_Cleaned!$N$2:$N$3849))</f>
        <v>7.5</v>
      </c>
      <c r="I3801" cm="1">
        <f t="array" ref="I3801">_xlfn.VAR.S(IF(IMDB_Movies_Cleaned!$E$2:$E$3849=A3801, IMDB_Movies_Cleaned!$N$2:$N$3849))</f>
        <v>0.1799999999999998</v>
      </c>
      <c r="J3801" cm="1">
        <f t="array" ref="J3801">_xlfn.STDEV.S(IF(IMDB_Movies_Cleaned!$E$2:$E$3849=A3801, IMDB_Movies_Cleaned!$N$2:$N$3849))</f>
        <v>0.42426406871192829</v>
      </c>
    </row>
    <row r="3802" spans="1:10" x14ac:dyDescent="0.25">
      <c r="A3802" s="2" t="s">
        <v>1100</v>
      </c>
      <c r="B3802">
        <f t="shared" si="61"/>
        <v>82</v>
      </c>
      <c r="D3802">
        <f>AVERAGEIF(IMDB_Movies_Cleaned!$E$2:$E$3849, A3802, IMDB_Movies_Cleaned!$N$2:$N$3849)</f>
        <v>6.8573170731707327</v>
      </c>
      <c r="E3802" cm="1">
        <f t="array" ref="E3802">MEDIAN(IF(IMDB_Movies_Cleaned!$E$2:$E$3849=A3802, IMDB_Movies_Cleaned!$N$2:$N$3849))</f>
        <v>7</v>
      </c>
      <c r="F3802" cm="1">
        <f t="array" ref="F3802">_xlfn.MODE.SNGL(IF(IMDB_Movies_Cleaned!$E$2:$E$3849=A3802, IMDB_Movies_Cleaned!$N$2:$N$3849))</f>
        <v>6.1</v>
      </c>
      <c r="G3802" cm="1">
        <f t="array" ref="G3802">MAX(IF(IMDB_Movies_Cleaned!$E$2:$E$3849=A3802, IMDB_Movies_Cleaned!$N$2:$N$3849))</f>
        <v>8.5</v>
      </c>
      <c r="H3802" cm="1">
        <f t="array" ref="H3802">MIN(IF(IMDB_Movies_Cleaned!$E$2:$E$3849=A3802, IMDB_Movies_Cleaned!$N$2:$N$3849))</f>
        <v>5.0999999999999996</v>
      </c>
      <c r="I3802" cm="1">
        <f t="array" ref="I3802">_xlfn.VAR.S(IF(IMDB_Movies_Cleaned!$E$2:$E$3849=A3802, IMDB_Movies_Cleaned!$N$2:$N$3849))</f>
        <v>0.60766184884070396</v>
      </c>
      <c r="J3802" cm="1">
        <f t="array" ref="J3802">_xlfn.STDEV.S(IF(IMDB_Movies_Cleaned!$E$2:$E$3849=A3802, IMDB_Movies_Cleaned!$N$2:$N$3849))</f>
        <v>0.77952668257135627</v>
      </c>
    </row>
    <row r="3803" spans="1:10" x14ac:dyDescent="0.25">
      <c r="A3803" s="2" t="s">
        <v>7171</v>
      </c>
      <c r="B3803">
        <f t="shared" si="61"/>
        <v>1</v>
      </c>
      <c r="D3803">
        <f>AVERAGEIF(IMDB_Movies_Cleaned!$E$2:$E$3849, A3803, IMDB_Movies_Cleaned!$N$2:$N$3849)</f>
        <v>7.7</v>
      </c>
      <c r="E3803" cm="1">
        <f t="array" ref="E3803">MEDIAN(IF(IMDB_Movies_Cleaned!$E$2:$E$3849=A3803, IMDB_Movies_Cleaned!$N$2:$N$3849))</f>
        <v>7.7</v>
      </c>
      <c r="F3803" t="e" cm="1">
        <f t="array" ref="F3803">_xlfn.MODE.SNGL(IF(IMDB_Movies_Cleaned!$E$2:$E$3849=A3803, IMDB_Movies_Cleaned!$N$2:$N$3849))</f>
        <v>#N/A</v>
      </c>
      <c r="G3803" cm="1">
        <f t="array" ref="G3803">MAX(IF(IMDB_Movies_Cleaned!$E$2:$E$3849=A3803, IMDB_Movies_Cleaned!$N$2:$N$3849))</f>
        <v>7.7</v>
      </c>
      <c r="H3803" cm="1">
        <f t="array" ref="H3803">MIN(IF(IMDB_Movies_Cleaned!$E$2:$E$3849=A3803, IMDB_Movies_Cleaned!$N$2:$N$3849))</f>
        <v>7.7</v>
      </c>
      <c r="I3803" t="e" cm="1">
        <f t="array" ref="I3803">_xlfn.VAR.S(IF(IMDB_Movies_Cleaned!$E$2:$E$3849=A3803, IMDB_Movies_Cleaned!$N$2:$N$3849))</f>
        <v>#DIV/0!</v>
      </c>
      <c r="J3803" t="e" cm="1">
        <f t="array" ref="J3803">_xlfn.STDEV.S(IF(IMDB_Movies_Cleaned!$E$2:$E$3849=A3803, IMDB_Movies_Cleaned!$N$2:$N$3849))</f>
        <v>#DIV/0!</v>
      </c>
    </row>
    <row r="3804" spans="1:10" x14ac:dyDescent="0.25">
      <c r="A3804" s="2" t="s">
        <v>3208</v>
      </c>
      <c r="B3804">
        <f t="shared" si="61"/>
        <v>8</v>
      </c>
      <c r="D3804">
        <f>AVERAGEIF(IMDB_Movies_Cleaned!$E$2:$E$3849, A3804, IMDB_Movies_Cleaned!$N$2:$N$3849)</f>
        <v>6.9124999999999996</v>
      </c>
      <c r="E3804" cm="1">
        <f t="array" ref="E3804">MEDIAN(IF(IMDB_Movies_Cleaned!$E$2:$E$3849=A3804, IMDB_Movies_Cleaned!$N$2:$N$3849))</f>
        <v>6.65</v>
      </c>
      <c r="F3804" cm="1">
        <f t="array" ref="F3804">_xlfn.MODE.SNGL(IF(IMDB_Movies_Cleaned!$E$2:$E$3849=A3804, IMDB_Movies_Cleaned!$N$2:$N$3849))</f>
        <v>6.3</v>
      </c>
      <c r="G3804" cm="1">
        <f t="array" ref="G3804">MAX(IF(IMDB_Movies_Cleaned!$E$2:$E$3849=A3804, IMDB_Movies_Cleaned!$N$2:$N$3849))</f>
        <v>8.5</v>
      </c>
      <c r="H3804" cm="1">
        <f t="array" ref="H3804">MIN(IF(IMDB_Movies_Cleaned!$E$2:$E$3849=A3804, IMDB_Movies_Cleaned!$N$2:$N$3849))</f>
        <v>6.3</v>
      </c>
      <c r="I3804" cm="1">
        <f t="array" ref="I3804">_xlfn.VAR.S(IF(IMDB_Movies_Cleaned!$E$2:$E$3849=A3804, IMDB_Movies_Cleaned!$N$2:$N$3849))</f>
        <v>0.59267857142858049</v>
      </c>
      <c r="J3804" cm="1">
        <f t="array" ref="J3804">_xlfn.STDEV.S(IF(IMDB_Movies_Cleaned!$E$2:$E$3849=A3804, IMDB_Movies_Cleaned!$N$2:$N$3849))</f>
        <v>0.76985620178613912</v>
      </c>
    </row>
    <row r="3805" spans="1:10" x14ac:dyDescent="0.25">
      <c r="A3805" s="1" t="s">
        <v>129</v>
      </c>
      <c r="B3805">
        <f t="shared" si="61"/>
        <v>119</v>
      </c>
      <c r="D3805">
        <f>AVERAGEIF(IMDB_Movies_Cleaned!$E$2:$E$3849, A3805, IMDB_Movies_Cleaned!$N$2:$N$3849)</f>
        <v>6.9529411764705902</v>
      </c>
      <c r="E3805" cm="1">
        <f t="array" ref="E3805">MEDIAN(IF(IMDB_Movies_Cleaned!$E$2:$E$3849=A3805, IMDB_Movies_Cleaned!$N$2:$N$3849))</f>
        <v>7.1</v>
      </c>
      <c r="F3805" cm="1">
        <f t="array" ref="F3805">_xlfn.MODE.SNGL(IF(IMDB_Movies_Cleaned!$E$2:$E$3849=A3805, IMDB_Movies_Cleaned!$N$2:$N$3849))</f>
        <v>7.2</v>
      </c>
      <c r="G3805" cm="1">
        <f t="array" ref="G3805">MAX(IF(IMDB_Movies_Cleaned!$E$2:$E$3849=A3805, IMDB_Movies_Cleaned!$N$2:$N$3849))</f>
        <v>8.1</v>
      </c>
      <c r="H3805" cm="1">
        <f t="array" ref="H3805">MIN(IF(IMDB_Movies_Cleaned!$E$2:$E$3849=A3805, IMDB_Movies_Cleaned!$N$2:$N$3849))</f>
        <v>4.0999999999999996</v>
      </c>
      <c r="I3805" cm="1">
        <f t="array" ref="I3805">_xlfn.VAR.S(IF(IMDB_Movies_Cleaned!$E$2:$E$3849=A3805, IMDB_Movies_Cleaned!$N$2:$N$3849))</f>
        <v>0.5581056829511245</v>
      </c>
      <c r="J3805" cm="1">
        <f t="array" ref="J3805">_xlfn.STDEV.S(IF(IMDB_Movies_Cleaned!$E$2:$E$3849=A3805, IMDB_Movies_Cleaned!$N$2:$N$3849))</f>
        <v>0.74706471135446129</v>
      </c>
    </row>
    <row r="3806" spans="1:10" x14ac:dyDescent="0.25">
      <c r="A3806" s="2" t="s">
        <v>877</v>
      </c>
      <c r="B3806">
        <f t="shared" si="61"/>
        <v>135</v>
      </c>
      <c r="D3806">
        <f>AVERAGEIF(IMDB_Movies_Cleaned!$E$2:$E$3849, A3806, IMDB_Movies_Cleaned!$N$2:$N$3849)</f>
        <v>5.8962962962962955</v>
      </c>
      <c r="E3806" cm="1">
        <f t="array" ref="E3806">MEDIAN(IF(IMDB_Movies_Cleaned!$E$2:$E$3849=A3806, IMDB_Movies_Cleaned!$N$2:$N$3849))</f>
        <v>6</v>
      </c>
      <c r="F3806" cm="1">
        <f t="array" ref="F3806">_xlfn.MODE.SNGL(IF(IMDB_Movies_Cleaned!$E$2:$E$3849=A3806, IMDB_Movies_Cleaned!$N$2:$N$3849))</f>
        <v>6.1</v>
      </c>
      <c r="G3806" cm="1">
        <f t="array" ref="G3806">MAX(IF(IMDB_Movies_Cleaned!$E$2:$E$3849=A3806, IMDB_Movies_Cleaned!$N$2:$N$3849))</f>
        <v>8.4</v>
      </c>
      <c r="H3806" cm="1">
        <f t="array" ref="H3806">MIN(IF(IMDB_Movies_Cleaned!$E$2:$E$3849=A3806, IMDB_Movies_Cleaned!$N$2:$N$3849))</f>
        <v>2.7</v>
      </c>
      <c r="I3806" cm="1">
        <f t="array" ref="I3806">_xlfn.VAR.S(IF(IMDB_Movies_Cleaned!$E$2:$E$3849=A3806, IMDB_Movies_Cleaned!$N$2:$N$3849))</f>
        <v>0.76826976229963906</v>
      </c>
      <c r="J3806" cm="1">
        <f t="array" ref="J3806">_xlfn.STDEV.S(IF(IMDB_Movies_Cleaned!$E$2:$E$3849=A3806, IMDB_Movies_Cleaned!$N$2:$N$3849))</f>
        <v>0.87650998984588824</v>
      </c>
    </row>
    <row r="3807" spans="1:10" x14ac:dyDescent="0.25">
      <c r="A3807" s="1" t="s">
        <v>2558</v>
      </c>
      <c r="B3807">
        <f t="shared" si="61"/>
        <v>5</v>
      </c>
      <c r="D3807">
        <f>AVERAGEIF(IMDB_Movies_Cleaned!$E$2:$E$3849, A3807, IMDB_Movies_Cleaned!$N$2:$N$3849)</f>
        <v>7.24</v>
      </c>
      <c r="E3807" cm="1">
        <f t="array" ref="E3807">MEDIAN(IF(IMDB_Movies_Cleaned!$E$2:$E$3849=A3807, IMDB_Movies_Cleaned!$N$2:$N$3849))</f>
        <v>7.2</v>
      </c>
      <c r="F3807" t="e" cm="1">
        <f t="array" ref="F3807">_xlfn.MODE.SNGL(IF(IMDB_Movies_Cleaned!$E$2:$E$3849=A3807, IMDB_Movies_Cleaned!$N$2:$N$3849))</f>
        <v>#N/A</v>
      </c>
      <c r="G3807" cm="1">
        <f t="array" ref="G3807">MAX(IF(IMDB_Movies_Cleaned!$E$2:$E$3849=A3807, IMDB_Movies_Cleaned!$N$2:$N$3849))</f>
        <v>8</v>
      </c>
      <c r="H3807" cm="1">
        <f t="array" ref="H3807">MIN(IF(IMDB_Movies_Cleaned!$E$2:$E$3849=A3807, IMDB_Movies_Cleaned!$N$2:$N$3849))</f>
        <v>6.5</v>
      </c>
      <c r="I3807" cm="1">
        <f t="array" ref="I3807">_xlfn.VAR.S(IF(IMDB_Movies_Cleaned!$E$2:$E$3849=A3807, IMDB_Movies_Cleaned!$N$2:$N$3849))</f>
        <v>0.313</v>
      </c>
      <c r="J3807" cm="1">
        <f t="array" ref="J3807">_xlfn.STDEV.S(IF(IMDB_Movies_Cleaned!$E$2:$E$3849=A3807, IMDB_Movies_Cleaned!$N$2:$N$3849))</f>
        <v>0.55946402922797456</v>
      </c>
    </row>
    <row r="3808" spans="1:10" x14ac:dyDescent="0.25">
      <c r="A3808" s="1" t="s">
        <v>1100</v>
      </c>
      <c r="B3808">
        <f t="shared" si="61"/>
        <v>82</v>
      </c>
      <c r="D3808">
        <f>AVERAGEIF(IMDB_Movies_Cleaned!$E$2:$E$3849, A3808, IMDB_Movies_Cleaned!$N$2:$N$3849)</f>
        <v>6.8573170731707327</v>
      </c>
      <c r="E3808" cm="1">
        <f t="array" ref="E3808">MEDIAN(IF(IMDB_Movies_Cleaned!$E$2:$E$3849=A3808, IMDB_Movies_Cleaned!$N$2:$N$3849))</f>
        <v>7</v>
      </c>
      <c r="F3808" cm="1">
        <f t="array" ref="F3808">_xlfn.MODE.SNGL(IF(IMDB_Movies_Cleaned!$E$2:$E$3849=A3808, IMDB_Movies_Cleaned!$N$2:$N$3849))</f>
        <v>6.1</v>
      </c>
      <c r="G3808" cm="1">
        <f t="array" ref="G3808">MAX(IF(IMDB_Movies_Cleaned!$E$2:$E$3849=A3808, IMDB_Movies_Cleaned!$N$2:$N$3849))</f>
        <v>8.5</v>
      </c>
      <c r="H3808" cm="1">
        <f t="array" ref="H3808">MIN(IF(IMDB_Movies_Cleaned!$E$2:$E$3849=A3808, IMDB_Movies_Cleaned!$N$2:$N$3849))</f>
        <v>5.0999999999999996</v>
      </c>
      <c r="I3808" cm="1">
        <f t="array" ref="I3808">_xlfn.VAR.S(IF(IMDB_Movies_Cleaned!$E$2:$E$3849=A3808, IMDB_Movies_Cleaned!$N$2:$N$3849))</f>
        <v>0.60766184884070396</v>
      </c>
      <c r="J3808" cm="1">
        <f t="array" ref="J3808">_xlfn.STDEV.S(IF(IMDB_Movies_Cleaned!$E$2:$E$3849=A3808, IMDB_Movies_Cleaned!$N$2:$N$3849))</f>
        <v>0.77952668257135627</v>
      </c>
    </row>
    <row r="3809" spans="1:10" x14ac:dyDescent="0.25">
      <c r="A3809" s="1" t="s">
        <v>753</v>
      </c>
      <c r="B3809">
        <f t="shared" si="61"/>
        <v>151</v>
      </c>
      <c r="D3809">
        <f>AVERAGEIF(IMDB_Movies_Cleaned!$E$2:$E$3849, A3809, IMDB_Movies_Cleaned!$N$2:$N$3849)</f>
        <v>6.4947019867549711</v>
      </c>
      <c r="E3809" cm="1">
        <f t="array" ref="E3809">MEDIAN(IF(IMDB_Movies_Cleaned!$E$2:$E$3849=A3809, IMDB_Movies_Cleaned!$N$2:$N$3849))</f>
        <v>6.5</v>
      </c>
      <c r="F3809" cm="1">
        <f t="array" ref="F3809">_xlfn.MODE.SNGL(IF(IMDB_Movies_Cleaned!$E$2:$E$3849=A3809, IMDB_Movies_Cleaned!$N$2:$N$3849))</f>
        <v>6.5</v>
      </c>
      <c r="G3809" cm="1">
        <f t="array" ref="G3809">MAX(IF(IMDB_Movies_Cleaned!$E$2:$E$3849=A3809, IMDB_Movies_Cleaned!$N$2:$N$3849))</f>
        <v>8</v>
      </c>
      <c r="H3809" cm="1">
        <f t="array" ref="H3809">MIN(IF(IMDB_Movies_Cleaned!$E$2:$E$3849=A3809, IMDB_Movies_Cleaned!$N$2:$N$3849))</f>
        <v>4.3</v>
      </c>
      <c r="I3809" cm="1">
        <f t="array" ref="I3809">_xlfn.VAR.S(IF(IMDB_Movies_Cleaned!$E$2:$E$3849=A3809, IMDB_Movies_Cleaned!$N$2:$N$3849))</f>
        <v>0.56277174392930951</v>
      </c>
      <c r="J3809" cm="1">
        <f t="array" ref="J3809">_xlfn.STDEV.S(IF(IMDB_Movies_Cleaned!$E$2:$E$3849=A3809, IMDB_Movies_Cleaned!$N$2:$N$3849))</f>
        <v>0.75018114074489339</v>
      </c>
    </row>
    <row r="3810" spans="1:10" x14ac:dyDescent="0.25">
      <c r="A3810" s="2" t="s">
        <v>3462</v>
      </c>
      <c r="B3810">
        <f t="shared" si="61"/>
        <v>16</v>
      </c>
      <c r="D3810">
        <f>AVERAGEIF(IMDB_Movies_Cleaned!$E$2:$E$3849, A3810, IMDB_Movies_Cleaned!$N$2:$N$3849)</f>
        <v>6.2437499999999995</v>
      </c>
      <c r="E3810" cm="1">
        <f t="array" ref="E3810">MEDIAN(IF(IMDB_Movies_Cleaned!$E$2:$E$3849=A3810, IMDB_Movies_Cleaned!$N$2:$N$3849))</f>
        <v>6.5</v>
      </c>
      <c r="F3810" cm="1">
        <f t="array" ref="F3810">_xlfn.MODE.SNGL(IF(IMDB_Movies_Cleaned!$E$2:$E$3849=A3810, IMDB_Movies_Cleaned!$N$2:$N$3849))</f>
        <v>6.5</v>
      </c>
      <c r="G3810" cm="1">
        <f t="array" ref="G3810">MAX(IF(IMDB_Movies_Cleaned!$E$2:$E$3849=A3810, IMDB_Movies_Cleaned!$N$2:$N$3849))</f>
        <v>7.9</v>
      </c>
      <c r="H3810" cm="1">
        <f t="array" ref="H3810">MIN(IF(IMDB_Movies_Cleaned!$E$2:$E$3849=A3810, IMDB_Movies_Cleaned!$N$2:$N$3849))</f>
        <v>2.1</v>
      </c>
      <c r="I3810" cm="1">
        <f t="array" ref="I3810">_xlfn.VAR.S(IF(IMDB_Movies_Cleaned!$E$2:$E$3849=A3810, IMDB_Movies_Cleaned!$N$2:$N$3849))</f>
        <v>1.7452916666666776</v>
      </c>
      <c r="J3810" cm="1">
        <f t="array" ref="J3810">_xlfn.STDEV.S(IF(IMDB_Movies_Cleaned!$E$2:$E$3849=A3810, IMDB_Movies_Cleaned!$N$2:$N$3849))</f>
        <v>1.3210948742110378</v>
      </c>
    </row>
    <row r="3811" spans="1:10" x14ac:dyDescent="0.25">
      <c r="A3811" s="1" t="s">
        <v>872</v>
      </c>
      <c r="B3811">
        <f t="shared" si="61"/>
        <v>145</v>
      </c>
      <c r="D3811">
        <f>AVERAGEIF(IMDB_Movies_Cleaned!$E$2:$E$3849, A3811, IMDB_Movies_Cleaned!$N$2:$N$3849)</f>
        <v>5.8406896551724108</v>
      </c>
      <c r="E3811" cm="1">
        <f t="array" ref="E3811">MEDIAN(IF(IMDB_Movies_Cleaned!$E$2:$E$3849=A3811, IMDB_Movies_Cleaned!$N$2:$N$3849))</f>
        <v>6</v>
      </c>
      <c r="F3811" cm="1">
        <f t="array" ref="F3811">_xlfn.MODE.SNGL(IF(IMDB_Movies_Cleaned!$E$2:$E$3849=A3811, IMDB_Movies_Cleaned!$N$2:$N$3849))</f>
        <v>6.5</v>
      </c>
      <c r="G3811" cm="1">
        <f t="array" ref="G3811">MAX(IF(IMDB_Movies_Cleaned!$E$2:$E$3849=A3811, IMDB_Movies_Cleaned!$N$2:$N$3849))</f>
        <v>8</v>
      </c>
      <c r="H3811" cm="1">
        <f t="array" ref="H3811">MIN(IF(IMDB_Movies_Cleaned!$E$2:$E$3849=A3811, IMDB_Movies_Cleaned!$N$2:$N$3849))</f>
        <v>1.9</v>
      </c>
      <c r="I3811" cm="1">
        <f t="array" ref="I3811">_xlfn.VAR.S(IF(IMDB_Movies_Cleaned!$E$2:$E$3849=A3811, IMDB_Movies_Cleaned!$N$2:$N$3849))</f>
        <v>1.4818745210728315</v>
      </c>
      <c r="J3811" cm="1">
        <f t="array" ref="J3811">_xlfn.STDEV.S(IF(IMDB_Movies_Cleaned!$E$2:$E$3849=A3811, IMDB_Movies_Cleaned!$N$2:$N$3849))</f>
        <v>1.2173226856806831</v>
      </c>
    </row>
    <row r="3812" spans="1:10" x14ac:dyDescent="0.25">
      <c r="A3812" s="2" t="s">
        <v>38</v>
      </c>
      <c r="B3812">
        <f t="shared" si="61"/>
        <v>21</v>
      </c>
      <c r="D3812">
        <f>AVERAGEIF(IMDB_Movies_Cleaned!$E$2:$E$3849, A3812, IMDB_Movies_Cleaned!$N$2:$N$3849)</f>
        <v>6.7714285714285705</v>
      </c>
      <c r="E3812" cm="1">
        <f t="array" ref="E3812">MEDIAN(IF(IMDB_Movies_Cleaned!$E$2:$E$3849=A3812, IMDB_Movies_Cleaned!$N$2:$N$3849))</f>
        <v>7.1</v>
      </c>
      <c r="F3812" cm="1">
        <f t="array" ref="F3812">_xlfn.MODE.SNGL(IF(IMDB_Movies_Cleaned!$E$2:$E$3849=A3812, IMDB_Movies_Cleaned!$N$2:$N$3849))</f>
        <v>7.1</v>
      </c>
      <c r="G3812" cm="1">
        <f t="array" ref="G3812">MAX(IF(IMDB_Movies_Cleaned!$E$2:$E$3849=A3812, IMDB_Movies_Cleaned!$N$2:$N$3849))</f>
        <v>8</v>
      </c>
      <c r="H3812" cm="1">
        <f t="array" ref="H3812">MIN(IF(IMDB_Movies_Cleaned!$E$2:$E$3849=A3812, IMDB_Movies_Cleaned!$N$2:$N$3849))</f>
        <v>2.7</v>
      </c>
      <c r="I3812" cm="1">
        <f t="array" ref="I3812">_xlfn.VAR.S(IF(IMDB_Movies_Cleaned!$E$2:$E$3849=A3812, IMDB_Movies_Cleaned!$N$2:$N$3849))</f>
        <v>1.4081428571428547</v>
      </c>
      <c r="J3812" cm="1">
        <f t="array" ref="J3812">_xlfn.STDEV.S(IF(IMDB_Movies_Cleaned!$E$2:$E$3849=A3812, IMDB_Movies_Cleaned!$N$2:$N$3849))</f>
        <v>1.1866519528247761</v>
      </c>
    </row>
    <row r="3813" spans="1:10" x14ac:dyDescent="0.25">
      <c r="A3813" s="1" t="s">
        <v>2571</v>
      </c>
      <c r="B3813">
        <f t="shared" si="61"/>
        <v>34</v>
      </c>
      <c r="D3813">
        <f>AVERAGEIF(IMDB_Movies_Cleaned!$E$2:$E$3849, A3813, IMDB_Movies_Cleaned!$N$2:$N$3849)</f>
        <v>5.7588235294117638</v>
      </c>
      <c r="E3813" cm="1">
        <f t="array" ref="E3813">MEDIAN(IF(IMDB_Movies_Cleaned!$E$2:$E$3849=A3813, IMDB_Movies_Cleaned!$N$2:$N$3849))</f>
        <v>5.9</v>
      </c>
      <c r="F3813" cm="1">
        <f t="array" ref="F3813">_xlfn.MODE.SNGL(IF(IMDB_Movies_Cleaned!$E$2:$E$3849=A3813, IMDB_Movies_Cleaned!$N$2:$N$3849))</f>
        <v>5.9</v>
      </c>
      <c r="G3813" cm="1">
        <f t="array" ref="G3813">MAX(IF(IMDB_Movies_Cleaned!$E$2:$E$3849=A3813, IMDB_Movies_Cleaned!$N$2:$N$3849))</f>
        <v>7.9</v>
      </c>
      <c r="H3813" cm="1">
        <f t="array" ref="H3813">MIN(IF(IMDB_Movies_Cleaned!$E$2:$E$3849=A3813, IMDB_Movies_Cleaned!$N$2:$N$3849))</f>
        <v>4</v>
      </c>
      <c r="I3813" cm="1">
        <f t="array" ref="I3813">_xlfn.VAR.S(IF(IMDB_Movies_Cleaned!$E$2:$E$3849=A3813, IMDB_Movies_Cleaned!$N$2:$N$3849))</f>
        <v>1.1534046345811242</v>
      </c>
      <c r="J3813" cm="1">
        <f t="array" ref="J3813">_xlfn.STDEV.S(IF(IMDB_Movies_Cleaned!$E$2:$E$3849=A3813, IMDB_Movies_Cleaned!$N$2:$N$3849))</f>
        <v>1.0739667753618471</v>
      </c>
    </row>
    <row r="3814" spans="1:10" x14ac:dyDescent="0.25">
      <c r="A3814" s="1" t="s">
        <v>7770</v>
      </c>
      <c r="B3814">
        <f t="shared" si="61"/>
        <v>1</v>
      </c>
      <c r="D3814">
        <f>AVERAGEIF(IMDB_Movies_Cleaned!$E$2:$E$3849, A3814, IMDB_Movies_Cleaned!$N$2:$N$3849)</f>
        <v>7</v>
      </c>
      <c r="E3814" cm="1">
        <f t="array" ref="E3814">MEDIAN(IF(IMDB_Movies_Cleaned!$E$2:$E$3849=A3814, IMDB_Movies_Cleaned!$N$2:$N$3849))</f>
        <v>7</v>
      </c>
      <c r="F3814" t="e" cm="1">
        <f t="array" ref="F3814">_xlfn.MODE.SNGL(IF(IMDB_Movies_Cleaned!$E$2:$E$3849=A3814, IMDB_Movies_Cleaned!$N$2:$N$3849))</f>
        <v>#N/A</v>
      </c>
      <c r="G3814" cm="1">
        <f t="array" ref="G3814">MAX(IF(IMDB_Movies_Cleaned!$E$2:$E$3849=A3814, IMDB_Movies_Cleaned!$N$2:$N$3849))</f>
        <v>7</v>
      </c>
      <c r="H3814" cm="1">
        <f t="array" ref="H3814">MIN(IF(IMDB_Movies_Cleaned!$E$2:$E$3849=A3814, IMDB_Movies_Cleaned!$N$2:$N$3849))</f>
        <v>7</v>
      </c>
      <c r="I3814" t="e" cm="1">
        <f t="array" ref="I3814">_xlfn.VAR.S(IF(IMDB_Movies_Cleaned!$E$2:$E$3849=A3814, IMDB_Movies_Cleaned!$N$2:$N$3849))</f>
        <v>#DIV/0!</v>
      </c>
      <c r="J3814" t="e" cm="1">
        <f t="array" ref="J3814">_xlfn.STDEV.S(IF(IMDB_Movies_Cleaned!$E$2:$E$3849=A3814, IMDB_Movies_Cleaned!$N$2:$N$3849))</f>
        <v>#DIV/0!</v>
      </c>
    </row>
    <row r="3815" spans="1:10" x14ac:dyDescent="0.25">
      <c r="A3815" s="1" t="s">
        <v>38</v>
      </c>
      <c r="B3815">
        <f t="shared" si="61"/>
        <v>21</v>
      </c>
      <c r="D3815">
        <f>AVERAGEIF(IMDB_Movies_Cleaned!$E$2:$E$3849, A3815, IMDB_Movies_Cleaned!$N$2:$N$3849)</f>
        <v>6.7714285714285705</v>
      </c>
      <c r="E3815" cm="1">
        <f t="array" ref="E3815">MEDIAN(IF(IMDB_Movies_Cleaned!$E$2:$E$3849=A3815, IMDB_Movies_Cleaned!$N$2:$N$3849))</f>
        <v>7.1</v>
      </c>
      <c r="F3815" cm="1">
        <f t="array" ref="F3815">_xlfn.MODE.SNGL(IF(IMDB_Movies_Cleaned!$E$2:$E$3849=A3815, IMDB_Movies_Cleaned!$N$2:$N$3849))</f>
        <v>7.1</v>
      </c>
      <c r="G3815" cm="1">
        <f t="array" ref="G3815">MAX(IF(IMDB_Movies_Cleaned!$E$2:$E$3849=A3815, IMDB_Movies_Cleaned!$N$2:$N$3849))</f>
        <v>8</v>
      </c>
      <c r="H3815" cm="1">
        <f t="array" ref="H3815">MIN(IF(IMDB_Movies_Cleaned!$E$2:$E$3849=A3815, IMDB_Movies_Cleaned!$N$2:$N$3849))</f>
        <v>2.7</v>
      </c>
      <c r="I3815" cm="1">
        <f t="array" ref="I3815">_xlfn.VAR.S(IF(IMDB_Movies_Cleaned!$E$2:$E$3849=A3815, IMDB_Movies_Cleaned!$N$2:$N$3849))</f>
        <v>1.4081428571428547</v>
      </c>
      <c r="J3815" cm="1">
        <f t="array" ref="J3815">_xlfn.STDEV.S(IF(IMDB_Movies_Cleaned!$E$2:$E$3849=A3815, IMDB_Movies_Cleaned!$N$2:$N$3849))</f>
        <v>1.1866519528247761</v>
      </c>
    </row>
    <row r="3816" spans="1:10" x14ac:dyDescent="0.25">
      <c r="A3816" s="2" t="s">
        <v>38</v>
      </c>
      <c r="B3816">
        <f t="shared" si="61"/>
        <v>21</v>
      </c>
      <c r="D3816">
        <f>AVERAGEIF(IMDB_Movies_Cleaned!$E$2:$E$3849, A3816, IMDB_Movies_Cleaned!$N$2:$N$3849)</f>
        <v>6.7714285714285705</v>
      </c>
      <c r="E3816" cm="1">
        <f t="array" ref="E3816">MEDIAN(IF(IMDB_Movies_Cleaned!$E$2:$E$3849=A3816, IMDB_Movies_Cleaned!$N$2:$N$3849))</f>
        <v>7.1</v>
      </c>
      <c r="F3816" cm="1">
        <f t="array" ref="F3816">_xlfn.MODE.SNGL(IF(IMDB_Movies_Cleaned!$E$2:$E$3849=A3816, IMDB_Movies_Cleaned!$N$2:$N$3849))</f>
        <v>7.1</v>
      </c>
      <c r="G3816" cm="1">
        <f t="array" ref="G3816">MAX(IF(IMDB_Movies_Cleaned!$E$2:$E$3849=A3816, IMDB_Movies_Cleaned!$N$2:$N$3849))</f>
        <v>8</v>
      </c>
      <c r="H3816" cm="1">
        <f t="array" ref="H3816">MIN(IF(IMDB_Movies_Cleaned!$E$2:$E$3849=A3816, IMDB_Movies_Cleaned!$N$2:$N$3849))</f>
        <v>2.7</v>
      </c>
      <c r="I3816" cm="1">
        <f t="array" ref="I3816">_xlfn.VAR.S(IF(IMDB_Movies_Cleaned!$E$2:$E$3849=A3816, IMDB_Movies_Cleaned!$N$2:$N$3849))</f>
        <v>1.4081428571428547</v>
      </c>
      <c r="J3816" cm="1">
        <f t="array" ref="J3816">_xlfn.STDEV.S(IF(IMDB_Movies_Cleaned!$E$2:$E$3849=A3816, IMDB_Movies_Cleaned!$N$2:$N$3849))</f>
        <v>1.1866519528247761</v>
      </c>
    </row>
    <row r="3817" spans="1:10" x14ac:dyDescent="0.25">
      <c r="A3817" s="2" t="s">
        <v>1289</v>
      </c>
      <c r="B3817">
        <f t="shared" si="61"/>
        <v>147</v>
      </c>
      <c r="D3817">
        <f>AVERAGEIF(IMDB_Movies_Cleaned!$E$2:$E$3849, A3817, IMDB_Movies_Cleaned!$N$2:$N$3849)</f>
        <v>6.5836734693877554</v>
      </c>
      <c r="E3817" cm="1">
        <f t="array" ref="E3817">MEDIAN(IF(IMDB_Movies_Cleaned!$E$2:$E$3849=A3817, IMDB_Movies_Cleaned!$N$2:$N$3849))</f>
        <v>6.7</v>
      </c>
      <c r="F3817" cm="1">
        <f t="array" ref="F3817">_xlfn.MODE.SNGL(IF(IMDB_Movies_Cleaned!$E$2:$E$3849=A3817, IMDB_Movies_Cleaned!$N$2:$N$3849))</f>
        <v>6.7</v>
      </c>
      <c r="G3817" cm="1">
        <f t="array" ref="G3817">MAX(IF(IMDB_Movies_Cleaned!$E$2:$E$3849=A3817, IMDB_Movies_Cleaned!$N$2:$N$3849))</f>
        <v>8.8000000000000007</v>
      </c>
      <c r="H3817" cm="1">
        <f t="array" ref="H3817">MIN(IF(IMDB_Movies_Cleaned!$E$2:$E$3849=A3817, IMDB_Movies_Cleaned!$N$2:$N$3849))</f>
        <v>3.3</v>
      </c>
      <c r="I3817" cm="1">
        <f t="array" ref="I3817">_xlfn.VAR.S(IF(IMDB_Movies_Cleaned!$E$2:$E$3849=A3817, IMDB_Movies_Cleaned!$N$2:$N$3849))</f>
        <v>0.73480011182555371</v>
      </c>
      <c r="J3817" cm="1">
        <f t="array" ref="J3817">_xlfn.STDEV.S(IF(IMDB_Movies_Cleaned!$E$2:$E$3849=A3817, IMDB_Movies_Cleaned!$N$2:$N$3849))</f>
        <v>0.85720482489633343</v>
      </c>
    </row>
    <row r="3818" spans="1:10" x14ac:dyDescent="0.25">
      <c r="A3818" s="2" t="s">
        <v>1839</v>
      </c>
      <c r="B3818">
        <f t="shared" si="61"/>
        <v>22</v>
      </c>
      <c r="D3818">
        <f>AVERAGEIF(IMDB_Movies_Cleaned!$E$2:$E$3849, A3818, IMDB_Movies_Cleaned!$N$2:$N$3849)</f>
        <v>7.0545454545454538</v>
      </c>
      <c r="E3818" cm="1">
        <f t="array" ref="E3818">MEDIAN(IF(IMDB_Movies_Cleaned!$E$2:$E$3849=A3818, IMDB_Movies_Cleaned!$N$2:$N$3849))</f>
        <v>6.9</v>
      </c>
      <c r="F3818" cm="1">
        <f t="array" ref="F3818">_xlfn.MODE.SNGL(IF(IMDB_Movies_Cleaned!$E$2:$E$3849=A3818, IMDB_Movies_Cleaned!$N$2:$N$3849))</f>
        <v>6.8</v>
      </c>
      <c r="G3818" cm="1">
        <f t="array" ref="G3818">MAX(IF(IMDB_Movies_Cleaned!$E$2:$E$3849=A3818, IMDB_Movies_Cleaned!$N$2:$N$3849))</f>
        <v>8.1999999999999993</v>
      </c>
      <c r="H3818" cm="1">
        <f t="array" ref="H3818">MIN(IF(IMDB_Movies_Cleaned!$E$2:$E$3849=A3818, IMDB_Movies_Cleaned!$N$2:$N$3849))</f>
        <v>6</v>
      </c>
      <c r="I3818" cm="1">
        <f t="array" ref="I3818">_xlfn.VAR.S(IF(IMDB_Movies_Cleaned!$E$2:$E$3849=A3818, IMDB_Movies_Cleaned!$N$2:$N$3849))</f>
        <v>0.40069264069264066</v>
      </c>
      <c r="J3818" cm="1">
        <f t="array" ref="J3818">_xlfn.STDEV.S(IF(IMDB_Movies_Cleaned!$E$2:$E$3849=A3818, IMDB_Movies_Cleaned!$N$2:$N$3849))</f>
        <v>0.63300287573804959</v>
      </c>
    </row>
    <row r="3819" spans="1:10" x14ac:dyDescent="0.25">
      <c r="A3819" s="1" t="s">
        <v>2571</v>
      </c>
      <c r="B3819">
        <f t="shared" si="61"/>
        <v>34</v>
      </c>
      <c r="D3819">
        <f>AVERAGEIF(IMDB_Movies_Cleaned!$E$2:$E$3849, A3819, IMDB_Movies_Cleaned!$N$2:$N$3849)</f>
        <v>5.7588235294117638</v>
      </c>
      <c r="E3819" cm="1">
        <f t="array" ref="E3819">MEDIAN(IF(IMDB_Movies_Cleaned!$E$2:$E$3849=A3819, IMDB_Movies_Cleaned!$N$2:$N$3849))</f>
        <v>5.9</v>
      </c>
      <c r="F3819" cm="1">
        <f t="array" ref="F3819">_xlfn.MODE.SNGL(IF(IMDB_Movies_Cleaned!$E$2:$E$3849=A3819, IMDB_Movies_Cleaned!$N$2:$N$3849))</f>
        <v>5.9</v>
      </c>
      <c r="G3819" cm="1">
        <f t="array" ref="G3819">MAX(IF(IMDB_Movies_Cleaned!$E$2:$E$3849=A3819, IMDB_Movies_Cleaned!$N$2:$N$3849))</f>
        <v>7.9</v>
      </c>
      <c r="H3819" cm="1">
        <f t="array" ref="H3819">MIN(IF(IMDB_Movies_Cleaned!$E$2:$E$3849=A3819, IMDB_Movies_Cleaned!$N$2:$N$3849))</f>
        <v>4</v>
      </c>
      <c r="I3819" cm="1">
        <f t="array" ref="I3819">_xlfn.VAR.S(IF(IMDB_Movies_Cleaned!$E$2:$E$3849=A3819, IMDB_Movies_Cleaned!$N$2:$N$3849))</f>
        <v>1.1534046345811242</v>
      </c>
      <c r="J3819" cm="1">
        <f t="array" ref="J3819">_xlfn.STDEV.S(IF(IMDB_Movies_Cleaned!$E$2:$E$3849=A3819, IMDB_Movies_Cleaned!$N$2:$N$3849))</f>
        <v>1.0739667753618471</v>
      </c>
    </row>
    <row r="3820" spans="1:10" x14ac:dyDescent="0.25">
      <c r="A3820" s="2" t="s">
        <v>872</v>
      </c>
      <c r="B3820">
        <f t="shared" si="61"/>
        <v>145</v>
      </c>
      <c r="D3820">
        <f>AVERAGEIF(IMDB_Movies_Cleaned!$E$2:$E$3849, A3820, IMDB_Movies_Cleaned!$N$2:$N$3849)</f>
        <v>5.8406896551724108</v>
      </c>
      <c r="E3820" cm="1">
        <f t="array" ref="E3820">MEDIAN(IF(IMDB_Movies_Cleaned!$E$2:$E$3849=A3820, IMDB_Movies_Cleaned!$N$2:$N$3849))</f>
        <v>6</v>
      </c>
      <c r="F3820" cm="1">
        <f t="array" ref="F3820">_xlfn.MODE.SNGL(IF(IMDB_Movies_Cleaned!$E$2:$E$3849=A3820, IMDB_Movies_Cleaned!$N$2:$N$3849))</f>
        <v>6.5</v>
      </c>
      <c r="G3820" cm="1">
        <f t="array" ref="G3820">MAX(IF(IMDB_Movies_Cleaned!$E$2:$E$3849=A3820, IMDB_Movies_Cleaned!$N$2:$N$3849))</f>
        <v>8</v>
      </c>
      <c r="H3820" cm="1">
        <f t="array" ref="H3820">MIN(IF(IMDB_Movies_Cleaned!$E$2:$E$3849=A3820, IMDB_Movies_Cleaned!$N$2:$N$3849))</f>
        <v>1.9</v>
      </c>
      <c r="I3820" cm="1">
        <f t="array" ref="I3820">_xlfn.VAR.S(IF(IMDB_Movies_Cleaned!$E$2:$E$3849=A3820, IMDB_Movies_Cleaned!$N$2:$N$3849))</f>
        <v>1.4818745210728315</v>
      </c>
      <c r="J3820" cm="1">
        <f t="array" ref="J3820">_xlfn.STDEV.S(IF(IMDB_Movies_Cleaned!$E$2:$E$3849=A3820, IMDB_Movies_Cleaned!$N$2:$N$3849))</f>
        <v>1.2173226856806831</v>
      </c>
    </row>
    <row r="3821" spans="1:10" x14ac:dyDescent="0.25">
      <c r="A3821" s="1" t="s">
        <v>5126</v>
      </c>
      <c r="B3821">
        <f t="shared" si="61"/>
        <v>3</v>
      </c>
      <c r="D3821">
        <f>AVERAGEIF(IMDB_Movies_Cleaned!$E$2:$E$3849, A3821, IMDB_Movies_Cleaned!$N$2:$N$3849)</f>
        <v>6.8666666666666671</v>
      </c>
      <c r="E3821" cm="1">
        <f t="array" ref="E3821">MEDIAN(IF(IMDB_Movies_Cleaned!$E$2:$E$3849=A3821, IMDB_Movies_Cleaned!$N$2:$N$3849))</f>
        <v>7</v>
      </c>
      <c r="F3821" t="e" cm="1">
        <f t="array" ref="F3821">_xlfn.MODE.SNGL(IF(IMDB_Movies_Cleaned!$E$2:$E$3849=A3821, IMDB_Movies_Cleaned!$N$2:$N$3849))</f>
        <v>#N/A</v>
      </c>
      <c r="G3821" cm="1">
        <f t="array" ref="G3821">MAX(IF(IMDB_Movies_Cleaned!$E$2:$E$3849=A3821, IMDB_Movies_Cleaned!$N$2:$N$3849))</f>
        <v>7.1</v>
      </c>
      <c r="H3821" cm="1">
        <f t="array" ref="H3821">MIN(IF(IMDB_Movies_Cleaned!$E$2:$E$3849=A3821, IMDB_Movies_Cleaned!$N$2:$N$3849))</f>
        <v>6.5</v>
      </c>
      <c r="I3821" cm="1">
        <f t="array" ref="I3821">_xlfn.VAR.S(IF(IMDB_Movies_Cleaned!$E$2:$E$3849=A3821, IMDB_Movies_Cleaned!$N$2:$N$3849))</f>
        <v>0.10333333333333324</v>
      </c>
      <c r="J3821" cm="1">
        <f t="array" ref="J3821">_xlfn.STDEV.S(IF(IMDB_Movies_Cleaned!$E$2:$E$3849=A3821, IMDB_Movies_Cleaned!$N$2:$N$3849))</f>
        <v>0.32145502536643167</v>
      </c>
    </row>
    <row r="3822" spans="1:10" x14ac:dyDescent="0.25">
      <c r="A3822" s="1" t="s">
        <v>7788</v>
      </c>
      <c r="B3822">
        <f t="shared" si="61"/>
        <v>1</v>
      </c>
      <c r="D3822">
        <f>AVERAGEIF(IMDB_Movies_Cleaned!$E$2:$E$3849, A3822, IMDB_Movies_Cleaned!$N$2:$N$3849)</f>
        <v>6.8</v>
      </c>
      <c r="E3822" cm="1">
        <f t="array" ref="E3822">MEDIAN(IF(IMDB_Movies_Cleaned!$E$2:$E$3849=A3822, IMDB_Movies_Cleaned!$N$2:$N$3849))</f>
        <v>6.8</v>
      </c>
      <c r="F3822" t="e" cm="1">
        <f t="array" ref="F3822">_xlfn.MODE.SNGL(IF(IMDB_Movies_Cleaned!$E$2:$E$3849=A3822, IMDB_Movies_Cleaned!$N$2:$N$3849))</f>
        <v>#N/A</v>
      </c>
      <c r="G3822" cm="1">
        <f t="array" ref="G3822">MAX(IF(IMDB_Movies_Cleaned!$E$2:$E$3849=A3822, IMDB_Movies_Cleaned!$N$2:$N$3849))</f>
        <v>6.8</v>
      </c>
      <c r="H3822" cm="1">
        <f t="array" ref="H3822">MIN(IF(IMDB_Movies_Cleaned!$E$2:$E$3849=A3822, IMDB_Movies_Cleaned!$N$2:$N$3849))</f>
        <v>6.8</v>
      </c>
      <c r="I3822" t="e" cm="1">
        <f t="array" ref="I3822">_xlfn.VAR.S(IF(IMDB_Movies_Cleaned!$E$2:$E$3849=A3822, IMDB_Movies_Cleaned!$N$2:$N$3849))</f>
        <v>#DIV/0!</v>
      </c>
      <c r="J3822" t="e" cm="1">
        <f t="array" ref="J3822">_xlfn.STDEV.S(IF(IMDB_Movies_Cleaned!$E$2:$E$3849=A3822, IMDB_Movies_Cleaned!$N$2:$N$3849))</f>
        <v>#DIV/0!</v>
      </c>
    </row>
    <row r="3823" spans="1:10" x14ac:dyDescent="0.25">
      <c r="A3823" s="2" t="s">
        <v>3067</v>
      </c>
      <c r="B3823">
        <f t="shared" si="61"/>
        <v>5</v>
      </c>
      <c r="D3823">
        <f>AVERAGEIF(IMDB_Movies_Cleaned!$E$2:$E$3849, A3823, IMDB_Movies_Cleaned!$N$2:$N$3849)</f>
        <v>5.76</v>
      </c>
      <c r="E3823" cm="1">
        <f t="array" ref="E3823">MEDIAN(IF(IMDB_Movies_Cleaned!$E$2:$E$3849=A3823, IMDB_Movies_Cleaned!$N$2:$N$3849))</f>
        <v>6.3</v>
      </c>
      <c r="F3823" cm="1">
        <f t="array" ref="F3823">_xlfn.MODE.SNGL(IF(IMDB_Movies_Cleaned!$E$2:$E$3849=A3823, IMDB_Movies_Cleaned!$N$2:$N$3849))</f>
        <v>6.6</v>
      </c>
      <c r="G3823" cm="1">
        <f t="array" ref="G3823">MAX(IF(IMDB_Movies_Cleaned!$E$2:$E$3849=A3823, IMDB_Movies_Cleaned!$N$2:$N$3849))</f>
        <v>6.6</v>
      </c>
      <c r="H3823" cm="1">
        <f t="array" ref="H3823">MIN(IF(IMDB_Movies_Cleaned!$E$2:$E$3849=A3823, IMDB_Movies_Cleaned!$N$2:$N$3849))</f>
        <v>3.3</v>
      </c>
      <c r="I3823" cm="1">
        <f t="array" ref="I3823">_xlfn.VAR.S(IF(IMDB_Movies_Cleaned!$E$2:$E$3849=A3823, IMDB_Movies_Cleaned!$N$2:$N$3849))</f>
        <v>1.953000000000003</v>
      </c>
      <c r="J3823" cm="1">
        <f t="array" ref="J3823">_xlfn.STDEV.S(IF(IMDB_Movies_Cleaned!$E$2:$E$3849=A3823, IMDB_Movies_Cleaned!$N$2:$N$3849))</f>
        <v>1.397497763862255</v>
      </c>
    </row>
    <row r="3824" spans="1:10" x14ac:dyDescent="0.25">
      <c r="A3824" s="2" t="s">
        <v>1001</v>
      </c>
      <c r="B3824">
        <f t="shared" si="61"/>
        <v>30</v>
      </c>
      <c r="D3824">
        <f>AVERAGEIF(IMDB_Movies_Cleaned!$E$2:$E$3849, A3824, IMDB_Movies_Cleaned!$N$2:$N$3849)</f>
        <v>6.7566666666666686</v>
      </c>
      <c r="E3824" cm="1">
        <f t="array" ref="E3824">MEDIAN(IF(IMDB_Movies_Cleaned!$E$2:$E$3849=A3824, IMDB_Movies_Cleaned!$N$2:$N$3849))</f>
        <v>6.85</v>
      </c>
      <c r="F3824" cm="1">
        <f t="array" ref="F3824">_xlfn.MODE.SNGL(IF(IMDB_Movies_Cleaned!$E$2:$E$3849=A3824, IMDB_Movies_Cleaned!$N$2:$N$3849))</f>
        <v>7.5</v>
      </c>
      <c r="G3824" cm="1">
        <f t="array" ref="G3824">MAX(IF(IMDB_Movies_Cleaned!$E$2:$E$3849=A3824, IMDB_Movies_Cleaned!$N$2:$N$3849))</f>
        <v>8.4</v>
      </c>
      <c r="H3824" cm="1">
        <f t="array" ref="H3824">MIN(IF(IMDB_Movies_Cleaned!$E$2:$E$3849=A3824, IMDB_Movies_Cleaned!$N$2:$N$3849))</f>
        <v>4.5999999999999996</v>
      </c>
      <c r="I3824" cm="1">
        <f t="array" ref="I3824">_xlfn.VAR.S(IF(IMDB_Movies_Cleaned!$E$2:$E$3849=A3824, IMDB_Movies_Cleaned!$N$2:$N$3849))</f>
        <v>0.88805747126434653</v>
      </c>
      <c r="J3824" cm="1">
        <f t="array" ref="J3824">_xlfn.STDEV.S(IF(IMDB_Movies_Cleaned!$E$2:$E$3849=A3824, IMDB_Movies_Cleaned!$N$2:$N$3849))</f>
        <v>0.94236801264917014</v>
      </c>
    </row>
    <row r="3825" spans="1:10" x14ac:dyDescent="0.25">
      <c r="A3825" s="2" t="s">
        <v>3236</v>
      </c>
      <c r="B3825">
        <f t="shared" si="61"/>
        <v>2</v>
      </c>
      <c r="D3825">
        <f>AVERAGEIF(IMDB_Movies_Cleaned!$E$2:$E$3849, A3825, IMDB_Movies_Cleaned!$N$2:$N$3849)</f>
        <v>5.3</v>
      </c>
      <c r="E3825" cm="1">
        <f t="array" ref="E3825">MEDIAN(IF(IMDB_Movies_Cleaned!$E$2:$E$3849=A3825, IMDB_Movies_Cleaned!$N$2:$N$3849))</f>
        <v>5.3</v>
      </c>
      <c r="F3825" cm="1">
        <f t="array" ref="F3825">_xlfn.MODE.SNGL(IF(IMDB_Movies_Cleaned!$E$2:$E$3849=A3825, IMDB_Movies_Cleaned!$N$2:$N$3849))</f>
        <v>5.3</v>
      </c>
      <c r="G3825" cm="1">
        <f t="array" ref="G3825">MAX(IF(IMDB_Movies_Cleaned!$E$2:$E$3849=A3825, IMDB_Movies_Cleaned!$N$2:$N$3849))</f>
        <v>5.3</v>
      </c>
      <c r="H3825" cm="1">
        <f t="array" ref="H3825">MIN(IF(IMDB_Movies_Cleaned!$E$2:$E$3849=A3825, IMDB_Movies_Cleaned!$N$2:$N$3849))</f>
        <v>5.3</v>
      </c>
      <c r="I3825" cm="1">
        <f t="array" ref="I3825">_xlfn.VAR.S(IF(IMDB_Movies_Cleaned!$E$2:$E$3849=A3825, IMDB_Movies_Cleaned!$N$2:$N$3849))</f>
        <v>0</v>
      </c>
      <c r="J3825" cm="1">
        <f t="array" ref="J3825">_xlfn.STDEV.S(IF(IMDB_Movies_Cleaned!$E$2:$E$3849=A3825, IMDB_Movies_Cleaned!$N$2:$N$3849))</f>
        <v>0</v>
      </c>
    </row>
    <row r="3826" spans="1:10" x14ac:dyDescent="0.25">
      <c r="A3826" s="2" t="s">
        <v>7793</v>
      </c>
      <c r="B3826">
        <f t="shared" si="61"/>
        <v>1</v>
      </c>
      <c r="D3826">
        <f>AVERAGEIF(IMDB_Movies_Cleaned!$E$2:$E$3849, A3826, IMDB_Movies_Cleaned!$N$2:$N$3849)</f>
        <v>7.3</v>
      </c>
      <c r="E3826" cm="1">
        <f t="array" ref="E3826">MEDIAN(IF(IMDB_Movies_Cleaned!$E$2:$E$3849=A3826, IMDB_Movies_Cleaned!$N$2:$N$3849))</f>
        <v>7.3</v>
      </c>
      <c r="F3826" t="e" cm="1">
        <f t="array" ref="F3826">_xlfn.MODE.SNGL(IF(IMDB_Movies_Cleaned!$E$2:$E$3849=A3826, IMDB_Movies_Cleaned!$N$2:$N$3849))</f>
        <v>#N/A</v>
      </c>
      <c r="G3826" cm="1">
        <f t="array" ref="G3826">MAX(IF(IMDB_Movies_Cleaned!$E$2:$E$3849=A3826, IMDB_Movies_Cleaned!$N$2:$N$3849))</f>
        <v>7.3</v>
      </c>
      <c r="H3826" cm="1">
        <f t="array" ref="H3826">MIN(IF(IMDB_Movies_Cleaned!$E$2:$E$3849=A3826, IMDB_Movies_Cleaned!$N$2:$N$3849))</f>
        <v>7.3</v>
      </c>
      <c r="I3826" t="e" cm="1">
        <f t="array" ref="I3826">_xlfn.VAR.S(IF(IMDB_Movies_Cleaned!$E$2:$E$3849=A3826, IMDB_Movies_Cleaned!$N$2:$N$3849))</f>
        <v>#DIV/0!</v>
      </c>
      <c r="J3826" t="e" cm="1">
        <f t="array" ref="J3826">_xlfn.STDEV.S(IF(IMDB_Movies_Cleaned!$E$2:$E$3849=A3826, IMDB_Movies_Cleaned!$N$2:$N$3849))</f>
        <v>#DIV/0!</v>
      </c>
    </row>
    <row r="3827" spans="1:10" x14ac:dyDescent="0.25">
      <c r="A3827" s="1" t="s">
        <v>872</v>
      </c>
      <c r="B3827">
        <f t="shared" si="61"/>
        <v>145</v>
      </c>
      <c r="D3827">
        <f>AVERAGEIF(IMDB_Movies_Cleaned!$E$2:$E$3849, A3827, IMDB_Movies_Cleaned!$N$2:$N$3849)</f>
        <v>5.8406896551724108</v>
      </c>
      <c r="E3827" cm="1">
        <f t="array" ref="E3827">MEDIAN(IF(IMDB_Movies_Cleaned!$E$2:$E$3849=A3827, IMDB_Movies_Cleaned!$N$2:$N$3849))</f>
        <v>6</v>
      </c>
      <c r="F3827" cm="1">
        <f t="array" ref="F3827">_xlfn.MODE.SNGL(IF(IMDB_Movies_Cleaned!$E$2:$E$3849=A3827, IMDB_Movies_Cleaned!$N$2:$N$3849))</f>
        <v>6.5</v>
      </c>
      <c r="G3827" cm="1">
        <f t="array" ref="G3827">MAX(IF(IMDB_Movies_Cleaned!$E$2:$E$3849=A3827, IMDB_Movies_Cleaned!$N$2:$N$3849))</f>
        <v>8</v>
      </c>
      <c r="H3827" cm="1">
        <f t="array" ref="H3827">MIN(IF(IMDB_Movies_Cleaned!$E$2:$E$3849=A3827, IMDB_Movies_Cleaned!$N$2:$N$3849))</f>
        <v>1.9</v>
      </c>
      <c r="I3827" cm="1">
        <f t="array" ref="I3827">_xlfn.VAR.S(IF(IMDB_Movies_Cleaned!$E$2:$E$3849=A3827, IMDB_Movies_Cleaned!$N$2:$N$3849))</f>
        <v>1.4818745210728315</v>
      </c>
      <c r="J3827" cm="1">
        <f t="array" ref="J3827">_xlfn.STDEV.S(IF(IMDB_Movies_Cleaned!$E$2:$E$3849=A3827, IMDB_Movies_Cleaned!$N$2:$N$3849))</f>
        <v>1.2173226856806831</v>
      </c>
    </row>
    <row r="3828" spans="1:10" x14ac:dyDescent="0.25">
      <c r="A3828" s="2" t="s">
        <v>1289</v>
      </c>
      <c r="B3828">
        <f t="shared" si="61"/>
        <v>147</v>
      </c>
      <c r="D3828">
        <f>AVERAGEIF(IMDB_Movies_Cleaned!$E$2:$E$3849, A3828, IMDB_Movies_Cleaned!$N$2:$N$3849)</f>
        <v>6.5836734693877554</v>
      </c>
      <c r="E3828" cm="1">
        <f t="array" ref="E3828">MEDIAN(IF(IMDB_Movies_Cleaned!$E$2:$E$3849=A3828, IMDB_Movies_Cleaned!$N$2:$N$3849))</f>
        <v>6.7</v>
      </c>
      <c r="F3828" cm="1">
        <f t="array" ref="F3828">_xlfn.MODE.SNGL(IF(IMDB_Movies_Cleaned!$E$2:$E$3849=A3828, IMDB_Movies_Cleaned!$N$2:$N$3849))</f>
        <v>6.7</v>
      </c>
      <c r="G3828" cm="1">
        <f t="array" ref="G3828">MAX(IF(IMDB_Movies_Cleaned!$E$2:$E$3849=A3828, IMDB_Movies_Cleaned!$N$2:$N$3849))</f>
        <v>8.8000000000000007</v>
      </c>
      <c r="H3828" cm="1">
        <f t="array" ref="H3828">MIN(IF(IMDB_Movies_Cleaned!$E$2:$E$3849=A3828, IMDB_Movies_Cleaned!$N$2:$N$3849))</f>
        <v>3.3</v>
      </c>
      <c r="I3828" cm="1">
        <f t="array" ref="I3828">_xlfn.VAR.S(IF(IMDB_Movies_Cleaned!$E$2:$E$3849=A3828, IMDB_Movies_Cleaned!$N$2:$N$3849))</f>
        <v>0.73480011182555371</v>
      </c>
      <c r="J3828" cm="1">
        <f t="array" ref="J3828">_xlfn.STDEV.S(IF(IMDB_Movies_Cleaned!$E$2:$E$3849=A3828, IMDB_Movies_Cleaned!$N$2:$N$3849))</f>
        <v>0.85720482489633343</v>
      </c>
    </row>
    <row r="3829" spans="1:10" x14ac:dyDescent="0.25">
      <c r="A3829" s="1" t="s">
        <v>753</v>
      </c>
      <c r="B3829">
        <f t="shared" si="61"/>
        <v>151</v>
      </c>
      <c r="D3829">
        <f>AVERAGEIF(IMDB_Movies_Cleaned!$E$2:$E$3849, A3829, IMDB_Movies_Cleaned!$N$2:$N$3849)</f>
        <v>6.4947019867549711</v>
      </c>
      <c r="E3829" cm="1">
        <f t="array" ref="E3829">MEDIAN(IF(IMDB_Movies_Cleaned!$E$2:$E$3849=A3829, IMDB_Movies_Cleaned!$N$2:$N$3849))</f>
        <v>6.5</v>
      </c>
      <c r="F3829" cm="1">
        <f t="array" ref="F3829">_xlfn.MODE.SNGL(IF(IMDB_Movies_Cleaned!$E$2:$E$3849=A3829, IMDB_Movies_Cleaned!$N$2:$N$3849))</f>
        <v>6.5</v>
      </c>
      <c r="G3829" cm="1">
        <f t="array" ref="G3829">MAX(IF(IMDB_Movies_Cleaned!$E$2:$E$3849=A3829, IMDB_Movies_Cleaned!$N$2:$N$3849))</f>
        <v>8</v>
      </c>
      <c r="H3829" cm="1">
        <f t="array" ref="H3829">MIN(IF(IMDB_Movies_Cleaned!$E$2:$E$3849=A3829, IMDB_Movies_Cleaned!$N$2:$N$3849))</f>
        <v>4.3</v>
      </c>
      <c r="I3829" cm="1">
        <f t="array" ref="I3829">_xlfn.VAR.S(IF(IMDB_Movies_Cleaned!$E$2:$E$3849=A3829, IMDB_Movies_Cleaned!$N$2:$N$3849))</f>
        <v>0.56277174392930951</v>
      </c>
      <c r="J3829" cm="1">
        <f t="array" ref="J3829">_xlfn.STDEV.S(IF(IMDB_Movies_Cleaned!$E$2:$E$3849=A3829, IMDB_Movies_Cleaned!$N$2:$N$3849))</f>
        <v>0.75018114074489339</v>
      </c>
    </row>
    <row r="3830" spans="1:10" x14ac:dyDescent="0.25">
      <c r="A3830" s="2" t="s">
        <v>753</v>
      </c>
      <c r="B3830">
        <f t="shared" si="61"/>
        <v>151</v>
      </c>
      <c r="D3830">
        <f>AVERAGEIF(IMDB_Movies_Cleaned!$E$2:$E$3849, A3830, IMDB_Movies_Cleaned!$N$2:$N$3849)</f>
        <v>6.4947019867549711</v>
      </c>
      <c r="E3830" cm="1">
        <f t="array" ref="E3830">MEDIAN(IF(IMDB_Movies_Cleaned!$E$2:$E$3849=A3830, IMDB_Movies_Cleaned!$N$2:$N$3849))</f>
        <v>6.5</v>
      </c>
      <c r="F3830" cm="1">
        <f t="array" ref="F3830">_xlfn.MODE.SNGL(IF(IMDB_Movies_Cleaned!$E$2:$E$3849=A3830, IMDB_Movies_Cleaned!$N$2:$N$3849))</f>
        <v>6.5</v>
      </c>
      <c r="G3830" cm="1">
        <f t="array" ref="G3830">MAX(IF(IMDB_Movies_Cleaned!$E$2:$E$3849=A3830, IMDB_Movies_Cleaned!$N$2:$N$3849))</f>
        <v>8</v>
      </c>
      <c r="H3830" cm="1">
        <f t="array" ref="H3830">MIN(IF(IMDB_Movies_Cleaned!$E$2:$E$3849=A3830, IMDB_Movies_Cleaned!$N$2:$N$3849))</f>
        <v>4.3</v>
      </c>
      <c r="I3830" cm="1">
        <f t="array" ref="I3830">_xlfn.VAR.S(IF(IMDB_Movies_Cleaned!$E$2:$E$3849=A3830, IMDB_Movies_Cleaned!$N$2:$N$3849))</f>
        <v>0.56277174392930951</v>
      </c>
      <c r="J3830" cm="1">
        <f t="array" ref="J3830">_xlfn.STDEV.S(IF(IMDB_Movies_Cleaned!$E$2:$E$3849=A3830, IMDB_Movies_Cleaned!$N$2:$N$3849))</f>
        <v>0.75018114074489339</v>
      </c>
    </row>
    <row r="3831" spans="1:10" x14ac:dyDescent="0.25">
      <c r="A3831" s="2" t="s">
        <v>1671</v>
      </c>
      <c r="B3831">
        <f t="shared" si="61"/>
        <v>153</v>
      </c>
      <c r="D3831">
        <f>AVERAGEIF(IMDB_Movies_Cleaned!$E$2:$E$3849, A3831, IMDB_Movies_Cleaned!$N$2:$N$3849)</f>
        <v>7.0418300653594796</v>
      </c>
      <c r="E3831" cm="1">
        <f t="array" ref="E3831">MEDIAN(IF(IMDB_Movies_Cleaned!$E$2:$E$3849=A3831, IMDB_Movies_Cleaned!$N$2:$N$3849))</f>
        <v>7.2</v>
      </c>
      <c r="F3831" cm="1">
        <f t="array" ref="F3831">_xlfn.MODE.SNGL(IF(IMDB_Movies_Cleaned!$E$2:$E$3849=A3831, IMDB_Movies_Cleaned!$N$2:$N$3849))</f>
        <v>7.3</v>
      </c>
      <c r="G3831" cm="1">
        <f t="array" ref="G3831">MAX(IF(IMDB_Movies_Cleaned!$E$2:$E$3849=A3831, IMDB_Movies_Cleaned!$N$2:$N$3849))</f>
        <v>8.8000000000000007</v>
      </c>
      <c r="H3831" cm="1">
        <f t="array" ref="H3831">MIN(IF(IMDB_Movies_Cleaned!$E$2:$E$3849=A3831, IMDB_Movies_Cleaned!$N$2:$N$3849))</f>
        <v>3.4</v>
      </c>
      <c r="I3831" cm="1">
        <f t="array" ref="I3831">_xlfn.VAR.S(IF(IMDB_Movies_Cleaned!$E$2:$E$3849=A3831, IMDB_Movies_Cleaned!$N$2:$N$3849))</f>
        <v>0.68705452356381391</v>
      </c>
      <c r="J3831" cm="1">
        <f t="array" ref="J3831">_xlfn.STDEV.S(IF(IMDB_Movies_Cleaned!$E$2:$E$3849=A3831, IMDB_Movies_Cleaned!$N$2:$N$3849))</f>
        <v>0.82888752166009472</v>
      </c>
    </row>
    <row r="3832" spans="1:10" x14ac:dyDescent="0.25">
      <c r="A3832" s="1" t="s">
        <v>877</v>
      </c>
      <c r="B3832">
        <f t="shared" si="61"/>
        <v>135</v>
      </c>
      <c r="D3832">
        <f>AVERAGEIF(IMDB_Movies_Cleaned!$E$2:$E$3849, A3832, IMDB_Movies_Cleaned!$N$2:$N$3849)</f>
        <v>5.8962962962962955</v>
      </c>
      <c r="E3832" cm="1">
        <f t="array" ref="E3832">MEDIAN(IF(IMDB_Movies_Cleaned!$E$2:$E$3849=A3832, IMDB_Movies_Cleaned!$N$2:$N$3849))</f>
        <v>6</v>
      </c>
      <c r="F3832" cm="1">
        <f t="array" ref="F3832">_xlfn.MODE.SNGL(IF(IMDB_Movies_Cleaned!$E$2:$E$3849=A3832, IMDB_Movies_Cleaned!$N$2:$N$3849))</f>
        <v>6.1</v>
      </c>
      <c r="G3832" cm="1">
        <f t="array" ref="G3832">MAX(IF(IMDB_Movies_Cleaned!$E$2:$E$3849=A3832, IMDB_Movies_Cleaned!$N$2:$N$3849))</f>
        <v>8.4</v>
      </c>
      <c r="H3832" cm="1">
        <f t="array" ref="H3832">MIN(IF(IMDB_Movies_Cleaned!$E$2:$E$3849=A3832, IMDB_Movies_Cleaned!$N$2:$N$3849))</f>
        <v>2.7</v>
      </c>
      <c r="I3832" cm="1">
        <f t="array" ref="I3832">_xlfn.VAR.S(IF(IMDB_Movies_Cleaned!$E$2:$E$3849=A3832, IMDB_Movies_Cleaned!$N$2:$N$3849))</f>
        <v>0.76826976229963906</v>
      </c>
      <c r="J3832" cm="1">
        <f t="array" ref="J3832">_xlfn.STDEV.S(IF(IMDB_Movies_Cleaned!$E$2:$E$3849=A3832, IMDB_Movies_Cleaned!$N$2:$N$3849))</f>
        <v>0.87650998984588824</v>
      </c>
    </row>
    <row r="3833" spans="1:10" x14ac:dyDescent="0.25">
      <c r="A3833" s="1" t="s">
        <v>5907</v>
      </c>
      <c r="B3833">
        <f t="shared" si="61"/>
        <v>3</v>
      </c>
      <c r="D3833">
        <f>AVERAGEIF(IMDB_Movies_Cleaned!$E$2:$E$3849, A3833, IMDB_Movies_Cleaned!$N$2:$N$3849)</f>
        <v>6.7666666666666657</v>
      </c>
      <c r="E3833" cm="1">
        <f t="array" ref="E3833">MEDIAN(IF(IMDB_Movies_Cleaned!$E$2:$E$3849=A3833, IMDB_Movies_Cleaned!$N$2:$N$3849))</f>
        <v>7.3</v>
      </c>
      <c r="F3833" t="e" cm="1">
        <f t="array" ref="F3833">_xlfn.MODE.SNGL(IF(IMDB_Movies_Cleaned!$E$2:$E$3849=A3833, IMDB_Movies_Cleaned!$N$2:$N$3849))</f>
        <v>#N/A</v>
      </c>
      <c r="G3833" cm="1">
        <f t="array" ref="G3833">MAX(IF(IMDB_Movies_Cleaned!$E$2:$E$3849=A3833, IMDB_Movies_Cleaned!$N$2:$N$3849))</f>
        <v>8.9</v>
      </c>
      <c r="H3833" cm="1">
        <f t="array" ref="H3833">MIN(IF(IMDB_Movies_Cleaned!$E$2:$E$3849=A3833, IMDB_Movies_Cleaned!$N$2:$N$3849))</f>
        <v>4.0999999999999996</v>
      </c>
      <c r="I3833" cm="1">
        <f t="array" ref="I3833">_xlfn.VAR.S(IF(IMDB_Movies_Cleaned!$E$2:$E$3849=A3833, IMDB_Movies_Cleaned!$N$2:$N$3849))</f>
        <v>5.9733333333333576</v>
      </c>
      <c r="J3833" cm="1">
        <f t="array" ref="J3833">_xlfn.STDEV.S(IF(IMDB_Movies_Cleaned!$E$2:$E$3849=A3833, IMDB_Movies_Cleaned!$N$2:$N$3849))</f>
        <v>2.4440403706431195</v>
      </c>
    </row>
    <row r="3834" spans="1:10" x14ac:dyDescent="0.25">
      <c r="A3834" s="1" t="s">
        <v>872</v>
      </c>
      <c r="B3834">
        <f t="shared" si="61"/>
        <v>145</v>
      </c>
      <c r="D3834">
        <f>AVERAGEIF(IMDB_Movies_Cleaned!$E$2:$E$3849, A3834, IMDB_Movies_Cleaned!$N$2:$N$3849)</f>
        <v>5.8406896551724108</v>
      </c>
      <c r="E3834" cm="1">
        <f t="array" ref="E3834">MEDIAN(IF(IMDB_Movies_Cleaned!$E$2:$E$3849=A3834, IMDB_Movies_Cleaned!$N$2:$N$3849))</f>
        <v>6</v>
      </c>
      <c r="F3834" cm="1">
        <f t="array" ref="F3834">_xlfn.MODE.SNGL(IF(IMDB_Movies_Cleaned!$E$2:$E$3849=A3834, IMDB_Movies_Cleaned!$N$2:$N$3849))</f>
        <v>6.5</v>
      </c>
      <c r="G3834" cm="1">
        <f t="array" ref="G3834">MAX(IF(IMDB_Movies_Cleaned!$E$2:$E$3849=A3834, IMDB_Movies_Cleaned!$N$2:$N$3849))</f>
        <v>8</v>
      </c>
      <c r="H3834" cm="1">
        <f t="array" ref="H3834">MIN(IF(IMDB_Movies_Cleaned!$E$2:$E$3849=A3834, IMDB_Movies_Cleaned!$N$2:$N$3849))</f>
        <v>1.9</v>
      </c>
      <c r="I3834" cm="1">
        <f t="array" ref="I3834">_xlfn.VAR.S(IF(IMDB_Movies_Cleaned!$E$2:$E$3849=A3834, IMDB_Movies_Cleaned!$N$2:$N$3849))</f>
        <v>1.4818745210728315</v>
      </c>
      <c r="J3834" cm="1">
        <f t="array" ref="J3834">_xlfn.STDEV.S(IF(IMDB_Movies_Cleaned!$E$2:$E$3849=A3834, IMDB_Movies_Cleaned!$N$2:$N$3849))</f>
        <v>1.2173226856806831</v>
      </c>
    </row>
    <row r="3835" spans="1:10" x14ac:dyDescent="0.25">
      <c r="A3835" s="2" t="s">
        <v>2489</v>
      </c>
      <c r="B3835">
        <f t="shared" si="61"/>
        <v>6</v>
      </c>
      <c r="D3835">
        <f>AVERAGEIF(IMDB_Movies_Cleaned!$E$2:$E$3849, A3835, IMDB_Movies_Cleaned!$N$2:$N$3849)</f>
        <v>6.8166666666666664</v>
      </c>
      <c r="E3835" cm="1">
        <f t="array" ref="E3835">MEDIAN(IF(IMDB_Movies_Cleaned!$E$2:$E$3849=A3835, IMDB_Movies_Cleaned!$N$2:$N$3849))</f>
        <v>6.7</v>
      </c>
      <c r="F3835" cm="1">
        <f t="array" ref="F3835">_xlfn.MODE.SNGL(IF(IMDB_Movies_Cleaned!$E$2:$E$3849=A3835, IMDB_Movies_Cleaned!$N$2:$N$3849))</f>
        <v>6.7</v>
      </c>
      <c r="G3835" cm="1">
        <f t="array" ref="G3835">MAX(IF(IMDB_Movies_Cleaned!$E$2:$E$3849=A3835, IMDB_Movies_Cleaned!$N$2:$N$3849))</f>
        <v>7.3</v>
      </c>
      <c r="H3835" cm="1">
        <f t="array" ref="H3835">MIN(IF(IMDB_Movies_Cleaned!$E$2:$E$3849=A3835, IMDB_Movies_Cleaned!$N$2:$N$3849))</f>
        <v>6.4</v>
      </c>
      <c r="I3835" cm="1">
        <f t="array" ref="I3835">_xlfn.VAR.S(IF(IMDB_Movies_Cleaned!$E$2:$E$3849=A3835, IMDB_Movies_Cleaned!$N$2:$N$3849))</f>
        <v>0.15366666666666653</v>
      </c>
      <c r="J3835" cm="1">
        <f t="array" ref="J3835">_xlfn.STDEV.S(IF(IMDB_Movies_Cleaned!$E$2:$E$3849=A3835, IMDB_Movies_Cleaned!$N$2:$N$3849))</f>
        <v>0.39200340134578748</v>
      </c>
    </row>
    <row r="3836" spans="1:10" x14ac:dyDescent="0.25">
      <c r="A3836" s="2" t="s">
        <v>1289</v>
      </c>
      <c r="B3836">
        <f t="shared" si="61"/>
        <v>147</v>
      </c>
      <c r="D3836">
        <f>AVERAGEIF(IMDB_Movies_Cleaned!$E$2:$E$3849, A3836, IMDB_Movies_Cleaned!$N$2:$N$3849)</f>
        <v>6.5836734693877554</v>
      </c>
      <c r="E3836" cm="1">
        <f t="array" ref="E3836">MEDIAN(IF(IMDB_Movies_Cleaned!$E$2:$E$3849=A3836, IMDB_Movies_Cleaned!$N$2:$N$3849))</f>
        <v>6.7</v>
      </c>
      <c r="F3836" cm="1">
        <f t="array" ref="F3836">_xlfn.MODE.SNGL(IF(IMDB_Movies_Cleaned!$E$2:$E$3849=A3836, IMDB_Movies_Cleaned!$N$2:$N$3849))</f>
        <v>6.7</v>
      </c>
      <c r="G3836" cm="1">
        <f t="array" ref="G3836">MAX(IF(IMDB_Movies_Cleaned!$E$2:$E$3849=A3836, IMDB_Movies_Cleaned!$N$2:$N$3849))</f>
        <v>8.8000000000000007</v>
      </c>
      <c r="H3836" cm="1">
        <f t="array" ref="H3836">MIN(IF(IMDB_Movies_Cleaned!$E$2:$E$3849=A3836, IMDB_Movies_Cleaned!$N$2:$N$3849))</f>
        <v>3.3</v>
      </c>
      <c r="I3836" cm="1">
        <f t="array" ref="I3836">_xlfn.VAR.S(IF(IMDB_Movies_Cleaned!$E$2:$E$3849=A3836, IMDB_Movies_Cleaned!$N$2:$N$3849))</f>
        <v>0.73480011182555371</v>
      </c>
      <c r="J3836" cm="1">
        <f t="array" ref="J3836">_xlfn.STDEV.S(IF(IMDB_Movies_Cleaned!$E$2:$E$3849=A3836, IMDB_Movies_Cleaned!$N$2:$N$3849))</f>
        <v>0.85720482489633343</v>
      </c>
    </row>
    <row r="3837" spans="1:10" x14ac:dyDescent="0.25">
      <c r="A3837" s="1" t="s">
        <v>268</v>
      </c>
      <c r="B3837">
        <f t="shared" si="61"/>
        <v>50</v>
      </c>
      <c r="D3837">
        <f>AVERAGEIF(IMDB_Movies_Cleaned!$E$2:$E$3849, A3837, IMDB_Movies_Cleaned!$N$2:$N$3849)</f>
        <v>6.498000000000002</v>
      </c>
      <c r="E3837" cm="1">
        <f t="array" ref="E3837">MEDIAN(IF(IMDB_Movies_Cleaned!$E$2:$E$3849=A3837, IMDB_Movies_Cleaned!$N$2:$N$3849))</f>
        <v>6.5</v>
      </c>
      <c r="F3837" cm="1">
        <f t="array" ref="F3837">_xlfn.MODE.SNGL(IF(IMDB_Movies_Cleaned!$E$2:$E$3849=A3837, IMDB_Movies_Cleaned!$N$2:$N$3849))</f>
        <v>6.1</v>
      </c>
      <c r="G3837" cm="1">
        <f t="array" ref="G3837">MAX(IF(IMDB_Movies_Cleaned!$E$2:$E$3849=A3837, IMDB_Movies_Cleaned!$N$2:$N$3849))</f>
        <v>9</v>
      </c>
      <c r="H3837" cm="1">
        <f t="array" ref="H3837">MIN(IF(IMDB_Movies_Cleaned!$E$2:$E$3849=A3837, IMDB_Movies_Cleaned!$N$2:$N$3849))</f>
        <v>5.0999999999999996</v>
      </c>
      <c r="I3837" cm="1">
        <f t="array" ref="I3837">_xlfn.VAR.S(IF(IMDB_Movies_Cleaned!$E$2:$E$3849=A3837, IMDB_Movies_Cleaned!$N$2:$N$3849))</f>
        <v>0.51407755102039177</v>
      </c>
      <c r="J3837" cm="1">
        <f t="array" ref="J3837">_xlfn.STDEV.S(IF(IMDB_Movies_Cleaned!$E$2:$E$3849=A3837, IMDB_Movies_Cleaned!$N$2:$N$3849))</f>
        <v>0.71699201600881979</v>
      </c>
    </row>
    <row r="3838" spans="1:10" x14ac:dyDescent="0.25">
      <c r="A3838" s="2" t="s">
        <v>1289</v>
      </c>
      <c r="B3838">
        <f t="shared" si="61"/>
        <v>147</v>
      </c>
      <c r="D3838">
        <f>AVERAGEIF(IMDB_Movies_Cleaned!$E$2:$E$3849, A3838, IMDB_Movies_Cleaned!$N$2:$N$3849)</f>
        <v>6.5836734693877554</v>
      </c>
      <c r="E3838" cm="1">
        <f t="array" ref="E3838">MEDIAN(IF(IMDB_Movies_Cleaned!$E$2:$E$3849=A3838, IMDB_Movies_Cleaned!$N$2:$N$3849))</f>
        <v>6.7</v>
      </c>
      <c r="F3838" cm="1">
        <f t="array" ref="F3838">_xlfn.MODE.SNGL(IF(IMDB_Movies_Cleaned!$E$2:$E$3849=A3838, IMDB_Movies_Cleaned!$N$2:$N$3849))</f>
        <v>6.7</v>
      </c>
      <c r="G3838" cm="1">
        <f t="array" ref="G3838">MAX(IF(IMDB_Movies_Cleaned!$E$2:$E$3849=A3838, IMDB_Movies_Cleaned!$N$2:$N$3849))</f>
        <v>8.8000000000000007</v>
      </c>
      <c r="H3838" cm="1">
        <f t="array" ref="H3838">MIN(IF(IMDB_Movies_Cleaned!$E$2:$E$3849=A3838, IMDB_Movies_Cleaned!$N$2:$N$3849))</f>
        <v>3.3</v>
      </c>
      <c r="I3838" cm="1">
        <f t="array" ref="I3838">_xlfn.VAR.S(IF(IMDB_Movies_Cleaned!$E$2:$E$3849=A3838, IMDB_Movies_Cleaned!$N$2:$N$3849))</f>
        <v>0.73480011182555371</v>
      </c>
      <c r="J3838" cm="1">
        <f t="array" ref="J3838">_xlfn.STDEV.S(IF(IMDB_Movies_Cleaned!$E$2:$E$3849=A3838, IMDB_Movies_Cleaned!$N$2:$N$3849))</f>
        <v>0.85720482489633343</v>
      </c>
    </row>
    <row r="3839" spans="1:10" x14ac:dyDescent="0.25">
      <c r="A3839" s="2" t="s">
        <v>753</v>
      </c>
      <c r="B3839">
        <f t="shared" si="61"/>
        <v>151</v>
      </c>
      <c r="D3839">
        <f>AVERAGEIF(IMDB_Movies_Cleaned!$E$2:$E$3849, A3839, IMDB_Movies_Cleaned!$N$2:$N$3849)</f>
        <v>6.4947019867549711</v>
      </c>
      <c r="E3839" cm="1">
        <f t="array" ref="E3839">MEDIAN(IF(IMDB_Movies_Cleaned!$E$2:$E$3849=A3839, IMDB_Movies_Cleaned!$N$2:$N$3849))</f>
        <v>6.5</v>
      </c>
      <c r="F3839" cm="1">
        <f t="array" ref="F3839">_xlfn.MODE.SNGL(IF(IMDB_Movies_Cleaned!$E$2:$E$3849=A3839, IMDB_Movies_Cleaned!$N$2:$N$3849))</f>
        <v>6.5</v>
      </c>
      <c r="G3839" cm="1">
        <f t="array" ref="G3839">MAX(IF(IMDB_Movies_Cleaned!$E$2:$E$3849=A3839, IMDB_Movies_Cleaned!$N$2:$N$3849))</f>
        <v>8</v>
      </c>
      <c r="H3839" cm="1">
        <f t="array" ref="H3839">MIN(IF(IMDB_Movies_Cleaned!$E$2:$E$3849=A3839, IMDB_Movies_Cleaned!$N$2:$N$3849))</f>
        <v>4.3</v>
      </c>
      <c r="I3839" cm="1">
        <f t="array" ref="I3839">_xlfn.VAR.S(IF(IMDB_Movies_Cleaned!$E$2:$E$3849=A3839, IMDB_Movies_Cleaned!$N$2:$N$3849))</f>
        <v>0.56277174392930951</v>
      </c>
      <c r="J3839" cm="1">
        <f t="array" ref="J3839">_xlfn.STDEV.S(IF(IMDB_Movies_Cleaned!$E$2:$E$3849=A3839, IMDB_Movies_Cleaned!$N$2:$N$3849))</f>
        <v>0.75018114074489339</v>
      </c>
    </row>
    <row r="3840" spans="1:10" x14ac:dyDescent="0.25">
      <c r="A3840" s="2" t="s">
        <v>7054</v>
      </c>
      <c r="B3840">
        <f t="shared" si="61"/>
        <v>1</v>
      </c>
      <c r="D3840">
        <f>AVERAGEIF(IMDB_Movies_Cleaned!$E$2:$E$3849, A3840, IMDB_Movies_Cleaned!$N$2:$N$3849)</f>
        <v>6.2</v>
      </c>
      <c r="E3840" cm="1">
        <f t="array" ref="E3840">MEDIAN(IF(IMDB_Movies_Cleaned!$E$2:$E$3849=A3840, IMDB_Movies_Cleaned!$N$2:$N$3849))</f>
        <v>6.2</v>
      </c>
      <c r="F3840" t="e" cm="1">
        <f t="array" ref="F3840">_xlfn.MODE.SNGL(IF(IMDB_Movies_Cleaned!$E$2:$E$3849=A3840, IMDB_Movies_Cleaned!$N$2:$N$3849))</f>
        <v>#N/A</v>
      </c>
      <c r="G3840" cm="1">
        <f t="array" ref="G3840">MAX(IF(IMDB_Movies_Cleaned!$E$2:$E$3849=A3840, IMDB_Movies_Cleaned!$N$2:$N$3849))</f>
        <v>6.2</v>
      </c>
      <c r="H3840" cm="1">
        <f t="array" ref="H3840">MIN(IF(IMDB_Movies_Cleaned!$E$2:$E$3849=A3840, IMDB_Movies_Cleaned!$N$2:$N$3849))</f>
        <v>6.2</v>
      </c>
      <c r="I3840" t="e" cm="1">
        <f t="array" ref="I3840">_xlfn.VAR.S(IF(IMDB_Movies_Cleaned!$E$2:$E$3849=A3840, IMDB_Movies_Cleaned!$N$2:$N$3849))</f>
        <v>#DIV/0!</v>
      </c>
      <c r="J3840" t="e" cm="1">
        <f t="array" ref="J3840">_xlfn.STDEV.S(IF(IMDB_Movies_Cleaned!$E$2:$E$3849=A3840, IMDB_Movies_Cleaned!$N$2:$N$3849))</f>
        <v>#DIV/0!</v>
      </c>
    </row>
    <row r="3841" spans="1:10" x14ac:dyDescent="0.25">
      <c r="A3841" s="2" t="s">
        <v>7820</v>
      </c>
      <c r="B3841">
        <f t="shared" si="61"/>
        <v>1</v>
      </c>
      <c r="D3841">
        <f>AVERAGEIF(IMDB_Movies_Cleaned!$E$2:$E$3849, A3841, IMDB_Movies_Cleaned!$N$2:$N$3849)</f>
        <v>6.1</v>
      </c>
      <c r="E3841" cm="1">
        <f t="array" ref="E3841">MEDIAN(IF(IMDB_Movies_Cleaned!$E$2:$E$3849=A3841, IMDB_Movies_Cleaned!$N$2:$N$3849))</f>
        <v>6.1</v>
      </c>
      <c r="F3841" t="e" cm="1">
        <f t="array" ref="F3841">_xlfn.MODE.SNGL(IF(IMDB_Movies_Cleaned!$E$2:$E$3849=A3841, IMDB_Movies_Cleaned!$N$2:$N$3849))</f>
        <v>#N/A</v>
      </c>
      <c r="G3841" cm="1">
        <f t="array" ref="G3841">MAX(IF(IMDB_Movies_Cleaned!$E$2:$E$3849=A3841, IMDB_Movies_Cleaned!$N$2:$N$3849))</f>
        <v>6.1</v>
      </c>
      <c r="H3841" cm="1">
        <f t="array" ref="H3841">MIN(IF(IMDB_Movies_Cleaned!$E$2:$E$3849=A3841, IMDB_Movies_Cleaned!$N$2:$N$3849))</f>
        <v>6.1</v>
      </c>
      <c r="I3841" t="e" cm="1">
        <f t="array" ref="I3841">_xlfn.VAR.S(IF(IMDB_Movies_Cleaned!$E$2:$E$3849=A3841, IMDB_Movies_Cleaned!$N$2:$N$3849))</f>
        <v>#DIV/0!</v>
      </c>
      <c r="J3841" t="e" cm="1">
        <f t="array" ref="J3841">_xlfn.STDEV.S(IF(IMDB_Movies_Cleaned!$E$2:$E$3849=A3841, IMDB_Movies_Cleaned!$N$2:$N$3849))</f>
        <v>#DIV/0!</v>
      </c>
    </row>
    <row r="3842" spans="1:10" x14ac:dyDescent="0.25">
      <c r="A3842" s="1" t="s">
        <v>3462</v>
      </c>
      <c r="B3842">
        <f t="shared" si="61"/>
        <v>16</v>
      </c>
      <c r="D3842">
        <f>AVERAGEIF(IMDB_Movies_Cleaned!$E$2:$E$3849, A3842, IMDB_Movies_Cleaned!$N$2:$N$3849)</f>
        <v>6.2437499999999995</v>
      </c>
      <c r="E3842" cm="1">
        <f t="array" ref="E3842">MEDIAN(IF(IMDB_Movies_Cleaned!$E$2:$E$3849=A3842, IMDB_Movies_Cleaned!$N$2:$N$3849))</f>
        <v>6.5</v>
      </c>
      <c r="F3842" cm="1">
        <f t="array" ref="F3842">_xlfn.MODE.SNGL(IF(IMDB_Movies_Cleaned!$E$2:$E$3849=A3842, IMDB_Movies_Cleaned!$N$2:$N$3849))</f>
        <v>6.5</v>
      </c>
      <c r="G3842" cm="1">
        <f t="array" ref="G3842">MAX(IF(IMDB_Movies_Cleaned!$E$2:$E$3849=A3842, IMDB_Movies_Cleaned!$N$2:$N$3849))</f>
        <v>7.9</v>
      </c>
      <c r="H3842" cm="1">
        <f t="array" ref="H3842">MIN(IF(IMDB_Movies_Cleaned!$E$2:$E$3849=A3842, IMDB_Movies_Cleaned!$N$2:$N$3849))</f>
        <v>2.1</v>
      </c>
      <c r="I3842" cm="1">
        <f t="array" ref="I3842">_xlfn.VAR.S(IF(IMDB_Movies_Cleaned!$E$2:$E$3849=A3842, IMDB_Movies_Cleaned!$N$2:$N$3849))</f>
        <v>1.7452916666666776</v>
      </c>
      <c r="J3842" cm="1">
        <f t="array" ref="J3842">_xlfn.STDEV.S(IF(IMDB_Movies_Cleaned!$E$2:$E$3849=A3842, IMDB_Movies_Cleaned!$N$2:$N$3849))</f>
        <v>1.3210948742110378</v>
      </c>
    </row>
    <row r="3843" spans="1:10" x14ac:dyDescent="0.25">
      <c r="A3843" s="2" t="s">
        <v>1671</v>
      </c>
      <c r="B3843">
        <f t="shared" si="61"/>
        <v>153</v>
      </c>
      <c r="D3843">
        <f>AVERAGEIF(IMDB_Movies_Cleaned!$E$2:$E$3849, A3843, IMDB_Movies_Cleaned!$N$2:$N$3849)</f>
        <v>7.0418300653594796</v>
      </c>
      <c r="E3843" cm="1">
        <f t="array" ref="E3843">MEDIAN(IF(IMDB_Movies_Cleaned!$E$2:$E$3849=A3843, IMDB_Movies_Cleaned!$N$2:$N$3849))</f>
        <v>7.2</v>
      </c>
      <c r="F3843" cm="1">
        <f t="array" ref="F3843">_xlfn.MODE.SNGL(IF(IMDB_Movies_Cleaned!$E$2:$E$3849=A3843, IMDB_Movies_Cleaned!$N$2:$N$3849))</f>
        <v>7.3</v>
      </c>
      <c r="G3843" cm="1">
        <f t="array" ref="G3843">MAX(IF(IMDB_Movies_Cleaned!$E$2:$E$3849=A3843, IMDB_Movies_Cleaned!$N$2:$N$3849))</f>
        <v>8.8000000000000007</v>
      </c>
      <c r="H3843" cm="1">
        <f t="array" ref="H3843">MIN(IF(IMDB_Movies_Cleaned!$E$2:$E$3849=A3843, IMDB_Movies_Cleaned!$N$2:$N$3849))</f>
        <v>3.4</v>
      </c>
      <c r="I3843" cm="1">
        <f t="array" ref="I3843">_xlfn.VAR.S(IF(IMDB_Movies_Cleaned!$E$2:$E$3849=A3843, IMDB_Movies_Cleaned!$N$2:$N$3849))</f>
        <v>0.68705452356381391</v>
      </c>
      <c r="J3843" cm="1">
        <f t="array" ref="J3843">_xlfn.STDEV.S(IF(IMDB_Movies_Cleaned!$E$2:$E$3849=A3843, IMDB_Movies_Cleaned!$N$2:$N$3849))</f>
        <v>0.82888752166009472</v>
      </c>
    </row>
    <row r="3844" spans="1:10" x14ac:dyDescent="0.25">
      <c r="A3844" s="2" t="s">
        <v>2283</v>
      </c>
      <c r="B3844">
        <f t="shared" si="61"/>
        <v>3</v>
      </c>
      <c r="D3844">
        <f>AVERAGEIF(IMDB_Movies_Cleaned!$E$2:$E$3849, A3844, IMDB_Movies_Cleaned!$N$2:$N$3849)</f>
        <v>6.3666666666666671</v>
      </c>
      <c r="E3844" cm="1">
        <f t="array" ref="E3844">MEDIAN(IF(IMDB_Movies_Cleaned!$E$2:$E$3849=A3844, IMDB_Movies_Cleaned!$N$2:$N$3849))</f>
        <v>6.4</v>
      </c>
      <c r="F3844" t="e" cm="1">
        <f t="array" ref="F3844">_xlfn.MODE.SNGL(IF(IMDB_Movies_Cleaned!$E$2:$E$3849=A3844, IMDB_Movies_Cleaned!$N$2:$N$3849))</f>
        <v>#N/A</v>
      </c>
      <c r="G3844" cm="1">
        <f t="array" ref="G3844">MAX(IF(IMDB_Movies_Cleaned!$E$2:$E$3849=A3844, IMDB_Movies_Cleaned!$N$2:$N$3849))</f>
        <v>7.4</v>
      </c>
      <c r="H3844" cm="1">
        <f t="array" ref="H3844">MIN(IF(IMDB_Movies_Cleaned!$E$2:$E$3849=A3844, IMDB_Movies_Cleaned!$N$2:$N$3849))</f>
        <v>5.3</v>
      </c>
      <c r="I3844" cm="1">
        <f t="array" ref="I3844">_xlfn.VAR.S(IF(IMDB_Movies_Cleaned!$E$2:$E$3849=A3844, IMDB_Movies_Cleaned!$N$2:$N$3849))</f>
        <v>1.1033333333333317</v>
      </c>
      <c r="J3844" cm="1">
        <f t="array" ref="J3844">_xlfn.STDEV.S(IF(IMDB_Movies_Cleaned!$E$2:$E$3849=A3844, IMDB_Movies_Cleaned!$N$2:$N$3849))</f>
        <v>1.050396750439248</v>
      </c>
    </row>
    <row r="3845" spans="1:10" x14ac:dyDescent="0.25">
      <c r="A3845" s="2" t="s">
        <v>1355</v>
      </c>
      <c r="B3845">
        <f t="shared" si="61"/>
        <v>12</v>
      </c>
      <c r="D3845">
        <f>AVERAGEIF(IMDB_Movies_Cleaned!$E$2:$E$3849, A3845, IMDB_Movies_Cleaned!$N$2:$N$3849)</f>
        <v>6.5333333333333341</v>
      </c>
      <c r="E3845" cm="1">
        <f t="array" ref="E3845">MEDIAN(IF(IMDB_Movies_Cleaned!$E$2:$E$3849=A3845, IMDB_Movies_Cleaned!$N$2:$N$3849))</f>
        <v>6.5500000000000007</v>
      </c>
      <c r="F3845" cm="1">
        <f t="array" ref="F3845">_xlfn.MODE.SNGL(IF(IMDB_Movies_Cleaned!$E$2:$E$3849=A3845, IMDB_Movies_Cleaned!$N$2:$N$3849))</f>
        <v>5.5</v>
      </c>
      <c r="G3845" cm="1">
        <f t="array" ref="G3845">MAX(IF(IMDB_Movies_Cleaned!$E$2:$E$3849=A3845, IMDB_Movies_Cleaned!$N$2:$N$3849))</f>
        <v>8.1</v>
      </c>
      <c r="H3845" cm="1">
        <f t="array" ref="H3845">MIN(IF(IMDB_Movies_Cleaned!$E$2:$E$3849=A3845, IMDB_Movies_Cleaned!$N$2:$N$3849))</f>
        <v>5.3</v>
      </c>
      <c r="I3845" cm="1">
        <f t="array" ref="I3845">_xlfn.VAR.S(IF(IMDB_Movies_Cleaned!$E$2:$E$3849=A3845, IMDB_Movies_Cleaned!$N$2:$N$3849))</f>
        <v>1.1115151515151327</v>
      </c>
      <c r="J3845" cm="1">
        <f t="array" ref="J3845">_xlfn.STDEV.S(IF(IMDB_Movies_Cleaned!$E$2:$E$3849=A3845, IMDB_Movies_Cleaned!$N$2:$N$3849))</f>
        <v>1.0542841891611259</v>
      </c>
    </row>
    <row r="3846" spans="1:10" x14ac:dyDescent="0.25">
      <c r="A3846" s="1" t="s">
        <v>4367</v>
      </c>
      <c r="B3846">
        <f t="shared" si="61"/>
        <v>3</v>
      </c>
      <c r="D3846">
        <f>AVERAGEIF(IMDB_Movies_Cleaned!$E$2:$E$3849, A3846, IMDB_Movies_Cleaned!$N$2:$N$3849)</f>
        <v>5.3</v>
      </c>
      <c r="E3846" cm="1">
        <f t="array" ref="E3846">MEDIAN(IF(IMDB_Movies_Cleaned!$E$2:$E$3849=A3846, IMDB_Movies_Cleaned!$N$2:$N$3849))</f>
        <v>4.8</v>
      </c>
      <c r="F3846" cm="1">
        <f t="array" ref="F3846">_xlfn.MODE.SNGL(IF(IMDB_Movies_Cleaned!$E$2:$E$3849=A3846, IMDB_Movies_Cleaned!$N$2:$N$3849))</f>
        <v>4.8</v>
      </c>
      <c r="G3846" cm="1">
        <f t="array" ref="G3846">MAX(IF(IMDB_Movies_Cleaned!$E$2:$E$3849=A3846, IMDB_Movies_Cleaned!$N$2:$N$3849))</f>
        <v>6.3</v>
      </c>
      <c r="H3846" cm="1">
        <f t="array" ref="H3846">MIN(IF(IMDB_Movies_Cleaned!$E$2:$E$3849=A3846, IMDB_Movies_Cleaned!$N$2:$N$3849))</f>
        <v>4.8</v>
      </c>
      <c r="I3846" cm="1">
        <f t="array" ref="I3846">_xlfn.VAR.S(IF(IMDB_Movies_Cleaned!$E$2:$E$3849=A3846, IMDB_Movies_Cleaned!$N$2:$N$3849))</f>
        <v>0.75000000000000711</v>
      </c>
      <c r="J3846" cm="1">
        <f t="array" ref="J3846">_xlfn.STDEV.S(IF(IMDB_Movies_Cleaned!$E$2:$E$3849=A3846, IMDB_Movies_Cleaned!$N$2:$N$3849))</f>
        <v>0.8660254037844427</v>
      </c>
    </row>
    <row r="3847" spans="1:10" x14ac:dyDescent="0.25">
      <c r="A3847" s="2" t="s">
        <v>2668</v>
      </c>
      <c r="B3847">
        <f t="shared" si="61"/>
        <v>6</v>
      </c>
      <c r="D3847">
        <f>AVERAGEIF(IMDB_Movies_Cleaned!$E$2:$E$3849, A3847, IMDB_Movies_Cleaned!$N$2:$N$3849)</f>
        <v>6.5333333333333323</v>
      </c>
      <c r="E3847" cm="1">
        <f t="array" ref="E3847">MEDIAN(IF(IMDB_Movies_Cleaned!$E$2:$E$3849=A3847, IMDB_Movies_Cleaned!$N$2:$N$3849))</f>
        <v>6.6999999999999993</v>
      </c>
      <c r="F3847" t="e" cm="1">
        <f t="array" ref="F3847">_xlfn.MODE.SNGL(IF(IMDB_Movies_Cleaned!$E$2:$E$3849=A3847, IMDB_Movies_Cleaned!$N$2:$N$3849))</f>
        <v>#N/A</v>
      </c>
      <c r="G3847" cm="1">
        <f t="array" ref="G3847">MAX(IF(IMDB_Movies_Cleaned!$E$2:$E$3849=A3847, IMDB_Movies_Cleaned!$N$2:$N$3849))</f>
        <v>8</v>
      </c>
      <c r="H3847" cm="1">
        <f t="array" ref="H3847">MIN(IF(IMDB_Movies_Cleaned!$E$2:$E$3849=A3847, IMDB_Movies_Cleaned!$N$2:$N$3849))</f>
        <v>5.4</v>
      </c>
      <c r="I3847" cm="1">
        <f t="array" ref="I3847">_xlfn.VAR.S(IF(IMDB_Movies_Cleaned!$E$2:$E$3849=A3847, IMDB_Movies_Cleaned!$N$2:$N$3849))</f>
        <v>0.94266666666667331</v>
      </c>
      <c r="J3847" cm="1">
        <f t="array" ref="J3847">_xlfn.STDEV.S(IF(IMDB_Movies_Cleaned!$E$2:$E$3849=A3847, IMDB_Movies_Cleaned!$N$2:$N$3849))</f>
        <v>0.97091022585338616</v>
      </c>
    </row>
    <row r="3848" spans="1:10" x14ac:dyDescent="0.25">
      <c r="A3848" s="2" t="s">
        <v>1289</v>
      </c>
      <c r="B3848">
        <f t="shared" si="61"/>
        <v>147</v>
      </c>
      <c r="D3848">
        <f>AVERAGEIF(IMDB_Movies_Cleaned!$E$2:$E$3849, A3848, IMDB_Movies_Cleaned!$N$2:$N$3849)</f>
        <v>6.5836734693877554</v>
      </c>
      <c r="E3848" cm="1">
        <f t="array" ref="E3848">MEDIAN(IF(IMDB_Movies_Cleaned!$E$2:$E$3849=A3848, IMDB_Movies_Cleaned!$N$2:$N$3849))</f>
        <v>6.7</v>
      </c>
      <c r="F3848" cm="1">
        <f t="array" ref="F3848">_xlfn.MODE.SNGL(IF(IMDB_Movies_Cleaned!$E$2:$E$3849=A3848, IMDB_Movies_Cleaned!$N$2:$N$3849))</f>
        <v>6.7</v>
      </c>
      <c r="G3848" cm="1">
        <f t="array" ref="G3848">MAX(IF(IMDB_Movies_Cleaned!$E$2:$E$3849=A3848, IMDB_Movies_Cleaned!$N$2:$N$3849))</f>
        <v>8.8000000000000007</v>
      </c>
      <c r="H3848" cm="1">
        <f t="array" ref="H3848">MIN(IF(IMDB_Movies_Cleaned!$E$2:$E$3849=A3848, IMDB_Movies_Cleaned!$N$2:$N$3849))</f>
        <v>3.3</v>
      </c>
      <c r="I3848" cm="1">
        <f t="array" ref="I3848">_xlfn.VAR.S(IF(IMDB_Movies_Cleaned!$E$2:$E$3849=A3848, IMDB_Movies_Cleaned!$N$2:$N$3849))</f>
        <v>0.73480011182555371</v>
      </c>
      <c r="J3848" cm="1">
        <f t="array" ref="J3848">_xlfn.STDEV.S(IF(IMDB_Movies_Cleaned!$E$2:$E$3849=A3848, IMDB_Movies_Cleaned!$N$2:$N$3849))</f>
        <v>0.85720482489633343</v>
      </c>
    </row>
    <row r="3849" spans="1:10" x14ac:dyDescent="0.25">
      <c r="A3849" s="1" t="s">
        <v>38</v>
      </c>
      <c r="B3849">
        <f t="shared" si="61"/>
        <v>21</v>
      </c>
      <c r="D3849">
        <f>AVERAGEIF(IMDB_Movies_Cleaned!$E$2:$E$3849, A3849, IMDB_Movies_Cleaned!$N$2:$N$3849)</f>
        <v>6.7714285714285705</v>
      </c>
      <c r="E3849" cm="1">
        <f t="array" ref="E3849">MEDIAN(IF(IMDB_Movies_Cleaned!$E$2:$E$3849=A3849, IMDB_Movies_Cleaned!$N$2:$N$3849))</f>
        <v>7.1</v>
      </c>
      <c r="F3849" cm="1">
        <f t="array" ref="F3849">_xlfn.MODE.SNGL(IF(IMDB_Movies_Cleaned!$E$2:$E$3849=A3849, IMDB_Movies_Cleaned!$N$2:$N$3849))</f>
        <v>7.1</v>
      </c>
      <c r="G3849" cm="1">
        <f t="array" ref="G3849">MAX(IF(IMDB_Movies_Cleaned!$E$2:$E$3849=A3849, IMDB_Movies_Cleaned!$N$2:$N$3849))</f>
        <v>8</v>
      </c>
      <c r="H3849" cm="1">
        <f t="array" ref="H3849">MIN(IF(IMDB_Movies_Cleaned!$E$2:$E$3849=A3849, IMDB_Movies_Cleaned!$N$2:$N$3849))</f>
        <v>2.7</v>
      </c>
      <c r="I3849" cm="1">
        <f t="array" ref="I3849">_xlfn.VAR.S(IF(IMDB_Movies_Cleaned!$E$2:$E$3849=A3849, IMDB_Movies_Cleaned!$N$2:$N$3849))</f>
        <v>1.4081428571428547</v>
      </c>
      <c r="J3849" cm="1">
        <f t="array" ref="J3849">_xlfn.STDEV.S(IF(IMDB_Movies_Cleaned!$E$2:$E$3849=A3849, IMDB_Movies_Cleaned!$N$2:$N$3849))</f>
        <v>1.1866519528247761</v>
      </c>
    </row>
  </sheetData>
  <mergeCells count="1">
    <mergeCell ref="L12:T1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D7FB3-FB1E-4EAB-B975-E66101584B4C}">
  <dimension ref="A1:F3849"/>
  <sheetViews>
    <sheetView workbookViewId="0">
      <selection activeCell="F10" sqref="F10"/>
    </sheetView>
  </sheetViews>
  <sheetFormatPr defaultRowHeight="15" x14ac:dyDescent="0.25"/>
  <cols>
    <col min="1" max="1" width="10.85546875" bestFit="1" customWidth="1"/>
    <col min="2" max="2" width="13.5703125" bestFit="1" customWidth="1"/>
    <col min="5" max="5" width="18.140625" bestFit="1" customWidth="1"/>
    <col min="6" max="6" width="12.7109375" customWidth="1"/>
  </cols>
  <sheetData>
    <row r="1" spans="1:6" x14ac:dyDescent="0.25">
      <c r="A1" s="3" t="s">
        <v>2</v>
      </c>
      <c r="B1" s="3" t="s">
        <v>13</v>
      </c>
    </row>
    <row r="2" spans="1:6" x14ac:dyDescent="0.25">
      <c r="A2" s="1">
        <v>178</v>
      </c>
      <c r="B2" s="1">
        <v>7.9</v>
      </c>
      <c r="E2" t="s">
        <v>7851</v>
      </c>
      <c r="F2">
        <f>AVERAGE(A:A)</f>
        <v>109.92411642411642</v>
      </c>
    </row>
    <row r="3" spans="1:6" x14ac:dyDescent="0.25">
      <c r="A3" s="2">
        <v>169</v>
      </c>
      <c r="B3" s="2">
        <v>7.1</v>
      </c>
      <c r="E3" t="s">
        <v>7852</v>
      </c>
      <c r="F3">
        <f>MEDIAN(A:A)</f>
        <v>106</v>
      </c>
    </row>
    <row r="4" spans="1:6" x14ac:dyDescent="0.25">
      <c r="A4" s="1">
        <v>148</v>
      </c>
      <c r="B4" s="1">
        <v>6.8</v>
      </c>
      <c r="E4" t="s">
        <v>7848</v>
      </c>
      <c r="F4">
        <f>_xlfn.STDEV.S(A:A)</f>
        <v>22.753649787047795</v>
      </c>
    </row>
    <row r="5" spans="1:6" x14ac:dyDescent="0.25">
      <c r="A5" s="2">
        <v>164</v>
      </c>
      <c r="B5" s="2">
        <v>8.5</v>
      </c>
    </row>
    <row r="6" spans="1:6" x14ac:dyDescent="0.25">
      <c r="A6" s="2">
        <v>132</v>
      </c>
      <c r="B6" s="2">
        <v>6.6</v>
      </c>
    </row>
    <row r="7" spans="1:6" x14ac:dyDescent="0.25">
      <c r="A7" s="1">
        <v>156</v>
      </c>
      <c r="B7" s="1">
        <v>6.2</v>
      </c>
    </row>
    <row r="8" spans="1:6" x14ac:dyDescent="0.25">
      <c r="A8" s="2">
        <v>100</v>
      </c>
      <c r="B8" s="2">
        <v>7.8</v>
      </c>
    </row>
    <row r="9" spans="1:6" x14ac:dyDescent="0.25">
      <c r="A9" s="1">
        <v>141</v>
      </c>
      <c r="B9" s="1">
        <v>7.5</v>
      </c>
    </row>
    <row r="10" spans="1:6" x14ac:dyDescent="0.25">
      <c r="A10" s="2">
        <v>153</v>
      </c>
      <c r="B10" s="2">
        <v>7.5</v>
      </c>
    </row>
    <row r="11" spans="1:6" x14ac:dyDescent="0.25">
      <c r="A11" s="1">
        <v>183</v>
      </c>
      <c r="B11" s="1">
        <v>6.9</v>
      </c>
    </row>
    <row r="12" spans="1:6" x14ac:dyDescent="0.25">
      <c r="A12" s="2">
        <v>169</v>
      </c>
      <c r="B12" s="2">
        <v>6.1</v>
      </c>
    </row>
    <row r="13" spans="1:6" x14ac:dyDescent="0.25">
      <c r="A13" s="1">
        <v>106</v>
      </c>
      <c r="B13" s="1">
        <v>6.7</v>
      </c>
    </row>
    <row r="14" spans="1:6" x14ac:dyDescent="0.25">
      <c r="A14" s="2">
        <v>151</v>
      </c>
      <c r="B14" s="2">
        <v>7.3</v>
      </c>
    </row>
    <row r="15" spans="1:6" x14ac:dyDescent="0.25">
      <c r="A15" s="1">
        <v>150</v>
      </c>
      <c r="B15" s="1">
        <v>6.5</v>
      </c>
    </row>
    <row r="16" spans="1:6" x14ac:dyDescent="0.25">
      <c r="A16" s="2">
        <v>143</v>
      </c>
      <c r="B16" s="2">
        <v>7.2</v>
      </c>
    </row>
    <row r="17" spans="1:2" x14ac:dyDescent="0.25">
      <c r="A17" s="1">
        <v>150</v>
      </c>
      <c r="B17" s="1">
        <v>6.6</v>
      </c>
    </row>
    <row r="18" spans="1:2" x14ac:dyDescent="0.25">
      <c r="A18" s="2">
        <v>173</v>
      </c>
      <c r="B18" s="2">
        <v>8.1</v>
      </c>
    </row>
    <row r="19" spans="1:2" x14ac:dyDescent="0.25">
      <c r="A19" s="1">
        <v>136</v>
      </c>
      <c r="B19" s="1">
        <v>6.7</v>
      </c>
    </row>
    <row r="20" spans="1:2" x14ac:dyDescent="0.25">
      <c r="A20" s="2">
        <v>106</v>
      </c>
      <c r="B20" s="2">
        <v>6.8</v>
      </c>
    </row>
    <row r="21" spans="1:2" x14ac:dyDescent="0.25">
      <c r="A21" s="1">
        <v>164</v>
      </c>
      <c r="B21" s="1">
        <v>7.5</v>
      </c>
    </row>
    <row r="22" spans="1:2" x14ac:dyDescent="0.25">
      <c r="A22" s="2">
        <v>153</v>
      </c>
      <c r="B22" s="2">
        <v>7</v>
      </c>
    </row>
    <row r="23" spans="1:2" x14ac:dyDescent="0.25">
      <c r="A23" s="1">
        <v>156</v>
      </c>
      <c r="B23" s="1">
        <v>6.7</v>
      </c>
    </row>
    <row r="24" spans="1:2" x14ac:dyDescent="0.25">
      <c r="A24" s="2">
        <v>186</v>
      </c>
      <c r="B24" s="2">
        <v>7.9</v>
      </c>
    </row>
    <row r="25" spans="1:2" x14ac:dyDescent="0.25">
      <c r="A25" s="1">
        <v>113</v>
      </c>
      <c r="B25" s="1">
        <v>6.1</v>
      </c>
    </row>
    <row r="26" spans="1:2" x14ac:dyDescent="0.25">
      <c r="A26" s="2">
        <v>201</v>
      </c>
      <c r="B26" s="2">
        <v>7.2</v>
      </c>
    </row>
    <row r="27" spans="1:2" x14ac:dyDescent="0.25">
      <c r="A27" s="1">
        <v>194</v>
      </c>
      <c r="B27" s="1">
        <v>7.7</v>
      </c>
    </row>
    <row r="28" spans="1:2" x14ac:dyDescent="0.25">
      <c r="A28" s="2">
        <v>147</v>
      </c>
      <c r="B28" s="2">
        <v>8.1999999999999993</v>
      </c>
    </row>
    <row r="29" spans="1:2" x14ac:dyDescent="0.25">
      <c r="A29" s="1">
        <v>131</v>
      </c>
      <c r="B29" s="1">
        <v>5.9</v>
      </c>
    </row>
    <row r="30" spans="1:2" x14ac:dyDescent="0.25">
      <c r="A30" s="2">
        <v>124</v>
      </c>
      <c r="B30" s="2">
        <v>7</v>
      </c>
    </row>
    <row r="31" spans="1:2" x14ac:dyDescent="0.25">
      <c r="A31" s="1">
        <v>143</v>
      </c>
      <c r="B31" s="1">
        <v>7.8</v>
      </c>
    </row>
    <row r="32" spans="1:2" x14ac:dyDescent="0.25">
      <c r="A32" s="2">
        <v>135</v>
      </c>
      <c r="B32" s="2">
        <v>7.3</v>
      </c>
    </row>
    <row r="33" spans="1:2" x14ac:dyDescent="0.25">
      <c r="A33" s="1">
        <v>195</v>
      </c>
      <c r="B33" s="1">
        <v>7.2</v>
      </c>
    </row>
    <row r="34" spans="1:2" x14ac:dyDescent="0.25">
      <c r="A34" s="2">
        <v>108</v>
      </c>
      <c r="B34" s="2">
        <v>6.5</v>
      </c>
    </row>
    <row r="35" spans="1:2" x14ac:dyDescent="0.25">
      <c r="A35" s="1">
        <v>104</v>
      </c>
      <c r="B35" s="1">
        <v>6.8</v>
      </c>
    </row>
    <row r="36" spans="1:2" x14ac:dyDescent="0.25">
      <c r="A36" s="2">
        <v>104</v>
      </c>
      <c r="B36" s="2">
        <v>7.3</v>
      </c>
    </row>
    <row r="37" spans="1:2" x14ac:dyDescent="0.25">
      <c r="A37" s="1">
        <v>150</v>
      </c>
      <c r="B37" s="1">
        <v>6</v>
      </c>
    </row>
    <row r="38" spans="1:2" x14ac:dyDescent="0.25">
      <c r="A38" s="2">
        <v>165</v>
      </c>
      <c r="B38" s="2">
        <v>5.7</v>
      </c>
    </row>
    <row r="39" spans="1:2" x14ac:dyDescent="0.25">
      <c r="A39" s="1">
        <v>130</v>
      </c>
      <c r="B39" s="1">
        <v>6.4</v>
      </c>
    </row>
    <row r="40" spans="1:2" x14ac:dyDescent="0.25">
      <c r="A40" s="2">
        <v>142</v>
      </c>
      <c r="B40" s="2">
        <v>6.7</v>
      </c>
    </row>
    <row r="41" spans="1:2" x14ac:dyDescent="0.25">
      <c r="A41" s="1">
        <v>125</v>
      </c>
      <c r="B41" s="1">
        <v>6.8</v>
      </c>
    </row>
    <row r="42" spans="1:2" x14ac:dyDescent="0.25">
      <c r="A42" s="2">
        <v>106</v>
      </c>
      <c r="B42" s="2">
        <v>6.3</v>
      </c>
    </row>
    <row r="43" spans="1:2" x14ac:dyDescent="0.25">
      <c r="A43" s="1">
        <v>123</v>
      </c>
      <c r="B43" s="1">
        <v>5.6</v>
      </c>
    </row>
    <row r="44" spans="1:2" x14ac:dyDescent="0.25">
      <c r="A44" s="2">
        <v>103</v>
      </c>
      <c r="B44" s="2">
        <v>8.3000000000000007</v>
      </c>
    </row>
    <row r="45" spans="1:2" x14ac:dyDescent="0.25">
      <c r="A45" s="1">
        <v>118</v>
      </c>
      <c r="B45" s="1">
        <v>6.6</v>
      </c>
    </row>
    <row r="46" spans="1:2" x14ac:dyDescent="0.25">
      <c r="A46" s="2">
        <v>140</v>
      </c>
      <c r="B46" s="2">
        <v>7.2</v>
      </c>
    </row>
    <row r="47" spans="1:2" x14ac:dyDescent="0.25">
      <c r="A47" s="1">
        <v>123</v>
      </c>
      <c r="B47" s="1">
        <v>7</v>
      </c>
    </row>
    <row r="48" spans="1:2" x14ac:dyDescent="0.25">
      <c r="A48" s="2">
        <v>149</v>
      </c>
      <c r="B48" s="2">
        <v>8</v>
      </c>
    </row>
    <row r="49" spans="1:2" x14ac:dyDescent="0.25">
      <c r="A49" s="1">
        <v>132</v>
      </c>
      <c r="B49" s="1">
        <v>7.8</v>
      </c>
    </row>
    <row r="50" spans="1:2" x14ac:dyDescent="0.25">
      <c r="A50" s="2">
        <v>114</v>
      </c>
      <c r="B50" s="2">
        <v>6.3</v>
      </c>
    </row>
    <row r="51" spans="1:2" x14ac:dyDescent="0.25">
      <c r="A51" s="1">
        <v>143</v>
      </c>
      <c r="B51" s="1">
        <v>7.3</v>
      </c>
    </row>
    <row r="52" spans="1:2" x14ac:dyDescent="0.25">
      <c r="A52" s="2">
        <v>116</v>
      </c>
      <c r="B52" s="2">
        <v>6.6</v>
      </c>
    </row>
    <row r="53" spans="1:2" x14ac:dyDescent="0.25">
      <c r="A53" s="1">
        <v>131</v>
      </c>
      <c r="B53" s="1">
        <v>7</v>
      </c>
    </row>
    <row r="54" spans="1:2" x14ac:dyDescent="0.25">
      <c r="A54" s="2">
        <v>154</v>
      </c>
      <c r="B54" s="2">
        <v>6.3</v>
      </c>
    </row>
    <row r="55" spans="1:2" x14ac:dyDescent="0.25">
      <c r="A55" s="1">
        <v>122</v>
      </c>
      <c r="B55" s="1">
        <v>6.2</v>
      </c>
    </row>
    <row r="56" spans="1:2" x14ac:dyDescent="0.25">
      <c r="A56" s="1">
        <v>93</v>
      </c>
      <c r="B56" s="1">
        <v>7.2</v>
      </c>
    </row>
    <row r="57" spans="1:2" x14ac:dyDescent="0.25">
      <c r="A57" s="2">
        <v>122</v>
      </c>
      <c r="B57" s="2">
        <v>7.5</v>
      </c>
    </row>
    <row r="58" spans="1:2" x14ac:dyDescent="0.25">
      <c r="A58" s="1">
        <v>98</v>
      </c>
      <c r="B58" s="1">
        <v>8.4</v>
      </c>
    </row>
    <row r="59" spans="1:2" x14ac:dyDescent="0.25">
      <c r="A59" s="2">
        <v>91</v>
      </c>
      <c r="B59" s="2">
        <v>6.2</v>
      </c>
    </row>
    <row r="60" spans="1:2" x14ac:dyDescent="0.25">
      <c r="A60" s="1">
        <v>158</v>
      </c>
      <c r="B60" s="1">
        <v>5.8</v>
      </c>
    </row>
    <row r="61" spans="1:2" x14ac:dyDescent="0.25">
      <c r="A61" s="2">
        <v>96</v>
      </c>
      <c r="B61" s="2">
        <v>6.8</v>
      </c>
    </row>
    <row r="62" spans="1:2" x14ac:dyDescent="0.25">
      <c r="A62" s="1">
        <v>127</v>
      </c>
      <c r="B62" s="1">
        <v>5.4</v>
      </c>
    </row>
    <row r="63" spans="1:2" x14ac:dyDescent="0.25">
      <c r="A63" s="2">
        <v>110</v>
      </c>
      <c r="B63" s="2">
        <v>6.6</v>
      </c>
    </row>
    <row r="64" spans="1:2" x14ac:dyDescent="0.25">
      <c r="A64" s="1">
        <v>150</v>
      </c>
      <c r="B64" s="1">
        <v>6.9</v>
      </c>
    </row>
    <row r="65" spans="1:2" x14ac:dyDescent="0.25">
      <c r="A65" s="2">
        <v>144</v>
      </c>
      <c r="B65" s="2">
        <v>7.3</v>
      </c>
    </row>
    <row r="66" spans="1:2" x14ac:dyDescent="0.25">
      <c r="A66" s="1">
        <v>152</v>
      </c>
      <c r="B66" s="1">
        <v>9</v>
      </c>
    </row>
    <row r="67" spans="1:2" x14ac:dyDescent="0.25">
      <c r="A67" s="2">
        <v>96</v>
      </c>
      <c r="B67" s="2">
        <v>8.3000000000000007</v>
      </c>
    </row>
    <row r="68" spans="1:2" x14ac:dyDescent="0.25">
      <c r="A68" s="1">
        <v>94</v>
      </c>
      <c r="B68" s="1">
        <v>6.5</v>
      </c>
    </row>
    <row r="69" spans="1:2" x14ac:dyDescent="0.25">
      <c r="A69" s="2">
        <v>126</v>
      </c>
      <c r="B69" s="2">
        <v>7.9</v>
      </c>
    </row>
    <row r="70" spans="1:2" x14ac:dyDescent="0.25">
      <c r="A70" s="1">
        <v>126</v>
      </c>
      <c r="B70" s="1">
        <v>7.5</v>
      </c>
    </row>
    <row r="71" spans="1:2" x14ac:dyDescent="0.25">
      <c r="A71" s="2">
        <v>106</v>
      </c>
      <c r="B71" s="2">
        <v>4.8</v>
      </c>
    </row>
    <row r="72" spans="1:2" x14ac:dyDescent="0.25">
      <c r="A72" s="1">
        <v>112</v>
      </c>
      <c r="B72" s="1">
        <v>5.2</v>
      </c>
    </row>
    <row r="73" spans="1:2" x14ac:dyDescent="0.25">
      <c r="A73" s="2">
        <v>123</v>
      </c>
      <c r="B73" s="2">
        <v>6.9</v>
      </c>
    </row>
    <row r="74" spans="1:2" x14ac:dyDescent="0.25">
      <c r="A74" s="1">
        <v>96</v>
      </c>
      <c r="B74" s="1">
        <v>5.4</v>
      </c>
    </row>
    <row r="75" spans="1:2" x14ac:dyDescent="0.25">
      <c r="A75" s="2">
        <v>113</v>
      </c>
      <c r="B75" s="2">
        <v>7.9</v>
      </c>
    </row>
    <row r="76" spans="1:2" x14ac:dyDescent="0.25">
      <c r="A76" s="1">
        <v>176</v>
      </c>
      <c r="B76" s="1">
        <v>6.1</v>
      </c>
    </row>
    <row r="77" spans="1:2" x14ac:dyDescent="0.25">
      <c r="A77" s="2">
        <v>118</v>
      </c>
      <c r="B77" s="2">
        <v>5.8</v>
      </c>
    </row>
    <row r="78" spans="1:2" x14ac:dyDescent="0.25">
      <c r="A78" s="1">
        <v>95</v>
      </c>
      <c r="B78" s="1">
        <v>8.3000000000000007</v>
      </c>
    </row>
    <row r="79" spans="1:2" x14ac:dyDescent="0.25">
      <c r="A79" s="2">
        <v>106</v>
      </c>
      <c r="B79" s="2">
        <v>7.8</v>
      </c>
    </row>
    <row r="80" spans="1:2" x14ac:dyDescent="0.25">
      <c r="A80" s="1">
        <v>124</v>
      </c>
      <c r="B80" s="1">
        <v>7</v>
      </c>
    </row>
    <row r="81" spans="1:2" x14ac:dyDescent="0.25">
      <c r="A81" s="2">
        <v>132</v>
      </c>
      <c r="B81" s="2">
        <v>6.1</v>
      </c>
    </row>
    <row r="82" spans="1:2" x14ac:dyDescent="0.25">
      <c r="A82" s="1">
        <v>97</v>
      </c>
      <c r="B82" s="1">
        <v>7</v>
      </c>
    </row>
    <row r="83" spans="1:2" x14ac:dyDescent="0.25">
      <c r="A83" s="2">
        <v>130</v>
      </c>
      <c r="B83" s="2">
        <v>7.6</v>
      </c>
    </row>
    <row r="84" spans="1:2" x14ac:dyDescent="0.25">
      <c r="A84" s="2">
        <v>128</v>
      </c>
      <c r="B84" s="2">
        <v>6.3</v>
      </c>
    </row>
    <row r="85" spans="1:2" x14ac:dyDescent="0.25">
      <c r="A85" s="1">
        <v>136</v>
      </c>
      <c r="B85" s="1">
        <v>7.8</v>
      </c>
    </row>
    <row r="86" spans="1:2" x14ac:dyDescent="0.25">
      <c r="A86" s="2">
        <v>93</v>
      </c>
      <c r="B86" s="2">
        <v>6.4</v>
      </c>
    </row>
    <row r="87" spans="1:2" x14ac:dyDescent="0.25">
      <c r="A87" s="1">
        <v>130</v>
      </c>
      <c r="B87" s="1">
        <v>6.5</v>
      </c>
    </row>
    <row r="88" spans="1:2" x14ac:dyDescent="0.25">
      <c r="A88" s="2">
        <v>102</v>
      </c>
      <c r="B88" s="2">
        <v>7.9</v>
      </c>
    </row>
    <row r="89" spans="1:2" x14ac:dyDescent="0.25">
      <c r="A89" s="1">
        <v>101</v>
      </c>
      <c r="B89" s="1">
        <v>7.8</v>
      </c>
    </row>
    <row r="90" spans="1:2" x14ac:dyDescent="0.25">
      <c r="A90" s="2">
        <v>100</v>
      </c>
      <c r="B90" s="2">
        <v>6.6</v>
      </c>
    </row>
    <row r="91" spans="1:2" x14ac:dyDescent="0.25">
      <c r="A91" s="1">
        <v>120</v>
      </c>
      <c r="B91" s="1">
        <v>5.5</v>
      </c>
    </row>
    <row r="92" spans="1:2" x14ac:dyDescent="0.25">
      <c r="A92" s="2">
        <v>98</v>
      </c>
      <c r="B92" s="2">
        <v>8.1999999999999993</v>
      </c>
    </row>
    <row r="93" spans="1:2" x14ac:dyDescent="0.25">
      <c r="A93" s="1">
        <v>109</v>
      </c>
      <c r="B93" s="1">
        <v>6.4</v>
      </c>
    </row>
    <row r="94" spans="1:2" x14ac:dyDescent="0.25">
      <c r="A94" s="2">
        <v>121</v>
      </c>
      <c r="B94" s="2">
        <v>8.1</v>
      </c>
    </row>
    <row r="95" spans="1:2" x14ac:dyDescent="0.25">
      <c r="A95" s="1">
        <v>169</v>
      </c>
      <c r="B95" s="1">
        <v>8.6</v>
      </c>
    </row>
    <row r="96" spans="1:2" x14ac:dyDescent="0.25">
      <c r="A96" s="2">
        <v>148</v>
      </c>
      <c r="B96" s="2">
        <v>8.8000000000000007</v>
      </c>
    </row>
    <row r="97" spans="1:2" x14ac:dyDescent="0.25">
      <c r="A97" s="2">
        <v>182</v>
      </c>
      <c r="B97" s="2">
        <v>7.9</v>
      </c>
    </row>
    <row r="98" spans="1:2" x14ac:dyDescent="0.25">
      <c r="A98" s="1">
        <v>106</v>
      </c>
      <c r="B98" s="1">
        <v>6.7</v>
      </c>
    </row>
    <row r="99" spans="1:2" x14ac:dyDescent="0.25">
      <c r="A99" s="2">
        <v>166</v>
      </c>
      <c r="B99" s="2">
        <v>7.8</v>
      </c>
    </row>
    <row r="100" spans="1:2" x14ac:dyDescent="0.25">
      <c r="A100" s="1">
        <v>132</v>
      </c>
      <c r="B100" s="1">
        <v>7.8</v>
      </c>
    </row>
    <row r="101" spans="1:2" x14ac:dyDescent="0.25">
      <c r="A101" s="2">
        <v>137</v>
      </c>
      <c r="B101" s="2">
        <v>6.6</v>
      </c>
    </row>
    <row r="102" spans="1:2" x14ac:dyDescent="0.25">
      <c r="A102" s="1">
        <v>109</v>
      </c>
      <c r="B102" s="1">
        <v>6.1</v>
      </c>
    </row>
    <row r="103" spans="1:2" x14ac:dyDescent="0.25">
      <c r="A103" s="2">
        <v>98</v>
      </c>
      <c r="B103" s="2">
        <v>5.6</v>
      </c>
    </row>
    <row r="104" spans="1:2" x14ac:dyDescent="0.25">
      <c r="A104" s="1">
        <v>113</v>
      </c>
      <c r="B104" s="1">
        <v>6.4</v>
      </c>
    </row>
    <row r="105" spans="1:2" x14ac:dyDescent="0.25">
      <c r="A105" s="2">
        <v>93</v>
      </c>
      <c r="B105" s="2">
        <v>6.1</v>
      </c>
    </row>
    <row r="106" spans="1:2" x14ac:dyDescent="0.25">
      <c r="A106" s="1">
        <v>123</v>
      </c>
      <c r="B106" s="1">
        <v>7.3</v>
      </c>
    </row>
    <row r="107" spans="1:2" x14ac:dyDescent="0.25">
      <c r="A107" s="2">
        <v>126</v>
      </c>
      <c r="B107" s="2">
        <v>6.6</v>
      </c>
    </row>
    <row r="108" spans="1:2" x14ac:dyDescent="0.25">
      <c r="A108" s="1">
        <v>113</v>
      </c>
      <c r="B108" s="1">
        <v>6.3</v>
      </c>
    </row>
    <row r="109" spans="1:2" x14ac:dyDescent="0.25">
      <c r="A109" s="2">
        <v>184</v>
      </c>
      <c r="B109" s="2">
        <v>6.1</v>
      </c>
    </row>
    <row r="110" spans="1:2" x14ac:dyDescent="0.25">
      <c r="A110" s="1">
        <v>144</v>
      </c>
      <c r="B110" s="1">
        <v>7.1</v>
      </c>
    </row>
    <row r="111" spans="1:2" x14ac:dyDescent="0.25">
      <c r="A111" s="2">
        <v>206</v>
      </c>
      <c r="B111" s="2">
        <v>5.5</v>
      </c>
    </row>
    <row r="112" spans="1:2" x14ac:dyDescent="0.25">
      <c r="A112" s="1">
        <v>138</v>
      </c>
      <c r="B112" s="1">
        <v>7.5</v>
      </c>
    </row>
    <row r="113" spans="1:2" x14ac:dyDescent="0.25">
      <c r="A113" s="2">
        <v>157</v>
      </c>
      <c r="B113" s="2">
        <v>7.6</v>
      </c>
    </row>
    <row r="114" spans="1:2" x14ac:dyDescent="0.25">
      <c r="A114" s="1">
        <v>102</v>
      </c>
      <c r="B114" s="1">
        <v>6.4</v>
      </c>
    </row>
    <row r="115" spans="1:2" x14ac:dyDescent="0.25">
      <c r="A115" s="2">
        <v>104</v>
      </c>
      <c r="B115" s="2">
        <v>7.2</v>
      </c>
    </row>
    <row r="116" spans="1:2" x14ac:dyDescent="0.25">
      <c r="A116" s="1">
        <v>115</v>
      </c>
      <c r="B116" s="1">
        <v>6.7</v>
      </c>
    </row>
    <row r="117" spans="1:2" x14ac:dyDescent="0.25">
      <c r="A117" s="2">
        <v>111</v>
      </c>
      <c r="B117" s="2">
        <v>8</v>
      </c>
    </row>
    <row r="118" spans="1:2" x14ac:dyDescent="0.25">
      <c r="A118" s="1">
        <v>128</v>
      </c>
      <c r="B118" s="1">
        <v>8.3000000000000007</v>
      </c>
    </row>
    <row r="119" spans="1:2" x14ac:dyDescent="0.25">
      <c r="A119" s="2">
        <v>89</v>
      </c>
      <c r="B119" s="2">
        <v>6.7</v>
      </c>
    </row>
    <row r="120" spans="1:2" x14ac:dyDescent="0.25">
      <c r="A120" s="1">
        <v>105</v>
      </c>
      <c r="B120" s="1">
        <v>5.9</v>
      </c>
    </row>
    <row r="121" spans="1:2" x14ac:dyDescent="0.25">
      <c r="A121" s="2">
        <v>119</v>
      </c>
      <c r="B121" s="2">
        <v>6.7</v>
      </c>
    </row>
    <row r="122" spans="1:2" x14ac:dyDescent="0.25">
      <c r="A122" s="1">
        <v>129</v>
      </c>
      <c r="B122" s="1">
        <v>6.7</v>
      </c>
    </row>
    <row r="123" spans="1:2" x14ac:dyDescent="0.25">
      <c r="A123" s="2">
        <v>102</v>
      </c>
      <c r="B123" s="2">
        <v>7.6</v>
      </c>
    </row>
    <row r="124" spans="1:2" x14ac:dyDescent="0.25">
      <c r="A124" s="1">
        <v>138</v>
      </c>
      <c r="B124" s="1">
        <v>7.2</v>
      </c>
    </row>
    <row r="125" spans="1:2" x14ac:dyDescent="0.25">
      <c r="A125" s="2">
        <v>112</v>
      </c>
      <c r="B125" s="2">
        <v>7.1</v>
      </c>
    </row>
    <row r="126" spans="1:2" x14ac:dyDescent="0.25">
      <c r="A126" s="1">
        <v>120</v>
      </c>
      <c r="B126" s="1">
        <v>8.1</v>
      </c>
    </row>
    <row r="127" spans="1:2" x14ac:dyDescent="0.25">
      <c r="A127" s="2">
        <v>146</v>
      </c>
      <c r="B127" s="2">
        <v>6.7</v>
      </c>
    </row>
    <row r="128" spans="1:2" x14ac:dyDescent="0.25">
      <c r="A128" s="1">
        <v>115</v>
      </c>
      <c r="B128" s="1">
        <v>7</v>
      </c>
    </row>
    <row r="129" spans="1:2" x14ac:dyDescent="0.25">
      <c r="A129" s="2">
        <v>96</v>
      </c>
      <c r="B129" s="2">
        <v>6.9</v>
      </c>
    </row>
    <row r="130" spans="1:2" x14ac:dyDescent="0.25">
      <c r="A130" s="1">
        <v>88</v>
      </c>
      <c r="B130" s="1">
        <v>5.0999999999999996</v>
      </c>
    </row>
    <row r="131" spans="1:2" x14ac:dyDescent="0.25">
      <c r="A131" s="2">
        <v>99</v>
      </c>
      <c r="B131" s="2">
        <v>5.8</v>
      </c>
    </row>
    <row r="132" spans="1:2" x14ac:dyDescent="0.25">
      <c r="A132" s="1">
        <v>113</v>
      </c>
      <c r="B132" s="1">
        <v>6.2</v>
      </c>
    </row>
    <row r="133" spans="1:2" x14ac:dyDescent="0.25">
      <c r="A133" s="2">
        <v>131</v>
      </c>
      <c r="B133" s="2">
        <v>7.4</v>
      </c>
    </row>
    <row r="134" spans="1:2" x14ac:dyDescent="0.25">
      <c r="A134" s="1">
        <v>119</v>
      </c>
      <c r="B134" s="1">
        <v>5.8</v>
      </c>
    </row>
    <row r="135" spans="1:2" x14ac:dyDescent="0.25">
      <c r="A135" s="1">
        <v>91</v>
      </c>
      <c r="B135" s="1">
        <v>6.2</v>
      </c>
    </row>
    <row r="136" spans="1:2" x14ac:dyDescent="0.25">
      <c r="A136" s="2">
        <v>90</v>
      </c>
      <c r="B136" s="2">
        <v>7.3</v>
      </c>
    </row>
    <row r="137" spans="1:2" x14ac:dyDescent="0.25">
      <c r="A137" s="1">
        <v>103</v>
      </c>
      <c r="B137" s="1">
        <v>4.2</v>
      </c>
    </row>
    <row r="138" spans="1:2" x14ac:dyDescent="0.25">
      <c r="A138" s="2">
        <v>124</v>
      </c>
      <c r="B138" s="2">
        <v>6.9</v>
      </c>
    </row>
    <row r="139" spans="1:2" x14ac:dyDescent="0.25">
      <c r="A139" s="1">
        <v>131</v>
      </c>
      <c r="B139" s="1">
        <v>6.4</v>
      </c>
    </row>
    <row r="140" spans="1:2" x14ac:dyDescent="0.25">
      <c r="A140" s="2">
        <v>88</v>
      </c>
      <c r="B140" s="2">
        <v>5.4</v>
      </c>
    </row>
    <row r="141" spans="1:2" x14ac:dyDescent="0.25">
      <c r="A141" s="1">
        <v>85</v>
      </c>
      <c r="B141" s="1">
        <v>6.7</v>
      </c>
    </row>
    <row r="142" spans="1:2" x14ac:dyDescent="0.25">
      <c r="A142" s="2">
        <v>111</v>
      </c>
      <c r="B142" s="2">
        <v>5.8</v>
      </c>
    </row>
    <row r="143" spans="1:2" x14ac:dyDescent="0.25">
      <c r="A143" s="1">
        <v>92</v>
      </c>
      <c r="B143" s="1">
        <v>6.9</v>
      </c>
    </row>
    <row r="144" spans="1:2" x14ac:dyDescent="0.25">
      <c r="A144" s="2">
        <v>196</v>
      </c>
      <c r="B144" s="2">
        <v>7.2</v>
      </c>
    </row>
    <row r="145" spans="1:2" x14ac:dyDescent="0.25">
      <c r="A145" s="1">
        <v>93</v>
      </c>
      <c r="B145" s="1">
        <v>6.9</v>
      </c>
    </row>
    <row r="146" spans="1:2" x14ac:dyDescent="0.25">
      <c r="A146" s="2">
        <v>133</v>
      </c>
      <c r="B146" s="2">
        <v>6.1</v>
      </c>
    </row>
    <row r="147" spans="1:2" x14ac:dyDescent="0.25">
      <c r="A147" s="1">
        <v>116</v>
      </c>
      <c r="B147" s="1">
        <v>5.5</v>
      </c>
    </row>
    <row r="148" spans="1:2" x14ac:dyDescent="0.25">
      <c r="A148" s="2">
        <v>153</v>
      </c>
      <c r="B148" s="2">
        <v>6.6</v>
      </c>
    </row>
    <row r="149" spans="1:2" x14ac:dyDescent="0.25">
      <c r="A149" s="1">
        <v>88</v>
      </c>
      <c r="B149" s="1">
        <v>6.1</v>
      </c>
    </row>
    <row r="150" spans="1:2" x14ac:dyDescent="0.25">
      <c r="A150" s="2">
        <v>115</v>
      </c>
      <c r="B150" s="2">
        <v>6.3</v>
      </c>
    </row>
    <row r="151" spans="1:2" x14ac:dyDescent="0.25">
      <c r="A151" s="1">
        <v>95</v>
      </c>
      <c r="B151" s="1">
        <v>7.2</v>
      </c>
    </row>
    <row r="152" spans="1:2" x14ac:dyDescent="0.25">
      <c r="A152" s="2">
        <v>133</v>
      </c>
      <c r="B152" s="2">
        <v>7.4</v>
      </c>
    </row>
    <row r="153" spans="1:2" x14ac:dyDescent="0.25">
      <c r="A153" s="1">
        <v>97</v>
      </c>
      <c r="B153" s="1">
        <v>7.3</v>
      </c>
    </row>
    <row r="154" spans="1:2" x14ac:dyDescent="0.25">
      <c r="A154" s="2">
        <v>90</v>
      </c>
      <c r="B154" s="2">
        <v>6.1</v>
      </c>
    </row>
    <row r="155" spans="1:2" x14ac:dyDescent="0.25">
      <c r="A155" s="1">
        <v>154</v>
      </c>
      <c r="B155" s="1">
        <v>7.7</v>
      </c>
    </row>
    <row r="156" spans="1:2" x14ac:dyDescent="0.25">
      <c r="A156" s="2">
        <v>150</v>
      </c>
      <c r="B156" s="2">
        <v>6.1</v>
      </c>
    </row>
    <row r="157" spans="1:2" x14ac:dyDescent="0.25">
      <c r="A157" s="1">
        <v>127</v>
      </c>
      <c r="B157" s="1">
        <v>8</v>
      </c>
    </row>
    <row r="158" spans="1:2" x14ac:dyDescent="0.25">
      <c r="A158" s="2">
        <v>121</v>
      </c>
      <c r="B158" s="2">
        <v>7.3</v>
      </c>
    </row>
    <row r="159" spans="1:2" x14ac:dyDescent="0.25">
      <c r="A159" s="1">
        <v>102</v>
      </c>
      <c r="B159" s="1">
        <v>7.9</v>
      </c>
    </row>
    <row r="160" spans="1:2" x14ac:dyDescent="0.25">
      <c r="A160" s="2">
        <v>126</v>
      </c>
      <c r="B160" s="2">
        <v>5.5</v>
      </c>
    </row>
    <row r="161" spans="1:2" x14ac:dyDescent="0.25">
      <c r="A161" s="1">
        <v>121</v>
      </c>
      <c r="B161" s="1">
        <v>5</v>
      </c>
    </row>
    <row r="162" spans="1:2" x14ac:dyDescent="0.25">
      <c r="A162" s="2">
        <v>215</v>
      </c>
      <c r="B162" s="2">
        <v>7.7</v>
      </c>
    </row>
    <row r="163" spans="1:2" x14ac:dyDescent="0.25">
      <c r="A163" s="1">
        <v>127</v>
      </c>
      <c r="B163" s="1">
        <v>6.6</v>
      </c>
    </row>
    <row r="164" spans="1:2" x14ac:dyDescent="0.25">
      <c r="A164" s="2">
        <v>138</v>
      </c>
      <c r="B164" s="2">
        <v>5.7</v>
      </c>
    </row>
    <row r="165" spans="1:2" x14ac:dyDescent="0.25">
      <c r="A165" s="1">
        <v>122</v>
      </c>
      <c r="B165" s="1">
        <v>5.8</v>
      </c>
    </row>
    <row r="166" spans="1:2" x14ac:dyDescent="0.25">
      <c r="A166" s="2">
        <v>124</v>
      </c>
      <c r="B166" s="2">
        <v>6</v>
      </c>
    </row>
    <row r="167" spans="1:2" x14ac:dyDescent="0.25">
      <c r="A167" s="1">
        <v>106</v>
      </c>
      <c r="B167" s="1">
        <v>6.4</v>
      </c>
    </row>
    <row r="168" spans="1:2" x14ac:dyDescent="0.25">
      <c r="A168" s="2">
        <v>124</v>
      </c>
      <c r="B168" s="2">
        <v>6.9</v>
      </c>
    </row>
    <row r="169" spans="1:2" x14ac:dyDescent="0.25">
      <c r="A169" s="1">
        <v>128</v>
      </c>
      <c r="B169" s="1">
        <v>6.4</v>
      </c>
    </row>
    <row r="170" spans="1:2" x14ac:dyDescent="0.25">
      <c r="A170" s="2">
        <v>138</v>
      </c>
      <c r="B170" s="2">
        <v>7.4</v>
      </c>
    </row>
    <row r="171" spans="1:2" x14ac:dyDescent="0.25">
      <c r="A171" s="1">
        <v>115</v>
      </c>
      <c r="B171" s="1">
        <v>5.5</v>
      </c>
    </row>
    <row r="172" spans="1:2" x14ac:dyDescent="0.25">
      <c r="A172" s="2">
        <v>100</v>
      </c>
      <c r="B172" s="2">
        <v>5.9</v>
      </c>
    </row>
    <row r="173" spans="1:2" x14ac:dyDescent="0.25">
      <c r="A173" s="1">
        <v>135</v>
      </c>
      <c r="B173" s="1">
        <v>6.8</v>
      </c>
    </row>
    <row r="174" spans="1:2" x14ac:dyDescent="0.25">
      <c r="A174" s="1">
        <v>117</v>
      </c>
      <c r="B174" s="1">
        <v>6.8</v>
      </c>
    </row>
    <row r="175" spans="1:2" x14ac:dyDescent="0.25">
      <c r="A175" s="2">
        <v>156</v>
      </c>
      <c r="B175" s="2">
        <v>8.1</v>
      </c>
    </row>
    <row r="176" spans="1:2" x14ac:dyDescent="0.25">
      <c r="A176" s="1">
        <v>96</v>
      </c>
      <c r="B176" s="1">
        <v>6.5</v>
      </c>
    </row>
    <row r="177" spans="1:2" x14ac:dyDescent="0.25">
      <c r="A177" s="2">
        <v>107</v>
      </c>
      <c r="B177" s="2">
        <v>7.2</v>
      </c>
    </row>
    <row r="178" spans="1:2" x14ac:dyDescent="0.25">
      <c r="A178" s="1">
        <v>92</v>
      </c>
      <c r="B178" s="1">
        <v>6.7</v>
      </c>
    </row>
    <row r="179" spans="1:2" x14ac:dyDescent="0.25">
      <c r="A179" s="2">
        <v>115</v>
      </c>
      <c r="B179" s="2">
        <v>8.1</v>
      </c>
    </row>
    <row r="180" spans="1:2" x14ac:dyDescent="0.25">
      <c r="A180" s="1">
        <v>92</v>
      </c>
      <c r="B180" s="1">
        <v>7.6</v>
      </c>
    </row>
    <row r="181" spans="1:2" x14ac:dyDescent="0.25">
      <c r="A181" s="2">
        <v>117</v>
      </c>
      <c r="B181" s="2">
        <v>7.4</v>
      </c>
    </row>
    <row r="182" spans="1:2" x14ac:dyDescent="0.25">
      <c r="A182" s="1">
        <v>146</v>
      </c>
      <c r="B182" s="1">
        <v>7.6</v>
      </c>
    </row>
    <row r="183" spans="1:2" x14ac:dyDescent="0.25">
      <c r="A183" s="1">
        <v>94</v>
      </c>
      <c r="B183" s="1">
        <v>6.7</v>
      </c>
    </row>
    <row r="184" spans="1:2" x14ac:dyDescent="0.25">
      <c r="A184" s="2">
        <v>116</v>
      </c>
      <c r="B184" s="2">
        <v>6.5</v>
      </c>
    </row>
    <row r="185" spans="1:2" x14ac:dyDescent="0.25">
      <c r="A185" s="1">
        <v>147</v>
      </c>
      <c r="B185" s="1">
        <v>6.6</v>
      </c>
    </row>
    <row r="186" spans="1:2" x14ac:dyDescent="0.25">
      <c r="A186" s="2">
        <v>90</v>
      </c>
      <c r="B186" s="2">
        <v>6.7</v>
      </c>
    </row>
    <row r="187" spans="1:2" x14ac:dyDescent="0.25">
      <c r="A187" s="1">
        <v>101</v>
      </c>
      <c r="B187" s="1">
        <v>6.4</v>
      </c>
    </row>
    <row r="188" spans="1:2" x14ac:dyDescent="0.25">
      <c r="A188" s="2">
        <v>138</v>
      </c>
      <c r="B188" s="2">
        <v>5.8</v>
      </c>
    </row>
    <row r="189" spans="1:2" x14ac:dyDescent="0.25">
      <c r="A189" s="1">
        <v>107</v>
      </c>
      <c r="B189" s="1">
        <v>7.4</v>
      </c>
    </row>
    <row r="190" spans="1:2" x14ac:dyDescent="0.25">
      <c r="A190" s="2">
        <v>142</v>
      </c>
      <c r="B190" s="2">
        <v>7.8</v>
      </c>
    </row>
    <row r="191" spans="1:2" x14ac:dyDescent="0.25">
      <c r="A191" s="1">
        <v>165</v>
      </c>
      <c r="B191" s="1">
        <v>6.6</v>
      </c>
    </row>
    <row r="192" spans="1:2" x14ac:dyDescent="0.25">
      <c r="A192" s="2">
        <v>100</v>
      </c>
      <c r="B192" s="2">
        <v>4.9000000000000004</v>
      </c>
    </row>
    <row r="193" spans="1:2" x14ac:dyDescent="0.25">
      <c r="A193" s="1">
        <v>82</v>
      </c>
      <c r="B193" s="1">
        <v>6.5</v>
      </c>
    </row>
    <row r="194" spans="1:2" x14ac:dyDescent="0.25">
      <c r="A194" s="1">
        <v>98</v>
      </c>
      <c r="B194" s="1">
        <v>6.2</v>
      </c>
    </row>
    <row r="195" spans="1:2" x14ac:dyDescent="0.25">
      <c r="A195" s="2">
        <v>95</v>
      </c>
      <c r="B195" s="2">
        <v>7.3</v>
      </c>
    </row>
    <row r="196" spans="1:2" x14ac:dyDescent="0.25">
      <c r="A196" s="1">
        <v>159</v>
      </c>
      <c r="B196" s="1">
        <v>7.5</v>
      </c>
    </row>
    <row r="197" spans="1:2" x14ac:dyDescent="0.25">
      <c r="A197" s="2">
        <v>96</v>
      </c>
      <c r="B197" s="2">
        <v>5.6</v>
      </c>
    </row>
    <row r="198" spans="1:2" x14ac:dyDescent="0.25">
      <c r="A198" s="2">
        <v>143</v>
      </c>
      <c r="B198" s="2">
        <v>8.1</v>
      </c>
    </row>
    <row r="199" spans="1:2" x14ac:dyDescent="0.25">
      <c r="A199" s="2">
        <v>123</v>
      </c>
      <c r="B199" s="2">
        <v>6.7</v>
      </c>
    </row>
    <row r="200" spans="1:2" x14ac:dyDescent="0.25">
      <c r="A200" s="1">
        <v>174</v>
      </c>
      <c r="B200" s="1">
        <v>6.6</v>
      </c>
    </row>
    <row r="201" spans="1:2" x14ac:dyDescent="0.25">
      <c r="A201" s="2">
        <v>101</v>
      </c>
      <c r="B201" s="2">
        <v>6.4</v>
      </c>
    </row>
    <row r="202" spans="1:2" x14ac:dyDescent="0.25">
      <c r="A202" s="1">
        <v>134</v>
      </c>
      <c r="B202" s="1">
        <v>7.5</v>
      </c>
    </row>
    <row r="203" spans="1:2" x14ac:dyDescent="0.25">
      <c r="A203" s="2">
        <v>132</v>
      </c>
      <c r="B203" s="2">
        <v>7.3</v>
      </c>
    </row>
    <row r="204" spans="1:2" x14ac:dyDescent="0.25">
      <c r="A204" s="1">
        <v>129</v>
      </c>
      <c r="B204" s="1">
        <v>7.5</v>
      </c>
    </row>
    <row r="205" spans="1:2" x14ac:dyDescent="0.25">
      <c r="A205" s="2">
        <v>106</v>
      </c>
      <c r="B205" s="2">
        <v>5.8</v>
      </c>
    </row>
    <row r="206" spans="1:2" x14ac:dyDescent="0.25">
      <c r="A206" s="1">
        <v>113</v>
      </c>
      <c r="B206" s="1">
        <v>7.5</v>
      </c>
    </row>
    <row r="207" spans="1:2" x14ac:dyDescent="0.25">
      <c r="A207" s="2">
        <v>102</v>
      </c>
      <c r="B207" s="2">
        <v>6.6</v>
      </c>
    </row>
    <row r="208" spans="1:2" x14ac:dyDescent="0.25">
      <c r="A208" s="1">
        <v>135</v>
      </c>
      <c r="B208" s="1">
        <v>6.7</v>
      </c>
    </row>
    <row r="209" spans="1:2" x14ac:dyDescent="0.25">
      <c r="A209" s="2">
        <v>125</v>
      </c>
      <c r="B209" s="2">
        <v>3.7</v>
      </c>
    </row>
    <row r="210" spans="1:2" x14ac:dyDescent="0.25">
      <c r="A210" s="1">
        <v>110</v>
      </c>
      <c r="B210" s="1">
        <v>6</v>
      </c>
    </row>
    <row r="211" spans="1:2" x14ac:dyDescent="0.25">
      <c r="A211" s="2">
        <v>124</v>
      </c>
      <c r="B211" s="2">
        <v>6.4</v>
      </c>
    </row>
    <row r="212" spans="1:2" x14ac:dyDescent="0.25">
      <c r="A212" s="1">
        <v>123</v>
      </c>
      <c r="B212" s="1">
        <v>6.1</v>
      </c>
    </row>
    <row r="213" spans="1:2" x14ac:dyDescent="0.25">
      <c r="A213" s="2">
        <v>130</v>
      </c>
      <c r="B213" s="2">
        <v>6.4</v>
      </c>
    </row>
    <row r="214" spans="1:2" x14ac:dyDescent="0.25">
      <c r="A214" s="1">
        <v>92</v>
      </c>
      <c r="B214" s="1">
        <v>5.6</v>
      </c>
    </row>
    <row r="215" spans="1:2" x14ac:dyDescent="0.25">
      <c r="A215" s="2">
        <v>127</v>
      </c>
      <c r="B215" s="2">
        <v>8</v>
      </c>
    </row>
    <row r="216" spans="1:2" x14ac:dyDescent="0.25">
      <c r="A216" s="1">
        <v>123</v>
      </c>
      <c r="B216" s="1">
        <v>5.2</v>
      </c>
    </row>
    <row r="217" spans="1:2" x14ac:dyDescent="0.25">
      <c r="A217" s="2">
        <v>123</v>
      </c>
      <c r="B217" s="2">
        <v>7.1</v>
      </c>
    </row>
    <row r="218" spans="1:2" x14ac:dyDescent="0.25">
      <c r="A218" s="1">
        <v>107</v>
      </c>
      <c r="B218" s="1">
        <v>4.8</v>
      </c>
    </row>
    <row r="219" spans="1:2" x14ac:dyDescent="0.25">
      <c r="A219" s="2">
        <v>124</v>
      </c>
      <c r="B219" s="2">
        <v>7</v>
      </c>
    </row>
    <row r="220" spans="1:2" x14ac:dyDescent="0.25">
      <c r="A220" s="1">
        <v>77</v>
      </c>
      <c r="B220" s="1">
        <v>5.4</v>
      </c>
    </row>
    <row r="221" spans="1:2" x14ac:dyDescent="0.25">
      <c r="A221" s="2">
        <v>109</v>
      </c>
      <c r="B221" s="2">
        <v>6.6</v>
      </c>
    </row>
    <row r="222" spans="1:2" x14ac:dyDescent="0.25">
      <c r="A222" s="1">
        <v>134</v>
      </c>
      <c r="B222" s="1">
        <v>6.7</v>
      </c>
    </row>
    <row r="223" spans="1:2" x14ac:dyDescent="0.25">
      <c r="A223" s="2">
        <v>117</v>
      </c>
      <c r="B223" s="2">
        <v>6.2</v>
      </c>
    </row>
    <row r="224" spans="1:2" x14ac:dyDescent="0.25">
      <c r="A224" s="1">
        <v>135</v>
      </c>
      <c r="B224" s="1">
        <v>6.1</v>
      </c>
    </row>
    <row r="225" spans="1:2" x14ac:dyDescent="0.25">
      <c r="A225" s="2">
        <v>121</v>
      </c>
      <c r="B225" s="2">
        <v>5.3</v>
      </c>
    </row>
    <row r="226" spans="1:2" x14ac:dyDescent="0.25">
      <c r="A226" s="1">
        <v>117</v>
      </c>
      <c r="B226" s="1">
        <v>6.3</v>
      </c>
    </row>
    <row r="227" spans="1:2" x14ac:dyDescent="0.25">
      <c r="A227" s="2">
        <v>124</v>
      </c>
      <c r="B227" s="2">
        <v>7</v>
      </c>
    </row>
    <row r="228" spans="1:2" x14ac:dyDescent="0.25">
      <c r="A228" s="1">
        <v>140</v>
      </c>
      <c r="B228" s="1">
        <v>7.6</v>
      </c>
    </row>
    <row r="229" spans="1:2" x14ac:dyDescent="0.25">
      <c r="A229" s="2">
        <v>142</v>
      </c>
      <c r="B229" s="2">
        <v>6.7</v>
      </c>
    </row>
    <row r="230" spans="1:2" x14ac:dyDescent="0.25">
      <c r="A230" s="1">
        <v>92</v>
      </c>
      <c r="B230" s="1">
        <v>8.1</v>
      </c>
    </row>
    <row r="231" spans="1:2" x14ac:dyDescent="0.25">
      <c r="A231" s="2">
        <v>138</v>
      </c>
      <c r="B231" s="2">
        <v>6.7</v>
      </c>
    </row>
    <row r="232" spans="1:2" x14ac:dyDescent="0.25">
      <c r="A232" s="1">
        <v>136</v>
      </c>
      <c r="B232" s="1">
        <v>6.5</v>
      </c>
    </row>
    <row r="233" spans="1:2" x14ac:dyDescent="0.25">
      <c r="A233" s="2">
        <v>98</v>
      </c>
      <c r="B233" s="2">
        <v>7.3</v>
      </c>
    </row>
    <row r="234" spans="1:2" x14ac:dyDescent="0.25">
      <c r="A234" s="2">
        <v>153</v>
      </c>
      <c r="B234" s="2">
        <v>6</v>
      </c>
    </row>
    <row r="235" spans="1:2" x14ac:dyDescent="0.25">
      <c r="A235" s="1">
        <v>120</v>
      </c>
      <c r="B235" s="1">
        <v>6.1</v>
      </c>
    </row>
    <row r="236" spans="1:2" x14ac:dyDescent="0.25">
      <c r="A236" s="2">
        <v>101</v>
      </c>
      <c r="B236" s="2">
        <v>5.9</v>
      </c>
    </row>
    <row r="237" spans="1:2" x14ac:dyDescent="0.25">
      <c r="A237" s="1">
        <v>91</v>
      </c>
      <c r="B237" s="1">
        <v>7.8</v>
      </c>
    </row>
    <row r="238" spans="1:2" x14ac:dyDescent="0.25">
      <c r="A238" s="2">
        <v>108</v>
      </c>
      <c r="B238" s="2">
        <v>5.8</v>
      </c>
    </row>
    <row r="239" spans="1:2" x14ac:dyDescent="0.25">
      <c r="A239" s="1">
        <v>112</v>
      </c>
      <c r="B239" s="1">
        <v>6.3</v>
      </c>
    </row>
    <row r="240" spans="1:2" x14ac:dyDescent="0.25">
      <c r="A240" s="2">
        <v>100</v>
      </c>
      <c r="B240" s="2">
        <v>4.3</v>
      </c>
    </row>
    <row r="241" spans="1:2" x14ac:dyDescent="0.25">
      <c r="A241" s="1">
        <v>108</v>
      </c>
      <c r="B241" s="1">
        <v>6.4</v>
      </c>
    </row>
    <row r="242" spans="1:2" x14ac:dyDescent="0.25">
      <c r="A242" s="2">
        <v>114</v>
      </c>
      <c r="B242" s="2">
        <v>6.1</v>
      </c>
    </row>
    <row r="243" spans="1:2" x14ac:dyDescent="0.25">
      <c r="A243" s="1">
        <v>119</v>
      </c>
      <c r="B243" s="1">
        <v>6.5</v>
      </c>
    </row>
    <row r="244" spans="1:2" x14ac:dyDescent="0.25">
      <c r="A244" s="2">
        <v>142</v>
      </c>
      <c r="B244" s="2">
        <v>7.1</v>
      </c>
    </row>
    <row r="245" spans="1:2" x14ac:dyDescent="0.25">
      <c r="A245" s="1">
        <v>125</v>
      </c>
      <c r="B245" s="1">
        <v>6.4</v>
      </c>
    </row>
    <row r="246" spans="1:2" x14ac:dyDescent="0.25">
      <c r="A246" s="2">
        <v>126</v>
      </c>
      <c r="B246" s="2">
        <v>6.5</v>
      </c>
    </row>
    <row r="247" spans="1:2" x14ac:dyDescent="0.25">
      <c r="A247" s="1">
        <v>119</v>
      </c>
      <c r="B247" s="1">
        <v>6.3</v>
      </c>
    </row>
    <row r="248" spans="1:2" x14ac:dyDescent="0.25">
      <c r="A248" s="2">
        <v>170</v>
      </c>
      <c r="B248" s="2">
        <v>7.5</v>
      </c>
    </row>
    <row r="249" spans="1:2" x14ac:dyDescent="0.25">
      <c r="A249" s="1">
        <v>85</v>
      </c>
      <c r="B249" s="1">
        <v>4.9000000000000004</v>
      </c>
    </row>
    <row r="250" spans="1:2" x14ac:dyDescent="0.25">
      <c r="A250" s="2">
        <v>119</v>
      </c>
      <c r="B250" s="2">
        <v>5.8</v>
      </c>
    </row>
    <row r="251" spans="1:2" x14ac:dyDescent="0.25">
      <c r="A251" s="2">
        <v>102</v>
      </c>
      <c r="B251" s="2">
        <v>6.2</v>
      </c>
    </row>
    <row r="252" spans="1:2" x14ac:dyDescent="0.25">
      <c r="A252" s="1">
        <v>103</v>
      </c>
      <c r="B252" s="1">
        <v>5.5</v>
      </c>
    </row>
    <row r="253" spans="1:2" x14ac:dyDescent="0.25">
      <c r="A253" s="2">
        <v>76</v>
      </c>
      <c r="B253" s="2">
        <v>5.4</v>
      </c>
    </row>
    <row r="254" spans="1:2" x14ac:dyDescent="0.25">
      <c r="A254" s="1">
        <v>120</v>
      </c>
      <c r="B254" s="1">
        <v>5.8</v>
      </c>
    </row>
    <row r="255" spans="1:2" x14ac:dyDescent="0.25">
      <c r="A255" s="2">
        <v>127</v>
      </c>
      <c r="B255" s="2">
        <v>7.1</v>
      </c>
    </row>
    <row r="256" spans="1:2" x14ac:dyDescent="0.25">
      <c r="A256" s="1">
        <v>105</v>
      </c>
      <c r="B256" s="1">
        <v>5.4</v>
      </c>
    </row>
    <row r="257" spans="1:2" x14ac:dyDescent="0.25">
      <c r="A257" s="2">
        <v>121</v>
      </c>
      <c r="B257" s="2">
        <v>3.7</v>
      </c>
    </row>
    <row r="258" spans="1:2" x14ac:dyDescent="0.25">
      <c r="A258" s="1">
        <v>114</v>
      </c>
      <c r="B258" s="1">
        <v>6.7</v>
      </c>
    </row>
    <row r="259" spans="1:2" x14ac:dyDescent="0.25">
      <c r="A259" s="2">
        <v>129</v>
      </c>
      <c r="B259" s="2">
        <v>7.2</v>
      </c>
    </row>
    <row r="260" spans="1:2" x14ac:dyDescent="0.25">
      <c r="A260" s="1">
        <v>171</v>
      </c>
      <c r="B260" s="1">
        <v>8.8000000000000007</v>
      </c>
    </row>
    <row r="261" spans="1:2" x14ac:dyDescent="0.25">
      <c r="A261" s="2">
        <v>120</v>
      </c>
      <c r="B261" s="2">
        <v>5.8</v>
      </c>
    </row>
    <row r="262" spans="1:2" x14ac:dyDescent="0.25">
      <c r="A262" s="1">
        <v>165</v>
      </c>
      <c r="B262" s="1">
        <v>6.8</v>
      </c>
    </row>
    <row r="263" spans="1:2" x14ac:dyDescent="0.25">
      <c r="A263" s="2">
        <v>82</v>
      </c>
      <c r="B263" s="2">
        <v>3.8</v>
      </c>
    </row>
    <row r="264" spans="1:2" x14ac:dyDescent="0.25">
      <c r="A264" s="1">
        <v>115</v>
      </c>
      <c r="B264" s="1">
        <v>7.1</v>
      </c>
    </row>
    <row r="265" spans="1:2" x14ac:dyDescent="0.25">
      <c r="A265" s="2">
        <v>194</v>
      </c>
      <c r="B265" s="2">
        <v>7.2</v>
      </c>
    </row>
    <row r="266" spans="1:2" x14ac:dyDescent="0.25">
      <c r="A266" s="1">
        <v>84</v>
      </c>
      <c r="B266" s="1">
        <v>5.9</v>
      </c>
    </row>
    <row r="267" spans="1:2" x14ac:dyDescent="0.25">
      <c r="A267" s="2">
        <v>97</v>
      </c>
      <c r="B267" s="2">
        <v>7.1</v>
      </c>
    </row>
    <row r="268" spans="1:2" x14ac:dyDescent="0.25">
      <c r="A268" s="1">
        <v>151</v>
      </c>
      <c r="B268" s="1">
        <v>8.1</v>
      </c>
    </row>
    <row r="269" spans="1:2" x14ac:dyDescent="0.25">
      <c r="A269" s="1">
        <v>136</v>
      </c>
      <c r="B269" s="1">
        <v>6.9</v>
      </c>
    </row>
    <row r="270" spans="1:2" x14ac:dyDescent="0.25">
      <c r="A270" s="2">
        <v>104</v>
      </c>
      <c r="B270" s="2">
        <v>4.4000000000000004</v>
      </c>
    </row>
    <row r="271" spans="1:2" x14ac:dyDescent="0.25">
      <c r="A271" s="1">
        <v>127</v>
      </c>
      <c r="B271" s="1">
        <v>6.5</v>
      </c>
    </row>
    <row r="272" spans="1:2" x14ac:dyDescent="0.25">
      <c r="A272" s="2">
        <v>171</v>
      </c>
      <c r="B272" s="2">
        <v>8.5</v>
      </c>
    </row>
    <row r="273" spans="1:2" x14ac:dyDescent="0.25">
      <c r="A273" s="1">
        <v>145</v>
      </c>
      <c r="B273" s="1">
        <v>7.7</v>
      </c>
    </row>
    <row r="274" spans="1:2" x14ac:dyDescent="0.25">
      <c r="A274" s="2">
        <v>174</v>
      </c>
      <c r="B274" s="2">
        <v>7.4</v>
      </c>
    </row>
    <row r="275" spans="1:2" x14ac:dyDescent="0.25">
      <c r="A275" s="1">
        <v>144</v>
      </c>
      <c r="B275" s="1">
        <v>8</v>
      </c>
    </row>
    <row r="276" spans="1:2" x14ac:dyDescent="0.25">
      <c r="A276" s="2">
        <v>119</v>
      </c>
      <c r="B276" s="2">
        <v>5.7</v>
      </c>
    </row>
    <row r="277" spans="1:2" x14ac:dyDescent="0.25">
      <c r="A277" s="1">
        <v>153</v>
      </c>
      <c r="B277" s="1">
        <v>8.5</v>
      </c>
    </row>
    <row r="278" spans="1:2" x14ac:dyDescent="0.25">
      <c r="A278" s="2">
        <v>140</v>
      </c>
      <c r="B278" s="2">
        <v>7</v>
      </c>
    </row>
    <row r="279" spans="1:2" x14ac:dyDescent="0.25">
      <c r="A279" s="1">
        <v>176</v>
      </c>
      <c r="B279" s="1">
        <v>7.8</v>
      </c>
    </row>
    <row r="280" spans="1:2" x14ac:dyDescent="0.25">
      <c r="A280" s="2">
        <v>141</v>
      </c>
      <c r="B280" s="2">
        <v>7.2</v>
      </c>
    </row>
    <row r="281" spans="1:2" x14ac:dyDescent="0.25">
      <c r="A281" s="1">
        <v>106</v>
      </c>
      <c r="B281" s="1">
        <v>6.4</v>
      </c>
    </row>
    <row r="282" spans="1:2" x14ac:dyDescent="0.25">
      <c r="A282" s="2">
        <v>98</v>
      </c>
      <c r="B282" s="2">
        <v>5.5</v>
      </c>
    </row>
    <row r="283" spans="1:2" x14ac:dyDescent="0.25">
      <c r="A283" s="1">
        <v>116</v>
      </c>
      <c r="B283" s="1">
        <v>6.7</v>
      </c>
    </row>
    <row r="284" spans="1:2" x14ac:dyDescent="0.25">
      <c r="A284" s="2">
        <v>115</v>
      </c>
      <c r="B284" s="2">
        <v>6.1</v>
      </c>
    </row>
    <row r="285" spans="1:2" x14ac:dyDescent="0.25">
      <c r="A285" s="1">
        <v>165</v>
      </c>
      <c r="B285" s="1">
        <v>8.5</v>
      </c>
    </row>
    <row r="286" spans="1:2" x14ac:dyDescent="0.25">
      <c r="A286" s="2">
        <v>91</v>
      </c>
      <c r="B286" s="2">
        <v>6.9</v>
      </c>
    </row>
    <row r="287" spans="1:2" x14ac:dyDescent="0.25">
      <c r="A287" s="1">
        <v>78</v>
      </c>
      <c r="B287" s="1">
        <v>7.3</v>
      </c>
    </row>
    <row r="288" spans="1:2" x14ac:dyDescent="0.25">
      <c r="A288" s="2">
        <v>103</v>
      </c>
      <c r="B288" s="2">
        <v>6.7</v>
      </c>
    </row>
    <row r="289" spans="1:2" x14ac:dyDescent="0.25">
      <c r="A289" s="1">
        <v>131</v>
      </c>
      <c r="B289" s="1">
        <v>6.9</v>
      </c>
    </row>
    <row r="290" spans="1:2" x14ac:dyDescent="0.25">
      <c r="A290" s="2">
        <v>104</v>
      </c>
      <c r="B290" s="2">
        <v>5.0999999999999996</v>
      </c>
    </row>
    <row r="291" spans="1:2" x14ac:dyDescent="0.25">
      <c r="A291" s="1">
        <v>101</v>
      </c>
      <c r="B291" s="1">
        <v>6.8</v>
      </c>
    </row>
    <row r="292" spans="1:2" x14ac:dyDescent="0.25">
      <c r="A292" s="1">
        <v>102</v>
      </c>
      <c r="B292" s="1">
        <v>6.7</v>
      </c>
    </row>
    <row r="293" spans="1:2" x14ac:dyDescent="0.25">
      <c r="A293" s="2">
        <v>103</v>
      </c>
      <c r="B293" s="2">
        <v>6</v>
      </c>
    </row>
    <row r="294" spans="1:2" x14ac:dyDescent="0.25">
      <c r="A294" s="1">
        <v>121</v>
      </c>
      <c r="B294" s="1">
        <v>5.7</v>
      </c>
    </row>
    <row r="295" spans="1:2" x14ac:dyDescent="0.25">
      <c r="A295" s="2">
        <v>143</v>
      </c>
      <c r="B295" s="2">
        <v>8</v>
      </c>
    </row>
    <row r="296" spans="1:2" x14ac:dyDescent="0.25">
      <c r="A296" s="1">
        <v>240</v>
      </c>
      <c r="B296" s="1">
        <v>8.1999999999999993</v>
      </c>
    </row>
    <row r="297" spans="1:2" x14ac:dyDescent="0.25">
      <c r="A297" s="2">
        <v>121</v>
      </c>
      <c r="B297" s="2">
        <v>5.4</v>
      </c>
    </row>
    <row r="298" spans="1:2" x14ac:dyDescent="0.25">
      <c r="A298" s="1">
        <v>129</v>
      </c>
      <c r="B298" s="1">
        <v>7.2</v>
      </c>
    </row>
    <row r="299" spans="1:2" x14ac:dyDescent="0.25">
      <c r="A299" s="2">
        <v>172</v>
      </c>
      <c r="B299" s="2">
        <v>7.5</v>
      </c>
    </row>
    <row r="300" spans="1:2" x14ac:dyDescent="0.25">
      <c r="A300" s="1">
        <v>101</v>
      </c>
      <c r="B300" s="1">
        <v>7</v>
      </c>
    </row>
    <row r="301" spans="1:2" x14ac:dyDescent="0.25">
      <c r="A301" s="2">
        <v>87</v>
      </c>
      <c r="B301" s="2">
        <v>3.3</v>
      </c>
    </row>
    <row r="302" spans="1:2" x14ac:dyDescent="0.25">
      <c r="A302" s="1">
        <v>101</v>
      </c>
      <c r="B302" s="1">
        <v>6</v>
      </c>
    </row>
    <row r="303" spans="1:2" x14ac:dyDescent="0.25">
      <c r="A303" s="2">
        <v>95</v>
      </c>
      <c r="B303" s="2">
        <v>7.1</v>
      </c>
    </row>
    <row r="304" spans="1:2" x14ac:dyDescent="0.25">
      <c r="A304" s="1">
        <v>102</v>
      </c>
      <c r="B304" s="1">
        <v>5.4</v>
      </c>
    </row>
    <row r="305" spans="1:2" x14ac:dyDescent="0.25">
      <c r="A305" s="2">
        <v>131</v>
      </c>
      <c r="B305" s="2">
        <v>6.1</v>
      </c>
    </row>
    <row r="306" spans="1:2" x14ac:dyDescent="0.25">
      <c r="A306" s="1">
        <v>114</v>
      </c>
      <c r="B306" s="1">
        <v>5.3</v>
      </c>
    </row>
    <row r="307" spans="1:2" x14ac:dyDescent="0.25">
      <c r="A307" s="2">
        <v>94</v>
      </c>
      <c r="B307" s="2">
        <v>2.2000000000000002</v>
      </c>
    </row>
    <row r="308" spans="1:2" x14ac:dyDescent="0.25">
      <c r="A308" s="1">
        <v>122</v>
      </c>
      <c r="B308" s="1">
        <v>7</v>
      </c>
    </row>
    <row r="309" spans="1:2" x14ac:dyDescent="0.25">
      <c r="A309" s="2">
        <v>95</v>
      </c>
      <c r="B309" s="2">
        <v>3.8</v>
      </c>
    </row>
    <row r="310" spans="1:2" x14ac:dyDescent="0.25">
      <c r="A310" s="1">
        <v>115</v>
      </c>
      <c r="B310" s="1">
        <v>6.9</v>
      </c>
    </row>
    <row r="311" spans="1:2" x14ac:dyDescent="0.25">
      <c r="A311" s="2">
        <v>88</v>
      </c>
      <c r="B311" s="2">
        <v>7.2</v>
      </c>
    </row>
    <row r="312" spans="1:2" x14ac:dyDescent="0.25">
      <c r="A312" s="1">
        <v>110</v>
      </c>
      <c r="B312" s="1">
        <v>7.3</v>
      </c>
    </row>
    <row r="313" spans="1:2" x14ac:dyDescent="0.25">
      <c r="A313" s="2">
        <v>130</v>
      </c>
      <c r="B313" s="2">
        <v>6.3</v>
      </c>
    </row>
    <row r="314" spans="1:2" x14ac:dyDescent="0.25">
      <c r="A314" s="1">
        <v>216</v>
      </c>
      <c r="B314" s="1">
        <v>7.5</v>
      </c>
    </row>
    <row r="315" spans="1:2" x14ac:dyDescent="0.25">
      <c r="A315" s="2">
        <v>146</v>
      </c>
      <c r="B315" s="2">
        <v>7.6</v>
      </c>
    </row>
    <row r="316" spans="1:2" x14ac:dyDescent="0.25">
      <c r="A316" s="1">
        <v>85</v>
      </c>
      <c r="B316" s="1">
        <v>6.8</v>
      </c>
    </row>
    <row r="317" spans="1:2" x14ac:dyDescent="0.25">
      <c r="A317" s="2">
        <v>93</v>
      </c>
      <c r="B317" s="2">
        <v>5.2</v>
      </c>
    </row>
    <row r="318" spans="1:2" x14ac:dyDescent="0.25">
      <c r="A318" s="1">
        <v>152</v>
      </c>
      <c r="B318" s="1">
        <v>7.7</v>
      </c>
    </row>
    <row r="319" spans="1:2" x14ac:dyDescent="0.25">
      <c r="A319" s="2">
        <v>85</v>
      </c>
      <c r="B319" s="2">
        <v>6.2</v>
      </c>
    </row>
    <row r="320" spans="1:2" x14ac:dyDescent="0.25">
      <c r="A320" s="1">
        <v>126</v>
      </c>
      <c r="B320" s="1">
        <v>7.7</v>
      </c>
    </row>
    <row r="321" spans="1:2" x14ac:dyDescent="0.25">
      <c r="A321" s="2">
        <v>146</v>
      </c>
      <c r="B321" s="2">
        <v>4.3</v>
      </c>
    </row>
    <row r="322" spans="1:2" x14ac:dyDescent="0.25">
      <c r="A322" s="1">
        <v>89</v>
      </c>
      <c r="B322" s="1">
        <v>6.9</v>
      </c>
    </row>
    <row r="323" spans="1:2" x14ac:dyDescent="0.25">
      <c r="A323" s="2">
        <v>88</v>
      </c>
      <c r="B323" s="2">
        <v>6.6</v>
      </c>
    </row>
    <row r="324" spans="1:2" x14ac:dyDescent="0.25">
      <c r="A324" s="1">
        <v>105</v>
      </c>
      <c r="B324" s="1">
        <v>7</v>
      </c>
    </row>
    <row r="325" spans="1:2" x14ac:dyDescent="0.25">
      <c r="A325" s="2">
        <v>135</v>
      </c>
      <c r="B325" s="2">
        <v>6.7</v>
      </c>
    </row>
    <row r="326" spans="1:2" x14ac:dyDescent="0.25">
      <c r="A326" s="1">
        <v>100</v>
      </c>
      <c r="B326" s="1">
        <v>8.1999999999999993</v>
      </c>
    </row>
    <row r="327" spans="1:2" x14ac:dyDescent="0.25">
      <c r="A327" s="2">
        <v>192</v>
      </c>
      <c r="B327" s="2">
        <v>8.9</v>
      </c>
    </row>
    <row r="328" spans="1:2" x14ac:dyDescent="0.25">
      <c r="A328" s="1">
        <v>172</v>
      </c>
      <c r="B328" s="1">
        <v>8.6999999999999993</v>
      </c>
    </row>
    <row r="329" spans="1:2" x14ac:dyDescent="0.25">
      <c r="A329" s="2">
        <v>102</v>
      </c>
      <c r="B329" s="2">
        <v>5.5</v>
      </c>
    </row>
    <row r="330" spans="1:2" x14ac:dyDescent="0.25">
      <c r="A330" s="1">
        <v>100</v>
      </c>
      <c r="B330" s="1">
        <v>5.7</v>
      </c>
    </row>
    <row r="331" spans="1:2" x14ac:dyDescent="0.25">
      <c r="A331" s="2">
        <v>119</v>
      </c>
      <c r="B331" s="2">
        <v>6.3</v>
      </c>
    </row>
    <row r="332" spans="1:2" x14ac:dyDescent="0.25">
      <c r="A332" s="1">
        <v>92</v>
      </c>
      <c r="B332" s="1">
        <v>5.9</v>
      </c>
    </row>
    <row r="333" spans="1:2" x14ac:dyDescent="0.25">
      <c r="A333" s="2">
        <v>105</v>
      </c>
      <c r="B333" s="2">
        <v>7.6</v>
      </c>
    </row>
    <row r="334" spans="1:2" x14ac:dyDescent="0.25">
      <c r="A334" s="1">
        <v>107</v>
      </c>
      <c r="B334" s="1">
        <v>6.6</v>
      </c>
    </row>
    <row r="335" spans="1:2" x14ac:dyDescent="0.25">
      <c r="A335" s="2">
        <v>101</v>
      </c>
      <c r="B335" s="2">
        <v>5.3</v>
      </c>
    </row>
    <row r="336" spans="1:2" x14ac:dyDescent="0.25">
      <c r="A336" s="1">
        <v>137</v>
      </c>
      <c r="B336" s="1">
        <v>6</v>
      </c>
    </row>
    <row r="337" spans="1:2" x14ac:dyDescent="0.25">
      <c r="A337" s="2">
        <v>115</v>
      </c>
      <c r="B337" s="2">
        <v>8</v>
      </c>
    </row>
    <row r="338" spans="1:2" x14ac:dyDescent="0.25">
      <c r="A338" s="1">
        <v>124</v>
      </c>
      <c r="B338" s="1">
        <v>5.6</v>
      </c>
    </row>
    <row r="339" spans="1:2" x14ac:dyDescent="0.25">
      <c r="A339" s="2">
        <v>118</v>
      </c>
      <c r="B339" s="2">
        <v>5.9</v>
      </c>
    </row>
    <row r="340" spans="1:2" x14ac:dyDescent="0.25">
      <c r="A340" s="1">
        <v>98</v>
      </c>
      <c r="B340" s="1">
        <v>7.3</v>
      </c>
    </row>
    <row r="341" spans="1:2" x14ac:dyDescent="0.25">
      <c r="A341" s="2">
        <v>82</v>
      </c>
      <c r="B341" s="2">
        <v>7.9</v>
      </c>
    </row>
    <row r="342" spans="1:2" x14ac:dyDescent="0.25">
      <c r="A342" s="1">
        <v>98</v>
      </c>
      <c r="B342" s="1">
        <v>6.8</v>
      </c>
    </row>
    <row r="343" spans="1:2" x14ac:dyDescent="0.25">
      <c r="A343" s="2">
        <v>90</v>
      </c>
      <c r="B343" s="2">
        <v>6.6</v>
      </c>
    </row>
    <row r="344" spans="1:2" x14ac:dyDescent="0.25">
      <c r="A344" s="1">
        <v>130</v>
      </c>
      <c r="B344" s="1">
        <v>6.6</v>
      </c>
    </row>
    <row r="345" spans="1:2" x14ac:dyDescent="0.25">
      <c r="A345" s="2">
        <v>90</v>
      </c>
      <c r="B345" s="2">
        <v>7</v>
      </c>
    </row>
    <row r="346" spans="1:2" x14ac:dyDescent="0.25">
      <c r="A346" s="1">
        <v>94</v>
      </c>
      <c r="B346" s="1">
        <v>7</v>
      </c>
    </row>
    <row r="347" spans="1:2" x14ac:dyDescent="0.25">
      <c r="A347" s="2">
        <v>114</v>
      </c>
      <c r="B347" s="2">
        <v>7.3</v>
      </c>
    </row>
    <row r="348" spans="1:2" x14ac:dyDescent="0.25">
      <c r="A348" s="1">
        <v>94</v>
      </c>
      <c r="B348" s="1">
        <v>5.5</v>
      </c>
    </row>
    <row r="349" spans="1:2" x14ac:dyDescent="0.25">
      <c r="A349" s="2">
        <v>151</v>
      </c>
      <c r="B349" s="2">
        <v>8.5</v>
      </c>
    </row>
    <row r="350" spans="1:2" x14ac:dyDescent="0.25">
      <c r="A350" s="1">
        <v>88</v>
      </c>
      <c r="B350" s="1">
        <v>7.5</v>
      </c>
    </row>
    <row r="351" spans="1:2" x14ac:dyDescent="0.25">
      <c r="A351" s="2">
        <v>121</v>
      </c>
      <c r="B351" s="2">
        <v>7</v>
      </c>
    </row>
    <row r="352" spans="1:2" x14ac:dyDescent="0.25">
      <c r="A352" s="1">
        <v>158</v>
      </c>
      <c r="B352" s="1">
        <v>7.8</v>
      </c>
    </row>
    <row r="353" spans="1:2" x14ac:dyDescent="0.25">
      <c r="A353" s="2">
        <v>128</v>
      </c>
      <c r="B353" s="2">
        <v>7.6</v>
      </c>
    </row>
    <row r="354" spans="1:2" x14ac:dyDescent="0.25">
      <c r="A354" s="1">
        <v>128</v>
      </c>
      <c r="B354" s="1">
        <v>7.6</v>
      </c>
    </row>
    <row r="355" spans="1:2" x14ac:dyDescent="0.25">
      <c r="A355" s="1">
        <v>95</v>
      </c>
      <c r="B355" s="1">
        <v>6.8</v>
      </c>
    </row>
    <row r="356" spans="1:2" x14ac:dyDescent="0.25">
      <c r="A356" s="2">
        <v>92</v>
      </c>
      <c r="B356" s="2">
        <v>5</v>
      </c>
    </row>
    <row r="357" spans="1:2" x14ac:dyDescent="0.25">
      <c r="A357" s="1">
        <v>121</v>
      </c>
      <c r="B357" s="1">
        <v>7.1</v>
      </c>
    </row>
    <row r="358" spans="1:2" x14ac:dyDescent="0.25">
      <c r="A358" s="2">
        <v>113</v>
      </c>
      <c r="B358" s="2">
        <v>5.5</v>
      </c>
    </row>
    <row r="359" spans="1:2" x14ac:dyDescent="0.25">
      <c r="A359" s="1">
        <v>106</v>
      </c>
      <c r="B359" s="1">
        <v>5.6</v>
      </c>
    </row>
    <row r="360" spans="1:2" x14ac:dyDescent="0.25">
      <c r="A360" s="2">
        <v>146</v>
      </c>
      <c r="B360" s="2">
        <v>7.1</v>
      </c>
    </row>
    <row r="361" spans="1:2" x14ac:dyDescent="0.25">
      <c r="A361" s="1">
        <v>88</v>
      </c>
      <c r="B361" s="1">
        <v>4.9000000000000004</v>
      </c>
    </row>
    <row r="362" spans="1:2" x14ac:dyDescent="0.25">
      <c r="A362" s="2">
        <v>150</v>
      </c>
      <c r="B362" s="2">
        <v>7.4</v>
      </c>
    </row>
    <row r="363" spans="1:2" x14ac:dyDescent="0.25">
      <c r="A363" s="1">
        <v>119</v>
      </c>
      <c r="B363" s="1">
        <v>5.7</v>
      </c>
    </row>
    <row r="364" spans="1:2" x14ac:dyDescent="0.25">
      <c r="A364" s="2">
        <v>128</v>
      </c>
      <c r="B364" s="2">
        <v>6.4</v>
      </c>
    </row>
    <row r="365" spans="1:2" x14ac:dyDescent="0.25">
      <c r="A365" s="1">
        <v>106</v>
      </c>
      <c r="B365" s="1">
        <v>5.9</v>
      </c>
    </row>
    <row r="366" spans="1:2" x14ac:dyDescent="0.25">
      <c r="A366" s="2">
        <v>117</v>
      </c>
      <c r="B366" s="2">
        <v>5.5</v>
      </c>
    </row>
    <row r="367" spans="1:2" x14ac:dyDescent="0.25">
      <c r="A367" s="1">
        <v>129</v>
      </c>
      <c r="B367" s="1">
        <v>6.9</v>
      </c>
    </row>
    <row r="368" spans="1:2" x14ac:dyDescent="0.25">
      <c r="A368" s="2">
        <v>116</v>
      </c>
      <c r="B368" s="2">
        <v>6.2</v>
      </c>
    </row>
    <row r="369" spans="1:2" x14ac:dyDescent="0.25">
      <c r="A369" s="1">
        <v>114</v>
      </c>
      <c r="B369" s="1">
        <v>7</v>
      </c>
    </row>
    <row r="370" spans="1:2" x14ac:dyDescent="0.25">
      <c r="A370" s="2">
        <v>114</v>
      </c>
      <c r="B370" s="2">
        <v>5.6</v>
      </c>
    </row>
    <row r="371" spans="1:2" x14ac:dyDescent="0.25">
      <c r="A371" s="1">
        <v>96</v>
      </c>
      <c r="B371" s="1">
        <v>7</v>
      </c>
    </row>
    <row r="372" spans="1:2" x14ac:dyDescent="0.25">
      <c r="A372" s="2">
        <v>132</v>
      </c>
      <c r="B372" s="2">
        <v>6.8</v>
      </c>
    </row>
    <row r="373" spans="1:2" x14ac:dyDescent="0.25">
      <c r="A373" s="1">
        <v>104</v>
      </c>
      <c r="B373" s="1">
        <v>5.4</v>
      </c>
    </row>
    <row r="374" spans="1:2" x14ac:dyDescent="0.25">
      <c r="A374" s="2">
        <v>111</v>
      </c>
      <c r="B374" s="2">
        <v>6.1</v>
      </c>
    </row>
    <row r="375" spans="1:2" x14ac:dyDescent="0.25">
      <c r="A375" s="1">
        <v>138</v>
      </c>
      <c r="B375" s="1">
        <v>6.7</v>
      </c>
    </row>
    <row r="376" spans="1:2" x14ac:dyDescent="0.25">
      <c r="A376" s="1">
        <v>129</v>
      </c>
      <c r="B376" s="1">
        <v>6.9</v>
      </c>
    </row>
    <row r="377" spans="1:2" x14ac:dyDescent="0.25">
      <c r="A377" s="2">
        <v>144</v>
      </c>
      <c r="B377" s="2">
        <v>8</v>
      </c>
    </row>
    <row r="378" spans="1:2" x14ac:dyDescent="0.25">
      <c r="A378" s="1">
        <v>110</v>
      </c>
      <c r="B378" s="1">
        <v>4.4000000000000004</v>
      </c>
    </row>
    <row r="379" spans="1:2" x14ac:dyDescent="0.25">
      <c r="A379" s="2">
        <v>140</v>
      </c>
      <c r="B379" s="2">
        <v>7.3</v>
      </c>
    </row>
    <row r="380" spans="1:2" x14ac:dyDescent="0.25">
      <c r="A380" s="1">
        <v>113</v>
      </c>
      <c r="B380" s="1">
        <v>6.3</v>
      </c>
    </row>
    <row r="381" spans="1:2" x14ac:dyDescent="0.25">
      <c r="A381" s="1">
        <v>143</v>
      </c>
      <c r="B381" s="1">
        <v>7.7</v>
      </c>
    </row>
    <row r="382" spans="1:2" x14ac:dyDescent="0.25">
      <c r="A382" s="2">
        <v>108</v>
      </c>
      <c r="B382" s="2">
        <v>6.5</v>
      </c>
    </row>
    <row r="383" spans="1:2" x14ac:dyDescent="0.25">
      <c r="A383" s="1">
        <v>108</v>
      </c>
      <c r="B383" s="1">
        <v>7.8</v>
      </c>
    </row>
    <row r="384" spans="1:2" x14ac:dyDescent="0.25">
      <c r="A384" s="2">
        <v>124</v>
      </c>
      <c r="B384" s="2">
        <v>6.4</v>
      </c>
    </row>
    <row r="385" spans="1:2" x14ac:dyDescent="0.25">
      <c r="A385" s="1">
        <v>116</v>
      </c>
      <c r="B385" s="1">
        <v>7.8</v>
      </c>
    </row>
    <row r="386" spans="1:2" x14ac:dyDescent="0.25">
      <c r="A386" s="2">
        <v>110</v>
      </c>
      <c r="B386" s="2">
        <v>5.8</v>
      </c>
    </row>
    <row r="387" spans="1:2" x14ac:dyDescent="0.25">
      <c r="A387" s="1">
        <v>91</v>
      </c>
      <c r="B387" s="1">
        <v>7.1</v>
      </c>
    </row>
    <row r="388" spans="1:2" x14ac:dyDescent="0.25">
      <c r="A388" s="2">
        <v>107</v>
      </c>
      <c r="B388" s="2">
        <v>7.1</v>
      </c>
    </row>
    <row r="389" spans="1:2" x14ac:dyDescent="0.25">
      <c r="A389" s="2">
        <v>115</v>
      </c>
      <c r="B389" s="2">
        <v>6.8</v>
      </c>
    </row>
    <row r="390" spans="1:2" x14ac:dyDescent="0.25">
      <c r="A390" s="1">
        <v>100</v>
      </c>
      <c r="B390" s="1">
        <v>4.8</v>
      </c>
    </row>
    <row r="391" spans="1:2" x14ac:dyDescent="0.25">
      <c r="A391" s="2">
        <v>104</v>
      </c>
      <c r="B391" s="2">
        <v>6.2</v>
      </c>
    </row>
    <row r="392" spans="1:2" x14ac:dyDescent="0.25">
      <c r="A392" s="1">
        <v>138</v>
      </c>
      <c r="B392" s="1">
        <v>6.9</v>
      </c>
    </row>
    <row r="393" spans="1:2" x14ac:dyDescent="0.25">
      <c r="A393" s="2">
        <v>140</v>
      </c>
      <c r="B393" s="2">
        <v>7.3</v>
      </c>
    </row>
    <row r="394" spans="1:2" x14ac:dyDescent="0.25">
      <c r="A394" s="1">
        <v>120</v>
      </c>
      <c r="B394" s="1">
        <v>6.6</v>
      </c>
    </row>
    <row r="395" spans="1:2" x14ac:dyDescent="0.25">
      <c r="A395" s="2">
        <v>122</v>
      </c>
      <c r="B395" s="2">
        <v>6.9</v>
      </c>
    </row>
    <row r="396" spans="1:2" x14ac:dyDescent="0.25">
      <c r="A396" s="1">
        <v>83</v>
      </c>
      <c r="B396" s="1">
        <v>6.2</v>
      </c>
    </row>
    <row r="397" spans="1:2" x14ac:dyDescent="0.25">
      <c r="A397" s="2">
        <v>139</v>
      </c>
      <c r="B397" s="2">
        <v>6.7</v>
      </c>
    </row>
    <row r="398" spans="1:2" x14ac:dyDescent="0.25">
      <c r="A398" s="1">
        <v>131</v>
      </c>
      <c r="B398" s="1">
        <v>7.6</v>
      </c>
    </row>
    <row r="399" spans="1:2" x14ac:dyDescent="0.25">
      <c r="A399" s="2">
        <v>104</v>
      </c>
      <c r="B399" s="2">
        <v>6.7</v>
      </c>
    </row>
    <row r="400" spans="1:2" x14ac:dyDescent="0.25">
      <c r="A400" s="1">
        <v>130</v>
      </c>
      <c r="B400" s="1">
        <v>6.2</v>
      </c>
    </row>
    <row r="401" spans="1:2" x14ac:dyDescent="0.25">
      <c r="A401" s="2">
        <v>145</v>
      </c>
      <c r="B401" s="2">
        <v>7.3</v>
      </c>
    </row>
    <row r="402" spans="1:2" x14ac:dyDescent="0.25">
      <c r="A402" s="1">
        <v>104</v>
      </c>
      <c r="B402" s="1">
        <v>6</v>
      </c>
    </row>
    <row r="403" spans="1:2" x14ac:dyDescent="0.25">
      <c r="A403" s="2">
        <v>97</v>
      </c>
      <c r="B403" s="2">
        <v>7.1</v>
      </c>
    </row>
    <row r="404" spans="1:2" x14ac:dyDescent="0.25">
      <c r="A404" s="1">
        <v>178</v>
      </c>
      <c r="B404" s="1">
        <v>7.1</v>
      </c>
    </row>
    <row r="405" spans="1:2" x14ac:dyDescent="0.25">
      <c r="A405" s="2">
        <v>108</v>
      </c>
      <c r="B405" s="2">
        <v>5.5</v>
      </c>
    </row>
    <row r="406" spans="1:2" x14ac:dyDescent="0.25">
      <c r="A406" s="2">
        <v>106</v>
      </c>
      <c r="B406" s="2">
        <v>5.6</v>
      </c>
    </row>
    <row r="407" spans="1:2" x14ac:dyDescent="0.25">
      <c r="A407" s="1">
        <v>112</v>
      </c>
      <c r="B407" s="1">
        <v>7.5</v>
      </c>
    </row>
    <row r="408" spans="1:2" x14ac:dyDescent="0.25">
      <c r="A408" s="2">
        <v>135</v>
      </c>
      <c r="B408" s="2">
        <v>5.4</v>
      </c>
    </row>
    <row r="409" spans="1:2" x14ac:dyDescent="0.25">
      <c r="A409" s="1">
        <v>109</v>
      </c>
      <c r="B409" s="1">
        <v>4.3</v>
      </c>
    </row>
    <row r="410" spans="1:2" x14ac:dyDescent="0.25">
      <c r="A410" s="2">
        <v>86</v>
      </c>
      <c r="B410" s="2">
        <v>4.9000000000000004</v>
      </c>
    </row>
    <row r="411" spans="1:2" x14ac:dyDescent="0.25">
      <c r="A411" s="1">
        <v>95</v>
      </c>
      <c r="B411" s="1">
        <v>7.1</v>
      </c>
    </row>
    <row r="412" spans="1:2" x14ac:dyDescent="0.25">
      <c r="A412" s="2">
        <v>107</v>
      </c>
      <c r="B412" s="2">
        <v>6.4</v>
      </c>
    </row>
    <row r="413" spans="1:2" x14ac:dyDescent="0.25">
      <c r="A413" s="2">
        <v>82</v>
      </c>
      <c r="B413" s="2">
        <v>4.3</v>
      </c>
    </row>
    <row r="414" spans="1:2" x14ac:dyDescent="0.25">
      <c r="A414" s="1">
        <v>88</v>
      </c>
      <c r="B414" s="1">
        <v>6.1</v>
      </c>
    </row>
    <row r="415" spans="1:2" x14ac:dyDescent="0.25">
      <c r="A415" s="2">
        <v>120</v>
      </c>
      <c r="B415" s="2">
        <v>7</v>
      </c>
    </row>
    <row r="416" spans="1:2" x14ac:dyDescent="0.25">
      <c r="A416" s="1">
        <v>162</v>
      </c>
      <c r="B416" s="1">
        <v>7.7</v>
      </c>
    </row>
    <row r="417" spans="1:2" x14ac:dyDescent="0.25">
      <c r="A417" s="2">
        <v>123</v>
      </c>
      <c r="B417" s="2">
        <v>5.9</v>
      </c>
    </row>
    <row r="418" spans="1:2" x14ac:dyDescent="0.25">
      <c r="A418" s="1">
        <v>101</v>
      </c>
      <c r="B418" s="1">
        <v>6.7</v>
      </c>
    </row>
    <row r="419" spans="1:2" x14ac:dyDescent="0.25">
      <c r="A419" s="2">
        <v>113</v>
      </c>
      <c r="B419" s="2">
        <v>6.5</v>
      </c>
    </row>
    <row r="420" spans="1:2" x14ac:dyDescent="0.25">
      <c r="A420" s="1">
        <v>110</v>
      </c>
      <c r="B420" s="1">
        <v>7.1</v>
      </c>
    </row>
    <row r="421" spans="1:2" x14ac:dyDescent="0.25">
      <c r="A421" s="2">
        <v>142</v>
      </c>
      <c r="B421" s="2">
        <v>7.3</v>
      </c>
    </row>
    <row r="422" spans="1:2" x14ac:dyDescent="0.25">
      <c r="A422" s="1">
        <v>102</v>
      </c>
      <c r="B422" s="1">
        <v>6.5</v>
      </c>
    </row>
    <row r="423" spans="1:2" x14ac:dyDescent="0.25">
      <c r="A423" s="2">
        <v>126</v>
      </c>
      <c r="B423" s="2">
        <v>7</v>
      </c>
    </row>
    <row r="424" spans="1:2" x14ac:dyDescent="0.25">
      <c r="A424" s="1">
        <v>83</v>
      </c>
      <c r="B424" s="1">
        <v>6.8</v>
      </c>
    </row>
    <row r="425" spans="1:2" x14ac:dyDescent="0.25">
      <c r="A425" s="2">
        <v>85</v>
      </c>
      <c r="B425" s="2">
        <v>7.2</v>
      </c>
    </row>
    <row r="426" spans="1:2" x14ac:dyDescent="0.25">
      <c r="A426" s="2">
        <v>120</v>
      </c>
      <c r="B426" s="2">
        <v>6.1</v>
      </c>
    </row>
    <row r="427" spans="1:2" x14ac:dyDescent="0.25">
      <c r="A427" s="1">
        <v>116</v>
      </c>
      <c r="B427" s="1">
        <v>6.7</v>
      </c>
    </row>
    <row r="428" spans="1:2" x14ac:dyDescent="0.25">
      <c r="A428" s="2">
        <v>113</v>
      </c>
      <c r="B428" s="2">
        <v>6.4</v>
      </c>
    </row>
    <row r="429" spans="1:2" x14ac:dyDescent="0.25">
      <c r="A429" s="1">
        <v>87</v>
      </c>
      <c r="B429" s="1">
        <v>4.4000000000000004</v>
      </c>
    </row>
    <row r="430" spans="1:2" x14ac:dyDescent="0.25">
      <c r="A430" s="2">
        <v>101</v>
      </c>
      <c r="B430" s="2">
        <v>5.4</v>
      </c>
    </row>
    <row r="431" spans="1:2" x14ac:dyDescent="0.25">
      <c r="A431" s="1">
        <v>110</v>
      </c>
      <c r="B431" s="1">
        <v>6.5</v>
      </c>
    </row>
    <row r="432" spans="1:2" x14ac:dyDescent="0.25">
      <c r="A432" s="2">
        <v>128</v>
      </c>
      <c r="B432" s="2">
        <v>6.7</v>
      </c>
    </row>
    <row r="433" spans="1:2" x14ac:dyDescent="0.25">
      <c r="A433" s="1">
        <v>138</v>
      </c>
      <c r="B433" s="1">
        <v>8.1</v>
      </c>
    </row>
    <row r="434" spans="1:2" x14ac:dyDescent="0.25">
      <c r="A434" s="2">
        <v>88</v>
      </c>
      <c r="B434" s="2">
        <v>5.6</v>
      </c>
    </row>
    <row r="435" spans="1:2" x14ac:dyDescent="0.25">
      <c r="A435" s="1">
        <v>91</v>
      </c>
      <c r="B435" s="1">
        <v>6.3</v>
      </c>
    </row>
    <row r="436" spans="1:2" x14ac:dyDescent="0.25">
      <c r="A436" s="2">
        <v>138</v>
      </c>
      <c r="B436" s="2">
        <v>7.3</v>
      </c>
    </row>
    <row r="437" spans="1:2" x14ac:dyDescent="0.25">
      <c r="A437" s="1">
        <v>99</v>
      </c>
      <c r="B437" s="1">
        <v>6.1</v>
      </c>
    </row>
    <row r="438" spans="1:2" x14ac:dyDescent="0.25">
      <c r="A438" s="2">
        <v>117</v>
      </c>
      <c r="B438" s="2">
        <v>7.7</v>
      </c>
    </row>
    <row r="439" spans="1:2" x14ac:dyDescent="0.25">
      <c r="A439" s="1">
        <v>117</v>
      </c>
      <c r="B439" s="1">
        <v>6.4</v>
      </c>
    </row>
    <row r="440" spans="1:2" x14ac:dyDescent="0.25">
      <c r="A440" s="1">
        <v>123</v>
      </c>
      <c r="B440" s="1">
        <v>6.8</v>
      </c>
    </row>
    <row r="441" spans="1:2" x14ac:dyDescent="0.25">
      <c r="A441" s="2">
        <v>118</v>
      </c>
      <c r="B441" s="2">
        <v>6.6</v>
      </c>
    </row>
    <row r="442" spans="1:2" x14ac:dyDescent="0.25">
      <c r="A442" s="1">
        <v>154</v>
      </c>
      <c r="B442" s="1">
        <v>7.2</v>
      </c>
    </row>
    <row r="443" spans="1:2" x14ac:dyDescent="0.25">
      <c r="A443" s="2">
        <v>118</v>
      </c>
      <c r="B443" s="2">
        <v>6.9</v>
      </c>
    </row>
    <row r="444" spans="1:2" x14ac:dyDescent="0.25">
      <c r="A444" s="1">
        <v>90</v>
      </c>
      <c r="B444" s="1">
        <v>5.2</v>
      </c>
    </row>
    <row r="445" spans="1:2" x14ac:dyDescent="0.25">
      <c r="A445" s="2">
        <v>113</v>
      </c>
      <c r="B445" s="2">
        <v>4.9000000000000004</v>
      </c>
    </row>
    <row r="446" spans="1:2" x14ac:dyDescent="0.25">
      <c r="A446" s="1">
        <v>88</v>
      </c>
      <c r="B446" s="1">
        <v>6.3</v>
      </c>
    </row>
    <row r="447" spans="1:2" x14ac:dyDescent="0.25">
      <c r="A447" s="2">
        <v>93</v>
      </c>
      <c r="B447" s="2">
        <v>5.6</v>
      </c>
    </row>
    <row r="448" spans="1:2" x14ac:dyDescent="0.25">
      <c r="A448" s="1">
        <v>104</v>
      </c>
      <c r="B448" s="1">
        <v>5.5</v>
      </c>
    </row>
    <row r="449" spans="1:2" x14ac:dyDescent="0.25">
      <c r="A449" s="2">
        <v>135</v>
      </c>
      <c r="B449" s="2">
        <v>6.7</v>
      </c>
    </row>
    <row r="450" spans="1:2" x14ac:dyDescent="0.25">
      <c r="A450" s="1">
        <v>134</v>
      </c>
      <c r="B450" s="1">
        <v>7.6</v>
      </c>
    </row>
    <row r="451" spans="1:2" x14ac:dyDescent="0.25">
      <c r="A451" s="2">
        <v>98</v>
      </c>
      <c r="B451" s="2">
        <v>5.7</v>
      </c>
    </row>
    <row r="452" spans="1:2" x14ac:dyDescent="0.25">
      <c r="A452" s="1">
        <v>80</v>
      </c>
      <c r="B452" s="1">
        <v>4.5999999999999996</v>
      </c>
    </row>
    <row r="453" spans="1:2" x14ac:dyDescent="0.25">
      <c r="A453" s="2">
        <v>83</v>
      </c>
      <c r="B453" s="2">
        <v>7</v>
      </c>
    </row>
    <row r="454" spans="1:2" x14ac:dyDescent="0.25">
      <c r="A454" s="1">
        <v>102</v>
      </c>
      <c r="B454" s="1">
        <v>5.2</v>
      </c>
    </row>
    <row r="455" spans="1:2" x14ac:dyDescent="0.25">
      <c r="A455" s="2">
        <v>130</v>
      </c>
      <c r="B455" s="2">
        <v>5.0999999999999996</v>
      </c>
    </row>
    <row r="456" spans="1:2" x14ac:dyDescent="0.25">
      <c r="A456" s="1">
        <v>129</v>
      </c>
      <c r="B456" s="1">
        <v>6.6</v>
      </c>
    </row>
    <row r="457" spans="1:2" x14ac:dyDescent="0.25">
      <c r="A457" s="1">
        <v>89</v>
      </c>
      <c r="B457" s="1">
        <v>6.7</v>
      </c>
    </row>
    <row r="458" spans="1:2" x14ac:dyDescent="0.25">
      <c r="A458" s="1">
        <v>74</v>
      </c>
      <c r="B458" s="1">
        <v>7.3</v>
      </c>
    </row>
    <row r="459" spans="1:2" x14ac:dyDescent="0.25">
      <c r="A459" s="2">
        <v>96</v>
      </c>
      <c r="B459" s="2">
        <v>5.9</v>
      </c>
    </row>
    <row r="460" spans="1:2" x14ac:dyDescent="0.25">
      <c r="A460" s="1">
        <v>114</v>
      </c>
      <c r="B460" s="1">
        <v>5.6</v>
      </c>
    </row>
    <row r="461" spans="1:2" x14ac:dyDescent="0.25">
      <c r="A461" s="2">
        <v>99</v>
      </c>
      <c r="B461" s="2">
        <v>6.5</v>
      </c>
    </row>
    <row r="462" spans="1:2" x14ac:dyDescent="0.25">
      <c r="A462" s="1">
        <v>129</v>
      </c>
      <c r="B462" s="1">
        <v>5.9</v>
      </c>
    </row>
    <row r="463" spans="1:2" x14ac:dyDescent="0.25">
      <c r="A463" s="2">
        <v>113</v>
      </c>
      <c r="B463" s="2">
        <v>7</v>
      </c>
    </row>
    <row r="464" spans="1:2" x14ac:dyDescent="0.25">
      <c r="A464" s="1">
        <v>90</v>
      </c>
      <c r="B464" s="1">
        <v>5.3</v>
      </c>
    </row>
    <row r="465" spans="1:2" x14ac:dyDescent="0.25">
      <c r="A465" s="2">
        <v>118</v>
      </c>
      <c r="B465" s="2">
        <v>5.9</v>
      </c>
    </row>
    <row r="466" spans="1:2" x14ac:dyDescent="0.25">
      <c r="A466" s="1">
        <v>106</v>
      </c>
      <c r="B466" s="1">
        <v>6.3</v>
      </c>
    </row>
    <row r="467" spans="1:2" x14ac:dyDescent="0.25">
      <c r="A467" s="2">
        <v>89</v>
      </c>
      <c r="B467" s="2">
        <v>6.3</v>
      </c>
    </row>
    <row r="468" spans="1:2" x14ac:dyDescent="0.25">
      <c r="A468" s="1">
        <v>145</v>
      </c>
      <c r="B468" s="1">
        <v>7.3</v>
      </c>
    </row>
    <row r="469" spans="1:2" x14ac:dyDescent="0.25">
      <c r="A469" s="2">
        <v>114</v>
      </c>
      <c r="B469" s="2">
        <v>5.8</v>
      </c>
    </row>
    <row r="470" spans="1:2" x14ac:dyDescent="0.25">
      <c r="A470" s="1">
        <v>87</v>
      </c>
      <c r="B470" s="1">
        <v>5.2</v>
      </c>
    </row>
    <row r="471" spans="1:2" x14ac:dyDescent="0.25">
      <c r="A471" s="2">
        <v>119</v>
      </c>
      <c r="B471" s="2">
        <v>2.4</v>
      </c>
    </row>
    <row r="472" spans="1:2" x14ac:dyDescent="0.25">
      <c r="A472" s="1">
        <v>91</v>
      </c>
      <c r="B472" s="1">
        <v>5.7</v>
      </c>
    </row>
    <row r="473" spans="1:2" x14ac:dyDescent="0.25">
      <c r="A473" s="2">
        <v>118</v>
      </c>
      <c r="B473" s="2">
        <v>5.8</v>
      </c>
    </row>
    <row r="474" spans="1:2" x14ac:dyDescent="0.25">
      <c r="A474" s="1">
        <v>116</v>
      </c>
      <c r="B474" s="1">
        <v>5.6</v>
      </c>
    </row>
    <row r="475" spans="1:2" x14ac:dyDescent="0.25">
      <c r="A475" s="2">
        <v>177</v>
      </c>
      <c r="B475" s="2">
        <v>6</v>
      </c>
    </row>
    <row r="476" spans="1:2" x14ac:dyDescent="0.25">
      <c r="A476" s="1">
        <v>97</v>
      </c>
      <c r="B476" s="1">
        <v>5.8</v>
      </c>
    </row>
    <row r="477" spans="1:2" x14ac:dyDescent="0.25">
      <c r="A477" s="2">
        <v>106</v>
      </c>
      <c r="B477" s="2">
        <v>6</v>
      </c>
    </row>
    <row r="478" spans="1:2" x14ac:dyDescent="0.25">
      <c r="A478" s="1">
        <v>106</v>
      </c>
      <c r="B478" s="1">
        <v>5.7</v>
      </c>
    </row>
    <row r="479" spans="1:2" x14ac:dyDescent="0.25">
      <c r="A479" s="2">
        <v>94</v>
      </c>
      <c r="B479" s="2">
        <v>6</v>
      </c>
    </row>
    <row r="480" spans="1:2" x14ac:dyDescent="0.25">
      <c r="A480" s="1">
        <v>104</v>
      </c>
      <c r="B480" s="1">
        <v>7.8</v>
      </c>
    </row>
    <row r="481" spans="1:2" x14ac:dyDescent="0.25">
      <c r="A481" s="2">
        <v>102</v>
      </c>
      <c r="B481" s="2">
        <v>4.2</v>
      </c>
    </row>
    <row r="482" spans="1:2" x14ac:dyDescent="0.25">
      <c r="A482" s="1">
        <v>105</v>
      </c>
      <c r="B482" s="1">
        <v>5.6</v>
      </c>
    </row>
    <row r="483" spans="1:2" x14ac:dyDescent="0.25">
      <c r="A483" s="1">
        <v>135</v>
      </c>
      <c r="B483" s="1">
        <v>8.1999999999999993</v>
      </c>
    </row>
    <row r="484" spans="1:2" x14ac:dyDescent="0.25">
      <c r="A484" s="2">
        <v>73</v>
      </c>
      <c r="B484" s="2">
        <v>8.5</v>
      </c>
    </row>
    <row r="485" spans="1:2" x14ac:dyDescent="0.25">
      <c r="A485" s="1">
        <v>94</v>
      </c>
      <c r="B485" s="1">
        <v>5.8</v>
      </c>
    </row>
    <row r="486" spans="1:2" x14ac:dyDescent="0.25">
      <c r="A486" s="2">
        <v>95</v>
      </c>
      <c r="B486" s="2">
        <v>6.5</v>
      </c>
    </row>
    <row r="487" spans="1:2" x14ac:dyDescent="0.25">
      <c r="A487" s="1">
        <v>124</v>
      </c>
      <c r="B487" s="1">
        <v>7.2</v>
      </c>
    </row>
    <row r="488" spans="1:2" x14ac:dyDescent="0.25">
      <c r="A488" s="2">
        <v>136</v>
      </c>
      <c r="B488" s="2">
        <v>6.7</v>
      </c>
    </row>
    <row r="489" spans="1:2" x14ac:dyDescent="0.25">
      <c r="A489" s="1">
        <v>91</v>
      </c>
      <c r="B489" s="1">
        <v>3.4</v>
      </c>
    </row>
    <row r="490" spans="1:2" x14ac:dyDescent="0.25">
      <c r="A490" s="2">
        <v>107</v>
      </c>
      <c r="B490" s="2">
        <v>5.9</v>
      </c>
    </row>
    <row r="491" spans="1:2" x14ac:dyDescent="0.25">
      <c r="A491" s="1">
        <v>108</v>
      </c>
      <c r="B491" s="1">
        <v>7.8</v>
      </c>
    </row>
    <row r="492" spans="1:2" x14ac:dyDescent="0.25">
      <c r="A492" s="2">
        <v>99</v>
      </c>
      <c r="B492" s="2">
        <v>5.9</v>
      </c>
    </row>
    <row r="493" spans="1:2" x14ac:dyDescent="0.25">
      <c r="A493" s="1">
        <v>92</v>
      </c>
      <c r="B493" s="1">
        <v>4.0999999999999996</v>
      </c>
    </row>
    <row r="494" spans="1:2" x14ac:dyDescent="0.25">
      <c r="A494" s="2">
        <v>87</v>
      </c>
      <c r="B494" s="2">
        <v>6.8</v>
      </c>
    </row>
    <row r="495" spans="1:2" x14ac:dyDescent="0.25">
      <c r="A495" s="1">
        <v>110</v>
      </c>
      <c r="B495" s="1">
        <v>5.8</v>
      </c>
    </row>
    <row r="496" spans="1:2" x14ac:dyDescent="0.25">
      <c r="A496" s="2">
        <v>98</v>
      </c>
      <c r="B496" s="2">
        <v>7.5</v>
      </c>
    </row>
    <row r="497" spans="1:2" x14ac:dyDescent="0.25">
      <c r="A497" s="1">
        <v>154</v>
      </c>
      <c r="B497" s="1">
        <v>6.9</v>
      </c>
    </row>
    <row r="498" spans="1:2" x14ac:dyDescent="0.25">
      <c r="A498" s="2">
        <v>129</v>
      </c>
      <c r="B498" s="2">
        <v>6.5</v>
      </c>
    </row>
    <row r="499" spans="1:2" x14ac:dyDescent="0.25">
      <c r="A499" s="1">
        <v>86</v>
      </c>
      <c r="B499" s="1">
        <v>6.9</v>
      </c>
    </row>
    <row r="500" spans="1:2" x14ac:dyDescent="0.25">
      <c r="A500" s="2">
        <v>109</v>
      </c>
      <c r="B500" s="2">
        <v>7.9</v>
      </c>
    </row>
    <row r="501" spans="1:2" x14ac:dyDescent="0.25">
      <c r="A501" s="1">
        <v>104</v>
      </c>
      <c r="B501" s="1">
        <v>7.4</v>
      </c>
    </row>
    <row r="502" spans="1:2" x14ac:dyDescent="0.25">
      <c r="A502" s="2">
        <v>110</v>
      </c>
      <c r="B502" s="2">
        <v>6.7</v>
      </c>
    </row>
    <row r="503" spans="1:2" x14ac:dyDescent="0.25">
      <c r="A503" s="1">
        <v>136</v>
      </c>
      <c r="B503" s="1">
        <v>7.4</v>
      </c>
    </row>
    <row r="504" spans="1:2" x14ac:dyDescent="0.25">
      <c r="A504" s="2">
        <v>115</v>
      </c>
      <c r="B504" s="2">
        <v>6.9</v>
      </c>
    </row>
    <row r="505" spans="1:2" x14ac:dyDescent="0.25">
      <c r="A505" s="1">
        <v>99</v>
      </c>
      <c r="B505" s="1">
        <v>6.8</v>
      </c>
    </row>
    <row r="506" spans="1:2" x14ac:dyDescent="0.25">
      <c r="A506" s="2">
        <v>117</v>
      </c>
      <c r="B506" s="2">
        <v>6.7</v>
      </c>
    </row>
    <row r="507" spans="1:2" x14ac:dyDescent="0.25">
      <c r="A507" s="1">
        <v>125</v>
      </c>
      <c r="B507" s="1">
        <v>5.0999999999999996</v>
      </c>
    </row>
    <row r="508" spans="1:2" x14ac:dyDescent="0.25">
      <c r="A508" s="2">
        <v>110</v>
      </c>
      <c r="B508" s="2">
        <v>4.0999999999999996</v>
      </c>
    </row>
    <row r="509" spans="1:2" x14ac:dyDescent="0.25">
      <c r="A509" s="1">
        <v>125</v>
      </c>
      <c r="B509" s="1">
        <v>7.3</v>
      </c>
    </row>
    <row r="510" spans="1:2" x14ac:dyDescent="0.25">
      <c r="A510" s="2">
        <v>102</v>
      </c>
      <c r="B510" s="2">
        <v>6</v>
      </c>
    </row>
    <row r="511" spans="1:2" x14ac:dyDescent="0.25">
      <c r="A511" s="1">
        <v>128</v>
      </c>
      <c r="B511" s="1">
        <v>7.3</v>
      </c>
    </row>
    <row r="512" spans="1:2" x14ac:dyDescent="0.25">
      <c r="A512" s="1">
        <v>100</v>
      </c>
      <c r="B512" s="1">
        <v>5.4</v>
      </c>
    </row>
    <row r="513" spans="1:2" x14ac:dyDescent="0.25">
      <c r="A513" s="2">
        <v>124</v>
      </c>
      <c r="B513" s="2">
        <v>5.9</v>
      </c>
    </row>
    <row r="514" spans="1:2" x14ac:dyDescent="0.25">
      <c r="A514" s="1">
        <v>102</v>
      </c>
      <c r="B514" s="1">
        <v>7.1</v>
      </c>
    </row>
    <row r="515" spans="1:2" x14ac:dyDescent="0.25">
      <c r="A515" s="2">
        <v>90</v>
      </c>
      <c r="B515" s="2">
        <v>6</v>
      </c>
    </row>
    <row r="516" spans="1:2" x14ac:dyDescent="0.25">
      <c r="A516" s="1">
        <v>130</v>
      </c>
      <c r="B516" s="1">
        <v>6.5</v>
      </c>
    </row>
    <row r="517" spans="1:2" x14ac:dyDescent="0.25">
      <c r="A517" s="1">
        <v>118</v>
      </c>
      <c r="B517" s="1">
        <v>5.7</v>
      </c>
    </row>
    <row r="518" spans="1:2" x14ac:dyDescent="0.25">
      <c r="A518" s="2">
        <v>163</v>
      </c>
      <c r="B518" s="2">
        <v>7.6</v>
      </c>
    </row>
    <row r="519" spans="1:2" x14ac:dyDescent="0.25">
      <c r="A519" s="1">
        <v>142</v>
      </c>
      <c r="B519" s="1">
        <v>6.6</v>
      </c>
    </row>
    <row r="520" spans="1:2" x14ac:dyDescent="0.25">
      <c r="A520" s="2">
        <v>100</v>
      </c>
      <c r="B520" s="2">
        <v>5.4</v>
      </c>
    </row>
    <row r="521" spans="1:2" x14ac:dyDescent="0.25">
      <c r="A521" s="1">
        <v>116</v>
      </c>
      <c r="B521" s="1">
        <v>7.3</v>
      </c>
    </row>
    <row r="522" spans="1:2" x14ac:dyDescent="0.25">
      <c r="A522" s="2">
        <v>131</v>
      </c>
      <c r="B522" s="2">
        <v>6.5</v>
      </c>
    </row>
    <row r="523" spans="1:2" x14ac:dyDescent="0.25">
      <c r="A523" s="1">
        <v>91</v>
      </c>
      <c r="B523" s="1">
        <v>6.6</v>
      </c>
    </row>
    <row r="524" spans="1:2" x14ac:dyDescent="0.25">
      <c r="A524" s="2">
        <v>123</v>
      </c>
      <c r="B524" s="2">
        <v>6.6</v>
      </c>
    </row>
    <row r="525" spans="1:2" x14ac:dyDescent="0.25">
      <c r="A525" s="1">
        <v>134</v>
      </c>
      <c r="B525" s="1">
        <v>5.9</v>
      </c>
    </row>
    <row r="526" spans="1:2" x14ac:dyDescent="0.25">
      <c r="A526" s="2">
        <v>148</v>
      </c>
      <c r="B526" s="2">
        <v>6.7</v>
      </c>
    </row>
    <row r="527" spans="1:2" x14ac:dyDescent="0.25">
      <c r="A527" s="1">
        <v>110</v>
      </c>
      <c r="B527" s="1">
        <v>6.1</v>
      </c>
    </row>
    <row r="528" spans="1:2" x14ac:dyDescent="0.25">
      <c r="A528" s="2">
        <v>113</v>
      </c>
      <c r="B528" s="2">
        <v>6.6</v>
      </c>
    </row>
    <row r="529" spans="1:2" x14ac:dyDescent="0.25">
      <c r="A529" s="1">
        <v>94</v>
      </c>
      <c r="B529" s="1">
        <v>6.6</v>
      </c>
    </row>
    <row r="530" spans="1:2" x14ac:dyDescent="0.25">
      <c r="A530" s="2">
        <v>116</v>
      </c>
      <c r="B530" s="2">
        <v>5.3</v>
      </c>
    </row>
    <row r="531" spans="1:2" x14ac:dyDescent="0.25">
      <c r="A531" s="1">
        <v>99</v>
      </c>
      <c r="B531" s="1">
        <v>6</v>
      </c>
    </row>
    <row r="532" spans="1:2" x14ac:dyDescent="0.25">
      <c r="A532" s="1">
        <v>93</v>
      </c>
      <c r="B532" s="1">
        <v>4.7</v>
      </c>
    </row>
    <row r="533" spans="1:2" x14ac:dyDescent="0.25">
      <c r="A533" s="2">
        <v>113</v>
      </c>
      <c r="B533" s="2">
        <v>6.1</v>
      </c>
    </row>
    <row r="534" spans="1:2" x14ac:dyDescent="0.25">
      <c r="A534" s="1">
        <v>106</v>
      </c>
      <c r="B534" s="1">
        <v>7.2</v>
      </c>
    </row>
    <row r="535" spans="1:2" x14ac:dyDescent="0.25">
      <c r="A535" s="2">
        <v>91</v>
      </c>
      <c r="B535" s="2">
        <v>6.4</v>
      </c>
    </row>
    <row r="536" spans="1:2" x14ac:dyDescent="0.25">
      <c r="A536" s="1">
        <v>128</v>
      </c>
      <c r="B536" s="1">
        <v>6.1</v>
      </c>
    </row>
    <row r="537" spans="1:2" x14ac:dyDescent="0.25">
      <c r="A537" s="2">
        <v>98</v>
      </c>
      <c r="B537" s="2">
        <v>5.9</v>
      </c>
    </row>
    <row r="538" spans="1:2" x14ac:dyDescent="0.25">
      <c r="A538" s="1">
        <v>134</v>
      </c>
      <c r="B538" s="1">
        <v>6</v>
      </c>
    </row>
    <row r="539" spans="1:2" x14ac:dyDescent="0.25">
      <c r="A539" s="2">
        <v>97</v>
      </c>
      <c r="B539" s="2">
        <v>6.3</v>
      </c>
    </row>
    <row r="540" spans="1:2" x14ac:dyDescent="0.25">
      <c r="A540" s="1">
        <v>112</v>
      </c>
      <c r="B540" s="1">
        <v>5.6</v>
      </c>
    </row>
    <row r="541" spans="1:2" x14ac:dyDescent="0.25">
      <c r="A541" s="2">
        <v>153</v>
      </c>
      <c r="B541" s="2">
        <v>6.4</v>
      </c>
    </row>
    <row r="542" spans="1:2" x14ac:dyDescent="0.25">
      <c r="A542" s="1">
        <v>110</v>
      </c>
      <c r="B542" s="1">
        <v>7.1</v>
      </c>
    </row>
    <row r="543" spans="1:2" x14ac:dyDescent="0.25">
      <c r="A543" s="2">
        <v>122</v>
      </c>
      <c r="B543" s="2">
        <v>6.6</v>
      </c>
    </row>
    <row r="544" spans="1:2" x14ac:dyDescent="0.25">
      <c r="A544" s="1">
        <v>87</v>
      </c>
      <c r="B544" s="1">
        <v>4.5999999999999996</v>
      </c>
    </row>
    <row r="545" spans="1:2" x14ac:dyDescent="0.25">
      <c r="A545" s="2">
        <v>178</v>
      </c>
      <c r="B545" s="2">
        <v>8.4</v>
      </c>
    </row>
    <row r="546" spans="1:2" x14ac:dyDescent="0.25">
      <c r="A546" s="1">
        <v>125</v>
      </c>
      <c r="B546" s="1">
        <v>7.1</v>
      </c>
    </row>
    <row r="547" spans="1:2" x14ac:dyDescent="0.25">
      <c r="A547" s="2">
        <v>87</v>
      </c>
      <c r="B547" s="2">
        <v>7.4</v>
      </c>
    </row>
    <row r="548" spans="1:2" x14ac:dyDescent="0.25">
      <c r="A548" s="1">
        <v>152</v>
      </c>
      <c r="B548" s="1">
        <v>6.9</v>
      </c>
    </row>
    <row r="549" spans="1:2" x14ac:dyDescent="0.25">
      <c r="A549" s="2">
        <v>116</v>
      </c>
      <c r="B549" s="2">
        <v>4.5</v>
      </c>
    </row>
    <row r="550" spans="1:2" x14ac:dyDescent="0.25">
      <c r="A550" s="1">
        <v>109</v>
      </c>
      <c r="B550" s="1">
        <v>7.1</v>
      </c>
    </row>
    <row r="551" spans="1:2" x14ac:dyDescent="0.25">
      <c r="A551" s="2">
        <v>108</v>
      </c>
      <c r="B551" s="2">
        <v>6.5</v>
      </c>
    </row>
    <row r="552" spans="1:2" x14ac:dyDescent="0.25">
      <c r="A552" s="1">
        <v>85</v>
      </c>
      <c r="B552" s="1">
        <v>5.3</v>
      </c>
    </row>
    <row r="553" spans="1:2" x14ac:dyDescent="0.25">
      <c r="A553" s="2">
        <v>106</v>
      </c>
      <c r="B553" s="2">
        <v>6.7</v>
      </c>
    </row>
    <row r="554" spans="1:2" x14ac:dyDescent="0.25">
      <c r="A554" s="1">
        <v>93</v>
      </c>
      <c r="B554" s="1">
        <v>7.2</v>
      </c>
    </row>
    <row r="555" spans="1:2" x14ac:dyDescent="0.25">
      <c r="A555" s="2">
        <v>117</v>
      </c>
      <c r="B555" s="2">
        <v>7.2</v>
      </c>
    </row>
    <row r="556" spans="1:2" x14ac:dyDescent="0.25">
      <c r="A556" s="1">
        <v>116</v>
      </c>
      <c r="B556" s="1">
        <v>5.5</v>
      </c>
    </row>
    <row r="557" spans="1:2" x14ac:dyDescent="0.25">
      <c r="A557" s="2">
        <v>132</v>
      </c>
      <c r="B557" s="2">
        <v>5.8</v>
      </c>
    </row>
    <row r="558" spans="1:2" x14ac:dyDescent="0.25">
      <c r="A558" s="1">
        <v>92</v>
      </c>
      <c r="B558" s="1">
        <v>6</v>
      </c>
    </row>
    <row r="559" spans="1:2" x14ac:dyDescent="0.25">
      <c r="A559" s="2">
        <v>139</v>
      </c>
      <c r="B559" s="2">
        <v>6.6</v>
      </c>
    </row>
    <row r="560" spans="1:2" x14ac:dyDescent="0.25">
      <c r="A560" s="1">
        <v>153</v>
      </c>
      <c r="B560" s="1">
        <v>8.3000000000000007</v>
      </c>
    </row>
    <row r="561" spans="1:2" x14ac:dyDescent="0.25">
      <c r="A561" s="2">
        <v>142</v>
      </c>
      <c r="B561" s="2">
        <v>6.7</v>
      </c>
    </row>
    <row r="562" spans="1:2" x14ac:dyDescent="0.25">
      <c r="A562" s="2">
        <v>124</v>
      </c>
      <c r="B562" s="2">
        <v>7.1</v>
      </c>
    </row>
    <row r="563" spans="1:2" x14ac:dyDescent="0.25">
      <c r="A563" s="1">
        <v>117</v>
      </c>
      <c r="B563" s="1">
        <v>6</v>
      </c>
    </row>
    <row r="564" spans="1:2" x14ac:dyDescent="0.25">
      <c r="A564" s="1">
        <v>141</v>
      </c>
      <c r="B564" s="1">
        <v>6.9</v>
      </c>
    </row>
    <row r="565" spans="1:2" x14ac:dyDescent="0.25">
      <c r="A565" s="2">
        <v>110</v>
      </c>
      <c r="B565" s="2">
        <v>5.6</v>
      </c>
    </row>
    <row r="566" spans="1:2" x14ac:dyDescent="0.25">
      <c r="A566" s="1">
        <v>109</v>
      </c>
      <c r="B566" s="1">
        <v>5.6</v>
      </c>
    </row>
    <row r="567" spans="1:2" x14ac:dyDescent="0.25">
      <c r="A567" s="2">
        <v>88</v>
      </c>
      <c r="B567" s="2">
        <v>4.5</v>
      </c>
    </row>
    <row r="568" spans="1:2" x14ac:dyDescent="0.25">
      <c r="A568" s="1">
        <v>124</v>
      </c>
      <c r="B568" s="1">
        <v>7.1</v>
      </c>
    </row>
    <row r="569" spans="1:2" x14ac:dyDescent="0.25">
      <c r="A569" s="2">
        <v>119</v>
      </c>
      <c r="B569" s="2">
        <v>6.5</v>
      </c>
    </row>
    <row r="570" spans="1:2" x14ac:dyDescent="0.25">
      <c r="A570" s="1">
        <v>103</v>
      </c>
      <c r="B570" s="1">
        <v>6.4</v>
      </c>
    </row>
    <row r="571" spans="1:2" x14ac:dyDescent="0.25">
      <c r="A571" s="2">
        <v>116</v>
      </c>
      <c r="B571" s="2">
        <v>5.8</v>
      </c>
    </row>
    <row r="572" spans="1:2" x14ac:dyDescent="0.25">
      <c r="A572" s="1">
        <v>125</v>
      </c>
      <c r="B572" s="1">
        <v>8</v>
      </c>
    </row>
    <row r="573" spans="1:2" x14ac:dyDescent="0.25">
      <c r="A573" s="2">
        <v>125</v>
      </c>
      <c r="B573" s="2">
        <v>6.2</v>
      </c>
    </row>
    <row r="574" spans="1:2" x14ac:dyDescent="0.25">
      <c r="A574" s="1">
        <v>146</v>
      </c>
      <c r="B574" s="1">
        <v>7.2</v>
      </c>
    </row>
    <row r="575" spans="1:2" x14ac:dyDescent="0.25">
      <c r="A575" s="2">
        <v>118</v>
      </c>
      <c r="B575" s="2">
        <v>6.1</v>
      </c>
    </row>
    <row r="576" spans="1:2" x14ac:dyDescent="0.25">
      <c r="A576" s="1">
        <v>171</v>
      </c>
      <c r="B576" s="1">
        <v>7.6</v>
      </c>
    </row>
    <row r="577" spans="1:2" x14ac:dyDescent="0.25">
      <c r="A577" s="2">
        <v>136</v>
      </c>
      <c r="B577" s="2">
        <v>6.3</v>
      </c>
    </row>
    <row r="578" spans="1:2" x14ac:dyDescent="0.25">
      <c r="A578" s="1">
        <v>92</v>
      </c>
      <c r="B578" s="1">
        <v>6.3</v>
      </c>
    </row>
    <row r="579" spans="1:2" x14ac:dyDescent="0.25">
      <c r="A579" s="2">
        <v>116</v>
      </c>
      <c r="B579" s="2">
        <v>6.3</v>
      </c>
    </row>
    <row r="580" spans="1:2" x14ac:dyDescent="0.25">
      <c r="A580" s="1">
        <v>127</v>
      </c>
      <c r="B580" s="1">
        <v>7.7</v>
      </c>
    </row>
    <row r="581" spans="1:2" x14ac:dyDescent="0.25">
      <c r="A581" s="2">
        <v>136</v>
      </c>
      <c r="B581" s="2">
        <v>7</v>
      </c>
    </row>
    <row r="582" spans="1:2" x14ac:dyDescent="0.25">
      <c r="A582" s="1">
        <v>111</v>
      </c>
      <c r="B582" s="1">
        <v>5.3</v>
      </c>
    </row>
    <row r="583" spans="1:2" x14ac:dyDescent="0.25">
      <c r="A583" s="2">
        <v>116</v>
      </c>
      <c r="B583" s="2">
        <v>5.6</v>
      </c>
    </row>
    <row r="584" spans="1:2" x14ac:dyDescent="0.25">
      <c r="A584" s="1">
        <v>113</v>
      </c>
      <c r="B584" s="1">
        <v>5.2</v>
      </c>
    </row>
    <row r="585" spans="1:2" x14ac:dyDescent="0.25">
      <c r="A585" s="2">
        <v>97</v>
      </c>
      <c r="B585" s="2">
        <v>5.4</v>
      </c>
    </row>
    <row r="586" spans="1:2" x14ac:dyDescent="0.25">
      <c r="A586" s="1">
        <v>88</v>
      </c>
      <c r="B586" s="1">
        <v>6.4</v>
      </c>
    </row>
    <row r="587" spans="1:2" x14ac:dyDescent="0.25">
      <c r="A587" s="2">
        <v>136</v>
      </c>
      <c r="B587" s="2">
        <v>5.9</v>
      </c>
    </row>
    <row r="588" spans="1:2" x14ac:dyDescent="0.25">
      <c r="A588" s="1">
        <v>125</v>
      </c>
      <c r="B588" s="1">
        <v>6.3</v>
      </c>
    </row>
    <row r="589" spans="1:2" x14ac:dyDescent="0.25">
      <c r="A589" s="2">
        <v>116</v>
      </c>
      <c r="B589" s="2">
        <v>6.5</v>
      </c>
    </row>
    <row r="590" spans="1:2" x14ac:dyDescent="0.25">
      <c r="A590" s="1">
        <v>98</v>
      </c>
      <c r="B590" s="1">
        <v>3</v>
      </c>
    </row>
    <row r="591" spans="1:2" x14ac:dyDescent="0.25">
      <c r="A591" s="2">
        <v>91</v>
      </c>
      <c r="B591" s="2">
        <v>3.6</v>
      </c>
    </row>
    <row r="592" spans="1:2" x14ac:dyDescent="0.25">
      <c r="A592" s="1">
        <v>97</v>
      </c>
      <c r="B592" s="1">
        <v>5.8</v>
      </c>
    </row>
    <row r="593" spans="1:2" x14ac:dyDescent="0.25">
      <c r="A593" s="2">
        <v>95</v>
      </c>
      <c r="B593" s="2">
        <v>6.2</v>
      </c>
    </row>
    <row r="594" spans="1:2" x14ac:dyDescent="0.25">
      <c r="A594" s="1">
        <v>88</v>
      </c>
      <c r="B594" s="1">
        <v>5.6</v>
      </c>
    </row>
    <row r="595" spans="1:2" x14ac:dyDescent="0.25">
      <c r="A595" s="2">
        <v>133</v>
      </c>
      <c r="B595" s="2">
        <v>5.4</v>
      </c>
    </row>
    <row r="596" spans="1:2" x14ac:dyDescent="0.25">
      <c r="A596" s="1">
        <v>106</v>
      </c>
      <c r="B596" s="1">
        <v>6.1</v>
      </c>
    </row>
    <row r="597" spans="1:2" x14ac:dyDescent="0.25">
      <c r="A597" s="2">
        <v>116</v>
      </c>
      <c r="B597" s="2">
        <v>4.2</v>
      </c>
    </row>
    <row r="598" spans="1:2" x14ac:dyDescent="0.25">
      <c r="A598" s="1">
        <v>115</v>
      </c>
      <c r="B598" s="1">
        <v>6.7</v>
      </c>
    </row>
    <row r="599" spans="1:2" x14ac:dyDescent="0.25">
      <c r="A599" s="2">
        <v>99</v>
      </c>
      <c r="B599" s="2">
        <v>4.2</v>
      </c>
    </row>
    <row r="600" spans="1:2" x14ac:dyDescent="0.25">
      <c r="A600" s="1">
        <v>124</v>
      </c>
      <c r="B600" s="1">
        <v>6.4</v>
      </c>
    </row>
    <row r="601" spans="1:2" x14ac:dyDescent="0.25">
      <c r="A601" s="2">
        <v>124</v>
      </c>
      <c r="B601" s="2">
        <v>4.9000000000000004</v>
      </c>
    </row>
    <row r="602" spans="1:2" x14ac:dyDescent="0.25">
      <c r="A602" s="1">
        <v>124</v>
      </c>
      <c r="B602" s="1">
        <v>6.8</v>
      </c>
    </row>
    <row r="603" spans="1:2" x14ac:dyDescent="0.25">
      <c r="A603" s="2">
        <v>87</v>
      </c>
      <c r="B603" s="2">
        <v>7.7</v>
      </c>
    </row>
    <row r="604" spans="1:2" x14ac:dyDescent="0.25">
      <c r="A604" s="1">
        <v>105</v>
      </c>
      <c r="B604" s="1">
        <v>5.6</v>
      </c>
    </row>
    <row r="605" spans="1:2" x14ac:dyDescent="0.25">
      <c r="A605" s="2">
        <v>125</v>
      </c>
      <c r="B605" s="2">
        <v>6.4</v>
      </c>
    </row>
    <row r="606" spans="1:2" x14ac:dyDescent="0.25">
      <c r="A606" s="1">
        <v>141</v>
      </c>
      <c r="B606" s="1">
        <v>7.2</v>
      </c>
    </row>
    <row r="607" spans="1:2" x14ac:dyDescent="0.25">
      <c r="A607" s="2">
        <v>121</v>
      </c>
      <c r="B607" s="2">
        <v>6</v>
      </c>
    </row>
    <row r="608" spans="1:2" x14ac:dyDescent="0.25">
      <c r="A608" s="1">
        <v>111</v>
      </c>
      <c r="B608" s="1">
        <v>5.9</v>
      </c>
    </row>
    <row r="609" spans="1:2" x14ac:dyDescent="0.25">
      <c r="A609" s="2">
        <v>157</v>
      </c>
      <c r="B609" s="2">
        <v>7.9</v>
      </c>
    </row>
    <row r="610" spans="1:2" x14ac:dyDescent="0.25">
      <c r="A610" s="2">
        <v>128</v>
      </c>
      <c r="B610" s="2">
        <v>7.1</v>
      </c>
    </row>
    <row r="611" spans="1:2" x14ac:dyDescent="0.25">
      <c r="A611" s="2">
        <v>105</v>
      </c>
      <c r="B611" s="2">
        <v>5.9</v>
      </c>
    </row>
    <row r="612" spans="1:2" x14ac:dyDescent="0.25">
      <c r="A612" s="1">
        <v>113</v>
      </c>
      <c r="B612" s="1">
        <v>6.2</v>
      </c>
    </row>
    <row r="613" spans="1:2" x14ac:dyDescent="0.25">
      <c r="A613" s="1">
        <v>121</v>
      </c>
      <c r="B613" s="1">
        <v>7</v>
      </c>
    </row>
    <row r="614" spans="1:2" x14ac:dyDescent="0.25">
      <c r="A614" s="2">
        <v>102</v>
      </c>
      <c r="B614" s="2">
        <v>5.4</v>
      </c>
    </row>
    <row r="615" spans="1:2" x14ac:dyDescent="0.25">
      <c r="A615" s="1">
        <v>169</v>
      </c>
      <c r="B615" s="1">
        <v>8.6</v>
      </c>
    </row>
    <row r="616" spans="1:2" x14ac:dyDescent="0.25">
      <c r="A616" s="2">
        <v>132</v>
      </c>
      <c r="B616" s="2">
        <v>6.5</v>
      </c>
    </row>
    <row r="617" spans="1:2" x14ac:dyDescent="0.25">
      <c r="A617" s="1">
        <v>127</v>
      </c>
      <c r="B617" s="1">
        <v>6.4</v>
      </c>
    </row>
    <row r="618" spans="1:2" x14ac:dyDescent="0.25">
      <c r="A618" s="2">
        <v>103</v>
      </c>
      <c r="B618" s="2">
        <v>7.6</v>
      </c>
    </row>
    <row r="619" spans="1:2" x14ac:dyDescent="0.25">
      <c r="A619" s="1">
        <v>136</v>
      </c>
      <c r="B619" s="1">
        <v>5.5</v>
      </c>
    </row>
    <row r="620" spans="1:2" x14ac:dyDescent="0.25">
      <c r="A620" s="2">
        <v>150</v>
      </c>
      <c r="B620" s="2">
        <v>7.4</v>
      </c>
    </row>
    <row r="621" spans="1:2" x14ac:dyDescent="0.25">
      <c r="A621" s="1">
        <v>136</v>
      </c>
      <c r="B621" s="1">
        <v>8.6999999999999993</v>
      </c>
    </row>
    <row r="622" spans="1:2" x14ac:dyDescent="0.25">
      <c r="A622" s="2">
        <v>140</v>
      </c>
      <c r="B622" s="2">
        <v>7.6</v>
      </c>
    </row>
    <row r="623" spans="1:2" x14ac:dyDescent="0.25">
      <c r="A623" s="2">
        <v>104</v>
      </c>
      <c r="B623" s="2">
        <v>5.5</v>
      </c>
    </row>
    <row r="624" spans="1:2" x14ac:dyDescent="0.25">
      <c r="A624" s="1">
        <v>158</v>
      </c>
      <c r="B624" s="1">
        <v>7.6</v>
      </c>
    </row>
    <row r="625" spans="1:2" x14ac:dyDescent="0.25">
      <c r="A625" s="2">
        <v>119</v>
      </c>
      <c r="B625" s="2">
        <v>6.5</v>
      </c>
    </row>
    <row r="626" spans="1:2" x14ac:dyDescent="0.25">
      <c r="A626" s="1">
        <v>106</v>
      </c>
      <c r="B626" s="1">
        <v>6.9</v>
      </c>
    </row>
    <row r="627" spans="1:2" x14ac:dyDescent="0.25">
      <c r="A627" s="2">
        <v>136</v>
      </c>
      <c r="B627" s="2">
        <v>6.7</v>
      </c>
    </row>
    <row r="628" spans="1:2" x14ac:dyDescent="0.25">
      <c r="A628" s="1">
        <v>95</v>
      </c>
      <c r="B628" s="1">
        <v>6.6</v>
      </c>
    </row>
    <row r="629" spans="1:2" x14ac:dyDescent="0.25">
      <c r="A629" s="2">
        <v>137</v>
      </c>
      <c r="B629" s="2">
        <v>7.2</v>
      </c>
    </row>
    <row r="630" spans="1:2" x14ac:dyDescent="0.25">
      <c r="A630" s="1">
        <v>130</v>
      </c>
      <c r="B630" s="1">
        <v>6.4</v>
      </c>
    </row>
    <row r="631" spans="1:2" x14ac:dyDescent="0.25">
      <c r="A631" s="2">
        <v>124</v>
      </c>
      <c r="B631" s="2">
        <v>6.4</v>
      </c>
    </row>
    <row r="632" spans="1:2" x14ac:dyDescent="0.25">
      <c r="A632" s="1">
        <v>108</v>
      </c>
      <c r="B632" s="1">
        <v>6</v>
      </c>
    </row>
    <row r="633" spans="1:2" x14ac:dyDescent="0.25">
      <c r="A633" s="2">
        <v>104</v>
      </c>
      <c r="B633" s="2">
        <v>6.1</v>
      </c>
    </row>
    <row r="634" spans="1:2" x14ac:dyDescent="0.25">
      <c r="A634" s="1">
        <v>129</v>
      </c>
      <c r="B634" s="1">
        <v>6</v>
      </c>
    </row>
    <row r="635" spans="1:2" x14ac:dyDescent="0.25">
      <c r="A635" s="2">
        <v>117</v>
      </c>
      <c r="B635" s="2">
        <v>6.4</v>
      </c>
    </row>
    <row r="636" spans="1:2" x14ac:dyDescent="0.25">
      <c r="A636" s="1">
        <v>99</v>
      </c>
      <c r="B636" s="1">
        <v>6.4</v>
      </c>
    </row>
    <row r="637" spans="1:2" x14ac:dyDescent="0.25">
      <c r="A637" s="2">
        <v>159</v>
      </c>
      <c r="B637" s="2">
        <v>7.3</v>
      </c>
    </row>
    <row r="638" spans="1:2" x14ac:dyDescent="0.25">
      <c r="A638" s="1">
        <v>118</v>
      </c>
      <c r="B638" s="1">
        <v>5.2</v>
      </c>
    </row>
    <row r="639" spans="1:2" x14ac:dyDescent="0.25">
      <c r="A639" s="2">
        <v>105</v>
      </c>
      <c r="B639" s="2">
        <v>6.6</v>
      </c>
    </row>
    <row r="640" spans="1:2" x14ac:dyDescent="0.25">
      <c r="A640" s="1">
        <v>103</v>
      </c>
      <c r="B640" s="1">
        <v>6.3</v>
      </c>
    </row>
    <row r="641" spans="1:2" x14ac:dyDescent="0.25">
      <c r="A641" s="2">
        <v>122</v>
      </c>
      <c r="B641" s="2">
        <v>5.9</v>
      </c>
    </row>
    <row r="642" spans="1:2" x14ac:dyDescent="0.25">
      <c r="A642" s="2">
        <v>143</v>
      </c>
      <c r="B642" s="2">
        <v>6.7</v>
      </c>
    </row>
    <row r="643" spans="1:2" x14ac:dyDescent="0.25">
      <c r="A643" s="1">
        <v>96</v>
      </c>
      <c r="B643" s="1">
        <v>5.4</v>
      </c>
    </row>
    <row r="644" spans="1:2" x14ac:dyDescent="0.25">
      <c r="A644" s="2">
        <v>111</v>
      </c>
      <c r="B644" s="2">
        <v>6.4</v>
      </c>
    </row>
    <row r="645" spans="1:2" x14ac:dyDescent="0.25">
      <c r="A645" s="1">
        <v>121</v>
      </c>
      <c r="B645" s="1">
        <v>6.7</v>
      </c>
    </row>
    <row r="646" spans="1:2" x14ac:dyDescent="0.25">
      <c r="A646" s="2">
        <v>135</v>
      </c>
      <c r="B646" s="2">
        <v>6.2</v>
      </c>
    </row>
    <row r="647" spans="1:2" x14ac:dyDescent="0.25">
      <c r="A647" s="1">
        <v>101</v>
      </c>
      <c r="B647" s="1">
        <v>6.1</v>
      </c>
    </row>
    <row r="648" spans="1:2" x14ac:dyDescent="0.25">
      <c r="A648" s="2">
        <v>151</v>
      </c>
      <c r="B648" s="2">
        <v>8.8000000000000007</v>
      </c>
    </row>
    <row r="649" spans="1:2" x14ac:dyDescent="0.25">
      <c r="A649" s="1">
        <v>131</v>
      </c>
      <c r="B649" s="1">
        <v>7.1</v>
      </c>
    </row>
    <row r="650" spans="1:2" x14ac:dyDescent="0.25">
      <c r="A650" s="1">
        <v>100</v>
      </c>
      <c r="B650" s="1">
        <v>5.7</v>
      </c>
    </row>
    <row r="651" spans="1:2" x14ac:dyDescent="0.25">
      <c r="A651" s="2">
        <v>105</v>
      </c>
      <c r="B651" s="2">
        <v>5</v>
      </c>
    </row>
    <row r="652" spans="1:2" x14ac:dyDescent="0.25">
      <c r="A652" s="1">
        <v>92</v>
      </c>
      <c r="B652" s="1">
        <v>5.0999999999999996</v>
      </c>
    </row>
    <row r="653" spans="1:2" x14ac:dyDescent="0.25">
      <c r="A653" s="2">
        <v>130</v>
      </c>
      <c r="B653" s="2">
        <v>6.9</v>
      </c>
    </row>
    <row r="654" spans="1:2" x14ac:dyDescent="0.25">
      <c r="A654" s="1">
        <v>100</v>
      </c>
      <c r="B654" s="1">
        <v>4.8</v>
      </c>
    </row>
    <row r="655" spans="1:2" x14ac:dyDescent="0.25">
      <c r="A655" s="2">
        <v>102</v>
      </c>
      <c r="B655" s="2">
        <v>6.5</v>
      </c>
    </row>
    <row r="656" spans="1:2" x14ac:dyDescent="0.25">
      <c r="A656" s="1">
        <v>133</v>
      </c>
      <c r="B656" s="1">
        <v>5.0999999999999996</v>
      </c>
    </row>
    <row r="657" spans="1:2" x14ac:dyDescent="0.25">
      <c r="A657" s="2">
        <v>121</v>
      </c>
      <c r="B657" s="2">
        <v>7.1</v>
      </c>
    </row>
    <row r="658" spans="1:2" x14ac:dyDescent="0.25">
      <c r="A658" s="1">
        <v>147</v>
      </c>
      <c r="B658" s="1">
        <v>7.5</v>
      </c>
    </row>
    <row r="659" spans="1:2" x14ac:dyDescent="0.25">
      <c r="A659" s="2">
        <v>94</v>
      </c>
      <c r="B659" s="2">
        <v>6.2</v>
      </c>
    </row>
    <row r="660" spans="1:2" x14ac:dyDescent="0.25">
      <c r="A660" s="1">
        <v>94</v>
      </c>
      <c r="B660" s="1">
        <v>6.3</v>
      </c>
    </row>
    <row r="661" spans="1:2" x14ac:dyDescent="0.25">
      <c r="A661" s="2">
        <v>127</v>
      </c>
      <c r="B661" s="2">
        <v>8.1</v>
      </c>
    </row>
    <row r="662" spans="1:2" x14ac:dyDescent="0.25">
      <c r="A662" s="1">
        <v>212</v>
      </c>
      <c r="B662" s="1">
        <v>6.6</v>
      </c>
    </row>
    <row r="663" spans="1:2" x14ac:dyDescent="0.25">
      <c r="A663" s="2">
        <v>141</v>
      </c>
      <c r="B663" s="2">
        <v>6.9</v>
      </c>
    </row>
    <row r="664" spans="1:2" x14ac:dyDescent="0.25">
      <c r="A664" s="1">
        <v>103</v>
      </c>
      <c r="B664" s="1">
        <v>6.1</v>
      </c>
    </row>
    <row r="665" spans="1:2" x14ac:dyDescent="0.25">
      <c r="A665" s="2">
        <v>98</v>
      </c>
      <c r="B665" s="2">
        <v>4.3</v>
      </c>
    </row>
    <row r="666" spans="1:2" x14ac:dyDescent="0.25">
      <c r="A666" s="1">
        <v>116</v>
      </c>
      <c r="B666" s="1">
        <v>6.6</v>
      </c>
    </row>
    <row r="667" spans="1:2" x14ac:dyDescent="0.25">
      <c r="A667" s="2">
        <v>114</v>
      </c>
      <c r="B667" s="2">
        <v>6.8</v>
      </c>
    </row>
    <row r="668" spans="1:2" x14ac:dyDescent="0.25">
      <c r="A668" s="1">
        <v>87</v>
      </c>
      <c r="B668" s="1">
        <v>3.8</v>
      </c>
    </row>
    <row r="669" spans="1:2" x14ac:dyDescent="0.25">
      <c r="A669" s="2">
        <v>125</v>
      </c>
      <c r="B669" s="2">
        <v>5.9</v>
      </c>
    </row>
    <row r="670" spans="1:2" x14ac:dyDescent="0.25">
      <c r="A670" s="1">
        <v>187</v>
      </c>
      <c r="B670" s="1">
        <v>7.9</v>
      </c>
    </row>
    <row r="671" spans="1:2" x14ac:dyDescent="0.25">
      <c r="A671" s="2">
        <v>93</v>
      </c>
      <c r="B671" s="2">
        <v>6.3</v>
      </c>
    </row>
    <row r="672" spans="1:2" x14ac:dyDescent="0.25">
      <c r="A672" s="1">
        <v>95</v>
      </c>
      <c r="B672" s="1">
        <v>5.5</v>
      </c>
    </row>
    <row r="673" spans="1:2" x14ac:dyDescent="0.25">
      <c r="A673" s="2">
        <v>117</v>
      </c>
      <c r="B673" s="2">
        <v>7.7</v>
      </c>
    </row>
    <row r="674" spans="1:2" x14ac:dyDescent="0.25">
      <c r="A674" s="1">
        <v>106</v>
      </c>
      <c r="B674" s="1">
        <v>6.3</v>
      </c>
    </row>
    <row r="675" spans="1:2" x14ac:dyDescent="0.25">
      <c r="A675" s="2">
        <v>115</v>
      </c>
      <c r="B675" s="2">
        <v>7.1</v>
      </c>
    </row>
    <row r="676" spans="1:2" x14ac:dyDescent="0.25">
      <c r="A676" s="1">
        <v>189</v>
      </c>
      <c r="B676" s="1">
        <v>8.5</v>
      </c>
    </row>
    <row r="677" spans="1:2" x14ac:dyDescent="0.25">
      <c r="A677" s="1">
        <v>81</v>
      </c>
      <c r="B677" s="1">
        <v>5.8</v>
      </c>
    </row>
    <row r="678" spans="1:2" x14ac:dyDescent="0.25">
      <c r="A678" s="2">
        <v>149</v>
      </c>
      <c r="B678" s="2">
        <v>8.1</v>
      </c>
    </row>
    <row r="679" spans="1:2" x14ac:dyDescent="0.25">
      <c r="A679" s="1">
        <v>119</v>
      </c>
      <c r="B679" s="1">
        <v>7.9</v>
      </c>
    </row>
    <row r="680" spans="1:2" x14ac:dyDescent="0.25">
      <c r="A680" s="2">
        <v>130</v>
      </c>
      <c r="B680" s="2">
        <v>7.2</v>
      </c>
    </row>
    <row r="681" spans="1:2" x14ac:dyDescent="0.25">
      <c r="A681" s="1">
        <v>116</v>
      </c>
      <c r="B681" s="1">
        <v>6.3</v>
      </c>
    </row>
    <row r="682" spans="1:2" x14ac:dyDescent="0.25">
      <c r="A682" s="2">
        <v>103</v>
      </c>
      <c r="B682" s="2">
        <v>8.1</v>
      </c>
    </row>
    <row r="683" spans="1:2" x14ac:dyDescent="0.25">
      <c r="A683" s="1">
        <v>99</v>
      </c>
      <c r="B683" s="1">
        <v>7</v>
      </c>
    </row>
    <row r="684" spans="1:2" x14ac:dyDescent="0.25">
      <c r="A684" s="2">
        <v>92</v>
      </c>
      <c r="B684" s="2">
        <v>5.5</v>
      </c>
    </row>
    <row r="685" spans="1:2" x14ac:dyDescent="0.25">
      <c r="A685" s="1">
        <v>109</v>
      </c>
      <c r="B685" s="1">
        <v>6.7</v>
      </c>
    </row>
    <row r="686" spans="1:2" x14ac:dyDescent="0.25">
      <c r="A686" s="2">
        <v>87</v>
      </c>
      <c r="B686" s="2">
        <v>5.2</v>
      </c>
    </row>
    <row r="687" spans="1:2" x14ac:dyDescent="0.25">
      <c r="A687" s="1">
        <v>111</v>
      </c>
      <c r="B687" s="1">
        <v>7</v>
      </c>
    </row>
    <row r="688" spans="1:2" x14ac:dyDescent="0.25">
      <c r="A688" s="2">
        <v>101</v>
      </c>
      <c r="B688" s="2">
        <v>6.1</v>
      </c>
    </row>
    <row r="689" spans="1:2" x14ac:dyDescent="0.25">
      <c r="A689" s="1">
        <v>83</v>
      </c>
      <c r="B689" s="1">
        <v>6.6</v>
      </c>
    </row>
    <row r="690" spans="1:2" x14ac:dyDescent="0.25">
      <c r="A690" s="2">
        <v>113</v>
      </c>
      <c r="B690" s="2">
        <v>5.5</v>
      </c>
    </row>
    <row r="691" spans="1:2" x14ac:dyDescent="0.25">
      <c r="A691" s="1">
        <v>107</v>
      </c>
      <c r="B691" s="1">
        <v>5.9</v>
      </c>
    </row>
    <row r="692" spans="1:2" x14ac:dyDescent="0.25">
      <c r="A692" s="2">
        <v>94</v>
      </c>
      <c r="B692" s="2">
        <v>5.4</v>
      </c>
    </row>
    <row r="693" spans="1:2" x14ac:dyDescent="0.25">
      <c r="A693" s="1">
        <v>132</v>
      </c>
      <c r="B693" s="1">
        <v>6.4</v>
      </c>
    </row>
    <row r="694" spans="1:2" x14ac:dyDescent="0.25">
      <c r="A694" s="2">
        <v>140</v>
      </c>
      <c r="B694" s="2">
        <v>5.7</v>
      </c>
    </row>
    <row r="695" spans="1:2" x14ac:dyDescent="0.25">
      <c r="A695" s="1">
        <v>125</v>
      </c>
      <c r="B695" s="1">
        <v>6.7</v>
      </c>
    </row>
    <row r="696" spans="1:2" x14ac:dyDescent="0.25">
      <c r="A696" s="2">
        <v>111</v>
      </c>
      <c r="B696" s="2">
        <v>7.1</v>
      </c>
    </row>
    <row r="697" spans="1:2" x14ac:dyDescent="0.25">
      <c r="A697" s="1">
        <v>156</v>
      </c>
      <c r="B697" s="1">
        <v>6.8</v>
      </c>
    </row>
    <row r="698" spans="1:2" x14ac:dyDescent="0.25">
      <c r="A698" s="2">
        <v>170</v>
      </c>
      <c r="B698" s="2">
        <v>6.5</v>
      </c>
    </row>
    <row r="699" spans="1:2" x14ac:dyDescent="0.25">
      <c r="A699" s="1">
        <v>120</v>
      </c>
      <c r="B699" s="1">
        <v>7.6</v>
      </c>
    </row>
    <row r="700" spans="1:2" x14ac:dyDescent="0.25">
      <c r="A700" s="2">
        <v>100</v>
      </c>
      <c r="B700" s="2">
        <v>5.5</v>
      </c>
    </row>
    <row r="701" spans="1:2" x14ac:dyDescent="0.25">
      <c r="A701" s="1">
        <v>115</v>
      </c>
      <c r="B701" s="1">
        <v>6.5</v>
      </c>
    </row>
    <row r="702" spans="1:2" x14ac:dyDescent="0.25">
      <c r="A702" s="2">
        <v>130</v>
      </c>
      <c r="B702" s="2">
        <v>7</v>
      </c>
    </row>
    <row r="703" spans="1:2" x14ac:dyDescent="0.25">
      <c r="A703" s="1">
        <v>105</v>
      </c>
      <c r="B703" s="1">
        <v>5.8</v>
      </c>
    </row>
    <row r="704" spans="1:2" x14ac:dyDescent="0.25">
      <c r="A704" s="2">
        <v>111</v>
      </c>
      <c r="B704" s="2">
        <v>7.3</v>
      </c>
    </row>
    <row r="705" spans="1:2" x14ac:dyDescent="0.25">
      <c r="A705" s="1">
        <v>106</v>
      </c>
      <c r="B705" s="1">
        <v>6.6</v>
      </c>
    </row>
    <row r="706" spans="1:2" x14ac:dyDescent="0.25">
      <c r="A706" s="2">
        <v>89</v>
      </c>
      <c r="B706" s="2">
        <v>4.4000000000000004</v>
      </c>
    </row>
    <row r="707" spans="1:2" x14ac:dyDescent="0.25">
      <c r="A707" s="1">
        <v>100</v>
      </c>
      <c r="B707" s="1">
        <v>7.7</v>
      </c>
    </row>
    <row r="708" spans="1:2" x14ac:dyDescent="0.25">
      <c r="A708" s="2">
        <v>91</v>
      </c>
      <c r="B708" s="2">
        <v>5</v>
      </c>
    </row>
    <row r="709" spans="1:2" x14ac:dyDescent="0.25">
      <c r="A709" s="1">
        <v>146</v>
      </c>
      <c r="B709" s="1">
        <v>7.7</v>
      </c>
    </row>
    <row r="710" spans="1:2" x14ac:dyDescent="0.25">
      <c r="A710" s="2">
        <v>98</v>
      </c>
      <c r="B710" s="2">
        <v>4.4000000000000004</v>
      </c>
    </row>
    <row r="711" spans="1:2" x14ac:dyDescent="0.25">
      <c r="A711" s="1">
        <v>101</v>
      </c>
      <c r="B711" s="1">
        <v>6.1</v>
      </c>
    </row>
    <row r="712" spans="1:2" x14ac:dyDescent="0.25">
      <c r="A712" s="2">
        <v>94</v>
      </c>
      <c r="B712" s="2">
        <v>5.4</v>
      </c>
    </row>
    <row r="713" spans="1:2" x14ac:dyDescent="0.25">
      <c r="A713" s="1">
        <v>132</v>
      </c>
      <c r="B713" s="1">
        <v>6.8</v>
      </c>
    </row>
    <row r="714" spans="1:2" x14ac:dyDescent="0.25">
      <c r="A714" s="2">
        <v>115</v>
      </c>
      <c r="B714" s="2">
        <v>6.5</v>
      </c>
    </row>
    <row r="715" spans="1:2" x14ac:dyDescent="0.25">
      <c r="A715" s="1">
        <v>92</v>
      </c>
      <c r="B715" s="1">
        <v>7</v>
      </c>
    </row>
    <row r="716" spans="1:2" x14ac:dyDescent="0.25">
      <c r="A716" s="2">
        <v>124</v>
      </c>
      <c r="B716" s="2">
        <v>6.3</v>
      </c>
    </row>
    <row r="717" spans="1:2" x14ac:dyDescent="0.25">
      <c r="A717" s="1">
        <v>119</v>
      </c>
      <c r="B717" s="1">
        <v>6.3</v>
      </c>
    </row>
    <row r="718" spans="1:2" x14ac:dyDescent="0.25">
      <c r="A718" s="2">
        <v>124</v>
      </c>
      <c r="B718" s="2">
        <v>6.1</v>
      </c>
    </row>
    <row r="719" spans="1:2" x14ac:dyDescent="0.25">
      <c r="A719" s="1">
        <v>93</v>
      </c>
      <c r="B719" s="1">
        <v>6.1</v>
      </c>
    </row>
    <row r="720" spans="1:2" x14ac:dyDescent="0.25">
      <c r="A720" s="1">
        <v>98</v>
      </c>
      <c r="B720" s="1">
        <v>5.3</v>
      </c>
    </row>
    <row r="721" spans="1:2" x14ac:dyDescent="0.25">
      <c r="A721" s="2">
        <v>92</v>
      </c>
      <c r="B721" s="2">
        <v>5.4</v>
      </c>
    </row>
    <row r="722" spans="1:2" x14ac:dyDescent="0.25">
      <c r="A722" s="1">
        <v>105</v>
      </c>
      <c r="B722" s="1">
        <v>6.2</v>
      </c>
    </row>
    <row r="723" spans="1:2" x14ac:dyDescent="0.25">
      <c r="A723" s="2">
        <v>124</v>
      </c>
      <c r="B723" s="2">
        <v>6.6</v>
      </c>
    </row>
    <row r="724" spans="1:2" x14ac:dyDescent="0.25">
      <c r="A724" s="1">
        <v>99</v>
      </c>
      <c r="B724" s="1">
        <v>5.9</v>
      </c>
    </row>
    <row r="725" spans="1:2" x14ac:dyDescent="0.25">
      <c r="A725" s="2">
        <v>116</v>
      </c>
      <c r="B725" s="2">
        <v>6.3</v>
      </c>
    </row>
    <row r="726" spans="1:2" x14ac:dyDescent="0.25">
      <c r="A726" s="1">
        <v>124</v>
      </c>
      <c r="B726" s="1">
        <v>7.2</v>
      </c>
    </row>
    <row r="727" spans="1:2" x14ac:dyDescent="0.25">
      <c r="A727" s="2">
        <v>96</v>
      </c>
      <c r="B727" s="2">
        <v>6.8</v>
      </c>
    </row>
    <row r="728" spans="1:2" x14ac:dyDescent="0.25">
      <c r="A728" s="1">
        <v>104</v>
      </c>
      <c r="B728" s="1">
        <v>6.1</v>
      </c>
    </row>
    <row r="729" spans="1:2" x14ac:dyDescent="0.25">
      <c r="A729" s="2">
        <v>100</v>
      </c>
      <c r="B729" s="2">
        <v>7.8</v>
      </c>
    </row>
    <row r="730" spans="1:2" x14ac:dyDescent="0.25">
      <c r="A730" s="1">
        <v>115</v>
      </c>
      <c r="B730" s="1">
        <v>5</v>
      </c>
    </row>
    <row r="731" spans="1:2" x14ac:dyDescent="0.25">
      <c r="A731" s="2">
        <v>101</v>
      </c>
      <c r="B731" s="2">
        <v>6.2</v>
      </c>
    </row>
    <row r="732" spans="1:2" x14ac:dyDescent="0.25">
      <c r="A732" s="1">
        <v>113</v>
      </c>
      <c r="B732" s="1">
        <v>6.7</v>
      </c>
    </row>
    <row r="733" spans="1:2" x14ac:dyDescent="0.25">
      <c r="A733" s="2">
        <v>100</v>
      </c>
      <c r="B733" s="2">
        <v>4.9000000000000004</v>
      </c>
    </row>
    <row r="734" spans="1:2" x14ac:dyDescent="0.25">
      <c r="A734" s="1">
        <v>134</v>
      </c>
      <c r="B734" s="1">
        <v>7.4</v>
      </c>
    </row>
    <row r="735" spans="1:2" x14ac:dyDescent="0.25">
      <c r="A735" s="1">
        <v>125</v>
      </c>
      <c r="B735" s="1">
        <v>6.2</v>
      </c>
    </row>
    <row r="736" spans="1:2" x14ac:dyDescent="0.25">
      <c r="A736" s="2">
        <v>94</v>
      </c>
      <c r="B736" s="2">
        <v>4.9000000000000004</v>
      </c>
    </row>
    <row r="737" spans="1:2" x14ac:dyDescent="0.25">
      <c r="A737" s="1">
        <v>107</v>
      </c>
      <c r="B737" s="1">
        <v>6.1</v>
      </c>
    </row>
    <row r="738" spans="1:2" x14ac:dyDescent="0.25">
      <c r="A738" s="2">
        <v>91</v>
      </c>
      <c r="B738" s="2">
        <v>6.1</v>
      </c>
    </row>
    <row r="739" spans="1:2" x14ac:dyDescent="0.25">
      <c r="A739" s="1">
        <v>116</v>
      </c>
      <c r="B739" s="1">
        <v>6.4</v>
      </c>
    </row>
    <row r="740" spans="1:2" x14ac:dyDescent="0.25">
      <c r="A740" s="2">
        <v>100</v>
      </c>
      <c r="B740" s="2">
        <v>6.3</v>
      </c>
    </row>
    <row r="741" spans="1:2" x14ac:dyDescent="0.25">
      <c r="A741" s="2">
        <v>117</v>
      </c>
      <c r="B741" s="2">
        <v>6.6</v>
      </c>
    </row>
    <row r="742" spans="1:2" x14ac:dyDescent="0.25">
      <c r="A742" s="1">
        <v>110</v>
      </c>
      <c r="B742" s="1">
        <v>5.7</v>
      </c>
    </row>
    <row r="743" spans="1:2" x14ac:dyDescent="0.25">
      <c r="A743" s="2">
        <v>96</v>
      </c>
      <c r="B743" s="2">
        <v>5.9</v>
      </c>
    </row>
    <row r="744" spans="1:2" x14ac:dyDescent="0.25">
      <c r="A744" s="1">
        <v>101</v>
      </c>
      <c r="B744" s="1">
        <v>6</v>
      </c>
    </row>
    <row r="745" spans="1:2" x14ac:dyDescent="0.25">
      <c r="A745" s="2">
        <v>111</v>
      </c>
      <c r="B745" s="2">
        <v>6.1</v>
      </c>
    </row>
    <row r="746" spans="1:2" x14ac:dyDescent="0.25">
      <c r="A746" s="1">
        <v>117</v>
      </c>
      <c r="B746" s="1">
        <v>6.7</v>
      </c>
    </row>
    <row r="747" spans="1:2" x14ac:dyDescent="0.25">
      <c r="A747" s="2">
        <v>126</v>
      </c>
      <c r="B747" s="2">
        <v>6.7</v>
      </c>
    </row>
    <row r="748" spans="1:2" x14ac:dyDescent="0.25">
      <c r="A748" s="1">
        <v>152</v>
      </c>
      <c r="B748" s="1">
        <v>7.9</v>
      </c>
    </row>
    <row r="749" spans="1:2" x14ac:dyDescent="0.25">
      <c r="A749" s="1">
        <v>101</v>
      </c>
      <c r="B749" s="1">
        <v>4.3</v>
      </c>
    </row>
    <row r="750" spans="1:2" x14ac:dyDescent="0.25">
      <c r="A750" s="2">
        <v>87</v>
      </c>
      <c r="B750" s="2">
        <v>5.7</v>
      </c>
    </row>
    <row r="751" spans="1:2" x14ac:dyDescent="0.25">
      <c r="A751" s="1">
        <v>85</v>
      </c>
      <c r="B751" s="1">
        <v>6.7</v>
      </c>
    </row>
    <row r="752" spans="1:2" x14ac:dyDescent="0.25">
      <c r="A752" s="2">
        <v>130</v>
      </c>
      <c r="B752" s="2">
        <v>6.7</v>
      </c>
    </row>
    <row r="753" spans="1:2" x14ac:dyDescent="0.25">
      <c r="A753" s="2">
        <v>104</v>
      </c>
      <c r="B753" s="2">
        <v>6.1</v>
      </c>
    </row>
    <row r="754" spans="1:2" x14ac:dyDescent="0.25">
      <c r="A754" s="1">
        <v>121</v>
      </c>
      <c r="B754" s="1">
        <v>5.6</v>
      </c>
    </row>
    <row r="755" spans="1:2" x14ac:dyDescent="0.25">
      <c r="A755" s="2">
        <v>140</v>
      </c>
      <c r="B755" s="2">
        <v>6.6</v>
      </c>
    </row>
    <row r="756" spans="1:2" x14ac:dyDescent="0.25">
      <c r="A756" s="1">
        <v>131</v>
      </c>
      <c r="B756" s="1">
        <v>6.9</v>
      </c>
    </row>
    <row r="757" spans="1:2" x14ac:dyDescent="0.25">
      <c r="A757" s="2">
        <v>91</v>
      </c>
      <c r="B757" s="2">
        <v>4.8</v>
      </c>
    </row>
    <row r="758" spans="1:2" x14ac:dyDescent="0.25">
      <c r="A758" s="1">
        <v>118</v>
      </c>
      <c r="B758" s="1">
        <v>6.2</v>
      </c>
    </row>
    <row r="759" spans="1:2" x14ac:dyDescent="0.25">
      <c r="A759" s="2">
        <v>130</v>
      </c>
      <c r="B759" s="2">
        <v>6</v>
      </c>
    </row>
    <row r="760" spans="1:2" x14ac:dyDescent="0.25">
      <c r="A760" s="1">
        <v>90</v>
      </c>
      <c r="B760" s="1">
        <v>4.9000000000000004</v>
      </c>
    </row>
    <row r="761" spans="1:2" x14ac:dyDescent="0.25">
      <c r="A761" s="2">
        <v>103</v>
      </c>
      <c r="B761" s="2">
        <v>5.6</v>
      </c>
    </row>
    <row r="762" spans="1:2" x14ac:dyDescent="0.25">
      <c r="A762" s="1">
        <v>122</v>
      </c>
      <c r="B762" s="1">
        <v>6.1</v>
      </c>
    </row>
    <row r="763" spans="1:2" x14ac:dyDescent="0.25">
      <c r="A763" s="2">
        <v>106</v>
      </c>
      <c r="B763" s="2">
        <v>6.1</v>
      </c>
    </row>
    <row r="764" spans="1:2" x14ac:dyDescent="0.25">
      <c r="A764" s="1">
        <v>103</v>
      </c>
      <c r="B764" s="1">
        <v>4.8</v>
      </c>
    </row>
    <row r="765" spans="1:2" x14ac:dyDescent="0.25">
      <c r="A765" s="2">
        <v>107</v>
      </c>
      <c r="B765" s="2">
        <v>5.5</v>
      </c>
    </row>
    <row r="766" spans="1:2" x14ac:dyDescent="0.25">
      <c r="A766" s="1">
        <v>156</v>
      </c>
      <c r="B766" s="1">
        <v>3.8</v>
      </c>
    </row>
    <row r="767" spans="1:2" x14ac:dyDescent="0.25">
      <c r="A767" s="2">
        <v>127</v>
      </c>
      <c r="B767" s="2">
        <v>6.5</v>
      </c>
    </row>
    <row r="768" spans="1:2" x14ac:dyDescent="0.25">
      <c r="A768" s="2">
        <v>132</v>
      </c>
      <c r="B768" s="2">
        <v>6.7</v>
      </c>
    </row>
    <row r="769" spans="1:2" x14ac:dyDescent="0.25">
      <c r="A769" s="1">
        <v>108</v>
      </c>
      <c r="B769" s="1">
        <v>8.1</v>
      </c>
    </row>
    <row r="770" spans="1:2" x14ac:dyDescent="0.25">
      <c r="A770" s="2">
        <v>114</v>
      </c>
      <c r="B770" s="2">
        <v>4.9000000000000004</v>
      </c>
    </row>
    <row r="771" spans="1:2" x14ac:dyDescent="0.25">
      <c r="A771" s="1">
        <v>133</v>
      </c>
      <c r="B771" s="1">
        <v>7.3</v>
      </c>
    </row>
    <row r="772" spans="1:2" x14ac:dyDescent="0.25">
      <c r="A772" s="2">
        <v>103</v>
      </c>
      <c r="B772" s="2">
        <v>6.4</v>
      </c>
    </row>
    <row r="773" spans="1:2" x14ac:dyDescent="0.25">
      <c r="A773" s="2">
        <v>95</v>
      </c>
      <c r="B773" s="2">
        <v>6.7</v>
      </c>
    </row>
    <row r="774" spans="1:2" x14ac:dyDescent="0.25">
      <c r="A774" s="1">
        <v>90</v>
      </c>
      <c r="B774" s="1">
        <v>3.6</v>
      </c>
    </row>
    <row r="775" spans="1:2" x14ac:dyDescent="0.25">
      <c r="A775" s="2">
        <v>87</v>
      </c>
      <c r="B775" s="2">
        <v>5.7</v>
      </c>
    </row>
    <row r="776" spans="1:2" x14ac:dyDescent="0.25">
      <c r="A776" s="1">
        <v>114</v>
      </c>
      <c r="B776" s="1">
        <v>6</v>
      </c>
    </row>
    <row r="777" spans="1:2" x14ac:dyDescent="0.25">
      <c r="A777" s="1">
        <v>103</v>
      </c>
      <c r="B777" s="1">
        <v>4.7</v>
      </c>
    </row>
    <row r="778" spans="1:2" x14ac:dyDescent="0.25">
      <c r="A778" s="2">
        <v>125</v>
      </c>
      <c r="B778" s="2">
        <v>6.3</v>
      </c>
    </row>
    <row r="779" spans="1:2" x14ac:dyDescent="0.25">
      <c r="A779" s="1">
        <v>97</v>
      </c>
      <c r="B779" s="1">
        <v>5.9</v>
      </c>
    </row>
    <row r="780" spans="1:2" x14ac:dyDescent="0.25">
      <c r="A780" s="2">
        <v>125</v>
      </c>
      <c r="B780" s="2">
        <v>5.9</v>
      </c>
    </row>
    <row r="781" spans="1:2" x14ac:dyDescent="0.25">
      <c r="A781" s="2">
        <v>136</v>
      </c>
      <c r="B781" s="2">
        <v>7.5</v>
      </c>
    </row>
    <row r="782" spans="1:2" x14ac:dyDescent="0.25">
      <c r="A782" s="1">
        <v>116</v>
      </c>
      <c r="B782" s="1">
        <v>5.6</v>
      </c>
    </row>
    <row r="783" spans="1:2" x14ac:dyDescent="0.25">
      <c r="A783" s="2">
        <v>103</v>
      </c>
      <c r="B783" s="2">
        <v>6.4</v>
      </c>
    </row>
    <row r="784" spans="1:2" x14ac:dyDescent="0.25">
      <c r="A784" s="1">
        <v>97</v>
      </c>
      <c r="B784" s="1">
        <v>6.3</v>
      </c>
    </row>
    <row r="785" spans="1:2" x14ac:dyDescent="0.25">
      <c r="A785" s="2">
        <v>96</v>
      </c>
      <c r="B785" s="2">
        <v>4.3</v>
      </c>
    </row>
    <row r="786" spans="1:2" x14ac:dyDescent="0.25">
      <c r="A786" s="1">
        <v>131</v>
      </c>
      <c r="B786" s="1">
        <v>5.9</v>
      </c>
    </row>
    <row r="787" spans="1:2" x14ac:dyDescent="0.25">
      <c r="A787" s="1">
        <v>95</v>
      </c>
      <c r="B787" s="1">
        <v>5.5</v>
      </c>
    </row>
    <row r="788" spans="1:2" x14ac:dyDescent="0.25">
      <c r="A788" s="2">
        <v>86</v>
      </c>
      <c r="B788" s="2">
        <v>6.2</v>
      </c>
    </row>
    <row r="789" spans="1:2" x14ac:dyDescent="0.25">
      <c r="A789" s="1">
        <v>142</v>
      </c>
      <c r="B789" s="1">
        <v>8.8000000000000007</v>
      </c>
    </row>
    <row r="790" spans="1:2" x14ac:dyDescent="0.25">
      <c r="A790" s="2">
        <v>92</v>
      </c>
      <c r="B790" s="2">
        <v>5.2</v>
      </c>
    </row>
    <row r="791" spans="1:2" x14ac:dyDescent="0.25">
      <c r="A791" s="1">
        <v>108</v>
      </c>
      <c r="B791" s="1">
        <v>7</v>
      </c>
    </row>
    <row r="792" spans="1:2" x14ac:dyDescent="0.25">
      <c r="A792" s="2">
        <v>84</v>
      </c>
      <c r="B792" s="2">
        <v>6.6</v>
      </c>
    </row>
    <row r="793" spans="1:2" x14ac:dyDescent="0.25">
      <c r="A793" s="1">
        <v>188</v>
      </c>
      <c r="B793" s="1">
        <v>7.3</v>
      </c>
    </row>
    <row r="794" spans="1:2" x14ac:dyDescent="0.25">
      <c r="A794" s="2">
        <v>95</v>
      </c>
      <c r="B794" s="2">
        <v>5.6</v>
      </c>
    </row>
    <row r="795" spans="1:2" x14ac:dyDescent="0.25">
      <c r="A795" s="1">
        <v>118</v>
      </c>
      <c r="B795" s="1">
        <v>6.6</v>
      </c>
    </row>
    <row r="796" spans="1:2" x14ac:dyDescent="0.25">
      <c r="A796" s="2">
        <v>92</v>
      </c>
      <c r="B796" s="2">
        <v>5.4</v>
      </c>
    </row>
    <row r="797" spans="1:2" x14ac:dyDescent="0.25">
      <c r="A797" s="1">
        <v>74</v>
      </c>
      <c r="B797" s="1">
        <v>6.3</v>
      </c>
    </row>
    <row r="798" spans="1:2" x14ac:dyDescent="0.25">
      <c r="A798" s="2">
        <v>134</v>
      </c>
      <c r="B798" s="2">
        <v>7.9</v>
      </c>
    </row>
    <row r="799" spans="1:2" x14ac:dyDescent="0.25">
      <c r="A799" s="1">
        <v>101</v>
      </c>
      <c r="B799" s="1">
        <v>6.3</v>
      </c>
    </row>
    <row r="800" spans="1:2" x14ac:dyDescent="0.25">
      <c r="A800" s="2">
        <v>100</v>
      </c>
      <c r="B800" s="2">
        <v>6</v>
      </c>
    </row>
    <row r="801" spans="1:2" x14ac:dyDescent="0.25">
      <c r="A801" s="1">
        <v>132</v>
      </c>
      <c r="B801" s="1">
        <v>7.2</v>
      </c>
    </row>
    <row r="802" spans="1:2" x14ac:dyDescent="0.25">
      <c r="A802" s="2">
        <v>105</v>
      </c>
      <c r="B802" s="2">
        <v>5.0999999999999996</v>
      </c>
    </row>
    <row r="803" spans="1:2" x14ac:dyDescent="0.25">
      <c r="A803" s="1">
        <v>123</v>
      </c>
      <c r="B803" s="1">
        <v>7.3</v>
      </c>
    </row>
    <row r="804" spans="1:2" x14ac:dyDescent="0.25">
      <c r="A804" s="2">
        <v>117</v>
      </c>
      <c r="B804" s="2">
        <v>8</v>
      </c>
    </row>
    <row r="805" spans="1:2" x14ac:dyDescent="0.25">
      <c r="A805" s="1">
        <v>98</v>
      </c>
      <c r="B805" s="1">
        <v>6.2</v>
      </c>
    </row>
    <row r="806" spans="1:2" x14ac:dyDescent="0.25">
      <c r="A806" s="2">
        <v>128</v>
      </c>
      <c r="B806" s="2">
        <v>6</v>
      </c>
    </row>
    <row r="807" spans="1:2" x14ac:dyDescent="0.25">
      <c r="A807" s="1">
        <v>114</v>
      </c>
      <c r="B807" s="1">
        <v>6.7</v>
      </c>
    </row>
    <row r="808" spans="1:2" x14ac:dyDescent="0.25">
      <c r="A808" s="2">
        <v>111</v>
      </c>
      <c r="B808" s="2">
        <v>8.1</v>
      </c>
    </row>
    <row r="809" spans="1:2" x14ac:dyDescent="0.25">
      <c r="A809" s="1">
        <v>85</v>
      </c>
      <c r="B809" s="1">
        <v>6.4</v>
      </c>
    </row>
    <row r="810" spans="1:2" x14ac:dyDescent="0.25">
      <c r="A810" s="1">
        <v>137</v>
      </c>
      <c r="B810" s="1">
        <v>8</v>
      </c>
    </row>
    <row r="811" spans="1:2" x14ac:dyDescent="0.25">
      <c r="A811" s="2">
        <v>97</v>
      </c>
      <c r="B811" s="2">
        <v>6.3</v>
      </c>
    </row>
    <row r="812" spans="1:2" x14ac:dyDescent="0.25">
      <c r="A812" s="1">
        <v>104</v>
      </c>
      <c r="B812" s="1">
        <v>6.4</v>
      </c>
    </row>
    <row r="813" spans="1:2" x14ac:dyDescent="0.25">
      <c r="A813" s="2">
        <v>110</v>
      </c>
      <c r="B813" s="2">
        <v>6.6</v>
      </c>
    </row>
    <row r="814" spans="1:2" x14ac:dyDescent="0.25">
      <c r="A814" s="1">
        <v>133</v>
      </c>
      <c r="B814" s="1">
        <v>6.4</v>
      </c>
    </row>
    <row r="815" spans="1:2" x14ac:dyDescent="0.25">
      <c r="A815" s="2">
        <v>94</v>
      </c>
      <c r="B815" s="2">
        <v>6</v>
      </c>
    </row>
    <row r="816" spans="1:2" x14ac:dyDescent="0.25">
      <c r="A816" s="1">
        <v>104</v>
      </c>
      <c r="B816" s="1">
        <v>6.6</v>
      </c>
    </row>
    <row r="817" spans="1:2" x14ac:dyDescent="0.25">
      <c r="A817" s="2">
        <v>91</v>
      </c>
      <c r="B817" s="2">
        <v>5.9</v>
      </c>
    </row>
    <row r="818" spans="1:2" x14ac:dyDescent="0.25">
      <c r="A818" s="1">
        <v>145</v>
      </c>
      <c r="B818" s="1">
        <v>6.4</v>
      </c>
    </row>
    <row r="819" spans="1:2" x14ac:dyDescent="0.25">
      <c r="A819" s="2">
        <v>135</v>
      </c>
      <c r="B819" s="2">
        <v>6.3</v>
      </c>
    </row>
    <row r="820" spans="1:2" x14ac:dyDescent="0.25">
      <c r="A820" s="1">
        <v>122</v>
      </c>
      <c r="B820" s="1">
        <v>7.3</v>
      </c>
    </row>
    <row r="821" spans="1:2" x14ac:dyDescent="0.25">
      <c r="A821" s="2">
        <v>110</v>
      </c>
      <c r="B821" s="2">
        <v>6.8</v>
      </c>
    </row>
    <row r="822" spans="1:2" x14ac:dyDescent="0.25">
      <c r="A822" s="1">
        <v>95</v>
      </c>
      <c r="B822" s="1">
        <v>7.2</v>
      </c>
    </row>
    <row r="823" spans="1:2" x14ac:dyDescent="0.25">
      <c r="A823" s="2">
        <v>102</v>
      </c>
      <c r="B823" s="2">
        <v>5.7</v>
      </c>
    </row>
    <row r="824" spans="1:2" x14ac:dyDescent="0.25">
      <c r="A824" s="1">
        <v>94</v>
      </c>
      <c r="B824" s="1">
        <v>6</v>
      </c>
    </row>
    <row r="825" spans="1:2" x14ac:dyDescent="0.25">
      <c r="A825" s="2">
        <v>126</v>
      </c>
      <c r="B825" s="2">
        <v>6.5</v>
      </c>
    </row>
    <row r="826" spans="1:2" x14ac:dyDescent="0.25">
      <c r="A826" s="1">
        <v>118</v>
      </c>
      <c r="B826" s="1">
        <v>5.8</v>
      </c>
    </row>
    <row r="827" spans="1:2" x14ac:dyDescent="0.25">
      <c r="A827" s="2">
        <v>99</v>
      </c>
      <c r="B827" s="2">
        <v>5.8</v>
      </c>
    </row>
    <row r="828" spans="1:2" x14ac:dyDescent="0.25">
      <c r="A828" s="1">
        <v>88</v>
      </c>
      <c r="B828" s="1">
        <v>6.7</v>
      </c>
    </row>
    <row r="829" spans="1:2" x14ac:dyDescent="0.25">
      <c r="A829" s="2">
        <v>141</v>
      </c>
      <c r="B829" s="2">
        <v>7.8</v>
      </c>
    </row>
    <row r="830" spans="1:2" x14ac:dyDescent="0.25">
      <c r="A830" s="1">
        <v>107</v>
      </c>
      <c r="B830" s="1">
        <v>5.6</v>
      </c>
    </row>
    <row r="831" spans="1:2" x14ac:dyDescent="0.25">
      <c r="A831" s="2">
        <v>116</v>
      </c>
      <c r="B831" s="2">
        <v>5.8</v>
      </c>
    </row>
    <row r="832" spans="1:2" x14ac:dyDescent="0.25">
      <c r="A832" s="1">
        <v>143</v>
      </c>
      <c r="B832" s="1">
        <v>7.4</v>
      </c>
    </row>
    <row r="833" spans="1:2" x14ac:dyDescent="0.25">
      <c r="A833" s="2">
        <v>114</v>
      </c>
      <c r="B833" s="2">
        <v>6.9</v>
      </c>
    </row>
    <row r="834" spans="1:2" x14ac:dyDescent="0.25">
      <c r="A834" s="1">
        <v>93</v>
      </c>
      <c r="B834" s="1">
        <v>5.5</v>
      </c>
    </row>
    <row r="835" spans="1:2" x14ac:dyDescent="0.25">
      <c r="A835" s="2">
        <v>280</v>
      </c>
      <c r="B835" s="2">
        <v>6.3</v>
      </c>
    </row>
    <row r="836" spans="1:2" x14ac:dyDescent="0.25">
      <c r="A836" s="1">
        <v>100</v>
      </c>
      <c r="B836" s="1">
        <v>4.7</v>
      </c>
    </row>
    <row r="837" spans="1:2" x14ac:dyDescent="0.25">
      <c r="A837" s="2">
        <v>107</v>
      </c>
      <c r="B837" s="2">
        <v>5.6</v>
      </c>
    </row>
    <row r="838" spans="1:2" x14ac:dyDescent="0.25">
      <c r="A838" s="1">
        <v>119</v>
      </c>
      <c r="B838" s="1">
        <v>6.4</v>
      </c>
    </row>
    <row r="839" spans="1:2" x14ac:dyDescent="0.25">
      <c r="A839" s="2">
        <v>95</v>
      </c>
      <c r="B839" s="2">
        <v>4.2</v>
      </c>
    </row>
    <row r="840" spans="1:2" x14ac:dyDescent="0.25">
      <c r="A840" s="1">
        <v>119</v>
      </c>
      <c r="B840" s="1">
        <v>6.4</v>
      </c>
    </row>
    <row r="841" spans="1:2" x14ac:dyDescent="0.25">
      <c r="A841" s="2">
        <v>133</v>
      </c>
      <c r="B841" s="2">
        <v>7.7</v>
      </c>
    </row>
    <row r="842" spans="1:2" x14ac:dyDescent="0.25">
      <c r="A842" s="1">
        <v>117</v>
      </c>
      <c r="B842" s="1">
        <v>6.7</v>
      </c>
    </row>
    <row r="843" spans="1:2" x14ac:dyDescent="0.25">
      <c r="A843" s="2">
        <v>123</v>
      </c>
      <c r="B843" s="2">
        <v>7.7</v>
      </c>
    </row>
    <row r="844" spans="1:2" x14ac:dyDescent="0.25">
      <c r="A844" s="1">
        <v>92</v>
      </c>
      <c r="B844" s="1">
        <v>5.7</v>
      </c>
    </row>
    <row r="845" spans="1:2" x14ac:dyDescent="0.25">
      <c r="A845" s="2">
        <v>170</v>
      </c>
      <c r="B845" s="2">
        <v>7.6</v>
      </c>
    </row>
    <row r="846" spans="1:2" x14ac:dyDescent="0.25">
      <c r="A846" s="1">
        <v>123</v>
      </c>
      <c r="B846" s="1">
        <v>6.4</v>
      </c>
    </row>
    <row r="847" spans="1:2" x14ac:dyDescent="0.25">
      <c r="A847" s="2">
        <v>110</v>
      </c>
      <c r="B847" s="2">
        <v>5.6</v>
      </c>
    </row>
    <row r="848" spans="1:2" x14ac:dyDescent="0.25">
      <c r="A848" s="1">
        <v>116</v>
      </c>
      <c r="B848" s="1">
        <v>6.8</v>
      </c>
    </row>
    <row r="849" spans="1:2" x14ac:dyDescent="0.25">
      <c r="A849" s="2">
        <v>121</v>
      </c>
      <c r="B849" s="2">
        <v>2.4</v>
      </c>
    </row>
    <row r="850" spans="1:2" x14ac:dyDescent="0.25">
      <c r="A850" s="1">
        <v>128</v>
      </c>
      <c r="B850" s="1">
        <v>6.2</v>
      </c>
    </row>
    <row r="851" spans="1:2" x14ac:dyDescent="0.25">
      <c r="A851" s="2">
        <v>99</v>
      </c>
      <c r="B851" s="2">
        <v>5.9</v>
      </c>
    </row>
    <row r="852" spans="1:2" x14ac:dyDescent="0.25">
      <c r="A852" s="1">
        <v>94</v>
      </c>
      <c r="B852" s="1">
        <v>7.1</v>
      </c>
    </row>
    <row r="853" spans="1:2" x14ac:dyDescent="0.25">
      <c r="A853" s="2">
        <v>127</v>
      </c>
      <c r="B853" s="2">
        <v>7.6</v>
      </c>
    </row>
    <row r="854" spans="1:2" x14ac:dyDescent="0.25">
      <c r="A854" s="1">
        <v>89</v>
      </c>
      <c r="B854" s="1">
        <v>5.5</v>
      </c>
    </row>
    <row r="855" spans="1:2" x14ac:dyDescent="0.25">
      <c r="A855" s="2">
        <v>123</v>
      </c>
      <c r="B855" s="2">
        <v>7</v>
      </c>
    </row>
    <row r="856" spans="1:2" x14ac:dyDescent="0.25">
      <c r="A856" s="1">
        <v>135</v>
      </c>
      <c r="B856" s="1">
        <v>7.1</v>
      </c>
    </row>
    <row r="857" spans="1:2" x14ac:dyDescent="0.25">
      <c r="A857" s="2">
        <v>118</v>
      </c>
      <c r="B857" s="2">
        <v>7.4</v>
      </c>
    </row>
    <row r="858" spans="1:2" x14ac:dyDescent="0.25">
      <c r="A858" s="1">
        <v>189</v>
      </c>
      <c r="B858" s="1">
        <v>7.6</v>
      </c>
    </row>
    <row r="859" spans="1:2" x14ac:dyDescent="0.25">
      <c r="A859" s="2">
        <v>172</v>
      </c>
      <c r="B859" s="2">
        <v>5.9</v>
      </c>
    </row>
    <row r="860" spans="1:2" x14ac:dyDescent="0.25">
      <c r="A860" s="1">
        <v>124</v>
      </c>
      <c r="B860" s="1">
        <v>5.9</v>
      </c>
    </row>
    <row r="861" spans="1:2" x14ac:dyDescent="0.25">
      <c r="A861" s="2">
        <v>141</v>
      </c>
      <c r="B861" s="2">
        <v>8</v>
      </c>
    </row>
    <row r="862" spans="1:2" x14ac:dyDescent="0.25">
      <c r="A862" s="1">
        <v>157</v>
      </c>
      <c r="B862" s="1">
        <v>7.4</v>
      </c>
    </row>
    <row r="863" spans="1:2" x14ac:dyDescent="0.25">
      <c r="A863" s="2">
        <v>106</v>
      </c>
      <c r="B863" s="2">
        <v>5.8</v>
      </c>
    </row>
    <row r="864" spans="1:2" x14ac:dyDescent="0.25">
      <c r="A864" s="1">
        <v>108</v>
      </c>
      <c r="B864" s="1">
        <v>6.3</v>
      </c>
    </row>
    <row r="865" spans="1:2" x14ac:dyDescent="0.25">
      <c r="A865" s="2">
        <v>125</v>
      </c>
      <c r="B865" s="2">
        <v>5.7</v>
      </c>
    </row>
    <row r="866" spans="1:2" x14ac:dyDescent="0.25">
      <c r="A866" s="1">
        <v>107</v>
      </c>
      <c r="B866" s="1">
        <v>5.0999999999999996</v>
      </c>
    </row>
    <row r="867" spans="1:2" x14ac:dyDescent="0.25">
      <c r="A867" s="2">
        <v>215</v>
      </c>
      <c r="B867" s="2">
        <v>7.6</v>
      </c>
    </row>
    <row r="868" spans="1:2" x14ac:dyDescent="0.25">
      <c r="A868" s="1">
        <v>118</v>
      </c>
      <c r="B868" s="1">
        <v>6.4</v>
      </c>
    </row>
    <row r="869" spans="1:2" x14ac:dyDescent="0.25">
      <c r="A869" s="2">
        <v>118</v>
      </c>
      <c r="B869" s="2">
        <v>7.4</v>
      </c>
    </row>
    <row r="870" spans="1:2" x14ac:dyDescent="0.25">
      <c r="A870" s="1">
        <v>178</v>
      </c>
      <c r="B870" s="1">
        <v>8.1999999999999993</v>
      </c>
    </row>
    <row r="871" spans="1:2" x14ac:dyDescent="0.25">
      <c r="A871" s="2">
        <v>92</v>
      </c>
      <c r="B871" s="2">
        <v>6.5</v>
      </c>
    </row>
    <row r="872" spans="1:2" x14ac:dyDescent="0.25">
      <c r="A872" s="1">
        <v>104</v>
      </c>
      <c r="B872" s="1">
        <v>5.5</v>
      </c>
    </row>
    <row r="873" spans="1:2" x14ac:dyDescent="0.25">
      <c r="A873" s="2">
        <v>116</v>
      </c>
      <c r="B873" s="2">
        <v>6.5</v>
      </c>
    </row>
    <row r="874" spans="1:2" x14ac:dyDescent="0.25">
      <c r="A874" s="1">
        <v>90</v>
      </c>
      <c r="B874" s="1">
        <v>5.6</v>
      </c>
    </row>
    <row r="875" spans="1:2" x14ac:dyDescent="0.25">
      <c r="A875" s="1">
        <v>130</v>
      </c>
      <c r="B875" s="1">
        <v>4.5999999999999996</v>
      </c>
    </row>
    <row r="876" spans="1:2" x14ac:dyDescent="0.25">
      <c r="A876" s="2">
        <v>90</v>
      </c>
      <c r="B876" s="2">
        <v>7.9</v>
      </c>
    </row>
    <row r="877" spans="1:2" x14ac:dyDescent="0.25">
      <c r="A877" s="1">
        <v>106</v>
      </c>
      <c r="B877" s="1">
        <v>7.1</v>
      </c>
    </row>
    <row r="878" spans="1:2" x14ac:dyDescent="0.25">
      <c r="A878" s="2">
        <v>155</v>
      </c>
      <c r="B878" s="2">
        <v>6.9</v>
      </c>
    </row>
    <row r="879" spans="1:2" x14ac:dyDescent="0.25">
      <c r="A879" s="1">
        <v>139</v>
      </c>
      <c r="B879" s="1">
        <v>7.3</v>
      </c>
    </row>
    <row r="880" spans="1:2" x14ac:dyDescent="0.25">
      <c r="A880" s="2">
        <v>112</v>
      </c>
      <c r="B880" s="2">
        <v>7</v>
      </c>
    </row>
    <row r="881" spans="1:2" x14ac:dyDescent="0.25">
      <c r="A881" s="1">
        <v>139</v>
      </c>
      <c r="B881" s="1">
        <v>7.7</v>
      </c>
    </row>
    <row r="882" spans="1:2" x14ac:dyDescent="0.25">
      <c r="A882" s="2">
        <v>115</v>
      </c>
      <c r="B882" s="2">
        <v>6.7</v>
      </c>
    </row>
    <row r="883" spans="1:2" x14ac:dyDescent="0.25">
      <c r="A883" s="1">
        <v>143</v>
      </c>
      <c r="B883" s="1">
        <v>6.3</v>
      </c>
    </row>
    <row r="884" spans="1:2" x14ac:dyDescent="0.25">
      <c r="A884" s="2">
        <v>96</v>
      </c>
      <c r="B884" s="2">
        <v>5.8</v>
      </c>
    </row>
    <row r="885" spans="1:2" x14ac:dyDescent="0.25">
      <c r="A885" s="1">
        <v>112</v>
      </c>
      <c r="B885" s="1">
        <v>7.1</v>
      </c>
    </row>
    <row r="886" spans="1:2" x14ac:dyDescent="0.25">
      <c r="A886" s="2">
        <v>131</v>
      </c>
      <c r="B886" s="2">
        <v>7.3</v>
      </c>
    </row>
    <row r="887" spans="1:2" x14ac:dyDescent="0.25">
      <c r="A887" s="1">
        <v>116</v>
      </c>
      <c r="B887" s="1">
        <v>6.4</v>
      </c>
    </row>
    <row r="888" spans="1:2" x14ac:dyDescent="0.25">
      <c r="A888" s="2">
        <v>112</v>
      </c>
      <c r="B888" s="2">
        <v>7.1</v>
      </c>
    </row>
    <row r="889" spans="1:2" x14ac:dyDescent="0.25">
      <c r="A889" s="1">
        <v>123</v>
      </c>
      <c r="B889" s="1">
        <v>7.6</v>
      </c>
    </row>
    <row r="890" spans="1:2" x14ac:dyDescent="0.25">
      <c r="A890" s="2">
        <v>104</v>
      </c>
      <c r="B890" s="2">
        <v>6.8</v>
      </c>
    </row>
    <row r="891" spans="1:2" x14ac:dyDescent="0.25">
      <c r="A891" s="1">
        <v>107</v>
      </c>
      <c r="B891" s="1">
        <v>6.6</v>
      </c>
    </row>
    <row r="892" spans="1:2" x14ac:dyDescent="0.25">
      <c r="A892" s="2">
        <v>124</v>
      </c>
      <c r="B892" s="2">
        <v>6.7</v>
      </c>
    </row>
    <row r="893" spans="1:2" x14ac:dyDescent="0.25">
      <c r="A893" s="1">
        <v>96</v>
      </c>
      <c r="B893" s="1">
        <v>6.1</v>
      </c>
    </row>
    <row r="894" spans="1:2" x14ac:dyDescent="0.25">
      <c r="A894" s="2">
        <v>125</v>
      </c>
      <c r="B894" s="2">
        <v>6</v>
      </c>
    </row>
    <row r="895" spans="1:2" x14ac:dyDescent="0.25">
      <c r="A895" s="1">
        <v>129</v>
      </c>
      <c r="B895" s="1">
        <v>7.6</v>
      </c>
    </row>
    <row r="896" spans="1:2" x14ac:dyDescent="0.25">
      <c r="A896" s="2">
        <v>90</v>
      </c>
      <c r="B896" s="2">
        <v>7.1</v>
      </c>
    </row>
    <row r="897" spans="1:2" x14ac:dyDescent="0.25">
      <c r="A897" s="1">
        <v>109</v>
      </c>
      <c r="B897" s="1">
        <v>5</v>
      </c>
    </row>
    <row r="898" spans="1:2" x14ac:dyDescent="0.25">
      <c r="A898" s="1">
        <v>121</v>
      </c>
      <c r="B898" s="1">
        <v>6.2</v>
      </c>
    </row>
    <row r="899" spans="1:2" x14ac:dyDescent="0.25">
      <c r="A899" s="2">
        <v>95</v>
      </c>
      <c r="B899" s="2">
        <v>5.6</v>
      </c>
    </row>
    <row r="900" spans="1:2" x14ac:dyDescent="0.25">
      <c r="A900" s="2">
        <v>118</v>
      </c>
      <c r="B900" s="2">
        <v>7.4</v>
      </c>
    </row>
    <row r="901" spans="1:2" x14ac:dyDescent="0.25">
      <c r="A901" s="1">
        <v>80</v>
      </c>
      <c r="B901" s="1">
        <v>5</v>
      </c>
    </row>
    <row r="902" spans="1:2" x14ac:dyDescent="0.25">
      <c r="A902" s="2">
        <v>99</v>
      </c>
      <c r="B902" s="2">
        <v>5.2</v>
      </c>
    </row>
    <row r="903" spans="1:2" x14ac:dyDescent="0.25">
      <c r="A903" s="1">
        <v>133</v>
      </c>
      <c r="B903" s="1">
        <v>7.6</v>
      </c>
    </row>
    <row r="904" spans="1:2" x14ac:dyDescent="0.25">
      <c r="A904" s="2">
        <v>127</v>
      </c>
      <c r="B904" s="2">
        <v>6.6</v>
      </c>
    </row>
    <row r="905" spans="1:2" x14ac:dyDescent="0.25">
      <c r="A905" s="1">
        <v>106</v>
      </c>
      <c r="B905" s="1">
        <v>7</v>
      </c>
    </row>
    <row r="906" spans="1:2" x14ac:dyDescent="0.25">
      <c r="A906" s="2">
        <v>98</v>
      </c>
      <c r="B906" s="2">
        <v>5.7</v>
      </c>
    </row>
    <row r="907" spans="1:2" x14ac:dyDescent="0.25">
      <c r="A907" s="1">
        <v>132</v>
      </c>
      <c r="B907" s="1">
        <v>8.1999999999999993</v>
      </c>
    </row>
    <row r="908" spans="1:2" x14ac:dyDescent="0.25">
      <c r="A908" s="2">
        <v>114</v>
      </c>
      <c r="B908" s="2">
        <v>6.2</v>
      </c>
    </row>
    <row r="909" spans="1:2" x14ac:dyDescent="0.25">
      <c r="A909" s="2">
        <v>78</v>
      </c>
      <c r="B909" s="2">
        <v>6.6</v>
      </c>
    </row>
    <row r="910" spans="1:2" x14ac:dyDescent="0.25">
      <c r="A910" s="1">
        <v>101</v>
      </c>
      <c r="B910" s="1">
        <v>4.7</v>
      </c>
    </row>
    <row r="911" spans="1:2" x14ac:dyDescent="0.25">
      <c r="A911" s="2">
        <v>113</v>
      </c>
      <c r="B911" s="2">
        <v>6.3</v>
      </c>
    </row>
    <row r="912" spans="1:2" x14ac:dyDescent="0.25">
      <c r="A912" s="1">
        <v>98</v>
      </c>
      <c r="B912" s="1">
        <v>6.1</v>
      </c>
    </row>
    <row r="913" spans="1:2" x14ac:dyDescent="0.25">
      <c r="A913" s="2">
        <v>124</v>
      </c>
      <c r="B913" s="2">
        <v>6.7</v>
      </c>
    </row>
    <row r="914" spans="1:2" x14ac:dyDescent="0.25">
      <c r="A914" s="1">
        <v>109</v>
      </c>
      <c r="B914" s="1">
        <v>6.1</v>
      </c>
    </row>
    <row r="915" spans="1:2" x14ac:dyDescent="0.25">
      <c r="A915" s="2">
        <v>128</v>
      </c>
      <c r="B915" s="2">
        <v>7</v>
      </c>
    </row>
    <row r="916" spans="1:2" x14ac:dyDescent="0.25">
      <c r="A916" s="1">
        <v>144</v>
      </c>
      <c r="B916" s="1">
        <v>7.4</v>
      </c>
    </row>
    <row r="917" spans="1:2" x14ac:dyDescent="0.25">
      <c r="A917" s="2">
        <v>95</v>
      </c>
      <c r="B917" s="2">
        <v>7.3</v>
      </c>
    </row>
    <row r="918" spans="1:2" x14ac:dyDescent="0.25">
      <c r="A918" s="1">
        <v>105</v>
      </c>
      <c r="B918" s="1">
        <v>5.8</v>
      </c>
    </row>
    <row r="919" spans="1:2" x14ac:dyDescent="0.25">
      <c r="A919" s="2">
        <v>121</v>
      </c>
      <c r="B919" s="2">
        <v>6.7</v>
      </c>
    </row>
    <row r="920" spans="1:2" x14ac:dyDescent="0.25">
      <c r="A920" s="1">
        <v>125</v>
      </c>
      <c r="B920" s="1">
        <v>5.8</v>
      </c>
    </row>
    <row r="921" spans="1:2" x14ac:dyDescent="0.25">
      <c r="A921" s="2">
        <v>129</v>
      </c>
      <c r="B921" s="2">
        <v>7.8</v>
      </c>
    </row>
    <row r="922" spans="1:2" x14ac:dyDescent="0.25">
      <c r="A922" s="1">
        <v>132</v>
      </c>
      <c r="B922" s="1">
        <v>6.6</v>
      </c>
    </row>
    <row r="923" spans="1:2" x14ac:dyDescent="0.25">
      <c r="A923" s="2">
        <v>118</v>
      </c>
      <c r="B923" s="2">
        <v>6.5</v>
      </c>
    </row>
    <row r="924" spans="1:2" x14ac:dyDescent="0.25">
      <c r="A924" s="1">
        <v>113</v>
      </c>
      <c r="B924" s="1">
        <v>6.7</v>
      </c>
    </row>
    <row r="925" spans="1:2" x14ac:dyDescent="0.25">
      <c r="A925" s="2">
        <v>140</v>
      </c>
      <c r="B925" s="2">
        <v>7.3</v>
      </c>
    </row>
    <row r="926" spans="1:2" x14ac:dyDescent="0.25">
      <c r="A926" s="1">
        <v>89</v>
      </c>
      <c r="B926" s="1">
        <v>5.8</v>
      </c>
    </row>
    <row r="927" spans="1:2" x14ac:dyDescent="0.25">
      <c r="A927" s="2">
        <v>104</v>
      </c>
      <c r="B927" s="2">
        <v>5.5</v>
      </c>
    </row>
    <row r="928" spans="1:2" x14ac:dyDescent="0.25">
      <c r="A928" s="1">
        <v>106</v>
      </c>
      <c r="B928" s="1">
        <v>6.3</v>
      </c>
    </row>
    <row r="929" spans="1:2" x14ac:dyDescent="0.25">
      <c r="A929" s="2">
        <v>141</v>
      </c>
      <c r="B929" s="2">
        <v>7.4</v>
      </c>
    </row>
    <row r="930" spans="1:2" x14ac:dyDescent="0.25">
      <c r="A930" s="1">
        <v>124</v>
      </c>
      <c r="B930" s="1">
        <v>5.9</v>
      </c>
    </row>
    <row r="931" spans="1:2" x14ac:dyDescent="0.25">
      <c r="A931" s="2">
        <v>98</v>
      </c>
      <c r="B931" s="2">
        <v>6.2</v>
      </c>
    </row>
    <row r="932" spans="1:2" x14ac:dyDescent="0.25">
      <c r="A932" s="1">
        <v>108</v>
      </c>
      <c r="B932" s="1">
        <v>5.9</v>
      </c>
    </row>
    <row r="933" spans="1:2" x14ac:dyDescent="0.25">
      <c r="A933" s="2">
        <v>114</v>
      </c>
      <c r="B933" s="2">
        <v>6.5</v>
      </c>
    </row>
    <row r="934" spans="1:2" x14ac:dyDescent="0.25">
      <c r="A934" s="1">
        <v>101</v>
      </c>
      <c r="B934" s="1">
        <v>4.4000000000000004</v>
      </c>
    </row>
    <row r="935" spans="1:2" x14ac:dyDescent="0.25">
      <c r="A935" s="2">
        <v>93</v>
      </c>
      <c r="B935" s="2">
        <v>3.5</v>
      </c>
    </row>
    <row r="936" spans="1:2" x14ac:dyDescent="0.25">
      <c r="A936" s="1">
        <v>119</v>
      </c>
      <c r="B936" s="1">
        <v>6.6</v>
      </c>
    </row>
    <row r="937" spans="1:2" x14ac:dyDescent="0.25">
      <c r="A937" s="2">
        <v>119</v>
      </c>
      <c r="B937" s="2">
        <v>6</v>
      </c>
    </row>
    <row r="938" spans="1:2" x14ac:dyDescent="0.25">
      <c r="A938" s="1">
        <v>99</v>
      </c>
      <c r="B938" s="1">
        <v>6.4</v>
      </c>
    </row>
    <row r="939" spans="1:2" x14ac:dyDescent="0.25">
      <c r="A939" s="2">
        <v>137</v>
      </c>
      <c r="B939" s="2">
        <v>6.5</v>
      </c>
    </row>
    <row r="940" spans="1:2" x14ac:dyDescent="0.25">
      <c r="A940" s="2">
        <v>117</v>
      </c>
      <c r="B940" s="2">
        <v>4.3</v>
      </c>
    </row>
    <row r="941" spans="1:2" x14ac:dyDescent="0.25">
      <c r="A941" s="1">
        <v>87</v>
      </c>
      <c r="B941" s="1">
        <v>4.2</v>
      </c>
    </row>
    <row r="942" spans="1:2" x14ac:dyDescent="0.25">
      <c r="A942" s="2">
        <v>129</v>
      </c>
      <c r="B942" s="2">
        <v>6.5</v>
      </c>
    </row>
    <row r="943" spans="1:2" x14ac:dyDescent="0.25">
      <c r="A943" s="1">
        <v>115</v>
      </c>
      <c r="B943" s="1">
        <v>6.1</v>
      </c>
    </row>
    <row r="944" spans="1:2" x14ac:dyDescent="0.25">
      <c r="A944" s="2">
        <v>132</v>
      </c>
      <c r="B944" s="2">
        <v>6.3</v>
      </c>
    </row>
    <row r="945" spans="1:2" x14ac:dyDescent="0.25">
      <c r="A945" s="1">
        <v>131</v>
      </c>
      <c r="B945" s="1">
        <v>6.2</v>
      </c>
    </row>
    <row r="946" spans="1:2" x14ac:dyDescent="0.25">
      <c r="A946" s="2">
        <v>95</v>
      </c>
      <c r="B946" s="2">
        <v>5.9</v>
      </c>
    </row>
    <row r="947" spans="1:2" x14ac:dyDescent="0.25">
      <c r="A947" s="1">
        <v>125</v>
      </c>
      <c r="B947" s="1">
        <v>5.9</v>
      </c>
    </row>
    <row r="948" spans="1:2" x14ac:dyDescent="0.25">
      <c r="A948" s="2">
        <v>98</v>
      </c>
      <c r="B948" s="2">
        <v>6.5</v>
      </c>
    </row>
    <row r="949" spans="1:2" x14ac:dyDescent="0.25">
      <c r="A949" s="1">
        <v>110</v>
      </c>
      <c r="B949" s="1">
        <v>6.4</v>
      </c>
    </row>
    <row r="950" spans="1:2" x14ac:dyDescent="0.25">
      <c r="A950" s="2">
        <v>118</v>
      </c>
      <c r="B950" s="2">
        <v>6.5</v>
      </c>
    </row>
    <row r="951" spans="1:2" x14ac:dyDescent="0.25">
      <c r="A951" s="1">
        <v>101</v>
      </c>
      <c r="B951" s="1">
        <v>5.7</v>
      </c>
    </row>
    <row r="952" spans="1:2" x14ac:dyDescent="0.25">
      <c r="A952" s="1">
        <v>90</v>
      </c>
      <c r="B952" s="1">
        <v>8</v>
      </c>
    </row>
    <row r="953" spans="1:2" x14ac:dyDescent="0.25">
      <c r="A953" s="2">
        <v>119</v>
      </c>
      <c r="B953" s="2">
        <v>7.3</v>
      </c>
    </row>
    <row r="954" spans="1:2" x14ac:dyDescent="0.25">
      <c r="A954" s="1">
        <v>139</v>
      </c>
      <c r="B954" s="1">
        <v>6.7</v>
      </c>
    </row>
    <row r="955" spans="1:2" x14ac:dyDescent="0.25">
      <c r="A955" s="2">
        <v>130</v>
      </c>
      <c r="B955" s="2">
        <v>7.5</v>
      </c>
    </row>
    <row r="956" spans="1:2" x14ac:dyDescent="0.25">
      <c r="A956" s="1">
        <v>100</v>
      </c>
      <c r="B956" s="1">
        <v>5.4</v>
      </c>
    </row>
    <row r="957" spans="1:2" x14ac:dyDescent="0.25">
      <c r="A957" s="2">
        <v>114</v>
      </c>
      <c r="B957" s="2">
        <v>6.6</v>
      </c>
    </row>
    <row r="958" spans="1:2" x14ac:dyDescent="0.25">
      <c r="A958" s="1">
        <v>96</v>
      </c>
      <c r="B958" s="1">
        <v>7.7</v>
      </c>
    </row>
    <row r="959" spans="1:2" x14ac:dyDescent="0.25">
      <c r="A959" s="2">
        <v>110</v>
      </c>
      <c r="B959" s="2">
        <v>5.8</v>
      </c>
    </row>
    <row r="960" spans="1:2" x14ac:dyDescent="0.25">
      <c r="A960" s="1">
        <v>158</v>
      </c>
      <c r="B960" s="1">
        <v>6.4</v>
      </c>
    </row>
    <row r="961" spans="1:2" x14ac:dyDescent="0.25">
      <c r="A961" s="2">
        <v>102</v>
      </c>
      <c r="B961" s="2">
        <v>5.6</v>
      </c>
    </row>
    <row r="962" spans="1:2" x14ac:dyDescent="0.25">
      <c r="A962" s="1">
        <v>84</v>
      </c>
      <c r="B962" s="1">
        <v>6</v>
      </c>
    </row>
    <row r="963" spans="1:2" x14ac:dyDescent="0.25">
      <c r="A963" s="2">
        <v>115</v>
      </c>
      <c r="B963" s="2">
        <v>6.2</v>
      </c>
    </row>
    <row r="964" spans="1:2" x14ac:dyDescent="0.25">
      <c r="A964" s="1">
        <v>99</v>
      </c>
      <c r="B964" s="1">
        <v>5.9</v>
      </c>
    </row>
    <row r="965" spans="1:2" x14ac:dyDescent="0.25">
      <c r="A965" s="2">
        <v>135</v>
      </c>
      <c r="B965" s="2">
        <v>5.0999999999999996</v>
      </c>
    </row>
    <row r="966" spans="1:2" x14ac:dyDescent="0.25">
      <c r="A966" s="1">
        <v>108</v>
      </c>
      <c r="B966" s="1">
        <v>6.8</v>
      </c>
    </row>
    <row r="967" spans="1:2" x14ac:dyDescent="0.25">
      <c r="A967" s="1">
        <v>127</v>
      </c>
      <c r="B967" s="1">
        <v>6</v>
      </c>
    </row>
    <row r="968" spans="1:2" x14ac:dyDescent="0.25">
      <c r="A968" s="2">
        <v>107</v>
      </c>
      <c r="B968" s="2">
        <v>5.0999999999999996</v>
      </c>
    </row>
    <row r="969" spans="1:2" x14ac:dyDescent="0.25">
      <c r="A969" s="1">
        <v>95</v>
      </c>
      <c r="B969" s="1">
        <v>5.8</v>
      </c>
    </row>
    <row r="970" spans="1:2" x14ac:dyDescent="0.25">
      <c r="A970" s="2">
        <v>124</v>
      </c>
      <c r="B970" s="2">
        <v>6.2</v>
      </c>
    </row>
    <row r="971" spans="1:2" x14ac:dyDescent="0.25">
      <c r="A971" s="1">
        <v>109</v>
      </c>
      <c r="B971" s="1">
        <v>6.4</v>
      </c>
    </row>
    <row r="972" spans="1:2" x14ac:dyDescent="0.25">
      <c r="A972" s="2">
        <v>102</v>
      </c>
      <c r="B972" s="2">
        <v>4.8</v>
      </c>
    </row>
    <row r="973" spans="1:2" x14ac:dyDescent="0.25">
      <c r="A973" s="1">
        <v>88</v>
      </c>
      <c r="B973" s="1">
        <v>4.9000000000000004</v>
      </c>
    </row>
    <row r="974" spans="1:2" x14ac:dyDescent="0.25">
      <c r="A974" s="2">
        <v>87</v>
      </c>
      <c r="B974" s="2">
        <v>5.6</v>
      </c>
    </row>
    <row r="975" spans="1:2" x14ac:dyDescent="0.25">
      <c r="A975" s="1">
        <v>104</v>
      </c>
      <c r="B975" s="1">
        <v>5.5</v>
      </c>
    </row>
    <row r="976" spans="1:2" x14ac:dyDescent="0.25">
      <c r="A976" s="2">
        <v>96</v>
      </c>
      <c r="B976" s="2">
        <v>3.7</v>
      </c>
    </row>
    <row r="977" spans="1:2" x14ac:dyDescent="0.25">
      <c r="A977" s="1">
        <v>85</v>
      </c>
      <c r="B977" s="1">
        <v>5.9</v>
      </c>
    </row>
    <row r="978" spans="1:2" x14ac:dyDescent="0.25">
      <c r="A978" s="1">
        <v>104</v>
      </c>
      <c r="B978" s="1">
        <v>6.3</v>
      </c>
    </row>
    <row r="979" spans="1:2" x14ac:dyDescent="0.25">
      <c r="A979" s="1">
        <v>190</v>
      </c>
      <c r="B979" s="1">
        <v>7.6</v>
      </c>
    </row>
    <row r="980" spans="1:2" x14ac:dyDescent="0.25">
      <c r="A980" s="2">
        <v>127</v>
      </c>
      <c r="B980" s="2">
        <v>8.3000000000000007</v>
      </c>
    </row>
    <row r="981" spans="1:2" x14ac:dyDescent="0.25">
      <c r="A981" s="2">
        <v>120</v>
      </c>
      <c r="B981" s="2">
        <v>6.9</v>
      </c>
    </row>
    <row r="982" spans="1:2" x14ac:dyDescent="0.25">
      <c r="A982" s="1">
        <v>118</v>
      </c>
      <c r="B982" s="1">
        <v>6.7</v>
      </c>
    </row>
    <row r="983" spans="1:2" x14ac:dyDescent="0.25">
      <c r="A983" s="2">
        <v>112</v>
      </c>
      <c r="B983" s="2">
        <v>6.8</v>
      </c>
    </row>
    <row r="984" spans="1:2" x14ac:dyDescent="0.25">
      <c r="A984" s="2">
        <v>114</v>
      </c>
      <c r="B984" s="2">
        <v>7.1</v>
      </c>
    </row>
    <row r="985" spans="1:2" x14ac:dyDescent="0.25">
      <c r="A985" s="1">
        <v>137</v>
      </c>
      <c r="B985" s="1">
        <v>6.4</v>
      </c>
    </row>
    <row r="986" spans="1:2" x14ac:dyDescent="0.25">
      <c r="A986" s="2">
        <v>112</v>
      </c>
      <c r="B986" s="2">
        <v>6.4</v>
      </c>
    </row>
    <row r="987" spans="1:2" x14ac:dyDescent="0.25">
      <c r="A987" s="1">
        <v>120</v>
      </c>
      <c r="B987" s="1">
        <v>7.4</v>
      </c>
    </row>
    <row r="988" spans="1:2" x14ac:dyDescent="0.25">
      <c r="A988" s="2">
        <v>123</v>
      </c>
      <c r="B988" s="2">
        <v>6.4</v>
      </c>
    </row>
    <row r="989" spans="1:2" x14ac:dyDescent="0.25">
      <c r="A989" s="1">
        <v>93</v>
      </c>
      <c r="B989" s="1">
        <v>6</v>
      </c>
    </row>
    <row r="990" spans="1:2" x14ac:dyDescent="0.25">
      <c r="A990" s="2">
        <v>123</v>
      </c>
      <c r="B990" s="2">
        <v>6.5</v>
      </c>
    </row>
    <row r="991" spans="1:2" x14ac:dyDescent="0.25">
      <c r="A991" s="1">
        <v>122</v>
      </c>
      <c r="B991" s="1">
        <v>7.8</v>
      </c>
    </row>
    <row r="992" spans="1:2" x14ac:dyDescent="0.25">
      <c r="A992" s="2">
        <v>115</v>
      </c>
      <c r="B992" s="2">
        <v>6</v>
      </c>
    </row>
    <row r="993" spans="1:2" x14ac:dyDescent="0.25">
      <c r="A993" s="1">
        <v>123</v>
      </c>
      <c r="B993" s="1">
        <v>7</v>
      </c>
    </row>
    <row r="994" spans="1:2" x14ac:dyDescent="0.25">
      <c r="A994" s="2">
        <v>96</v>
      </c>
      <c r="B994" s="2">
        <v>6</v>
      </c>
    </row>
    <row r="995" spans="1:2" x14ac:dyDescent="0.25">
      <c r="A995" s="2">
        <v>105</v>
      </c>
      <c r="B995" s="2">
        <v>6.1</v>
      </c>
    </row>
    <row r="996" spans="1:2" x14ac:dyDescent="0.25">
      <c r="A996" s="1">
        <v>113</v>
      </c>
      <c r="B996" s="1">
        <v>6.8</v>
      </c>
    </row>
    <row r="997" spans="1:2" x14ac:dyDescent="0.25">
      <c r="A997" s="2">
        <v>132</v>
      </c>
      <c r="B997" s="2">
        <v>6.4</v>
      </c>
    </row>
    <row r="998" spans="1:2" x14ac:dyDescent="0.25">
      <c r="A998" s="1">
        <v>75</v>
      </c>
      <c r="B998" s="1">
        <v>4.5</v>
      </c>
    </row>
    <row r="999" spans="1:2" x14ac:dyDescent="0.25">
      <c r="A999" s="2">
        <v>108</v>
      </c>
      <c r="B999" s="2">
        <v>5.8</v>
      </c>
    </row>
    <row r="1000" spans="1:2" x14ac:dyDescent="0.25">
      <c r="A1000" s="1">
        <v>105</v>
      </c>
      <c r="B1000" s="1">
        <v>6.3</v>
      </c>
    </row>
    <row r="1001" spans="1:2" x14ac:dyDescent="0.25">
      <c r="A1001" s="2">
        <v>102</v>
      </c>
      <c r="B1001" s="2">
        <v>5.7</v>
      </c>
    </row>
    <row r="1002" spans="1:2" x14ac:dyDescent="0.25">
      <c r="A1002" s="1">
        <v>118</v>
      </c>
      <c r="B1002" s="1">
        <v>7.2</v>
      </c>
    </row>
    <row r="1003" spans="1:2" x14ac:dyDescent="0.25">
      <c r="A1003" s="2">
        <v>111</v>
      </c>
      <c r="B1003" s="2">
        <v>7.6</v>
      </c>
    </row>
    <row r="1004" spans="1:2" x14ac:dyDescent="0.25">
      <c r="A1004" s="1">
        <v>81</v>
      </c>
      <c r="B1004" s="1">
        <v>4.7</v>
      </c>
    </row>
    <row r="1005" spans="1:2" x14ac:dyDescent="0.25">
      <c r="A1005" s="2">
        <v>116</v>
      </c>
      <c r="B1005" s="2">
        <v>6.6</v>
      </c>
    </row>
    <row r="1006" spans="1:2" x14ac:dyDescent="0.25">
      <c r="A1006" s="1">
        <v>86</v>
      </c>
      <c r="B1006" s="1">
        <v>6.8</v>
      </c>
    </row>
    <row r="1007" spans="1:2" x14ac:dyDescent="0.25">
      <c r="A1007" s="2">
        <v>127</v>
      </c>
      <c r="B1007" s="2">
        <v>7.3</v>
      </c>
    </row>
    <row r="1008" spans="1:2" x14ac:dyDescent="0.25">
      <c r="A1008" s="2">
        <v>91</v>
      </c>
      <c r="B1008" s="2">
        <v>4.8</v>
      </c>
    </row>
    <row r="1009" spans="1:2" x14ac:dyDescent="0.25">
      <c r="A1009" s="1">
        <v>98</v>
      </c>
      <c r="B1009" s="1">
        <v>6.3</v>
      </c>
    </row>
    <row r="1010" spans="1:2" x14ac:dyDescent="0.25">
      <c r="A1010" s="2">
        <v>84</v>
      </c>
      <c r="B1010" s="2">
        <v>5.5</v>
      </c>
    </row>
    <row r="1011" spans="1:2" x14ac:dyDescent="0.25">
      <c r="A1011" s="1">
        <v>109</v>
      </c>
      <c r="B1011" s="1">
        <v>6.2</v>
      </c>
    </row>
    <row r="1012" spans="1:2" x14ac:dyDescent="0.25">
      <c r="A1012" s="2">
        <v>93</v>
      </c>
      <c r="B1012" s="2">
        <v>5.8</v>
      </c>
    </row>
    <row r="1013" spans="1:2" x14ac:dyDescent="0.25">
      <c r="A1013" s="1">
        <v>113</v>
      </c>
      <c r="B1013" s="1">
        <v>5.7</v>
      </c>
    </row>
    <row r="1014" spans="1:2" x14ac:dyDescent="0.25">
      <c r="A1014" s="2">
        <v>141</v>
      </c>
      <c r="B1014" s="2">
        <v>6.5</v>
      </c>
    </row>
    <row r="1015" spans="1:2" x14ac:dyDescent="0.25">
      <c r="A1015" s="1">
        <v>119</v>
      </c>
      <c r="B1015" s="1">
        <v>6.7</v>
      </c>
    </row>
    <row r="1016" spans="1:2" x14ac:dyDescent="0.25">
      <c r="A1016" s="2">
        <v>97</v>
      </c>
      <c r="B1016" s="2">
        <v>7.4</v>
      </c>
    </row>
    <row r="1017" spans="1:2" x14ac:dyDescent="0.25">
      <c r="A1017" s="1">
        <v>117</v>
      </c>
      <c r="B1017" s="1">
        <v>6.9</v>
      </c>
    </row>
    <row r="1018" spans="1:2" x14ac:dyDescent="0.25">
      <c r="A1018" s="2">
        <v>101</v>
      </c>
      <c r="B1018" s="2">
        <v>5.5</v>
      </c>
    </row>
    <row r="1019" spans="1:2" x14ac:dyDescent="0.25">
      <c r="A1019" s="1">
        <v>153</v>
      </c>
      <c r="B1019" s="1">
        <v>8.1</v>
      </c>
    </row>
    <row r="1020" spans="1:2" x14ac:dyDescent="0.25">
      <c r="A1020" s="2">
        <v>122</v>
      </c>
      <c r="B1020" s="2">
        <v>7.7</v>
      </c>
    </row>
    <row r="1021" spans="1:2" x14ac:dyDescent="0.25">
      <c r="A1021" s="1">
        <v>102</v>
      </c>
      <c r="B1021" s="1">
        <v>7.3</v>
      </c>
    </row>
    <row r="1022" spans="1:2" x14ac:dyDescent="0.25">
      <c r="A1022" s="2">
        <v>83</v>
      </c>
      <c r="B1022" s="2">
        <v>5.2</v>
      </c>
    </row>
    <row r="1023" spans="1:2" x14ac:dyDescent="0.25">
      <c r="A1023" s="1">
        <v>103</v>
      </c>
      <c r="B1023" s="1">
        <v>7.1</v>
      </c>
    </row>
    <row r="1024" spans="1:2" x14ac:dyDescent="0.25">
      <c r="A1024" s="2">
        <v>110</v>
      </c>
      <c r="B1024" s="2">
        <v>7.1</v>
      </c>
    </row>
    <row r="1025" spans="1:2" x14ac:dyDescent="0.25">
      <c r="A1025" s="1">
        <v>136</v>
      </c>
      <c r="B1025" s="1">
        <v>7.2</v>
      </c>
    </row>
    <row r="1026" spans="1:2" x14ac:dyDescent="0.25">
      <c r="A1026" s="2">
        <v>91</v>
      </c>
      <c r="B1026" s="2">
        <v>6.5</v>
      </c>
    </row>
    <row r="1027" spans="1:2" x14ac:dyDescent="0.25">
      <c r="A1027" s="1">
        <v>89</v>
      </c>
      <c r="B1027" s="1">
        <v>4.5999999999999996</v>
      </c>
    </row>
    <row r="1028" spans="1:2" x14ac:dyDescent="0.25">
      <c r="A1028" s="2">
        <v>107</v>
      </c>
      <c r="B1028" s="2">
        <v>5.6</v>
      </c>
    </row>
    <row r="1029" spans="1:2" x14ac:dyDescent="0.25">
      <c r="A1029" s="1">
        <v>129</v>
      </c>
      <c r="B1029" s="1">
        <v>7.7</v>
      </c>
    </row>
    <row r="1030" spans="1:2" x14ac:dyDescent="0.25">
      <c r="A1030" s="2">
        <v>95</v>
      </c>
      <c r="B1030" s="2">
        <v>7.2</v>
      </c>
    </row>
    <row r="1031" spans="1:2" x14ac:dyDescent="0.25">
      <c r="A1031" s="1">
        <v>122</v>
      </c>
      <c r="B1031" s="1">
        <v>6.8</v>
      </c>
    </row>
    <row r="1032" spans="1:2" x14ac:dyDescent="0.25">
      <c r="A1032" s="2">
        <v>110</v>
      </c>
      <c r="B1032" s="2">
        <v>5.4</v>
      </c>
    </row>
    <row r="1033" spans="1:2" x14ac:dyDescent="0.25">
      <c r="A1033" s="1">
        <v>135</v>
      </c>
      <c r="B1033" s="1">
        <v>6.3</v>
      </c>
    </row>
    <row r="1034" spans="1:2" x14ac:dyDescent="0.25">
      <c r="A1034" s="1">
        <v>95</v>
      </c>
      <c r="B1034" s="1">
        <v>5.6</v>
      </c>
    </row>
    <row r="1035" spans="1:2" x14ac:dyDescent="0.25">
      <c r="A1035" s="2">
        <v>109</v>
      </c>
      <c r="B1035" s="2">
        <v>6.8</v>
      </c>
    </row>
    <row r="1036" spans="1:2" x14ac:dyDescent="0.25">
      <c r="A1036" s="1">
        <v>93</v>
      </c>
      <c r="B1036" s="1">
        <v>4.3</v>
      </c>
    </row>
    <row r="1037" spans="1:2" x14ac:dyDescent="0.25">
      <c r="A1037" s="2">
        <v>94</v>
      </c>
      <c r="B1037" s="2">
        <v>6.3</v>
      </c>
    </row>
    <row r="1038" spans="1:2" x14ac:dyDescent="0.25">
      <c r="A1038" s="1">
        <v>117</v>
      </c>
      <c r="B1038" s="1">
        <v>6.5</v>
      </c>
    </row>
    <row r="1039" spans="1:2" x14ac:dyDescent="0.25">
      <c r="A1039" s="2">
        <v>112</v>
      </c>
      <c r="B1039" s="2">
        <v>6.4</v>
      </c>
    </row>
    <row r="1040" spans="1:2" x14ac:dyDescent="0.25">
      <c r="A1040" s="1">
        <v>111</v>
      </c>
      <c r="B1040" s="1">
        <v>6.3</v>
      </c>
    </row>
    <row r="1041" spans="1:2" x14ac:dyDescent="0.25">
      <c r="A1041" s="2">
        <v>96</v>
      </c>
      <c r="B1041" s="2">
        <v>5.9</v>
      </c>
    </row>
    <row r="1042" spans="1:2" x14ac:dyDescent="0.25">
      <c r="A1042" s="1">
        <v>141</v>
      </c>
      <c r="B1042" s="1">
        <v>6.5</v>
      </c>
    </row>
    <row r="1043" spans="1:2" x14ac:dyDescent="0.25">
      <c r="A1043" s="2">
        <v>94</v>
      </c>
      <c r="B1043" s="2">
        <v>6.5</v>
      </c>
    </row>
    <row r="1044" spans="1:2" x14ac:dyDescent="0.25">
      <c r="A1044" s="1">
        <v>87</v>
      </c>
      <c r="B1044" s="1">
        <v>6.1</v>
      </c>
    </row>
    <row r="1045" spans="1:2" x14ac:dyDescent="0.25">
      <c r="A1045" s="2">
        <v>88</v>
      </c>
      <c r="B1045" s="2">
        <v>5.9</v>
      </c>
    </row>
    <row r="1046" spans="1:2" x14ac:dyDescent="0.25">
      <c r="A1046" s="1">
        <v>177</v>
      </c>
      <c r="B1046" s="1">
        <v>6.6</v>
      </c>
    </row>
    <row r="1047" spans="1:2" x14ac:dyDescent="0.25">
      <c r="A1047" s="2">
        <v>133</v>
      </c>
      <c r="B1047" s="2">
        <v>7.4</v>
      </c>
    </row>
    <row r="1048" spans="1:2" x14ac:dyDescent="0.25">
      <c r="A1048" s="1">
        <v>119</v>
      </c>
      <c r="B1048" s="1">
        <v>7.3</v>
      </c>
    </row>
    <row r="1049" spans="1:2" x14ac:dyDescent="0.25">
      <c r="A1049" s="2">
        <v>102</v>
      </c>
      <c r="B1049" s="2">
        <v>6.6</v>
      </c>
    </row>
    <row r="1050" spans="1:2" x14ac:dyDescent="0.25">
      <c r="A1050" s="1">
        <v>101</v>
      </c>
      <c r="B1050" s="1">
        <v>5.6</v>
      </c>
    </row>
    <row r="1051" spans="1:2" x14ac:dyDescent="0.25">
      <c r="A1051" s="2">
        <v>91</v>
      </c>
      <c r="B1051" s="2">
        <v>5.3</v>
      </c>
    </row>
    <row r="1052" spans="1:2" x14ac:dyDescent="0.25">
      <c r="A1052" s="1">
        <v>117</v>
      </c>
      <c r="B1052" s="1">
        <v>6</v>
      </c>
    </row>
    <row r="1053" spans="1:2" x14ac:dyDescent="0.25">
      <c r="A1053" s="2">
        <v>86</v>
      </c>
      <c r="B1053" s="2">
        <v>5.4</v>
      </c>
    </row>
    <row r="1054" spans="1:2" x14ac:dyDescent="0.25">
      <c r="A1054" s="1">
        <v>124</v>
      </c>
      <c r="B1054" s="1">
        <v>6.8</v>
      </c>
    </row>
    <row r="1055" spans="1:2" x14ac:dyDescent="0.25">
      <c r="A1055" s="2">
        <v>134</v>
      </c>
      <c r="B1055" s="2">
        <v>6.4</v>
      </c>
    </row>
    <row r="1056" spans="1:2" x14ac:dyDescent="0.25">
      <c r="A1056" s="1">
        <v>95</v>
      </c>
      <c r="B1056" s="1">
        <v>7.1</v>
      </c>
    </row>
    <row r="1057" spans="1:2" x14ac:dyDescent="0.25">
      <c r="A1057" s="2">
        <v>100</v>
      </c>
      <c r="B1057" s="2">
        <v>4.9000000000000004</v>
      </c>
    </row>
    <row r="1058" spans="1:2" x14ac:dyDescent="0.25">
      <c r="A1058" s="1">
        <v>220</v>
      </c>
      <c r="B1058" s="1">
        <v>5.8</v>
      </c>
    </row>
    <row r="1059" spans="1:2" x14ac:dyDescent="0.25">
      <c r="A1059" s="2">
        <v>212</v>
      </c>
      <c r="B1059" s="2">
        <v>7.1</v>
      </c>
    </row>
    <row r="1060" spans="1:2" x14ac:dyDescent="0.25">
      <c r="A1060" s="1">
        <v>128</v>
      </c>
      <c r="B1060" s="1">
        <v>7.2</v>
      </c>
    </row>
    <row r="1061" spans="1:2" x14ac:dyDescent="0.25">
      <c r="A1061" s="2">
        <v>106</v>
      </c>
      <c r="B1061" s="2">
        <v>6</v>
      </c>
    </row>
    <row r="1062" spans="1:2" x14ac:dyDescent="0.25">
      <c r="A1062" s="1">
        <v>160</v>
      </c>
      <c r="B1062" s="1">
        <v>6</v>
      </c>
    </row>
    <row r="1063" spans="1:2" x14ac:dyDescent="0.25">
      <c r="A1063" s="2">
        <v>114</v>
      </c>
      <c r="B1063" s="2">
        <v>7</v>
      </c>
    </row>
    <row r="1064" spans="1:2" x14ac:dyDescent="0.25">
      <c r="A1064" s="1">
        <v>99</v>
      </c>
      <c r="B1064" s="1">
        <v>5.4</v>
      </c>
    </row>
    <row r="1065" spans="1:2" x14ac:dyDescent="0.25">
      <c r="A1065" s="2">
        <v>74</v>
      </c>
      <c r="B1065" s="2">
        <v>6.5</v>
      </c>
    </row>
    <row r="1066" spans="1:2" x14ac:dyDescent="0.25">
      <c r="A1066" s="1">
        <v>139</v>
      </c>
      <c r="B1066" s="1">
        <v>6.4</v>
      </c>
    </row>
    <row r="1067" spans="1:2" x14ac:dyDescent="0.25">
      <c r="A1067" s="1">
        <v>103</v>
      </c>
      <c r="B1067" s="1">
        <v>4.9000000000000004</v>
      </c>
    </row>
    <row r="1068" spans="1:2" x14ac:dyDescent="0.25">
      <c r="A1068" s="2">
        <v>101</v>
      </c>
      <c r="B1068" s="2">
        <v>6.3</v>
      </c>
    </row>
    <row r="1069" spans="1:2" x14ac:dyDescent="0.25">
      <c r="A1069" s="2">
        <v>130</v>
      </c>
      <c r="B1069" s="2">
        <v>7.7</v>
      </c>
    </row>
    <row r="1070" spans="1:2" x14ac:dyDescent="0.25">
      <c r="A1070" s="1">
        <v>130</v>
      </c>
      <c r="B1070" s="1">
        <v>7.8</v>
      </c>
    </row>
    <row r="1071" spans="1:2" x14ac:dyDescent="0.25">
      <c r="A1071" s="2">
        <v>110</v>
      </c>
      <c r="B1071" s="2">
        <v>5.5</v>
      </c>
    </row>
    <row r="1072" spans="1:2" x14ac:dyDescent="0.25">
      <c r="A1072" s="1">
        <v>147</v>
      </c>
      <c r="B1072" s="1">
        <v>7.5</v>
      </c>
    </row>
    <row r="1073" spans="1:2" x14ac:dyDescent="0.25">
      <c r="A1073" s="2">
        <v>96</v>
      </c>
      <c r="B1073" s="2">
        <v>6.4</v>
      </c>
    </row>
    <row r="1074" spans="1:2" x14ac:dyDescent="0.25">
      <c r="A1074" s="1">
        <v>118</v>
      </c>
      <c r="B1074" s="1">
        <v>5.6</v>
      </c>
    </row>
    <row r="1075" spans="1:2" x14ac:dyDescent="0.25">
      <c r="A1075" s="2">
        <v>88</v>
      </c>
      <c r="B1075" s="2">
        <v>7.5</v>
      </c>
    </row>
    <row r="1076" spans="1:2" x14ac:dyDescent="0.25">
      <c r="A1076" s="1">
        <v>325</v>
      </c>
      <c r="B1076" s="1">
        <v>6.8</v>
      </c>
    </row>
    <row r="1077" spans="1:2" x14ac:dyDescent="0.25">
      <c r="A1077" s="2">
        <v>102</v>
      </c>
      <c r="B1077" s="2">
        <v>6.8</v>
      </c>
    </row>
    <row r="1078" spans="1:2" x14ac:dyDescent="0.25">
      <c r="A1078" s="1">
        <v>110</v>
      </c>
      <c r="B1078" s="1">
        <v>6</v>
      </c>
    </row>
    <row r="1079" spans="1:2" x14ac:dyDescent="0.25">
      <c r="A1079" s="2">
        <v>136</v>
      </c>
      <c r="B1079" s="2">
        <v>7.3</v>
      </c>
    </row>
    <row r="1080" spans="1:2" x14ac:dyDescent="0.25">
      <c r="A1080" s="1">
        <v>103</v>
      </c>
      <c r="B1080" s="1">
        <v>6</v>
      </c>
    </row>
    <row r="1081" spans="1:2" x14ac:dyDescent="0.25">
      <c r="A1081" s="2">
        <v>103</v>
      </c>
      <c r="B1081" s="2">
        <v>7</v>
      </c>
    </row>
    <row r="1082" spans="1:2" x14ac:dyDescent="0.25">
      <c r="A1082" s="1">
        <v>90</v>
      </c>
      <c r="B1082" s="1">
        <v>5.0999999999999996</v>
      </c>
    </row>
    <row r="1083" spans="1:2" x14ac:dyDescent="0.25">
      <c r="A1083" s="2">
        <v>154</v>
      </c>
      <c r="B1083" s="2">
        <v>6.8</v>
      </c>
    </row>
    <row r="1084" spans="1:2" x14ac:dyDescent="0.25">
      <c r="A1084" s="1">
        <v>99</v>
      </c>
      <c r="B1084" s="1">
        <v>6.5</v>
      </c>
    </row>
    <row r="1085" spans="1:2" x14ac:dyDescent="0.25">
      <c r="A1085" s="2">
        <v>93</v>
      </c>
      <c r="B1085" s="2">
        <v>6.6</v>
      </c>
    </row>
    <row r="1086" spans="1:2" x14ac:dyDescent="0.25">
      <c r="A1086" s="1">
        <v>109</v>
      </c>
      <c r="B1086" s="1">
        <v>7.2</v>
      </c>
    </row>
    <row r="1087" spans="1:2" x14ac:dyDescent="0.25">
      <c r="A1087" s="2">
        <v>124</v>
      </c>
      <c r="B1087" s="2">
        <v>7</v>
      </c>
    </row>
    <row r="1088" spans="1:2" x14ac:dyDescent="0.25">
      <c r="A1088" s="1">
        <v>84</v>
      </c>
      <c r="B1088" s="1">
        <v>7</v>
      </c>
    </row>
    <row r="1089" spans="1:2" x14ac:dyDescent="0.25">
      <c r="A1089" s="2">
        <v>90</v>
      </c>
      <c r="B1089" s="2">
        <v>5.9</v>
      </c>
    </row>
    <row r="1090" spans="1:2" x14ac:dyDescent="0.25">
      <c r="A1090" s="1">
        <v>117</v>
      </c>
      <c r="B1090" s="1">
        <v>5.4</v>
      </c>
    </row>
    <row r="1091" spans="1:2" x14ac:dyDescent="0.25">
      <c r="A1091" s="2">
        <v>123</v>
      </c>
      <c r="B1091" s="2">
        <v>6.6</v>
      </c>
    </row>
    <row r="1092" spans="1:2" x14ac:dyDescent="0.25">
      <c r="A1092" s="1">
        <v>251</v>
      </c>
      <c r="B1092" s="1">
        <v>7</v>
      </c>
    </row>
    <row r="1093" spans="1:2" x14ac:dyDescent="0.25">
      <c r="A1093" s="2">
        <v>105</v>
      </c>
      <c r="B1093" s="2">
        <v>6.5</v>
      </c>
    </row>
    <row r="1094" spans="1:2" x14ac:dyDescent="0.25">
      <c r="A1094" s="1">
        <v>115</v>
      </c>
      <c r="B1094" s="1">
        <v>6.3</v>
      </c>
    </row>
    <row r="1095" spans="1:2" x14ac:dyDescent="0.25">
      <c r="A1095" s="2">
        <v>122</v>
      </c>
      <c r="B1095" s="2">
        <v>6.5</v>
      </c>
    </row>
    <row r="1096" spans="1:2" x14ac:dyDescent="0.25">
      <c r="A1096" s="1">
        <v>119</v>
      </c>
      <c r="B1096" s="1">
        <v>6.5</v>
      </c>
    </row>
    <row r="1097" spans="1:2" x14ac:dyDescent="0.25">
      <c r="A1097" s="2">
        <v>81</v>
      </c>
      <c r="B1097" s="2">
        <v>5.8</v>
      </c>
    </row>
    <row r="1098" spans="1:2" x14ac:dyDescent="0.25">
      <c r="A1098" s="1">
        <v>133</v>
      </c>
      <c r="B1098" s="1">
        <v>6.6</v>
      </c>
    </row>
    <row r="1099" spans="1:2" x14ac:dyDescent="0.25">
      <c r="A1099" s="2">
        <v>100</v>
      </c>
      <c r="B1099" s="2">
        <v>5.4</v>
      </c>
    </row>
    <row r="1100" spans="1:2" x14ac:dyDescent="0.25">
      <c r="A1100" s="1">
        <v>120</v>
      </c>
      <c r="B1100" s="1">
        <v>6.1</v>
      </c>
    </row>
    <row r="1101" spans="1:2" x14ac:dyDescent="0.25">
      <c r="A1101" s="2">
        <v>104</v>
      </c>
      <c r="B1101" s="2">
        <v>4</v>
      </c>
    </row>
    <row r="1102" spans="1:2" x14ac:dyDescent="0.25">
      <c r="A1102" s="1">
        <v>122</v>
      </c>
      <c r="B1102" s="1">
        <v>7.6</v>
      </c>
    </row>
    <row r="1103" spans="1:2" x14ac:dyDescent="0.25">
      <c r="A1103" s="2">
        <v>80</v>
      </c>
      <c r="B1103" s="2">
        <v>7.9</v>
      </c>
    </row>
    <row r="1104" spans="1:2" x14ac:dyDescent="0.25">
      <c r="A1104" s="1">
        <v>91</v>
      </c>
      <c r="B1104" s="1">
        <v>5.3</v>
      </c>
    </row>
    <row r="1105" spans="1:2" x14ac:dyDescent="0.25">
      <c r="A1105" s="2">
        <v>112</v>
      </c>
      <c r="B1105" s="2">
        <v>6.6</v>
      </c>
    </row>
    <row r="1106" spans="1:2" x14ac:dyDescent="0.25">
      <c r="A1106" s="1">
        <v>100</v>
      </c>
      <c r="B1106" s="1">
        <v>6.3</v>
      </c>
    </row>
    <row r="1107" spans="1:2" x14ac:dyDescent="0.25">
      <c r="A1107" s="1">
        <v>105</v>
      </c>
      <c r="B1107" s="1">
        <v>7.2</v>
      </c>
    </row>
    <row r="1108" spans="1:2" x14ac:dyDescent="0.25">
      <c r="A1108" s="2">
        <v>110</v>
      </c>
      <c r="B1108" s="2">
        <v>7</v>
      </c>
    </row>
    <row r="1109" spans="1:2" x14ac:dyDescent="0.25">
      <c r="A1109" s="2">
        <v>144</v>
      </c>
      <c r="B1109" s="2">
        <v>6.9</v>
      </c>
    </row>
    <row r="1110" spans="1:2" x14ac:dyDescent="0.25">
      <c r="A1110" s="1">
        <v>108</v>
      </c>
      <c r="B1110" s="1">
        <v>5.2</v>
      </c>
    </row>
    <row r="1111" spans="1:2" x14ac:dyDescent="0.25">
      <c r="A1111" s="2">
        <v>107</v>
      </c>
      <c r="B1111" s="2">
        <v>8.1</v>
      </c>
    </row>
    <row r="1112" spans="1:2" x14ac:dyDescent="0.25">
      <c r="A1112" s="1">
        <v>102</v>
      </c>
      <c r="B1112" s="1">
        <v>6.6</v>
      </c>
    </row>
    <row r="1113" spans="1:2" x14ac:dyDescent="0.25">
      <c r="A1113" s="2">
        <v>100</v>
      </c>
      <c r="B1113" s="2">
        <v>6.2</v>
      </c>
    </row>
    <row r="1114" spans="1:2" x14ac:dyDescent="0.25">
      <c r="A1114" s="1">
        <v>126</v>
      </c>
      <c r="B1114" s="1">
        <v>7.2</v>
      </c>
    </row>
    <row r="1115" spans="1:2" x14ac:dyDescent="0.25">
      <c r="A1115" s="2">
        <v>138</v>
      </c>
      <c r="B1115" s="2">
        <v>7.3</v>
      </c>
    </row>
    <row r="1116" spans="1:2" x14ac:dyDescent="0.25">
      <c r="A1116" s="1">
        <v>108</v>
      </c>
      <c r="B1116" s="1">
        <v>6.7</v>
      </c>
    </row>
    <row r="1117" spans="1:2" x14ac:dyDescent="0.25">
      <c r="A1117" s="2">
        <v>105</v>
      </c>
      <c r="B1117" s="2">
        <v>6.4</v>
      </c>
    </row>
    <row r="1118" spans="1:2" x14ac:dyDescent="0.25">
      <c r="A1118" s="1">
        <v>108</v>
      </c>
      <c r="B1118" s="1">
        <v>7.8</v>
      </c>
    </row>
    <row r="1119" spans="1:2" x14ac:dyDescent="0.25">
      <c r="A1119" s="2">
        <v>89</v>
      </c>
      <c r="B1119" s="2">
        <v>6.4</v>
      </c>
    </row>
    <row r="1120" spans="1:2" x14ac:dyDescent="0.25">
      <c r="A1120" s="1">
        <v>129</v>
      </c>
      <c r="B1120" s="1">
        <v>4.0999999999999996</v>
      </c>
    </row>
    <row r="1121" spans="1:2" x14ac:dyDescent="0.25">
      <c r="A1121" s="2">
        <v>84</v>
      </c>
      <c r="B1121" s="2">
        <v>4.0999999999999996</v>
      </c>
    </row>
    <row r="1122" spans="1:2" x14ac:dyDescent="0.25">
      <c r="A1122" s="1">
        <v>149</v>
      </c>
      <c r="B1122" s="1">
        <v>7.4</v>
      </c>
    </row>
    <row r="1123" spans="1:2" x14ac:dyDescent="0.25">
      <c r="A1123" s="2">
        <v>94</v>
      </c>
      <c r="B1123" s="2">
        <v>5.8</v>
      </c>
    </row>
    <row r="1124" spans="1:2" x14ac:dyDescent="0.25">
      <c r="A1124" s="1">
        <v>121</v>
      </c>
      <c r="B1124" s="1">
        <v>7.6</v>
      </c>
    </row>
    <row r="1125" spans="1:2" x14ac:dyDescent="0.25">
      <c r="A1125" s="2">
        <v>128</v>
      </c>
      <c r="B1125" s="2">
        <v>7.2</v>
      </c>
    </row>
    <row r="1126" spans="1:2" x14ac:dyDescent="0.25">
      <c r="A1126" s="1">
        <v>134</v>
      </c>
      <c r="B1126" s="1">
        <v>7.8</v>
      </c>
    </row>
    <row r="1127" spans="1:2" x14ac:dyDescent="0.25">
      <c r="A1127" s="2">
        <v>120</v>
      </c>
      <c r="B1127" s="2">
        <v>7.7</v>
      </c>
    </row>
    <row r="1128" spans="1:2" x14ac:dyDescent="0.25">
      <c r="A1128" s="1">
        <v>129</v>
      </c>
      <c r="B1128" s="1">
        <v>6.4</v>
      </c>
    </row>
    <row r="1129" spans="1:2" x14ac:dyDescent="0.25">
      <c r="A1129" s="2">
        <v>89</v>
      </c>
      <c r="B1129" s="2">
        <v>5.0999999999999996</v>
      </c>
    </row>
    <row r="1130" spans="1:2" x14ac:dyDescent="0.25">
      <c r="A1130" s="1">
        <v>116</v>
      </c>
      <c r="B1130" s="1">
        <v>5.5</v>
      </c>
    </row>
    <row r="1131" spans="1:2" x14ac:dyDescent="0.25">
      <c r="A1131" s="2">
        <v>118</v>
      </c>
      <c r="B1131" s="2">
        <v>7.4</v>
      </c>
    </row>
    <row r="1132" spans="1:2" x14ac:dyDescent="0.25">
      <c r="A1132" s="1">
        <v>107</v>
      </c>
      <c r="B1132" s="1">
        <v>6</v>
      </c>
    </row>
    <row r="1133" spans="1:2" x14ac:dyDescent="0.25">
      <c r="A1133" s="2">
        <v>155</v>
      </c>
      <c r="B1133" s="2">
        <v>7.5</v>
      </c>
    </row>
    <row r="1134" spans="1:2" x14ac:dyDescent="0.25">
      <c r="A1134" s="1">
        <v>123</v>
      </c>
      <c r="B1134" s="1">
        <v>7</v>
      </c>
    </row>
    <row r="1135" spans="1:2" x14ac:dyDescent="0.25">
      <c r="A1135" s="2">
        <v>128</v>
      </c>
      <c r="B1135" s="2">
        <v>7.5</v>
      </c>
    </row>
    <row r="1136" spans="1:2" x14ac:dyDescent="0.25">
      <c r="A1136" s="1">
        <v>139</v>
      </c>
      <c r="B1136" s="1">
        <v>7.3</v>
      </c>
    </row>
    <row r="1137" spans="1:2" x14ac:dyDescent="0.25">
      <c r="A1137" s="2">
        <v>109</v>
      </c>
      <c r="B1137" s="2">
        <v>5.7</v>
      </c>
    </row>
    <row r="1138" spans="1:2" x14ac:dyDescent="0.25">
      <c r="A1138" s="1">
        <v>120</v>
      </c>
      <c r="B1138" s="1">
        <v>7.3</v>
      </c>
    </row>
    <row r="1139" spans="1:2" x14ac:dyDescent="0.25">
      <c r="A1139" s="2">
        <v>121</v>
      </c>
      <c r="B1139" s="2">
        <v>7.2</v>
      </c>
    </row>
    <row r="1140" spans="1:2" x14ac:dyDescent="0.25">
      <c r="A1140" s="1">
        <v>102</v>
      </c>
      <c r="B1140" s="1">
        <v>5.9</v>
      </c>
    </row>
    <row r="1141" spans="1:2" x14ac:dyDescent="0.25">
      <c r="A1141" s="2">
        <v>117</v>
      </c>
      <c r="B1141" s="2">
        <v>7.8</v>
      </c>
    </row>
    <row r="1142" spans="1:2" x14ac:dyDescent="0.25">
      <c r="A1142" s="1">
        <v>178</v>
      </c>
      <c r="B1142" s="1">
        <v>7.7</v>
      </c>
    </row>
    <row r="1143" spans="1:2" x14ac:dyDescent="0.25">
      <c r="A1143" s="2">
        <v>147</v>
      </c>
      <c r="B1143" s="2">
        <v>8.1</v>
      </c>
    </row>
    <row r="1144" spans="1:2" x14ac:dyDescent="0.25">
      <c r="A1144" s="1">
        <v>90</v>
      </c>
      <c r="B1144" s="1">
        <v>6.6</v>
      </c>
    </row>
    <row r="1145" spans="1:2" x14ac:dyDescent="0.25">
      <c r="A1145" s="2">
        <v>105</v>
      </c>
      <c r="B1145" s="2">
        <v>7.1</v>
      </c>
    </row>
    <row r="1146" spans="1:2" x14ac:dyDescent="0.25">
      <c r="A1146" s="1">
        <v>114</v>
      </c>
      <c r="B1146" s="1">
        <v>5.9</v>
      </c>
    </row>
    <row r="1147" spans="1:2" x14ac:dyDescent="0.25">
      <c r="A1147" s="2">
        <v>206</v>
      </c>
      <c r="B1147" s="2">
        <v>8</v>
      </c>
    </row>
    <row r="1148" spans="1:2" x14ac:dyDescent="0.25">
      <c r="A1148" s="1">
        <v>99</v>
      </c>
      <c r="B1148" s="1">
        <v>4.5999999999999996</v>
      </c>
    </row>
    <row r="1149" spans="1:2" x14ac:dyDescent="0.25">
      <c r="A1149" s="2">
        <v>123</v>
      </c>
      <c r="B1149" s="2">
        <v>6.1</v>
      </c>
    </row>
    <row r="1150" spans="1:2" x14ac:dyDescent="0.25">
      <c r="A1150" s="2">
        <v>102</v>
      </c>
      <c r="B1150" s="2">
        <v>6.4</v>
      </c>
    </row>
    <row r="1151" spans="1:2" x14ac:dyDescent="0.25">
      <c r="A1151" s="1">
        <v>109</v>
      </c>
      <c r="B1151" s="1">
        <v>6</v>
      </c>
    </row>
    <row r="1152" spans="1:2" x14ac:dyDescent="0.25">
      <c r="A1152" s="2">
        <v>82</v>
      </c>
      <c r="B1152" s="2">
        <v>5.2</v>
      </c>
    </row>
    <row r="1153" spans="1:2" x14ac:dyDescent="0.25">
      <c r="A1153" s="1">
        <v>142</v>
      </c>
      <c r="B1153" s="1">
        <v>7.6</v>
      </c>
    </row>
    <row r="1154" spans="1:2" x14ac:dyDescent="0.25">
      <c r="A1154" s="2">
        <v>106</v>
      </c>
      <c r="B1154" s="2">
        <v>6.4</v>
      </c>
    </row>
    <row r="1155" spans="1:2" x14ac:dyDescent="0.25">
      <c r="A1155" s="2">
        <v>106</v>
      </c>
      <c r="B1155" s="2">
        <v>6.1</v>
      </c>
    </row>
    <row r="1156" spans="1:2" x14ac:dyDescent="0.25">
      <c r="A1156" s="1">
        <v>108</v>
      </c>
      <c r="B1156" s="1">
        <v>6.1</v>
      </c>
    </row>
    <row r="1157" spans="1:2" x14ac:dyDescent="0.25">
      <c r="A1157" s="2">
        <v>98</v>
      </c>
      <c r="B1157" s="2">
        <v>5.2</v>
      </c>
    </row>
    <row r="1158" spans="1:2" x14ac:dyDescent="0.25">
      <c r="A1158" s="1">
        <v>131</v>
      </c>
      <c r="B1158" s="1">
        <v>7.7</v>
      </c>
    </row>
    <row r="1159" spans="1:2" x14ac:dyDescent="0.25">
      <c r="A1159" s="2">
        <v>118</v>
      </c>
      <c r="B1159" s="2">
        <v>7.3</v>
      </c>
    </row>
    <row r="1160" spans="1:2" x14ac:dyDescent="0.25">
      <c r="A1160" s="1">
        <v>113</v>
      </c>
      <c r="B1160" s="1">
        <v>6.9</v>
      </c>
    </row>
    <row r="1161" spans="1:2" x14ac:dyDescent="0.25">
      <c r="A1161" s="2">
        <v>130</v>
      </c>
      <c r="B1161" s="2">
        <v>8.5</v>
      </c>
    </row>
    <row r="1162" spans="1:2" x14ac:dyDescent="0.25">
      <c r="A1162" s="1">
        <v>116</v>
      </c>
      <c r="B1162" s="1">
        <v>6.3</v>
      </c>
    </row>
    <row r="1163" spans="1:2" x14ac:dyDescent="0.25">
      <c r="A1163" s="2">
        <v>89</v>
      </c>
      <c r="B1163" s="2">
        <v>5.9</v>
      </c>
    </row>
    <row r="1164" spans="1:2" x14ac:dyDescent="0.25">
      <c r="A1164" s="1">
        <v>139</v>
      </c>
      <c r="B1164" s="1">
        <v>7.8</v>
      </c>
    </row>
    <row r="1165" spans="1:2" x14ac:dyDescent="0.25">
      <c r="A1165" s="2">
        <v>130</v>
      </c>
      <c r="B1165" s="2">
        <v>6.7</v>
      </c>
    </row>
    <row r="1166" spans="1:2" x14ac:dyDescent="0.25">
      <c r="A1166" s="1">
        <v>107</v>
      </c>
      <c r="B1166" s="1">
        <v>6.4</v>
      </c>
    </row>
    <row r="1167" spans="1:2" x14ac:dyDescent="0.25">
      <c r="A1167" s="2">
        <v>116</v>
      </c>
      <c r="B1167" s="2">
        <v>5.9</v>
      </c>
    </row>
    <row r="1168" spans="1:2" x14ac:dyDescent="0.25">
      <c r="A1168" s="1">
        <v>96</v>
      </c>
      <c r="B1168" s="1">
        <v>6.6</v>
      </c>
    </row>
    <row r="1169" spans="1:2" x14ac:dyDescent="0.25">
      <c r="A1169" s="2">
        <v>99</v>
      </c>
      <c r="B1169" s="2">
        <v>6.8</v>
      </c>
    </row>
    <row r="1170" spans="1:2" x14ac:dyDescent="0.25">
      <c r="A1170" s="1">
        <v>104</v>
      </c>
      <c r="B1170" s="1">
        <v>6.5</v>
      </c>
    </row>
    <row r="1171" spans="1:2" x14ac:dyDescent="0.25">
      <c r="A1171" s="2">
        <v>105</v>
      </c>
      <c r="B1171" s="2">
        <v>6.6</v>
      </c>
    </row>
    <row r="1172" spans="1:2" x14ac:dyDescent="0.25">
      <c r="A1172" s="1">
        <v>101</v>
      </c>
      <c r="B1172" s="1">
        <v>5.8</v>
      </c>
    </row>
    <row r="1173" spans="1:2" x14ac:dyDescent="0.25">
      <c r="A1173" s="2">
        <v>134</v>
      </c>
      <c r="B1173" s="2">
        <v>6.9</v>
      </c>
    </row>
    <row r="1174" spans="1:2" x14ac:dyDescent="0.25">
      <c r="A1174" s="1">
        <v>135</v>
      </c>
      <c r="B1174" s="1">
        <v>7.1</v>
      </c>
    </row>
    <row r="1175" spans="1:2" x14ac:dyDescent="0.25">
      <c r="A1175" s="2">
        <v>98</v>
      </c>
      <c r="B1175" s="2">
        <v>5.8</v>
      </c>
    </row>
    <row r="1176" spans="1:2" x14ac:dyDescent="0.25">
      <c r="A1176" s="1">
        <v>155</v>
      </c>
      <c r="B1176" s="1">
        <v>7.2</v>
      </c>
    </row>
    <row r="1177" spans="1:2" x14ac:dyDescent="0.25">
      <c r="A1177" s="2">
        <v>106</v>
      </c>
      <c r="B1177" s="2">
        <v>6</v>
      </c>
    </row>
    <row r="1178" spans="1:2" x14ac:dyDescent="0.25">
      <c r="A1178" s="1">
        <v>102</v>
      </c>
      <c r="B1178" s="1">
        <v>4.7</v>
      </c>
    </row>
    <row r="1179" spans="1:2" x14ac:dyDescent="0.25">
      <c r="A1179" s="2">
        <v>95</v>
      </c>
      <c r="B1179" s="2">
        <v>5.2</v>
      </c>
    </row>
    <row r="1180" spans="1:2" x14ac:dyDescent="0.25">
      <c r="A1180" s="1">
        <v>103</v>
      </c>
      <c r="B1180" s="1">
        <v>5.5</v>
      </c>
    </row>
    <row r="1181" spans="1:2" x14ac:dyDescent="0.25">
      <c r="A1181" s="1">
        <v>109</v>
      </c>
      <c r="B1181" s="1">
        <v>7</v>
      </c>
    </row>
    <row r="1182" spans="1:2" x14ac:dyDescent="0.25">
      <c r="A1182" s="2">
        <v>95</v>
      </c>
      <c r="B1182" s="2">
        <v>5.8</v>
      </c>
    </row>
    <row r="1183" spans="1:2" x14ac:dyDescent="0.25">
      <c r="A1183" s="1">
        <v>111</v>
      </c>
      <c r="B1183" s="1">
        <v>6.2</v>
      </c>
    </row>
    <row r="1184" spans="1:2" x14ac:dyDescent="0.25">
      <c r="A1184" s="2">
        <v>123</v>
      </c>
      <c r="B1184" s="2">
        <v>6.5</v>
      </c>
    </row>
    <row r="1185" spans="1:2" x14ac:dyDescent="0.25">
      <c r="A1185" s="1">
        <v>140</v>
      </c>
      <c r="B1185" s="1">
        <v>7.2</v>
      </c>
    </row>
    <row r="1186" spans="1:2" x14ac:dyDescent="0.25">
      <c r="A1186" s="2">
        <v>94</v>
      </c>
      <c r="B1186" s="2">
        <v>5.0999999999999996</v>
      </c>
    </row>
    <row r="1187" spans="1:2" x14ac:dyDescent="0.25">
      <c r="A1187" s="1">
        <v>94</v>
      </c>
      <c r="B1187" s="1">
        <v>4.7</v>
      </c>
    </row>
    <row r="1188" spans="1:2" x14ac:dyDescent="0.25">
      <c r="A1188" s="2">
        <v>92</v>
      </c>
      <c r="B1188" s="2">
        <v>5.9</v>
      </c>
    </row>
    <row r="1189" spans="1:2" x14ac:dyDescent="0.25">
      <c r="A1189" s="1">
        <v>102</v>
      </c>
      <c r="B1189" s="1">
        <v>5.8</v>
      </c>
    </row>
    <row r="1190" spans="1:2" x14ac:dyDescent="0.25">
      <c r="A1190" s="2">
        <v>123</v>
      </c>
      <c r="B1190" s="2">
        <v>7.2</v>
      </c>
    </row>
    <row r="1191" spans="1:2" x14ac:dyDescent="0.25">
      <c r="A1191" s="1">
        <v>104</v>
      </c>
      <c r="B1191" s="1">
        <v>6.2</v>
      </c>
    </row>
    <row r="1192" spans="1:2" x14ac:dyDescent="0.25">
      <c r="A1192" s="1">
        <v>102</v>
      </c>
      <c r="B1192" s="1">
        <v>5.7</v>
      </c>
    </row>
    <row r="1193" spans="1:2" x14ac:dyDescent="0.25">
      <c r="A1193" s="2">
        <v>136</v>
      </c>
      <c r="B1193" s="2">
        <v>6.1</v>
      </c>
    </row>
    <row r="1194" spans="1:2" x14ac:dyDescent="0.25">
      <c r="A1194" s="1">
        <v>93</v>
      </c>
      <c r="B1194" s="1">
        <v>6</v>
      </c>
    </row>
    <row r="1195" spans="1:2" x14ac:dyDescent="0.25">
      <c r="A1195" s="2">
        <v>129</v>
      </c>
      <c r="B1195" s="2">
        <v>6.9</v>
      </c>
    </row>
    <row r="1196" spans="1:2" x14ac:dyDescent="0.25">
      <c r="A1196" s="1">
        <v>107</v>
      </c>
      <c r="B1196" s="1">
        <v>6.5</v>
      </c>
    </row>
    <row r="1197" spans="1:2" x14ac:dyDescent="0.25">
      <c r="A1197" s="2">
        <v>117</v>
      </c>
      <c r="B1197" s="2">
        <v>5</v>
      </c>
    </row>
    <row r="1198" spans="1:2" x14ac:dyDescent="0.25">
      <c r="A1198" s="1">
        <v>116</v>
      </c>
      <c r="B1198" s="1">
        <v>5.7</v>
      </c>
    </row>
    <row r="1199" spans="1:2" x14ac:dyDescent="0.25">
      <c r="A1199" s="2">
        <v>135</v>
      </c>
      <c r="B1199" s="2">
        <v>7</v>
      </c>
    </row>
    <row r="1200" spans="1:2" x14ac:dyDescent="0.25">
      <c r="A1200" s="1">
        <v>107</v>
      </c>
      <c r="B1200" s="1">
        <v>5.0999999999999996</v>
      </c>
    </row>
    <row r="1201" spans="1:2" x14ac:dyDescent="0.25">
      <c r="A1201" s="2">
        <v>90</v>
      </c>
      <c r="B1201" s="2">
        <v>5.3</v>
      </c>
    </row>
    <row r="1202" spans="1:2" x14ac:dyDescent="0.25">
      <c r="A1202" s="1">
        <v>99</v>
      </c>
      <c r="B1202" s="1">
        <v>4.4000000000000004</v>
      </c>
    </row>
    <row r="1203" spans="1:2" x14ac:dyDescent="0.25">
      <c r="A1203" s="2">
        <v>104</v>
      </c>
      <c r="B1203" s="2">
        <v>4.7</v>
      </c>
    </row>
    <row r="1204" spans="1:2" x14ac:dyDescent="0.25">
      <c r="A1204" s="1">
        <v>115</v>
      </c>
      <c r="B1204" s="1">
        <v>6.7</v>
      </c>
    </row>
    <row r="1205" spans="1:2" x14ac:dyDescent="0.25">
      <c r="A1205" s="2">
        <v>119</v>
      </c>
      <c r="B1205" s="2">
        <v>6.7</v>
      </c>
    </row>
    <row r="1206" spans="1:2" x14ac:dyDescent="0.25">
      <c r="A1206" s="1">
        <v>99</v>
      </c>
      <c r="B1206" s="1">
        <v>5.7</v>
      </c>
    </row>
    <row r="1207" spans="1:2" x14ac:dyDescent="0.25">
      <c r="A1207" s="2">
        <v>112</v>
      </c>
      <c r="B1207" s="2">
        <v>7.4</v>
      </c>
    </row>
    <row r="1208" spans="1:2" x14ac:dyDescent="0.25">
      <c r="A1208" s="1">
        <v>128</v>
      </c>
      <c r="B1208" s="1">
        <v>6.1</v>
      </c>
    </row>
    <row r="1209" spans="1:2" x14ac:dyDescent="0.25">
      <c r="A1209" s="2">
        <v>112</v>
      </c>
      <c r="B1209" s="2">
        <v>6.4</v>
      </c>
    </row>
    <row r="1210" spans="1:2" x14ac:dyDescent="0.25">
      <c r="A1210" s="1">
        <v>86</v>
      </c>
      <c r="B1210" s="1">
        <v>6.2</v>
      </c>
    </row>
    <row r="1211" spans="1:2" x14ac:dyDescent="0.25">
      <c r="A1211" s="2">
        <v>108</v>
      </c>
      <c r="B1211" s="2">
        <v>6.2</v>
      </c>
    </row>
    <row r="1212" spans="1:2" x14ac:dyDescent="0.25">
      <c r="A1212" s="1">
        <v>128</v>
      </c>
      <c r="B1212" s="1">
        <v>5.9</v>
      </c>
    </row>
    <row r="1213" spans="1:2" x14ac:dyDescent="0.25">
      <c r="A1213" s="2">
        <v>84</v>
      </c>
      <c r="B1213" s="2">
        <v>4</v>
      </c>
    </row>
    <row r="1214" spans="1:2" x14ac:dyDescent="0.25">
      <c r="A1214" s="1">
        <v>111</v>
      </c>
      <c r="B1214" s="1">
        <v>6.2</v>
      </c>
    </row>
    <row r="1215" spans="1:2" x14ac:dyDescent="0.25">
      <c r="A1215" s="2">
        <v>131</v>
      </c>
      <c r="B1215" s="2">
        <v>4.5999999999999996</v>
      </c>
    </row>
    <row r="1216" spans="1:2" x14ac:dyDescent="0.25">
      <c r="A1216" s="1">
        <v>123</v>
      </c>
      <c r="B1216" s="1">
        <v>6.4</v>
      </c>
    </row>
    <row r="1217" spans="1:2" x14ac:dyDescent="0.25">
      <c r="A1217" s="2">
        <v>101</v>
      </c>
      <c r="B1217" s="2">
        <v>5.9</v>
      </c>
    </row>
    <row r="1218" spans="1:2" x14ac:dyDescent="0.25">
      <c r="A1218" s="1">
        <v>102</v>
      </c>
      <c r="B1218" s="1">
        <v>5.0999999999999996</v>
      </c>
    </row>
    <row r="1219" spans="1:2" x14ac:dyDescent="0.25">
      <c r="A1219" s="2">
        <v>114</v>
      </c>
      <c r="B1219" s="2">
        <v>7.6</v>
      </c>
    </row>
    <row r="1220" spans="1:2" x14ac:dyDescent="0.25">
      <c r="A1220" s="1">
        <v>107</v>
      </c>
      <c r="B1220" s="1">
        <v>4.2</v>
      </c>
    </row>
    <row r="1221" spans="1:2" x14ac:dyDescent="0.25">
      <c r="A1221" s="2">
        <v>87</v>
      </c>
      <c r="B1221" s="2">
        <v>7.8</v>
      </c>
    </row>
    <row r="1222" spans="1:2" x14ac:dyDescent="0.25">
      <c r="A1222" s="1">
        <v>103</v>
      </c>
      <c r="B1222" s="1">
        <v>5.8</v>
      </c>
    </row>
    <row r="1223" spans="1:2" x14ac:dyDescent="0.25">
      <c r="A1223" s="2">
        <v>99</v>
      </c>
      <c r="B1223" s="2">
        <v>5.9</v>
      </c>
    </row>
    <row r="1224" spans="1:2" x14ac:dyDescent="0.25">
      <c r="A1224" s="1">
        <v>122</v>
      </c>
      <c r="B1224" s="1">
        <v>8.4</v>
      </c>
    </row>
    <row r="1225" spans="1:2" x14ac:dyDescent="0.25">
      <c r="A1225" s="2">
        <v>91</v>
      </c>
      <c r="B1225" s="2">
        <v>4.8</v>
      </c>
    </row>
    <row r="1226" spans="1:2" x14ac:dyDescent="0.25">
      <c r="A1226" s="1">
        <v>103</v>
      </c>
      <c r="B1226" s="1">
        <v>6.2</v>
      </c>
    </row>
    <row r="1227" spans="1:2" x14ac:dyDescent="0.25">
      <c r="A1227" s="2">
        <v>107</v>
      </c>
      <c r="B1227" s="2">
        <v>6.5</v>
      </c>
    </row>
    <row r="1228" spans="1:2" x14ac:dyDescent="0.25">
      <c r="A1228" s="1">
        <v>106</v>
      </c>
      <c r="B1228" s="1">
        <v>6.3</v>
      </c>
    </row>
    <row r="1229" spans="1:2" x14ac:dyDescent="0.25">
      <c r="A1229" s="2">
        <v>101</v>
      </c>
      <c r="B1229" s="2">
        <v>3.3</v>
      </c>
    </row>
    <row r="1230" spans="1:2" x14ac:dyDescent="0.25">
      <c r="A1230" s="1">
        <v>109</v>
      </c>
      <c r="B1230" s="1">
        <v>5.9</v>
      </c>
    </row>
    <row r="1231" spans="1:2" x14ac:dyDescent="0.25">
      <c r="A1231" s="1">
        <v>89</v>
      </c>
      <c r="B1231" s="1">
        <v>5.8</v>
      </c>
    </row>
    <row r="1232" spans="1:2" x14ac:dyDescent="0.25">
      <c r="A1232" s="1">
        <v>119</v>
      </c>
      <c r="B1232" s="1">
        <v>4.7</v>
      </c>
    </row>
    <row r="1233" spans="1:2" x14ac:dyDescent="0.25">
      <c r="A1233" s="2">
        <v>83</v>
      </c>
      <c r="B1233" s="2">
        <v>4.0999999999999996</v>
      </c>
    </row>
    <row r="1234" spans="1:2" x14ac:dyDescent="0.25">
      <c r="A1234" s="1">
        <v>108</v>
      </c>
      <c r="B1234" s="1">
        <v>6.8</v>
      </c>
    </row>
    <row r="1235" spans="1:2" x14ac:dyDescent="0.25">
      <c r="A1235" s="2">
        <v>102</v>
      </c>
      <c r="B1235" s="2">
        <v>6.2</v>
      </c>
    </row>
    <row r="1236" spans="1:2" x14ac:dyDescent="0.25">
      <c r="A1236" s="1">
        <v>93</v>
      </c>
      <c r="B1236" s="1">
        <v>4.5</v>
      </c>
    </row>
    <row r="1237" spans="1:2" x14ac:dyDescent="0.25">
      <c r="A1237" s="2">
        <v>84</v>
      </c>
      <c r="B1237" s="2">
        <v>5.8</v>
      </c>
    </row>
    <row r="1238" spans="1:2" x14ac:dyDescent="0.25">
      <c r="A1238" s="1">
        <v>107</v>
      </c>
      <c r="B1238" s="1">
        <v>7.3</v>
      </c>
    </row>
    <row r="1239" spans="1:2" x14ac:dyDescent="0.25">
      <c r="A1239" s="2">
        <v>91</v>
      </c>
      <c r="B1239" s="2">
        <v>5.9</v>
      </c>
    </row>
    <row r="1240" spans="1:2" x14ac:dyDescent="0.25">
      <c r="A1240" s="1">
        <v>94</v>
      </c>
      <c r="B1240" s="1">
        <v>4.4000000000000004</v>
      </c>
    </row>
    <row r="1241" spans="1:2" x14ac:dyDescent="0.25">
      <c r="A1241" s="2">
        <v>115</v>
      </c>
      <c r="B1241" s="2">
        <v>5.8</v>
      </c>
    </row>
    <row r="1242" spans="1:2" x14ac:dyDescent="0.25">
      <c r="A1242" s="1">
        <v>93</v>
      </c>
      <c r="B1242" s="1">
        <v>5.0999999999999996</v>
      </c>
    </row>
    <row r="1243" spans="1:2" x14ac:dyDescent="0.25">
      <c r="A1243" s="2">
        <v>105</v>
      </c>
      <c r="B1243" s="2">
        <v>6.9</v>
      </c>
    </row>
    <row r="1244" spans="1:2" x14ac:dyDescent="0.25">
      <c r="A1244" s="1">
        <v>107</v>
      </c>
      <c r="B1244" s="1">
        <v>6.2</v>
      </c>
    </row>
    <row r="1245" spans="1:2" x14ac:dyDescent="0.25">
      <c r="A1245" s="2">
        <v>101</v>
      </c>
      <c r="B1245" s="2">
        <v>6.9</v>
      </c>
    </row>
    <row r="1246" spans="1:2" x14ac:dyDescent="0.25">
      <c r="A1246" s="1">
        <v>111</v>
      </c>
      <c r="B1246" s="1">
        <v>7.3</v>
      </c>
    </row>
    <row r="1247" spans="1:2" x14ac:dyDescent="0.25">
      <c r="A1247" s="2">
        <v>113</v>
      </c>
      <c r="B1247" s="2">
        <v>7.1</v>
      </c>
    </row>
    <row r="1248" spans="1:2" x14ac:dyDescent="0.25">
      <c r="A1248" s="1">
        <v>112</v>
      </c>
      <c r="B1248" s="1">
        <v>6</v>
      </c>
    </row>
    <row r="1249" spans="1:2" x14ac:dyDescent="0.25">
      <c r="A1249" s="2">
        <v>126</v>
      </c>
      <c r="B1249" s="2">
        <v>7</v>
      </c>
    </row>
    <row r="1250" spans="1:2" x14ac:dyDescent="0.25">
      <c r="A1250" s="1">
        <v>98</v>
      </c>
      <c r="B1250" s="1">
        <v>7.6</v>
      </c>
    </row>
    <row r="1251" spans="1:2" x14ac:dyDescent="0.25">
      <c r="A1251" s="2">
        <v>159</v>
      </c>
      <c r="B1251" s="2">
        <v>8.4</v>
      </c>
    </row>
    <row r="1252" spans="1:2" x14ac:dyDescent="0.25">
      <c r="A1252" s="1">
        <v>107</v>
      </c>
      <c r="B1252" s="1">
        <v>7.1</v>
      </c>
    </row>
    <row r="1253" spans="1:2" x14ac:dyDescent="0.25">
      <c r="A1253" s="1">
        <v>106</v>
      </c>
      <c r="B1253" s="1">
        <v>6.7</v>
      </c>
    </row>
    <row r="1254" spans="1:2" x14ac:dyDescent="0.25">
      <c r="A1254" s="2">
        <v>87</v>
      </c>
      <c r="B1254" s="2">
        <v>7</v>
      </c>
    </row>
    <row r="1255" spans="1:2" x14ac:dyDescent="0.25">
      <c r="A1255" s="1">
        <v>119</v>
      </c>
      <c r="B1255" s="1">
        <v>8</v>
      </c>
    </row>
    <row r="1256" spans="1:2" x14ac:dyDescent="0.25">
      <c r="A1256" s="2">
        <v>110</v>
      </c>
      <c r="B1256" s="2">
        <v>5.3</v>
      </c>
    </row>
    <row r="1257" spans="1:2" x14ac:dyDescent="0.25">
      <c r="A1257" s="1">
        <v>125</v>
      </c>
      <c r="B1257" s="1">
        <v>4.9000000000000004</v>
      </c>
    </row>
    <row r="1258" spans="1:2" x14ac:dyDescent="0.25">
      <c r="A1258" s="2">
        <v>113</v>
      </c>
      <c r="B1258" s="2">
        <v>6.4</v>
      </c>
    </row>
    <row r="1259" spans="1:2" x14ac:dyDescent="0.25">
      <c r="A1259" s="1">
        <v>150</v>
      </c>
      <c r="B1259" s="1">
        <v>7.4</v>
      </c>
    </row>
    <row r="1260" spans="1:2" x14ac:dyDescent="0.25">
      <c r="A1260" s="2">
        <v>108</v>
      </c>
      <c r="B1260" s="2">
        <v>6.1</v>
      </c>
    </row>
    <row r="1261" spans="1:2" x14ac:dyDescent="0.25">
      <c r="A1261" s="1">
        <v>96</v>
      </c>
      <c r="B1261" s="1">
        <v>6.5</v>
      </c>
    </row>
    <row r="1262" spans="1:2" x14ac:dyDescent="0.25">
      <c r="A1262" s="2">
        <v>93</v>
      </c>
      <c r="B1262" s="2">
        <v>5.7</v>
      </c>
    </row>
    <row r="1263" spans="1:2" x14ac:dyDescent="0.25">
      <c r="A1263" s="1">
        <v>100</v>
      </c>
      <c r="B1263" s="1">
        <v>5.0999999999999996</v>
      </c>
    </row>
    <row r="1264" spans="1:2" x14ac:dyDescent="0.25">
      <c r="A1264" s="2">
        <v>118</v>
      </c>
      <c r="B1264" s="2">
        <v>6.6</v>
      </c>
    </row>
    <row r="1265" spans="1:2" x14ac:dyDescent="0.25">
      <c r="A1265" s="1">
        <v>122</v>
      </c>
      <c r="B1265" s="1">
        <v>6.5</v>
      </c>
    </row>
    <row r="1266" spans="1:2" x14ac:dyDescent="0.25">
      <c r="A1266" s="2">
        <v>120</v>
      </c>
      <c r="B1266" s="2">
        <v>6.9</v>
      </c>
    </row>
    <row r="1267" spans="1:2" x14ac:dyDescent="0.25">
      <c r="A1267" s="1">
        <v>146</v>
      </c>
      <c r="B1267" s="1">
        <v>7.6</v>
      </c>
    </row>
    <row r="1268" spans="1:2" x14ac:dyDescent="0.25">
      <c r="A1268" s="2">
        <v>115</v>
      </c>
      <c r="B1268" s="2">
        <v>5.6</v>
      </c>
    </row>
    <row r="1269" spans="1:2" x14ac:dyDescent="0.25">
      <c r="A1269" s="1">
        <v>123</v>
      </c>
      <c r="B1269" s="1">
        <v>6.2</v>
      </c>
    </row>
    <row r="1270" spans="1:2" x14ac:dyDescent="0.25">
      <c r="A1270" s="2">
        <v>94</v>
      </c>
      <c r="B1270" s="2">
        <v>4.4000000000000004</v>
      </c>
    </row>
    <row r="1271" spans="1:2" x14ac:dyDescent="0.25">
      <c r="A1271" s="1">
        <v>102</v>
      </c>
      <c r="B1271" s="1">
        <v>5.6</v>
      </c>
    </row>
    <row r="1272" spans="1:2" x14ac:dyDescent="0.25">
      <c r="A1272" s="2">
        <v>98</v>
      </c>
      <c r="B1272" s="2">
        <v>5.5</v>
      </c>
    </row>
    <row r="1273" spans="1:2" x14ac:dyDescent="0.25">
      <c r="A1273" s="1">
        <v>133</v>
      </c>
      <c r="B1273" s="1">
        <v>6.7</v>
      </c>
    </row>
    <row r="1274" spans="1:2" x14ac:dyDescent="0.25">
      <c r="A1274" s="2">
        <v>118</v>
      </c>
      <c r="B1274" s="2">
        <v>6.1</v>
      </c>
    </row>
    <row r="1275" spans="1:2" x14ac:dyDescent="0.25">
      <c r="A1275" s="1">
        <v>105</v>
      </c>
      <c r="B1275" s="1">
        <v>6.2</v>
      </c>
    </row>
    <row r="1276" spans="1:2" x14ac:dyDescent="0.25">
      <c r="A1276" s="2">
        <v>109</v>
      </c>
      <c r="B1276" s="2">
        <v>7.3</v>
      </c>
    </row>
    <row r="1277" spans="1:2" x14ac:dyDescent="0.25">
      <c r="A1277" s="1">
        <v>129</v>
      </c>
      <c r="B1277" s="1">
        <v>6.6</v>
      </c>
    </row>
    <row r="1278" spans="1:2" x14ac:dyDescent="0.25">
      <c r="A1278" s="2">
        <v>109</v>
      </c>
      <c r="B1278" s="2">
        <v>8.1999999999999993</v>
      </c>
    </row>
    <row r="1279" spans="1:2" x14ac:dyDescent="0.25">
      <c r="A1279" s="1">
        <v>127</v>
      </c>
      <c r="B1279" s="1">
        <v>6.4</v>
      </c>
    </row>
    <row r="1280" spans="1:2" x14ac:dyDescent="0.25">
      <c r="A1280" s="2">
        <v>118</v>
      </c>
      <c r="B1280" s="2">
        <v>6.4</v>
      </c>
    </row>
    <row r="1281" spans="1:2" x14ac:dyDescent="0.25">
      <c r="A1281" s="1">
        <v>110</v>
      </c>
      <c r="B1281" s="1">
        <v>5.2</v>
      </c>
    </row>
    <row r="1282" spans="1:2" x14ac:dyDescent="0.25">
      <c r="A1282" s="2">
        <v>90</v>
      </c>
      <c r="B1282" s="2">
        <v>6.5</v>
      </c>
    </row>
    <row r="1283" spans="1:2" x14ac:dyDescent="0.25">
      <c r="A1283" s="1">
        <v>144</v>
      </c>
      <c r="B1283" s="1">
        <v>7.1</v>
      </c>
    </row>
    <row r="1284" spans="1:2" x14ac:dyDescent="0.25">
      <c r="A1284" s="1">
        <v>130</v>
      </c>
      <c r="B1284" s="1">
        <v>7.3</v>
      </c>
    </row>
    <row r="1285" spans="1:2" x14ac:dyDescent="0.25">
      <c r="A1285" s="2">
        <v>112</v>
      </c>
      <c r="B1285" s="2">
        <v>5.2</v>
      </c>
    </row>
    <row r="1286" spans="1:2" x14ac:dyDescent="0.25">
      <c r="A1286" s="1">
        <v>133</v>
      </c>
      <c r="B1286" s="1">
        <v>7.7</v>
      </c>
    </row>
    <row r="1287" spans="1:2" x14ac:dyDescent="0.25">
      <c r="A1287" s="2">
        <v>150</v>
      </c>
      <c r="B1287" s="2">
        <v>7.6</v>
      </c>
    </row>
    <row r="1288" spans="1:2" x14ac:dyDescent="0.25">
      <c r="A1288" s="1">
        <v>110</v>
      </c>
      <c r="B1288" s="1">
        <v>5.7</v>
      </c>
    </row>
    <row r="1289" spans="1:2" x14ac:dyDescent="0.25">
      <c r="A1289" s="2">
        <v>96</v>
      </c>
      <c r="B1289" s="2">
        <v>7</v>
      </c>
    </row>
    <row r="1290" spans="1:2" x14ac:dyDescent="0.25">
      <c r="A1290" s="1">
        <v>96</v>
      </c>
      <c r="B1290" s="1">
        <v>6</v>
      </c>
    </row>
    <row r="1291" spans="1:2" x14ac:dyDescent="0.25">
      <c r="A1291" s="2">
        <v>123</v>
      </c>
      <c r="B1291" s="2">
        <v>8.1</v>
      </c>
    </row>
    <row r="1292" spans="1:2" x14ac:dyDescent="0.25">
      <c r="A1292" s="1">
        <v>188</v>
      </c>
      <c r="B1292" s="1">
        <v>8</v>
      </c>
    </row>
    <row r="1293" spans="1:2" x14ac:dyDescent="0.25">
      <c r="A1293" s="2">
        <v>107</v>
      </c>
      <c r="B1293" s="2">
        <v>5.6</v>
      </c>
    </row>
    <row r="1294" spans="1:2" x14ac:dyDescent="0.25">
      <c r="A1294" s="1">
        <v>110</v>
      </c>
      <c r="B1294" s="1">
        <v>6.1</v>
      </c>
    </row>
    <row r="1295" spans="1:2" x14ac:dyDescent="0.25">
      <c r="A1295" s="2">
        <v>113</v>
      </c>
      <c r="B1295" s="2">
        <v>6.9</v>
      </c>
    </row>
    <row r="1296" spans="1:2" x14ac:dyDescent="0.25">
      <c r="A1296" s="1">
        <v>122</v>
      </c>
      <c r="B1296" s="1">
        <v>5.2</v>
      </c>
    </row>
    <row r="1297" spans="1:2" x14ac:dyDescent="0.25">
      <c r="A1297" s="2">
        <v>116</v>
      </c>
      <c r="B1297" s="2">
        <v>7</v>
      </c>
    </row>
    <row r="1298" spans="1:2" x14ac:dyDescent="0.25">
      <c r="A1298" s="1">
        <v>93</v>
      </c>
      <c r="B1298" s="1">
        <v>6.3</v>
      </c>
    </row>
    <row r="1299" spans="1:2" x14ac:dyDescent="0.25">
      <c r="A1299" s="2">
        <v>118</v>
      </c>
      <c r="B1299" s="2">
        <v>7</v>
      </c>
    </row>
    <row r="1300" spans="1:2" x14ac:dyDescent="0.25">
      <c r="A1300" s="2">
        <v>93</v>
      </c>
      <c r="B1300" s="2">
        <v>6.9</v>
      </c>
    </row>
    <row r="1301" spans="1:2" x14ac:dyDescent="0.25">
      <c r="A1301" s="1">
        <v>121</v>
      </c>
      <c r="B1301" s="1">
        <v>6.2</v>
      </c>
    </row>
    <row r="1302" spans="1:2" x14ac:dyDescent="0.25">
      <c r="A1302" s="2">
        <v>101</v>
      </c>
      <c r="B1302" s="2">
        <v>6.4</v>
      </c>
    </row>
    <row r="1303" spans="1:2" x14ac:dyDescent="0.25">
      <c r="A1303" s="1">
        <v>107</v>
      </c>
      <c r="B1303" s="1">
        <v>6.4</v>
      </c>
    </row>
    <row r="1304" spans="1:2" x14ac:dyDescent="0.25">
      <c r="A1304" s="2">
        <v>124</v>
      </c>
      <c r="B1304" s="2">
        <v>5.7</v>
      </c>
    </row>
    <row r="1305" spans="1:2" x14ac:dyDescent="0.25">
      <c r="A1305" s="1">
        <v>109</v>
      </c>
      <c r="B1305" s="1">
        <v>6.1</v>
      </c>
    </row>
    <row r="1306" spans="1:2" x14ac:dyDescent="0.25">
      <c r="A1306" s="2">
        <v>105</v>
      </c>
      <c r="B1306" s="2">
        <v>5.4</v>
      </c>
    </row>
    <row r="1307" spans="1:2" x14ac:dyDescent="0.25">
      <c r="A1307" s="1">
        <v>130</v>
      </c>
      <c r="B1307" s="1">
        <v>6.7</v>
      </c>
    </row>
    <row r="1308" spans="1:2" x14ac:dyDescent="0.25">
      <c r="A1308" s="2">
        <v>127</v>
      </c>
      <c r="B1308" s="2">
        <v>6.8</v>
      </c>
    </row>
    <row r="1309" spans="1:2" x14ac:dyDescent="0.25">
      <c r="A1309" s="1">
        <v>114</v>
      </c>
      <c r="B1309" s="1">
        <v>6</v>
      </c>
    </row>
    <row r="1310" spans="1:2" x14ac:dyDescent="0.25">
      <c r="A1310" s="2">
        <v>106</v>
      </c>
      <c r="B1310" s="2">
        <v>7.8</v>
      </c>
    </row>
    <row r="1311" spans="1:2" x14ac:dyDescent="0.25">
      <c r="A1311" s="1">
        <v>95</v>
      </c>
      <c r="B1311" s="1">
        <v>5.3</v>
      </c>
    </row>
    <row r="1312" spans="1:2" x14ac:dyDescent="0.25">
      <c r="A1312" s="2">
        <v>81</v>
      </c>
      <c r="B1312" s="2">
        <v>4.5</v>
      </c>
    </row>
    <row r="1313" spans="1:2" x14ac:dyDescent="0.25">
      <c r="A1313" s="1">
        <v>95</v>
      </c>
      <c r="B1313" s="1">
        <v>5.4</v>
      </c>
    </row>
    <row r="1314" spans="1:2" x14ac:dyDescent="0.25">
      <c r="A1314" s="2">
        <v>108</v>
      </c>
      <c r="B1314" s="2">
        <v>7.8</v>
      </c>
    </row>
    <row r="1315" spans="1:2" x14ac:dyDescent="0.25">
      <c r="A1315" s="1">
        <v>105</v>
      </c>
      <c r="B1315" s="1">
        <v>7.2</v>
      </c>
    </row>
    <row r="1316" spans="1:2" x14ac:dyDescent="0.25">
      <c r="A1316" s="2">
        <v>95</v>
      </c>
      <c r="B1316" s="2">
        <v>6.6</v>
      </c>
    </row>
    <row r="1317" spans="1:2" x14ac:dyDescent="0.25">
      <c r="A1317" s="1">
        <v>126</v>
      </c>
      <c r="B1317" s="1">
        <v>7.6</v>
      </c>
    </row>
    <row r="1318" spans="1:2" x14ac:dyDescent="0.25">
      <c r="A1318" s="2">
        <v>102</v>
      </c>
      <c r="B1318" s="2">
        <v>5.9</v>
      </c>
    </row>
    <row r="1319" spans="1:2" x14ac:dyDescent="0.25">
      <c r="A1319" s="1">
        <v>121</v>
      </c>
      <c r="B1319" s="1">
        <v>6.7</v>
      </c>
    </row>
    <row r="1320" spans="1:2" x14ac:dyDescent="0.25">
      <c r="A1320" s="2">
        <v>129</v>
      </c>
      <c r="B1320" s="2">
        <v>7.7</v>
      </c>
    </row>
    <row r="1321" spans="1:2" x14ac:dyDescent="0.25">
      <c r="A1321" s="2">
        <v>88</v>
      </c>
      <c r="B1321" s="2">
        <v>5.4</v>
      </c>
    </row>
    <row r="1322" spans="1:2" x14ac:dyDescent="0.25">
      <c r="A1322" s="1">
        <v>106</v>
      </c>
      <c r="B1322" s="1">
        <v>6.9</v>
      </c>
    </row>
    <row r="1323" spans="1:2" x14ac:dyDescent="0.25">
      <c r="A1323" s="2">
        <v>110</v>
      </c>
      <c r="B1323" s="2">
        <v>7.7</v>
      </c>
    </row>
    <row r="1324" spans="1:2" x14ac:dyDescent="0.25">
      <c r="A1324" s="1">
        <v>109</v>
      </c>
      <c r="B1324" s="1">
        <v>6.8</v>
      </c>
    </row>
    <row r="1325" spans="1:2" x14ac:dyDescent="0.25">
      <c r="A1325" s="2">
        <v>143</v>
      </c>
      <c r="B1325" s="2">
        <v>6.4</v>
      </c>
    </row>
    <row r="1326" spans="1:2" x14ac:dyDescent="0.25">
      <c r="A1326" s="1">
        <v>120</v>
      </c>
      <c r="B1326" s="1">
        <v>5.7</v>
      </c>
    </row>
    <row r="1327" spans="1:2" x14ac:dyDescent="0.25">
      <c r="A1327" s="2">
        <v>128</v>
      </c>
      <c r="B1327" s="2">
        <v>7.3</v>
      </c>
    </row>
    <row r="1328" spans="1:2" x14ac:dyDescent="0.25">
      <c r="A1328" s="1">
        <v>123</v>
      </c>
      <c r="B1328" s="1">
        <v>6.8</v>
      </c>
    </row>
    <row r="1329" spans="1:2" x14ac:dyDescent="0.25">
      <c r="A1329" s="2">
        <v>129</v>
      </c>
      <c r="B1329" s="2">
        <v>6.3</v>
      </c>
    </row>
    <row r="1330" spans="1:2" x14ac:dyDescent="0.25">
      <c r="A1330" s="1">
        <v>105</v>
      </c>
      <c r="B1330" s="1">
        <v>5.9</v>
      </c>
    </row>
    <row r="1331" spans="1:2" x14ac:dyDescent="0.25">
      <c r="A1331" s="2">
        <v>162</v>
      </c>
      <c r="B1331" s="2">
        <v>7.4</v>
      </c>
    </row>
    <row r="1332" spans="1:2" x14ac:dyDescent="0.25">
      <c r="A1332" s="1">
        <v>138</v>
      </c>
      <c r="B1332" s="1">
        <v>8.3000000000000007</v>
      </c>
    </row>
    <row r="1333" spans="1:2" x14ac:dyDescent="0.25">
      <c r="A1333" s="2">
        <v>100</v>
      </c>
      <c r="B1333" s="2">
        <v>6.2</v>
      </c>
    </row>
    <row r="1334" spans="1:2" x14ac:dyDescent="0.25">
      <c r="A1334" s="1">
        <v>90</v>
      </c>
      <c r="B1334" s="1">
        <v>6.3</v>
      </c>
    </row>
    <row r="1335" spans="1:2" x14ac:dyDescent="0.25">
      <c r="A1335" s="2">
        <v>108</v>
      </c>
      <c r="B1335" s="2">
        <v>5.8</v>
      </c>
    </row>
    <row r="1336" spans="1:2" x14ac:dyDescent="0.25">
      <c r="A1336" s="1">
        <v>101</v>
      </c>
      <c r="B1336" s="1">
        <v>7.5</v>
      </c>
    </row>
    <row r="1337" spans="1:2" x14ac:dyDescent="0.25">
      <c r="A1337" s="2">
        <v>109</v>
      </c>
      <c r="B1337" s="2">
        <v>6.3</v>
      </c>
    </row>
    <row r="1338" spans="1:2" x14ac:dyDescent="0.25">
      <c r="A1338" s="1">
        <v>132</v>
      </c>
      <c r="B1338" s="1">
        <v>6.4</v>
      </c>
    </row>
    <row r="1339" spans="1:2" x14ac:dyDescent="0.25">
      <c r="A1339" s="2">
        <v>123</v>
      </c>
      <c r="B1339" s="2">
        <v>7.2</v>
      </c>
    </row>
    <row r="1340" spans="1:2" x14ac:dyDescent="0.25">
      <c r="A1340" s="1">
        <v>87</v>
      </c>
      <c r="B1340" s="1">
        <v>6.3</v>
      </c>
    </row>
    <row r="1341" spans="1:2" x14ac:dyDescent="0.25">
      <c r="A1341" s="2">
        <v>109</v>
      </c>
      <c r="B1341" s="2">
        <v>6.9</v>
      </c>
    </row>
    <row r="1342" spans="1:2" x14ac:dyDescent="0.25">
      <c r="A1342" s="1">
        <v>109</v>
      </c>
      <c r="B1342" s="1">
        <v>6.6</v>
      </c>
    </row>
    <row r="1343" spans="1:2" x14ac:dyDescent="0.25">
      <c r="A1343" s="2">
        <v>92</v>
      </c>
      <c r="B1343" s="2">
        <v>6</v>
      </c>
    </row>
    <row r="1344" spans="1:2" x14ac:dyDescent="0.25">
      <c r="A1344" s="1">
        <v>125</v>
      </c>
      <c r="B1344" s="1">
        <v>7.5</v>
      </c>
    </row>
    <row r="1345" spans="1:2" x14ac:dyDescent="0.25">
      <c r="A1345" s="2">
        <v>202</v>
      </c>
      <c r="B1345" s="2">
        <v>7.7</v>
      </c>
    </row>
    <row r="1346" spans="1:2" x14ac:dyDescent="0.25">
      <c r="A1346" s="1">
        <v>134</v>
      </c>
      <c r="B1346" s="1">
        <v>6.2</v>
      </c>
    </row>
    <row r="1347" spans="1:2" x14ac:dyDescent="0.25">
      <c r="A1347" s="2">
        <v>88</v>
      </c>
      <c r="B1347" s="2">
        <v>5.4</v>
      </c>
    </row>
    <row r="1348" spans="1:2" x14ac:dyDescent="0.25">
      <c r="A1348" s="1">
        <v>92</v>
      </c>
      <c r="B1348" s="1">
        <v>6.6</v>
      </c>
    </row>
    <row r="1349" spans="1:2" x14ac:dyDescent="0.25">
      <c r="A1349" s="2">
        <v>91</v>
      </c>
      <c r="B1349" s="2">
        <v>5.3</v>
      </c>
    </row>
    <row r="1350" spans="1:2" x14ac:dyDescent="0.25">
      <c r="A1350" s="1">
        <v>75</v>
      </c>
      <c r="B1350" s="1">
        <v>5.6</v>
      </c>
    </row>
    <row r="1351" spans="1:2" x14ac:dyDescent="0.25">
      <c r="A1351" s="2">
        <v>98</v>
      </c>
      <c r="B1351" s="2">
        <v>5.9</v>
      </c>
    </row>
    <row r="1352" spans="1:2" x14ac:dyDescent="0.25">
      <c r="A1352" s="1">
        <v>147</v>
      </c>
      <c r="B1352" s="1">
        <v>7.8</v>
      </c>
    </row>
    <row r="1353" spans="1:2" x14ac:dyDescent="0.25">
      <c r="A1353" s="2">
        <v>100</v>
      </c>
      <c r="B1353" s="2">
        <v>6.7</v>
      </c>
    </row>
    <row r="1354" spans="1:2" x14ac:dyDescent="0.25">
      <c r="A1354" s="1">
        <v>120</v>
      </c>
      <c r="B1354" s="1">
        <v>7.4</v>
      </c>
    </row>
    <row r="1355" spans="1:2" x14ac:dyDescent="0.25">
      <c r="A1355" s="2">
        <v>104</v>
      </c>
      <c r="B1355" s="2">
        <v>6.2</v>
      </c>
    </row>
    <row r="1356" spans="1:2" x14ac:dyDescent="0.25">
      <c r="A1356" s="1">
        <v>103</v>
      </c>
      <c r="B1356" s="1">
        <v>5.4</v>
      </c>
    </row>
    <row r="1357" spans="1:2" x14ac:dyDescent="0.25">
      <c r="A1357" s="2">
        <v>109</v>
      </c>
      <c r="B1357" s="2">
        <v>6.7</v>
      </c>
    </row>
    <row r="1358" spans="1:2" x14ac:dyDescent="0.25">
      <c r="A1358" s="1">
        <v>104</v>
      </c>
      <c r="B1358" s="1">
        <v>5.3</v>
      </c>
    </row>
    <row r="1359" spans="1:2" x14ac:dyDescent="0.25">
      <c r="A1359" s="2">
        <v>112</v>
      </c>
      <c r="B1359" s="2">
        <v>5.9</v>
      </c>
    </row>
    <row r="1360" spans="1:2" x14ac:dyDescent="0.25">
      <c r="A1360" s="2">
        <v>95</v>
      </c>
      <c r="B1360" s="2">
        <v>4.8</v>
      </c>
    </row>
    <row r="1361" spans="1:2" x14ac:dyDescent="0.25">
      <c r="A1361" s="2">
        <v>102</v>
      </c>
      <c r="B1361" s="2">
        <v>3.8</v>
      </c>
    </row>
    <row r="1362" spans="1:2" x14ac:dyDescent="0.25">
      <c r="A1362" s="1">
        <v>150</v>
      </c>
      <c r="B1362" s="1">
        <v>8.5</v>
      </c>
    </row>
    <row r="1363" spans="1:2" x14ac:dyDescent="0.25">
      <c r="A1363" s="1">
        <v>101</v>
      </c>
      <c r="B1363" s="1">
        <v>6.8</v>
      </c>
    </row>
    <row r="1364" spans="1:2" x14ac:dyDescent="0.25">
      <c r="A1364" s="2">
        <v>108</v>
      </c>
      <c r="B1364" s="2">
        <v>5.3</v>
      </c>
    </row>
    <row r="1365" spans="1:2" x14ac:dyDescent="0.25">
      <c r="A1365" s="1">
        <v>98</v>
      </c>
      <c r="B1365" s="1">
        <v>7.3</v>
      </c>
    </row>
    <row r="1366" spans="1:2" x14ac:dyDescent="0.25">
      <c r="A1366" s="2">
        <v>137</v>
      </c>
      <c r="B1366" s="2">
        <v>6.6</v>
      </c>
    </row>
    <row r="1367" spans="1:2" x14ac:dyDescent="0.25">
      <c r="A1367" s="1">
        <v>112</v>
      </c>
      <c r="B1367" s="1">
        <v>6.2</v>
      </c>
    </row>
    <row r="1368" spans="1:2" x14ac:dyDescent="0.25">
      <c r="A1368" s="2">
        <v>101</v>
      </c>
      <c r="B1368" s="2">
        <v>5.2</v>
      </c>
    </row>
    <row r="1369" spans="1:2" x14ac:dyDescent="0.25">
      <c r="A1369" s="1">
        <v>103</v>
      </c>
      <c r="B1369" s="1">
        <v>6.2</v>
      </c>
    </row>
    <row r="1370" spans="1:2" x14ac:dyDescent="0.25">
      <c r="A1370" s="2">
        <v>101</v>
      </c>
      <c r="B1370" s="2">
        <v>6.2</v>
      </c>
    </row>
    <row r="1371" spans="1:2" x14ac:dyDescent="0.25">
      <c r="A1371" s="1">
        <v>112</v>
      </c>
      <c r="B1371" s="1">
        <v>6.6</v>
      </c>
    </row>
    <row r="1372" spans="1:2" x14ac:dyDescent="0.25">
      <c r="A1372" s="1">
        <v>102</v>
      </c>
      <c r="B1372" s="1">
        <v>6.2</v>
      </c>
    </row>
    <row r="1373" spans="1:2" x14ac:dyDescent="0.25">
      <c r="A1373" s="2">
        <v>101</v>
      </c>
      <c r="B1373" s="2">
        <v>5.0999999999999996</v>
      </c>
    </row>
    <row r="1374" spans="1:2" x14ac:dyDescent="0.25">
      <c r="A1374" s="1">
        <v>155</v>
      </c>
      <c r="B1374" s="1">
        <v>6.6</v>
      </c>
    </row>
    <row r="1375" spans="1:2" x14ac:dyDescent="0.25">
      <c r="A1375" s="1">
        <v>109</v>
      </c>
      <c r="B1375" s="1">
        <v>6.1</v>
      </c>
    </row>
    <row r="1376" spans="1:2" x14ac:dyDescent="0.25">
      <c r="A1376" s="2">
        <v>140</v>
      </c>
      <c r="B1376" s="2">
        <v>6.6</v>
      </c>
    </row>
    <row r="1377" spans="1:2" x14ac:dyDescent="0.25">
      <c r="A1377" s="1">
        <v>108</v>
      </c>
      <c r="B1377" s="1">
        <v>5.9</v>
      </c>
    </row>
    <row r="1378" spans="1:2" x14ac:dyDescent="0.25">
      <c r="A1378" s="2">
        <v>96</v>
      </c>
      <c r="B1378" s="2">
        <v>6.3</v>
      </c>
    </row>
    <row r="1379" spans="1:2" x14ac:dyDescent="0.25">
      <c r="A1379" s="1">
        <v>123</v>
      </c>
      <c r="B1379" s="1">
        <v>7.1</v>
      </c>
    </row>
    <row r="1380" spans="1:2" x14ac:dyDescent="0.25">
      <c r="A1380" s="2">
        <v>106</v>
      </c>
      <c r="B1380" s="2">
        <v>5</v>
      </c>
    </row>
    <row r="1381" spans="1:2" x14ac:dyDescent="0.25">
      <c r="A1381" s="1">
        <v>76</v>
      </c>
      <c r="B1381" s="1">
        <v>5.6</v>
      </c>
    </row>
    <row r="1382" spans="1:2" x14ac:dyDescent="0.25">
      <c r="A1382" s="2">
        <v>107</v>
      </c>
      <c r="B1382" s="2">
        <v>7.4</v>
      </c>
    </row>
    <row r="1383" spans="1:2" x14ac:dyDescent="0.25">
      <c r="A1383" s="1">
        <v>82</v>
      </c>
      <c r="B1383" s="1">
        <v>4.5</v>
      </c>
    </row>
    <row r="1384" spans="1:2" x14ac:dyDescent="0.25">
      <c r="A1384" s="2">
        <v>109</v>
      </c>
      <c r="B1384" s="2">
        <v>6.2</v>
      </c>
    </row>
    <row r="1385" spans="1:2" x14ac:dyDescent="0.25">
      <c r="A1385" s="1">
        <v>99</v>
      </c>
      <c r="B1385" s="1">
        <v>5</v>
      </c>
    </row>
    <row r="1386" spans="1:2" x14ac:dyDescent="0.25">
      <c r="A1386" s="2">
        <v>91</v>
      </c>
      <c r="B1386" s="2">
        <v>6.5</v>
      </c>
    </row>
    <row r="1387" spans="1:2" x14ac:dyDescent="0.25">
      <c r="A1387" s="1">
        <v>87</v>
      </c>
      <c r="B1387" s="1">
        <v>5.0999999999999996</v>
      </c>
    </row>
    <row r="1388" spans="1:2" x14ac:dyDescent="0.25">
      <c r="A1388" s="2">
        <v>125</v>
      </c>
      <c r="B1388" s="2">
        <v>6.5</v>
      </c>
    </row>
    <row r="1389" spans="1:2" x14ac:dyDescent="0.25">
      <c r="A1389" s="1">
        <v>118</v>
      </c>
      <c r="B1389" s="1">
        <v>6.2</v>
      </c>
    </row>
    <row r="1390" spans="1:2" x14ac:dyDescent="0.25">
      <c r="A1390" s="2">
        <v>98</v>
      </c>
      <c r="B1390" s="2">
        <v>6.3</v>
      </c>
    </row>
    <row r="1391" spans="1:2" x14ac:dyDescent="0.25">
      <c r="A1391" s="1">
        <v>92</v>
      </c>
      <c r="B1391" s="1">
        <v>3.8</v>
      </c>
    </row>
    <row r="1392" spans="1:2" x14ac:dyDescent="0.25">
      <c r="A1392" s="2">
        <v>92</v>
      </c>
      <c r="B1392" s="2">
        <v>6.2</v>
      </c>
    </row>
    <row r="1393" spans="1:2" x14ac:dyDescent="0.25">
      <c r="A1393" s="1">
        <v>115</v>
      </c>
      <c r="B1393" s="1">
        <v>5.7</v>
      </c>
    </row>
    <row r="1394" spans="1:2" x14ac:dyDescent="0.25">
      <c r="A1394" s="2">
        <v>120</v>
      </c>
      <c r="B1394" s="2">
        <v>6.7</v>
      </c>
    </row>
    <row r="1395" spans="1:2" x14ac:dyDescent="0.25">
      <c r="A1395" s="1">
        <v>111</v>
      </c>
      <c r="B1395" s="1">
        <v>6.8</v>
      </c>
    </row>
    <row r="1396" spans="1:2" x14ac:dyDescent="0.25">
      <c r="A1396" s="2">
        <v>94</v>
      </c>
      <c r="B1396" s="2">
        <v>6</v>
      </c>
    </row>
    <row r="1397" spans="1:2" x14ac:dyDescent="0.25">
      <c r="A1397" s="1">
        <v>100</v>
      </c>
      <c r="B1397" s="1">
        <v>7.3</v>
      </c>
    </row>
    <row r="1398" spans="1:2" x14ac:dyDescent="0.25">
      <c r="A1398" s="2">
        <v>101</v>
      </c>
      <c r="B1398" s="2">
        <v>5.5</v>
      </c>
    </row>
    <row r="1399" spans="1:2" x14ac:dyDescent="0.25">
      <c r="A1399" s="1">
        <v>139</v>
      </c>
      <c r="B1399" s="1">
        <v>6.7</v>
      </c>
    </row>
    <row r="1400" spans="1:2" x14ac:dyDescent="0.25">
      <c r="A1400" s="2">
        <v>91</v>
      </c>
      <c r="B1400" s="2">
        <v>4.8</v>
      </c>
    </row>
    <row r="1401" spans="1:2" x14ac:dyDescent="0.25">
      <c r="A1401" s="1">
        <v>109</v>
      </c>
      <c r="B1401" s="1">
        <v>5.7</v>
      </c>
    </row>
    <row r="1402" spans="1:2" x14ac:dyDescent="0.25">
      <c r="A1402" s="2">
        <v>102</v>
      </c>
      <c r="B1402" s="2">
        <v>5.0999999999999996</v>
      </c>
    </row>
    <row r="1403" spans="1:2" x14ac:dyDescent="0.25">
      <c r="A1403" s="1">
        <v>103</v>
      </c>
      <c r="B1403" s="1">
        <v>6</v>
      </c>
    </row>
    <row r="1404" spans="1:2" x14ac:dyDescent="0.25">
      <c r="A1404" s="2">
        <v>83</v>
      </c>
      <c r="B1404" s="2">
        <v>4.2</v>
      </c>
    </row>
    <row r="1405" spans="1:2" x14ac:dyDescent="0.25">
      <c r="A1405" s="1">
        <v>123</v>
      </c>
      <c r="B1405" s="1">
        <v>7.4</v>
      </c>
    </row>
    <row r="1406" spans="1:2" x14ac:dyDescent="0.25">
      <c r="A1406" s="2">
        <v>101</v>
      </c>
      <c r="B1406" s="2">
        <v>4.5999999999999996</v>
      </c>
    </row>
    <row r="1407" spans="1:2" x14ac:dyDescent="0.25">
      <c r="A1407" s="1">
        <v>117</v>
      </c>
      <c r="B1407" s="1">
        <v>6.9</v>
      </c>
    </row>
    <row r="1408" spans="1:2" x14ac:dyDescent="0.25">
      <c r="A1408" s="1">
        <v>114</v>
      </c>
      <c r="B1408" s="1">
        <v>6.9</v>
      </c>
    </row>
    <row r="1409" spans="1:2" x14ac:dyDescent="0.25">
      <c r="A1409" s="2">
        <v>330</v>
      </c>
      <c r="B1409" s="2">
        <v>8</v>
      </c>
    </row>
    <row r="1410" spans="1:2" x14ac:dyDescent="0.25">
      <c r="A1410" s="1">
        <v>121</v>
      </c>
      <c r="B1410" s="1">
        <v>6.4</v>
      </c>
    </row>
    <row r="1411" spans="1:2" x14ac:dyDescent="0.25">
      <c r="A1411" s="2">
        <v>114</v>
      </c>
      <c r="B1411" s="2">
        <v>6.3</v>
      </c>
    </row>
    <row r="1412" spans="1:2" x14ac:dyDescent="0.25">
      <c r="A1412" s="1">
        <v>148</v>
      </c>
      <c r="B1412" s="1">
        <v>6.8</v>
      </c>
    </row>
    <row r="1413" spans="1:2" x14ac:dyDescent="0.25">
      <c r="A1413" s="2">
        <v>113</v>
      </c>
      <c r="B1413" s="2">
        <v>6.8</v>
      </c>
    </row>
    <row r="1414" spans="1:2" x14ac:dyDescent="0.25">
      <c r="A1414" s="1">
        <v>91</v>
      </c>
      <c r="B1414" s="1">
        <v>5.4</v>
      </c>
    </row>
    <row r="1415" spans="1:2" x14ac:dyDescent="0.25">
      <c r="A1415" s="2">
        <v>139</v>
      </c>
      <c r="B1415" s="2">
        <v>7.2</v>
      </c>
    </row>
    <row r="1416" spans="1:2" x14ac:dyDescent="0.25">
      <c r="A1416" s="1">
        <v>96</v>
      </c>
      <c r="B1416" s="1">
        <v>7.3</v>
      </c>
    </row>
    <row r="1417" spans="1:2" x14ac:dyDescent="0.25">
      <c r="A1417" s="2">
        <v>102</v>
      </c>
      <c r="B1417" s="2">
        <v>5.2</v>
      </c>
    </row>
    <row r="1418" spans="1:2" x14ac:dyDescent="0.25">
      <c r="A1418" s="1">
        <v>96</v>
      </c>
      <c r="B1418" s="1">
        <v>5.5</v>
      </c>
    </row>
    <row r="1419" spans="1:2" x14ac:dyDescent="0.25">
      <c r="A1419" s="2">
        <v>101</v>
      </c>
      <c r="B1419" s="2">
        <v>7.7</v>
      </c>
    </row>
    <row r="1420" spans="1:2" x14ac:dyDescent="0.25">
      <c r="A1420" s="1">
        <v>128</v>
      </c>
      <c r="B1420" s="1">
        <v>7.1</v>
      </c>
    </row>
    <row r="1421" spans="1:2" x14ac:dyDescent="0.25">
      <c r="A1421" s="2">
        <v>109</v>
      </c>
      <c r="B1421" s="2">
        <v>5.3</v>
      </c>
    </row>
    <row r="1422" spans="1:2" x14ac:dyDescent="0.25">
      <c r="A1422" s="1">
        <v>114</v>
      </c>
      <c r="B1422" s="1">
        <v>5.6</v>
      </c>
    </row>
    <row r="1423" spans="1:2" x14ac:dyDescent="0.25">
      <c r="A1423" s="2">
        <v>105</v>
      </c>
      <c r="B1423" s="2">
        <v>5.7</v>
      </c>
    </row>
    <row r="1424" spans="1:2" x14ac:dyDescent="0.25">
      <c r="A1424" s="1">
        <v>141</v>
      </c>
      <c r="B1424" s="1">
        <v>7.1</v>
      </c>
    </row>
    <row r="1425" spans="1:2" x14ac:dyDescent="0.25">
      <c r="A1425" s="1">
        <v>138</v>
      </c>
      <c r="B1425" s="1">
        <v>7.6</v>
      </c>
    </row>
    <row r="1426" spans="1:2" x14ac:dyDescent="0.25">
      <c r="A1426" s="2">
        <v>101</v>
      </c>
      <c r="B1426" s="2">
        <v>5.5</v>
      </c>
    </row>
    <row r="1427" spans="1:2" x14ac:dyDescent="0.25">
      <c r="A1427" s="1">
        <v>99</v>
      </c>
      <c r="B1427" s="1">
        <v>5.0999999999999996</v>
      </c>
    </row>
    <row r="1428" spans="1:2" x14ac:dyDescent="0.25">
      <c r="A1428" s="2">
        <v>85</v>
      </c>
      <c r="B1428" s="2">
        <v>6.3</v>
      </c>
    </row>
    <row r="1429" spans="1:2" x14ac:dyDescent="0.25">
      <c r="A1429" s="1">
        <v>89</v>
      </c>
      <c r="B1429" s="1">
        <v>4.9000000000000004</v>
      </c>
    </row>
    <row r="1430" spans="1:2" x14ac:dyDescent="0.25">
      <c r="A1430" s="2">
        <v>99</v>
      </c>
      <c r="B1430" s="2">
        <v>6.5</v>
      </c>
    </row>
    <row r="1431" spans="1:2" x14ac:dyDescent="0.25">
      <c r="A1431" s="1">
        <v>105</v>
      </c>
      <c r="B1431" s="1">
        <v>5.6</v>
      </c>
    </row>
    <row r="1432" spans="1:2" x14ac:dyDescent="0.25">
      <c r="A1432" s="2">
        <v>97</v>
      </c>
      <c r="B1432" s="2">
        <v>5.3</v>
      </c>
    </row>
    <row r="1433" spans="1:2" x14ac:dyDescent="0.25">
      <c r="A1433" s="1">
        <v>140</v>
      </c>
      <c r="B1433" s="1">
        <v>6.5</v>
      </c>
    </row>
    <row r="1434" spans="1:2" x14ac:dyDescent="0.25">
      <c r="A1434" s="2">
        <v>118</v>
      </c>
      <c r="B1434" s="2">
        <v>6.8</v>
      </c>
    </row>
    <row r="1435" spans="1:2" x14ac:dyDescent="0.25">
      <c r="A1435" s="1">
        <v>94</v>
      </c>
      <c r="B1435" s="1">
        <v>6.5</v>
      </c>
    </row>
    <row r="1436" spans="1:2" x14ac:dyDescent="0.25">
      <c r="A1436" s="2">
        <v>124</v>
      </c>
      <c r="B1436" s="2">
        <v>6</v>
      </c>
    </row>
    <row r="1437" spans="1:2" x14ac:dyDescent="0.25">
      <c r="A1437" s="1">
        <v>134</v>
      </c>
      <c r="B1437" s="1">
        <v>8.4</v>
      </c>
    </row>
    <row r="1438" spans="1:2" x14ac:dyDescent="0.25">
      <c r="A1438" s="2">
        <v>113</v>
      </c>
      <c r="B1438" s="2">
        <v>6</v>
      </c>
    </row>
    <row r="1439" spans="1:2" x14ac:dyDescent="0.25">
      <c r="A1439" s="1">
        <v>124</v>
      </c>
      <c r="B1439" s="1">
        <v>7.6</v>
      </c>
    </row>
    <row r="1440" spans="1:2" x14ac:dyDescent="0.25">
      <c r="A1440" s="1">
        <v>97</v>
      </c>
      <c r="B1440" s="1">
        <v>6.9</v>
      </c>
    </row>
    <row r="1441" spans="1:2" x14ac:dyDescent="0.25">
      <c r="A1441" s="2">
        <v>123</v>
      </c>
      <c r="B1441" s="2">
        <v>6.4</v>
      </c>
    </row>
    <row r="1442" spans="1:2" x14ac:dyDescent="0.25">
      <c r="A1442" s="1">
        <v>99</v>
      </c>
      <c r="B1442" s="1">
        <v>5.0999999999999996</v>
      </c>
    </row>
    <row r="1443" spans="1:2" x14ac:dyDescent="0.25">
      <c r="A1443" s="2">
        <v>101</v>
      </c>
      <c r="B1443" s="2">
        <v>7</v>
      </c>
    </row>
    <row r="1444" spans="1:2" x14ac:dyDescent="0.25">
      <c r="A1444" s="1">
        <v>92</v>
      </c>
      <c r="B1444" s="1">
        <v>5.7</v>
      </c>
    </row>
    <row r="1445" spans="1:2" x14ac:dyDescent="0.25">
      <c r="A1445" s="2">
        <v>131</v>
      </c>
      <c r="B1445" s="2">
        <v>6.8</v>
      </c>
    </row>
    <row r="1446" spans="1:2" x14ac:dyDescent="0.25">
      <c r="A1446" s="1">
        <v>107</v>
      </c>
      <c r="B1446" s="1">
        <v>6.7</v>
      </c>
    </row>
    <row r="1447" spans="1:2" x14ac:dyDescent="0.25">
      <c r="A1447" s="2">
        <v>103</v>
      </c>
      <c r="B1447" s="2">
        <v>6.2</v>
      </c>
    </row>
    <row r="1448" spans="1:2" x14ac:dyDescent="0.25">
      <c r="A1448" s="1">
        <v>129</v>
      </c>
      <c r="B1448" s="1">
        <v>7.2</v>
      </c>
    </row>
    <row r="1449" spans="1:2" x14ac:dyDescent="0.25">
      <c r="A1449" s="2">
        <v>107</v>
      </c>
      <c r="B1449" s="2">
        <v>6.2</v>
      </c>
    </row>
    <row r="1450" spans="1:2" x14ac:dyDescent="0.25">
      <c r="A1450" s="1">
        <v>89</v>
      </c>
      <c r="B1450" s="1">
        <v>5.6</v>
      </c>
    </row>
    <row r="1451" spans="1:2" x14ac:dyDescent="0.25">
      <c r="A1451" s="2">
        <v>113</v>
      </c>
      <c r="B1451" s="2">
        <v>4.4000000000000004</v>
      </c>
    </row>
    <row r="1452" spans="1:2" x14ac:dyDescent="0.25">
      <c r="A1452" s="1">
        <v>93</v>
      </c>
      <c r="B1452" s="1">
        <v>7.5</v>
      </c>
    </row>
    <row r="1453" spans="1:2" x14ac:dyDescent="0.25">
      <c r="A1453" s="2">
        <v>120</v>
      </c>
      <c r="B1453" s="2">
        <v>7.1</v>
      </c>
    </row>
    <row r="1454" spans="1:2" x14ac:dyDescent="0.25">
      <c r="A1454" s="1">
        <v>98</v>
      </c>
      <c r="B1454" s="1">
        <v>6.4</v>
      </c>
    </row>
    <row r="1455" spans="1:2" x14ac:dyDescent="0.25">
      <c r="A1455" s="2">
        <v>105</v>
      </c>
      <c r="B1455" s="2">
        <v>7.1</v>
      </c>
    </row>
    <row r="1456" spans="1:2" x14ac:dyDescent="0.25">
      <c r="A1456" s="2">
        <v>98</v>
      </c>
      <c r="B1456" s="2">
        <v>6.9</v>
      </c>
    </row>
    <row r="1457" spans="1:2" x14ac:dyDescent="0.25">
      <c r="A1457" s="1">
        <v>96</v>
      </c>
      <c r="B1457" s="1">
        <v>7.5</v>
      </c>
    </row>
    <row r="1458" spans="1:2" x14ac:dyDescent="0.25">
      <c r="A1458" s="2">
        <v>87</v>
      </c>
      <c r="B1458" s="2">
        <v>6.3</v>
      </c>
    </row>
    <row r="1459" spans="1:2" x14ac:dyDescent="0.25">
      <c r="A1459" s="1">
        <v>107</v>
      </c>
      <c r="B1459" s="1">
        <v>6.4</v>
      </c>
    </row>
    <row r="1460" spans="1:2" x14ac:dyDescent="0.25">
      <c r="A1460" s="2">
        <v>90</v>
      </c>
      <c r="B1460" s="2">
        <v>5.9</v>
      </c>
    </row>
    <row r="1461" spans="1:2" x14ac:dyDescent="0.25">
      <c r="A1461" s="1">
        <v>121</v>
      </c>
      <c r="B1461" s="1">
        <v>6.8</v>
      </c>
    </row>
    <row r="1462" spans="1:2" x14ac:dyDescent="0.25">
      <c r="A1462" s="2">
        <v>119</v>
      </c>
      <c r="B1462" s="2">
        <v>6.3</v>
      </c>
    </row>
    <row r="1463" spans="1:2" x14ac:dyDescent="0.25">
      <c r="A1463" s="1">
        <v>107</v>
      </c>
      <c r="B1463" s="1">
        <v>3.6</v>
      </c>
    </row>
    <row r="1464" spans="1:2" x14ac:dyDescent="0.25">
      <c r="A1464" s="2">
        <v>110</v>
      </c>
      <c r="B1464" s="2">
        <v>5.3</v>
      </c>
    </row>
    <row r="1465" spans="1:2" x14ac:dyDescent="0.25">
      <c r="A1465" s="1">
        <v>100</v>
      </c>
      <c r="B1465" s="1">
        <v>5.9</v>
      </c>
    </row>
    <row r="1466" spans="1:2" x14ac:dyDescent="0.25">
      <c r="A1466" s="2">
        <v>75</v>
      </c>
      <c r="B1466" s="2">
        <v>6.9</v>
      </c>
    </row>
    <row r="1467" spans="1:2" x14ac:dyDescent="0.25">
      <c r="A1467" s="1">
        <v>132</v>
      </c>
      <c r="B1467" s="1">
        <v>6.9</v>
      </c>
    </row>
    <row r="1468" spans="1:2" x14ac:dyDescent="0.25">
      <c r="A1468" s="2">
        <v>105</v>
      </c>
      <c r="B1468" s="2">
        <v>6.1</v>
      </c>
    </row>
    <row r="1469" spans="1:2" x14ac:dyDescent="0.25">
      <c r="A1469" s="2">
        <v>289</v>
      </c>
      <c r="B1469" s="2">
        <v>8.5</v>
      </c>
    </row>
    <row r="1470" spans="1:2" x14ac:dyDescent="0.25">
      <c r="A1470" s="1">
        <v>102</v>
      </c>
      <c r="B1470" s="1">
        <v>6.3</v>
      </c>
    </row>
    <row r="1471" spans="1:2" x14ac:dyDescent="0.25">
      <c r="A1471" s="2">
        <v>143</v>
      </c>
      <c r="B1471" s="2">
        <v>7.3</v>
      </c>
    </row>
    <row r="1472" spans="1:2" x14ac:dyDescent="0.25">
      <c r="A1472" s="1">
        <v>113</v>
      </c>
      <c r="B1472" s="1">
        <v>6.3</v>
      </c>
    </row>
    <row r="1473" spans="1:2" x14ac:dyDescent="0.25">
      <c r="A1473" s="2">
        <v>161</v>
      </c>
      <c r="B1473" s="2">
        <v>7.2</v>
      </c>
    </row>
    <row r="1474" spans="1:2" x14ac:dyDescent="0.25">
      <c r="A1474" s="1">
        <v>138</v>
      </c>
      <c r="B1474" s="1">
        <v>7.3</v>
      </c>
    </row>
    <row r="1475" spans="1:2" x14ac:dyDescent="0.25">
      <c r="A1475" s="2">
        <v>126</v>
      </c>
      <c r="B1475" s="2">
        <v>6.3</v>
      </c>
    </row>
    <row r="1476" spans="1:2" x14ac:dyDescent="0.25">
      <c r="A1476" s="1">
        <v>99</v>
      </c>
      <c r="B1476" s="1">
        <v>8.1</v>
      </c>
    </row>
    <row r="1477" spans="1:2" x14ac:dyDescent="0.25">
      <c r="A1477" s="2">
        <v>101</v>
      </c>
      <c r="B1477" s="2">
        <v>6.9</v>
      </c>
    </row>
    <row r="1478" spans="1:2" x14ac:dyDescent="0.25">
      <c r="A1478" s="1">
        <v>103</v>
      </c>
      <c r="B1478" s="1">
        <v>6.3</v>
      </c>
    </row>
    <row r="1479" spans="1:2" x14ac:dyDescent="0.25">
      <c r="A1479" s="2">
        <v>118</v>
      </c>
      <c r="B1479" s="2">
        <v>7.3</v>
      </c>
    </row>
    <row r="1480" spans="1:2" x14ac:dyDescent="0.25">
      <c r="A1480" s="1">
        <v>116</v>
      </c>
      <c r="B1480" s="1">
        <v>5.5</v>
      </c>
    </row>
    <row r="1481" spans="1:2" x14ac:dyDescent="0.25">
      <c r="A1481" s="2">
        <v>99</v>
      </c>
      <c r="B1481" s="2">
        <v>6.1</v>
      </c>
    </row>
    <row r="1482" spans="1:2" x14ac:dyDescent="0.25">
      <c r="A1482" s="1">
        <v>105</v>
      </c>
      <c r="B1482" s="1">
        <v>6.9</v>
      </c>
    </row>
    <row r="1483" spans="1:2" x14ac:dyDescent="0.25">
      <c r="A1483" s="2">
        <v>113</v>
      </c>
      <c r="B1483" s="2">
        <v>7.2</v>
      </c>
    </row>
    <row r="1484" spans="1:2" x14ac:dyDescent="0.25">
      <c r="A1484" s="1">
        <v>93</v>
      </c>
      <c r="B1484" s="1">
        <v>6.4</v>
      </c>
    </row>
    <row r="1485" spans="1:2" x14ac:dyDescent="0.25">
      <c r="A1485" s="2">
        <v>108</v>
      </c>
      <c r="B1485" s="2">
        <v>6.4</v>
      </c>
    </row>
    <row r="1486" spans="1:2" x14ac:dyDescent="0.25">
      <c r="A1486" s="1">
        <v>74</v>
      </c>
      <c r="B1486" s="1">
        <v>8.3000000000000007</v>
      </c>
    </row>
    <row r="1487" spans="1:2" x14ac:dyDescent="0.25">
      <c r="A1487" s="2">
        <v>116</v>
      </c>
      <c r="B1487" s="2">
        <v>7.2</v>
      </c>
    </row>
    <row r="1488" spans="1:2" x14ac:dyDescent="0.25">
      <c r="A1488" s="1">
        <v>104</v>
      </c>
      <c r="B1488" s="1">
        <v>6.8</v>
      </c>
    </row>
    <row r="1489" spans="1:2" x14ac:dyDescent="0.25">
      <c r="A1489" s="2">
        <v>106</v>
      </c>
      <c r="B1489" s="2">
        <v>6.5</v>
      </c>
    </row>
    <row r="1490" spans="1:2" x14ac:dyDescent="0.25">
      <c r="A1490" s="1">
        <v>120</v>
      </c>
      <c r="B1490" s="1">
        <v>7.8</v>
      </c>
    </row>
    <row r="1491" spans="1:2" x14ac:dyDescent="0.25">
      <c r="A1491" s="2">
        <v>135</v>
      </c>
      <c r="B1491" s="2">
        <v>7.6</v>
      </c>
    </row>
    <row r="1492" spans="1:2" x14ac:dyDescent="0.25">
      <c r="A1492" s="1">
        <v>132</v>
      </c>
      <c r="B1492" s="1">
        <v>7.2</v>
      </c>
    </row>
    <row r="1493" spans="1:2" x14ac:dyDescent="0.25">
      <c r="A1493" s="2">
        <v>92</v>
      </c>
      <c r="B1493" s="2">
        <v>6.7</v>
      </c>
    </row>
    <row r="1494" spans="1:2" x14ac:dyDescent="0.25">
      <c r="A1494" s="1">
        <v>99</v>
      </c>
      <c r="B1494" s="1">
        <v>6.8</v>
      </c>
    </row>
    <row r="1495" spans="1:2" x14ac:dyDescent="0.25">
      <c r="A1495" s="2">
        <v>90</v>
      </c>
      <c r="B1495" s="2">
        <v>6.3</v>
      </c>
    </row>
    <row r="1496" spans="1:2" x14ac:dyDescent="0.25">
      <c r="A1496" s="1">
        <v>111</v>
      </c>
      <c r="B1496" s="1">
        <v>6.2</v>
      </c>
    </row>
    <row r="1497" spans="1:2" x14ac:dyDescent="0.25">
      <c r="A1497" s="2">
        <v>103</v>
      </c>
      <c r="B1497" s="2">
        <v>6.2</v>
      </c>
    </row>
    <row r="1498" spans="1:2" x14ac:dyDescent="0.25">
      <c r="A1498" s="1">
        <v>127</v>
      </c>
      <c r="B1498" s="1">
        <v>8.6</v>
      </c>
    </row>
    <row r="1499" spans="1:2" x14ac:dyDescent="0.25">
      <c r="A1499" s="2">
        <v>112</v>
      </c>
      <c r="B1499" s="2">
        <v>8</v>
      </c>
    </row>
    <row r="1500" spans="1:2" x14ac:dyDescent="0.25">
      <c r="A1500" s="1">
        <v>87</v>
      </c>
      <c r="B1500" s="1">
        <v>7</v>
      </c>
    </row>
    <row r="1501" spans="1:2" x14ac:dyDescent="0.25">
      <c r="A1501" s="2">
        <v>138</v>
      </c>
      <c r="B1501" s="2">
        <v>8</v>
      </c>
    </row>
    <row r="1502" spans="1:2" x14ac:dyDescent="0.25">
      <c r="A1502" s="1">
        <v>132</v>
      </c>
      <c r="B1502" s="1">
        <v>8.1</v>
      </c>
    </row>
    <row r="1503" spans="1:2" x14ac:dyDescent="0.25">
      <c r="A1503" s="2">
        <v>103</v>
      </c>
      <c r="B1503" s="2">
        <v>6.7</v>
      </c>
    </row>
    <row r="1504" spans="1:2" x14ac:dyDescent="0.25">
      <c r="A1504" s="1">
        <v>123</v>
      </c>
      <c r="B1504" s="1">
        <v>7.9</v>
      </c>
    </row>
    <row r="1505" spans="1:2" x14ac:dyDescent="0.25">
      <c r="A1505" s="2">
        <v>111</v>
      </c>
      <c r="B1505" s="2">
        <v>6.1</v>
      </c>
    </row>
    <row r="1506" spans="1:2" x14ac:dyDescent="0.25">
      <c r="A1506" s="1">
        <v>102</v>
      </c>
      <c r="B1506" s="1">
        <v>4.2</v>
      </c>
    </row>
    <row r="1507" spans="1:2" x14ac:dyDescent="0.25">
      <c r="A1507" s="2">
        <v>78</v>
      </c>
      <c r="B1507" s="2">
        <v>6.1</v>
      </c>
    </row>
    <row r="1508" spans="1:2" x14ac:dyDescent="0.25">
      <c r="A1508" s="1">
        <v>132</v>
      </c>
      <c r="B1508" s="1">
        <v>6.6</v>
      </c>
    </row>
    <row r="1509" spans="1:2" x14ac:dyDescent="0.25">
      <c r="A1509" s="2">
        <v>133</v>
      </c>
      <c r="B1509" s="2">
        <v>7.5</v>
      </c>
    </row>
    <row r="1510" spans="1:2" x14ac:dyDescent="0.25">
      <c r="A1510" s="1">
        <v>108</v>
      </c>
      <c r="B1510" s="1">
        <v>7.4</v>
      </c>
    </row>
    <row r="1511" spans="1:2" x14ac:dyDescent="0.25">
      <c r="A1511" s="2">
        <v>125</v>
      </c>
      <c r="B1511" s="2">
        <v>7.2</v>
      </c>
    </row>
    <row r="1512" spans="1:2" x14ac:dyDescent="0.25">
      <c r="A1512" s="1">
        <v>98</v>
      </c>
      <c r="B1512" s="1">
        <v>6.9</v>
      </c>
    </row>
    <row r="1513" spans="1:2" x14ac:dyDescent="0.25">
      <c r="A1513" s="2">
        <v>119</v>
      </c>
      <c r="B1513" s="2">
        <v>7.4</v>
      </c>
    </row>
    <row r="1514" spans="1:2" x14ac:dyDescent="0.25">
      <c r="A1514" s="1">
        <v>87</v>
      </c>
      <c r="B1514" s="1">
        <v>5.4</v>
      </c>
    </row>
    <row r="1515" spans="1:2" x14ac:dyDescent="0.25">
      <c r="A1515" s="2">
        <v>91</v>
      </c>
      <c r="B1515" s="2">
        <v>6.8</v>
      </c>
    </row>
    <row r="1516" spans="1:2" x14ac:dyDescent="0.25">
      <c r="A1516" s="1">
        <v>100</v>
      </c>
      <c r="B1516" s="1">
        <v>6.3</v>
      </c>
    </row>
    <row r="1517" spans="1:2" x14ac:dyDescent="0.25">
      <c r="A1517" s="2">
        <v>118</v>
      </c>
      <c r="B1517" s="2">
        <v>7.2</v>
      </c>
    </row>
    <row r="1518" spans="1:2" x14ac:dyDescent="0.25">
      <c r="A1518" s="2">
        <v>109</v>
      </c>
      <c r="B1518" s="2">
        <v>6.9</v>
      </c>
    </row>
    <row r="1519" spans="1:2" x14ac:dyDescent="0.25">
      <c r="A1519" s="1">
        <v>99</v>
      </c>
      <c r="B1519" s="1">
        <v>6</v>
      </c>
    </row>
    <row r="1520" spans="1:2" x14ac:dyDescent="0.25">
      <c r="A1520" s="2">
        <v>114</v>
      </c>
      <c r="B1520" s="2">
        <v>5.9</v>
      </c>
    </row>
    <row r="1521" spans="1:2" x14ac:dyDescent="0.25">
      <c r="A1521" s="1">
        <v>89</v>
      </c>
      <c r="B1521" s="1">
        <v>5.4</v>
      </c>
    </row>
    <row r="1522" spans="1:2" x14ac:dyDescent="0.25">
      <c r="A1522" s="2">
        <v>95</v>
      </c>
      <c r="B1522" s="2">
        <v>5.9</v>
      </c>
    </row>
    <row r="1523" spans="1:2" x14ac:dyDescent="0.25">
      <c r="A1523" s="1">
        <v>98</v>
      </c>
      <c r="B1523" s="1">
        <v>6.1</v>
      </c>
    </row>
    <row r="1524" spans="1:2" x14ac:dyDescent="0.25">
      <c r="A1524" s="2">
        <v>94</v>
      </c>
      <c r="B1524" s="2">
        <v>7.7</v>
      </c>
    </row>
    <row r="1525" spans="1:2" x14ac:dyDescent="0.25">
      <c r="A1525" s="1">
        <v>85</v>
      </c>
      <c r="B1525" s="1">
        <v>5.8</v>
      </c>
    </row>
    <row r="1526" spans="1:2" x14ac:dyDescent="0.25">
      <c r="A1526" s="2">
        <v>124</v>
      </c>
      <c r="B1526" s="2">
        <v>7.6</v>
      </c>
    </row>
    <row r="1527" spans="1:2" x14ac:dyDescent="0.25">
      <c r="A1527" s="1">
        <v>131</v>
      </c>
      <c r="B1527" s="1">
        <v>6.1</v>
      </c>
    </row>
    <row r="1528" spans="1:2" x14ac:dyDescent="0.25">
      <c r="A1528" s="2">
        <v>107</v>
      </c>
      <c r="B1528" s="2">
        <v>5.4</v>
      </c>
    </row>
    <row r="1529" spans="1:2" x14ac:dyDescent="0.25">
      <c r="A1529" s="1">
        <v>99</v>
      </c>
      <c r="B1529" s="1">
        <v>5.0999999999999996</v>
      </c>
    </row>
    <row r="1530" spans="1:2" x14ac:dyDescent="0.25">
      <c r="A1530" s="2">
        <v>83</v>
      </c>
      <c r="B1530" s="2">
        <v>6.4</v>
      </c>
    </row>
    <row r="1531" spans="1:2" x14ac:dyDescent="0.25">
      <c r="A1531" s="1">
        <v>131</v>
      </c>
      <c r="B1531" s="1">
        <v>6.3</v>
      </c>
    </row>
    <row r="1532" spans="1:2" x14ac:dyDescent="0.25">
      <c r="A1532" s="2">
        <v>85</v>
      </c>
      <c r="B1532" s="2">
        <v>7.5</v>
      </c>
    </row>
    <row r="1533" spans="1:2" x14ac:dyDescent="0.25">
      <c r="A1533" s="1">
        <v>126</v>
      </c>
      <c r="B1533" s="1">
        <v>7.1</v>
      </c>
    </row>
    <row r="1534" spans="1:2" x14ac:dyDescent="0.25">
      <c r="A1534" s="1">
        <v>123</v>
      </c>
      <c r="B1534" s="1">
        <v>7.8</v>
      </c>
    </row>
    <row r="1535" spans="1:2" x14ac:dyDescent="0.25">
      <c r="A1535" s="2">
        <v>105</v>
      </c>
      <c r="B1535" s="2">
        <v>6.5</v>
      </c>
    </row>
    <row r="1536" spans="1:2" x14ac:dyDescent="0.25">
      <c r="A1536" s="1">
        <v>125</v>
      </c>
      <c r="B1536" s="1">
        <v>6.6</v>
      </c>
    </row>
    <row r="1537" spans="1:2" x14ac:dyDescent="0.25">
      <c r="A1537" s="1">
        <v>77</v>
      </c>
      <c r="B1537" s="1">
        <v>7.4</v>
      </c>
    </row>
    <row r="1538" spans="1:2" x14ac:dyDescent="0.25">
      <c r="A1538" s="1">
        <v>121</v>
      </c>
      <c r="B1538" s="1">
        <v>7.6</v>
      </c>
    </row>
    <row r="1539" spans="1:2" x14ac:dyDescent="0.25">
      <c r="A1539" s="2">
        <v>124</v>
      </c>
      <c r="B1539" s="2">
        <v>7.5</v>
      </c>
    </row>
    <row r="1540" spans="1:2" x14ac:dyDescent="0.25">
      <c r="A1540" s="1">
        <v>99</v>
      </c>
      <c r="B1540" s="1">
        <v>6.6</v>
      </c>
    </row>
    <row r="1541" spans="1:2" x14ac:dyDescent="0.25">
      <c r="A1541" s="2">
        <v>112</v>
      </c>
      <c r="B1541" s="2">
        <v>7.2</v>
      </c>
    </row>
    <row r="1542" spans="1:2" x14ac:dyDescent="0.25">
      <c r="A1542" s="1">
        <v>111</v>
      </c>
      <c r="B1542" s="1">
        <v>7.6</v>
      </c>
    </row>
    <row r="1543" spans="1:2" x14ac:dyDescent="0.25">
      <c r="A1543" s="2">
        <v>107</v>
      </c>
      <c r="B1543" s="2">
        <v>6.2</v>
      </c>
    </row>
    <row r="1544" spans="1:2" x14ac:dyDescent="0.25">
      <c r="A1544" s="1">
        <v>104</v>
      </c>
      <c r="B1544" s="1">
        <v>5.6</v>
      </c>
    </row>
    <row r="1545" spans="1:2" x14ac:dyDescent="0.25">
      <c r="A1545" s="2">
        <v>113</v>
      </c>
      <c r="B1545" s="2">
        <v>7.6</v>
      </c>
    </row>
    <row r="1546" spans="1:2" x14ac:dyDescent="0.25">
      <c r="A1546" s="1">
        <v>113</v>
      </c>
      <c r="B1546" s="1">
        <v>6.6</v>
      </c>
    </row>
    <row r="1547" spans="1:2" x14ac:dyDescent="0.25">
      <c r="A1547" s="2">
        <v>95</v>
      </c>
      <c r="B1547" s="2">
        <v>7</v>
      </c>
    </row>
    <row r="1548" spans="1:2" x14ac:dyDescent="0.25">
      <c r="A1548" s="1">
        <v>86</v>
      </c>
      <c r="B1548" s="1">
        <v>2.7</v>
      </c>
    </row>
    <row r="1549" spans="1:2" x14ac:dyDescent="0.25">
      <c r="A1549" s="2">
        <v>126</v>
      </c>
      <c r="B1549" s="2">
        <v>7.6</v>
      </c>
    </row>
    <row r="1550" spans="1:2" x14ac:dyDescent="0.25">
      <c r="A1550" s="1">
        <v>101</v>
      </c>
      <c r="B1550" s="1">
        <v>6.6</v>
      </c>
    </row>
    <row r="1551" spans="1:2" x14ac:dyDescent="0.25">
      <c r="A1551" s="2">
        <v>102</v>
      </c>
      <c r="B1551" s="2">
        <v>6.9</v>
      </c>
    </row>
    <row r="1552" spans="1:2" x14ac:dyDescent="0.25">
      <c r="A1552" s="1">
        <v>111</v>
      </c>
      <c r="B1552" s="1">
        <v>6.8</v>
      </c>
    </row>
    <row r="1553" spans="1:2" x14ac:dyDescent="0.25">
      <c r="A1553" s="1">
        <v>95</v>
      </c>
      <c r="B1553" s="1">
        <v>3.7</v>
      </c>
    </row>
    <row r="1554" spans="1:2" x14ac:dyDescent="0.25">
      <c r="A1554" s="2">
        <v>98</v>
      </c>
      <c r="B1554" s="2">
        <v>6.1</v>
      </c>
    </row>
    <row r="1555" spans="1:2" x14ac:dyDescent="0.25">
      <c r="A1555" s="1">
        <v>100</v>
      </c>
      <c r="B1555" s="1">
        <v>5.9</v>
      </c>
    </row>
    <row r="1556" spans="1:2" x14ac:dyDescent="0.25">
      <c r="A1556" s="2">
        <v>118</v>
      </c>
      <c r="B1556" s="2">
        <v>6.7</v>
      </c>
    </row>
    <row r="1557" spans="1:2" x14ac:dyDescent="0.25">
      <c r="A1557" s="2">
        <v>125</v>
      </c>
      <c r="B1557" s="2">
        <v>6.9</v>
      </c>
    </row>
    <row r="1558" spans="1:2" x14ac:dyDescent="0.25">
      <c r="A1558" s="1">
        <v>94</v>
      </c>
      <c r="B1558" s="1">
        <v>5.5</v>
      </c>
    </row>
    <row r="1559" spans="1:2" x14ac:dyDescent="0.25">
      <c r="A1559" s="2">
        <v>79</v>
      </c>
      <c r="B1559" s="2">
        <v>7.1</v>
      </c>
    </row>
    <row r="1560" spans="1:2" x14ac:dyDescent="0.25">
      <c r="A1560" s="1">
        <v>106</v>
      </c>
      <c r="B1560" s="1">
        <v>7.1</v>
      </c>
    </row>
    <row r="1561" spans="1:2" x14ac:dyDescent="0.25">
      <c r="A1561" s="1">
        <v>63</v>
      </c>
      <c r="B1561" s="1">
        <v>7.3</v>
      </c>
    </row>
    <row r="1562" spans="1:2" x14ac:dyDescent="0.25">
      <c r="A1562" s="2">
        <v>85</v>
      </c>
      <c r="B1562" s="2">
        <v>3.4</v>
      </c>
    </row>
    <row r="1563" spans="1:2" x14ac:dyDescent="0.25">
      <c r="A1563" s="1">
        <v>108</v>
      </c>
      <c r="B1563" s="1">
        <v>6.8</v>
      </c>
    </row>
    <row r="1564" spans="1:2" x14ac:dyDescent="0.25">
      <c r="A1564" s="2">
        <v>139</v>
      </c>
      <c r="B1564" s="2">
        <v>6.9</v>
      </c>
    </row>
    <row r="1565" spans="1:2" x14ac:dyDescent="0.25">
      <c r="A1565" s="1">
        <v>127</v>
      </c>
      <c r="B1565" s="1">
        <v>7</v>
      </c>
    </row>
    <row r="1566" spans="1:2" x14ac:dyDescent="0.25">
      <c r="A1566" s="2">
        <v>106</v>
      </c>
      <c r="B1566" s="2">
        <v>5.5</v>
      </c>
    </row>
    <row r="1567" spans="1:2" x14ac:dyDescent="0.25">
      <c r="A1567" s="1">
        <v>95</v>
      </c>
      <c r="B1567" s="1">
        <v>5.0999999999999996</v>
      </c>
    </row>
    <row r="1568" spans="1:2" x14ac:dyDescent="0.25">
      <c r="A1568" s="2">
        <v>118</v>
      </c>
      <c r="B1568" s="2">
        <v>6.2</v>
      </c>
    </row>
    <row r="1569" spans="1:2" x14ac:dyDescent="0.25">
      <c r="A1569" s="1">
        <v>108</v>
      </c>
      <c r="B1569" s="1">
        <v>5.9</v>
      </c>
    </row>
    <row r="1570" spans="1:2" x14ac:dyDescent="0.25">
      <c r="A1570" s="2">
        <v>105</v>
      </c>
      <c r="B1570" s="2">
        <v>5.2</v>
      </c>
    </row>
    <row r="1571" spans="1:2" x14ac:dyDescent="0.25">
      <c r="A1571" s="1">
        <v>131</v>
      </c>
      <c r="B1571" s="1">
        <v>6.2</v>
      </c>
    </row>
    <row r="1572" spans="1:2" x14ac:dyDescent="0.25">
      <c r="A1572" s="2">
        <v>104</v>
      </c>
      <c r="B1572" s="2">
        <v>5.5</v>
      </c>
    </row>
    <row r="1573" spans="1:2" x14ac:dyDescent="0.25">
      <c r="A1573" s="1">
        <v>133</v>
      </c>
      <c r="B1573" s="1">
        <v>7.4</v>
      </c>
    </row>
    <row r="1574" spans="1:2" x14ac:dyDescent="0.25">
      <c r="A1574" s="2">
        <v>94</v>
      </c>
      <c r="B1574" s="2">
        <v>4.4000000000000004</v>
      </c>
    </row>
    <row r="1575" spans="1:2" x14ac:dyDescent="0.25">
      <c r="A1575" s="1">
        <v>109</v>
      </c>
      <c r="B1575" s="1">
        <v>6.3</v>
      </c>
    </row>
    <row r="1576" spans="1:2" x14ac:dyDescent="0.25">
      <c r="A1576" s="2">
        <v>96</v>
      </c>
      <c r="B1576" s="2">
        <v>6.1</v>
      </c>
    </row>
    <row r="1577" spans="1:2" x14ac:dyDescent="0.25">
      <c r="A1577" s="1">
        <v>105</v>
      </c>
      <c r="B1577" s="1">
        <v>5.3</v>
      </c>
    </row>
    <row r="1578" spans="1:2" x14ac:dyDescent="0.25">
      <c r="A1578" s="2">
        <v>99</v>
      </c>
      <c r="B1578" s="2">
        <v>5.4</v>
      </c>
    </row>
    <row r="1579" spans="1:2" x14ac:dyDescent="0.25">
      <c r="A1579" s="1">
        <v>112</v>
      </c>
      <c r="B1579" s="1">
        <v>6.7</v>
      </c>
    </row>
    <row r="1580" spans="1:2" x14ac:dyDescent="0.25">
      <c r="A1580" s="2">
        <v>108</v>
      </c>
      <c r="B1580" s="2">
        <v>5.9</v>
      </c>
    </row>
    <row r="1581" spans="1:2" x14ac:dyDescent="0.25">
      <c r="A1581" s="1">
        <v>126</v>
      </c>
      <c r="B1581" s="1">
        <v>7.3</v>
      </c>
    </row>
    <row r="1582" spans="1:2" x14ac:dyDescent="0.25">
      <c r="A1582" s="2">
        <v>98</v>
      </c>
      <c r="B1582" s="2">
        <v>5.5</v>
      </c>
    </row>
    <row r="1583" spans="1:2" x14ac:dyDescent="0.25">
      <c r="A1583" s="1">
        <v>104</v>
      </c>
      <c r="B1583" s="1">
        <v>5.8</v>
      </c>
    </row>
    <row r="1584" spans="1:2" x14ac:dyDescent="0.25">
      <c r="A1584" s="2">
        <v>110</v>
      </c>
      <c r="B1584" s="2">
        <v>4.5999999999999996</v>
      </c>
    </row>
    <row r="1585" spans="1:2" x14ac:dyDescent="0.25">
      <c r="A1585" s="1">
        <v>130</v>
      </c>
      <c r="B1585" s="1">
        <v>6.7</v>
      </c>
    </row>
    <row r="1586" spans="1:2" x14ac:dyDescent="0.25">
      <c r="A1586" s="2">
        <v>93</v>
      </c>
      <c r="B1586" s="2">
        <v>5.0999999999999996</v>
      </c>
    </row>
    <row r="1587" spans="1:2" x14ac:dyDescent="0.25">
      <c r="A1587" s="1">
        <v>96</v>
      </c>
      <c r="B1587" s="1">
        <v>5.6</v>
      </c>
    </row>
    <row r="1588" spans="1:2" x14ac:dyDescent="0.25">
      <c r="A1588" s="2">
        <v>114</v>
      </c>
      <c r="B1588" s="2">
        <v>7</v>
      </c>
    </row>
    <row r="1589" spans="1:2" x14ac:dyDescent="0.25">
      <c r="A1589" s="1">
        <v>106</v>
      </c>
      <c r="B1589" s="1">
        <v>6.4</v>
      </c>
    </row>
    <row r="1590" spans="1:2" x14ac:dyDescent="0.25">
      <c r="A1590" s="2">
        <v>150</v>
      </c>
      <c r="B1590" s="2">
        <v>6.7</v>
      </c>
    </row>
    <row r="1591" spans="1:2" x14ac:dyDescent="0.25">
      <c r="A1591" s="1">
        <v>100</v>
      </c>
      <c r="B1591" s="1">
        <v>4.0999999999999996</v>
      </c>
    </row>
    <row r="1592" spans="1:2" x14ac:dyDescent="0.25">
      <c r="A1592" s="2">
        <v>100</v>
      </c>
      <c r="B1592" s="2">
        <v>5.5</v>
      </c>
    </row>
    <row r="1593" spans="1:2" x14ac:dyDescent="0.25">
      <c r="A1593" s="1">
        <v>100</v>
      </c>
      <c r="B1593" s="1">
        <v>2.7</v>
      </c>
    </row>
    <row r="1594" spans="1:2" x14ac:dyDescent="0.25">
      <c r="A1594" s="2">
        <v>107</v>
      </c>
      <c r="B1594" s="2">
        <v>6.4</v>
      </c>
    </row>
    <row r="1595" spans="1:2" x14ac:dyDescent="0.25">
      <c r="A1595" s="1">
        <v>102</v>
      </c>
      <c r="B1595" s="1">
        <v>4.8</v>
      </c>
    </row>
    <row r="1596" spans="1:2" x14ac:dyDescent="0.25">
      <c r="A1596" s="2">
        <v>101</v>
      </c>
      <c r="B1596" s="2">
        <v>6.1</v>
      </c>
    </row>
    <row r="1597" spans="1:2" x14ac:dyDescent="0.25">
      <c r="A1597" s="1">
        <v>86</v>
      </c>
      <c r="B1597" s="1">
        <v>4.8</v>
      </c>
    </row>
    <row r="1598" spans="1:2" x14ac:dyDescent="0.25">
      <c r="A1598" s="2">
        <v>108</v>
      </c>
      <c r="B1598" s="2">
        <v>7</v>
      </c>
    </row>
    <row r="1599" spans="1:2" x14ac:dyDescent="0.25">
      <c r="A1599" s="1">
        <v>123</v>
      </c>
      <c r="B1599" s="1">
        <v>6.8</v>
      </c>
    </row>
    <row r="1600" spans="1:2" x14ac:dyDescent="0.25">
      <c r="A1600" s="2">
        <v>88</v>
      </c>
      <c r="B1600" s="2">
        <v>5.6</v>
      </c>
    </row>
    <row r="1601" spans="1:2" x14ac:dyDescent="0.25">
      <c r="A1601" s="1">
        <v>109</v>
      </c>
      <c r="B1601" s="1">
        <v>6.1</v>
      </c>
    </row>
    <row r="1602" spans="1:2" x14ac:dyDescent="0.25">
      <c r="A1602" s="2">
        <v>122</v>
      </c>
      <c r="B1602" s="2">
        <v>7.9</v>
      </c>
    </row>
    <row r="1603" spans="1:2" x14ac:dyDescent="0.25">
      <c r="A1603" s="1">
        <v>251</v>
      </c>
      <c r="B1603" s="1">
        <v>8.4</v>
      </c>
    </row>
    <row r="1604" spans="1:2" x14ac:dyDescent="0.25">
      <c r="A1604" s="2">
        <v>118</v>
      </c>
      <c r="B1604" s="2">
        <v>6.5</v>
      </c>
    </row>
    <row r="1605" spans="1:2" x14ac:dyDescent="0.25">
      <c r="A1605" s="1">
        <v>131</v>
      </c>
      <c r="B1605" s="1">
        <v>7.1</v>
      </c>
    </row>
    <row r="1606" spans="1:2" x14ac:dyDescent="0.25">
      <c r="A1606" s="2">
        <v>109</v>
      </c>
      <c r="B1606" s="2">
        <v>6.6</v>
      </c>
    </row>
    <row r="1607" spans="1:2" x14ac:dyDescent="0.25">
      <c r="A1607" s="2">
        <v>88</v>
      </c>
      <c r="B1607" s="2">
        <v>7</v>
      </c>
    </row>
    <row r="1608" spans="1:2" x14ac:dyDescent="0.25">
      <c r="A1608" s="1">
        <v>103</v>
      </c>
      <c r="B1608" s="1">
        <v>5.6</v>
      </c>
    </row>
    <row r="1609" spans="1:2" x14ac:dyDescent="0.25">
      <c r="A1609" s="2">
        <v>87</v>
      </c>
      <c r="B1609" s="2">
        <v>4.8</v>
      </c>
    </row>
    <row r="1610" spans="1:2" x14ac:dyDescent="0.25">
      <c r="A1610" s="1">
        <v>160</v>
      </c>
      <c r="B1610" s="1">
        <v>7.5</v>
      </c>
    </row>
    <row r="1611" spans="1:2" x14ac:dyDescent="0.25">
      <c r="A1611" s="2">
        <v>121</v>
      </c>
      <c r="B1611" s="2">
        <v>6</v>
      </c>
    </row>
    <row r="1612" spans="1:2" x14ac:dyDescent="0.25">
      <c r="A1612" s="1">
        <v>129</v>
      </c>
      <c r="B1612" s="1">
        <v>6.8</v>
      </c>
    </row>
    <row r="1613" spans="1:2" x14ac:dyDescent="0.25">
      <c r="A1613" s="1">
        <v>115</v>
      </c>
      <c r="B1613" s="1">
        <v>6.5</v>
      </c>
    </row>
    <row r="1614" spans="1:2" x14ac:dyDescent="0.25">
      <c r="A1614" s="2">
        <v>153</v>
      </c>
      <c r="B1614" s="2">
        <v>7.9</v>
      </c>
    </row>
    <row r="1615" spans="1:2" x14ac:dyDescent="0.25">
      <c r="A1615" s="2">
        <v>128</v>
      </c>
      <c r="B1615" s="2">
        <v>6.4</v>
      </c>
    </row>
    <row r="1616" spans="1:2" x14ac:dyDescent="0.25">
      <c r="A1616" s="1">
        <v>89</v>
      </c>
      <c r="B1616" s="1">
        <v>5.8</v>
      </c>
    </row>
    <row r="1617" spans="1:2" x14ac:dyDescent="0.25">
      <c r="A1617" s="2">
        <v>122</v>
      </c>
      <c r="B1617" s="2">
        <v>7.7</v>
      </c>
    </row>
    <row r="1618" spans="1:2" x14ac:dyDescent="0.25">
      <c r="A1618" s="2">
        <v>99</v>
      </c>
      <c r="B1618" s="2">
        <v>5.3</v>
      </c>
    </row>
    <row r="1619" spans="1:2" x14ac:dyDescent="0.25">
      <c r="A1619" s="1">
        <v>99</v>
      </c>
      <c r="B1619" s="1">
        <v>5.3</v>
      </c>
    </row>
    <row r="1620" spans="1:2" x14ac:dyDescent="0.25">
      <c r="A1620" s="2">
        <v>147</v>
      </c>
      <c r="B1620" s="2">
        <v>7.5</v>
      </c>
    </row>
    <row r="1621" spans="1:2" x14ac:dyDescent="0.25">
      <c r="A1621" s="1">
        <v>112</v>
      </c>
      <c r="B1621" s="1">
        <v>6.9</v>
      </c>
    </row>
    <row r="1622" spans="1:2" x14ac:dyDescent="0.25">
      <c r="A1622" s="2">
        <v>88</v>
      </c>
      <c r="B1622" s="2">
        <v>4.9000000000000004</v>
      </c>
    </row>
    <row r="1623" spans="1:2" x14ac:dyDescent="0.25">
      <c r="A1623" s="1">
        <v>94</v>
      </c>
      <c r="B1623" s="1">
        <v>7.1</v>
      </c>
    </row>
    <row r="1624" spans="1:2" x14ac:dyDescent="0.25">
      <c r="A1624" s="2">
        <v>90</v>
      </c>
      <c r="B1624" s="2">
        <v>8</v>
      </c>
    </row>
    <row r="1625" spans="1:2" x14ac:dyDescent="0.25">
      <c r="A1625" s="1">
        <v>167</v>
      </c>
      <c r="B1625" s="1">
        <v>7.9</v>
      </c>
    </row>
    <row r="1626" spans="1:2" x14ac:dyDescent="0.25">
      <c r="A1626" s="2">
        <v>118</v>
      </c>
      <c r="B1626" s="2">
        <v>7.6</v>
      </c>
    </row>
    <row r="1627" spans="1:2" x14ac:dyDescent="0.25">
      <c r="A1627" s="1">
        <v>83</v>
      </c>
      <c r="B1627" s="1">
        <v>5.9</v>
      </c>
    </row>
    <row r="1628" spans="1:2" x14ac:dyDescent="0.25">
      <c r="A1628" s="2">
        <v>104</v>
      </c>
      <c r="B1628" s="2">
        <v>6.3</v>
      </c>
    </row>
    <row r="1629" spans="1:2" x14ac:dyDescent="0.25">
      <c r="A1629" s="2">
        <v>102</v>
      </c>
      <c r="B1629" s="2">
        <v>6.4</v>
      </c>
    </row>
    <row r="1630" spans="1:2" x14ac:dyDescent="0.25">
      <c r="A1630" s="1">
        <v>131</v>
      </c>
      <c r="B1630" s="1">
        <v>8.1999999999999993</v>
      </c>
    </row>
    <row r="1631" spans="1:2" x14ac:dyDescent="0.25">
      <c r="A1631" s="2">
        <v>101</v>
      </c>
      <c r="B1631" s="2">
        <v>6.9</v>
      </c>
    </row>
    <row r="1632" spans="1:2" x14ac:dyDescent="0.25">
      <c r="A1632" s="1">
        <v>130</v>
      </c>
      <c r="B1632" s="1">
        <v>7.8</v>
      </c>
    </row>
    <row r="1633" spans="1:2" x14ac:dyDescent="0.25">
      <c r="A1633" s="2">
        <v>120</v>
      </c>
      <c r="B1633" s="2">
        <v>6.7</v>
      </c>
    </row>
    <row r="1634" spans="1:2" x14ac:dyDescent="0.25">
      <c r="A1634" s="1">
        <v>135</v>
      </c>
      <c r="B1634" s="1">
        <v>7.5</v>
      </c>
    </row>
    <row r="1635" spans="1:2" x14ac:dyDescent="0.25">
      <c r="A1635" s="2">
        <v>110</v>
      </c>
      <c r="B1635" s="2">
        <v>7.4</v>
      </c>
    </row>
    <row r="1636" spans="1:2" x14ac:dyDescent="0.25">
      <c r="A1636" s="1">
        <v>103</v>
      </c>
      <c r="B1636" s="1">
        <v>5.2</v>
      </c>
    </row>
    <row r="1637" spans="1:2" x14ac:dyDescent="0.25">
      <c r="A1637" s="1">
        <v>110</v>
      </c>
      <c r="B1637" s="1">
        <v>7.6</v>
      </c>
    </row>
    <row r="1638" spans="1:2" x14ac:dyDescent="0.25">
      <c r="A1638" s="2">
        <v>91</v>
      </c>
      <c r="B1638" s="2">
        <v>7.3</v>
      </c>
    </row>
    <row r="1639" spans="1:2" x14ac:dyDescent="0.25">
      <c r="A1639" s="1">
        <v>105</v>
      </c>
      <c r="B1639" s="1">
        <v>6.6</v>
      </c>
    </row>
    <row r="1640" spans="1:2" x14ac:dyDescent="0.25">
      <c r="A1640" s="2">
        <v>127</v>
      </c>
      <c r="B1640" s="2">
        <v>6.8</v>
      </c>
    </row>
    <row r="1641" spans="1:2" x14ac:dyDescent="0.25">
      <c r="A1641" s="1">
        <v>82</v>
      </c>
      <c r="B1641" s="1">
        <v>6.9</v>
      </c>
    </row>
    <row r="1642" spans="1:2" x14ac:dyDescent="0.25">
      <c r="A1642" s="2">
        <v>99</v>
      </c>
      <c r="B1642" s="2">
        <v>5.8</v>
      </c>
    </row>
    <row r="1643" spans="1:2" x14ac:dyDescent="0.25">
      <c r="A1643" s="1">
        <v>90</v>
      </c>
      <c r="B1643" s="1">
        <v>6.6</v>
      </c>
    </row>
    <row r="1644" spans="1:2" x14ac:dyDescent="0.25">
      <c r="A1644" s="2">
        <v>115</v>
      </c>
      <c r="B1644" s="2">
        <v>6.7</v>
      </c>
    </row>
    <row r="1645" spans="1:2" x14ac:dyDescent="0.25">
      <c r="A1645" s="1">
        <v>96</v>
      </c>
      <c r="B1645" s="1">
        <v>6.7</v>
      </c>
    </row>
    <row r="1646" spans="1:2" x14ac:dyDescent="0.25">
      <c r="A1646" s="2">
        <v>104</v>
      </c>
      <c r="B1646" s="2">
        <v>6.3</v>
      </c>
    </row>
    <row r="1647" spans="1:2" x14ac:dyDescent="0.25">
      <c r="A1647" s="1">
        <v>117</v>
      </c>
      <c r="B1647" s="1">
        <v>7.7</v>
      </c>
    </row>
    <row r="1648" spans="1:2" x14ac:dyDescent="0.25">
      <c r="A1648" s="2">
        <v>83</v>
      </c>
      <c r="B1648" s="2">
        <v>6.1</v>
      </c>
    </row>
    <row r="1649" spans="1:2" x14ac:dyDescent="0.25">
      <c r="A1649" s="1">
        <v>99</v>
      </c>
      <c r="B1649" s="1">
        <v>4.9000000000000004</v>
      </c>
    </row>
    <row r="1650" spans="1:2" x14ac:dyDescent="0.25">
      <c r="A1650" s="2">
        <v>81</v>
      </c>
      <c r="B1650" s="2">
        <v>6.2</v>
      </c>
    </row>
    <row r="1651" spans="1:2" x14ac:dyDescent="0.25">
      <c r="A1651" s="1">
        <v>135</v>
      </c>
      <c r="B1651" s="1">
        <v>7.8</v>
      </c>
    </row>
    <row r="1652" spans="1:2" x14ac:dyDescent="0.25">
      <c r="A1652" s="2">
        <v>117</v>
      </c>
      <c r="B1652" s="2">
        <v>8.1999999999999993</v>
      </c>
    </row>
    <row r="1653" spans="1:2" x14ac:dyDescent="0.25">
      <c r="A1653" s="1">
        <v>139</v>
      </c>
      <c r="B1653" s="1">
        <v>6.9</v>
      </c>
    </row>
    <row r="1654" spans="1:2" x14ac:dyDescent="0.25">
      <c r="A1654" s="2">
        <v>123</v>
      </c>
      <c r="B1654" s="2">
        <v>6.2</v>
      </c>
    </row>
    <row r="1655" spans="1:2" x14ac:dyDescent="0.25">
      <c r="A1655" s="1">
        <v>117</v>
      </c>
      <c r="B1655" s="1">
        <v>6.9</v>
      </c>
    </row>
    <row r="1656" spans="1:2" x14ac:dyDescent="0.25">
      <c r="A1656" s="2">
        <v>97</v>
      </c>
      <c r="B1656" s="2">
        <v>4.8</v>
      </c>
    </row>
    <row r="1657" spans="1:2" x14ac:dyDescent="0.25">
      <c r="A1657" s="1">
        <v>81</v>
      </c>
      <c r="B1657" s="1">
        <v>8</v>
      </c>
    </row>
    <row r="1658" spans="1:2" x14ac:dyDescent="0.25">
      <c r="A1658" s="2">
        <v>103</v>
      </c>
      <c r="B1658" s="2">
        <v>5.3</v>
      </c>
    </row>
    <row r="1659" spans="1:2" x14ac:dyDescent="0.25">
      <c r="A1659" s="1">
        <v>119</v>
      </c>
      <c r="B1659" s="1">
        <v>6.7</v>
      </c>
    </row>
    <row r="1660" spans="1:2" x14ac:dyDescent="0.25">
      <c r="A1660" s="2">
        <v>94</v>
      </c>
      <c r="B1660" s="2">
        <v>5.4</v>
      </c>
    </row>
    <row r="1661" spans="1:2" x14ac:dyDescent="0.25">
      <c r="A1661" s="1">
        <v>89</v>
      </c>
      <c r="B1661" s="1">
        <v>5.4</v>
      </c>
    </row>
    <row r="1662" spans="1:2" x14ac:dyDescent="0.25">
      <c r="A1662" s="2">
        <v>98</v>
      </c>
      <c r="B1662" s="2">
        <v>4.9000000000000004</v>
      </c>
    </row>
    <row r="1663" spans="1:2" x14ac:dyDescent="0.25">
      <c r="A1663" s="1">
        <v>107</v>
      </c>
      <c r="B1663" s="1">
        <v>6.1</v>
      </c>
    </row>
    <row r="1664" spans="1:2" x14ac:dyDescent="0.25">
      <c r="A1664" s="2">
        <v>108</v>
      </c>
      <c r="B1664" s="2">
        <v>5.8</v>
      </c>
    </row>
    <row r="1665" spans="1:2" x14ac:dyDescent="0.25">
      <c r="A1665" s="1">
        <v>134</v>
      </c>
      <c r="B1665" s="1">
        <v>7</v>
      </c>
    </row>
    <row r="1666" spans="1:2" x14ac:dyDescent="0.25">
      <c r="A1666" s="2">
        <v>110</v>
      </c>
      <c r="B1666" s="2">
        <v>6.5</v>
      </c>
    </row>
    <row r="1667" spans="1:2" x14ac:dyDescent="0.25">
      <c r="A1667" s="1">
        <v>103</v>
      </c>
      <c r="B1667" s="1">
        <v>6.6</v>
      </c>
    </row>
    <row r="1668" spans="1:2" x14ac:dyDescent="0.25">
      <c r="A1668" s="1">
        <v>100</v>
      </c>
      <c r="B1668" s="1">
        <v>5.7</v>
      </c>
    </row>
    <row r="1669" spans="1:2" x14ac:dyDescent="0.25">
      <c r="A1669" s="2">
        <v>131</v>
      </c>
      <c r="B1669" s="2">
        <v>6.6</v>
      </c>
    </row>
    <row r="1670" spans="1:2" x14ac:dyDescent="0.25">
      <c r="A1670" s="1">
        <v>133</v>
      </c>
      <c r="B1670" s="1">
        <v>7</v>
      </c>
    </row>
    <row r="1671" spans="1:2" x14ac:dyDescent="0.25">
      <c r="A1671" s="2">
        <v>109</v>
      </c>
      <c r="B1671" s="2">
        <v>7.4</v>
      </c>
    </row>
    <row r="1672" spans="1:2" x14ac:dyDescent="0.25">
      <c r="A1672" s="1">
        <v>114</v>
      </c>
      <c r="B1672" s="1">
        <v>5.3</v>
      </c>
    </row>
    <row r="1673" spans="1:2" x14ac:dyDescent="0.25">
      <c r="A1673" s="2">
        <v>164</v>
      </c>
      <c r="B1673" s="2">
        <v>7.4</v>
      </c>
    </row>
    <row r="1674" spans="1:2" x14ac:dyDescent="0.25">
      <c r="A1674" s="1">
        <v>92</v>
      </c>
      <c r="B1674" s="1">
        <v>7.4</v>
      </c>
    </row>
    <row r="1675" spans="1:2" x14ac:dyDescent="0.25">
      <c r="A1675" s="2">
        <v>122</v>
      </c>
      <c r="B1675" s="2">
        <v>6.8</v>
      </c>
    </row>
    <row r="1676" spans="1:2" x14ac:dyDescent="0.25">
      <c r="A1676" s="2">
        <v>110</v>
      </c>
      <c r="B1676" s="2">
        <v>7.2</v>
      </c>
    </row>
    <row r="1677" spans="1:2" x14ac:dyDescent="0.25">
      <c r="A1677" s="1">
        <v>116</v>
      </c>
      <c r="B1677" s="1">
        <v>6</v>
      </c>
    </row>
    <row r="1678" spans="1:2" x14ac:dyDescent="0.25">
      <c r="A1678" s="2">
        <v>106</v>
      </c>
      <c r="B1678" s="2">
        <v>7.8</v>
      </c>
    </row>
    <row r="1679" spans="1:2" x14ac:dyDescent="0.25">
      <c r="A1679" s="1">
        <v>115</v>
      </c>
      <c r="B1679" s="1">
        <v>6.6</v>
      </c>
    </row>
    <row r="1680" spans="1:2" x14ac:dyDescent="0.25">
      <c r="A1680" s="2">
        <v>148</v>
      </c>
      <c r="B1680" s="2">
        <v>7.9</v>
      </c>
    </row>
    <row r="1681" spans="1:2" x14ac:dyDescent="0.25">
      <c r="A1681" s="2">
        <v>118</v>
      </c>
      <c r="B1681" s="2">
        <v>5.7</v>
      </c>
    </row>
    <row r="1682" spans="1:2" x14ac:dyDescent="0.25">
      <c r="A1682" s="1">
        <v>101</v>
      </c>
      <c r="B1682" s="1">
        <v>7.1</v>
      </c>
    </row>
    <row r="1683" spans="1:2" x14ac:dyDescent="0.25">
      <c r="A1683" s="2">
        <v>82</v>
      </c>
      <c r="B1683" s="2">
        <v>5.6</v>
      </c>
    </row>
    <row r="1684" spans="1:2" x14ac:dyDescent="0.25">
      <c r="A1684" s="1">
        <v>110</v>
      </c>
      <c r="B1684" s="1">
        <v>7.8</v>
      </c>
    </row>
    <row r="1685" spans="1:2" x14ac:dyDescent="0.25">
      <c r="A1685" s="2">
        <v>193</v>
      </c>
      <c r="B1685" s="2">
        <v>7.9</v>
      </c>
    </row>
    <row r="1686" spans="1:2" x14ac:dyDescent="0.25">
      <c r="A1686" s="1">
        <v>130</v>
      </c>
      <c r="B1686" s="1">
        <v>6.9</v>
      </c>
    </row>
    <row r="1687" spans="1:2" x14ac:dyDescent="0.25">
      <c r="A1687" s="1">
        <v>111</v>
      </c>
      <c r="B1687" s="1">
        <v>7.7</v>
      </c>
    </row>
    <row r="1688" spans="1:2" x14ac:dyDescent="0.25">
      <c r="A1688" s="2">
        <v>110</v>
      </c>
      <c r="B1688" s="2">
        <v>6.9</v>
      </c>
    </row>
    <row r="1689" spans="1:2" x14ac:dyDescent="0.25">
      <c r="A1689" s="1">
        <v>123</v>
      </c>
      <c r="B1689" s="1">
        <v>6</v>
      </c>
    </row>
    <row r="1690" spans="1:2" x14ac:dyDescent="0.25">
      <c r="A1690" s="2">
        <v>109</v>
      </c>
      <c r="B1690" s="2">
        <v>6.2</v>
      </c>
    </row>
    <row r="1691" spans="1:2" x14ac:dyDescent="0.25">
      <c r="A1691" s="1">
        <v>99</v>
      </c>
      <c r="B1691" s="1">
        <v>5.9</v>
      </c>
    </row>
    <row r="1692" spans="1:2" x14ac:dyDescent="0.25">
      <c r="A1692" s="2">
        <v>106</v>
      </c>
      <c r="B1692" s="2">
        <v>6.8</v>
      </c>
    </row>
    <row r="1693" spans="1:2" x14ac:dyDescent="0.25">
      <c r="A1693" s="1">
        <v>89</v>
      </c>
      <c r="B1693" s="1">
        <v>3.6</v>
      </c>
    </row>
    <row r="1694" spans="1:2" x14ac:dyDescent="0.25">
      <c r="A1694" s="2">
        <v>98</v>
      </c>
      <c r="B1694" s="2">
        <v>6.7</v>
      </c>
    </row>
    <row r="1695" spans="1:2" x14ac:dyDescent="0.25">
      <c r="A1695" s="1">
        <v>93</v>
      </c>
      <c r="B1695" s="1">
        <v>6.3</v>
      </c>
    </row>
    <row r="1696" spans="1:2" x14ac:dyDescent="0.25">
      <c r="A1696" s="2">
        <v>112</v>
      </c>
      <c r="B1696" s="2">
        <v>6.4</v>
      </c>
    </row>
    <row r="1697" spans="1:2" x14ac:dyDescent="0.25">
      <c r="A1697" s="1">
        <v>101</v>
      </c>
      <c r="B1697" s="1">
        <v>6.4</v>
      </c>
    </row>
    <row r="1698" spans="1:2" x14ac:dyDescent="0.25">
      <c r="A1698" s="2">
        <v>104</v>
      </c>
      <c r="B1698" s="2">
        <v>5.7</v>
      </c>
    </row>
    <row r="1699" spans="1:2" x14ac:dyDescent="0.25">
      <c r="A1699" s="1">
        <v>120</v>
      </c>
      <c r="B1699" s="1">
        <v>6.2</v>
      </c>
    </row>
    <row r="1700" spans="1:2" x14ac:dyDescent="0.25">
      <c r="A1700" s="1">
        <v>91</v>
      </c>
      <c r="B1700" s="1">
        <v>5.2</v>
      </c>
    </row>
    <row r="1701" spans="1:2" x14ac:dyDescent="0.25">
      <c r="A1701" s="2">
        <v>97</v>
      </c>
      <c r="B1701" s="2">
        <v>6.1</v>
      </c>
    </row>
    <row r="1702" spans="1:2" x14ac:dyDescent="0.25">
      <c r="A1702" s="1">
        <v>133</v>
      </c>
      <c r="B1702" s="1">
        <v>7.1</v>
      </c>
    </row>
    <row r="1703" spans="1:2" x14ac:dyDescent="0.25">
      <c r="A1703" s="2">
        <v>123</v>
      </c>
      <c r="B1703" s="2">
        <v>7.2</v>
      </c>
    </row>
    <row r="1704" spans="1:2" x14ac:dyDescent="0.25">
      <c r="A1704" s="1">
        <v>114</v>
      </c>
      <c r="B1704" s="1">
        <v>6.5</v>
      </c>
    </row>
    <row r="1705" spans="1:2" x14ac:dyDescent="0.25">
      <c r="A1705" s="2">
        <v>111</v>
      </c>
      <c r="B1705" s="2">
        <v>6</v>
      </c>
    </row>
    <row r="1706" spans="1:2" x14ac:dyDescent="0.25">
      <c r="A1706" s="1">
        <v>117</v>
      </c>
      <c r="B1706" s="1">
        <v>7</v>
      </c>
    </row>
    <row r="1707" spans="1:2" x14ac:dyDescent="0.25">
      <c r="A1707" s="2">
        <v>121</v>
      </c>
      <c r="B1707" s="2">
        <v>7</v>
      </c>
    </row>
    <row r="1708" spans="1:2" x14ac:dyDescent="0.25">
      <c r="A1708" s="1">
        <v>139</v>
      </c>
      <c r="B1708" s="1">
        <v>7.5</v>
      </c>
    </row>
    <row r="1709" spans="1:2" x14ac:dyDescent="0.25">
      <c r="A1709" s="2">
        <v>115</v>
      </c>
      <c r="B1709" s="2">
        <v>6.6</v>
      </c>
    </row>
    <row r="1710" spans="1:2" x14ac:dyDescent="0.25">
      <c r="A1710" s="2">
        <v>175</v>
      </c>
      <c r="B1710" s="2">
        <v>7.4</v>
      </c>
    </row>
    <row r="1711" spans="1:2" x14ac:dyDescent="0.25">
      <c r="A1711" s="1">
        <v>85</v>
      </c>
      <c r="B1711" s="1">
        <v>6.5</v>
      </c>
    </row>
    <row r="1712" spans="1:2" x14ac:dyDescent="0.25">
      <c r="A1712" s="2">
        <v>90</v>
      </c>
      <c r="B1712" s="2">
        <v>6.2</v>
      </c>
    </row>
    <row r="1713" spans="1:2" x14ac:dyDescent="0.25">
      <c r="A1713" s="1">
        <v>107</v>
      </c>
      <c r="B1713" s="1">
        <v>7.8</v>
      </c>
    </row>
    <row r="1714" spans="1:2" x14ac:dyDescent="0.25">
      <c r="A1714" s="2">
        <v>100</v>
      </c>
      <c r="B1714" s="2">
        <v>5.2</v>
      </c>
    </row>
    <row r="1715" spans="1:2" x14ac:dyDescent="0.25">
      <c r="A1715" s="1">
        <v>129</v>
      </c>
      <c r="B1715" s="1">
        <v>6.5</v>
      </c>
    </row>
    <row r="1716" spans="1:2" x14ac:dyDescent="0.25">
      <c r="A1716" s="2">
        <v>109</v>
      </c>
      <c r="B1716" s="2">
        <v>6.5</v>
      </c>
    </row>
    <row r="1717" spans="1:2" x14ac:dyDescent="0.25">
      <c r="A1717" s="1">
        <v>94</v>
      </c>
      <c r="B1717" s="1">
        <v>5.2</v>
      </c>
    </row>
    <row r="1718" spans="1:2" x14ac:dyDescent="0.25">
      <c r="A1718" s="2">
        <v>133</v>
      </c>
      <c r="B1718" s="2">
        <v>7.2</v>
      </c>
    </row>
    <row r="1719" spans="1:2" x14ac:dyDescent="0.25">
      <c r="A1719" s="1">
        <v>105</v>
      </c>
      <c r="B1719" s="1">
        <v>7.1</v>
      </c>
    </row>
    <row r="1720" spans="1:2" x14ac:dyDescent="0.25">
      <c r="A1720" s="2">
        <v>100</v>
      </c>
      <c r="B1720" s="2">
        <v>4.5</v>
      </c>
    </row>
    <row r="1721" spans="1:2" x14ac:dyDescent="0.25">
      <c r="A1721" s="1">
        <v>113</v>
      </c>
      <c r="B1721" s="1">
        <v>5.7</v>
      </c>
    </row>
    <row r="1722" spans="1:2" x14ac:dyDescent="0.25">
      <c r="A1722" s="2">
        <v>118</v>
      </c>
      <c r="B1722" s="2">
        <v>6</v>
      </c>
    </row>
    <row r="1723" spans="1:2" x14ac:dyDescent="0.25">
      <c r="A1723" s="1">
        <v>110</v>
      </c>
      <c r="B1723" s="1">
        <v>6.4</v>
      </c>
    </row>
    <row r="1724" spans="1:2" x14ac:dyDescent="0.25">
      <c r="A1724" s="2">
        <v>110</v>
      </c>
      <c r="B1724" s="2">
        <v>5.2</v>
      </c>
    </row>
    <row r="1725" spans="1:2" x14ac:dyDescent="0.25">
      <c r="A1725" s="1">
        <v>99</v>
      </c>
      <c r="B1725" s="1">
        <v>4.3</v>
      </c>
    </row>
    <row r="1726" spans="1:2" x14ac:dyDescent="0.25">
      <c r="A1726" s="2">
        <v>101</v>
      </c>
      <c r="B1726" s="2">
        <v>6.1</v>
      </c>
    </row>
    <row r="1727" spans="1:2" x14ac:dyDescent="0.25">
      <c r="A1727" s="2">
        <v>103</v>
      </c>
      <c r="B1727" s="2">
        <v>6.8</v>
      </c>
    </row>
    <row r="1728" spans="1:2" x14ac:dyDescent="0.25">
      <c r="A1728" s="2">
        <v>95</v>
      </c>
      <c r="B1728" s="2">
        <v>5.2</v>
      </c>
    </row>
    <row r="1729" spans="1:2" x14ac:dyDescent="0.25">
      <c r="A1729" s="1">
        <v>117</v>
      </c>
      <c r="B1729" s="1">
        <v>6.5</v>
      </c>
    </row>
    <row r="1730" spans="1:2" x14ac:dyDescent="0.25">
      <c r="A1730" s="2">
        <v>129</v>
      </c>
      <c r="B1730" s="2">
        <v>7.5</v>
      </c>
    </row>
    <row r="1731" spans="1:2" x14ac:dyDescent="0.25">
      <c r="A1731" s="1">
        <v>120</v>
      </c>
      <c r="B1731" s="1">
        <v>7.1</v>
      </c>
    </row>
    <row r="1732" spans="1:2" x14ac:dyDescent="0.25">
      <c r="A1732" s="2">
        <v>125</v>
      </c>
      <c r="B1732" s="2">
        <v>6.9</v>
      </c>
    </row>
    <row r="1733" spans="1:2" x14ac:dyDescent="0.25">
      <c r="A1733" s="1">
        <v>133</v>
      </c>
      <c r="B1733" s="1">
        <v>8</v>
      </c>
    </row>
    <row r="1734" spans="1:2" x14ac:dyDescent="0.25">
      <c r="A1734" s="2">
        <v>116</v>
      </c>
      <c r="B1734" s="2">
        <v>8.1999999999999993</v>
      </c>
    </row>
    <row r="1735" spans="1:2" x14ac:dyDescent="0.25">
      <c r="A1735" s="1">
        <v>129</v>
      </c>
      <c r="B1735" s="1">
        <v>6.4</v>
      </c>
    </row>
    <row r="1736" spans="1:2" x14ac:dyDescent="0.25">
      <c r="A1736" s="2">
        <v>93</v>
      </c>
      <c r="B1736" s="2">
        <v>7.9</v>
      </c>
    </row>
    <row r="1737" spans="1:2" x14ac:dyDescent="0.25">
      <c r="A1737" s="1">
        <v>118</v>
      </c>
      <c r="B1737" s="1">
        <v>6.7</v>
      </c>
    </row>
    <row r="1738" spans="1:2" x14ac:dyDescent="0.25">
      <c r="A1738" s="2">
        <v>129</v>
      </c>
      <c r="B1738" s="2">
        <v>6.1</v>
      </c>
    </row>
    <row r="1739" spans="1:2" x14ac:dyDescent="0.25">
      <c r="A1739" s="1">
        <v>185</v>
      </c>
      <c r="B1739" s="1">
        <v>8.9</v>
      </c>
    </row>
    <row r="1740" spans="1:2" x14ac:dyDescent="0.25">
      <c r="A1740" s="2">
        <v>146</v>
      </c>
      <c r="B1740" s="2">
        <v>8.1</v>
      </c>
    </row>
    <row r="1741" spans="1:2" x14ac:dyDescent="0.25">
      <c r="A1741" s="1">
        <v>128</v>
      </c>
      <c r="B1741" s="1">
        <v>6.2</v>
      </c>
    </row>
    <row r="1742" spans="1:2" x14ac:dyDescent="0.25">
      <c r="A1742" s="2">
        <v>93</v>
      </c>
      <c r="B1742" s="2">
        <v>4.9000000000000004</v>
      </c>
    </row>
    <row r="1743" spans="1:2" x14ac:dyDescent="0.25">
      <c r="A1743" s="2">
        <v>97</v>
      </c>
      <c r="B1743" s="2">
        <v>5.8</v>
      </c>
    </row>
    <row r="1744" spans="1:2" x14ac:dyDescent="0.25">
      <c r="A1744" s="2">
        <v>82</v>
      </c>
      <c r="B1744" s="2">
        <v>6</v>
      </c>
    </row>
    <row r="1745" spans="1:2" x14ac:dyDescent="0.25">
      <c r="A1745" s="1">
        <v>85</v>
      </c>
      <c r="B1745" s="1">
        <v>7</v>
      </c>
    </row>
    <row r="1746" spans="1:2" x14ac:dyDescent="0.25">
      <c r="A1746" s="2">
        <v>88</v>
      </c>
      <c r="B1746" s="2">
        <v>6</v>
      </c>
    </row>
    <row r="1747" spans="1:2" x14ac:dyDescent="0.25">
      <c r="A1747" s="1">
        <v>119</v>
      </c>
      <c r="B1747" s="1">
        <v>7.9</v>
      </c>
    </row>
    <row r="1748" spans="1:2" x14ac:dyDescent="0.25">
      <c r="A1748" s="2">
        <v>122</v>
      </c>
      <c r="B1748" s="2">
        <v>8.1</v>
      </c>
    </row>
    <row r="1749" spans="1:2" x14ac:dyDescent="0.25">
      <c r="A1749" s="1">
        <v>99</v>
      </c>
      <c r="B1749" s="1">
        <v>6.2</v>
      </c>
    </row>
    <row r="1750" spans="1:2" x14ac:dyDescent="0.25">
      <c r="A1750" s="2">
        <v>97</v>
      </c>
      <c r="B1750" s="2">
        <v>6.7</v>
      </c>
    </row>
    <row r="1751" spans="1:2" x14ac:dyDescent="0.25">
      <c r="A1751" s="1">
        <v>121</v>
      </c>
      <c r="B1751" s="1">
        <v>7.3</v>
      </c>
    </row>
    <row r="1752" spans="1:2" x14ac:dyDescent="0.25">
      <c r="A1752" s="2">
        <v>95</v>
      </c>
      <c r="B1752" s="2">
        <v>4.5999999999999996</v>
      </c>
    </row>
    <row r="1753" spans="1:2" x14ac:dyDescent="0.25">
      <c r="A1753" s="1">
        <v>105</v>
      </c>
      <c r="B1753" s="1">
        <v>6.1</v>
      </c>
    </row>
    <row r="1754" spans="1:2" x14ac:dyDescent="0.25">
      <c r="A1754" s="2">
        <v>108</v>
      </c>
      <c r="B1754" s="2">
        <v>6.2</v>
      </c>
    </row>
    <row r="1755" spans="1:2" x14ac:dyDescent="0.25">
      <c r="A1755" s="1">
        <v>134</v>
      </c>
      <c r="B1755" s="1">
        <v>7.8</v>
      </c>
    </row>
    <row r="1756" spans="1:2" x14ac:dyDescent="0.25">
      <c r="A1756" s="2">
        <v>115</v>
      </c>
      <c r="B1756" s="2">
        <v>6.1</v>
      </c>
    </row>
    <row r="1757" spans="1:2" x14ac:dyDescent="0.25">
      <c r="A1757" s="2">
        <v>86</v>
      </c>
      <c r="B1757" s="2">
        <v>5.8</v>
      </c>
    </row>
    <row r="1758" spans="1:2" x14ac:dyDescent="0.25">
      <c r="A1758" s="1">
        <v>101</v>
      </c>
      <c r="B1758" s="1">
        <v>6.5</v>
      </c>
    </row>
    <row r="1759" spans="1:2" x14ac:dyDescent="0.25">
      <c r="A1759" s="2">
        <v>96</v>
      </c>
      <c r="B1759" s="2">
        <v>7.2</v>
      </c>
    </row>
    <row r="1760" spans="1:2" x14ac:dyDescent="0.25">
      <c r="A1760" s="1">
        <v>101</v>
      </c>
      <c r="B1760" s="1">
        <v>7.8</v>
      </c>
    </row>
    <row r="1761" spans="1:2" x14ac:dyDescent="0.25">
      <c r="A1761" s="2">
        <v>100</v>
      </c>
      <c r="B1761" s="2">
        <v>4.7</v>
      </c>
    </row>
    <row r="1762" spans="1:2" x14ac:dyDescent="0.25">
      <c r="A1762" s="1">
        <v>117</v>
      </c>
      <c r="B1762" s="1">
        <v>6.8</v>
      </c>
    </row>
    <row r="1763" spans="1:2" x14ac:dyDescent="0.25">
      <c r="A1763" s="2">
        <v>101</v>
      </c>
      <c r="B1763" s="2">
        <v>5.9</v>
      </c>
    </row>
    <row r="1764" spans="1:2" x14ac:dyDescent="0.25">
      <c r="A1764" s="1">
        <v>98</v>
      </c>
      <c r="B1764" s="1">
        <v>7.2</v>
      </c>
    </row>
    <row r="1765" spans="1:2" x14ac:dyDescent="0.25">
      <c r="A1765" s="2">
        <v>146</v>
      </c>
      <c r="B1765" s="2">
        <v>8.6999999999999993</v>
      </c>
    </row>
    <row r="1766" spans="1:2" x14ac:dyDescent="0.25">
      <c r="A1766" s="1">
        <v>102</v>
      </c>
      <c r="B1766" s="1">
        <v>5</v>
      </c>
    </row>
    <row r="1767" spans="1:2" x14ac:dyDescent="0.25">
      <c r="A1767" s="2">
        <v>97</v>
      </c>
      <c r="B1767" s="2">
        <v>6.6</v>
      </c>
    </row>
    <row r="1768" spans="1:2" x14ac:dyDescent="0.25">
      <c r="A1768" s="1">
        <v>142</v>
      </c>
      <c r="B1768" s="1">
        <v>8.3000000000000007</v>
      </c>
    </row>
    <row r="1769" spans="1:2" x14ac:dyDescent="0.25">
      <c r="A1769" s="2">
        <v>98</v>
      </c>
      <c r="B1769" s="2">
        <v>6.7</v>
      </c>
    </row>
    <row r="1770" spans="1:2" x14ac:dyDescent="0.25">
      <c r="A1770" s="1">
        <v>219</v>
      </c>
      <c r="B1770" s="1">
        <v>7.8</v>
      </c>
    </row>
    <row r="1771" spans="1:2" x14ac:dyDescent="0.25">
      <c r="A1771" s="2">
        <v>109</v>
      </c>
      <c r="B1771" s="2">
        <v>6.5</v>
      </c>
    </row>
    <row r="1772" spans="1:2" x14ac:dyDescent="0.25">
      <c r="A1772" s="1">
        <v>97</v>
      </c>
      <c r="B1772" s="1">
        <v>6.1</v>
      </c>
    </row>
    <row r="1773" spans="1:2" x14ac:dyDescent="0.25">
      <c r="A1773" s="2">
        <v>158</v>
      </c>
      <c r="B1773" s="2">
        <v>8.1</v>
      </c>
    </row>
    <row r="1774" spans="1:2" x14ac:dyDescent="0.25">
      <c r="A1774" s="1">
        <v>85</v>
      </c>
      <c r="B1774" s="1">
        <v>5.2</v>
      </c>
    </row>
    <row r="1775" spans="1:2" x14ac:dyDescent="0.25">
      <c r="A1775" s="2">
        <v>80</v>
      </c>
      <c r="B1775" s="2">
        <v>5.6</v>
      </c>
    </row>
    <row r="1776" spans="1:2" x14ac:dyDescent="0.25">
      <c r="A1776" s="1">
        <v>86</v>
      </c>
      <c r="B1776" s="1">
        <v>5.8</v>
      </c>
    </row>
    <row r="1777" spans="1:2" x14ac:dyDescent="0.25">
      <c r="A1777" s="2">
        <v>119</v>
      </c>
      <c r="B1777" s="2">
        <v>6.6</v>
      </c>
    </row>
    <row r="1778" spans="1:2" x14ac:dyDescent="0.25">
      <c r="A1778" s="1">
        <v>98</v>
      </c>
      <c r="B1778" s="1">
        <v>6.6</v>
      </c>
    </row>
    <row r="1779" spans="1:2" x14ac:dyDescent="0.25">
      <c r="A1779" s="2">
        <v>97</v>
      </c>
      <c r="B1779" s="2">
        <v>5.5</v>
      </c>
    </row>
    <row r="1780" spans="1:2" x14ac:dyDescent="0.25">
      <c r="A1780" s="2">
        <v>124</v>
      </c>
      <c r="B1780" s="2">
        <v>7</v>
      </c>
    </row>
    <row r="1781" spans="1:2" x14ac:dyDescent="0.25">
      <c r="A1781" s="1">
        <v>97</v>
      </c>
      <c r="B1781" s="1">
        <v>6.5</v>
      </c>
    </row>
    <row r="1782" spans="1:2" x14ac:dyDescent="0.25">
      <c r="A1782" s="2">
        <v>105</v>
      </c>
      <c r="B1782" s="2">
        <v>5.8</v>
      </c>
    </row>
    <row r="1783" spans="1:2" x14ac:dyDescent="0.25">
      <c r="A1783" s="1">
        <v>104</v>
      </c>
      <c r="B1783" s="1">
        <v>5.6</v>
      </c>
    </row>
    <row r="1784" spans="1:2" x14ac:dyDescent="0.25">
      <c r="A1784" s="2">
        <v>101</v>
      </c>
      <c r="B1784" s="2">
        <v>5.6</v>
      </c>
    </row>
    <row r="1785" spans="1:2" x14ac:dyDescent="0.25">
      <c r="A1785" s="1">
        <v>101</v>
      </c>
      <c r="B1785" s="1">
        <v>5.8</v>
      </c>
    </row>
    <row r="1786" spans="1:2" x14ac:dyDescent="0.25">
      <c r="A1786" s="2">
        <v>114</v>
      </c>
      <c r="B1786" s="2">
        <v>7.6</v>
      </c>
    </row>
    <row r="1787" spans="1:2" x14ac:dyDescent="0.25">
      <c r="A1787" s="1">
        <v>105</v>
      </c>
      <c r="B1787" s="1">
        <v>6.4</v>
      </c>
    </row>
    <row r="1788" spans="1:2" x14ac:dyDescent="0.25">
      <c r="A1788" s="2">
        <v>90</v>
      </c>
      <c r="B1788" s="2">
        <v>6.3</v>
      </c>
    </row>
    <row r="1789" spans="1:2" x14ac:dyDescent="0.25">
      <c r="A1789" s="1">
        <v>97</v>
      </c>
      <c r="B1789" s="1">
        <v>4.5999999999999996</v>
      </c>
    </row>
    <row r="1790" spans="1:2" x14ac:dyDescent="0.25">
      <c r="A1790" s="2">
        <v>144</v>
      </c>
      <c r="B1790" s="2">
        <v>6.5</v>
      </c>
    </row>
    <row r="1791" spans="1:2" x14ac:dyDescent="0.25">
      <c r="A1791" s="1">
        <v>114</v>
      </c>
      <c r="B1791" s="1">
        <v>7.5</v>
      </c>
    </row>
    <row r="1792" spans="1:2" x14ac:dyDescent="0.25">
      <c r="A1792" s="2">
        <v>124</v>
      </c>
      <c r="B1792" s="2">
        <v>7.5</v>
      </c>
    </row>
    <row r="1793" spans="1:2" x14ac:dyDescent="0.25">
      <c r="A1793" s="1">
        <v>89</v>
      </c>
      <c r="B1793" s="1">
        <v>5.3</v>
      </c>
    </row>
    <row r="1794" spans="1:2" x14ac:dyDescent="0.25">
      <c r="A1794" s="2">
        <v>160</v>
      </c>
      <c r="B1794" s="2">
        <v>7.5</v>
      </c>
    </row>
    <row r="1795" spans="1:2" x14ac:dyDescent="0.25">
      <c r="A1795" s="1">
        <v>93</v>
      </c>
      <c r="B1795" s="1">
        <v>3.3</v>
      </c>
    </row>
    <row r="1796" spans="1:2" x14ac:dyDescent="0.25">
      <c r="A1796" s="1">
        <v>88</v>
      </c>
      <c r="B1796" s="1">
        <v>3.5</v>
      </c>
    </row>
    <row r="1797" spans="1:2" x14ac:dyDescent="0.25">
      <c r="A1797" s="2">
        <v>142</v>
      </c>
      <c r="B1797" s="2">
        <v>9.3000000000000007</v>
      </c>
    </row>
    <row r="1798" spans="1:2" x14ac:dyDescent="0.25">
      <c r="A1798" s="1">
        <v>92</v>
      </c>
      <c r="B1798" s="1">
        <v>4.8</v>
      </c>
    </row>
    <row r="1799" spans="1:2" x14ac:dyDescent="0.25">
      <c r="A1799" s="2">
        <v>117</v>
      </c>
      <c r="B1799" s="2">
        <v>6.9</v>
      </c>
    </row>
    <row r="1800" spans="1:2" x14ac:dyDescent="0.25">
      <c r="A1800" s="1">
        <v>111</v>
      </c>
      <c r="B1800" s="1">
        <v>6</v>
      </c>
    </row>
    <row r="1801" spans="1:2" x14ac:dyDescent="0.25">
      <c r="A1801" s="2">
        <v>121</v>
      </c>
      <c r="B1801" s="2">
        <v>7.3</v>
      </c>
    </row>
    <row r="1802" spans="1:2" x14ac:dyDescent="0.25">
      <c r="A1802" s="2">
        <v>107</v>
      </c>
      <c r="B1802" s="2">
        <v>6.6</v>
      </c>
    </row>
    <row r="1803" spans="1:2" x14ac:dyDescent="0.25">
      <c r="A1803" s="1">
        <v>106</v>
      </c>
      <c r="B1803" s="1">
        <v>7.5</v>
      </c>
    </row>
    <row r="1804" spans="1:2" x14ac:dyDescent="0.25">
      <c r="A1804" s="2">
        <v>136</v>
      </c>
      <c r="B1804" s="2">
        <v>6.9</v>
      </c>
    </row>
    <row r="1805" spans="1:2" x14ac:dyDescent="0.25">
      <c r="A1805" s="1">
        <v>97</v>
      </c>
      <c r="B1805" s="1">
        <v>6.8</v>
      </c>
    </row>
    <row r="1806" spans="1:2" x14ac:dyDescent="0.25">
      <c r="A1806" s="1">
        <v>108</v>
      </c>
      <c r="B1806" s="1">
        <v>6.3</v>
      </c>
    </row>
    <row r="1807" spans="1:2" x14ac:dyDescent="0.25">
      <c r="A1807" s="2">
        <v>97</v>
      </c>
      <c r="B1807" s="2">
        <v>6.4</v>
      </c>
    </row>
    <row r="1808" spans="1:2" x14ac:dyDescent="0.25">
      <c r="A1808" s="1">
        <v>99</v>
      </c>
      <c r="B1808" s="1">
        <v>5.6</v>
      </c>
    </row>
    <row r="1809" spans="1:2" x14ac:dyDescent="0.25">
      <c r="A1809" s="2">
        <v>103</v>
      </c>
      <c r="B1809" s="2">
        <v>6.3</v>
      </c>
    </row>
    <row r="1810" spans="1:2" x14ac:dyDescent="0.25">
      <c r="A1810" s="1">
        <v>95</v>
      </c>
      <c r="B1810" s="1">
        <v>7.3</v>
      </c>
    </row>
    <row r="1811" spans="1:2" x14ac:dyDescent="0.25">
      <c r="A1811" s="2">
        <v>93</v>
      </c>
      <c r="B1811" s="2">
        <v>6.6</v>
      </c>
    </row>
    <row r="1812" spans="1:2" x14ac:dyDescent="0.25">
      <c r="A1812" s="1">
        <v>98</v>
      </c>
      <c r="B1812" s="1">
        <v>4.5999999999999996</v>
      </c>
    </row>
    <row r="1813" spans="1:2" x14ac:dyDescent="0.25">
      <c r="A1813" s="2">
        <v>90</v>
      </c>
      <c r="B1813" s="2">
        <v>5.0999999999999996</v>
      </c>
    </row>
    <row r="1814" spans="1:2" x14ac:dyDescent="0.25">
      <c r="A1814" s="1">
        <v>107</v>
      </c>
      <c r="B1814" s="1">
        <v>5.6</v>
      </c>
    </row>
    <row r="1815" spans="1:2" x14ac:dyDescent="0.25">
      <c r="A1815" s="2">
        <v>90</v>
      </c>
      <c r="B1815" s="2">
        <v>5.3</v>
      </c>
    </row>
    <row r="1816" spans="1:2" x14ac:dyDescent="0.25">
      <c r="A1816" s="2">
        <v>115</v>
      </c>
      <c r="B1816" s="2">
        <v>5.6</v>
      </c>
    </row>
    <row r="1817" spans="1:2" x14ac:dyDescent="0.25">
      <c r="A1817" s="1">
        <v>93</v>
      </c>
      <c r="B1817" s="1">
        <v>5.9</v>
      </c>
    </row>
    <row r="1818" spans="1:2" x14ac:dyDescent="0.25">
      <c r="A1818" s="2">
        <v>99</v>
      </c>
      <c r="B1818" s="2">
        <v>4.7</v>
      </c>
    </row>
    <row r="1819" spans="1:2" x14ac:dyDescent="0.25">
      <c r="A1819" s="1">
        <v>107</v>
      </c>
      <c r="B1819" s="1">
        <v>4.8</v>
      </c>
    </row>
    <row r="1820" spans="1:2" x14ac:dyDescent="0.25">
      <c r="A1820" s="2">
        <v>110</v>
      </c>
      <c r="B1820" s="2">
        <v>6.8</v>
      </c>
    </row>
    <row r="1821" spans="1:2" x14ac:dyDescent="0.25">
      <c r="A1821" s="1">
        <v>101</v>
      </c>
      <c r="B1821" s="1">
        <v>5.4</v>
      </c>
    </row>
    <row r="1822" spans="1:2" x14ac:dyDescent="0.25">
      <c r="A1822" s="2">
        <v>85</v>
      </c>
      <c r="B1822" s="2">
        <v>5.0999999999999996</v>
      </c>
    </row>
    <row r="1823" spans="1:2" x14ac:dyDescent="0.25">
      <c r="A1823" s="1">
        <v>132</v>
      </c>
      <c r="B1823" s="1">
        <v>7</v>
      </c>
    </row>
    <row r="1824" spans="1:2" x14ac:dyDescent="0.25">
      <c r="A1824" s="1">
        <v>90</v>
      </c>
      <c r="B1824" s="1">
        <v>4</v>
      </c>
    </row>
    <row r="1825" spans="1:2" x14ac:dyDescent="0.25">
      <c r="A1825" s="2">
        <v>145</v>
      </c>
      <c r="B1825" s="2">
        <v>7.3</v>
      </c>
    </row>
    <row r="1826" spans="1:2" x14ac:dyDescent="0.25">
      <c r="A1826" s="1">
        <v>110</v>
      </c>
      <c r="B1826" s="1">
        <v>6.8</v>
      </c>
    </row>
    <row r="1827" spans="1:2" x14ac:dyDescent="0.25">
      <c r="A1827" s="2">
        <v>122</v>
      </c>
      <c r="B1827" s="2">
        <v>7</v>
      </c>
    </row>
    <row r="1828" spans="1:2" x14ac:dyDescent="0.25">
      <c r="A1828" s="1">
        <v>107</v>
      </c>
      <c r="B1828" s="1">
        <v>7.1</v>
      </c>
    </row>
    <row r="1829" spans="1:2" x14ac:dyDescent="0.25">
      <c r="A1829" s="2">
        <v>127</v>
      </c>
      <c r="B1829" s="2">
        <v>6.9</v>
      </c>
    </row>
    <row r="1830" spans="1:2" x14ac:dyDescent="0.25">
      <c r="A1830" s="1">
        <v>99</v>
      </c>
      <c r="B1830" s="1">
        <v>7.3</v>
      </c>
    </row>
    <row r="1831" spans="1:2" x14ac:dyDescent="0.25">
      <c r="A1831" s="1">
        <v>140</v>
      </c>
      <c r="B1831" s="1">
        <v>8.1999999999999993</v>
      </c>
    </row>
    <row r="1832" spans="1:2" x14ac:dyDescent="0.25">
      <c r="A1832" s="2">
        <v>133</v>
      </c>
      <c r="B1832" s="2">
        <v>7.1</v>
      </c>
    </row>
    <row r="1833" spans="1:2" x14ac:dyDescent="0.25">
      <c r="A1833" s="1">
        <v>271</v>
      </c>
      <c r="B1833" s="1">
        <v>7.7</v>
      </c>
    </row>
    <row r="1834" spans="1:2" x14ac:dyDescent="0.25">
      <c r="A1834" s="2">
        <v>112</v>
      </c>
      <c r="B1834" s="2">
        <v>6.5</v>
      </c>
    </row>
    <row r="1835" spans="1:2" x14ac:dyDescent="0.25">
      <c r="A1835" s="1">
        <v>99</v>
      </c>
      <c r="B1835" s="1">
        <v>4.9000000000000004</v>
      </c>
    </row>
    <row r="1836" spans="1:2" x14ac:dyDescent="0.25">
      <c r="A1836" s="2">
        <v>100</v>
      </c>
      <c r="B1836" s="2">
        <v>6.4</v>
      </c>
    </row>
    <row r="1837" spans="1:2" x14ac:dyDescent="0.25">
      <c r="A1837" s="1">
        <v>92</v>
      </c>
      <c r="B1837" s="1">
        <v>5.9</v>
      </c>
    </row>
    <row r="1838" spans="1:2" x14ac:dyDescent="0.25">
      <c r="A1838" s="2">
        <v>105</v>
      </c>
      <c r="B1838" s="2">
        <v>6.2</v>
      </c>
    </row>
    <row r="1839" spans="1:2" x14ac:dyDescent="0.25">
      <c r="A1839" s="1">
        <v>110</v>
      </c>
      <c r="B1839" s="1">
        <v>5.8</v>
      </c>
    </row>
    <row r="1840" spans="1:2" x14ac:dyDescent="0.25">
      <c r="A1840" s="2">
        <v>116</v>
      </c>
      <c r="B1840" s="2">
        <v>6.7</v>
      </c>
    </row>
    <row r="1841" spans="1:2" x14ac:dyDescent="0.25">
      <c r="A1841" s="1">
        <v>88</v>
      </c>
      <c r="B1841" s="1">
        <v>5.9</v>
      </c>
    </row>
    <row r="1842" spans="1:2" x14ac:dyDescent="0.25">
      <c r="A1842" s="2">
        <v>111</v>
      </c>
      <c r="B1842" s="2">
        <v>7.3</v>
      </c>
    </row>
    <row r="1843" spans="1:2" x14ac:dyDescent="0.25">
      <c r="A1843" s="2">
        <v>95</v>
      </c>
      <c r="B1843" s="2">
        <v>4.0999999999999996</v>
      </c>
    </row>
    <row r="1844" spans="1:2" x14ac:dyDescent="0.25">
      <c r="A1844" s="1">
        <v>95</v>
      </c>
      <c r="B1844" s="1">
        <v>4.9000000000000004</v>
      </c>
    </row>
    <row r="1845" spans="1:2" x14ac:dyDescent="0.25">
      <c r="A1845" s="2">
        <v>127</v>
      </c>
      <c r="B1845" s="2">
        <v>7.9</v>
      </c>
    </row>
    <row r="1846" spans="1:2" x14ac:dyDescent="0.25">
      <c r="A1846" s="1">
        <v>105</v>
      </c>
      <c r="B1846" s="1">
        <v>5.6</v>
      </c>
    </row>
    <row r="1847" spans="1:2" x14ac:dyDescent="0.25">
      <c r="A1847" s="2">
        <v>104</v>
      </c>
      <c r="B1847" s="2">
        <v>5.2</v>
      </c>
    </row>
    <row r="1848" spans="1:2" x14ac:dyDescent="0.25">
      <c r="A1848" s="1">
        <v>95</v>
      </c>
      <c r="B1848" s="1">
        <v>4.0999999999999996</v>
      </c>
    </row>
    <row r="1849" spans="1:2" x14ac:dyDescent="0.25">
      <c r="A1849" s="2">
        <v>121</v>
      </c>
      <c r="B1849" s="2">
        <v>6.6</v>
      </c>
    </row>
    <row r="1850" spans="1:2" x14ac:dyDescent="0.25">
      <c r="A1850" s="1">
        <v>92</v>
      </c>
      <c r="B1850" s="1">
        <v>2.9</v>
      </c>
    </row>
    <row r="1851" spans="1:2" x14ac:dyDescent="0.25">
      <c r="A1851" s="1">
        <v>107</v>
      </c>
      <c r="B1851" s="1">
        <v>6.5</v>
      </c>
    </row>
    <row r="1852" spans="1:2" x14ac:dyDescent="0.25">
      <c r="A1852" s="1">
        <v>117</v>
      </c>
      <c r="B1852" s="1">
        <v>7.2</v>
      </c>
    </row>
    <row r="1853" spans="1:2" x14ac:dyDescent="0.25">
      <c r="A1853" s="2">
        <v>107</v>
      </c>
      <c r="B1853" s="2">
        <v>6.8</v>
      </c>
    </row>
    <row r="1854" spans="1:2" x14ac:dyDescent="0.25">
      <c r="A1854" s="1">
        <v>131</v>
      </c>
      <c r="B1854" s="1">
        <v>7.8</v>
      </c>
    </row>
    <row r="1855" spans="1:2" x14ac:dyDescent="0.25">
      <c r="A1855" s="2">
        <v>122</v>
      </c>
      <c r="B1855" s="2">
        <v>6.7</v>
      </c>
    </row>
    <row r="1856" spans="1:2" x14ac:dyDescent="0.25">
      <c r="A1856" s="2">
        <v>134</v>
      </c>
      <c r="B1856" s="2">
        <v>7.1</v>
      </c>
    </row>
    <row r="1857" spans="1:2" x14ac:dyDescent="0.25">
      <c r="A1857" s="1">
        <v>117</v>
      </c>
      <c r="B1857" s="1">
        <v>5.7</v>
      </c>
    </row>
    <row r="1858" spans="1:2" x14ac:dyDescent="0.25">
      <c r="A1858" s="2">
        <v>138</v>
      </c>
      <c r="B1858" s="2">
        <v>5.3</v>
      </c>
    </row>
    <row r="1859" spans="1:2" x14ac:dyDescent="0.25">
      <c r="A1859" s="1">
        <v>100</v>
      </c>
      <c r="B1859" s="1">
        <v>6.5</v>
      </c>
    </row>
    <row r="1860" spans="1:2" x14ac:dyDescent="0.25">
      <c r="A1860" s="1">
        <v>119</v>
      </c>
      <c r="B1860" s="1">
        <v>7.7</v>
      </c>
    </row>
    <row r="1861" spans="1:2" x14ac:dyDescent="0.25">
      <c r="A1861" s="2">
        <v>137</v>
      </c>
      <c r="B1861" s="2">
        <v>6.1</v>
      </c>
    </row>
    <row r="1862" spans="1:2" x14ac:dyDescent="0.25">
      <c r="A1862" s="1">
        <v>119</v>
      </c>
      <c r="B1862" s="1">
        <v>7.3</v>
      </c>
    </row>
    <row r="1863" spans="1:2" x14ac:dyDescent="0.25">
      <c r="A1863" s="2">
        <v>139</v>
      </c>
      <c r="B1863" s="2">
        <v>7.2</v>
      </c>
    </row>
    <row r="1864" spans="1:2" x14ac:dyDescent="0.25">
      <c r="A1864" s="1">
        <v>114</v>
      </c>
      <c r="B1864" s="1">
        <v>5.3</v>
      </c>
    </row>
    <row r="1865" spans="1:2" x14ac:dyDescent="0.25">
      <c r="A1865" s="2">
        <v>120</v>
      </c>
      <c r="B1865" s="2">
        <v>6.1</v>
      </c>
    </row>
    <row r="1866" spans="1:2" x14ac:dyDescent="0.25">
      <c r="A1866" s="1">
        <v>98</v>
      </c>
      <c r="B1866" s="1">
        <v>5.8</v>
      </c>
    </row>
    <row r="1867" spans="1:2" x14ac:dyDescent="0.25">
      <c r="A1867" s="2">
        <v>106</v>
      </c>
      <c r="B1867" s="2">
        <v>5.7</v>
      </c>
    </row>
    <row r="1868" spans="1:2" x14ac:dyDescent="0.25">
      <c r="A1868" s="1">
        <v>98</v>
      </c>
      <c r="B1868" s="1">
        <v>6.7</v>
      </c>
    </row>
    <row r="1869" spans="1:2" x14ac:dyDescent="0.25">
      <c r="A1869" s="2">
        <v>107</v>
      </c>
      <c r="B1869" s="2">
        <v>6.5</v>
      </c>
    </row>
    <row r="1870" spans="1:2" x14ac:dyDescent="0.25">
      <c r="A1870" s="1">
        <v>88</v>
      </c>
      <c r="B1870" s="1">
        <v>7.2</v>
      </c>
    </row>
    <row r="1871" spans="1:2" x14ac:dyDescent="0.25">
      <c r="A1871" s="2">
        <v>137</v>
      </c>
      <c r="B1871" s="2">
        <v>7.6</v>
      </c>
    </row>
    <row r="1872" spans="1:2" x14ac:dyDescent="0.25">
      <c r="A1872" s="1">
        <v>100</v>
      </c>
      <c r="B1872" s="1">
        <v>4.5999999999999996</v>
      </c>
    </row>
    <row r="1873" spans="1:2" x14ac:dyDescent="0.25">
      <c r="A1873" s="2">
        <v>115</v>
      </c>
      <c r="B1873" s="2">
        <v>6.9</v>
      </c>
    </row>
    <row r="1874" spans="1:2" x14ac:dyDescent="0.25">
      <c r="A1874" s="1">
        <v>101</v>
      </c>
      <c r="B1874" s="1">
        <v>6.6</v>
      </c>
    </row>
    <row r="1875" spans="1:2" x14ac:dyDescent="0.25">
      <c r="A1875" s="2">
        <v>110</v>
      </c>
      <c r="B1875" s="2">
        <v>6.3</v>
      </c>
    </row>
    <row r="1876" spans="1:2" x14ac:dyDescent="0.25">
      <c r="A1876" s="1">
        <v>94</v>
      </c>
      <c r="B1876" s="1">
        <v>6.2</v>
      </c>
    </row>
    <row r="1877" spans="1:2" x14ac:dyDescent="0.25">
      <c r="A1877" s="2">
        <v>88</v>
      </c>
      <c r="B1877" s="2">
        <v>5.3</v>
      </c>
    </row>
    <row r="1878" spans="1:2" x14ac:dyDescent="0.25">
      <c r="A1878" s="1">
        <v>127</v>
      </c>
      <c r="B1878" s="1">
        <v>7.3</v>
      </c>
    </row>
    <row r="1879" spans="1:2" x14ac:dyDescent="0.25">
      <c r="A1879" s="2">
        <v>95</v>
      </c>
      <c r="B1879" s="2">
        <v>5.6</v>
      </c>
    </row>
    <row r="1880" spans="1:2" x14ac:dyDescent="0.25">
      <c r="A1880" s="1">
        <v>87</v>
      </c>
      <c r="B1880" s="1">
        <v>6.2</v>
      </c>
    </row>
    <row r="1881" spans="1:2" x14ac:dyDescent="0.25">
      <c r="A1881" s="2">
        <v>118</v>
      </c>
      <c r="B1881" s="2">
        <v>5.2</v>
      </c>
    </row>
    <row r="1882" spans="1:2" x14ac:dyDescent="0.25">
      <c r="A1882" s="1">
        <v>107</v>
      </c>
      <c r="B1882" s="1">
        <v>5.3</v>
      </c>
    </row>
    <row r="1883" spans="1:2" x14ac:dyDescent="0.25">
      <c r="A1883" s="2">
        <v>124</v>
      </c>
      <c r="B1883" s="2">
        <v>5.4</v>
      </c>
    </row>
    <row r="1884" spans="1:2" x14ac:dyDescent="0.25">
      <c r="A1884" s="1">
        <v>89</v>
      </c>
      <c r="B1884" s="1">
        <v>4.9000000000000004</v>
      </c>
    </row>
    <row r="1885" spans="1:2" x14ac:dyDescent="0.25">
      <c r="A1885" s="2">
        <v>88</v>
      </c>
      <c r="B1885" s="2">
        <v>5.5</v>
      </c>
    </row>
    <row r="1886" spans="1:2" x14ac:dyDescent="0.25">
      <c r="A1886" s="1">
        <v>118</v>
      </c>
      <c r="B1886" s="1">
        <v>6.7</v>
      </c>
    </row>
    <row r="1887" spans="1:2" x14ac:dyDescent="0.25">
      <c r="A1887" s="2">
        <v>93</v>
      </c>
      <c r="B1887" s="2">
        <v>3.9</v>
      </c>
    </row>
    <row r="1888" spans="1:2" x14ac:dyDescent="0.25">
      <c r="A1888" s="1">
        <v>80</v>
      </c>
      <c r="B1888" s="1">
        <v>7.2</v>
      </c>
    </row>
    <row r="1889" spans="1:2" x14ac:dyDescent="0.25">
      <c r="A1889" s="2">
        <v>120</v>
      </c>
      <c r="B1889" s="2">
        <v>5.0999999999999996</v>
      </c>
    </row>
    <row r="1890" spans="1:2" x14ac:dyDescent="0.25">
      <c r="A1890" s="1">
        <v>98</v>
      </c>
      <c r="B1890" s="1">
        <v>6.5</v>
      </c>
    </row>
    <row r="1891" spans="1:2" x14ac:dyDescent="0.25">
      <c r="A1891" s="2">
        <v>119</v>
      </c>
      <c r="B1891" s="2">
        <v>8.1999999999999993</v>
      </c>
    </row>
    <row r="1892" spans="1:2" x14ac:dyDescent="0.25">
      <c r="A1892" s="1">
        <v>88</v>
      </c>
      <c r="B1892" s="1">
        <v>7.7</v>
      </c>
    </row>
    <row r="1893" spans="1:2" x14ac:dyDescent="0.25">
      <c r="A1893" s="2">
        <v>201</v>
      </c>
      <c r="B1893" s="2">
        <v>7.2</v>
      </c>
    </row>
    <row r="1894" spans="1:2" x14ac:dyDescent="0.25">
      <c r="A1894" s="1">
        <v>90</v>
      </c>
      <c r="B1894" s="1">
        <v>6.1</v>
      </c>
    </row>
    <row r="1895" spans="1:2" x14ac:dyDescent="0.25">
      <c r="A1895" s="2">
        <v>127</v>
      </c>
      <c r="B1895" s="2">
        <v>8.8000000000000007</v>
      </c>
    </row>
    <row r="1896" spans="1:2" x14ac:dyDescent="0.25">
      <c r="A1896" s="1">
        <v>119</v>
      </c>
      <c r="B1896" s="1">
        <v>6.8</v>
      </c>
    </row>
    <row r="1897" spans="1:2" x14ac:dyDescent="0.25">
      <c r="A1897" s="2">
        <v>85</v>
      </c>
      <c r="B1897" s="2">
        <v>6.8</v>
      </c>
    </row>
    <row r="1898" spans="1:2" x14ac:dyDescent="0.25">
      <c r="A1898" s="1">
        <v>98</v>
      </c>
      <c r="B1898" s="1">
        <v>6.7</v>
      </c>
    </row>
    <row r="1899" spans="1:2" x14ac:dyDescent="0.25">
      <c r="A1899" s="2">
        <v>101</v>
      </c>
      <c r="B1899" s="2">
        <v>7.1</v>
      </c>
    </row>
    <row r="1900" spans="1:2" x14ac:dyDescent="0.25">
      <c r="A1900" s="1">
        <v>112</v>
      </c>
      <c r="B1900" s="1">
        <v>7.1</v>
      </c>
    </row>
    <row r="1901" spans="1:2" x14ac:dyDescent="0.25">
      <c r="A1901" s="2">
        <v>97</v>
      </c>
      <c r="B1901" s="2">
        <v>6.1</v>
      </c>
    </row>
    <row r="1902" spans="1:2" x14ac:dyDescent="0.25">
      <c r="A1902" s="1">
        <v>126</v>
      </c>
      <c r="B1902" s="1">
        <v>8</v>
      </c>
    </row>
    <row r="1903" spans="1:2" x14ac:dyDescent="0.25">
      <c r="A1903" s="2">
        <v>106</v>
      </c>
      <c r="B1903" s="2">
        <v>7.5</v>
      </c>
    </row>
    <row r="1904" spans="1:2" x14ac:dyDescent="0.25">
      <c r="A1904" s="1">
        <v>97</v>
      </c>
      <c r="B1904" s="1">
        <v>6.6</v>
      </c>
    </row>
    <row r="1905" spans="1:2" x14ac:dyDescent="0.25">
      <c r="A1905" s="2">
        <v>100</v>
      </c>
      <c r="B1905" s="2">
        <v>5.4</v>
      </c>
    </row>
    <row r="1906" spans="1:2" x14ac:dyDescent="0.25">
      <c r="A1906" s="1">
        <v>114</v>
      </c>
      <c r="B1906" s="1">
        <v>6.1</v>
      </c>
    </row>
    <row r="1907" spans="1:2" x14ac:dyDescent="0.25">
      <c r="A1907" s="1">
        <v>88</v>
      </c>
      <c r="B1907" s="1">
        <v>5.6</v>
      </c>
    </row>
    <row r="1908" spans="1:2" x14ac:dyDescent="0.25">
      <c r="A1908" s="2">
        <v>93</v>
      </c>
      <c r="B1908" s="2">
        <v>5.8</v>
      </c>
    </row>
    <row r="1909" spans="1:2" x14ac:dyDescent="0.25">
      <c r="A1909" s="1">
        <v>92</v>
      </c>
      <c r="B1909" s="1">
        <v>2.8</v>
      </c>
    </row>
    <row r="1910" spans="1:2" x14ac:dyDescent="0.25">
      <c r="A1910" s="2">
        <v>98</v>
      </c>
      <c r="B1910" s="2">
        <v>6.7</v>
      </c>
    </row>
    <row r="1911" spans="1:2" x14ac:dyDescent="0.25">
      <c r="A1911" s="1">
        <v>94</v>
      </c>
      <c r="B1911" s="1">
        <v>5.0999999999999996</v>
      </c>
    </row>
    <row r="1912" spans="1:2" x14ac:dyDescent="0.25">
      <c r="A1912" s="2">
        <v>102</v>
      </c>
      <c r="B1912" s="2">
        <v>7.2</v>
      </c>
    </row>
    <row r="1913" spans="1:2" x14ac:dyDescent="0.25">
      <c r="A1913" s="1">
        <v>98</v>
      </c>
      <c r="B1913" s="1">
        <v>6</v>
      </c>
    </row>
    <row r="1914" spans="1:2" x14ac:dyDescent="0.25">
      <c r="A1914" s="1">
        <v>111</v>
      </c>
      <c r="B1914" s="1">
        <v>6.7</v>
      </c>
    </row>
    <row r="1915" spans="1:2" x14ac:dyDescent="0.25">
      <c r="A1915" s="1">
        <v>100</v>
      </c>
      <c r="B1915" s="1">
        <v>6.2</v>
      </c>
    </row>
    <row r="1916" spans="1:2" x14ac:dyDescent="0.25">
      <c r="A1916" s="1">
        <v>141</v>
      </c>
      <c r="B1916" s="1">
        <v>6.2</v>
      </c>
    </row>
    <row r="1917" spans="1:2" x14ac:dyDescent="0.25">
      <c r="A1917" s="1">
        <v>114</v>
      </c>
      <c r="B1917" s="1">
        <v>6.8</v>
      </c>
    </row>
    <row r="1918" spans="1:2" x14ac:dyDescent="0.25">
      <c r="A1918" s="2">
        <v>96</v>
      </c>
      <c r="B1918" s="2">
        <v>7.1</v>
      </c>
    </row>
    <row r="1919" spans="1:2" x14ac:dyDescent="0.25">
      <c r="A1919" s="1">
        <v>111</v>
      </c>
      <c r="B1919" s="1">
        <v>7.1</v>
      </c>
    </row>
    <row r="1920" spans="1:2" x14ac:dyDescent="0.25">
      <c r="A1920" s="2">
        <v>127</v>
      </c>
      <c r="B1920" s="2">
        <v>7</v>
      </c>
    </row>
    <row r="1921" spans="1:2" x14ac:dyDescent="0.25">
      <c r="A1921" s="1">
        <v>107</v>
      </c>
      <c r="B1921" s="1">
        <v>7.1</v>
      </c>
    </row>
    <row r="1922" spans="1:2" x14ac:dyDescent="0.25">
      <c r="A1922" s="2">
        <v>97</v>
      </c>
      <c r="B1922" s="2">
        <v>6.4</v>
      </c>
    </row>
    <row r="1923" spans="1:2" x14ac:dyDescent="0.25">
      <c r="A1923" s="1">
        <v>127</v>
      </c>
      <c r="B1923" s="1">
        <v>7</v>
      </c>
    </row>
    <row r="1924" spans="1:2" x14ac:dyDescent="0.25">
      <c r="A1924" s="2">
        <v>110</v>
      </c>
      <c r="B1924" s="2">
        <v>6.2</v>
      </c>
    </row>
    <row r="1925" spans="1:2" x14ac:dyDescent="0.25">
      <c r="A1925" s="1">
        <v>135</v>
      </c>
      <c r="B1925" s="1">
        <v>7.5</v>
      </c>
    </row>
    <row r="1926" spans="1:2" x14ac:dyDescent="0.25">
      <c r="A1926" s="2">
        <v>84</v>
      </c>
      <c r="B1926" s="2">
        <v>4.8</v>
      </c>
    </row>
    <row r="1927" spans="1:2" x14ac:dyDescent="0.25">
      <c r="A1927" s="2">
        <v>122</v>
      </c>
      <c r="B1927" s="2">
        <v>7.3</v>
      </c>
    </row>
    <row r="1928" spans="1:2" x14ac:dyDescent="0.25">
      <c r="A1928" s="1">
        <v>114</v>
      </c>
      <c r="B1928" s="1">
        <v>5.8</v>
      </c>
    </row>
    <row r="1929" spans="1:2" x14ac:dyDescent="0.25">
      <c r="A1929" s="2">
        <v>132</v>
      </c>
      <c r="B1929" s="2">
        <v>7.6</v>
      </c>
    </row>
    <row r="1930" spans="1:2" x14ac:dyDescent="0.25">
      <c r="A1930" s="1">
        <v>170</v>
      </c>
      <c r="B1930" s="1">
        <v>5.6</v>
      </c>
    </row>
    <row r="1931" spans="1:2" x14ac:dyDescent="0.25">
      <c r="A1931" s="2">
        <v>133</v>
      </c>
      <c r="B1931" s="2">
        <v>7</v>
      </c>
    </row>
    <row r="1932" spans="1:2" x14ac:dyDescent="0.25">
      <c r="A1932" s="1">
        <v>112</v>
      </c>
      <c r="B1932" s="1">
        <v>6.6</v>
      </c>
    </row>
    <row r="1933" spans="1:2" x14ac:dyDescent="0.25">
      <c r="A1933" s="2">
        <v>108</v>
      </c>
      <c r="B1933" s="2">
        <v>6.5</v>
      </c>
    </row>
    <row r="1934" spans="1:2" x14ac:dyDescent="0.25">
      <c r="A1934" s="1">
        <v>115</v>
      </c>
      <c r="B1934" s="1">
        <v>7.4</v>
      </c>
    </row>
    <row r="1935" spans="1:2" x14ac:dyDescent="0.25">
      <c r="A1935" s="2">
        <v>83</v>
      </c>
      <c r="B1935" s="2">
        <v>4.5999999999999996</v>
      </c>
    </row>
    <row r="1936" spans="1:2" x14ac:dyDescent="0.25">
      <c r="A1936" s="1">
        <v>105</v>
      </c>
      <c r="B1936" s="1">
        <v>6.4</v>
      </c>
    </row>
    <row r="1937" spans="1:2" x14ac:dyDescent="0.25">
      <c r="A1937" s="2">
        <v>110</v>
      </c>
      <c r="B1937" s="2">
        <v>6</v>
      </c>
    </row>
    <row r="1938" spans="1:2" x14ac:dyDescent="0.25">
      <c r="A1938" s="2">
        <v>96</v>
      </c>
      <c r="B1938" s="2">
        <v>5.9</v>
      </c>
    </row>
    <row r="1939" spans="1:2" x14ac:dyDescent="0.25">
      <c r="A1939" s="1">
        <v>94</v>
      </c>
      <c r="B1939" s="1">
        <v>6.4</v>
      </c>
    </row>
    <row r="1940" spans="1:2" x14ac:dyDescent="0.25">
      <c r="A1940" s="2">
        <v>142</v>
      </c>
      <c r="B1940" s="2">
        <v>6.6</v>
      </c>
    </row>
    <row r="1941" spans="1:2" x14ac:dyDescent="0.25">
      <c r="A1941" s="1">
        <v>104</v>
      </c>
      <c r="B1941" s="1">
        <v>6.9</v>
      </c>
    </row>
    <row r="1942" spans="1:2" x14ac:dyDescent="0.25">
      <c r="A1942" s="2">
        <v>136</v>
      </c>
      <c r="B1942" s="2">
        <v>6.9</v>
      </c>
    </row>
    <row r="1943" spans="1:2" x14ac:dyDescent="0.25">
      <c r="A1943" s="1">
        <v>106</v>
      </c>
      <c r="B1943" s="1">
        <v>5.8</v>
      </c>
    </row>
    <row r="1944" spans="1:2" x14ac:dyDescent="0.25">
      <c r="A1944" s="2">
        <v>106</v>
      </c>
      <c r="B1944" s="2">
        <v>6.4</v>
      </c>
    </row>
    <row r="1945" spans="1:2" x14ac:dyDescent="0.25">
      <c r="A1945" s="1">
        <v>98</v>
      </c>
      <c r="B1945" s="1">
        <v>5.3</v>
      </c>
    </row>
    <row r="1946" spans="1:2" x14ac:dyDescent="0.25">
      <c r="A1946" s="2">
        <v>100</v>
      </c>
      <c r="B1946" s="2">
        <v>6.5</v>
      </c>
    </row>
    <row r="1947" spans="1:2" x14ac:dyDescent="0.25">
      <c r="A1947" s="1">
        <v>95</v>
      </c>
      <c r="B1947" s="1">
        <v>5.7</v>
      </c>
    </row>
    <row r="1948" spans="1:2" x14ac:dyDescent="0.25">
      <c r="A1948" s="2">
        <v>107</v>
      </c>
      <c r="B1948" s="2">
        <v>6.7</v>
      </c>
    </row>
    <row r="1949" spans="1:2" x14ac:dyDescent="0.25">
      <c r="A1949" s="1">
        <v>104</v>
      </c>
      <c r="B1949" s="1">
        <v>3.9</v>
      </c>
    </row>
    <row r="1950" spans="1:2" x14ac:dyDescent="0.25">
      <c r="A1950" s="2">
        <v>104</v>
      </c>
      <c r="B1950" s="2">
        <v>4.0999999999999996</v>
      </c>
    </row>
    <row r="1951" spans="1:2" x14ac:dyDescent="0.25">
      <c r="A1951" s="1">
        <v>143</v>
      </c>
      <c r="B1951" s="1">
        <v>6.2</v>
      </c>
    </row>
    <row r="1952" spans="1:2" x14ac:dyDescent="0.25">
      <c r="A1952" s="2">
        <v>77</v>
      </c>
      <c r="B1952" s="2">
        <v>3.8</v>
      </c>
    </row>
    <row r="1953" spans="1:2" x14ac:dyDescent="0.25">
      <c r="A1953" s="1">
        <v>96</v>
      </c>
      <c r="B1953" s="1">
        <v>5.0999999999999996</v>
      </c>
    </row>
    <row r="1954" spans="1:2" x14ac:dyDescent="0.25">
      <c r="A1954" s="1">
        <v>145</v>
      </c>
      <c r="B1954" s="1">
        <v>7.8</v>
      </c>
    </row>
    <row r="1955" spans="1:2" x14ac:dyDescent="0.25">
      <c r="A1955" s="2">
        <v>116</v>
      </c>
      <c r="B1955" s="2">
        <v>7.8</v>
      </c>
    </row>
    <row r="1956" spans="1:2" x14ac:dyDescent="0.25">
      <c r="A1956" s="1">
        <v>100</v>
      </c>
      <c r="B1956" s="1">
        <v>6.1</v>
      </c>
    </row>
    <row r="1957" spans="1:2" x14ac:dyDescent="0.25">
      <c r="A1957" s="2">
        <v>104</v>
      </c>
      <c r="B1957" s="2">
        <v>5.8</v>
      </c>
    </row>
    <row r="1958" spans="1:2" x14ac:dyDescent="0.25">
      <c r="A1958" s="1">
        <v>92</v>
      </c>
      <c r="B1958" s="1">
        <v>6.3</v>
      </c>
    </row>
    <row r="1959" spans="1:2" x14ac:dyDescent="0.25">
      <c r="A1959" s="1">
        <v>105</v>
      </c>
      <c r="B1959" s="1">
        <v>5.4</v>
      </c>
    </row>
    <row r="1960" spans="1:2" x14ac:dyDescent="0.25">
      <c r="A1960" s="2">
        <v>120</v>
      </c>
      <c r="B1960" s="2">
        <v>7.3</v>
      </c>
    </row>
    <row r="1961" spans="1:2" x14ac:dyDescent="0.25">
      <c r="A1961" s="1">
        <v>116</v>
      </c>
      <c r="B1961" s="1">
        <v>6.8</v>
      </c>
    </row>
    <row r="1962" spans="1:2" x14ac:dyDescent="0.25">
      <c r="A1962" s="2">
        <v>119</v>
      </c>
      <c r="B1962" s="2">
        <v>7.3</v>
      </c>
    </row>
    <row r="1963" spans="1:2" x14ac:dyDescent="0.25">
      <c r="A1963" s="1">
        <v>101</v>
      </c>
      <c r="B1963" s="1">
        <v>6.5</v>
      </c>
    </row>
    <row r="1964" spans="1:2" x14ac:dyDescent="0.25">
      <c r="A1964" s="2">
        <v>117</v>
      </c>
      <c r="B1964" s="2">
        <v>7.2</v>
      </c>
    </row>
    <row r="1965" spans="1:2" x14ac:dyDescent="0.25">
      <c r="A1965" s="2">
        <v>112</v>
      </c>
      <c r="B1965" s="2">
        <v>6.3</v>
      </c>
    </row>
    <row r="1966" spans="1:2" x14ac:dyDescent="0.25">
      <c r="A1966" s="1">
        <v>136</v>
      </c>
      <c r="B1966" s="1">
        <v>5.9</v>
      </c>
    </row>
    <row r="1967" spans="1:2" x14ac:dyDescent="0.25">
      <c r="A1967" s="2">
        <v>81</v>
      </c>
      <c r="B1967" s="2">
        <v>7.8</v>
      </c>
    </row>
    <row r="1968" spans="1:2" x14ac:dyDescent="0.25">
      <c r="A1968" s="1">
        <v>87</v>
      </c>
      <c r="B1968" s="1">
        <v>7.4</v>
      </c>
    </row>
    <row r="1969" spans="1:2" x14ac:dyDescent="0.25">
      <c r="A1969" s="2">
        <v>96</v>
      </c>
      <c r="B1969" s="2">
        <v>4.8</v>
      </c>
    </row>
    <row r="1970" spans="1:2" x14ac:dyDescent="0.25">
      <c r="A1970" s="1">
        <v>106</v>
      </c>
      <c r="B1970" s="1">
        <v>6.3</v>
      </c>
    </row>
    <row r="1971" spans="1:2" x14ac:dyDescent="0.25">
      <c r="A1971" s="2">
        <v>122</v>
      </c>
      <c r="B1971" s="2">
        <v>7.8</v>
      </c>
    </row>
    <row r="1972" spans="1:2" x14ac:dyDescent="0.25">
      <c r="A1972" s="1">
        <v>123</v>
      </c>
      <c r="B1972" s="1">
        <v>7.5</v>
      </c>
    </row>
    <row r="1973" spans="1:2" x14ac:dyDescent="0.25">
      <c r="A1973" s="1">
        <v>92</v>
      </c>
      <c r="B1973" s="1">
        <v>6.8</v>
      </c>
    </row>
    <row r="1974" spans="1:2" x14ac:dyDescent="0.25">
      <c r="A1974" s="2">
        <v>110</v>
      </c>
      <c r="B1974" s="2">
        <v>6.6</v>
      </c>
    </row>
    <row r="1975" spans="1:2" x14ac:dyDescent="0.25">
      <c r="A1975" s="1">
        <v>104</v>
      </c>
      <c r="B1975" s="1">
        <v>4.5999999999999996</v>
      </c>
    </row>
    <row r="1976" spans="1:2" x14ac:dyDescent="0.25">
      <c r="A1976" s="1">
        <v>98</v>
      </c>
      <c r="B1976" s="1">
        <v>7.1</v>
      </c>
    </row>
    <row r="1977" spans="1:2" x14ac:dyDescent="0.25">
      <c r="A1977" s="2">
        <v>120</v>
      </c>
      <c r="B1977" s="2">
        <v>6.1</v>
      </c>
    </row>
    <row r="1978" spans="1:2" x14ac:dyDescent="0.25">
      <c r="A1978" s="1">
        <v>112</v>
      </c>
      <c r="B1978" s="1">
        <v>6.7</v>
      </c>
    </row>
    <row r="1979" spans="1:2" x14ac:dyDescent="0.25">
      <c r="A1979" s="2">
        <v>127</v>
      </c>
      <c r="B1979" s="2">
        <v>7.1</v>
      </c>
    </row>
    <row r="1980" spans="1:2" x14ac:dyDescent="0.25">
      <c r="A1980" s="1">
        <v>102</v>
      </c>
      <c r="B1980" s="1">
        <v>5.8</v>
      </c>
    </row>
    <row r="1981" spans="1:2" x14ac:dyDescent="0.25">
      <c r="A1981" s="2">
        <v>91</v>
      </c>
      <c r="B1981" s="2">
        <v>6.7</v>
      </c>
    </row>
    <row r="1982" spans="1:2" x14ac:dyDescent="0.25">
      <c r="A1982" s="1">
        <v>114</v>
      </c>
      <c r="B1982" s="1">
        <v>5.8</v>
      </c>
    </row>
    <row r="1983" spans="1:2" x14ac:dyDescent="0.25">
      <c r="A1983" s="2">
        <v>115</v>
      </c>
      <c r="B1983" s="2">
        <v>6.8</v>
      </c>
    </row>
    <row r="1984" spans="1:2" x14ac:dyDescent="0.25">
      <c r="A1984" s="1">
        <v>115</v>
      </c>
      <c r="B1984" s="1">
        <v>8.5</v>
      </c>
    </row>
    <row r="1985" spans="1:2" x14ac:dyDescent="0.25">
      <c r="A1985" s="2">
        <v>120</v>
      </c>
      <c r="B1985" s="2">
        <v>6.6</v>
      </c>
    </row>
    <row r="1986" spans="1:2" x14ac:dyDescent="0.25">
      <c r="A1986" s="1">
        <v>135</v>
      </c>
      <c r="B1986" s="1">
        <v>7.7</v>
      </c>
    </row>
    <row r="1987" spans="1:2" x14ac:dyDescent="0.25">
      <c r="A1987" s="2">
        <v>90</v>
      </c>
      <c r="B1987" s="2">
        <v>4.7</v>
      </c>
    </row>
    <row r="1988" spans="1:2" x14ac:dyDescent="0.25">
      <c r="A1988" s="1">
        <v>100</v>
      </c>
      <c r="B1988" s="1">
        <v>6.4</v>
      </c>
    </row>
    <row r="1989" spans="1:2" x14ac:dyDescent="0.25">
      <c r="A1989" s="2">
        <v>105</v>
      </c>
      <c r="B1989" s="2">
        <v>5.5</v>
      </c>
    </row>
    <row r="1990" spans="1:2" x14ac:dyDescent="0.25">
      <c r="A1990" s="1">
        <v>138</v>
      </c>
      <c r="B1990" s="1">
        <v>8.6</v>
      </c>
    </row>
    <row r="1991" spans="1:2" x14ac:dyDescent="0.25">
      <c r="A1991" s="2">
        <v>94</v>
      </c>
      <c r="B1991" s="2">
        <v>7</v>
      </c>
    </row>
    <row r="1992" spans="1:2" x14ac:dyDescent="0.25">
      <c r="A1992" s="1">
        <v>101</v>
      </c>
      <c r="B1992" s="1">
        <v>7.1</v>
      </c>
    </row>
    <row r="1993" spans="1:2" x14ac:dyDescent="0.25">
      <c r="A1993" s="2">
        <v>131</v>
      </c>
      <c r="B1993" s="2">
        <v>5.7</v>
      </c>
    </row>
    <row r="1994" spans="1:2" x14ac:dyDescent="0.25">
      <c r="A1994" s="1">
        <v>91</v>
      </c>
      <c r="B1994" s="1">
        <v>3.7</v>
      </c>
    </row>
    <row r="1995" spans="1:2" x14ac:dyDescent="0.25">
      <c r="A1995" s="2">
        <v>112</v>
      </c>
      <c r="B1995" s="2">
        <v>7.5</v>
      </c>
    </row>
    <row r="1996" spans="1:2" x14ac:dyDescent="0.25">
      <c r="A1996" s="1">
        <v>95</v>
      </c>
      <c r="B1996" s="1">
        <v>4.5999999999999996</v>
      </c>
    </row>
    <row r="1997" spans="1:2" x14ac:dyDescent="0.25">
      <c r="A1997" s="2">
        <v>100</v>
      </c>
      <c r="B1997" s="2">
        <v>4.9000000000000004</v>
      </c>
    </row>
    <row r="1998" spans="1:2" x14ac:dyDescent="0.25">
      <c r="A1998" s="1">
        <v>105</v>
      </c>
      <c r="B1998" s="1">
        <v>6.9</v>
      </c>
    </row>
    <row r="1999" spans="1:2" x14ac:dyDescent="0.25">
      <c r="A1999" s="2">
        <v>108</v>
      </c>
      <c r="B1999" s="2">
        <v>7.1</v>
      </c>
    </row>
    <row r="2000" spans="1:2" x14ac:dyDescent="0.25">
      <c r="A2000" s="1">
        <v>101</v>
      </c>
      <c r="B2000" s="1">
        <v>5.8</v>
      </c>
    </row>
    <row r="2001" spans="1:2" x14ac:dyDescent="0.25">
      <c r="A2001" s="1">
        <v>109</v>
      </c>
      <c r="B2001" s="1">
        <v>5.4</v>
      </c>
    </row>
    <row r="2002" spans="1:2" x14ac:dyDescent="0.25">
      <c r="A2002" s="2">
        <v>115</v>
      </c>
      <c r="B2002" s="2">
        <v>7.3</v>
      </c>
    </row>
    <row r="2003" spans="1:2" x14ac:dyDescent="0.25">
      <c r="A2003" s="1">
        <v>117</v>
      </c>
      <c r="B2003" s="1">
        <v>7.1</v>
      </c>
    </row>
    <row r="2004" spans="1:2" x14ac:dyDescent="0.25">
      <c r="A2004" s="2">
        <v>107</v>
      </c>
      <c r="B2004" s="2">
        <v>5.8</v>
      </c>
    </row>
    <row r="2005" spans="1:2" x14ac:dyDescent="0.25">
      <c r="A2005" s="1">
        <v>134</v>
      </c>
      <c r="B2005" s="1">
        <v>8.1</v>
      </c>
    </row>
    <row r="2006" spans="1:2" x14ac:dyDescent="0.25">
      <c r="A2006" s="2">
        <v>118</v>
      </c>
      <c r="B2006" s="2">
        <v>5.7</v>
      </c>
    </row>
    <row r="2007" spans="1:2" x14ac:dyDescent="0.25">
      <c r="A2007" s="1">
        <v>121</v>
      </c>
      <c r="B2007" s="1">
        <v>4.4000000000000004</v>
      </c>
    </row>
    <row r="2008" spans="1:2" x14ac:dyDescent="0.25">
      <c r="A2008" s="2">
        <v>105</v>
      </c>
      <c r="B2008" s="2">
        <v>7.9</v>
      </c>
    </row>
    <row r="2009" spans="1:2" x14ac:dyDescent="0.25">
      <c r="A2009" s="1">
        <v>110</v>
      </c>
      <c r="B2009" s="1">
        <v>7.6</v>
      </c>
    </row>
    <row r="2010" spans="1:2" x14ac:dyDescent="0.25">
      <c r="A2010" s="2">
        <v>114</v>
      </c>
      <c r="B2010" s="2">
        <v>4.8</v>
      </c>
    </row>
    <row r="2011" spans="1:2" x14ac:dyDescent="0.25">
      <c r="A2011" s="2">
        <v>100</v>
      </c>
      <c r="B2011" s="2">
        <v>6.7</v>
      </c>
    </row>
    <row r="2012" spans="1:2" x14ac:dyDescent="0.25">
      <c r="A2012" s="1">
        <v>85</v>
      </c>
      <c r="B2012" s="1">
        <v>2.7</v>
      </c>
    </row>
    <row r="2013" spans="1:2" x14ac:dyDescent="0.25">
      <c r="A2013" s="2">
        <v>72</v>
      </c>
      <c r="B2013" s="2">
        <v>5.8</v>
      </c>
    </row>
    <row r="2014" spans="1:2" x14ac:dyDescent="0.25">
      <c r="A2014" s="1">
        <v>128</v>
      </c>
      <c r="B2014" s="1">
        <v>7.5</v>
      </c>
    </row>
    <row r="2015" spans="1:2" x14ac:dyDescent="0.25">
      <c r="A2015" s="2">
        <v>72</v>
      </c>
      <c r="B2015" s="2">
        <v>5.4</v>
      </c>
    </row>
    <row r="2016" spans="1:2" x14ac:dyDescent="0.25">
      <c r="A2016" s="1">
        <v>89</v>
      </c>
      <c r="B2016" s="1">
        <v>4.0999999999999996</v>
      </c>
    </row>
    <row r="2017" spans="1:2" x14ac:dyDescent="0.25">
      <c r="A2017" s="2">
        <v>96</v>
      </c>
      <c r="B2017" s="2">
        <v>5.9</v>
      </c>
    </row>
    <row r="2018" spans="1:2" x14ac:dyDescent="0.25">
      <c r="A2018" s="1">
        <v>77</v>
      </c>
      <c r="B2018" s="1">
        <v>6.3</v>
      </c>
    </row>
    <row r="2019" spans="1:2" x14ac:dyDescent="0.25">
      <c r="A2019" s="1">
        <v>111</v>
      </c>
      <c r="B2019" s="1">
        <v>6.8</v>
      </c>
    </row>
    <row r="2020" spans="1:2" x14ac:dyDescent="0.25">
      <c r="A2020" s="1">
        <v>93</v>
      </c>
      <c r="B2020" s="1">
        <v>2.2999999999999998</v>
      </c>
    </row>
    <row r="2021" spans="1:2" x14ac:dyDescent="0.25">
      <c r="A2021" s="2">
        <v>129</v>
      </c>
      <c r="B2021" s="2">
        <v>6.9</v>
      </c>
    </row>
    <row r="2022" spans="1:2" x14ac:dyDescent="0.25">
      <c r="A2022" s="1">
        <v>128</v>
      </c>
      <c r="B2022" s="1">
        <v>8.1</v>
      </c>
    </row>
    <row r="2023" spans="1:2" x14ac:dyDescent="0.25">
      <c r="A2023" s="2">
        <v>110</v>
      </c>
      <c r="B2023" s="2">
        <v>6.1</v>
      </c>
    </row>
    <row r="2024" spans="1:2" x14ac:dyDescent="0.25">
      <c r="A2024" s="1">
        <v>137</v>
      </c>
      <c r="B2024" s="1">
        <v>5</v>
      </c>
    </row>
    <row r="2025" spans="1:2" x14ac:dyDescent="0.25">
      <c r="A2025" s="2">
        <v>124</v>
      </c>
      <c r="B2025" s="2">
        <v>5.5</v>
      </c>
    </row>
    <row r="2026" spans="1:2" x14ac:dyDescent="0.25">
      <c r="A2026" s="1">
        <v>93</v>
      </c>
      <c r="B2026" s="1">
        <v>6.2</v>
      </c>
    </row>
    <row r="2027" spans="1:2" x14ac:dyDescent="0.25">
      <c r="A2027" s="2">
        <v>115</v>
      </c>
      <c r="B2027" s="2">
        <v>6.2</v>
      </c>
    </row>
    <row r="2028" spans="1:2" x14ac:dyDescent="0.25">
      <c r="A2028" s="2">
        <v>105</v>
      </c>
      <c r="B2028" s="2">
        <v>6.3</v>
      </c>
    </row>
    <row r="2029" spans="1:2" x14ac:dyDescent="0.25">
      <c r="A2029" s="1">
        <v>127</v>
      </c>
      <c r="B2029" s="1">
        <v>6.7</v>
      </c>
    </row>
    <row r="2030" spans="1:2" x14ac:dyDescent="0.25">
      <c r="A2030" s="2">
        <v>82</v>
      </c>
      <c r="B2030" s="2">
        <v>3.5</v>
      </c>
    </row>
    <row r="2031" spans="1:2" x14ac:dyDescent="0.25">
      <c r="A2031" s="1">
        <v>143</v>
      </c>
      <c r="B2031" s="1">
        <v>7.5</v>
      </c>
    </row>
    <row r="2032" spans="1:2" x14ac:dyDescent="0.25">
      <c r="A2032" s="2">
        <v>103</v>
      </c>
      <c r="B2032" s="2">
        <v>6.6</v>
      </c>
    </row>
    <row r="2033" spans="1:2" x14ac:dyDescent="0.25">
      <c r="A2033" s="1">
        <v>104</v>
      </c>
      <c r="B2033" s="1">
        <v>7.5</v>
      </c>
    </row>
    <row r="2034" spans="1:2" x14ac:dyDescent="0.25">
      <c r="A2034" s="2">
        <v>98</v>
      </c>
      <c r="B2034" s="2">
        <v>7.2</v>
      </c>
    </row>
    <row r="2035" spans="1:2" x14ac:dyDescent="0.25">
      <c r="A2035" s="1">
        <v>92</v>
      </c>
      <c r="B2035" s="1">
        <v>4.8</v>
      </c>
    </row>
    <row r="2036" spans="1:2" x14ac:dyDescent="0.25">
      <c r="A2036" s="2">
        <v>123</v>
      </c>
      <c r="B2036" s="2">
        <v>6.6</v>
      </c>
    </row>
    <row r="2037" spans="1:2" x14ac:dyDescent="0.25">
      <c r="A2037" s="1">
        <v>88</v>
      </c>
      <c r="B2037" s="1">
        <v>3.5</v>
      </c>
    </row>
    <row r="2038" spans="1:2" x14ac:dyDescent="0.25">
      <c r="A2038" s="1">
        <v>128</v>
      </c>
      <c r="B2038" s="1">
        <v>7.6</v>
      </c>
    </row>
    <row r="2039" spans="1:2" x14ac:dyDescent="0.25">
      <c r="A2039" s="2">
        <v>107</v>
      </c>
      <c r="B2039" s="2">
        <v>6.3</v>
      </c>
    </row>
    <row r="2040" spans="1:2" x14ac:dyDescent="0.25">
      <c r="A2040" s="1">
        <v>91</v>
      </c>
      <c r="B2040" s="1">
        <v>5.5</v>
      </c>
    </row>
    <row r="2041" spans="1:2" x14ac:dyDescent="0.25">
      <c r="A2041" s="2">
        <v>90</v>
      </c>
      <c r="B2041" s="2">
        <v>6.3</v>
      </c>
    </row>
    <row r="2042" spans="1:2" x14ac:dyDescent="0.25">
      <c r="A2042" s="1">
        <v>115</v>
      </c>
      <c r="B2042" s="1">
        <v>6.5</v>
      </c>
    </row>
    <row r="2043" spans="1:2" x14ac:dyDescent="0.25">
      <c r="A2043" s="1">
        <v>113</v>
      </c>
      <c r="B2043" s="1">
        <v>6.9</v>
      </c>
    </row>
    <row r="2044" spans="1:2" x14ac:dyDescent="0.25">
      <c r="A2044" s="2">
        <v>113</v>
      </c>
      <c r="B2044" s="2">
        <v>7.6</v>
      </c>
    </row>
    <row r="2045" spans="1:2" x14ac:dyDescent="0.25">
      <c r="A2045" s="1">
        <v>87</v>
      </c>
      <c r="B2045" s="1">
        <v>3.9</v>
      </c>
    </row>
    <row r="2046" spans="1:2" x14ac:dyDescent="0.25">
      <c r="A2046" s="2">
        <v>101</v>
      </c>
      <c r="B2046" s="2">
        <v>6.1</v>
      </c>
    </row>
    <row r="2047" spans="1:2" x14ac:dyDescent="0.25">
      <c r="A2047" s="1">
        <v>111</v>
      </c>
      <c r="B2047" s="1">
        <v>7.3</v>
      </c>
    </row>
    <row r="2048" spans="1:2" x14ac:dyDescent="0.25">
      <c r="A2048" s="2">
        <v>108</v>
      </c>
      <c r="B2048" s="2">
        <v>8.3000000000000007</v>
      </c>
    </row>
    <row r="2049" spans="1:2" x14ac:dyDescent="0.25">
      <c r="A2049" s="1">
        <v>105</v>
      </c>
      <c r="B2049" s="1">
        <v>5.8</v>
      </c>
    </row>
    <row r="2050" spans="1:2" x14ac:dyDescent="0.25">
      <c r="A2050" s="2">
        <v>109</v>
      </c>
      <c r="B2050" s="2">
        <v>6.8</v>
      </c>
    </row>
    <row r="2051" spans="1:2" x14ac:dyDescent="0.25">
      <c r="A2051" s="1">
        <v>109</v>
      </c>
      <c r="B2051" s="1">
        <v>7</v>
      </c>
    </row>
    <row r="2052" spans="1:2" x14ac:dyDescent="0.25">
      <c r="A2052" s="2">
        <v>99</v>
      </c>
      <c r="B2052" s="2">
        <v>5.9</v>
      </c>
    </row>
    <row r="2053" spans="1:2" x14ac:dyDescent="0.25">
      <c r="A2053" s="1">
        <v>98</v>
      </c>
      <c r="B2053" s="1">
        <v>6.5</v>
      </c>
    </row>
    <row r="2054" spans="1:2" x14ac:dyDescent="0.25">
      <c r="A2054" s="2">
        <v>104</v>
      </c>
      <c r="B2054" s="2">
        <v>6.4</v>
      </c>
    </row>
    <row r="2055" spans="1:2" x14ac:dyDescent="0.25">
      <c r="A2055" s="1">
        <v>109</v>
      </c>
      <c r="B2055" s="1">
        <v>5.8</v>
      </c>
    </row>
    <row r="2056" spans="1:2" x14ac:dyDescent="0.25">
      <c r="A2056" s="2">
        <v>75</v>
      </c>
      <c r="B2056" s="2">
        <v>5.0999999999999996</v>
      </c>
    </row>
    <row r="2057" spans="1:2" x14ac:dyDescent="0.25">
      <c r="A2057" s="1">
        <v>119</v>
      </c>
      <c r="B2057" s="1">
        <v>6.8</v>
      </c>
    </row>
    <row r="2058" spans="1:2" x14ac:dyDescent="0.25">
      <c r="A2058" s="2">
        <v>90</v>
      </c>
      <c r="B2058" s="2">
        <v>5.3</v>
      </c>
    </row>
    <row r="2059" spans="1:2" x14ac:dyDescent="0.25">
      <c r="A2059" s="1">
        <v>97</v>
      </c>
      <c r="B2059" s="1">
        <v>5.3</v>
      </c>
    </row>
    <row r="2060" spans="1:2" x14ac:dyDescent="0.25">
      <c r="A2060" s="1">
        <v>89</v>
      </c>
      <c r="B2060" s="1">
        <v>4.9000000000000004</v>
      </c>
    </row>
    <row r="2061" spans="1:2" x14ac:dyDescent="0.25">
      <c r="A2061" s="2">
        <v>106</v>
      </c>
      <c r="B2061" s="2">
        <v>6.8</v>
      </c>
    </row>
    <row r="2062" spans="1:2" x14ac:dyDescent="0.25">
      <c r="A2062" s="1">
        <v>96</v>
      </c>
      <c r="B2062" s="1">
        <v>7.1</v>
      </c>
    </row>
    <row r="2063" spans="1:2" x14ac:dyDescent="0.25">
      <c r="A2063" s="1">
        <v>104</v>
      </c>
      <c r="B2063" s="1">
        <v>6.1</v>
      </c>
    </row>
    <row r="2064" spans="1:2" x14ac:dyDescent="0.25">
      <c r="A2064" s="1">
        <v>108</v>
      </c>
      <c r="B2064" s="1">
        <v>8.5</v>
      </c>
    </row>
    <row r="2065" spans="1:2" x14ac:dyDescent="0.25">
      <c r="A2065" s="2">
        <v>112</v>
      </c>
      <c r="B2065" s="2">
        <v>5.9</v>
      </c>
    </row>
    <row r="2066" spans="1:2" x14ac:dyDescent="0.25">
      <c r="A2066" s="1">
        <v>104</v>
      </c>
      <c r="B2066" s="1">
        <v>6.3</v>
      </c>
    </row>
    <row r="2067" spans="1:2" x14ac:dyDescent="0.25">
      <c r="A2067" s="2">
        <v>113</v>
      </c>
      <c r="B2067" s="2">
        <v>5.9</v>
      </c>
    </row>
    <row r="2068" spans="1:2" x14ac:dyDescent="0.25">
      <c r="A2068" s="1">
        <v>98</v>
      </c>
      <c r="B2068" s="1">
        <v>5.4</v>
      </c>
    </row>
    <row r="2069" spans="1:2" x14ac:dyDescent="0.25">
      <c r="A2069" s="1">
        <v>114</v>
      </c>
      <c r="B2069" s="1">
        <v>6.9</v>
      </c>
    </row>
    <row r="2070" spans="1:2" x14ac:dyDescent="0.25">
      <c r="A2070" s="2">
        <v>124</v>
      </c>
      <c r="B2070" s="2">
        <v>7.5</v>
      </c>
    </row>
    <row r="2071" spans="1:2" x14ac:dyDescent="0.25">
      <c r="A2071" s="1">
        <v>148</v>
      </c>
      <c r="B2071" s="1">
        <v>8.1999999999999993</v>
      </c>
    </row>
    <row r="2072" spans="1:2" x14ac:dyDescent="0.25">
      <c r="A2072" s="2">
        <v>108</v>
      </c>
      <c r="B2072" s="2">
        <v>5.9</v>
      </c>
    </row>
    <row r="2073" spans="1:2" x14ac:dyDescent="0.25">
      <c r="A2073" s="1">
        <v>95</v>
      </c>
      <c r="B2073" s="1">
        <v>5</v>
      </c>
    </row>
    <row r="2074" spans="1:2" x14ac:dyDescent="0.25">
      <c r="A2074" s="2">
        <v>108</v>
      </c>
      <c r="B2074" s="2">
        <v>7.3</v>
      </c>
    </row>
    <row r="2075" spans="1:2" x14ac:dyDescent="0.25">
      <c r="A2075" s="1">
        <v>68</v>
      </c>
      <c r="B2075" s="1">
        <v>6.4</v>
      </c>
    </row>
    <row r="2076" spans="1:2" x14ac:dyDescent="0.25">
      <c r="A2076" s="2">
        <v>103</v>
      </c>
      <c r="B2076" s="2">
        <v>6.6</v>
      </c>
    </row>
    <row r="2077" spans="1:2" x14ac:dyDescent="0.25">
      <c r="A2077" s="1">
        <v>99</v>
      </c>
      <c r="B2077" s="1">
        <v>7.8</v>
      </c>
    </row>
    <row r="2078" spans="1:2" x14ac:dyDescent="0.25">
      <c r="A2078" s="1">
        <v>88</v>
      </c>
      <c r="B2078" s="1">
        <v>4</v>
      </c>
    </row>
    <row r="2079" spans="1:2" x14ac:dyDescent="0.25">
      <c r="A2079" s="2">
        <v>128</v>
      </c>
      <c r="B2079" s="2">
        <v>7.6</v>
      </c>
    </row>
    <row r="2080" spans="1:2" x14ac:dyDescent="0.25">
      <c r="A2080" s="1">
        <v>124</v>
      </c>
      <c r="B2080" s="1">
        <v>7.7</v>
      </c>
    </row>
    <row r="2081" spans="1:2" x14ac:dyDescent="0.25">
      <c r="A2081" s="2">
        <v>84</v>
      </c>
      <c r="B2081" s="2">
        <v>5.8</v>
      </c>
    </row>
    <row r="2082" spans="1:2" x14ac:dyDescent="0.25">
      <c r="A2082" s="1">
        <v>122</v>
      </c>
      <c r="B2082" s="1">
        <v>5.2</v>
      </c>
    </row>
    <row r="2083" spans="1:2" x14ac:dyDescent="0.25">
      <c r="A2083" s="2">
        <v>101</v>
      </c>
      <c r="B2083" s="2">
        <v>5.6</v>
      </c>
    </row>
    <row r="2084" spans="1:2" x14ac:dyDescent="0.25">
      <c r="A2084" s="1">
        <v>98</v>
      </c>
      <c r="B2084" s="1">
        <v>5.3</v>
      </c>
    </row>
    <row r="2085" spans="1:2" x14ac:dyDescent="0.25">
      <c r="A2085" s="1">
        <v>225</v>
      </c>
      <c r="B2085" s="1">
        <v>6.6</v>
      </c>
    </row>
    <row r="2086" spans="1:2" x14ac:dyDescent="0.25">
      <c r="A2086" s="1">
        <v>88</v>
      </c>
      <c r="B2086" s="1">
        <v>1.9</v>
      </c>
    </row>
    <row r="2087" spans="1:2" x14ac:dyDescent="0.25">
      <c r="A2087" s="2">
        <v>88</v>
      </c>
      <c r="B2087" s="2">
        <v>5.7</v>
      </c>
    </row>
    <row r="2088" spans="1:2" x14ac:dyDescent="0.25">
      <c r="A2088" s="1">
        <v>94</v>
      </c>
      <c r="B2088" s="1">
        <v>6.6</v>
      </c>
    </row>
    <row r="2089" spans="1:2" x14ac:dyDescent="0.25">
      <c r="A2089" s="2">
        <v>117</v>
      </c>
      <c r="B2089" s="2">
        <v>6</v>
      </c>
    </row>
    <row r="2090" spans="1:2" x14ac:dyDescent="0.25">
      <c r="A2090" s="1">
        <v>95</v>
      </c>
      <c r="B2090" s="1">
        <v>6.1</v>
      </c>
    </row>
    <row r="2091" spans="1:2" x14ac:dyDescent="0.25">
      <c r="A2091" s="2">
        <v>99</v>
      </c>
      <c r="B2091" s="2">
        <v>4.8</v>
      </c>
    </row>
    <row r="2092" spans="1:2" x14ac:dyDescent="0.25">
      <c r="A2092" s="1">
        <v>96</v>
      </c>
      <c r="B2092" s="1">
        <v>6.2</v>
      </c>
    </row>
    <row r="2093" spans="1:2" x14ac:dyDescent="0.25">
      <c r="A2093" s="2">
        <v>98</v>
      </c>
      <c r="B2093" s="2">
        <v>7.5</v>
      </c>
    </row>
    <row r="2094" spans="1:2" x14ac:dyDescent="0.25">
      <c r="A2094" s="1">
        <v>123</v>
      </c>
      <c r="B2094" s="1">
        <v>6.3</v>
      </c>
    </row>
    <row r="2095" spans="1:2" x14ac:dyDescent="0.25">
      <c r="A2095" s="2">
        <v>101</v>
      </c>
      <c r="B2095" s="2">
        <v>7.1</v>
      </c>
    </row>
    <row r="2096" spans="1:2" x14ac:dyDescent="0.25">
      <c r="A2096" s="1">
        <v>102</v>
      </c>
      <c r="B2096" s="1">
        <v>6.6</v>
      </c>
    </row>
    <row r="2097" spans="1:2" x14ac:dyDescent="0.25">
      <c r="A2097" s="2">
        <v>94</v>
      </c>
      <c r="B2097" s="2">
        <v>6.1</v>
      </c>
    </row>
    <row r="2098" spans="1:2" x14ac:dyDescent="0.25">
      <c r="A2098" s="1">
        <v>102</v>
      </c>
      <c r="B2098" s="1">
        <v>6.7</v>
      </c>
    </row>
    <row r="2099" spans="1:2" x14ac:dyDescent="0.25">
      <c r="A2099" s="2">
        <v>108</v>
      </c>
      <c r="B2099" s="2">
        <v>5.6</v>
      </c>
    </row>
    <row r="2100" spans="1:2" x14ac:dyDescent="0.25">
      <c r="A2100" s="1">
        <v>116</v>
      </c>
      <c r="B2100" s="1">
        <v>7.2</v>
      </c>
    </row>
    <row r="2101" spans="1:2" x14ac:dyDescent="0.25">
      <c r="A2101" s="2">
        <v>93</v>
      </c>
      <c r="B2101" s="2">
        <v>4.3</v>
      </c>
    </row>
    <row r="2102" spans="1:2" x14ac:dyDescent="0.25">
      <c r="A2102" s="1">
        <v>102</v>
      </c>
      <c r="B2102" s="1">
        <v>6.4</v>
      </c>
    </row>
    <row r="2103" spans="1:2" x14ac:dyDescent="0.25">
      <c r="A2103" s="2">
        <v>103</v>
      </c>
      <c r="B2103" s="2">
        <v>7.1</v>
      </c>
    </row>
    <row r="2104" spans="1:2" x14ac:dyDescent="0.25">
      <c r="A2104" s="1">
        <v>115</v>
      </c>
      <c r="B2104" s="1">
        <v>6.3</v>
      </c>
    </row>
    <row r="2105" spans="1:2" x14ac:dyDescent="0.25">
      <c r="A2105" s="2">
        <v>96</v>
      </c>
      <c r="B2105" s="2">
        <v>7.4</v>
      </c>
    </row>
    <row r="2106" spans="1:2" x14ac:dyDescent="0.25">
      <c r="A2106" s="1">
        <v>98</v>
      </c>
      <c r="B2106" s="1">
        <v>6.1</v>
      </c>
    </row>
    <row r="2107" spans="1:2" x14ac:dyDescent="0.25">
      <c r="A2107" s="2">
        <v>101</v>
      </c>
      <c r="B2107" s="2">
        <v>6.6</v>
      </c>
    </row>
    <row r="2108" spans="1:2" x14ac:dyDescent="0.25">
      <c r="A2108" s="1">
        <v>106</v>
      </c>
      <c r="B2108" s="1">
        <v>6</v>
      </c>
    </row>
    <row r="2109" spans="1:2" x14ac:dyDescent="0.25">
      <c r="A2109" s="2">
        <v>101</v>
      </c>
      <c r="B2109" s="2">
        <v>6.8</v>
      </c>
    </row>
    <row r="2110" spans="1:2" x14ac:dyDescent="0.25">
      <c r="A2110" s="2">
        <v>111</v>
      </c>
      <c r="B2110" s="2">
        <v>6.8</v>
      </c>
    </row>
    <row r="2111" spans="1:2" x14ac:dyDescent="0.25">
      <c r="A2111" s="1">
        <v>99</v>
      </c>
      <c r="B2111" s="1">
        <v>7.2</v>
      </c>
    </row>
    <row r="2112" spans="1:2" x14ac:dyDescent="0.25">
      <c r="A2112" s="2">
        <v>88</v>
      </c>
      <c r="B2112" s="2">
        <v>1.9</v>
      </c>
    </row>
    <row r="2113" spans="1:2" x14ac:dyDescent="0.25">
      <c r="A2113" s="1">
        <v>83</v>
      </c>
      <c r="B2113" s="1">
        <v>5.5</v>
      </c>
    </row>
    <row r="2114" spans="1:2" x14ac:dyDescent="0.25">
      <c r="A2114" s="2">
        <v>91</v>
      </c>
      <c r="B2114" s="2">
        <v>4.5</v>
      </c>
    </row>
    <row r="2115" spans="1:2" x14ac:dyDescent="0.25">
      <c r="A2115" s="1">
        <v>108</v>
      </c>
      <c r="B2115" s="1">
        <v>6.3</v>
      </c>
    </row>
    <row r="2116" spans="1:2" x14ac:dyDescent="0.25">
      <c r="A2116" s="1">
        <v>148</v>
      </c>
      <c r="B2116" s="1">
        <v>6.7</v>
      </c>
    </row>
    <row r="2117" spans="1:2" x14ac:dyDescent="0.25">
      <c r="A2117" s="2">
        <v>77</v>
      </c>
      <c r="B2117" s="2">
        <v>2.8</v>
      </c>
    </row>
    <row r="2118" spans="1:2" x14ac:dyDescent="0.25">
      <c r="A2118" s="1">
        <v>110</v>
      </c>
      <c r="B2118" s="1">
        <v>5</v>
      </c>
    </row>
    <row r="2119" spans="1:2" x14ac:dyDescent="0.25">
      <c r="A2119" s="1">
        <v>83</v>
      </c>
      <c r="B2119" s="1">
        <v>4.3</v>
      </c>
    </row>
    <row r="2120" spans="1:2" x14ac:dyDescent="0.25">
      <c r="A2120" s="2">
        <v>107</v>
      </c>
      <c r="B2120" s="2">
        <v>5.6</v>
      </c>
    </row>
    <row r="2121" spans="1:2" x14ac:dyDescent="0.25">
      <c r="A2121" s="1">
        <v>100</v>
      </c>
      <c r="B2121" s="1">
        <v>6.2</v>
      </c>
    </row>
    <row r="2122" spans="1:2" x14ac:dyDescent="0.25">
      <c r="A2122" s="2">
        <v>87</v>
      </c>
      <c r="B2122" s="2">
        <v>5.3</v>
      </c>
    </row>
    <row r="2123" spans="1:2" x14ac:dyDescent="0.25">
      <c r="A2123" s="1">
        <v>154</v>
      </c>
      <c r="B2123" s="1">
        <v>7.4</v>
      </c>
    </row>
    <row r="2124" spans="1:2" x14ac:dyDescent="0.25">
      <c r="A2124" s="2">
        <v>106</v>
      </c>
      <c r="B2124" s="2">
        <v>7.4</v>
      </c>
    </row>
    <row r="2125" spans="1:2" x14ac:dyDescent="0.25">
      <c r="A2125" s="1">
        <v>99</v>
      </c>
      <c r="B2125" s="1">
        <v>6.5</v>
      </c>
    </row>
    <row r="2126" spans="1:2" x14ac:dyDescent="0.25">
      <c r="A2126" s="2">
        <v>100</v>
      </c>
      <c r="B2126" s="2">
        <v>7.1</v>
      </c>
    </row>
    <row r="2127" spans="1:2" x14ac:dyDescent="0.25">
      <c r="A2127" s="1">
        <v>116</v>
      </c>
      <c r="B2127" s="1">
        <v>7.2</v>
      </c>
    </row>
    <row r="2128" spans="1:2" x14ac:dyDescent="0.25">
      <c r="A2128" s="2">
        <v>94</v>
      </c>
      <c r="B2128" s="2">
        <v>2.2999999999999998</v>
      </c>
    </row>
    <row r="2129" spans="1:2" x14ac:dyDescent="0.25">
      <c r="A2129" s="1">
        <v>111</v>
      </c>
      <c r="B2129" s="1">
        <v>6.4</v>
      </c>
    </row>
    <row r="2130" spans="1:2" x14ac:dyDescent="0.25">
      <c r="A2130" s="2">
        <v>100</v>
      </c>
      <c r="B2130" s="2">
        <v>6.1</v>
      </c>
    </row>
    <row r="2131" spans="1:2" x14ac:dyDescent="0.25">
      <c r="A2131" s="1">
        <v>125</v>
      </c>
      <c r="B2131" s="1">
        <v>7</v>
      </c>
    </row>
    <row r="2132" spans="1:2" x14ac:dyDescent="0.25">
      <c r="A2132" s="1">
        <v>119</v>
      </c>
      <c r="B2132" s="1">
        <v>7</v>
      </c>
    </row>
    <row r="2133" spans="1:2" x14ac:dyDescent="0.25">
      <c r="A2133" s="2">
        <v>135</v>
      </c>
      <c r="B2133" s="2">
        <v>7</v>
      </c>
    </row>
    <row r="2134" spans="1:2" x14ac:dyDescent="0.25">
      <c r="A2134" s="1">
        <v>93</v>
      </c>
      <c r="B2134" s="1">
        <v>4.9000000000000004</v>
      </c>
    </row>
    <row r="2135" spans="1:2" x14ac:dyDescent="0.25">
      <c r="A2135" s="2">
        <v>114</v>
      </c>
      <c r="B2135" s="2">
        <v>6.9</v>
      </c>
    </row>
    <row r="2136" spans="1:2" x14ac:dyDescent="0.25">
      <c r="A2136" s="1">
        <v>124</v>
      </c>
      <c r="B2136" s="1">
        <v>7.5</v>
      </c>
    </row>
    <row r="2137" spans="1:2" x14ac:dyDescent="0.25">
      <c r="A2137" s="2">
        <v>134</v>
      </c>
      <c r="B2137" s="2">
        <v>8.4</v>
      </c>
    </row>
    <row r="2138" spans="1:2" x14ac:dyDescent="0.25">
      <c r="A2138" s="1">
        <v>114</v>
      </c>
      <c r="B2138" s="1">
        <v>6.9</v>
      </c>
    </row>
    <row r="2139" spans="1:2" x14ac:dyDescent="0.25">
      <c r="A2139" s="2">
        <v>124</v>
      </c>
      <c r="B2139" s="2">
        <v>4.5</v>
      </c>
    </row>
    <row r="2140" spans="1:2" x14ac:dyDescent="0.25">
      <c r="A2140" s="1">
        <v>104</v>
      </c>
      <c r="B2140" s="1">
        <v>7.4</v>
      </c>
    </row>
    <row r="2141" spans="1:2" x14ac:dyDescent="0.25">
      <c r="A2141" s="2">
        <v>118</v>
      </c>
      <c r="B2141" s="2">
        <v>7</v>
      </c>
    </row>
    <row r="2142" spans="1:2" x14ac:dyDescent="0.25">
      <c r="A2142" s="1">
        <v>80</v>
      </c>
      <c r="B2142" s="1">
        <v>2.8</v>
      </c>
    </row>
    <row r="2143" spans="1:2" x14ac:dyDescent="0.25">
      <c r="A2143" s="2">
        <v>107</v>
      </c>
      <c r="B2143" s="2">
        <v>7.5</v>
      </c>
    </row>
    <row r="2144" spans="1:2" x14ac:dyDescent="0.25">
      <c r="A2144" s="1">
        <v>125</v>
      </c>
      <c r="B2144" s="1">
        <v>7.1</v>
      </c>
    </row>
    <row r="2145" spans="1:2" x14ac:dyDescent="0.25">
      <c r="A2145" s="2">
        <v>115</v>
      </c>
      <c r="B2145" s="2">
        <v>6.4</v>
      </c>
    </row>
    <row r="2146" spans="1:2" x14ac:dyDescent="0.25">
      <c r="A2146" s="1">
        <v>88</v>
      </c>
      <c r="B2146" s="1">
        <v>6.7</v>
      </c>
    </row>
    <row r="2147" spans="1:2" x14ac:dyDescent="0.25">
      <c r="A2147" s="2">
        <v>122</v>
      </c>
      <c r="B2147" s="2">
        <v>5.3</v>
      </c>
    </row>
    <row r="2148" spans="1:2" x14ac:dyDescent="0.25">
      <c r="A2148" s="1">
        <v>103</v>
      </c>
      <c r="B2148" s="1">
        <v>6.9</v>
      </c>
    </row>
    <row r="2149" spans="1:2" x14ac:dyDescent="0.25">
      <c r="A2149" s="2">
        <v>101</v>
      </c>
      <c r="B2149" s="2">
        <v>6.2</v>
      </c>
    </row>
    <row r="2150" spans="1:2" x14ac:dyDescent="0.25">
      <c r="A2150" s="2">
        <v>107</v>
      </c>
      <c r="B2150" s="2">
        <v>6.4</v>
      </c>
    </row>
    <row r="2151" spans="1:2" x14ac:dyDescent="0.25">
      <c r="A2151" s="2">
        <v>118</v>
      </c>
      <c r="B2151" s="2">
        <v>6</v>
      </c>
    </row>
    <row r="2152" spans="1:2" x14ac:dyDescent="0.25">
      <c r="A2152" s="1">
        <v>107</v>
      </c>
      <c r="B2152" s="1">
        <v>5.0999999999999996</v>
      </c>
    </row>
    <row r="2153" spans="1:2" x14ac:dyDescent="0.25">
      <c r="A2153" s="2">
        <v>100</v>
      </c>
      <c r="B2153" s="2">
        <v>5.5</v>
      </c>
    </row>
    <row r="2154" spans="1:2" x14ac:dyDescent="0.25">
      <c r="A2154" s="2">
        <v>110</v>
      </c>
      <c r="B2154" s="2">
        <v>5.4</v>
      </c>
    </row>
    <row r="2155" spans="1:2" x14ac:dyDescent="0.25">
      <c r="A2155" s="1">
        <v>125</v>
      </c>
      <c r="B2155" s="1">
        <v>7.5</v>
      </c>
    </row>
    <row r="2156" spans="1:2" x14ac:dyDescent="0.25">
      <c r="A2156" s="2">
        <v>184</v>
      </c>
      <c r="B2156" s="2">
        <v>7.4</v>
      </c>
    </row>
    <row r="2157" spans="1:2" x14ac:dyDescent="0.25">
      <c r="A2157" s="1">
        <v>236</v>
      </c>
      <c r="B2157" s="1">
        <v>8</v>
      </c>
    </row>
    <row r="2158" spans="1:2" x14ac:dyDescent="0.25">
      <c r="A2158" s="2">
        <v>97</v>
      </c>
      <c r="B2158" s="2">
        <v>5.7</v>
      </c>
    </row>
    <row r="2159" spans="1:2" x14ac:dyDescent="0.25">
      <c r="A2159" s="1">
        <v>113</v>
      </c>
      <c r="B2159" s="1">
        <v>6.8</v>
      </c>
    </row>
    <row r="2160" spans="1:2" x14ac:dyDescent="0.25">
      <c r="A2160" s="2">
        <v>95</v>
      </c>
      <c r="B2160" s="2">
        <v>5.9</v>
      </c>
    </row>
    <row r="2161" spans="1:2" x14ac:dyDescent="0.25">
      <c r="A2161" s="1">
        <v>103</v>
      </c>
      <c r="B2161" s="1">
        <v>7.2</v>
      </c>
    </row>
    <row r="2162" spans="1:2" x14ac:dyDescent="0.25">
      <c r="A2162" s="2">
        <v>91</v>
      </c>
      <c r="B2162" s="2">
        <v>5.5</v>
      </c>
    </row>
    <row r="2163" spans="1:2" x14ac:dyDescent="0.25">
      <c r="A2163" s="2">
        <v>116</v>
      </c>
      <c r="B2163" s="2">
        <v>8.5</v>
      </c>
    </row>
    <row r="2164" spans="1:2" x14ac:dyDescent="0.25">
      <c r="A2164" s="1">
        <v>93</v>
      </c>
      <c r="B2164" s="1">
        <v>5.6</v>
      </c>
    </row>
    <row r="2165" spans="1:2" x14ac:dyDescent="0.25">
      <c r="A2165" s="2">
        <v>113</v>
      </c>
      <c r="B2165" s="2">
        <v>4.0999999999999996</v>
      </c>
    </row>
    <row r="2166" spans="1:2" x14ac:dyDescent="0.25">
      <c r="A2166" s="2">
        <v>101</v>
      </c>
      <c r="B2166" s="2">
        <v>6.1</v>
      </c>
    </row>
    <row r="2167" spans="1:2" x14ac:dyDescent="0.25">
      <c r="A2167" s="1">
        <v>95</v>
      </c>
      <c r="B2167" s="1">
        <v>5.4</v>
      </c>
    </row>
    <row r="2168" spans="1:2" x14ac:dyDescent="0.25">
      <c r="A2168" s="2">
        <v>109</v>
      </c>
      <c r="B2168" s="2">
        <v>7.1</v>
      </c>
    </row>
    <row r="2169" spans="1:2" x14ac:dyDescent="0.25">
      <c r="A2169" s="2">
        <v>85</v>
      </c>
      <c r="B2169" s="2">
        <v>3.6</v>
      </c>
    </row>
    <row r="2170" spans="1:2" x14ac:dyDescent="0.25">
      <c r="A2170" s="1">
        <v>101</v>
      </c>
      <c r="B2170" s="1">
        <v>6.5</v>
      </c>
    </row>
    <row r="2171" spans="1:2" x14ac:dyDescent="0.25">
      <c r="A2171" s="2">
        <v>125</v>
      </c>
      <c r="B2171" s="2">
        <v>8.6</v>
      </c>
    </row>
    <row r="2172" spans="1:2" x14ac:dyDescent="0.25">
      <c r="A2172" s="2">
        <v>132</v>
      </c>
      <c r="B2172" s="2">
        <v>7</v>
      </c>
    </row>
    <row r="2173" spans="1:2" x14ac:dyDescent="0.25">
      <c r="A2173" s="1">
        <v>131</v>
      </c>
      <c r="B2173" s="1">
        <v>7.6</v>
      </c>
    </row>
    <row r="2174" spans="1:2" x14ac:dyDescent="0.25">
      <c r="A2174" s="2">
        <v>129</v>
      </c>
      <c r="B2174" s="2">
        <v>6.5</v>
      </c>
    </row>
    <row r="2175" spans="1:2" x14ac:dyDescent="0.25">
      <c r="A2175" s="1">
        <v>100</v>
      </c>
      <c r="B2175" s="1">
        <v>6.4</v>
      </c>
    </row>
    <row r="2176" spans="1:2" x14ac:dyDescent="0.25">
      <c r="A2176" s="1">
        <v>97</v>
      </c>
      <c r="B2176" s="1">
        <v>6.3</v>
      </c>
    </row>
    <row r="2177" spans="1:2" x14ac:dyDescent="0.25">
      <c r="A2177" s="1">
        <v>92</v>
      </c>
      <c r="B2177" s="1">
        <v>5.7</v>
      </c>
    </row>
    <row r="2178" spans="1:2" x14ac:dyDescent="0.25">
      <c r="A2178" s="2">
        <v>116</v>
      </c>
      <c r="B2178" s="2">
        <v>6.3</v>
      </c>
    </row>
    <row r="2179" spans="1:2" x14ac:dyDescent="0.25">
      <c r="A2179" s="2">
        <v>90</v>
      </c>
      <c r="B2179" s="2">
        <v>6</v>
      </c>
    </row>
    <row r="2180" spans="1:2" x14ac:dyDescent="0.25">
      <c r="A2180" s="1">
        <v>81</v>
      </c>
      <c r="B2180" s="1">
        <v>7.7</v>
      </c>
    </row>
    <row r="2181" spans="1:2" x14ac:dyDescent="0.25">
      <c r="A2181" s="2">
        <v>97</v>
      </c>
      <c r="B2181" s="2">
        <v>6.2</v>
      </c>
    </row>
    <row r="2182" spans="1:2" x14ac:dyDescent="0.25">
      <c r="A2182" s="2">
        <v>118</v>
      </c>
      <c r="B2182" s="2">
        <v>7.7</v>
      </c>
    </row>
    <row r="2183" spans="1:2" x14ac:dyDescent="0.25">
      <c r="A2183" s="1">
        <v>100</v>
      </c>
      <c r="B2183" s="1">
        <v>6.4</v>
      </c>
    </row>
    <row r="2184" spans="1:2" x14ac:dyDescent="0.25">
      <c r="A2184" s="2">
        <v>97</v>
      </c>
      <c r="B2184" s="2">
        <v>6.4</v>
      </c>
    </row>
    <row r="2185" spans="1:2" x14ac:dyDescent="0.25">
      <c r="A2185" s="1">
        <v>114</v>
      </c>
      <c r="B2185" s="1">
        <v>6.9</v>
      </c>
    </row>
    <row r="2186" spans="1:2" x14ac:dyDescent="0.25">
      <c r="A2186" s="2">
        <v>130</v>
      </c>
      <c r="B2186" s="2">
        <v>7.3</v>
      </c>
    </row>
    <row r="2187" spans="1:2" x14ac:dyDescent="0.25">
      <c r="A2187" s="1">
        <v>82</v>
      </c>
      <c r="B2187" s="1">
        <v>7.3</v>
      </c>
    </row>
    <row r="2188" spans="1:2" x14ac:dyDescent="0.25">
      <c r="A2188" s="2">
        <v>96</v>
      </c>
      <c r="B2188" s="2">
        <v>6.2</v>
      </c>
    </row>
    <row r="2189" spans="1:2" x14ac:dyDescent="0.25">
      <c r="A2189" s="1">
        <v>105</v>
      </c>
      <c r="B2189" s="1">
        <v>6.6</v>
      </c>
    </row>
    <row r="2190" spans="1:2" x14ac:dyDescent="0.25">
      <c r="A2190" s="2">
        <v>122</v>
      </c>
      <c r="B2190" s="2">
        <v>6.7</v>
      </c>
    </row>
    <row r="2191" spans="1:2" x14ac:dyDescent="0.25">
      <c r="A2191" s="1">
        <v>88</v>
      </c>
      <c r="B2191" s="1">
        <v>5.7</v>
      </c>
    </row>
    <row r="2192" spans="1:2" x14ac:dyDescent="0.25">
      <c r="A2192" s="2">
        <v>110</v>
      </c>
      <c r="B2192" s="2">
        <v>3.1</v>
      </c>
    </row>
    <row r="2193" spans="1:2" x14ac:dyDescent="0.25">
      <c r="A2193" s="1">
        <v>103</v>
      </c>
      <c r="B2193" s="1">
        <v>6.3</v>
      </c>
    </row>
    <row r="2194" spans="1:2" x14ac:dyDescent="0.25">
      <c r="A2194" s="2">
        <v>106</v>
      </c>
      <c r="B2194" s="2">
        <v>5.7</v>
      </c>
    </row>
    <row r="2195" spans="1:2" x14ac:dyDescent="0.25">
      <c r="A2195" s="1">
        <v>98</v>
      </c>
      <c r="B2195" s="1">
        <v>7.1</v>
      </c>
    </row>
    <row r="2196" spans="1:2" x14ac:dyDescent="0.25">
      <c r="A2196" s="2">
        <v>68</v>
      </c>
      <c r="B2196" s="2">
        <v>7</v>
      </c>
    </row>
    <row r="2197" spans="1:2" x14ac:dyDescent="0.25">
      <c r="A2197" s="1">
        <v>94</v>
      </c>
      <c r="B2197" s="1">
        <v>6.1</v>
      </c>
    </row>
    <row r="2198" spans="1:2" x14ac:dyDescent="0.25">
      <c r="A2198" s="2">
        <v>99</v>
      </c>
      <c r="B2198" s="2">
        <v>6.6</v>
      </c>
    </row>
    <row r="2199" spans="1:2" x14ac:dyDescent="0.25">
      <c r="A2199" s="1">
        <v>107</v>
      </c>
      <c r="B2199" s="1">
        <v>7.8</v>
      </c>
    </row>
    <row r="2200" spans="1:2" x14ac:dyDescent="0.25">
      <c r="A2200" s="2">
        <v>180</v>
      </c>
      <c r="B2200" s="2">
        <v>8.3000000000000007</v>
      </c>
    </row>
    <row r="2201" spans="1:2" x14ac:dyDescent="0.25">
      <c r="A2201" s="1">
        <v>89</v>
      </c>
      <c r="B2201" s="1">
        <v>3.9</v>
      </c>
    </row>
    <row r="2202" spans="1:2" x14ac:dyDescent="0.25">
      <c r="A2202" s="2">
        <v>97</v>
      </c>
      <c r="B2202" s="2">
        <v>7</v>
      </c>
    </row>
    <row r="2203" spans="1:2" x14ac:dyDescent="0.25">
      <c r="A2203" s="1">
        <v>113</v>
      </c>
      <c r="B2203" s="1">
        <v>6.7</v>
      </c>
    </row>
    <row r="2204" spans="1:2" x14ac:dyDescent="0.25">
      <c r="A2204" s="2">
        <v>131</v>
      </c>
      <c r="B2204" s="2">
        <v>7.3</v>
      </c>
    </row>
    <row r="2205" spans="1:2" x14ac:dyDescent="0.25">
      <c r="A2205" s="2">
        <v>103</v>
      </c>
      <c r="B2205" s="2">
        <v>6.3</v>
      </c>
    </row>
    <row r="2206" spans="1:2" x14ac:dyDescent="0.25">
      <c r="A2206" s="1">
        <v>119</v>
      </c>
      <c r="B2206" s="1">
        <v>7.8</v>
      </c>
    </row>
    <row r="2207" spans="1:2" x14ac:dyDescent="0.25">
      <c r="A2207" s="2">
        <v>98</v>
      </c>
      <c r="B2207" s="2">
        <v>7.3</v>
      </c>
    </row>
    <row r="2208" spans="1:2" x14ac:dyDescent="0.25">
      <c r="A2208" s="1">
        <v>111</v>
      </c>
      <c r="B2208" s="1">
        <v>7.6</v>
      </c>
    </row>
    <row r="2209" spans="1:2" x14ac:dyDescent="0.25">
      <c r="A2209" s="2">
        <v>94</v>
      </c>
      <c r="B2209" s="2">
        <v>5.3</v>
      </c>
    </row>
    <row r="2210" spans="1:2" x14ac:dyDescent="0.25">
      <c r="A2210" s="1">
        <v>122</v>
      </c>
      <c r="B2210" s="1">
        <v>7.9</v>
      </c>
    </row>
    <row r="2211" spans="1:2" x14ac:dyDescent="0.25">
      <c r="A2211" s="2">
        <v>81</v>
      </c>
      <c r="B2211" s="2">
        <v>5.3</v>
      </c>
    </row>
    <row r="2212" spans="1:2" x14ac:dyDescent="0.25">
      <c r="A2212" s="1">
        <v>89</v>
      </c>
      <c r="B2212" s="1">
        <v>6.8</v>
      </c>
    </row>
    <row r="2213" spans="1:2" x14ac:dyDescent="0.25">
      <c r="A2213" s="2">
        <v>106</v>
      </c>
      <c r="B2213" s="2">
        <v>7.1</v>
      </c>
    </row>
    <row r="2214" spans="1:2" x14ac:dyDescent="0.25">
      <c r="A2214" s="2">
        <v>86</v>
      </c>
      <c r="B2214" s="2">
        <v>5.8</v>
      </c>
    </row>
    <row r="2215" spans="1:2" x14ac:dyDescent="0.25">
      <c r="A2215" s="1">
        <v>103</v>
      </c>
      <c r="B2215" s="1">
        <v>5.8</v>
      </c>
    </row>
    <row r="2216" spans="1:2" x14ac:dyDescent="0.25">
      <c r="A2216" s="2">
        <v>121</v>
      </c>
      <c r="B2216" s="2">
        <v>8.3000000000000007</v>
      </c>
    </row>
    <row r="2217" spans="1:2" x14ac:dyDescent="0.25">
      <c r="A2217" s="1">
        <v>109</v>
      </c>
      <c r="B2217" s="1">
        <v>5.6</v>
      </c>
    </row>
    <row r="2218" spans="1:2" x14ac:dyDescent="0.25">
      <c r="A2218" s="2">
        <v>109</v>
      </c>
      <c r="B2218" s="2">
        <v>6.8</v>
      </c>
    </row>
    <row r="2219" spans="1:2" x14ac:dyDescent="0.25">
      <c r="A2219" s="1">
        <v>123</v>
      </c>
      <c r="B2219" s="1">
        <v>5</v>
      </c>
    </row>
    <row r="2220" spans="1:2" x14ac:dyDescent="0.25">
      <c r="A2220" s="2">
        <v>94</v>
      </c>
      <c r="B2220" s="2">
        <v>7.6</v>
      </c>
    </row>
    <row r="2221" spans="1:2" x14ac:dyDescent="0.25">
      <c r="A2221" s="1">
        <v>94</v>
      </c>
      <c r="B2221" s="1">
        <v>6.7</v>
      </c>
    </row>
    <row r="2222" spans="1:2" x14ac:dyDescent="0.25">
      <c r="A2222" s="2">
        <v>115</v>
      </c>
      <c r="B2222" s="2">
        <v>6.7</v>
      </c>
    </row>
    <row r="2223" spans="1:2" x14ac:dyDescent="0.25">
      <c r="A2223" s="1">
        <v>107</v>
      </c>
      <c r="B2223" s="1">
        <v>5.7</v>
      </c>
    </row>
    <row r="2224" spans="1:2" x14ac:dyDescent="0.25">
      <c r="A2224" s="2">
        <v>91</v>
      </c>
      <c r="B2224" s="2">
        <v>5.2</v>
      </c>
    </row>
    <row r="2225" spans="1:2" x14ac:dyDescent="0.25">
      <c r="A2225" s="1">
        <v>125</v>
      </c>
      <c r="B2225" s="1">
        <v>7.5</v>
      </c>
    </row>
    <row r="2226" spans="1:2" x14ac:dyDescent="0.25">
      <c r="A2226" s="2">
        <v>122</v>
      </c>
      <c r="B2226" s="2">
        <v>7.2</v>
      </c>
    </row>
    <row r="2227" spans="1:2" x14ac:dyDescent="0.25">
      <c r="A2227" s="1">
        <v>102</v>
      </c>
      <c r="B2227" s="1">
        <v>5.3</v>
      </c>
    </row>
    <row r="2228" spans="1:2" x14ac:dyDescent="0.25">
      <c r="A2228" s="2">
        <v>90</v>
      </c>
      <c r="B2228" s="2">
        <v>6.5</v>
      </c>
    </row>
    <row r="2229" spans="1:2" x14ac:dyDescent="0.25">
      <c r="A2229" s="1">
        <v>98</v>
      </c>
      <c r="B2229" s="1">
        <v>5</v>
      </c>
    </row>
    <row r="2230" spans="1:2" x14ac:dyDescent="0.25">
      <c r="A2230" s="2">
        <v>109</v>
      </c>
      <c r="B2230" s="2">
        <v>6.1</v>
      </c>
    </row>
    <row r="2231" spans="1:2" x14ac:dyDescent="0.25">
      <c r="A2231" s="2">
        <v>90</v>
      </c>
      <c r="B2231" s="2">
        <v>4.4000000000000004</v>
      </c>
    </row>
    <row r="2232" spans="1:2" x14ac:dyDescent="0.25">
      <c r="A2232" s="1">
        <v>112</v>
      </c>
      <c r="B2232" s="1">
        <v>7.5</v>
      </c>
    </row>
    <row r="2233" spans="1:2" x14ac:dyDescent="0.25">
      <c r="A2233" s="2">
        <v>94</v>
      </c>
      <c r="B2233" s="2">
        <v>5.7</v>
      </c>
    </row>
    <row r="2234" spans="1:2" x14ac:dyDescent="0.25">
      <c r="A2234" s="1">
        <v>105</v>
      </c>
      <c r="B2234" s="1">
        <v>5.5</v>
      </c>
    </row>
    <row r="2235" spans="1:2" x14ac:dyDescent="0.25">
      <c r="A2235" s="2">
        <v>104</v>
      </c>
      <c r="B2235" s="2">
        <v>7.1</v>
      </c>
    </row>
    <row r="2236" spans="1:2" x14ac:dyDescent="0.25">
      <c r="A2236" s="1">
        <v>112</v>
      </c>
      <c r="B2236" s="1">
        <v>5.9</v>
      </c>
    </row>
    <row r="2237" spans="1:2" x14ac:dyDescent="0.25">
      <c r="A2237" s="2">
        <v>108</v>
      </c>
      <c r="B2237" s="2">
        <v>6.7</v>
      </c>
    </row>
    <row r="2238" spans="1:2" x14ac:dyDescent="0.25">
      <c r="A2238" s="1">
        <v>112</v>
      </c>
      <c r="B2238" s="1">
        <v>7</v>
      </c>
    </row>
    <row r="2239" spans="1:2" x14ac:dyDescent="0.25">
      <c r="A2239" s="2">
        <v>127</v>
      </c>
      <c r="B2239" s="2">
        <v>7.9</v>
      </c>
    </row>
    <row r="2240" spans="1:2" x14ac:dyDescent="0.25">
      <c r="A2240" s="1">
        <v>111</v>
      </c>
      <c r="B2240" s="1">
        <v>6.9</v>
      </c>
    </row>
    <row r="2241" spans="1:2" x14ac:dyDescent="0.25">
      <c r="A2241" s="2">
        <v>126</v>
      </c>
      <c r="B2241" s="2">
        <v>7.3</v>
      </c>
    </row>
    <row r="2242" spans="1:2" x14ac:dyDescent="0.25">
      <c r="A2242" s="1">
        <v>114</v>
      </c>
      <c r="B2242" s="1">
        <v>7.3</v>
      </c>
    </row>
    <row r="2243" spans="1:2" x14ac:dyDescent="0.25">
      <c r="A2243" s="2">
        <v>99</v>
      </c>
      <c r="B2243" s="2">
        <v>3.5</v>
      </c>
    </row>
    <row r="2244" spans="1:2" x14ac:dyDescent="0.25">
      <c r="A2244" s="1">
        <v>150</v>
      </c>
      <c r="B2244" s="1">
        <v>7.8</v>
      </c>
    </row>
    <row r="2245" spans="1:2" x14ac:dyDescent="0.25">
      <c r="A2245" s="1">
        <v>112</v>
      </c>
      <c r="B2245" s="1">
        <v>6.7</v>
      </c>
    </row>
    <row r="2246" spans="1:2" x14ac:dyDescent="0.25">
      <c r="A2246" s="2">
        <v>108</v>
      </c>
      <c r="B2246" s="2">
        <v>6.4</v>
      </c>
    </row>
    <row r="2247" spans="1:2" x14ac:dyDescent="0.25">
      <c r="A2247" s="1">
        <v>116</v>
      </c>
      <c r="B2247" s="1">
        <v>7.1</v>
      </c>
    </row>
    <row r="2248" spans="1:2" x14ac:dyDescent="0.25">
      <c r="A2248" s="1">
        <v>144</v>
      </c>
      <c r="B2248" s="1">
        <v>7.8</v>
      </c>
    </row>
    <row r="2249" spans="1:2" x14ac:dyDescent="0.25">
      <c r="A2249" s="1">
        <v>93</v>
      </c>
      <c r="B2249" s="1">
        <v>5.9</v>
      </c>
    </row>
    <row r="2250" spans="1:2" x14ac:dyDescent="0.25">
      <c r="A2250" s="2">
        <v>103</v>
      </c>
      <c r="B2250" s="2">
        <v>7.2</v>
      </c>
    </row>
    <row r="2251" spans="1:2" x14ac:dyDescent="0.25">
      <c r="A2251" s="1">
        <v>121</v>
      </c>
      <c r="B2251" s="1">
        <v>6.2</v>
      </c>
    </row>
    <row r="2252" spans="1:2" x14ac:dyDescent="0.25">
      <c r="A2252" s="2">
        <v>105</v>
      </c>
      <c r="B2252" s="2">
        <v>6.7</v>
      </c>
    </row>
    <row r="2253" spans="1:2" x14ac:dyDescent="0.25">
      <c r="A2253" s="2">
        <v>119</v>
      </c>
      <c r="B2253" s="2">
        <v>7.6</v>
      </c>
    </row>
    <row r="2254" spans="1:2" x14ac:dyDescent="0.25">
      <c r="A2254" s="1">
        <v>98</v>
      </c>
      <c r="B2254" s="1">
        <v>6.2</v>
      </c>
    </row>
    <row r="2255" spans="1:2" x14ac:dyDescent="0.25">
      <c r="A2255" s="2">
        <v>80</v>
      </c>
      <c r="B2255" s="2">
        <v>6.5</v>
      </c>
    </row>
    <row r="2256" spans="1:2" x14ac:dyDescent="0.25">
      <c r="A2256" s="1">
        <v>121</v>
      </c>
      <c r="B2256" s="1">
        <v>8.1</v>
      </c>
    </row>
    <row r="2257" spans="1:2" x14ac:dyDescent="0.25">
      <c r="A2257" s="2">
        <v>94</v>
      </c>
      <c r="B2257" s="2">
        <v>6.3</v>
      </c>
    </row>
    <row r="2258" spans="1:2" x14ac:dyDescent="0.25">
      <c r="A2258" s="1">
        <v>93</v>
      </c>
      <c r="B2258" s="1">
        <v>4.4000000000000004</v>
      </c>
    </row>
    <row r="2259" spans="1:2" x14ac:dyDescent="0.25">
      <c r="A2259" s="1">
        <v>116</v>
      </c>
      <c r="B2259" s="1">
        <v>6</v>
      </c>
    </row>
    <row r="2260" spans="1:2" x14ac:dyDescent="0.25">
      <c r="A2260" s="2">
        <v>101</v>
      </c>
      <c r="B2260" s="2">
        <v>7.6</v>
      </c>
    </row>
    <row r="2261" spans="1:2" x14ac:dyDescent="0.25">
      <c r="A2261" s="1">
        <v>154</v>
      </c>
      <c r="B2261" s="1">
        <v>8.4</v>
      </c>
    </row>
    <row r="2262" spans="1:2" x14ac:dyDescent="0.25">
      <c r="A2262" s="2">
        <v>170</v>
      </c>
      <c r="B2262" s="2">
        <v>7.9</v>
      </c>
    </row>
    <row r="2263" spans="1:2" x14ac:dyDescent="0.25">
      <c r="A2263" s="1">
        <v>99</v>
      </c>
      <c r="B2263" s="1">
        <v>5.6</v>
      </c>
    </row>
    <row r="2264" spans="1:2" x14ac:dyDescent="0.25">
      <c r="A2264" s="2">
        <v>104</v>
      </c>
      <c r="B2264" s="2">
        <v>6.5</v>
      </c>
    </row>
    <row r="2265" spans="1:2" x14ac:dyDescent="0.25">
      <c r="A2265" s="1">
        <v>126</v>
      </c>
      <c r="B2265" s="1">
        <v>7.5</v>
      </c>
    </row>
    <row r="2266" spans="1:2" x14ac:dyDescent="0.25">
      <c r="A2266" s="2">
        <v>110</v>
      </c>
      <c r="B2266" s="2">
        <v>6.3</v>
      </c>
    </row>
    <row r="2267" spans="1:2" x14ac:dyDescent="0.25">
      <c r="A2267" s="1">
        <v>101</v>
      </c>
      <c r="B2267" s="1">
        <v>7.9</v>
      </c>
    </row>
    <row r="2268" spans="1:2" x14ac:dyDescent="0.25">
      <c r="A2268" s="1">
        <v>87</v>
      </c>
      <c r="B2268" s="1">
        <v>5.0999999999999996</v>
      </c>
    </row>
    <row r="2269" spans="1:2" x14ac:dyDescent="0.25">
      <c r="A2269" s="2">
        <v>123</v>
      </c>
      <c r="B2269" s="2">
        <v>6.7</v>
      </c>
    </row>
    <row r="2270" spans="1:2" x14ac:dyDescent="0.25">
      <c r="A2270" s="1">
        <v>109</v>
      </c>
      <c r="B2270" s="1">
        <v>6.7</v>
      </c>
    </row>
    <row r="2271" spans="1:2" x14ac:dyDescent="0.25">
      <c r="A2271" s="2">
        <v>90</v>
      </c>
      <c r="B2271" s="2">
        <v>5.6</v>
      </c>
    </row>
    <row r="2272" spans="1:2" x14ac:dyDescent="0.25">
      <c r="A2272" s="1">
        <v>96</v>
      </c>
      <c r="B2272" s="1">
        <v>5.6</v>
      </c>
    </row>
    <row r="2273" spans="1:2" x14ac:dyDescent="0.25">
      <c r="A2273" s="2">
        <v>125</v>
      </c>
      <c r="B2273" s="2">
        <v>6.8</v>
      </c>
    </row>
    <row r="2274" spans="1:2" x14ac:dyDescent="0.25">
      <c r="A2274" s="1">
        <v>82</v>
      </c>
      <c r="B2274" s="1">
        <v>6.2</v>
      </c>
    </row>
    <row r="2275" spans="1:2" x14ac:dyDescent="0.25">
      <c r="A2275" s="2">
        <v>86</v>
      </c>
      <c r="B2275" s="2">
        <v>5.6</v>
      </c>
    </row>
    <row r="2276" spans="1:2" x14ac:dyDescent="0.25">
      <c r="A2276" s="1">
        <v>108</v>
      </c>
      <c r="B2276" s="1">
        <v>6.4</v>
      </c>
    </row>
    <row r="2277" spans="1:2" x14ac:dyDescent="0.25">
      <c r="A2277" s="2">
        <v>98</v>
      </c>
      <c r="B2277" s="2">
        <v>5.6</v>
      </c>
    </row>
    <row r="2278" spans="1:2" x14ac:dyDescent="0.25">
      <c r="A2278" s="1">
        <v>129</v>
      </c>
      <c r="B2278" s="1">
        <v>7.4</v>
      </c>
    </row>
    <row r="2279" spans="1:2" x14ac:dyDescent="0.25">
      <c r="A2279" s="2">
        <v>112</v>
      </c>
      <c r="B2279" s="2">
        <v>7.2</v>
      </c>
    </row>
    <row r="2280" spans="1:2" x14ac:dyDescent="0.25">
      <c r="A2280" s="1">
        <v>108</v>
      </c>
      <c r="B2280" s="1">
        <v>4.9000000000000004</v>
      </c>
    </row>
    <row r="2281" spans="1:2" x14ac:dyDescent="0.25">
      <c r="A2281" s="2">
        <v>121</v>
      </c>
      <c r="B2281" s="2">
        <v>7.5</v>
      </c>
    </row>
    <row r="2282" spans="1:2" x14ac:dyDescent="0.25">
      <c r="A2282" s="1">
        <v>89</v>
      </c>
      <c r="B2282" s="1">
        <v>4.8</v>
      </c>
    </row>
    <row r="2283" spans="1:2" x14ac:dyDescent="0.25">
      <c r="A2283" s="2">
        <v>89</v>
      </c>
      <c r="B2283" s="2">
        <v>3.1</v>
      </c>
    </row>
    <row r="2284" spans="1:2" x14ac:dyDescent="0.25">
      <c r="A2284" s="1">
        <v>73</v>
      </c>
      <c r="B2284" s="1">
        <v>5.8</v>
      </c>
    </row>
    <row r="2285" spans="1:2" x14ac:dyDescent="0.25">
      <c r="A2285" s="2">
        <v>132</v>
      </c>
      <c r="B2285" s="2">
        <v>6.7</v>
      </c>
    </row>
    <row r="2286" spans="1:2" x14ac:dyDescent="0.25">
      <c r="A2286" s="2">
        <v>96</v>
      </c>
      <c r="B2286" s="2">
        <v>6.5</v>
      </c>
    </row>
    <row r="2287" spans="1:2" x14ac:dyDescent="0.25">
      <c r="A2287" s="1">
        <v>98</v>
      </c>
      <c r="B2287" s="1">
        <v>5.9</v>
      </c>
    </row>
    <row r="2288" spans="1:2" x14ac:dyDescent="0.25">
      <c r="A2288" s="2">
        <v>107</v>
      </c>
      <c r="B2288" s="2">
        <v>5.5</v>
      </c>
    </row>
    <row r="2289" spans="1:2" x14ac:dyDescent="0.25">
      <c r="A2289" s="1">
        <v>134</v>
      </c>
      <c r="B2289" s="1">
        <v>3.6</v>
      </c>
    </row>
    <row r="2290" spans="1:2" x14ac:dyDescent="0.25">
      <c r="A2290" s="1">
        <v>122</v>
      </c>
      <c r="B2290" s="1">
        <v>7.4</v>
      </c>
    </row>
    <row r="2291" spans="1:2" x14ac:dyDescent="0.25">
      <c r="A2291" s="1">
        <v>97</v>
      </c>
      <c r="B2291" s="1">
        <v>3</v>
      </c>
    </row>
    <row r="2292" spans="1:2" x14ac:dyDescent="0.25">
      <c r="A2292" s="2">
        <v>110</v>
      </c>
      <c r="B2292" s="2">
        <v>7.6</v>
      </c>
    </row>
    <row r="2293" spans="1:2" x14ac:dyDescent="0.25">
      <c r="A2293" s="1">
        <v>102</v>
      </c>
      <c r="B2293" s="1">
        <v>6.4</v>
      </c>
    </row>
    <row r="2294" spans="1:2" x14ac:dyDescent="0.25">
      <c r="A2294" s="2">
        <v>98</v>
      </c>
      <c r="B2294" s="2">
        <v>6.9</v>
      </c>
    </row>
    <row r="2295" spans="1:2" x14ac:dyDescent="0.25">
      <c r="A2295" s="1">
        <v>120</v>
      </c>
      <c r="B2295" s="1">
        <v>6.6</v>
      </c>
    </row>
    <row r="2296" spans="1:2" x14ac:dyDescent="0.25">
      <c r="A2296" s="2">
        <v>160</v>
      </c>
      <c r="B2296" s="2">
        <v>5.5</v>
      </c>
    </row>
    <row r="2297" spans="1:2" x14ac:dyDescent="0.25">
      <c r="A2297" s="1">
        <v>83</v>
      </c>
      <c r="B2297" s="1">
        <v>4.0999999999999996</v>
      </c>
    </row>
    <row r="2298" spans="1:2" x14ac:dyDescent="0.25">
      <c r="A2298" s="2">
        <v>102</v>
      </c>
      <c r="B2298" s="2">
        <v>6.8</v>
      </c>
    </row>
    <row r="2299" spans="1:2" x14ac:dyDescent="0.25">
      <c r="A2299" s="1">
        <v>122</v>
      </c>
      <c r="B2299" s="1">
        <v>6.5</v>
      </c>
    </row>
    <row r="2300" spans="1:2" x14ac:dyDescent="0.25">
      <c r="A2300" s="1">
        <v>126</v>
      </c>
      <c r="B2300" s="1">
        <v>7.4</v>
      </c>
    </row>
    <row r="2301" spans="1:2" x14ac:dyDescent="0.25">
      <c r="A2301" s="2">
        <v>136</v>
      </c>
      <c r="B2301" s="2">
        <v>7.7</v>
      </c>
    </row>
    <row r="2302" spans="1:2" x14ac:dyDescent="0.25">
      <c r="A2302" s="1">
        <v>120</v>
      </c>
      <c r="B2302" s="1">
        <v>7.1</v>
      </c>
    </row>
    <row r="2303" spans="1:2" x14ac:dyDescent="0.25">
      <c r="A2303" s="2">
        <v>108</v>
      </c>
      <c r="B2303" s="2">
        <v>6.3</v>
      </c>
    </row>
    <row r="2304" spans="1:2" x14ac:dyDescent="0.25">
      <c r="A2304" s="1">
        <v>126</v>
      </c>
      <c r="B2304" s="1">
        <v>7.6</v>
      </c>
    </row>
    <row r="2305" spans="1:2" x14ac:dyDescent="0.25">
      <c r="A2305" s="2">
        <v>128</v>
      </c>
      <c r="B2305" s="2">
        <v>8</v>
      </c>
    </row>
    <row r="2306" spans="1:2" x14ac:dyDescent="0.25">
      <c r="A2306" s="1">
        <v>113</v>
      </c>
      <c r="B2306" s="1">
        <v>7.3</v>
      </c>
    </row>
    <row r="2307" spans="1:2" x14ac:dyDescent="0.25">
      <c r="A2307" s="2">
        <v>89</v>
      </c>
      <c r="B2307" s="2">
        <v>7.6</v>
      </c>
    </row>
    <row r="2308" spans="1:2" x14ac:dyDescent="0.25">
      <c r="A2308" s="1">
        <v>129</v>
      </c>
      <c r="B2308" s="1">
        <v>7.8</v>
      </c>
    </row>
    <row r="2309" spans="1:2" x14ac:dyDescent="0.25">
      <c r="A2309" s="2">
        <v>94</v>
      </c>
      <c r="B2309" s="2">
        <v>6.5</v>
      </c>
    </row>
    <row r="2310" spans="1:2" x14ac:dyDescent="0.25">
      <c r="A2310" s="1">
        <v>106</v>
      </c>
      <c r="B2310" s="1">
        <v>6.4</v>
      </c>
    </row>
    <row r="2311" spans="1:2" x14ac:dyDescent="0.25">
      <c r="A2311" s="2">
        <v>100</v>
      </c>
      <c r="B2311" s="2">
        <v>8</v>
      </c>
    </row>
    <row r="2312" spans="1:2" x14ac:dyDescent="0.25">
      <c r="A2312" s="1">
        <v>89</v>
      </c>
      <c r="B2312" s="1">
        <v>4.8</v>
      </c>
    </row>
    <row r="2313" spans="1:2" x14ac:dyDescent="0.25">
      <c r="A2313" s="2">
        <v>94</v>
      </c>
      <c r="B2313" s="2">
        <v>7.8</v>
      </c>
    </row>
    <row r="2314" spans="1:2" x14ac:dyDescent="0.25">
      <c r="A2314" s="1">
        <v>83</v>
      </c>
      <c r="B2314" s="1">
        <v>5.9</v>
      </c>
    </row>
    <row r="2315" spans="1:2" x14ac:dyDescent="0.25">
      <c r="A2315" s="2">
        <v>111</v>
      </c>
      <c r="B2315" s="2">
        <v>5.4</v>
      </c>
    </row>
    <row r="2316" spans="1:2" x14ac:dyDescent="0.25">
      <c r="A2316" s="1">
        <v>80</v>
      </c>
      <c r="B2316" s="1">
        <v>3.3</v>
      </c>
    </row>
    <row r="2317" spans="1:2" x14ac:dyDescent="0.25">
      <c r="A2317" s="2">
        <v>112</v>
      </c>
      <c r="B2317" s="2">
        <v>8.1999999999999993</v>
      </c>
    </row>
    <row r="2318" spans="1:2" x14ac:dyDescent="0.25">
      <c r="A2318" s="2">
        <v>94</v>
      </c>
      <c r="B2318" s="2">
        <v>5.4</v>
      </c>
    </row>
    <row r="2319" spans="1:2" x14ac:dyDescent="0.25">
      <c r="A2319" s="1">
        <v>130</v>
      </c>
      <c r="B2319" s="1">
        <v>6.4</v>
      </c>
    </row>
    <row r="2320" spans="1:2" x14ac:dyDescent="0.25">
      <c r="A2320" s="2">
        <v>91</v>
      </c>
      <c r="B2320" s="2">
        <v>4.8</v>
      </c>
    </row>
    <row r="2321" spans="1:2" x14ac:dyDescent="0.25">
      <c r="A2321" s="1">
        <v>91</v>
      </c>
      <c r="B2321" s="1">
        <v>5.9</v>
      </c>
    </row>
    <row r="2322" spans="1:2" x14ac:dyDescent="0.25">
      <c r="A2322" s="2">
        <v>110</v>
      </c>
      <c r="B2322" s="2">
        <v>5.5</v>
      </c>
    </row>
    <row r="2323" spans="1:2" x14ac:dyDescent="0.25">
      <c r="A2323" s="1">
        <v>121</v>
      </c>
      <c r="B2323" s="1">
        <v>7.9</v>
      </c>
    </row>
    <row r="2324" spans="1:2" x14ac:dyDescent="0.25">
      <c r="A2324" s="2">
        <v>114</v>
      </c>
      <c r="B2324" s="2">
        <v>4.9000000000000004</v>
      </c>
    </row>
    <row r="2325" spans="1:2" x14ac:dyDescent="0.25">
      <c r="A2325" s="1">
        <v>96</v>
      </c>
      <c r="B2325" s="1">
        <v>7.2</v>
      </c>
    </row>
    <row r="2326" spans="1:2" x14ac:dyDescent="0.25">
      <c r="A2326" s="2">
        <v>94</v>
      </c>
      <c r="B2326" s="2">
        <v>5.3</v>
      </c>
    </row>
    <row r="2327" spans="1:2" x14ac:dyDescent="0.25">
      <c r="A2327" s="1">
        <v>109</v>
      </c>
      <c r="B2327" s="1">
        <v>7.2</v>
      </c>
    </row>
    <row r="2328" spans="1:2" x14ac:dyDescent="0.25">
      <c r="A2328" s="2">
        <v>107</v>
      </c>
      <c r="B2328" s="2">
        <v>5.0999999999999996</v>
      </c>
    </row>
    <row r="2329" spans="1:2" x14ac:dyDescent="0.25">
      <c r="A2329" s="1">
        <v>96</v>
      </c>
      <c r="B2329" s="1">
        <v>5.6</v>
      </c>
    </row>
    <row r="2330" spans="1:2" x14ac:dyDescent="0.25">
      <c r="A2330" s="2">
        <v>88</v>
      </c>
      <c r="B2330" s="2">
        <v>7.6</v>
      </c>
    </row>
    <row r="2331" spans="1:2" x14ac:dyDescent="0.25">
      <c r="A2331" s="2">
        <v>113</v>
      </c>
      <c r="B2331" s="2">
        <v>7.2</v>
      </c>
    </row>
    <row r="2332" spans="1:2" x14ac:dyDescent="0.25">
      <c r="A2332" s="1">
        <v>101</v>
      </c>
      <c r="B2332" s="1">
        <v>5.7</v>
      </c>
    </row>
    <row r="2333" spans="1:2" x14ac:dyDescent="0.25">
      <c r="A2333" s="2">
        <v>105</v>
      </c>
      <c r="B2333" s="2">
        <v>5.2</v>
      </c>
    </row>
    <row r="2334" spans="1:2" x14ac:dyDescent="0.25">
      <c r="A2334" s="1">
        <v>125</v>
      </c>
      <c r="B2334" s="1">
        <v>7.7</v>
      </c>
    </row>
    <row r="2335" spans="1:2" x14ac:dyDescent="0.25">
      <c r="A2335" s="2">
        <v>100</v>
      </c>
      <c r="B2335" s="2">
        <v>7</v>
      </c>
    </row>
    <row r="2336" spans="1:2" x14ac:dyDescent="0.25">
      <c r="A2336" s="1">
        <v>112</v>
      </c>
      <c r="B2336" s="1">
        <v>6</v>
      </c>
    </row>
    <row r="2337" spans="1:2" x14ac:dyDescent="0.25">
      <c r="A2337" s="2">
        <v>112</v>
      </c>
      <c r="B2337" s="2">
        <v>6.6</v>
      </c>
    </row>
    <row r="2338" spans="1:2" x14ac:dyDescent="0.25">
      <c r="A2338" s="1">
        <v>95</v>
      </c>
      <c r="B2338" s="1">
        <v>6.8</v>
      </c>
    </row>
    <row r="2339" spans="1:2" x14ac:dyDescent="0.25">
      <c r="A2339" s="2">
        <v>110</v>
      </c>
      <c r="B2339" s="2">
        <v>7.2</v>
      </c>
    </row>
    <row r="2340" spans="1:2" x14ac:dyDescent="0.25">
      <c r="A2340" s="1">
        <v>118</v>
      </c>
      <c r="B2340" s="1">
        <v>7.2</v>
      </c>
    </row>
    <row r="2341" spans="1:2" x14ac:dyDescent="0.25">
      <c r="A2341" s="2">
        <v>97</v>
      </c>
      <c r="B2341" s="2">
        <v>2.8</v>
      </c>
    </row>
    <row r="2342" spans="1:2" x14ac:dyDescent="0.25">
      <c r="A2342" s="1">
        <v>120</v>
      </c>
      <c r="B2342" s="1">
        <v>6.6</v>
      </c>
    </row>
    <row r="2343" spans="1:2" x14ac:dyDescent="0.25">
      <c r="A2343" s="2">
        <v>135</v>
      </c>
      <c r="B2343" s="2">
        <v>6.7</v>
      </c>
    </row>
    <row r="2344" spans="1:2" x14ac:dyDescent="0.25">
      <c r="A2344" s="1">
        <v>101</v>
      </c>
      <c r="B2344" s="1">
        <v>7</v>
      </c>
    </row>
    <row r="2345" spans="1:2" x14ac:dyDescent="0.25">
      <c r="A2345" s="2">
        <v>92</v>
      </c>
      <c r="B2345" s="2">
        <v>4.4000000000000004</v>
      </c>
    </row>
    <row r="2346" spans="1:2" x14ac:dyDescent="0.25">
      <c r="A2346" s="2">
        <v>92</v>
      </c>
      <c r="B2346" s="2">
        <v>6.2</v>
      </c>
    </row>
    <row r="2347" spans="1:2" x14ac:dyDescent="0.25">
      <c r="A2347" s="1">
        <v>161</v>
      </c>
      <c r="B2347" s="1">
        <v>7.3</v>
      </c>
    </row>
    <row r="2348" spans="1:2" x14ac:dyDescent="0.25">
      <c r="A2348" s="2">
        <v>92</v>
      </c>
      <c r="B2348" s="2">
        <v>5.0999999999999996</v>
      </c>
    </row>
    <row r="2349" spans="1:2" x14ac:dyDescent="0.25">
      <c r="A2349" s="1">
        <v>122</v>
      </c>
      <c r="B2349" s="1">
        <v>6.6</v>
      </c>
    </row>
    <row r="2350" spans="1:2" x14ac:dyDescent="0.25">
      <c r="A2350" s="2">
        <v>91</v>
      </c>
      <c r="B2350" s="2">
        <v>4.5</v>
      </c>
    </row>
    <row r="2351" spans="1:2" x14ac:dyDescent="0.25">
      <c r="A2351" s="2">
        <v>93</v>
      </c>
      <c r="B2351" s="2">
        <v>5.9</v>
      </c>
    </row>
    <row r="2352" spans="1:2" x14ac:dyDescent="0.25">
      <c r="A2352" s="1">
        <v>94</v>
      </c>
      <c r="B2352" s="1">
        <v>6.6</v>
      </c>
    </row>
    <row r="2353" spans="1:2" x14ac:dyDescent="0.25">
      <c r="A2353" s="2">
        <v>95</v>
      </c>
      <c r="B2353" s="2">
        <v>6.5</v>
      </c>
    </row>
    <row r="2354" spans="1:2" x14ac:dyDescent="0.25">
      <c r="A2354" s="1">
        <v>105</v>
      </c>
      <c r="B2354" s="1">
        <v>7.3</v>
      </c>
    </row>
    <row r="2355" spans="1:2" x14ac:dyDescent="0.25">
      <c r="A2355" s="2">
        <v>103</v>
      </c>
      <c r="B2355" s="2">
        <v>7.5</v>
      </c>
    </row>
    <row r="2356" spans="1:2" x14ac:dyDescent="0.25">
      <c r="A2356" s="1">
        <v>102</v>
      </c>
      <c r="B2356" s="1">
        <v>5.9</v>
      </c>
    </row>
    <row r="2357" spans="1:2" x14ac:dyDescent="0.25">
      <c r="A2357" s="2">
        <v>116</v>
      </c>
      <c r="B2357" s="2">
        <v>7.4</v>
      </c>
    </row>
    <row r="2358" spans="1:2" x14ac:dyDescent="0.25">
      <c r="A2358" s="1">
        <v>110</v>
      </c>
      <c r="B2358" s="1">
        <v>6.9</v>
      </c>
    </row>
    <row r="2359" spans="1:2" x14ac:dyDescent="0.25">
      <c r="A2359" s="2">
        <v>120</v>
      </c>
      <c r="B2359" s="2">
        <v>7.9</v>
      </c>
    </row>
    <row r="2360" spans="1:2" x14ac:dyDescent="0.25">
      <c r="A2360" s="1">
        <v>122</v>
      </c>
      <c r="B2360" s="1">
        <v>8.4</v>
      </c>
    </row>
    <row r="2361" spans="1:2" x14ac:dyDescent="0.25">
      <c r="A2361" s="2">
        <v>118</v>
      </c>
      <c r="B2361" s="2">
        <v>8</v>
      </c>
    </row>
    <row r="2362" spans="1:2" x14ac:dyDescent="0.25">
      <c r="A2362" s="1">
        <v>107</v>
      </c>
      <c r="B2362" s="1">
        <v>6</v>
      </c>
    </row>
    <row r="2363" spans="1:2" x14ac:dyDescent="0.25">
      <c r="A2363" s="1">
        <v>102</v>
      </c>
      <c r="B2363" s="1">
        <v>6.8</v>
      </c>
    </row>
    <row r="2364" spans="1:2" x14ac:dyDescent="0.25">
      <c r="A2364" s="2">
        <v>154</v>
      </c>
      <c r="B2364" s="2">
        <v>7.8</v>
      </c>
    </row>
    <row r="2365" spans="1:2" x14ac:dyDescent="0.25">
      <c r="A2365" s="1">
        <v>114</v>
      </c>
      <c r="B2365" s="1">
        <v>8.1</v>
      </c>
    </row>
    <row r="2366" spans="1:2" x14ac:dyDescent="0.25">
      <c r="A2366" s="2">
        <v>109</v>
      </c>
      <c r="B2366" s="2">
        <v>6.1</v>
      </c>
    </row>
    <row r="2367" spans="1:2" x14ac:dyDescent="0.25">
      <c r="A2367" s="2">
        <v>94</v>
      </c>
      <c r="B2367" s="2">
        <v>6.2</v>
      </c>
    </row>
    <row r="2368" spans="1:2" x14ac:dyDescent="0.25">
      <c r="A2368" s="1">
        <v>100</v>
      </c>
      <c r="B2368" s="1">
        <v>6.2</v>
      </c>
    </row>
    <row r="2369" spans="1:2" x14ac:dyDescent="0.25">
      <c r="A2369" s="1">
        <v>98</v>
      </c>
      <c r="B2369" s="1">
        <v>7.4</v>
      </c>
    </row>
    <row r="2370" spans="1:2" x14ac:dyDescent="0.25">
      <c r="A2370" s="2">
        <v>102</v>
      </c>
      <c r="B2370" s="2">
        <v>6.6</v>
      </c>
    </row>
    <row r="2371" spans="1:2" x14ac:dyDescent="0.25">
      <c r="A2371" s="1">
        <v>94</v>
      </c>
      <c r="B2371" s="1">
        <v>7.3</v>
      </c>
    </row>
    <row r="2372" spans="1:2" x14ac:dyDescent="0.25">
      <c r="A2372" s="2">
        <v>92</v>
      </c>
      <c r="B2372" s="2">
        <v>7.5</v>
      </c>
    </row>
    <row r="2373" spans="1:2" x14ac:dyDescent="0.25">
      <c r="A2373" s="1">
        <v>113</v>
      </c>
      <c r="B2373" s="1">
        <v>5.6</v>
      </c>
    </row>
    <row r="2374" spans="1:2" x14ac:dyDescent="0.25">
      <c r="A2374" s="2">
        <v>115</v>
      </c>
      <c r="B2374" s="2">
        <v>7.3</v>
      </c>
    </row>
    <row r="2375" spans="1:2" x14ac:dyDescent="0.25">
      <c r="A2375" s="1">
        <v>95</v>
      </c>
      <c r="B2375" s="1">
        <v>6.4</v>
      </c>
    </row>
    <row r="2376" spans="1:2" x14ac:dyDescent="0.25">
      <c r="A2376" s="2">
        <v>87</v>
      </c>
      <c r="B2376" s="2">
        <v>5</v>
      </c>
    </row>
    <row r="2377" spans="1:2" x14ac:dyDescent="0.25">
      <c r="A2377" s="1">
        <v>88</v>
      </c>
      <c r="B2377" s="1">
        <v>5.4</v>
      </c>
    </row>
    <row r="2378" spans="1:2" x14ac:dyDescent="0.25">
      <c r="A2378" s="1">
        <v>97</v>
      </c>
      <c r="B2378" s="1">
        <v>7.1</v>
      </c>
    </row>
    <row r="2379" spans="1:2" x14ac:dyDescent="0.25">
      <c r="A2379" s="2">
        <v>94</v>
      </c>
      <c r="B2379" s="2">
        <v>5.3</v>
      </c>
    </row>
    <row r="2380" spans="1:2" x14ac:dyDescent="0.25">
      <c r="A2380" s="1">
        <v>112</v>
      </c>
      <c r="B2380" s="1">
        <v>6.5</v>
      </c>
    </row>
    <row r="2381" spans="1:2" x14ac:dyDescent="0.25">
      <c r="A2381" s="2">
        <v>98</v>
      </c>
      <c r="B2381" s="2">
        <v>6.2</v>
      </c>
    </row>
    <row r="2382" spans="1:2" x14ac:dyDescent="0.25">
      <c r="A2382" s="1">
        <v>104</v>
      </c>
      <c r="B2382" s="1">
        <v>6.4</v>
      </c>
    </row>
    <row r="2383" spans="1:2" x14ac:dyDescent="0.25">
      <c r="A2383" s="1">
        <v>120</v>
      </c>
      <c r="B2383" s="1">
        <v>6.9</v>
      </c>
    </row>
    <row r="2384" spans="1:2" x14ac:dyDescent="0.25">
      <c r="A2384" s="2">
        <v>99</v>
      </c>
      <c r="B2384" s="2">
        <v>5.7</v>
      </c>
    </row>
    <row r="2385" spans="1:2" x14ac:dyDescent="0.25">
      <c r="A2385" s="1">
        <v>109</v>
      </c>
      <c r="B2385" s="1">
        <v>7.7</v>
      </c>
    </row>
    <row r="2386" spans="1:2" x14ac:dyDescent="0.25">
      <c r="A2386" s="2">
        <v>105</v>
      </c>
      <c r="B2386" s="2">
        <v>5.4</v>
      </c>
    </row>
    <row r="2387" spans="1:2" x14ac:dyDescent="0.25">
      <c r="A2387" s="1">
        <v>106</v>
      </c>
      <c r="B2387" s="1">
        <v>5.6</v>
      </c>
    </row>
    <row r="2388" spans="1:2" x14ac:dyDescent="0.25">
      <c r="A2388" s="2">
        <v>123</v>
      </c>
      <c r="B2388" s="2">
        <v>7.7</v>
      </c>
    </row>
    <row r="2389" spans="1:2" x14ac:dyDescent="0.25">
      <c r="A2389" s="1">
        <v>86</v>
      </c>
      <c r="B2389" s="1">
        <v>5.0999999999999996</v>
      </c>
    </row>
    <row r="2390" spans="1:2" x14ac:dyDescent="0.25">
      <c r="A2390" s="2">
        <v>120</v>
      </c>
      <c r="B2390" s="2">
        <v>6.8</v>
      </c>
    </row>
    <row r="2391" spans="1:2" x14ac:dyDescent="0.25">
      <c r="A2391" s="1">
        <v>227</v>
      </c>
      <c r="B2391" s="1">
        <v>8.4</v>
      </c>
    </row>
    <row r="2392" spans="1:2" x14ac:dyDescent="0.25">
      <c r="A2392" s="2">
        <v>119</v>
      </c>
      <c r="B2392" s="2">
        <v>4.9000000000000004</v>
      </c>
    </row>
    <row r="2393" spans="1:2" x14ac:dyDescent="0.25">
      <c r="A2393" s="1">
        <v>115</v>
      </c>
      <c r="B2393" s="1">
        <v>7.1</v>
      </c>
    </row>
    <row r="2394" spans="1:2" x14ac:dyDescent="0.25">
      <c r="A2394" s="2">
        <v>114</v>
      </c>
      <c r="B2394" s="2">
        <v>6.6</v>
      </c>
    </row>
    <row r="2395" spans="1:2" x14ac:dyDescent="0.25">
      <c r="A2395" s="1">
        <v>90</v>
      </c>
      <c r="B2395" s="1">
        <v>6.1</v>
      </c>
    </row>
    <row r="2396" spans="1:2" x14ac:dyDescent="0.25">
      <c r="A2396" s="2">
        <v>94</v>
      </c>
      <c r="B2396" s="2">
        <v>4.0999999999999996</v>
      </c>
    </row>
    <row r="2397" spans="1:2" x14ac:dyDescent="0.25">
      <c r="A2397" s="1">
        <v>106</v>
      </c>
      <c r="B2397" s="1">
        <v>5.8</v>
      </c>
    </row>
    <row r="2398" spans="1:2" x14ac:dyDescent="0.25">
      <c r="A2398" s="2">
        <v>98</v>
      </c>
      <c r="B2398" s="2">
        <v>8.1</v>
      </c>
    </row>
    <row r="2399" spans="1:2" x14ac:dyDescent="0.25">
      <c r="A2399" s="1">
        <v>126</v>
      </c>
      <c r="B2399" s="1">
        <v>7.6</v>
      </c>
    </row>
    <row r="2400" spans="1:2" x14ac:dyDescent="0.25">
      <c r="A2400" s="2">
        <v>100</v>
      </c>
      <c r="B2400" s="2">
        <v>7.8</v>
      </c>
    </row>
    <row r="2401" spans="1:2" x14ac:dyDescent="0.25">
      <c r="A2401" s="1">
        <v>89</v>
      </c>
      <c r="B2401" s="1">
        <v>4.5999999999999996</v>
      </c>
    </row>
    <row r="2402" spans="1:2" x14ac:dyDescent="0.25">
      <c r="A2402" s="2">
        <v>111</v>
      </c>
      <c r="B2402" s="2">
        <v>6</v>
      </c>
    </row>
    <row r="2403" spans="1:2" x14ac:dyDescent="0.25">
      <c r="A2403" s="1">
        <v>100</v>
      </c>
      <c r="B2403" s="1">
        <v>7</v>
      </c>
    </row>
    <row r="2404" spans="1:2" x14ac:dyDescent="0.25">
      <c r="A2404" s="2">
        <v>115</v>
      </c>
      <c r="B2404" s="2">
        <v>6.7</v>
      </c>
    </row>
    <row r="2405" spans="1:2" x14ac:dyDescent="0.25">
      <c r="A2405" s="1">
        <v>106</v>
      </c>
      <c r="B2405" s="1">
        <v>6.4</v>
      </c>
    </row>
    <row r="2406" spans="1:2" x14ac:dyDescent="0.25">
      <c r="A2406" s="2">
        <v>124</v>
      </c>
      <c r="B2406" s="2">
        <v>7.2</v>
      </c>
    </row>
    <row r="2407" spans="1:2" x14ac:dyDescent="0.25">
      <c r="A2407" s="1">
        <v>107</v>
      </c>
      <c r="B2407" s="1">
        <v>7.4</v>
      </c>
    </row>
    <row r="2408" spans="1:2" x14ac:dyDescent="0.25">
      <c r="A2408" s="2">
        <v>99</v>
      </c>
      <c r="B2408" s="2">
        <v>4.8</v>
      </c>
    </row>
    <row r="2409" spans="1:2" x14ac:dyDescent="0.25">
      <c r="A2409" s="1">
        <v>90</v>
      </c>
      <c r="B2409" s="1">
        <v>4</v>
      </c>
    </row>
    <row r="2410" spans="1:2" x14ac:dyDescent="0.25">
      <c r="A2410" s="2">
        <v>101</v>
      </c>
      <c r="B2410" s="2">
        <v>6.2</v>
      </c>
    </row>
    <row r="2411" spans="1:2" x14ac:dyDescent="0.25">
      <c r="A2411" s="1">
        <v>119</v>
      </c>
      <c r="B2411" s="1">
        <v>7.7</v>
      </c>
    </row>
    <row r="2412" spans="1:2" x14ac:dyDescent="0.25">
      <c r="A2412" s="2">
        <v>103</v>
      </c>
      <c r="B2412" s="2">
        <v>6.7</v>
      </c>
    </row>
    <row r="2413" spans="1:2" x14ac:dyDescent="0.25">
      <c r="A2413" s="1">
        <v>134</v>
      </c>
      <c r="B2413" s="1">
        <v>7.9</v>
      </c>
    </row>
    <row r="2414" spans="1:2" x14ac:dyDescent="0.25">
      <c r="A2414" s="2">
        <v>155</v>
      </c>
      <c r="B2414" s="2">
        <v>7.9</v>
      </c>
    </row>
    <row r="2415" spans="1:2" x14ac:dyDescent="0.25">
      <c r="A2415" s="1">
        <v>94</v>
      </c>
      <c r="B2415" s="1">
        <v>5.5</v>
      </c>
    </row>
    <row r="2416" spans="1:2" x14ac:dyDescent="0.25">
      <c r="A2416" s="2">
        <v>95</v>
      </c>
      <c r="B2416" s="2">
        <v>6.2</v>
      </c>
    </row>
    <row r="2417" spans="1:2" x14ac:dyDescent="0.25">
      <c r="A2417" s="1">
        <v>89</v>
      </c>
      <c r="B2417" s="1">
        <v>5.0999999999999996</v>
      </c>
    </row>
    <row r="2418" spans="1:2" x14ac:dyDescent="0.25">
      <c r="A2418" s="2">
        <v>97</v>
      </c>
      <c r="B2418" s="2">
        <v>4.0999999999999996</v>
      </c>
    </row>
    <row r="2419" spans="1:2" x14ac:dyDescent="0.25">
      <c r="A2419" s="1">
        <v>90</v>
      </c>
      <c r="B2419" s="1">
        <v>6.7</v>
      </c>
    </row>
    <row r="2420" spans="1:2" x14ac:dyDescent="0.25">
      <c r="A2420" s="2">
        <v>92</v>
      </c>
      <c r="B2420" s="2">
        <v>4.7</v>
      </c>
    </row>
    <row r="2421" spans="1:2" x14ac:dyDescent="0.25">
      <c r="A2421" s="1">
        <v>100</v>
      </c>
      <c r="B2421" s="1">
        <v>6.4</v>
      </c>
    </row>
    <row r="2422" spans="1:2" x14ac:dyDescent="0.25">
      <c r="A2422" s="2">
        <v>117</v>
      </c>
      <c r="B2422" s="2">
        <v>6.3</v>
      </c>
    </row>
    <row r="2423" spans="1:2" x14ac:dyDescent="0.25">
      <c r="A2423" s="1">
        <v>84</v>
      </c>
      <c r="B2423" s="1">
        <v>5.5</v>
      </c>
    </row>
    <row r="2424" spans="1:2" x14ac:dyDescent="0.25">
      <c r="A2424" s="2">
        <v>140</v>
      </c>
      <c r="B2424" s="2">
        <v>7.3</v>
      </c>
    </row>
    <row r="2425" spans="1:2" x14ac:dyDescent="0.25">
      <c r="A2425" s="1">
        <v>108</v>
      </c>
      <c r="B2425" s="1">
        <v>6.3</v>
      </c>
    </row>
    <row r="2426" spans="1:2" x14ac:dyDescent="0.25">
      <c r="A2426" s="2">
        <v>109</v>
      </c>
      <c r="B2426" s="2">
        <v>4.9000000000000004</v>
      </c>
    </row>
    <row r="2427" spans="1:2" x14ac:dyDescent="0.25">
      <c r="A2427" s="1">
        <v>131</v>
      </c>
      <c r="B2427" s="1">
        <v>7.6</v>
      </c>
    </row>
    <row r="2428" spans="1:2" x14ac:dyDescent="0.25">
      <c r="A2428" s="2">
        <v>114</v>
      </c>
      <c r="B2428" s="2">
        <v>6</v>
      </c>
    </row>
    <row r="2429" spans="1:2" x14ac:dyDescent="0.25">
      <c r="A2429" s="1">
        <v>97</v>
      </c>
      <c r="B2429" s="1">
        <v>6.2</v>
      </c>
    </row>
    <row r="2430" spans="1:2" x14ac:dyDescent="0.25">
      <c r="A2430" s="2">
        <v>122</v>
      </c>
      <c r="B2430" s="2">
        <v>6.8</v>
      </c>
    </row>
    <row r="2431" spans="1:2" x14ac:dyDescent="0.25">
      <c r="A2431" s="1">
        <v>87</v>
      </c>
      <c r="B2431" s="1">
        <v>4.5</v>
      </c>
    </row>
    <row r="2432" spans="1:2" x14ac:dyDescent="0.25">
      <c r="A2432" s="2">
        <v>85</v>
      </c>
      <c r="B2432" s="2">
        <v>5.7</v>
      </c>
    </row>
    <row r="2433" spans="1:2" x14ac:dyDescent="0.25">
      <c r="A2433" s="2">
        <v>101</v>
      </c>
      <c r="B2433" s="2">
        <v>4.5999999999999996</v>
      </c>
    </row>
    <row r="2434" spans="1:2" x14ac:dyDescent="0.25">
      <c r="A2434" s="1">
        <v>121</v>
      </c>
      <c r="B2434" s="1">
        <v>6.2</v>
      </c>
    </row>
    <row r="2435" spans="1:2" x14ac:dyDescent="0.25">
      <c r="A2435" s="2">
        <v>107</v>
      </c>
      <c r="B2435" s="2">
        <v>7</v>
      </c>
    </row>
    <row r="2436" spans="1:2" x14ac:dyDescent="0.25">
      <c r="A2436" s="1">
        <v>111</v>
      </c>
      <c r="B2436" s="1">
        <v>6.9</v>
      </c>
    </row>
    <row r="2437" spans="1:2" x14ac:dyDescent="0.25">
      <c r="A2437" s="1">
        <v>97</v>
      </c>
      <c r="B2437" s="1">
        <v>6.7</v>
      </c>
    </row>
    <row r="2438" spans="1:2" x14ac:dyDescent="0.25">
      <c r="A2438" s="2">
        <v>97</v>
      </c>
      <c r="B2438" s="2">
        <v>5.6</v>
      </c>
    </row>
    <row r="2439" spans="1:2" x14ac:dyDescent="0.25">
      <c r="A2439" s="1">
        <v>125</v>
      </c>
      <c r="B2439" s="1">
        <v>6.6</v>
      </c>
    </row>
    <row r="2440" spans="1:2" x14ac:dyDescent="0.25">
      <c r="A2440" s="2">
        <v>124</v>
      </c>
      <c r="B2440" s="2">
        <v>6.4</v>
      </c>
    </row>
    <row r="2441" spans="1:2" x14ac:dyDescent="0.25">
      <c r="A2441" s="1">
        <v>76</v>
      </c>
      <c r="B2441" s="1">
        <v>2.8</v>
      </c>
    </row>
    <row r="2442" spans="1:2" x14ac:dyDescent="0.25">
      <c r="A2442" s="2">
        <v>107</v>
      </c>
      <c r="B2442" s="2">
        <v>5.4</v>
      </c>
    </row>
    <row r="2443" spans="1:2" x14ac:dyDescent="0.25">
      <c r="A2443" s="1">
        <v>91</v>
      </c>
      <c r="B2443" s="1">
        <v>5</v>
      </c>
    </row>
    <row r="2444" spans="1:2" x14ac:dyDescent="0.25">
      <c r="A2444" s="2">
        <v>96</v>
      </c>
      <c r="B2444" s="2">
        <v>5.0999999999999996</v>
      </c>
    </row>
    <row r="2445" spans="1:2" x14ac:dyDescent="0.25">
      <c r="A2445" s="1">
        <v>142</v>
      </c>
      <c r="B2445" s="1">
        <v>8</v>
      </c>
    </row>
    <row r="2446" spans="1:2" x14ac:dyDescent="0.25">
      <c r="A2446" s="2">
        <v>103</v>
      </c>
      <c r="B2446" s="2">
        <v>5.9</v>
      </c>
    </row>
    <row r="2447" spans="1:2" x14ac:dyDescent="0.25">
      <c r="A2447" s="2">
        <v>117</v>
      </c>
      <c r="B2447" s="2">
        <v>8.1999999999999993</v>
      </c>
    </row>
    <row r="2448" spans="1:2" x14ac:dyDescent="0.25">
      <c r="A2448" s="1">
        <v>116</v>
      </c>
      <c r="B2448" s="1">
        <v>7</v>
      </c>
    </row>
    <row r="2449" spans="1:2" x14ac:dyDescent="0.25">
      <c r="A2449" s="2">
        <v>118</v>
      </c>
      <c r="B2449" s="2">
        <v>6.6</v>
      </c>
    </row>
    <row r="2450" spans="1:2" x14ac:dyDescent="0.25">
      <c r="A2450" s="1">
        <v>108</v>
      </c>
      <c r="B2450" s="1">
        <v>6.7</v>
      </c>
    </row>
    <row r="2451" spans="1:2" x14ac:dyDescent="0.25">
      <c r="A2451" s="2">
        <v>94</v>
      </c>
      <c r="B2451" s="2">
        <v>5.5</v>
      </c>
    </row>
    <row r="2452" spans="1:2" x14ac:dyDescent="0.25">
      <c r="A2452" s="1">
        <v>97</v>
      </c>
      <c r="B2452" s="1">
        <v>4.9000000000000004</v>
      </c>
    </row>
    <row r="2453" spans="1:2" x14ac:dyDescent="0.25">
      <c r="A2453" s="2">
        <v>97</v>
      </c>
      <c r="B2453" s="2">
        <v>6.9</v>
      </c>
    </row>
    <row r="2454" spans="1:2" x14ac:dyDescent="0.25">
      <c r="A2454" s="2">
        <v>91</v>
      </c>
      <c r="B2454" s="2">
        <v>5.6</v>
      </c>
    </row>
    <row r="2455" spans="1:2" x14ac:dyDescent="0.25">
      <c r="A2455" s="1">
        <v>107</v>
      </c>
      <c r="B2455" s="1">
        <v>8</v>
      </c>
    </row>
    <row r="2456" spans="1:2" x14ac:dyDescent="0.25">
      <c r="A2456" s="2">
        <v>95</v>
      </c>
      <c r="B2456" s="2">
        <v>5.3</v>
      </c>
    </row>
    <row r="2457" spans="1:2" x14ac:dyDescent="0.25">
      <c r="A2457" s="1">
        <v>102</v>
      </c>
      <c r="B2457" s="1">
        <v>6.2</v>
      </c>
    </row>
    <row r="2458" spans="1:2" x14ac:dyDescent="0.25">
      <c r="A2458" s="2">
        <v>88</v>
      </c>
      <c r="B2458" s="2">
        <v>5.3</v>
      </c>
    </row>
    <row r="2459" spans="1:2" x14ac:dyDescent="0.25">
      <c r="A2459" s="1">
        <v>106</v>
      </c>
      <c r="B2459" s="1">
        <v>6.6</v>
      </c>
    </row>
    <row r="2460" spans="1:2" x14ac:dyDescent="0.25">
      <c r="A2460" s="2">
        <v>92</v>
      </c>
      <c r="B2460" s="2">
        <v>7.2</v>
      </c>
    </row>
    <row r="2461" spans="1:2" x14ac:dyDescent="0.25">
      <c r="A2461" s="1">
        <v>105</v>
      </c>
      <c r="B2461" s="1">
        <v>4.5999999999999996</v>
      </c>
    </row>
    <row r="2462" spans="1:2" x14ac:dyDescent="0.25">
      <c r="A2462" s="2">
        <v>107</v>
      </c>
      <c r="B2462" s="2">
        <v>7.5</v>
      </c>
    </row>
    <row r="2463" spans="1:2" x14ac:dyDescent="0.25">
      <c r="A2463" s="1">
        <v>120</v>
      </c>
      <c r="B2463" s="1">
        <v>6.5</v>
      </c>
    </row>
    <row r="2464" spans="1:2" x14ac:dyDescent="0.25">
      <c r="A2464" s="2">
        <v>103</v>
      </c>
      <c r="B2464" s="2">
        <v>7.6</v>
      </c>
    </row>
    <row r="2465" spans="1:2" x14ac:dyDescent="0.25">
      <c r="A2465" s="1">
        <v>92</v>
      </c>
      <c r="B2465" s="1">
        <v>6.2</v>
      </c>
    </row>
    <row r="2466" spans="1:2" x14ac:dyDescent="0.25">
      <c r="A2466" s="2">
        <v>147</v>
      </c>
      <c r="B2466" s="2">
        <v>8</v>
      </c>
    </row>
    <row r="2467" spans="1:2" x14ac:dyDescent="0.25">
      <c r="A2467" s="2">
        <v>98</v>
      </c>
      <c r="B2467" s="2">
        <v>6.3</v>
      </c>
    </row>
    <row r="2468" spans="1:2" x14ac:dyDescent="0.25">
      <c r="A2468" s="1">
        <v>103</v>
      </c>
      <c r="B2468" s="1">
        <v>7.2</v>
      </c>
    </row>
    <row r="2469" spans="1:2" x14ac:dyDescent="0.25">
      <c r="A2469" s="1">
        <v>111</v>
      </c>
      <c r="B2469" s="1">
        <v>6.7</v>
      </c>
    </row>
    <row r="2470" spans="1:2" x14ac:dyDescent="0.25">
      <c r="A2470" s="2">
        <v>98</v>
      </c>
      <c r="B2470" s="2">
        <v>5.3</v>
      </c>
    </row>
    <row r="2471" spans="1:2" x14ac:dyDescent="0.25">
      <c r="A2471" s="1">
        <v>111</v>
      </c>
      <c r="B2471" s="1">
        <v>6.3</v>
      </c>
    </row>
    <row r="2472" spans="1:2" x14ac:dyDescent="0.25">
      <c r="A2472" s="2">
        <v>111</v>
      </c>
      <c r="B2472" s="2">
        <v>6.5</v>
      </c>
    </row>
    <row r="2473" spans="1:2" x14ac:dyDescent="0.25">
      <c r="A2473" s="1">
        <v>145</v>
      </c>
      <c r="B2473" s="1">
        <v>8.3000000000000007</v>
      </c>
    </row>
    <row r="2474" spans="1:2" x14ac:dyDescent="0.25">
      <c r="A2474" s="2">
        <v>84</v>
      </c>
      <c r="B2474" s="2">
        <v>7.2</v>
      </c>
    </row>
    <row r="2475" spans="1:2" x14ac:dyDescent="0.25">
      <c r="A2475" s="1">
        <v>115</v>
      </c>
      <c r="B2475" s="1">
        <v>6.8</v>
      </c>
    </row>
    <row r="2476" spans="1:2" x14ac:dyDescent="0.25">
      <c r="A2476" s="2">
        <v>105</v>
      </c>
      <c r="B2476" s="2">
        <v>6.4</v>
      </c>
    </row>
    <row r="2477" spans="1:2" x14ac:dyDescent="0.25">
      <c r="A2477" s="1">
        <v>98</v>
      </c>
      <c r="B2477" s="1">
        <v>6.9</v>
      </c>
    </row>
    <row r="2478" spans="1:2" x14ac:dyDescent="0.25">
      <c r="A2478" s="1">
        <v>110</v>
      </c>
      <c r="B2478" s="1">
        <v>6.2</v>
      </c>
    </row>
    <row r="2479" spans="1:2" x14ac:dyDescent="0.25">
      <c r="A2479" s="2">
        <v>103</v>
      </c>
      <c r="B2479" s="2">
        <v>6.1</v>
      </c>
    </row>
    <row r="2480" spans="1:2" x14ac:dyDescent="0.25">
      <c r="A2480" s="2">
        <v>90</v>
      </c>
      <c r="B2480" s="2">
        <v>5.0999999999999996</v>
      </c>
    </row>
    <row r="2481" spans="1:2" x14ac:dyDescent="0.25">
      <c r="A2481" s="1">
        <v>105</v>
      </c>
      <c r="B2481" s="1">
        <v>4.5</v>
      </c>
    </row>
    <row r="2482" spans="1:2" x14ac:dyDescent="0.25">
      <c r="A2482" s="2">
        <v>93</v>
      </c>
      <c r="B2482" s="2">
        <v>5.9</v>
      </c>
    </row>
    <row r="2483" spans="1:2" x14ac:dyDescent="0.25">
      <c r="A2483" s="2">
        <v>101</v>
      </c>
      <c r="B2483" s="2">
        <v>8.1</v>
      </c>
    </row>
    <row r="2484" spans="1:2" x14ac:dyDescent="0.25">
      <c r="A2484" s="1">
        <v>115</v>
      </c>
      <c r="B2484" s="1">
        <v>5.7</v>
      </c>
    </row>
    <row r="2485" spans="1:2" x14ac:dyDescent="0.25">
      <c r="A2485" s="2">
        <v>120</v>
      </c>
      <c r="B2485" s="2">
        <v>6.8</v>
      </c>
    </row>
    <row r="2486" spans="1:2" x14ac:dyDescent="0.25">
      <c r="A2486" s="1">
        <v>111</v>
      </c>
      <c r="B2486" s="1">
        <v>7.5</v>
      </c>
    </row>
    <row r="2487" spans="1:2" x14ac:dyDescent="0.25">
      <c r="A2487" s="1">
        <v>131</v>
      </c>
      <c r="B2487" s="1">
        <v>8.3000000000000007</v>
      </c>
    </row>
    <row r="2488" spans="1:2" x14ac:dyDescent="0.25">
      <c r="A2488" s="2">
        <v>139</v>
      </c>
      <c r="B2488" s="2">
        <v>7.4</v>
      </c>
    </row>
    <row r="2489" spans="1:2" x14ac:dyDescent="0.25">
      <c r="A2489" s="1">
        <v>120</v>
      </c>
      <c r="B2489" s="1">
        <v>8</v>
      </c>
    </row>
    <row r="2490" spans="1:2" x14ac:dyDescent="0.25">
      <c r="A2490" s="2">
        <v>119</v>
      </c>
      <c r="B2490" s="2">
        <v>6.9</v>
      </c>
    </row>
    <row r="2491" spans="1:2" x14ac:dyDescent="0.25">
      <c r="A2491" s="1">
        <v>125</v>
      </c>
      <c r="B2491" s="1">
        <v>6.9</v>
      </c>
    </row>
    <row r="2492" spans="1:2" x14ac:dyDescent="0.25">
      <c r="A2492" s="1">
        <v>108</v>
      </c>
      <c r="B2492" s="1">
        <v>5.5</v>
      </c>
    </row>
    <row r="2493" spans="1:2" x14ac:dyDescent="0.25">
      <c r="A2493" s="1">
        <v>145</v>
      </c>
      <c r="B2493" s="1">
        <v>7.2</v>
      </c>
    </row>
    <row r="2494" spans="1:2" x14ac:dyDescent="0.25">
      <c r="A2494" s="2">
        <v>98</v>
      </c>
      <c r="B2494" s="2">
        <v>6.9</v>
      </c>
    </row>
    <row r="2495" spans="1:2" x14ac:dyDescent="0.25">
      <c r="A2495" s="1">
        <v>101</v>
      </c>
      <c r="B2495" s="1">
        <v>5.5</v>
      </c>
    </row>
    <row r="2496" spans="1:2" x14ac:dyDescent="0.25">
      <c r="A2496" s="2">
        <v>109</v>
      </c>
      <c r="B2496" s="2">
        <v>5.2</v>
      </c>
    </row>
    <row r="2497" spans="1:2" x14ac:dyDescent="0.25">
      <c r="A2497" s="1">
        <v>123</v>
      </c>
      <c r="B2497" s="1">
        <v>7.1</v>
      </c>
    </row>
    <row r="2498" spans="1:2" x14ac:dyDescent="0.25">
      <c r="A2498" s="1">
        <v>99</v>
      </c>
      <c r="B2498" s="1">
        <v>5.5</v>
      </c>
    </row>
    <row r="2499" spans="1:2" x14ac:dyDescent="0.25">
      <c r="A2499" s="2">
        <v>107</v>
      </c>
      <c r="B2499" s="2">
        <v>6.7</v>
      </c>
    </row>
    <row r="2500" spans="1:2" x14ac:dyDescent="0.25">
      <c r="A2500" s="1">
        <v>81</v>
      </c>
      <c r="B2500" s="1">
        <v>5</v>
      </c>
    </row>
    <row r="2501" spans="1:2" x14ac:dyDescent="0.25">
      <c r="A2501" s="2">
        <v>105</v>
      </c>
      <c r="B2501" s="2">
        <v>6.4</v>
      </c>
    </row>
    <row r="2502" spans="1:2" x14ac:dyDescent="0.25">
      <c r="A2502" s="1">
        <v>82</v>
      </c>
      <c r="B2502" s="1">
        <v>6.6</v>
      </c>
    </row>
    <row r="2503" spans="1:2" x14ac:dyDescent="0.25">
      <c r="A2503" s="2">
        <v>109</v>
      </c>
      <c r="B2503" s="2">
        <v>5.9</v>
      </c>
    </row>
    <row r="2504" spans="1:2" x14ac:dyDescent="0.25">
      <c r="A2504" s="1">
        <v>95</v>
      </c>
      <c r="B2504" s="1">
        <v>5.7</v>
      </c>
    </row>
    <row r="2505" spans="1:2" x14ac:dyDescent="0.25">
      <c r="A2505" s="2">
        <v>100</v>
      </c>
      <c r="B2505" s="2">
        <v>4.5</v>
      </c>
    </row>
    <row r="2506" spans="1:2" x14ac:dyDescent="0.25">
      <c r="A2506" s="2">
        <v>91</v>
      </c>
      <c r="B2506" s="2">
        <v>5</v>
      </c>
    </row>
    <row r="2507" spans="1:2" x14ac:dyDescent="0.25">
      <c r="A2507" s="1">
        <v>90</v>
      </c>
      <c r="B2507" s="1">
        <v>4.5999999999999996</v>
      </c>
    </row>
    <row r="2508" spans="1:2" x14ac:dyDescent="0.25">
      <c r="A2508" s="2">
        <v>108</v>
      </c>
      <c r="B2508" s="2">
        <v>6.5</v>
      </c>
    </row>
    <row r="2509" spans="1:2" x14ac:dyDescent="0.25">
      <c r="A2509" s="1">
        <v>103</v>
      </c>
      <c r="B2509" s="1">
        <v>4.9000000000000004</v>
      </c>
    </row>
    <row r="2510" spans="1:2" x14ac:dyDescent="0.25">
      <c r="A2510" s="2">
        <v>96</v>
      </c>
      <c r="B2510" s="2">
        <v>6</v>
      </c>
    </row>
    <row r="2511" spans="1:2" x14ac:dyDescent="0.25">
      <c r="A2511" s="1">
        <v>117</v>
      </c>
      <c r="B2511" s="1">
        <v>6.9</v>
      </c>
    </row>
    <row r="2512" spans="1:2" x14ac:dyDescent="0.25">
      <c r="A2512" s="2">
        <v>93</v>
      </c>
      <c r="B2512" s="2">
        <v>5.7</v>
      </c>
    </row>
    <row r="2513" spans="1:2" x14ac:dyDescent="0.25">
      <c r="A2513" s="2">
        <v>115</v>
      </c>
      <c r="B2513" s="2">
        <v>6.9</v>
      </c>
    </row>
    <row r="2514" spans="1:2" x14ac:dyDescent="0.25">
      <c r="A2514" s="2">
        <v>85</v>
      </c>
      <c r="B2514" s="2">
        <v>4.4000000000000004</v>
      </c>
    </row>
    <row r="2515" spans="1:2" x14ac:dyDescent="0.25">
      <c r="A2515" s="2">
        <v>112</v>
      </c>
      <c r="B2515" s="2">
        <v>7</v>
      </c>
    </row>
    <row r="2516" spans="1:2" x14ac:dyDescent="0.25">
      <c r="A2516" s="1">
        <v>86</v>
      </c>
      <c r="B2516" s="1">
        <v>5.4</v>
      </c>
    </row>
    <row r="2517" spans="1:2" x14ac:dyDescent="0.25">
      <c r="A2517" s="2">
        <v>86</v>
      </c>
      <c r="B2517" s="2">
        <v>5.4</v>
      </c>
    </row>
    <row r="2518" spans="1:2" x14ac:dyDescent="0.25">
      <c r="A2518" s="2">
        <v>137</v>
      </c>
      <c r="B2518" s="2">
        <v>7.6</v>
      </c>
    </row>
    <row r="2519" spans="1:2" x14ac:dyDescent="0.25">
      <c r="A2519" s="1">
        <v>90</v>
      </c>
      <c r="B2519" s="1">
        <v>5.9</v>
      </c>
    </row>
    <row r="2520" spans="1:2" x14ac:dyDescent="0.25">
      <c r="A2520" s="2">
        <v>107</v>
      </c>
      <c r="B2520" s="2">
        <v>6.6</v>
      </c>
    </row>
    <row r="2521" spans="1:2" x14ac:dyDescent="0.25">
      <c r="A2521" s="1">
        <v>98</v>
      </c>
      <c r="B2521" s="1">
        <v>6.7</v>
      </c>
    </row>
    <row r="2522" spans="1:2" x14ac:dyDescent="0.25">
      <c r="A2522" s="2">
        <v>84</v>
      </c>
      <c r="B2522" s="2">
        <v>3.9</v>
      </c>
    </row>
    <row r="2523" spans="1:2" x14ac:dyDescent="0.25">
      <c r="A2523" s="1">
        <v>139</v>
      </c>
      <c r="B2523" s="1">
        <v>5.7</v>
      </c>
    </row>
    <row r="2524" spans="1:2" x14ac:dyDescent="0.25">
      <c r="A2524" s="1">
        <v>127</v>
      </c>
      <c r="B2524" s="1">
        <v>6.5</v>
      </c>
    </row>
    <row r="2525" spans="1:2" x14ac:dyDescent="0.25">
      <c r="A2525" s="2">
        <v>150</v>
      </c>
      <c r="B2525" s="2">
        <v>6.8</v>
      </c>
    </row>
    <row r="2526" spans="1:2" x14ac:dyDescent="0.25">
      <c r="A2526" s="2">
        <v>132</v>
      </c>
      <c r="B2526" s="2">
        <v>7.3</v>
      </c>
    </row>
    <row r="2527" spans="1:2" x14ac:dyDescent="0.25">
      <c r="A2527" s="2">
        <v>115</v>
      </c>
      <c r="B2527" s="2">
        <v>7</v>
      </c>
    </row>
    <row r="2528" spans="1:2" x14ac:dyDescent="0.25">
      <c r="A2528" s="1">
        <v>186</v>
      </c>
      <c r="B2528" s="1">
        <v>6.5</v>
      </c>
    </row>
    <row r="2529" spans="1:2" x14ac:dyDescent="0.25">
      <c r="A2529" s="1">
        <v>90</v>
      </c>
      <c r="B2529" s="1">
        <v>7.7</v>
      </c>
    </row>
    <row r="2530" spans="1:2" x14ac:dyDescent="0.25">
      <c r="A2530" s="2">
        <v>134</v>
      </c>
      <c r="B2530" s="2">
        <v>7.7</v>
      </c>
    </row>
    <row r="2531" spans="1:2" x14ac:dyDescent="0.25">
      <c r="A2531" s="1">
        <v>101</v>
      </c>
      <c r="B2531" s="1">
        <v>5.9</v>
      </c>
    </row>
    <row r="2532" spans="1:2" x14ac:dyDescent="0.25">
      <c r="A2532" s="2">
        <v>97</v>
      </c>
      <c r="B2532" s="2">
        <v>6.8</v>
      </c>
    </row>
    <row r="2533" spans="1:2" x14ac:dyDescent="0.25">
      <c r="A2533" s="1">
        <v>107</v>
      </c>
      <c r="B2533" s="1">
        <v>7.4</v>
      </c>
    </row>
    <row r="2534" spans="1:2" x14ac:dyDescent="0.25">
      <c r="A2534" s="2">
        <v>99</v>
      </c>
      <c r="B2534" s="2">
        <v>5.0999999999999996</v>
      </c>
    </row>
    <row r="2535" spans="1:2" x14ac:dyDescent="0.25">
      <c r="A2535" s="2">
        <v>124</v>
      </c>
      <c r="B2535" s="2">
        <v>7.4</v>
      </c>
    </row>
    <row r="2536" spans="1:2" x14ac:dyDescent="0.25">
      <c r="A2536" s="1">
        <v>110</v>
      </c>
      <c r="B2536" s="1">
        <v>7.2</v>
      </c>
    </row>
    <row r="2537" spans="1:2" x14ac:dyDescent="0.25">
      <c r="A2537" s="2">
        <v>178</v>
      </c>
      <c r="B2537" s="2">
        <v>8.3000000000000007</v>
      </c>
    </row>
    <row r="2538" spans="1:2" x14ac:dyDescent="0.25">
      <c r="A2538" s="1">
        <v>125</v>
      </c>
      <c r="B2538" s="1">
        <v>8.1</v>
      </c>
    </row>
    <row r="2539" spans="1:2" x14ac:dyDescent="0.25">
      <c r="A2539" s="1">
        <v>121</v>
      </c>
      <c r="B2539" s="1">
        <v>7.3</v>
      </c>
    </row>
    <row r="2540" spans="1:2" x14ac:dyDescent="0.25">
      <c r="A2540" s="2">
        <v>100</v>
      </c>
      <c r="B2540" s="2">
        <v>3.6</v>
      </c>
    </row>
    <row r="2541" spans="1:2" x14ac:dyDescent="0.25">
      <c r="A2541" s="1">
        <v>115</v>
      </c>
      <c r="B2541" s="1">
        <v>1.6</v>
      </c>
    </row>
    <row r="2542" spans="1:2" x14ac:dyDescent="0.25">
      <c r="A2542" s="2">
        <v>108</v>
      </c>
      <c r="B2542" s="2">
        <v>8</v>
      </c>
    </row>
    <row r="2543" spans="1:2" x14ac:dyDescent="0.25">
      <c r="A2543" s="1">
        <v>117</v>
      </c>
      <c r="B2543" s="1">
        <v>6.2</v>
      </c>
    </row>
    <row r="2544" spans="1:2" x14ac:dyDescent="0.25">
      <c r="A2544" s="2">
        <v>220</v>
      </c>
      <c r="B2544" s="2">
        <v>9</v>
      </c>
    </row>
    <row r="2545" spans="1:2" x14ac:dyDescent="0.25">
      <c r="A2545" s="1">
        <v>112</v>
      </c>
      <c r="B2545" s="1">
        <v>6.1</v>
      </c>
    </row>
    <row r="2546" spans="1:2" x14ac:dyDescent="0.25">
      <c r="A2546" s="2">
        <v>99</v>
      </c>
      <c r="B2546" s="2">
        <v>5.7</v>
      </c>
    </row>
    <row r="2547" spans="1:2" x14ac:dyDescent="0.25">
      <c r="A2547" s="1">
        <v>109</v>
      </c>
      <c r="B2547" s="1">
        <v>6.8</v>
      </c>
    </row>
    <row r="2548" spans="1:2" x14ac:dyDescent="0.25">
      <c r="A2548" s="2">
        <v>83</v>
      </c>
      <c r="B2548" s="2">
        <v>5.5</v>
      </c>
    </row>
    <row r="2549" spans="1:2" x14ac:dyDescent="0.25">
      <c r="A2549" s="1">
        <v>107</v>
      </c>
      <c r="B2549" s="1">
        <v>6.8</v>
      </c>
    </row>
    <row r="2550" spans="1:2" x14ac:dyDescent="0.25">
      <c r="A2550" s="2">
        <v>102</v>
      </c>
      <c r="B2550" s="2">
        <v>7.3</v>
      </c>
    </row>
    <row r="2551" spans="1:2" x14ac:dyDescent="0.25">
      <c r="A2551" s="1">
        <v>100</v>
      </c>
      <c r="B2551" s="1">
        <v>6.1</v>
      </c>
    </row>
    <row r="2552" spans="1:2" x14ac:dyDescent="0.25">
      <c r="A2552" s="2">
        <v>97</v>
      </c>
      <c r="B2552" s="2">
        <v>7.2</v>
      </c>
    </row>
    <row r="2553" spans="1:2" x14ac:dyDescent="0.25">
      <c r="A2553" s="1">
        <v>92</v>
      </c>
      <c r="B2553" s="1">
        <v>5.9</v>
      </c>
    </row>
    <row r="2554" spans="1:2" x14ac:dyDescent="0.25">
      <c r="A2554" s="2">
        <v>84</v>
      </c>
      <c r="B2554" s="2">
        <v>6.1</v>
      </c>
    </row>
    <row r="2555" spans="1:2" x14ac:dyDescent="0.25">
      <c r="A2555" s="1">
        <v>86</v>
      </c>
      <c r="B2555" s="1">
        <v>6.8</v>
      </c>
    </row>
    <row r="2556" spans="1:2" x14ac:dyDescent="0.25">
      <c r="A2556" s="2">
        <v>120</v>
      </c>
      <c r="B2556" s="2">
        <v>7.7</v>
      </c>
    </row>
    <row r="2557" spans="1:2" x14ac:dyDescent="0.25">
      <c r="A2557" s="1">
        <v>89</v>
      </c>
      <c r="B2557" s="1">
        <v>4.9000000000000004</v>
      </c>
    </row>
    <row r="2558" spans="1:2" x14ac:dyDescent="0.25">
      <c r="A2558" s="2">
        <v>117</v>
      </c>
      <c r="B2558" s="2">
        <v>6.1</v>
      </c>
    </row>
    <row r="2559" spans="1:2" x14ac:dyDescent="0.25">
      <c r="A2559" s="1">
        <v>97</v>
      </c>
      <c r="B2559" s="1">
        <v>2.5</v>
      </c>
    </row>
    <row r="2560" spans="1:2" x14ac:dyDescent="0.25">
      <c r="A2560" s="2">
        <v>91</v>
      </c>
      <c r="B2560" s="2">
        <v>6.1</v>
      </c>
    </row>
    <row r="2561" spans="1:2" x14ac:dyDescent="0.25">
      <c r="A2561" s="1">
        <v>100</v>
      </c>
      <c r="B2561" s="1">
        <v>5.9</v>
      </c>
    </row>
    <row r="2562" spans="1:2" x14ac:dyDescent="0.25">
      <c r="A2562" s="2">
        <v>72</v>
      </c>
      <c r="B2562" s="2">
        <v>5.7</v>
      </c>
    </row>
    <row r="2563" spans="1:2" x14ac:dyDescent="0.25">
      <c r="A2563" s="1">
        <v>84</v>
      </c>
      <c r="B2563" s="1">
        <v>5.6</v>
      </c>
    </row>
    <row r="2564" spans="1:2" x14ac:dyDescent="0.25">
      <c r="A2564" s="2">
        <v>126</v>
      </c>
      <c r="B2564" s="2">
        <v>7.2</v>
      </c>
    </row>
    <row r="2565" spans="1:2" x14ac:dyDescent="0.25">
      <c r="A2565" s="1">
        <v>108</v>
      </c>
      <c r="B2565" s="1">
        <v>7.7</v>
      </c>
    </row>
    <row r="2566" spans="1:2" x14ac:dyDescent="0.25">
      <c r="A2566" s="2">
        <v>112</v>
      </c>
      <c r="B2566" s="2">
        <v>7.8</v>
      </c>
    </row>
    <row r="2567" spans="1:2" x14ac:dyDescent="0.25">
      <c r="A2567" s="1">
        <v>90</v>
      </c>
      <c r="B2567" s="1">
        <v>6.1</v>
      </c>
    </row>
    <row r="2568" spans="1:2" x14ac:dyDescent="0.25">
      <c r="A2568" s="2">
        <v>91</v>
      </c>
      <c r="B2568" s="2">
        <v>5.8</v>
      </c>
    </row>
    <row r="2569" spans="1:2" x14ac:dyDescent="0.25">
      <c r="A2569" s="1">
        <v>135</v>
      </c>
      <c r="B2569" s="1">
        <v>6.5</v>
      </c>
    </row>
    <row r="2570" spans="1:2" x14ac:dyDescent="0.25">
      <c r="A2570" s="2">
        <v>141</v>
      </c>
      <c r="B2570" s="2">
        <v>7.9</v>
      </c>
    </row>
    <row r="2571" spans="1:2" x14ac:dyDescent="0.25">
      <c r="A2571" s="1">
        <v>104</v>
      </c>
      <c r="B2571" s="1">
        <v>6.3</v>
      </c>
    </row>
    <row r="2572" spans="1:2" x14ac:dyDescent="0.25">
      <c r="A2572" s="2">
        <v>84</v>
      </c>
      <c r="B2572" s="2">
        <v>3.8</v>
      </c>
    </row>
    <row r="2573" spans="1:2" x14ac:dyDescent="0.25">
      <c r="A2573" s="1">
        <v>118</v>
      </c>
      <c r="B2573" s="1">
        <v>8.3000000000000007</v>
      </c>
    </row>
    <row r="2574" spans="1:2" x14ac:dyDescent="0.25">
      <c r="A2574" s="2">
        <v>82</v>
      </c>
      <c r="B2574" s="2">
        <v>6.4</v>
      </c>
    </row>
    <row r="2575" spans="1:2" x14ac:dyDescent="0.25">
      <c r="A2575" s="1">
        <v>95</v>
      </c>
      <c r="B2575" s="1">
        <v>6.7</v>
      </c>
    </row>
    <row r="2576" spans="1:2" x14ac:dyDescent="0.25">
      <c r="A2576" s="2">
        <v>94</v>
      </c>
      <c r="B2576" s="2">
        <v>6.1</v>
      </c>
    </row>
    <row r="2577" spans="1:2" x14ac:dyDescent="0.25">
      <c r="A2577" s="2">
        <v>99</v>
      </c>
      <c r="B2577" s="2">
        <v>6</v>
      </c>
    </row>
    <row r="2578" spans="1:2" x14ac:dyDescent="0.25">
      <c r="A2578" s="1">
        <v>121</v>
      </c>
      <c r="B2578" s="1">
        <v>5.8</v>
      </c>
    </row>
    <row r="2579" spans="1:2" x14ac:dyDescent="0.25">
      <c r="A2579" s="2">
        <v>84</v>
      </c>
      <c r="B2579" s="2">
        <v>5.6</v>
      </c>
    </row>
    <row r="2580" spans="1:2" x14ac:dyDescent="0.25">
      <c r="A2580" s="1">
        <v>93</v>
      </c>
      <c r="B2580" s="1">
        <v>6.1</v>
      </c>
    </row>
    <row r="2581" spans="1:2" x14ac:dyDescent="0.25">
      <c r="A2581" s="2">
        <v>93</v>
      </c>
      <c r="B2581" s="2">
        <v>5.9</v>
      </c>
    </row>
    <row r="2582" spans="1:2" x14ac:dyDescent="0.25">
      <c r="A2582" s="1">
        <v>120</v>
      </c>
      <c r="B2582" s="1">
        <v>7.3</v>
      </c>
    </row>
    <row r="2583" spans="1:2" x14ac:dyDescent="0.25">
      <c r="A2583" s="2">
        <v>112</v>
      </c>
      <c r="B2583" s="2">
        <v>6.8</v>
      </c>
    </row>
    <row r="2584" spans="1:2" x14ac:dyDescent="0.25">
      <c r="A2584" s="1">
        <v>107</v>
      </c>
      <c r="B2584" s="1">
        <v>5.7</v>
      </c>
    </row>
    <row r="2585" spans="1:2" x14ac:dyDescent="0.25">
      <c r="A2585" s="2">
        <v>112</v>
      </c>
      <c r="B2585" s="2">
        <v>7.3</v>
      </c>
    </row>
    <row r="2586" spans="1:2" x14ac:dyDescent="0.25">
      <c r="A2586" s="1">
        <v>96</v>
      </c>
      <c r="B2586" s="1">
        <v>6.3</v>
      </c>
    </row>
    <row r="2587" spans="1:2" x14ac:dyDescent="0.25">
      <c r="A2587" s="2">
        <v>91</v>
      </c>
      <c r="B2587" s="2">
        <v>5.9</v>
      </c>
    </row>
    <row r="2588" spans="1:2" x14ac:dyDescent="0.25">
      <c r="A2588" s="1">
        <v>105</v>
      </c>
      <c r="B2588" s="1">
        <v>7.1</v>
      </c>
    </row>
    <row r="2589" spans="1:2" x14ac:dyDescent="0.25">
      <c r="A2589" s="2">
        <v>125</v>
      </c>
      <c r="B2589" s="2">
        <v>7.1</v>
      </c>
    </row>
    <row r="2590" spans="1:2" x14ac:dyDescent="0.25">
      <c r="A2590" s="1">
        <v>102</v>
      </c>
      <c r="B2590" s="1">
        <v>8</v>
      </c>
    </row>
    <row r="2591" spans="1:2" x14ac:dyDescent="0.25">
      <c r="A2591" s="2">
        <v>87</v>
      </c>
      <c r="B2591" s="2">
        <v>5.0999999999999996</v>
      </c>
    </row>
    <row r="2592" spans="1:2" x14ac:dyDescent="0.25">
      <c r="A2592" s="1">
        <v>118</v>
      </c>
      <c r="B2592" s="1">
        <v>7.1</v>
      </c>
    </row>
    <row r="2593" spans="1:2" x14ac:dyDescent="0.25">
      <c r="A2593" s="2">
        <v>115</v>
      </c>
      <c r="B2593" s="2">
        <v>6.5</v>
      </c>
    </row>
    <row r="2594" spans="1:2" x14ac:dyDescent="0.25">
      <c r="A2594" s="1">
        <v>91</v>
      </c>
      <c r="B2594" s="1">
        <v>4.5</v>
      </c>
    </row>
    <row r="2595" spans="1:2" x14ac:dyDescent="0.25">
      <c r="A2595" s="2">
        <v>88</v>
      </c>
      <c r="B2595" s="2">
        <v>6.6</v>
      </c>
    </row>
    <row r="2596" spans="1:2" x14ac:dyDescent="0.25">
      <c r="A2596" s="1">
        <v>127</v>
      </c>
      <c r="B2596" s="1">
        <v>4.3</v>
      </c>
    </row>
    <row r="2597" spans="1:2" x14ac:dyDescent="0.25">
      <c r="A2597" s="2">
        <v>94</v>
      </c>
      <c r="B2597" s="2">
        <v>6.7</v>
      </c>
    </row>
    <row r="2598" spans="1:2" x14ac:dyDescent="0.25">
      <c r="A2598" s="1">
        <v>115</v>
      </c>
      <c r="B2598" s="1">
        <v>6.8</v>
      </c>
    </row>
    <row r="2599" spans="1:2" x14ac:dyDescent="0.25">
      <c r="A2599" s="2">
        <v>90</v>
      </c>
      <c r="B2599" s="2">
        <v>5.4</v>
      </c>
    </row>
    <row r="2600" spans="1:2" x14ac:dyDescent="0.25">
      <c r="A2600" s="1">
        <v>102</v>
      </c>
      <c r="B2600" s="1">
        <v>6.6</v>
      </c>
    </row>
    <row r="2601" spans="1:2" x14ac:dyDescent="0.25">
      <c r="A2601" s="1">
        <v>117</v>
      </c>
      <c r="B2601" s="1">
        <v>7.3</v>
      </c>
    </row>
    <row r="2602" spans="1:2" x14ac:dyDescent="0.25">
      <c r="A2602" s="2">
        <v>109</v>
      </c>
      <c r="B2602" s="2">
        <v>6.9</v>
      </c>
    </row>
    <row r="2603" spans="1:2" x14ac:dyDescent="0.25">
      <c r="A2603" s="1">
        <v>121</v>
      </c>
      <c r="B2603" s="1">
        <v>8</v>
      </c>
    </row>
    <row r="2604" spans="1:2" x14ac:dyDescent="0.25">
      <c r="A2604" s="1">
        <v>100</v>
      </c>
      <c r="B2604" s="1">
        <v>7.8</v>
      </c>
    </row>
    <row r="2605" spans="1:2" x14ac:dyDescent="0.25">
      <c r="A2605" s="2">
        <v>109</v>
      </c>
      <c r="B2605" s="2">
        <v>6.1</v>
      </c>
    </row>
    <row r="2606" spans="1:2" x14ac:dyDescent="0.25">
      <c r="A2606" s="2">
        <v>101</v>
      </c>
      <c r="B2606" s="2">
        <v>5.0999999999999996</v>
      </c>
    </row>
    <row r="2607" spans="1:2" x14ac:dyDescent="0.25">
      <c r="A2607" s="2">
        <v>106</v>
      </c>
      <c r="B2607" s="2">
        <v>7.4</v>
      </c>
    </row>
    <row r="2608" spans="1:2" x14ac:dyDescent="0.25">
      <c r="A2608" s="1">
        <v>94</v>
      </c>
      <c r="B2608" s="1">
        <v>7.8</v>
      </c>
    </row>
    <row r="2609" spans="1:2" x14ac:dyDescent="0.25">
      <c r="A2609" s="2">
        <v>140</v>
      </c>
      <c r="B2609" s="2">
        <v>8</v>
      </c>
    </row>
    <row r="2610" spans="1:2" x14ac:dyDescent="0.25">
      <c r="A2610" s="1">
        <v>132</v>
      </c>
      <c r="B2610" s="1">
        <v>6.7</v>
      </c>
    </row>
    <row r="2611" spans="1:2" x14ac:dyDescent="0.25">
      <c r="A2611" s="2">
        <v>99</v>
      </c>
      <c r="B2611" s="2">
        <v>6.6</v>
      </c>
    </row>
    <row r="2612" spans="1:2" x14ac:dyDescent="0.25">
      <c r="A2612" s="1">
        <v>90</v>
      </c>
      <c r="B2612" s="1">
        <v>6.4</v>
      </c>
    </row>
    <row r="2613" spans="1:2" x14ac:dyDescent="0.25">
      <c r="A2613" s="2">
        <v>105</v>
      </c>
      <c r="B2613" s="2">
        <v>6.7</v>
      </c>
    </row>
    <row r="2614" spans="1:2" x14ac:dyDescent="0.25">
      <c r="A2614" s="1">
        <v>108</v>
      </c>
      <c r="B2614" s="1">
        <v>6.2</v>
      </c>
    </row>
    <row r="2615" spans="1:2" x14ac:dyDescent="0.25">
      <c r="A2615" s="2">
        <v>69</v>
      </c>
      <c r="B2615" s="2">
        <v>7.3</v>
      </c>
    </row>
    <row r="2616" spans="1:2" x14ac:dyDescent="0.25">
      <c r="A2616" s="1">
        <v>148</v>
      </c>
      <c r="B2616" s="1">
        <v>8.1</v>
      </c>
    </row>
    <row r="2617" spans="1:2" x14ac:dyDescent="0.25">
      <c r="A2617" s="2">
        <v>118</v>
      </c>
      <c r="B2617" s="2">
        <v>7</v>
      </c>
    </row>
    <row r="2618" spans="1:2" x14ac:dyDescent="0.25">
      <c r="A2618" s="1">
        <v>132</v>
      </c>
      <c r="B2618" s="1">
        <v>8</v>
      </c>
    </row>
    <row r="2619" spans="1:2" x14ac:dyDescent="0.25">
      <c r="A2619" s="2">
        <v>130</v>
      </c>
      <c r="B2619" s="2">
        <v>8</v>
      </c>
    </row>
    <row r="2620" spans="1:2" x14ac:dyDescent="0.25">
      <c r="A2620" s="1">
        <v>95</v>
      </c>
      <c r="B2620" s="1">
        <v>7</v>
      </c>
    </row>
    <row r="2621" spans="1:2" x14ac:dyDescent="0.25">
      <c r="A2621" s="2">
        <v>80</v>
      </c>
      <c r="B2621" s="2">
        <v>7.9</v>
      </c>
    </row>
    <row r="2622" spans="1:2" x14ac:dyDescent="0.25">
      <c r="A2622" s="1">
        <v>94</v>
      </c>
      <c r="B2622" s="1">
        <v>5.9</v>
      </c>
    </row>
    <row r="2623" spans="1:2" x14ac:dyDescent="0.25">
      <c r="A2623" s="2">
        <v>122</v>
      </c>
      <c r="B2623" s="2">
        <v>6.6</v>
      </c>
    </row>
    <row r="2624" spans="1:2" x14ac:dyDescent="0.25">
      <c r="A2624" s="1">
        <v>102</v>
      </c>
      <c r="B2624" s="1">
        <v>6.3</v>
      </c>
    </row>
    <row r="2625" spans="1:2" x14ac:dyDescent="0.25">
      <c r="A2625" s="2">
        <v>116</v>
      </c>
      <c r="B2625" s="2">
        <v>7.7</v>
      </c>
    </row>
    <row r="2626" spans="1:2" x14ac:dyDescent="0.25">
      <c r="A2626" s="1">
        <v>78</v>
      </c>
      <c r="B2626" s="1">
        <v>6.9</v>
      </c>
    </row>
    <row r="2627" spans="1:2" x14ac:dyDescent="0.25">
      <c r="A2627" s="2">
        <v>114</v>
      </c>
      <c r="B2627" s="2">
        <v>7.1</v>
      </c>
    </row>
    <row r="2628" spans="1:2" x14ac:dyDescent="0.25">
      <c r="A2628" s="1">
        <v>112</v>
      </c>
      <c r="B2628" s="1">
        <v>7.4</v>
      </c>
    </row>
    <row r="2629" spans="1:2" x14ac:dyDescent="0.25">
      <c r="A2629" s="2">
        <v>110</v>
      </c>
      <c r="B2629" s="2">
        <v>6.5</v>
      </c>
    </row>
    <row r="2630" spans="1:2" x14ac:dyDescent="0.25">
      <c r="A2630" s="1">
        <v>104</v>
      </c>
      <c r="B2630" s="1">
        <v>6.5</v>
      </c>
    </row>
    <row r="2631" spans="1:2" x14ac:dyDescent="0.25">
      <c r="A2631" s="2">
        <v>81</v>
      </c>
      <c r="B2631" s="2">
        <v>6.8</v>
      </c>
    </row>
    <row r="2632" spans="1:2" x14ac:dyDescent="0.25">
      <c r="A2632" s="1">
        <v>154</v>
      </c>
      <c r="B2632" s="1">
        <v>7.5</v>
      </c>
    </row>
    <row r="2633" spans="1:2" x14ac:dyDescent="0.25">
      <c r="A2633" s="2">
        <v>102</v>
      </c>
      <c r="B2633" s="2">
        <v>6.6</v>
      </c>
    </row>
    <row r="2634" spans="1:2" x14ac:dyDescent="0.25">
      <c r="A2634" s="1">
        <v>89</v>
      </c>
      <c r="B2634" s="1">
        <v>7.1</v>
      </c>
    </row>
    <row r="2635" spans="1:2" x14ac:dyDescent="0.25">
      <c r="A2635" s="2">
        <v>132</v>
      </c>
      <c r="B2635" s="2">
        <v>6.6</v>
      </c>
    </row>
    <row r="2636" spans="1:2" x14ac:dyDescent="0.25">
      <c r="A2636" s="1">
        <v>103</v>
      </c>
      <c r="B2636" s="1">
        <v>7</v>
      </c>
    </row>
    <row r="2637" spans="1:2" x14ac:dyDescent="0.25">
      <c r="A2637" s="2">
        <v>93</v>
      </c>
      <c r="B2637" s="2">
        <v>3.3</v>
      </c>
    </row>
    <row r="2638" spans="1:2" x14ac:dyDescent="0.25">
      <c r="A2638" s="1">
        <v>93</v>
      </c>
      <c r="B2638" s="1">
        <v>6.7</v>
      </c>
    </row>
    <row r="2639" spans="1:2" x14ac:dyDescent="0.25">
      <c r="A2639" s="1">
        <v>96</v>
      </c>
      <c r="B2639" s="1">
        <v>6.8</v>
      </c>
    </row>
    <row r="2640" spans="1:2" x14ac:dyDescent="0.25">
      <c r="A2640" s="2">
        <v>89</v>
      </c>
      <c r="B2640" s="2">
        <v>6</v>
      </c>
    </row>
    <row r="2641" spans="1:2" x14ac:dyDescent="0.25">
      <c r="A2641" s="1">
        <v>92</v>
      </c>
      <c r="B2641" s="1">
        <v>5.4</v>
      </c>
    </row>
    <row r="2642" spans="1:2" x14ac:dyDescent="0.25">
      <c r="A2642" s="2">
        <v>97</v>
      </c>
      <c r="B2642" s="2">
        <v>4.3</v>
      </c>
    </row>
    <row r="2643" spans="1:2" x14ac:dyDescent="0.25">
      <c r="A2643" s="1">
        <v>93</v>
      </c>
      <c r="B2643" s="1">
        <v>6.2</v>
      </c>
    </row>
    <row r="2644" spans="1:2" x14ac:dyDescent="0.25">
      <c r="A2644" s="2">
        <v>89</v>
      </c>
      <c r="B2644" s="2">
        <v>7.7</v>
      </c>
    </row>
    <row r="2645" spans="1:2" x14ac:dyDescent="0.25">
      <c r="A2645" s="1">
        <v>144</v>
      </c>
      <c r="B2645" s="1">
        <v>8</v>
      </c>
    </row>
    <row r="2646" spans="1:2" x14ac:dyDescent="0.25">
      <c r="A2646" s="2">
        <v>123</v>
      </c>
      <c r="B2646" s="2">
        <v>7.4</v>
      </c>
    </row>
    <row r="2647" spans="1:2" x14ac:dyDescent="0.25">
      <c r="A2647" s="1">
        <v>93</v>
      </c>
      <c r="B2647" s="1">
        <v>5.9</v>
      </c>
    </row>
    <row r="2648" spans="1:2" x14ac:dyDescent="0.25">
      <c r="A2648" s="2">
        <v>133</v>
      </c>
      <c r="B2648" s="2">
        <v>7.8</v>
      </c>
    </row>
    <row r="2649" spans="1:2" x14ac:dyDescent="0.25">
      <c r="A2649" s="1">
        <v>121</v>
      </c>
      <c r="B2649" s="1">
        <v>7.4</v>
      </c>
    </row>
    <row r="2650" spans="1:2" x14ac:dyDescent="0.25">
      <c r="A2650" s="2">
        <v>102</v>
      </c>
      <c r="B2650" s="2">
        <v>6.5</v>
      </c>
    </row>
    <row r="2651" spans="1:2" x14ac:dyDescent="0.25">
      <c r="A2651" s="2">
        <v>99</v>
      </c>
      <c r="B2651" s="2">
        <v>7</v>
      </c>
    </row>
    <row r="2652" spans="1:2" x14ac:dyDescent="0.25">
      <c r="A2652" s="2">
        <v>98</v>
      </c>
      <c r="B2652" s="2">
        <v>7.6</v>
      </c>
    </row>
    <row r="2653" spans="1:2" x14ac:dyDescent="0.25">
      <c r="A2653" s="1">
        <v>118</v>
      </c>
      <c r="B2653" s="1">
        <v>6.9</v>
      </c>
    </row>
    <row r="2654" spans="1:2" x14ac:dyDescent="0.25">
      <c r="A2654" s="1">
        <v>104</v>
      </c>
      <c r="B2654" s="1">
        <v>5.3</v>
      </c>
    </row>
    <row r="2655" spans="1:2" x14ac:dyDescent="0.25">
      <c r="A2655" s="2">
        <v>109</v>
      </c>
      <c r="B2655" s="2">
        <v>6.4</v>
      </c>
    </row>
    <row r="2656" spans="1:2" x14ac:dyDescent="0.25">
      <c r="A2656" s="2">
        <v>115</v>
      </c>
      <c r="B2656" s="2">
        <v>7.8</v>
      </c>
    </row>
    <row r="2657" spans="1:2" x14ac:dyDescent="0.25">
      <c r="A2657" s="1">
        <v>92</v>
      </c>
      <c r="B2657" s="1">
        <v>6.7</v>
      </c>
    </row>
    <row r="2658" spans="1:2" x14ac:dyDescent="0.25">
      <c r="A2658" s="2">
        <v>91</v>
      </c>
      <c r="B2658" s="2">
        <v>5.3</v>
      </c>
    </row>
    <row r="2659" spans="1:2" x14ac:dyDescent="0.25">
      <c r="A2659" s="1">
        <v>94</v>
      </c>
      <c r="B2659" s="1">
        <v>6.3</v>
      </c>
    </row>
    <row r="2660" spans="1:2" x14ac:dyDescent="0.25">
      <c r="A2660" s="2">
        <v>93</v>
      </c>
      <c r="B2660" s="2">
        <v>7</v>
      </c>
    </row>
    <row r="2661" spans="1:2" x14ac:dyDescent="0.25">
      <c r="A2661" s="2">
        <v>100</v>
      </c>
      <c r="B2661" s="2">
        <v>6.6</v>
      </c>
    </row>
    <row r="2662" spans="1:2" x14ac:dyDescent="0.25">
      <c r="A2662" s="1">
        <v>293</v>
      </c>
      <c r="B2662" s="1">
        <v>8.4</v>
      </c>
    </row>
    <row r="2663" spans="1:2" x14ac:dyDescent="0.25">
      <c r="A2663" s="1">
        <v>93</v>
      </c>
      <c r="B2663" s="1">
        <v>5.4</v>
      </c>
    </row>
    <row r="2664" spans="1:2" x14ac:dyDescent="0.25">
      <c r="A2664" s="2">
        <v>123</v>
      </c>
      <c r="B2664" s="2">
        <v>7.8</v>
      </c>
    </row>
    <row r="2665" spans="1:2" x14ac:dyDescent="0.25">
      <c r="A2665" s="1">
        <v>119</v>
      </c>
      <c r="B2665" s="1">
        <v>7.6</v>
      </c>
    </row>
    <row r="2666" spans="1:2" x14ac:dyDescent="0.25">
      <c r="A2666" s="2">
        <v>107</v>
      </c>
      <c r="B2666" s="2">
        <v>6.6</v>
      </c>
    </row>
    <row r="2667" spans="1:2" x14ac:dyDescent="0.25">
      <c r="A2667" s="1">
        <v>106</v>
      </c>
      <c r="B2667" s="1">
        <v>6.4</v>
      </c>
    </row>
    <row r="2668" spans="1:2" x14ac:dyDescent="0.25">
      <c r="A2668" s="2">
        <v>109</v>
      </c>
      <c r="B2668" s="2">
        <v>7</v>
      </c>
    </row>
    <row r="2669" spans="1:2" x14ac:dyDescent="0.25">
      <c r="A2669" s="1">
        <v>81</v>
      </c>
      <c r="B2669" s="1">
        <v>5.7</v>
      </c>
    </row>
    <row r="2670" spans="1:2" x14ac:dyDescent="0.25">
      <c r="A2670" s="2">
        <v>95</v>
      </c>
      <c r="B2670" s="2">
        <v>5.9</v>
      </c>
    </row>
    <row r="2671" spans="1:2" x14ac:dyDescent="0.25">
      <c r="A2671" s="1">
        <v>86</v>
      </c>
      <c r="B2671" s="1">
        <v>6.3</v>
      </c>
    </row>
    <row r="2672" spans="1:2" x14ac:dyDescent="0.25">
      <c r="A2672" s="2">
        <v>113</v>
      </c>
      <c r="B2672" s="2">
        <v>6.3</v>
      </c>
    </row>
    <row r="2673" spans="1:2" x14ac:dyDescent="0.25">
      <c r="A2673" s="1">
        <v>122</v>
      </c>
      <c r="B2673" s="1">
        <v>6.2</v>
      </c>
    </row>
    <row r="2674" spans="1:2" x14ac:dyDescent="0.25">
      <c r="A2674" s="2">
        <v>90</v>
      </c>
      <c r="B2674" s="2">
        <v>2.1</v>
      </c>
    </row>
    <row r="2675" spans="1:2" x14ac:dyDescent="0.25">
      <c r="A2675" s="1">
        <v>108</v>
      </c>
      <c r="B2675" s="1">
        <v>5</v>
      </c>
    </row>
    <row r="2676" spans="1:2" x14ac:dyDescent="0.25">
      <c r="A2676" s="2">
        <v>113</v>
      </c>
      <c r="B2676" s="2">
        <v>5.3</v>
      </c>
    </row>
    <row r="2677" spans="1:2" x14ac:dyDescent="0.25">
      <c r="A2677" s="1">
        <v>110</v>
      </c>
      <c r="B2677" s="1">
        <v>7.1</v>
      </c>
    </row>
    <row r="2678" spans="1:2" x14ac:dyDescent="0.25">
      <c r="A2678" s="2">
        <v>109</v>
      </c>
      <c r="B2678" s="2">
        <v>7</v>
      </c>
    </row>
    <row r="2679" spans="1:2" x14ac:dyDescent="0.25">
      <c r="A2679" s="1">
        <v>110</v>
      </c>
      <c r="B2679" s="1">
        <v>7</v>
      </c>
    </row>
    <row r="2680" spans="1:2" x14ac:dyDescent="0.25">
      <c r="A2680" s="1">
        <v>101</v>
      </c>
      <c r="B2680" s="1">
        <v>7.1</v>
      </c>
    </row>
    <row r="2681" spans="1:2" x14ac:dyDescent="0.25">
      <c r="A2681" s="2">
        <v>97</v>
      </c>
      <c r="B2681" s="2">
        <v>7</v>
      </c>
    </row>
    <row r="2682" spans="1:2" x14ac:dyDescent="0.25">
      <c r="A2682" s="1">
        <v>172</v>
      </c>
      <c r="B2682" s="1">
        <v>7.7</v>
      </c>
    </row>
    <row r="2683" spans="1:2" x14ac:dyDescent="0.25">
      <c r="A2683" s="2">
        <v>104</v>
      </c>
      <c r="B2683" s="2">
        <v>7.1</v>
      </c>
    </row>
    <row r="2684" spans="1:2" x14ac:dyDescent="0.25">
      <c r="A2684" s="1">
        <v>99</v>
      </c>
      <c r="B2684" s="1">
        <v>6.8</v>
      </c>
    </row>
    <row r="2685" spans="1:2" x14ac:dyDescent="0.25">
      <c r="A2685" s="2">
        <v>129</v>
      </c>
      <c r="B2685" s="2">
        <v>7.5</v>
      </c>
    </row>
    <row r="2686" spans="1:2" x14ac:dyDescent="0.25">
      <c r="A2686" s="1">
        <v>91</v>
      </c>
      <c r="B2686" s="1">
        <v>6.3</v>
      </c>
    </row>
    <row r="2687" spans="1:2" x14ac:dyDescent="0.25">
      <c r="A2687" s="2">
        <v>100</v>
      </c>
      <c r="B2687" s="2">
        <v>7.3</v>
      </c>
    </row>
    <row r="2688" spans="1:2" x14ac:dyDescent="0.25">
      <c r="A2688" s="1">
        <v>111</v>
      </c>
      <c r="B2688" s="1">
        <v>6.8</v>
      </c>
    </row>
    <row r="2689" spans="1:2" x14ac:dyDescent="0.25">
      <c r="A2689" s="2">
        <v>114</v>
      </c>
      <c r="B2689" s="2">
        <v>7.2</v>
      </c>
    </row>
    <row r="2690" spans="1:2" x14ac:dyDescent="0.25">
      <c r="A2690" s="1">
        <v>86</v>
      </c>
      <c r="B2690" s="1">
        <v>6.4</v>
      </c>
    </row>
    <row r="2691" spans="1:2" x14ac:dyDescent="0.25">
      <c r="A2691" s="2">
        <v>107</v>
      </c>
      <c r="B2691" s="2">
        <v>6</v>
      </c>
    </row>
    <row r="2692" spans="1:2" x14ac:dyDescent="0.25">
      <c r="A2692" s="1">
        <v>90</v>
      </c>
      <c r="B2692" s="1">
        <v>6.4</v>
      </c>
    </row>
    <row r="2693" spans="1:2" x14ac:dyDescent="0.25">
      <c r="A2693" s="1">
        <v>120</v>
      </c>
      <c r="B2693" s="1">
        <v>7.5</v>
      </c>
    </row>
    <row r="2694" spans="1:2" x14ac:dyDescent="0.25">
      <c r="A2694" s="2">
        <v>134</v>
      </c>
      <c r="B2694" s="2">
        <v>7.1</v>
      </c>
    </row>
    <row r="2695" spans="1:2" x14ac:dyDescent="0.25">
      <c r="A2695" s="1">
        <v>110</v>
      </c>
      <c r="B2695" s="1">
        <v>4.5999999999999996</v>
      </c>
    </row>
    <row r="2696" spans="1:2" x14ac:dyDescent="0.25">
      <c r="A2696" s="2">
        <v>132</v>
      </c>
      <c r="B2696" s="2">
        <v>7.7</v>
      </c>
    </row>
    <row r="2697" spans="1:2" x14ac:dyDescent="0.25">
      <c r="A2697" s="1">
        <v>94</v>
      </c>
      <c r="B2697" s="1">
        <v>6.7</v>
      </c>
    </row>
    <row r="2698" spans="1:2" x14ac:dyDescent="0.25">
      <c r="A2698" s="2">
        <v>113</v>
      </c>
      <c r="B2698" s="2">
        <v>5.6</v>
      </c>
    </row>
    <row r="2699" spans="1:2" x14ac:dyDescent="0.25">
      <c r="A2699" s="2">
        <v>111</v>
      </c>
      <c r="B2699" s="2">
        <v>7.5</v>
      </c>
    </row>
    <row r="2700" spans="1:2" x14ac:dyDescent="0.25">
      <c r="A2700" s="1">
        <v>99</v>
      </c>
      <c r="B2700" s="1">
        <v>5.8</v>
      </c>
    </row>
    <row r="2701" spans="1:2" x14ac:dyDescent="0.25">
      <c r="A2701" s="2">
        <v>104</v>
      </c>
      <c r="B2701" s="2">
        <v>8.3000000000000007</v>
      </c>
    </row>
    <row r="2702" spans="1:2" x14ac:dyDescent="0.25">
      <c r="A2702" s="2">
        <v>103</v>
      </c>
      <c r="B2702" s="2">
        <v>6.6</v>
      </c>
    </row>
    <row r="2703" spans="1:2" x14ac:dyDescent="0.25">
      <c r="A2703" s="1">
        <v>134</v>
      </c>
      <c r="B2703" s="1">
        <v>7.5</v>
      </c>
    </row>
    <row r="2704" spans="1:2" x14ac:dyDescent="0.25">
      <c r="A2704" s="2">
        <v>106</v>
      </c>
      <c r="B2704" s="2">
        <v>7.2</v>
      </c>
    </row>
    <row r="2705" spans="1:2" x14ac:dyDescent="0.25">
      <c r="A2705" s="1">
        <v>125</v>
      </c>
      <c r="B2705" s="1">
        <v>8.6999999999999993</v>
      </c>
    </row>
    <row r="2706" spans="1:2" x14ac:dyDescent="0.25">
      <c r="A2706" s="2">
        <v>109</v>
      </c>
      <c r="B2706" s="2">
        <v>6</v>
      </c>
    </row>
    <row r="2707" spans="1:2" x14ac:dyDescent="0.25">
      <c r="A2707" s="1">
        <v>200</v>
      </c>
      <c r="B2707" s="1">
        <v>8</v>
      </c>
    </row>
    <row r="2708" spans="1:2" x14ac:dyDescent="0.25">
      <c r="A2708" s="1">
        <v>112</v>
      </c>
      <c r="B2708" s="1">
        <v>4.5</v>
      </c>
    </row>
    <row r="2709" spans="1:2" x14ac:dyDescent="0.25">
      <c r="A2709" s="2">
        <v>116</v>
      </c>
      <c r="B2709" s="2">
        <v>7.9</v>
      </c>
    </row>
    <row r="2710" spans="1:2" x14ac:dyDescent="0.25">
      <c r="A2710" s="2">
        <v>120</v>
      </c>
      <c r="B2710" s="2">
        <v>7.5</v>
      </c>
    </row>
    <row r="2711" spans="1:2" x14ac:dyDescent="0.25">
      <c r="A2711" s="1">
        <v>107</v>
      </c>
      <c r="B2711" s="1">
        <v>6.8</v>
      </c>
    </row>
    <row r="2712" spans="1:2" x14ac:dyDescent="0.25">
      <c r="A2712" s="1">
        <v>107</v>
      </c>
      <c r="B2712" s="1">
        <v>7.2</v>
      </c>
    </row>
    <row r="2713" spans="1:2" x14ac:dyDescent="0.25">
      <c r="A2713" s="1">
        <v>81</v>
      </c>
      <c r="B2713" s="1">
        <v>7.1</v>
      </c>
    </row>
    <row r="2714" spans="1:2" x14ac:dyDescent="0.25">
      <c r="A2714" s="2">
        <v>101</v>
      </c>
      <c r="B2714" s="2">
        <v>7.4</v>
      </c>
    </row>
    <row r="2715" spans="1:2" x14ac:dyDescent="0.25">
      <c r="A2715" s="1">
        <v>122</v>
      </c>
      <c r="B2715" s="1">
        <v>7.6</v>
      </c>
    </row>
    <row r="2716" spans="1:2" x14ac:dyDescent="0.25">
      <c r="A2716" s="2">
        <v>97</v>
      </c>
      <c r="B2716" s="2">
        <v>6.9</v>
      </c>
    </row>
    <row r="2717" spans="1:2" x14ac:dyDescent="0.25">
      <c r="A2717" s="1">
        <v>92</v>
      </c>
      <c r="B2717" s="1">
        <v>6</v>
      </c>
    </row>
    <row r="2718" spans="1:2" x14ac:dyDescent="0.25">
      <c r="A2718" s="1">
        <v>110</v>
      </c>
      <c r="B2718" s="1">
        <v>7.3</v>
      </c>
    </row>
    <row r="2719" spans="1:2" x14ac:dyDescent="0.25">
      <c r="A2719" s="2">
        <v>86</v>
      </c>
      <c r="B2719" s="2">
        <v>4.5999999999999996</v>
      </c>
    </row>
    <row r="2720" spans="1:2" x14ac:dyDescent="0.25">
      <c r="A2720" s="1">
        <v>91</v>
      </c>
      <c r="B2720" s="1">
        <v>6</v>
      </c>
    </row>
    <row r="2721" spans="1:2" x14ac:dyDescent="0.25">
      <c r="A2721" s="1">
        <v>100</v>
      </c>
      <c r="B2721" s="1">
        <v>5.5</v>
      </c>
    </row>
    <row r="2722" spans="1:2" x14ac:dyDescent="0.25">
      <c r="A2722" s="2">
        <v>111</v>
      </c>
      <c r="B2722" s="2">
        <v>7.5</v>
      </c>
    </row>
    <row r="2723" spans="1:2" x14ac:dyDescent="0.25">
      <c r="A2723" s="2">
        <v>89</v>
      </c>
      <c r="B2723" s="2">
        <v>6.3</v>
      </c>
    </row>
    <row r="2724" spans="1:2" x14ac:dyDescent="0.25">
      <c r="A2724" s="1">
        <v>84</v>
      </c>
      <c r="B2724" s="1">
        <v>5.0999999999999996</v>
      </c>
    </row>
    <row r="2725" spans="1:2" x14ac:dyDescent="0.25">
      <c r="A2725" s="2">
        <v>98</v>
      </c>
      <c r="B2725" s="2">
        <v>6.8</v>
      </c>
    </row>
    <row r="2726" spans="1:2" x14ac:dyDescent="0.25">
      <c r="A2726" s="1">
        <v>95</v>
      </c>
      <c r="B2726" s="1">
        <v>5.3</v>
      </c>
    </row>
    <row r="2727" spans="1:2" x14ac:dyDescent="0.25">
      <c r="A2727" s="2">
        <v>100</v>
      </c>
      <c r="B2727" s="2">
        <v>7.3</v>
      </c>
    </row>
    <row r="2728" spans="1:2" x14ac:dyDescent="0.25">
      <c r="A2728" s="1">
        <v>109</v>
      </c>
      <c r="B2728" s="1">
        <v>7.3</v>
      </c>
    </row>
    <row r="2729" spans="1:2" x14ac:dyDescent="0.25">
      <c r="A2729" s="2">
        <v>118</v>
      </c>
      <c r="B2729" s="2">
        <v>7.1</v>
      </c>
    </row>
    <row r="2730" spans="1:2" x14ac:dyDescent="0.25">
      <c r="A2730" s="1">
        <v>88</v>
      </c>
      <c r="B2730" s="1">
        <v>7.6</v>
      </c>
    </row>
    <row r="2731" spans="1:2" x14ac:dyDescent="0.25">
      <c r="A2731" s="2">
        <v>86</v>
      </c>
      <c r="B2731" s="2">
        <v>5.3</v>
      </c>
    </row>
    <row r="2732" spans="1:2" x14ac:dyDescent="0.25">
      <c r="A2732" s="1">
        <v>118</v>
      </c>
      <c r="B2732" s="1">
        <v>7.8</v>
      </c>
    </row>
    <row r="2733" spans="1:2" x14ac:dyDescent="0.25">
      <c r="A2733" s="2">
        <v>125</v>
      </c>
      <c r="B2733" s="2">
        <v>7.7</v>
      </c>
    </row>
    <row r="2734" spans="1:2" x14ac:dyDescent="0.25">
      <c r="A2734" s="1">
        <v>125</v>
      </c>
      <c r="B2734" s="1">
        <v>7.7</v>
      </c>
    </row>
    <row r="2735" spans="1:2" x14ac:dyDescent="0.25">
      <c r="A2735" s="2">
        <v>94</v>
      </c>
      <c r="B2735" s="2">
        <v>5.4</v>
      </c>
    </row>
    <row r="2736" spans="1:2" x14ac:dyDescent="0.25">
      <c r="A2736" s="1">
        <v>113</v>
      </c>
      <c r="B2736" s="1">
        <v>6.2</v>
      </c>
    </row>
    <row r="2737" spans="1:2" x14ac:dyDescent="0.25">
      <c r="A2737" s="2">
        <v>104</v>
      </c>
      <c r="B2737" s="2">
        <v>7.4</v>
      </c>
    </row>
    <row r="2738" spans="1:2" x14ac:dyDescent="0.25">
      <c r="A2738" s="1">
        <v>95</v>
      </c>
      <c r="B2738" s="1">
        <v>6.2</v>
      </c>
    </row>
    <row r="2739" spans="1:2" x14ac:dyDescent="0.25">
      <c r="A2739" s="2">
        <v>102</v>
      </c>
      <c r="B2739" s="2">
        <v>5.0999999999999996</v>
      </c>
    </row>
    <row r="2740" spans="1:2" x14ac:dyDescent="0.25">
      <c r="A2740" s="1">
        <v>104</v>
      </c>
      <c r="B2740" s="1">
        <v>6.8</v>
      </c>
    </row>
    <row r="2741" spans="1:2" x14ac:dyDescent="0.25">
      <c r="A2741" s="2">
        <v>120</v>
      </c>
      <c r="B2741" s="2">
        <v>7.4</v>
      </c>
    </row>
    <row r="2742" spans="1:2" x14ac:dyDescent="0.25">
      <c r="A2742" s="2">
        <v>95</v>
      </c>
      <c r="B2742" s="2">
        <v>5.8</v>
      </c>
    </row>
    <row r="2743" spans="1:2" x14ac:dyDescent="0.25">
      <c r="A2743" s="1">
        <v>118</v>
      </c>
      <c r="B2743" s="1">
        <v>6.4</v>
      </c>
    </row>
    <row r="2744" spans="1:2" x14ac:dyDescent="0.25">
      <c r="A2744" s="2">
        <v>193</v>
      </c>
      <c r="B2744" s="2">
        <v>6</v>
      </c>
    </row>
    <row r="2745" spans="1:2" x14ac:dyDescent="0.25">
      <c r="A2745" s="1">
        <v>97</v>
      </c>
      <c r="B2745" s="1">
        <v>6.9</v>
      </c>
    </row>
    <row r="2746" spans="1:2" x14ac:dyDescent="0.25">
      <c r="A2746" s="2">
        <v>98</v>
      </c>
      <c r="B2746" s="2">
        <v>5.5</v>
      </c>
    </row>
    <row r="2747" spans="1:2" x14ac:dyDescent="0.25">
      <c r="A2747" s="1">
        <v>103</v>
      </c>
      <c r="B2747" s="1">
        <v>5.4</v>
      </c>
    </row>
    <row r="2748" spans="1:2" x14ac:dyDescent="0.25">
      <c r="A2748" s="2">
        <v>161</v>
      </c>
      <c r="B2748" s="2">
        <v>8.3000000000000007</v>
      </c>
    </row>
    <row r="2749" spans="1:2" x14ac:dyDescent="0.25">
      <c r="A2749" s="1">
        <v>120</v>
      </c>
      <c r="B2749" s="1">
        <v>7.9</v>
      </c>
    </row>
    <row r="2750" spans="1:2" x14ac:dyDescent="0.25">
      <c r="A2750" s="2">
        <v>97</v>
      </c>
      <c r="B2750" s="2">
        <v>6.5</v>
      </c>
    </row>
    <row r="2751" spans="1:2" x14ac:dyDescent="0.25">
      <c r="A2751" s="2">
        <v>99</v>
      </c>
      <c r="B2751" s="2">
        <v>6.4</v>
      </c>
    </row>
    <row r="2752" spans="1:2" x14ac:dyDescent="0.25">
      <c r="A2752" s="2">
        <v>145</v>
      </c>
      <c r="B2752" s="2">
        <v>6.6</v>
      </c>
    </row>
    <row r="2753" spans="1:2" x14ac:dyDescent="0.25">
      <c r="A2753" s="2">
        <v>126</v>
      </c>
      <c r="B2753" s="2">
        <v>8.3000000000000007</v>
      </c>
    </row>
    <row r="2754" spans="1:2" x14ac:dyDescent="0.25">
      <c r="A2754" s="2">
        <v>121</v>
      </c>
      <c r="B2754" s="2">
        <v>6.2</v>
      </c>
    </row>
    <row r="2755" spans="1:2" x14ac:dyDescent="0.25">
      <c r="A2755" s="1">
        <v>117</v>
      </c>
      <c r="B2755" s="1">
        <v>6.9</v>
      </c>
    </row>
    <row r="2756" spans="1:2" x14ac:dyDescent="0.25">
      <c r="A2756" s="2">
        <v>98</v>
      </c>
      <c r="B2756" s="2">
        <v>5.9</v>
      </c>
    </row>
    <row r="2757" spans="1:2" x14ac:dyDescent="0.25">
      <c r="A2757" s="1">
        <v>109</v>
      </c>
      <c r="B2757" s="1">
        <v>6.1</v>
      </c>
    </row>
    <row r="2758" spans="1:2" x14ac:dyDescent="0.25">
      <c r="A2758" s="2">
        <v>95</v>
      </c>
      <c r="B2758" s="2">
        <v>5.8</v>
      </c>
    </row>
    <row r="2759" spans="1:2" x14ac:dyDescent="0.25">
      <c r="A2759" s="1">
        <v>109</v>
      </c>
      <c r="B2759" s="1">
        <v>7.3</v>
      </c>
    </row>
    <row r="2760" spans="1:2" x14ac:dyDescent="0.25">
      <c r="A2760" s="2">
        <v>96</v>
      </c>
      <c r="B2760" s="2">
        <v>5.9</v>
      </c>
    </row>
    <row r="2761" spans="1:2" x14ac:dyDescent="0.25">
      <c r="A2761" s="1">
        <v>101</v>
      </c>
      <c r="B2761" s="1">
        <v>5.5</v>
      </c>
    </row>
    <row r="2762" spans="1:2" x14ac:dyDescent="0.25">
      <c r="A2762" s="2">
        <v>107</v>
      </c>
      <c r="B2762" s="2">
        <v>5</v>
      </c>
    </row>
    <row r="2763" spans="1:2" x14ac:dyDescent="0.25">
      <c r="A2763" s="1">
        <v>119</v>
      </c>
      <c r="B2763" s="1">
        <v>7</v>
      </c>
    </row>
    <row r="2764" spans="1:2" x14ac:dyDescent="0.25">
      <c r="A2764" s="1">
        <v>100</v>
      </c>
      <c r="B2764" s="1">
        <v>6.4</v>
      </c>
    </row>
    <row r="2765" spans="1:2" x14ac:dyDescent="0.25">
      <c r="A2765" s="2">
        <v>98</v>
      </c>
      <c r="B2765" s="2">
        <v>5.9</v>
      </c>
    </row>
    <row r="2766" spans="1:2" x14ac:dyDescent="0.25">
      <c r="A2766" s="1">
        <v>92</v>
      </c>
      <c r="B2766" s="1">
        <v>7</v>
      </c>
    </row>
    <row r="2767" spans="1:2" x14ac:dyDescent="0.25">
      <c r="A2767" s="2">
        <v>90</v>
      </c>
      <c r="B2767" s="2">
        <v>6.1</v>
      </c>
    </row>
    <row r="2768" spans="1:2" x14ac:dyDescent="0.25">
      <c r="A2768" s="1">
        <v>90</v>
      </c>
      <c r="B2768" s="1">
        <v>6.9</v>
      </c>
    </row>
    <row r="2769" spans="1:2" x14ac:dyDescent="0.25">
      <c r="A2769" s="2">
        <v>153</v>
      </c>
      <c r="B2769" s="2">
        <v>7.5</v>
      </c>
    </row>
    <row r="2770" spans="1:2" x14ac:dyDescent="0.25">
      <c r="A2770" s="1">
        <v>124</v>
      </c>
      <c r="B2770" s="1">
        <v>7.3</v>
      </c>
    </row>
    <row r="2771" spans="1:2" x14ac:dyDescent="0.25">
      <c r="A2771" s="2">
        <v>82</v>
      </c>
      <c r="B2771" s="2">
        <v>6.5</v>
      </c>
    </row>
    <row r="2772" spans="1:2" x14ac:dyDescent="0.25">
      <c r="A2772" s="1">
        <v>107</v>
      </c>
      <c r="B2772" s="1">
        <v>6.2</v>
      </c>
    </row>
    <row r="2773" spans="1:2" x14ac:dyDescent="0.25">
      <c r="A2773" s="1">
        <v>97</v>
      </c>
      <c r="B2773" s="1">
        <v>6</v>
      </c>
    </row>
    <row r="2774" spans="1:2" x14ac:dyDescent="0.25">
      <c r="A2774" s="2">
        <v>80</v>
      </c>
      <c r="B2774" s="2">
        <v>6.3</v>
      </c>
    </row>
    <row r="2775" spans="1:2" x14ac:dyDescent="0.25">
      <c r="A2775" s="1">
        <v>85</v>
      </c>
      <c r="B2775" s="1">
        <v>5.8</v>
      </c>
    </row>
    <row r="2776" spans="1:2" x14ac:dyDescent="0.25">
      <c r="A2776" s="2">
        <v>97</v>
      </c>
      <c r="B2776" s="2">
        <v>6.1</v>
      </c>
    </row>
    <row r="2777" spans="1:2" x14ac:dyDescent="0.25">
      <c r="A2777" s="1">
        <v>109</v>
      </c>
      <c r="B2777" s="1">
        <v>6.9</v>
      </c>
    </row>
    <row r="2778" spans="1:2" x14ac:dyDescent="0.25">
      <c r="A2778" s="1">
        <v>140</v>
      </c>
      <c r="B2778" s="1">
        <v>5.4</v>
      </c>
    </row>
    <row r="2779" spans="1:2" x14ac:dyDescent="0.25">
      <c r="A2779" s="2">
        <v>90</v>
      </c>
      <c r="B2779" s="2">
        <v>6.7</v>
      </c>
    </row>
    <row r="2780" spans="1:2" x14ac:dyDescent="0.25">
      <c r="A2780" s="1">
        <v>130</v>
      </c>
      <c r="B2780" s="1">
        <v>7.4</v>
      </c>
    </row>
    <row r="2781" spans="1:2" x14ac:dyDescent="0.25">
      <c r="A2781" s="2">
        <v>98</v>
      </c>
      <c r="B2781" s="2">
        <v>5.6</v>
      </c>
    </row>
    <row r="2782" spans="1:2" x14ac:dyDescent="0.25">
      <c r="A2782" s="1">
        <v>101</v>
      </c>
      <c r="B2782" s="1">
        <v>6.5</v>
      </c>
    </row>
    <row r="2783" spans="1:2" x14ac:dyDescent="0.25">
      <c r="A2783" s="2">
        <v>114</v>
      </c>
      <c r="B2783" s="2">
        <v>6.5</v>
      </c>
    </row>
    <row r="2784" spans="1:2" x14ac:dyDescent="0.25">
      <c r="A2784" s="1">
        <v>100</v>
      </c>
      <c r="B2784" s="1">
        <v>5.8</v>
      </c>
    </row>
    <row r="2785" spans="1:2" x14ac:dyDescent="0.25">
      <c r="A2785" s="2">
        <v>85</v>
      </c>
      <c r="B2785" s="2">
        <v>5</v>
      </c>
    </row>
    <row r="2786" spans="1:2" x14ac:dyDescent="0.25">
      <c r="A2786" s="1">
        <v>103</v>
      </c>
      <c r="B2786" s="1">
        <v>5.5</v>
      </c>
    </row>
    <row r="2787" spans="1:2" x14ac:dyDescent="0.25">
      <c r="A2787" s="2">
        <v>100</v>
      </c>
      <c r="B2787" s="2">
        <v>6.5</v>
      </c>
    </row>
    <row r="2788" spans="1:2" x14ac:dyDescent="0.25">
      <c r="A2788" s="1">
        <v>114</v>
      </c>
      <c r="B2788" s="1">
        <v>7.2</v>
      </c>
    </row>
    <row r="2789" spans="1:2" x14ac:dyDescent="0.25">
      <c r="A2789" s="2">
        <v>97</v>
      </c>
      <c r="B2789" s="2">
        <v>5.2</v>
      </c>
    </row>
    <row r="2790" spans="1:2" x14ac:dyDescent="0.25">
      <c r="A2790" s="1">
        <v>116</v>
      </c>
      <c r="B2790" s="1">
        <v>5.7</v>
      </c>
    </row>
    <row r="2791" spans="1:2" x14ac:dyDescent="0.25">
      <c r="A2791" s="2">
        <v>96</v>
      </c>
      <c r="B2791" s="2">
        <v>4.7</v>
      </c>
    </row>
    <row r="2792" spans="1:2" x14ac:dyDescent="0.25">
      <c r="A2792" s="1">
        <v>98</v>
      </c>
      <c r="B2792" s="1">
        <v>5.9</v>
      </c>
    </row>
    <row r="2793" spans="1:2" x14ac:dyDescent="0.25">
      <c r="A2793" s="2">
        <v>105</v>
      </c>
      <c r="B2793" s="2">
        <v>6.8</v>
      </c>
    </row>
    <row r="2794" spans="1:2" x14ac:dyDescent="0.25">
      <c r="A2794" s="1">
        <v>123</v>
      </c>
      <c r="B2794" s="1">
        <v>5.9</v>
      </c>
    </row>
    <row r="2795" spans="1:2" x14ac:dyDescent="0.25">
      <c r="A2795" s="2">
        <v>93</v>
      </c>
      <c r="B2795" s="2">
        <v>7.7</v>
      </c>
    </row>
    <row r="2796" spans="1:2" x14ac:dyDescent="0.25">
      <c r="A2796" s="1">
        <v>97</v>
      </c>
      <c r="B2796" s="1">
        <v>4.4000000000000004</v>
      </c>
    </row>
    <row r="2797" spans="1:2" x14ac:dyDescent="0.25">
      <c r="A2797" s="2">
        <v>122</v>
      </c>
      <c r="B2797" s="2">
        <v>6.6</v>
      </c>
    </row>
    <row r="2798" spans="1:2" x14ac:dyDescent="0.25">
      <c r="A2798" s="1">
        <v>101</v>
      </c>
      <c r="B2798" s="1">
        <v>6.7</v>
      </c>
    </row>
    <row r="2799" spans="1:2" x14ac:dyDescent="0.25">
      <c r="A2799" s="2">
        <v>100</v>
      </c>
      <c r="B2799" s="2">
        <v>5.5</v>
      </c>
    </row>
    <row r="2800" spans="1:2" x14ac:dyDescent="0.25">
      <c r="A2800" s="1">
        <v>129</v>
      </c>
      <c r="B2800" s="1">
        <v>6.5</v>
      </c>
    </row>
    <row r="2801" spans="1:2" x14ac:dyDescent="0.25">
      <c r="A2801" s="2">
        <v>81</v>
      </c>
      <c r="B2801" s="2">
        <v>6.2</v>
      </c>
    </row>
    <row r="2802" spans="1:2" x14ac:dyDescent="0.25">
      <c r="A2802" s="1">
        <v>96</v>
      </c>
      <c r="B2802" s="1">
        <v>7.1</v>
      </c>
    </row>
    <row r="2803" spans="1:2" x14ac:dyDescent="0.25">
      <c r="A2803" s="2">
        <v>84</v>
      </c>
      <c r="B2803" s="2">
        <v>6.1</v>
      </c>
    </row>
    <row r="2804" spans="1:2" x14ac:dyDescent="0.25">
      <c r="A2804" s="2">
        <v>110</v>
      </c>
      <c r="B2804" s="2">
        <v>6</v>
      </c>
    </row>
    <row r="2805" spans="1:2" x14ac:dyDescent="0.25">
      <c r="A2805" s="1">
        <v>130</v>
      </c>
      <c r="B2805" s="1">
        <v>7.4</v>
      </c>
    </row>
    <row r="2806" spans="1:2" x14ac:dyDescent="0.25">
      <c r="A2806" s="2">
        <v>84</v>
      </c>
      <c r="B2806" s="2">
        <v>5.9</v>
      </c>
    </row>
    <row r="2807" spans="1:2" x14ac:dyDescent="0.25">
      <c r="A2807" s="1">
        <v>106</v>
      </c>
      <c r="B2807" s="1">
        <v>4.0999999999999996</v>
      </c>
    </row>
    <row r="2808" spans="1:2" x14ac:dyDescent="0.25">
      <c r="A2808" s="1">
        <v>76</v>
      </c>
      <c r="B2808" s="1">
        <v>5.9</v>
      </c>
    </row>
    <row r="2809" spans="1:2" x14ac:dyDescent="0.25">
      <c r="A2809" s="2">
        <v>99</v>
      </c>
      <c r="B2809" s="2">
        <v>7</v>
      </c>
    </row>
    <row r="2810" spans="1:2" x14ac:dyDescent="0.25">
      <c r="A2810" s="1">
        <v>96</v>
      </c>
      <c r="B2810" s="1">
        <v>6.8</v>
      </c>
    </row>
    <row r="2811" spans="1:2" x14ac:dyDescent="0.25">
      <c r="A2811" s="2">
        <v>104</v>
      </c>
      <c r="B2811" s="2">
        <v>7.4</v>
      </c>
    </row>
    <row r="2812" spans="1:2" x14ac:dyDescent="0.25">
      <c r="A2812" s="1">
        <v>108</v>
      </c>
      <c r="B2812" s="1">
        <v>7.1</v>
      </c>
    </row>
    <row r="2813" spans="1:2" x14ac:dyDescent="0.25">
      <c r="A2813" s="2">
        <v>108</v>
      </c>
      <c r="B2813" s="2">
        <v>7</v>
      </c>
    </row>
    <row r="2814" spans="1:2" x14ac:dyDescent="0.25">
      <c r="A2814" s="1">
        <v>87</v>
      </c>
      <c r="B2814" s="1">
        <v>5.8</v>
      </c>
    </row>
    <row r="2815" spans="1:2" x14ac:dyDescent="0.25">
      <c r="A2815" s="2">
        <v>89</v>
      </c>
      <c r="B2815" s="2">
        <v>7.8</v>
      </c>
    </row>
    <row r="2816" spans="1:2" x14ac:dyDescent="0.25">
      <c r="A2816" s="1">
        <v>97</v>
      </c>
      <c r="B2816" s="1">
        <v>6.5</v>
      </c>
    </row>
    <row r="2817" spans="1:2" x14ac:dyDescent="0.25">
      <c r="A2817" s="2">
        <v>106</v>
      </c>
      <c r="B2817" s="2">
        <v>7</v>
      </c>
    </row>
    <row r="2818" spans="1:2" x14ac:dyDescent="0.25">
      <c r="A2818" s="1">
        <v>100</v>
      </c>
      <c r="B2818" s="1">
        <v>6.3</v>
      </c>
    </row>
    <row r="2819" spans="1:2" x14ac:dyDescent="0.25">
      <c r="A2819" s="2">
        <v>89</v>
      </c>
      <c r="B2819" s="2">
        <v>5.3</v>
      </c>
    </row>
    <row r="2820" spans="1:2" x14ac:dyDescent="0.25">
      <c r="A2820" s="2">
        <v>95</v>
      </c>
      <c r="B2820" s="2">
        <v>5.5</v>
      </c>
    </row>
    <row r="2821" spans="1:2" x14ac:dyDescent="0.25">
      <c r="A2821" s="1">
        <v>97</v>
      </c>
      <c r="B2821" s="1">
        <v>7.4</v>
      </c>
    </row>
    <row r="2822" spans="1:2" x14ac:dyDescent="0.25">
      <c r="A2822" s="2">
        <v>94</v>
      </c>
      <c r="B2822" s="2">
        <v>4.3</v>
      </c>
    </row>
    <row r="2823" spans="1:2" x14ac:dyDescent="0.25">
      <c r="A2823" s="1">
        <v>103</v>
      </c>
      <c r="B2823" s="1">
        <v>6</v>
      </c>
    </row>
    <row r="2824" spans="1:2" x14ac:dyDescent="0.25">
      <c r="A2824" s="2">
        <v>95</v>
      </c>
      <c r="B2824" s="2">
        <v>5.2</v>
      </c>
    </row>
    <row r="2825" spans="1:2" x14ac:dyDescent="0.25">
      <c r="A2825" s="1">
        <v>101</v>
      </c>
      <c r="B2825" s="1">
        <v>6.7</v>
      </c>
    </row>
    <row r="2826" spans="1:2" x14ac:dyDescent="0.25">
      <c r="A2826" s="2">
        <v>101</v>
      </c>
      <c r="B2826" s="2">
        <v>8.6</v>
      </c>
    </row>
    <row r="2827" spans="1:2" x14ac:dyDescent="0.25">
      <c r="A2827" s="1">
        <v>82</v>
      </c>
      <c r="B2827" s="1">
        <v>6.1</v>
      </c>
    </row>
    <row r="2828" spans="1:2" x14ac:dyDescent="0.25">
      <c r="A2828" s="2">
        <v>74</v>
      </c>
      <c r="B2828" s="2">
        <v>5.8</v>
      </c>
    </row>
    <row r="2829" spans="1:2" x14ac:dyDescent="0.25">
      <c r="A2829" s="1">
        <v>130</v>
      </c>
      <c r="B2829" s="1">
        <v>7.7</v>
      </c>
    </row>
    <row r="2830" spans="1:2" x14ac:dyDescent="0.25">
      <c r="A2830" s="2">
        <v>112</v>
      </c>
      <c r="B2830" s="2">
        <v>8</v>
      </c>
    </row>
    <row r="2831" spans="1:2" x14ac:dyDescent="0.25">
      <c r="A2831" s="1">
        <v>96</v>
      </c>
      <c r="B2831" s="1">
        <v>5.6</v>
      </c>
    </row>
    <row r="2832" spans="1:2" x14ac:dyDescent="0.25">
      <c r="A2832" s="2">
        <v>89</v>
      </c>
      <c r="B2832" s="2">
        <v>6.7</v>
      </c>
    </row>
    <row r="2833" spans="1:2" x14ac:dyDescent="0.25">
      <c r="A2833" s="1">
        <v>121</v>
      </c>
      <c r="B2833" s="1">
        <v>6.6</v>
      </c>
    </row>
    <row r="2834" spans="1:2" x14ac:dyDescent="0.25">
      <c r="A2834" s="2">
        <v>85</v>
      </c>
      <c r="B2834" s="2">
        <v>4.0999999999999996</v>
      </c>
    </row>
    <row r="2835" spans="1:2" x14ac:dyDescent="0.25">
      <c r="A2835" s="1">
        <v>120</v>
      </c>
      <c r="B2835" s="1">
        <v>7.3</v>
      </c>
    </row>
    <row r="2836" spans="1:2" x14ac:dyDescent="0.25">
      <c r="A2836" s="2">
        <v>106</v>
      </c>
      <c r="B2836" s="2">
        <v>7.1</v>
      </c>
    </row>
    <row r="2837" spans="1:2" x14ac:dyDescent="0.25">
      <c r="A2837" s="1">
        <v>83</v>
      </c>
      <c r="B2837" s="1">
        <v>6.5</v>
      </c>
    </row>
    <row r="2838" spans="1:2" x14ac:dyDescent="0.25">
      <c r="A2838" s="2">
        <v>120</v>
      </c>
      <c r="B2838" s="2">
        <v>7</v>
      </c>
    </row>
    <row r="2839" spans="1:2" x14ac:dyDescent="0.25">
      <c r="A2839" s="1">
        <v>111</v>
      </c>
      <c r="B2839" s="1">
        <v>5.5</v>
      </c>
    </row>
    <row r="2840" spans="1:2" x14ac:dyDescent="0.25">
      <c r="A2840" s="2">
        <v>100</v>
      </c>
      <c r="B2840" s="2">
        <v>6.6</v>
      </c>
    </row>
    <row r="2841" spans="1:2" x14ac:dyDescent="0.25">
      <c r="A2841" s="1">
        <v>89</v>
      </c>
      <c r="B2841" s="1">
        <v>7.1</v>
      </c>
    </row>
    <row r="2842" spans="1:2" x14ac:dyDescent="0.25">
      <c r="A2842" s="2">
        <v>115</v>
      </c>
      <c r="B2842" s="2">
        <v>7.9</v>
      </c>
    </row>
    <row r="2843" spans="1:2" x14ac:dyDescent="0.25">
      <c r="A2843" s="1">
        <v>135</v>
      </c>
      <c r="B2843" s="1">
        <v>7.1</v>
      </c>
    </row>
    <row r="2844" spans="1:2" x14ac:dyDescent="0.25">
      <c r="A2844" s="2">
        <v>92</v>
      </c>
      <c r="B2844" s="2">
        <v>5.6</v>
      </c>
    </row>
    <row r="2845" spans="1:2" x14ac:dyDescent="0.25">
      <c r="A2845" s="1">
        <v>120</v>
      </c>
      <c r="B2845" s="1">
        <v>7.3</v>
      </c>
    </row>
    <row r="2846" spans="1:2" x14ac:dyDescent="0.25">
      <c r="A2846" s="2">
        <v>97</v>
      </c>
      <c r="B2846" s="2">
        <v>3.3</v>
      </c>
    </row>
    <row r="2847" spans="1:2" x14ac:dyDescent="0.25">
      <c r="A2847" s="1">
        <v>135</v>
      </c>
      <c r="B2847" s="1">
        <v>6.5</v>
      </c>
    </row>
    <row r="2848" spans="1:2" x14ac:dyDescent="0.25">
      <c r="A2848" s="2">
        <v>93</v>
      </c>
      <c r="B2848" s="2">
        <v>4.8</v>
      </c>
    </row>
    <row r="2849" spans="1:2" x14ac:dyDescent="0.25">
      <c r="A2849" s="1">
        <v>118</v>
      </c>
      <c r="B2849" s="1">
        <v>5.2</v>
      </c>
    </row>
    <row r="2850" spans="1:2" x14ac:dyDescent="0.25">
      <c r="A2850" s="2">
        <v>97</v>
      </c>
      <c r="B2850" s="2">
        <v>6.3</v>
      </c>
    </row>
    <row r="2851" spans="1:2" x14ac:dyDescent="0.25">
      <c r="A2851" s="1">
        <v>98</v>
      </c>
      <c r="B2851" s="1">
        <v>7.2</v>
      </c>
    </row>
    <row r="2852" spans="1:2" x14ac:dyDescent="0.25">
      <c r="A2852" s="2">
        <v>98</v>
      </c>
      <c r="B2852" s="2">
        <v>6.8</v>
      </c>
    </row>
    <row r="2853" spans="1:2" x14ac:dyDescent="0.25">
      <c r="A2853" s="1">
        <v>101</v>
      </c>
      <c r="B2853" s="1">
        <v>5.7</v>
      </c>
    </row>
    <row r="2854" spans="1:2" x14ac:dyDescent="0.25">
      <c r="A2854" s="2">
        <v>132</v>
      </c>
      <c r="B2854" s="2">
        <v>7.2</v>
      </c>
    </row>
    <row r="2855" spans="1:2" x14ac:dyDescent="0.25">
      <c r="A2855" s="1">
        <v>106</v>
      </c>
      <c r="B2855" s="1">
        <v>6.9</v>
      </c>
    </row>
    <row r="2856" spans="1:2" x14ac:dyDescent="0.25">
      <c r="A2856" s="2">
        <v>87</v>
      </c>
      <c r="B2856" s="2">
        <v>6.2</v>
      </c>
    </row>
    <row r="2857" spans="1:2" x14ac:dyDescent="0.25">
      <c r="A2857" s="1">
        <v>98</v>
      </c>
      <c r="B2857" s="1">
        <v>6.7</v>
      </c>
    </row>
    <row r="2858" spans="1:2" x14ac:dyDescent="0.25">
      <c r="A2858" s="2">
        <v>96</v>
      </c>
      <c r="B2858" s="2">
        <v>6.5</v>
      </c>
    </row>
    <row r="2859" spans="1:2" x14ac:dyDescent="0.25">
      <c r="A2859" s="1">
        <v>104</v>
      </c>
      <c r="B2859" s="1">
        <v>7.2</v>
      </c>
    </row>
    <row r="2860" spans="1:2" x14ac:dyDescent="0.25">
      <c r="A2860" s="2">
        <v>93</v>
      </c>
      <c r="B2860" s="2">
        <v>5.3</v>
      </c>
    </row>
    <row r="2861" spans="1:2" x14ac:dyDescent="0.25">
      <c r="A2861" s="1">
        <v>95</v>
      </c>
      <c r="B2861" s="1">
        <v>6.7</v>
      </c>
    </row>
    <row r="2862" spans="1:2" x14ac:dyDescent="0.25">
      <c r="A2862" s="1">
        <v>89</v>
      </c>
      <c r="B2862" s="1">
        <v>3.6</v>
      </c>
    </row>
    <row r="2863" spans="1:2" x14ac:dyDescent="0.25">
      <c r="A2863" s="2">
        <v>107</v>
      </c>
      <c r="B2863" s="2">
        <v>5.7</v>
      </c>
    </row>
    <row r="2864" spans="1:2" x14ac:dyDescent="0.25">
      <c r="A2864" s="1">
        <v>85</v>
      </c>
      <c r="B2864" s="1">
        <v>7.3</v>
      </c>
    </row>
    <row r="2865" spans="1:2" x14ac:dyDescent="0.25">
      <c r="A2865" s="2">
        <v>93</v>
      </c>
      <c r="B2865" s="2">
        <v>5</v>
      </c>
    </row>
    <row r="2866" spans="1:2" x14ac:dyDescent="0.25">
      <c r="A2866" s="1">
        <v>101</v>
      </c>
      <c r="B2866" s="1">
        <v>6.6</v>
      </c>
    </row>
    <row r="2867" spans="1:2" x14ac:dyDescent="0.25">
      <c r="A2867" s="2">
        <v>103</v>
      </c>
      <c r="B2867" s="2">
        <v>6.6</v>
      </c>
    </row>
    <row r="2868" spans="1:2" x14ac:dyDescent="0.25">
      <c r="A2868" s="1">
        <v>111</v>
      </c>
      <c r="B2868" s="1">
        <v>7.3</v>
      </c>
    </row>
    <row r="2869" spans="1:2" x14ac:dyDescent="0.25">
      <c r="A2869" s="2">
        <v>86</v>
      </c>
      <c r="B2869" s="2">
        <v>6.2</v>
      </c>
    </row>
    <row r="2870" spans="1:2" x14ac:dyDescent="0.25">
      <c r="A2870" s="2">
        <v>90</v>
      </c>
      <c r="B2870" s="2">
        <v>6.6</v>
      </c>
    </row>
    <row r="2871" spans="1:2" x14ac:dyDescent="0.25">
      <c r="A2871" s="1">
        <v>82</v>
      </c>
      <c r="B2871" s="1">
        <v>6.3</v>
      </c>
    </row>
    <row r="2872" spans="1:2" x14ac:dyDescent="0.25">
      <c r="A2872" s="1">
        <v>83</v>
      </c>
      <c r="B2872" s="1">
        <v>3.3</v>
      </c>
    </row>
    <row r="2873" spans="1:2" x14ac:dyDescent="0.25">
      <c r="A2873" s="1">
        <v>125</v>
      </c>
      <c r="B2873" s="1">
        <v>6.2</v>
      </c>
    </row>
    <row r="2874" spans="1:2" x14ac:dyDescent="0.25">
      <c r="A2874" s="1">
        <v>86</v>
      </c>
      <c r="B2874" s="1">
        <v>3.5</v>
      </c>
    </row>
    <row r="2875" spans="1:2" x14ac:dyDescent="0.25">
      <c r="A2875" s="2">
        <v>91</v>
      </c>
      <c r="B2875" s="2">
        <v>5.5</v>
      </c>
    </row>
    <row r="2876" spans="1:2" x14ac:dyDescent="0.25">
      <c r="A2876" s="1">
        <v>90</v>
      </c>
      <c r="B2876" s="1">
        <v>5.9</v>
      </c>
    </row>
    <row r="2877" spans="1:2" x14ac:dyDescent="0.25">
      <c r="A2877" s="2">
        <v>90</v>
      </c>
      <c r="B2877" s="2">
        <v>4.7</v>
      </c>
    </row>
    <row r="2878" spans="1:2" x14ac:dyDescent="0.25">
      <c r="A2878" s="2">
        <v>93</v>
      </c>
      <c r="B2878" s="2">
        <v>3.9</v>
      </c>
    </row>
    <row r="2879" spans="1:2" x14ac:dyDescent="0.25">
      <c r="A2879" s="1">
        <v>104</v>
      </c>
      <c r="B2879" s="1">
        <v>6.1</v>
      </c>
    </row>
    <row r="2880" spans="1:2" x14ac:dyDescent="0.25">
      <c r="A2880" s="1">
        <v>85</v>
      </c>
      <c r="B2880" s="1">
        <v>6.7</v>
      </c>
    </row>
    <row r="2881" spans="1:2" x14ac:dyDescent="0.25">
      <c r="A2881" s="1">
        <v>81</v>
      </c>
      <c r="B2881" s="1">
        <v>6.9</v>
      </c>
    </row>
    <row r="2882" spans="1:2" x14ac:dyDescent="0.25">
      <c r="A2882" s="2">
        <v>135</v>
      </c>
      <c r="B2882" s="2">
        <v>7.3</v>
      </c>
    </row>
    <row r="2883" spans="1:2" x14ac:dyDescent="0.25">
      <c r="A2883" s="2">
        <v>144</v>
      </c>
      <c r="B2883" s="2">
        <v>6.7</v>
      </c>
    </row>
    <row r="2884" spans="1:2" x14ac:dyDescent="0.25">
      <c r="A2884" s="1">
        <v>98</v>
      </c>
      <c r="B2884" s="1">
        <v>6.1</v>
      </c>
    </row>
    <row r="2885" spans="1:2" x14ac:dyDescent="0.25">
      <c r="A2885" s="1">
        <v>117</v>
      </c>
      <c r="B2885" s="1">
        <v>6.9</v>
      </c>
    </row>
    <row r="2886" spans="1:2" x14ac:dyDescent="0.25">
      <c r="A2886" s="1">
        <v>127</v>
      </c>
      <c r="B2886" s="1">
        <v>7.9</v>
      </c>
    </row>
    <row r="2887" spans="1:2" x14ac:dyDescent="0.25">
      <c r="A2887" s="2">
        <v>98</v>
      </c>
      <c r="B2887" s="2">
        <v>4.5</v>
      </c>
    </row>
    <row r="2888" spans="1:2" x14ac:dyDescent="0.25">
      <c r="A2888" s="2">
        <v>197</v>
      </c>
      <c r="B2888" s="2">
        <v>7.6</v>
      </c>
    </row>
    <row r="2889" spans="1:2" x14ac:dyDescent="0.25">
      <c r="A2889" s="2">
        <v>104</v>
      </c>
      <c r="B2889" s="2">
        <v>7.5</v>
      </c>
    </row>
    <row r="2890" spans="1:2" x14ac:dyDescent="0.25">
      <c r="A2890" s="2">
        <v>90</v>
      </c>
      <c r="B2890" s="2">
        <v>6</v>
      </c>
    </row>
    <row r="2891" spans="1:2" x14ac:dyDescent="0.25">
      <c r="A2891" s="1">
        <v>130</v>
      </c>
      <c r="B2891" s="1">
        <v>7.1</v>
      </c>
    </row>
    <row r="2892" spans="1:2" x14ac:dyDescent="0.25">
      <c r="A2892" s="1">
        <v>176</v>
      </c>
      <c r="B2892" s="1">
        <v>6.9</v>
      </c>
    </row>
    <row r="2893" spans="1:2" x14ac:dyDescent="0.25">
      <c r="A2893" s="2">
        <v>116</v>
      </c>
      <c r="B2893" s="2">
        <v>8.5</v>
      </c>
    </row>
    <row r="2894" spans="1:2" x14ac:dyDescent="0.25">
      <c r="A2894" s="1">
        <v>88</v>
      </c>
      <c r="B2894" s="1">
        <v>7.5</v>
      </c>
    </row>
    <row r="2895" spans="1:2" x14ac:dyDescent="0.25">
      <c r="A2895" s="2">
        <v>106</v>
      </c>
      <c r="B2895" s="2">
        <v>6.6</v>
      </c>
    </row>
    <row r="2896" spans="1:2" x14ac:dyDescent="0.25">
      <c r="A2896" s="1">
        <v>181</v>
      </c>
      <c r="B2896" s="1">
        <v>8</v>
      </c>
    </row>
    <row r="2897" spans="1:2" x14ac:dyDescent="0.25">
      <c r="A2897" s="2">
        <v>130</v>
      </c>
      <c r="B2897" s="2">
        <v>7</v>
      </c>
    </row>
    <row r="2898" spans="1:2" x14ac:dyDescent="0.25">
      <c r="A2898" s="1">
        <v>123</v>
      </c>
      <c r="B2898" s="1">
        <v>6.8</v>
      </c>
    </row>
    <row r="2899" spans="1:2" x14ac:dyDescent="0.25">
      <c r="A2899" s="2">
        <v>120</v>
      </c>
      <c r="B2899" s="2">
        <v>6.7</v>
      </c>
    </row>
    <row r="2900" spans="1:2" x14ac:dyDescent="0.25">
      <c r="A2900" s="1">
        <v>87</v>
      </c>
      <c r="B2900" s="1">
        <v>6.5</v>
      </c>
    </row>
    <row r="2901" spans="1:2" x14ac:dyDescent="0.25">
      <c r="A2901" s="2">
        <v>123</v>
      </c>
      <c r="B2901" s="2">
        <v>8</v>
      </c>
    </row>
    <row r="2902" spans="1:2" x14ac:dyDescent="0.25">
      <c r="A2902" s="1">
        <v>103</v>
      </c>
      <c r="B2902" s="1">
        <v>6.5</v>
      </c>
    </row>
    <row r="2903" spans="1:2" x14ac:dyDescent="0.25">
      <c r="A2903" s="2">
        <v>91</v>
      </c>
      <c r="B2903" s="2">
        <v>4.9000000000000004</v>
      </c>
    </row>
    <row r="2904" spans="1:2" x14ac:dyDescent="0.25">
      <c r="A2904" s="1">
        <v>88</v>
      </c>
      <c r="B2904" s="1">
        <v>7.1</v>
      </c>
    </row>
    <row r="2905" spans="1:2" x14ac:dyDescent="0.25">
      <c r="A2905" s="2">
        <v>126</v>
      </c>
      <c r="B2905" s="2">
        <v>7</v>
      </c>
    </row>
    <row r="2906" spans="1:2" x14ac:dyDescent="0.25">
      <c r="A2906" s="1">
        <v>120</v>
      </c>
      <c r="B2906" s="1">
        <v>7</v>
      </c>
    </row>
    <row r="2907" spans="1:2" x14ac:dyDescent="0.25">
      <c r="A2907" s="1">
        <v>94</v>
      </c>
      <c r="B2907" s="1">
        <v>4.5</v>
      </c>
    </row>
    <row r="2908" spans="1:2" x14ac:dyDescent="0.25">
      <c r="A2908" s="1">
        <v>137</v>
      </c>
      <c r="B2908" s="1">
        <v>7.7</v>
      </c>
    </row>
    <row r="2909" spans="1:2" x14ac:dyDescent="0.25">
      <c r="A2909" s="2">
        <v>119</v>
      </c>
      <c r="B2909" s="2">
        <v>6.7</v>
      </c>
    </row>
    <row r="2910" spans="1:2" x14ac:dyDescent="0.25">
      <c r="A2910" s="1">
        <v>99</v>
      </c>
      <c r="B2910" s="1">
        <v>7</v>
      </c>
    </row>
    <row r="2911" spans="1:2" x14ac:dyDescent="0.25">
      <c r="A2911" s="2">
        <v>79</v>
      </c>
      <c r="B2911" s="2">
        <v>6.5</v>
      </c>
    </row>
    <row r="2912" spans="1:2" x14ac:dyDescent="0.25">
      <c r="A2912" s="2">
        <v>95</v>
      </c>
      <c r="B2912" s="2">
        <v>6.2</v>
      </c>
    </row>
    <row r="2913" spans="1:2" x14ac:dyDescent="0.25">
      <c r="A2913" s="1">
        <v>103</v>
      </c>
      <c r="B2913" s="1">
        <v>5.7</v>
      </c>
    </row>
    <row r="2914" spans="1:2" x14ac:dyDescent="0.25">
      <c r="A2914" s="2">
        <v>92</v>
      </c>
      <c r="B2914" s="2">
        <v>6.4</v>
      </c>
    </row>
    <row r="2915" spans="1:2" x14ac:dyDescent="0.25">
      <c r="A2915" s="1">
        <v>84</v>
      </c>
      <c r="B2915" s="1">
        <v>5.4</v>
      </c>
    </row>
    <row r="2916" spans="1:2" x14ac:dyDescent="0.25">
      <c r="A2916" s="2">
        <v>300</v>
      </c>
      <c r="B2916" s="2">
        <v>6.6</v>
      </c>
    </row>
    <row r="2917" spans="1:2" x14ac:dyDescent="0.25">
      <c r="A2917" s="1">
        <v>120</v>
      </c>
      <c r="B2917" s="1">
        <v>6.1</v>
      </c>
    </row>
    <row r="2918" spans="1:2" x14ac:dyDescent="0.25">
      <c r="A2918" s="1">
        <v>121</v>
      </c>
      <c r="B2918" s="1">
        <v>7.6</v>
      </c>
    </row>
    <row r="2919" spans="1:2" x14ac:dyDescent="0.25">
      <c r="A2919" s="2">
        <v>97</v>
      </c>
      <c r="B2919" s="2">
        <v>6.2</v>
      </c>
    </row>
    <row r="2920" spans="1:2" x14ac:dyDescent="0.25">
      <c r="A2920" s="1">
        <v>86</v>
      </c>
      <c r="B2920" s="1">
        <v>6.6</v>
      </c>
    </row>
    <row r="2921" spans="1:2" x14ac:dyDescent="0.25">
      <c r="A2921" s="1">
        <v>45</v>
      </c>
      <c r="B2921" s="1">
        <v>7.3</v>
      </c>
    </row>
    <row r="2922" spans="1:2" x14ac:dyDescent="0.25">
      <c r="A2922" s="2">
        <v>97</v>
      </c>
      <c r="B2922" s="2">
        <v>4.2</v>
      </c>
    </row>
    <row r="2923" spans="1:2" x14ac:dyDescent="0.25">
      <c r="A2923" s="2">
        <v>93</v>
      </c>
      <c r="B2923" s="2">
        <v>6.5</v>
      </c>
    </row>
    <row r="2924" spans="1:2" x14ac:dyDescent="0.25">
      <c r="A2924" s="1">
        <v>84</v>
      </c>
      <c r="B2924" s="1">
        <v>6.5</v>
      </c>
    </row>
    <row r="2925" spans="1:2" x14ac:dyDescent="0.25">
      <c r="A2925" s="1">
        <v>96</v>
      </c>
      <c r="B2925" s="1">
        <v>5.7</v>
      </c>
    </row>
    <row r="2926" spans="1:2" x14ac:dyDescent="0.25">
      <c r="A2926" s="1">
        <v>112</v>
      </c>
      <c r="B2926" s="1">
        <v>7.3</v>
      </c>
    </row>
    <row r="2927" spans="1:2" x14ac:dyDescent="0.25">
      <c r="A2927" s="2">
        <v>125</v>
      </c>
      <c r="B2927" s="2">
        <v>6.9</v>
      </c>
    </row>
    <row r="2928" spans="1:2" x14ac:dyDescent="0.25">
      <c r="A2928" s="1">
        <v>96</v>
      </c>
      <c r="B2928" s="1">
        <v>5</v>
      </c>
    </row>
    <row r="2929" spans="1:2" x14ac:dyDescent="0.25">
      <c r="A2929" s="2">
        <v>103</v>
      </c>
      <c r="B2929" s="2">
        <v>7.3</v>
      </c>
    </row>
    <row r="2930" spans="1:2" x14ac:dyDescent="0.25">
      <c r="A2930" s="2">
        <v>101</v>
      </c>
      <c r="B2930" s="2">
        <v>6.5</v>
      </c>
    </row>
    <row r="2931" spans="1:2" x14ac:dyDescent="0.25">
      <c r="A2931" s="1">
        <v>104</v>
      </c>
      <c r="B2931" s="1">
        <v>2.1</v>
      </c>
    </row>
    <row r="2932" spans="1:2" x14ac:dyDescent="0.25">
      <c r="A2932" s="2">
        <v>119</v>
      </c>
      <c r="B2932" s="2">
        <v>7</v>
      </c>
    </row>
    <row r="2933" spans="1:2" x14ac:dyDescent="0.25">
      <c r="A2933" s="1">
        <v>128</v>
      </c>
      <c r="B2933" s="1">
        <v>8</v>
      </c>
    </row>
    <row r="2934" spans="1:2" x14ac:dyDescent="0.25">
      <c r="A2934" s="1">
        <v>106</v>
      </c>
      <c r="B2934" s="1">
        <v>6.9</v>
      </c>
    </row>
    <row r="2935" spans="1:2" x14ac:dyDescent="0.25">
      <c r="A2935" s="2">
        <v>126</v>
      </c>
      <c r="B2935" s="2">
        <v>7.1</v>
      </c>
    </row>
    <row r="2936" spans="1:2" x14ac:dyDescent="0.25">
      <c r="A2936" s="2">
        <v>126</v>
      </c>
      <c r="B2936" s="2">
        <v>7.2</v>
      </c>
    </row>
    <row r="2937" spans="1:2" x14ac:dyDescent="0.25">
      <c r="A2937" s="2">
        <v>150</v>
      </c>
      <c r="B2937" s="2">
        <v>6.7</v>
      </c>
    </row>
    <row r="2938" spans="1:2" x14ac:dyDescent="0.25">
      <c r="A2938" s="2">
        <v>178</v>
      </c>
      <c r="B2938" s="2">
        <v>8.9</v>
      </c>
    </row>
    <row r="2939" spans="1:2" x14ac:dyDescent="0.25">
      <c r="A2939" s="2">
        <v>117</v>
      </c>
      <c r="B2939" s="2">
        <v>7.9</v>
      </c>
    </row>
    <row r="2940" spans="1:2" x14ac:dyDescent="0.25">
      <c r="A2940" s="1">
        <v>119</v>
      </c>
      <c r="B2940" s="1">
        <v>5.6</v>
      </c>
    </row>
    <row r="2941" spans="1:2" x14ac:dyDescent="0.25">
      <c r="A2941" s="2">
        <v>174</v>
      </c>
      <c r="B2941" s="2">
        <v>8</v>
      </c>
    </row>
    <row r="2942" spans="1:2" x14ac:dyDescent="0.25">
      <c r="A2942" s="1">
        <v>111</v>
      </c>
      <c r="B2942" s="1">
        <v>6.2</v>
      </c>
    </row>
    <row r="2943" spans="1:2" x14ac:dyDescent="0.25">
      <c r="A2943" s="2">
        <v>101</v>
      </c>
      <c r="B2943" s="2">
        <v>7.9</v>
      </c>
    </row>
    <row r="2944" spans="1:2" x14ac:dyDescent="0.25">
      <c r="A2944" s="1">
        <v>89</v>
      </c>
      <c r="B2944" s="1">
        <v>8.1</v>
      </c>
    </row>
    <row r="2945" spans="1:2" x14ac:dyDescent="0.25">
      <c r="A2945" s="2">
        <v>113</v>
      </c>
      <c r="B2945" s="2">
        <v>7.6</v>
      </c>
    </row>
    <row r="2946" spans="1:2" x14ac:dyDescent="0.25">
      <c r="A2946" s="1">
        <v>95</v>
      </c>
      <c r="B2946" s="1">
        <v>3.5</v>
      </c>
    </row>
    <row r="2947" spans="1:2" x14ac:dyDescent="0.25">
      <c r="A2947" s="2">
        <v>112</v>
      </c>
      <c r="B2947" s="2">
        <v>7.6</v>
      </c>
    </row>
    <row r="2948" spans="1:2" x14ac:dyDescent="0.25">
      <c r="A2948" s="1">
        <v>109</v>
      </c>
      <c r="B2948" s="1">
        <v>6.5</v>
      </c>
    </row>
    <row r="2949" spans="1:2" x14ac:dyDescent="0.25">
      <c r="A2949" s="2">
        <v>108</v>
      </c>
      <c r="B2949" s="2">
        <v>5.6</v>
      </c>
    </row>
    <row r="2950" spans="1:2" x14ac:dyDescent="0.25">
      <c r="A2950" s="1">
        <v>100</v>
      </c>
      <c r="B2950" s="1">
        <v>7.7</v>
      </c>
    </row>
    <row r="2951" spans="1:2" x14ac:dyDescent="0.25">
      <c r="A2951" s="2">
        <v>90</v>
      </c>
      <c r="B2951" s="2">
        <v>5.2</v>
      </c>
    </row>
    <row r="2952" spans="1:2" x14ac:dyDescent="0.25">
      <c r="A2952" s="2">
        <v>94</v>
      </c>
      <c r="B2952" s="2">
        <v>6.1</v>
      </c>
    </row>
    <row r="2953" spans="1:2" x14ac:dyDescent="0.25">
      <c r="A2953" s="1">
        <v>111</v>
      </c>
      <c r="B2953" s="1">
        <v>7.4</v>
      </c>
    </row>
    <row r="2954" spans="1:2" x14ac:dyDescent="0.25">
      <c r="A2954" s="2">
        <v>142</v>
      </c>
      <c r="B2954" s="2">
        <v>6.8</v>
      </c>
    </row>
    <row r="2955" spans="1:2" x14ac:dyDescent="0.25">
      <c r="A2955" s="2">
        <v>107</v>
      </c>
      <c r="B2955" s="2">
        <v>6.4</v>
      </c>
    </row>
    <row r="2956" spans="1:2" x14ac:dyDescent="0.25">
      <c r="A2956" s="1">
        <v>91</v>
      </c>
      <c r="B2956" s="1">
        <v>5.7</v>
      </c>
    </row>
    <row r="2957" spans="1:2" x14ac:dyDescent="0.25">
      <c r="A2957" s="1">
        <v>82</v>
      </c>
      <c r="B2957" s="1">
        <v>6.7</v>
      </c>
    </row>
    <row r="2958" spans="1:2" x14ac:dyDescent="0.25">
      <c r="A2958" s="2">
        <v>97</v>
      </c>
      <c r="B2958" s="2">
        <v>5.6</v>
      </c>
    </row>
    <row r="2959" spans="1:2" x14ac:dyDescent="0.25">
      <c r="A2959" s="1">
        <v>128</v>
      </c>
      <c r="B2959" s="1">
        <v>7</v>
      </c>
    </row>
    <row r="2960" spans="1:2" x14ac:dyDescent="0.25">
      <c r="A2960" s="2">
        <v>102</v>
      </c>
      <c r="B2960" s="2">
        <v>7.6</v>
      </c>
    </row>
    <row r="2961" spans="1:2" x14ac:dyDescent="0.25">
      <c r="A2961" s="1">
        <v>93</v>
      </c>
      <c r="B2961" s="1">
        <v>6.5</v>
      </c>
    </row>
    <row r="2962" spans="1:2" x14ac:dyDescent="0.25">
      <c r="A2962" s="1">
        <v>138</v>
      </c>
      <c r="B2962" s="1">
        <v>6.3</v>
      </c>
    </row>
    <row r="2963" spans="1:2" x14ac:dyDescent="0.25">
      <c r="A2963" s="1">
        <v>93</v>
      </c>
      <c r="B2963" s="1">
        <v>7.1</v>
      </c>
    </row>
    <row r="2964" spans="1:2" x14ac:dyDescent="0.25">
      <c r="A2964" s="2">
        <v>92</v>
      </c>
      <c r="B2964" s="2">
        <v>7.1</v>
      </c>
    </row>
    <row r="2965" spans="1:2" x14ac:dyDescent="0.25">
      <c r="A2965" s="2">
        <v>92</v>
      </c>
      <c r="B2965" s="2">
        <v>6.9</v>
      </c>
    </row>
    <row r="2966" spans="1:2" x14ac:dyDescent="0.25">
      <c r="A2966" s="1">
        <v>104</v>
      </c>
      <c r="B2966" s="1">
        <v>5.4</v>
      </c>
    </row>
    <row r="2967" spans="1:2" x14ac:dyDescent="0.25">
      <c r="A2967" s="1">
        <v>89</v>
      </c>
      <c r="B2967" s="1">
        <v>5.0999999999999996</v>
      </c>
    </row>
    <row r="2968" spans="1:2" x14ac:dyDescent="0.25">
      <c r="A2968" s="2">
        <v>92</v>
      </c>
      <c r="B2968" s="2">
        <v>5.3</v>
      </c>
    </row>
    <row r="2969" spans="1:2" x14ac:dyDescent="0.25">
      <c r="A2969" s="1">
        <v>90</v>
      </c>
      <c r="B2969" s="1">
        <v>7.3</v>
      </c>
    </row>
    <row r="2970" spans="1:2" x14ac:dyDescent="0.25">
      <c r="A2970" s="2">
        <v>129</v>
      </c>
      <c r="B2970" s="2">
        <v>7.3</v>
      </c>
    </row>
    <row r="2971" spans="1:2" x14ac:dyDescent="0.25">
      <c r="A2971" s="1">
        <v>111</v>
      </c>
      <c r="B2971" s="1">
        <v>7.1</v>
      </c>
    </row>
    <row r="2972" spans="1:2" x14ac:dyDescent="0.25">
      <c r="A2972" s="2">
        <v>79</v>
      </c>
      <c r="B2972" s="2">
        <v>6</v>
      </c>
    </row>
    <row r="2973" spans="1:2" x14ac:dyDescent="0.25">
      <c r="A2973" s="1">
        <v>104</v>
      </c>
      <c r="B2973" s="1">
        <v>6.6</v>
      </c>
    </row>
    <row r="2974" spans="1:2" x14ac:dyDescent="0.25">
      <c r="A2974" s="2">
        <v>101</v>
      </c>
      <c r="B2974" s="2">
        <v>7.2</v>
      </c>
    </row>
    <row r="2975" spans="1:2" x14ac:dyDescent="0.25">
      <c r="A2975" s="1">
        <v>113</v>
      </c>
      <c r="B2975" s="1">
        <v>7.2</v>
      </c>
    </row>
    <row r="2976" spans="1:2" x14ac:dyDescent="0.25">
      <c r="A2976" s="2">
        <v>92</v>
      </c>
      <c r="B2976" s="2">
        <v>6.9</v>
      </c>
    </row>
    <row r="2977" spans="1:2" x14ac:dyDescent="0.25">
      <c r="A2977" s="1">
        <v>106</v>
      </c>
      <c r="B2977" s="1">
        <v>6.8</v>
      </c>
    </row>
    <row r="2978" spans="1:2" x14ac:dyDescent="0.25">
      <c r="A2978" s="1">
        <v>75</v>
      </c>
      <c r="B2978" s="1">
        <v>7.7</v>
      </c>
    </row>
    <row r="2979" spans="1:2" x14ac:dyDescent="0.25">
      <c r="A2979" s="2">
        <v>104</v>
      </c>
      <c r="B2979" s="2">
        <v>7.4</v>
      </c>
    </row>
    <row r="2980" spans="1:2" x14ac:dyDescent="0.25">
      <c r="A2980" s="1">
        <v>108</v>
      </c>
      <c r="B2980" s="1">
        <v>6.5</v>
      </c>
    </row>
    <row r="2981" spans="1:2" x14ac:dyDescent="0.25">
      <c r="A2981" s="2">
        <v>99</v>
      </c>
      <c r="B2981" s="2">
        <v>6.4</v>
      </c>
    </row>
    <row r="2982" spans="1:2" x14ac:dyDescent="0.25">
      <c r="A2982" s="2">
        <v>109</v>
      </c>
      <c r="B2982" s="2">
        <v>5.6</v>
      </c>
    </row>
    <row r="2983" spans="1:2" x14ac:dyDescent="0.25">
      <c r="A2983" s="2">
        <v>93</v>
      </c>
      <c r="B2983" s="2">
        <v>6.8</v>
      </c>
    </row>
    <row r="2984" spans="1:2" x14ac:dyDescent="0.25">
      <c r="A2984" s="1">
        <v>99</v>
      </c>
      <c r="B2984" s="1">
        <v>5.5</v>
      </c>
    </row>
    <row r="2985" spans="1:2" x14ac:dyDescent="0.25">
      <c r="A2985" s="2">
        <v>98</v>
      </c>
      <c r="B2985" s="2">
        <v>6.9</v>
      </c>
    </row>
    <row r="2986" spans="1:2" x14ac:dyDescent="0.25">
      <c r="A2986" s="1">
        <v>95</v>
      </c>
      <c r="B2986" s="1">
        <v>6</v>
      </c>
    </row>
    <row r="2987" spans="1:2" x14ac:dyDescent="0.25">
      <c r="A2987" s="1">
        <v>107</v>
      </c>
      <c r="B2987" s="1">
        <v>6.4</v>
      </c>
    </row>
    <row r="2988" spans="1:2" x14ac:dyDescent="0.25">
      <c r="A2988" s="2">
        <v>102</v>
      </c>
      <c r="B2988" s="2">
        <v>6.6</v>
      </c>
    </row>
    <row r="2989" spans="1:2" x14ac:dyDescent="0.25">
      <c r="A2989" s="1">
        <v>97</v>
      </c>
      <c r="B2989" s="1">
        <v>5.3</v>
      </c>
    </row>
    <row r="2990" spans="1:2" x14ac:dyDescent="0.25">
      <c r="A2990" s="2">
        <v>124</v>
      </c>
      <c r="B2990" s="2">
        <v>8.1</v>
      </c>
    </row>
    <row r="2991" spans="1:2" x14ac:dyDescent="0.25">
      <c r="A2991" s="1">
        <v>90</v>
      </c>
      <c r="B2991" s="1">
        <v>6.9</v>
      </c>
    </row>
    <row r="2992" spans="1:2" x14ac:dyDescent="0.25">
      <c r="A2992" s="1">
        <v>90</v>
      </c>
      <c r="B2992" s="1">
        <v>6.5</v>
      </c>
    </row>
    <row r="2993" spans="1:2" x14ac:dyDescent="0.25">
      <c r="A2993" s="1">
        <v>99</v>
      </c>
      <c r="B2993" s="1">
        <v>7.4</v>
      </c>
    </row>
    <row r="2994" spans="1:2" x14ac:dyDescent="0.25">
      <c r="A2994" s="2">
        <v>115</v>
      </c>
      <c r="B2994" s="2">
        <v>6.9</v>
      </c>
    </row>
    <row r="2995" spans="1:2" x14ac:dyDescent="0.25">
      <c r="A2995" s="1">
        <v>89</v>
      </c>
      <c r="B2995" s="1">
        <v>6.7</v>
      </c>
    </row>
    <row r="2996" spans="1:2" x14ac:dyDescent="0.25">
      <c r="A2996" s="1">
        <v>92</v>
      </c>
      <c r="B2996" s="1">
        <v>7.6</v>
      </c>
    </row>
    <row r="2997" spans="1:2" x14ac:dyDescent="0.25">
      <c r="A2997" s="2">
        <v>94</v>
      </c>
      <c r="B2997" s="2">
        <v>5.4</v>
      </c>
    </row>
    <row r="2998" spans="1:2" x14ac:dyDescent="0.25">
      <c r="A2998" s="1">
        <v>100</v>
      </c>
      <c r="B2998" s="1">
        <v>7.3</v>
      </c>
    </row>
    <row r="2999" spans="1:2" x14ac:dyDescent="0.25">
      <c r="A2999" s="1">
        <v>109</v>
      </c>
      <c r="B2999" s="1">
        <v>6</v>
      </c>
    </row>
    <row r="3000" spans="1:2" x14ac:dyDescent="0.25">
      <c r="A3000" s="2">
        <v>105</v>
      </c>
      <c r="B3000" s="2">
        <v>7.2</v>
      </c>
    </row>
    <row r="3001" spans="1:2" x14ac:dyDescent="0.25">
      <c r="A3001" s="1">
        <v>102</v>
      </c>
      <c r="B3001" s="1">
        <v>6</v>
      </c>
    </row>
    <row r="3002" spans="1:2" x14ac:dyDescent="0.25">
      <c r="A3002" s="2">
        <v>97</v>
      </c>
      <c r="B3002" s="2">
        <v>3.1</v>
      </c>
    </row>
    <row r="3003" spans="1:2" x14ac:dyDescent="0.25">
      <c r="A3003" s="1">
        <v>118</v>
      </c>
      <c r="B3003" s="1">
        <v>6.9</v>
      </c>
    </row>
    <row r="3004" spans="1:2" x14ac:dyDescent="0.25">
      <c r="A3004" s="2">
        <v>92</v>
      </c>
      <c r="B3004" s="2">
        <v>6.2</v>
      </c>
    </row>
    <row r="3005" spans="1:2" x14ac:dyDescent="0.25">
      <c r="A3005" s="2">
        <v>103</v>
      </c>
      <c r="B3005" s="2">
        <v>6.9</v>
      </c>
    </row>
    <row r="3006" spans="1:2" x14ac:dyDescent="0.25">
      <c r="A3006" s="1">
        <v>93</v>
      </c>
      <c r="B3006" s="1">
        <v>6.3</v>
      </c>
    </row>
    <row r="3007" spans="1:2" x14ac:dyDescent="0.25">
      <c r="A3007" s="2">
        <v>113</v>
      </c>
      <c r="B3007" s="2">
        <v>6.7</v>
      </c>
    </row>
    <row r="3008" spans="1:2" x14ac:dyDescent="0.25">
      <c r="A3008" s="2">
        <v>153</v>
      </c>
      <c r="B3008" s="2">
        <v>5.4</v>
      </c>
    </row>
    <row r="3009" spans="1:2" x14ac:dyDescent="0.25">
      <c r="A3009" s="1">
        <v>89</v>
      </c>
      <c r="B3009" s="1">
        <v>8</v>
      </c>
    </row>
    <row r="3010" spans="1:2" x14ac:dyDescent="0.25">
      <c r="A3010" s="2">
        <v>118</v>
      </c>
      <c r="B3010" s="2">
        <v>7</v>
      </c>
    </row>
    <row r="3011" spans="1:2" x14ac:dyDescent="0.25">
      <c r="A3011" s="1">
        <v>97</v>
      </c>
      <c r="B3011" s="1">
        <v>7.2</v>
      </c>
    </row>
    <row r="3012" spans="1:2" x14ac:dyDescent="0.25">
      <c r="A3012" s="2">
        <v>156</v>
      </c>
      <c r="B3012" s="2">
        <v>6.2</v>
      </c>
    </row>
    <row r="3013" spans="1:2" x14ac:dyDescent="0.25">
      <c r="A3013" s="1">
        <v>100</v>
      </c>
      <c r="B3013" s="1">
        <v>3.5</v>
      </c>
    </row>
    <row r="3014" spans="1:2" x14ac:dyDescent="0.25">
      <c r="A3014" s="2">
        <v>96</v>
      </c>
      <c r="B3014" s="2">
        <v>7.5</v>
      </c>
    </row>
    <row r="3015" spans="1:2" x14ac:dyDescent="0.25">
      <c r="A3015" s="2">
        <v>120</v>
      </c>
      <c r="B3015" s="2">
        <v>6.7</v>
      </c>
    </row>
    <row r="3016" spans="1:2" x14ac:dyDescent="0.25">
      <c r="A3016" s="1">
        <v>175</v>
      </c>
      <c r="B3016" s="1">
        <v>9.1999999999999993</v>
      </c>
    </row>
    <row r="3017" spans="1:2" x14ac:dyDescent="0.25">
      <c r="A3017" s="2">
        <v>95</v>
      </c>
      <c r="B3017" s="2">
        <v>6.1</v>
      </c>
    </row>
    <row r="3018" spans="1:2" x14ac:dyDescent="0.25">
      <c r="A3018" s="1">
        <v>95</v>
      </c>
      <c r="B3018" s="1">
        <v>7.7</v>
      </c>
    </row>
    <row r="3019" spans="1:2" x14ac:dyDescent="0.25">
      <c r="A3019" s="2">
        <v>121</v>
      </c>
      <c r="B3019" s="2">
        <v>7.6</v>
      </c>
    </row>
    <row r="3020" spans="1:2" x14ac:dyDescent="0.25">
      <c r="A3020" s="1">
        <v>110</v>
      </c>
      <c r="B3020" s="1">
        <v>6.1</v>
      </c>
    </row>
    <row r="3021" spans="1:2" x14ac:dyDescent="0.25">
      <c r="A3021" s="2">
        <v>96</v>
      </c>
      <c r="B3021" s="2">
        <v>4.9000000000000004</v>
      </c>
    </row>
    <row r="3022" spans="1:2" x14ac:dyDescent="0.25">
      <c r="A3022" s="1">
        <v>121</v>
      </c>
      <c r="B3022" s="1">
        <v>6.8</v>
      </c>
    </row>
    <row r="3023" spans="1:2" x14ac:dyDescent="0.25">
      <c r="A3023" s="2">
        <v>95</v>
      </c>
      <c r="B3023" s="2">
        <v>7</v>
      </c>
    </row>
    <row r="3024" spans="1:2" x14ac:dyDescent="0.25">
      <c r="A3024" s="2">
        <v>112</v>
      </c>
      <c r="B3024" s="2">
        <v>5.7</v>
      </c>
    </row>
    <row r="3025" spans="1:2" x14ac:dyDescent="0.25">
      <c r="A3025" s="1">
        <v>143</v>
      </c>
      <c r="B3025" s="1">
        <v>7.3</v>
      </c>
    </row>
    <row r="3026" spans="1:2" x14ac:dyDescent="0.25">
      <c r="A3026" s="2">
        <v>93</v>
      </c>
      <c r="B3026" s="2">
        <v>7.5</v>
      </c>
    </row>
    <row r="3027" spans="1:2" x14ac:dyDescent="0.25">
      <c r="A3027" s="1">
        <v>110</v>
      </c>
      <c r="B3027" s="1">
        <v>7.4</v>
      </c>
    </row>
    <row r="3028" spans="1:2" x14ac:dyDescent="0.25">
      <c r="A3028" s="2">
        <v>104</v>
      </c>
      <c r="B3028" s="2">
        <v>7.2</v>
      </c>
    </row>
    <row r="3029" spans="1:2" x14ac:dyDescent="0.25">
      <c r="A3029" s="1">
        <v>119</v>
      </c>
      <c r="B3029" s="1">
        <v>6.8</v>
      </c>
    </row>
    <row r="3030" spans="1:2" x14ac:dyDescent="0.25">
      <c r="A3030" s="2">
        <v>125</v>
      </c>
      <c r="B3030" s="2">
        <v>6.8</v>
      </c>
    </row>
    <row r="3031" spans="1:2" x14ac:dyDescent="0.25">
      <c r="A3031" s="1">
        <v>96</v>
      </c>
      <c r="B3031" s="1">
        <v>5.2</v>
      </c>
    </row>
    <row r="3032" spans="1:2" x14ac:dyDescent="0.25">
      <c r="A3032" s="2">
        <v>100</v>
      </c>
      <c r="B3032" s="2">
        <v>7.2</v>
      </c>
    </row>
    <row r="3033" spans="1:2" x14ac:dyDescent="0.25">
      <c r="A3033" s="2">
        <v>89</v>
      </c>
      <c r="B3033" s="2">
        <v>4</v>
      </c>
    </row>
    <row r="3034" spans="1:2" x14ac:dyDescent="0.25">
      <c r="A3034" s="1">
        <v>92</v>
      </c>
      <c r="B3034" s="1">
        <v>6.8</v>
      </c>
    </row>
    <row r="3035" spans="1:2" x14ac:dyDescent="0.25">
      <c r="A3035" s="2">
        <v>109</v>
      </c>
      <c r="B3035" s="2">
        <v>6.9</v>
      </c>
    </row>
    <row r="3036" spans="1:2" x14ac:dyDescent="0.25">
      <c r="A3036" s="2">
        <v>103</v>
      </c>
      <c r="B3036" s="2">
        <v>7.3</v>
      </c>
    </row>
    <row r="3037" spans="1:2" x14ac:dyDescent="0.25">
      <c r="A3037" s="1">
        <v>95</v>
      </c>
      <c r="B3037" s="1">
        <v>6.1</v>
      </c>
    </row>
    <row r="3038" spans="1:2" x14ac:dyDescent="0.25">
      <c r="A3038" s="2">
        <v>143</v>
      </c>
      <c r="B3038" s="2">
        <v>7.8</v>
      </c>
    </row>
    <row r="3039" spans="1:2" x14ac:dyDescent="0.25">
      <c r="A3039" s="1">
        <v>105</v>
      </c>
      <c r="B3039" s="1">
        <v>6</v>
      </c>
    </row>
    <row r="3040" spans="1:2" x14ac:dyDescent="0.25">
      <c r="A3040" s="1">
        <v>106</v>
      </c>
      <c r="B3040" s="1">
        <v>7</v>
      </c>
    </row>
    <row r="3041" spans="1:2" x14ac:dyDescent="0.25">
      <c r="A3041" s="2">
        <v>100</v>
      </c>
      <c r="B3041" s="2">
        <v>7.1</v>
      </c>
    </row>
    <row r="3042" spans="1:2" x14ac:dyDescent="0.25">
      <c r="A3042" s="1">
        <v>103</v>
      </c>
      <c r="B3042" s="1">
        <v>6.2</v>
      </c>
    </row>
    <row r="3043" spans="1:2" x14ac:dyDescent="0.25">
      <c r="A3043" s="2">
        <v>116</v>
      </c>
      <c r="B3043" s="2">
        <v>6.9</v>
      </c>
    </row>
    <row r="3044" spans="1:2" x14ac:dyDescent="0.25">
      <c r="A3044" s="1">
        <v>99</v>
      </c>
      <c r="B3044" s="1">
        <v>7.6</v>
      </c>
    </row>
    <row r="3045" spans="1:2" x14ac:dyDescent="0.25">
      <c r="A3045" s="2">
        <v>164</v>
      </c>
      <c r="B3045" s="2">
        <v>7.6</v>
      </c>
    </row>
    <row r="3046" spans="1:2" x14ac:dyDescent="0.25">
      <c r="A3046" s="1">
        <v>96</v>
      </c>
      <c r="B3046" s="1">
        <v>6.4</v>
      </c>
    </row>
    <row r="3047" spans="1:2" x14ac:dyDescent="0.25">
      <c r="A3047" s="2">
        <v>122</v>
      </c>
      <c r="B3047" s="2">
        <v>6.2</v>
      </c>
    </row>
    <row r="3048" spans="1:2" x14ac:dyDescent="0.25">
      <c r="A3048" s="1">
        <v>94</v>
      </c>
      <c r="B3048" s="1">
        <v>7.5</v>
      </c>
    </row>
    <row r="3049" spans="1:2" x14ac:dyDescent="0.25">
      <c r="A3049" s="2">
        <v>93</v>
      </c>
      <c r="B3049" s="2">
        <v>2</v>
      </c>
    </row>
    <row r="3050" spans="1:2" x14ac:dyDescent="0.25">
      <c r="A3050" s="1">
        <v>96</v>
      </c>
      <c r="B3050" s="1">
        <v>6.2</v>
      </c>
    </row>
    <row r="3051" spans="1:2" x14ac:dyDescent="0.25">
      <c r="A3051" s="1">
        <v>113</v>
      </c>
      <c r="B3051" s="1">
        <v>6.5</v>
      </c>
    </row>
    <row r="3052" spans="1:2" x14ac:dyDescent="0.25">
      <c r="A3052" s="1">
        <v>192</v>
      </c>
      <c r="B3052" s="1">
        <v>7.9</v>
      </c>
    </row>
    <row r="3053" spans="1:2" x14ac:dyDescent="0.25">
      <c r="A3053" s="2">
        <v>99</v>
      </c>
      <c r="B3053" s="2">
        <v>6.8</v>
      </c>
    </row>
    <row r="3054" spans="1:2" x14ac:dyDescent="0.25">
      <c r="A3054" s="1">
        <v>91</v>
      </c>
      <c r="B3054" s="1">
        <v>6.3</v>
      </c>
    </row>
    <row r="3055" spans="1:2" x14ac:dyDescent="0.25">
      <c r="A3055" s="2">
        <v>100</v>
      </c>
      <c r="B3055" s="2">
        <v>6.3</v>
      </c>
    </row>
    <row r="3056" spans="1:2" x14ac:dyDescent="0.25">
      <c r="A3056" s="1">
        <v>105</v>
      </c>
      <c r="B3056" s="1">
        <v>6.6</v>
      </c>
    </row>
    <row r="3057" spans="1:2" x14ac:dyDescent="0.25">
      <c r="A3057" s="2">
        <v>99</v>
      </c>
      <c r="B3057" s="2">
        <v>6.4</v>
      </c>
    </row>
    <row r="3058" spans="1:2" x14ac:dyDescent="0.25">
      <c r="A3058" s="1">
        <v>112</v>
      </c>
      <c r="B3058" s="1">
        <v>7.5</v>
      </c>
    </row>
    <row r="3059" spans="1:2" x14ac:dyDescent="0.25">
      <c r="A3059" s="1">
        <v>99</v>
      </c>
      <c r="B3059" s="1">
        <v>6.5</v>
      </c>
    </row>
    <row r="3060" spans="1:2" x14ac:dyDescent="0.25">
      <c r="A3060" s="1">
        <v>125</v>
      </c>
      <c r="B3060" s="1">
        <v>7.2</v>
      </c>
    </row>
    <row r="3061" spans="1:2" x14ac:dyDescent="0.25">
      <c r="A3061" s="2">
        <v>107</v>
      </c>
      <c r="B3061" s="2">
        <v>6.3</v>
      </c>
    </row>
    <row r="3062" spans="1:2" x14ac:dyDescent="0.25">
      <c r="A3062" s="1">
        <v>107</v>
      </c>
      <c r="B3062" s="1">
        <v>7</v>
      </c>
    </row>
    <row r="3063" spans="1:2" x14ac:dyDescent="0.25">
      <c r="A3063" s="2">
        <v>97</v>
      </c>
      <c r="B3063" s="2">
        <v>6.3</v>
      </c>
    </row>
    <row r="3064" spans="1:2" x14ac:dyDescent="0.25">
      <c r="A3064" s="2">
        <v>95</v>
      </c>
      <c r="B3064" s="2">
        <v>2.2999999999999998</v>
      </c>
    </row>
    <row r="3065" spans="1:2" x14ac:dyDescent="0.25">
      <c r="A3065" s="1">
        <v>106</v>
      </c>
      <c r="B3065" s="1">
        <v>7.1</v>
      </c>
    </row>
    <row r="3066" spans="1:2" x14ac:dyDescent="0.25">
      <c r="A3066" s="1">
        <v>103</v>
      </c>
      <c r="B3066" s="1">
        <v>6.2</v>
      </c>
    </row>
    <row r="3067" spans="1:2" x14ac:dyDescent="0.25">
      <c r="A3067" s="2">
        <v>96</v>
      </c>
      <c r="B3067" s="2">
        <v>6.7</v>
      </c>
    </row>
    <row r="3068" spans="1:2" x14ac:dyDescent="0.25">
      <c r="A3068" s="1">
        <v>103</v>
      </c>
      <c r="B3068" s="1">
        <v>6.5</v>
      </c>
    </row>
    <row r="3069" spans="1:2" x14ac:dyDescent="0.25">
      <c r="A3069" s="2">
        <v>108</v>
      </c>
      <c r="B3069" s="2">
        <v>5.9</v>
      </c>
    </row>
    <row r="3070" spans="1:2" x14ac:dyDescent="0.25">
      <c r="A3070" s="2">
        <v>118</v>
      </c>
      <c r="B3070" s="2">
        <v>6</v>
      </c>
    </row>
    <row r="3071" spans="1:2" x14ac:dyDescent="0.25">
      <c r="A3071" s="1">
        <v>97</v>
      </c>
      <c r="B3071" s="1">
        <v>6.9</v>
      </c>
    </row>
    <row r="3072" spans="1:2" x14ac:dyDescent="0.25">
      <c r="A3072" s="1">
        <v>115</v>
      </c>
      <c r="B3072" s="1">
        <v>7.3</v>
      </c>
    </row>
    <row r="3073" spans="1:2" x14ac:dyDescent="0.25">
      <c r="A3073" s="1">
        <v>102</v>
      </c>
      <c r="B3073" s="1">
        <v>7.7</v>
      </c>
    </row>
    <row r="3074" spans="1:2" x14ac:dyDescent="0.25">
      <c r="A3074" s="1">
        <v>125</v>
      </c>
      <c r="B3074" s="1">
        <v>7.3</v>
      </c>
    </row>
    <row r="3075" spans="1:2" x14ac:dyDescent="0.25">
      <c r="A3075" s="2">
        <v>108</v>
      </c>
      <c r="B3075" s="2">
        <v>7</v>
      </c>
    </row>
    <row r="3076" spans="1:2" x14ac:dyDescent="0.25">
      <c r="A3076" s="1">
        <v>101</v>
      </c>
      <c r="B3076" s="1">
        <v>6.4</v>
      </c>
    </row>
    <row r="3077" spans="1:2" x14ac:dyDescent="0.25">
      <c r="A3077" s="2">
        <v>101</v>
      </c>
      <c r="B3077" s="2">
        <v>5.6</v>
      </c>
    </row>
    <row r="3078" spans="1:2" x14ac:dyDescent="0.25">
      <c r="A3078" s="1">
        <v>139</v>
      </c>
      <c r="B3078" s="1">
        <v>8.1999999999999993</v>
      </c>
    </row>
    <row r="3079" spans="1:2" x14ac:dyDescent="0.25">
      <c r="A3079" s="2">
        <v>125</v>
      </c>
      <c r="B3079" s="2">
        <v>6.5</v>
      </c>
    </row>
    <row r="3080" spans="1:2" x14ac:dyDescent="0.25">
      <c r="A3080" s="2">
        <v>115</v>
      </c>
      <c r="B3080" s="2">
        <v>8.1</v>
      </c>
    </row>
    <row r="3081" spans="1:2" x14ac:dyDescent="0.25">
      <c r="A3081" s="1">
        <v>99</v>
      </c>
      <c r="B3081" s="1">
        <v>5.4</v>
      </c>
    </row>
    <row r="3082" spans="1:2" x14ac:dyDescent="0.25">
      <c r="A3082" s="2">
        <v>88</v>
      </c>
      <c r="B3082" s="2">
        <v>6.3</v>
      </c>
    </row>
    <row r="3083" spans="1:2" x14ac:dyDescent="0.25">
      <c r="A3083" s="1">
        <v>112</v>
      </c>
      <c r="B3083" s="1">
        <v>7.8</v>
      </c>
    </row>
    <row r="3084" spans="1:2" x14ac:dyDescent="0.25">
      <c r="A3084" s="2">
        <v>108</v>
      </c>
      <c r="B3084" s="2">
        <v>6.8</v>
      </c>
    </row>
    <row r="3085" spans="1:2" x14ac:dyDescent="0.25">
      <c r="A3085" s="2">
        <v>104</v>
      </c>
      <c r="B3085" s="2">
        <v>7.1</v>
      </c>
    </row>
    <row r="3086" spans="1:2" x14ac:dyDescent="0.25">
      <c r="A3086" s="1">
        <v>108</v>
      </c>
      <c r="B3086" s="1">
        <v>6.2</v>
      </c>
    </row>
    <row r="3087" spans="1:2" x14ac:dyDescent="0.25">
      <c r="A3087" s="2">
        <v>102</v>
      </c>
      <c r="B3087" s="2">
        <v>7.3</v>
      </c>
    </row>
    <row r="3088" spans="1:2" x14ac:dyDescent="0.25">
      <c r="A3088" s="1">
        <v>88</v>
      </c>
      <c r="B3088" s="1">
        <v>5.9</v>
      </c>
    </row>
    <row r="3089" spans="1:2" x14ac:dyDescent="0.25">
      <c r="A3089" s="1">
        <v>91</v>
      </c>
      <c r="B3089" s="1">
        <v>3.6</v>
      </c>
    </row>
    <row r="3090" spans="1:2" x14ac:dyDescent="0.25">
      <c r="A3090" s="2">
        <v>141</v>
      </c>
      <c r="B3090" s="2">
        <v>7.7</v>
      </c>
    </row>
    <row r="3091" spans="1:2" x14ac:dyDescent="0.25">
      <c r="A3091" s="1">
        <v>101</v>
      </c>
      <c r="B3091" s="1">
        <v>7.3</v>
      </c>
    </row>
    <row r="3092" spans="1:2" x14ac:dyDescent="0.25">
      <c r="A3092" s="2">
        <v>105</v>
      </c>
      <c r="B3092" s="2">
        <v>7.4</v>
      </c>
    </row>
    <row r="3093" spans="1:2" x14ac:dyDescent="0.25">
      <c r="A3093" s="1">
        <v>100</v>
      </c>
      <c r="B3093" s="1">
        <v>6.6</v>
      </c>
    </row>
    <row r="3094" spans="1:2" x14ac:dyDescent="0.25">
      <c r="A3094" s="2">
        <v>116</v>
      </c>
      <c r="B3094" s="2">
        <v>6.9</v>
      </c>
    </row>
    <row r="3095" spans="1:2" x14ac:dyDescent="0.25">
      <c r="A3095" s="1">
        <v>97</v>
      </c>
      <c r="B3095" s="1">
        <v>6.8</v>
      </c>
    </row>
    <row r="3096" spans="1:2" x14ac:dyDescent="0.25">
      <c r="A3096" s="2">
        <v>106</v>
      </c>
      <c r="B3096" s="2">
        <v>7.3</v>
      </c>
    </row>
    <row r="3097" spans="1:2" x14ac:dyDescent="0.25">
      <c r="A3097" s="1">
        <v>105</v>
      </c>
      <c r="B3097" s="1">
        <v>7.2</v>
      </c>
    </row>
    <row r="3098" spans="1:2" x14ac:dyDescent="0.25">
      <c r="A3098" s="1">
        <v>122</v>
      </c>
      <c r="B3098" s="1">
        <v>7.7</v>
      </c>
    </row>
    <row r="3099" spans="1:2" x14ac:dyDescent="0.25">
      <c r="A3099" s="2">
        <v>107</v>
      </c>
      <c r="B3099" s="2">
        <v>8.1</v>
      </c>
    </row>
    <row r="3100" spans="1:2" x14ac:dyDescent="0.25">
      <c r="A3100" s="1">
        <v>121</v>
      </c>
      <c r="B3100" s="1">
        <v>7.7</v>
      </c>
    </row>
    <row r="3101" spans="1:2" x14ac:dyDescent="0.25">
      <c r="A3101" s="2">
        <v>98</v>
      </c>
      <c r="B3101" s="2">
        <v>7.6</v>
      </c>
    </row>
    <row r="3102" spans="1:2" x14ac:dyDescent="0.25">
      <c r="A3102" s="1">
        <v>123</v>
      </c>
      <c r="B3102" s="1">
        <v>7.2</v>
      </c>
    </row>
    <row r="3103" spans="1:2" x14ac:dyDescent="0.25">
      <c r="A3103" s="2">
        <v>110</v>
      </c>
      <c r="B3103" s="2">
        <v>7.2</v>
      </c>
    </row>
    <row r="3104" spans="1:2" x14ac:dyDescent="0.25">
      <c r="A3104" s="1">
        <v>120</v>
      </c>
      <c r="B3104" s="1">
        <v>8.1</v>
      </c>
    </row>
    <row r="3105" spans="1:2" x14ac:dyDescent="0.25">
      <c r="A3105" s="2">
        <v>122</v>
      </c>
      <c r="B3105" s="2">
        <v>7.5</v>
      </c>
    </row>
    <row r="3106" spans="1:2" x14ac:dyDescent="0.25">
      <c r="A3106" s="1">
        <v>110</v>
      </c>
      <c r="B3106" s="1">
        <v>8.1</v>
      </c>
    </row>
    <row r="3107" spans="1:2" x14ac:dyDescent="0.25">
      <c r="A3107" s="2">
        <v>139</v>
      </c>
      <c r="B3107" s="2">
        <v>7.8</v>
      </c>
    </row>
    <row r="3108" spans="1:2" x14ac:dyDescent="0.25">
      <c r="A3108" s="1">
        <v>124</v>
      </c>
      <c r="B3108" s="1">
        <v>7.8</v>
      </c>
    </row>
    <row r="3109" spans="1:2" x14ac:dyDescent="0.25">
      <c r="A3109" s="2">
        <v>120</v>
      </c>
      <c r="B3109" s="2">
        <v>5.8</v>
      </c>
    </row>
    <row r="3110" spans="1:2" x14ac:dyDescent="0.25">
      <c r="A3110" s="1">
        <v>152</v>
      </c>
      <c r="B3110" s="1">
        <v>7.6</v>
      </c>
    </row>
    <row r="3111" spans="1:2" x14ac:dyDescent="0.25">
      <c r="A3111" s="2">
        <v>98</v>
      </c>
      <c r="B3111" s="2">
        <v>7.4</v>
      </c>
    </row>
    <row r="3112" spans="1:2" x14ac:dyDescent="0.25">
      <c r="A3112" s="1">
        <v>106</v>
      </c>
      <c r="B3112" s="1">
        <v>6.3</v>
      </c>
    </row>
    <row r="3113" spans="1:2" x14ac:dyDescent="0.25">
      <c r="A3113" s="2">
        <v>106</v>
      </c>
      <c r="B3113" s="2">
        <v>6.9</v>
      </c>
    </row>
    <row r="3114" spans="1:2" x14ac:dyDescent="0.25">
      <c r="A3114" s="1">
        <v>106</v>
      </c>
      <c r="B3114" s="1">
        <v>8.6</v>
      </c>
    </row>
    <row r="3115" spans="1:2" x14ac:dyDescent="0.25">
      <c r="A3115" s="2">
        <v>89</v>
      </c>
      <c r="B3115" s="2">
        <v>5.0999999999999996</v>
      </c>
    </row>
    <row r="3116" spans="1:2" x14ac:dyDescent="0.25">
      <c r="A3116" s="1">
        <v>94</v>
      </c>
      <c r="B3116" s="1">
        <v>6.4</v>
      </c>
    </row>
    <row r="3117" spans="1:2" x14ac:dyDescent="0.25">
      <c r="A3117" s="2">
        <v>109</v>
      </c>
      <c r="B3117" s="2">
        <v>7.9</v>
      </c>
    </row>
    <row r="3118" spans="1:2" x14ac:dyDescent="0.25">
      <c r="A3118" s="1">
        <v>144</v>
      </c>
      <c r="B3118" s="1">
        <v>6.9</v>
      </c>
    </row>
    <row r="3119" spans="1:2" x14ac:dyDescent="0.25">
      <c r="A3119" s="2">
        <v>90</v>
      </c>
      <c r="B3119" s="2">
        <v>7.5</v>
      </c>
    </row>
    <row r="3120" spans="1:2" x14ac:dyDescent="0.25">
      <c r="A3120" s="1">
        <v>106</v>
      </c>
      <c r="B3120" s="1">
        <v>7.2</v>
      </c>
    </row>
    <row r="3121" spans="1:2" x14ac:dyDescent="0.25">
      <c r="A3121" s="2">
        <v>121</v>
      </c>
      <c r="B3121" s="2">
        <v>5.8</v>
      </c>
    </row>
    <row r="3122" spans="1:2" x14ac:dyDescent="0.25">
      <c r="A3122" s="1">
        <v>89</v>
      </c>
      <c r="B3122" s="1">
        <v>2.9</v>
      </c>
    </row>
    <row r="3123" spans="1:2" x14ac:dyDescent="0.25">
      <c r="A3123" s="2">
        <v>104</v>
      </c>
      <c r="B3123" s="2">
        <v>6.2</v>
      </c>
    </row>
    <row r="3124" spans="1:2" x14ac:dyDescent="0.25">
      <c r="A3124" s="2">
        <v>99</v>
      </c>
      <c r="B3124" s="2">
        <v>6.8</v>
      </c>
    </row>
    <row r="3125" spans="1:2" x14ac:dyDescent="0.25">
      <c r="A3125" s="1">
        <v>98</v>
      </c>
      <c r="B3125" s="1">
        <v>6.1</v>
      </c>
    </row>
    <row r="3126" spans="1:2" x14ac:dyDescent="0.25">
      <c r="A3126" s="2">
        <v>121</v>
      </c>
      <c r="B3126" s="2">
        <v>7.7</v>
      </c>
    </row>
    <row r="3127" spans="1:2" x14ac:dyDescent="0.25">
      <c r="A3127" s="1">
        <v>96</v>
      </c>
      <c r="B3127" s="1">
        <v>5.2</v>
      </c>
    </row>
    <row r="3128" spans="1:2" x14ac:dyDescent="0.25">
      <c r="A3128" s="2">
        <v>99</v>
      </c>
      <c r="B3128" s="2">
        <v>6.8</v>
      </c>
    </row>
    <row r="3129" spans="1:2" x14ac:dyDescent="0.25">
      <c r="A3129" s="1">
        <v>42</v>
      </c>
      <c r="B3129" s="1">
        <v>6.5</v>
      </c>
    </row>
    <row r="3130" spans="1:2" x14ac:dyDescent="0.25">
      <c r="A3130" s="2">
        <v>122</v>
      </c>
      <c r="B3130" s="2">
        <v>7</v>
      </c>
    </row>
    <row r="3131" spans="1:2" x14ac:dyDescent="0.25">
      <c r="A3131" s="1">
        <v>101</v>
      </c>
      <c r="B3131" s="1">
        <v>5.9</v>
      </c>
    </row>
    <row r="3132" spans="1:2" x14ac:dyDescent="0.25">
      <c r="A3132" s="2">
        <v>102</v>
      </c>
      <c r="B3132" s="2">
        <v>7.1</v>
      </c>
    </row>
    <row r="3133" spans="1:2" x14ac:dyDescent="0.25">
      <c r="A3133" s="1">
        <v>84</v>
      </c>
      <c r="B3133" s="1">
        <v>5.5</v>
      </c>
    </row>
    <row r="3134" spans="1:2" x14ac:dyDescent="0.25">
      <c r="A3134" s="2">
        <v>104</v>
      </c>
      <c r="B3134" s="2">
        <v>7.4</v>
      </c>
    </row>
    <row r="3135" spans="1:2" x14ac:dyDescent="0.25">
      <c r="A3135" s="1">
        <v>96</v>
      </c>
      <c r="B3135" s="1">
        <v>7.3</v>
      </c>
    </row>
    <row r="3136" spans="1:2" x14ac:dyDescent="0.25">
      <c r="A3136" s="2">
        <v>94</v>
      </c>
      <c r="B3136" s="2">
        <v>4.5999999999999996</v>
      </c>
    </row>
    <row r="3137" spans="1:2" x14ac:dyDescent="0.25">
      <c r="A3137" s="1">
        <v>90</v>
      </c>
      <c r="B3137" s="1">
        <v>7.2</v>
      </c>
    </row>
    <row r="3138" spans="1:2" x14ac:dyDescent="0.25">
      <c r="A3138" s="1">
        <v>90</v>
      </c>
      <c r="B3138" s="1">
        <v>5.0999999999999996</v>
      </c>
    </row>
    <row r="3139" spans="1:2" x14ac:dyDescent="0.25">
      <c r="A3139" s="2">
        <v>106</v>
      </c>
      <c r="B3139" s="2">
        <v>6.7</v>
      </c>
    </row>
    <row r="3140" spans="1:2" x14ac:dyDescent="0.25">
      <c r="A3140" s="1">
        <v>96</v>
      </c>
      <c r="B3140" s="1">
        <v>5.3</v>
      </c>
    </row>
    <row r="3141" spans="1:2" x14ac:dyDescent="0.25">
      <c r="A3141" s="1">
        <v>95</v>
      </c>
      <c r="B3141" s="1">
        <v>7.8</v>
      </c>
    </row>
    <row r="3142" spans="1:2" x14ac:dyDescent="0.25">
      <c r="A3142" s="2">
        <v>99</v>
      </c>
      <c r="B3142" s="2">
        <v>6.7</v>
      </c>
    </row>
    <row r="3143" spans="1:2" x14ac:dyDescent="0.25">
      <c r="A3143" s="2">
        <v>99</v>
      </c>
      <c r="B3143" s="2">
        <v>7.2</v>
      </c>
    </row>
    <row r="3144" spans="1:2" x14ac:dyDescent="0.25">
      <c r="A3144" s="1">
        <v>95</v>
      </c>
      <c r="B3144" s="1">
        <v>5.8</v>
      </c>
    </row>
    <row r="3145" spans="1:2" x14ac:dyDescent="0.25">
      <c r="A3145" s="2">
        <v>99</v>
      </c>
      <c r="B3145" s="2">
        <v>7</v>
      </c>
    </row>
    <row r="3146" spans="1:2" x14ac:dyDescent="0.25">
      <c r="A3146" s="1">
        <v>107</v>
      </c>
      <c r="B3146" s="1">
        <v>3.8</v>
      </c>
    </row>
    <row r="3147" spans="1:2" x14ac:dyDescent="0.25">
      <c r="A3147" s="2">
        <v>90</v>
      </c>
      <c r="B3147" s="2">
        <v>5.7</v>
      </c>
    </row>
    <row r="3148" spans="1:2" x14ac:dyDescent="0.25">
      <c r="A3148" s="2">
        <v>96</v>
      </c>
      <c r="B3148" s="2">
        <v>6.7</v>
      </c>
    </row>
    <row r="3149" spans="1:2" x14ac:dyDescent="0.25">
      <c r="A3149" s="1">
        <v>104</v>
      </c>
      <c r="B3149" s="1">
        <v>6.1</v>
      </c>
    </row>
    <row r="3150" spans="1:2" x14ac:dyDescent="0.25">
      <c r="A3150" s="2">
        <v>97</v>
      </c>
      <c r="B3150" s="2">
        <v>6.2</v>
      </c>
    </row>
    <row r="3151" spans="1:2" x14ac:dyDescent="0.25">
      <c r="A3151" s="1">
        <v>107</v>
      </c>
      <c r="B3151" s="1">
        <v>6.2</v>
      </c>
    </row>
    <row r="3152" spans="1:2" x14ac:dyDescent="0.25">
      <c r="A3152" s="1">
        <v>85</v>
      </c>
      <c r="B3152" s="1">
        <v>4.7</v>
      </c>
    </row>
    <row r="3153" spans="1:2" x14ac:dyDescent="0.25">
      <c r="A3153" s="2">
        <v>95</v>
      </c>
      <c r="B3153" s="2">
        <v>6.3</v>
      </c>
    </row>
    <row r="3154" spans="1:2" x14ac:dyDescent="0.25">
      <c r="A3154" s="1">
        <v>111</v>
      </c>
      <c r="B3154" s="1">
        <v>7.3</v>
      </c>
    </row>
    <row r="3155" spans="1:2" x14ac:dyDescent="0.25">
      <c r="A3155" s="2">
        <v>86</v>
      </c>
      <c r="B3155" s="2">
        <v>5.8</v>
      </c>
    </row>
    <row r="3156" spans="1:2" x14ac:dyDescent="0.25">
      <c r="A3156" s="1">
        <v>115</v>
      </c>
      <c r="B3156" s="1">
        <v>6.1</v>
      </c>
    </row>
    <row r="3157" spans="1:2" x14ac:dyDescent="0.25">
      <c r="A3157" s="2">
        <v>103</v>
      </c>
      <c r="B3157" s="2">
        <v>7.1</v>
      </c>
    </row>
    <row r="3158" spans="1:2" x14ac:dyDescent="0.25">
      <c r="A3158" s="2">
        <v>111</v>
      </c>
      <c r="B3158" s="2">
        <v>7.1</v>
      </c>
    </row>
    <row r="3159" spans="1:2" x14ac:dyDescent="0.25">
      <c r="A3159" s="1">
        <v>112</v>
      </c>
      <c r="B3159" s="1">
        <v>6.7</v>
      </c>
    </row>
    <row r="3160" spans="1:2" x14ac:dyDescent="0.25">
      <c r="A3160" s="2">
        <v>141</v>
      </c>
      <c r="B3160" s="2">
        <v>6.9</v>
      </c>
    </row>
    <row r="3161" spans="1:2" x14ac:dyDescent="0.25">
      <c r="A3161" s="1">
        <v>95</v>
      </c>
      <c r="B3161" s="1">
        <v>2.1</v>
      </c>
    </row>
    <row r="3162" spans="1:2" x14ac:dyDescent="0.25">
      <c r="A3162" s="1">
        <v>85</v>
      </c>
      <c r="B3162" s="1">
        <v>6.6</v>
      </c>
    </row>
    <row r="3163" spans="1:2" x14ac:dyDescent="0.25">
      <c r="A3163" s="1">
        <v>129</v>
      </c>
      <c r="B3163" s="1">
        <v>8.3000000000000007</v>
      </c>
    </row>
    <row r="3164" spans="1:2" x14ac:dyDescent="0.25">
      <c r="A3164" s="2">
        <v>125</v>
      </c>
      <c r="B3164" s="2">
        <v>7.2</v>
      </c>
    </row>
    <row r="3165" spans="1:2" x14ac:dyDescent="0.25">
      <c r="A3165" s="1">
        <v>116</v>
      </c>
      <c r="B3165" s="1">
        <v>5.6</v>
      </c>
    </row>
    <row r="3166" spans="1:2" x14ac:dyDescent="0.25">
      <c r="A3166" s="2">
        <v>105</v>
      </c>
      <c r="B3166" s="2">
        <v>7.7</v>
      </c>
    </row>
    <row r="3167" spans="1:2" x14ac:dyDescent="0.25">
      <c r="A3167" s="1">
        <v>90</v>
      </c>
      <c r="B3167" s="1">
        <v>6.6</v>
      </c>
    </row>
    <row r="3168" spans="1:2" x14ac:dyDescent="0.25">
      <c r="A3168" s="1">
        <v>111</v>
      </c>
      <c r="B3168" s="1">
        <v>7.4</v>
      </c>
    </row>
    <row r="3169" spans="1:2" x14ac:dyDescent="0.25">
      <c r="A3169" s="2">
        <v>91</v>
      </c>
      <c r="B3169" s="2">
        <v>7.1</v>
      </c>
    </row>
    <row r="3170" spans="1:2" x14ac:dyDescent="0.25">
      <c r="A3170" s="2">
        <v>97</v>
      </c>
      <c r="B3170" s="2">
        <v>7.9</v>
      </c>
    </row>
    <row r="3171" spans="1:2" x14ac:dyDescent="0.25">
      <c r="A3171" s="1">
        <v>92</v>
      </c>
      <c r="B3171" s="1">
        <v>6.7</v>
      </c>
    </row>
    <row r="3172" spans="1:2" x14ac:dyDescent="0.25">
      <c r="A3172" s="2">
        <v>104</v>
      </c>
      <c r="B3172" s="2">
        <v>6.6</v>
      </c>
    </row>
    <row r="3173" spans="1:2" x14ac:dyDescent="0.25">
      <c r="A3173" s="1">
        <v>120</v>
      </c>
      <c r="B3173" s="1">
        <v>7.9</v>
      </c>
    </row>
    <row r="3174" spans="1:2" x14ac:dyDescent="0.25">
      <c r="A3174" s="2">
        <v>99</v>
      </c>
      <c r="B3174" s="2">
        <v>4.9000000000000004</v>
      </c>
    </row>
    <row r="3175" spans="1:2" x14ac:dyDescent="0.25">
      <c r="A3175" s="1">
        <v>93</v>
      </c>
      <c r="B3175" s="1">
        <v>7.2</v>
      </c>
    </row>
    <row r="3176" spans="1:2" x14ac:dyDescent="0.25">
      <c r="A3176" s="1">
        <v>99</v>
      </c>
      <c r="B3176" s="1">
        <v>6.1</v>
      </c>
    </row>
    <row r="3177" spans="1:2" x14ac:dyDescent="0.25">
      <c r="A3177" s="2">
        <v>96</v>
      </c>
      <c r="B3177" s="2">
        <v>5.3</v>
      </c>
    </row>
    <row r="3178" spans="1:2" x14ac:dyDescent="0.25">
      <c r="A3178" s="1">
        <v>96</v>
      </c>
      <c r="B3178" s="1">
        <v>5</v>
      </c>
    </row>
    <row r="3179" spans="1:2" x14ac:dyDescent="0.25">
      <c r="A3179" s="1">
        <v>100</v>
      </c>
      <c r="B3179" s="1">
        <v>7.6</v>
      </c>
    </row>
    <row r="3180" spans="1:2" x14ac:dyDescent="0.25">
      <c r="A3180" s="1">
        <v>98</v>
      </c>
      <c r="B3180" s="1">
        <v>7.6</v>
      </c>
    </row>
    <row r="3181" spans="1:2" x14ac:dyDescent="0.25">
      <c r="A3181" s="1">
        <v>106</v>
      </c>
      <c r="B3181" s="1">
        <v>6.6</v>
      </c>
    </row>
    <row r="3182" spans="1:2" x14ac:dyDescent="0.25">
      <c r="A3182" s="2">
        <v>95</v>
      </c>
      <c r="B3182" s="2">
        <v>6.6</v>
      </c>
    </row>
    <row r="3183" spans="1:2" x14ac:dyDescent="0.25">
      <c r="A3183" s="1">
        <v>104</v>
      </c>
      <c r="B3183" s="1">
        <v>7.3</v>
      </c>
    </row>
    <row r="3184" spans="1:2" x14ac:dyDescent="0.25">
      <c r="A3184" s="2">
        <v>87</v>
      </c>
      <c r="B3184" s="2">
        <v>6.6</v>
      </c>
    </row>
    <row r="3185" spans="1:2" x14ac:dyDescent="0.25">
      <c r="A3185" s="1">
        <v>81</v>
      </c>
      <c r="B3185" s="1">
        <v>6.9</v>
      </c>
    </row>
    <row r="3186" spans="1:2" x14ac:dyDescent="0.25">
      <c r="A3186" s="2">
        <v>94</v>
      </c>
      <c r="B3186" s="2">
        <v>5.8</v>
      </c>
    </row>
    <row r="3187" spans="1:2" x14ac:dyDescent="0.25">
      <c r="A3187" s="1">
        <v>89</v>
      </c>
      <c r="B3187" s="1">
        <v>4.4000000000000004</v>
      </c>
    </row>
    <row r="3188" spans="1:2" x14ac:dyDescent="0.25">
      <c r="A3188" s="2">
        <v>88</v>
      </c>
      <c r="B3188" s="2">
        <v>6.6</v>
      </c>
    </row>
    <row r="3189" spans="1:2" x14ac:dyDescent="0.25">
      <c r="A3189" s="1">
        <v>108</v>
      </c>
      <c r="B3189" s="1">
        <v>7.1</v>
      </c>
    </row>
    <row r="3190" spans="1:2" x14ac:dyDescent="0.25">
      <c r="A3190" s="2">
        <v>115</v>
      </c>
      <c r="B3190" s="2">
        <v>7.6</v>
      </c>
    </row>
    <row r="3191" spans="1:2" x14ac:dyDescent="0.25">
      <c r="A3191" s="1">
        <v>96</v>
      </c>
      <c r="B3191" s="1">
        <v>4.5999999999999996</v>
      </c>
    </row>
    <row r="3192" spans="1:2" x14ac:dyDescent="0.25">
      <c r="A3192" s="2">
        <v>135</v>
      </c>
      <c r="B3192" s="2">
        <v>6.8</v>
      </c>
    </row>
    <row r="3193" spans="1:2" x14ac:dyDescent="0.25">
      <c r="A3193" s="2">
        <v>93</v>
      </c>
      <c r="B3193" s="2">
        <v>4.9000000000000004</v>
      </c>
    </row>
    <row r="3194" spans="1:2" x14ac:dyDescent="0.25">
      <c r="A3194" s="1">
        <v>109</v>
      </c>
      <c r="B3194" s="1">
        <v>7.3</v>
      </c>
    </row>
    <row r="3195" spans="1:2" x14ac:dyDescent="0.25">
      <c r="A3195" s="1">
        <v>101</v>
      </c>
      <c r="B3195" s="1">
        <v>5</v>
      </c>
    </row>
    <row r="3196" spans="1:2" x14ac:dyDescent="0.25">
      <c r="A3196" s="1">
        <v>117</v>
      </c>
      <c r="B3196" s="1">
        <v>8</v>
      </c>
    </row>
    <row r="3197" spans="1:2" x14ac:dyDescent="0.25">
      <c r="A3197" s="2">
        <v>83</v>
      </c>
      <c r="B3197" s="2">
        <v>5.2</v>
      </c>
    </row>
    <row r="3198" spans="1:2" x14ac:dyDescent="0.25">
      <c r="A3198" s="1">
        <v>113</v>
      </c>
      <c r="B3198" s="1">
        <v>8.5</v>
      </c>
    </row>
    <row r="3199" spans="1:2" x14ac:dyDescent="0.25">
      <c r="A3199" s="2">
        <v>104</v>
      </c>
      <c r="B3199" s="2">
        <v>6.5</v>
      </c>
    </row>
    <row r="3200" spans="1:2" x14ac:dyDescent="0.25">
      <c r="A3200" s="1">
        <v>97</v>
      </c>
      <c r="B3200" s="1">
        <v>7.4</v>
      </c>
    </row>
    <row r="3201" spans="1:2" x14ac:dyDescent="0.25">
      <c r="A3201" s="2">
        <v>110</v>
      </c>
      <c r="B3201" s="2">
        <v>7.7</v>
      </c>
    </row>
    <row r="3202" spans="1:2" x14ac:dyDescent="0.25">
      <c r="A3202" s="1">
        <v>103</v>
      </c>
      <c r="B3202" s="1">
        <v>7.4</v>
      </c>
    </row>
    <row r="3203" spans="1:2" x14ac:dyDescent="0.25">
      <c r="A3203" s="2">
        <v>94</v>
      </c>
      <c r="B3203" s="2">
        <v>5.0999999999999996</v>
      </c>
    </row>
    <row r="3204" spans="1:2" x14ac:dyDescent="0.25">
      <c r="A3204" s="2">
        <v>77</v>
      </c>
      <c r="B3204" s="2">
        <v>5</v>
      </c>
    </row>
    <row r="3205" spans="1:2" x14ac:dyDescent="0.25">
      <c r="A3205" s="1">
        <v>134</v>
      </c>
      <c r="B3205" s="1">
        <v>7.2</v>
      </c>
    </row>
    <row r="3206" spans="1:2" x14ac:dyDescent="0.25">
      <c r="A3206" s="1">
        <v>90</v>
      </c>
      <c r="B3206" s="1">
        <v>6.4</v>
      </c>
    </row>
    <row r="3207" spans="1:2" x14ac:dyDescent="0.25">
      <c r="A3207" s="1">
        <v>104</v>
      </c>
      <c r="B3207" s="1">
        <v>5.6</v>
      </c>
    </row>
    <row r="3208" spans="1:2" x14ac:dyDescent="0.25">
      <c r="A3208" s="1">
        <v>93</v>
      </c>
      <c r="B3208" s="1">
        <v>6.1</v>
      </c>
    </row>
    <row r="3209" spans="1:2" x14ac:dyDescent="0.25">
      <c r="A3209" s="2">
        <v>106</v>
      </c>
      <c r="B3209" s="2">
        <v>5.2</v>
      </c>
    </row>
    <row r="3210" spans="1:2" x14ac:dyDescent="0.25">
      <c r="A3210" s="1">
        <v>109</v>
      </c>
      <c r="B3210" s="1">
        <v>7.3</v>
      </c>
    </row>
    <row r="3211" spans="1:2" x14ac:dyDescent="0.25">
      <c r="A3211" s="2">
        <v>101</v>
      </c>
      <c r="B3211" s="2">
        <v>7.5</v>
      </c>
    </row>
    <row r="3212" spans="1:2" x14ac:dyDescent="0.25">
      <c r="A3212" s="1">
        <v>100</v>
      </c>
      <c r="B3212" s="1">
        <v>4.5</v>
      </c>
    </row>
    <row r="3213" spans="1:2" x14ac:dyDescent="0.25">
      <c r="A3213" s="2">
        <v>95</v>
      </c>
      <c r="B3213" s="2">
        <v>6.6</v>
      </c>
    </row>
    <row r="3214" spans="1:2" x14ac:dyDescent="0.25">
      <c r="A3214" s="1">
        <v>94</v>
      </c>
      <c r="B3214" s="1">
        <v>5.3</v>
      </c>
    </row>
    <row r="3215" spans="1:2" x14ac:dyDescent="0.25">
      <c r="A3215" s="2">
        <v>93</v>
      </c>
      <c r="B3215" s="2">
        <v>4.9000000000000004</v>
      </c>
    </row>
    <row r="3216" spans="1:2" x14ac:dyDescent="0.25">
      <c r="A3216" s="1">
        <v>106</v>
      </c>
      <c r="B3216" s="1">
        <v>7.7</v>
      </c>
    </row>
    <row r="3217" spans="1:2" x14ac:dyDescent="0.25">
      <c r="A3217" s="2">
        <v>99</v>
      </c>
      <c r="B3217" s="2">
        <v>8</v>
      </c>
    </row>
    <row r="3218" spans="1:2" x14ac:dyDescent="0.25">
      <c r="A3218" s="1">
        <v>82</v>
      </c>
      <c r="B3218" s="1">
        <v>3.8</v>
      </c>
    </row>
    <row r="3219" spans="1:2" x14ac:dyDescent="0.25">
      <c r="A3219" s="2">
        <v>135</v>
      </c>
      <c r="B3219" s="2">
        <v>7.6</v>
      </c>
    </row>
    <row r="3220" spans="1:2" x14ac:dyDescent="0.25">
      <c r="A3220" s="1">
        <v>88</v>
      </c>
      <c r="B3220" s="1">
        <v>5.9</v>
      </c>
    </row>
    <row r="3221" spans="1:2" x14ac:dyDescent="0.25">
      <c r="A3221" s="2">
        <v>89</v>
      </c>
      <c r="B3221" s="2">
        <v>6.2</v>
      </c>
    </row>
    <row r="3222" spans="1:2" x14ac:dyDescent="0.25">
      <c r="A3222" s="1">
        <v>110</v>
      </c>
      <c r="B3222" s="1">
        <v>7.2</v>
      </c>
    </row>
    <row r="3223" spans="1:2" x14ac:dyDescent="0.25">
      <c r="A3223" s="2">
        <v>107</v>
      </c>
      <c r="B3223" s="2">
        <v>6.3</v>
      </c>
    </row>
    <row r="3224" spans="1:2" x14ac:dyDescent="0.25">
      <c r="A3224" s="1">
        <v>86</v>
      </c>
      <c r="B3224" s="1">
        <v>5.2</v>
      </c>
    </row>
    <row r="3225" spans="1:2" x14ac:dyDescent="0.25">
      <c r="A3225" s="2">
        <v>91</v>
      </c>
      <c r="B3225" s="2">
        <v>6.9</v>
      </c>
    </row>
    <row r="3226" spans="1:2" x14ac:dyDescent="0.25">
      <c r="A3226" s="1">
        <v>103</v>
      </c>
      <c r="B3226" s="1">
        <v>6.8</v>
      </c>
    </row>
    <row r="3227" spans="1:2" x14ac:dyDescent="0.25">
      <c r="A3227" s="2">
        <v>92</v>
      </c>
      <c r="B3227" s="2">
        <v>3.5</v>
      </c>
    </row>
    <row r="3228" spans="1:2" x14ac:dyDescent="0.25">
      <c r="A3228" s="1">
        <v>99</v>
      </c>
      <c r="B3228" s="1">
        <v>6.1</v>
      </c>
    </row>
    <row r="3229" spans="1:2" x14ac:dyDescent="0.25">
      <c r="A3229" s="1">
        <v>96</v>
      </c>
      <c r="B3229" s="1">
        <v>4.5</v>
      </c>
    </row>
    <row r="3230" spans="1:2" x14ac:dyDescent="0.25">
      <c r="A3230" s="2">
        <v>82</v>
      </c>
      <c r="B3230" s="2">
        <v>5.9</v>
      </c>
    </row>
    <row r="3231" spans="1:2" x14ac:dyDescent="0.25">
      <c r="A3231" s="1">
        <v>92</v>
      </c>
      <c r="B3231" s="1">
        <v>6.9</v>
      </c>
    </row>
    <row r="3232" spans="1:2" x14ac:dyDescent="0.25">
      <c r="A3232" s="2">
        <v>112</v>
      </c>
      <c r="B3232" s="2">
        <v>7.7</v>
      </c>
    </row>
    <row r="3233" spans="1:2" x14ac:dyDescent="0.25">
      <c r="A3233" s="2">
        <v>90</v>
      </c>
      <c r="B3233" s="2">
        <v>5.3</v>
      </c>
    </row>
    <row r="3234" spans="1:2" x14ac:dyDescent="0.25">
      <c r="A3234" s="2">
        <v>150</v>
      </c>
      <c r="B3234" s="2">
        <v>7</v>
      </c>
    </row>
    <row r="3235" spans="1:2" x14ac:dyDescent="0.25">
      <c r="A3235" s="2">
        <v>91</v>
      </c>
      <c r="B3235" s="2">
        <v>6.6</v>
      </c>
    </row>
    <row r="3236" spans="1:2" x14ac:dyDescent="0.25">
      <c r="A3236" s="2">
        <v>95</v>
      </c>
      <c r="B3236" s="2">
        <v>6.4</v>
      </c>
    </row>
    <row r="3237" spans="1:2" x14ac:dyDescent="0.25">
      <c r="A3237" s="1">
        <v>97</v>
      </c>
      <c r="B3237" s="1">
        <v>7.9</v>
      </c>
    </row>
    <row r="3238" spans="1:2" x14ac:dyDescent="0.25">
      <c r="A3238" s="1">
        <v>41</v>
      </c>
      <c r="B3238" s="1">
        <v>6.9</v>
      </c>
    </row>
    <row r="3239" spans="1:2" x14ac:dyDescent="0.25">
      <c r="A3239" s="2">
        <v>112</v>
      </c>
      <c r="B3239" s="2">
        <v>7.7</v>
      </c>
    </row>
    <row r="3240" spans="1:2" x14ac:dyDescent="0.25">
      <c r="A3240" s="1">
        <v>122</v>
      </c>
      <c r="B3240" s="1">
        <v>7.2</v>
      </c>
    </row>
    <row r="3241" spans="1:2" x14ac:dyDescent="0.25">
      <c r="A3241" s="2">
        <v>110</v>
      </c>
      <c r="B3241" s="2">
        <v>6.8</v>
      </c>
    </row>
    <row r="3242" spans="1:2" x14ac:dyDescent="0.25">
      <c r="A3242" s="2">
        <v>108</v>
      </c>
      <c r="B3242" s="2">
        <v>7.4</v>
      </c>
    </row>
    <row r="3243" spans="1:2" x14ac:dyDescent="0.25">
      <c r="A3243" s="1">
        <v>121</v>
      </c>
      <c r="B3243" s="1">
        <v>4.5999999999999996</v>
      </c>
    </row>
    <row r="3244" spans="1:2" x14ac:dyDescent="0.25">
      <c r="A3244" s="2">
        <v>97</v>
      </c>
      <c r="B3244" s="2">
        <v>6.4</v>
      </c>
    </row>
    <row r="3245" spans="1:2" x14ac:dyDescent="0.25">
      <c r="A3245" s="1">
        <v>116</v>
      </c>
      <c r="B3245" s="1">
        <v>7</v>
      </c>
    </row>
    <row r="3246" spans="1:2" x14ac:dyDescent="0.25">
      <c r="A3246" s="2">
        <v>94</v>
      </c>
      <c r="B3246" s="2">
        <v>7.7</v>
      </c>
    </row>
    <row r="3247" spans="1:2" x14ac:dyDescent="0.25">
      <c r="A3247" s="1">
        <v>103</v>
      </c>
      <c r="B3247" s="1">
        <v>6.8</v>
      </c>
    </row>
    <row r="3248" spans="1:2" x14ac:dyDescent="0.25">
      <c r="A3248" s="2">
        <v>112</v>
      </c>
      <c r="B3248" s="2">
        <v>7</v>
      </c>
    </row>
    <row r="3249" spans="1:2" x14ac:dyDescent="0.25">
      <c r="A3249" s="1">
        <v>91</v>
      </c>
      <c r="B3249" s="1">
        <v>7</v>
      </c>
    </row>
    <row r="3250" spans="1:2" x14ac:dyDescent="0.25">
      <c r="A3250" s="2">
        <v>98</v>
      </c>
      <c r="B3250" s="2">
        <v>6.3</v>
      </c>
    </row>
    <row r="3251" spans="1:2" x14ac:dyDescent="0.25">
      <c r="A3251" s="1">
        <v>95</v>
      </c>
      <c r="B3251" s="1">
        <v>7.1</v>
      </c>
    </row>
    <row r="3252" spans="1:2" x14ac:dyDescent="0.25">
      <c r="A3252" s="1">
        <v>99</v>
      </c>
      <c r="B3252" s="1">
        <v>4.4000000000000004</v>
      </c>
    </row>
    <row r="3253" spans="1:2" x14ac:dyDescent="0.25">
      <c r="A3253" s="2">
        <v>91</v>
      </c>
      <c r="B3253" s="2">
        <v>7.1</v>
      </c>
    </row>
    <row r="3254" spans="1:2" x14ac:dyDescent="0.25">
      <c r="A3254" s="1">
        <v>97</v>
      </c>
      <c r="B3254" s="1">
        <v>6.1</v>
      </c>
    </row>
    <row r="3255" spans="1:2" x14ac:dyDescent="0.25">
      <c r="A3255" s="2">
        <v>90</v>
      </c>
      <c r="B3255" s="2">
        <v>7.3</v>
      </c>
    </row>
    <row r="3256" spans="1:2" x14ac:dyDescent="0.25">
      <c r="A3256" s="2">
        <v>90</v>
      </c>
      <c r="B3256" s="2">
        <v>6.2</v>
      </c>
    </row>
    <row r="3257" spans="1:2" x14ac:dyDescent="0.25">
      <c r="A3257" s="2">
        <v>94</v>
      </c>
      <c r="B3257" s="2">
        <v>6.2</v>
      </c>
    </row>
    <row r="3258" spans="1:2" x14ac:dyDescent="0.25">
      <c r="A3258" s="1">
        <v>90</v>
      </c>
      <c r="B3258" s="1">
        <v>6.2</v>
      </c>
    </row>
    <row r="3259" spans="1:2" x14ac:dyDescent="0.25">
      <c r="A3259" s="2">
        <v>103</v>
      </c>
      <c r="B3259" s="2">
        <v>3.3</v>
      </c>
    </row>
    <row r="3260" spans="1:2" x14ac:dyDescent="0.25">
      <c r="A3260" s="1">
        <v>105</v>
      </c>
      <c r="B3260" s="1">
        <v>7.5</v>
      </c>
    </row>
    <row r="3261" spans="1:2" x14ac:dyDescent="0.25">
      <c r="A3261" s="2">
        <v>113</v>
      </c>
      <c r="B3261" s="2">
        <v>7.4</v>
      </c>
    </row>
    <row r="3262" spans="1:2" x14ac:dyDescent="0.25">
      <c r="A3262" s="1">
        <v>99</v>
      </c>
      <c r="B3262" s="1">
        <v>7.3</v>
      </c>
    </row>
    <row r="3263" spans="1:2" x14ac:dyDescent="0.25">
      <c r="A3263" s="2">
        <v>148</v>
      </c>
      <c r="B3263" s="2">
        <v>8</v>
      </c>
    </row>
    <row r="3264" spans="1:2" x14ac:dyDescent="0.25">
      <c r="A3264" s="2">
        <v>93</v>
      </c>
      <c r="B3264" s="2">
        <v>5.9</v>
      </c>
    </row>
    <row r="3265" spans="1:2" x14ac:dyDescent="0.25">
      <c r="A3265" s="1">
        <v>94</v>
      </c>
      <c r="B3265" s="1">
        <v>6.8</v>
      </c>
    </row>
    <row r="3266" spans="1:2" x14ac:dyDescent="0.25">
      <c r="A3266" s="2">
        <v>121</v>
      </c>
      <c r="B3266" s="2">
        <v>7.4</v>
      </c>
    </row>
    <row r="3267" spans="1:2" x14ac:dyDescent="0.25">
      <c r="A3267" s="1">
        <v>118</v>
      </c>
      <c r="B3267" s="1">
        <v>6.7</v>
      </c>
    </row>
    <row r="3268" spans="1:2" x14ac:dyDescent="0.25">
      <c r="A3268" s="2">
        <v>101</v>
      </c>
      <c r="B3268" s="2">
        <v>5.5</v>
      </c>
    </row>
    <row r="3269" spans="1:2" x14ac:dyDescent="0.25">
      <c r="A3269" s="2">
        <v>90</v>
      </c>
      <c r="B3269" s="2">
        <v>5.7</v>
      </c>
    </row>
    <row r="3270" spans="1:2" x14ac:dyDescent="0.25">
      <c r="A3270" s="2">
        <v>100</v>
      </c>
      <c r="B3270" s="2">
        <v>7.2</v>
      </c>
    </row>
    <row r="3271" spans="1:2" x14ac:dyDescent="0.25">
      <c r="A3271" s="2">
        <v>97</v>
      </c>
      <c r="B3271" s="2">
        <v>5.9</v>
      </c>
    </row>
    <row r="3272" spans="1:2" x14ac:dyDescent="0.25">
      <c r="A3272" s="2">
        <v>96</v>
      </c>
      <c r="B3272" s="2">
        <v>6.7</v>
      </c>
    </row>
    <row r="3273" spans="1:2" x14ac:dyDescent="0.25">
      <c r="A3273" s="2">
        <v>117</v>
      </c>
      <c r="B3273" s="2">
        <v>7.1</v>
      </c>
    </row>
    <row r="3274" spans="1:2" x14ac:dyDescent="0.25">
      <c r="A3274" s="1">
        <v>108</v>
      </c>
      <c r="B3274" s="1">
        <v>7.7</v>
      </c>
    </row>
    <row r="3275" spans="1:2" x14ac:dyDescent="0.25">
      <c r="A3275" s="1">
        <v>109</v>
      </c>
      <c r="B3275" s="1">
        <v>7.4</v>
      </c>
    </row>
    <row r="3276" spans="1:2" x14ac:dyDescent="0.25">
      <c r="A3276" s="2">
        <v>102</v>
      </c>
      <c r="B3276" s="2">
        <v>8.4</v>
      </c>
    </row>
    <row r="3277" spans="1:2" x14ac:dyDescent="0.25">
      <c r="A3277" s="2">
        <v>115</v>
      </c>
      <c r="B3277" s="2">
        <v>7.2</v>
      </c>
    </row>
    <row r="3278" spans="1:2" x14ac:dyDescent="0.25">
      <c r="A3278" s="2">
        <v>98</v>
      </c>
      <c r="B3278" s="2">
        <v>5.4</v>
      </c>
    </row>
    <row r="3279" spans="1:2" x14ac:dyDescent="0.25">
      <c r="A3279" s="1">
        <v>133</v>
      </c>
      <c r="B3279" s="1">
        <v>8.1</v>
      </c>
    </row>
    <row r="3280" spans="1:2" x14ac:dyDescent="0.25">
      <c r="A3280" s="1">
        <v>122</v>
      </c>
      <c r="B3280" s="1">
        <v>7.8</v>
      </c>
    </row>
    <row r="3281" spans="1:2" x14ac:dyDescent="0.25">
      <c r="A3281" s="2">
        <v>106</v>
      </c>
      <c r="B3281" s="2">
        <v>6.8</v>
      </c>
    </row>
    <row r="3282" spans="1:2" x14ac:dyDescent="0.25">
      <c r="A3282" s="2">
        <v>112</v>
      </c>
      <c r="B3282" s="2">
        <v>7.7</v>
      </c>
    </row>
    <row r="3283" spans="1:2" x14ac:dyDescent="0.25">
      <c r="A3283" s="2">
        <v>99</v>
      </c>
      <c r="B3283" s="2">
        <v>6.5</v>
      </c>
    </row>
    <row r="3284" spans="1:2" x14ac:dyDescent="0.25">
      <c r="A3284" s="1">
        <v>110</v>
      </c>
      <c r="B3284" s="1">
        <v>7.3</v>
      </c>
    </row>
    <row r="3285" spans="1:2" x14ac:dyDescent="0.25">
      <c r="A3285" s="2">
        <v>104</v>
      </c>
      <c r="B3285" s="2">
        <v>5.9</v>
      </c>
    </row>
    <row r="3286" spans="1:2" x14ac:dyDescent="0.25">
      <c r="A3286" s="2">
        <v>133</v>
      </c>
      <c r="B3286" s="2">
        <v>8.6999999999999993</v>
      </c>
    </row>
    <row r="3287" spans="1:2" x14ac:dyDescent="0.25">
      <c r="A3287" s="1">
        <v>103</v>
      </c>
      <c r="B3287" s="1">
        <v>5.8</v>
      </c>
    </row>
    <row r="3288" spans="1:2" x14ac:dyDescent="0.25">
      <c r="A3288" s="2">
        <v>112</v>
      </c>
      <c r="B3288" s="2">
        <v>6.1</v>
      </c>
    </row>
    <row r="3289" spans="1:2" x14ac:dyDescent="0.25">
      <c r="A3289" s="1">
        <v>101</v>
      </c>
      <c r="B3289" s="1">
        <v>7.6</v>
      </c>
    </row>
    <row r="3290" spans="1:2" x14ac:dyDescent="0.25">
      <c r="A3290" s="2">
        <v>133</v>
      </c>
      <c r="B3290" s="2">
        <v>7.2</v>
      </c>
    </row>
    <row r="3291" spans="1:2" x14ac:dyDescent="0.25">
      <c r="A3291" s="2">
        <v>111</v>
      </c>
      <c r="B3291" s="2">
        <v>5.8</v>
      </c>
    </row>
    <row r="3292" spans="1:2" x14ac:dyDescent="0.25">
      <c r="A3292" s="2">
        <v>104</v>
      </c>
      <c r="B3292" s="2">
        <v>6.5</v>
      </c>
    </row>
    <row r="3293" spans="1:2" x14ac:dyDescent="0.25">
      <c r="A3293" s="1">
        <v>112</v>
      </c>
      <c r="B3293" s="1">
        <v>7.3</v>
      </c>
    </row>
    <row r="3294" spans="1:2" x14ac:dyDescent="0.25">
      <c r="A3294" s="2">
        <v>94</v>
      </c>
      <c r="B3294" s="2">
        <v>6.2</v>
      </c>
    </row>
    <row r="3295" spans="1:2" x14ac:dyDescent="0.25">
      <c r="A3295" s="1">
        <v>90</v>
      </c>
      <c r="B3295" s="1">
        <v>5</v>
      </c>
    </row>
    <row r="3296" spans="1:2" x14ac:dyDescent="0.25">
      <c r="A3296" s="1">
        <v>101</v>
      </c>
      <c r="B3296" s="1">
        <v>7.8</v>
      </c>
    </row>
    <row r="3297" spans="1:2" x14ac:dyDescent="0.25">
      <c r="A3297" s="2">
        <v>93</v>
      </c>
      <c r="B3297" s="2">
        <v>8.1</v>
      </c>
    </row>
    <row r="3298" spans="1:2" x14ac:dyDescent="0.25">
      <c r="A3298" s="1">
        <v>152</v>
      </c>
      <c r="B3298" s="1">
        <v>6.7</v>
      </c>
    </row>
    <row r="3299" spans="1:2" x14ac:dyDescent="0.25">
      <c r="A3299" s="2">
        <v>150</v>
      </c>
      <c r="B3299" s="2">
        <v>6.1</v>
      </c>
    </row>
    <row r="3300" spans="1:2" x14ac:dyDescent="0.25">
      <c r="A3300" s="1">
        <v>112</v>
      </c>
      <c r="B3300" s="1">
        <v>7.1</v>
      </c>
    </row>
    <row r="3301" spans="1:2" x14ac:dyDescent="0.25">
      <c r="A3301" s="2">
        <v>95</v>
      </c>
      <c r="B3301" s="2">
        <v>5.6</v>
      </c>
    </row>
    <row r="3302" spans="1:2" x14ac:dyDescent="0.25">
      <c r="A3302" s="1">
        <v>111</v>
      </c>
      <c r="B3302" s="1">
        <v>7.6</v>
      </c>
    </row>
    <row r="3303" spans="1:2" x14ac:dyDescent="0.25">
      <c r="A3303" s="1">
        <v>91</v>
      </c>
      <c r="B3303" s="1">
        <v>4.5999999999999996</v>
      </c>
    </row>
    <row r="3304" spans="1:2" x14ac:dyDescent="0.25">
      <c r="A3304" s="2">
        <v>106</v>
      </c>
      <c r="B3304" s="2">
        <v>7.1</v>
      </c>
    </row>
    <row r="3305" spans="1:2" x14ac:dyDescent="0.25">
      <c r="A3305" s="1">
        <v>93</v>
      </c>
      <c r="B3305" s="1">
        <v>7.3</v>
      </c>
    </row>
    <row r="3306" spans="1:2" x14ac:dyDescent="0.25">
      <c r="A3306" s="2">
        <v>93</v>
      </c>
      <c r="B3306" s="2">
        <v>4</v>
      </c>
    </row>
    <row r="3307" spans="1:2" x14ac:dyDescent="0.25">
      <c r="A3307" s="1">
        <v>165</v>
      </c>
      <c r="B3307" s="1">
        <v>8</v>
      </c>
    </row>
    <row r="3308" spans="1:2" x14ac:dyDescent="0.25">
      <c r="A3308" s="2">
        <v>96</v>
      </c>
      <c r="B3308" s="2">
        <v>6.7</v>
      </c>
    </row>
    <row r="3309" spans="1:2" x14ac:dyDescent="0.25">
      <c r="A3309" s="1">
        <v>119</v>
      </c>
      <c r="B3309" s="1">
        <v>5.7</v>
      </c>
    </row>
    <row r="3310" spans="1:2" x14ac:dyDescent="0.25">
      <c r="A3310" s="2">
        <v>93</v>
      </c>
      <c r="B3310" s="2">
        <v>4.5999999999999996</v>
      </c>
    </row>
    <row r="3311" spans="1:2" x14ac:dyDescent="0.25">
      <c r="A3311" s="1">
        <v>82</v>
      </c>
      <c r="B3311" s="1">
        <v>4</v>
      </c>
    </row>
    <row r="3312" spans="1:2" x14ac:dyDescent="0.25">
      <c r="A3312" s="2">
        <v>101</v>
      </c>
      <c r="B3312" s="2">
        <v>7</v>
      </c>
    </row>
    <row r="3313" spans="1:2" x14ac:dyDescent="0.25">
      <c r="A3313" s="2">
        <v>81</v>
      </c>
      <c r="B3313" s="2">
        <v>5.9</v>
      </c>
    </row>
    <row r="3314" spans="1:2" x14ac:dyDescent="0.25">
      <c r="A3314" s="1">
        <v>105</v>
      </c>
      <c r="B3314" s="1">
        <v>7.5</v>
      </c>
    </row>
    <row r="3315" spans="1:2" x14ac:dyDescent="0.25">
      <c r="A3315" s="2">
        <v>86</v>
      </c>
      <c r="B3315" s="2">
        <v>4.7</v>
      </c>
    </row>
    <row r="3316" spans="1:2" x14ac:dyDescent="0.25">
      <c r="A3316" s="1">
        <v>110</v>
      </c>
      <c r="B3316" s="1">
        <v>6.7</v>
      </c>
    </row>
    <row r="3317" spans="1:2" x14ac:dyDescent="0.25">
      <c r="A3317" s="2">
        <v>110</v>
      </c>
      <c r="B3317" s="2">
        <v>6.7</v>
      </c>
    </row>
    <row r="3318" spans="1:2" x14ac:dyDescent="0.25">
      <c r="A3318" s="1">
        <v>104</v>
      </c>
      <c r="B3318" s="1">
        <v>7.1</v>
      </c>
    </row>
    <row r="3319" spans="1:2" x14ac:dyDescent="0.25">
      <c r="A3319" s="2">
        <v>96</v>
      </c>
      <c r="B3319" s="2">
        <v>2.7</v>
      </c>
    </row>
    <row r="3320" spans="1:2" x14ac:dyDescent="0.25">
      <c r="A3320" s="1">
        <v>110</v>
      </c>
      <c r="B3320" s="1">
        <v>7.3</v>
      </c>
    </row>
    <row r="3321" spans="1:2" x14ac:dyDescent="0.25">
      <c r="A3321" s="2">
        <v>84</v>
      </c>
      <c r="B3321" s="2">
        <v>7.6</v>
      </c>
    </row>
    <row r="3322" spans="1:2" x14ac:dyDescent="0.25">
      <c r="A3322" s="1">
        <v>94</v>
      </c>
      <c r="B3322" s="1">
        <v>5.8</v>
      </c>
    </row>
    <row r="3323" spans="1:2" x14ac:dyDescent="0.25">
      <c r="A3323" s="2">
        <v>93</v>
      </c>
      <c r="B3323" s="2">
        <v>6.5</v>
      </c>
    </row>
    <row r="3324" spans="1:2" x14ac:dyDescent="0.25">
      <c r="A3324" s="1">
        <v>96</v>
      </c>
      <c r="B3324" s="1">
        <v>6.6</v>
      </c>
    </row>
    <row r="3325" spans="1:2" x14ac:dyDescent="0.25">
      <c r="A3325" s="1">
        <v>101</v>
      </c>
      <c r="B3325" s="1">
        <v>6.9</v>
      </c>
    </row>
    <row r="3326" spans="1:2" x14ac:dyDescent="0.25">
      <c r="A3326" s="2">
        <v>102</v>
      </c>
      <c r="B3326" s="2">
        <v>8.5</v>
      </c>
    </row>
    <row r="3327" spans="1:2" x14ac:dyDescent="0.25">
      <c r="A3327" s="1">
        <v>87</v>
      </c>
      <c r="B3327" s="1">
        <v>4.8</v>
      </c>
    </row>
    <row r="3328" spans="1:2" x14ac:dyDescent="0.25">
      <c r="A3328" s="2">
        <v>99</v>
      </c>
      <c r="B3328" s="2">
        <v>7</v>
      </c>
    </row>
    <row r="3329" spans="1:2" x14ac:dyDescent="0.25">
      <c r="A3329" s="1">
        <v>106</v>
      </c>
      <c r="B3329" s="1">
        <v>5.4</v>
      </c>
    </row>
    <row r="3330" spans="1:2" x14ac:dyDescent="0.25">
      <c r="A3330" s="1">
        <v>117</v>
      </c>
      <c r="B3330" s="1">
        <v>6.9</v>
      </c>
    </row>
    <row r="3331" spans="1:2" x14ac:dyDescent="0.25">
      <c r="A3331" s="2">
        <v>99</v>
      </c>
      <c r="B3331" s="2">
        <v>6.6</v>
      </c>
    </row>
    <row r="3332" spans="1:2" x14ac:dyDescent="0.25">
      <c r="A3332" s="1">
        <v>102</v>
      </c>
      <c r="B3332" s="1">
        <v>5.9</v>
      </c>
    </row>
    <row r="3333" spans="1:2" x14ac:dyDescent="0.25">
      <c r="A3333" s="2">
        <v>85</v>
      </c>
      <c r="B3333" s="2">
        <v>6.3</v>
      </c>
    </row>
    <row r="3334" spans="1:2" x14ac:dyDescent="0.25">
      <c r="A3334" s="1">
        <v>86</v>
      </c>
      <c r="B3334" s="1">
        <v>6.3</v>
      </c>
    </row>
    <row r="3335" spans="1:2" x14ac:dyDescent="0.25">
      <c r="A3335" s="2">
        <v>120</v>
      </c>
      <c r="B3335" s="2">
        <v>7.7</v>
      </c>
    </row>
    <row r="3336" spans="1:2" x14ac:dyDescent="0.25">
      <c r="A3336" s="1">
        <v>106</v>
      </c>
      <c r="B3336" s="1">
        <v>7</v>
      </c>
    </row>
    <row r="3337" spans="1:2" x14ac:dyDescent="0.25">
      <c r="A3337" s="2">
        <v>103</v>
      </c>
      <c r="B3337" s="2">
        <v>6.3</v>
      </c>
    </row>
    <row r="3338" spans="1:2" x14ac:dyDescent="0.25">
      <c r="A3338" s="1">
        <v>93</v>
      </c>
      <c r="B3338" s="1">
        <v>5.9</v>
      </c>
    </row>
    <row r="3339" spans="1:2" x14ac:dyDescent="0.25">
      <c r="A3339" s="2">
        <v>112</v>
      </c>
      <c r="B3339" s="2">
        <v>6.2</v>
      </c>
    </row>
    <row r="3340" spans="1:2" x14ac:dyDescent="0.25">
      <c r="A3340" s="2">
        <v>113</v>
      </c>
      <c r="B3340" s="2">
        <v>7.7</v>
      </c>
    </row>
    <row r="3341" spans="1:2" x14ac:dyDescent="0.25">
      <c r="A3341" s="1">
        <v>98</v>
      </c>
      <c r="B3341" s="1">
        <v>6.5</v>
      </c>
    </row>
    <row r="3342" spans="1:2" x14ac:dyDescent="0.25">
      <c r="A3342" s="1">
        <v>92</v>
      </c>
      <c r="B3342" s="1">
        <v>5.8</v>
      </c>
    </row>
    <row r="3343" spans="1:2" x14ac:dyDescent="0.25">
      <c r="A3343" s="2">
        <v>106</v>
      </c>
      <c r="B3343" s="2">
        <v>6.1</v>
      </c>
    </row>
    <row r="3344" spans="1:2" x14ac:dyDescent="0.25">
      <c r="A3344" s="2">
        <v>93</v>
      </c>
      <c r="B3344" s="2">
        <v>5.2</v>
      </c>
    </row>
    <row r="3345" spans="1:2" x14ac:dyDescent="0.25">
      <c r="A3345" s="1">
        <v>226</v>
      </c>
      <c r="B3345" s="1">
        <v>8.1999999999999993</v>
      </c>
    </row>
    <row r="3346" spans="1:2" x14ac:dyDescent="0.25">
      <c r="A3346" s="2">
        <v>104</v>
      </c>
      <c r="B3346" s="2">
        <v>6</v>
      </c>
    </row>
    <row r="3347" spans="1:2" x14ac:dyDescent="0.25">
      <c r="A3347" s="1">
        <v>152</v>
      </c>
      <c r="B3347" s="1">
        <v>6.8</v>
      </c>
    </row>
    <row r="3348" spans="1:2" x14ac:dyDescent="0.25">
      <c r="A3348" s="1">
        <v>107</v>
      </c>
      <c r="B3348" s="1">
        <v>7</v>
      </c>
    </row>
    <row r="3349" spans="1:2" x14ac:dyDescent="0.25">
      <c r="A3349" s="2">
        <v>95</v>
      </c>
      <c r="B3349" s="2">
        <v>6.8</v>
      </c>
    </row>
    <row r="3350" spans="1:2" x14ac:dyDescent="0.25">
      <c r="A3350" s="1">
        <v>102</v>
      </c>
      <c r="B3350" s="1">
        <v>7.1</v>
      </c>
    </row>
    <row r="3351" spans="1:2" x14ac:dyDescent="0.25">
      <c r="A3351" s="2">
        <v>99</v>
      </c>
      <c r="B3351" s="2">
        <v>6.9</v>
      </c>
    </row>
    <row r="3352" spans="1:2" x14ac:dyDescent="0.25">
      <c r="A3352" s="1">
        <v>109</v>
      </c>
      <c r="B3352" s="1">
        <v>6.9</v>
      </c>
    </row>
    <row r="3353" spans="1:2" x14ac:dyDescent="0.25">
      <c r="A3353" s="2">
        <v>113</v>
      </c>
      <c r="B3353" s="2">
        <v>6.9</v>
      </c>
    </row>
    <row r="3354" spans="1:2" x14ac:dyDescent="0.25">
      <c r="A3354" s="1">
        <v>91</v>
      </c>
      <c r="B3354" s="1">
        <v>7.2</v>
      </c>
    </row>
    <row r="3355" spans="1:2" x14ac:dyDescent="0.25">
      <c r="A3355" s="2">
        <v>88</v>
      </c>
      <c r="B3355" s="2">
        <v>7.8</v>
      </c>
    </row>
    <row r="3356" spans="1:2" x14ac:dyDescent="0.25">
      <c r="A3356" s="2">
        <v>97</v>
      </c>
      <c r="B3356" s="2">
        <v>7.3</v>
      </c>
    </row>
    <row r="3357" spans="1:2" x14ac:dyDescent="0.25">
      <c r="A3357" s="1">
        <v>97</v>
      </c>
      <c r="B3357" s="1">
        <v>7.5</v>
      </c>
    </row>
    <row r="3358" spans="1:2" x14ac:dyDescent="0.25">
      <c r="A3358" s="1">
        <v>85</v>
      </c>
      <c r="B3358" s="1">
        <v>6</v>
      </c>
    </row>
    <row r="3359" spans="1:2" x14ac:dyDescent="0.25">
      <c r="A3359" s="1">
        <v>92</v>
      </c>
      <c r="B3359" s="1">
        <v>6.8</v>
      </c>
    </row>
    <row r="3360" spans="1:2" x14ac:dyDescent="0.25">
      <c r="A3360" s="2">
        <v>93</v>
      </c>
      <c r="B3360" s="2">
        <v>3.9</v>
      </c>
    </row>
    <row r="3361" spans="1:2" x14ac:dyDescent="0.25">
      <c r="A3361" s="1">
        <v>96</v>
      </c>
      <c r="B3361" s="1">
        <v>6.1</v>
      </c>
    </row>
    <row r="3362" spans="1:2" x14ac:dyDescent="0.25">
      <c r="A3362" s="2">
        <v>105</v>
      </c>
      <c r="B3362" s="2">
        <v>7.5</v>
      </c>
    </row>
    <row r="3363" spans="1:2" x14ac:dyDescent="0.25">
      <c r="A3363" s="1">
        <v>129</v>
      </c>
      <c r="B3363" s="1">
        <v>8.1999999999999993</v>
      </c>
    </row>
    <row r="3364" spans="1:2" x14ac:dyDescent="0.25">
      <c r="A3364" s="2">
        <v>37</v>
      </c>
      <c r="B3364" s="2">
        <v>7.8</v>
      </c>
    </row>
    <row r="3365" spans="1:2" x14ac:dyDescent="0.25">
      <c r="A3365" s="1">
        <v>81</v>
      </c>
      <c r="B3365" s="1">
        <v>5.2</v>
      </c>
    </row>
    <row r="3366" spans="1:2" x14ac:dyDescent="0.25">
      <c r="A3366" s="1">
        <v>106</v>
      </c>
      <c r="B3366" s="1">
        <v>6.8</v>
      </c>
    </row>
    <row r="3367" spans="1:2" x14ac:dyDescent="0.25">
      <c r="A3367" s="2">
        <v>103</v>
      </c>
      <c r="B3367" s="2">
        <v>7</v>
      </c>
    </row>
    <row r="3368" spans="1:2" x14ac:dyDescent="0.25">
      <c r="A3368" s="1">
        <v>101</v>
      </c>
      <c r="B3368" s="1">
        <v>6.5</v>
      </c>
    </row>
    <row r="3369" spans="1:2" x14ac:dyDescent="0.25">
      <c r="A3369" s="2">
        <v>102</v>
      </c>
      <c r="B3369" s="2">
        <v>5.7</v>
      </c>
    </row>
    <row r="3370" spans="1:2" x14ac:dyDescent="0.25">
      <c r="A3370" s="1">
        <v>98</v>
      </c>
      <c r="B3370" s="1">
        <v>6.4</v>
      </c>
    </row>
    <row r="3371" spans="1:2" x14ac:dyDescent="0.25">
      <c r="A3371" s="2">
        <v>91</v>
      </c>
      <c r="B3371" s="2">
        <v>5.3</v>
      </c>
    </row>
    <row r="3372" spans="1:2" x14ac:dyDescent="0.25">
      <c r="A3372" s="1">
        <v>105</v>
      </c>
      <c r="B3372" s="1">
        <v>4.7</v>
      </c>
    </row>
    <row r="3373" spans="1:2" x14ac:dyDescent="0.25">
      <c r="A3373" s="1">
        <v>100</v>
      </c>
      <c r="B3373" s="1">
        <v>7</v>
      </c>
    </row>
    <row r="3374" spans="1:2" x14ac:dyDescent="0.25">
      <c r="A3374" s="1">
        <v>80</v>
      </c>
      <c r="B3374" s="1">
        <v>7.6</v>
      </c>
    </row>
    <row r="3375" spans="1:2" x14ac:dyDescent="0.25">
      <c r="A3375" s="2">
        <v>107</v>
      </c>
      <c r="B3375" s="2">
        <v>7.1</v>
      </c>
    </row>
    <row r="3376" spans="1:2" x14ac:dyDescent="0.25">
      <c r="A3376" s="2">
        <v>92</v>
      </c>
      <c r="B3376" s="2">
        <v>6.5</v>
      </c>
    </row>
    <row r="3377" spans="1:2" x14ac:dyDescent="0.25">
      <c r="A3377" s="1">
        <v>107</v>
      </c>
      <c r="B3377" s="1">
        <v>8.5</v>
      </c>
    </row>
    <row r="3378" spans="1:2" x14ac:dyDescent="0.25">
      <c r="A3378" s="2">
        <v>135</v>
      </c>
      <c r="B3378" s="2">
        <v>8.6999999999999993</v>
      </c>
    </row>
    <row r="3379" spans="1:2" x14ac:dyDescent="0.25">
      <c r="A3379" s="1">
        <v>99</v>
      </c>
      <c r="B3379" s="1">
        <v>7.1</v>
      </c>
    </row>
    <row r="3380" spans="1:2" x14ac:dyDescent="0.25">
      <c r="A3380" s="2">
        <v>115</v>
      </c>
      <c r="B3380" s="2">
        <v>8.3000000000000007</v>
      </c>
    </row>
    <row r="3381" spans="1:2" x14ac:dyDescent="0.25">
      <c r="A3381" s="2">
        <v>91</v>
      </c>
      <c r="B3381" s="2">
        <v>7.4</v>
      </c>
    </row>
    <row r="3382" spans="1:2" x14ac:dyDescent="0.25">
      <c r="A3382" s="1">
        <v>92</v>
      </c>
      <c r="B3382" s="1">
        <v>6.4</v>
      </c>
    </row>
    <row r="3383" spans="1:2" x14ac:dyDescent="0.25">
      <c r="A3383" s="2">
        <v>101</v>
      </c>
      <c r="B3383" s="2">
        <v>7.5</v>
      </c>
    </row>
    <row r="3384" spans="1:2" x14ac:dyDescent="0.25">
      <c r="A3384" s="1">
        <v>105</v>
      </c>
      <c r="B3384" s="1">
        <v>7.2</v>
      </c>
    </row>
    <row r="3385" spans="1:2" x14ac:dyDescent="0.25">
      <c r="A3385" s="1">
        <v>109</v>
      </c>
      <c r="B3385" s="1">
        <v>7.6</v>
      </c>
    </row>
    <row r="3386" spans="1:2" x14ac:dyDescent="0.25">
      <c r="A3386" s="2">
        <v>110</v>
      </c>
      <c r="B3386" s="2">
        <v>7.8</v>
      </c>
    </row>
    <row r="3387" spans="1:2" x14ac:dyDescent="0.25">
      <c r="A3387" s="1">
        <v>94</v>
      </c>
      <c r="B3387" s="1">
        <v>8.1999999999999993</v>
      </c>
    </row>
    <row r="3388" spans="1:2" x14ac:dyDescent="0.25">
      <c r="A3388" s="2">
        <v>115</v>
      </c>
      <c r="B3388" s="2">
        <v>6.6</v>
      </c>
    </row>
    <row r="3389" spans="1:2" x14ac:dyDescent="0.25">
      <c r="A3389" s="1">
        <v>98</v>
      </c>
      <c r="B3389" s="1">
        <v>5.7</v>
      </c>
    </row>
    <row r="3390" spans="1:2" x14ac:dyDescent="0.25">
      <c r="A3390" s="2">
        <v>91</v>
      </c>
      <c r="B3390" s="2">
        <v>7.4</v>
      </c>
    </row>
    <row r="3391" spans="1:2" x14ac:dyDescent="0.25">
      <c r="A3391" s="1">
        <v>120</v>
      </c>
      <c r="B3391" s="1">
        <v>8</v>
      </c>
    </row>
    <row r="3392" spans="1:2" x14ac:dyDescent="0.25">
      <c r="A3392" s="1">
        <v>87</v>
      </c>
      <c r="B3392" s="1">
        <v>5.4</v>
      </c>
    </row>
    <row r="3393" spans="1:2" x14ac:dyDescent="0.25">
      <c r="A3393" s="2">
        <v>117</v>
      </c>
      <c r="B3393" s="2">
        <v>7.4</v>
      </c>
    </row>
    <row r="3394" spans="1:2" x14ac:dyDescent="0.25">
      <c r="A3394" s="1">
        <v>85</v>
      </c>
      <c r="B3394" s="1">
        <v>5.7</v>
      </c>
    </row>
    <row r="3395" spans="1:2" x14ac:dyDescent="0.25">
      <c r="A3395" s="2">
        <v>110</v>
      </c>
      <c r="B3395" s="2">
        <v>6.8</v>
      </c>
    </row>
    <row r="3396" spans="1:2" x14ac:dyDescent="0.25">
      <c r="A3396" s="1">
        <v>113</v>
      </c>
      <c r="B3396" s="1">
        <v>5.4</v>
      </c>
    </row>
    <row r="3397" spans="1:2" x14ac:dyDescent="0.25">
      <c r="A3397" s="2">
        <v>98</v>
      </c>
      <c r="B3397" s="2">
        <v>5.0999999999999996</v>
      </c>
    </row>
    <row r="3398" spans="1:2" x14ac:dyDescent="0.25">
      <c r="A3398" s="2">
        <v>86</v>
      </c>
      <c r="B3398" s="2">
        <v>5.9</v>
      </c>
    </row>
    <row r="3399" spans="1:2" x14ac:dyDescent="0.25">
      <c r="A3399" s="1">
        <v>161</v>
      </c>
      <c r="B3399" s="1">
        <v>8.1999999999999993</v>
      </c>
    </row>
    <row r="3400" spans="1:2" x14ac:dyDescent="0.25">
      <c r="A3400" s="2">
        <v>100</v>
      </c>
      <c r="B3400" s="2">
        <v>5.3</v>
      </c>
    </row>
    <row r="3401" spans="1:2" x14ac:dyDescent="0.25">
      <c r="A3401" s="1">
        <v>91</v>
      </c>
      <c r="B3401" s="1">
        <v>4.3</v>
      </c>
    </row>
    <row r="3402" spans="1:2" x14ac:dyDescent="0.25">
      <c r="A3402" s="1">
        <v>100</v>
      </c>
      <c r="B3402" s="1">
        <v>7.2</v>
      </c>
    </row>
    <row r="3403" spans="1:2" x14ac:dyDescent="0.25">
      <c r="A3403" s="2">
        <v>84</v>
      </c>
      <c r="B3403" s="2">
        <v>5.9</v>
      </c>
    </row>
    <row r="3404" spans="1:2" x14ac:dyDescent="0.25">
      <c r="A3404" s="2">
        <v>99</v>
      </c>
      <c r="B3404" s="2">
        <v>3</v>
      </c>
    </row>
    <row r="3405" spans="1:2" x14ac:dyDescent="0.25">
      <c r="A3405" s="1">
        <v>109</v>
      </c>
      <c r="B3405" s="1">
        <v>7.9</v>
      </c>
    </row>
    <row r="3406" spans="1:2" x14ac:dyDescent="0.25">
      <c r="A3406" s="2">
        <v>95</v>
      </c>
      <c r="B3406" s="2">
        <v>3.2</v>
      </c>
    </row>
    <row r="3407" spans="1:2" x14ac:dyDescent="0.25">
      <c r="A3407" s="1">
        <v>97</v>
      </c>
      <c r="B3407" s="1">
        <v>6.5</v>
      </c>
    </row>
    <row r="3408" spans="1:2" x14ac:dyDescent="0.25">
      <c r="A3408" s="1">
        <v>90</v>
      </c>
      <c r="B3408" s="1">
        <v>7</v>
      </c>
    </row>
    <row r="3409" spans="1:2" x14ac:dyDescent="0.25">
      <c r="A3409" s="2">
        <v>96</v>
      </c>
      <c r="B3409" s="2">
        <v>6.9</v>
      </c>
    </row>
    <row r="3410" spans="1:2" x14ac:dyDescent="0.25">
      <c r="A3410" s="1">
        <v>82</v>
      </c>
      <c r="B3410" s="1">
        <v>4.4000000000000004</v>
      </c>
    </row>
    <row r="3411" spans="1:2" x14ac:dyDescent="0.25">
      <c r="A3411" s="2">
        <v>109</v>
      </c>
      <c r="B3411" s="2">
        <v>6</v>
      </c>
    </row>
    <row r="3412" spans="1:2" x14ac:dyDescent="0.25">
      <c r="A3412" s="1">
        <v>98</v>
      </c>
      <c r="B3412" s="1">
        <v>5.3</v>
      </c>
    </row>
    <row r="3413" spans="1:2" x14ac:dyDescent="0.25">
      <c r="A3413" s="2">
        <v>95</v>
      </c>
      <c r="B3413" s="2">
        <v>5.3</v>
      </c>
    </row>
    <row r="3414" spans="1:2" x14ac:dyDescent="0.25">
      <c r="A3414" s="2">
        <v>104</v>
      </c>
      <c r="B3414" s="2">
        <v>7.1</v>
      </c>
    </row>
    <row r="3415" spans="1:2" x14ac:dyDescent="0.25">
      <c r="A3415" s="1">
        <v>87</v>
      </c>
      <c r="B3415" s="1">
        <v>5.4</v>
      </c>
    </row>
    <row r="3416" spans="1:2" x14ac:dyDescent="0.25">
      <c r="A3416" s="2">
        <v>108</v>
      </c>
      <c r="B3416" s="2">
        <v>6.9</v>
      </c>
    </row>
    <row r="3417" spans="1:2" x14ac:dyDescent="0.25">
      <c r="A3417" s="2">
        <v>94</v>
      </c>
      <c r="B3417" s="2">
        <v>7.3</v>
      </c>
    </row>
    <row r="3418" spans="1:2" x14ac:dyDescent="0.25">
      <c r="A3418" s="1">
        <v>134</v>
      </c>
      <c r="B3418" s="1">
        <v>7.8</v>
      </c>
    </row>
    <row r="3419" spans="1:2" x14ac:dyDescent="0.25">
      <c r="A3419" s="2">
        <v>89</v>
      </c>
      <c r="B3419" s="2">
        <v>6.6</v>
      </c>
    </row>
    <row r="3420" spans="1:2" x14ac:dyDescent="0.25">
      <c r="A3420" s="1">
        <v>102</v>
      </c>
      <c r="B3420" s="1">
        <v>5.4</v>
      </c>
    </row>
    <row r="3421" spans="1:2" x14ac:dyDescent="0.25">
      <c r="A3421" s="2">
        <v>120</v>
      </c>
      <c r="B3421" s="2">
        <v>8.4</v>
      </c>
    </row>
    <row r="3422" spans="1:2" x14ac:dyDescent="0.25">
      <c r="A3422" s="1">
        <v>110</v>
      </c>
      <c r="B3422" s="1">
        <v>6.3</v>
      </c>
    </row>
    <row r="3423" spans="1:2" x14ac:dyDescent="0.25">
      <c r="A3423" s="2">
        <v>86</v>
      </c>
      <c r="B3423" s="2">
        <v>6.1</v>
      </c>
    </row>
    <row r="3424" spans="1:2" x14ac:dyDescent="0.25">
      <c r="A3424" s="1">
        <v>101</v>
      </c>
      <c r="B3424" s="1">
        <v>5</v>
      </c>
    </row>
    <row r="3425" spans="1:2" x14ac:dyDescent="0.25">
      <c r="A3425" s="1">
        <v>87</v>
      </c>
      <c r="B3425" s="1">
        <v>5.3</v>
      </c>
    </row>
    <row r="3426" spans="1:2" x14ac:dyDescent="0.25">
      <c r="A3426" s="2">
        <v>93</v>
      </c>
      <c r="B3426" s="2">
        <v>5.3</v>
      </c>
    </row>
    <row r="3427" spans="1:2" x14ac:dyDescent="0.25">
      <c r="A3427" s="1">
        <v>111</v>
      </c>
      <c r="B3427" s="1">
        <v>6</v>
      </c>
    </row>
    <row r="3428" spans="1:2" x14ac:dyDescent="0.25">
      <c r="A3428" s="1">
        <v>98</v>
      </c>
      <c r="B3428" s="1">
        <v>7.4</v>
      </c>
    </row>
    <row r="3429" spans="1:2" x14ac:dyDescent="0.25">
      <c r="A3429" s="2">
        <v>100</v>
      </c>
      <c r="B3429" s="2">
        <v>5.9</v>
      </c>
    </row>
    <row r="3430" spans="1:2" x14ac:dyDescent="0.25">
      <c r="A3430" s="1">
        <v>88</v>
      </c>
      <c r="B3430" s="1">
        <v>4.0999999999999996</v>
      </c>
    </row>
    <row r="3431" spans="1:2" x14ac:dyDescent="0.25">
      <c r="A3431" s="2">
        <v>97</v>
      </c>
      <c r="B3431" s="2">
        <v>6.7</v>
      </c>
    </row>
    <row r="3432" spans="1:2" x14ac:dyDescent="0.25">
      <c r="A3432" s="1">
        <v>122</v>
      </c>
      <c r="B3432" s="1">
        <v>5.8</v>
      </c>
    </row>
    <row r="3433" spans="1:2" x14ac:dyDescent="0.25">
      <c r="A3433" s="1">
        <v>108</v>
      </c>
      <c r="B3433" s="1">
        <v>6.5</v>
      </c>
    </row>
    <row r="3434" spans="1:2" x14ac:dyDescent="0.25">
      <c r="A3434" s="1">
        <v>96</v>
      </c>
      <c r="B3434" s="1">
        <v>5.9</v>
      </c>
    </row>
    <row r="3435" spans="1:2" x14ac:dyDescent="0.25">
      <c r="A3435" s="2">
        <v>105</v>
      </c>
      <c r="B3435" s="2">
        <v>7</v>
      </c>
    </row>
    <row r="3436" spans="1:2" x14ac:dyDescent="0.25">
      <c r="A3436" s="1">
        <v>113</v>
      </c>
      <c r="B3436" s="1">
        <v>8</v>
      </c>
    </row>
    <row r="3437" spans="1:2" x14ac:dyDescent="0.25">
      <c r="A3437" s="2">
        <v>105</v>
      </c>
      <c r="B3437" s="2">
        <v>6.5</v>
      </c>
    </row>
    <row r="3438" spans="1:2" x14ac:dyDescent="0.25">
      <c r="A3438" s="2">
        <v>93</v>
      </c>
      <c r="B3438" s="2">
        <v>6.4</v>
      </c>
    </row>
    <row r="3439" spans="1:2" x14ac:dyDescent="0.25">
      <c r="A3439" s="2">
        <v>89</v>
      </c>
      <c r="B3439" s="2">
        <v>6.8</v>
      </c>
    </row>
    <row r="3440" spans="1:2" x14ac:dyDescent="0.25">
      <c r="A3440" s="1">
        <v>116</v>
      </c>
      <c r="B3440" s="1">
        <v>7.4</v>
      </c>
    </row>
    <row r="3441" spans="1:2" x14ac:dyDescent="0.25">
      <c r="A3441" s="2">
        <v>120</v>
      </c>
      <c r="B3441" s="2">
        <v>8.3000000000000007</v>
      </c>
    </row>
    <row r="3442" spans="1:2" x14ac:dyDescent="0.25">
      <c r="A3442" s="1">
        <v>88</v>
      </c>
      <c r="B3442" s="1">
        <v>5.3</v>
      </c>
    </row>
    <row r="3443" spans="1:2" x14ac:dyDescent="0.25">
      <c r="A3443" s="2">
        <v>102</v>
      </c>
      <c r="B3443" s="2">
        <v>8.1</v>
      </c>
    </row>
    <row r="3444" spans="1:2" x14ac:dyDescent="0.25">
      <c r="A3444" s="1">
        <v>106</v>
      </c>
      <c r="B3444" s="1">
        <v>8</v>
      </c>
    </row>
    <row r="3445" spans="1:2" x14ac:dyDescent="0.25">
      <c r="A3445" s="2">
        <v>95</v>
      </c>
      <c r="B3445" s="2">
        <v>5.7</v>
      </c>
    </row>
    <row r="3446" spans="1:2" x14ac:dyDescent="0.25">
      <c r="A3446" s="2">
        <v>113</v>
      </c>
      <c r="B3446" s="2">
        <v>7.1</v>
      </c>
    </row>
    <row r="3447" spans="1:2" x14ac:dyDescent="0.25">
      <c r="A3447" s="1">
        <v>93</v>
      </c>
      <c r="B3447" s="1">
        <v>7.8</v>
      </c>
    </row>
    <row r="3448" spans="1:2" x14ac:dyDescent="0.25">
      <c r="A3448" s="2">
        <v>97</v>
      </c>
      <c r="B3448" s="2">
        <v>5.9</v>
      </c>
    </row>
    <row r="3449" spans="1:2" x14ac:dyDescent="0.25">
      <c r="A3449" s="2">
        <v>140</v>
      </c>
      <c r="B3449" s="2">
        <v>7.8</v>
      </c>
    </row>
    <row r="3450" spans="1:2" x14ac:dyDescent="0.25">
      <c r="A3450" s="1">
        <v>86</v>
      </c>
      <c r="B3450" s="1">
        <v>6</v>
      </c>
    </row>
    <row r="3451" spans="1:2" x14ac:dyDescent="0.25">
      <c r="A3451" s="2">
        <v>109</v>
      </c>
      <c r="B3451" s="2">
        <v>5.3</v>
      </c>
    </row>
    <row r="3452" spans="1:2" x14ac:dyDescent="0.25">
      <c r="A3452" s="2">
        <v>66</v>
      </c>
      <c r="B3452" s="2">
        <v>7.2</v>
      </c>
    </row>
    <row r="3453" spans="1:2" x14ac:dyDescent="0.25">
      <c r="A3453" s="1">
        <v>86</v>
      </c>
      <c r="B3453" s="1">
        <v>5.0999999999999996</v>
      </c>
    </row>
    <row r="3454" spans="1:2" x14ac:dyDescent="0.25">
      <c r="A3454" s="2">
        <v>87</v>
      </c>
      <c r="B3454" s="2">
        <v>5.0999999999999996</v>
      </c>
    </row>
    <row r="3455" spans="1:2" x14ac:dyDescent="0.25">
      <c r="A3455" s="2">
        <v>149</v>
      </c>
      <c r="B3455" s="2">
        <v>6.9</v>
      </c>
    </row>
    <row r="3456" spans="1:2" x14ac:dyDescent="0.25">
      <c r="A3456" s="1">
        <v>98</v>
      </c>
      <c r="B3456" s="1">
        <v>4.5999999999999996</v>
      </c>
    </row>
    <row r="3457" spans="1:2" x14ac:dyDescent="0.25">
      <c r="A3457" s="2">
        <v>75</v>
      </c>
      <c r="B3457" s="2">
        <v>6.7</v>
      </c>
    </row>
    <row r="3458" spans="1:2" x14ac:dyDescent="0.25">
      <c r="A3458" s="1">
        <v>104</v>
      </c>
      <c r="B3458" s="1">
        <v>7.1</v>
      </c>
    </row>
    <row r="3459" spans="1:2" x14ac:dyDescent="0.25">
      <c r="A3459" s="2">
        <v>102</v>
      </c>
      <c r="B3459" s="2">
        <v>7.6</v>
      </c>
    </row>
    <row r="3460" spans="1:2" x14ac:dyDescent="0.25">
      <c r="A3460" s="1">
        <v>105</v>
      </c>
      <c r="B3460" s="1">
        <v>8.1</v>
      </c>
    </row>
    <row r="3461" spans="1:2" x14ac:dyDescent="0.25">
      <c r="A3461" s="1">
        <v>107</v>
      </c>
      <c r="B3461" s="1">
        <v>7</v>
      </c>
    </row>
    <row r="3462" spans="1:2" x14ac:dyDescent="0.25">
      <c r="A3462" s="2">
        <v>89</v>
      </c>
      <c r="B3462" s="2">
        <v>7.1</v>
      </c>
    </row>
    <row r="3463" spans="1:2" x14ac:dyDescent="0.25">
      <c r="A3463" s="1">
        <v>106</v>
      </c>
      <c r="B3463" s="1">
        <v>7.6</v>
      </c>
    </row>
    <row r="3464" spans="1:2" x14ac:dyDescent="0.25">
      <c r="A3464" s="2">
        <v>95</v>
      </c>
      <c r="B3464" s="2">
        <v>7.1</v>
      </c>
    </row>
    <row r="3465" spans="1:2" x14ac:dyDescent="0.25">
      <c r="A3465" s="1">
        <v>34</v>
      </c>
      <c r="B3465" s="1">
        <v>7.1</v>
      </c>
    </row>
    <row r="3466" spans="1:2" x14ac:dyDescent="0.25">
      <c r="A3466" s="2">
        <v>101</v>
      </c>
      <c r="B3466" s="2">
        <v>7.7</v>
      </c>
    </row>
    <row r="3467" spans="1:2" x14ac:dyDescent="0.25">
      <c r="A3467" s="1">
        <v>112</v>
      </c>
      <c r="B3467" s="1">
        <v>7.6</v>
      </c>
    </row>
    <row r="3468" spans="1:2" x14ac:dyDescent="0.25">
      <c r="A3468" s="2">
        <v>100</v>
      </c>
      <c r="B3468" s="2">
        <v>6.6</v>
      </c>
    </row>
    <row r="3469" spans="1:2" x14ac:dyDescent="0.25">
      <c r="A3469" s="1">
        <v>92</v>
      </c>
      <c r="B3469" s="1">
        <v>6.7</v>
      </c>
    </row>
    <row r="3470" spans="1:2" x14ac:dyDescent="0.25">
      <c r="A3470" s="2">
        <v>100</v>
      </c>
      <c r="B3470" s="2">
        <v>5.7</v>
      </c>
    </row>
    <row r="3471" spans="1:2" x14ac:dyDescent="0.25">
      <c r="A3471" s="1">
        <v>80</v>
      </c>
      <c r="B3471" s="1">
        <v>7.1</v>
      </c>
    </row>
    <row r="3472" spans="1:2" x14ac:dyDescent="0.25">
      <c r="A3472" s="2">
        <v>106</v>
      </c>
      <c r="B3472" s="2">
        <v>6.2</v>
      </c>
    </row>
    <row r="3473" spans="1:2" x14ac:dyDescent="0.25">
      <c r="A3473" s="1">
        <v>103</v>
      </c>
      <c r="B3473" s="1">
        <v>6.1</v>
      </c>
    </row>
    <row r="3474" spans="1:2" x14ac:dyDescent="0.25">
      <c r="A3474" s="2">
        <v>90</v>
      </c>
      <c r="B3474" s="2">
        <v>5.9</v>
      </c>
    </row>
    <row r="3475" spans="1:2" x14ac:dyDescent="0.25">
      <c r="A3475" s="1">
        <v>96</v>
      </c>
      <c r="B3475" s="1">
        <v>6.8</v>
      </c>
    </row>
    <row r="3476" spans="1:2" x14ac:dyDescent="0.25">
      <c r="A3476" s="1">
        <v>120</v>
      </c>
      <c r="B3476" s="1">
        <v>6.8</v>
      </c>
    </row>
    <row r="3477" spans="1:2" x14ac:dyDescent="0.25">
      <c r="A3477" s="2">
        <v>101</v>
      </c>
      <c r="B3477" s="2">
        <v>5.0999999999999996</v>
      </c>
    </row>
    <row r="3478" spans="1:2" x14ac:dyDescent="0.25">
      <c r="A3478" s="1">
        <v>101</v>
      </c>
      <c r="B3478" s="1">
        <v>7.7</v>
      </c>
    </row>
    <row r="3479" spans="1:2" x14ac:dyDescent="0.25">
      <c r="A3479" s="2">
        <v>105</v>
      </c>
      <c r="B3479" s="2">
        <v>3.9</v>
      </c>
    </row>
    <row r="3480" spans="1:2" x14ac:dyDescent="0.25">
      <c r="A3480" s="2">
        <v>120</v>
      </c>
      <c r="B3480" s="2">
        <v>7.8</v>
      </c>
    </row>
    <row r="3481" spans="1:2" x14ac:dyDescent="0.25">
      <c r="A3481" s="1">
        <v>91</v>
      </c>
      <c r="B3481" s="1">
        <v>5.7</v>
      </c>
    </row>
    <row r="3482" spans="1:2" x14ac:dyDescent="0.25">
      <c r="A3482" s="2">
        <v>92</v>
      </c>
      <c r="B3482" s="2">
        <v>4.7</v>
      </c>
    </row>
    <row r="3483" spans="1:2" x14ac:dyDescent="0.25">
      <c r="A3483" s="1">
        <v>117</v>
      </c>
      <c r="B3483" s="1">
        <v>5.9</v>
      </c>
    </row>
    <row r="3484" spans="1:2" x14ac:dyDescent="0.25">
      <c r="A3484" s="2">
        <v>120</v>
      </c>
      <c r="B3484" s="2">
        <v>5.9</v>
      </c>
    </row>
    <row r="3485" spans="1:2" x14ac:dyDescent="0.25">
      <c r="A3485" s="1">
        <v>172</v>
      </c>
      <c r="B3485" s="1">
        <v>8.1</v>
      </c>
    </row>
    <row r="3486" spans="1:2" x14ac:dyDescent="0.25">
      <c r="A3486" s="1">
        <v>89</v>
      </c>
      <c r="B3486" s="1">
        <v>7.6</v>
      </c>
    </row>
    <row r="3487" spans="1:2" x14ac:dyDescent="0.25">
      <c r="A3487" s="2">
        <v>125</v>
      </c>
      <c r="B3487" s="2">
        <v>7.2</v>
      </c>
    </row>
    <row r="3488" spans="1:2" x14ac:dyDescent="0.25">
      <c r="A3488" s="2">
        <v>115</v>
      </c>
      <c r="B3488" s="2">
        <v>7.5</v>
      </c>
    </row>
    <row r="3489" spans="1:2" x14ac:dyDescent="0.25">
      <c r="A3489" s="1">
        <v>96</v>
      </c>
      <c r="B3489" s="1">
        <v>5.0999999999999996</v>
      </c>
    </row>
    <row r="3490" spans="1:2" x14ac:dyDescent="0.25">
      <c r="A3490" s="2">
        <v>100</v>
      </c>
      <c r="B3490" s="2">
        <v>6.9</v>
      </c>
    </row>
    <row r="3491" spans="1:2" x14ac:dyDescent="0.25">
      <c r="A3491" s="1">
        <v>87</v>
      </c>
      <c r="B3491" s="1">
        <v>7.6</v>
      </c>
    </row>
    <row r="3492" spans="1:2" x14ac:dyDescent="0.25">
      <c r="A3492" s="2">
        <v>102</v>
      </c>
      <c r="B3492" s="2">
        <v>7.6</v>
      </c>
    </row>
    <row r="3493" spans="1:2" x14ac:dyDescent="0.25">
      <c r="A3493" s="2">
        <v>118</v>
      </c>
      <c r="B3493" s="2">
        <v>7.6</v>
      </c>
    </row>
    <row r="3494" spans="1:2" x14ac:dyDescent="0.25">
      <c r="A3494" s="1">
        <v>86</v>
      </c>
      <c r="B3494" s="1">
        <v>5.3</v>
      </c>
    </row>
    <row r="3495" spans="1:2" x14ac:dyDescent="0.25">
      <c r="A3495" s="2">
        <v>137</v>
      </c>
      <c r="B3495" s="2">
        <v>8.5</v>
      </c>
    </row>
    <row r="3496" spans="1:2" x14ac:dyDescent="0.25">
      <c r="A3496" s="1">
        <v>129</v>
      </c>
      <c r="B3496" s="1">
        <v>7</v>
      </c>
    </row>
    <row r="3497" spans="1:2" x14ac:dyDescent="0.25">
      <c r="A3497" s="2">
        <v>80</v>
      </c>
      <c r="B3497" s="2">
        <v>7.8</v>
      </c>
    </row>
    <row r="3498" spans="1:2" x14ac:dyDescent="0.25">
      <c r="A3498" s="1">
        <v>89</v>
      </c>
      <c r="B3498" s="1">
        <v>7.2</v>
      </c>
    </row>
    <row r="3499" spans="1:2" x14ac:dyDescent="0.25">
      <c r="A3499" s="1">
        <v>80</v>
      </c>
      <c r="B3499" s="1">
        <v>8</v>
      </c>
    </row>
    <row r="3500" spans="1:2" x14ac:dyDescent="0.25">
      <c r="A3500" s="2">
        <v>115</v>
      </c>
      <c r="B3500" s="2">
        <v>8.1</v>
      </c>
    </row>
    <row r="3501" spans="1:2" x14ac:dyDescent="0.25">
      <c r="A3501" s="1">
        <v>100</v>
      </c>
      <c r="B3501" s="1">
        <v>6.8</v>
      </c>
    </row>
    <row r="3502" spans="1:2" x14ac:dyDescent="0.25">
      <c r="A3502" s="1">
        <v>100</v>
      </c>
      <c r="B3502" s="1">
        <v>7.2</v>
      </c>
    </row>
    <row r="3503" spans="1:2" x14ac:dyDescent="0.25">
      <c r="A3503" s="2">
        <v>91</v>
      </c>
      <c r="B3503" s="2">
        <v>7.4</v>
      </c>
    </row>
    <row r="3504" spans="1:2" x14ac:dyDescent="0.25">
      <c r="A3504" s="2">
        <v>96</v>
      </c>
      <c r="B3504" s="2">
        <v>6.1</v>
      </c>
    </row>
    <row r="3505" spans="1:2" x14ac:dyDescent="0.25">
      <c r="A3505" s="2">
        <v>116</v>
      </c>
      <c r="B3505" s="2">
        <v>7</v>
      </c>
    </row>
    <row r="3506" spans="1:2" x14ac:dyDescent="0.25">
      <c r="A3506" s="1">
        <v>97</v>
      </c>
      <c r="B3506" s="1">
        <v>5.3</v>
      </c>
    </row>
    <row r="3507" spans="1:2" x14ac:dyDescent="0.25">
      <c r="A3507" s="2">
        <v>101</v>
      </c>
      <c r="B3507" s="2">
        <v>4.7</v>
      </c>
    </row>
    <row r="3508" spans="1:2" x14ac:dyDescent="0.25">
      <c r="A3508" s="1">
        <v>98</v>
      </c>
      <c r="B3508" s="1">
        <v>5.7</v>
      </c>
    </row>
    <row r="3509" spans="1:2" x14ac:dyDescent="0.25">
      <c r="A3509" s="2">
        <v>101</v>
      </c>
      <c r="B3509" s="2">
        <v>6.5</v>
      </c>
    </row>
    <row r="3510" spans="1:2" x14ac:dyDescent="0.25">
      <c r="A3510" s="1">
        <v>90</v>
      </c>
      <c r="B3510" s="1">
        <v>8</v>
      </c>
    </row>
    <row r="3511" spans="1:2" x14ac:dyDescent="0.25">
      <c r="A3511" s="2">
        <v>120</v>
      </c>
      <c r="B3511" s="2">
        <v>3.3</v>
      </c>
    </row>
    <row r="3512" spans="1:2" x14ac:dyDescent="0.25">
      <c r="A3512" s="1">
        <v>102</v>
      </c>
      <c r="B3512" s="1">
        <v>8.3000000000000007</v>
      </c>
    </row>
    <row r="3513" spans="1:2" x14ac:dyDescent="0.25">
      <c r="A3513" s="2">
        <v>102</v>
      </c>
      <c r="B3513" s="2">
        <v>6.9</v>
      </c>
    </row>
    <row r="3514" spans="1:2" x14ac:dyDescent="0.25">
      <c r="A3514" s="2">
        <v>100</v>
      </c>
      <c r="B3514" s="2">
        <v>8.1</v>
      </c>
    </row>
    <row r="3515" spans="1:2" x14ac:dyDescent="0.25">
      <c r="A3515" s="2">
        <v>89</v>
      </c>
      <c r="B3515" s="2">
        <v>6.8</v>
      </c>
    </row>
    <row r="3516" spans="1:2" x14ac:dyDescent="0.25">
      <c r="A3516" s="1">
        <v>86</v>
      </c>
      <c r="B3516" s="1">
        <v>4.5999999999999996</v>
      </c>
    </row>
    <row r="3517" spans="1:2" x14ac:dyDescent="0.25">
      <c r="A3517" s="1">
        <v>96</v>
      </c>
      <c r="B3517" s="1">
        <v>7</v>
      </c>
    </row>
    <row r="3518" spans="1:2" x14ac:dyDescent="0.25">
      <c r="A3518" s="1">
        <v>91</v>
      </c>
      <c r="B3518" s="1">
        <v>6.7</v>
      </c>
    </row>
    <row r="3519" spans="1:2" x14ac:dyDescent="0.25">
      <c r="A3519" s="2">
        <v>85</v>
      </c>
      <c r="B3519" s="2">
        <v>5.8</v>
      </c>
    </row>
    <row r="3520" spans="1:2" x14ac:dyDescent="0.25">
      <c r="A3520" s="2">
        <v>129</v>
      </c>
      <c r="B3520" s="2">
        <v>4.5</v>
      </c>
    </row>
    <row r="3521" spans="1:2" x14ac:dyDescent="0.25">
      <c r="A3521" s="2">
        <v>95</v>
      </c>
      <c r="B3521" s="2">
        <v>6.2</v>
      </c>
    </row>
    <row r="3522" spans="1:2" x14ac:dyDescent="0.25">
      <c r="A3522" s="2">
        <v>92</v>
      </c>
      <c r="B3522" s="2">
        <v>6.6</v>
      </c>
    </row>
    <row r="3523" spans="1:2" x14ac:dyDescent="0.25">
      <c r="A3523" s="1">
        <v>96</v>
      </c>
      <c r="B3523" s="1">
        <v>6.6</v>
      </c>
    </row>
    <row r="3524" spans="1:2" x14ac:dyDescent="0.25">
      <c r="A3524" s="1">
        <v>119</v>
      </c>
      <c r="B3524" s="1">
        <v>7.8</v>
      </c>
    </row>
    <row r="3525" spans="1:2" x14ac:dyDescent="0.25">
      <c r="A3525" s="1">
        <v>92</v>
      </c>
      <c r="B3525" s="1">
        <v>7.7</v>
      </c>
    </row>
    <row r="3526" spans="1:2" x14ac:dyDescent="0.25">
      <c r="A3526" s="2">
        <v>106</v>
      </c>
      <c r="B3526" s="2">
        <v>5.7</v>
      </c>
    </row>
    <row r="3527" spans="1:2" x14ac:dyDescent="0.25">
      <c r="A3527" s="2">
        <v>99</v>
      </c>
      <c r="B3527" s="2">
        <v>7.1</v>
      </c>
    </row>
    <row r="3528" spans="1:2" x14ac:dyDescent="0.25">
      <c r="A3528" s="1">
        <v>103</v>
      </c>
      <c r="B3528" s="1">
        <v>6.4</v>
      </c>
    </row>
    <row r="3529" spans="1:2" x14ac:dyDescent="0.25">
      <c r="A3529" s="1">
        <v>95</v>
      </c>
      <c r="B3529" s="1">
        <v>7</v>
      </c>
    </row>
    <row r="3530" spans="1:2" x14ac:dyDescent="0.25">
      <c r="A3530" s="2">
        <v>95</v>
      </c>
      <c r="B3530" s="2">
        <v>5.8</v>
      </c>
    </row>
    <row r="3531" spans="1:2" x14ac:dyDescent="0.25">
      <c r="A3531" s="1">
        <v>100</v>
      </c>
      <c r="B3531" s="1">
        <v>5.9</v>
      </c>
    </row>
    <row r="3532" spans="1:2" x14ac:dyDescent="0.25">
      <c r="A3532" s="1">
        <v>101</v>
      </c>
      <c r="B3532" s="1">
        <v>7.5</v>
      </c>
    </row>
    <row r="3533" spans="1:2" x14ac:dyDescent="0.25">
      <c r="A3533" s="2">
        <v>90</v>
      </c>
      <c r="B3533" s="2">
        <v>7.8</v>
      </c>
    </row>
    <row r="3534" spans="1:2" x14ac:dyDescent="0.25">
      <c r="A3534" s="2">
        <v>89</v>
      </c>
      <c r="B3534" s="2">
        <v>7.2</v>
      </c>
    </row>
    <row r="3535" spans="1:2" x14ac:dyDescent="0.25">
      <c r="A3535" s="1">
        <v>87</v>
      </c>
      <c r="B3535" s="1">
        <v>5.6</v>
      </c>
    </row>
    <row r="3536" spans="1:2" x14ac:dyDescent="0.25">
      <c r="A3536" s="1">
        <v>118</v>
      </c>
      <c r="B3536" s="1">
        <v>6.8</v>
      </c>
    </row>
    <row r="3537" spans="1:2" x14ac:dyDescent="0.25">
      <c r="A3537" s="2">
        <v>93</v>
      </c>
      <c r="B3537" s="2">
        <v>7.3</v>
      </c>
    </row>
    <row r="3538" spans="1:2" x14ac:dyDescent="0.25">
      <c r="A3538" s="2">
        <v>109</v>
      </c>
      <c r="B3538" s="2">
        <v>7.3</v>
      </c>
    </row>
    <row r="3539" spans="1:2" x14ac:dyDescent="0.25">
      <c r="A3539" s="1">
        <v>90</v>
      </c>
      <c r="B3539" s="1">
        <v>6.6</v>
      </c>
    </row>
    <row r="3540" spans="1:2" x14ac:dyDescent="0.25">
      <c r="A3540" s="1">
        <v>108</v>
      </c>
      <c r="B3540" s="1">
        <v>7.5</v>
      </c>
    </row>
    <row r="3541" spans="1:2" x14ac:dyDescent="0.25">
      <c r="A3541" s="2">
        <v>81</v>
      </c>
      <c r="B3541" s="2">
        <v>7.8</v>
      </c>
    </row>
    <row r="3542" spans="1:2" x14ac:dyDescent="0.25">
      <c r="A3542" s="1">
        <v>93</v>
      </c>
      <c r="B3542" s="1">
        <v>6.7</v>
      </c>
    </row>
    <row r="3543" spans="1:2" x14ac:dyDescent="0.25">
      <c r="A3543" s="2">
        <v>138</v>
      </c>
      <c r="B3543" s="2">
        <v>7.5</v>
      </c>
    </row>
    <row r="3544" spans="1:2" x14ac:dyDescent="0.25">
      <c r="A3544" s="1">
        <v>105</v>
      </c>
      <c r="B3544" s="1">
        <v>6.3</v>
      </c>
    </row>
    <row r="3545" spans="1:2" x14ac:dyDescent="0.25">
      <c r="A3545" s="2">
        <v>98</v>
      </c>
      <c r="B3545" s="2">
        <v>6.3</v>
      </c>
    </row>
    <row r="3546" spans="1:2" x14ac:dyDescent="0.25">
      <c r="A3546" s="1">
        <v>86</v>
      </c>
      <c r="B3546" s="1">
        <v>6.8</v>
      </c>
    </row>
    <row r="3547" spans="1:2" x14ac:dyDescent="0.25">
      <c r="A3547" s="2">
        <v>104</v>
      </c>
      <c r="B3547" s="2">
        <v>7.8</v>
      </c>
    </row>
    <row r="3548" spans="1:2" x14ac:dyDescent="0.25">
      <c r="A3548" s="1">
        <v>100</v>
      </c>
      <c r="B3548" s="1">
        <v>6.9</v>
      </c>
    </row>
    <row r="3549" spans="1:2" x14ac:dyDescent="0.25">
      <c r="A3549" s="2">
        <v>84</v>
      </c>
      <c r="B3549" s="2">
        <v>4.3</v>
      </c>
    </row>
    <row r="3550" spans="1:2" x14ac:dyDescent="0.25">
      <c r="A3550" s="2">
        <v>95</v>
      </c>
      <c r="B3550" s="2">
        <v>7.2</v>
      </c>
    </row>
    <row r="3551" spans="1:2" x14ac:dyDescent="0.25">
      <c r="A3551" s="2">
        <v>90</v>
      </c>
      <c r="B3551" s="2">
        <v>7.3</v>
      </c>
    </row>
    <row r="3552" spans="1:2" x14ac:dyDescent="0.25">
      <c r="A3552" s="1">
        <v>123</v>
      </c>
      <c r="B3552" s="1">
        <v>7.2</v>
      </c>
    </row>
    <row r="3553" spans="1:2" x14ac:dyDescent="0.25">
      <c r="A3553" s="2">
        <v>111</v>
      </c>
      <c r="B3553" s="2">
        <v>5.4</v>
      </c>
    </row>
    <row r="3554" spans="1:2" x14ac:dyDescent="0.25">
      <c r="A3554" s="2">
        <v>110</v>
      </c>
      <c r="B3554" s="2">
        <v>7.4</v>
      </c>
    </row>
    <row r="3555" spans="1:2" x14ac:dyDescent="0.25">
      <c r="A3555" s="1">
        <v>108</v>
      </c>
      <c r="B3555" s="1">
        <v>7.1</v>
      </c>
    </row>
    <row r="3556" spans="1:2" x14ac:dyDescent="0.25">
      <c r="A3556" s="2">
        <v>92</v>
      </c>
      <c r="B3556" s="2">
        <v>6.8</v>
      </c>
    </row>
    <row r="3557" spans="1:2" x14ac:dyDescent="0.25">
      <c r="A3557" s="2">
        <v>91</v>
      </c>
      <c r="B3557" s="2">
        <v>7</v>
      </c>
    </row>
    <row r="3558" spans="1:2" x14ac:dyDescent="0.25">
      <c r="A3558" s="1">
        <v>88</v>
      </c>
      <c r="B3558" s="1">
        <v>7.4</v>
      </c>
    </row>
    <row r="3559" spans="1:2" x14ac:dyDescent="0.25">
      <c r="A3559" s="2">
        <v>97</v>
      </c>
      <c r="B3559" s="2">
        <v>6.7</v>
      </c>
    </row>
    <row r="3560" spans="1:2" x14ac:dyDescent="0.25">
      <c r="A3560" s="2">
        <v>103</v>
      </c>
      <c r="B3560" s="2">
        <v>7.2</v>
      </c>
    </row>
    <row r="3561" spans="1:2" x14ac:dyDescent="0.25">
      <c r="A3561" s="1">
        <v>110</v>
      </c>
      <c r="B3561" s="1">
        <v>7.5</v>
      </c>
    </row>
    <row r="3562" spans="1:2" x14ac:dyDescent="0.25">
      <c r="A3562" s="2">
        <v>103</v>
      </c>
      <c r="B3562" s="2">
        <v>6.8</v>
      </c>
    </row>
    <row r="3563" spans="1:2" x14ac:dyDescent="0.25">
      <c r="A3563" s="2">
        <v>114</v>
      </c>
      <c r="B3563" s="2">
        <v>7.9</v>
      </c>
    </row>
    <row r="3564" spans="1:2" x14ac:dyDescent="0.25">
      <c r="A3564" s="2">
        <v>112</v>
      </c>
      <c r="B3564" s="2">
        <v>6.7</v>
      </c>
    </row>
    <row r="3565" spans="1:2" x14ac:dyDescent="0.25">
      <c r="A3565" s="1">
        <v>104</v>
      </c>
      <c r="B3565" s="1">
        <v>5.8</v>
      </c>
    </row>
    <row r="3566" spans="1:2" x14ac:dyDescent="0.25">
      <c r="A3566" s="2">
        <v>99</v>
      </c>
      <c r="B3566" s="2">
        <v>6.5</v>
      </c>
    </row>
    <row r="3567" spans="1:2" x14ac:dyDescent="0.25">
      <c r="A3567" s="1">
        <v>98</v>
      </c>
      <c r="B3567" s="1">
        <v>7.2</v>
      </c>
    </row>
    <row r="3568" spans="1:2" x14ac:dyDescent="0.25">
      <c r="A3568" s="2">
        <v>100</v>
      </c>
      <c r="B3568" s="2">
        <v>6.5</v>
      </c>
    </row>
    <row r="3569" spans="1:2" x14ac:dyDescent="0.25">
      <c r="A3569" s="1">
        <v>80</v>
      </c>
      <c r="B3569" s="1">
        <v>6.2</v>
      </c>
    </row>
    <row r="3570" spans="1:2" x14ac:dyDescent="0.25">
      <c r="A3570" s="2">
        <v>87</v>
      </c>
      <c r="B3570" s="2">
        <v>8.6</v>
      </c>
    </row>
    <row r="3571" spans="1:2" x14ac:dyDescent="0.25">
      <c r="A3571" s="1">
        <v>91</v>
      </c>
      <c r="B3571" s="1">
        <v>6.5</v>
      </c>
    </row>
    <row r="3572" spans="1:2" x14ac:dyDescent="0.25">
      <c r="A3572" s="2">
        <v>84</v>
      </c>
      <c r="B3572" s="2">
        <v>6.3</v>
      </c>
    </row>
    <row r="3573" spans="1:2" x14ac:dyDescent="0.25">
      <c r="A3573" s="1">
        <v>90</v>
      </c>
      <c r="B3573" s="1">
        <v>4.3</v>
      </c>
    </row>
    <row r="3574" spans="1:2" x14ac:dyDescent="0.25">
      <c r="A3574" s="2">
        <v>98</v>
      </c>
      <c r="B3574" s="2">
        <v>6.1</v>
      </c>
    </row>
    <row r="3575" spans="1:2" x14ac:dyDescent="0.25">
      <c r="A3575" s="2">
        <v>124</v>
      </c>
      <c r="B3575" s="2">
        <v>5.8</v>
      </c>
    </row>
    <row r="3576" spans="1:2" x14ac:dyDescent="0.25">
      <c r="A3576" s="1">
        <v>95</v>
      </c>
      <c r="B3576" s="1">
        <v>6.7</v>
      </c>
    </row>
    <row r="3577" spans="1:2" x14ac:dyDescent="0.25">
      <c r="A3577" s="2">
        <v>90</v>
      </c>
      <c r="B3577" s="2">
        <v>6.7</v>
      </c>
    </row>
    <row r="3578" spans="1:2" x14ac:dyDescent="0.25">
      <c r="A3578" s="2">
        <v>101</v>
      </c>
      <c r="B3578" s="2">
        <v>5.0999999999999996</v>
      </c>
    </row>
    <row r="3579" spans="1:2" x14ac:dyDescent="0.25">
      <c r="A3579" s="1">
        <v>130</v>
      </c>
      <c r="B3579" s="1">
        <v>7</v>
      </c>
    </row>
    <row r="3580" spans="1:2" x14ac:dyDescent="0.25">
      <c r="A3580" s="2">
        <v>83</v>
      </c>
      <c r="B3580" s="2">
        <v>7.7</v>
      </c>
    </row>
    <row r="3581" spans="1:2" x14ac:dyDescent="0.25">
      <c r="A3581" s="1">
        <v>106</v>
      </c>
      <c r="B3581" s="1">
        <v>6.7</v>
      </c>
    </row>
    <row r="3582" spans="1:2" x14ac:dyDescent="0.25">
      <c r="A3582" s="1">
        <v>94</v>
      </c>
      <c r="B3582" s="1">
        <v>6.6</v>
      </c>
    </row>
    <row r="3583" spans="1:2" x14ac:dyDescent="0.25">
      <c r="A3583" s="1">
        <v>120</v>
      </c>
      <c r="B3583" s="1">
        <v>8.1999999999999993</v>
      </c>
    </row>
    <row r="3584" spans="1:2" x14ac:dyDescent="0.25">
      <c r="A3584" s="2">
        <v>105</v>
      </c>
      <c r="B3584" s="2">
        <v>8.1</v>
      </c>
    </row>
    <row r="3585" spans="1:2" x14ac:dyDescent="0.25">
      <c r="A3585" s="1">
        <v>95</v>
      </c>
      <c r="B3585" s="1">
        <v>7.2</v>
      </c>
    </row>
    <row r="3586" spans="1:2" x14ac:dyDescent="0.25">
      <c r="A3586" s="2">
        <v>135</v>
      </c>
      <c r="B3586" s="2">
        <v>7.4</v>
      </c>
    </row>
    <row r="3587" spans="1:2" x14ac:dyDescent="0.25">
      <c r="A3587" s="1">
        <v>105</v>
      </c>
      <c r="B3587" s="1">
        <v>6.5</v>
      </c>
    </row>
    <row r="3588" spans="1:2" x14ac:dyDescent="0.25">
      <c r="A3588" s="2">
        <v>83</v>
      </c>
      <c r="B3588" s="2">
        <v>5.7</v>
      </c>
    </row>
    <row r="3589" spans="1:2" x14ac:dyDescent="0.25">
      <c r="A3589" s="1">
        <v>111</v>
      </c>
      <c r="B3589" s="1">
        <v>6.1</v>
      </c>
    </row>
    <row r="3590" spans="1:2" x14ac:dyDescent="0.25">
      <c r="A3590" s="1">
        <v>87</v>
      </c>
      <c r="B3590" s="1">
        <v>6.2</v>
      </c>
    </row>
    <row r="3591" spans="1:2" x14ac:dyDescent="0.25">
      <c r="A3591" s="2">
        <v>97</v>
      </c>
      <c r="B3591" s="2">
        <v>3.3</v>
      </c>
    </row>
    <row r="3592" spans="1:2" x14ac:dyDescent="0.25">
      <c r="A3592" s="2">
        <v>87</v>
      </c>
      <c r="B3592" s="2">
        <v>6.1</v>
      </c>
    </row>
    <row r="3593" spans="1:2" x14ac:dyDescent="0.25">
      <c r="A3593" s="1">
        <v>80</v>
      </c>
      <c r="B3593" s="1">
        <v>5.7</v>
      </c>
    </row>
    <row r="3594" spans="1:2" x14ac:dyDescent="0.25">
      <c r="A3594" s="1">
        <v>100</v>
      </c>
      <c r="B3594" s="1">
        <v>7.2</v>
      </c>
    </row>
    <row r="3595" spans="1:2" x14ac:dyDescent="0.25">
      <c r="A3595" s="2">
        <v>103</v>
      </c>
      <c r="B3595" s="2">
        <v>7.7</v>
      </c>
    </row>
    <row r="3596" spans="1:2" x14ac:dyDescent="0.25">
      <c r="A3596" s="1">
        <v>100</v>
      </c>
      <c r="B3596" s="1">
        <v>7.1</v>
      </c>
    </row>
    <row r="3597" spans="1:2" x14ac:dyDescent="0.25">
      <c r="A3597" s="1">
        <v>89</v>
      </c>
      <c r="B3597" s="1">
        <v>7</v>
      </c>
    </row>
    <row r="3598" spans="1:2" x14ac:dyDescent="0.25">
      <c r="A3598" s="2">
        <v>104</v>
      </c>
      <c r="B3598" s="2">
        <v>5.5</v>
      </c>
    </row>
    <row r="3599" spans="1:2" x14ac:dyDescent="0.25">
      <c r="A3599" s="1">
        <v>114</v>
      </c>
      <c r="B3599" s="1">
        <v>7.4</v>
      </c>
    </row>
    <row r="3600" spans="1:2" x14ac:dyDescent="0.25">
      <c r="A3600" s="2">
        <v>111</v>
      </c>
      <c r="B3600" s="2">
        <v>7.7</v>
      </c>
    </row>
    <row r="3601" spans="1:2" x14ac:dyDescent="0.25">
      <c r="A3601" s="2">
        <v>110</v>
      </c>
      <c r="B3601" s="2">
        <v>7.8</v>
      </c>
    </row>
    <row r="3602" spans="1:2" x14ac:dyDescent="0.25">
      <c r="A3602" s="1">
        <v>85</v>
      </c>
      <c r="B3602" s="1">
        <v>6.6</v>
      </c>
    </row>
    <row r="3603" spans="1:2" x14ac:dyDescent="0.25">
      <c r="A3603" s="2">
        <v>113</v>
      </c>
      <c r="B3603" s="2">
        <v>6</v>
      </c>
    </row>
    <row r="3604" spans="1:2" x14ac:dyDescent="0.25">
      <c r="A3604" s="1">
        <v>99</v>
      </c>
      <c r="B3604" s="1">
        <v>8.4</v>
      </c>
    </row>
    <row r="3605" spans="1:2" x14ac:dyDescent="0.25">
      <c r="A3605" s="1">
        <v>142</v>
      </c>
      <c r="B3605" s="1">
        <v>8.9</v>
      </c>
    </row>
    <row r="3606" spans="1:2" x14ac:dyDescent="0.25">
      <c r="A3606" s="2">
        <v>112</v>
      </c>
      <c r="B3606" s="2">
        <v>7.9</v>
      </c>
    </row>
    <row r="3607" spans="1:2" x14ac:dyDescent="0.25">
      <c r="A3607" s="1">
        <v>108</v>
      </c>
      <c r="B3607" s="1">
        <v>6</v>
      </c>
    </row>
    <row r="3608" spans="1:2" x14ac:dyDescent="0.25">
      <c r="A3608" s="2">
        <v>88</v>
      </c>
      <c r="B3608" s="2">
        <v>6.1</v>
      </c>
    </row>
    <row r="3609" spans="1:2" x14ac:dyDescent="0.25">
      <c r="A3609" s="2">
        <v>85</v>
      </c>
      <c r="B3609" s="2">
        <v>6.2</v>
      </c>
    </row>
    <row r="3610" spans="1:2" x14ac:dyDescent="0.25">
      <c r="A3610" s="2">
        <v>110</v>
      </c>
      <c r="B3610" s="2">
        <v>7.2</v>
      </c>
    </row>
    <row r="3611" spans="1:2" x14ac:dyDescent="0.25">
      <c r="A3611" s="2">
        <v>91</v>
      </c>
      <c r="B3611" s="2">
        <v>6.2</v>
      </c>
    </row>
    <row r="3612" spans="1:2" x14ac:dyDescent="0.25">
      <c r="A3612" s="2">
        <v>94</v>
      </c>
      <c r="B3612" s="2">
        <v>6.8</v>
      </c>
    </row>
    <row r="3613" spans="1:2" x14ac:dyDescent="0.25">
      <c r="A3613" s="1">
        <v>90</v>
      </c>
      <c r="B3613" s="1">
        <v>7.7</v>
      </c>
    </row>
    <row r="3614" spans="1:2" x14ac:dyDescent="0.25">
      <c r="A3614" s="1">
        <v>92</v>
      </c>
      <c r="B3614" s="1">
        <v>5.9</v>
      </c>
    </row>
    <row r="3615" spans="1:2" x14ac:dyDescent="0.25">
      <c r="A3615" s="1">
        <v>73</v>
      </c>
      <c r="B3615" s="1">
        <v>7</v>
      </c>
    </row>
    <row r="3616" spans="1:2" x14ac:dyDescent="0.25">
      <c r="A3616" s="1">
        <v>110</v>
      </c>
      <c r="B3616" s="1">
        <v>6.1</v>
      </c>
    </row>
    <row r="3617" spans="1:2" x14ac:dyDescent="0.25">
      <c r="A3617" s="2">
        <v>102</v>
      </c>
      <c r="B3617" s="2">
        <v>7.6</v>
      </c>
    </row>
    <row r="3618" spans="1:2" x14ac:dyDescent="0.25">
      <c r="A3618" s="1">
        <v>145</v>
      </c>
      <c r="B3618" s="1">
        <v>8.1</v>
      </c>
    </row>
    <row r="3619" spans="1:2" x14ac:dyDescent="0.25">
      <c r="A3619" s="1">
        <v>89</v>
      </c>
      <c r="B3619" s="1">
        <v>6.8</v>
      </c>
    </row>
    <row r="3620" spans="1:2" x14ac:dyDescent="0.25">
      <c r="A3620" s="1">
        <v>83</v>
      </c>
      <c r="B3620" s="1">
        <v>5.7</v>
      </c>
    </row>
    <row r="3621" spans="1:2" x14ac:dyDescent="0.25">
      <c r="A3621" s="1">
        <v>91</v>
      </c>
      <c r="B3621" s="1">
        <v>6.6</v>
      </c>
    </row>
    <row r="3622" spans="1:2" x14ac:dyDescent="0.25">
      <c r="A3622" s="2">
        <v>110</v>
      </c>
      <c r="B3622" s="2">
        <v>7.3</v>
      </c>
    </row>
    <row r="3623" spans="1:2" x14ac:dyDescent="0.25">
      <c r="A3623" s="1">
        <v>86</v>
      </c>
      <c r="B3623" s="1">
        <v>5</v>
      </c>
    </row>
    <row r="3624" spans="1:2" x14ac:dyDescent="0.25">
      <c r="A3624" s="2">
        <v>86</v>
      </c>
      <c r="B3624" s="2">
        <v>7</v>
      </c>
    </row>
    <row r="3625" spans="1:2" x14ac:dyDescent="0.25">
      <c r="A3625" s="1">
        <v>120</v>
      </c>
      <c r="B3625" s="1">
        <v>3.4</v>
      </c>
    </row>
    <row r="3626" spans="1:2" x14ac:dyDescent="0.25">
      <c r="A3626" s="2">
        <v>90</v>
      </c>
      <c r="B3626" s="2">
        <v>5.9</v>
      </c>
    </row>
    <row r="3627" spans="1:2" x14ac:dyDescent="0.25">
      <c r="A3627" s="1">
        <v>99</v>
      </c>
      <c r="B3627" s="1">
        <v>6</v>
      </c>
    </row>
    <row r="3628" spans="1:2" x14ac:dyDescent="0.25">
      <c r="A3628" s="2">
        <v>112</v>
      </c>
      <c r="B3628" s="2">
        <v>7.4</v>
      </c>
    </row>
    <row r="3629" spans="1:2" x14ac:dyDescent="0.25">
      <c r="A3629" s="1">
        <v>103</v>
      </c>
      <c r="B3629" s="1">
        <v>7.4</v>
      </c>
    </row>
    <row r="3630" spans="1:2" x14ac:dyDescent="0.25">
      <c r="A3630" s="2">
        <v>83</v>
      </c>
      <c r="B3630" s="2">
        <v>4.2</v>
      </c>
    </row>
    <row r="3631" spans="1:2" x14ac:dyDescent="0.25">
      <c r="A3631" s="1">
        <v>109</v>
      </c>
      <c r="B3631" s="1">
        <v>6.2</v>
      </c>
    </row>
    <row r="3632" spans="1:2" x14ac:dyDescent="0.25">
      <c r="A3632" s="2">
        <v>100</v>
      </c>
      <c r="B3632" s="2">
        <v>5.4</v>
      </c>
    </row>
    <row r="3633" spans="1:2" x14ac:dyDescent="0.25">
      <c r="A3633" s="2">
        <v>95</v>
      </c>
      <c r="B3633" s="2">
        <v>7.2</v>
      </c>
    </row>
    <row r="3634" spans="1:2" x14ac:dyDescent="0.25">
      <c r="A3634" s="1">
        <v>104</v>
      </c>
      <c r="B3634" s="1">
        <v>6.7</v>
      </c>
    </row>
    <row r="3635" spans="1:2" x14ac:dyDescent="0.25">
      <c r="A3635" s="2">
        <v>96</v>
      </c>
      <c r="B3635" s="2">
        <v>7.5</v>
      </c>
    </row>
    <row r="3636" spans="1:2" x14ac:dyDescent="0.25">
      <c r="A3636" s="2">
        <v>97</v>
      </c>
      <c r="B3636" s="2">
        <v>7.2</v>
      </c>
    </row>
    <row r="3637" spans="1:2" x14ac:dyDescent="0.25">
      <c r="A3637" s="1">
        <v>91</v>
      </c>
      <c r="B3637" s="1">
        <v>7.4</v>
      </c>
    </row>
    <row r="3638" spans="1:2" x14ac:dyDescent="0.25">
      <c r="A3638" s="2">
        <v>84</v>
      </c>
      <c r="B3638" s="2">
        <v>5.6</v>
      </c>
    </row>
    <row r="3639" spans="1:2" x14ac:dyDescent="0.25">
      <c r="A3639" s="1">
        <v>86</v>
      </c>
      <c r="B3639" s="1">
        <v>6.8</v>
      </c>
    </row>
    <row r="3640" spans="1:2" x14ac:dyDescent="0.25">
      <c r="A3640" s="1">
        <v>92</v>
      </c>
      <c r="B3640" s="1">
        <v>7.7</v>
      </c>
    </row>
    <row r="3641" spans="1:2" x14ac:dyDescent="0.25">
      <c r="A3641" s="2">
        <v>94</v>
      </c>
      <c r="B3641" s="2">
        <v>7</v>
      </c>
    </row>
    <row r="3642" spans="1:2" x14ac:dyDescent="0.25">
      <c r="A3642" s="2">
        <v>103</v>
      </c>
      <c r="B3642" s="2">
        <v>6.4</v>
      </c>
    </row>
    <row r="3643" spans="1:2" x14ac:dyDescent="0.25">
      <c r="A3643" s="1">
        <v>100</v>
      </c>
      <c r="B3643" s="1">
        <v>7.2</v>
      </c>
    </row>
    <row r="3644" spans="1:2" x14ac:dyDescent="0.25">
      <c r="A3644" s="2">
        <v>119</v>
      </c>
      <c r="B3644" s="2">
        <v>7.2</v>
      </c>
    </row>
    <row r="3645" spans="1:2" x14ac:dyDescent="0.25">
      <c r="A3645" s="1">
        <v>167</v>
      </c>
      <c r="B3645" s="1">
        <v>6.2</v>
      </c>
    </row>
    <row r="3646" spans="1:2" x14ac:dyDescent="0.25">
      <c r="A3646" s="1">
        <v>92</v>
      </c>
      <c r="B3646" s="1">
        <v>6.2</v>
      </c>
    </row>
    <row r="3647" spans="1:2" x14ac:dyDescent="0.25">
      <c r="A3647" s="2">
        <v>108</v>
      </c>
      <c r="B3647" s="2">
        <v>6.9</v>
      </c>
    </row>
    <row r="3648" spans="1:2" x14ac:dyDescent="0.25">
      <c r="A3648" s="1">
        <v>97</v>
      </c>
      <c r="B3648" s="1">
        <v>7</v>
      </c>
    </row>
    <row r="3649" spans="1:2" x14ac:dyDescent="0.25">
      <c r="A3649" s="2">
        <v>88</v>
      </c>
      <c r="B3649" s="2">
        <v>6.7</v>
      </c>
    </row>
    <row r="3650" spans="1:2" x14ac:dyDescent="0.25">
      <c r="A3650" s="1">
        <v>100</v>
      </c>
      <c r="B3650" s="1">
        <v>3.6</v>
      </c>
    </row>
    <row r="3651" spans="1:2" x14ac:dyDescent="0.25">
      <c r="A3651" s="2">
        <v>88</v>
      </c>
      <c r="B3651" s="2">
        <v>7.4</v>
      </c>
    </row>
    <row r="3652" spans="1:2" x14ac:dyDescent="0.25">
      <c r="A3652" s="2">
        <v>79</v>
      </c>
      <c r="B3652" s="2">
        <v>6.1</v>
      </c>
    </row>
    <row r="3653" spans="1:2" x14ac:dyDescent="0.25">
      <c r="A3653" s="1">
        <v>135</v>
      </c>
      <c r="B3653" s="1">
        <v>6.7</v>
      </c>
    </row>
    <row r="3654" spans="1:2" x14ac:dyDescent="0.25">
      <c r="A3654" s="2">
        <v>96</v>
      </c>
      <c r="B3654" s="2">
        <v>8.1999999999999993</v>
      </c>
    </row>
    <row r="3655" spans="1:2" x14ac:dyDescent="0.25">
      <c r="A3655" s="1">
        <v>53</v>
      </c>
      <c r="B3655" s="1">
        <v>7.7</v>
      </c>
    </row>
    <row r="3656" spans="1:2" x14ac:dyDescent="0.25">
      <c r="A3656" s="2">
        <v>97</v>
      </c>
      <c r="B3656" s="2">
        <v>7.3</v>
      </c>
    </row>
    <row r="3657" spans="1:2" x14ac:dyDescent="0.25">
      <c r="A3657" s="1">
        <v>91</v>
      </c>
      <c r="B3657" s="1">
        <v>7.6</v>
      </c>
    </row>
    <row r="3658" spans="1:2" x14ac:dyDescent="0.25">
      <c r="A3658" s="2">
        <v>93</v>
      </c>
      <c r="B3658" s="2">
        <v>6.8</v>
      </c>
    </row>
    <row r="3659" spans="1:2" x14ac:dyDescent="0.25">
      <c r="A3659" s="1">
        <v>112</v>
      </c>
      <c r="B3659" s="1">
        <v>5.6</v>
      </c>
    </row>
    <row r="3660" spans="1:2" x14ac:dyDescent="0.25">
      <c r="A3660" s="2">
        <v>160</v>
      </c>
      <c r="B3660" s="2">
        <v>4.8</v>
      </c>
    </row>
    <row r="3661" spans="1:2" x14ac:dyDescent="0.25">
      <c r="A3661" s="1">
        <v>95</v>
      </c>
      <c r="B3661" s="1">
        <v>6.4</v>
      </c>
    </row>
    <row r="3662" spans="1:2" x14ac:dyDescent="0.25">
      <c r="A3662" s="2">
        <v>93</v>
      </c>
      <c r="B3662" s="2">
        <v>6.8</v>
      </c>
    </row>
    <row r="3663" spans="1:2" x14ac:dyDescent="0.25">
      <c r="A3663" s="1">
        <v>88</v>
      </c>
      <c r="B3663" s="1">
        <v>6.1</v>
      </c>
    </row>
    <row r="3664" spans="1:2" x14ac:dyDescent="0.25">
      <c r="A3664" s="2">
        <v>82</v>
      </c>
      <c r="B3664" s="2">
        <v>6</v>
      </c>
    </row>
    <row r="3665" spans="1:2" x14ac:dyDescent="0.25">
      <c r="A3665" s="2">
        <v>78</v>
      </c>
      <c r="B3665" s="2">
        <v>6.1</v>
      </c>
    </row>
    <row r="3666" spans="1:2" x14ac:dyDescent="0.25">
      <c r="A3666" s="1">
        <v>97</v>
      </c>
      <c r="B3666" s="1">
        <v>5.5</v>
      </c>
    </row>
    <row r="3667" spans="1:2" x14ac:dyDescent="0.25">
      <c r="A3667" s="2">
        <v>81</v>
      </c>
      <c r="B3667" s="2">
        <v>6.9</v>
      </c>
    </row>
    <row r="3668" spans="1:2" x14ac:dyDescent="0.25">
      <c r="A3668" s="1">
        <v>88</v>
      </c>
      <c r="B3668" s="1">
        <v>4.0999999999999996</v>
      </c>
    </row>
    <row r="3669" spans="1:2" x14ac:dyDescent="0.25">
      <c r="A3669" s="2">
        <v>96</v>
      </c>
      <c r="B3669" s="2">
        <v>5.4</v>
      </c>
    </row>
    <row r="3670" spans="1:2" x14ac:dyDescent="0.25">
      <c r="A3670" s="1">
        <v>108</v>
      </c>
      <c r="B3670" s="1">
        <v>8.1999999999999993</v>
      </c>
    </row>
    <row r="3671" spans="1:2" x14ac:dyDescent="0.25">
      <c r="A3671" s="2">
        <v>100</v>
      </c>
      <c r="B3671" s="2">
        <v>5.7</v>
      </c>
    </row>
    <row r="3672" spans="1:2" x14ac:dyDescent="0.25">
      <c r="A3672" s="1">
        <v>113</v>
      </c>
      <c r="B3672" s="1">
        <v>7.9</v>
      </c>
    </row>
    <row r="3673" spans="1:2" x14ac:dyDescent="0.25">
      <c r="A3673" s="1">
        <v>104</v>
      </c>
      <c r="B3673" s="1">
        <v>7.1</v>
      </c>
    </row>
    <row r="3674" spans="1:2" x14ac:dyDescent="0.25">
      <c r="A3674" s="2">
        <v>91</v>
      </c>
      <c r="B3674" s="2">
        <v>6.4</v>
      </c>
    </row>
    <row r="3675" spans="1:2" x14ac:dyDescent="0.25">
      <c r="A3675" s="2">
        <v>85</v>
      </c>
      <c r="B3675" s="2">
        <v>7.5</v>
      </c>
    </row>
    <row r="3676" spans="1:2" x14ac:dyDescent="0.25">
      <c r="A3676" s="1">
        <v>101</v>
      </c>
      <c r="B3676" s="1">
        <v>6.4</v>
      </c>
    </row>
    <row r="3677" spans="1:2" x14ac:dyDescent="0.25">
      <c r="A3677" s="1">
        <v>88</v>
      </c>
      <c r="B3677" s="1">
        <v>7.3</v>
      </c>
    </row>
    <row r="3678" spans="1:2" x14ac:dyDescent="0.25">
      <c r="A3678" s="2">
        <v>112</v>
      </c>
      <c r="B3678" s="2">
        <v>6.5</v>
      </c>
    </row>
    <row r="3679" spans="1:2" x14ac:dyDescent="0.25">
      <c r="A3679" s="1">
        <v>107</v>
      </c>
      <c r="B3679" s="1">
        <v>7.2</v>
      </c>
    </row>
    <row r="3680" spans="1:2" x14ac:dyDescent="0.25">
      <c r="A3680" s="2">
        <v>88</v>
      </c>
      <c r="B3680" s="2">
        <v>6</v>
      </c>
    </row>
    <row r="3681" spans="1:2" x14ac:dyDescent="0.25">
      <c r="A3681" s="2">
        <v>95</v>
      </c>
      <c r="B3681" s="2">
        <v>5.6</v>
      </c>
    </row>
    <row r="3682" spans="1:2" x14ac:dyDescent="0.25">
      <c r="A3682" s="2">
        <v>123</v>
      </c>
      <c r="B3682" s="2">
        <v>8.4</v>
      </c>
    </row>
    <row r="3683" spans="1:2" x14ac:dyDescent="0.25">
      <c r="A3683" s="2">
        <v>88</v>
      </c>
      <c r="B3683" s="2">
        <v>7.5</v>
      </c>
    </row>
    <row r="3684" spans="1:2" x14ac:dyDescent="0.25">
      <c r="A3684" s="1">
        <v>114</v>
      </c>
      <c r="B3684" s="1">
        <v>7.2</v>
      </c>
    </row>
    <row r="3685" spans="1:2" x14ac:dyDescent="0.25">
      <c r="A3685" s="2">
        <v>88</v>
      </c>
      <c r="B3685" s="2">
        <v>7.2</v>
      </c>
    </row>
    <row r="3686" spans="1:2" x14ac:dyDescent="0.25">
      <c r="A3686" s="2">
        <v>104</v>
      </c>
      <c r="B3686" s="2">
        <v>6.5</v>
      </c>
    </row>
    <row r="3687" spans="1:2" x14ac:dyDescent="0.25">
      <c r="A3687" s="1">
        <v>93</v>
      </c>
      <c r="B3687" s="1">
        <v>5.0999999999999996</v>
      </c>
    </row>
    <row r="3688" spans="1:2" x14ac:dyDescent="0.25">
      <c r="A3688" s="2">
        <v>91</v>
      </c>
      <c r="B3688" s="2">
        <v>6.4</v>
      </c>
    </row>
    <row r="3689" spans="1:2" x14ac:dyDescent="0.25">
      <c r="A3689" s="1">
        <v>90</v>
      </c>
      <c r="B3689" s="1">
        <v>6.8</v>
      </c>
    </row>
    <row r="3690" spans="1:2" x14ac:dyDescent="0.25">
      <c r="A3690" s="1">
        <v>112</v>
      </c>
      <c r="B3690" s="1">
        <v>7.5</v>
      </c>
    </row>
    <row r="3691" spans="1:2" x14ac:dyDescent="0.25">
      <c r="A3691" s="1">
        <v>86</v>
      </c>
      <c r="B3691" s="1">
        <v>6.9</v>
      </c>
    </row>
    <row r="3692" spans="1:2" x14ac:dyDescent="0.25">
      <c r="A3692" s="2">
        <v>86</v>
      </c>
      <c r="B3692" s="2">
        <v>7</v>
      </c>
    </row>
    <row r="3693" spans="1:2" x14ac:dyDescent="0.25">
      <c r="A3693" s="2">
        <v>95</v>
      </c>
      <c r="B3693" s="2">
        <v>6.3</v>
      </c>
    </row>
    <row r="3694" spans="1:2" x14ac:dyDescent="0.25">
      <c r="A3694" s="1">
        <v>101</v>
      </c>
      <c r="B3694" s="1">
        <v>5.5</v>
      </c>
    </row>
    <row r="3695" spans="1:2" x14ac:dyDescent="0.25">
      <c r="A3695" s="2">
        <v>89</v>
      </c>
      <c r="B3695" s="2">
        <v>4.8</v>
      </c>
    </row>
    <row r="3696" spans="1:2" x14ac:dyDescent="0.25">
      <c r="A3696" s="2">
        <v>88</v>
      </c>
      <c r="B3696" s="2">
        <v>6.6</v>
      </c>
    </row>
    <row r="3697" spans="1:2" x14ac:dyDescent="0.25">
      <c r="A3697" s="1">
        <v>99</v>
      </c>
      <c r="B3697" s="1">
        <v>5.2</v>
      </c>
    </row>
    <row r="3698" spans="1:2" x14ac:dyDescent="0.25">
      <c r="A3698" s="1">
        <v>170</v>
      </c>
      <c r="B3698" s="1">
        <v>8.3000000000000007</v>
      </c>
    </row>
    <row r="3699" spans="1:2" x14ac:dyDescent="0.25">
      <c r="A3699" s="2">
        <v>97</v>
      </c>
      <c r="B3699" s="2">
        <v>7.2</v>
      </c>
    </row>
    <row r="3700" spans="1:2" x14ac:dyDescent="0.25">
      <c r="A3700" s="1">
        <v>201</v>
      </c>
      <c r="B3700" s="1">
        <v>7.2</v>
      </c>
    </row>
    <row r="3701" spans="1:2" x14ac:dyDescent="0.25">
      <c r="A3701" s="2">
        <v>108</v>
      </c>
      <c r="B3701" s="2">
        <v>5.3</v>
      </c>
    </row>
    <row r="3702" spans="1:2" x14ac:dyDescent="0.25">
      <c r="A3702" s="1">
        <v>106</v>
      </c>
      <c r="B3702" s="1">
        <v>7.2</v>
      </c>
    </row>
    <row r="3703" spans="1:2" x14ac:dyDescent="0.25">
      <c r="A3703" s="2">
        <v>107</v>
      </c>
      <c r="B3703" s="2">
        <v>6.5</v>
      </c>
    </row>
    <row r="3704" spans="1:2" x14ac:dyDescent="0.25">
      <c r="A3704" s="1">
        <v>84</v>
      </c>
      <c r="B3704" s="1">
        <v>6.5</v>
      </c>
    </row>
    <row r="3705" spans="1:2" x14ac:dyDescent="0.25">
      <c r="A3705" s="1">
        <v>81</v>
      </c>
      <c r="B3705" s="1">
        <v>7.8</v>
      </c>
    </row>
    <row r="3706" spans="1:2" x14ac:dyDescent="0.25">
      <c r="A3706" s="2">
        <v>81</v>
      </c>
      <c r="B3706" s="2">
        <v>6.4</v>
      </c>
    </row>
    <row r="3707" spans="1:2" x14ac:dyDescent="0.25">
      <c r="A3707" s="1">
        <v>215</v>
      </c>
      <c r="B3707" s="1">
        <v>8.1</v>
      </c>
    </row>
    <row r="3708" spans="1:2" x14ac:dyDescent="0.25">
      <c r="A3708" s="1">
        <v>106</v>
      </c>
      <c r="B3708" s="1">
        <v>5.6</v>
      </c>
    </row>
    <row r="3709" spans="1:2" x14ac:dyDescent="0.25">
      <c r="A3709" s="1">
        <v>90</v>
      </c>
      <c r="B3709" s="1">
        <v>6.6</v>
      </c>
    </row>
    <row r="3710" spans="1:2" x14ac:dyDescent="0.25">
      <c r="A3710" s="2">
        <v>87</v>
      </c>
      <c r="B3710" s="2">
        <v>7.7</v>
      </c>
    </row>
    <row r="3711" spans="1:2" x14ac:dyDescent="0.25">
      <c r="A3711" s="2">
        <v>122</v>
      </c>
      <c r="B3711" s="2">
        <v>6.5</v>
      </c>
    </row>
    <row r="3712" spans="1:2" x14ac:dyDescent="0.25">
      <c r="A3712" s="2">
        <v>86</v>
      </c>
      <c r="B3712" s="2">
        <v>6.1</v>
      </c>
    </row>
    <row r="3713" spans="1:2" x14ac:dyDescent="0.25">
      <c r="A3713" s="1">
        <v>79</v>
      </c>
      <c r="B3713" s="1">
        <v>5.7</v>
      </c>
    </row>
    <row r="3714" spans="1:2" x14ac:dyDescent="0.25">
      <c r="A3714" s="1">
        <v>97</v>
      </c>
      <c r="B3714" s="1">
        <v>5.9</v>
      </c>
    </row>
    <row r="3715" spans="1:2" x14ac:dyDescent="0.25">
      <c r="A3715" s="1">
        <v>89</v>
      </c>
      <c r="B3715" s="1">
        <v>7.7</v>
      </c>
    </row>
    <row r="3716" spans="1:2" x14ac:dyDescent="0.25">
      <c r="A3716" s="2">
        <v>120</v>
      </c>
      <c r="B3716" s="2">
        <v>7.1</v>
      </c>
    </row>
    <row r="3717" spans="1:2" x14ac:dyDescent="0.25">
      <c r="A3717" s="2">
        <v>108</v>
      </c>
      <c r="B3717" s="2">
        <v>7.6</v>
      </c>
    </row>
    <row r="3718" spans="1:2" x14ac:dyDescent="0.25">
      <c r="A3718" s="1">
        <v>102</v>
      </c>
      <c r="B3718" s="1">
        <v>6.4</v>
      </c>
    </row>
    <row r="3719" spans="1:2" x14ac:dyDescent="0.25">
      <c r="A3719" s="2">
        <v>83</v>
      </c>
      <c r="B3719" s="2">
        <v>7.4</v>
      </c>
    </row>
    <row r="3720" spans="1:2" x14ac:dyDescent="0.25">
      <c r="A3720" s="1">
        <v>93</v>
      </c>
      <c r="B3720" s="1">
        <v>6.8</v>
      </c>
    </row>
    <row r="3721" spans="1:2" x14ac:dyDescent="0.25">
      <c r="A3721" s="2">
        <v>86</v>
      </c>
      <c r="B3721" s="2">
        <v>6.5</v>
      </c>
    </row>
    <row r="3722" spans="1:2" x14ac:dyDescent="0.25">
      <c r="A3722" s="1">
        <v>101</v>
      </c>
      <c r="B3722" s="1">
        <v>6</v>
      </c>
    </row>
    <row r="3723" spans="1:2" x14ac:dyDescent="0.25">
      <c r="A3723" s="2">
        <v>111</v>
      </c>
      <c r="B3723" s="2">
        <v>7.3</v>
      </c>
    </row>
    <row r="3724" spans="1:2" x14ac:dyDescent="0.25">
      <c r="A3724" s="1">
        <v>90</v>
      </c>
      <c r="B3724" s="1">
        <v>7.3</v>
      </c>
    </row>
    <row r="3725" spans="1:2" x14ac:dyDescent="0.25">
      <c r="A3725" s="2">
        <v>86</v>
      </c>
      <c r="B3725" s="2">
        <v>6.5</v>
      </c>
    </row>
    <row r="3726" spans="1:2" x14ac:dyDescent="0.25">
      <c r="A3726" s="1">
        <v>98</v>
      </c>
      <c r="B3726" s="1">
        <v>6</v>
      </c>
    </row>
    <row r="3727" spans="1:2" x14ac:dyDescent="0.25">
      <c r="A3727" s="2">
        <v>91</v>
      </c>
      <c r="B3727" s="2">
        <v>5.3</v>
      </c>
    </row>
    <row r="3728" spans="1:2" x14ac:dyDescent="0.25">
      <c r="A3728" s="1">
        <v>91</v>
      </c>
      <c r="B3728" s="1">
        <v>6.6</v>
      </c>
    </row>
    <row r="3729" spans="1:2" x14ac:dyDescent="0.25">
      <c r="A3729" s="1">
        <v>88</v>
      </c>
      <c r="B3729" s="1">
        <v>7.1</v>
      </c>
    </row>
    <row r="3730" spans="1:2" x14ac:dyDescent="0.25">
      <c r="A3730" s="2">
        <v>202</v>
      </c>
      <c r="B3730" s="2">
        <v>8.6999999999999993</v>
      </c>
    </row>
    <row r="3731" spans="1:2" x14ac:dyDescent="0.25">
      <c r="A3731" s="1">
        <v>89</v>
      </c>
      <c r="B3731" s="1">
        <v>8.4</v>
      </c>
    </row>
    <row r="3732" spans="1:2" x14ac:dyDescent="0.25">
      <c r="A3732" s="1">
        <v>84</v>
      </c>
      <c r="B3732" s="1">
        <v>6.2</v>
      </c>
    </row>
    <row r="3733" spans="1:2" x14ac:dyDescent="0.25">
      <c r="A3733" s="2">
        <v>82</v>
      </c>
      <c r="B3733" s="2">
        <v>5.8</v>
      </c>
    </row>
    <row r="3734" spans="1:2" x14ac:dyDescent="0.25">
      <c r="A3734" s="1">
        <v>94</v>
      </c>
      <c r="B3734" s="1">
        <v>6.7</v>
      </c>
    </row>
    <row r="3735" spans="1:2" x14ac:dyDescent="0.25">
      <c r="A3735" s="2">
        <v>100</v>
      </c>
      <c r="B3735" s="2">
        <v>5.7</v>
      </c>
    </row>
    <row r="3736" spans="1:2" x14ac:dyDescent="0.25">
      <c r="A3736" s="1">
        <v>112</v>
      </c>
      <c r="B3736" s="1">
        <v>6.1</v>
      </c>
    </row>
    <row r="3737" spans="1:2" x14ac:dyDescent="0.25">
      <c r="A3737" s="2">
        <v>94</v>
      </c>
      <c r="B3737" s="2">
        <v>6.4</v>
      </c>
    </row>
    <row r="3738" spans="1:2" x14ac:dyDescent="0.25">
      <c r="A3738" s="2">
        <v>91</v>
      </c>
      <c r="B3738" s="2">
        <v>6.5</v>
      </c>
    </row>
    <row r="3739" spans="1:2" x14ac:dyDescent="0.25">
      <c r="A3739" s="1">
        <v>87</v>
      </c>
      <c r="B3739" s="1">
        <v>4.5999999999999996</v>
      </c>
    </row>
    <row r="3740" spans="1:2" x14ac:dyDescent="0.25">
      <c r="A3740" s="1">
        <v>82</v>
      </c>
      <c r="B3740" s="1">
        <v>6.8</v>
      </c>
    </row>
    <row r="3741" spans="1:2" x14ac:dyDescent="0.25">
      <c r="A3741" s="1">
        <v>130</v>
      </c>
      <c r="B3741" s="1">
        <v>6.4</v>
      </c>
    </row>
    <row r="3742" spans="1:2" x14ac:dyDescent="0.25">
      <c r="A3742" s="1">
        <v>91</v>
      </c>
      <c r="B3742" s="1">
        <v>5.9</v>
      </c>
    </row>
    <row r="3743" spans="1:2" x14ac:dyDescent="0.25">
      <c r="A3743" s="2">
        <v>107</v>
      </c>
      <c r="B3743" s="2">
        <v>7.7</v>
      </c>
    </row>
    <row r="3744" spans="1:2" x14ac:dyDescent="0.25">
      <c r="A3744" s="2">
        <v>84</v>
      </c>
      <c r="B3744" s="2">
        <v>7.1</v>
      </c>
    </row>
    <row r="3745" spans="1:2" x14ac:dyDescent="0.25">
      <c r="A3745" s="1">
        <v>103</v>
      </c>
      <c r="B3745" s="1">
        <v>6.2</v>
      </c>
    </row>
    <row r="3746" spans="1:2" x14ac:dyDescent="0.25">
      <c r="A3746" s="1">
        <v>89</v>
      </c>
      <c r="B3746" s="1">
        <v>7.7</v>
      </c>
    </row>
    <row r="3747" spans="1:2" x14ac:dyDescent="0.25">
      <c r="A3747" s="1">
        <v>98</v>
      </c>
      <c r="B3747" s="1">
        <v>7.5</v>
      </c>
    </row>
    <row r="3748" spans="1:2" x14ac:dyDescent="0.25">
      <c r="A3748" s="2">
        <v>133</v>
      </c>
      <c r="B3748" s="2">
        <v>7.6</v>
      </c>
    </row>
    <row r="3749" spans="1:2" x14ac:dyDescent="0.25">
      <c r="A3749" s="2">
        <v>92</v>
      </c>
      <c r="B3749" s="2">
        <v>6.9</v>
      </c>
    </row>
    <row r="3750" spans="1:2" x14ac:dyDescent="0.25">
      <c r="A3750" s="1">
        <v>90</v>
      </c>
      <c r="B3750" s="1">
        <v>7.1</v>
      </c>
    </row>
    <row r="3751" spans="1:2" x14ac:dyDescent="0.25">
      <c r="A3751" s="2">
        <v>84</v>
      </c>
      <c r="B3751" s="2">
        <v>6.3</v>
      </c>
    </row>
    <row r="3752" spans="1:2" x14ac:dyDescent="0.25">
      <c r="A3752" s="2">
        <v>91</v>
      </c>
      <c r="B3752" s="2">
        <v>8.3000000000000007</v>
      </c>
    </row>
    <row r="3753" spans="1:2" x14ac:dyDescent="0.25">
      <c r="A3753" s="1">
        <v>90</v>
      </c>
      <c r="B3753" s="1">
        <v>7.1</v>
      </c>
    </row>
    <row r="3754" spans="1:2" x14ac:dyDescent="0.25">
      <c r="A3754" s="2">
        <v>96</v>
      </c>
      <c r="B3754" s="2">
        <v>4.7</v>
      </c>
    </row>
    <row r="3755" spans="1:2" x14ac:dyDescent="0.25">
      <c r="A3755" s="2">
        <v>88</v>
      </c>
      <c r="B3755" s="2">
        <v>7.2</v>
      </c>
    </row>
    <row r="3756" spans="1:2" x14ac:dyDescent="0.25">
      <c r="A3756" s="1">
        <v>92</v>
      </c>
      <c r="B3756" s="1">
        <v>5.0999999999999996</v>
      </c>
    </row>
    <row r="3757" spans="1:2" x14ac:dyDescent="0.25">
      <c r="A3757" s="1">
        <v>82</v>
      </c>
      <c r="B3757" s="1">
        <v>6.9</v>
      </c>
    </row>
    <row r="3758" spans="1:2" x14ac:dyDescent="0.25">
      <c r="A3758" s="1">
        <v>101</v>
      </c>
      <c r="B3758" s="1">
        <v>6.1</v>
      </c>
    </row>
    <row r="3759" spans="1:2" x14ac:dyDescent="0.25">
      <c r="A3759" s="2">
        <v>86</v>
      </c>
      <c r="B3759" s="2">
        <v>7</v>
      </c>
    </row>
    <row r="3760" spans="1:2" x14ac:dyDescent="0.25">
      <c r="A3760" s="1">
        <v>100</v>
      </c>
      <c r="B3760" s="1">
        <v>6.3</v>
      </c>
    </row>
    <row r="3761" spans="1:2" x14ac:dyDescent="0.25">
      <c r="A3761" s="1">
        <v>89</v>
      </c>
      <c r="B3761" s="1">
        <v>6.1</v>
      </c>
    </row>
    <row r="3762" spans="1:2" x14ac:dyDescent="0.25">
      <c r="A3762" s="2">
        <v>84</v>
      </c>
      <c r="B3762" s="2">
        <v>7.2</v>
      </c>
    </row>
    <row r="3763" spans="1:2" x14ac:dyDescent="0.25">
      <c r="A3763" s="1">
        <v>88</v>
      </c>
      <c r="B3763" s="1">
        <v>7.8</v>
      </c>
    </row>
    <row r="3764" spans="1:2" x14ac:dyDescent="0.25">
      <c r="A3764" s="2">
        <v>90</v>
      </c>
      <c r="B3764" s="2">
        <v>4.7</v>
      </c>
    </row>
    <row r="3765" spans="1:2" x14ac:dyDescent="0.25">
      <c r="A3765" s="2">
        <v>101</v>
      </c>
      <c r="B3765" s="2">
        <v>7.9</v>
      </c>
    </row>
    <row r="3766" spans="1:2" x14ac:dyDescent="0.25">
      <c r="A3766" s="2">
        <v>102</v>
      </c>
      <c r="B3766" s="2">
        <v>6.7</v>
      </c>
    </row>
    <row r="3767" spans="1:2" x14ac:dyDescent="0.25">
      <c r="A3767" s="1">
        <v>98</v>
      </c>
      <c r="B3767" s="1">
        <v>6.6</v>
      </c>
    </row>
    <row r="3768" spans="1:2" x14ac:dyDescent="0.25">
      <c r="A3768" s="2">
        <v>91</v>
      </c>
      <c r="B3768" s="2">
        <v>6.9</v>
      </c>
    </row>
    <row r="3769" spans="1:2" x14ac:dyDescent="0.25">
      <c r="A3769" s="1">
        <v>80</v>
      </c>
      <c r="B3769" s="1">
        <v>7.1</v>
      </c>
    </row>
    <row r="3770" spans="1:2" x14ac:dyDescent="0.25">
      <c r="A3770" s="1">
        <v>76</v>
      </c>
      <c r="B3770" s="1">
        <v>6.7</v>
      </c>
    </row>
    <row r="3771" spans="1:2" x14ac:dyDescent="0.25">
      <c r="A3771" s="2">
        <v>80</v>
      </c>
      <c r="B3771" s="2">
        <v>7.1</v>
      </c>
    </row>
    <row r="3772" spans="1:2" x14ac:dyDescent="0.25">
      <c r="A3772" s="1">
        <v>95</v>
      </c>
      <c r="B3772" s="1">
        <v>8.1</v>
      </c>
    </row>
    <row r="3773" spans="1:2" x14ac:dyDescent="0.25">
      <c r="A3773" s="2">
        <v>94</v>
      </c>
      <c r="B3773" s="2">
        <v>5.5</v>
      </c>
    </row>
    <row r="3774" spans="1:2" x14ac:dyDescent="0.25">
      <c r="A3774" s="1">
        <v>109</v>
      </c>
      <c r="B3774" s="1">
        <v>6.6</v>
      </c>
    </row>
    <row r="3775" spans="1:2" x14ac:dyDescent="0.25">
      <c r="A3775" s="1">
        <v>133</v>
      </c>
      <c r="B3775" s="1">
        <v>7.4</v>
      </c>
    </row>
    <row r="3776" spans="1:2" x14ac:dyDescent="0.25">
      <c r="A3776" s="2">
        <v>95</v>
      </c>
      <c r="B3776" s="2">
        <v>4.8</v>
      </c>
    </row>
    <row r="3777" spans="1:2" x14ac:dyDescent="0.25">
      <c r="A3777" s="2">
        <v>90</v>
      </c>
      <c r="B3777" s="2">
        <v>6.4</v>
      </c>
    </row>
    <row r="3778" spans="1:2" x14ac:dyDescent="0.25">
      <c r="A3778" s="1">
        <v>113</v>
      </c>
      <c r="B3778" s="1">
        <v>7.3</v>
      </c>
    </row>
    <row r="3779" spans="1:2" x14ac:dyDescent="0.25">
      <c r="A3779" s="2">
        <v>91</v>
      </c>
      <c r="B3779" s="2">
        <v>6.9</v>
      </c>
    </row>
    <row r="3780" spans="1:2" x14ac:dyDescent="0.25">
      <c r="A3780" s="2">
        <v>98</v>
      </c>
      <c r="B3780" s="2">
        <v>7.2</v>
      </c>
    </row>
    <row r="3781" spans="1:2" x14ac:dyDescent="0.25">
      <c r="A3781" s="1">
        <v>94</v>
      </c>
      <c r="B3781" s="1">
        <v>6.5</v>
      </c>
    </row>
    <row r="3782" spans="1:2" x14ac:dyDescent="0.25">
      <c r="A3782" s="2">
        <v>96</v>
      </c>
      <c r="B3782" s="2">
        <v>6.6</v>
      </c>
    </row>
    <row r="3783" spans="1:2" x14ac:dyDescent="0.25">
      <c r="A3783" s="1">
        <v>100</v>
      </c>
      <c r="B3783" s="1">
        <v>6.7</v>
      </c>
    </row>
    <row r="3784" spans="1:2" x14ac:dyDescent="0.25">
      <c r="A3784" s="1">
        <v>90</v>
      </c>
      <c r="B3784" s="1">
        <v>7.3</v>
      </c>
    </row>
    <row r="3785" spans="1:2" x14ac:dyDescent="0.25">
      <c r="A3785" s="2">
        <v>76</v>
      </c>
      <c r="B3785" s="2">
        <v>6.4</v>
      </c>
    </row>
    <row r="3786" spans="1:2" x14ac:dyDescent="0.25">
      <c r="A3786" s="1">
        <v>75</v>
      </c>
      <c r="B3786" s="1">
        <v>7</v>
      </c>
    </row>
    <row r="3787" spans="1:2" x14ac:dyDescent="0.25">
      <c r="A3787" s="2">
        <v>78</v>
      </c>
      <c r="B3787" s="2">
        <v>5.5</v>
      </c>
    </row>
    <row r="3788" spans="1:2" x14ac:dyDescent="0.25">
      <c r="A3788" s="1">
        <v>90</v>
      </c>
      <c r="B3788" s="1">
        <v>6.7</v>
      </c>
    </row>
    <row r="3789" spans="1:2" x14ac:dyDescent="0.25">
      <c r="A3789" s="1">
        <v>92</v>
      </c>
      <c r="B3789" s="1">
        <v>6.1</v>
      </c>
    </row>
    <row r="3790" spans="1:2" x14ac:dyDescent="0.25">
      <c r="A3790" s="1">
        <v>99</v>
      </c>
      <c r="B3790" s="1">
        <v>3.9</v>
      </c>
    </row>
    <row r="3791" spans="1:2" x14ac:dyDescent="0.25">
      <c r="A3791" s="2">
        <v>81</v>
      </c>
      <c r="B3791" s="2">
        <v>6.3</v>
      </c>
    </row>
    <row r="3792" spans="1:2" x14ac:dyDescent="0.25">
      <c r="A3792" s="1">
        <v>86</v>
      </c>
      <c r="B3792" s="1">
        <v>7.5</v>
      </c>
    </row>
    <row r="3793" spans="1:2" x14ac:dyDescent="0.25">
      <c r="A3793" s="2">
        <v>106</v>
      </c>
      <c r="B3793" s="2">
        <v>7</v>
      </c>
    </row>
    <row r="3794" spans="1:2" x14ac:dyDescent="0.25">
      <c r="A3794" s="2">
        <v>80</v>
      </c>
      <c r="B3794" s="2">
        <v>6.7</v>
      </c>
    </row>
    <row r="3795" spans="1:2" x14ac:dyDescent="0.25">
      <c r="A3795" s="1">
        <v>96</v>
      </c>
      <c r="B3795" s="1">
        <v>7.4</v>
      </c>
    </row>
    <row r="3796" spans="1:2" x14ac:dyDescent="0.25">
      <c r="A3796" s="2">
        <v>99</v>
      </c>
      <c r="B3796" s="2">
        <v>8</v>
      </c>
    </row>
    <row r="3797" spans="1:2" x14ac:dyDescent="0.25">
      <c r="A3797" s="2">
        <v>85</v>
      </c>
      <c r="B3797" s="2">
        <v>7.2</v>
      </c>
    </row>
    <row r="3798" spans="1:2" x14ac:dyDescent="0.25">
      <c r="A3798" s="1">
        <v>101</v>
      </c>
      <c r="B3798" s="1">
        <v>6.4</v>
      </c>
    </row>
    <row r="3799" spans="1:2" x14ac:dyDescent="0.25">
      <c r="A3799" s="2">
        <v>97</v>
      </c>
      <c r="B3799" s="2">
        <v>6.5</v>
      </c>
    </row>
    <row r="3800" spans="1:2" x14ac:dyDescent="0.25">
      <c r="A3800" s="2">
        <v>103</v>
      </c>
      <c r="B3800" s="2">
        <v>6.9</v>
      </c>
    </row>
    <row r="3801" spans="1:2" x14ac:dyDescent="0.25">
      <c r="A3801" s="1">
        <v>86</v>
      </c>
      <c r="B3801" s="1">
        <v>7.5</v>
      </c>
    </row>
    <row r="3802" spans="1:2" x14ac:dyDescent="0.25">
      <c r="A3802" s="2">
        <v>106</v>
      </c>
      <c r="B3802" s="2">
        <v>7.1</v>
      </c>
    </row>
    <row r="3803" spans="1:2" x14ac:dyDescent="0.25">
      <c r="A3803" s="2">
        <v>106</v>
      </c>
      <c r="B3803" s="2">
        <v>7.7</v>
      </c>
    </row>
    <row r="3804" spans="1:2" x14ac:dyDescent="0.25">
      <c r="A3804" s="2">
        <v>89</v>
      </c>
      <c r="B3804" s="2">
        <v>8.5</v>
      </c>
    </row>
    <row r="3805" spans="1:2" x14ac:dyDescent="0.25">
      <c r="A3805" s="1">
        <v>97</v>
      </c>
      <c r="B3805" s="1">
        <v>7.7</v>
      </c>
    </row>
    <row r="3806" spans="1:2" x14ac:dyDescent="0.25">
      <c r="A3806" s="2">
        <v>88</v>
      </c>
      <c r="B3806" s="2">
        <v>6.5</v>
      </c>
    </row>
    <row r="3807" spans="1:2" x14ac:dyDescent="0.25">
      <c r="A3807" s="1">
        <v>92</v>
      </c>
      <c r="B3807" s="1">
        <v>7</v>
      </c>
    </row>
    <row r="3808" spans="1:2" x14ac:dyDescent="0.25">
      <c r="A3808" s="1">
        <v>97</v>
      </c>
      <c r="B3808" s="1">
        <v>5.5</v>
      </c>
    </row>
    <row r="3809" spans="1:2" x14ac:dyDescent="0.25">
      <c r="A3809" s="1">
        <v>78</v>
      </c>
      <c r="B3809" s="1">
        <v>6.3</v>
      </c>
    </row>
    <row r="3810" spans="1:2" x14ac:dyDescent="0.25">
      <c r="A3810" s="2">
        <v>85</v>
      </c>
      <c r="B3810" s="2">
        <v>7.9</v>
      </c>
    </row>
    <row r="3811" spans="1:2" x14ac:dyDescent="0.25">
      <c r="A3811" s="1">
        <v>88</v>
      </c>
      <c r="B3811" s="1">
        <v>7.3</v>
      </c>
    </row>
    <row r="3812" spans="1:2" x14ac:dyDescent="0.25">
      <c r="A3812" s="2">
        <v>93</v>
      </c>
      <c r="B3812" s="2">
        <v>7.4</v>
      </c>
    </row>
    <row r="3813" spans="1:2" x14ac:dyDescent="0.25">
      <c r="A3813" s="1">
        <v>88</v>
      </c>
      <c r="B3813" s="1">
        <v>7.5</v>
      </c>
    </row>
    <row r="3814" spans="1:2" x14ac:dyDescent="0.25">
      <c r="A3814" s="1">
        <v>72</v>
      </c>
      <c r="B3814" s="1">
        <v>7</v>
      </c>
    </row>
    <row r="3815" spans="1:2" x14ac:dyDescent="0.25">
      <c r="A3815" s="1">
        <v>80</v>
      </c>
      <c r="B3815" s="1">
        <v>7.1</v>
      </c>
    </row>
    <row r="3816" spans="1:2" x14ac:dyDescent="0.25">
      <c r="A3816" s="2">
        <v>91</v>
      </c>
      <c r="B3816" s="2">
        <v>7.5</v>
      </c>
    </row>
    <row r="3817" spans="1:2" x14ac:dyDescent="0.25">
      <c r="A3817" s="2">
        <v>90</v>
      </c>
      <c r="B3817" s="2">
        <v>6.7</v>
      </c>
    </row>
    <row r="3818" spans="1:2" x14ac:dyDescent="0.25">
      <c r="A3818" s="2">
        <v>111</v>
      </c>
      <c r="B3818" s="2">
        <v>6.7</v>
      </c>
    </row>
    <row r="3819" spans="1:2" x14ac:dyDescent="0.25">
      <c r="A3819" s="1">
        <v>81</v>
      </c>
      <c r="B3819" s="1">
        <v>4.2</v>
      </c>
    </row>
    <row r="3820" spans="1:2" x14ac:dyDescent="0.25">
      <c r="A3820" s="2">
        <v>81</v>
      </c>
      <c r="B3820" s="2">
        <v>7</v>
      </c>
    </row>
    <row r="3821" spans="1:2" x14ac:dyDescent="0.25">
      <c r="A3821" s="1">
        <v>90</v>
      </c>
      <c r="B3821" s="1">
        <v>7</v>
      </c>
    </row>
    <row r="3822" spans="1:2" x14ac:dyDescent="0.25">
      <c r="A3822" s="1">
        <v>88</v>
      </c>
      <c r="B3822" s="1">
        <v>6.8</v>
      </c>
    </row>
    <row r="3823" spans="1:2" x14ac:dyDescent="0.25">
      <c r="A3823" s="2">
        <v>114</v>
      </c>
      <c r="B3823" s="2">
        <v>6.6</v>
      </c>
    </row>
    <row r="3824" spans="1:2" x14ac:dyDescent="0.25">
      <c r="A3824" s="2">
        <v>84</v>
      </c>
      <c r="B3824" s="2">
        <v>7.5</v>
      </c>
    </row>
    <row r="3825" spans="1:2" x14ac:dyDescent="0.25">
      <c r="A3825" s="2">
        <v>87</v>
      </c>
      <c r="B3825" s="2">
        <v>5.3</v>
      </c>
    </row>
    <row r="3826" spans="1:2" x14ac:dyDescent="0.25">
      <c r="A3826" s="2">
        <v>100</v>
      </c>
      <c r="B3826" s="2">
        <v>7.3</v>
      </c>
    </row>
    <row r="3827" spans="1:2" x14ac:dyDescent="0.25">
      <c r="A3827" s="1">
        <v>82</v>
      </c>
      <c r="B3827" s="1">
        <v>5.6</v>
      </c>
    </row>
    <row r="3828" spans="1:2" x14ac:dyDescent="0.25">
      <c r="A3828" s="2">
        <v>82</v>
      </c>
      <c r="B3828" s="2">
        <v>5.6</v>
      </c>
    </row>
    <row r="3829" spans="1:2" x14ac:dyDescent="0.25">
      <c r="A3829" s="1">
        <v>98</v>
      </c>
      <c r="B3829" s="1">
        <v>6.6</v>
      </c>
    </row>
    <row r="3830" spans="1:2" x14ac:dyDescent="0.25">
      <c r="A3830" s="2">
        <v>98</v>
      </c>
      <c r="B3830" s="2">
        <v>6.3</v>
      </c>
    </row>
    <row r="3831" spans="1:2" x14ac:dyDescent="0.25">
      <c r="A3831" s="2">
        <v>90</v>
      </c>
      <c r="B3831" s="2">
        <v>7.5</v>
      </c>
    </row>
    <row r="3832" spans="1:2" x14ac:dyDescent="0.25">
      <c r="A3832" s="1">
        <v>90</v>
      </c>
      <c r="B3832" s="1">
        <v>7.6</v>
      </c>
    </row>
    <row r="3833" spans="1:2" x14ac:dyDescent="0.25">
      <c r="A3833" s="1">
        <v>78</v>
      </c>
      <c r="B3833" s="1">
        <v>4.0999999999999996</v>
      </c>
    </row>
    <row r="3834" spans="1:2" x14ac:dyDescent="0.25">
      <c r="A3834" s="1">
        <v>102</v>
      </c>
      <c r="B3834" s="1">
        <v>7.8</v>
      </c>
    </row>
    <row r="3835" spans="1:2" x14ac:dyDescent="0.25">
      <c r="A3835" s="2">
        <v>65</v>
      </c>
      <c r="B3835" s="2">
        <v>6.7</v>
      </c>
    </row>
    <row r="3836" spans="1:2" x14ac:dyDescent="0.25">
      <c r="A3836" s="2">
        <v>97</v>
      </c>
      <c r="B3836" s="2">
        <v>7.3</v>
      </c>
    </row>
    <row r="3837" spans="1:2" x14ac:dyDescent="0.25">
      <c r="A3837" s="1">
        <v>109</v>
      </c>
      <c r="B3837" s="1">
        <v>5.7</v>
      </c>
    </row>
    <row r="3838" spans="1:2" x14ac:dyDescent="0.25">
      <c r="A3838" s="2">
        <v>100</v>
      </c>
      <c r="B3838" s="2">
        <v>7.1</v>
      </c>
    </row>
    <row r="3839" spans="1:2" x14ac:dyDescent="0.25">
      <c r="A3839" s="2">
        <v>85</v>
      </c>
      <c r="B3839" s="2">
        <v>6.6</v>
      </c>
    </row>
    <row r="3840" spans="1:2" x14ac:dyDescent="0.25">
      <c r="A3840" s="2">
        <v>88</v>
      </c>
      <c r="B3840" s="2">
        <v>6.2</v>
      </c>
    </row>
    <row r="3841" spans="1:2" x14ac:dyDescent="0.25">
      <c r="A3841" s="2">
        <v>108</v>
      </c>
      <c r="B3841" s="2">
        <v>6.1</v>
      </c>
    </row>
    <row r="3842" spans="1:2" x14ac:dyDescent="0.25">
      <c r="A3842" s="1">
        <v>110</v>
      </c>
      <c r="B3842" s="1">
        <v>6.9</v>
      </c>
    </row>
    <row r="3843" spans="1:2" x14ac:dyDescent="0.25">
      <c r="A3843" s="2">
        <v>90</v>
      </c>
      <c r="B3843" s="2">
        <v>7.5</v>
      </c>
    </row>
    <row r="3844" spans="1:2" x14ac:dyDescent="0.25">
      <c r="A3844" s="2">
        <v>111</v>
      </c>
      <c r="B3844" s="2">
        <v>7.4</v>
      </c>
    </row>
    <row r="3845" spans="1:2" x14ac:dyDescent="0.25">
      <c r="A3845" s="2">
        <v>77</v>
      </c>
      <c r="B3845" s="2">
        <v>7</v>
      </c>
    </row>
    <row r="3846" spans="1:2" x14ac:dyDescent="0.25">
      <c r="A3846" s="1">
        <v>80</v>
      </c>
      <c r="B3846" s="1">
        <v>6.3</v>
      </c>
    </row>
    <row r="3847" spans="1:2" x14ac:dyDescent="0.25">
      <c r="A3847" s="2">
        <v>81</v>
      </c>
      <c r="B3847" s="2">
        <v>6.9</v>
      </c>
    </row>
    <row r="3848" spans="1:2" x14ac:dyDescent="0.25">
      <c r="A3848" s="2">
        <v>95</v>
      </c>
      <c r="B3848" s="2">
        <v>6.4</v>
      </c>
    </row>
    <row r="3849" spans="1:2" x14ac:dyDescent="0.25">
      <c r="A3849" s="1">
        <v>90</v>
      </c>
      <c r="B3849" s="1">
        <v>6.6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0918F-3A5B-480B-9DA3-55361775205D}">
  <dimension ref="A1:R39"/>
  <sheetViews>
    <sheetView workbookViewId="0">
      <selection activeCell="G7" sqref="G7"/>
    </sheetView>
  </sheetViews>
  <sheetFormatPr defaultRowHeight="15" x14ac:dyDescent="0.25"/>
  <cols>
    <col min="1" max="1" width="16.5703125" customWidth="1"/>
    <col min="2" max="2" width="11" customWidth="1"/>
    <col min="5" max="5" width="17.42578125" customWidth="1"/>
    <col min="14" max="14" width="11.42578125" customWidth="1"/>
    <col min="17" max="17" width="10" customWidth="1"/>
    <col min="18" max="18" width="20" customWidth="1"/>
  </cols>
  <sheetData>
    <row r="1" spans="1:18" x14ac:dyDescent="0.25">
      <c r="A1" s="8" t="s">
        <v>7853</v>
      </c>
      <c r="B1" s="8" t="s">
        <v>7842</v>
      </c>
      <c r="C1" s="8" t="s">
        <v>7854</v>
      </c>
      <c r="D1" s="8" t="s">
        <v>7852</v>
      </c>
      <c r="E1" s="8" t="s">
        <v>7848</v>
      </c>
    </row>
    <row r="2" spans="1:18" x14ac:dyDescent="0.25">
      <c r="A2" s="7" t="s">
        <v>19</v>
      </c>
      <c r="B2">
        <f>COUNTIFS(IMDB_Movies_Cleaned!$J$2:$J$3849,A2)</f>
        <v>3668</v>
      </c>
      <c r="C2">
        <f>AVERAGEIFS(IMDB_Movies_Cleaned!$N$2:$N$3849, IMDB_Movies_Cleaned!$J$2:$J$3849, A2)</f>
        <v>6.4239094874590901</v>
      </c>
      <c r="D2" cm="1">
        <f t="array" ref="D2">MEDIAN(IF(IMDB_Movies_Cleaned!$J$2:$J$3849=A2, IMDB_Movies_Cleaned!$N$2:$N$3849))</f>
        <v>6.5</v>
      </c>
      <c r="E2" cm="1">
        <f t="array" ref="E2">_xlfn.STDEV.S(IF(IMDB_Movies_Cleaned!$J$2:$J$3849=A2, IMDB_Movies_Cleaned!$N$2:$N$3849))</f>
        <v>1.0487507518996697</v>
      </c>
    </row>
    <row r="3" spans="1:18" x14ac:dyDescent="0.25">
      <c r="A3" s="7" t="s">
        <v>773</v>
      </c>
      <c r="B3">
        <f>COUNTIFS(IMDB_Movies_Cleaned!$J$2:$J$3849,A3)</f>
        <v>37</v>
      </c>
      <c r="C3">
        <f>AVERAGEIFS(IMDB_Movies_Cleaned!$N$2:$N$3849, IMDB_Movies_Cleaned!$J$2:$J$3849, A3)</f>
        <v>7.2864864864864858</v>
      </c>
      <c r="D3" cm="1">
        <f t="array" ref="D3">MEDIAN(IF(IMDB_Movies_Cleaned!$J$2:$J$3849=A3, IMDB_Movies_Cleaned!$N$2:$N$3849))</f>
        <v>7.2</v>
      </c>
      <c r="E3" cm="1">
        <f t="array" ref="E3">_xlfn.STDEV.S(IF(IMDB_Movies_Cleaned!$J$2:$J$3849=A3, IMDB_Movies_Cleaned!$N$2:$N$3849))</f>
        <v>0.56132886090961887</v>
      </c>
      <c r="O3" t="s">
        <v>7855</v>
      </c>
    </row>
    <row r="4" spans="1:18" x14ac:dyDescent="0.25">
      <c r="A4" s="7" t="s">
        <v>1391</v>
      </c>
      <c r="B4">
        <f>COUNTIFS(IMDB_Movies_Cleaned!$J$2:$J$3849,A4)</f>
        <v>26</v>
      </c>
      <c r="C4">
        <f>AVERAGEIFS(IMDB_Movies_Cleaned!$N$2:$N$3849, IMDB_Movies_Cleaned!$J$2:$J$3849, A4)</f>
        <v>7.0500000000000007</v>
      </c>
      <c r="D4" cm="1">
        <f t="array" ref="D4">MEDIAN(IF(IMDB_Movies_Cleaned!$J$2:$J$3849=A4, IMDB_Movies_Cleaned!$N$2:$N$3849))</f>
        <v>7.15</v>
      </c>
      <c r="E4" cm="1">
        <f t="array" ref="E4">_xlfn.STDEV.S(IF(IMDB_Movies_Cleaned!$J$2:$J$3849=A4, IMDB_Movies_Cleaned!$N$2:$N$3849))</f>
        <v>0.82619610262938425</v>
      </c>
      <c r="N4" t="s">
        <v>7853</v>
      </c>
      <c r="O4" t="s">
        <v>7842</v>
      </c>
      <c r="P4" t="s">
        <v>7854</v>
      </c>
      <c r="Q4" t="s">
        <v>7843</v>
      </c>
      <c r="R4" t="s">
        <v>7848</v>
      </c>
    </row>
    <row r="5" spans="1:18" x14ac:dyDescent="0.25">
      <c r="A5" s="7" t="s">
        <v>1012</v>
      </c>
      <c r="B5">
        <f>COUNTIFS(IMDB_Movies_Cleaned!$J$2:$J$3849,A5)</f>
        <v>14</v>
      </c>
      <c r="C5">
        <f>AVERAGEIFS(IMDB_Movies_Cleaned!$N$2:$N$3849, IMDB_Movies_Cleaned!$J$2:$J$3849, A5)</f>
        <v>7.0214285714285722</v>
      </c>
      <c r="D5" cm="1">
        <f t="array" ref="D5">MEDIAN(IF(IMDB_Movies_Cleaned!$J$2:$J$3849=A5, IMDB_Movies_Cleaned!$N$2:$N$3849))</f>
        <v>7.25</v>
      </c>
      <c r="E5" cm="1">
        <f t="array" ref="E5">_xlfn.STDEV.S(IF(IMDB_Movies_Cleaned!$J$2:$J$3849=A5, IMDB_Movies_Cleaned!$N$2:$N$3849))</f>
        <v>0.76578624395359196</v>
      </c>
      <c r="N5" t="s">
        <v>19</v>
      </c>
      <c r="O5">
        <v>3668</v>
      </c>
      <c r="P5">
        <v>6.4239094874590865</v>
      </c>
      <c r="Q5">
        <v>6.5</v>
      </c>
      <c r="R5">
        <v>1.0487507518997718</v>
      </c>
    </row>
    <row r="6" spans="1:18" x14ac:dyDescent="0.25">
      <c r="A6" s="7" t="s">
        <v>3804</v>
      </c>
      <c r="B6">
        <f>COUNTIFS(IMDB_Movies_Cleaned!$J$2:$J$3849,A6)</f>
        <v>13</v>
      </c>
      <c r="C6">
        <f>AVERAGEIFS(IMDB_Movies_Cleaned!$N$2:$N$3849, IMDB_Movies_Cleaned!$J$2:$J$3849, A6)</f>
        <v>7.6923076923076925</v>
      </c>
      <c r="D6" cm="1">
        <f t="array" ref="D6">MEDIAN(IF(IMDB_Movies_Cleaned!$J$2:$J$3849=A6, IMDB_Movies_Cleaned!$N$2:$N$3849))</f>
        <v>7.7</v>
      </c>
      <c r="E6" cm="1">
        <f t="array" ref="E6">_xlfn.STDEV.S(IF(IMDB_Movies_Cleaned!$J$2:$J$3849=A6, IMDB_Movies_Cleaned!$N$2:$N$3849))</f>
        <v>0.64091281058286786</v>
      </c>
      <c r="N6" t="s">
        <v>773</v>
      </c>
      <c r="O6">
        <v>37</v>
      </c>
      <c r="P6">
        <v>7.2864864864864867</v>
      </c>
      <c r="Q6">
        <v>7.2</v>
      </c>
      <c r="R6">
        <v>0.56132886090961875</v>
      </c>
    </row>
    <row r="7" spans="1:18" x14ac:dyDescent="0.25">
      <c r="A7" s="7" t="s">
        <v>378</v>
      </c>
      <c r="B7">
        <f>COUNTIFS(IMDB_Movies_Cleaned!$J$2:$J$3849,A7)</f>
        <v>12</v>
      </c>
      <c r="C7">
        <f>AVERAGEIFS(IMDB_Movies_Cleaned!$N$2:$N$3849, IMDB_Movies_Cleaned!$J$2:$J$3849, A7)</f>
        <v>7.625</v>
      </c>
      <c r="D7" cm="1">
        <f t="array" ref="D7">MEDIAN(IF(IMDB_Movies_Cleaned!$J$2:$J$3849=A7, IMDB_Movies_Cleaned!$N$2:$N$3849))</f>
        <v>7.8000000000000007</v>
      </c>
      <c r="E7" cm="1">
        <f t="array" ref="E7">_xlfn.STDEV.S(IF(IMDB_Movies_Cleaned!$J$2:$J$3849=A7, IMDB_Movies_Cleaned!$N$2:$N$3849))</f>
        <v>0.89962113237639363</v>
      </c>
      <c r="N7" t="s">
        <v>1391</v>
      </c>
      <c r="O7">
        <v>26</v>
      </c>
      <c r="P7">
        <v>7.0499999999999989</v>
      </c>
      <c r="Q7">
        <v>7.15</v>
      </c>
      <c r="R7">
        <v>0.82619610262939525</v>
      </c>
    </row>
    <row r="8" spans="1:18" x14ac:dyDescent="0.25">
      <c r="A8" s="7" t="s">
        <v>2596</v>
      </c>
      <c r="B8">
        <f>COUNTIFS(IMDB_Movies_Cleaned!$J$2:$J$3849,A8)</f>
        <v>10</v>
      </c>
      <c r="C8">
        <f>AVERAGEIFS(IMDB_Movies_Cleaned!$N$2:$N$3849, IMDB_Movies_Cleaned!$J$2:$J$3849, A8)</f>
        <v>6.76</v>
      </c>
      <c r="D8" cm="1">
        <f t="array" ref="D8">MEDIAN(IF(IMDB_Movies_Cleaned!$J$2:$J$3849=A8, IMDB_Movies_Cleaned!$N$2:$N$3849))</f>
        <v>7.0500000000000007</v>
      </c>
      <c r="E8" cm="1">
        <f t="array" ref="E8">_xlfn.STDEV.S(IF(IMDB_Movies_Cleaned!$J$2:$J$3849=A8, IMDB_Movies_Cleaned!$N$2:$N$3849))</f>
        <v>1.1117553687749848</v>
      </c>
      <c r="N8" t="s">
        <v>1012</v>
      </c>
      <c r="O8">
        <v>14</v>
      </c>
      <c r="P8">
        <v>7.0214285714285714</v>
      </c>
      <c r="Q8">
        <v>7.25</v>
      </c>
      <c r="R8">
        <v>0.7657862439536034</v>
      </c>
    </row>
    <row r="9" spans="1:18" x14ac:dyDescent="0.25">
      <c r="A9" s="7" t="s">
        <v>3245</v>
      </c>
      <c r="B9">
        <f>COUNTIFS(IMDB_Movies_Cleaned!$J$2:$J$3849,A9)</f>
        <v>8</v>
      </c>
      <c r="C9">
        <f>AVERAGEIFS(IMDB_Movies_Cleaned!$N$2:$N$3849, IMDB_Movies_Cleaned!$J$2:$J$3849, A9)</f>
        <v>7.2374999999999998</v>
      </c>
      <c r="D9" cm="1">
        <f t="array" ref="D9">MEDIAN(IF(IMDB_Movies_Cleaned!$J$2:$J$3849=A9, IMDB_Movies_Cleaned!$N$2:$N$3849))</f>
        <v>7.3</v>
      </c>
      <c r="E9" cm="1">
        <f t="array" ref="E9">_xlfn.STDEV.S(IF(IMDB_Movies_Cleaned!$J$2:$J$3849=A9, IMDB_Movies_Cleaned!$N$2:$N$3849))</f>
        <v>0.4405759217854997</v>
      </c>
      <c r="N9" t="s">
        <v>3804</v>
      </c>
      <c r="O9">
        <v>13</v>
      </c>
      <c r="P9">
        <v>7.6923076923076925</v>
      </c>
      <c r="Q9">
        <v>7.7</v>
      </c>
      <c r="R9">
        <v>0.64091281058286798</v>
      </c>
    </row>
    <row r="10" spans="1:18" x14ac:dyDescent="0.25">
      <c r="A10" s="7" t="s">
        <v>4169</v>
      </c>
      <c r="B10">
        <f>COUNTIFS(IMDB_Movies_Cleaned!$J$2:$J$3849,A10)</f>
        <v>7</v>
      </c>
      <c r="C10">
        <f>AVERAGEIFS(IMDB_Movies_Cleaned!$N$2:$N$3849, IMDB_Movies_Cleaned!$J$2:$J$3849, A10)</f>
        <v>7.1857142857142851</v>
      </c>
      <c r="D10" cm="1">
        <f t="array" ref="D10">MEDIAN(IF(IMDB_Movies_Cleaned!$J$2:$J$3849=A10, IMDB_Movies_Cleaned!$N$2:$N$3849))</f>
        <v>7</v>
      </c>
      <c r="E10" cm="1">
        <f t="array" ref="E10">_xlfn.STDEV.S(IF(IMDB_Movies_Cleaned!$J$2:$J$3849=A10, IMDB_Movies_Cleaned!$N$2:$N$3849))</f>
        <v>1.1553189623484605</v>
      </c>
      <c r="N10" t="s">
        <v>378</v>
      </c>
      <c r="O10">
        <v>12</v>
      </c>
      <c r="P10">
        <v>7.625</v>
      </c>
      <c r="Q10">
        <v>7.8000000000000007</v>
      </c>
      <c r="R10">
        <v>0.89962113237638786</v>
      </c>
    </row>
    <row r="11" spans="1:18" x14ac:dyDescent="0.25">
      <c r="A11" s="7" t="s">
        <v>5144</v>
      </c>
      <c r="B11">
        <f>COUNTIFS(IMDB_Movies_Cleaned!$J$2:$J$3849,A11)</f>
        <v>5</v>
      </c>
      <c r="C11">
        <f>AVERAGEIFS(IMDB_Movies_Cleaned!$N$2:$N$3849, IMDB_Movies_Cleaned!$J$2:$J$3849, A11)</f>
        <v>7.7</v>
      </c>
      <c r="D11" cm="1">
        <f t="array" ref="D11">MEDIAN(IF(IMDB_Movies_Cleaned!$J$2:$J$3849=A11, IMDB_Movies_Cleaned!$N$2:$N$3849))</f>
        <v>7.7</v>
      </c>
      <c r="E11" cm="1">
        <f t="array" ref="E11">_xlfn.STDEV.S(IF(IMDB_Movies_Cleaned!$J$2:$J$3849=A11, IMDB_Movies_Cleaned!$N$2:$N$3849))</f>
        <v>0.57008771254956914</v>
      </c>
      <c r="N11" t="s">
        <v>2596</v>
      </c>
      <c r="O11">
        <v>10</v>
      </c>
      <c r="P11">
        <v>6.76</v>
      </c>
      <c r="Q11">
        <v>7.0500000000000007</v>
      </c>
      <c r="R11">
        <v>1.1117553687749906</v>
      </c>
    </row>
    <row r="12" spans="1:18" x14ac:dyDescent="0.25">
      <c r="A12" s="7" t="s">
        <v>5748</v>
      </c>
      <c r="B12">
        <f>COUNTIFS(IMDB_Movies_Cleaned!$J$2:$J$3849,A12)</f>
        <v>5</v>
      </c>
      <c r="C12">
        <f>AVERAGEIFS(IMDB_Movies_Cleaned!$N$2:$N$3849, IMDB_Movies_Cleaned!$J$2:$J$3849, A12)</f>
        <v>7.76</v>
      </c>
      <c r="D12" cm="1">
        <f t="array" ref="D12">MEDIAN(IF(IMDB_Movies_Cleaned!$J$2:$J$3849=A12, IMDB_Movies_Cleaned!$N$2:$N$3849))</f>
        <v>8</v>
      </c>
      <c r="E12" cm="1">
        <f t="array" ref="E12">_xlfn.STDEV.S(IF(IMDB_Movies_Cleaned!$J$2:$J$3849=A12, IMDB_Movies_Cleaned!$N$2:$N$3849))</f>
        <v>0.97877474425937894</v>
      </c>
      <c r="N12" t="s">
        <v>3245</v>
      </c>
      <c r="O12">
        <v>8</v>
      </c>
      <c r="P12">
        <v>7.2374999999999998</v>
      </c>
      <c r="Q12">
        <v>7.3</v>
      </c>
      <c r="R12">
        <v>0.4405759217854997</v>
      </c>
    </row>
    <row r="13" spans="1:18" x14ac:dyDescent="0.25">
      <c r="A13" s="7" t="s">
        <v>6563</v>
      </c>
      <c r="B13">
        <f>COUNTIFS(IMDB_Movies_Cleaned!$J$2:$J$3849,A13)</f>
        <v>4</v>
      </c>
      <c r="C13">
        <f>AVERAGEIFS(IMDB_Movies_Cleaned!$N$2:$N$3849, IMDB_Movies_Cleaned!$J$2:$J$3849, A13)</f>
        <v>7.15</v>
      </c>
      <c r="D13" cm="1">
        <f t="array" ref="D13">MEDIAN(IF(IMDB_Movies_Cleaned!$J$2:$J$3849=A13, IMDB_Movies_Cleaned!$N$2:$N$3849))</f>
        <v>7.3</v>
      </c>
      <c r="E13" cm="1">
        <f t="array" ref="E13">_xlfn.STDEV.S(IF(IMDB_Movies_Cleaned!$J$2:$J$3849=A13, IMDB_Movies_Cleaned!$N$2:$N$3849))</f>
        <v>0.57445626465380251</v>
      </c>
      <c r="N13" t="s">
        <v>4169</v>
      </c>
      <c r="O13">
        <v>7</v>
      </c>
      <c r="P13">
        <v>7.1857142857142851</v>
      </c>
      <c r="Q13">
        <v>7</v>
      </c>
      <c r="R13">
        <v>1.1553189623484565</v>
      </c>
    </row>
    <row r="14" spans="1:18" x14ac:dyDescent="0.25">
      <c r="A14" s="7" t="s">
        <v>6116</v>
      </c>
      <c r="B14">
        <f>COUNTIFS(IMDB_Movies_Cleaned!$J$2:$J$3849,A14)</f>
        <v>3</v>
      </c>
      <c r="C14">
        <f>AVERAGEIFS(IMDB_Movies_Cleaned!$N$2:$N$3849, IMDB_Movies_Cleaned!$J$2:$J$3849, A14)</f>
        <v>7.9000000000000012</v>
      </c>
      <c r="D14" cm="1">
        <f t="array" ref="D14">MEDIAN(IF(IMDB_Movies_Cleaned!$J$2:$J$3849=A14, IMDB_Movies_Cleaned!$N$2:$N$3849))</f>
        <v>8.1</v>
      </c>
      <c r="E14" cm="1">
        <f t="array" ref="E14">_xlfn.STDEV.S(IF(IMDB_Movies_Cleaned!$J$2:$J$3849=A14, IMDB_Movies_Cleaned!$N$2:$N$3849))</f>
        <v>0.5291502622129185</v>
      </c>
      <c r="N14" t="s">
        <v>5144</v>
      </c>
      <c r="O14">
        <v>5</v>
      </c>
      <c r="P14">
        <v>7.7</v>
      </c>
      <c r="Q14">
        <v>7.7</v>
      </c>
      <c r="R14">
        <v>0.57008771254956914</v>
      </c>
    </row>
    <row r="15" spans="1:18" x14ac:dyDescent="0.25">
      <c r="A15" s="7" t="s">
        <v>4397</v>
      </c>
      <c r="B15">
        <f>COUNTIFS(IMDB_Movies_Cleaned!$J$2:$J$3849,A15)</f>
        <v>3</v>
      </c>
      <c r="C15">
        <f>AVERAGEIFS(IMDB_Movies_Cleaned!$N$2:$N$3849, IMDB_Movies_Cleaned!$J$2:$J$3849, A15)</f>
        <v>7.5666666666666664</v>
      </c>
      <c r="D15" cm="1">
        <f t="array" ref="D15">MEDIAN(IF(IMDB_Movies_Cleaned!$J$2:$J$3849=A15, IMDB_Movies_Cleaned!$N$2:$N$3849))</f>
        <v>7.8</v>
      </c>
      <c r="E15" cm="1">
        <f t="array" ref="E15">_xlfn.STDEV.S(IF(IMDB_Movies_Cleaned!$J$2:$J$3849=A15, IMDB_Movies_Cleaned!$N$2:$N$3849))</f>
        <v>0.40414518843273811</v>
      </c>
    </row>
    <row r="16" spans="1:18" x14ac:dyDescent="0.25">
      <c r="A16" s="7" t="s">
        <v>4811</v>
      </c>
      <c r="B16">
        <f>COUNTIFS(IMDB_Movies_Cleaned!$J$2:$J$3849,A16)</f>
        <v>3</v>
      </c>
      <c r="C16">
        <f>AVERAGEIFS(IMDB_Movies_Cleaned!$N$2:$N$3849, IMDB_Movies_Cleaned!$J$2:$J$3849, A16)</f>
        <v>7.5</v>
      </c>
      <c r="D16" cm="1">
        <f t="array" ref="D16">MEDIAN(IF(IMDB_Movies_Cleaned!$J$2:$J$3849=A16, IMDB_Movies_Cleaned!$N$2:$N$3849))</f>
        <v>7.3</v>
      </c>
      <c r="E16" cm="1">
        <f t="array" ref="E16">_xlfn.STDEV.S(IF(IMDB_Movies_Cleaned!$J$2:$J$3849=A16, IMDB_Movies_Cleaned!$N$2:$N$3849))</f>
        <v>0.43588989435406733</v>
      </c>
    </row>
    <row r="17" spans="1:5" x14ac:dyDescent="0.25">
      <c r="A17" s="7" t="s">
        <v>7498</v>
      </c>
      <c r="B17">
        <f>COUNTIFS(IMDB_Movies_Cleaned!$J$2:$J$3849,A17)</f>
        <v>3</v>
      </c>
      <c r="C17">
        <f>AVERAGEIFS(IMDB_Movies_Cleaned!$N$2:$N$3849, IMDB_Movies_Cleaned!$J$2:$J$3849, A17)</f>
        <v>8.1333333333333329</v>
      </c>
      <c r="D17" cm="1">
        <f t="array" ref="D17">MEDIAN(IF(IMDB_Movies_Cleaned!$J$2:$J$3849=A17, IMDB_Movies_Cleaned!$N$2:$N$3849))</f>
        <v>8.4</v>
      </c>
      <c r="E17" cm="1">
        <f t="array" ref="E17">_xlfn.STDEV.S(IF(IMDB_Movies_Cleaned!$J$2:$J$3849=A17, IMDB_Movies_Cleaned!$N$2:$N$3849))</f>
        <v>0.55075705472861036</v>
      </c>
    </row>
    <row r="18" spans="1:5" x14ac:dyDescent="0.25">
      <c r="A18" s="7" t="s">
        <v>5347</v>
      </c>
      <c r="B18">
        <f>COUNTIFS(IMDB_Movies_Cleaned!$J$2:$J$3849,A18)</f>
        <v>3</v>
      </c>
      <c r="C18">
        <f>AVERAGEIFS(IMDB_Movies_Cleaned!$N$2:$N$3849, IMDB_Movies_Cleaned!$J$2:$J$3849, A18)</f>
        <v>6.6333333333333329</v>
      </c>
      <c r="D18" cm="1">
        <f t="array" ref="D18">MEDIAN(IF(IMDB_Movies_Cleaned!$J$2:$J$3849=A18, IMDB_Movies_Cleaned!$N$2:$N$3849))</f>
        <v>6.6</v>
      </c>
      <c r="E18" cm="1">
        <f t="array" ref="E18">_xlfn.STDEV.S(IF(IMDB_Movies_Cleaned!$J$2:$J$3849=A18, IMDB_Movies_Cleaned!$N$2:$N$3849))</f>
        <v>0.45092497528228914</v>
      </c>
    </row>
    <row r="19" spans="1:5" x14ac:dyDescent="0.25">
      <c r="A19" s="7" t="s">
        <v>1150</v>
      </c>
      <c r="B19">
        <f>COUNTIFS(IMDB_Movies_Cleaned!$J$2:$J$3849,A19)</f>
        <v>2</v>
      </c>
      <c r="C19">
        <f>AVERAGEIFS(IMDB_Movies_Cleaned!$N$2:$N$3849, IMDB_Movies_Cleaned!$J$2:$J$3849, A19)</f>
        <v>6.95</v>
      </c>
      <c r="D19" cm="1">
        <f t="array" ref="D19">MEDIAN(IF(IMDB_Movies_Cleaned!$J$2:$J$3849=A19, IMDB_Movies_Cleaned!$N$2:$N$3849))</f>
        <v>6.95</v>
      </c>
      <c r="E19" cm="1">
        <f t="array" ref="E19">_xlfn.STDEV.S(IF(IMDB_Movies_Cleaned!$J$2:$J$3849=A19, IMDB_Movies_Cleaned!$N$2:$N$3849))</f>
        <v>0.77781745930520207</v>
      </c>
    </row>
    <row r="20" spans="1:5" x14ac:dyDescent="0.25">
      <c r="A20" s="7" t="s">
        <v>4628</v>
      </c>
      <c r="B20">
        <f>COUNTIFS(IMDB_Movies_Cleaned!$J$2:$J$3849,A20)</f>
        <v>2</v>
      </c>
      <c r="C20">
        <f>AVERAGEIFS(IMDB_Movies_Cleaned!$N$2:$N$3849, IMDB_Movies_Cleaned!$J$2:$J$3849, A20)</f>
        <v>7.5</v>
      </c>
      <c r="D20" cm="1">
        <f t="array" ref="D20">MEDIAN(IF(IMDB_Movies_Cleaned!$J$2:$J$3849=A20, IMDB_Movies_Cleaned!$N$2:$N$3849))</f>
        <v>7.5</v>
      </c>
      <c r="E20" cm="1">
        <f t="array" ref="E20">_xlfn.STDEV.S(IF(IMDB_Movies_Cleaned!$J$2:$J$3849=A20, IMDB_Movies_Cleaned!$N$2:$N$3849))</f>
        <v>0.141421356237309</v>
      </c>
    </row>
    <row r="21" spans="1:5" x14ac:dyDescent="0.25">
      <c r="A21" s="7" t="s">
        <v>7392</v>
      </c>
      <c r="B21">
        <f>COUNTIFS(IMDB_Movies_Cleaned!$J$2:$J$3849,A21)</f>
        <v>2</v>
      </c>
      <c r="C21">
        <f>AVERAGEIFS(IMDB_Movies_Cleaned!$N$2:$N$3849, IMDB_Movies_Cleaned!$J$2:$J$3849, A21)</f>
        <v>7.8999999999999995</v>
      </c>
      <c r="D21" cm="1">
        <f t="array" ref="D21">MEDIAN(IF(IMDB_Movies_Cleaned!$J$2:$J$3849=A21, IMDB_Movies_Cleaned!$N$2:$N$3849))</f>
        <v>7.8999999999999995</v>
      </c>
      <c r="E21" cm="1">
        <f t="array" ref="E21">_xlfn.STDEV.S(IF(IMDB_Movies_Cleaned!$J$2:$J$3849=A21, IMDB_Movies_Cleaned!$N$2:$N$3849))</f>
        <v>0.42426406871192829</v>
      </c>
    </row>
    <row r="22" spans="1:5" x14ac:dyDescent="0.25">
      <c r="A22" s="7" t="s">
        <v>6142</v>
      </c>
      <c r="B22">
        <f>COUNTIFS(IMDB_Movies_Cleaned!$J$2:$J$3849,A22)</f>
        <v>1</v>
      </c>
      <c r="C22">
        <f>AVERAGEIFS(IMDB_Movies_Cleaned!$N$2:$N$3849, IMDB_Movies_Cleaned!$J$2:$J$3849, A22)</f>
        <v>7.2</v>
      </c>
      <c r="D22" cm="1">
        <f t="array" ref="D22">MEDIAN(IF(IMDB_Movies_Cleaned!$J$2:$J$3849=A22, IMDB_Movies_Cleaned!$N$2:$N$3849))</f>
        <v>7.2</v>
      </c>
      <c r="E22" t="e" cm="1">
        <f t="array" ref="E22">_xlfn.STDEV.S(IF(IMDB_Movies_Cleaned!$J$2:$J$3849=A22, IMDB_Movies_Cleaned!$N$2:$N$3849))</f>
        <v>#DIV/0!</v>
      </c>
    </row>
    <row r="23" spans="1:5" x14ac:dyDescent="0.25">
      <c r="A23" s="7" t="s">
        <v>4008</v>
      </c>
      <c r="B23">
        <f>COUNTIFS(IMDB_Movies_Cleaned!$J$2:$J$3849,A23)</f>
        <v>1</v>
      </c>
      <c r="C23">
        <f>AVERAGEIFS(IMDB_Movies_Cleaned!$N$2:$N$3849, IMDB_Movies_Cleaned!$J$2:$J$3849, A23)</f>
        <v>7.1</v>
      </c>
      <c r="D23" cm="1">
        <f t="array" ref="D23">MEDIAN(IF(IMDB_Movies_Cleaned!$J$2:$J$3849=A23, IMDB_Movies_Cleaned!$N$2:$N$3849))</f>
        <v>7.1</v>
      </c>
      <c r="E23" t="e" cm="1">
        <f t="array" ref="E23">_xlfn.STDEV.S(IF(IMDB_Movies_Cleaned!$J$2:$J$3849=A23, IMDB_Movies_Cleaned!$N$2:$N$3849))</f>
        <v>#DIV/0!</v>
      </c>
    </row>
    <row r="24" spans="1:5" x14ac:dyDescent="0.25">
      <c r="A24" s="7" t="s">
        <v>5545</v>
      </c>
      <c r="B24">
        <f>COUNTIFS(IMDB_Movies_Cleaned!$J$2:$J$3849,A24)</f>
        <v>1</v>
      </c>
      <c r="C24">
        <f>AVERAGEIFS(IMDB_Movies_Cleaned!$N$2:$N$3849, IMDB_Movies_Cleaned!$J$2:$J$3849, A24)</f>
        <v>4.3</v>
      </c>
      <c r="D24" cm="1">
        <f t="array" ref="D24">MEDIAN(IF(IMDB_Movies_Cleaned!$J$2:$J$3849=A24, IMDB_Movies_Cleaned!$N$2:$N$3849))</f>
        <v>4.3</v>
      </c>
      <c r="E24" t="e" cm="1">
        <f t="array" ref="E24">_xlfn.STDEV.S(IF(IMDB_Movies_Cleaned!$J$2:$J$3849=A24, IMDB_Movies_Cleaned!$N$2:$N$3849))</f>
        <v>#DIV/0!</v>
      </c>
    </row>
    <row r="25" spans="1:5" x14ac:dyDescent="0.25">
      <c r="A25" s="7" t="s">
        <v>6719</v>
      </c>
      <c r="B25">
        <f>COUNTIFS(IMDB_Movies_Cleaned!$J$2:$J$3849,A25)</f>
        <v>1</v>
      </c>
      <c r="C25">
        <f>AVERAGEIFS(IMDB_Movies_Cleaned!$N$2:$N$3849, IMDB_Movies_Cleaned!$J$2:$J$3849, A25)</f>
        <v>7.4</v>
      </c>
      <c r="D25" cm="1">
        <f t="array" ref="D25">MEDIAN(IF(IMDB_Movies_Cleaned!$J$2:$J$3849=A25, IMDB_Movies_Cleaned!$N$2:$N$3849))</f>
        <v>7.4</v>
      </c>
      <c r="E25" t="e" cm="1">
        <f t="array" ref="E25">_xlfn.STDEV.S(IF(IMDB_Movies_Cleaned!$J$2:$J$3849=A25, IMDB_Movies_Cleaned!$N$2:$N$3849))</f>
        <v>#DIV/0!</v>
      </c>
    </row>
    <row r="26" spans="1:5" x14ac:dyDescent="0.25">
      <c r="A26" s="7" t="s">
        <v>7254</v>
      </c>
      <c r="B26">
        <f>COUNTIFS(IMDB_Movies_Cleaned!$J$2:$J$3849,A26)</f>
        <v>1</v>
      </c>
      <c r="C26">
        <f>AVERAGEIFS(IMDB_Movies_Cleaned!$N$2:$N$3849, IMDB_Movies_Cleaned!$J$2:$J$3849, A26)</f>
        <v>7.5</v>
      </c>
      <c r="D26" cm="1">
        <f t="array" ref="D26">MEDIAN(IF(IMDB_Movies_Cleaned!$J$2:$J$3849=A26, IMDB_Movies_Cleaned!$N$2:$N$3849))</f>
        <v>7.5</v>
      </c>
      <c r="E26" t="e" cm="1">
        <f t="array" ref="E26">_xlfn.STDEV.S(IF(IMDB_Movies_Cleaned!$J$2:$J$3849=A26, IMDB_Movies_Cleaned!$N$2:$N$3849))</f>
        <v>#DIV/0!</v>
      </c>
    </row>
    <row r="27" spans="1:5" x14ac:dyDescent="0.25">
      <c r="A27" s="7" t="s">
        <v>2117</v>
      </c>
      <c r="B27">
        <f>COUNTIFS(IMDB_Movies_Cleaned!$J$2:$J$3849,A27)</f>
        <v>1</v>
      </c>
      <c r="C27">
        <f>AVERAGEIFS(IMDB_Movies_Cleaned!$N$2:$N$3849, IMDB_Movies_Cleaned!$J$2:$J$3849, A27)</f>
        <v>6.7</v>
      </c>
      <c r="D27" cm="1">
        <f t="array" ref="D27">MEDIAN(IF(IMDB_Movies_Cleaned!$J$2:$J$3849=A27, IMDB_Movies_Cleaned!$N$2:$N$3849))</f>
        <v>6.7</v>
      </c>
      <c r="E27" t="e" cm="1">
        <f t="array" ref="E27">_xlfn.STDEV.S(IF(IMDB_Movies_Cleaned!$J$2:$J$3849=A27, IMDB_Movies_Cleaned!$N$2:$N$3849))</f>
        <v>#DIV/0!</v>
      </c>
    </row>
    <row r="28" spans="1:5" x14ac:dyDescent="0.25">
      <c r="A28" s="7" t="s">
        <v>5726</v>
      </c>
      <c r="B28">
        <f>COUNTIFS(IMDB_Movies_Cleaned!$J$2:$J$3849,A28)</f>
        <v>1</v>
      </c>
      <c r="C28">
        <f>AVERAGEIFS(IMDB_Movies_Cleaned!$N$2:$N$3849, IMDB_Movies_Cleaned!$J$2:$J$3849, A28)</f>
        <v>7.1</v>
      </c>
      <c r="D28" cm="1">
        <f t="array" ref="D28">MEDIAN(IF(IMDB_Movies_Cleaned!$J$2:$J$3849=A28, IMDB_Movies_Cleaned!$N$2:$N$3849))</f>
        <v>7.1</v>
      </c>
      <c r="E28" t="e" cm="1">
        <f t="array" ref="E28">_xlfn.STDEV.S(IF(IMDB_Movies_Cleaned!$J$2:$J$3849=A28, IMDB_Movies_Cleaned!$N$2:$N$3849))</f>
        <v>#DIV/0!</v>
      </c>
    </row>
    <row r="29" spans="1:5" x14ac:dyDescent="0.25">
      <c r="A29" s="7" t="s">
        <v>3775</v>
      </c>
      <c r="B29">
        <f>COUNTIFS(IMDB_Movies_Cleaned!$J$2:$J$3849,A29)</f>
        <v>1</v>
      </c>
      <c r="C29">
        <f>AVERAGEIFS(IMDB_Movies_Cleaned!$N$2:$N$3849, IMDB_Movies_Cleaned!$J$2:$J$3849, A29)</f>
        <v>6.9</v>
      </c>
      <c r="D29" cm="1">
        <f t="array" ref="D29">MEDIAN(IF(IMDB_Movies_Cleaned!$J$2:$J$3849=A29, IMDB_Movies_Cleaned!$N$2:$N$3849))</f>
        <v>6.9</v>
      </c>
      <c r="E29" t="e" cm="1">
        <f t="array" ref="E29">_xlfn.STDEV.S(IF(IMDB_Movies_Cleaned!$J$2:$J$3849=A29, IMDB_Movies_Cleaned!$N$2:$N$3849))</f>
        <v>#DIV/0!</v>
      </c>
    </row>
    <row r="30" spans="1:5" x14ac:dyDescent="0.25">
      <c r="A30" s="7" t="s">
        <v>3110</v>
      </c>
      <c r="B30">
        <f>COUNTIFS(IMDB_Movies_Cleaned!$J$2:$J$3849,A30)</f>
        <v>1</v>
      </c>
      <c r="C30">
        <f>AVERAGEIFS(IMDB_Movies_Cleaned!$N$2:$N$3849, IMDB_Movies_Cleaned!$J$2:$J$3849, A30)</f>
        <v>6</v>
      </c>
      <c r="D30" cm="1">
        <f t="array" ref="D30">MEDIAN(IF(IMDB_Movies_Cleaned!$J$2:$J$3849=A30, IMDB_Movies_Cleaned!$N$2:$N$3849))</f>
        <v>6</v>
      </c>
      <c r="E30" t="e" cm="1">
        <f t="array" ref="E30">_xlfn.STDEV.S(IF(IMDB_Movies_Cleaned!$J$2:$J$3849=A30, IMDB_Movies_Cleaned!$N$2:$N$3849))</f>
        <v>#DIV/0!</v>
      </c>
    </row>
    <row r="31" spans="1:5" x14ac:dyDescent="0.25">
      <c r="A31" s="7" t="s">
        <v>2938</v>
      </c>
      <c r="B31">
        <f>COUNTIFS(IMDB_Movies_Cleaned!$J$2:$J$3849,A31)</f>
        <v>1</v>
      </c>
      <c r="C31">
        <f>AVERAGEIFS(IMDB_Movies_Cleaned!$N$2:$N$3849, IMDB_Movies_Cleaned!$J$2:$J$3849, A31)</f>
        <v>7.8</v>
      </c>
      <c r="D31" cm="1">
        <f t="array" ref="D31">MEDIAN(IF(IMDB_Movies_Cleaned!$J$2:$J$3849=A31, IMDB_Movies_Cleaned!$N$2:$N$3849))</f>
        <v>7.8</v>
      </c>
      <c r="E31" t="e" cm="1">
        <f t="array" ref="E31">_xlfn.STDEV.S(IF(IMDB_Movies_Cleaned!$J$2:$J$3849=A31, IMDB_Movies_Cleaned!$N$2:$N$3849))</f>
        <v>#DIV/0!</v>
      </c>
    </row>
    <row r="32" spans="1:5" x14ac:dyDescent="0.25">
      <c r="A32" s="7" t="s">
        <v>4909</v>
      </c>
      <c r="B32">
        <f>COUNTIFS(IMDB_Movies_Cleaned!$J$2:$J$3849,A32)</f>
        <v>1</v>
      </c>
      <c r="C32">
        <f>AVERAGEIFS(IMDB_Movies_Cleaned!$N$2:$N$3849, IMDB_Movies_Cleaned!$J$2:$J$3849, A32)</f>
        <v>7.3</v>
      </c>
      <c r="D32" cm="1">
        <f t="array" ref="D32">MEDIAN(IF(IMDB_Movies_Cleaned!$J$2:$J$3849=A32, IMDB_Movies_Cleaned!$N$2:$N$3849))</f>
        <v>7.3</v>
      </c>
      <c r="E32" t="e" cm="1">
        <f t="array" ref="E32">_xlfn.STDEV.S(IF(IMDB_Movies_Cleaned!$J$2:$J$3849=A32, IMDB_Movies_Cleaned!$N$2:$N$3849))</f>
        <v>#DIV/0!</v>
      </c>
    </row>
    <row r="33" spans="1:5" x14ac:dyDescent="0.25">
      <c r="A33" s="7" t="s">
        <v>5556</v>
      </c>
      <c r="B33">
        <f>COUNTIFS(IMDB_Movies_Cleaned!$J$2:$J$3849,A33)</f>
        <v>1</v>
      </c>
      <c r="C33">
        <f>AVERAGEIFS(IMDB_Movies_Cleaned!$N$2:$N$3849, IMDB_Movies_Cleaned!$J$2:$J$3849, A33)</f>
        <v>8.5</v>
      </c>
      <c r="D33" cm="1">
        <f t="array" ref="D33">MEDIAN(IF(IMDB_Movies_Cleaned!$J$2:$J$3849=A33, IMDB_Movies_Cleaned!$N$2:$N$3849))</f>
        <v>8.5</v>
      </c>
      <c r="E33" t="e" cm="1">
        <f t="array" ref="E33">_xlfn.STDEV.S(IF(IMDB_Movies_Cleaned!$J$2:$J$3849=A33, IMDB_Movies_Cleaned!$N$2:$N$3849))</f>
        <v>#DIV/0!</v>
      </c>
    </row>
    <row r="34" spans="1:5" x14ac:dyDescent="0.25">
      <c r="A34" s="7" t="s">
        <v>7494</v>
      </c>
      <c r="B34">
        <f>COUNTIFS(IMDB_Movies_Cleaned!$J$2:$J$3849,A34)</f>
        <v>1</v>
      </c>
      <c r="C34">
        <f>AVERAGEIFS(IMDB_Movies_Cleaned!$N$2:$N$3849, IMDB_Movies_Cleaned!$J$2:$J$3849, A34)</f>
        <v>7.9</v>
      </c>
      <c r="D34" cm="1">
        <f t="array" ref="D34">MEDIAN(IF(IMDB_Movies_Cleaned!$J$2:$J$3849=A34, IMDB_Movies_Cleaned!$N$2:$N$3849))</f>
        <v>7.9</v>
      </c>
      <c r="E34" t="e" cm="1">
        <f t="array" ref="E34">_xlfn.STDEV.S(IF(IMDB_Movies_Cleaned!$J$2:$J$3849=A34, IMDB_Movies_Cleaned!$N$2:$N$3849))</f>
        <v>#DIV/0!</v>
      </c>
    </row>
    <row r="35" spans="1:5" x14ac:dyDescent="0.25">
      <c r="A35" s="7" t="s">
        <v>2606</v>
      </c>
      <c r="B35">
        <f>COUNTIFS(IMDB_Movies_Cleaned!$J$2:$J$3849,A35)</f>
        <v>1</v>
      </c>
      <c r="C35">
        <f>AVERAGEIFS(IMDB_Movies_Cleaned!$N$2:$N$3849, IMDB_Movies_Cleaned!$J$2:$J$3849, A35)</f>
        <v>6.5</v>
      </c>
      <c r="D35" cm="1">
        <f t="array" ref="D35">MEDIAN(IF(IMDB_Movies_Cleaned!$J$2:$J$3849=A35, IMDB_Movies_Cleaned!$N$2:$N$3849))</f>
        <v>6.5</v>
      </c>
      <c r="E35" t="e" cm="1">
        <f t="array" ref="E35">_xlfn.STDEV.S(IF(IMDB_Movies_Cleaned!$J$2:$J$3849=A35, IMDB_Movies_Cleaned!$N$2:$N$3849))</f>
        <v>#DIV/0!</v>
      </c>
    </row>
    <row r="36" spans="1:5" x14ac:dyDescent="0.25">
      <c r="A36" s="7" t="s">
        <v>5071</v>
      </c>
      <c r="B36">
        <f>COUNTIFS(IMDB_Movies_Cleaned!$J$2:$J$3849,A36)</f>
        <v>1</v>
      </c>
      <c r="C36">
        <f>AVERAGEIFS(IMDB_Movies_Cleaned!$N$2:$N$3849, IMDB_Movies_Cleaned!$J$2:$J$3849, A36)</f>
        <v>7.6</v>
      </c>
      <c r="D36" cm="1">
        <f t="array" ref="D36">MEDIAN(IF(IMDB_Movies_Cleaned!$J$2:$J$3849=A36, IMDB_Movies_Cleaned!$N$2:$N$3849))</f>
        <v>7.6</v>
      </c>
      <c r="E36" t="e" cm="1">
        <f t="array" ref="E36">_xlfn.STDEV.S(IF(IMDB_Movies_Cleaned!$J$2:$J$3849=A36, IMDB_Movies_Cleaned!$N$2:$N$3849))</f>
        <v>#DIV/0!</v>
      </c>
    </row>
    <row r="37" spans="1:5" x14ac:dyDescent="0.25">
      <c r="A37" s="7" t="s">
        <v>3121</v>
      </c>
      <c r="B37">
        <f>COUNTIFS(IMDB_Movies_Cleaned!$J$2:$J$3849,A37)</f>
        <v>1</v>
      </c>
      <c r="C37">
        <f>AVERAGEIFS(IMDB_Movies_Cleaned!$N$2:$N$3849, IMDB_Movies_Cleaned!$J$2:$J$3849, A37)</f>
        <v>8.4</v>
      </c>
      <c r="D37" cm="1">
        <f t="array" ref="D37">MEDIAN(IF(IMDB_Movies_Cleaned!$J$2:$J$3849=A37, IMDB_Movies_Cleaned!$N$2:$N$3849))</f>
        <v>8.4</v>
      </c>
      <c r="E37" t="e" cm="1">
        <f t="array" ref="E37">_xlfn.STDEV.S(IF(IMDB_Movies_Cleaned!$J$2:$J$3849=A37, IMDB_Movies_Cleaned!$N$2:$N$3849))</f>
        <v>#DIV/0!</v>
      </c>
    </row>
    <row r="38" spans="1:5" x14ac:dyDescent="0.25">
      <c r="A38" s="7" t="s">
        <v>7337</v>
      </c>
      <c r="B38">
        <f>COUNTIFS(IMDB_Movies_Cleaned!$J$2:$J$3849,A38)</f>
        <v>1</v>
      </c>
      <c r="C38">
        <f>AVERAGEIFS(IMDB_Movies_Cleaned!$N$2:$N$3849, IMDB_Movies_Cleaned!$J$2:$J$3849, A38)</f>
        <v>7.4</v>
      </c>
      <c r="D38" cm="1">
        <f t="array" ref="D38">MEDIAN(IF(IMDB_Movies_Cleaned!$J$2:$J$3849=A38, IMDB_Movies_Cleaned!$N$2:$N$3849))</f>
        <v>7.4</v>
      </c>
      <c r="E38" t="e" cm="1">
        <f t="array" ref="E38">_xlfn.STDEV.S(IF(IMDB_Movies_Cleaned!$J$2:$J$3849=A38, IMDB_Movies_Cleaned!$N$2:$N$3849))</f>
        <v>#DIV/0!</v>
      </c>
    </row>
    <row r="39" spans="1:5" x14ac:dyDescent="0.25">
      <c r="A39" s="7" t="s">
        <v>7003</v>
      </c>
      <c r="B39">
        <f>COUNTIFS(IMDB_Movies_Cleaned!$J$2:$J$3849,A39)</f>
        <v>1</v>
      </c>
      <c r="C39">
        <f>AVERAGEIFS(IMDB_Movies_Cleaned!$N$2:$N$3849, IMDB_Movies_Cleaned!$J$2:$J$3849, A39)</f>
        <v>7.3</v>
      </c>
      <c r="D39" cm="1">
        <f t="array" ref="D39">MEDIAN(IF(IMDB_Movies_Cleaned!$J$2:$J$3849=A39, IMDB_Movies_Cleaned!$N$2:$N$3849))</f>
        <v>7.3</v>
      </c>
      <c r="E39" t="e" cm="1">
        <f t="array" ref="E39">_xlfn.STDEV.S(IF(IMDB_Movies_Cleaned!$J$2:$J$3849=A39, IMDB_Movies_Cleaned!$N$2:$N$3849))</f>
        <v>#DIV/0!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85967-6C4C-4E71-B6C8-5CAF73923092}">
  <dimension ref="A1:J3849"/>
  <sheetViews>
    <sheetView workbookViewId="0">
      <selection activeCell="I23" sqref="I23"/>
    </sheetView>
  </sheetViews>
  <sheetFormatPr defaultRowHeight="15" x14ac:dyDescent="0.25"/>
  <cols>
    <col min="1" max="1" width="32.28515625" bestFit="1" customWidth="1"/>
    <col min="2" max="2" width="13.5703125" bestFit="1" customWidth="1"/>
    <col min="4" max="4" width="12.85546875" customWidth="1"/>
    <col min="9" max="9" width="20.5703125" bestFit="1" customWidth="1"/>
  </cols>
  <sheetData>
    <row r="1" spans="1:10" x14ac:dyDescent="0.25">
      <c r="A1" s="3" t="s">
        <v>0</v>
      </c>
      <c r="B1" s="3" t="s">
        <v>13</v>
      </c>
      <c r="D1" s="8" t="s">
        <v>7851</v>
      </c>
      <c r="I1" s="13"/>
    </row>
    <row r="2" spans="1:10" ht="15.75" x14ac:dyDescent="0.25">
      <c r="A2" s="1" t="s">
        <v>14</v>
      </c>
      <c r="B2" s="1">
        <v>7.9</v>
      </c>
      <c r="D2" cm="1">
        <f t="array" ref="D2">AVERAGE(IF(IMDB_Movies_Cleaned!$A$2:$A$3849=A2,IMDB_Movies_Cleaned!$N$2:$N$3849))</f>
        <v>7.9142857142857137</v>
      </c>
      <c r="I2" s="11" t="s">
        <v>7856</v>
      </c>
      <c r="J2" s="12" t="s">
        <v>7851</v>
      </c>
    </row>
    <row r="3" spans="1:10" x14ac:dyDescent="0.25">
      <c r="A3" s="2" t="s">
        <v>21</v>
      </c>
      <c r="B3" s="2">
        <v>7.1</v>
      </c>
      <c r="D3" cm="1">
        <f t="array" ref="D3">AVERAGE(IF(IMDB_Movies_Cleaned!$A$2:$A$3849=A3,IMDB_Movies_Cleaned!$N$2:$N$3849))</f>
        <v>6.9857142857142858</v>
      </c>
      <c r="I3" s="9" t="s">
        <v>7307</v>
      </c>
      <c r="J3" s="10">
        <v>8.6</v>
      </c>
    </row>
    <row r="4" spans="1:10" x14ac:dyDescent="0.25">
      <c r="A4" s="1" t="s">
        <v>27</v>
      </c>
      <c r="B4" s="1">
        <v>6.8</v>
      </c>
      <c r="D4" cm="1">
        <f t="array" ref="D4">AVERAGE(IF(IMDB_Movies_Cleaned!$A$2:$A$3849=A4,IMDB_Movies_Cleaned!$N$2:$N$3849))</f>
        <v>7.4999999999999991</v>
      </c>
      <c r="I4" s="9" t="s">
        <v>3428</v>
      </c>
      <c r="J4" s="10">
        <v>8.6</v>
      </c>
    </row>
    <row r="5" spans="1:10" x14ac:dyDescent="0.25">
      <c r="A5" s="2" t="s">
        <v>32</v>
      </c>
      <c r="B5" s="2">
        <v>8.5</v>
      </c>
      <c r="D5" cm="1">
        <f t="array" ref="D5">AVERAGE(IF(IMDB_Movies_Cleaned!$A$2:$A$3849=A5,IMDB_Movies_Cleaned!$N$2:$N$3849))</f>
        <v>8.4250000000000007</v>
      </c>
      <c r="I5" s="9" t="s">
        <v>4593</v>
      </c>
      <c r="J5" s="10">
        <v>8.5</v>
      </c>
    </row>
    <row r="6" spans="1:10" x14ac:dyDescent="0.25">
      <c r="A6" s="2" t="s">
        <v>39</v>
      </c>
      <c r="B6" s="2">
        <v>6.6</v>
      </c>
      <c r="D6" cm="1">
        <f t="array" ref="D6">AVERAGE(IF(IMDB_Movies_Cleaned!$A$2:$A$3849=A6,IMDB_Movies_Cleaned!$N$2:$N$3849))</f>
        <v>7.7333333333333334</v>
      </c>
      <c r="I6" s="9" t="s">
        <v>6928</v>
      </c>
      <c r="J6" s="10">
        <v>8.5</v>
      </c>
    </row>
    <row r="7" spans="1:10" x14ac:dyDescent="0.25">
      <c r="A7" s="1" t="s">
        <v>44</v>
      </c>
      <c r="B7" s="1">
        <v>6.2</v>
      </c>
      <c r="D7" cm="1">
        <f t="array" ref="D7">AVERAGE(IF(IMDB_Movies_Cleaned!$A$2:$A$3849=A7,IMDB_Movies_Cleaned!$N$2:$N$3849))</f>
        <v>6.8500000000000005</v>
      </c>
      <c r="I7" s="9" t="s">
        <v>7750</v>
      </c>
      <c r="J7" s="10">
        <v>8.5</v>
      </c>
    </row>
    <row r="8" spans="1:10" x14ac:dyDescent="0.25">
      <c r="A8" s="2" t="s">
        <v>50</v>
      </c>
      <c r="B8" s="2">
        <v>7.8</v>
      </c>
      <c r="D8" cm="1">
        <f t="array" ref="D8">AVERAGE(IF(IMDB_Movies_Cleaned!$A$2:$A$3849=A8,IMDB_Movies_Cleaned!$N$2:$N$3849))</f>
        <v>7.8</v>
      </c>
      <c r="I8" s="9" t="s">
        <v>6823</v>
      </c>
      <c r="J8" s="10">
        <v>8.5</v>
      </c>
    </row>
    <row r="9" spans="1:10" x14ac:dyDescent="0.25">
      <c r="A9" s="1" t="s">
        <v>54</v>
      </c>
      <c r="B9" s="1">
        <v>7.5</v>
      </c>
      <c r="D9" cm="1">
        <f t="array" ref="D9">AVERAGE(IF(IMDB_Movies_Cleaned!$A$2:$A$3849=A9,IMDB_Movies_Cleaned!$N$2:$N$3849))</f>
        <v>7.8666666666666671</v>
      </c>
      <c r="I9" s="9" t="s">
        <v>3780</v>
      </c>
      <c r="J9" s="10">
        <v>8.4333333333333336</v>
      </c>
    </row>
    <row r="10" spans="1:10" x14ac:dyDescent="0.25">
      <c r="A10" s="2" t="s">
        <v>59</v>
      </c>
      <c r="B10" s="2">
        <v>7.5</v>
      </c>
      <c r="D10" cm="1">
        <f t="array" ref="D10">AVERAGE(IF(IMDB_Movies_Cleaned!$A$2:$A$3849=A10,IMDB_Movies_Cleaned!$N$2:$N$3849))</f>
        <v>7.2</v>
      </c>
      <c r="I10" s="9" t="s">
        <v>32</v>
      </c>
      <c r="J10" s="10">
        <v>8.4249999999999989</v>
      </c>
    </row>
    <row r="11" spans="1:10" x14ac:dyDescent="0.25">
      <c r="A11" s="1" t="s">
        <v>65</v>
      </c>
      <c r="B11" s="1">
        <v>6.9</v>
      </c>
      <c r="D11" cm="1">
        <f t="array" ref="D11">AVERAGE(IF(IMDB_Movies_Cleaned!$A$2:$A$3849=A11,IMDB_Movies_Cleaned!$N$2:$N$3849))</f>
        <v>7.1749999999999998</v>
      </c>
      <c r="I11" s="9" t="s">
        <v>7512</v>
      </c>
      <c r="J11" s="10">
        <v>8.4</v>
      </c>
    </row>
    <row r="12" spans="1:10" x14ac:dyDescent="0.25">
      <c r="A12" s="2" t="s">
        <v>69</v>
      </c>
      <c r="B12" s="2">
        <v>6.1</v>
      </c>
      <c r="D12" cm="1">
        <f t="array" ref="D12">AVERAGE(IF(IMDB_Movies_Cleaned!$A$2:$A$3849=A12,IMDB_Movies_Cleaned!$N$2:$N$3849))</f>
        <v>7.2875000000000005</v>
      </c>
      <c r="I12" s="9" t="s">
        <v>7608</v>
      </c>
      <c r="J12" s="10">
        <v>8.4</v>
      </c>
    </row>
    <row r="13" spans="1:10" x14ac:dyDescent="0.25">
      <c r="A13" s="1" t="s">
        <v>74</v>
      </c>
      <c r="B13" s="1">
        <v>6.7</v>
      </c>
      <c r="D13" cm="1">
        <f t="array" ref="D13">AVERAGE(IF(IMDB_Movies_Cleaned!$A$2:$A$3849=A13,IMDB_Movies_Cleaned!$N$2:$N$3849))</f>
        <v>7.2285714285714286</v>
      </c>
    </row>
    <row r="14" spans="1:10" x14ac:dyDescent="0.25">
      <c r="A14" s="2" t="s">
        <v>21</v>
      </c>
      <c r="B14" s="2">
        <v>7.3</v>
      </c>
      <c r="D14" cm="1">
        <f t="array" ref="D14">AVERAGE(IF(IMDB_Movies_Cleaned!$A$2:$A$3849=A14,IMDB_Movies_Cleaned!$N$2:$N$3849))</f>
        <v>6.9857142857142858</v>
      </c>
    </row>
    <row r="15" spans="1:10" x14ac:dyDescent="0.25">
      <c r="A15" s="1" t="s">
        <v>21</v>
      </c>
      <c r="B15" s="1">
        <v>6.5</v>
      </c>
      <c r="D15" cm="1">
        <f t="array" ref="D15">AVERAGE(IF(IMDB_Movies_Cleaned!$A$2:$A$3849=A15,IMDB_Movies_Cleaned!$N$2:$N$3849))</f>
        <v>6.9857142857142858</v>
      </c>
    </row>
    <row r="16" spans="1:10" x14ac:dyDescent="0.25">
      <c r="A16" s="2" t="s">
        <v>65</v>
      </c>
      <c r="B16" s="2">
        <v>7.2</v>
      </c>
      <c r="D16" cm="1">
        <f t="array" ref="D16">AVERAGE(IF(IMDB_Movies_Cleaned!$A$2:$A$3849=A16,IMDB_Movies_Cleaned!$N$2:$N$3849))</f>
        <v>7.1749999999999998</v>
      </c>
    </row>
    <row r="17" spans="1:10" x14ac:dyDescent="0.25">
      <c r="A17" s="1" t="s">
        <v>85</v>
      </c>
      <c r="B17" s="1">
        <v>6.6</v>
      </c>
      <c r="D17" cm="1">
        <f t="array" ref="D17">AVERAGE(IF(IMDB_Movies_Cleaned!$A$2:$A$3849=A17,IMDB_Movies_Cleaned!$N$2:$N$3849))</f>
        <v>7.15</v>
      </c>
      <c r="I17" s="14" t="s">
        <v>7857</v>
      </c>
      <c r="J17" s="14">
        <v>8.6</v>
      </c>
    </row>
    <row r="18" spans="1:10" x14ac:dyDescent="0.25">
      <c r="A18" s="2" t="s">
        <v>54</v>
      </c>
      <c r="B18" s="2">
        <v>8.1</v>
      </c>
      <c r="D18" cm="1">
        <f t="array" ref="D18">AVERAGE(IF(IMDB_Movies_Cleaned!$A$2:$A$3849=A18,IMDB_Movies_Cleaned!$N$2:$N$3849))</f>
        <v>7.8666666666666671</v>
      </c>
      <c r="I18" s="14" t="s">
        <v>7858</v>
      </c>
      <c r="J18" s="14">
        <f>PERCENTRANK(J3:J12,8.6)</f>
        <v>0.88800000000000001</v>
      </c>
    </row>
    <row r="19" spans="1:10" x14ac:dyDescent="0.25">
      <c r="A19" s="1" t="s">
        <v>91</v>
      </c>
      <c r="B19" s="1">
        <v>6.7</v>
      </c>
      <c r="D19" cm="1">
        <f t="array" ref="D19">AVERAGE(IF(IMDB_Movies_Cleaned!$A$2:$A$3849=A19,IMDB_Movies_Cleaned!$N$2:$N$3849))</f>
        <v>6.6</v>
      </c>
      <c r="I19" s="14" t="s">
        <v>7859</v>
      </c>
      <c r="J19" s="14">
        <f>PERCENTILE(J3:J11, J18)</f>
        <v>8.6</v>
      </c>
    </row>
    <row r="20" spans="1:10" x14ac:dyDescent="0.25">
      <c r="A20" s="2" t="s">
        <v>95</v>
      </c>
      <c r="B20" s="2">
        <v>6.8</v>
      </c>
      <c r="D20" cm="1">
        <f t="array" ref="D20">AVERAGE(IF(IMDB_Movies_Cleaned!$A$2:$A$3849=A20,IMDB_Movies_Cleaned!$N$2:$N$3849))</f>
        <v>6.4571428571428564</v>
      </c>
    </row>
    <row r="21" spans="1:10" x14ac:dyDescent="0.25">
      <c r="A21" s="1" t="s">
        <v>100</v>
      </c>
      <c r="B21" s="1">
        <v>7.5</v>
      </c>
      <c r="D21" cm="1">
        <f t="array" ref="D21">AVERAGE(IF(IMDB_Movies_Cleaned!$A$2:$A$3849=A21,IMDB_Movies_Cleaned!$N$2:$N$3849))</f>
        <v>7.6750000000000007</v>
      </c>
    </row>
    <row r="22" spans="1:10" x14ac:dyDescent="0.25">
      <c r="A22" s="2" t="s">
        <v>106</v>
      </c>
      <c r="B22" s="2">
        <v>7</v>
      </c>
      <c r="D22" cm="1">
        <f t="array" ref="D22">AVERAGE(IF(IMDB_Movies_Cleaned!$A$2:$A$3849=A22,IMDB_Movies_Cleaned!$N$2:$N$3849))</f>
        <v>7.1333333333333329</v>
      </c>
    </row>
    <row r="23" spans="1:10" x14ac:dyDescent="0.25">
      <c r="A23" s="1" t="s">
        <v>111</v>
      </c>
      <c r="B23" s="1">
        <v>6.7</v>
      </c>
      <c r="D23" cm="1">
        <f t="array" ref="D23">AVERAGE(IF(IMDB_Movies_Cleaned!$A$2:$A$3849=A23,IMDB_Movies_Cleaned!$N$2:$N$3849))</f>
        <v>7.0705882352941174</v>
      </c>
    </row>
    <row r="24" spans="1:10" x14ac:dyDescent="0.25">
      <c r="A24" s="2" t="s">
        <v>100</v>
      </c>
      <c r="B24" s="2">
        <v>7.9</v>
      </c>
      <c r="D24" cm="1">
        <f t="array" ref="D24">AVERAGE(IF(IMDB_Movies_Cleaned!$A$2:$A$3849=A24,IMDB_Movies_Cleaned!$N$2:$N$3849))</f>
        <v>7.6750000000000007</v>
      </c>
    </row>
    <row r="25" spans="1:10" x14ac:dyDescent="0.25">
      <c r="A25" s="1" t="s">
        <v>118</v>
      </c>
      <c r="B25" s="1">
        <v>6.1</v>
      </c>
      <c r="D25" cm="1">
        <f t="array" ref="D25">AVERAGE(IF(IMDB_Movies_Cleaned!$A$2:$A$3849=A25,IMDB_Movies_Cleaned!$N$2:$N$3849))</f>
        <v>6.08</v>
      </c>
    </row>
    <row r="26" spans="1:10" x14ac:dyDescent="0.25">
      <c r="A26" s="2" t="s">
        <v>100</v>
      </c>
      <c r="B26" s="2">
        <v>7.2</v>
      </c>
      <c r="D26" cm="1">
        <f t="array" ref="D26">AVERAGE(IF(IMDB_Movies_Cleaned!$A$2:$A$3849=A26,IMDB_Movies_Cleaned!$N$2:$N$3849))</f>
        <v>7.6750000000000007</v>
      </c>
    </row>
    <row r="27" spans="1:10" x14ac:dyDescent="0.25">
      <c r="A27" s="1" t="s">
        <v>14</v>
      </c>
      <c r="B27" s="1">
        <v>7.7</v>
      </c>
      <c r="D27" cm="1">
        <f t="array" ref="D27">AVERAGE(IF(IMDB_Movies_Cleaned!$A$2:$A$3849=A27,IMDB_Movies_Cleaned!$N$2:$N$3849))</f>
        <v>7.9142857142857137</v>
      </c>
    </row>
    <row r="28" spans="1:10" x14ac:dyDescent="0.25">
      <c r="A28" s="2" t="s">
        <v>132</v>
      </c>
      <c r="B28" s="2">
        <v>8.1999999999999993</v>
      </c>
      <c r="D28" cm="1">
        <f t="array" ref="D28">AVERAGE(IF(IMDB_Movies_Cleaned!$A$2:$A$3849=A28,IMDB_Movies_Cleaned!$N$2:$N$3849))</f>
        <v>7</v>
      </c>
    </row>
    <row r="29" spans="1:10" x14ac:dyDescent="0.25">
      <c r="A29" s="1" t="s">
        <v>135</v>
      </c>
      <c r="B29" s="1">
        <v>5.9</v>
      </c>
      <c r="D29" cm="1">
        <f t="array" ref="D29">AVERAGE(IF(IMDB_Movies_Cleaned!$A$2:$A$3849=A29,IMDB_Movies_Cleaned!$N$2:$N$3849))</f>
        <v>6.666666666666667</v>
      </c>
    </row>
    <row r="30" spans="1:10" x14ac:dyDescent="0.25">
      <c r="A30" s="2" t="s">
        <v>141</v>
      </c>
      <c r="B30" s="2">
        <v>7</v>
      </c>
      <c r="D30" cm="1">
        <f t="array" ref="D30">AVERAGE(IF(IMDB_Movies_Cleaned!$A$2:$A$3849=A30,IMDB_Movies_Cleaned!$N$2:$N$3849))</f>
        <v>7</v>
      </c>
    </row>
    <row r="31" spans="1:10" x14ac:dyDescent="0.25">
      <c r="A31" s="1" t="s">
        <v>27</v>
      </c>
      <c r="B31" s="1">
        <v>7.8</v>
      </c>
      <c r="D31" cm="1">
        <f t="array" ref="D31">AVERAGE(IF(IMDB_Movies_Cleaned!$A$2:$A$3849=A31,IMDB_Movies_Cleaned!$N$2:$N$3849))</f>
        <v>7.4999999999999991</v>
      </c>
    </row>
    <row r="32" spans="1:10" x14ac:dyDescent="0.25">
      <c r="A32" s="2" t="s">
        <v>44</v>
      </c>
      <c r="B32" s="2">
        <v>7.3</v>
      </c>
      <c r="D32" cm="1">
        <f t="array" ref="D32">AVERAGE(IF(IMDB_Movies_Cleaned!$A$2:$A$3849=A32,IMDB_Movies_Cleaned!$N$2:$N$3849))</f>
        <v>6.8500000000000005</v>
      </c>
    </row>
    <row r="33" spans="1:4" x14ac:dyDescent="0.25">
      <c r="A33" s="1" t="s">
        <v>150</v>
      </c>
      <c r="B33" s="1">
        <v>7.2</v>
      </c>
      <c r="D33" cm="1">
        <f t="array" ref="D33">AVERAGE(IF(IMDB_Movies_Cleaned!$A$2:$A$3849=A33,IMDB_Movies_Cleaned!$N$2:$N$3849))</f>
        <v>7.4</v>
      </c>
    </row>
    <row r="34" spans="1:4" x14ac:dyDescent="0.25">
      <c r="A34" s="2" t="s">
        <v>154</v>
      </c>
      <c r="B34" s="2">
        <v>6.5</v>
      </c>
      <c r="D34" cm="1">
        <f t="array" ref="D34">AVERAGE(IF(IMDB_Movies_Cleaned!$A$2:$A$3849=A34,IMDB_Movies_Cleaned!$N$2:$N$3849))</f>
        <v>6.9312500000000004</v>
      </c>
    </row>
    <row r="35" spans="1:4" x14ac:dyDescent="0.25">
      <c r="A35" s="1" t="s">
        <v>157</v>
      </c>
      <c r="B35" s="1">
        <v>6.8</v>
      </c>
      <c r="D35" cm="1">
        <f t="array" ref="D35">AVERAGE(IF(IMDB_Movies_Cleaned!$A$2:$A$3849=A35,IMDB_Movies_Cleaned!$N$2:$N$3849))</f>
        <v>6.4555555555555557</v>
      </c>
    </row>
    <row r="36" spans="1:4" x14ac:dyDescent="0.25">
      <c r="A36" s="2" t="s">
        <v>163</v>
      </c>
      <c r="B36" s="2">
        <v>7.3</v>
      </c>
      <c r="D36" cm="1">
        <f t="array" ref="D36">AVERAGE(IF(IMDB_Movies_Cleaned!$A$2:$A$3849=A36,IMDB_Movies_Cleaned!$N$2:$N$3849))</f>
        <v>7.3</v>
      </c>
    </row>
    <row r="37" spans="1:4" x14ac:dyDescent="0.25">
      <c r="A37" s="1" t="s">
        <v>169</v>
      </c>
      <c r="B37" s="1">
        <v>6</v>
      </c>
      <c r="D37" cm="1">
        <f t="array" ref="D37">AVERAGE(IF(IMDB_Movies_Cleaned!$A$2:$A$3849=A37,IMDB_Movies_Cleaned!$N$2:$N$3849))</f>
        <v>6.6384615384615397</v>
      </c>
    </row>
    <row r="38" spans="1:4" x14ac:dyDescent="0.25">
      <c r="A38" s="2" t="s">
        <v>169</v>
      </c>
      <c r="B38" s="2">
        <v>5.7</v>
      </c>
      <c r="D38" cm="1">
        <f t="array" ref="D38">AVERAGE(IF(IMDB_Movies_Cleaned!$A$2:$A$3849=A38,IMDB_Movies_Cleaned!$N$2:$N$3849))</f>
        <v>6.6384615384615397</v>
      </c>
    </row>
    <row r="39" spans="1:4" x14ac:dyDescent="0.25">
      <c r="A39" s="1" t="s">
        <v>44</v>
      </c>
      <c r="B39" s="1">
        <v>6.4</v>
      </c>
      <c r="D39" cm="1">
        <f t="array" ref="D39">AVERAGE(IF(IMDB_Movies_Cleaned!$A$2:$A$3849=A39,IMDB_Movies_Cleaned!$N$2:$N$3849))</f>
        <v>6.8500000000000005</v>
      </c>
    </row>
    <row r="40" spans="1:4" x14ac:dyDescent="0.25">
      <c r="A40" s="2" t="s">
        <v>106</v>
      </c>
      <c r="B40" s="2">
        <v>6.7</v>
      </c>
      <c r="D40" cm="1">
        <f t="array" ref="D40">AVERAGE(IF(IMDB_Movies_Cleaned!$A$2:$A$3849=A40,IMDB_Movies_Cleaned!$N$2:$N$3849))</f>
        <v>7.1333333333333329</v>
      </c>
    </row>
    <row r="41" spans="1:4" x14ac:dyDescent="0.25">
      <c r="A41" s="1" t="s">
        <v>179</v>
      </c>
      <c r="B41" s="1">
        <v>6.8</v>
      </c>
      <c r="D41" cm="1">
        <f t="array" ref="D41">AVERAGE(IF(IMDB_Movies_Cleaned!$A$2:$A$3849=A41,IMDB_Movies_Cleaned!$N$2:$N$3849))</f>
        <v>6.8666666666666671</v>
      </c>
    </row>
    <row r="42" spans="1:4" x14ac:dyDescent="0.25">
      <c r="A42" s="2" t="s">
        <v>183</v>
      </c>
      <c r="B42" s="2">
        <v>6.3</v>
      </c>
      <c r="D42" cm="1">
        <f t="array" ref="D42">AVERAGE(IF(IMDB_Movies_Cleaned!$A$2:$A$3849=A42,IMDB_Movies_Cleaned!$N$2:$N$3849))</f>
        <v>7.38</v>
      </c>
    </row>
    <row r="43" spans="1:4" x14ac:dyDescent="0.25">
      <c r="A43" s="1" t="s">
        <v>188</v>
      </c>
      <c r="B43" s="1">
        <v>5.6</v>
      </c>
      <c r="D43" cm="1">
        <f t="array" ref="D43">AVERAGE(IF(IMDB_Movies_Cleaned!$A$2:$A$3849=A43,IMDB_Movies_Cleaned!$N$2:$N$3849))</f>
        <v>6.7111111111111121</v>
      </c>
    </row>
    <row r="44" spans="1:4" x14ac:dyDescent="0.25">
      <c r="A44" s="2" t="s">
        <v>191</v>
      </c>
      <c r="B44" s="2">
        <v>8.3000000000000007</v>
      </c>
      <c r="D44" cm="1">
        <f t="array" ref="D44">AVERAGE(IF(IMDB_Movies_Cleaned!$A$2:$A$3849=A44,IMDB_Movies_Cleaned!$N$2:$N$3849))</f>
        <v>8.3000000000000007</v>
      </c>
    </row>
    <row r="45" spans="1:4" x14ac:dyDescent="0.25">
      <c r="A45" s="1" t="s">
        <v>196</v>
      </c>
      <c r="B45" s="1">
        <v>6.6</v>
      </c>
      <c r="D45" cm="1">
        <f t="array" ref="D45">AVERAGE(IF(IMDB_Movies_Cleaned!$A$2:$A$3849=A45,IMDB_Movies_Cleaned!$N$2:$N$3849))</f>
        <v>6.083333333333333</v>
      </c>
    </row>
    <row r="46" spans="1:4" x14ac:dyDescent="0.25">
      <c r="A46" s="2" t="s">
        <v>199</v>
      </c>
      <c r="B46" s="2">
        <v>7.2</v>
      </c>
      <c r="D46" cm="1">
        <f t="array" ref="D46">AVERAGE(IF(IMDB_Movies_Cleaned!$A$2:$A$3849=A46,IMDB_Movies_Cleaned!$N$2:$N$3849))</f>
        <v>7.2</v>
      </c>
    </row>
    <row r="47" spans="1:4" x14ac:dyDescent="0.25">
      <c r="A47" s="1" t="s">
        <v>74</v>
      </c>
      <c r="B47" s="1">
        <v>7</v>
      </c>
      <c r="D47" cm="1">
        <f t="array" ref="D47">AVERAGE(IF(IMDB_Movies_Cleaned!$A$2:$A$3849=A47,IMDB_Movies_Cleaned!$N$2:$N$3849))</f>
        <v>7.2285714285714286</v>
      </c>
    </row>
    <row r="48" spans="1:4" x14ac:dyDescent="0.25">
      <c r="A48" s="2" t="s">
        <v>69</v>
      </c>
      <c r="B48" s="2">
        <v>8</v>
      </c>
      <c r="D48" cm="1">
        <f t="array" ref="D48">AVERAGE(IF(IMDB_Movies_Cleaned!$A$2:$A$3849=A48,IMDB_Movies_Cleaned!$N$2:$N$3849))</f>
        <v>7.2875000000000005</v>
      </c>
    </row>
    <row r="49" spans="1:4" x14ac:dyDescent="0.25">
      <c r="A49" s="1" t="s">
        <v>212</v>
      </c>
      <c r="B49" s="1">
        <v>7.8</v>
      </c>
      <c r="D49" cm="1">
        <f t="array" ref="D49">AVERAGE(IF(IMDB_Movies_Cleaned!$A$2:$A$3849=A49,IMDB_Movies_Cleaned!$N$2:$N$3849))</f>
        <v>7.4499999999999993</v>
      </c>
    </row>
    <row r="50" spans="1:4" x14ac:dyDescent="0.25">
      <c r="A50" s="2" t="s">
        <v>69</v>
      </c>
      <c r="B50" s="2">
        <v>6.3</v>
      </c>
      <c r="D50" cm="1">
        <f t="array" ref="D50">AVERAGE(IF(IMDB_Movies_Cleaned!$A$2:$A$3849=A50,IMDB_Movies_Cleaned!$N$2:$N$3849))</f>
        <v>7.2875000000000005</v>
      </c>
    </row>
    <row r="51" spans="1:4" x14ac:dyDescent="0.25">
      <c r="A51" s="1" t="s">
        <v>218</v>
      </c>
      <c r="B51" s="1">
        <v>7.3</v>
      </c>
      <c r="D51" cm="1">
        <f t="array" ref="D51">AVERAGE(IF(IMDB_Movies_Cleaned!$A$2:$A$3849=A51,IMDB_Movies_Cleaned!$N$2:$N$3849))</f>
        <v>7.12</v>
      </c>
    </row>
    <row r="52" spans="1:4" x14ac:dyDescent="0.25">
      <c r="A52" s="2" t="s">
        <v>221</v>
      </c>
      <c r="B52" s="2">
        <v>6.6</v>
      </c>
      <c r="D52" cm="1">
        <f t="array" ref="D52">AVERAGE(IF(IMDB_Movies_Cleaned!$A$2:$A$3849=A52,IMDB_Movies_Cleaned!$N$2:$N$3849))</f>
        <v>6.8428571428571425</v>
      </c>
    </row>
    <row r="53" spans="1:4" x14ac:dyDescent="0.25">
      <c r="A53" s="1" t="s">
        <v>225</v>
      </c>
      <c r="B53" s="1">
        <v>7</v>
      </c>
      <c r="D53" cm="1">
        <f t="array" ref="D53">AVERAGE(IF(IMDB_Movies_Cleaned!$A$2:$A$3849=A53,IMDB_Movies_Cleaned!$N$2:$N$3849))</f>
        <v>7.1400000000000006</v>
      </c>
    </row>
    <row r="54" spans="1:4" x14ac:dyDescent="0.25">
      <c r="A54" s="2" t="s">
        <v>169</v>
      </c>
      <c r="B54" s="2">
        <v>6.3</v>
      </c>
      <c r="D54" cm="1">
        <f t="array" ref="D54">AVERAGE(IF(IMDB_Movies_Cleaned!$A$2:$A$3849=A54,IMDB_Movies_Cleaned!$N$2:$N$3849))</f>
        <v>6.6384615384615397</v>
      </c>
    </row>
    <row r="55" spans="1:4" x14ac:dyDescent="0.25">
      <c r="A55" s="1" t="s">
        <v>230</v>
      </c>
      <c r="B55" s="1">
        <v>6.2</v>
      </c>
      <c r="D55" cm="1">
        <f t="array" ref="D55">AVERAGE(IF(IMDB_Movies_Cleaned!$A$2:$A$3849=A55,IMDB_Movies_Cleaned!$N$2:$N$3849))</f>
        <v>7.5439999999999996</v>
      </c>
    </row>
    <row r="56" spans="1:4" x14ac:dyDescent="0.25">
      <c r="A56" s="1" t="s">
        <v>235</v>
      </c>
      <c r="B56" s="1">
        <v>7.2</v>
      </c>
      <c r="D56" cm="1">
        <f t="array" ref="D56">AVERAGE(IF(IMDB_Movies_Cleaned!$A$2:$A$3849=A56,IMDB_Movies_Cleaned!$N$2:$N$3849))</f>
        <v>7.2</v>
      </c>
    </row>
    <row r="57" spans="1:4" x14ac:dyDescent="0.25">
      <c r="A57" s="2" t="s">
        <v>239</v>
      </c>
      <c r="B57" s="2">
        <v>7.5</v>
      </c>
      <c r="D57" cm="1">
        <f t="array" ref="D57">AVERAGE(IF(IMDB_Movies_Cleaned!$A$2:$A$3849=A57,IMDB_Movies_Cleaned!$N$2:$N$3849))</f>
        <v>6.8400000000000007</v>
      </c>
    </row>
    <row r="58" spans="1:4" x14ac:dyDescent="0.25">
      <c r="A58" s="1" t="s">
        <v>39</v>
      </c>
      <c r="B58" s="1">
        <v>8.4</v>
      </c>
      <c r="D58" cm="1">
        <f t="array" ref="D58">AVERAGE(IF(IMDB_Movies_Cleaned!$A$2:$A$3849=A58,IMDB_Movies_Cleaned!$N$2:$N$3849))</f>
        <v>7.7333333333333334</v>
      </c>
    </row>
    <row r="59" spans="1:4" x14ac:dyDescent="0.25">
      <c r="A59" s="2" t="s">
        <v>157</v>
      </c>
      <c r="B59" s="2">
        <v>6.2</v>
      </c>
      <c r="D59" cm="1">
        <f t="array" ref="D59">AVERAGE(IF(IMDB_Movies_Cleaned!$A$2:$A$3849=A59,IMDB_Movies_Cleaned!$N$2:$N$3849))</f>
        <v>6.4555555555555557</v>
      </c>
    </row>
    <row r="60" spans="1:4" x14ac:dyDescent="0.25">
      <c r="A60" s="1" t="s">
        <v>249</v>
      </c>
      <c r="B60" s="1">
        <v>5.8</v>
      </c>
      <c r="D60" cm="1">
        <f t="array" ref="D60">AVERAGE(IF(IMDB_Movies_Cleaned!$A$2:$A$3849=A60,IMDB_Movies_Cleaned!$N$2:$N$3849))</f>
        <v>6.1875</v>
      </c>
    </row>
    <row r="61" spans="1:4" x14ac:dyDescent="0.25">
      <c r="A61" s="2" t="s">
        <v>253</v>
      </c>
      <c r="B61" s="2">
        <v>6.8</v>
      </c>
      <c r="D61" cm="1">
        <f t="array" ref="D61">AVERAGE(IF(IMDB_Movies_Cleaned!$A$2:$A$3849=A61,IMDB_Movies_Cleaned!$N$2:$N$3849))</f>
        <v>7.3076923076923084</v>
      </c>
    </row>
    <row r="62" spans="1:4" x14ac:dyDescent="0.25">
      <c r="A62" s="1" t="s">
        <v>259</v>
      </c>
      <c r="B62" s="1">
        <v>5.4</v>
      </c>
      <c r="D62" cm="1">
        <f t="array" ref="D62">AVERAGE(IF(IMDB_Movies_Cleaned!$A$2:$A$3849=A62,IMDB_Movies_Cleaned!$N$2:$N$3849))</f>
        <v>6.9166666666666652</v>
      </c>
    </row>
    <row r="63" spans="1:4" x14ac:dyDescent="0.25">
      <c r="A63" s="2" t="s">
        <v>59</v>
      </c>
      <c r="B63" s="2">
        <v>6.6</v>
      </c>
      <c r="D63" cm="1">
        <f t="array" ref="D63">AVERAGE(IF(IMDB_Movies_Cleaned!$A$2:$A$3849=A63,IMDB_Movies_Cleaned!$N$2:$N$3849))</f>
        <v>7.2</v>
      </c>
    </row>
    <row r="64" spans="1:4" x14ac:dyDescent="0.25">
      <c r="A64" s="1" t="s">
        <v>85</v>
      </c>
      <c r="B64" s="1">
        <v>6.9</v>
      </c>
      <c r="D64" cm="1">
        <f t="array" ref="D64">AVERAGE(IF(IMDB_Movies_Cleaned!$A$2:$A$3849=A64,IMDB_Movies_Cleaned!$N$2:$N$3849))</f>
        <v>7.15</v>
      </c>
    </row>
    <row r="65" spans="1:4" x14ac:dyDescent="0.25">
      <c r="A65" s="2" t="s">
        <v>69</v>
      </c>
      <c r="B65" s="2">
        <v>7.3</v>
      </c>
      <c r="D65" cm="1">
        <f t="array" ref="D65">AVERAGE(IF(IMDB_Movies_Cleaned!$A$2:$A$3849=A65,IMDB_Movies_Cleaned!$N$2:$N$3849))</f>
        <v>7.2875000000000005</v>
      </c>
    </row>
    <row r="66" spans="1:4" x14ac:dyDescent="0.25">
      <c r="A66" s="1" t="s">
        <v>32</v>
      </c>
      <c r="B66" s="1">
        <v>9</v>
      </c>
      <c r="D66" cm="1">
        <f t="array" ref="D66">AVERAGE(IF(IMDB_Movies_Cleaned!$A$2:$A$3849=A66,IMDB_Movies_Cleaned!$N$2:$N$3849))</f>
        <v>8.4250000000000007</v>
      </c>
    </row>
    <row r="67" spans="1:4" x14ac:dyDescent="0.25">
      <c r="A67" s="2" t="s">
        <v>271</v>
      </c>
      <c r="B67" s="2">
        <v>8.3000000000000007</v>
      </c>
      <c r="D67" cm="1">
        <f t="array" ref="D67">AVERAGE(IF(IMDB_Movies_Cleaned!$A$2:$A$3849=A67,IMDB_Movies_Cleaned!$N$2:$N$3849))</f>
        <v>8.2333333333333343</v>
      </c>
    </row>
    <row r="68" spans="1:4" x14ac:dyDescent="0.25">
      <c r="A68" s="1" t="s">
        <v>275</v>
      </c>
      <c r="B68" s="1">
        <v>6.5</v>
      </c>
      <c r="D68" cm="1">
        <f t="array" ref="D68">AVERAGE(IF(IMDB_Movies_Cleaned!$A$2:$A$3849=A68,IMDB_Movies_Cleaned!$N$2:$N$3849))</f>
        <v>6.0500000000000007</v>
      </c>
    </row>
    <row r="69" spans="1:4" x14ac:dyDescent="0.25">
      <c r="A69" s="2" t="s">
        <v>151</v>
      </c>
      <c r="B69" s="2">
        <v>7.9</v>
      </c>
      <c r="D69" cm="1">
        <f t="array" ref="D69">AVERAGE(IF(IMDB_Movies_Cleaned!$A$2:$A$3849=A69,IMDB_Movies_Cleaned!$N$2:$N$3849))</f>
        <v>7.1285714285714272</v>
      </c>
    </row>
    <row r="70" spans="1:4" x14ac:dyDescent="0.25">
      <c r="A70" s="1" t="s">
        <v>281</v>
      </c>
      <c r="B70" s="1">
        <v>7.5</v>
      </c>
      <c r="D70" cm="1">
        <f t="array" ref="D70">AVERAGE(IF(IMDB_Movies_Cleaned!$A$2:$A$3849=A70,IMDB_Movies_Cleaned!$N$2:$N$3849))</f>
        <v>7.6749999999999998</v>
      </c>
    </row>
    <row r="71" spans="1:4" x14ac:dyDescent="0.25">
      <c r="A71" s="2" t="s">
        <v>95</v>
      </c>
      <c r="B71" s="2">
        <v>4.8</v>
      </c>
      <c r="D71" cm="1">
        <f t="array" ref="D71">AVERAGE(IF(IMDB_Movies_Cleaned!$A$2:$A$3849=A71,IMDB_Movies_Cleaned!$N$2:$N$3849))</f>
        <v>6.4571428571428564</v>
      </c>
    </row>
    <row r="72" spans="1:4" x14ac:dyDescent="0.25">
      <c r="A72" s="1" t="s">
        <v>289</v>
      </c>
      <c r="B72" s="1">
        <v>5.2</v>
      </c>
      <c r="D72" cm="1">
        <f t="array" ref="D72">AVERAGE(IF(IMDB_Movies_Cleaned!$A$2:$A$3849=A72,IMDB_Movies_Cleaned!$N$2:$N$3849))</f>
        <v>5.69</v>
      </c>
    </row>
    <row r="73" spans="1:4" x14ac:dyDescent="0.25">
      <c r="A73" s="2" t="s">
        <v>294</v>
      </c>
      <c r="B73" s="2">
        <v>6.9</v>
      </c>
      <c r="D73" cm="1">
        <f t="array" ref="D73">AVERAGE(IF(IMDB_Movies_Cleaned!$A$2:$A$3849=A73,IMDB_Movies_Cleaned!$N$2:$N$3849))</f>
        <v>6.7714285714285722</v>
      </c>
    </row>
    <row r="74" spans="1:4" x14ac:dyDescent="0.25">
      <c r="A74" s="1" t="s">
        <v>297</v>
      </c>
      <c r="B74" s="1">
        <v>5.4</v>
      </c>
      <c r="D74" cm="1">
        <f t="array" ref="D74">AVERAGE(IF(IMDB_Movies_Cleaned!$A$2:$A$3849=A74,IMDB_Movies_Cleaned!$N$2:$N$3849))</f>
        <v>6.3142857142857149</v>
      </c>
    </row>
    <row r="75" spans="1:4" x14ac:dyDescent="0.25">
      <c r="A75" s="2" t="s">
        <v>302</v>
      </c>
      <c r="B75" s="2">
        <v>7.9</v>
      </c>
      <c r="D75" cm="1">
        <f t="array" ref="D75">AVERAGE(IF(IMDB_Movies_Cleaned!$A$2:$A$3849=A75,IMDB_Movies_Cleaned!$N$2:$N$3849))</f>
        <v>7.1285714285714272</v>
      </c>
    </row>
    <row r="76" spans="1:4" x14ac:dyDescent="0.25">
      <c r="A76" s="1" t="s">
        <v>306</v>
      </c>
      <c r="B76" s="1">
        <v>6.1</v>
      </c>
      <c r="D76" cm="1">
        <f t="array" ref="D76">AVERAGE(IF(IMDB_Movies_Cleaned!$A$2:$A$3849=A76,IMDB_Movies_Cleaned!$N$2:$N$3849))</f>
        <v>6.68</v>
      </c>
    </row>
    <row r="77" spans="1:4" x14ac:dyDescent="0.25">
      <c r="A77" s="2" t="s">
        <v>309</v>
      </c>
      <c r="B77" s="2">
        <v>5.8</v>
      </c>
      <c r="D77" cm="1">
        <f t="array" ref="D77">AVERAGE(IF(IMDB_Movies_Cleaned!$A$2:$A$3849=A77,IMDB_Movies_Cleaned!$N$2:$N$3849))</f>
        <v>6.0750000000000002</v>
      </c>
    </row>
    <row r="78" spans="1:4" x14ac:dyDescent="0.25">
      <c r="A78" s="1" t="s">
        <v>271</v>
      </c>
      <c r="B78" s="1">
        <v>8.3000000000000007</v>
      </c>
      <c r="D78" cm="1">
        <f t="array" ref="D78">AVERAGE(IF(IMDB_Movies_Cleaned!$A$2:$A$3849=A78,IMDB_Movies_Cleaned!$N$2:$N$3849))</f>
        <v>8.2333333333333343</v>
      </c>
    </row>
    <row r="79" spans="1:4" x14ac:dyDescent="0.25">
      <c r="A79" s="2" t="s">
        <v>151</v>
      </c>
      <c r="B79" s="2">
        <v>7.8</v>
      </c>
      <c r="D79" cm="1">
        <f t="array" ref="D79">AVERAGE(IF(IMDB_Movies_Cleaned!$A$2:$A$3849=A79,IMDB_Movies_Cleaned!$N$2:$N$3849))</f>
        <v>7.1285714285714272</v>
      </c>
    </row>
    <row r="80" spans="1:4" x14ac:dyDescent="0.25">
      <c r="A80" s="1" t="s">
        <v>151</v>
      </c>
      <c r="B80" s="1">
        <v>7</v>
      </c>
      <c r="D80" cm="1">
        <f t="array" ref="D80">AVERAGE(IF(IMDB_Movies_Cleaned!$A$2:$A$3849=A80,IMDB_Movies_Cleaned!$N$2:$N$3849))</f>
        <v>7.1285714285714272</v>
      </c>
    </row>
    <row r="81" spans="1:4" x14ac:dyDescent="0.25">
      <c r="A81" s="2" t="s">
        <v>318</v>
      </c>
      <c r="B81" s="2">
        <v>6.1</v>
      </c>
      <c r="D81" cm="1">
        <f t="array" ref="D81">AVERAGE(IF(IMDB_Movies_Cleaned!$A$2:$A$3849=A81,IMDB_Movies_Cleaned!$N$2:$N$3849))</f>
        <v>6.1</v>
      </c>
    </row>
    <row r="82" spans="1:4" x14ac:dyDescent="0.25">
      <c r="A82" s="1" t="s">
        <v>322</v>
      </c>
      <c r="B82" s="1">
        <v>7</v>
      </c>
      <c r="D82" cm="1">
        <f t="array" ref="D82">AVERAGE(IF(IMDB_Movies_Cleaned!$A$2:$A$3849=A82,IMDB_Movies_Cleaned!$N$2:$N$3849))</f>
        <v>7</v>
      </c>
    </row>
    <row r="83" spans="1:4" x14ac:dyDescent="0.25">
      <c r="A83" s="2" t="s">
        <v>328</v>
      </c>
      <c r="B83" s="2">
        <v>7.6</v>
      </c>
      <c r="D83" cm="1">
        <f t="array" ref="D83">AVERAGE(IF(IMDB_Movies_Cleaned!$A$2:$A$3849=A83,IMDB_Movies_Cleaned!$N$2:$N$3849))</f>
        <v>7.2666666666666666</v>
      </c>
    </row>
    <row r="84" spans="1:4" x14ac:dyDescent="0.25">
      <c r="A84" s="2" t="s">
        <v>334</v>
      </c>
      <c r="B84" s="2">
        <v>6.3</v>
      </c>
      <c r="D84" cm="1">
        <f t="array" ref="D84">AVERAGE(IF(IMDB_Movies_Cleaned!$A$2:$A$3849=A84,IMDB_Movies_Cleaned!$N$2:$N$3849))</f>
        <v>6.3</v>
      </c>
    </row>
    <row r="85" spans="1:4" x14ac:dyDescent="0.25">
      <c r="A85" s="1" t="s">
        <v>132</v>
      </c>
      <c r="B85" s="1">
        <v>7.8</v>
      </c>
      <c r="D85" cm="1">
        <f t="array" ref="D85">AVERAGE(IF(IMDB_Movies_Cleaned!$A$2:$A$3849=A85,IMDB_Movies_Cleaned!$N$2:$N$3849))</f>
        <v>7</v>
      </c>
    </row>
    <row r="86" spans="1:4" x14ac:dyDescent="0.25">
      <c r="A86" s="2" t="s">
        <v>340</v>
      </c>
      <c r="B86" s="2">
        <v>6.4</v>
      </c>
      <c r="D86" cm="1">
        <f t="array" ref="D86">AVERAGE(IF(IMDB_Movies_Cleaned!$A$2:$A$3849=A86,IMDB_Movies_Cleaned!$N$2:$N$3849))</f>
        <v>5.6749999999999998</v>
      </c>
    </row>
    <row r="87" spans="1:4" x14ac:dyDescent="0.25">
      <c r="A87" s="1" t="s">
        <v>343</v>
      </c>
      <c r="B87" s="1">
        <v>6.5</v>
      </c>
      <c r="D87" cm="1">
        <f t="array" ref="D87">AVERAGE(IF(IMDB_Movies_Cleaned!$A$2:$A$3849=A87,IMDB_Movies_Cleaned!$N$2:$N$3849))</f>
        <v>7.58</v>
      </c>
    </row>
    <row r="88" spans="1:4" x14ac:dyDescent="0.25">
      <c r="A88" s="2" t="s">
        <v>346</v>
      </c>
      <c r="B88" s="2">
        <v>7.9</v>
      </c>
      <c r="D88" cm="1">
        <f t="array" ref="D88">AVERAGE(IF(IMDB_Movies_Cleaned!$A$2:$A$3849=A88,IMDB_Movies_Cleaned!$N$2:$N$3849))</f>
        <v>7.9</v>
      </c>
    </row>
    <row r="89" spans="1:4" x14ac:dyDescent="0.25">
      <c r="A89" s="1" t="s">
        <v>350</v>
      </c>
      <c r="B89" s="1">
        <v>7.8</v>
      </c>
      <c r="D89" cm="1">
        <f t="array" ref="D89">AVERAGE(IF(IMDB_Movies_Cleaned!$A$2:$A$3849=A89,IMDB_Movies_Cleaned!$N$2:$N$3849))</f>
        <v>7.8</v>
      </c>
    </row>
    <row r="90" spans="1:4" x14ac:dyDescent="0.25">
      <c r="A90" s="2" t="s">
        <v>253</v>
      </c>
      <c r="B90" s="2">
        <v>6.6</v>
      </c>
      <c r="D90" cm="1">
        <f t="array" ref="D90">AVERAGE(IF(IMDB_Movies_Cleaned!$A$2:$A$3849=A90,IMDB_Movies_Cleaned!$N$2:$N$3849))</f>
        <v>7.3076923076923084</v>
      </c>
    </row>
    <row r="91" spans="1:4" x14ac:dyDescent="0.25">
      <c r="A91" s="1" t="s">
        <v>249</v>
      </c>
      <c r="B91" s="1">
        <v>5.5</v>
      </c>
      <c r="D91" cm="1">
        <f t="array" ref="D91">AVERAGE(IF(IMDB_Movies_Cleaned!$A$2:$A$3849=A91,IMDB_Movies_Cleaned!$N$2:$N$3849))</f>
        <v>6.1875</v>
      </c>
    </row>
    <row r="92" spans="1:4" x14ac:dyDescent="0.25">
      <c r="A92" s="2" t="s">
        <v>360</v>
      </c>
      <c r="B92" s="2">
        <v>8.1999999999999993</v>
      </c>
      <c r="D92" cm="1">
        <f t="array" ref="D92">AVERAGE(IF(IMDB_Movies_Cleaned!$A$2:$A$3849=A92,IMDB_Movies_Cleaned!$N$2:$N$3849))</f>
        <v>7.7666666666666666</v>
      </c>
    </row>
    <row r="93" spans="1:4" x14ac:dyDescent="0.25">
      <c r="A93" s="1" t="s">
        <v>365</v>
      </c>
      <c r="B93" s="1">
        <v>6.4</v>
      </c>
      <c r="D93" cm="1">
        <f t="array" ref="D93">AVERAGE(IF(IMDB_Movies_Cleaned!$A$2:$A$3849=A93,IMDB_Movies_Cleaned!$N$2:$N$3849))</f>
        <v>6.5499999999999989</v>
      </c>
    </row>
    <row r="94" spans="1:4" x14ac:dyDescent="0.25">
      <c r="A94" s="2" t="s">
        <v>369</v>
      </c>
      <c r="B94" s="2">
        <v>8.1</v>
      </c>
      <c r="D94" cm="1">
        <f t="array" ref="D94">AVERAGE(IF(IMDB_Movies_Cleaned!$A$2:$A$3849=A94,IMDB_Movies_Cleaned!$N$2:$N$3849))</f>
        <v>7.1333333333333329</v>
      </c>
    </row>
    <row r="95" spans="1:4" x14ac:dyDescent="0.25">
      <c r="A95" s="1" t="s">
        <v>32</v>
      </c>
      <c r="B95" s="1">
        <v>8.6</v>
      </c>
      <c r="D95" cm="1">
        <f t="array" ref="D95">AVERAGE(IF(IMDB_Movies_Cleaned!$A$2:$A$3849=A95,IMDB_Movies_Cleaned!$N$2:$N$3849))</f>
        <v>8.4250000000000007</v>
      </c>
    </row>
    <row r="96" spans="1:4" x14ac:dyDescent="0.25">
      <c r="A96" s="2" t="s">
        <v>32</v>
      </c>
      <c r="B96" s="2">
        <v>8.8000000000000007</v>
      </c>
      <c r="D96" cm="1">
        <f t="array" ref="D96">AVERAGE(IF(IMDB_Movies_Cleaned!$A$2:$A$3849=A96,IMDB_Movies_Cleaned!$N$2:$N$3849))</f>
        <v>8.4250000000000007</v>
      </c>
    </row>
    <row r="97" spans="1:4" x14ac:dyDescent="0.25">
      <c r="A97" s="2" t="s">
        <v>100</v>
      </c>
      <c r="B97" s="2">
        <v>7.9</v>
      </c>
      <c r="D97" cm="1">
        <f t="array" ref="D97">AVERAGE(IF(IMDB_Movies_Cleaned!$A$2:$A$3849=A97,IMDB_Movies_Cleaned!$N$2:$N$3849))</f>
        <v>7.6750000000000007</v>
      </c>
    </row>
    <row r="98" spans="1:4" x14ac:dyDescent="0.25">
      <c r="A98" s="1" t="s">
        <v>289</v>
      </c>
      <c r="B98" s="1">
        <v>6.7</v>
      </c>
      <c r="D98" cm="1">
        <f t="array" ref="D98">AVERAGE(IF(IMDB_Movies_Cleaned!$A$2:$A$3849=A98,IMDB_Movies_Cleaned!$N$2:$N$3849))</f>
        <v>5.69</v>
      </c>
    </row>
    <row r="99" spans="1:4" x14ac:dyDescent="0.25">
      <c r="A99" s="2" t="s">
        <v>383</v>
      </c>
      <c r="B99" s="2">
        <v>7.8</v>
      </c>
      <c r="D99" cm="1">
        <f t="array" ref="D99">AVERAGE(IF(IMDB_Movies_Cleaned!$A$2:$A$3849=A99,IMDB_Movies_Cleaned!$N$2:$N$3849))</f>
        <v>7.7499999999999982</v>
      </c>
    </row>
    <row r="100" spans="1:4" x14ac:dyDescent="0.25">
      <c r="A100" s="1" t="s">
        <v>388</v>
      </c>
      <c r="B100" s="1">
        <v>7.8</v>
      </c>
      <c r="D100" cm="1">
        <f t="array" ref="D100">AVERAGE(IF(IMDB_Movies_Cleaned!$A$2:$A$3849=A100,IMDB_Movies_Cleaned!$N$2:$N$3849))</f>
        <v>7.65</v>
      </c>
    </row>
    <row r="101" spans="1:4" x14ac:dyDescent="0.25">
      <c r="A101" s="2" t="s">
        <v>390</v>
      </c>
      <c r="B101" s="2">
        <v>6.6</v>
      </c>
      <c r="D101" cm="1">
        <f t="array" ref="D101">AVERAGE(IF(IMDB_Movies_Cleaned!$A$2:$A$3849=A101,IMDB_Movies_Cleaned!$N$2:$N$3849))</f>
        <v>7</v>
      </c>
    </row>
    <row r="102" spans="1:4" x14ac:dyDescent="0.25">
      <c r="A102" s="1" t="s">
        <v>395</v>
      </c>
      <c r="B102" s="1">
        <v>6.1</v>
      </c>
      <c r="D102" cm="1">
        <f t="array" ref="D102">AVERAGE(IF(IMDB_Movies_Cleaned!$A$2:$A$3849=A102,IMDB_Movies_Cleaned!$N$2:$N$3849))</f>
        <v>6.5</v>
      </c>
    </row>
    <row r="103" spans="1:4" x14ac:dyDescent="0.25">
      <c r="A103" s="2" t="s">
        <v>398</v>
      </c>
      <c r="B103" s="2">
        <v>5.6</v>
      </c>
      <c r="D103" cm="1">
        <f t="array" ref="D103">AVERAGE(IF(IMDB_Movies_Cleaned!$A$2:$A$3849=A103,IMDB_Movies_Cleaned!$N$2:$N$3849))</f>
        <v>6.7666666666666666</v>
      </c>
    </row>
    <row r="104" spans="1:4" x14ac:dyDescent="0.25">
      <c r="A104" s="1" t="s">
        <v>402</v>
      </c>
      <c r="B104" s="1">
        <v>6.4</v>
      </c>
      <c r="D104" cm="1">
        <f t="array" ref="D104">AVERAGE(IF(IMDB_Movies_Cleaned!$A$2:$A$3849=A104,IMDB_Movies_Cleaned!$N$2:$N$3849))</f>
        <v>6.6333333333333329</v>
      </c>
    </row>
    <row r="105" spans="1:4" x14ac:dyDescent="0.25">
      <c r="A105" s="2" t="s">
        <v>404</v>
      </c>
      <c r="B105" s="2">
        <v>6.1</v>
      </c>
      <c r="D105" cm="1">
        <f t="array" ref="D105">AVERAGE(IF(IMDB_Movies_Cleaned!$A$2:$A$3849=A105,IMDB_Movies_Cleaned!$N$2:$N$3849))</f>
        <v>6.4</v>
      </c>
    </row>
    <row r="106" spans="1:4" x14ac:dyDescent="0.25">
      <c r="A106" s="1" t="s">
        <v>409</v>
      </c>
      <c r="B106" s="1">
        <v>7.3</v>
      </c>
      <c r="D106" cm="1">
        <f t="array" ref="D106">AVERAGE(IF(IMDB_Movies_Cleaned!$A$2:$A$3849=A106,IMDB_Movies_Cleaned!$N$2:$N$3849))</f>
        <v>7.5666666666666673</v>
      </c>
    </row>
    <row r="107" spans="1:4" x14ac:dyDescent="0.25">
      <c r="A107" s="2" t="s">
        <v>413</v>
      </c>
      <c r="B107" s="2">
        <v>6.6</v>
      </c>
      <c r="D107" cm="1">
        <f t="array" ref="D107">AVERAGE(IF(IMDB_Movies_Cleaned!$A$2:$A$3849=A107,IMDB_Movies_Cleaned!$N$2:$N$3849))</f>
        <v>6.85</v>
      </c>
    </row>
    <row r="108" spans="1:4" x14ac:dyDescent="0.25">
      <c r="A108" s="1" t="s">
        <v>416</v>
      </c>
      <c r="B108" s="1">
        <v>6.3</v>
      </c>
      <c r="D108" cm="1">
        <f t="array" ref="D108">AVERAGE(IF(IMDB_Movies_Cleaned!$A$2:$A$3849=A108,IMDB_Movies_Cleaned!$N$2:$N$3849))</f>
        <v>6.3199999999999994</v>
      </c>
    </row>
    <row r="109" spans="1:4" x14ac:dyDescent="0.25">
      <c r="A109" s="2" t="s">
        <v>169</v>
      </c>
      <c r="B109" s="2">
        <v>6.1</v>
      </c>
      <c r="D109" cm="1">
        <f t="array" ref="D109">AVERAGE(IF(IMDB_Movies_Cleaned!$A$2:$A$3849=A109,IMDB_Movies_Cleaned!$N$2:$N$3849))</f>
        <v>6.6384615384615397</v>
      </c>
    </row>
    <row r="110" spans="1:4" x14ac:dyDescent="0.25">
      <c r="A110" s="1" t="s">
        <v>169</v>
      </c>
      <c r="B110" s="1">
        <v>7.1</v>
      </c>
      <c r="D110" cm="1">
        <f t="array" ref="D110">AVERAGE(IF(IMDB_Movies_Cleaned!$A$2:$A$3849=A110,IMDB_Movies_Cleaned!$N$2:$N$3849))</f>
        <v>6.6384615384615397</v>
      </c>
    </row>
    <row r="111" spans="1:4" x14ac:dyDescent="0.25">
      <c r="A111" s="2" t="s">
        <v>427</v>
      </c>
      <c r="B111" s="2">
        <v>5.5</v>
      </c>
      <c r="D111" cm="1">
        <f t="array" ref="D111">AVERAGE(IF(IMDB_Movies_Cleaned!$A$2:$A$3849=A111,IMDB_Movies_Cleaned!$N$2:$N$3849))</f>
        <v>6.9076923076923071</v>
      </c>
    </row>
    <row r="112" spans="1:4" x14ac:dyDescent="0.25">
      <c r="A112" s="1" t="s">
        <v>59</v>
      </c>
      <c r="B112" s="1">
        <v>7.5</v>
      </c>
      <c r="D112" cm="1">
        <f t="array" ref="D112">AVERAGE(IF(IMDB_Movies_Cleaned!$A$2:$A$3849=A112,IMDB_Movies_Cleaned!$N$2:$N$3849))</f>
        <v>7.2</v>
      </c>
    </row>
    <row r="113" spans="1:4" x14ac:dyDescent="0.25">
      <c r="A113" s="2" t="s">
        <v>221</v>
      </c>
      <c r="B113" s="2">
        <v>7.6</v>
      </c>
      <c r="D113" cm="1">
        <f t="array" ref="D113">AVERAGE(IF(IMDB_Movies_Cleaned!$A$2:$A$3849=A113,IMDB_Movies_Cleaned!$N$2:$N$3849))</f>
        <v>6.8428571428571425</v>
      </c>
    </row>
    <row r="114" spans="1:4" x14ac:dyDescent="0.25">
      <c r="A114" s="1" t="s">
        <v>135</v>
      </c>
      <c r="B114" s="1">
        <v>6.4</v>
      </c>
      <c r="D114" cm="1">
        <f t="array" ref="D114">AVERAGE(IF(IMDB_Movies_Cleaned!$A$2:$A$3849=A114,IMDB_Movies_Cleaned!$N$2:$N$3849))</f>
        <v>6.666666666666667</v>
      </c>
    </row>
    <row r="115" spans="1:4" x14ac:dyDescent="0.25">
      <c r="A115" s="2" t="s">
        <v>390</v>
      </c>
      <c r="B115" s="2">
        <v>7.2</v>
      </c>
      <c r="D115" cm="1">
        <f t="array" ref="D115">AVERAGE(IF(IMDB_Movies_Cleaned!$A$2:$A$3849=A115,IMDB_Movies_Cleaned!$N$2:$N$3849))</f>
        <v>7</v>
      </c>
    </row>
    <row r="116" spans="1:4" x14ac:dyDescent="0.25">
      <c r="A116" s="1" t="s">
        <v>154</v>
      </c>
      <c r="B116" s="1">
        <v>6.7</v>
      </c>
      <c r="D116" cm="1">
        <f t="array" ref="D116">AVERAGE(IF(IMDB_Movies_Cleaned!$A$2:$A$3849=A116,IMDB_Movies_Cleaned!$N$2:$N$3849))</f>
        <v>6.9312500000000004</v>
      </c>
    </row>
    <row r="117" spans="1:4" x14ac:dyDescent="0.25">
      <c r="A117" s="2" t="s">
        <v>343</v>
      </c>
      <c r="B117" s="2">
        <v>8</v>
      </c>
      <c r="D117" cm="1">
        <f t="array" ref="D117">AVERAGE(IF(IMDB_Movies_Cleaned!$A$2:$A$3849=A117,IMDB_Movies_Cleaned!$N$2:$N$3849))</f>
        <v>7.58</v>
      </c>
    </row>
    <row r="118" spans="1:4" x14ac:dyDescent="0.25">
      <c r="A118" s="1" t="s">
        <v>32</v>
      </c>
      <c r="B118" s="1">
        <v>8.3000000000000007</v>
      </c>
      <c r="D118" cm="1">
        <f t="array" ref="D118">AVERAGE(IF(IMDB_Movies_Cleaned!$A$2:$A$3849=A118,IMDB_Movies_Cleaned!$N$2:$N$3849))</f>
        <v>8.4250000000000007</v>
      </c>
    </row>
    <row r="119" spans="1:4" x14ac:dyDescent="0.25">
      <c r="A119" s="2" t="s">
        <v>449</v>
      </c>
      <c r="B119" s="2">
        <v>6.7</v>
      </c>
      <c r="D119" cm="1">
        <f t="array" ref="D119">AVERAGE(IF(IMDB_Movies_Cleaned!$A$2:$A$3849=A119,IMDB_Movies_Cleaned!$N$2:$N$3849))</f>
        <v>6.7600000000000007</v>
      </c>
    </row>
    <row r="120" spans="1:4" x14ac:dyDescent="0.25">
      <c r="A120" s="1" t="s">
        <v>455</v>
      </c>
      <c r="B120" s="1">
        <v>5.9</v>
      </c>
      <c r="D120" cm="1">
        <f t="array" ref="D120">AVERAGE(IF(IMDB_Movies_Cleaned!$A$2:$A$3849=A120,IMDB_Movies_Cleaned!$N$2:$N$3849))</f>
        <v>6.0909090909090908</v>
      </c>
    </row>
    <row r="121" spans="1:4" x14ac:dyDescent="0.25">
      <c r="A121" s="2" t="s">
        <v>460</v>
      </c>
      <c r="B121" s="2">
        <v>6.7</v>
      </c>
      <c r="D121" cm="1">
        <f t="array" ref="D121">AVERAGE(IF(IMDB_Movies_Cleaned!$A$2:$A$3849=A121,IMDB_Movies_Cleaned!$N$2:$N$3849))</f>
        <v>6.875</v>
      </c>
    </row>
    <row r="122" spans="1:4" x14ac:dyDescent="0.25">
      <c r="A122" s="1" t="s">
        <v>259</v>
      </c>
      <c r="B122" s="1">
        <v>6.7</v>
      </c>
      <c r="D122" cm="1">
        <f t="array" ref="D122">AVERAGE(IF(IMDB_Movies_Cleaned!$A$2:$A$3849=A122,IMDB_Movies_Cleaned!$N$2:$N$3849))</f>
        <v>6.9166666666666652</v>
      </c>
    </row>
    <row r="123" spans="1:4" x14ac:dyDescent="0.25">
      <c r="A123" s="2" t="s">
        <v>464</v>
      </c>
      <c r="B123" s="2">
        <v>7.6</v>
      </c>
      <c r="D123" cm="1">
        <f t="array" ref="D123">AVERAGE(IF(IMDB_Movies_Cleaned!$A$2:$A$3849=A123,IMDB_Movies_Cleaned!$N$2:$N$3849))</f>
        <v>7.6</v>
      </c>
    </row>
    <row r="124" spans="1:4" x14ac:dyDescent="0.25">
      <c r="A124" s="1" t="s">
        <v>259</v>
      </c>
      <c r="B124" s="1">
        <v>7.2</v>
      </c>
      <c r="D124" cm="1">
        <f t="array" ref="D124">AVERAGE(IF(IMDB_Movies_Cleaned!$A$2:$A$3849=A124,IMDB_Movies_Cleaned!$N$2:$N$3849))</f>
        <v>6.9166666666666652</v>
      </c>
    </row>
    <row r="125" spans="1:4" x14ac:dyDescent="0.25">
      <c r="A125" s="2" t="s">
        <v>413</v>
      </c>
      <c r="B125" s="2">
        <v>7.1</v>
      </c>
      <c r="D125" cm="1">
        <f t="array" ref="D125">AVERAGE(IF(IMDB_Movies_Cleaned!$A$2:$A$3849=A125,IMDB_Movies_Cleaned!$N$2:$N$3849))</f>
        <v>6.85</v>
      </c>
    </row>
    <row r="126" spans="1:4" x14ac:dyDescent="0.25">
      <c r="A126" s="1" t="s">
        <v>472</v>
      </c>
      <c r="B126" s="1">
        <v>8.1</v>
      </c>
      <c r="D126" cm="1">
        <f t="array" ref="D126">AVERAGE(IF(IMDB_Movies_Cleaned!$A$2:$A$3849=A126,IMDB_Movies_Cleaned!$N$2:$N$3849))</f>
        <v>6.6833333333333336</v>
      </c>
    </row>
    <row r="127" spans="1:4" x14ac:dyDescent="0.25">
      <c r="A127" s="2" t="s">
        <v>475</v>
      </c>
      <c r="B127" s="2">
        <v>6.7</v>
      </c>
      <c r="D127" cm="1">
        <f t="array" ref="D127">AVERAGE(IF(IMDB_Movies_Cleaned!$A$2:$A$3849=A127,IMDB_Movies_Cleaned!$N$2:$N$3849))</f>
        <v>6.9307692307692301</v>
      </c>
    </row>
    <row r="128" spans="1:4" x14ac:dyDescent="0.25">
      <c r="A128" s="1" t="s">
        <v>480</v>
      </c>
      <c r="B128" s="1">
        <v>7</v>
      </c>
      <c r="D128" cm="1">
        <f t="array" ref="D128">AVERAGE(IF(IMDB_Movies_Cleaned!$A$2:$A$3849=A128,IMDB_Movies_Cleaned!$N$2:$N$3849))</f>
        <v>7.1571428571428575</v>
      </c>
    </row>
    <row r="129" spans="1:4" x14ac:dyDescent="0.25">
      <c r="A129" s="2" t="s">
        <v>482</v>
      </c>
      <c r="B129" s="2">
        <v>6.9</v>
      </c>
      <c r="D129" cm="1">
        <f t="array" ref="D129">AVERAGE(IF(IMDB_Movies_Cleaned!$A$2:$A$3849=A129,IMDB_Movies_Cleaned!$N$2:$N$3849))</f>
        <v>6.9</v>
      </c>
    </row>
    <row r="130" spans="1:4" x14ac:dyDescent="0.25">
      <c r="A130" s="1" t="s">
        <v>486</v>
      </c>
      <c r="B130" s="1">
        <v>5.0999999999999996</v>
      </c>
      <c r="D130" cm="1">
        <f t="array" ref="D130">AVERAGE(IF(IMDB_Movies_Cleaned!$A$2:$A$3849=A130,IMDB_Movies_Cleaned!$N$2:$N$3849))</f>
        <v>5.0999999999999996</v>
      </c>
    </row>
    <row r="131" spans="1:4" x14ac:dyDescent="0.25">
      <c r="A131" s="2" t="s">
        <v>490</v>
      </c>
      <c r="B131" s="2">
        <v>5.8</v>
      </c>
      <c r="D131" cm="1">
        <f t="array" ref="D131">AVERAGE(IF(IMDB_Movies_Cleaned!$A$2:$A$3849=A131,IMDB_Movies_Cleaned!$N$2:$N$3849))</f>
        <v>5.6999999999999993</v>
      </c>
    </row>
    <row r="132" spans="1:4" x14ac:dyDescent="0.25">
      <c r="A132" s="1" t="s">
        <v>154</v>
      </c>
      <c r="B132" s="1">
        <v>6.2</v>
      </c>
      <c r="D132" cm="1">
        <f t="array" ref="D132">AVERAGE(IF(IMDB_Movies_Cleaned!$A$2:$A$3849=A132,IMDB_Movies_Cleaned!$N$2:$N$3849))</f>
        <v>6.9312500000000004</v>
      </c>
    </row>
    <row r="133" spans="1:4" x14ac:dyDescent="0.25">
      <c r="A133" s="2" t="s">
        <v>494</v>
      </c>
      <c r="B133" s="2">
        <v>7.4</v>
      </c>
      <c r="D133" cm="1">
        <f t="array" ref="D133">AVERAGE(IF(IMDB_Movies_Cleaned!$A$2:$A$3849=A133,IMDB_Movies_Cleaned!$N$2:$N$3849))</f>
        <v>7.0250000000000004</v>
      </c>
    </row>
    <row r="134" spans="1:4" x14ac:dyDescent="0.25">
      <c r="A134" s="1" t="s">
        <v>498</v>
      </c>
      <c r="B134" s="1">
        <v>5.8</v>
      </c>
      <c r="D134" cm="1">
        <f t="array" ref="D134">AVERAGE(IF(IMDB_Movies_Cleaned!$A$2:$A$3849=A134,IMDB_Movies_Cleaned!$N$2:$N$3849))</f>
        <v>6.3250000000000002</v>
      </c>
    </row>
    <row r="135" spans="1:4" x14ac:dyDescent="0.25">
      <c r="A135" s="1" t="s">
        <v>501</v>
      </c>
      <c r="B135" s="1">
        <v>6.2</v>
      </c>
      <c r="D135" cm="1">
        <f t="array" ref="D135">AVERAGE(IF(IMDB_Movies_Cleaned!$A$2:$A$3849=A135,IMDB_Movies_Cleaned!$N$2:$N$3849))</f>
        <v>6.2</v>
      </c>
    </row>
    <row r="136" spans="1:4" x14ac:dyDescent="0.25">
      <c r="A136" s="2" t="s">
        <v>506</v>
      </c>
      <c r="B136" s="2">
        <v>7.3</v>
      </c>
      <c r="D136" cm="1">
        <f t="array" ref="D136">AVERAGE(IF(IMDB_Movies_Cleaned!$A$2:$A$3849=A136,IMDB_Movies_Cleaned!$N$2:$N$3849))</f>
        <v>7.3</v>
      </c>
    </row>
    <row r="137" spans="1:4" x14ac:dyDescent="0.25">
      <c r="A137" s="1" t="s">
        <v>508</v>
      </c>
      <c r="B137" s="1">
        <v>4.2</v>
      </c>
      <c r="D137" cm="1">
        <f t="array" ref="D137">AVERAGE(IF(IMDB_Movies_Cleaned!$A$2:$A$3849=A137,IMDB_Movies_Cleaned!$N$2:$N$3849))</f>
        <v>6.0444444444444452</v>
      </c>
    </row>
    <row r="138" spans="1:4" x14ac:dyDescent="0.25">
      <c r="A138" s="2" t="s">
        <v>212</v>
      </c>
      <c r="B138" s="2">
        <v>6.9</v>
      </c>
      <c r="D138" cm="1">
        <f t="array" ref="D138">AVERAGE(IF(IMDB_Movies_Cleaned!$A$2:$A$3849=A138,IMDB_Movies_Cleaned!$N$2:$N$3849))</f>
        <v>7.4499999999999993</v>
      </c>
    </row>
    <row r="139" spans="1:4" x14ac:dyDescent="0.25">
      <c r="A139" s="1" t="s">
        <v>249</v>
      </c>
      <c r="B139" s="1">
        <v>6.4</v>
      </c>
      <c r="D139" cm="1">
        <f t="array" ref="D139">AVERAGE(IF(IMDB_Movies_Cleaned!$A$2:$A$3849=A139,IMDB_Movies_Cleaned!$N$2:$N$3849))</f>
        <v>6.1875</v>
      </c>
    </row>
    <row r="140" spans="1:4" x14ac:dyDescent="0.25">
      <c r="A140" s="2" t="s">
        <v>515</v>
      </c>
      <c r="B140" s="2">
        <v>5.4</v>
      </c>
      <c r="D140" cm="1">
        <f t="array" ref="D140">AVERAGE(IF(IMDB_Movies_Cleaned!$A$2:$A$3849=A140,IMDB_Movies_Cleaned!$N$2:$N$3849))</f>
        <v>5.65</v>
      </c>
    </row>
    <row r="141" spans="1:4" x14ac:dyDescent="0.25">
      <c r="A141" s="1" t="s">
        <v>519</v>
      </c>
      <c r="B141" s="1">
        <v>6.7</v>
      </c>
      <c r="D141" cm="1">
        <f t="array" ref="D141">AVERAGE(IF(IMDB_Movies_Cleaned!$A$2:$A$3849=A141,IMDB_Movies_Cleaned!$N$2:$N$3849))</f>
        <v>6.5</v>
      </c>
    </row>
    <row r="142" spans="1:4" x14ac:dyDescent="0.25">
      <c r="A142" s="2" t="s">
        <v>521</v>
      </c>
      <c r="B142" s="2">
        <v>5.8</v>
      </c>
      <c r="D142" cm="1">
        <f t="array" ref="D142">AVERAGE(IF(IMDB_Movies_Cleaned!$A$2:$A$3849=A142,IMDB_Movies_Cleaned!$N$2:$N$3849))</f>
        <v>6.7833333333333323</v>
      </c>
    </row>
    <row r="143" spans="1:4" x14ac:dyDescent="0.25">
      <c r="A143" s="1" t="s">
        <v>523</v>
      </c>
      <c r="B143" s="1">
        <v>6.9</v>
      </c>
      <c r="D143" cm="1">
        <f t="array" ref="D143">AVERAGE(IF(IMDB_Movies_Cleaned!$A$2:$A$3849=A143,IMDB_Movies_Cleaned!$N$2:$N$3849))</f>
        <v>5.94</v>
      </c>
    </row>
    <row r="144" spans="1:4" x14ac:dyDescent="0.25">
      <c r="A144" s="2" t="s">
        <v>398</v>
      </c>
      <c r="B144" s="2">
        <v>7.2</v>
      </c>
      <c r="D144" cm="1">
        <f t="array" ref="D144">AVERAGE(IF(IMDB_Movies_Cleaned!$A$2:$A$3849=A144,IMDB_Movies_Cleaned!$N$2:$N$3849))</f>
        <v>6.7666666666666666</v>
      </c>
    </row>
    <row r="145" spans="1:4" x14ac:dyDescent="0.25">
      <c r="A145" s="1" t="s">
        <v>449</v>
      </c>
      <c r="B145" s="1">
        <v>6.9</v>
      </c>
      <c r="D145" cm="1">
        <f t="array" ref="D145">AVERAGE(IF(IMDB_Movies_Cleaned!$A$2:$A$3849=A145,IMDB_Movies_Cleaned!$N$2:$N$3849))</f>
        <v>6.7600000000000007</v>
      </c>
    </row>
    <row r="146" spans="1:4" x14ac:dyDescent="0.25">
      <c r="A146" s="2" t="s">
        <v>531</v>
      </c>
      <c r="B146" s="2">
        <v>6.1</v>
      </c>
      <c r="D146" cm="1">
        <f t="array" ref="D146">AVERAGE(IF(IMDB_Movies_Cleaned!$A$2:$A$3849=A146,IMDB_Movies_Cleaned!$N$2:$N$3849))</f>
        <v>5.9499999999999993</v>
      </c>
    </row>
    <row r="147" spans="1:4" x14ac:dyDescent="0.25">
      <c r="A147" s="1" t="s">
        <v>536</v>
      </c>
      <c r="B147" s="1">
        <v>5.5</v>
      </c>
      <c r="D147" cm="1">
        <f t="array" ref="D147">AVERAGE(IF(IMDB_Movies_Cleaned!$A$2:$A$3849=A147,IMDB_Movies_Cleaned!$N$2:$N$3849))</f>
        <v>5.9</v>
      </c>
    </row>
    <row r="148" spans="1:4" x14ac:dyDescent="0.25">
      <c r="A148" s="2" t="s">
        <v>169</v>
      </c>
      <c r="B148" s="2">
        <v>6.6</v>
      </c>
      <c r="D148" cm="1">
        <f t="array" ref="D148">AVERAGE(IF(IMDB_Movies_Cleaned!$A$2:$A$3849=A148,IMDB_Movies_Cleaned!$N$2:$N$3849))</f>
        <v>6.6384615384615397</v>
      </c>
    </row>
    <row r="149" spans="1:4" x14ac:dyDescent="0.25">
      <c r="A149" s="1" t="s">
        <v>95</v>
      </c>
      <c r="B149" s="1">
        <v>6.1</v>
      </c>
      <c r="D149" cm="1">
        <f t="array" ref="D149">AVERAGE(IF(IMDB_Movies_Cleaned!$A$2:$A$3849=A149,IMDB_Movies_Cleaned!$N$2:$N$3849))</f>
        <v>6.4571428571428564</v>
      </c>
    </row>
    <row r="150" spans="1:4" x14ac:dyDescent="0.25">
      <c r="A150" s="2" t="s">
        <v>253</v>
      </c>
      <c r="B150" s="2">
        <v>6.3</v>
      </c>
      <c r="D150" cm="1">
        <f t="array" ref="D150">AVERAGE(IF(IMDB_Movies_Cleaned!$A$2:$A$3849=A150,IMDB_Movies_Cleaned!$N$2:$N$3849))</f>
        <v>7.3076923076923084</v>
      </c>
    </row>
    <row r="151" spans="1:4" x14ac:dyDescent="0.25">
      <c r="A151" s="1" t="s">
        <v>548</v>
      </c>
      <c r="B151" s="1">
        <v>7.2</v>
      </c>
      <c r="D151" cm="1">
        <f t="array" ref="D151">AVERAGE(IF(IMDB_Movies_Cleaned!$A$2:$A$3849=A151,IMDB_Movies_Cleaned!$N$2:$N$3849))</f>
        <v>7.2</v>
      </c>
    </row>
    <row r="152" spans="1:4" x14ac:dyDescent="0.25">
      <c r="A152" s="2" t="s">
        <v>343</v>
      </c>
      <c r="B152" s="2">
        <v>7.4</v>
      </c>
      <c r="D152" cm="1">
        <f t="array" ref="D152">AVERAGE(IF(IMDB_Movies_Cleaned!$A$2:$A$3849=A152,IMDB_Movies_Cleaned!$N$2:$N$3849))</f>
        <v>7.58</v>
      </c>
    </row>
    <row r="153" spans="1:4" x14ac:dyDescent="0.25">
      <c r="A153" s="1" t="s">
        <v>553</v>
      </c>
      <c r="B153" s="1">
        <v>7.3</v>
      </c>
      <c r="D153" cm="1">
        <f t="array" ref="D153">AVERAGE(IF(IMDB_Movies_Cleaned!$A$2:$A$3849=A153,IMDB_Movies_Cleaned!$N$2:$N$3849))</f>
        <v>7.3</v>
      </c>
    </row>
    <row r="154" spans="1:4" x14ac:dyDescent="0.25">
      <c r="A154" s="2" t="s">
        <v>555</v>
      </c>
      <c r="B154" s="2">
        <v>6.1</v>
      </c>
      <c r="D154" cm="1">
        <f t="array" ref="D154">AVERAGE(IF(IMDB_Movies_Cleaned!$A$2:$A$3849=A154,IMDB_Movies_Cleaned!$N$2:$N$3849))</f>
        <v>6.2750000000000004</v>
      </c>
    </row>
    <row r="155" spans="1:4" x14ac:dyDescent="0.25">
      <c r="A155" s="1" t="s">
        <v>560</v>
      </c>
      <c r="B155" s="1">
        <v>7.7</v>
      </c>
      <c r="D155" cm="1">
        <f t="array" ref="D155">AVERAGE(IF(IMDB_Movies_Cleaned!$A$2:$A$3849=A155,IMDB_Movies_Cleaned!$N$2:$N$3849))</f>
        <v>7.3250000000000002</v>
      </c>
    </row>
    <row r="156" spans="1:4" x14ac:dyDescent="0.25">
      <c r="A156" s="2" t="s">
        <v>111</v>
      </c>
      <c r="B156" s="2">
        <v>6.1</v>
      </c>
      <c r="D156" cm="1">
        <f t="array" ref="D156">AVERAGE(IF(IMDB_Movies_Cleaned!$A$2:$A$3849=A156,IMDB_Movies_Cleaned!$N$2:$N$3849))</f>
        <v>7.0705882352941174</v>
      </c>
    </row>
    <row r="157" spans="1:4" x14ac:dyDescent="0.25">
      <c r="A157" s="1" t="s">
        <v>212</v>
      </c>
      <c r="B157" s="1">
        <v>8</v>
      </c>
      <c r="D157" cm="1">
        <f t="array" ref="D157">AVERAGE(IF(IMDB_Movies_Cleaned!$A$2:$A$3849=A157,IMDB_Movies_Cleaned!$N$2:$N$3849))</f>
        <v>7.4499999999999993</v>
      </c>
    </row>
    <row r="158" spans="1:4" x14ac:dyDescent="0.25">
      <c r="A158" s="2" t="s">
        <v>44</v>
      </c>
      <c r="B158" s="2">
        <v>7.3</v>
      </c>
      <c r="D158" cm="1">
        <f t="array" ref="D158">AVERAGE(IF(IMDB_Movies_Cleaned!$A$2:$A$3849=A158,IMDB_Movies_Cleaned!$N$2:$N$3849))</f>
        <v>6.8500000000000005</v>
      </c>
    </row>
    <row r="159" spans="1:4" x14ac:dyDescent="0.25">
      <c r="A159" s="1" t="s">
        <v>360</v>
      </c>
      <c r="B159" s="1">
        <v>7.9</v>
      </c>
      <c r="D159" cm="1">
        <f t="array" ref="D159">AVERAGE(IF(IMDB_Movies_Cleaned!$A$2:$A$3849=A159,IMDB_Movies_Cleaned!$N$2:$N$3849))</f>
        <v>7.7666666666666666</v>
      </c>
    </row>
    <row r="160" spans="1:4" x14ac:dyDescent="0.25">
      <c r="A160" s="2" t="s">
        <v>571</v>
      </c>
      <c r="B160" s="2">
        <v>5.5</v>
      </c>
      <c r="D160" cm="1">
        <f t="array" ref="D160">AVERAGE(IF(IMDB_Movies_Cleaned!$A$2:$A$3849=A160,IMDB_Movies_Cleaned!$N$2:$N$3849))</f>
        <v>6.82</v>
      </c>
    </row>
    <row r="161" spans="1:4" x14ac:dyDescent="0.25">
      <c r="A161" s="1" t="s">
        <v>289</v>
      </c>
      <c r="B161" s="1">
        <v>5</v>
      </c>
      <c r="D161" cm="1">
        <f t="array" ref="D161">AVERAGE(IF(IMDB_Movies_Cleaned!$A$2:$A$3849=A161,IMDB_Movies_Cleaned!$N$2:$N$3849))</f>
        <v>5.69</v>
      </c>
    </row>
    <row r="162" spans="1:4" x14ac:dyDescent="0.25">
      <c r="A162" s="2" t="s">
        <v>65</v>
      </c>
      <c r="B162" s="2">
        <v>7.7</v>
      </c>
      <c r="D162" cm="1">
        <f t="array" ref="D162">AVERAGE(IF(IMDB_Movies_Cleaned!$A$2:$A$3849=A162,IMDB_Movies_Cleaned!$N$2:$N$3849))</f>
        <v>7.1749999999999998</v>
      </c>
    </row>
    <row r="163" spans="1:4" x14ac:dyDescent="0.25">
      <c r="A163" s="1" t="s">
        <v>581</v>
      </c>
      <c r="B163" s="1">
        <v>6.6</v>
      </c>
      <c r="D163" cm="1">
        <f t="array" ref="D163">AVERAGE(IF(IMDB_Movies_Cleaned!$A$2:$A$3849=A163,IMDB_Movies_Cleaned!$N$2:$N$3849))</f>
        <v>6.6333333333333337</v>
      </c>
    </row>
    <row r="164" spans="1:4" x14ac:dyDescent="0.25">
      <c r="A164" s="2" t="s">
        <v>584</v>
      </c>
      <c r="B164" s="2">
        <v>5.7</v>
      </c>
      <c r="D164" cm="1">
        <f t="array" ref="D164">AVERAGE(IF(IMDB_Movies_Cleaned!$A$2:$A$3849=A164,IMDB_Movies_Cleaned!$N$2:$N$3849))</f>
        <v>7.2500000000000009</v>
      </c>
    </row>
    <row r="165" spans="1:4" x14ac:dyDescent="0.25">
      <c r="A165" s="1" t="s">
        <v>587</v>
      </c>
      <c r="B165" s="1">
        <v>5.8</v>
      </c>
      <c r="D165" cm="1">
        <f t="array" ref="D165">AVERAGE(IF(IMDB_Movies_Cleaned!$A$2:$A$3849=A165,IMDB_Movies_Cleaned!$N$2:$N$3849))</f>
        <v>5.34</v>
      </c>
    </row>
    <row r="166" spans="1:4" x14ac:dyDescent="0.25">
      <c r="A166" s="2" t="s">
        <v>590</v>
      </c>
      <c r="B166" s="2">
        <v>6</v>
      </c>
      <c r="D166" cm="1">
        <f t="array" ref="D166">AVERAGE(IF(IMDB_Movies_Cleaned!$A$2:$A$3849=A166,IMDB_Movies_Cleaned!$N$2:$N$3849))</f>
        <v>6.166666666666667</v>
      </c>
    </row>
    <row r="167" spans="1:4" x14ac:dyDescent="0.25">
      <c r="A167" s="1" t="s">
        <v>593</v>
      </c>
      <c r="B167" s="1">
        <v>6.4</v>
      </c>
      <c r="D167" cm="1">
        <f t="array" ref="D167">AVERAGE(IF(IMDB_Movies_Cleaned!$A$2:$A$3849=A167,IMDB_Movies_Cleaned!$N$2:$N$3849))</f>
        <v>6.4</v>
      </c>
    </row>
    <row r="168" spans="1:4" x14ac:dyDescent="0.25">
      <c r="A168" s="2" t="s">
        <v>498</v>
      </c>
      <c r="B168" s="2">
        <v>6.9</v>
      </c>
      <c r="D168" cm="1">
        <f t="array" ref="D168">AVERAGE(IF(IMDB_Movies_Cleaned!$A$2:$A$3849=A168,IMDB_Movies_Cleaned!$N$2:$N$3849))</f>
        <v>6.3250000000000002</v>
      </c>
    </row>
    <row r="169" spans="1:4" x14ac:dyDescent="0.25">
      <c r="A169" s="1" t="s">
        <v>416</v>
      </c>
      <c r="B169" s="1">
        <v>6.4</v>
      </c>
      <c r="D169" cm="1">
        <f t="array" ref="D169">AVERAGE(IF(IMDB_Movies_Cleaned!$A$2:$A$3849=A169,IMDB_Movies_Cleaned!$N$2:$N$3849))</f>
        <v>6.3199999999999994</v>
      </c>
    </row>
    <row r="170" spans="1:4" x14ac:dyDescent="0.25">
      <c r="A170" s="2" t="s">
        <v>600</v>
      </c>
      <c r="B170" s="2">
        <v>7.4</v>
      </c>
      <c r="D170" cm="1">
        <f t="array" ref="D170">AVERAGE(IF(IMDB_Movies_Cleaned!$A$2:$A$3849=A170,IMDB_Movies_Cleaned!$N$2:$N$3849))</f>
        <v>7.7249999999999996</v>
      </c>
    </row>
    <row r="171" spans="1:4" x14ac:dyDescent="0.25">
      <c r="A171" s="1" t="s">
        <v>604</v>
      </c>
      <c r="B171" s="1">
        <v>5.5</v>
      </c>
      <c r="D171" cm="1">
        <f t="array" ref="D171">AVERAGE(IF(IMDB_Movies_Cleaned!$A$2:$A$3849=A171,IMDB_Movies_Cleaned!$N$2:$N$3849))</f>
        <v>6.56</v>
      </c>
    </row>
    <row r="172" spans="1:4" x14ac:dyDescent="0.25">
      <c r="A172" s="2" t="s">
        <v>472</v>
      </c>
      <c r="B172" s="2">
        <v>5.9</v>
      </c>
      <c r="D172" cm="1">
        <f t="array" ref="D172">AVERAGE(IF(IMDB_Movies_Cleaned!$A$2:$A$3849=A172,IMDB_Movies_Cleaned!$N$2:$N$3849))</f>
        <v>6.6833333333333336</v>
      </c>
    </row>
    <row r="173" spans="1:4" x14ac:dyDescent="0.25">
      <c r="A173" s="1" t="s">
        <v>610</v>
      </c>
      <c r="B173" s="1">
        <v>6.8</v>
      </c>
      <c r="D173" cm="1">
        <f t="array" ref="D173">AVERAGE(IF(IMDB_Movies_Cleaned!$A$2:$A$3849=A173,IMDB_Movies_Cleaned!$N$2:$N$3849))</f>
        <v>6.5428571428571418</v>
      </c>
    </row>
    <row r="174" spans="1:4" x14ac:dyDescent="0.25">
      <c r="A174" s="1" t="s">
        <v>230</v>
      </c>
      <c r="B174" s="1">
        <v>6.8</v>
      </c>
      <c r="D174" cm="1">
        <f t="array" ref="D174">AVERAGE(IF(IMDB_Movies_Cleaned!$A$2:$A$3849=A174,IMDB_Movies_Cleaned!$N$2:$N$3849))</f>
        <v>7.5439999999999996</v>
      </c>
    </row>
    <row r="175" spans="1:4" x14ac:dyDescent="0.25">
      <c r="A175" s="2" t="s">
        <v>617</v>
      </c>
      <c r="B175" s="2">
        <v>8.1</v>
      </c>
      <c r="D175" cm="1">
        <f t="array" ref="D175">AVERAGE(IF(IMDB_Movies_Cleaned!$A$2:$A$3849=A175,IMDB_Movies_Cleaned!$N$2:$N$3849))</f>
        <v>7.8400000000000007</v>
      </c>
    </row>
    <row r="176" spans="1:4" x14ac:dyDescent="0.25">
      <c r="A176" s="1" t="s">
        <v>620</v>
      </c>
      <c r="B176" s="1">
        <v>6.5</v>
      </c>
      <c r="D176" cm="1">
        <f t="array" ref="D176">AVERAGE(IF(IMDB_Movies_Cleaned!$A$2:$A$3849=A176,IMDB_Movies_Cleaned!$N$2:$N$3849))</f>
        <v>6.5</v>
      </c>
    </row>
    <row r="177" spans="1:4" x14ac:dyDescent="0.25">
      <c r="A177" s="2" t="s">
        <v>21</v>
      </c>
      <c r="B177" s="2">
        <v>7.2</v>
      </c>
      <c r="D177" cm="1">
        <f t="array" ref="D177">AVERAGE(IF(IMDB_Movies_Cleaned!$A$2:$A$3849=A177,IMDB_Movies_Cleaned!$N$2:$N$3849))</f>
        <v>6.9857142857142858</v>
      </c>
    </row>
    <row r="178" spans="1:4" x14ac:dyDescent="0.25">
      <c r="A178" s="1" t="s">
        <v>449</v>
      </c>
      <c r="B178" s="1">
        <v>6.7</v>
      </c>
      <c r="D178" cm="1">
        <f t="array" ref="D178">AVERAGE(IF(IMDB_Movies_Cleaned!$A$2:$A$3849=A178,IMDB_Movies_Cleaned!$N$2:$N$3849))</f>
        <v>6.7600000000000007</v>
      </c>
    </row>
    <row r="179" spans="1:4" x14ac:dyDescent="0.25">
      <c r="A179" s="2" t="s">
        <v>627</v>
      </c>
      <c r="B179" s="2">
        <v>8.1</v>
      </c>
      <c r="D179" cm="1">
        <f t="array" ref="D179">AVERAGE(IF(IMDB_Movies_Cleaned!$A$2:$A$3849=A179,IMDB_Movies_Cleaned!$N$2:$N$3849))</f>
        <v>7.5857142857142872</v>
      </c>
    </row>
    <row r="180" spans="1:4" x14ac:dyDescent="0.25">
      <c r="A180" s="1" t="s">
        <v>631</v>
      </c>
      <c r="B180" s="1">
        <v>7.6</v>
      </c>
      <c r="D180" cm="1">
        <f t="array" ref="D180">AVERAGE(IF(IMDB_Movies_Cleaned!$A$2:$A$3849=A180,IMDB_Movies_Cleaned!$N$2:$N$3849))</f>
        <v>7.6999999999999993</v>
      </c>
    </row>
    <row r="181" spans="1:4" x14ac:dyDescent="0.25">
      <c r="A181" s="2" t="s">
        <v>633</v>
      </c>
      <c r="B181" s="2">
        <v>7.4</v>
      </c>
      <c r="D181" cm="1">
        <f t="array" ref="D181">AVERAGE(IF(IMDB_Movies_Cleaned!$A$2:$A$3849=A181,IMDB_Movies_Cleaned!$N$2:$N$3849))</f>
        <v>6.4749999999999996</v>
      </c>
    </row>
    <row r="182" spans="1:4" x14ac:dyDescent="0.25">
      <c r="A182" s="1" t="s">
        <v>390</v>
      </c>
      <c r="B182" s="1">
        <v>7.6</v>
      </c>
      <c r="D182" cm="1">
        <f t="array" ref="D182">AVERAGE(IF(IMDB_Movies_Cleaned!$A$2:$A$3849=A182,IMDB_Movies_Cleaned!$N$2:$N$3849))</f>
        <v>7</v>
      </c>
    </row>
    <row r="183" spans="1:4" x14ac:dyDescent="0.25">
      <c r="A183" s="1" t="s">
        <v>638</v>
      </c>
      <c r="B183" s="1">
        <v>6.7</v>
      </c>
      <c r="D183" cm="1">
        <f t="array" ref="D183">AVERAGE(IF(IMDB_Movies_Cleaned!$A$2:$A$3849=A183,IMDB_Movies_Cleaned!$N$2:$N$3849))</f>
        <v>6.7249999999999996</v>
      </c>
    </row>
    <row r="184" spans="1:4" x14ac:dyDescent="0.25">
      <c r="A184" s="2" t="s">
        <v>230</v>
      </c>
      <c r="B184" s="2">
        <v>6.5</v>
      </c>
      <c r="D184" cm="1">
        <f t="array" ref="D184">AVERAGE(IF(IMDB_Movies_Cleaned!$A$2:$A$3849=A184,IMDB_Movies_Cleaned!$N$2:$N$3849))</f>
        <v>7.5439999999999996</v>
      </c>
    </row>
    <row r="185" spans="1:4" x14ac:dyDescent="0.25">
      <c r="A185" s="1" t="s">
        <v>169</v>
      </c>
      <c r="B185" s="1">
        <v>6.6</v>
      </c>
      <c r="D185" cm="1">
        <f t="array" ref="D185">AVERAGE(IF(IMDB_Movies_Cleaned!$A$2:$A$3849=A185,IMDB_Movies_Cleaned!$N$2:$N$3849))</f>
        <v>6.6384615384615397</v>
      </c>
    </row>
    <row r="186" spans="1:4" x14ac:dyDescent="0.25">
      <c r="A186" s="2" t="s">
        <v>404</v>
      </c>
      <c r="B186" s="2">
        <v>6.7</v>
      </c>
      <c r="D186" cm="1">
        <f t="array" ref="D186">AVERAGE(IF(IMDB_Movies_Cleaned!$A$2:$A$3849=A186,IMDB_Movies_Cleaned!$N$2:$N$3849))</f>
        <v>6.4</v>
      </c>
    </row>
    <row r="187" spans="1:4" x14ac:dyDescent="0.25">
      <c r="A187" s="1" t="s">
        <v>647</v>
      </c>
      <c r="B187" s="1">
        <v>6.4</v>
      </c>
      <c r="D187" cm="1">
        <f t="array" ref="D187">AVERAGE(IF(IMDB_Movies_Cleaned!$A$2:$A$3849=A187,IMDB_Movies_Cleaned!$N$2:$N$3849))</f>
        <v>6.7666666666666675</v>
      </c>
    </row>
    <row r="188" spans="1:4" x14ac:dyDescent="0.25">
      <c r="A188" s="2" t="s">
        <v>650</v>
      </c>
      <c r="B188" s="2">
        <v>5.8</v>
      </c>
      <c r="D188" cm="1">
        <f t="array" ref="D188">AVERAGE(IF(IMDB_Movies_Cleaned!$A$2:$A$3849=A188,IMDB_Movies_Cleaned!$N$2:$N$3849))</f>
        <v>7.4833333333333334</v>
      </c>
    </row>
    <row r="189" spans="1:4" x14ac:dyDescent="0.25">
      <c r="A189" s="1" t="s">
        <v>230</v>
      </c>
      <c r="B189" s="1">
        <v>7.4</v>
      </c>
      <c r="D189" cm="1">
        <f t="array" ref="D189">AVERAGE(IF(IMDB_Movies_Cleaned!$A$2:$A$3849=A189,IMDB_Movies_Cleaned!$N$2:$N$3849))</f>
        <v>7.5439999999999996</v>
      </c>
    </row>
    <row r="190" spans="1:4" x14ac:dyDescent="0.25">
      <c r="A190" s="2" t="s">
        <v>658</v>
      </c>
      <c r="B190" s="2">
        <v>7.8</v>
      </c>
      <c r="D190" cm="1">
        <f t="array" ref="D190">AVERAGE(IF(IMDB_Movies_Cleaned!$A$2:$A$3849=A190,IMDB_Movies_Cleaned!$N$2:$N$3849))</f>
        <v>7.8</v>
      </c>
    </row>
    <row r="191" spans="1:4" x14ac:dyDescent="0.25">
      <c r="A191" s="1" t="s">
        <v>218</v>
      </c>
      <c r="B191" s="1">
        <v>6.6</v>
      </c>
      <c r="D191" cm="1">
        <f t="array" ref="D191">AVERAGE(IF(IMDB_Movies_Cleaned!$A$2:$A$3849=A191,IMDB_Movies_Cleaned!$N$2:$N$3849))</f>
        <v>7.12</v>
      </c>
    </row>
    <row r="192" spans="1:4" x14ac:dyDescent="0.25">
      <c r="A192" s="2" t="s">
        <v>508</v>
      </c>
      <c r="B192" s="2">
        <v>4.9000000000000004</v>
      </c>
      <c r="D192" cm="1">
        <f t="array" ref="D192">AVERAGE(IF(IMDB_Movies_Cleaned!$A$2:$A$3849=A192,IMDB_Movies_Cleaned!$N$2:$N$3849))</f>
        <v>6.0444444444444452</v>
      </c>
    </row>
    <row r="193" spans="1:4" x14ac:dyDescent="0.25">
      <c r="A193" s="1" t="s">
        <v>663</v>
      </c>
      <c r="B193" s="1">
        <v>6.5</v>
      </c>
      <c r="D193" cm="1">
        <f t="array" ref="D193">AVERAGE(IF(IMDB_Movies_Cleaned!$A$2:$A$3849=A193,IMDB_Movies_Cleaned!$N$2:$N$3849))</f>
        <v>6.5</v>
      </c>
    </row>
    <row r="194" spans="1:4" x14ac:dyDescent="0.25">
      <c r="A194" s="1" t="s">
        <v>455</v>
      </c>
      <c r="B194" s="1">
        <v>6.2</v>
      </c>
      <c r="D194" cm="1">
        <f t="array" ref="D194">AVERAGE(IF(IMDB_Movies_Cleaned!$A$2:$A$3849=A194,IMDB_Movies_Cleaned!$N$2:$N$3849))</f>
        <v>6.0909090909090908</v>
      </c>
    </row>
    <row r="195" spans="1:4" x14ac:dyDescent="0.25">
      <c r="A195" s="2" t="s">
        <v>669</v>
      </c>
      <c r="B195" s="2">
        <v>7.3</v>
      </c>
      <c r="D195" cm="1">
        <f t="array" ref="D195">AVERAGE(IF(IMDB_Movies_Cleaned!$A$2:$A$3849=A195,IMDB_Movies_Cleaned!$N$2:$N$3849))</f>
        <v>7.3</v>
      </c>
    </row>
    <row r="196" spans="1:4" x14ac:dyDescent="0.25">
      <c r="A196" s="1" t="s">
        <v>673</v>
      </c>
      <c r="B196" s="1">
        <v>7.5</v>
      </c>
      <c r="D196" cm="1">
        <f t="array" ref="D196">AVERAGE(IF(IMDB_Movies_Cleaned!$A$2:$A$3849=A196,IMDB_Movies_Cleaned!$N$2:$N$3849))</f>
        <v>6.6545454545454552</v>
      </c>
    </row>
    <row r="197" spans="1:4" x14ac:dyDescent="0.25">
      <c r="A197" s="2" t="s">
        <v>676</v>
      </c>
      <c r="B197" s="2">
        <v>5.6</v>
      </c>
      <c r="D197" cm="1">
        <f t="array" ref="D197">AVERAGE(IF(IMDB_Movies_Cleaned!$A$2:$A$3849=A197,IMDB_Movies_Cleaned!$N$2:$N$3849))</f>
        <v>6.3499999999999988</v>
      </c>
    </row>
    <row r="198" spans="1:4" x14ac:dyDescent="0.25">
      <c r="A198" s="2" t="s">
        <v>21</v>
      </c>
      <c r="B198" s="2">
        <v>8.1</v>
      </c>
      <c r="D198" cm="1">
        <f t="array" ref="D198">AVERAGE(IF(IMDB_Movies_Cleaned!$A$2:$A$3849=A198,IMDB_Movies_Cleaned!$N$2:$N$3849))</f>
        <v>6.9857142857142858</v>
      </c>
    </row>
    <row r="199" spans="1:4" x14ac:dyDescent="0.25">
      <c r="A199" s="2" t="s">
        <v>390</v>
      </c>
      <c r="B199" s="2">
        <v>6.7</v>
      </c>
      <c r="D199" cm="1">
        <f t="array" ref="D199">AVERAGE(IF(IMDB_Movies_Cleaned!$A$2:$A$3849=A199,IMDB_Movies_Cleaned!$N$2:$N$3849))</f>
        <v>7</v>
      </c>
    </row>
    <row r="200" spans="1:4" x14ac:dyDescent="0.25">
      <c r="A200" s="1" t="s">
        <v>475</v>
      </c>
      <c r="B200" s="1">
        <v>6.6</v>
      </c>
      <c r="D200" cm="1">
        <f t="array" ref="D200">AVERAGE(IF(IMDB_Movies_Cleaned!$A$2:$A$3849=A200,IMDB_Movies_Cleaned!$N$2:$N$3849))</f>
        <v>6.9307692307692301</v>
      </c>
    </row>
    <row r="201" spans="1:4" x14ac:dyDescent="0.25">
      <c r="A201" s="2" t="s">
        <v>684</v>
      </c>
      <c r="B201" s="2">
        <v>6.4</v>
      </c>
      <c r="D201" cm="1">
        <f t="array" ref="D201">AVERAGE(IF(IMDB_Movies_Cleaned!$A$2:$A$3849=A201,IMDB_Movies_Cleaned!$N$2:$N$3849))</f>
        <v>6.8249999999999993</v>
      </c>
    </row>
    <row r="202" spans="1:4" x14ac:dyDescent="0.25">
      <c r="A202" s="1" t="s">
        <v>69</v>
      </c>
      <c r="B202" s="1">
        <v>7.5</v>
      </c>
      <c r="D202" cm="1">
        <f t="array" ref="D202">AVERAGE(IF(IMDB_Movies_Cleaned!$A$2:$A$3849=A202,IMDB_Movies_Cleaned!$N$2:$N$3849))</f>
        <v>7.2875000000000005</v>
      </c>
    </row>
    <row r="203" spans="1:4" x14ac:dyDescent="0.25">
      <c r="A203" s="2" t="s">
        <v>239</v>
      </c>
      <c r="B203" s="2">
        <v>7.3</v>
      </c>
      <c r="D203" cm="1">
        <f t="array" ref="D203">AVERAGE(IF(IMDB_Movies_Cleaned!$A$2:$A$3849=A203,IMDB_Movies_Cleaned!$N$2:$N$3849))</f>
        <v>6.8400000000000007</v>
      </c>
    </row>
    <row r="204" spans="1:4" x14ac:dyDescent="0.25">
      <c r="A204" s="1" t="s">
        <v>690</v>
      </c>
      <c r="B204" s="1">
        <v>7.5</v>
      </c>
      <c r="D204" cm="1">
        <f t="array" ref="D204">AVERAGE(IF(IMDB_Movies_Cleaned!$A$2:$A$3849=A204,IMDB_Movies_Cleaned!$N$2:$N$3849))</f>
        <v>7.1142857142857139</v>
      </c>
    </row>
    <row r="205" spans="1:4" x14ac:dyDescent="0.25">
      <c r="A205" s="2" t="s">
        <v>610</v>
      </c>
      <c r="B205" s="2">
        <v>5.8</v>
      </c>
      <c r="D205" cm="1">
        <f t="array" ref="D205">AVERAGE(IF(IMDB_Movies_Cleaned!$A$2:$A$3849=A205,IMDB_Movies_Cleaned!$N$2:$N$3849))</f>
        <v>6.5428571428571418</v>
      </c>
    </row>
    <row r="206" spans="1:4" x14ac:dyDescent="0.25">
      <c r="A206" s="1" t="s">
        <v>694</v>
      </c>
      <c r="B206" s="1">
        <v>7.5</v>
      </c>
      <c r="D206" cm="1">
        <f t="array" ref="D206">AVERAGE(IF(IMDB_Movies_Cleaned!$A$2:$A$3849=A206,IMDB_Movies_Cleaned!$N$2:$N$3849))</f>
        <v>6.56</v>
      </c>
    </row>
    <row r="207" spans="1:4" x14ac:dyDescent="0.25">
      <c r="A207" s="2" t="s">
        <v>698</v>
      </c>
      <c r="B207" s="2">
        <v>6.6</v>
      </c>
      <c r="D207" cm="1">
        <f t="array" ref="D207">AVERAGE(IF(IMDB_Movies_Cleaned!$A$2:$A$3849=A207,IMDB_Movies_Cleaned!$N$2:$N$3849))</f>
        <v>6.63</v>
      </c>
    </row>
    <row r="208" spans="1:4" x14ac:dyDescent="0.25">
      <c r="A208" s="1" t="s">
        <v>702</v>
      </c>
      <c r="B208" s="1">
        <v>6.7</v>
      </c>
      <c r="D208" cm="1">
        <f t="array" ref="D208">AVERAGE(IF(IMDB_Movies_Cleaned!$A$2:$A$3849=A208,IMDB_Movies_Cleaned!$N$2:$N$3849))</f>
        <v>6.7333333333333334</v>
      </c>
    </row>
    <row r="209" spans="1:4" x14ac:dyDescent="0.25">
      <c r="A209" s="2" t="s">
        <v>706</v>
      </c>
      <c r="B209" s="2">
        <v>3.7</v>
      </c>
      <c r="D209" cm="1">
        <f t="array" ref="D209">AVERAGE(IF(IMDB_Movies_Cleaned!$A$2:$A$3849=A209,IMDB_Movies_Cleaned!$N$2:$N$3849))</f>
        <v>6.3416666666666659</v>
      </c>
    </row>
    <row r="210" spans="1:4" x14ac:dyDescent="0.25">
      <c r="A210" s="1" t="s">
        <v>475</v>
      </c>
      <c r="B210" s="1">
        <v>6</v>
      </c>
      <c r="D210" cm="1">
        <f t="array" ref="D210">AVERAGE(IF(IMDB_Movies_Cleaned!$A$2:$A$3849=A210,IMDB_Movies_Cleaned!$N$2:$N$3849))</f>
        <v>6.9307692307692301</v>
      </c>
    </row>
    <row r="211" spans="1:4" x14ac:dyDescent="0.25">
      <c r="A211" s="2" t="s">
        <v>249</v>
      </c>
      <c r="B211" s="2">
        <v>6.4</v>
      </c>
      <c r="D211" cm="1">
        <f t="array" ref="D211">AVERAGE(IF(IMDB_Movies_Cleaned!$A$2:$A$3849=A211,IMDB_Movies_Cleaned!$N$2:$N$3849))</f>
        <v>6.1875</v>
      </c>
    </row>
    <row r="212" spans="1:4" x14ac:dyDescent="0.25">
      <c r="A212" s="1" t="s">
        <v>713</v>
      </c>
      <c r="B212" s="1">
        <v>6.1</v>
      </c>
      <c r="D212" cm="1">
        <f t="array" ref="D212">AVERAGE(IF(IMDB_Movies_Cleaned!$A$2:$A$3849=A212,IMDB_Movies_Cleaned!$N$2:$N$3849))</f>
        <v>6.5166666666666666</v>
      </c>
    </row>
    <row r="213" spans="1:4" x14ac:dyDescent="0.25">
      <c r="A213" s="2" t="s">
        <v>398</v>
      </c>
      <c r="B213" s="2">
        <v>6.4</v>
      </c>
      <c r="D213" cm="1">
        <f t="array" ref="D213">AVERAGE(IF(IMDB_Movies_Cleaned!$A$2:$A$3849=A213,IMDB_Movies_Cleaned!$N$2:$N$3849))</f>
        <v>6.7666666666666666</v>
      </c>
    </row>
    <row r="214" spans="1:4" x14ac:dyDescent="0.25">
      <c r="A214" s="1" t="s">
        <v>719</v>
      </c>
      <c r="B214" s="1">
        <v>5.6</v>
      </c>
      <c r="D214" cm="1">
        <f t="array" ref="D214">AVERAGE(IF(IMDB_Movies_Cleaned!$A$2:$A$3849=A214,IMDB_Movies_Cleaned!$N$2:$N$3849))</f>
        <v>6.05</v>
      </c>
    </row>
    <row r="215" spans="1:4" x14ac:dyDescent="0.25">
      <c r="A215" s="2" t="s">
        <v>584</v>
      </c>
      <c r="B215" s="2">
        <v>8</v>
      </c>
      <c r="D215" cm="1">
        <f t="array" ref="D215">AVERAGE(IF(IMDB_Movies_Cleaned!$A$2:$A$3849=A215,IMDB_Movies_Cleaned!$N$2:$N$3849))</f>
        <v>7.2500000000000009</v>
      </c>
    </row>
    <row r="216" spans="1:4" x14ac:dyDescent="0.25">
      <c r="A216" s="1" t="s">
        <v>725</v>
      </c>
      <c r="B216" s="1">
        <v>5.2</v>
      </c>
      <c r="D216" cm="1">
        <f t="array" ref="D216">AVERAGE(IF(IMDB_Movies_Cleaned!$A$2:$A$3849=A216,IMDB_Movies_Cleaned!$N$2:$N$3849))</f>
        <v>6.0500000000000007</v>
      </c>
    </row>
    <row r="217" spans="1:4" x14ac:dyDescent="0.25">
      <c r="A217" s="2" t="s">
        <v>627</v>
      </c>
      <c r="B217" s="2">
        <v>7.1</v>
      </c>
      <c r="D217" cm="1">
        <f t="array" ref="D217">AVERAGE(IF(IMDB_Movies_Cleaned!$A$2:$A$3849=A217,IMDB_Movies_Cleaned!$N$2:$N$3849))</f>
        <v>7.5857142857142872</v>
      </c>
    </row>
    <row r="218" spans="1:4" x14ac:dyDescent="0.25">
      <c r="A218" s="1" t="s">
        <v>196</v>
      </c>
      <c r="B218" s="1">
        <v>4.8</v>
      </c>
      <c r="D218" cm="1">
        <f t="array" ref="D218">AVERAGE(IF(IMDB_Movies_Cleaned!$A$2:$A$3849=A218,IMDB_Movies_Cleaned!$N$2:$N$3849))</f>
        <v>6.083333333333333</v>
      </c>
    </row>
    <row r="219" spans="1:4" x14ac:dyDescent="0.25">
      <c r="A219" s="2" t="s">
        <v>111</v>
      </c>
      <c r="B219" s="2">
        <v>7</v>
      </c>
      <c r="D219" cm="1">
        <f t="array" ref="D219">AVERAGE(IF(IMDB_Movies_Cleaned!$A$2:$A$3849=A219,IMDB_Movies_Cleaned!$N$2:$N$3849))</f>
        <v>7.0705882352941174</v>
      </c>
    </row>
    <row r="220" spans="1:4" x14ac:dyDescent="0.25">
      <c r="A220" s="1" t="s">
        <v>523</v>
      </c>
      <c r="B220" s="1">
        <v>5.4</v>
      </c>
      <c r="D220" cm="1">
        <f t="array" ref="D220">AVERAGE(IF(IMDB_Movies_Cleaned!$A$2:$A$3849=A220,IMDB_Movies_Cleaned!$N$2:$N$3849))</f>
        <v>5.94</v>
      </c>
    </row>
    <row r="221" spans="1:4" x14ac:dyDescent="0.25">
      <c r="A221" s="2" t="s">
        <v>739</v>
      </c>
      <c r="B221" s="2">
        <v>6.6</v>
      </c>
      <c r="D221" cm="1">
        <f t="array" ref="D221">AVERAGE(IF(IMDB_Movies_Cleaned!$A$2:$A$3849=A221,IMDB_Movies_Cleaned!$N$2:$N$3849))</f>
        <v>7.166666666666667</v>
      </c>
    </row>
    <row r="222" spans="1:4" x14ac:dyDescent="0.25">
      <c r="A222" s="1" t="s">
        <v>742</v>
      </c>
      <c r="B222" s="1">
        <v>6.7</v>
      </c>
      <c r="D222" cm="1">
        <f t="array" ref="D222">AVERAGE(IF(IMDB_Movies_Cleaned!$A$2:$A$3849=A222,IMDB_Movies_Cleaned!$N$2:$N$3849))</f>
        <v>6.6750000000000007</v>
      </c>
    </row>
    <row r="223" spans="1:4" x14ac:dyDescent="0.25">
      <c r="A223" s="2" t="s">
        <v>744</v>
      </c>
      <c r="B223" s="2">
        <v>6.2</v>
      </c>
      <c r="D223" cm="1">
        <f t="array" ref="D223">AVERAGE(IF(IMDB_Movies_Cleaned!$A$2:$A$3849=A223,IMDB_Movies_Cleaned!$N$2:$N$3849))</f>
        <v>6.833333333333333</v>
      </c>
    </row>
    <row r="224" spans="1:4" x14ac:dyDescent="0.25">
      <c r="A224" s="1" t="s">
        <v>259</v>
      </c>
      <c r="B224" s="1">
        <v>6.1</v>
      </c>
      <c r="D224" cm="1">
        <f t="array" ref="D224">AVERAGE(IF(IMDB_Movies_Cleaned!$A$2:$A$3849=A224,IMDB_Movies_Cleaned!$N$2:$N$3849))</f>
        <v>6.9166666666666652</v>
      </c>
    </row>
    <row r="225" spans="1:4" x14ac:dyDescent="0.25">
      <c r="A225" s="2" t="s">
        <v>752</v>
      </c>
      <c r="B225" s="2">
        <v>5.3</v>
      </c>
      <c r="D225" cm="1">
        <f t="array" ref="D225">AVERAGE(IF(IMDB_Movies_Cleaned!$A$2:$A$3849=A225,IMDB_Movies_Cleaned!$N$2:$N$3849))</f>
        <v>6.5</v>
      </c>
    </row>
    <row r="226" spans="1:4" x14ac:dyDescent="0.25">
      <c r="A226" s="1" t="s">
        <v>756</v>
      </c>
      <c r="B226" s="1">
        <v>6.3</v>
      </c>
      <c r="D226" cm="1">
        <f t="array" ref="D226">AVERAGE(IF(IMDB_Movies_Cleaned!$A$2:$A$3849=A226,IMDB_Movies_Cleaned!$N$2:$N$3849))</f>
        <v>7.0749999999999993</v>
      </c>
    </row>
    <row r="227" spans="1:4" x14ac:dyDescent="0.25">
      <c r="A227" s="2" t="s">
        <v>179</v>
      </c>
      <c r="B227" s="2">
        <v>7</v>
      </c>
      <c r="D227" cm="1">
        <f t="array" ref="D227">AVERAGE(IF(IMDB_Movies_Cleaned!$A$2:$A$3849=A227,IMDB_Movies_Cleaned!$N$2:$N$3849))</f>
        <v>6.8666666666666671</v>
      </c>
    </row>
    <row r="228" spans="1:4" x14ac:dyDescent="0.25">
      <c r="A228" s="1" t="s">
        <v>762</v>
      </c>
      <c r="B228" s="1">
        <v>7.6</v>
      </c>
      <c r="D228" cm="1">
        <f t="array" ref="D228">AVERAGE(IF(IMDB_Movies_Cleaned!$A$2:$A$3849=A228,IMDB_Movies_Cleaned!$N$2:$N$3849))</f>
        <v>7.4</v>
      </c>
    </row>
    <row r="229" spans="1:4" x14ac:dyDescent="0.25">
      <c r="A229" s="2" t="s">
        <v>762</v>
      </c>
      <c r="B229" s="2">
        <v>6.7</v>
      </c>
      <c r="D229" cm="1">
        <f t="array" ref="D229">AVERAGE(IF(IMDB_Movies_Cleaned!$A$2:$A$3849=A229,IMDB_Movies_Cleaned!$N$2:$N$3849))</f>
        <v>7.4</v>
      </c>
    </row>
    <row r="230" spans="1:4" x14ac:dyDescent="0.25">
      <c r="A230" s="1" t="s">
        <v>271</v>
      </c>
      <c r="B230" s="1">
        <v>8.1</v>
      </c>
      <c r="D230" cm="1">
        <f t="array" ref="D230">AVERAGE(IF(IMDB_Movies_Cleaned!$A$2:$A$3849=A230,IMDB_Movies_Cleaned!$N$2:$N$3849))</f>
        <v>8.2333333333333343</v>
      </c>
    </row>
    <row r="231" spans="1:4" x14ac:dyDescent="0.25">
      <c r="A231" s="2" t="s">
        <v>756</v>
      </c>
      <c r="B231" s="2">
        <v>6.7</v>
      </c>
      <c r="D231" cm="1">
        <f t="array" ref="D231">AVERAGE(IF(IMDB_Movies_Cleaned!$A$2:$A$3849=A231,IMDB_Movies_Cleaned!$N$2:$N$3849))</f>
        <v>7.0749999999999993</v>
      </c>
    </row>
    <row r="232" spans="1:4" x14ac:dyDescent="0.25">
      <c r="A232" s="1" t="s">
        <v>762</v>
      </c>
      <c r="B232" s="1">
        <v>6.5</v>
      </c>
      <c r="D232" cm="1">
        <f t="array" ref="D232">AVERAGE(IF(IMDB_Movies_Cleaned!$A$2:$A$3849=A232,IMDB_Movies_Cleaned!$N$2:$N$3849))</f>
        <v>7.4</v>
      </c>
    </row>
    <row r="233" spans="1:4" x14ac:dyDescent="0.25">
      <c r="A233" s="2" t="s">
        <v>771</v>
      </c>
      <c r="B233" s="2">
        <v>7.3</v>
      </c>
      <c r="D233" cm="1">
        <f t="array" ref="D233">AVERAGE(IF(IMDB_Movies_Cleaned!$A$2:$A$3849=A233,IMDB_Movies_Cleaned!$N$2:$N$3849))</f>
        <v>5.9</v>
      </c>
    </row>
    <row r="234" spans="1:4" x14ac:dyDescent="0.25">
      <c r="A234" s="2" t="s">
        <v>713</v>
      </c>
      <c r="B234" s="2">
        <v>6</v>
      </c>
      <c r="D234" cm="1">
        <f t="array" ref="D234">AVERAGE(IF(IMDB_Movies_Cleaned!$A$2:$A$3849=A234,IMDB_Movies_Cleaned!$N$2:$N$3849))</f>
        <v>6.5166666666666666</v>
      </c>
    </row>
    <row r="235" spans="1:4" x14ac:dyDescent="0.25">
      <c r="A235" s="1" t="s">
        <v>778</v>
      </c>
      <c r="B235" s="1">
        <v>6.1</v>
      </c>
      <c r="D235" cm="1">
        <f t="array" ref="D235">AVERAGE(IF(IMDB_Movies_Cleaned!$A$2:$A$3849=A235,IMDB_Movies_Cleaned!$N$2:$N$3849))</f>
        <v>6.1</v>
      </c>
    </row>
    <row r="236" spans="1:4" x14ac:dyDescent="0.25">
      <c r="A236" s="2" t="s">
        <v>490</v>
      </c>
      <c r="B236" s="2">
        <v>5.9</v>
      </c>
      <c r="D236" cm="1">
        <f t="array" ref="D236">AVERAGE(IF(IMDB_Movies_Cleaned!$A$2:$A$3849=A236,IMDB_Movies_Cleaned!$N$2:$N$3849))</f>
        <v>5.6999999999999993</v>
      </c>
    </row>
    <row r="237" spans="1:4" x14ac:dyDescent="0.25">
      <c r="A237" s="1" t="s">
        <v>658</v>
      </c>
      <c r="B237" s="1">
        <v>7.8</v>
      </c>
      <c r="D237" cm="1">
        <f t="array" ref="D237">AVERAGE(IF(IMDB_Movies_Cleaned!$A$2:$A$3849=A237,IMDB_Movies_Cleaned!$N$2:$N$3849))</f>
        <v>7.8</v>
      </c>
    </row>
    <row r="238" spans="1:4" x14ac:dyDescent="0.25">
      <c r="A238" s="2" t="s">
        <v>785</v>
      </c>
      <c r="B238" s="2">
        <v>5.8</v>
      </c>
      <c r="D238" cm="1">
        <f t="array" ref="D238">AVERAGE(IF(IMDB_Movies_Cleaned!$A$2:$A$3849=A238,IMDB_Movies_Cleaned!$N$2:$N$3849))</f>
        <v>6.7714285714285705</v>
      </c>
    </row>
    <row r="239" spans="1:4" x14ac:dyDescent="0.25">
      <c r="A239" s="1" t="s">
        <v>789</v>
      </c>
      <c r="B239" s="1">
        <v>6.3</v>
      </c>
      <c r="D239" cm="1">
        <f t="array" ref="D239">AVERAGE(IF(IMDB_Movies_Cleaned!$A$2:$A$3849=A239,IMDB_Movies_Cleaned!$N$2:$N$3849))</f>
        <v>6.05</v>
      </c>
    </row>
    <row r="240" spans="1:4" x14ac:dyDescent="0.25">
      <c r="A240" s="2" t="s">
        <v>792</v>
      </c>
      <c r="B240" s="2">
        <v>4.3</v>
      </c>
      <c r="D240" cm="1">
        <f t="array" ref="D240">AVERAGE(IF(IMDB_Movies_Cleaned!$A$2:$A$3849=A240,IMDB_Movies_Cleaned!$N$2:$N$3849))</f>
        <v>5.6999999999999993</v>
      </c>
    </row>
    <row r="241" spans="1:4" x14ac:dyDescent="0.25">
      <c r="A241" s="1" t="s">
        <v>455</v>
      </c>
      <c r="B241" s="1">
        <v>6.4</v>
      </c>
      <c r="D241" cm="1">
        <f t="array" ref="D241">AVERAGE(IF(IMDB_Movies_Cleaned!$A$2:$A$3849=A241,IMDB_Movies_Cleaned!$N$2:$N$3849))</f>
        <v>6.0909090909090908</v>
      </c>
    </row>
    <row r="242" spans="1:4" x14ac:dyDescent="0.25">
      <c r="A242" s="2" t="s">
        <v>798</v>
      </c>
      <c r="B242" s="2">
        <v>6.1</v>
      </c>
      <c r="D242" cm="1">
        <f t="array" ref="D242">AVERAGE(IF(IMDB_Movies_Cleaned!$A$2:$A$3849=A242,IMDB_Movies_Cleaned!$N$2:$N$3849))</f>
        <v>5.3999999999999995</v>
      </c>
    </row>
    <row r="243" spans="1:4" x14ac:dyDescent="0.25">
      <c r="A243" s="1" t="s">
        <v>801</v>
      </c>
      <c r="B243" s="1">
        <v>6.5</v>
      </c>
      <c r="D243" cm="1">
        <f t="array" ref="D243">AVERAGE(IF(IMDB_Movies_Cleaned!$A$2:$A$3849=A243,IMDB_Movies_Cleaned!$N$2:$N$3849))</f>
        <v>6.5</v>
      </c>
    </row>
    <row r="244" spans="1:4" x14ac:dyDescent="0.25">
      <c r="A244" s="2" t="s">
        <v>249</v>
      </c>
      <c r="B244" s="2">
        <v>7.1</v>
      </c>
      <c r="D244" cm="1">
        <f t="array" ref="D244">AVERAGE(IF(IMDB_Movies_Cleaned!$A$2:$A$3849=A244,IMDB_Movies_Cleaned!$N$2:$N$3849))</f>
        <v>6.1875</v>
      </c>
    </row>
    <row r="245" spans="1:4" x14ac:dyDescent="0.25">
      <c r="A245" s="1" t="s">
        <v>807</v>
      </c>
      <c r="B245" s="1">
        <v>6.4</v>
      </c>
      <c r="D245" cm="1">
        <f t="array" ref="D245">AVERAGE(IF(IMDB_Movies_Cleaned!$A$2:$A$3849=A245,IMDB_Movies_Cleaned!$N$2:$N$3849))</f>
        <v>6.7062499999999998</v>
      </c>
    </row>
    <row r="246" spans="1:4" x14ac:dyDescent="0.25">
      <c r="A246" s="2" t="s">
        <v>302</v>
      </c>
      <c r="B246" s="2">
        <v>6.5</v>
      </c>
      <c r="D246" cm="1">
        <f t="array" ref="D246">AVERAGE(IF(IMDB_Movies_Cleaned!$A$2:$A$3849=A246,IMDB_Movies_Cleaned!$N$2:$N$3849))</f>
        <v>7.1285714285714272</v>
      </c>
    </row>
    <row r="247" spans="1:4" x14ac:dyDescent="0.25">
      <c r="A247" s="1" t="s">
        <v>676</v>
      </c>
      <c r="B247" s="1">
        <v>6.3</v>
      </c>
      <c r="D247" cm="1">
        <f t="array" ref="D247">AVERAGE(IF(IMDB_Movies_Cleaned!$A$2:$A$3849=A247,IMDB_Movies_Cleaned!$N$2:$N$3849))</f>
        <v>6.3499999999999988</v>
      </c>
    </row>
    <row r="248" spans="1:4" x14ac:dyDescent="0.25">
      <c r="A248" s="2" t="s">
        <v>281</v>
      </c>
      <c r="B248" s="2">
        <v>7.5</v>
      </c>
      <c r="D248" cm="1">
        <f t="array" ref="D248">AVERAGE(IF(IMDB_Movies_Cleaned!$A$2:$A$3849=A248,IMDB_Movies_Cleaned!$N$2:$N$3849))</f>
        <v>7.6749999999999998</v>
      </c>
    </row>
    <row r="249" spans="1:4" x14ac:dyDescent="0.25">
      <c r="A249" s="1" t="s">
        <v>275</v>
      </c>
      <c r="B249" s="1">
        <v>4.9000000000000004</v>
      </c>
      <c r="D249" cm="1">
        <f t="array" ref="D249">AVERAGE(IF(IMDB_Movies_Cleaned!$A$2:$A$3849=A249,IMDB_Movies_Cleaned!$N$2:$N$3849))</f>
        <v>6.0500000000000007</v>
      </c>
    </row>
    <row r="250" spans="1:4" x14ac:dyDescent="0.25">
      <c r="A250" s="2" t="s">
        <v>822</v>
      </c>
      <c r="B250" s="2">
        <v>5.8</v>
      </c>
      <c r="D250" cm="1">
        <f t="array" ref="D250">AVERAGE(IF(IMDB_Movies_Cleaned!$A$2:$A$3849=A250,IMDB_Movies_Cleaned!$N$2:$N$3849))</f>
        <v>6.9249999999999998</v>
      </c>
    </row>
    <row r="251" spans="1:4" x14ac:dyDescent="0.25">
      <c r="A251" s="2" t="s">
        <v>825</v>
      </c>
      <c r="B251" s="2">
        <v>6.2</v>
      </c>
      <c r="D251" cm="1">
        <f t="array" ref="D251">AVERAGE(IF(IMDB_Movies_Cleaned!$A$2:$A$3849=A251,IMDB_Movies_Cleaned!$N$2:$N$3849))</f>
        <v>6.2</v>
      </c>
    </row>
    <row r="252" spans="1:4" x14ac:dyDescent="0.25">
      <c r="A252" s="1" t="s">
        <v>829</v>
      </c>
      <c r="B252" s="1">
        <v>5.5</v>
      </c>
      <c r="D252" cm="1">
        <f t="array" ref="D252">AVERAGE(IF(IMDB_Movies_Cleaned!$A$2:$A$3849=A252,IMDB_Movies_Cleaned!$N$2:$N$3849))</f>
        <v>4.9166666666666661</v>
      </c>
    </row>
    <row r="253" spans="1:4" x14ac:dyDescent="0.25">
      <c r="A253" s="2" t="s">
        <v>832</v>
      </c>
      <c r="B253" s="2">
        <v>5.4</v>
      </c>
      <c r="D253" cm="1">
        <f t="array" ref="D253">AVERAGE(IF(IMDB_Movies_Cleaned!$A$2:$A$3849=A253,IMDB_Movies_Cleaned!$N$2:$N$3849))</f>
        <v>5.5</v>
      </c>
    </row>
    <row r="254" spans="1:4" x14ac:dyDescent="0.25">
      <c r="A254" s="1" t="s">
        <v>676</v>
      </c>
      <c r="B254" s="1">
        <v>5.8</v>
      </c>
      <c r="D254" cm="1">
        <f t="array" ref="D254">AVERAGE(IF(IMDB_Movies_Cleaned!$A$2:$A$3849=A254,IMDB_Movies_Cleaned!$N$2:$N$3849))</f>
        <v>6.3499999999999988</v>
      </c>
    </row>
    <row r="255" spans="1:4" x14ac:dyDescent="0.25">
      <c r="A255" s="2" t="s">
        <v>455</v>
      </c>
      <c r="B255" s="2">
        <v>7.1</v>
      </c>
      <c r="D255" cm="1">
        <f t="array" ref="D255">AVERAGE(IF(IMDB_Movies_Cleaned!$A$2:$A$3849=A255,IMDB_Movies_Cleaned!$N$2:$N$3849))</f>
        <v>6.0909090909090908</v>
      </c>
    </row>
    <row r="256" spans="1:4" x14ac:dyDescent="0.25">
      <c r="A256" s="1" t="s">
        <v>829</v>
      </c>
      <c r="B256" s="1">
        <v>5.4</v>
      </c>
      <c r="D256" cm="1">
        <f t="array" ref="D256">AVERAGE(IF(IMDB_Movies_Cleaned!$A$2:$A$3849=A256,IMDB_Movies_Cleaned!$N$2:$N$3849))</f>
        <v>4.9166666666666661</v>
      </c>
    </row>
    <row r="257" spans="1:4" x14ac:dyDescent="0.25">
      <c r="A257" s="2" t="s">
        <v>842</v>
      </c>
      <c r="B257" s="2">
        <v>3.7</v>
      </c>
      <c r="D257" cm="1">
        <f t="array" ref="D257">AVERAGE(IF(IMDB_Movies_Cleaned!$A$2:$A$3849=A257,IMDB_Movies_Cleaned!$N$2:$N$3849))</f>
        <v>5.52</v>
      </c>
    </row>
    <row r="258" spans="1:4" x14ac:dyDescent="0.25">
      <c r="A258" s="1" t="s">
        <v>460</v>
      </c>
      <c r="B258" s="1">
        <v>6.7</v>
      </c>
      <c r="D258" cm="1">
        <f t="array" ref="D258">AVERAGE(IF(IMDB_Movies_Cleaned!$A$2:$A$3849=A258,IMDB_Movies_Cleaned!$N$2:$N$3849))</f>
        <v>6.875</v>
      </c>
    </row>
    <row r="259" spans="1:4" x14ac:dyDescent="0.25">
      <c r="A259" s="2" t="s">
        <v>847</v>
      </c>
      <c r="B259" s="2">
        <v>7.2</v>
      </c>
      <c r="D259" cm="1">
        <f t="array" ref="D259">AVERAGE(IF(IMDB_Movies_Cleaned!$A$2:$A$3849=A259,IMDB_Movies_Cleaned!$N$2:$N$3849))</f>
        <v>7</v>
      </c>
    </row>
    <row r="260" spans="1:4" x14ac:dyDescent="0.25">
      <c r="A260" s="1" t="s">
        <v>100</v>
      </c>
      <c r="B260" s="1">
        <v>8.8000000000000007</v>
      </c>
      <c r="D260" cm="1">
        <f t="array" ref="D260">AVERAGE(IF(IMDB_Movies_Cleaned!$A$2:$A$3849=A260,IMDB_Movies_Cleaned!$N$2:$N$3849))</f>
        <v>7.6750000000000007</v>
      </c>
    </row>
    <row r="261" spans="1:4" x14ac:dyDescent="0.25">
      <c r="A261" s="2" t="s">
        <v>850</v>
      </c>
      <c r="B261" s="2">
        <v>5.8</v>
      </c>
      <c r="D261" cm="1">
        <f t="array" ref="D261">AVERAGE(IF(IMDB_Movies_Cleaned!$A$2:$A$3849=A261,IMDB_Movies_Cleaned!$N$2:$N$3849))</f>
        <v>6.0428571428571427</v>
      </c>
    </row>
    <row r="262" spans="1:4" x14ac:dyDescent="0.25">
      <c r="A262" s="1" t="s">
        <v>854</v>
      </c>
      <c r="B262" s="1">
        <v>6.8</v>
      </c>
      <c r="D262" cm="1">
        <f t="array" ref="D262">AVERAGE(IF(IMDB_Movies_Cleaned!$A$2:$A$3849=A262,IMDB_Movies_Cleaned!$N$2:$N$3849))</f>
        <v>7.083333333333333</v>
      </c>
    </row>
    <row r="263" spans="1:4" x14ac:dyDescent="0.25">
      <c r="A263" s="2" t="s">
        <v>857</v>
      </c>
      <c r="B263" s="2">
        <v>3.8</v>
      </c>
      <c r="D263" cm="1">
        <f t="array" ref="D263">AVERAGE(IF(IMDB_Movies_Cleaned!$A$2:$A$3849=A263,IMDB_Movies_Cleaned!$N$2:$N$3849))</f>
        <v>3.8</v>
      </c>
    </row>
    <row r="264" spans="1:4" x14ac:dyDescent="0.25">
      <c r="A264" s="1" t="s">
        <v>571</v>
      </c>
      <c r="B264" s="1">
        <v>7.1</v>
      </c>
      <c r="D264" cm="1">
        <f t="array" ref="D264">AVERAGE(IF(IMDB_Movies_Cleaned!$A$2:$A$3849=A264,IMDB_Movies_Cleaned!$N$2:$N$3849))</f>
        <v>6.82</v>
      </c>
    </row>
    <row r="265" spans="1:4" x14ac:dyDescent="0.25">
      <c r="A265" s="2" t="s">
        <v>111</v>
      </c>
      <c r="B265" s="2">
        <v>7.2</v>
      </c>
      <c r="D265" cm="1">
        <f t="array" ref="D265">AVERAGE(IF(IMDB_Movies_Cleaned!$A$2:$A$3849=A265,IMDB_Movies_Cleaned!$N$2:$N$3849))</f>
        <v>7.0705882352941174</v>
      </c>
    </row>
    <row r="266" spans="1:4" x14ac:dyDescent="0.25">
      <c r="A266" s="1" t="s">
        <v>523</v>
      </c>
      <c r="B266" s="1">
        <v>5.9</v>
      </c>
      <c r="D266" cm="1">
        <f t="array" ref="D266">AVERAGE(IF(IMDB_Movies_Cleaned!$A$2:$A$3849=A266,IMDB_Movies_Cleaned!$N$2:$N$3849))</f>
        <v>5.94</v>
      </c>
    </row>
    <row r="267" spans="1:4" x14ac:dyDescent="0.25">
      <c r="A267" s="2" t="s">
        <v>866</v>
      </c>
      <c r="B267" s="2">
        <v>7.1</v>
      </c>
      <c r="D267" cm="1">
        <f t="array" ref="D267">AVERAGE(IF(IMDB_Movies_Cleaned!$A$2:$A$3849=A267,IMDB_Movies_Cleaned!$N$2:$N$3849))</f>
        <v>7.3999999999999995</v>
      </c>
    </row>
    <row r="268" spans="1:4" x14ac:dyDescent="0.25">
      <c r="A268" s="1" t="s">
        <v>111</v>
      </c>
      <c r="B268" s="1">
        <v>8.1</v>
      </c>
      <c r="D268" cm="1">
        <f t="array" ref="D268">AVERAGE(IF(IMDB_Movies_Cleaned!$A$2:$A$3849=A268,IMDB_Movies_Cleaned!$N$2:$N$3849))</f>
        <v>7.0705882352941174</v>
      </c>
    </row>
    <row r="269" spans="1:4" x14ac:dyDescent="0.25">
      <c r="A269" s="1" t="s">
        <v>169</v>
      </c>
      <c r="B269" s="1">
        <v>6.9</v>
      </c>
      <c r="D269" cm="1">
        <f t="array" ref="D269">AVERAGE(IF(IMDB_Movies_Cleaned!$A$2:$A$3849=A269,IMDB_Movies_Cleaned!$N$2:$N$3849))</f>
        <v>6.6384615384615397</v>
      </c>
    </row>
    <row r="270" spans="1:4" x14ac:dyDescent="0.25">
      <c r="A270" s="2" t="s">
        <v>875</v>
      </c>
      <c r="B270" s="2">
        <v>4.4000000000000004</v>
      </c>
      <c r="D270" cm="1">
        <f t="array" ref="D270">AVERAGE(IF(IMDB_Movies_Cleaned!$A$2:$A$3849=A270,IMDB_Movies_Cleaned!$N$2:$N$3849))</f>
        <v>5.4</v>
      </c>
    </row>
    <row r="271" spans="1:4" x14ac:dyDescent="0.25">
      <c r="A271" s="1" t="s">
        <v>881</v>
      </c>
      <c r="B271" s="1">
        <v>6.5</v>
      </c>
      <c r="D271" cm="1">
        <f t="array" ref="D271">AVERAGE(IF(IMDB_Movies_Cleaned!$A$2:$A$3849=A271,IMDB_Movies_Cleaned!$N$2:$N$3849))</f>
        <v>6.166666666666667</v>
      </c>
    </row>
    <row r="272" spans="1:4" x14ac:dyDescent="0.25">
      <c r="A272" s="2" t="s">
        <v>111</v>
      </c>
      <c r="B272" s="2">
        <v>8.5</v>
      </c>
      <c r="D272" cm="1">
        <f t="array" ref="D272">AVERAGE(IF(IMDB_Movies_Cleaned!$A$2:$A$3849=A272,IMDB_Movies_Cleaned!$N$2:$N$3849))</f>
        <v>7.0705882352941174</v>
      </c>
    </row>
    <row r="273" spans="1:4" x14ac:dyDescent="0.25">
      <c r="A273" s="1" t="s">
        <v>230</v>
      </c>
      <c r="B273" s="1">
        <v>7.7</v>
      </c>
      <c r="D273" cm="1">
        <f t="array" ref="D273">AVERAGE(IF(IMDB_Movies_Cleaned!$A$2:$A$3849=A273,IMDB_Movies_Cleaned!$N$2:$N$3849))</f>
        <v>7.5439999999999996</v>
      </c>
    </row>
    <row r="274" spans="1:4" x14ac:dyDescent="0.25">
      <c r="A274" s="2" t="s">
        <v>673</v>
      </c>
      <c r="B274" s="2">
        <v>7.4</v>
      </c>
      <c r="D274" cm="1">
        <f t="array" ref="D274">AVERAGE(IF(IMDB_Movies_Cleaned!$A$2:$A$3849=A274,IMDB_Movies_Cleaned!$N$2:$N$3849))</f>
        <v>6.6545454545454552</v>
      </c>
    </row>
    <row r="275" spans="1:4" x14ac:dyDescent="0.25">
      <c r="A275" s="1" t="s">
        <v>188</v>
      </c>
      <c r="B275" s="1">
        <v>8</v>
      </c>
      <c r="D275" cm="1">
        <f t="array" ref="D275">AVERAGE(IF(IMDB_Movies_Cleaned!$A$2:$A$3849=A275,IMDB_Movies_Cleaned!$N$2:$N$3849))</f>
        <v>6.7111111111111121</v>
      </c>
    </row>
    <row r="276" spans="1:4" x14ac:dyDescent="0.25">
      <c r="A276" s="2" t="s">
        <v>154</v>
      </c>
      <c r="B276" s="2">
        <v>5.7</v>
      </c>
      <c r="D276" cm="1">
        <f t="array" ref="D276">AVERAGE(IF(IMDB_Movies_Cleaned!$A$2:$A$3849=A276,IMDB_Movies_Cleaned!$N$2:$N$3849))</f>
        <v>6.9312500000000004</v>
      </c>
    </row>
    <row r="277" spans="1:4" x14ac:dyDescent="0.25">
      <c r="A277" s="1" t="s">
        <v>14</v>
      </c>
      <c r="B277" s="1">
        <v>8.5</v>
      </c>
      <c r="D277" cm="1">
        <f t="array" ref="D277">AVERAGE(IF(IMDB_Movies_Cleaned!$A$2:$A$3849=A277,IMDB_Movies_Cleaned!$N$2:$N$3849))</f>
        <v>7.9142857142857137</v>
      </c>
    </row>
    <row r="278" spans="1:4" x14ac:dyDescent="0.25">
      <c r="A278" s="2" t="s">
        <v>854</v>
      </c>
      <c r="B278" s="2">
        <v>7</v>
      </c>
      <c r="D278" cm="1">
        <f t="array" ref="D278">AVERAGE(IF(IMDB_Movies_Cleaned!$A$2:$A$3849=A278,IMDB_Movies_Cleaned!$N$2:$N$3849))</f>
        <v>7.083333333333333</v>
      </c>
    </row>
    <row r="279" spans="1:4" x14ac:dyDescent="0.25">
      <c r="A279" s="1" t="s">
        <v>111</v>
      </c>
      <c r="B279" s="1">
        <v>7.8</v>
      </c>
      <c r="D279" cm="1">
        <f t="array" ref="D279">AVERAGE(IF(IMDB_Movies_Cleaned!$A$2:$A$3849=A279,IMDB_Movies_Cleaned!$N$2:$N$3849))</f>
        <v>7.0705882352941174</v>
      </c>
    </row>
    <row r="280" spans="1:4" x14ac:dyDescent="0.25">
      <c r="A280" s="2" t="s">
        <v>14</v>
      </c>
      <c r="B280" s="2">
        <v>7.2</v>
      </c>
      <c r="D280" cm="1">
        <f t="array" ref="D280">AVERAGE(IF(IMDB_Movies_Cleaned!$A$2:$A$3849=A280,IMDB_Movies_Cleaned!$N$2:$N$3849))</f>
        <v>7.9142857142857137</v>
      </c>
    </row>
    <row r="281" spans="1:4" x14ac:dyDescent="0.25">
      <c r="A281" s="1" t="s">
        <v>909</v>
      </c>
      <c r="B281" s="1">
        <v>6.4</v>
      </c>
      <c r="D281" cm="1">
        <f t="array" ref="D281">AVERAGE(IF(IMDB_Movies_Cleaned!$A$2:$A$3849=A281,IMDB_Movies_Cleaned!$N$2:$N$3849))</f>
        <v>6.791666666666667</v>
      </c>
    </row>
    <row r="282" spans="1:4" x14ac:dyDescent="0.25">
      <c r="A282" s="2" t="s">
        <v>911</v>
      </c>
      <c r="B282" s="2">
        <v>5.5</v>
      </c>
      <c r="D282" cm="1">
        <f t="array" ref="D282">AVERAGE(IF(IMDB_Movies_Cleaned!$A$2:$A$3849=A282,IMDB_Movies_Cleaned!$N$2:$N$3849))</f>
        <v>6.0166666666666657</v>
      </c>
    </row>
    <row r="283" spans="1:4" x14ac:dyDescent="0.25">
      <c r="A283" s="1" t="s">
        <v>915</v>
      </c>
      <c r="B283" s="1">
        <v>6.7</v>
      </c>
      <c r="D283" cm="1">
        <f t="array" ref="D283">AVERAGE(IF(IMDB_Movies_Cleaned!$A$2:$A$3849=A283,IMDB_Movies_Cleaned!$N$2:$N$3849))</f>
        <v>6.9166666666666679</v>
      </c>
    </row>
    <row r="284" spans="1:4" x14ac:dyDescent="0.25">
      <c r="A284" s="2" t="s">
        <v>918</v>
      </c>
      <c r="B284" s="2">
        <v>6.1</v>
      </c>
      <c r="D284" cm="1">
        <f t="array" ref="D284">AVERAGE(IF(IMDB_Movies_Cleaned!$A$2:$A$3849=A284,IMDB_Movies_Cleaned!$N$2:$N$3849))</f>
        <v>6.0400000000000009</v>
      </c>
    </row>
    <row r="285" spans="1:4" x14ac:dyDescent="0.25">
      <c r="A285" s="1" t="s">
        <v>922</v>
      </c>
      <c r="B285" s="1">
        <v>8.5</v>
      </c>
      <c r="D285" cm="1">
        <f t="array" ref="D285">AVERAGE(IF(IMDB_Movies_Cleaned!$A$2:$A$3849=A285,IMDB_Movies_Cleaned!$N$2:$N$3849))</f>
        <v>8.2000000000000011</v>
      </c>
    </row>
    <row r="286" spans="1:4" x14ac:dyDescent="0.25">
      <c r="A286" s="2" t="s">
        <v>925</v>
      </c>
      <c r="B286" s="2">
        <v>6.9</v>
      </c>
      <c r="D286" cm="1">
        <f t="array" ref="D286">AVERAGE(IF(IMDB_Movies_Cleaned!$A$2:$A$3849=A286,IMDB_Movies_Cleaned!$N$2:$N$3849))</f>
        <v>6.85</v>
      </c>
    </row>
    <row r="287" spans="1:4" x14ac:dyDescent="0.25">
      <c r="A287" s="1" t="s">
        <v>929</v>
      </c>
      <c r="B287" s="1">
        <v>7.3</v>
      </c>
      <c r="D287" cm="1">
        <f t="array" ref="D287">AVERAGE(IF(IMDB_Movies_Cleaned!$A$2:$A$3849=A287,IMDB_Movies_Cleaned!$N$2:$N$3849))</f>
        <v>6.666666666666667</v>
      </c>
    </row>
    <row r="288" spans="1:4" x14ac:dyDescent="0.25">
      <c r="A288" s="2" t="s">
        <v>932</v>
      </c>
      <c r="B288" s="2">
        <v>6.7</v>
      </c>
      <c r="D288" cm="1">
        <f t="array" ref="D288">AVERAGE(IF(IMDB_Movies_Cleaned!$A$2:$A$3849=A288,IMDB_Movies_Cleaned!$N$2:$N$3849))</f>
        <v>6.0857142857142863</v>
      </c>
    </row>
    <row r="289" spans="1:4" x14ac:dyDescent="0.25">
      <c r="A289" s="1" t="s">
        <v>395</v>
      </c>
      <c r="B289" s="1">
        <v>6.9</v>
      </c>
      <c r="D289" cm="1">
        <f t="array" ref="D289">AVERAGE(IF(IMDB_Movies_Cleaned!$A$2:$A$3849=A289,IMDB_Movies_Cleaned!$N$2:$N$3849))</f>
        <v>6.5</v>
      </c>
    </row>
    <row r="290" spans="1:4" x14ac:dyDescent="0.25">
      <c r="A290" s="2" t="s">
        <v>938</v>
      </c>
      <c r="B290" s="2">
        <v>5.0999999999999996</v>
      </c>
      <c r="D290" cm="1">
        <f t="array" ref="D290">AVERAGE(IF(IMDB_Movies_Cleaned!$A$2:$A$3849=A290,IMDB_Movies_Cleaned!$N$2:$N$3849))</f>
        <v>5.0999999999999996</v>
      </c>
    </row>
    <row r="291" spans="1:4" x14ac:dyDescent="0.25">
      <c r="A291" s="1" t="s">
        <v>941</v>
      </c>
      <c r="B291" s="1">
        <v>6.8</v>
      </c>
      <c r="D291" cm="1">
        <f t="array" ref="D291">AVERAGE(IF(IMDB_Movies_Cleaned!$A$2:$A$3849=A291,IMDB_Movies_Cleaned!$N$2:$N$3849))</f>
        <v>7.5750000000000002</v>
      </c>
    </row>
    <row r="292" spans="1:4" x14ac:dyDescent="0.25">
      <c r="A292" s="1" t="s">
        <v>944</v>
      </c>
      <c r="B292" s="1">
        <v>6.7</v>
      </c>
      <c r="D292" cm="1">
        <f t="array" ref="D292">AVERAGE(IF(IMDB_Movies_Cleaned!$A$2:$A$3849=A292,IMDB_Movies_Cleaned!$N$2:$N$3849))</f>
        <v>6.8666666666666671</v>
      </c>
    </row>
    <row r="293" spans="1:4" x14ac:dyDescent="0.25">
      <c r="A293" s="2" t="s">
        <v>946</v>
      </c>
      <c r="B293" s="2">
        <v>6</v>
      </c>
      <c r="D293" cm="1">
        <f t="array" ref="D293">AVERAGE(IF(IMDB_Movies_Cleaned!$A$2:$A$3849=A293,IMDB_Movies_Cleaned!$N$2:$N$3849))</f>
        <v>6.833333333333333</v>
      </c>
    </row>
    <row r="294" spans="1:4" x14ac:dyDescent="0.25">
      <c r="A294" s="1" t="s">
        <v>950</v>
      </c>
      <c r="B294" s="1">
        <v>5.7</v>
      </c>
      <c r="D294" cm="1">
        <f t="array" ref="D294">AVERAGE(IF(IMDB_Movies_Cleaned!$A$2:$A$3849=A294,IMDB_Movies_Cleaned!$N$2:$N$3849))</f>
        <v>5.2200000000000006</v>
      </c>
    </row>
    <row r="295" spans="1:4" x14ac:dyDescent="0.25">
      <c r="A295" s="2" t="s">
        <v>560</v>
      </c>
      <c r="B295" s="2">
        <v>8</v>
      </c>
      <c r="D295" cm="1">
        <f t="array" ref="D295">AVERAGE(IF(IMDB_Movies_Cleaned!$A$2:$A$3849=A295,IMDB_Movies_Cleaned!$N$2:$N$3849))</f>
        <v>7.3250000000000002</v>
      </c>
    </row>
    <row r="296" spans="1:4" x14ac:dyDescent="0.25">
      <c r="A296" s="1" t="s">
        <v>281</v>
      </c>
      <c r="B296" s="1">
        <v>8.1999999999999993</v>
      </c>
      <c r="D296" cm="1">
        <f t="array" ref="D296">AVERAGE(IF(IMDB_Movies_Cleaned!$A$2:$A$3849=A296,IMDB_Movies_Cleaned!$N$2:$N$3849))</f>
        <v>7.6749999999999998</v>
      </c>
    </row>
    <row r="297" spans="1:4" x14ac:dyDescent="0.25">
      <c r="A297" s="2" t="s">
        <v>706</v>
      </c>
      <c r="B297" s="2">
        <v>5.4</v>
      </c>
      <c r="D297" cm="1">
        <f t="array" ref="D297">AVERAGE(IF(IMDB_Movies_Cleaned!$A$2:$A$3849=A297,IMDB_Movies_Cleaned!$N$2:$N$3849))</f>
        <v>6.3416666666666659</v>
      </c>
    </row>
    <row r="298" spans="1:4" x14ac:dyDescent="0.25">
      <c r="A298" s="1" t="s">
        <v>694</v>
      </c>
      <c r="B298" s="1">
        <v>7.2</v>
      </c>
      <c r="D298" cm="1">
        <f t="array" ref="D298">AVERAGE(IF(IMDB_Movies_Cleaned!$A$2:$A$3849=A298,IMDB_Movies_Cleaned!$N$2:$N$3849))</f>
        <v>6.56</v>
      </c>
    </row>
    <row r="299" spans="1:4" x14ac:dyDescent="0.25">
      <c r="A299" s="2" t="s">
        <v>965</v>
      </c>
      <c r="B299" s="2">
        <v>7.5</v>
      </c>
      <c r="D299" cm="1">
        <f t="array" ref="D299">AVERAGE(IF(IMDB_Movies_Cleaned!$A$2:$A$3849=A299,IMDB_Movies_Cleaned!$N$2:$N$3849))</f>
        <v>7.3250000000000002</v>
      </c>
    </row>
    <row r="300" spans="1:4" x14ac:dyDescent="0.25">
      <c r="A300" s="1" t="s">
        <v>65</v>
      </c>
      <c r="B300" s="1">
        <v>7</v>
      </c>
      <c r="D300" cm="1">
        <f t="array" ref="D300">AVERAGE(IF(IMDB_Movies_Cleaned!$A$2:$A$3849=A300,IMDB_Movies_Cleaned!$N$2:$N$3849))</f>
        <v>7.1749999999999998</v>
      </c>
    </row>
    <row r="301" spans="1:4" x14ac:dyDescent="0.25">
      <c r="A301" s="2" t="s">
        <v>971</v>
      </c>
      <c r="B301" s="2">
        <v>3.3</v>
      </c>
      <c r="D301" cm="1">
        <f t="array" ref="D301">AVERAGE(IF(IMDB_Movies_Cleaned!$A$2:$A$3849=A301,IMDB_Movies_Cleaned!$N$2:$N$3849))</f>
        <v>3.3</v>
      </c>
    </row>
    <row r="302" spans="1:4" x14ac:dyDescent="0.25">
      <c r="A302" s="1" t="s">
        <v>157</v>
      </c>
      <c r="B302" s="1">
        <v>6</v>
      </c>
      <c r="D302" cm="1">
        <f t="array" ref="D302">AVERAGE(IF(IMDB_Movies_Cleaned!$A$2:$A$3849=A302,IMDB_Movies_Cleaned!$N$2:$N$3849))</f>
        <v>6.4555555555555557</v>
      </c>
    </row>
    <row r="303" spans="1:4" x14ac:dyDescent="0.25">
      <c r="A303" s="2" t="s">
        <v>866</v>
      </c>
      <c r="B303" s="2">
        <v>7.1</v>
      </c>
      <c r="D303" cm="1">
        <f t="array" ref="D303">AVERAGE(IF(IMDB_Movies_Cleaned!$A$2:$A$3849=A303,IMDB_Movies_Cleaned!$N$2:$N$3849))</f>
        <v>7.3999999999999995</v>
      </c>
    </row>
    <row r="304" spans="1:4" x14ac:dyDescent="0.25">
      <c r="A304" s="1" t="s">
        <v>977</v>
      </c>
      <c r="B304" s="1">
        <v>5.4</v>
      </c>
      <c r="D304" cm="1">
        <f t="array" ref="D304">AVERAGE(IF(IMDB_Movies_Cleaned!$A$2:$A$3849=A304,IMDB_Movies_Cleaned!$N$2:$N$3849))</f>
        <v>6.2</v>
      </c>
    </row>
    <row r="305" spans="1:4" x14ac:dyDescent="0.25">
      <c r="A305" s="2" t="s">
        <v>981</v>
      </c>
      <c r="B305" s="2">
        <v>6.1</v>
      </c>
      <c r="D305" cm="1">
        <f t="array" ref="D305">AVERAGE(IF(IMDB_Movies_Cleaned!$A$2:$A$3849=A305,IMDB_Movies_Cleaned!$N$2:$N$3849))</f>
        <v>6.1</v>
      </c>
    </row>
    <row r="306" spans="1:4" x14ac:dyDescent="0.25">
      <c r="A306" s="1" t="s">
        <v>983</v>
      </c>
      <c r="B306" s="1">
        <v>5.3</v>
      </c>
      <c r="D306" cm="1">
        <f t="array" ref="D306">AVERAGE(IF(IMDB_Movies_Cleaned!$A$2:$A$3849=A306,IMDB_Movies_Cleaned!$N$2:$N$3849))</f>
        <v>5.3</v>
      </c>
    </row>
    <row r="307" spans="1:4" x14ac:dyDescent="0.25">
      <c r="A307" s="2" t="s">
        <v>986</v>
      </c>
      <c r="B307" s="2">
        <v>2.2000000000000002</v>
      </c>
      <c r="D307" cm="1">
        <f t="array" ref="D307">AVERAGE(IF(IMDB_Movies_Cleaned!$A$2:$A$3849=A307,IMDB_Movies_Cleaned!$N$2:$N$3849))</f>
        <v>3.7</v>
      </c>
    </row>
    <row r="308" spans="1:4" x14ac:dyDescent="0.25">
      <c r="A308" s="1" t="s">
        <v>475</v>
      </c>
      <c r="B308" s="1">
        <v>7</v>
      </c>
      <c r="D308" cm="1">
        <f t="array" ref="D308">AVERAGE(IF(IMDB_Movies_Cleaned!$A$2:$A$3849=A308,IMDB_Movies_Cleaned!$N$2:$N$3849))</f>
        <v>6.9307692307692301</v>
      </c>
    </row>
    <row r="309" spans="1:4" x14ac:dyDescent="0.25">
      <c r="A309" s="2" t="s">
        <v>991</v>
      </c>
      <c r="B309" s="2">
        <v>3.8</v>
      </c>
      <c r="D309" cm="1">
        <f t="array" ref="D309">AVERAGE(IF(IMDB_Movies_Cleaned!$A$2:$A$3849=A309,IMDB_Movies_Cleaned!$N$2:$N$3849))</f>
        <v>5.5</v>
      </c>
    </row>
    <row r="310" spans="1:4" x14ac:dyDescent="0.25">
      <c r="A310" s="1" t="s">
        <v>627</v>
      </c>
      <c r="B310" s="1">
        <v>6.9</v>
      </c>
      <c r="D310" cm="1">
        <f t="array" ref="D310">AVERAGE(IF(IMDB_Movies_Cleaned!$A$2:$A$3849=A310,IMDB_Movies_Cleaned!$N$2:$N$3849))</f>
        <v>7.5857142857142872</v>
      </c>
    </row>
    <row r="311" spans="1:4" x14ac:dyDescent="0.25">
      <c r="A311" s="2" t="s">
        <v>997</v>
      </c>
      <c r="B311" s="2">
        <v>7.2</v>
      </c>
      <c r="D311" cm="1">
        <f t="array" ref="D311">AVERAGE(IF(IMDB_Movies_Cleaned!$A$2:$A$3849=A311,IMDB_Movies_Cleaned!$N$2:$N$3849))</f>
        <v>6.9</v>
      </c>
    </row>
    <row r="312" spans="1:4" x14ac:dyDescent="0.25">
      <c r="A312" s="1" t="s">
        <v>1000</v>
      </c>
      <c r="B312" s="1">
        <v>7.3</v>
      </c>
      <c r="D312" cm="1">
        <f t="array" ref="D312">AVERAGE(IF(IMDB_Movies_Cleaned!$A$2:$A$3849=A312,IMDB_Movies_Cleaned!$N$2:$N$3849))</f>
        <v>7.05</v>
      </c>
    </row>
    <row r="313" spans="1:4" x14ac:dyDescent="0.25">
      <c r="A313" s="2" t="s">
        <v>309</v>
      </c>
      <c r="B313" s="2">
        <v>6.3</v>
      </c>
      <c r="D313" cm="1">
        <f t="array" ref="D313">AVERAGE(IF(IMDB_Movies_Cleaned!$A$2:$A$3849=A313,IMDB_Movies_Cleaned!$N$2:$N$3849))</f>
        <v>6.0750000000000002</v>
      </c>
    </row>
    <row r="314" spans="1:4" x14ac:dyDescent="0.25">
      <c r="A314" s="1" t="s">
        <v>281</v>
      </c>
      <c r="B314" s="1">
        <v>7.5</v>
      </c>
      <c r="D314" cm="1">
        <f t="array" ref="D314">AVERAGE(IF(IMDB_Movies_Cleaned!$A$2:$A$3849=A314,IMDB_Movies_Cleaned!$N$2:$N$3849))</f>
        <v>7.6749999999999998</v>
      </c>
    </row>
    <row r="315" spans="1:4" x14ac:dyDescent="0.25">
      <c r="A315" s="2" t="s">
        <v>1009</v>
      </c>
      <c r="B315" s="2">
        <v>7.6</v>
      </c>
      <c r="D315" cm="1">
        <f t="array" ref="D315">AVERAGE(IF(IMDB_Movies_Cleaned!$A$2:$A$3849=A315,IMDB_Movies_Cleaned!$N$2:$N$3849))</f>
        <v>7.5250000000000004</v>
      </c>
    </row>
    <row r="316" spans="1:4" x14ac:dyDescent="0.25">
      <c r="A316" s="1" t="s">
        <v>1013</v>
      </c>
      <c r="B316" s="1">
        <v>6.8</v>
      </c>
      <c r="D316" cm="1">
        <f t="array" ref="D316">AVERAGE(IF(IMDB_Movies_Cleaned!$A$2:$A$3849=A316,IMDB_Movies_Cleaned!$N$2:$N$3849))</f>
        <v>6.8</v>
      </c>
    </row>
    <row r="317" spans="1:4" x14ac:dyDescent="0.25">
      <c r="A317" s="2" t="s">
        <v>1018</v>
      </c>
      <c r="B317" s="2">
        <v>5.2</v>
      </c>
      <c r="D317" cm="1">
        <f t="array" ref="D317">AVERAGE(IF(IMDB_Movies_Cleaned!$A$2:$A$3849=A317,IMDB_Movies_Cleaned!$N$2:$N$3849))</f>
        <v>6.4142857142857137</v>
      </c>
    </row>
    <row r="318" spans="1:4" x14ac:dyDescent="0.25">
      <c r="A318" s="1" t="s">
        <v>111</v>
      </c>
      <c r="B318" s="1">
        <v>7.7</v>
      </c>
      <c r="D318" cm="1">
        <f t="array" ref="D318">AVERAGE(IF(IMDB_Movies_Cleaned!$A$2:$A$3849=A318,IMDB_Movies_Cleaned!$N$2:$N$3849))</f>
        <v>7.0705882352941174</v>
      </c>
    </row>
    <row r="319" spans="1:4" x14ac:dyDescent="0.25">
      <c r="A319" s="2" t="s">
        <v>1024</v>
      </c>
      <c r="B319" s="2">
        <v>6.2</v>
      </c>
      <c r="D319" cm="1">
        <f t="array" ref="D319">AVERAGE(IF(IMDB_Movies_Cleaned!$A$2:$A$3849=A319,IMDB_Movies_Cleaned!$N$2:$N$3849))</f>
        <v>6.5714285714285712</v>
      </c>
    </row>
    <row r="320" spans="1:4" x14ac:dyDescent="0.25">
      <c r="A320" s="1" t="s">
        <v>1026</v>
      </c>
      <c r="B320" s="1">
        <v>7.7</v>
      </c>
      <c r="D320" cm="1">
        <f t="array" ref="D320">AVERAGE(IF(IMDB_Movies_Cleaned!$A$2:$A$3849=A320,IMDB_Movies_Cleaned!$N$2:$N$3849))</f>
        <v>6.625</v>
      </c>
    </row>
    <row r="321" spans="1:4" x14ac:dyDescent="0.25">
      <c r="A321" s="2" t="s">
        <v>1029</v>
      </c>
      <c r="B321" s="2">
        <v>4.3</v>
      </c>
      <c r="D321" cm="1">
        <f t="array" ref="D321">AVERAGE(IF(IMDB_Movies_Cleaned!$A$2:$A$3849=A321,IMDB_Movies_Cleaned!$N$2:$N$3849))</f>
        <v>4.3</v>
      </c>
    </row>
    <row r="322" spans="1:4" x14ac:dyDescent="0.25">
      <c r="A322" s="1" t="s">
        <v>1032</v>
      </c>
      <c r="B322" s="1">
        <v>6.9</v>
      </c>
      <c r="D322" cm="1">
        <f t="array" ref="D322">AVERAGE(IF(IMDB_Movies_Cleaned!$A$2:$A$3849=A322,IMDB_Movies_Cleaned!$N$2:$N$3849))</f>
        <v>6.45</v>
      </c>
    </row>
    <row r="323" spans="1:4" x14ac:dyDescent="0.25">
      <c r="A323" s="2" t="s">
        <v>997</v>
      </c>
      <c r="B323" s="2">
        <v>6.6</v>
      </c>
      <c r="D323" cm="1">
        <f t="array" ref="D323">AVERAGE(IF(IMDB_Movies_Cleaned!$A$2:$A$3849=A323,IMDB_Movies_Cleaned!$N$2:$N$3849))</f>
        <v>6.9</v>
      </c>
    </row>
    <row r="324" spans="1:4" x14ac:dyDescent="0.25">
      <c r="A324" s="1" t="s">
        <v>480</v>
      </c>
      <c r="B324" s="1">
        <v>7</v>
      </c>
      <c r="D324" cm="1">
        <f t="array" ref="D324">AVERAGE(IF(IMDB_Movies_Cleaned!$A$2:$A$3849=A324,IMDB_Movies_Cleaned!$N$2:$N$3849))</f>
        <v>7.1571428571428575</v>
      </c>
    </row>
    <row r="325" spans="1:4" x14ac:dyDescent="0.25">
      <c r="A325" s="2" t="s">
        <v>100</v>
      </c>
      <c r="B325" s="2">
        <v>6.7</v>
      </c>
      <c r="D325" cm="1">
        <f t="array" ref="D325">AVERAGE(IF(IMDB_Movies_Cleaned!$A$2:$A$3849=A325,IMDB_Movies_Cleaned!$N$2:$N$3849))</f>
        <v>7.6750000000000007</v>
      </c>
    </row>
    <row r="326" spans="1:4" x14ac:dyDescent="0.25">
      <c r="A326" s="1" t="s">
        <v>39</v>
      </c>
      <c r="B326" s="1">
        <v>8.1999999999999993</v>
      </c>
      <c r="D326" cm="1">
        <f t="array" ref="D326">AVERAGE(IF(IMDB_Movies_Cleaned!$A$2:$A$3849=A326,IMDB_Movies_Cleaned!$N$2:$N$3849))</f>
        <v>7.7333333333333334</v>
      </c>
    </row>
    <row r="327" spans="1:4" x14ac:dyDescent="0.25">
      <c r="A327" s="2" t="s">
        <v>100</v>
      </c>
      <c r="B327" s="2">
        <v>8.9</v>
      </c>
      <c r="D327" cm="1">
        <f t="array" ref="D327">AVERAGE(IF(IMDB_Movies_Cleaned!$A$2:$A$3849=A327,IMDB_Movies_Cleaned!$N$2:$N$3849))</f>
        <v>7.6750000000000007</v>
      </c>
    </row>
    <row r="328" spans="1:4" x14ac:dyDescent="0.25">
      <c r="A328" s="1" t="s">
        <v>100</v>
      </c>
      <c r="B328" s="1">
        <v>8.6999999999999993</v>
      </c>
      <c r="D328" cm="1">
        <f t="array" ref="D328">AVERAGE(IF(IMDB_Movies_Cleaned!$A$2:$A$3849=A328,IMDB_Movies_Cleaned!$N$2:$N$3849))</f>
        <v>7.6750000000000007</v>
      </c>
    </row>
    <row r="329" spans="1:4" x14ac:dyDescent="0.25">
      <c r="A329" s="2" t="s">
        <v>1047</v>
      </c>
      <c r="B329" s="2">
        <v>5.5</v>
      </c>
      <c r="D329" cm="1">
        <f t="array" ref="D329">AVERAGE(IF(IMDB_Movies_Cleaned!$A$2:$A$3849=A329,IMDB_Movies_Cleaned!$N$2:$N$3849))</f>
        <v>6.2666666666666666</v>
      </c>
    </row>
    <row r="330" spans="1:4" x14ac:dyDescent="0.25">
      <c r="A330" s="1" t="s">
        <v>932</v>
      </c>
      <c r="B330" s="1">
        <v>5.7</v>
      </c>
      <c r="D330" cm="1">
        <f t="array" ref="D330">AVERAGE(IF(IMDB_Movies_Cleaned!$A$2:$A$3849=A330,IMDB_Movies_Cleaned!$N$2:$N$3849))</f>
        <v>6.0857142857142863</v>
      </c>
    </row>
    <row r="331" spans="1:4" x14ac:dyDescent="0.25">
      <c r="A331" s="2" t="s">
        <v>1051</v>
      </c>
      <c r="B331" s="2">
        <v>6.3</v>
      </c>
      <c r="D331" cm="1">
        <f t="array" ref="D331">AVERAGE(IF(IMDB_Movies_Cleaned!$A$2:$A$3849=A331,IMDB_Movies_Cleaned!$N$2:$N$3849))</f>
        <v>6.3</v>
      </c>
    </row>
    <row r="332" spans="1:4" x14ac:dyDescent="0.25">
      <c r="A332" s="1" t="s">
        <v>498</v>
      </c>
      <c r="B332" s="1">
        <v>5.9</v>
      </c>
      <c r="D332" cm="1">
        <f t="array" ref="D332">AVERAGE(IF(IMDB_Movies_Cleaned!$A$2:$A$3849=A332,IMDB_Movies_Cleaned!$N$2:$N$3849))</f>
        <v>6.3250000000000002</v>
      </c>
    </row>
    <row r="333" spans="1:4" x14ac:dyDescent="0.25">
      <c r="A333" s="2" t="s">
        <v>1058</v>
      </c>
      <c r="B333" s="2">
        <v>7.6</v>
      </c>
      <c r="D333" cm="1">
        <f t="array" ref="D333">AVERAGE(IF(IMDB_Movies_Cleaned!$A$2:$A$3849=A333,IMDB_Movies_Cleaned!$N$2:$N$3849))</f>
        <v>6.5333333333333341</v>
      </c>
    </row>
    <row r="334" spans="1:4" x14ac:dyDescent="0.25">
      <c r="A334" s="1" t="s">
        <v>1061</v>
      </c>
      <c r="B334" s="1">
        <v>6.6</v>
      </c>
      <c r="D334" cm="1">
        <f t="array" ref="D334">AVERAGE(IF(IMDB_Movies_Cleaned!$A$2:$A$3849=A334,IMDB_Movies_Cleaned!$N$2:$N$3849))</f>
        <v>6.3</v>
      </c>
    </row>
    <row r="335" spans="1:4" x14ac:dyDescent="0.25">
      <c r="A335" s="2" t="s">
        <v>1063</v>
      </c>
      <c r="B335" s="2">
        <v>5.3</v>
      </c>
      <c r="D335" cm="1">
        <f t="array" ref="D335">AVERAGE(IF(IMDB_Movies_Cleaned!$A$2:$A$3849=A335,IMDB_Movies_Cleaned!$N$2:$N$3849))</f>
        <v>5.7999999999999989</v>
      </c>
    </row>
    <row r="336" spans="1:4" x14ac:dyDescent="0.25">
      <c r="A336" s="1" t="s">
        <v>1066</v>
      </c>
      <c r="B336" s="1">
        <v>6</v>
      </c>
      <c r="D336" cm="1">
        <f t="array" ref="D336">AVERAGE(IF(IMDB_Movies_Cleaned!$A$2:$A$3849=A336,IMDB_Movies_Cleaned!$N$2:$N$3849))</f>
        <v>7.05</v>
      </c>
    </row>
    <row r="337" spans="1:4" x14ac:dyDescent="0.25">
      <c r="A337" s="2" t="s">
        <v>343</v>
      </c>
      <c r="B337" s="2">
        <v>8</v>
      </c>
      <c r="D337" cm="1">
        <f t="array" ref="D337">AVERAGE(IF(IMDB_Movies_Cleaned!$A$2:$A$3849=A337,IMDB_Movies_Cleaned!$N$2:$N$3849))</f>
        <v>7.58</v>
      </c>
    </row>
    <row r="338" spans="1:4" x14ac:dyDescent="0.25">
      <c r="A338" s="1" t="s">
        <v>1073</v>
      </c>
      <c r="B338" s="1">
        <v>5.6</v>
      </c>
      <c r="D338" cm="1">
        <f t="array" ref="D338">AVERAGE(IF(IMDB_Movies_Cleaned!$A$2:$A$3849=A338,IMDB_Movies_Cleaned!$N$2:$N$3849))</f>
        <v>5.7466666666666661</v>
      </c>
    </row>
    <row r="339" spans="1:4" x14ac:dyDescent="0.25">
      <c r="A339" s="2" t="s">
        <v>673</v>
      </c>
      <c r="B339" s="2">
        <v>5.9</v>
      </c>
      <c r="D339" cm="1">
        <f t="array" ref="D339">AVERAGE(IF(IMDB_Movies_Cleaned!$A$2:$A$3849=A339,IMDB_Movies_Cleaned!$N$2:$N$3849))</f>
        <v>6.6545454545454552</v>
      </c>
    </row>
    <row r="340" spans="1:4" x14ac:dyDescent="0.25">
      <c r="A340" s="1" t="s">
        <v>95</v>
      </c>
      <c r="B340" s="1">
        <v>7.3</v>
      </c>
      <c r="D340" cm="1">
        <f t="array" ref="D340">AVERAGE(IF(IMDB_Movies_Cleaned!$A$2:$A$3849=A340,IMDB_Movies_Cleaned!$N$2:$N$3849))</f>
        <v>6.4571428571428564</v>
      </c>
    </row>
    <row r="341" spans="1:4" x14ac:dyDescent="0.25">
      <c r="A341" s="2" t="s">
        <v>183</v>
      </c>
      <c r="B341" s="2">
        <v>7.9</v>
      </c>
      <c r="D341" cm="1">
        <f t="array" ref="D341">AVERAGE(IF(IMDB_Movies_Cleaned!$A$2:$A$3849=A341,IMDB_Movies_Cleaned!$N$2:$N$3849))</f>
        <v>7.38</v>
      </c>
    </row>
    <row r="342" spans="1:4" x14ac:dyDescent="0.25">
      <c r="A342" s="1" t="s">
        <v>909</v>
      </c>
      <c r="B342" s="1">
        <v>6.8</v>
      </c>
      <c r="D342" cm="1">
        <f t="array" ref="D342">AVERAGE(IF(IMDB_Movies_Cleaned!$A$2:$A$3849=A342,IMDB_Movies_Cleaned!$N$2:$N$3849))</f>
        <v>6.791666666666667</v>
      </c>
    </row>
    <row r="343" spans="1:4" x14ac:dyDescent="0.25">
      <c r="A343" s="2" t="s">
        <v>157</v>
      </c>
      <c r="B343" s="2">
        <v>6.6</v>
      </c>
      <c r="D343" cm="1">
        <f t="array" ref="D343">AVERAGE(IF(IMDB_Movies_Cleaned!$A$2:$A$3849=A343,IMDB_Movies_Cleaned!$N$2:$N$3849))</f>
        <v>6.4555555555555557</v>
      </c>
    </row>
    <row r="344" spans="1:4" x14ac:dyDescent="0.25">
      <c r="A344" s="1" t="s">
        <v>253</v>
      </c>
      <c r="B344" s="1">
        <v>6.6</v>
      </c>
      <c r="D344" cm="1">
        <f t="array" ref="D344">AVERAGE(IF(IMDB_Movies_Cleaned!$A$2:$A$3849=A344,IMDB_Movies_Cleaned!$N$2:$N$3849))</f>
        <v>7.3076923076923084</v>
      </c>
    </row>
    <row r="345" spans="1:4" x14ac:dyDescent="0.25">
      <c r="A345" s="2" t="s">
        <v>1087</v>
      </c>
      <c r="B345" s="2">
        <v>7</v>
      </c>
      <c r="D345" cm="1">
        <f t="array" ref="D345">AVERAGE(IF(IMDB_Movies_Cleaned!$A$2:$A$3849=A345,IMDB_Movies_Cleaned!$N$2:$N$3849))</f>
        <v>7.2749999999999995</v>
      </c>
    </row>
    <row r="346" spans="1:4" x14ac:dyDescent="0.25">
      <c r="A346" s="1" t="s">
        <v>684</v>
      </c>
      <c r="B346" s="1">
        <v>7</v>
      </c>
      <c r="D346" cm="1">
        <f t="array" ref="D346">AVERAGE(IF(IMDB_Movies_Cleaned!$A$2:$A$3849=A346,IMDB_Movies_Cleaned!$N$2:$N$3849))</f>
        <v>6.8249999999999993</v>
      </c>
    </row>
    <row r="347" spans="1:4" x14ac:dyDescent="0.25">
      <c r="A347" s="2" t="s">
        <v>1093</v>
      </c>
      <c r="B347" s="2">
        <v>7.3</v>
      </c>
      <c r="D347" cm="1">
        <f t="array" ref="D347">AVERAGE(IF(IMDB_Movies_Cleaned!$A$2:$A$3849=A347,IMDB_Movies_Cleaned!$N$2:$N$3849))</f>
        <v>6.3400000000000007</v>
      </c>
    </row>
    <row r="348" spans="1:4" x14ac:dyDescent="0.25">
      <c r="A348" s="1" t="s">
        <v>196</v>
      </c>
      <c r="B348" s="1">
        <v>5.5</v>
      </c>
      <c r="D348" cm="1">
        <f t="array" ref="D348">AVERAGE(IF(IMDB_Movies_Cleaned!$A$2:$A$3849=A348,IMDB_Movies_Cleaned!$N$2:$N$3849))</f>
        <v>6.083333333333333</v>
      </c>
    </row>
    <row r="349" spans="1:4" x14ac:dyDescent="0.25">
      <c r="A349" s="2" t="s">
        <v>281</v>
      </c>
      <c r="B349" s="2">
        <v>8.5</v>
      </c>
      <c r="D349" cm="1">
        <f t="array" ref="D349">AVERAGE(IF(IMDB_Movies_Cleaned!$A$2:$A$3849=A349,IMDB_Movies_Cleaned!$N$2:$N$3849))</f>
        <v>7.6749999999999998</v>
      </c>
    </row>
    <row r="350" spans="1:4" x14ac:dyDescent="0.25">
      <c r="A350" s="1" t="s">
        <v>1102</v>
      </c>
      <c r="B350" s="1">
        <v>7.5</v>
      </c>
      <c r="D350" cm="1">
        <f t="array" ref="D350">AVERAGE(IF(IMDB_Movies_Cleaned!$A$2:$A$3849=A350,IMDB_Movies_Cleaned!$N$2:$N$3849))</f>
        <v>7.5</v>
      </c>
    </row>
    <row r="351" spans="1:4" x14ac:dyDescent="0.25">
      <c r="A351" s="2" t="s">
        <v>1093</v>
      </c>
      <c r="B351" s="2">
        <v>7</v>
      </c>
      <c r="D351" cm="1">
        <f t="array" ref="D351">AVERAGE(IF(IMDB_Movies_Cleaned!$A$2:$A$3849=A351,IMDB_Movies_Cleaned!$N$2:$N$3849))</f>
        <v>6.3400000000000007</v>
      </c>
    </row>
    <row r="352" spans="1:4" x14ac:dyDescent="0.25">
      <c r="A352" s="1" t="s">
        <v>383</v>
      </c>
      <c r="B352" s="1">
        <v>7.8</v>
      </c>
      <c r="D352" cm="1">
        <f t="array" ref="D352">AVERAGE(IF(IMDB_Movies_Cleaned!$A$2:$A$3849=A352,IMDB_Movies_Cleaned!$N$2:$N$3849))</f>
        <v>7.7499999999999982</v>
      </c>
    </row>
    <row r="353" spans="1:4" x14ac:dyDescent="0.25">
      <c r="A353" s="2" t="s">
        <v>698</v>
      </c>
      <c r="B353" s="2">
        <v>7.6</v>
      </c>
      <c r="D353" cm="1">
        <f t="array" ref="D353">AVERAGE(IF(IMDB_Movies_Cleaned!$A$2:$A$3849=A353,IMDB_Movies_Cleaned!$N$2:$N$3849))</f>
        <v>6.63</v>
      </c>
    </row>
    <row r="354" spans="1:4" x14ac:dyDescent="0.25">
      <c r="A354" s="1" t="s">
        <v>690</v>
      </c>
      <c r="B354" s="1">
        <v>7.6</v>
      </c>
      <c r="D354" cm="1">
        <f t="array" ref="D354">AVERAGE(IF(IMDB_Movies_Cleaned!$A$2:$A$3849=A354,IMDB_Movies_Cleaned!$N$2:$N$3849))</f>
        <v>7.1142857142857139</v>
      </c>
    </row>
    <row r="355" spans="1:4" x14ac:dyDescent="0.25">
      <c r="A355" s="1" t="s">
        <v>925</v>
      </c>
      <c r="B355" s="1">
        <v>6.8</v>
      </c>
      <c r="D355" cm="1">
        <f t="array" ref="D355">AVERAGE(IF(IMDB_Movies_Cleaned!$A$2:$A$3849=A355,IMDB_Movies_Cleaned!$N$2:$N$3849))</f>
        <v>6.85</v>
      </c>
    </row>
    <row r="356" spans="1:4" x14ac:dyDescent="0.25">
      <c r="A356" s="2" t="s">
        <v>1120</v>
      </c>
      <c r="B356" s="2">
        <v>5</v>
      </c>
      <c r="D356" cm="1">
        <f t="array" ref="D356">AVERAGE(IF(IMDB_Movies_Cleaned!$A$2:$A$3849=A356,IMDB_Movies_Cleaned!$N$2:$N$3849))</f>
        <v>5.6000000000000005</v>
      </c>
    </row>
    <row r="357" spans="1:4" x14ac:dyDescent="0.25">
      <c r="A357" s="1" t="s">
        <v>69</v>
      </c>
      <c r="B357" s="1">
        <v>7.1</v>
      </c>
      <c r="D357" cm="1">
        <f t="array" ref="D357">AVERAGE(IF(IMDB_Movies_Cleaned!$A$2:$A$3849=A357,IMDB_Movies_Cleaned!$N$2:$N$3849))</f>
        <v>7.2875000000000005</v>
      </c>
    </row>
    <row r="358" spans="1:4" x14ac:dyDescent="0.25">
      <c r="A358" s="2" t="s">
        <v>1127</v>
      </c>
      <c r="B358" s="2">
        <v>5.5</v>
      </c>
      <c r="D358" cm="1">
        <f t="array" ref="D358">AVERAGE(IF(IMDB_Movies_Cleaned!$A$2:$A$3849=A358,IMDB_Movies_Cleaned!$N$2:$N$3849))</f>
        <v>5.7333333333333325</v>
      </c>
    </row>
    <row r="359" spans="1:4" x14ac:dyDescent="0.25">
      <c r="A359" s="1" t="s">
        <v>673</v>
      </c>
      <c r="B359" s="1">
        <v>5.6</v>
      </c>
      <c r="D359" cm="1">
        <f t="array" ref="D359">AVERAGE(IF(IMDB_Movies_Cleaned!$A$2:$A$3849=A359,IMDB_Movies_Cleaned!$N$2:$N$3849))</f>
        <v>6.6545454545454552</v>
      </c>
    </row>
    <row r="360" spans="1:4" x14ac:dyDescent="0.25">
      <c r="A360" s="2" t="s">
        <v>230</v>
      </c>
      <c r="B360" s="2">
        <v>7.1</v>
      </c>
      <c r="D360" cm="1">
        <f t="array" ref="D360">AVERAGE(IF(IMDB_Movies_Cleaned!$A$2:$A$3849=A360,IMDB_Movies_Cleaned!$N$2:$N$3849))</f>
        <v>7.5439999999999996</v>
      </c>
    </row>
    <row r="361" spans="1:4" x14ac:dyDescent="0.25">
      <c r="A361" s="1" t="s">
        <v>523</v>
      </c>
      <c r="B361" s="1">
        <v>4.9000000000000004</v>
      </c>
      <c r="D361" cm="1">
        <f t="array" ref="D361">AVERAGE(IF(IMDB_Movies_Cleaned!$A$2:$A$3849=A361,IMDB_Movies_Cleaned!$N$2:$N$3849))</f>
        <v>5.94</v>
      </c>
    </row>
    <row r="362" spans="1:4" x14ac:dyDescent="0.25">
      <c r="A362" s="2" t="s">
        <v>253</v>
      </c>
      <c r="B362" s="2">
        <v>7.4</v>
      </c>
      <c r="D362" cm="1">
        <f t="array" ref="D362">AVERAGE(IF(IMDB_Movies_Cleaned!$A$2:$A$3849=A362,IMDB_Movies_Cleaned!$N$2:$N$3849))</f>
        <v>7.3076923076923084</v>
      </c>
    </row>
    <row r="363" spans="1:4" x14ac:dyDescent="0.25">
      <c r="A363" s="1" t="s">
        <v>694</v>
      </c>
      <c r="B363" s="1">
        <v>5.7</v>
      </c>
      <c r="D363" cm="1">
        <f t="array" ref="D363">AVERAGE(IF(IMDB_Movies_Cleaned!$A$2:$A$3849=A363,IMDB_Movies_Cleaned!$N$2:$N$3849))</f>
        <v>6.56</v>
      </c>
    </row>
    <row r="364" spans="1:4" x14ac:dyDescent="0.25">
      <c r="A364" s="2" t="s">
        <v>1146</v>
      </c>
      <c r="B364" s="2">
        <v>6.4</v>
      </c>
      <c r="D364" cm="1">
        <f t="array" ref="D364">AVERAGE(IF(IMDB_Movies_Cleaned!$A$2:$A$3849=A364,IMDB_Movies_Cleaned!$N$2:$N$3849))</f>
        <v>6.58</v>
      </c>
    </row>
    <row r="365" spans="1:4" x14ac:dyDescent="0.25">
      <c r="A365" s="1" t="s">
        <v>1151</v>
      </c>
      <c r="B365" s="1">
        <v>5.9</v>
      </c>
      <c r="D365" cm="1">
        <f t="array" ref="D365">AVERAGE(IF(IMDB_Movies_Cleaned!$A$2:$A$3849=A365,IMDB_Movies_Cleaned!$N$2:$N$3849))</f>
        <v>5.833333333333333</v>
      </c>
    </row>
    <row r="366" spans="1:4" x14ac:dyDescent="0.25">
      <c r="A366" s="2" t="s">
        <v>842</v>
      </c>
      <c r="B366" s="2">
        <v>5.5</v>
      </c>
      <c r="D366" cm="1">
        <f t="array" ref="D366">AVERAGE(IF(IMDB_Movies_Cleaned!$A$2:$A$3849=A366,IMDB_Movies_Cleaned!$N$2:$N$3849))</f>
        <v>5.52</v>
      </c>
    </row>
    <row r="367" spans="1:4" x14ac:dyDescent="0.25">
      <c r="A367" s="1" t="s">
        <v>587</v>
      </c>
      <c r="B367" s="1">
        <v>6.9</v>
      </c>
      <c r="D367" cm="1">
        <f t="array" ref="D367">AVERAGE(IF(IMDB_Movies_Cleaned!$A$2:$A$3849=A367,IMDB_Movies_Cleaned!$N$2:$N$3849))</f>
        <v>5.34</v>
      </c>
    </row>
    <row r="368" spans="1:4" x14ac:dyDescent="0.25">
      <c r="A368" s="2" t="s">
        <v>647</v>
      </c>
      <c r="B368" s="2">
        <v>6.2</v>
      </c>
      <c r="D368" cm="1">
        <f t="array" ref="D368">AVERAGE(IF(IMDB_Movies_Cleaned!$A$2:$A$3849=A368,IMDB_Movies_Cleaned!$N$2:$N$3849))</f>
        <v>6.7666666666666675</v>
      </c>
    </row>
    <row r="369" spans="1:4" x14ac:dyDescent="0.25">
      <c r="A369" s="1" t="s">
        <v>909</v>
      </c>
      <c r="B369" s="1">
        <v>7</v>
      </c>
      <c r="D369" cm="1">
        <f t="array" ref="D369">AVERAGE(IF(IMDB_Movies_Cleaned!$A$2:$A$3849=A369,IMDB_Movies_Cleaned!$N$2:$N$3849))</f>
        <v>6.791666666666667</v>
      </c>
    </row>
    <row r="370" spans="1:4" x14ac:dyDescent="0.25">
      <c r="A370" s="2" t="s">
        <v>1160</v>
      </c>
      <c r="B370" s="2">
        <v>5.6</v>
      </c>
      <c r="D370" cm="1">
        <f t="array" ref="D370">AVERAGE(IF(IMDB_Movies_Cleaned!$A$2:$A$3849=A370,IMDB_Movies_Cleaned!$N$2:$N$3849))</f>
        <v>6.6</v>
      </c>
    </row>
    <row r="371" spans="1:4" x14ac:dyDescent="0.25">
      <c r="A371" s="1" t="s">
        <v>684</v>
      </c>
      <c r="B371" s="1">
        <v>7</v>
      </c>
      <c r="D371" cm="1">
        <f t="array" ref="D371">AVERAGE(IF(IMDB_Movies_Cleaned!$A$2:$A$3849=A371,IMDB_Movies_Cleaned!$N$2:$N$3849))</f>
        <v>6.8249999999999993</v>
      </c>
    </row>
    <row r="372" spans="1:4" x14ac:dyDescent="0.25">
      <c r="A372" s="2" t="s">
        <v>673</v>
      </c>
      <c r="B372" s="2">
        <v>6.8</v>
      </c>
      <c r="D372" cm="1">
        <f t="array" ref="D372">AVERAGE(IF(IMDB_Movies_Cleaned!$A$2:$A$3849=A372,IMDB_Movies_Cleaned!$N$2:$N$3849))</f>
        <v>6.6545454545454552</v>
      </c>
    </row>
    <row r="373" spans="1:4" x14ac:dyDescent="0.25">
      <c r="A373" s="1" t="s">
        <v>1166</v>
      </c>
      <c r="B373" s="1">
        <v>5.4</v>
      </c>
      <c r="D373" cm="1">
        <f t="array" ref="D373">AVERAGE(IF(IMDB_Movies_Cleaned!$A$2:$A$3849=A373,IMDB_Movies_Cleaned!$N$2:$N$3849))</f>
        <v>5.75</v>
      </c>
    </row>
    <row r="374" spans="1:4" x14ac:dyDescent="0.25">
      <c r="A374" s="2" t="s">
        <v>1168</v>
      </c>
      <c r="B374" s="2">
        <v>6.1</v>
      </c>
      <c r="D374" cm="1">
        <f t="array" ref="D374">AVERAGE(IF(IMDB_Movies_Cleaned!$A$2:$A$3849=A374,IMDB_Movies_Cleaned!$N$2:$N$3849))</f>
        <v>6.3</v>
      </c>
    </row>
    <row r="375" spans="1:4" x14ac:dyDescent="0.25">
      <c r="A375" s="1" t="s">
        <v>1171</v>
      </c>
      <c r="B375" s="1">
        <v>6.7</v>
      </c>
      <c r="D375" cm="1">
        <f t="array" ref="D375">AVERAGE(IF(IMDB_Movies_Cleaned!$A$2:$A$3849=A375,IMDB_Movies_Cleaned!$N$2:$N$3849))</f>
        <v>7.2333333333333343</v>
      </c>
    </row>
    <row r="376" spans="1:4" x14ac:dyDescent="0.25">
      <c r="A376" s="1" t="s">
        <v>1173</v>
      </c>
      <c r="B376" s="1">
        <v>6.9</v>
      </c>
      <c r="D376" cm="1">
        <f t="array" ref="D376">AVERAGE(IF(IMDB_Movies_Cleaned!$A$2:$A$3849=A376,IMDB_Movies_Cleaned!$N$2:$N$3849))</f>
        <v>6.5</v>
      </c>
    </row>
    <row r="377" spans="1:4" x14ac:dyDescent="0.25">
      <c r="A377" s="2" t="s">
        <v>475</v>
      </c>
      <c r="B377" s="2">
        <v>8</v>
      </c>
      <c r="D377" cm="1">
        <f t="array" ref="D377">AVERAGE(IF(IMDB_Movies_Cleaned!$A$2:$A$3849=A377,IMDB_Movies_Cleaned!$N$2:$N$3849))</f>
        <v>6.9307692307692301</v>
      </c>
    </row>
    <row r="378" spans="1:4" x14ac:dyDescent="0.25">
      <c r="A378" s="1" t="s">
        <v>1179</v>
      </c>
      <c r="B378" s="1">
        <v>4.4000000000000004</v>
      </c>
      <c r="D378" cm="1">
        <f t="array" ref="D378">AVERAGE(IF(IMDB_Movies_Cleaned!$A$2:$A$3849=A378,IMDB_Movies_Cleaned!$N$2:$N$3849))</f>
        <v>5.35</v>
      </c>
    </row>
    <row r="379" spans="1:4" x14ac:dyDescent="0.25">
      <c r="A379" s="2" t="s">
        <v>1184</v>
      </c>
      <c r="B379" s="2">
        <v>7.3</v>
      </c>
      <c r="D379" cm="1">
        <f t="array" ref="D379">AVERAGE(IF(IMDB_Movies_Cleaned!$A$2:$A$3849=A379,IMDB_Movies_Cleaned!$N$2:$N$3849))</f>
        <v>7.1000000000000005</v>
      </c>
    </row>
    <row r="380" spans="1:4" x14ac:dyDescent="0.25">
      <c r="A380" s="1" t="s">
        <v>842</v>
      </c>
      <c r="B380" s="1">
        <v>6.3</v>
      </c>
      <c r="D380" cm="1">
        <f t="array" ref="D380">AVERAGE(IF(IMDB_Movies_Cleaned!$A$2:$A$3849=A380,IMDB_Movies_Cleaned!$N$2:$N$3849))</f>
        <v>5.52</v>
      </c>
    </row>
    <row r="381" spans="1:4" x14ac:dyDescent="0.25">
      <c r="A381" s="1" t="s">
        <v>253</v>
      </c>
      <c r="B381" s="1">
        <v>7.7</v>
      </c>
      <c r="D381" cm="1">
        <f t="array" ref="D381">AVERAGE(IF(IMDB_Movies_Cleaned!$A$2:$A$3849=A381,IMDB_Movies_Cleaned!$N$2:$N$3849))</f>
        <v>7.3076923076923084</v>
      </c>
    </row>
    <row r="382" spans="1:4" x14ac:dyDescent="0.25">
      <c r="A382" s="2" t="s">
        <v>472</v>
      </c>
      <c r="B382" s="2">
        <v>6.5</v>
      </c>
      <c r="D382" cm="1">
        <f t="array" ref="D382">AVERAGE(IF(IMDB_Movies_Cleaned!$A$2:$A$3849=A382,IMDB_Movies_Cleaned!$N$2:$N$3849))</f>
        <v>6.6833333333333336</v>
      </c>
    </row>
    <row r="383" spans="1:4" x14ac:dyDescent="0.25">
      <c r="A383" s="1" t="s">
        <v>627</v>
      </c>
      <c r="B383" s="1">
        <v>7.8</v>
      </c>
      <c r="D383" cm="1">
        <f t="array" ref="D383">AVERAGE(IF(IMDB_Movies_Cleaned!$A$2:$A$3849=A383,IMDB_Movies_Cleaned!$N$2:$N$3849))</f>
        <v>7.5857142857142872</v>
      </c>
    </row>
    <row r="384" spans="1:4" x14ac:dyDescent="0.25">
      <c r="A384" s="2" t="s">
        <v>398</v>
      </c>
      <c r="B384" s="2">
        <v>6.4</v>
      </c>
      <c r="D384" cm="1">
        <f t="array" ref="D384">AVERAGE(IF(IMDB_Movies_Cleaned!$A$2:$A$3849=A384,IMDB_Movies_Cleaned!$N$2:$N$3849))</f>
        <v>6.7666666666666666</v>
      </c>
    </row>
    <row r="385" spans="1:4" x14ac:dyDescent="0.25">
      <c r="A385" s="1" t="s">
        <v>807</v>
      </c>
      <c r="B385" s="1">
        <v>7.8</v>
      </c>
      <c r="D385" cm="1">
        <f t="array" ref="D385">AVERAGE(IF(IMDB_Movies_Cleaned!$A$2:$A$3849=A385,IMDB_Movies_Cleaned!$N$2:$N$3849))</f>
        <v>6.7062499999999998</v>
      </c>
    </row>
    <row r="386" spans="1:4" x14ac:dyDescent="0.25">
      <c r="A386" s="2" t="s">
        <v>1200</v>
      </c>
      <c r="B386" s="2">
        <v>5.8</v>
      </c>
      <c r="D386" cm="1">
        <f t="array" ref="D386">AVERAGE(IF(IMDB_Movies_Cleaned!$A$2:$A$3849=A386,IMDB_Movies_Cleaned!$N$2:$N$3849))</f>
        <v>5.99</v>
      </c>
    </row>
    <row r="387" spans="1:4" x14ac:dyDescent="0.25">
      <c r="A387" s="1" t="s">
        <v>1202</v>
      </c>
      <c r="B387" s="1">
        <v>7.1</v>
      </c>
      <c r="D387" cm="1">
        <f t="array" ref="D387">AVERAGE(IF(IMDB_Movies_Cleaned!$A$2:$A$3849=A387,IMDB_Movies_Cleaned!$N$2:$N$3849))</f>
        <v>6.9</v>
      </c>
    </row>
    <row r="388" spans="1:4" x14ac:dyDescent="0.25">
      <c r="A388" s="2" t="s">
        <v>1204</v>
      </c>
      <c r="B388" s="2">
        <v>7.1</v>
      </c>
      <c r="D388" cm="1">
        <f t="array" ref="D388">AVERAGE(IF(IMDB_Movies_Cleaned!$A$2:$A$3849=A388,IMDB_Movies_Cleaned!$N$2:$N$3849))</f>
        <v>5.9499999999999993</v>
      </c>
    </row>
    <row r="389" spans="1:4" x14ac:dyDescent="0.25">
      <c r="A389" s="2" t="s">
        <v>1209</v>
      </c>
      <c r="B389" s="2">
        <v>6.8</v>
      </c>
      <c r="D389" cm="1">
        <f t="array" ref="D389">AVERAGE(IF(IMDB_Movies_Cleaned!$A$2:$A$3849=A389,IMDB_Movies_Cleaned!$N$2:$N$3849))</f>
        <v>6.6</v>
      </c>
    </row>
    <row r="390" spans="1:4" x14ac:dyDescent="0.25">
      <c r="A390" s="1" t="s">
        <v>1204</v>
      </c>
      <c r="B390" s="1">
        <v>4.8</v>
      </c>
      <c r="D390" cm="1">
        <f t="array" ref="D390">AVERAGE(IF(IMDB_Movies_Cleaned!$A$2:$A$3849=A390,IMDB_Movies_Cleaned!$N$2:$N$3849))</f>
        <v>5.9499999999999993</v>
      </c>
    </row>
    <row r="391" spans="1:4" x14ac:dyDescent="0.25">
      <c r="A391" s="2" t="s">
        <v>157</v>
      </c>
      <c r="B391" s="2">
        <v>6.2</v>
      </c>
      <c r="D391" cm="1">
        <f t="array" ref="D391">AVERAGE(IF(IMDB_Movies_Cleaned!$A$2:$A$3849=A391,IMDB_Movies_Cleaned!$N$2:$N$3849))</f>
        <v>6.4555555555555557</v>
      </c>
    </row>
    <row r="392" spans="1:4" x14ac:dyDescent="0.25">
      <c r="A392" s="1" t="s">
        <v>1215</v>
      </c>
      <c r="B392" s="1">
        <v>6.9</v>
      </c>
      <c r="D392" cm="1">
        <f t="array" ref="D392">AVERAGE(IF(IMDB_Movies_Cleaned!$A$2:$A$3849=A392,IMDB_Movies_Cleaned!$N$2:$N$3849))</f>
        <v>6.7600000000000007</v>
      </c>
    </row>
    <row r="393" spans="1:4" x14ac:dyDescent="0.25">
      <c r="A393" s="2" t="s">
        <v>909</v>
      </c>
      <c r="B393" s="2">
        <v>7.3</v>
      </c>
      <c r="D393" cm="1">
        <f t="array" ref="D393">AVERAGE(IF(IMDB_Movies_Cleaned!$A$2:$A$3849=A393,IMDB_Movies_Cleaned!$N$2:$N$3849))</f>
        <v>6.791666666666667</v>
      </c>
    </row>
    <row r="394" spans="1:4" x14ac:dyDescent="0.25">
      <c r="A394" s="1" t="s">
        <v>1215</v>
      </c>
      <c r="B394" s="1">
        <v>6.6</v>
      </c>
      <c r="D394" cm="1">
        <f t="array" ref="D394">AVERAGE(IF(IMDB_Movies_Cleaned!$A$2:$A$3849=A394,IMDB_Movies_Cleaned!$N$2:$N$3849))</f>
        <v>6.7600000000000007</v>
      </c>
    </row>
    <row r="395" spans="1:4" x14ac:dyDescent="0.25">
      <c r="A395" s="2" t="s">
        <v>807</v>
      </c>
      <c r="B395" s="2">
        <v>6.9</v>
      </c>
      <c r="D395" cm="1">
        <f t="array" ref="D395">AVERAGE(IF(IMDB_Movies_Cleaned!$A$2:$A$3849=A395,IMDB_Movies_Cleaned!$N$2:$N$3849))</f>
        <v>6.7062499999999998</v>
      </c>
    </row>
    <row r="396" spans="1:4" x14ac:dyDescent="0.25">
      <c r="A396" s="1" t="s">
        <v>1224</v>
      </c>
      <c r="B396" s="1">
        <v>6.2</v>
      </c>
      <c r="D396" cm="1">
        <f t="array" ref="D396">AVERAGE(IF(IMDB_Movies_Cleaned!$A$2:$A$3849=A396,IMDB_Movies_Cleaned!$N$2:$N$3849))</f>
        <v>7.35</v>
      </c>
    </row>
    <row r="397" spans="1:4" x14ac:dyDescent="0.25">
      <c r="A397" s="2" t="s">
        <v>1227</v>
      </c>
      <c r="B397" s="2">
        <v>6.7</v>
      </c>
      <c r="D397" cm="1">
        <f t="array" ref="D397">AVERAGE(IF(IMDB_Movies_Cleaned!$A$2:$A$3849=A397,IMDB_Movies_Cleaned!$N$2:$N$3849))</f>
        <v>6.9749999999999996</v>
      </c>
    </row>
    <row r="398" spans="1:4" x14ac:dyDescent="0.25">
      <c r="A398" s="1" t="s">
        <v>1229</v>
      </c>
      <c r="B398" s="1">
        <v>7.6</v>
      </c>
      <c r="D398" cm="1">
        <f t="array" ref="D398">AVERAGE(IF(IMDB_Movies_Cleaned!$A$2:$A$3849=A398,IMDB_Movies_Cleaned!$N$2:$N$3849))</f>
        <v>7.2333333333333334</v>
      </c>
    </row>
    <row r="399" spans="1:4" x14ac:dyDescent="0.25">
      <c r="A399" s="2" t="s">
        <v>135</v>
      </c>
      <c r="B399" s="2">
        <v>6.7</v>
      </c>
      <c r="D399" cm="1">
        <f t="array" ref="D399">AVERAGE(IF(IMDB_Movies_Cleaned!$A$2:$A$3849=A399,IMDB_Movies_Cleaned!$N$2:$N$3849))</f>
        <v>6.666666666666667</v>
      </c>
    </row>
    <row r="400" spans="1:4" x14ac:dyDescent="0.25">
      <c r="A400" s="1" t="s">
        <v>698</v>
      </c>
      <c r="B400" s="1">
        <v>6.2</v>
      </c>
      <c r="D400" cm="1">
        <f t="array" ref="D400">AVERAGE(IF(IMDB_Movies_Cleaned!$A$2:$A$3849=A400,IMDB_Movies_Cleaned!$N$2:$N$3849))</f>
        <v>6.63</v>
      </c>
    </row>
    <row r="401" spans="1:4" x14ac:dyDescent="0.25">
      <c r="A401" s="2" t="s">
        <v>91</v>
      </c>
      <c r="B401" s="2">
        <v>7.3</v>
      </c>
      <c r="D401" cm="1">
        <f t="array" ref="D401">AVERAGE(IF(IMDB_Movies_Cleaned!$A$2:$A$3849=A401,IMDB_Movies_Cleaned!$N$2:$N$3849))</f>
        <v>6.6</v>
      </c>
    </row>
    <row r="402" spans="1:4" x14ac:dyDescent="0.25">
      <c r="A402" s="1" t="s">
        <v>239</v>
      </c>
      <c r="B402" s="1">
        <v>6</v>
      </c>
      <c r="D402" cm="1">
        <f t="array" ref="D402">AVERAGE(IF(IMDB_Movies_Cleaned!$A$2:$A$3849=A402,IMDB_Movies_Cleaned!$N$2:$N$3849))</f>
        <v>6.8400000000000007</v>
      </c>
    </row>
    <row r="403" spans="1:4" x14ac:dyDescent="0.25">
      <c r="A403" s="2" t="s">
        <v>1240</v>
      </c>
      <c r="B403" s="2">
        <v>7.1</v>
      </c>
      <c r="D403" cm="1">
        <f t="array" ref="D403">AVERAGE(IF(IMDB_Movies_Cleaned!$A$2:$A$3849=A403,IMDB_Movies_Cleaned!$N$2:$N$3849))</f>
        <v>7.1</v>
      </c>
    </row>
    <row r="404" spans="1:4" x14ac:dyDescent="0.25">
      <c r="A404" s="1" t="s">
        <v>1243</v>
      </c>
      <c r="B404" s="1">
        <v>7.1</v>
      </c>
      <c r="D404" cm="1">
        <f t="array" ref="D404">AVERAGE(IF(IMDB_Movies_Cleaned!$A$2:$A$3849=A404,IMDB_Movies_Cleaned!$N$2:$N$3849))</f>
        <v>6.1000000000000005</v>
      </c>
    </row>
    <row r="405" spans="1:4" x14ac:dyDescent="0.25">
      <c r="A405" s="2" t="s">
        <v>1245</v>
      </c>
      <c r="B405" s="2">
        <v>5.5</v>
      </c>
      <c r="D405" cm="1">
        <f t="array" ref="D405">AVERAGE(IF(IMDB_Movies_Cleaned!$A$2:$A$3849=A405,IMDB_Movies_Cleaned!$N$2:$N$3849))</f>
        <v>6.5</v>
      </c>
    </row>
    <row r="406" spans="1:4" x14ac:dyDescent="0.25">
      <c r="A406" s="2" t="s">
        <v>1250</v>
      </c>
      <c r="B406" s="2">
        <v>5.6</v>
      </c>
      <c r="D406" cm="1">
        <f t="array" ref="D406">AVERAGE(IF(IMDB_Movies_Cleaned!$A$2:$A$3849=A406,IMDB_Movies_Cleaned!$N$2:$N$3849))</f>
        <v>6.125</v>
      </c>
    </row>
    <row r="407" spans="1:4" x14ac:dyDescent="0.25">
      <c r="A407" s="1" t="s">
        <v>1253</v>
      </c>
      <c r="B407" s="1">
        <v>7.5</v>
      </c>
      <c r="D407" cm="1">
        <f t="array" ref="D407">AVERAGE(IF(IMDB_Movies_Cleaned!$A$2:$A$3849=A407,IMDB_Movies_Cleaned!$N$2:$N$3849))</f>
        <v>7.6</v>
      </c>
    </row>
    <row r="408" spans="1:4" x14ac:dyDescent="0.25">
      <c r="A408" s="2" t="s">
        <v>1258</v>
      </c>
      <c r="B408" s="2">
        <v>5.4</v>
      </c>
      <c r="D408" cm="1">
        <f t="array" ref="D408">AVERAGE(IF(IMDB_Movies_Cleaned!$A$2:$A$3849=A408,IMDB_Movies_Cleaned!$N$2:$N$3849))</f>
        <v>6.2000000000000011</v>
      </c>
    </row>
    <row r="409" spans="1:4" x14ac:dyDescent="0.25">
      <c r="A409" s="1" t="s">
        <v>1260</v>
      </c>
      <c r="B409" s="1">
        <v>4.3</v>
      </c>
      <c r="D409" cm="1">
        <f t="array" ref="D409">AVERAGE(IF(IMDB_Movies_Cleaned!$A$2:$A$3849=A409,IMDB_Movies_Cleaned!$N$2:$N$3849))</f>
        <v>6.1857142857142851</v>
      </c>
    </row>
    <row r="410" spans="1:4" x14ac:dyDescent="0.25">
      <c r="A410" s="2" t="s">
        <v>829</v>
      </c>
      <c r="B410" s="2">
        <v>4.9000000000000004</v>
      </c>
      <c r="D410" cm="1">
        <f t="array" ref="D410">AVERAGE(IF(IMDB_Movies_Cleaned!$A$2:$A$3849=A410,IMDB_Movies_Cleaned!$N$2:$N$3849))</f>
        <v>4.9166666666666661</v>
      </c>
    </row>
    <row r="411" spans="1:4" x14ac:dyDescent="0.25">
      <c r="A411" s="1" t="s">
        <v>1270</v>
      </c>
      <c r="B411" s="1">
        <v>7.1</v>
      </c>
      <c r="D411" cm="1">
        <f t="array" ref="D411">AVERAGE(IF(IMDB_Movies_Cleaned!$A$2:$A$3849=A411,IMDB_Movies_Cleaned!$N$2:$N$3849))</f>
        <v>6.9333333333333327</v>
      </c>
    </row>
    <row r="412" spans="1:4" x14ac:dyDescent="0.25">
      <c r="A412" s="2" t="s">
        <v>850</v>
      </c>
      <c r="B412" s="2">
        <v>6.4</v>
      </c>
      <c r="D412" cm="1">
        <f t="array" ref="D412">AVERAGE(IF(IMDB_Movies_Cleaned!$A$2:$A$3849=A412,IMDB_Movies_Cleaned!$N$2:$N$3849))</f>
        <v>6.0428571428571427</v>
      </c>
    </row>
    <row r="413" spans="1:4" x14ac:dyDescent="0.25">
      <c r="A413" s="2" t="s">
        <v>798</v>
      </c>
      <c r="B413" s="2">
        <v>4.3</v>
      </c>
      <c r="D413" cm="1">
        <f t="array" ref="D413">AVERAGE(IF(IMDB_Movies_Cleaned!$A$2:$A$3849=A413,IMDB_Movies_Cleaned!$N$2:$N$3849))</f>
        <v>5.3999999999999995</v>
      </c>
    </row>
    <row r="414" spans="1:4" x14ac:dyDescent="0.25">
      <c r="A414" s="1" t="s">
        <v>302</v>
      </c>
      <c r="B414" s="1">
        <v>6.1</v>
      </c>
      <c r="D414" cm="1">
        <f t="array" ref="D414">AVERAGE(IF(IMDB_Movies_Cleaned!$A$2:$A$3849=A414,IMDB_Movies_Cleaned!$N$2:$N$3849))</f>
        <v>7.1285714285714272</v>
      </c>
    </row>
    <row r="415" spans="1:4" x14ac:dyDescent="0.25">
      <c r="A415" s="2" t="s">
        <v>225</v>
      </c>
      <c r="B415" s="2">
        <v>7</v>
      </c>
      <c r="D415" cm="1">
        <f t="array" ref="D415">AVERAGE(IF(IMDB_Movies_Cleaned!$A$2:$A$3849=A415,IMDB_Movies_Cleaned!$N$2:$N$3849))</f>
        <v>7.1400000000000006</v>
      </c>
    </row>
    <row r="416" spans="1:4" x14ac:dyDescent="0.25">
      <c r="A416" s="1" t="s">
        <v>383</v>
      </c>
      <c r="B416" s="1">
        <v>7.7</v>
      </c>
      <c r="D416" cm="1">
        <f t="array" ref="D416">AVERAGE(IF(IMDB_Movies_Cleaned!$A$2:$A$3849=A416,IMDB_Movies_Cleaned!$N$2:$N$3849))</f>
        <v>7.7499999999999982</v>
      </c>
    </row>
    <row r="417" spans="1:4" x14ac:dyDescent="0.25">
      <c r="A417" s="2" t="s">
        <v>801</v>
      </c>
      <c r="B417" s="2">
        <v>5.9</v>
      </c>
      <c r="D417" cm="1">
        <f t="array" ref="D417">AVERAGE(IF(IMDB_Movies_Cleaned!$A$2:$A$3849=A417,IMDB_Movies_Cleaned!$N$2:$N$3849))</f>
        <v>6.5</v>
      </c>
    </row>
    <row r="418" spans="1:4" x14ac:dyDescent="0.25">
      <c r="A418" s="1" t="s">
        <v>297</v>
      </c>
      <c r="B418" s="1">
        <v>6.7</v>
      </c>
      <c r="D418" cm="1">
        <f t="array" ref="D418">AVERAGE(IF(IMDB_Movies_Cleaned!$A$2:$A$3849=A418,IMDB_Movies_Cleaned!$N$2:$N$3849))</f>
        <v>6.3142857142857149</v>
      </c>
    </row>
    <row r="419" spans="1:4" x14ac:dyDescent="0.25">
      <c r="A419" s="2" t="s">
        <v>933</v>
      </c>
      <c r="B419" s="2">
        <v>6.5</v>
      </c>
      <c r="D419" cm="1">
        <f t="array" ref="D419">AVERAGE(IF(IMDB_Movies_Cleaned!$A$2:$A$3849=A419,IMDB_Movies_Cleaned!$N$2:$N$3849))</f>
        <v>6.85</v>
      </c>
    </row>
    <row r="420" spans="1:4" x14ac:dyDescent="0.25">
      <c r="A420" s="1" t="s">
        <v>1160</v>
      </c>
      <c r="B420" s="1">
        <v>7.1</v>
      </c>
      <c r="D420" cm="1">
        <f t="array" ref="D420">AVERAGE(IF(IMDB_Movies_Cleaned!$A$2:$A$3849=A420,IMDB_Movies_Cleaned!$N$2:$N$3849))</f>
        <v>6.6</v>
      </c>
    </row>
    <row r="421" spans="1:4" x14ac:dyDescent="0.25">
      <c r="A421" s="2" t="s">
        <v>1184</v>
      </c>
      <c r="B421" s="2">
        <v>7.3</v>
      </c>
      <c r="D421" cm="1">
        <f t="array" ref="D421">AVERAGE(IF(IMDB_Movies_Cleaned!$A$2:$A$3849=A421,IMDB_Movies_Cleaned!$N$2:$N$3849))</f>
        <v>7.1000000000000005</v>
      </c>
    </row>
    <row r="422" spans="1:4" x14ac:dyDescent="0.25">
      <c r="A422" s="1" t="s">
        <v>1295</v>
      </c>
      <c r="B422" s="1">
        <v>6.5</v>
      </c>
      <c r="D422" cm="1">
        <f t="array" ref="D422">AVERAGE(IF(IMDB_Movies_Cleaned!$A$2:$A$3849=A422,IMDB_Movies_Cleaned!$N$2:$N$3849))</f>
        <v>6.6571428571428575</v>
      </c>
    </row>
    <row r="423" spans="1:4" x14ac:dyDescent="0.25">
      <c r="A423" s="2" t="s">
        <v>154</v>
      </c>
      <c r="B423" s="2">
        <v>7</v>
      </c>
      <c r="D423" cm="1">
        <f t="array" ref="D423">AVERAGE(IF(IMDB_Movies_Cleaned!$A$2:$A$3849=A423,IMDB_Movies_Cleaned!$N$2:$N$3849))</f>
        <v>6.9312500000000004</v>
      </c>
    </row>
    <row r="424" spans="1:4" x14ac:dyDescent="0.25">
      <c r="A424" s="1" t="s">
        <v>638</v>
      </c>
      <c r="B424" s="1">
        <v>6.8</v>
      </c>
      <c r="D424" cm="1">
        <f t="array" ref="D424">AVERAGE(IF(IMDB_Movies_Cleaned!$A$2:$A$3849=A424,IMDB_Movies_Cleaned!$N$2:$N$3849))</f>
        <v>6.7249999999999996</v>
      </c>
    </row>
    <row r="425" spans="1:4" x14ac:dyDescent="0.25">
      <c r="A425" s="2" t="s">
        <v>360</v>
      </c>
      <c r="B425" s="2">
        <v>7.2</v>
      </c>
      <c r="D425" cm="1">
        <f t="array" ref="D425">AVERAGE(IF(IMDB_Movies_Cleaned!$A$2:$A$3849=A425,IMDB_Movies_Cleaned!$N$2:$N$3849))</f>
        <v>7.7666666666666666</v>
      </c>
    </row>
    <row r="426" spans="1:4" x14ac:dyDescent="0.25">
      <c r="A426" s="2" t="s">
        <v>1303</v>
      </c>
      <c r="B426" s="2">
        <v>6.1</v>
      </c>
      <c r="D426" cm="1">
        <f t="array" ref="D426">AVERAGE(IF(IMDB_Movies_Cleaned!$A$2:$A$3849=A426,IMDB_Movies_Cleaned!$N$2:$N$3849))</f>
        <v>6.3999999999999995</v>
      </c>
    </row>
    <row r="427" spans="1:4" x14ac:dyDescent="0.25">
      <c r="A427" s="1" t="s">
        <v>555</v>
      </c>
      <c r="B427" s="1">
        <v>6.7</v>
      </c>
      <c r="D427" cm="1">
        <f t="array" ref="D427">AVERAGE(IF(IMDB_Movies_Cleaned!$A$2:$A$3849=A427,IMDB_Movies_Cleaned!$N$2:$N$3849))</f>
        <v>6.2750000000000004</v>
      </c>
    </row>
    <row r="428" spans="1:4" x14ac:dyDescent="0.25">
      <c r="A428" s="2" t="s">
        <v>1260</v>
      </c>
      <c r="B428" s="2">
        <v>6.4</v>
      </c>
      <c r="D428" cm="1">
        <f t="array" ref="D428">AVERAGE(IF(IMDB_Movies_Cleaned!$A$2:$A$3849=A428,IMDB_Movies_Cleaned!$N$2:$N$3849))</f>
        <v>6.1857142857142851</v>
      </c>
    </row>
    <row r="429" spans="1:4" x14ac:dyDescent="0.25">
      <c r="A429" s="1" t="s">
        <v>340</v>
      </c>
      <c r="B429" s="1">
        <v>4.4000000000000004</v>
      </c>
      <c r="D429" cm="1">
        <f t="array" ref="D429">AVERAGE(IF(IMDB_Movies_Cleaned!$A$2:$A$3849=A429,IMDB_Movies_Cleaned!$N$2:$N$3849))</f>
        <v>5.6749999999999998</v>
      </c>
    </row>
    <row r="430" spans="1:4" x14ac:dyDescent="0.25">
      <c r="A430" s="2" t="s">
        <v>1127</v>
      </c>
      <c r="B430" s="2">
        <v>5.4</v>
      </c>
      <c r="D430" cm="1">
        <f t="array" ref="D430">AVERAGE(IF(IMDB_Movies_Cleaned!$A$2:$A$3849=A430,IMDB_Movies_Cleaned!$N$2:$N$3849))</f>
        <v>5.7333333333333325</v>
      </c>
    </row>
    <row r="431" spans="1:4" x14ac:dyDescent="0.25">
      <c r="A431" s="1" t="s">
        <v>1260</v>
      </c>
      <c r="B431" s="1">
        <v>6.5</v>
      </c>
      <c r="D431" cm="1">
        <f t="array" ref="D431">AVERAGE(IF(IMDB_Movies_Cleaned!$A$2:$A$3849=A431,IMDB_Movies_Cleaned!$N$2:$N$3849))</f>
        <v>6.1857142857142851</v>
      </c>
    </row>
    <row r="432" spans="1:4" x14ac:dyDescent="0.25">
      <c r="A432" s="2" t="s">
        <v>1215</v>
      </c>
      <c r="B432" s="2">
        <v>6.7</v>
      </c>
      <c r="D432" cm="1">
        <f t="array" ref="D432">AVERAGE(IF(IMDB_Movies_Cleaned!$A$2:$A$3849=A432,IMDB_Movies_Cleaned!$N$2:$N$3849))</f>
        <v>6.7600000000000007</v>
      </c>
    </row>
    <row r="433" spans="1:4" x14ac:dyDescent="0.25">
      <c r="A433" s="1" t="s">
        <v>281</v>
      </c>
      <c r="B433" s="1">
        <v>8.1</v>
      </c>
      <c r="D433" cm="1">
        <f t="array" ref="D433">AVERAGE(IF(IMDB_Movies_Cleaned!$A$2:$A$3849=A433,IMDB_Movies_Cleaned!$N$2:$N$3849))</f>
        <v>7.6749999999999998</v>
      </c>
    </row>
    <row r="434" spans="1:4" x14ac:dyDescent="0.25">
      <c r="A434" s="2" t="s">
        <v>1315</v>
      </c>
      <c r="B434" s="2">
        <v>5.6</v>
      </c>
      <c r="D434" cm="1">
        <f t="array" ref="D434">AVERAGE(IF(IMDB_Movies_Cleaned!$A$2:$A$3849=A434,IMDB_Movies_Cleaned!$N$2:$N$3849))</f>
        <v>6.0666666666666664</v>
      </c>
    </row>
    <row r="435" spans="1:4" x14ac:dyDescent="0.25">
      <c r="A435" s="1" t="s">
        <v>944</v>
      </c>
      <c r="B435" s="1">
        <v>6.3</v>
      </c>
      <c r="D435" cm="1">
        <f t="array" ref="D435">AVERAGE(IF(IMDB_Movies_Cleaned!$A$2:$A$3849=A435,IMDB_Movies_Cleaned!$N$2:$N$3849))</f>
        <v>6.8666666666666671</v>
      </c>
    </row>
    <row r="436" spans="1:4" x14ac:dyDescent="0.25">
      <c r="A436" s="2" t="s">
        <v>713</v>
      </c>
      <c r="B436" s="2">
        <v>7.3</v>
      </c>
      <c r="D436" cm="1">
        <f t="array" ref="D436">AVERAGE(IF(IMDB_Movies_Cleaned!$A$2:$A$3849=A436,IMDB_Movies_Cleaned!$N$2:$N$3849))</f>
        <v>6.5166666666666666</v>
      </c>
    </row>
    <row r="437" spans="1:4" x14ac:dyDescent="0.25">
      <c r="A437" s="1" t="s">
        <v>1320</v>
      </c>
      <c r="B437" s="1">
        <v>6.1</v>
      </c>
      <c r="D437" cm="1">
        <f t="array" ref="D437">AVERAGE(IF(IMDB_Movies_Cleaned!$A$2:$A$3849=A437,IMDB_Movies_Cleaned!$N$2:$N$3849))</f>
        <v>5.9625000000000004</v>
      </c>
    </row>
    <row r="438" spans="1:4" x14ac:dyDescent="0.25">
      <c r="A438" s="2" t="s">
        <v>27</v>
      </c>
      <c r="B438" s="2">
        <v>7.7</v>
      </c>
      <c r="D438" cm="1">
        <f t="array" ref="D438">AVERAGE(IF(IMDB_Movies_Cleaned!$A$2:$A$3849=A438,IMDB_Movies_Cleaned!$N$2:$N$3849))</f>
        <v>7.4999999999999991</v>
      </c>
    </row>
    <row r="439" spans="1:4" x14ac:dyDescent="0.25">
      <c r="A439" s="1" t="s">
        <v>1127</v>
      </c>
      <c r="B439" s="1">
        <v>6.4</v>
      </c>
      <c r="D439" cm="1">
        <f t="array" ref="D439">AVERAGE(IF(IMDB_Movies_Cleaned!$A$2:$A$3849=A439,IMDB_Movies_Cleaned!$N$2:$N$3849))</f>
        <v>5.7333333333333325</v>
      </c>
    </row>
    <row r="440" spans="1:4" x14ac:dyDescent="0.25">
      <c r="A440" s="1" t="s">
        <v>932</v>
      </c>
      <c r="B440" s="1">
        <v>6.8</v>
      </c>
      <c r="D440" cm="1">
        <f t="array" ref="D440">AVERAGE(IF(IMDB_Movies_Cleaned!$A$2:$A$3849=A440,IMDB_Movies_Cleaned!$N$2:$N$3849))</f>
        <v>6.0857142857142863</v>
      </c>
    </row>
    <row r="441" spans="1:4" x14ac:dyDescent="0.25">
      <c r="A441" s="2" t="s">
        <v>1333</v>
      </c>
      <c r="B441" s="2">
        <v>6.6</v>
      </c>
      <c r="D441" cm="1">
        <f t="array" ref="D441">AVERAGE(IF(IMDB_Movies_Cleaned!$A$2:$A$3849=A441,IMDB_Movies_Cleaned!$N$2:$N$3849))</f>
        <v>6.74</v>
      </c>
    </row>
    <row r="442" spans="1:4" x14ac:dyDescent="0.25">
      <c r="A442" s="1" t="s">
        <v>1336</v>
      </c>
      <c r="B442" s="1">
        <v>7.2</v>
      </c>
      <c r="D442" cm="1">
        <f t="array" ref="D442">AVERAGE(IF(IMDB_Movies_Cleaned!$A$2:$A$3849=A442,IMDB_Movies_Cleaned!$N$2:$N$3849))</f>
        <v>7.3</v>
      </c>
    </row>
    <row r="443" spans="1:4" x14ac:dyDescent="0.25">
      <c r="A443" s="2" t="s">
        <v>1339</v>
      </c>
      <c r="B443" s="2">
        <v>6.9</v>
      </c>
      <c r="D443" cm="1">
        <f t="array" ref="D443">AVERAGE(IF(IMDB_Movies_Cleaned!$A$2:$A$3849=A443,IMDB_Movies_Cleaned!$N$2:$N$3849))</f>
        <v>7.0666666666666664</v>
      </c>
    </row>
    <row r="444" spans="1:4" x14ac:dyDescent="0.25">
      <c r="A444" s="1" t="s">
        <v>1341</v>
      </c>
      <c r="B444" s="1">
        <v>5.2</v>
      </c>
      <c r="D444" cm="1">
        <f t="array" ref="D444">AVERAGE(IF(IMDB_Movies_Cleaned!$A$2:$A$3849=A444,IMDB_Movies_Cleaned!$N$2:$N$3849))</f>
        <v>5.5</v>
      </c>
    </row>
    <row r="445" spans="1:4" x14ac:dyDescent="0.25">
      <c r="A445" s="2" t="s">
        <v>842</v>
      </c>
      <c r="B445" s="2">
        <v>4.9000000000000004</v>
      </c>
      <c r="D445" cm="1">
        <f t="array" ref="D445">AVERAGE(IF(IMDB_Movies_Cleaned!$A$2:$A$3849=A445,IMDB_Movies_Cleaned!$N$2:$N$3849))</f>
        <v>5.52</v>
      </c>
    </row>
    <row r="446" spans="1:4" x14ac:dyDescent="0.25">
      <c r="A446" s="1" t="s">
        <v>1348</v>
      </c>
      <c r="B446" s="1">
        <v>6.3</v>
      </c>
      <c r="D446" cm="1">
        <f t="array" ref="D446">AVERAGE(IF(IMDB_Movies_Cleaned!$A$2:$A$3849=A446,IMDB_Movies_Cleaned!$N$2:$N$3849))</f>
        <v>6.3</v>
      </c>
    </row>
    <row r="447" spans="1:4" x14ac:dyDescent="0.25">
      <c r="A447" s="2" t="s">
        <v>455</v>
      </c>
      <c r="B447" s="2">
        <v>5.6</v>
      </c>
      <c r="D447" cm="1">
        <f t="array" ref="D447">AVERAGE(IF(IMDB_Movies_Cleaned!$A$2:$A$3849=A447,IMDB_Movies_Cleaned!$N$2:$N$3849))</f>
        <v>6.0909090909090908</v>
      </c>
    </row>
    <row r="448" spans="1:4" x14ac:dyDescent="0.25">
      <c r="A448" s="1" t="s">
        <v>1354</v>
      </c>
      <c r="B448" s="1">
        <v>5.5</v>
      </c>
      <c r="D448" cm="1">
        <f t="array" ref="D448">AVERAGE(IF(IMDB_Movies_Cleaned!$A$2:$A$3849=A448,IMDB_Movies_Cleaned!$N$2:$N$3849))</f>
        <v>6.14</v>
      </c>
    </row>
    <row r="449" spans="1:4" x14ac:dyDescent="0.25">
      <c r="A449" s="2" t="s">
        <v>581</v>
      </c>
      <c r="B449" s="2">
        <v>6.7</v>
      </c>
      <c r="D449" cm="1">
        <f t="array" ref="D449">AVERAGE(IF(IMDB_Movies_Cleaned!$A$2:$A$3849=A449,IMDB_Movies_Cleaned!$N$2:$N$3849))</f>
        <v>6.6333333333333337</v>
      </c>
    </row>
    <row r="450" spans="1:4" x14ac:dyDescent="0.25">
      <c r="A450" s="1" t="s">
        <v>294</v>
      </c>
      <c r="B450" s="1">
        <v>7.6</v>
      </c>
      <c r="D450" cm="1">
        <f t="array" ref="D450">AVERAGE(IF(IMDB_Movies_Cleaned!$A$2:$A$3849=A450,IMDB_Movies_Cleaned!$N$2:$N$3849))</f>
        <v>6.7714285714285722</v>
      </c>
    </row>
    <row r="451" spans="1:4" x14ac:dyDescent="0.25">
      <c r="A451" s="2" t="s">
        <v>1360</v>
      </c>
      <c r="B451" s="2">
        <v>5.7</v>
      </c>
      <c r="D451" cm="1">
        <f t="array" ref="D451">AVERAGE(IF(IMDB_Movies_Cleaned!$A$2:$A$3849=A451,IMDB_Movies_Cleaned!$N$2:$N$3849))</f>
        <v>6.0750000000000002</v>
      </c>
    </row>
    <row r="452" spans="1:4" x14ac:dyDescent="0.25">
      <c r="A452" s="1" t="s">
        <v>1363</v>
      </c>
      <c r="B452" s="1">
        <v>4.5999999999999996</v>
      </c>
      <c r="D452" cm="1">
        <f t="array" ref="D452">AVERAGE(IF(IMDB_Movies_Cleaned!$A$2:$A$3849=A452,IMDB_Movies_Cleaned!$N$2:$N$3849))</f>
        <v>5.1999999999999993</v>
      </c>
    </row>
    <row r="453" spans="1:4" x14ac:dyDescent="0.25">
      <c r="A453" s="2" t="s">
        <v>1365</v>
      </c>
      <c r="B453" s="2">
        <v>7</v>
      </c>
      <c r="D453" cm="1">
        <f t="array" ref="D453">AVERAGE(IF(IMDB_Movies_Cleaned!$A$2:$A$3849=A453,IMDB_Movies_Cleaned!$N$2:$N$3849))</f>
        <v>7</v>
      </c>
    </row>
    <row r="454" spans="1:4" x14ac:dyDescent="0.25">
      <c r="A454" s="1" t="s">
        <v>850</v>
      </c>
      <c r="B454" s="1">
        <v>5.2</v>
      </c>
      <c r="D454" cm="1">
        <f t="array" ref="D454">AVERAGE(IF(IMDB_Movies_Cleaned!$A$2:$A$3849=A454,IMDB_Movies_Cleaned!$N$2:$N$3849))</f>
        <v>6.0428571428571427</v>
      </c>
    </row>
    <row r="455" spans="1:4" x14ac:dyDescent="0.25">
      <c r="A455" s="2" t="s">
        <v>1372</v>
      </c>
      <c r="B455" s="2">
        <v>5.0999999999999996</v>
      </c>
      <c r="D455" cm="1">
        <f t="array" ref="D455">AVERAGE(IF(IMDB_Movies_Cleaned!$A$2:$A$3849=A455,IMDB_Movies_Cleaned!$N$2:$N$3849))</f>
        <v>5.7799999999999994</v>
      </c>
    </row>
    <row r="456" spans="1:4" x14ac:dyDescent="0.25">
      <c r="A456" s="1" t="s">
        <v>1375</v>
      </c>
      <c r="B456" s="1">
        <v>6.6</v>
      </c>
      <c r="D456" cm="1">
        <f t="array" ref="D456">AVERAGE(IF(IMDB_Movies_Cleaned!$A$2:$A$3849=A456,IMDB_Movies_Cleaned!$N$2:$N$3849))</f>
        <v>7.2</v>
      </c>
    </row>
    <row r="457" spans="1:4" x14ac:dyDescent="0.25">
      <c r="A457" s="1" t="s">
        <v>1202</v>
      </c>
      <c r="B457" s="1">
        <v>6.7</v>
      </c>
      <c r="D457" cm="1">
        <f t="array" ref="D457">AVERAGE(IF(IMDB_Movies_Cleaned!$A$2:$A$3849=A457,IMDB_Movies_Cleaned!$N$2:$N$3849))</f>
        <v>6.9</v>
      </c>
    </row>
    <row r="458" spans="1:4" x14ac:dyDescent="0.25">
      <c r="A458" s="1" t="s">
        <v>1380</v>
      </c>
      <c r="B458" s="1">
        <v>7.3</v>
      </c>
      <c r="D458" cm="1">
        <f t="array" ref="D458">AVERAGE(IF(IMDB_Movies_Cleaned!$A$2:$A$3849=A458,IMDB_Movies_Cleaned!$N$2:$N$3849))</f>
        <v>7.55</v>
      </c>
    </row>
    <row r="459" spans="1:4" x14ac:dyDescent="0.25">
      <c r="A459" s="2" t="s">
        <v>515</v>
      </c>
      <c r="B459" s="2">
        <v>5.9</v>
      </c>
      <c r="D459" cm="1">
        <f t="array" ref="D459">AVERAGE(IF(IMDB_Movies_Cleaned!$A$2:$A$3849=A459,IMDB_Movies_Cleaned!$N$2:$N$3849))</f>
        <v>5.65</v>
      </c>
    </row>
    <row r="460" spans="1:4" x14ac:dyDescent="0.25">
      <c r="A460" s="1" t="s">
        <v>991</v>
      </c>
      <c r="B460" s="1">
        <v>5.6</v>
      </c>
      <c r="D460" cm="1">
        <f t="array" ref="D460">AVERAGE(IF(IMDB_Movies_Cleaned!$A$2:$A$3849=A460,IMDB_Movies_Cleaned!$N$2:$N$3849))</f>
        <v>5.5</v>
      </c>
    </row>
    <row r="461" spans="1:4" x14ac:dyDescent="0.25">
      <c r="A461" s="2" t="s">
        <v>881</v>
      </c>
      <c r="B461" s="2">
        <v>6.5</v>
      </c>
      <c r="D461" cm="1">
        <f t="array" ref="D461">AVERAGE(IF(IMDB_Movies_Cleaned!$A$2:$A$3849=A461,IMDB_Movies_Cleaned!$N$2:$N$3849))</f>
        <v>6.166666666666667</v>
      </c>
    </row>
    <row r="462" spans="1:4" x14ac:dyDescent="0.25">
      <c r="A462" s="1" t="s">
        <v>188</v>
      </c>
      <c r="B462" s="1">
        <v>5.9</v>
      </c>
      <c r="D462" cm="1">
        <f t="array" ref="D462">AVERAGE(IF(IMDB_Movies_Cleaned!$A$2:$A$3849=A462,IMDB_Movies_Cleaned!$N$2:$N$3849))</f>
        <v>6.7111111111111121</v>
      </c>
    </row>
    <row r="463" spans="1:4" x14ac:dyDescent="0.25">
      <c r="A463" s="2" t="s">
        <v>1392</v>
      </c>
      <c r="B463" s="2">
        <v>7</v>
      </c>
      <c r="D463" cm="1">
        <f t="array" ref="D463">AVERAGE(IF(IMDB_Movies_Cleaned!$A$2:$A$3849=A463,IMDB_Movies_Cleaned!$N$2:$N$3849))</f>
        <v>7</v>
      </c>
    </row>
    <row r="464" spans="1:4" x14ac:dyDescent="0.25">
      <c r="A464" s="1" t="s">
        <v>1395</v>
      </c>
      <c r="B464" s="1">
        <v>5.3</v>
      </c>
      <c r="D464" cm="1">
        <f t="array" ref="D464">AVERAGE(IF(IMDB_Movies_Cleaned!$A$2:$A$3849=A464,IMDB_Movies_Cleaned!$N$2:$N$3849))</f>
        <v>5.6750000000000007</v>
      </c>
    </row>
    <row r="465" spans="1:4" x14ac:dyDescent="0.25">
      <c r="A465" s="2" t="s">
        <v>1399</v>
      </c>
      <c r="B465" s="2">
        <v>5.9</v>
      </c>
      <c r="D465" cm="1">
        <f t="array" ref="D465">AVERAGE(IF(IMDB_Movies_Cleaned!$A$2:$A$3849=A465,IMDB_Movies_Cleaned!$N$2:$N$3849))</f>
        <v>7.3285714285714283</v>
      </c>
    </row>
    <row r="466" spans="1:4" x14ac:dyDescent="0.25">
      <c r="A466" s="1" t="s">
        <v>154</v>
      </c>
      <c r="B466" s="1">
        <v>6.3</v>
      </c>
      <c r="D466" cm="1">
        <f t="array" ref="D466">AVERAGE(IF(IMDB_Movies_Cleaned!$A$2:$A$3849=A466,IMDB_Movies_Cleaned!$N$2:$N$3849))</f>
        <v>6.9312500000000004</v>
      </c>
    </row>
    <row r="467" spans="1:4" x14ac:dyDescent="0.25">
      <c r="A467" s="2" t="s">
        <v>365</v>
      </c>
      <c r="B467" s="2">
        <v>6.3</v>
      </c>
      <c r="D467" cm="1">
        <f t="array" ref="D467">AVERAGE(IF(IMDB_Movies_Cleaned!$A$2:$A$3849=A467,IMDB_Movies_Cleaned!$N$2:$N$3849))</f>
        <v>6.5499999999999989</v>
      </c>
    </row>
    <row r="468" spans="1:4" x14ac:dyDescent="0.25">
      <c r="A468" s="1" t="s">
        <v>785</v>
      </c>
      <c r="B468" s="1">
        <v>7.3</v>
      </c>
      <c r="D468" cm="1">
        <f t="array" ref="D468">AVERAGE(IF(IMDB_Movies_Cleaned!$A$2:$A$3849=A468,IMDB_Movies_Cleaned!$N$2:$N$3849))</f>
        <v>6.7714285714285705</v>
      </c>
    </row>
    <row r="469" spans="1:4" x14ac:dyDescent="0.25">
      <c r="A469" s="2" t="s">
        <v>289</v>
      </c>
      <c r="B469" s="2">
        <v>5.8</v>
      </c>
      <c r="D469" cm="1">
        <f t="array" ref="D469">AVERAGE(IF(IMDB_Movies_Cleaned!$A$2:$A$3849=A469,IMDB_Movies_Cleaned!$N$2:$N$3849))</f>
        <v>5.69</v>
      </c>
    </row>
    <row r="470" spans="1:4" x14ac:dyDescent="0.25">
      <c r="A470" s="1" t="s">
        <v>1412</v>
      </c>
      <c r="B470" s="1">
        <v>5.2</v>
      </c>
      <c r="D470" cm="1">
        <f t="array" ref="D470">AVERAGE(IF(IMDB_Movies_Cleaned!$A$2:$A$3849=A470,IMDB_Movies_Cleaned!$N$2:$N$3849))</f>
        <v>5.2</v>
      </c>
    </row>
    <row r="471" spans="1:4" x14ac:dyDescent="0.25">
      <c r="A471" s="2" t="s">
        <v>1416</v>
      </c>
      <c r="B471" s="2">
        <v>2.4</v>
      </c>
      <c r="D471" cm="1">
        <f t="array" ref="D471">AVERAGE(IF(IMDB_Movies_Cleaned!$A$2:$A$3849=A471,IMDB_Movies_Cleaned!$N$2:$N$3849))</f>
        <v>2.4</v>
      </c>
    </row>
    <row r="472" spans="1:4" x14ac:dyDescent="0.25">
      <c r="A472" s="1" t="s">
        <v>1419</v>
      </c>
      <c r="B472" s="1">
        <v>5.7</v>
      </c>
      <c r="D472" cm="1">
        <f t="array" ref="D472">AVERAGE(IF(IMDB_Movies_Cleaned!$A$2:$A$3849=A472,IMDB_Movies_Cleaned!$N$2:$N$3849))</f>
        <v>6.3999999999999995</v>
      </c>
    </row>
    <row r="473" spans="1:4" x14ac:dyDescent="0.25">
      <c r="A473" s="2" t="s">
        <v>91</v>
      </c>
      <c r="B473" s="2">
        <v>5.8</v>
      </c>
      <c r="D473" cm="1">
        <f t="array" ref="D473">AVERAGE(IF(IMDB_Movies_Cleaned!$A$2:$A$3849=A473,IMDB_Movies_Cleaned!$N$2:$N$3849))</f>
        <v>6.6</v>
      </c>
    </row>
    <row r="474" spans="1:4" x14ac:dyDescent="0.25">
      <c r="A474" s="1" t="s">
        <v>581</v>
      </c>
      <c r="B474" s="1">
        <v>5.6</v>
      </c>
      <c r="D474" cm="1">
        <f t="array" ref="D474">AVERAGE(IF(IMDB_Movies_Cleaned!$A$2:$A$3849=A474,IMDB_Movies_Cleaned!$N$2:$N$3849))</f>
        <v>6.6333333333333337</v>
      </c>
    </row>
    <row r="475" spans="1:4" x14ac:dyDescent="0.25">
      <c r="A475" s="2" t="s">
        <v>1427</v>
      </c>
      <c r="B475" s="2">
        <v>6</v>
      </c>
      <c r="D475" cm="1">
        <f t="array" ref="D475">AVERAGE(IF(IMDB_Movies_Cleaned!$A$2:$A$3849=A475,IMDB_Movies_Cleaned!$N$2:$N$3849))</f>
        <v>7.166666666666667</v>
      </c>
    </row>
    <row r="476" spans="1:4" x14ac:dyDescent="0.25">
      <c r="A476" s="1" t="s">
        <v>472</v>
      </c>
      <c r="B476" s="1">
        <v>5.8</v>
      </c>
      <c r="D476" cm="1">
        <f t="array" ref="D476">AVERAGE(IF(IMDB_Movies_Cleaned!$A$2:$A$3849=A476,IMDB_Movies_Cleaned!$N$2:$N$3849))</f>
        <v>6.6833333333333336</v>
      </c>
    </row>
    <row r="477" spans="1:4" x14ac:dyDescent="0.25">
      <c r="A477" s="2" t="s">
        <v>590</v>
      </c>
      <c r="B477" s="2">
        <v>6</v>
      </c>
      <c r="D477" cm="1">
        <f t="array" ref="D477">AVERAGE(IF(IMDB_Movies_Cleaned!$A$2:$A$3849=A477,IMDB_Movies_Cleaned!$N$2:$N$3849))</f>
        <v>6.166666666666667</v>
      </c>
    </row>
    <row r="478" spans="1:4" x14ac:dyDescent="0.25">
      <c r="A478" s="1" t="s">
        <v>1433</v>
      </c>
      <c r="B478" s="1">
        <v>5.7</v>
      </c>
      <c r="D478" cm="1">
        <f t="array" ref="D478">AVERAGE(IF(IMDB_Movies_Cleaned!$A$2:$A$3849=A478,IMDB_Movies_Cleaned!$N$2:$N$3849))</f>
        <v>5.7</v>
      </c>
    </row>
    <row r="479" spans="1:4" x14ac:dyDescent="0.25">
      <c r="A479" s="2" t="s">
        <v>1026</v>
      </c>
      <c r="B479" s="2">
        <v>6</v>
      </c>
      <c r="D479" cm="1">
        <f t="array" ref="D479">AVERAGE(IF(IMDB_Movies_Cleaned!$A$2:$A$3849=A479,IMDB_Movies_Cleaned!$N$2:$N$3849))</f>
        <v>6.625</v>
      </c>
    </row>
    <row r="480" spans="1:4" x14ac:dyDescent="0.25">
      <c r="A480" s="1" t="s">
        <v>1439</v>
      </c>
      <c r="B480" s="1">
        <v>7.8</v>
      </c>
      <c r="D480" cm="1">
        <f t="array" ref="D480">AVERAGE(IF(IMDB_Movies_Cleaned!$A$2:$A$3849=A480,IMDB_Movies_Cleaned!$N$2:$N$3849))</f>
        <v>7.9</v>
      </c>
    </row>
    <row r="481" spans="1:4" x14ac:dyDescent="0.25">
      <c r="A481" s="2" t="s">
        <v>950</v>
      </c>
      <c r="B481" s="2">
        <v>4.2</v>
      </c>
      <c r="D481" cm="1">
        <f t="array" ref="D481">AVERAGE(IF(IMDB_Movies_Cleaned!$A$2:$A$3849=A481,IMDB_Movies_Cleaned!$N$2:$N$3849))</f>
        <v>5.2200000000000006</v>
      </c>
    </row>
    <row r="482" spans="1:4" x14ac:dyDescent="0.25">
      <c r="A482" s="1" t="s">
        <v>1200</v>
      </c>
      <c r="B482" s="1">
        <v>5.6</v>
      </c>
      <c r="D482" cm="1">
        <f t="array" ref="D482">AVERAGE(IF(IMDB_Movies_Cleaned!$A$2:$A$3849=A482,IMDB_Movies_Cleaned!$N$2:$N$3849))</f>
        <v>5.99</v>
      </c>
    </row>
    <row r="483" spans="1:4" x14ac:dyDescent="0.25">
      <c r="A483" s="1" t="s">
        <v>475</v>
      </c>
      <c r="B483" s="1">
        <v>8.1999999999999993</v>
      </c>
      <c r="D483" cm="1">
        <f t="array" ref="D483">AVERAGE(IF(IMDB_Movies_Cleaned!$A$2:$A$3849=A483,IMDB_Movies_Cleaned!$N$2:$N$3849))</f>
        <v>6.9307692307692301</v>
      </c>
    </row>
    <row r="484" spans="1:4" x14ac:dyDescent="0.25">
      <c r="A484" s="2" t="s">
        <v>1224</v>
      </c>
      <c r="B484" s="2">
        <v>8.5</v>
      </c>
      <c r="D484" cm="1">
        <f t="array" ref="D484">AVERAGE(IF(IMDB_Movies_Cleaned!$A$2:$A$3849=A484,IMDB_Movies_Cleaned!$N$2:$N$3849))</f>
        <v>7.35</v>
      </c>
    </row>
    <row r="485" spans="1:4" x14ac:dyDescent="0.25">
      <c r="A485" s="1" t="s">
        <v>798</v>
      </c>
      <c r="B485" s="1">
        <v>5.8</v>
      </c>
      <c r="D485" cm="1">
        <f t="array" ref="D485">AVERAGE(IF(IMDB_Movies_Cleaned!$A$2:$A$3849=A485,IMDB_Movies_Cleaned!$N$2:$N$3849))</f>
        <v>5.3999999999999995</v>
      </c>
    </row>
    <row r="486" spans="1:4" x14ac:dyDescent="0.25">
      <c r="A486" s="2" t="s">
        <v>1453</v>
      </c>
      <c r="B486" s="2">
        <v>6.5</v>
      </c>
      <c r="D486" cm="1">
        <f t="array" ref="D486">AVERAGE(IF(IMDB_Movies_Cleaned!$A$2:$A$3849=A486,IMDB_Movies_Cleaned!$N$2:$N$3849))</f>
        <v>6.5</v>
      </c>
    </row>
    <row r="487" spans="1:4" x14ac:dyDescent="0.25">
      <c r="A487" s="1" t="s">
        <v>157</v>
      </c>
      <c r="B487" s="1">
        <v>7.2</v>
      </c>
      <c r="D487" cm="1">
        <f t="array" ref="D487">AVERAGE(IF(IMDB_Movies_Cleaned!$A$2:$A$3849=A487,IMDB_Movies_Cleaned!$N$2:$N$3849))</f>
        <v>6.4555555555555557</v>
      </c>
    </row>
    <row r="488" spans="1:4" x14ac:dyDescent="0.25">
      <c r="A488" s="2" t="s">
        <v>498</v>
      </c>
      <c r="B488" s="2">
        <v>6.7</v>
      </c>
      <c r="D488" cm="1">
        <f t="array" ref="D488">AVERAGE(IF(IMDB_Movies_Cleaned!$A$2:$A$3849=A488,IMDB_Movies_Cleaned!$N$2:$N$3849))</f>
        <v>6.3250000000000002</v>
      </c>
    </row>
    <row r="489" spans="1:4" x14ac:dyDescent="0.25">
      <c r="A489" s="1" t="s">
        <v>1127</v>
      </c>
      <c r="B489" s="1">
        <v>3.4</v>
      </c>
      <c r="D489" cm="1">
        <f t="array" ref="D489">AVERAGE(IF(IMDB_Movies_Cleaned!$A$2:$A$3849=A489,IMDB_Movies_Cleaned!$N$2:$N$3849))</f>
        <v>5.7333333333333325</v>
      </c>
    </row>
    <row r="490" spans="1:4" x14ac:dyDescent="0.25">
      <c r="A490" s="2" t="s">
        <v>1461</v>
      </c>
      <c r="B490" s="2">
        <v>5.9</v>
      </c>
      <c r="D490" cm="1">
        <f t="array" ref="D490">AVERAGE(IF(IMDB_Movies_Cleaned!$A$2:$A$3849=A490,IMDB_Movies_Cleaned!$N$2:$N$3849))</f>
        <v>6.2571428571428571</v>
      </c>
    </row>
    <row r="491" spans="1:4" x14ac:dyDescent="0.25">
      <c r="A491" s="1" t="s">
        <v>631</v>
      </c>
      <c r="B491" s="1">
        <v>7.8</v>
      </c>
      <c r="D491" cm="1">
        <f t="array" ref="D491">AVERAGE(IF(IMDB_Movies_Cleaned!$A$2:$A$3849=A491,IMDB_Movies_Cleaned!$N$2:$N$3849))</f>
        <v>7.6999999999999993</v>
      </c>
    </row>
    <row r="492" spans="1:4" x14ac:dyDescent="0.25">
      <c r="A492" s="2" t="s">
        <v>1465</v>
      </c>
      <c r="B492" s="2">
        <v>5.9</v>
      </c>
      <c r="D492" cm="1">
        <f t="array" ref="D492">AVERAGE(IF(IMDB_Movies_Cleaned!$A$2:$A$3849=A492,IMDB_Movies_Cleaned!$N$2:$N$3849))</f>
        <v>7.1000000000000005</v>
      </c>
    </row>
    <row r="493" spans="1:4" x14ac:dyDescent="0.25">
      <c r="A493" s="1" t="s">
        <v>1468</v>
      </c>
      <c r="B493" s="1">
        <v>4.0999999999999996</v>
      </c>
      <c r="D493" cm="1">
        <f t="array" ref="D493">AVERAGE(IF(IMDB_Movies_Cleaned!$A$2:$A$3849=A493,IMDB_Movies_Cleaned!$N$2:$N$3849))</f>
        <v>4.0999999999999996</v>
      </c>
    </row>
    <row r="494" spans="1:4" x14ac:dyDescent="0.25">
      <c r="A494" s="2" t="s">
        <v>1471</v>
      </c>
      <c r="B494" s="2">
        <v>6.8</v>
      </c>
      <c r="D494" cm="1">
        <f t="array" ref="D494">AVERAGE(IF(IMDB_Movies_Cleaned!$A$2:$A$3849=A494,IMDB_Movies_Cleaned!$N$2:$N$3849))</f>
        <v>6.8</v>
      </c>
    </row>
    <row r="495" spans="1:4" x14ac:dyDescent="0.25">
      <c r="A495" s="1" t="s">
        <v>1475</v>
      </c>
      <c r="B495" s="1">
        <v>5.8</v>
      </c>
      <c r="D495" cm="1">
        <f t="array" ref="D495">AVERAGE(IF(IMDB_Movies_Cleaned!$A$2:$A$3849=A495,IMDB_Movies_Cleaned!$N$2:$N$3849))</f>
        <v>6.4499999999999993</v>
      </c>
    </row>
    <row r="496" spans="1:4" x14ac:dyDescent="0.25">
      <c r="A496" s="2" t="s">
        <v>1477</v>
      </c>
      <c r="B496" s="2">
        <v>7.5</v>
      </c>
      <c r="D496" cm="1">
        <f t="array" ref="D496">AVERAGE(IF(IMDB_Movies_Cleaned!$A$2:$A$3849=A496,IMDB_Movies_Cleaned!$N$2:$N$3849))</f>
        <v>7.6</v>
      </c>
    </row>
    <row r="497" spans="1:4" x14ac:dyDescent="0.25">
      <c r="A497" s="1" t="s">
        <v>249</v>
      </c>
      <c r="B497" s="1">
        <v>6.9</v>
      </c>
      <c r="D497" cm="1">
        <f t="array" ref="D497">AVERAGE(IF(IMDB_Movies_Cleaned!$A$2:$A$3849=A497,IMDB_Movies_Cleaned!$N$2:$N$3849))</f>
        <v>6.1875</v>
      </c>
    </row>
    <row r="498" spans="1:4" x14ac:dyDescent="0.25">
      <c r="A498" s="2" t="s">
        <v>230</v>
      </c>
      <c r="B498" s="2">
        <v>6.5</v>
      </c>
      <c r="D498" cm="1">
        <f t="array" ref="D498">AVERAGE(IF(IMDB_Movies_Cleaned!$A$2:$A$3849=A498,IMDB_Movies_Cleaned!$N$2:$N$3849))</f>
        <v>7.5439999999999996</v>
      </c>
    </row>
    <row r="499" spans="1:4" x14ac:dyDescent="0.25">
      <c r="A499" s="1" t="s">
        <v>449</v>
      </c>
      <c r="B499" s="1">
        <v>6.9</v>
      </c>
      <c r="D499" cm="1">
        <f t="array" ref="D499">AVERAGE(IF(IMDB_Movies_Cleaned!$A$2:$A$3849=A499,IMDB_Movies_Cleaned!$N$2:$N$3849))</f>
        <v>6.7600000000000007</v>
      </c>
    </row>
    <row r="500" spans="1:4" x14ac:dyDescent="0.25">
      <c r="A500" s="2" t="s">
        <v>658</v>
      </c>
      <c r="B500" s="2">
        <v>7.9</v>
      </c>
      <c r="D500" cm="1">
        <f t="array" ref="D500">AVERAGE(IF(IMDB_Movies_Cleaned!$A$2:$A$3849=A500,IMDB_Movies_Cleaned!$N$2:$N$3849))</f>
        <v>7.8</v>
      </c>
    </row>
    <row r="501" spans="1:4" x14ac:dyDescent="0.25">
      <c r="A501" s="1" t="s">
        <v>69</v>
      </c>
      <c r="B501" s="1">
        <v>7.4</v>
      </c>
      <c r="D501" cm="1">
        <f t="array" ref="D501">AVERAGE(IF(IMDB_Movies_Cleaned!$A$2:$A$3849=A501,IMDB_Movies_Cleaned!$N$2:$N$3849))</f>
        <v>7.2875000000000005</v>
      </c>
    </row>
    <row r="502" spans="1:4" x14ac:dyDescent="0.25">
      <c r="A502" s="2" t="s">
        <v>1116</v>
      </c>
      <c r="B502" s="2">
        <v>6.7</v>
      </c>
      <c r="D502" cm="1">
        <f t="array" ref="D502">AVERAGE(IF(IMDB_Movies_Cleaned!$A$2:$A$3849=A502,IMDB_Movies_Cleaned!$N$2:$N$3849))</f>
        <v>6.3666666666666671</v>
      </c>
    </row>
    <row r="503" spans="1:4" x14ac:dyDescent="0.25">
      <c r="A503" s="1" t="s">
        <v>169</v>
      </c>
      <c r="B503" s="1">
        <v>7.4</v>
      </c>
      <c r="D503" cm="1">
        <f t="array" ref="D503">AVERAGE(IF(IMDB_Movies_Cleaned!$A$2:$A$3849=A503,IMDB_Movies_Cleaned!$N$2:$N$3849))</f>
        <v>6.6384615384615397</v>
      </c>
    </row>
    <row r="504" spans="1:4" x14ac:dyDescent="0.25">
      <c r="A504" s="2" t="s">
        <v>684</v>
      </c>
      <c r="B504" s="2">
        <v>6.9</v>
      </c>
      <c r="D504" cm="1">
        <f t="array" ref="D504">AVERAGE(IF(IMDB_Movies_Cleaned!$A$2:$A$3849=A504,IMDB_Movies_Cleaned!$N$2:$N$3849))</f>
        <v>6.8249999999999993</v>
      </c>
    </row>
    <row r="505" spans="1:4" x14ac:dyDescent="0.25">
      <c r="A505" s="1" t="s">
        <v>1260</v>
      </c>
      <c r="B505" s="1">
        <v>6.8</v>
      </c>
      <c r="D505" cm="1">
        <f t="array" ref="D505">AVERAGE(IF(IMDB_Movies_Cleaned!$A$2:$A$3849=A505,IMDB_Movies_Cleaned!$N$2:$N$3849))</f>
        <v>6.1857142857142851</v>
      </c>
    </row>
    <row r="506" spans="1:4" x14ac:dyDescent="0.25">
      <c r="A506" s="2" t="s">
        <v>1320</v>
      </c>
      <c r="B506" s="2">
        <v>6.7</v>
      </c>
      <c r="D506" cm="1">
        <f t="array" ref="D506">AVERAGE(IF(IMDB_Movies_Cleaned!$A$2:$A$3849=A506,IMDB_Movies_Cleaned!$N$2:$N$3849))</f>
        <v>5.9625000000000004</v>
      </c>
    </row>
    <row r="507" spans="1:4" x14ac:dyDescent="0.25">
      <c r="A507" s="1" t="s">
        <v>1073</v>
      </c>
      <c r="B507" s="1">
        <v>5.0999999999999996</v>
      </c>
      <c r="D507" cm="1">
        <f t="array" ref="D507">AVERAGE(IF(IMDB_Movies_Cleaned!$A$2:$A$3849=A507,IMDB_Movies_Cleaned!$N$2:$N$3849))</f>
        <v>5.7466666666666661</v>
      </c>
    </row>
    <row r="508" spans="1:4" x14ac:dyDescent="0.25">
      <c r="A508" s="2" t="s">
        <v>1501</v>
      </c>
      <c r="B508" s="2">
        <v>4.0999999999999996</v>
      </c>
      <c r="D508" cm="1">
        <f t="array" ref="D508">AVERAGE(IF(IMDB_Movies_Cleaned!$A$2:$A$3849=A508,IMDB_Movies_Cleaned!$N$2:$N$3849))</f>
        <v>4.0999999999999996</v>
      </c>
    </row>
    <row r="509" spans="1:4" x14ac:dyDescent="0.25">
      <c r="A509" s="1" t="s">
        <v>610</v>
      </c>
      <c r="B509" s="1">
        <v>7.3</v>
      </c>
      <c r="D509" cm="1">
        <f t="array" ref="D509">AVERAGE(IF(IMDB_Movies_Cleaned!$A$2:$A$3849=A509,IMDB_Movies_Cleaned!$N$2:$N$3849))</f>
        <v>6.5428571428571418</v>
      </c>
    </row>
    <row r="510" spans="1:4" x14ac:dyDescent="0.25">
      <c r="A510" s="2" t="s">
        <v>1127</v>
      </c>
      <c r="B510" s="2">
        <v>6</v>
      </c>
      <c r="D510" cm="1">
        <f t="array" ref="D510">AVERAGE(IF(IMDB_Movies_Cleaned!$A$2:$A$3849=A510,IMDB_Movies_Cleaned!$N$2:$N$3849))</f>
        <v>5.7333333333333325</v>
      </c>
    </row>
    <row r="511" spans="1:4" x14ac:dyDescent="0.25">
      <c r="A511" s="1" t="s">
        <v>230</v>
      </c>
      <c r="B511" s="1">
        <v>7.3</v>
      </c>
      <c r="D511" cm="1">
        <f t="array" ref="D511">AVERAGE(IF(IMDB_Movies_Cleaned!$A$2:$A$3849=A511,IMDB_Movies_Cleaned!$N$2:$N$3849))</f>
        <v>7.5439999999999996</v>
      </c>
    </row>
    <row r="512" spans="1:4" x14ac:dyDescent="0.25">
      <c r="A512" s="1" t="s">
        <v>1151</v>
      </c>
      <c r="B512" s="1">
        <v>5.4</v>
      </c>
      <c r="D512" cm="1">
        <f t="array" ref="D512">AVERAGE(IF(IMDB_Movies_Cleaned!$A$2:$A$3849=A512,IMDB_Movies_Cleaned!$N$2:$N$3849))</f>
        <v>5.833333333333333</v>
      </c>
    </row>
    <row r="513" spans="1:4" x14ac:dyDescent="0.25">
      <c r="A513" s="2" t="s">
        <v>188</v>
      </c>
      <c r="B513" s="2">
        <v>5.9</v>
      </c>
      <c r="D513" cm="1">
        <f t="array" ref="D513">AVERAGE(IF(IMDB_Movies_Cleaned!$A$2:$A$3849=A513,IMDB_Movies_Cleaned!$N$2:$N$3849))</f>
        <v>6.7111111111111121</v>
      </c>
    </row>
    <row r="514" spans="1:4" x14ac:dyDescent="0.25">
      <c r="A514" s="1" t="s">
        <v>1512</v>
      </c>
      <c r="B514" s="1">
        <v>7.1</v>
      </c>
      <c r="D514" cm="1">
        <f t="array" ref="D514">AVERAGE(IF(IMDB_Movies_Cleaned!$A$2:$A$3849=A514,IMDB_Movies_Cleaned!$N$2:$N$3849))</f>
        <v>6.58</v>
      </c>
    </row>
    <row r="515" spans="1:4" x14ac:dyDescent="0.25">
      <c r="A515" s="2" t="s">
        <v>1032</v>
      </c>
      <c r="B515" s="2">
        <v>6</v>
      </c>
      <c r="D515" cm="1">
        <f t="array" ref="D515">AVERAGE(IF(IMDB_Movies_Cleaned!$A$2:$A$3849=A515,IMDB_Movies_Cleaned!$N$2:$N$3849))</f>
        <v>6.45</v>
      </c>
    </row>
    <row r="516" spans="1:4" x14ac:dyDescent="0.25">
      <c r="A516" s="1" t="s">
        <v>604</v>
      </c>
      <c r="B516" s="1">
        <v>6.5</v>
      </c>
      <c r="D516" cm="1">
        <f t="array" ref="D516">AVERAGE(IF(IMDB_Movies_Cleaned!$A$2:$A$3849=A516,IMDB_Movies_Cleaned!$N$2:$N$3849))</f>
        <v>6.56</v>
      </c>
    </row>
    <row r="517" spans="1:4" x14ac:dyDescent="0.25">
      <c r="A517" s="1" t="s">
        <v>1522</v>
      </c>
      <c r="B517" s="1">
        <v>5.7</v>
      </c>
      <c r="D517" cm="1">
        <f t="array" ref="D517">AVERAGE(IF(IMDB_Movies_Cleaned!$A$2:$A$3849=A517,IMDB_Movies_Cleaned!$N$2:$N$3849))</f>
        <v>6.9374999999999991</v>
      </c>
    </row>
    <row r="518" spans="1:4" x14ac:dyDescent="0.25">
      <c r="A518" s="2" t="s">
        <v>230</v>
      </c>
      <c r="B518" s="2">
        <v>7.6</v>
      </c>
      <c r="D518" cm="1">
        <f t="array" ref="D518">AVERAGE(IF(IMDB_Movies_Cleaned!$A$2:$A$3849=A518,IMDB_Movies_Cleaned!$N$2:$N$3849))</f>
        <v>7.5439999999999996</v>
      </c>
    </row>
    <row r="519" spans="1:4" x14ac:dyDescent="0.25">
      <c r="A519" s="1" t="s">
        <v>1528</v>
      </c>
      <c r="B519" s="1">
        <v>6.6</v>
      </c>
      <c r="D519" cm="1">
        <f t="array" ref="D519">AVERAGE(IF(IMDB_Movies_Cleaned!$A$2:$A$3849=A519,IMDB_Movies_Cleaned!$N$2:$N$3849))</f>
        <v>6.9375000000000009</v>
      </c>
    </row>
    <row r="520" spans="1:4" x14ac:dyDescent="0.25">
      <c r="A520" s="2" t="s">
        <v>1530</v>
      </c>
      <c r="B520" s="2">
        <v>5.4</v>
      </c>
      <c r="D520" cm="1">
        <f t="array" ref="D520">AVERAGE(IF(IMDB_Movies_Cleaned!$A$2:$A$3849=A520,IMDB_Movies_Cleaned!$N$2:$N$3849))</f>
        <v>6</v>
      </c>
    </row>
    <row r="521" spans="1:4" x14ac:dyDescent="0.25">
      <c r="A521" s="1" t="s">
        <v>690</v>
      </c>
      <c r="B521" s="1">
        <v>7.3</v>
      </c>
      <c r="D521" cm="1">
        <f t="array" ref="D521">AVERAGE(IF(IMDB_Movies_Cleaned!$A$2:$A$3849=A521,IMDB_Movies_Cleaned!$N$2:$N$3849))</f>
        <v>7.1142857142857139</v>
      </c>
    </row>
    <row r="522" spans="1:4" x14ac:dyDescent="0.25">
      <c r="A522" s="2" t="s">
        <v>752</v>
      </c>
      <c r="B522" s="2">
        <v>6.5</v>
      </c>
      <c r="D522" cm="1">
        <f t="array" ref="D522">AVERAGE(IF(IMDB_Movies_Cleaned!$A$2:$A$3849=A522,IMDB_Movies_Cleaned!$N$2:$N$3849))</f>
        <v>6.5</v>
      </c>
    </row>
    <row r="523" spans="1:4" x14ac:dyDescent="0.25">
      <c r="A523" s="1" t="s">
        <v>1536</v>
      </c>
      <c r="B523" s="1">
        <v>6.6</v>
      </c>
      <c r="D523" cm="1">
        <f t="array" ref="D523">AVERAGE(IF(IMDB_Movies_Cleaned!$A$2:$A$3849=A523,IMDB_Movies_Cleaned!$N$2:$N$3849))</f>
        <v>6.55</v>
      </c>
    </row>
    <row r="524" spans="1:4" x14ac:dyDescent="0.25">
      <c r="A524" s="2" t="s">
        <v>1539</v>
      </c>
      <c r="B524" s="2">
        <v>6.6</v>
      </c>
      <c r="D524" cm="1">
        <f t="array" ref="D524">AVERAGE(IF(IMDB_Movies_Cleaned!$A$2:$A$3849=A524,IMDB_Movies_Cleaned!$N$2:$N$3849))</f>
        <v>6.5769230769230758</v>
      </c>
    </row>
    <row r="525" spans="1:4" x14ac:dyDescent="0.25">
      <c r="A525" s="1" t="s">
        <v>1542</v>
      </c>
      <c r="B525" s="1">
        <v>5.9</v>
      </c>
      <c r="D525" cm="1">
        <f t="array" ref="D525">AVERAGE(IF(IMDB_Movies_Cleaned!$A$2:$A$3849=A525,IMDB_Movies_Cleaned!$N$2:$N$3849))</f>
        <v>6.4333333333333336</v>
      </c>
    </row>
    <row r="526" spans="1:4" x14ac:dyDescent="0.25">
      <c r="A526" s="2" t="s">
        <v>1545</v>
      </c>
      <c r="B526" s="2">
        <v>6.7</v>
      </c>
      <c r="D526" cm="1">
        <f t="array" ref="D526">AVERAGE(IF(IMDB_Movies_Cleaned!$A$2:$A$3849=A526,IMDB_Movies_Cleaned!$N$2:$N$3849))</f>
        <v>6.25</v>
      </c>
    </row>
    <row r="527" spans="1:4" x14ac:dyDescent="0.25">
      <c r="A527" s="1" t="s">
        <v>1250</v>
      </c>
      <c r="B527" s="1">
        <v>6.1</v>
      </c>
      <c r="D527" cm="1">
        <f t="array" ref="D527">AVERAGE(IF(IMDB_Movies_Cleaned!$A$2:$A$3849=A527,IMDB_Movies_Cleaned!$N$2:$N$3849))</f>
        <v>6.125</v>
      </c>
    </row>
    <row r="528" spans="1:4" x14ac:dyDescent="0.25">
      <c r="A528" s="2" t="s">
        <v>1551</v>
      </c>
      <c r="B528" s="2">
        <v>6.6</v>
      </c>
      <c r="D528" cm="1">
        <f t="array" ref="D528">AVERAGE(IF(IMDB_Movies_Cleaned!$A$2:$A$3849=A528,IMDB_Movies_Cleaned!$N$2:$N$3849))</f>
        <v>6.6</v>
      </c>
    </row>
    <row r="529" spans="1:4" x14ac:dyDescent="0.25">
      <c r="A529" s="1" t="s">
        <v>1553</v>
      </c>
      <c r="B529" s="1">
        <v>6.6</v>
      </c>
      <c r="D529" cm="1">
        <f t="array" ref="D529">AVERAGE(IF(IMDB_Movies_Cleaned!$A$2:$A$3849=A529,IMDB_Movies_Cleaned!$N$2:$N$3849))</f>
        <v>7</v>
      </c>
    </row>
    <row r="530" spans="1:4" x14ac:dyDescent="0.25">
      <c r="A530" s="2" t="s">
        <v>1556</v>
      </c>
      <c r="B530" s="2">
        <v>5.3</v>
      </c>
      <c r="D530" cm="1">
        <f t="array" ref="D530">AVERAGE(IF(IMDB_Movies_Cleaned!$A$2:$A$3849=A530,IMDB_Movies_Cleaned!$N$2:$N$3849))</f>
        <v>5.9</v>
      </c>
    </row>
    <row r="531" spans="1:4" x14ac:dyDescent="0.25">
      <c r="A531" s="1" t="s">
        <v>1200</v>
      </c>
      <c r="B531" s="1">
        <v>6</v>
      </c>
      <c r="D531" cm="1">
        <f t="array" ref="D531">AVERAGE(IF(IMDB_Movies_Cleaned!$A$2:$A$3849=A531,IMDB_Movies_Cleaned!$N$2:$N$3849))</f>
        <v>5.99</v>
      </c>
    </row>
    <row r="532" spans="1:4" x14ac:dyDescent="0.25">
      <c r="A532" s="1" t="s">
        <v>1564</v>
      </c>
      <c r="B532" s="1">
        <v>4.7</v>
      </c>
      <c r="D532" cm="1">
        <f t="array" ref="D532">AVERAGE(IF(IMDB_Movies_Cleaned!$A$2:$A$3849=A532,IMDB_Movies_Cleaned!$N$2:$N$3849))</f>
        <v>6.2</v>
      </c>
    </row>
    <row r="533" spans="1:4" x14ac:dyDescent="0.25">
      <c r="A533" s="2" t="s">
        <v>1063</v>
      </c>
      <c r="B533" s="2">
        <v>6.1</v>
      </c>
      <c r="D533" cm="1">
        <f t="array" ref="D533">AVERAGE(IF(IMDB_Movies_Cleaned!$A$2:$A$3849=A533,IMDB_Movies_Cleaned!$N$2:$N$3849))</f>
        <v>5.7999999999999989</v>
      </c>
    </row>
    <row r="534" spans="1:4" x14ac:dyDescent="0.25">
      <c r="A534" s="1" t="s">
        <v>508</v>
      </c>
      <c r="B534" s="1">
        <v>7.2</v>
      </c>
      <c r="D534" cm="1">
        <f t="array" ref="D534">AVERAGE(IF(IMDB_Movies_Cleaned!$A$2:$A$3849=A534,IMDB_Movies_Cleaned!$N$2:$N$3849))</f>
        <v>6.0444444444444452</v>
      </c>
    </row>
    <row r="535" spans="1:4" x14ac:dyDescent="0.25">
      <c r="A535" s="2" t="s">
        <v>1569</v>
      </c>
      <c r="B535" s="2">
        <v>6.4</v>
      </c>
      <c r="D535" cm="1">
        <f t="array" ref="D535">AVERAGE(IF(IMDB_Movies_Cleaned!$A$2:$A$3849=A535,IMDB_Movies_Cleaned!$N$2:$N$3849))</f>
        <v>6.4</v>
      </c>
    </row>
    <row r="536" spans="1:4" x14ac:dyDescent="0.25">
      <c r="A536" s="1" t="s">
        <v>65</v>
      </c>
      <c r="B536" s="1">
        <v>6.1</v>
      </c>
      <c r="D536" cm="1">
        <f t="array" ref="D536">AVERAGE(IF(IMDB_Movies_Cleaned!$A$2:$A$3849=A536,IMDB_Movies_Cleaned!$N$2:$N$3849))</f>
        <v>7.1749999999999998</v>
      </c>
    </row>
    <row r="537" spans="1:4" x14ac:dyDescent="0.25">
      <c r="A537" s="2" t="s">
        <v>1160</v>
      </c>
      <c r="B537" s="2">
        <v>5.9</v>
      </c>
      <c r="D537" cm="1">
        <f t="array" ref="D537">AVERAGE(IF(IMDB_Movies_Cleaned!$A$2:$A$3849=A537,IMDB_Movies_Cleaned!$N$2:$N$3849))</f>
        <v>6.6</v>
      </c>
    </row>
    <row r="538" spans="1:4" x14ac:dyDescent="0.25">
      <c r="A538" s="1" t="s">
        <v>1539</v>
      </c>
      <c r="B538" s="1">
        <v>6</v>
      </c>
      <c r="D538" cm="1">
        <f t="array" ref="D538">AVERAGE(IF(IMDB_Movies_Cleaned!$A$2:$A$3849=A538,IMDB_Movies_Cleaned!$N$2:$N$3849))</f>
        <v>6.5769230769230758</v>
      </c>
    </row>
    <row r="539" spans="1:4" x14ac:dyDescent="0.25">
      <c r="A539" s="2" t="s">
        <v>1577</v>
      </c>
      <c r="B539" s="2">
        <v>6.3</v>
      </c>
      <c r="D539" cm="1">
        <f t="array" ref="D539">AVERAGE(IF(IMDB_Movies_Cleaned!$A$2:$A$3849=A539,IMDB_Movies_Cleaned!$N$2:$N$3849))</f>
        <v>6.3</v>
      </c>
    </row>
    <row r="540" spans="1:4" x14ac:dyDescent="0.25">
      <c r="A540" s="1" t="s">
        <v>1545</v>
      </c>
      <c r="B540" s="1">
        <v>5.6</v>
      </c>
      <c r="D540" cm="1">
        <f t="array" ref="D540">AVERAGE(IF(IMDB_Movies_Cleaned!$A$2:$A$3849=A540,IMDB_Movies_Cleaned!$N$2:$N$3849))</f>
        <v>6.25</v>
      </c>
    </row>
    <row r="541" spans="1:4" x14ac:dyDescent="0.25">
      <c r="A541" s="2" t="s">
        <v>1583</v>
      </c>
      <c r="B541" s="2">
        <v>6.4</v>
      </c>
      <c r="D541" cm="1">
        <f t="array" ref="D541">AVERAGE(IF(IMDB_Movies_Cleaned!$A$2:$A$3849=A541,IMDB_Movies_Cleaned!$N$2:$N$3849))</f>
        <v>6.6</v>
      </c>
    </row>
    <row r="542" spans="1:4" x14ac:dyDescent="0.25">
      <c r="A542" s="1" t="s">
        <v>135</v>
      </c>
      <c r="B542" s="1">
        <v>7.1</v>
      </c>
      <c r="D542" cm="1">
        <f t="array" ref="D542">AVERAGE(IF(IMDB_Movies_Cleaned!$A$2:$A$3849=A542,IMDB_Movies_Cleaned!$N$2:$N$3849))</f>
        <v>6.666666666666667</v>
      </c>
    </row>
    <row r="543" spans="1:4" x14ac:dyDescent="0.25">
      <c r="A543" s="2" t="s">
        <v>915</v>
      </c>
      <c r="B543" s="2">
        <v>6.6</v>
      </c>
      <c r="D543" cm="1">
        <f t="array" ref="D543">AVERAGE(IF(IMDB_Movies_Cleaned!$A$2:$A$3849=A543,IMDB_Movies_Cleaned!$N$2:$N$3849))</f>
        <v>6.9166666666666679</v>
      </c>
    </row>
    <row r="544" spans="1:4" x14ac:dyDescent="0.25">
      <c r="A544" s="1" t="s">
        <v>1590</v>
      </c>
      <c r="B544" s="1">
        <v>4.5999999999999996</v>
      </c>
      <c r="D544" cm="1">
        <f t="array" ref="D544">AVERAGE(IF(IMDB_Movies_Cleaned!$A$2:$A$3849=A544,IMDB_Movies_Cleaned!$N$2:$N$3849))</f>
        <v>5.35</v>
      </c>
    </row>
    <row r="545" spans="1:4" x14ac:dyDescent="0.25">
      <c r="A545" s="2" t="s">
        <v>1594</v>
      </c>
      <c r="B545" s="2">
        <v>8.4</v>
      </c>
      <c r="D545" cm="1">
        <f t="array" ref="D545">AVERAGE(IF(IMDB_Movies_Cleaned!$A$2:$A$3849=A545,IMDB_Movies_Cleaned!$N$2:$N$3849))</f>
        <v>7.7666666666666657</v>
      </c>
    </row>
    <row r="546" spans="1:4" x14ac:dyDescent="0.25">
      <c r="A546" s="1" t="s">
        <v>27</v>
      </c>
      <c r="B546" s="1">
        <v>7.1</v>
      </c>
      <c r="D546" cm="1">
        <f t="array" ref="D546">AVERAGE(IF(IMDB_Movies_Cleaned!$A$2:$A$3849=A546,IMDB_Movies_Cleaned!$N$2:$N$3849))</f>
        <v>7.4999999999999991</v>
      </c>
    </row>
    <row r="547" spans="1:4" x14ac:dyDescent="0.25">
      <c r="A547" s="2" t="s">
        <v>1599</v>
      </c>
      <c r="B547" s="2">
        <v>7.4</v>
      </c>
      <c r="D547" cm="1">
        <f t="array" ref="D547">AVERAGE(IF(IMDB_Movies_Cleaned!$A$2:$A$3849=A547,IMDB_Movies_Cleaned!$N$2:$N$3849))</f>
        <v>7.4</v>
      </c>
    </row>
    <row r="548" spans="1:4" x14ac:dyDescent="0.25">
      <c r="A548" s="1" t="s">
        <v>1602</v>
      </c>
      <c r="B548" s="1">
        <v>6.9</v>
      </c>
      <c r="D548" cm="1">
        <f t="array" ref="D548">AVERAGE(IF(IMDB_Movies_Cleaned!$A$2:$A$3849=A548,IMDB_Movies_Cleaned!$N$2:$N$3849))</f>
        <v>7.9750000000000005</v>
      </c>
    </row>
    <row r="549" spans="1:4" x14ac:dyDescent="0.25">
      <c r="A549" s="2" t="s">
        <v>1073</v>
      </c>
      <c r="B549" s="2">
        <v>4.5</v>
      </c>
      <c r="D549" cm="1">
        <f t="array" ref="D549">AVERAGE(IF(IMDB_Movies_Cleaned!$A$2:$A$3849=A549,IMDB_Movies_Cleaned!$N$2:$N$3849))</f>
        <v>5.7466666666666661</v>
      </c>
    </row>
    <row r="550" spans="1:4" x14ac:dyDescent="0.25">
      <c r="A550" s="1" t="s">
        <v>1229</v>
      </c>
      <c r="B550" s="1">
        <v>7.1</v>
      </c>
      <c r="D550" cm="1">
        <f t="array" ref="D550">AVERAGE(IF(IMDB_Movies_Cleaned!$A$2:$A$3849=A550,IMDB_Movies_Cleaned!$N$2:$N$3849))</f>
        <v>7.2333333333333334</v>
      </c>
    </row>
    <row r="551" spans="1:4" x14ac:dyDescent="0.25">
      <c r="A551" s="2" t="s">
        <v>508</v>
      </c>
      <c r="B551" s="2">
        <v>6.5</v>
      </c>
      <c r="D551" cm="1">
        <f t="array" ref="D551">AVERAGE(IF(IMDB_Movies_Cleaned!$A$2:$A$3849=A551,IMDB_Movies_Cleaned!$N$2:$N$3849))</f>
        <v>6.0444444444444452</v>
      </c>
    </row>
    <row r="552" spans="1:4" x14ac:dyDescent="0.25">
      <c r="A552" s="1" t="s">
        <v>1612</v>
      </c>
      <c r="B552" s="1">
        <v>5.3</v>
      </c>
      <c r="D552" cm="1">
        <f t="array" ref="D552">AVERAGE(IF(IMDB_Movies_Cleaned!$A$2:$A$3849=A552,IMDB_Movies_Cleaned!$N$2:$N$3849))</f>
        <v>5.3000000000000007</v>
      </c>
    </row>
    <row r="553" spans="1:4" x14ac:dyDescent="0.25">
      <c r="A553" s="2" t="s">
        <v>508</v>
      </c>
      <c r="B553" s="2">
        <v>6.7</v>
      </c>
      <c r="D553" cm="1">
        <f t="array" ref="D553">AVERAGE(IF(IMDB_Movies_Cleaned!$A$2:$A$3849=A553,IMDB_Movies_Cleaned!$N$2:$N$3849))</f>
        <v>6.0444444444444452</v>
      </c>
    </row>
    <row r="554" spans="1:4" x14ac:dyDescent="0.25">
      <c r="A554" s="1" t="s">
        <v>85</v>
      </c>
      <c r="B554" s="1">
        <v>7.2</v>
      </c>
      <c r="D554" cm="1">
        <f t="array" ref="D554">AVERAGE(IF(IMDB_Movies_Cleaned!$A$2:$A$3849=A554,IMDB_Movies_Cleaned!$N$2:$N$3849))</f>
        <v>7.15</v>
      </c>
    </row>
    <row r="555" spans="1:4" x14ac:dyDescent="0.25">
      <c r="A555" s="2" t="s">
        <v>183</v>
      </c>
      <c r="B555" s="2">
        <v>7.2</v>
      </c>
      <c r="D555" cm="1">
        <f t="array" ref="D555">AVERAGE(IF(IMDB_Movies_Cleaned!$A$2:$A$3849=A555,IMDB_Movies_Cleaned!$N$2:$N$3849))</f>
        <v>7.38</v>
      </c>
    </row>
    <row r="556" spans="1:4" x14ac:dyDescent="0.25">
      <c r="A556" s="1" t="s">
        <v>1623</v>
      </c>
      <c r="B556" s="1">
        <v>5.5</v>
      </c>
      <c r="D556" cm="1">
        <f t="array" ref="D556">AVERAGE(IF(IMDB_Movies_Cleaned!$A$2:$A$3849=A556,IMDB_Movies_Cleaned!$N$2:$N$3849))</f>
        <v>5.9499999999999993</v>
      </c>
    </row>
    <row r="557" spans="1:4" x14ac:dyDescent="0.25">
      <c r="A557" s="2" t="s">
        <v>289</v>
      </c>
      <c r="B557" s="2">
        <v>5.8</v>
      </c>
      <c r="D557" cm="1">
        <f t="array" ref="D557">AVERAGE(IF(IMDB_Movies_Cleaned!$A$2:$A$3849=A557,IMDB_Movies_Cleaned!$N$2:$N$3849))</f>
        <v>5.69</v>
      </c>
    </row>
    <row r="558" spans="1:4" x14ac:dyDescent="0.25">
      <c r="A558" s="1" t="s">
        <v>1627</v>
      </c>
      <c r="B558" s="1">
        <v>6</v>
      </c>
      <c r="D558" cm="1">
        <f t="array" ref="D558">AVERAGE(IF(IMDB_Movies_Cleaned!$A$2:$A$3849=A558,IMDB_Movies_Cleaned!$N$2:$N$3849))</f>
        <v>6</v>
      </c>
    </row>
    <row r="559" spans="1:4" x14ac:dyDescent="0.25">
      <c r="A559" s="2" t="s">
        <v>475</v>
      </c>
      <c r="B559" s="2">
        <v>6.6</v>
      </c>
      <c r="D559" cm="1">
        <f t="array" ref="D559">AVERAGE(IF(IMDB_Movies_Cleaned!$A$2:$A$3849=A559,IMDB_Movies_Cleaned!$N$2:$N$3849))</f>
        <v>6.9307692307692301</v>
      </c>
    </row>
    <row r="560" spans="1:4" x14ac:dyDescent="0.25">
      <c r="A560" s="1" t="s">
        <v>922</v>
      </c>
      <c r="B560" s="1">
        <v>8.3000000000000007</v>
      </c>
      <c r="D560" cm="1">
        <f t="array" ref="D560">AVERAGE(IF(IMDB_Movies_Cleaned!$A$2:$A$3849=A560,IMDB_Movies_Cleaned!$N$2:$N$3849))</f>
        <v>8.2000000000000011</v>
      </c>
    </row>
    <row r="561" spans="1:4" x14ac:dyDescent="0.25">
      <c r="A561" s="2" t="s">
        <v>230</v>
      </c>
      <c r="B561" s="2">
        <v>6.7</v>
      </c>
      <c r="D561" cm="1">
        <f t="array" ref="D561">AVERAGE(IF(IMDB_Movies_Cleaned!$A$2:$A$3849=A561,IMDB_Movies_Cleaned!$N$2:$N$3849))</f>
        <v>7.5439999999999996</v>
      </c>
    </row>
    <row r="562" spans="1:4" x14ac:dyDescent="0.25">
      <c r="A562" s="2" t="s">
        <v>1073</v>
      </c>
      <c r="B562" s="2">
        <v>7.1</v>
      </c>
      <c r="D562" cm="1">
        <f t="array" ref="D562">AVERAGE(IF(IMDB_Movies_Cleaned!$A$2:$A$3849=A562,IMDB_Movies_Cleaned!$N$2:$N$3849))</f>
        <v>5.7466666666666661</v>
      </c>
    </row>
    <row r="563" spans="1:4" x14ac:dyDescent="0.25">
      <c r="A563" s="1" t="s">
        <v>1636</v>
      </c>
      <c r="B563" s="1">
        <v>6</v>
      </c>
      <c r="D563" cm="1">
        <f t="array" ref="D563">AVERAGE(IF(IMDB_Movies_Cleaned!$A$2:$A$3849=A563,IMDB_Movies_Cleaned!$N$2:$N$3849))</f>
        <v>6.05</v>
      </c>
    </row>
    <row r="564" spans="1:4" x14ac:dyDescent="0.25">
      <c r="A564" s="1" t="s">
        <v>1640</v>
      </c>
      <c r="B564" s="1">
        <v>6.9</v>
      </c>
      <c r="D564" cm="1">
        <f t="array" ref="D564">AVERAGE(IF(IMDB_Movies_Cleaned!$A$2:$A$3849=A564,IMDB_Movies_Cleaned!$N$2:$N$3849))</f>
        <v>6.5500000000000007</v>
      </c>
    </row>
    <row r="565" spans="1:4" x14ac:dyDescent="0.25">
      <c r="A565" s="2" t="s">
        <v>508</v>
      </c>
      <c r="B565" s="2">
        <v>5.6</v>
      </c>
      <c r="D565" cm="1">
        <f t="array" ref="D565">AVERAGE(IF(IMDB_Movies_Cleaned!$A$2:$A$3849=A565,IMDB_Movies_Cleaned!$N$2:$N$3849))</f>
        <v>6.0444444444444452</v>
      </c>
    </row>
    <row r="566" spans="1:4" x14ac:dyDescent="0.25">
      <c r="A566" s="1" t="s">
        <v>1200</v>
      </c>
      <c r="B566" s="1">
        <v>5.6</v>
      </c>
      <c r="D566" cm="1">
        <f t="array" ref="D566">AVERAGE(IF(IMDB_Movies_Cleaned!$A$2:$A$3849=A566,IMDB_Movies_Cleaned!$N$2:$N$3849))</f>
        <v>5.99</v>
      </c>
    </row>
    <row r="567" spans="1:4" x14ac:dyDescent="0.25">
      <c r="A567" s="2" t="s">
        <v>1612</v>
      </c>
      <c r="B567" s="2">
        <v>4.5</v>
      </c>
      <c r="D567" cm="1">
        <f t="array" ref="D567">AVERAGE(IF(IMDB_Movies_Cleaned!$A$2:$A$3849=A567,IMDB_Movies_Cleaned!$N$2:$N$3849))</f>
        <v>5.3000000000000007</v>
      </c>
    </row>
    <row r="568" spans="1:4" x14ac:dyDescent="0.25">
      <c r="A568" s="1" t="s">
        <v>1650</v>
      </c>
      <c r="B568" s="1">
        <v>7.1</v>
      </c>
      <c r="D568" cm="1">
        <f t="array" ref="D568">AVERAGE(IF(IMDB_Movies_Cleaned!$A$2:$A$3849=A568,IMDB_Movies_Cleaned!$N$2:$N$3849))</f>
        <v>6.625</v>
      </c>
    </row>
    <row r="569" spans="1:4" x14ac:dyDescent="0.25">
      <c r="A569" s="2" t="s">
        <v>1528</v>
      </c>
      <c r="B569" s="2">
        <v>6.5</v>
      </c>
      <c r="D569" cm="1">
        <f t="array" ref="D569">AVERAGE(IF(IMDB_Movies_Cleaned!$A$2:$A$3849=A569,IMDB_Movies_Cleaned!$N$2:$N$3849))</f>
        <v>6.9375000000000009</v>
      </c>
    </row>
    <row r="570" spans="1:4" x14ac:dyDescent="0.25">
      <c r="A570" s="1" t="s">
        <v>1655</v>
      </c>
      <c r="B570" s="1">
        <v>6.4</v>
      </c>
      <c r="D570" cm="1">
        <f t="array" ref="D570">AVERAGE(IF(IMDB_Movies_Cleaned!$A$2:$A$3849=A570,IMDB_Movies_Cleaned!$N$2:$N$3849))</f>
        <v>5.8500000000000005</v>
      </c>
    </row>
    <row r="571" spans="1:4" x14ac:dyDescent="0.25">
      <c r="A571" s="2" t="s">
        <v>490</v>
      </c>
      <c r="B571" s="2">
        <v>5.8</v>
      </c>
      <c r="D571" cm="1">
        <f t="array" ref="D571">AVERAGE(IF(IMDB_Movies_Cleaned!$A$2:$A$3849=A571,IMDB_Movies_Cleaned!$N$2:$N$3849))</f>
        <v>5.6999999999999993</v>
      </c>
    </row>
    <row r="572" spans="1:4" x14ac:dyDescent="0.25">
      <c r="A572" s="1" t="s">
        <v>154</v>
      </c>
      <c r="B572" s="1">
        <v>8</v>
      </c>
      <c r="D572" cm="1">
        <f t="array" ref="D572">AVERAGE(IF(IMDB_Movies_Cleaned!$A$2:$A$3849=A572,IMDB_Movies_Cleaned!$N$2:$N$3849))</f>
        <v>6.9312500000000004</v>
      </c>
    </row>
    <row r="573" spans="1:4" x14ac:dyDescent="0.25">
      <c r="A573" s="2" t="s">
        <v>1512</v>
      </c>
      <c r="B573" s="2">
        <v>6.2</v>
      </c>
      <c r="D573" cm="1">
        <f t="array" ref="D573">AVERAGE(IF(IMDB_Movies_Cleaned!$A$2:$A$3849=A573,IMDB_Movies_Cleaned!$N$2:$N$3849))</f>
        <v>6.58</v>
      </c>
    </row>
    <row r="574" spans="1:4" x14ac:dyDescent="0.25">
      <c r="A574" s="1" t="s">
        <v>230</v>
      </c>
      <c r="B574" s="1">
        <v>7.2</v>
      </c>
      <c r="D574" cm="1">
        <f t="array" ref="D574">AVERAGE(IF(IMDB_Movies_Cleaned!$A$2:$A$3849=A574,IMDB_Movies_Cleaned!$N$2:$N$3849))</f>
        <v>7.5439999999999996</v>
      </c>
    </row>
    <row r="575" spans="1:4" x14ac:dyDescent="0.25">
      <c r="A575" s="2" t="s">
        <v>1667</v>
      </c>
      <c r="B575" s="2">
        <v>6.1</v>
      </c>
      <c r="D575" cm="1">
        <f t="array" ref="D575">AVERAGE(IF(IMDB_Movies_Cleaned!$A$2:$A$3849=A575,IMDB_Movies_Cleaned!$N$2:$N$3849))</f>
        <v>6.6749999999999998</v>
      </c>
    </row>
    <row r="576" spans="1:4" x14ac:dyDescent="0.25">
      <c r="A576" s="1" t="s">
        <v>14</v>
      </c>
      <c r="B576" s="1">
        <v>7.6</v>
      </c>
      <c r="D576" cm="1">
        <f t="array" ref="D576">AVERAGE(IF(IMDB_Movies_Cleaned!$A$2:$A$3849=A576,IMDB_Movies_Cleaned!$N$2:$N$3849))</f>
        <v>7.9142857142857137</v>
      </c>
    </row>
    <row r="577" spans="1:4" x14ac:dyDescent="0.25">
      <c r="A577" s="2" t="s">
        <v>427</v>
      </c>
      <c r="B577" s="2">
        <v>6.3</v>
      </c>
      <c r="D577" cm="1">
        <f t="array" ref="D577">AVERAGE(IF(IMDB_Movies_Cleaned!$A$2:$A$3849=A577,IMDB_Movies_Cleaned!$N$2:$N$3849))</f>
        <v>6.9076923076923071</v>
      </c>
    </row>
    <row r="578" spans="1:4" x14ac:dyDescent="0.25">
      <c r="A578" s="1" t="s">
        <v>1673</v>
      </c>
      <c r="B578" s="1">
        <v>6.3</v>
      </c>
      <c r="D578" cm="1">
        <f t="array" ref="D578">AVERAGE(IF(IMDB_Movies_Cleaned!$A$2:$A$3849=A578,IMDB_Movies_Cleaned!$N$2:$N$3849))</f>
        <v>6.3</v>
      </c>
    </row>
    <row r="579" spans="1:4" x14ac:dyDescent="0.25">
      <c r="A579" s="2" t="s">
        <v>560</v>
      </c>
      <c r="B579" s="2">
        <v>6.3</v>
      </c>
      <c r="D579" cm="1">
        <f t="array" ref="D579">AVERAGE(IF(IMDB_Movies_Cleaned!$A$2:$A$3849=A579,IMDB_Movies_Cleaned!$N$2:$N$3849))</f>
        <v>7.3250000000000002</v>
      </c>
    </row>
    <row r="580" spans="1:4" x14ac:dyDescent="0.25">
      <c r="A580" s="1" t="s">
        <v>388</v>
      </c>
      <c r="B580" s="1">
        <v>7.7</v>
      </c>
      <c r="D580" cm="1">
        <f t="array" ref="D580">AVERAGE(IF(IMDB_Movies_Cleaned!$A$2:$A$3849=A580,IMDB_Movies_Cleaned!$N$2:$N$3849))</f>
        <v>7.65</v>
      </c>
    </row>
    <row r="581" spans="1:4" x14ac:dyDescent="0.25">
      <c r="A581" s="2" t="s">
        <v>1229</v>
      </c>
      <c r="B581" s="2">
        <v>7</v>
      </c>
      <c r="D581" cm="1">
        <f t="array" ref="D581">AVERAGE(IF(IMDB_Movies_Cleaned!$A$2:$A$3849=A581,IMDB_Movies_Cleaned!$N$2:$N$3849))</f>
        <v>7.2333333333333334</v>
      </c>
    </row>
    <row r="582" spans="1:4" x14ac:dyDescent="0.25">
      <c r="A582" s="1" t="s">
        <v>475</v>
      </c>
      <c r="B582" s="1">
        <v>5.3</v>
      </c>
      <c r="D582" cm="1">
        <f t="array" ref="D582">AVERAGE(IF(IMDB_Movies_Cleaned!$A$2:$A$3849=A582,IMDB_Movies_Cleaned!$N$2:$N$3849))</f>
        <v>6.9307692307692301</v>
      </c>
    </row>
    <row r="583" spans="1:4" x14ac:dyDescent="0.25">
      <c r="A583" s="2" t="s">
        <v>706</v>
      </c>
      <c r="B583" s="2">
        <v>5.6</v>
      </c>
      <c r="D583" cm="1">
        <f t="array" ref="D583">AVERAGE(IF(IMDB_Movies_Cleaned!$A$2:$A$3849=A583,IMDB_Movies_Cleaned!$N$2:$N$3849))</f>
        <v>6.3416666666666659</v>
      </c>
    </row>
    <row r="584" spans="1:4" x14ac:dyDescent="0.25">
      <c r="A584" s="1" t="s">
        <v>1686</v>
      </c>
      <c r="B584" s="1">
        <v>5.2</v>
      </c>
      <c r="D584" cm="1">
        <f t="array" ref="D584">AVERAGE(IF(IMDB_Movies_Cleaned!$A$2:$A$3849=A584,IMDB_Movies_Cleaned!$N$2:$N$3849))</f>
        <v>5.26</v>
      </c>
    </row>
    <row r="585" spans="1:4" x14ac:dyDescent="0.25">
      <c r="A585" s="2" t="s">
        <v>1612</v>
      </c>
      <c r="B585" s="2">
        <v>5.4</v>
      </c>
      <c r="D585" cm="1">
        <f t="array" ref="D585">AVERAGE(IF(IMDB_Movies_Cleaned!$A$2:$A$3849=A585,IMDB_Movies_Cleaned!$N$2:$N$3849))</f>
        <v>5.3000000000000007</v>
      </c>
    </row>
    <row r="586" spans="1:4" x14ac:dyDescent="0.25">
      <c r="A586" s="1" t="s">
        <v>1692</v>
      </c>
      <c r="B586" s="1">
        <v>6.4</v>
      </c>
      <c r="D586" cm="1">
        <f t="array" ref="D586">AVERAGE(IF(IMDB_Movies_Cleaned!$A$2:$A$3849=A586,IMDB_Movies_Cleaned!$N$2:$N$3849))</f>
        <v>6.4</v>
      </c>
    </row>
    <row r="587" spans="1:4" x14ac:dyDescent="0.25">
      <c r="A587" s="2" t="s">
        <v>1320</v>
      </c>
      <c r="B587" s="2">
        <v>5.9</v>
      </c>
      <c r="D587" cm="1">
        <f t="array" ref="D587">AVERAGE(IF(IMDB_Movies_Cleaned!$A$2:$A$3849=A587,IMDB_Movies_Cleaned!$N$2:$N$3849))</f>
        <v>5.9625000000000004</v>
      </c>
    </row>
    <row r="588" spans="1:4" x14ac:dyDescent="0.25">
      <c r="A588" s="1" t="s">
        <v>1699</v>
      </c>
      <c r="B588" s="1">
        <v>6.3</v>
      </c>
      <c r="D588" cm="1">
        <f t="array" ref="D588">AVERAGE(IF(IMDB_Movies_Cleaned!$A$2:$A$3849=A588,IMDB_Movies_Cleaned!$N$2:$N$3849))</f>
        <v>6.6000000000000005</v>
      </c>
    </row>
    <row r="589" spans="1:4" x14ac:dyDescent="0.25">
      <c r="A589" s="2" t="s">
        <v>1701</v>
      </c>
      <c r="B589" s="2">
        <v>6.5</v>
      </c>
      <c r="D589" cm="1">
        <f t="array" ref="D589">AVERAGE(IF(IMDB_Movies_Cleaned!$A$2:$A$3849=A589,IMDB_Movies_Cleaned!$N$2:$N$3849))</f>
        <v>6.5</v>
      </c>
    </row>
    <row r="590" spans="1:4" x14ac:dyDescent="0.25">
      <c r="A590" s="1" t="s">
        <v>698</v>
      </c>
      <c r="B590" s="1">
        <v>3</v>
      </c>
      <c r="D590" cm="1">
        <f t="array" ref="D590">AVERAGE(IF(IMDB_Movies_Cleaned!$A$2:$A$3849=A590,IMDB_Movies_Cleaned!$N$2:$N$3849))</f>
        <v>6.63</v>
      </c>
    </row>
    <row r="591" spans="1:4" x14ac:dyDescent="0.25">
      <c r="A591" s="2" t="s">
        <v>1705</v>
      </c>
      <c r="B591" s="2">
        <v>3.6</v>
      </c>
      <c r="D591" cm="1">
        <f t="array" ref="D591">AVERAGE(IF(IMDB_Movies_Cleaned!$A$2:$A$3849=A591,IMDB_Movies_Cleaned!$N$2:$N$3849))</f>
        <v>3.6</v>
      </c>
    </row>
    <row r="592" spans="1:4" x14ac:dyDescent="0.25">
      <c r="A592" s="1" t="s">
        <v>1708</v>
      </c>
      <c r="B592" s="1">
        <v>5.8</v>
      </c>
      <c r="D592" cm="1">
        <f t="array" ref="D592">AVERAGE(IF(IMDB_Movies_Cleaned!$A$2:$A$3849=A592,IMDB_Movies_Cleaned!$N$2:$N$3849))</f>
        <v>5.8</v>
      </c>
    </row>
    <row r="593" spans="1:4" x14ac:dyDescent="0.25">
      <c r="A593" s="2" t="s">
        <v>1711</v>
      </c>
      <c r="B593" s="2">
        <v>6.2</v>
      </c>
      <c r="D593" cm="1">
        <f t="array" ref="D593">AVERAGE(IF(IMDB_Movies_Cleaned!$A$2:$A$3849=A593,IMDB_Movies_Cleaned!$N$2:$N$3849))</f>
        <v>6.2444444444444445</v>
      </c>
    </row>
    <row r="594" spans="1:4" x14ac:dyDescent="0.25">
      <c r="A594" s="1" t="s">
        <v>832</v>
      </c>
      <c r="B594" s="1">
        <v>5.6</v>
      </c>
      <c r="D594" cm="1">
        <f t="array" ref="D594">AVERAGE(IF(IMDB_Movies_Cleaned!$A$2:$A$3849=A594,IMDB_Movies_Cleaned!$N$2:$N$3849))</f>
        <v>5.5</v>
      </c>
    </row>
    <row r="595" spans="1:4" x14ac:dyDescent="0.25">
      <c r="A595" s="2" t="s">
        <v>854</v>
      </c>
      <c r="B595" s="2">
        <v>5.4</v>
      </c>
      <c r="D595" cm="1">
        <f t="array" ref="D595">AVERAGE(IF(IMDB_Movies_Cleaned!$A$2:$A$3849=A595,IMDB_Movies_Cleaned!$N$2:$N$3849))</f>
        <v>7.083333333333333</v>
      </c>
    </row>
    <row r="596" spans="1:4" x14ac:dyDescent="0.25">
      <c r="A596" s="1" t="s">
        <v>1719</v>
      </c>
      <c r="B596" s="1">
        <v>6.1</v>
      </c>
      <c r="D596" cm="1">
        <f t="array" ref="D596">AVERAGE(IF(IMDB_Movies_Cleaned!$A$2:$A$3849=A596,IMDB_Movies_Cleaned!$N$2:$N$3849))</f>
        <v>6.1</v>
      </c>
    </row>
    <row r="597" spans="1:4" x14ac:dyDescent="0.25">
      <c r="A597" s="2" t="s">
        <v>1721</v>
      </c>
      <c r="B597" s="2">
        <v>4.2</v>
      </c>
      <c r="D597" cm="1">
        <f t="array" ref="D597">AVERAGE(IF(IMDB_Movies_Cleaned!$A$2:$A$3849=A597,IMDB_Movies_Cleaned!$N$2:$N$3849))</f>
        <v>5.9</v>
      </c>
    </row>
    <row r="598" spans="1:4" x14ac:dyDescent="0.25">
      <c r="A598" s="1" t="s">
        <v>1725</v>
      </c>
      <c r="B598" s="1">
        <v>6.7</v>
      </c>
      <c r="D598" cm="1">
        <f t="array" ref="D598">AVERAGE(IF(IMDB_Movies_Cleaned!$A$2:$A$3849=A598,IMDB_Movies_Cleaned!$N$2:$N$3849))</f>
        <v>6.5250000000000004</v>
      </c>
    </row>
    <row r="599" spans="1:4" x14ac:dyDescent="0.25">
      <c r="A599" s="2" t="s">
        <v>1073</v>
      </c>
      <c r="B599" s="2">
        <v>4.2</v>
      </c>
      <c r="D599" cm="1">
        <f t="array" ref="D599">AVERAGE(IF(IMDB_Movies_Cleaned!$A$2:$A$3849=A599,IMDB_Movies_Cleaned!$N$2:$N$3849))</f>
        <v>5.7466666666666661</v>
      </c>
    </row>
    <row r="600" spans="1:4" x14ac:dyDescent="0.25">
      <c r="A600" s="1" t="s">
        <v>1732</v>
      </c>
      <c r="B600" s="1">
        <v>6.4</v>
      </c>
      <c r="D600" cm="1">
        <f t="array" ref="D600">AVERAGE(IF(IMDB_Movies_Cleaned!$A$2:$A$3849=A600,IMDB_Movies_Cleaned!$N$2:$N$3849))</f>
        <v>6.4</v>
      </c>
    </row>
    <row r="601" spans="1:4" x14ac:dyDescent="0.25">
      <c r="A601" s="2" t="s">
        <v>1735</v>
      </c>
      <c r="B601" s="2">
        <v>4.9000000000000004</v>
      </c>
      <c r="D601" cm="1">
        <f t="array" ref="D601">AVERAGE(IF(IMDB_Movies_Cleaned!$A$2:$A$3849=A601,IMDB_Movies_Cleaned!$N$2:$N$3849))</f>
        <v>6.2</v>
      </c>
    </row>
    <row r="602" spans="1:4" x14ac:dyDescent="0.25">
      <c r="A602" s="1" t="s">
        <v>1018</v>
      </c>
      <c r="B602" s="1">
        <v>6.8</v>
      </c>
      <c r="D602" cm="1">
        <f t="array" ref="D602">AVERAGE(IF(IMDB_Movies_Cleaned!$A$2:$A$3849=A602,IMDB_Movies_Cleaned!$N$2:$N$3849))</f>
        <v>6.4142857142857137</v>
      </c>
    </row>
    <row r="603" spans="1:4" x14ac:dyDescent="0.25">
      <c r="A603" s="2" t="s">
        <v>1477</v>
      </c>
      <c r="B603" s="2">
        <v>7.7</v>
      </c>
      <c r="D603" cm="1">
        <f t="array" ref="D603">AVERAGE(IF(IMDB_Movies_Cleaned!$A$2:$A$3849=A603,IMDB_Movies_Cleaned!$N$2:$N$3849))</f>
        <v>7.6</v>
      </c>
    </row>
    <row r="604" spans="1:4" x14ac:dyDescent="0.25">
      <c r="A604" s="1" t="s">
        <v>1739</v>
      </c>
      <c r="B604" s="1">
        <v>5.6</v>
      </c>
      <c r="D604" cm="1">
        <f t="array" ref="D604">AVERAGE(IF(IMDB_Movies_Cleaned!$A$2:$A$3849=A604,IMDB_Movies_Cleaned!$N$2:$N$3849))</f>
        <v>5.6</v>
      </c>
    </row>
    <row r="605" spans="1:4" x14ac:dyDescent="0.25">
      <c r="A605" s="2" t="s">
        <v>1283</v>
      </c>
      <c r="B605" s="2">
        <v>6.4</v>
      </c>
      <c r="D605" cm="1">
        <f t="array" ref="D605">AVERAGE(IF(IMDB_Movies_Cleaned!$A$2:$A$3849=A605,IMDB_Movies_Cleaned!$N$2:$N$3849))</f>
        <v>6.5</v>
      </c>
    </row>
    <row r="606" spans="1:4" x14ac:dyDescent="0.25">
      <c r="A606" s="1" t="s">
        <v>1744</v>
      </c>
      <c r="B606" s="1">
        <v>7.2</v>
      </c>
      <c r="D606" cm="1">
        <f t="array" ref="D606">AVERAGE(IF(IMDB_Movies_Cleaned!$A$2:$A$3849=A606,IMDB_Movies_Cleaned!$N$2:$N$3849))</f>
        <v>7.6333333333333329</v>
      </c>
    </row>
    <row r="607" spans="1:4" x14ac:dyDescent="0.25">
      <c r="A607" s="2" t="s">
        <v>1749</v>
      </c>
      <c r="B607" s="2">
        <v>6</v>
      </c>
      <c r="D607" cm="1">
        <f t="array" ref="D607">AVERAGE(IF(IMDB_Movies_Cleaned!$A$2:$A$3849=A607,IMDB_Movies_Cleaned!$N$2:$N$3849))</f>
        <v>6</v>
      </c>
    </row>
    <row r="608" spans="1:4" x14ac:dyDescent="0.25">
      <c r="A608" s="1" t="s">
        <v>1711</v>
      </c>
      <c r="B608" s="1">
        <v>5.9</v>
      </c>
      <c r="D608" cm="1">
        <f t="array" ref="D608">AVERAGE(IF(IMDB_Movies_Cleaned!$A$2:$A$3849=A608,IMDB_Movies_Cleaned!$N$2:$N$3849))</f>
        <v>6.2444444444444445</v>
      </c>
    </row>
    <row r="609" spans="1:4" x14ac:dyDescent="0.25">
      <c r="A609" s="2" t="s">
        <v>854</v>
      </c>
      <c r="B609" s="2">
        <v>7.9</v>
      </c>
      <c r="D609" cm="1">
        <f t="array" ref="D609">AVERAGE(IF(IMDB_Movies_Cleaned!$A$2:$A$3849=A609,IMDB_Movies_Cleaned!$N$2:$N$3849))</f>
        <v>7.083333333333333</v>
      </c>
    </row>
    <row r="610" spans="1:4" x14ac:dyDescent="0.25">
      <c r="A610" s="2" t="s">
        <v>111</v>
      </c>
      <c r="B610" s="2">
        <v>7.1</v>
      </c>
      <c r="D610" cm="1">
        <f t="array" ref="D610">AVERAGE(IF(IMDB_Movies_Cleaned!$A$2:$A$3849=A610,IMDB_Movies_Cleaned!$N$2:$N$3849))</f>
        <v>7.0705882352941174</v>
      </c>
    </row>
    <row r="611" spans="1:4" x14ac:dyDescent="0.25">
      <c r="A611" s="2" t="s">
        <v>1116</v>
      </c>
      <c r="B611" s="2">
        <v>5.9</v>
      </c>
      <c r="D611" cm="1">
        <f t="array" ref="D611">AVERAGE(IF(IMDB_Movies_Cleaned!$A$2:$A$3849=A611,IMDB_Movies_Cleaned!$N$2:$N$3849))</f>
        <v>6.3666666666666671</v>
      </c>
    </row>
    <row r="612" spans="1:4" x14ac:dyDescent="0.25">
      <c r="A612" s="1" t="s">
        <v>1258</v>
      </c>
      <c r="B612" s="1">
        <v>6.2</v>
      </c>
      <c r="D612" cm="1">
        <f t="array" ref="D612">AVERAGE(IF(IMDB_Movies_Cleaned!$A$2:$A$3849=A612,IMDB_Movies_Cleaned!$N$2:$N$3849))</f>
        <v>6.2000000000000011</v>
      </c>
    </row>
    <row r="613" spans="1:4" x14ac:dyDescent="0.25">
      <c r="A613" s="1" t="s">
        <v>1760</v>
      </c>
      <c r="B613" s="1">
        <v>7</v>
      </c>
      <c r="D613" cm="1">
        <f t="array" ref="D613">AVERAGE(IF(IMDB_Movies_Cleaned!$A$2:$A$3849=A613,IMDB_Movies_Cleaned!$N$2:$N$3849))</f>
        <v>6.05</v>
      </c>
    </row>
    <row r="614" spans="1:4" x14ac:dyDescent="0.25">
      <c r="A614" s="2" t="s">
        <v>1763</v>
      </c>
      <c r="B614" s="2">
        <v>5.4</v>
      </c>
      <c r="D614" cm="1">
        <f t="array" ref="D614">AVERAGE(IF(IMDB_Movies_Cleaned!$A$2:$A$3849=A614,IMDB_Movies_Cleaned!$N$2:$N$3849))</f>
        <v>5.4</v>
      </c>
    </row>
    <row r="615" spans="1:4" x14ac:dyDescent="0.25">
      <c r="A615" s="1" t="s">
        <v>230</v>
      </c>
      <c r="B615" s="1">
        <v>8.6</v>
      </c>
      <c r="D615" cm="1">
        <f t="array" ref="D615">AVERAGE(IF(IMDB_Movies_Cleaned!$A$2:$A$3849=A615,IMDB_Movies_Cleaned!$N$2:$N$3849))</f>
        <v>7.5439999999999996</v>
      </c>
    </row>
    <row r="616" spans="1:4" x14ac:dyDescent="0.25">
      <c r="A616" s="2" t="s">
        <v>1767</v>
      </c>
      <c r="B616" s="2">
        <v>6.5</v>
      </c>
      <c r="D616" cm="1">
        <f t="array" ref="D616">AVERAGE(IF(IMDB_Movies_Cleaned!$A$2:$A$3849=A616,IMDB_Movies_Cleaned!$N$2:$N$3849))</f>
        <v>6.5</v>
      </c>
    </row>
    <row r="617" spans="1:4" x14ac:dyDescent="0.25">
      <c r="A617" s="1" t="s">
        <v>1215</v>
      </c>
      <c r="B617" s="1">
        <v>6.4</v>
      </c>
      <c r="D617" cm="1">
        <f t="array" ref="D617">AVERAGE(IF(IMDB_Movies_Cleaned!$A$2:$A$3849=A617,IMDB_Movies_Cleaned!$N$2:$N$3849))</f>
        <v>6.7600000000000007</v>
      </c>
    </row>
    <row r="618" spans="1:4" x14ac:dyDescent="0.25">
      <c r="A618" s="2" t="s">
        <v>944</v>
      </c>
      <c r="B618" s="2">
        <v>7.6</v>
      </c>
      <c r="D618" cm="1">
        <f t="array" ref="D618">AVERAGE(IF(IMDB_Movies_Cleaned!$A$2:$A$3849=A618,IMDB_Movies_Cleaned!$N$2:$N$3849))</f>
        <v>6.8666666666666671</v>
      </c>
    </row>
    <row r="619" spans="1:4" x14ac:dyDescent="0.25">
      <c r="A619" s="1" t="s">
        <v>1773</v>
      </c>
      <c r="B619" s="1">
        <v>5.5</v>
      </c>
      <c r="D619" cm="1">
        <f t="array" ref="D619">AVERAGE(IF(IMDB_Movies_Cleaned!$A$2:$A$3849=A619,IMDB_Movies_Cleaned!$N$2:$N$3849))</f>
        <v>6.55</v>
      </c>
    </row>
    <row r="620" spans="1:4" x14ac:dyDescent="0.25">
      <c r="A620" s="2" t="s">
        <v>230</v>
      </c>
      <c r="B620" s="2">
        <v>7.4</v>
      </c>
      <c r="D620" cm="1">
        <f t="array" ref="D620">AVERAGE(IF(IMDB_Movies_Cleaned!$A$2:$A$3849=A620,IMDB_Movies_Cleaned!$N$2:$N$3849))</f>
        <v>7.5439999999999996</v>
      </c>
    </row>
    <row r="621" spans="1:4" x14ac:dyDescent="0.25">
      <c r="A621" s="1" t="s">
        <v>259</v>
      </c>
      <c r="B621" s="1">
        <v>8.6999999999999993</v>
      </c>
      <c r="D621" cm="1">
        <f t="array" ref="D621">AVERAGE(IF(IMDB_Movies_Cleaned!$A$2:$A$3849=A621,IMDB_Movies_Cleaned!$N$2:$N$3849))</f>
        <v>6.9166666666666652</v>
      </c>
    </row>
    <row r="622" spans="1:4" x14ac:dyDescent="0.25">
      <c r="A622" s="2" t="s">
        <v>475</v>
      </c>
      <c r="B622" s="2">
        <v>7.6</v>
      </c>
      <c r="D622" cm="1">
        <f t="array" ref="D622">AVERAGE(IF(IMDB_Movies_Cleaned!$A$2:$A$3849=A622,IMDB_Movies_Cleaned!$N$2:$N$3849))</f>
        <v>6.9307692307692301</v>
      </c>
    </row>
    <row r="623" spans="1:4" x14ac:dyDescent="0.25">
      <c r="A623" s="2" t="s">
        <v>1780</v>
      </c>
      <c r="B623" s="2">
        <v>5.5</v>
      </c>
      <c r="D623" cm="1">
        <f t="array" ref="D623">AVERAGE(IF(IMDB_Movies_Cleaned!$A$2:$A$3849=A623,IMDB_Movies_Cleaned!$N$2:$N$3849))</f>
        <v>5.9</v>
      </c>
    </row>
    <row r="624" spans="1:4" x14ac:dyDescent="0.25">
      <c r="A624" s="1" t="s">
        <v>1784</v>
      </c>
      <c r="B624" s="1">
        <v>7.6</v>
      </c>
      <c r="D624" cm="1">
        <f t="array" ref="D624">AVERAGE(IF(IMDB_Movies_Cleaned!$A$2:$A$3849=A624,IMDB_Movies_Cleaned!$N$2:$N$3849))</f>
        <v>7.7333333333333334</v>
      </c>
    </row>
    <row r="625" spans="1:4" x14ac:dyDescent="0.25">
      <c r="A625" s="2" t="s">
        <v>1786</v>
      </c>
      <c r="B625" s="2">
        <v>6.5</v>
      </c>
      <c r="D625" cm="1">
        <f t="array" ref="D625">AVERAGE(IF(IMDB_Movies_Cleaned!$A$2:$A$3849=A625,IMDB_Movies_Cleaned!$N$2:$N$3849))</f>
        <v>6.166666666666667</v>
      </c>
    </row>
    <row r="626" spans="1:4" x14ac:dyDescent="0.25">
      <c r="A626" s="1" t="s">
        <v>915</v>
      </c>
      <c r="B626" s="1">
        <v>6.9</v>
      </c>
      <c r="D626" cm="1">
        <f t="array" ref="D626">AVERAGE(IF(IMDB_Movies_Cleaned!$A$2:$A$3849=A626,IMDB_Movies_Cleaned!$N$2:$N$3849))</f>
        <v>6.9166666666666679</v>
      </c>
    </row>
    <row r="627" spans="1:4" x14ac:dyDescent="0.25">
      <c r="A627" s="2" t="s">
        <v>188</v>
      </c>
      <c r="B627" s="2">
        <v>6.7</v>
      </c>
      <c r="D627" cm="1">
        <f t="array" ref="D627">AVERAGE(IF(IMDB_Movies_Cleaned!$A$2:$A$3849=A627,IMDB_Movies_Cleaned!$N$2:$N$3849))</f>
        <v>6.7111111111111121</v>
      </c>
    </row>
    <row r="628" spans="1:4" x14ac:dyDescent="0.25">
      <c r="A628" s="1" t="s">
        <v>1295</v>
      </c>
      <c r="B628" s="1">
        <v>6.6</v>
      </c>
      <c r="D628" cm="1">
        <f t="array" ref="D628">AVERAGE(IF(IMDB_Movies_Cleaned!$A$2:$A$3849=A628,IMDB_Movies_Cleaned!$N$2:$N$3849))</f>
        <v>6.6571428571428575</v>
      </c>
    </row>
    <row r="629" spans="1:4" x14ac:dyDescent="0.25">
      <c r="A629" s="2" t="s">
        <v>325</v>
      </c>
      <c r="B629" s="2">
        <v>7.2</v>
      </c>
      <c r="D629" cm="1">
        <f t="array" ref="D629">AVERAGE(IF(IMDB_Movies_Cleaned!$A$2:$A$3849=A629,IMDB_Movies_Cleaned!$N$2:$N$3849))</f>
        <v>5.6000000000000005</v>
      </c>
    </row>
    <row r="630" spans="1:4" x14ac:dyDescent="0.25">
      <c r="A630" s="1" t="s">
        <v>1796</v>
      </c>
      <c r="B630" s="1">
        <v>6.4</v>
      </c>
      <c r="D630" cm="1">
        <f t="array" ref="D630">AVERAGE(IF(IMDB_Movies_Cleaned!$A$2:$A$3849=A630,IMDB_Movies_Cleaned!$N$2:$N$3849))</f>
        <v>7.2052631578947368</v>
      </c>
    </row>
    <row r="631" spans="1:4" x14ac:dyDescent="0.25">
      <c r="A631" s="2" t="s">
        <v>1073</v>
      </c>
      <c r="B631" s="2">
        <v>6.4</v>
      </c>
      <c r="D631" cm="1">
        <f t="array" ref="D631">AVERAGE(IF(IMDB_Movies_Cleaned!$A$2:$A$3849=A631,IMDB_Movies_Cleaned!$N$2:$N$3849))</f>
        <v>5.7466666666666661</v>
      </c>
    </row>
    <row r="632" spans="1:4" x14ac:dyDescent="0.25">
      <c r="A632" s="1" t="s">
        <v>713</v>
      </c>
      <c r="B632" s="1">
        <v>6</v>
      </c>
      <c r="D632" cm="1">
        <f t="array" ref="D632">AVERAGE(IF(IMDB_Movies_Cleaned!$A$2:$A$3849=A632,IMDB_Movies_Cleaned!$N$2:$N$3849))</f>
        <v>6.5166666666666666</v>
      </c>
    </row>
    <row r="633" spans="1:4" x14ac:dyDescent="0.25">
      <c r="A633" s="2" t="s">
        <v>395</v>
      </c>
      <c r="B633" s="2">
        <v>6.1</v>
      </c>
      <c r="D633" cm="1">
        <f t="array" ref="D633">AVERAGE(IF(IMDB_Movies_Cleaned!$A$2:$A$3849=A633,IMDB_Movies_Cleaned!$N$2:$N$3849))</f>
        <v>6.5</v>
      </c>
    </row>
    <row r="634" spans="1:4" x14ac:dyDescent="0.25">
      <c r="A634" s="1" t="s">
        <v>427</v>
      </c>
      <c r="B634" s="1">
        <v>6</v>
      </c>
      <c r="D634" cm="1">
        <f t="array" ref="D634">AVERAGE(IF(IMDB_Movies_Cleaned!$A$2:$A$3849=A634,IMDB_Movies_Cleaned!$N$2:$N$3849))</f>
        <v>6.9076923076923071</v>
      </c>
    </row>
    <row r="635" spans="1:4" x14ac:dyDescent="0.25">
      <c r="A635" s="2" t="s">
        <v>221</v>
      </c>
      <c r="B635" s="2">
        <v>6.4</v>
      </c>
      <c r="D635" cm="1">
        <f t="array" ref="D635">AVERAGE(IF(IMDB_Movies_Cleaned!$A$2:$A$3849=A635,IMDB_Movies_Cleaned!$N$2:$N$3849))</f>
        <v>6.8428571428571425</v>
      </c>
    </row>
    <row r="636" spans="1:4" x14ac:dyDescent="0.25">
      <c r="A636" s="1" t="s">
        <v>1807</v>
      </c>
      <c r="B636" s="1">
        <v>6.4</v>
      </c>
      <c r="D636" cm="1">
        <f t="array" ref="D636">AVERAGE(IF(IMDB_Movies_Cleaned!$A$2:$A$3849=A636,IMDB_Movies_Cleaned!$N$2:$N$3849))</f>
        <v>6.8</v>
      </c>
    </row>
    <row r="637" spans="1:4" x14ac:dyDescent="0.25">
      <c r="A637" s="2" t="s">
        <v>1809</v>
      </c>
      <c r="B637" s="2">
        <v>7.3</v>
      </c>
      <c r="D637" cm="1">
        <f t="array" ref="D637">AVERAGE(IF(IMDB_Movies_Cleaned!$A$2:$A$3849=A637,IMDB_Movies_Cleaned!$N$2:$N$3849))</f>
        <v>7.8000000000000007</v>
      </c>
    </row>
    <row r="638" spans="1:4" x14ac:dyDescent="0.25">
      <c r="A638" s="1" t="s">
        <v>1812</v>
      </c>
      <c r="B638" s="1">
        <v>5.2</v>
      </c>
      <c r="D638" cm="1">
        <f t="array" ref="D638">AVERAGE(IF(IMDB_Movies_Cleaned!$A$2:$A$3849=A638,IMDB_Movies_Cleaned!$N$2:$N$3849))</f>
        <v>6.3</v>
      </c>
    </row>
    <row r="639" spans="1:4" x14ac:dyDescent="0.25">
      <c r="A639" s="2" t="s">
        <v>1817</v>
      </c>
      <c r="B639" s="2">
        <v>6.6</v>
      </c>
      <c r="D639" cm="1">
        <f t="array" ref="D639">AVERAGE(IF(IMDB_Movies_Cleaned!$A$2:$A$3849=A639,IMDB_Movies_Cleaned!$N$2:$N$3849))</f>
        <v>6.8666666666666671</v>
      </c>
    </row>
    <row r="640" spans="1:4" x14ac:dyDescent="0.25">
      <c r="A640" s="1" t="s">
        <v>196</v>
      </c>
      <c r="B640" s="1">
        <v>6.3</v>
      </c>
      <c r="D640" cm="1">
        <f t="array" ref="D640">AVERAGE(IF(IMDB_Movies_Cleaned!$A$2:$A$3849=A640,IMDB_Movies_Cleaned!$N$2:$N$3849))</f>
        <v>6.083333333333333</v>
      </c>
    </row>
    <row r="641" spans="1:4" x14ac:dyDescent="0.25">
      <c r="A641" s="2" t="s">
        <v>1821</v>
      </c>
      <c r="B641" s="2">
        <v>5.9</v>
      </c>
      <c r="D641" cm="1">
        <f t="array" ref="D641">AVERAGE(IF(IMDB_Movies_Cleaned!$A$2:$A$3849=A641,IMDB_Movies_Cleaned!$N$2:$N$3849))</f>
        <v>5.166666666666667</v>
      </c>
    </row>
    <row r="642" spans="1:4" x14ac:dyDescent="0.25">
      <c r="A642" s="2" t="s">
        <v>1512</v>
      </c>
      <c r="B642" s="2">
        <v>6.7</v>
      </c>
      <c r="D642" cm="1">
        <f t="array" ref="D642">AVERAGE(IF(IMDB_Movies_Cleaned!$A$2:$A$3849=A642,IMDB_Movies_Cleaned!$N$2:$N$3849))</f>
        <v>6.58</v>
      </c>
    </row>
    <row r="643" spans="1:4" x14ac:dyDescent="0.25">
      <c r="A643" s="1" t="s">
        <v>1200</v>
      </c>
      <c r="B643" s="1">
        <v>5.4</v>
      </c>
      <c r="D643" cm="1">
        <f t="array" ref="D643">AVERAGE(IF(IMDB_Movies_Cleaned!$A$2:$A$3849=A643,IMDB_Movies_Cleaned!$N$2:$N$3849))</f>
        <v>5.99</v>
      </c>
    </row>
    <row r="644" spans="1:4" x14ac:dyDescent="0.25">
      <c r="A644" s="2" t="s">
        <v>1200</v>
      </c>
      <c r="B644" s="2">
        <v>6.4</v>
      </c>
      <c r="D644" cm="1">
        <f t="array" ref="D644">AVERAGE(IF(IMDB_Movies_Cleaned!$A$2:$A$3849=A644,IMDB_Movies_Cleaned!$N$2:$N$3849))</f>
        <v>5.99</v>
      </c>
    </row>
    <row r="645" spans="1:4" x14ac:dyDescent="0.25">
      <c r="A645" s="1" t="s">
        <v>1073</v>
      </c>
      <c r="B645" s="1">
        <v>6.7</v>
      </c>
      <c r="D645" cm="1">
        <f t="array" ref="D645">AVERAGE(IF(IMDB_Movies_Cleaned!$A$2:$A$3849=A645,IMDB_Movies_Cleaned!$N$2:$N$3849))</f>
        <v>5.7466666666666661</v>
      </c>
    </row>
    <row r="646" spans="1:4" x14ac:dyDescent="0.25">
      <c r="A646" s="2" t="s">
        <v>1833</v>
      </c>
      <c r="B646" s="2">
        <v>6.2</v>
      </c>
      <c r="D646" cm="1">
        <f t="array" ref="D646">AVERAGE(IF(IMDB_Movies_Cleaned!$A$2:$A$3849=A646,IMDB_Movies_Cleaned!$N$2:$N$3849))</f>
        <v>6.8833333333333329</v>
      </c>
    </row>
    <row r="647" spans="1:4" x14ac:dyDescent="0.25">
      <c r="A647" s="1" t="s">
        <v>151</v>
      </c>
      <c r="B647" s="1">
        <v>6.1</v>
      </c>
      <c r="D647" cm="1">
        <f t="array" ref="D647">AVERAGE(IF(IMDB_Movies_Cleaned!$A$2:$A$3849=A647,IMDB_Movies_Cleaned!$N$2:$N$3849))</f>
        <v>7.1285714285714272</v>
      </c>
    </row>
    <row r="648" spans="1:4" x14ac:dyDescent="0.25">
      <c r="A648" s="2" t="s">
        <v>383</v>
      </c>
      <c r="B648" s="2">
        <v>8.8000000000000007</v>
      </c>
      <c r="D648" cm="1">
        <f t="array" ref="D648">AVERAGE(IF(IMDB_Movies_Cleaned!$A$2:$A$3849=A648,IMDB_Movies_Cleaned!$N$2:$N$3849))</f>
        <v>7.7499999999999982</v>
      </c>
    </row>
    <row r="649" spans="1:4" x14ac:dyDescent="0.25">
      <c r="A649" s="1" t="s">
        <v>196</v>
      </c>
      <c r="B649" s="1">
        <v>7.1</v>
      </c>
      <c r="D649" cm="1">
        <f t="array" ref="D649">AVERAGE(IF(IMDB_Movies_Cleaned!$A$2:$A$3849=A649,IMDB_Movies_Cleaned!$N$2:$N$3849))</f>
        <v>6.083333333333333</v>
      </c>
    </row>
    <row r="650" spans="1:4" x14ac:dyDescent="0.25">
      <c r="A650" s="1" t="s">
        <v>1841</v>
      </c>
      <c r="B650" s="1">
        <v>5.7</v>
      </c>
      <c r="D650" cm="1">
        <f t="array" ref="D650">AVERAGE(IF(IMDB_Movies_Cleaned!$A$2:$A$3849=A650,IMDB_Movies_Cleaned!$N$2:$N$3849))</f>
        <v>5.65</v>
      </c>
    </row>
    <row r="651" spans="1:4" x14ac:dyDescent="0.25">
      <c r="A651" s="2" t="s">
        <v>1786</v>
      </c>
      <c r="B651" s="2">
        <v>5</v>
      </c>
      <c r="D651" cm="1">
        <f t="array" ref="D651">AVERAGE(IF(IMDB_Movies_Cleaned!$A$2:$A$3849=A651,IMDB_Movies_Cleaned!$N$2:$N$3849))</f>
        <v>6.166666666666667</v>
      </c>
    </row>
    <row r="652" spans="1:4" x14ac:dyDescent="0.25">
      <c r="A652" s="1" t="s">
        <v>1845</v>
      </c>
      <c r="B652" s="1">
        <v>5.0999999999999996</v>
      </c>
      <c r="D652" cm="1">
        <f t="array" ref="D652">AVERAGE(IF(IMDB_Movies_Cleaned!$A$2:$A$3849=A652,IMDB_Movies_Cleaned!$N$2:$N$3849))</f>
        <v>5.0999999999999996</v>
      </c>
    </row>
    <row r="653" spans="1:4" x14ac:dyDescent="0.25">
      <c r="A653" s="2" t="s">
        <v>1850</v>
      </c>
      <c r="B653" s="2">
        <v>6.9</v>
      </c>
      <c r="D653" cm="1">
        <f t="array" ref="D653">AVERAGE(IF(IMDB_Movies_Cleaned!$A$2:$A$3849=A653,IMDB_Movies_Cleaned!$N$2:$N$3849))</f>
        <v>7.3250000000000002</v>
      </c>
    </row>
    <row r="654" spans="1:4" x14ac:dyDescent="0.25">
      <c r="A654" s="1" t="s">
        <v>1760</v>
      </c>
      <c r="B654" s="1">
        <v>4.8</v>
      </c>
      <c r="D654" cm="1">
        <f t="array" ref="D654">AVERAGE(IF(IMDB_Movies_Cleaned!$A$2:$A$3849=A654,IMDB_Movies_Cleaned!$N$2:$N$3849))</f>
        <v>6.05</v>
      </c>
    </row>
    <row r="655" spans="1:4" x14ac:dyDescent="0.25">
      <c r="A655" s="2" t="s">
        <v>1854</v>
      </c>
      <c r="B655" s="2">
        <v>6.5</v>
      </c>
      <c r="D655" cm="1">
        <f t="array" ref="D655">AVERAGE(IF(IMDB_Movies_Cleaned!$A$2:$A$3849=A655,IMDB_Movies_Cleaned!$N$2:$N$3849))</f>
        <v>6.4666666666666659</v>
      </c>
    </row>
    <row r="656" spans="1:4" x14ac:dyDescent="0.25">
      <c r="A656" s="1" t="s">
        <v>1146</v>
      </c>
      <c r="B656" s="1">
        <v>5.0999999999999996</v>
      </c>
      <c r="D656" cm="1">
        <f t="array" ref="D656">AVERAGE(IF(IMDB_Movies_Cleaned!$A$2:$A$3849=A656,IMDB_Movies_Cleaned!$N$2:$N$3849))</f>
        <v>6.58</v>
      </c>
    </row>
    <row r="657" spans="1:4" x14ac:dyDescent="0.25">
      <c r="A657" s="2" t="s">
        <v>1859</v>
      </c>
      <c r="B657" s="2">
        <v>7.1</v>
      </c>
      <c r="D657" cm="1">
        <f t="array" ref="D657">AVERAGE(IF(IMDB_Movies_Cleaned!$A$2:$A$3849=A657,IMDB_Movies_Cleaned!$N$2:$N$3849))</f>
        <v>6.7666666666666666</v>
      </c>
    </row>
    <row r="658" spans="1:4" x14ac:dyDescent="0.25">
      <c r="A658" s="1" t="s">
        <v>965</v>
      </c>
      <c r="B658" s="1">
        <v>7.5</v>
      </c>
      <c r="D658" cm="1">
        <f t="array" ref="D658">AVERAGE(IF(IMDB_Movies_Cleaned!$A$2:$A$3849=A658,IMDB_Movies_Cleaned!$N$2:$N$3849))</f>
        <v>7.3250000000000002</v>
      </c>
    </row>
    <row r="659" spans="1:4" x14ac:dyDescent="0.25">
      <c r="A659" s="2" t="s">
        <v>1024</v>
      </c>
      <c r="B659" s="2">
        <v>6.2</v>
      </c>
      <c r="D659" cm="1">
        <f t="array" ref="D659">AVERAGE(IF(IMDB_Movies_Cleaned!$A$2:$A$3849=A659,IMDB_Movies_Cleaned!$N$2:$N$3849))</f>
        <v>6.5714285714285712</v>
      </c>
    </row>
    <row r="660" spans="1:4" x14ac:dyDescent="0.25">
      <c r="A660" s="1" t="s">
        <v>519</v>
      </c>
      <c r="B660" s="1">
        <v>6.3</v>
      </c>
      <c r="D660" cm="1">
        <f t="array" ref="D660">AVERAGE(IF(IMDB_Movies_Cleaned!$A$2:$A$3849=A660,IMDB_Movies_Cleaned!$N$2:$N$3849))</f>
        <v>6.5</v>
      </c>
    </row>
    <row r="661" spans="1:4" x14ac:dyDescent="0.25">
      <c r="A661" s="2" t="s">
        <v>230</v>
      </c>
      <c r="B661" s="2">
        <v>8.1</v>
      </c>
      <c r="D661" cm="1">
        <f t="array" ref="D661">AVERAGE(IF(IMDB_Movies_Cleaned!$A$2:$A$3849=A661,IMDB_Movies_Cleaned!$N$2:$N$3849))</f>
        <v>7.5439999999999996</v>
      </c>
    </row>
    <row r="662" spans="1:4" x14ac:dyDescent="0.25">
      <c r="A662" s="1" t="s">
        <v>1773</v>
      </c>
      <c r="B662" s="1">
        <v>6.6</v>
      </c>
      <c r="D662" cm="1">
        <f t="array" ref="D662">AVERAGE(IF(IMDB_Movies_Cleaned!$A$2:$A$3849=A662,IMDB_Movies_Cleaned!$N$2:$N$3849))</f>
        <v>6.55</v>
      </c>
    </row>
    <row r="663" spans="1:4" x14ac:dyDescent="0.25">
      <c r="A663" s="2" t="s">
        <v>647</v>
      </c>
      <c r="B663" s="2">
        <v>6.9</v>
      </c>
      <c r="D663" cm="1">
        <f t="array" ref="D663">AVERAGE(IF(IMDB_Movies_Cleaned!$A$2:$A$3849=A663,IMDB_Movies_Cleaned!$N$2:$N$3849))</f>
        <v>6.7666666666666675</v>
      </c>
    </row>
    <row r="664" spans="1:4" x14ac:dyDescent="0.25">
      <c r="A664" s="1" t="s">
        <v>1873</v>
      </c>
      <c r="B664" s="1">
        <v>6.1</v>
      </c>
      <c r="D664" cm="1">
        <f t="array" ref="D664">AVERAGE(IF(IMDB_Movies_Cleaned!$A$2:$A$3849=A664,IMDB_Movies_Cleaned!$N$2:$N$3849))</f>
        <v>6.1</v>
      </c>
    </row>
    <row r="665" spans="1:4" x14ac:dyDescent="0.25">
      <c r="A665" s="2" t="s">
        <v>1876</v>
      </c>
      <c r="B665" s="2">
        <v>4.3</v>
      </c>
      <c r="D665" cm="1">
        <f t="array" ref="D665">AVERAGE(IF(IMDB_Movies_Cleaned!$A$2:$A$3849=A665,IMDB_Movies_Cleaned!$N$2:$N$3849))</f>
        <v>5.1749999999999998</v>
      </c>
    </row>
    <row r="666" spans="1:4" x14ac:dyDescent="0.25">
      <c r="A666" s="1" t="s">
        <v>365</v>
      </c>
      <c r="B666" s="1">
        <v>6.6</v>
      </c>
      <c r="D666" cm="1">
        <f t="array" ref="D666">AVERAGE(IF(IMDB_Movies_Cleaned!$A$2:$A$3849=A666,IMDB_Movies_Cleaned!$N$2:$N$3849))</f>
        <v>6.5499999999999989</v>
      </c>
    </row>
    <row r="667" spans="1:4" x14ac:dyDescent="0.25">
      <c r="A667" s="2" t="s">
        <v>1883</v>
      </c>
      <c r="B667" s="2">
        <v>6.8</v>
      </c>
      <c r="D667" cm="1">
        <f t="array" ref="D667">AVERAGE(IF(IMDB_Movies_Cleaned!$A$2:$A$3849=A667,IMDB_Movies_Cleaned!$N$2:$N$3849))</f>
        <v>7.0181818181818185</v>
      </c>
    </row>
    <row r="668" spans="1:4" x14ac:dyDescent="0.25">
      <c r="A668" s="1" t="s">
        <v>1886</v>
      </c>
      <c r="B668" s="1">
        <v>3.8</v>
      </c>
      <c r="D668" cm="1">
        <f t="array" ref="D668">AVERAGE(IF(IMDB_Movies_Cleaned!$A$2:$A$3849=A668,IMDB_Movies_Cleaned!$N$2:$N$3849))</f>
        <v>3.8</v>
      </c>
    </row>
    <row r="669" spans="1:4" x14ac:dyDescent="0.25">
      <c r="A669" s="2" t="s">
        <v>1890</v>
      </c>
      <c r="B669" s="2">
        <v>5.9</v>
      </c>
      <c r="D669" cm="1">
        <f t="array" ref="D669">AVERAGE(IF(IMDB_Movies_Cleaned!$A$2:$A$3849=A669,IMDB_Movies_Cleaned!$N$2:$N$3849))</f>
        <v>5.9</v>
      </c>
    </row>
    <row r="670" spans="1:4" x14ac:dyDescent="0.25">
      <c r="A670" s="1" t="s">
        <v>922</v>
      </c>
      <c r="B670" s="1">
        <v>7.9</v>
      </c>
      <c r="D670" cm="1">
        <f t="array" ref="D670">AVERAGE(IF(IMDB_Movies_Cleaned!$A$2:$A$3849=A670,IMDB_Movies_Cleaned!$N$2:$N$3849))</f>
        <v>8.2000000000000011</v>
      </c>
    </row>
    <row r="671" spans="1:4" x14ac:dyDescent="0.25">
      <c r="A671" s="2" t="s">
        <v>1895</v>
      </c>
      <c r="B671" s="2">
        <v>6.3</v>
      </c>
      <c r="D671" cm="1">
        <f t="array" ref="D671">AVERAGE(IF(IMDB_Movies_Cleaned!$A$2:$A$3849=A671,IMDB_Movies_Cleaned!$N$2:$N$3849))</f>
        <v>6.1999999999999993</v>
      </c>
    </row>
    <row r="672" spans="1:4" x14ac:dyDescent="0.25">
      <c r="A672" s="1" t="s">
        <v>1898</v>
      </c>
      <c r="B672" s="1">
        <v>5.5</v>
      </c>
      <c r="D672" cm="1">
        <f t="array" ref="D672">AVERAGE(IF(IMDB_Movies_Cleaned!$A$2:$A$3849=A672,IMDB_Movies_Cleaned!$N$2:$N$3849))</f>
        <v>5.55</v>
      </c>
    </row>
    <row r="673" spans="1:4" x14ac:dyDescent="0.25">
      <c r="A673" s="2" t="s">
        <v>65</v>
      </c>
      <c r="B673" s="2">
        <v>7.7</v>
      </c>
      <c r="D673" cm="1">
        <f t="array" ref="D673">AVERAGE(IF(IMDB_Movies_Cleaned!$A$2:$A$3849=A673,IMDB_Movies_Cleaned!$N$2:$N$3849))</f>
        <v>7.1749999999999998</v>
      </c>
    </row>
    <row r="674" spans="1:4" x14ac:dyDescent="0.25">
      <c r="A674" s="1" t="s">
        <v>1024</v>
      </c>
      <c r="B674" s="1">
        <v>6.3</v>
      </c>
      <c r="D674" cm="1">
        <f t="array" ref="D674">AVERAGE(IF(IMDB_Movies_Cleaned!$A$2:$A$3849=A674,IMDB_Movies_Cleaned!$N$2:$N$3849))</f>
        <v>6.5714285714285712</v>
      </c>
    </row>
    <row r="675" spans="1:4" x14ac:dyDescent="0.25">
      <c r="A675" s="2" t="s">
        <v>1902</v>
      </c>
      <c r="B675" s="2">
        <v>7.1</v>
      </c>
      <c r="D675" cm="1">
        <f t="array" ref="D675">AVERAGE(IF(IMDB_Movies_Cleaned!$A$2:$A$3849=A675,IMDB_Movies_Cleaned!$N$2:$N$3849))</f>
        <v>6.6000000000000005</v>
      </c>
    </row>
    <row r="676" spans="1:4" x14ac:dyDescent="0.25">
      <c r="A676" s="1" t="s">
        <v>1602</v>
      </c>
      <c r="B676" s="1">
        <v>8.5</v>
      </c>
      <c r="D676" cm="1">
        <f t="array" ref="D676">AVERAGE(IF(IMDB_Movies_Cleaned!$A$2:$A$3849=A676,IMDB_Movies_Cleaned!$N$2:$N$3849))</f>
        <v>7.9750000000000005</v>
      </c>
    </row>
    <row r="677" spans="1:4" x14ac:dyDescent="0.25">
      <c r="A677" s="1" t="s">
        <v>929</v>
      </c>
      <c r="B677" s="1">
        <v>5.8</v>
      </c>
      <c r="D677" cm="1">
        <f t="array" ref="D677">AVERAGE(IF(IMDB_Movies_Cleaned!$A$2:$A$3849=A677,IMDB_Movies_Cleaned!$N$2:$N$3849))</f>
        <v>6.666666666666667</v>
      </c>
    </row>
    <row r="678" spans="1:4" x14ac:dyDescent="0.25">
      <c r="A678" s="2" t="s">
        <v>383</v>
      </c>
      <c r="B678" s="2">
        <v>8.1</v>
      </c>
      <c r="D678" cm="1">
        <f t="array" ref="D678">AVERAGE(IF(IMDB_Movies_Cleaned!$A$2:$A$3849=A678,IMDB_Movies_Cleaned!$N$2:$N$3849))</f>
        <v>7.7499999999999982</v>
      </c>
    </row>
    <row r="679" spans="1:4" x14ac:dyDescent="0.25">
      <c r="A679" s="1" t="s">
        <v>302</v>
      </c>
      <c r="B679" s="1">
        <v>7.9</v>
      </c>
      <c r="D679" cm="1">
        <f t="array" ref="D679">AVERAGE(IF(IMDB_Movies_Cleaned!$A$2:$A$3849=A679,IMDB_Movies_Cleaned!$N$2:$N$3849))</f>
        <v>7.1285714285714272</v>
      </c>
    </row>
    <row r="680" spans="1:4" x14ac:dyDescent="0.25">
      <c r="A680" s="2" t="s">
        <v>188</v>
      </c>
      <c r="B680" s="2">
        <v>7.2</v>
      </c>
      <c r="D680" cm="1">
        <f t="array" ref="D680">AVERAGE(IF(IMDB_Movies_Cleaned!$A$2:$A$3849=A680,IMDB_Movies_Cleaned!$N$2:$N$3849))</f>
        <v>6.7111111111111121</v>
      </c>
    </row>
    <row r="681" spans="1:4" x14ac:dyDescent="0.25">
      <c r="A681" s="1" t="s">
        <v>932</v>
      </c>
      <c r="B681" s="1">
        <v>6.3</v>
      </c>
      <c r="D681" cm="1">
        <f t="array" ref="D681">AVERAGE(IF(IMDB_Movies_Cleaned!$A$2:$A$3849=A681,IMDB_Movies_Cleaned!$N$2:$N$3849))</f>
        <v>6.0857142857142863</v>
      </c>
    </row>
    <row r="682" spans="1:4" x14ac:dyDescent="0.25">
      <c r="A682" s="2" t="s">
        <v>600</v>
      </c>
      <c r="B682" s="2">
        <v>8.1</v>
      </c>
      <c r="D682" cm="1">
        <f t="array" ref="D682">AVERAGE(IF(IMDB_Movies_Cleaned!$A$2:$A$3849=A682,IMDB_Movies_Cleaned!$N$2:$N$3849))</f>
        <v>7.7249999999999996</v>
      </c>
    </row>
    <row r="683" spans="1:4" x14ac:dyDescent="0.25">
      <c r="A683" s="1" t="s">
        <v>1916</v>
      </c>
      <c r="B683" s="1">
        <v>7</v>
      </c>
      <c r="D683" cm="1">
        <f t="array" ref="D683">AVERAGE(IF(IMDB_Movies_Cleaned!$A$2:$A$3849=A683,IMDB_Movies_Cleaned!$N$2:$N$3849))</f>
        <v>7</v>
      </c>
    </row>
    <row r="684" spans="1:4" x14ac:dyDescent="0.25">
      <c r="A684" s="2" t="s">
        <v>1590</v>
      </c>
      <c r="B684" s="2">
        <v>5.5</v>
      </c>
      <c r="D684" cm="1">
        <f t="array" ref="D684">AVERAGE(IF(IMDB_Movies_Cleaned!$A$2:$A$3849=A684,IMDB_Movies_Cleaned!$N$2:$N$3849))</f>
        <v>5.35</v>
      </c>
    </row>
    <row r="685" spans="1:4" x14ac:dyDescent="0.25">
      <c r="A685" s="1" t="s">
        <v>1859</v>
      </c>
      <c r="B685" s="1">
        <v>6.7</v>
      </c>
      <c r="D685" cm="1">
        <f t="array" ref="D685">AVERAGE(IF(IMDB_Movies_Cleaned!$A$2:$A$3849=A685,IMDB_Movies_Cleaned!$N$2:$N$3849))</f>
        <v>6.7666666666666666</v>
      </c>
    </row>
    <row r="686" spans="1:4" x14ac:dyDescent="0.25">
      <c r="A686" s="2" t="s">
        <v>986</v>
      </c>
      <c r="B686" s="2">
        <v>5.2</v>
      </c>
      <c r="D686" cm="1">
        <f t="array" ref="D686">AVERAGE(IF(IMDB_Movies_Cleaned!$A$2:$A$3849=A686,IMDB_Movies_Cleaned!$N$2:$N$3849))</f>
        <v>3.7</v>
      </c>
    </row>
    <row r="687" spans="1:4" x14ac:dyDescent="0.25">
      <c r="A687" s="1" t="s">
        <v>1522</v>
      </c>
      <c r="B687" s="1">
        <v>7</v>
      </c>
      <c r="D687" cm="1">
        <f t="array" ref="D687">AVERAGE(IF(IMDB_Movies_Cleaned!$A$2:$A$3849=A687,IMDB_Movies_Cleaned!$N$2:$N$3849))</f>
        <v>6.9374999999999991</v>
      </c>
    </row>
    <row r="688" spans="1:4" x14ac:dyDescent="0.25">
      <c r="A688" s="2" t="s">
        <v>1926</v>
      </c>
      <c r="B688" s="2">
        <v>6.1</v>
      </c>
      <c r="D688" cm="1">
        <f t="array" ref="D688">AVERAGE(IF(IMDB_Movies_Cleaned!$A$2:$A$3849=A688,IMDB_Movies_Cleaned!$N$2:$N$3849))</f>
        <v>5.4</v>
      </c>
    </row>
    <row r="689" spans="1:4" x14ac:dyDescent="0.25">
      <c r="A689" s="1" t="s">
        <v>449</v>
      </c>
      <c r="B689" s="1">
        <v>6.6</v>
      </c>
      <c r="D689" cm="1">
        <f t="array" ref="D689">AVERAGE(IF(IMDB_Movies_Cleaned!$A$2:$A$3849=A689,IMDB_Movies_Cleaned!$N$2:$N$3849))</f>
        <v>6.7600000000000007</v>
      </c>
    </row>
    <row r="690" spans="1:4" x14ac:dyDescent="0.25">
      <c r="A690" s="2" t="s">
        <v>1931</v>
      </c>
      <c r="B690" s="2">
        <v>5.5</v>
      </c>
      <c r="D690" cm="1">
        <f t="array" ref="D690">AVERAGE(IF(IMDB_Movies_Cleaned!$A$2:$A$3849=A690,IMDB_Movies_Cleaned!$N$2:$N$3849))</f>
        <v>5.5</v>
      </c>
    </row>
    <row r="691" spans="1:4" x14ac:dyDescent="0.25">
      <c r="A691" s="1" t="s">
        <v>909</v>
      </c>
      <c r="B691" s="1">
        <v>5.9</v>
      </c>
      <c r="D691" cm="1">
        <f t="array" ref="D691">AVERAGE(IF(IMDB_Movies_Cleaned!$A$2:$A$3849=A691,IMDB_Movies_Cleaned!$N$2:$N$3849))</f>
        <v>6.791666666666667</v>
      </c>
    </row>
    <row r="692" spans="1:4" x14ac:dyDescent="0.25">
      <c r="A692" s="2" t="s">
        <v>1320</v>
      </c>
      <c r="B692" s="2">
        <v>5.4</v>
      </c>
      <c r="D692" cm="1">
        <f t="array" ref="D692">AVERAGE(IF(IMDB_Movies_Cleaned!$A$2:$A$3849=A692,IMDB_Movies_Cleaned!$N$2:$N$3849))</f>
        <v>5.9625000000000004</v>
      </c>
    </row>
    <row r="693" spans="1:4" x14ac:dyDescent="0.25">
      <c r="A693" s="1" t="s">
        <v>1938</v>
      </c>
      <c r="B693" s="1">
        <v>6.4</v>
      </c>
      <c r="D693" cm="1">
        <f t="array" ref="D693">AVERAGE(IF(IMDB_Movies_Cleaned!$A$2:$A$3849=A693,IMDB_Movies_Cleaned!$N$2:$N$3849))</f>
        <v>6.6</v>
      </c>
    </row>
    <row r="694" spans="1:4" x14ac:dyDescent="0.25">
      <c r="A694" s="2" t="s">
        <v>1941</v>
      </c>
      <c r="B694" s="2">
        <v>5.7</v>
      </c>
      <c r="D694" cm="1">
        <f t="array" ref="D694">AVERAGE(IF(IMDB_Movies_Cleaned!$A$2:$A$3849=A694,IMDB_Movies_Cleaned!$N$2:$N$3849))</f>
        <v>5.95</v>
      </c>
    </row>
    <row r="695" spans="1:4" x14ac:dyDescent="0.25">
      <c r="A695" s="1" t="s">
        <v>157</v>
      </c>
      <c r="B695" s="1">
        <v>6.7</v>
      </c>
      <c r="D695" cm="1">
        <f t="array" ref="D695">AVERAGE(IF(IMDB_Movies_Cleaned!$A$2:$A$3849=A695,IMDB_Movies_Cleaned!$N$2:$N$3849))</f>
        <v>6.4555555555555557</v>
      </c>
    </row>
    <row r="696" spans="1:4" x14ac:dyDescent="0.25">
      <c r="A696" s="2" t="s">
        <v>676</v>
      </c>
      <c r="B696" s="2">
        <v>7.1</v>
      </c>
      <c r="D696" cm="1">
        <f t="array" ref="D696">AVERAGE(IF(IMDB_Movies_Cleaned!$A$2:$A$3849=A696,IMDB_Movies_Cleaned!$N$2:$N$3849))</f>
        <v>6.3499999999999988</v>
      </c>
    </row>
    <row r="697" spans="1:4" x14ac:dyDescent="0.25">
      <c r="A697" s="1" t="s">
        <v>427</v>
      </c>
      <c r="B697" s="1">
        <v>6.8</v>
      </c>
      <c r="D697" cm="1">
        <f t="array" ref="D697">AVERAGE(IF(IMDB_Movies_Cleaned!$A$2:$A$3849=A697,IMDB_Movies_Cleaned!$N$2:$N$3849))</f>
        <v>6.9076923076923071</v>
      </c>
    </row>
    <row r="698" spans="1:4" x14ac:dyDescent="0.25">
      <c r="A698" s="2" t="s">
        <v>1946</v>
      </c>
      <c r="B698" s="2">
        <v>6.5</v>
      </c>
      <c r="D698" cm="1">
        <f t="array" ref="D698">AVERAGE(IF(IMDB_Movies_Cleaned!$A$2:$A$3849=A698,IMDB_Movies_Cleaned!$N$2:$N$3849))</f>
        <v>6.839999999999999</v>
      </c>
    </row>
    <row r="699" spans="1:4" x14ac:dyDescent="0.25">
      <c r="A699" s="1" t="s">
        <v>854</v>
      </c>
      <c r="B699" s="1">
        <v>7.6</v>
      </c>
      <c r="D699" cm="1">
        <f t="array" ref="D699">AVERAGE(IF(IMDB_Movies_Cleaned!$A$2:$A$3849=A699,IMDB_Movies_Cleaned!$N$2:$N$3849))</f>
        <v>7.083333333333333</v>
      </c>
    </row>
    <row r="700" spans="1:4" x14ac:dyDescent="0.25">
      <c r="A700" s="2" t="s">
        <v>918</v>
      </c>
      <c r="B700" s="2">
        <v>5.5</v>
      </c>
      <c r="D700" cm="1">
        <f t="array" ref="D700">AVERAGE(IF(IMDB_Movies_Cleaned!$A$2:$A$3849=A700,IMDB_Movies_Cleaned!$N$2:$N$3849))</f>
        <v>6.0400000000000009</v>
      </c>
    </row>
    <row r="701" spans="1:4" x14ac:dyDescent="0.25">
      <c r="A701" s="1" t="s">
        <v>1951</v>
      </c>
      <c r="B701" s="1">
        <v>6.5</v>
      </c>
      <c r="D701" cm="1">
        <f t="array" ref="D701">AVERAGE(IF(IMDB_Movies_Cleaned!$A$2:$A$3849=A701,IMDB_Movies_Cleaned!$N$2:$N$3849))</f>
        <v>6.7333333333333334</v>
      </c>
    </row>
    <row r="702" spans="1:4" x14ac:dyDescent="0.25">
      <c r="A702" s="2" t="s">
        <v>494</v>
      </c>
      <c r="B702" s="2">
        <v>7</v>
      </c>
      <c r="D702" cm="1">
        <f t="array" ref="D702">AVERAGE(IF(IMDB_Movies_Cleaned!$A$2:$A$3849=A702,IMDB_Movies_Cleaned!$N$2:$N$3849))</f>
        <v>7.0250000000000004</v>
      </c>
    </row>
    <row r="703" spans="1:4" x14ac:dyDescent="0.25">
      <c r="A703" s="1" t="s">
        <v>1073</v>
      </c>
      <c r="B703" s="1">
        <v>5.8</v>
      </c>
      <c r="D703" cm="1">
        <f t="array" ref="D703">AVERAGE(IF(IMDB_Movies_Cleaned!$A$2:$A$3849=A703,IMDB_Movies_Cleaned!$N$2:$N$3849))</f>
        <v>5.7466666666666661</v>
      </c>
    </row>
    <row r="704" spans="1:4" x14ac:dyDescent="0.25">
      <c r="A704" s="2" t="s">
        <v>1957</v>
      </c>
      <c r="B704" s="2">
        <v>7.3</v>
      </c>
      <c r="D704" cm="1">
        <f t="array" ref="D704">AVERAGE(IF(IMDB_Movies_Cleaned!$A$2:$A$3849=A704,IMDB_Movies_Cleaned!$N$2:$N$3849))</f>
        <v>6.166666666666667</v>
      </c>
    </row>
    <row r="705" spans="1:4" x14ac:dyDescent="0.25">
      <c r="A705" s="1" t="s">
        <v>807</v>
      </c>
      <c r="B705" s="1">
        <v>6.6</v>
      </c>
      <c r="D705" cm="1">
        <f t="array" ref="D705">AVERAGE(IF(IMDB_Movies_Cleaned!$A$2:$A$3849=A705,IMDB_Movies_Cleaned!$N$2:$N$3849))</f>
        <v>6.7062499999999998</v>
      </c>
    </row>
    <row r="706" spans="1:4" x14ac:dyDescent="0.25">
      <c r="A706" s="2" t="s">
        <v>1964</v>
      </c>
      <c r="B706" s="2">
        <v>4.4000000000000004</v>
      </c>
      <c r="D706" cm="1">
        <f t="array" ref="D706">AVERAGE(IF(IMDB_Movies_Cleaned!$A$2:$A$3849=A706,IMDB_Movies_Cleaned!$N$2:$N$3849))</f>
        <v>5</v>
      </c>
    </row>
    <row r="707" spans="1:4" x14ac:dyDescent="0.25">
      <c r="A707" s="1" t="s">
        <v>1564</v>
      </c>
      <c r="B707" s="1">
        <v>7.7</v>
      </c>
      <c r="D707" cm="1">
        <f t="array" ref="D707">AVERAGE(IF(IMDB_Movies_Cleaned!$A$2:$A$3849=A707,IMDB_Movies_Cleaned!$N$2:$N$3849))</f>
        <v>6.2</v>
      </c>
    </row>
    <row r="708" spans="1:4" x14ac:dyDescent="0.25">
      <c r="A708" s="2" t="s">
        <v>508</v>
      </c>
      <c r="B708" s="2">
        <v>5</v>
      </c>
      <c r="D708" cm="1">
        <f t="array" ref="D708">AVERAGE(IF(IMDB_Movies_Cleaned!$A$2:$A$3849=A708,IMDB_Movies_Cleaned!$N$2:$N$3849))</f>
        <v>6.0444444444444452</v>
      </c>
    </row>
    <row r="709" spans="1:4" x14ac:dyDescent="0.25">
      <c r="A709" s="1" t="s">
        <v>909</v>
      </c>
      <c r="B709" s="1">
        <v>7.7</v>
      </c>
      <c r="D709" cm="1">
        <f t="array" ref="D709">AVERAGE(IF(IMDB_Movies_Cleaned!$A$2:$A$3849=A709,IMDB_Movies_Cleaned!$N$2:$N$3849))</f>
        <v>6.791666666666667</v>
      </c>
    </row>
    <row r="710" spans="1:4" x14ac:dyDescent="0.25">
      <c r="A710" s="2" t="s">
        <v>1971</v>
      </c>
      <c r="B710" s="2">
        <v>4.4000000000000004</v>
      </c>
      <c r="D710" cm="1">
        <f t="array" ref="D710">AVERAGE(IF(IMDB_Movies_Cleaned!$A$2:$A$3849=A710,IMDB_Movies_Cleaned!$N$2:$N$3849))</f>
        <v>5.5333333333333341</v>
      </c>
    </row>
    <row r="711" spans="1:4" x14ac:dyDescent="0.25">
      <c r="A711" s="1" t="s">
        <v>1295</v>
      </c>
      <c r="B711" s="1">
        <v>6.1</v>
      </c>
      <c r="D711" cm="1">
        <f t="array" ref="D711">AVERAGE(IF(IMDB_Movies_Cleaned!$A$2:$A$3849=A711,IMDB_Movies_Cleaned!$N$2:$N$3849))</f>
        <v>6.6571428571428575</v>
      </c>
    </row>
    <row r="712" spans="1:4" x14ac:dyDescent="0.25">
      <c r="A712" s="2" t="s">
        <v>1974</v>
      </c>
      <c r="B712" s="2">
        <v>5.4</v>
      </c>
      <c r="D712" cm="1">
        <f t="array" ref="D712">AVERAGE(IF(IMDB_Movies_Cleaned!$A$2:$A$3849=A712,IMDB_Movies_Cleaned!$N$2:$N$3849))</f>
        <v>4.8166666666666664</v>
      </c>
    </row>
    <row r="713" spans="1:4" x14ac:dyDescent="0.25">
      <c r="A713" s="1" t="s">
        <v>225</v>
      </c>
      <c r="B713" s="1">
        <v>6.8</v>
      </c>
      <c r="D713" cm="1">
        <f t="array" ref="D713">AVERAGE(IF(IMDB_Movies_Cleaned!$A$2:$A$3849=A713,IMDB_Movies_Cleaned!$N$2:$N$3849))</f>
        <v>7.1400000000000006</v>
      </c>
    </row>
    <row r="714" spans="1:4" x14ac:dyDescent="0.25">
      <c r="A714" s="2" t="s">
        <v>1979</v>
      </c>
      <c r="B714" s="2">
        <v>6.5</v>
      </c>
      <c r="D714" cm="1">
        <f t="array" ref="D714">AVERAGE(IF(IMDB_Movies_Cleaned!$A$2:$A$3849=A714,IMDB_Movies_Cleaned!$N$2:$N$3849))</f>
        <v>6.35</v>
      </c>
    </row>
    <row r="715" spans="1:4" x14ac:dyDescent="0.25">
      <c r="A715" s="1" t="s">
        <v>1981</v>
      </c>
      <c r="B715" s="1">
        <v>7</v>
      </c>
      <c r="D715" cm="1">
        <f t="array" ref="D715">AVERAGE(IF(IMDB_Movies_Cleaned!$A$2:$A$3849=A715,IMDB_Movies_Cleaned!$N$2:$N$3849))</f>
        <v>7</v>
      </c>
    </row>
    <row r="716" spans="1:4" x14ac:dyDescent="0.25">
      <c r="A716" s="2" t="s">
        <v>1721</v>
      </c>
      <c r="B716" s="2">
        <v>6.3</v>
      </c>
      <c r="D716" cm="1">
        <f t="array" ref="D716">AVERAGE(IF(IMDB_Movies_Cleaned!$A$2:$A$3849=A716,IMDB_Movies_Cleaned!$N$2:$N$3849))</f>
        <v>5.9</v>
      </c>
    </row>
    <row r="717" spans="1:4" x14ac:dyDescent="0.25">
      <c r="A717" s="1" t="s">
        <v>713</v>
      </c>
      <c r="B717" s="1">
        <v>6.3</v>
      </c>
      <c r="D717" cm="1">
        <f t="array" ref="D717">AVERAGE(IF(IMDB_Movies_Cleaned!$A$2:$A$3849=A717,IMDB_Movies_Cleaned!$N$2:$N$3849))</f>
        <v>6.5166666666666666</v>
      </c>
    </row>
    <row r="718" spans="1:4" x14ac:dyDescent="0.25">
      <c r="A718" s="2" t="s">
        <v>1986</v>
      </c>
      <c r="B718" s="2">
        <v>6.1</v>
      </c>
      <c r="D718" cm="1">
        <f t="array" ref="D718">AVERAGE(IF(IMDB_Movies_Cleaned!$A$2:$A$3849=A718,IMDB_Movies_Cleaned!$N$2:$N$3849))</f>
        <v>6</v>
      </c>
    </row>
    <row r="719" spans="1:4" x14ac:dyDescent="0.25">
      <c r="A719" s="1" t="s">
        <v>1989</v>
      </c>
      <c r="B719" s="1">
        <v>6.1</v>
      </c>
      <c r="D719" cm="1">
        <f t="array" ref="D719">AVERAGE(IF(IMDB_Movies_Cleaned!$A$2:$A$3849=A719,IMDB_Movies_Cleaned!$N$2:$N$3849))</f>
        <v>6.1</v>
      </c>
    </row>
    <row r="720" spans="1:4" x14ac:dyDescent="0.25">
      <c r="A720" s="1" t="s">
        <v>1993</v>
      </c>
      <c r="B720" s="1">
        <v>5.3</v>
      </c>
      <c r="D720" cm="1">
        <f t="array" ref="D720">AVERAGE(IF(IMDB_Movies_Cleaned!$A$2:$A$3849=A720,IMDB_Movies_Cleaned!$N$2:$N$3849))</f>
        <v>5.3</v>
      </c>
    </row>
    <row r="721" spans="1:4" x14ac:dyDescent="0.25">
      <c r="A721" s="2" t="s">
        <v>1995</v>
      </c>
      <c r="B721" s="2">
        <v>5.4</v>
      </c>
      <c r="D721" cm="1">
        <f t="array" ref="D721">AVERAGE(IF(IMDB_Movies_Cleaned!$A$2:$A$3849=A721,IMDB_Movies_Cleaned!$N$2:$N$3849))</f>
        <v>5.4</v>
      </c>
    </row>
    <row r="722" spans="1:4" x14ac:dyDescent="0.25">
      <c r="A722" s="1" t="s">
        <v>480</v>
      </c>
      <c r="B722" s="1">
        <v>6.2</v>
      </c>
      <c r="D722" cm="1">
        <f t="array" ref="D722">AVERAGE(IF(IMDB_Movies_Cleaned!$A$2:$A$3849=A722,IMDB_Movies_Cleaned!$N$2:$N$3849))</f>
        <v>7.1571428571428575</v>
      </c>
    </row>
    <row r="723" spans="1:4" x14ac:dyDescent="0.25">
      <c r="A723" s="2" t="s">
        <v>2000</v>
      </c>
      <c r="B723" s="2">
        <v>6.6</v>
      </c>
      <c r="D723" cm="1">
        <f t="array" ref="D723">AVERAGE(IF(IMDB_Movies_Cleaned!$A$2:$A$3849=A723,IMDB_Movies_Cleaned!$N$2:$N$3849))</f>
        <v>7.1714285714285708</v>
      </c>
    </row>
    <row r="724" spans="1:4" x14ac:dyDescent="0.25">
      <c r="A724" s="1" t="s">
        <v>2003</v>
      </c>
      <c r="B724" s="1">
        <v>5.9</v>
      </c>
      <c r="D724" cm="1">
        <f t="array" ref="D724">AVERAGE(IF(IMDB_Movies_Cleaned!$A$2:$A$3849=A724,IMDB_Movies_Cleaned!$N$2:$N$3849))</f>
        <v>5.9</v>
      </c>
    </row>
    <row r="725" spans="1:4" x14ac:dyDescent="0.25">
      <c r="A725" s="2" t="s">
        <v>2005</v>
      </c>
      <c r="B725" s="2">
        <v>6.3</v>
      </c>
      <c r="D725" cm="1">
        <f t="array" ref="D725">AVERAGE(IF(IMDB_Movies_Cleaned!$A$2:$A$3849=A725,IMDB_Movies_Cleaned!$N$2:$N$3849))</f>
        <v>7.3400000000000007</v>
      </c>
    </row>
    <row r="726" spans="1:4" x14ac:dyDescent="0.25">
      <c r="A726" s="1" t="s">
        <v>1528</v>
      </c>
      <c r="B726" s="1">
        <v>7.2</v>
      </c>
      <c r="D726" cm="1">
        <f t="array" ref="D726">AVERAGE(IF(IMDB_Movies_Cleaned!$A$2:$A$3849=A726,IMDB_Movies_Cleaned!$N$2:$N$3849))</f>
        <v>6.9375000000000009</v>
      </c>
    </row>
    <row r="727" spans="1:4" x14ac:dyDescent="0.25">
      <c r="A727" s="2" t="s">
        <v>2011</v>
      </c>
      <c r="B727" s="2">
        <v>6.8</v>
      </c>
      <c r="D727" cm="1">
        <f t="array" ref="D727">AVERAGE(IF(IMDB_Movies_Cleaned!$A$2:$A$3849=A727,IMDB_Movies_Cleaned!$N$2:$N$3849))</f>
        <v>6.8</v>
      </c>
    </row>
    <row r="728" spans="1:4" x14ac:dyDescent="0.25">
      <c r="A728" s="1" t="s">
        <v>2014</v>
      </c>
      <c r="B728" s="1">
        <v>6.1</v>
      </c>
      <c r="D728" cm="1">
        <f t="array" ref="D728">AVERAGE(IF(IMDB_Movies_Cleaned!$A$2:$A$3849=A728,IMDB_Movies_Cleaned!$N$2:$N$3849))</f>
        <v>6.1</v>
      </c>
    </row>
    <row r="729" spans="1:4" x14ac:dyDescent="0.25">
      <c r="A729" s="2" t="s">
        <v>1087</v>
      </c>
      <c r="B729" s="2">
        <v>7.8</v>
      </c>
      <c r="D729" cm="1">
        <f t="array" ref="D729">AVERAGE(IF(IMDB_Movies_Cleaned!$A$2:$A$3849=A729,IMDB_Movies_Cleaned!$N$2:$N$3849))</f>
        <v>7.2749999999999995</v>
      </c>
    </row>
    <row r="730" spans="1:4" x14ac:dyDescent="0.25">
      <c r="A730" s="1" t="s">
        <v>2019</v>
      </c>
      <c r="B730" s="1">
        <v>5</v>
      </c>
      <c r="D730" cm="1">
        <f t="array" ref="D730">AVERAGE(IF(IMDB_Movies_Cleaned!$A$2:$A$3849=A730,IMDB_Movies_Cleaned!$N$2:$N$3849))</f>
        <v>5.6333333333333329</v>
      </c>
    </row>
    <row r="731" spans="1:4" x14ac:dyDescent="0.25">
      <c r="A731" s="2" t="s">
        <v>1760</v>
      </c>
      <c r="B731" s="2">
        <v>6.2</v>
      </c>
      <c r="D731" cm="1">
        <f t="array" ref="D731">AVERAGE(IF(IMDB_Movies_Cleaned!$A$2:$A$3849=A731,IMDB_Movies_Cleaned!$N$2:$N$3849))</f>
        <v>6.05</v>
      </c>
    </row>
    <row r="732" spans="1:4" x14ac:dyDescent="0.25">
      <c r="A732" s="1" t="s">
        <v>2024</v>
      </c>
      <c r="B732" s="1">
        <v>6.7</v>
      </c>
      <c r="D732" cm="1">
        <f t="array" ref="D732">AVERAGE(IF(IMDB_Movies_Cleaned!$A$2:$A$3849=A732,IMDB_Movies_Cleaned!$N$2:$N$3849))</f>
        <v>6.833333333333333</v>
      </c>
    </row>
    <row r="733" spans="1:4" x14ac:dyDescent="0.25">
      <c r="A733" s="2" t="s">
        <v>2027</v>
      </c>
      <c r="B733" s="2">
        <v>4.9000000000000004</v>
      </c>
      <c r="D733" cm="1">
        <f t="array" ref="D733">AVERAGE(IF(IMDB_Movies_Cleaned!$A$2:$A$3849=A733,IMDB_Movies_Cleaned!$N$2:$N$3849))</f>
        <v>6.55</v>
      </c>
    </row>
    <row r="734" spans="1:4" x14ac:dyDescent="0.25">
      <c r="A734" s="1" t="s">
        <v>1796</v>
      </c>
      <c r="B734" s="1">
        <v>7.4</v>
      </c>
      <c r="D734" cm="1">
        <f t="array" ref="D734">AVERAGE(IF(IMDB_Movies_Cleaned!$A$2:$A$3849=A734,IMDB_Movies_Cleaned!$N$2:$N$3849))</f>
        <v>7.2052631578947368</v>
      </c>
    </row>
    <row r="735" spans="1:4" x14ac:dyDescent="0.25">
      <c r="A735" s="1" t="s">
        <v>702</v>
      </c>
      <c r="B735" s="1">
        <v>6.2</v>
      </c>
      <c r="D735" cm="1">
        <f t="array" ref="D735">AVERAGE(IF(IMDB_Movies_Cleaned!$A$2:$A$3849=A735,IMDB_Movies_Cleaned!$N$2:$N$3849))</f>
        <v>6.7333333333333334</v>
      </c>
    </row>
    <row r="736" spans="1:4" x14ac:dyDescent="0.25">
      <c r="A736" s="2" t="s">
        <v>2037</v>
      </c>
      <c r="B736" s="2">
        <v>4.9000000000000004</v>
      </c>
      <c r="D736" cm="1">
        <f t="array" ref="D736">AVERAGE(IF(IMDB_Movies_Cleaned!$A$2:$A$3849=A736,IMDB_Movies_Cleaned!$N$2:$N$3849))</f>
        <v>5.6625000000000005</v>
      </c>
    </row>
    <row r="737" spans="1:4" x14ac:dyDescent="0.25">
      <c r="A737" s="1" t="s">
        <v>1636</v>
      </c>
      <c r="B737" s="1">
        <v>6.1</v>
      </c>
      <c r="D737" cm="1">
        <f t="array" ref="D737">AVERAGE(IF(IMDB_Movies_Cleaned!$A$2:$A$3849=A737,IMDB_Movies_Cleaned!$N$2:$N$3849))</f>
        <v>6.05</v>
      </c>
    </row>
    <row r="738" spans="1:4" x14ac:dyDescent="0.25">
      <c r="A738" s="2" t="s">
        <v>2042</v>
      </c>
      <c r="B738" s="2">
        <v>6.1</v>
      </c>
      <c r="D738" cm="1">
        <f t="array" ref="D738">AVERAGE(IF(IMDB_Movies_Cleaned!$A$2:$A$3849=A738,IMDB_Movies_Cleaned!$N$2:$N$3849))</f>
        <v>6.1</v>
      </c>
    </row>
    <row r="739" spans="1:4" x14ac:dyDescent="0.25">
      <c r="A739" s="1" t="s">
        <v>2044</v>
      </c>
      <c r="B739" s="1">
        <v>6.4</v>
      </c>
      <c r="D739" cm="1">
        <f t="array" ref="D739">AVERAGE(IF(IMDB_Movies_Cleaned!$A$2:$A$3849=A739,IMDB_Movies_Cleaned!$N$2:$N$3849))</f>
        <v>6.4</v>
      </c>
    </row>
    <row r="740" spans="1:4" x14ac:dyDescent="0.25">
      <c r="A740" s="2" t="s">
        <v>2046</v>
      </c>
      <c r="B740" s="2">
        <v>6.3</v>
      </c>
      <c r="D740" cm="1">
        <f t="array" ref="D740">AVERAGE(IF(IMDB_Movies_Cleaned!$A$2:$A$3849=A740,IMDB_Movies_Cleaned!$N$2:$N$3849))</f>
        <v>7.3999999999999995</v>
      </c>
    </row>
    <row r="741" spans="1:4" x14ac:dyDescent="0.25">
      <c r="A741" s="2" t="s">
        <v>188</v>
      </c>
      <c r="B741" s="2">
        <v>6.6</v>
      </c>
      <c r="D741" cm="1">
        <f t="array" ref="D741">AVERAGE(IF(IMDB_Movies_Cleaned!$A$2:$A$3849=A741,IMDB_Movies_Cleaned!$N$2:$N$3849))</f>
        <v>6.7111111111111121</v>
      </c>
    </row>
    <row r="742" spans="1:4" x14ac:dyDescent="0.25">
      <c r="A742" s="1" t="s">
        <v>950</v>
      </c>
      <c r="B742" s="1">
        <v>5.7</v>
      </c>
      <c r="D742" cm="1">
        <f t="array" ref="D742">AVERAGE(IF(IMDB_Movies_Cleaned!$A$2:$A$3849=A742,IMDB_Movies_Cleaned!$N$2:$N$3849))</f>
        <v>5.2200000000000006</v>
      </c>
    </row>
    <row r="743" spans="1:4" x14ac:dyDescent="0.25">
      <c r="A743" s="2" t="s">
        <v>2027</v>
      </c>
      <c r="B743" s="2">
        <v>5.9</v>
      </c>
      <c r="D743" cm="1">
        <f t="array" ref="D743">AVERAGE(IF(IMDB_Movies_Cleaned!$A$2:$A$3849=A743,IMDB_Movies_Cleaned!$N$2:$N$3849))</f>
        <v>6.55</v>
      </c>
    </row>
    <row r="744" spans="1:4" x14ac:dyDescent="0.25">
      <c r="A744" s="1" t="s">
        <v>1986</v>
      </c>
      <c r="B744" s="1">
        <v>6</v>
      </c>
      <c r="D744" cm="1">
        <f t="array" ref="D744">AVERAGE(IF(IMDB_Movies_Cleaned!$A$2:$A$3849=A744,IMDB_Movies_Cleaned!$N$2:$N$3849))</f>
        <v>6</v>
      </c>
    </row>
    <row r="745" spans="1:4" x14ac:dyDescent="0.25">
      <c r="A745" s="2" t="s">
        <v>2056</v>
      </c>
      <c r="B745" s="2">
        <v>6.1</v>
      </c>
      <c r="D745" cm="1">
        <f t="array" ref="D745">AVERAGE(IF(IMDB_Movies_Cleaned!$A$2:$A$3849=A745,IMDB_Movies_Cleaned!$N$2:$N$3849))</f>
        <v>6.1400000000000006</v>
      </c>
    </row>
    <row r="746" spans="1:4" x14ac:dyDescent="0.25">
      <c r="A746" s="1" t="s">
        <v>521</v>
      </c>
      <c r="B746" s="1">
        <v>6.7</v>
      </c>
      <c r="D746" cm="1">
        <f t="array" ref="D746">AVERAGE(IF(IMDB_Movies_Cleaned!$A$2:$A$3849=A746,IMDB_Movies_Cleaned!$N$2:$N$3849))</f>
        <v>6.7833333333333323</v>
      </c>
    </row>
    <row r="747" spans="1:4" x14ac:dyDescent="0.25">
      <c r="A747" s="2" t="s">
        <v>1946</v>
      </c>
      <c r="B747" s="2">
        <v>6.7</v>
      </c>
      <c r="D747" cm="1">
        <f t="array" ref="D747">AVERAGE(IF(IMDB_Movies_Cleaned!$A$2:$A$3849=A747,IMDB_Movies_Cleaned!$N$2:$N$3849))</f>
        <v>6.839999999999999</v>
      </c>
    </row>
    <row r="748" spans="1:4" x14ac:dyDescent="0.25">
      <c r="A748" s="1" t="s">
        <v>1640</v>
      </c>
      <c r="B748" s="1">
        <v>7.9</v>
      </c>
      <c r="D748" cm="1">
        <f t="array" ref="D748">AVERAGE(IF(IMDB_Movies_Cleaned!$A$2:$A$3849=A748,IMDB_Movies_Cleaned!$N$2:$N$3849))</f>
        <v>6.5500000000000007</v>
      </c>
    </row>
    <row r="749" spans="1:4" x14ac:dyDescent="0.25">
      <c r="A749" s="1" t="s">
        <v>531</v>
      </c>
      <c r="B749" s="1">
        <v>4.3</v>
      </c>
      <c r="D749" cm="1">
        <f t="array" ref="D749">AVERAGE(IF(IMDB_Movies_Cleaned!$A$2:$A$3849=A749,IMDB_Movies_Cleaned!$N$2:$N$3849))</f>
        <v>5.9499999999999993</v>
      </c>
    </row>
    <row r="750" spans="1:4" x14ac:dyDescent="0.25">
      <c r="A750" s="2" t="s">
        <v>2067</v>
      </c>
      <c r="B750" s="2">
        <v>5.7</v>
      </c>
      <c r="D750" cm="1">
        <f t="array" ref="D750">AVERAGE(IF(IMDB_Movies_Cleaned!$A$2:$A$3849=A750,IMDB_Movies_Cleaned!$N$2:$N$3849))</f>
        <v>5.45</v>
      </c>
    </row>
    <row r="751" spans="1:4" x14ac:dyDescent="0.25">
      <c r="A751" s="1" t="s">
        <v>2071</v>
      </c>
      <c r="B751" s="1">
        <v>6.7</v>
      </c>
      <c r="D751" cm="1">
        <f t="array" ref="D751">AVERAGE(IF(IMDB_Movies_Cleaned!$A$2:$A$3849=A751,IMDB_Movies_Cleaned!$N$2:$N$3849))</f>
        <v>6.7</v>
      </c>
    </row>
    <row r="752" spans="1:4" x14ac:dyDescent="0.25">
      <c r="A752" s="2" t="s">
        <v>1200</v>
      </c>
      <c r="B752" s="2">
        <v>6.7</v>
      </c>
      <c r="D752" cm="1">
        <f t="array" ref="D752">AVERAGE(IF(IMDB_Movies_Cleaned!$A$2:$A$3849=A752,IMDB_Movies_Cleaned!$N$2:$N$3849))</f>
        <v>5.99</v>
      </c>
    </row>
    <row r="753" spans="1:4" x14ac:dyDescent="0.25">
      <c r="A753" s="2" t="s">
        <v>297</v>
      </c>
      <c r="B753" s="2">
        <v>6.1</v>
      </c>
      <c r="D753" cm="1">
        <f t="array" ref="D753">AVERAGE(IF(IMDB_Movies_Cleaned!$A$2:$A$3849=A753,IMDB_Movies_Cleaned!$N$2:$N$3849))</f>
        <v>6.3142857142857149</v>
      </c>
    </row>
    <row r="754" spans="1:4" x14ac:dyDescent="0.25">
      <c r="A754" s="1" t="s">
        <v>1160</v>
      </c>
      <c r="B754" s="1">
        <v>5.6</v>
      </c>
      <c r="D754" cm="1">
        <f t="array" ref="D754">AVERAGE(IF(IMDB_Movies_Cleaned!$A$2:$A$3849=A754,IMDB_Movies_Cleaned!$N$2:$N$3849))</f>
        <v>6.6</v>
      </c>
    </row>
    <row r="755" spans="1:4" x14ac:dyDescent="0.25">
      <c r="A755" s="2" t="s">
        <v>2080</v>
      </c>
      <c r="B755" s="2">
        <v>6.6</v>
      </c>
      <c r="D755" cm="1">
        <f t="array" ref="D755">AVERAGE(IF(IMDB_Movies_Cleaned!$A$2:$A$3849=A755,IMDB_Movies_Cleaned!$N$2:$N$3849))</f>
        <v>6.6</v>
      </c>
    </row>
    <row r="756" spans="1:4" x14ac:dyDescent="0.25">
      <c r="A756" s="1" t="s">
        <v>2083</v>
      </c>
      <c r="B756" s="1">
        <v>6.9</v>
      </c>
      <c r="D756" cm="1">
        <f t="array" ref="D756">AVERAGE(IF(IMDB_Movies_Cleaned!$A$2:$A$3849=A756,IMDB_Movies_Cleaned!$N$2:$N$3849))</f>
        <v>6.6</v>
      </c>
    </row>
    <row r="757" spans="1:4" x14ac:dyDescent="0.25">
      <c r="A757" s="2" t="s">
        <v>2085</v>
      </c>
      <c r="B757" s="2">
        <v>4.8</v>
      </c>
      <c r="D757" cm="1">
        <f t="array" ref="D757">AVERAGE(IF(IMDB_Movies_Cleaned!$A$2:$A$3849=A757,IMDB_Movies_Cleaned!$N$2:$N$3849))</f>
        <v>5.5333333333333341</v>
      </c>
    </row>
    <row r="758" spans="1:4" x14ac:dyDescent="0.25">
      <c r="A758" s="1" t="s">
        <v>2088</v>
      </c>
      <c r="B758" s="1">
        <v>6.2</v>
      </c>
      <c r="D758" cm="1">
        <f t="array" ref="D758">AVERAGE(IF(IMDB_Movies_Cleaned!$A$2:$A$3849=A758,IMDB_Movies_Cleaned!$N$2:$N$3849))</f>
        <v>6.2</v>
      </c>
    </row>
    <row r="759" spans="1:4" x14ac:dyDescent="0.25">
      <c r="A759" s="2" t="s">
        <v>2093</v>
      </c>
      <c r="B759" s="2">
        <v>6</v>
      </c>
      <c r="D759" cm="1">
        <f t="array" ref="D759">AVERAGE(IF(IMDB_Movies_Cleaned!$A$2:$A$3849=A759,IMDB_Movies_Cleaned!$N$2:$N$3849))</f>
        <v>5.5</v>
      </c>
    </row>
    <row r="760" spans="1:4" x14ac:dyDescent="0.25">
      <c r="A760" s="1" t="s">
        <v>1971</v>
      </c>
      <c r="B760" s="1">
        <v>4.9000000000000004</v>
      </c>
      <c r="D760" cm="1">
        <f t="array" ref="D760">AVERAGE(IF(IMDB_Movies_Cleaned!$A$2:$A$3849=A760,IMDB_Movies_Cleaned!$N$2:$N$3849))</f>
        <v>5.5333333333333341</v>
      </c>
    </row>
    <row r="761" spans="1:4" x14ac:dyDescent="0.25">
      <c r="A761" s="2" t="s">
        <v>2099</v>
      </c>
      <c r="B761" s="2">
        <v>5.6</v>
      </c>
      <c r="D761" cm="1">
        <f t="array" ref="D761">AVERAGE(IF(IMDB_Movies_Cleaned!$A$2:$A$3849=A761,IMDB_Movies_Cleaned!$N$2:$N$3849))</f>
        <v>6.5666666666666664</v>
      </c>
    </row>
    <row r="762" spans="1:4" x14ac:dyDescent="0.25">
      <c r="A762" s="1" t="s">
        <v>475</v>
      </c>
      <c r="B762" s="1">
        <v>6.1</v>
      </c>
      <c r="D762" cm="1">
        <f t="array" ref="D762">AVERAGE(IF(IMDB_Movies_Cleaned!$A$2:$A$3849=A762,IMDB_Movies_Cleaned!$N$2:$N$3849))</f>
        <v>6.9307692307692301</v>
      </c>
    </row>
    <row r="763" spans="1:4" x14ac:dyDescent="0.25">
      <c r="A763" s="2" t="s">
        <v>2103</v>
      </c>
      <c r="B763" s="2">
        <v>6.1</v>
      </c>
      <c r="D763" cm="1">
        <f t="array" ref="D763">AVERAGE(IF(IMDB_Movies_Cleaned!$A$2:$A$3849=A763,IMDB_Movies_Cleaned!$N$2:$N$3849))</f>
        <v>6.55</v>
      </c>
    </row>
    <row r="764" spans="1:4" x14ac:dyDescent="0.25">
      <c r="A764" s="1" t="s">
        <v>1854</v>
      </c>
      <c r="B764" s="1">
        <v>4.8</v>
      </c>
      <c r="D764" cm="1">
        <f t="array" ref="D764">AVERAGE(IF(IMDB_Movies_Cleaned!$A$2:$A$3849=A764,IMDB_Movies_Cleaned!$N$2:$N$3849))</f>
        <v>6.4666666666666659</v>
      </c>
    </row>
    <row r="765" spans="1:4" x14ac:dyDescent="0.25">
      <c r="A765" s="2" t="s">
        <v>2107</v>
      </c>
      <c r="B765" s="2">
        <v>5.5</v>
      </c>
      <c r="D765" cm="1">
        <f t="array" ref="D765">AVERAGE(IF(IMDB_Movies_Cleaned!$A$2:$A$3849=A765,IMDB_Movies_Cleaned!$N$2:$N$3849))</f>
        <v>6.4599999999999991</v>
      </c>
    </row>
    <row r="766" spans="1:4" x14ac:dyDescent="0.25">
      <c r="A766" s="1" t="s">
        <v>2112</v>
      </c>
      <c r="B766" s="1">
        <v>3.8</v>
      </c>
      <c r="D766" cm="1">
        <f t="array" ref="D766">AVERAGE(IF(IMDB_Movies_Cleaned!$A$2:$A$3849=A766,IMDB_Movies_Cleaned!$N$2:$N$3849))</f>
        <v>3</v>
      </c>
    </row>
    <row r="767" spans="1:4" x14ac:dyDescent="0.25">
      <c r="A767" s="2" t="s">
        <v>188</v>
      </c>
      <c r="B767" s="2">
        <v>6.5</v>
      </c>
      <c r="D767" cm="1">
        <f t="array" ref="D767">AVERAGE(IF(IMDB_Movies_Cleaned!$A$2:$A$3849=A767,IMDB_Movies_Cleaned!$N$2:$N$3849))</f>
        <v>6.7111111111111121</v>
      </c>
    </row>
    <row r="768" spans="1:4" x14ac:dyDescent="0.25">
      <c r="A768" s="2" t="s">
        <v>2115</v>
      </c>
      <c r="B768" s="2">
        <v>6.7</v>
      </c>
      <c r="D768" cm="1">
        <f t="array" ref="D768">AVERAGE(IF(IMDB_Movies_Cleaned!$A$2:$A$3849=A768,IMDB_Movies_Cleaned!$N$2:$N$3849))</f>
        <v>6.8000000000000007</v>
      </c>
    </row>
    <row r="769" spans="1:4" x14ac:dyDescent="0.25">
      <c r="A769" s="1" t="s">
        <v>2118</v>
      </c>
      <c r="B769" s="1">
        <v>8.1</v>
      </c>
      <c r="D769" cm="1">
        <f t="array" ref="D769">AVERAGE(IF(IMDB_Movies_Cleaned!$A$2:$A$3849=A769,IMDB_Movies_Cleaned!$N$2:$N$3849))</f>
        <v>8.1</v>
      </c>
    </row>
    <row r="770" spans="1:4" x14ac:dyDescent="0.25">
      <c r="A770" s="2" t="s">
        <v>2122</v>
      </c>
      <c r="B770" s="2">
        <v>4.9000000000000004</v>
      </c>
      <c r="D770" cm="1">
        <f t="array" ref="D770">AVERAGE(IF(IMDB_Movies_Cleaned!$A$2:$A$3849=A770,IMDB_Movies_Cleaned!$N$2:$N$3849))</f>
        <v>6.1285714285714281</v>
      </c>
    </row>
    <row r="771" spans="1:4" x14ac:dyDescent="0.25">
      <c r="A771" s="1" t="s">
        <v>1796</v>
      </c>
      <c r="B771" s="1">
        <v>7.3</v>
      </c>
      <c r="D771" cm="1">
        <f t="array" ref="D771">AVERAGE(IF(IMDB_Movies_Cleaned!$A$2:$A$3849=A771,IMDB_Movies_Cleaned!$N$2:$N$3849))</f>
        <v>7.2052631578947368</v>
      </c>
    </row>
    <row r="772" spans="1:4" x14ac:dyDescent="0.25">
      <c r="A772" s="2" t="s">
        <v>275</v>
      </c>
      <c r="B772" s="2">
        <v>6.4</v>
      </c>
      <c r="D772" cm="1">
        <f t="array" ref="D772">AVERAGE(IF(IMDB_Movies_Cleaned!$A$2:$A$3849=A772,IMDB_Movies_Cleaned!$N$2:$N$3849))</f>
        <v>6.0500000000000007</v>
      </c>
    </row>
    <row r="773" spans="1:4" x14ac:dyDescent="0.25">
      <c r="A773" s="2" t="s">
        <v>1061</v>
      </c>
      <c r="B773" s="2">
        <v>6.7</v>
      </c>
      <c r="D773" cm="1">
        <f t="array" ref="D773">AVERAGE(IF(IMDB_Movies_Cleaned!$A$2:$A$3849=A773,IMDB_Movies_Cleaned!$N$2:$N$3849))</f>
        <v>6.3</v>
      </c>
    </row>
    <row r="774" spans="1:4" x14ac:dyDescent="0.25">
      <c r="A774" s="1" t="s">
        <v>1974</v>
      </c>
      <c r="B774" s="1">
        <v>3.6</v>
      </c>
      <c r="D774" cm="1">
        <f t="array" ref="D774">AVERAGE(IF(IMDB_Movies_Cleaned!$A$2:$A$3849=A774,IMDB_Movies_Cleaned!$N$2:$N$3849))</f>
        <v>4.8166666666666664</v>
      </c>
    </row>
    <row r="775" spans="1:4" x14ac:dyDescent="0.25">
      <c r="A775" s="2" t="s">
        <v>2135</v>
      </c>
      <c r="B775" s="2">
        <v>5.7</v>
      </c>
      <c r="D775" cm="1">
        <f t="array" ref="D775">AVERAGE(IF(IMDB_Movies_Cleaned!$A$2:$A$3849=A775,IMDB_Movies_Cleaned!$N$2:$N$3849))</f>
        <v>5.7</v>
      </c>
    </row>
    <row r="776" spans="1:4" x14ac:dyDescent="0.25">
      <c r="A776" s="1" t="s">
        <v>1667</v>
      </c>
      <c r="B776" s="1">
        <v>6</v>
      </c>
      <c r="D776" cm="1">
        <f t="array" ref="D776">AVERAGE(IF(IMDB_Movies_Cleaned!$A$2:$A$3849=A776,IMDB_Movies_Cleaned!$N$2:$N$3849))</f>
        <v>6.6749999999999998</v>
      </c>
    </row>
    <row r="777" spans="1:4" x14ac:dyDescent="0.25">
      <c r="A777" s="1" t="s">
        <v>1926</v>
      </c>
      <c r="B777" s="1">
        <v>4.7</v>
      </c>
      <c r="D777" cm="1">
        <f t="array" ref="D777">AVERAGE(IF(IMDB_Movies_Cleaned!$A$2:$A$3849=A777,IMDB_Movies_Cleaned!$N$2:$N$3849))</f>
        <v>5.4</v>
      </c>
    </row>
    <row r="778" spans="1:4" x14ac:dyDescent="0.25">
      <c r="A778" s="2" t="s">
        <v>455</v>
      </c>
      <c r="B778" s="2">
        <v>6.3</v>
      </c>
      <c r="D778" cm="1">
        <f t="array" ref="D778">AVERAGE(IF(IMDB_Movies_Cleaned!$A$2:$A$3849=A778,IMDB_Movies_Cleaned!$N$2:$N$3849))</f>
        <v>6.0909090909090908</v>
      </c>
    </row>
    <row r="779" spans="1:4" x14ac:dyDescent="0.25">
      <c r="A779" s="1" t="s">
        <v>1200</v>
      </c>
      <c r="B779" s="1">
        <v>5.9</v>
      </c>
      <c r="D779" cm="1">
        <f t="array" ref="D779">AVERAGE(IF(IMDB_Movies_Cleaned!$A$2:$A$3849=A779,IMDB_Movies_Cleaned!$N$2:$N$3849))</f>
        <v>5.99</v>
      </c>
    </row>
    <row r="780" spans="1:4" x14ac:dyDescent="0.25">
      <c r="A780" s="2" t="s">
        <v>2147</v>
      </c>
      <c r="B780" s="2">
        <v>5.9</v>
      </c>
      <c r="D780" cm="1">
        <f t="array" ref="D780">AVERAGE(IF(IMDB_Movies_Cleaned!$A$2:$A$3849=A780,IMDB_Movies_Cleaned!$N$2:$N$3849))</f>
        <v>5.9</v>
      </c>
    </row>
    <row r="781" spans="1:4" x14ac:dyDescent="0.25">
      <c r="A781" s="2" t="s">
        <v>1833</v>
      </c>
      <c r="B781" s="2">
        <v>7.5</v>
      </c>
      <c r="D781" cm="1">
        <f t="array" ref="D781">AVERAGE(IF(IMDB_Movies_Cleaned!$A$2:$A$3849=A781,IMDB_Movies_Cleaned!$N$2:$N$3849))</f>
        <v>6.8833333333333329</v>
      </c>
    </row>
    <row r="782" spans="1:4" x14ac:dyDescent="0.25">
      <c r="A782" s="1" t="s">
        <v>2151</v>
      </c>
      <c r="B782" s="1">
        <v>5.6</v>
      </c>
      <c r="D782" cm="1">
        <f t="array" ref="D782">AVERAGE(IF(IMDB_Movies_Cleaned!$A$2:$A$3849=A782,IMDB_Movies_Cleaned!$N$2:$N$3849))</f>
        <v>6.125</v>
      </c>
    </row>
    <row r="783" spans="1:4" x14ac:dyDescent="0.25">
      <c r="A783" s="2" t="s">
        <v>289</v>
      </c>
      <c r="B783" s="2">
        <v>6.4</v>
      </c>
      <c r="D783" cm="1">
        <f t="array" ref="D783">AVERAGE(IF(IMDB_Movies_Cleaned!$A$2:$A$3849=A783,IMDB_Movies_Cleaned!$N$2:$N$3849))</f>
        <v>5.69</v>
      </c>
    </row>
    <row r="784" spans="1:4" x14ac:dyDescent="0.25">
      <c r="A784" s="1" t="s">
        <v>157</v>
      </c>
      <c r="B784" s="1">
        <v>6.3</v>
      </c>
      <c r="D784" cm="1">
        <f t="array" ref="D784">AVERAGE(IF(IMDB_Movies_Cleaned!$A$2:$A$3849=A784,IMDB_Movies_Cleaned!$N$2:$N$3849))</f>
        <v>6.4555555555555557</v>
      </c>
    </row>
    <row r="785" spans="1:4" x14ac:dyDescent="0.25">
      <c r="A785" s="2" t="s">
        <v>2158</v>
      </c>
      <c r="B785" s="2">
        <v>4.3</v>
      </c>
      <c r="D785" cm="1">
        <f t="array" ref="D785">AVERAGE(IF(IMDB_Movies_Cleaned!$A$2:$A$3849=A785,IMDB_Movies_Cleaned!$N$2:$N$3849))</f>
        <v>5.5600000000000005</v>
      </c>
    </row>
    <row r="786" spans="1:4" x14ac:dyDescent="0.25">
      <c r="A786" s="1" t="s">
        <v>2161</v>
      </c>
      <c r="B786" s="1">
        <v>5.9</v>
      </c>
      <c r="D786" cm="1">
        <f t="array" ref="D786">AVERAGE(IF(IMDB_Movies_Cleaned!$A$2:$A$3849=A786,IMDB_Movies_Cleaned!$N$2:$N$3849))</f>
        <v>6.7799999999999994</v>
      </c>
    </row>
    <row r="787" spans="1:4" x14ac:dyDescent="0.25">
      <c r="A787" s="1" t="s">
        <v>1320</v>
      </c>
      <c r="B787" s="1">
        <v>5.5</v>
      </c>
      <c r="D787" cm="1">
        <f t="array" ref="D787">AVERAGE(IF(IMDB_Movies_Cleaned!$A$2:$A$3849=A787,IMDB_Movies_Cleaned!$N$2:$N$3849))</f>
        <v>5.9625000000000004</v>
      </c>
    </row>
    <row r="788" spans="1:4" x14ac:dyDescent="0.25">
      <c r="A788" s="2" t="s">
        <v>2167</v>
      </c>
      <c r="B788" s="2">
        <v>6.2</v>
      </c>
      <c r="D788" cm="1">
        <f t="array" ref="D788">AVERAGE(IF(IMDB_Movies_Cleaned!$A$2:$A$3849=A788,IMDB_Movies_Cleaned!$N$2:$N$3849))</f>
        <v>5.95</v>
      </c>
    </row>
    <row r="789" spans="1:4" x14ac:dyDescent="0.25">
      <c r="A789" s="1" t="s">
        <v>253</v>
      </c>
      <c r="B789" s="1">
        <v>8.8000000000000007</v>
      </c>
      <c r="D789" cm="1">
        <f t="array" ref="D789">AVERAGE(IF(IMDB_Movies_Cleaned!$A$2:$A$3849=A789,IMDB_Movies_Cleaned!$N$2:$N$3849))</f>
        <v>7.3076923076923084</v>
      </c>
    </row>
    <row r="790" spans="1:4" x14ac:dyDescent="0.25">
      <c r="A790" s="2" t="s">
        <v>1898</v>
      </c>
      <c r="B790" s="2">
        <v>5.2</v>
      </c>
      <c r="D790" cm="1">
        <f t="array" ref="D790">AVERAGE(IF(IMDB_Movies_Cleaned!$A$2:$A$3849=A790,IMDB_Movies_Cleaned!$N$2:$N$3849))</f>
        <v>5.55</v>
      </c>
    </row>
    <row r="791" spans="1:4" x14ac:dyDescent="0.25">
      <c r="A791" s="1" t="s">
        <v>1024</v>
      </c>
      <c r="B791" s="1">
        <v>7</v>
      </c>
      <c r="D791" cm="1">
        <f t="array" ref="D791">AVERAGE(IF(IMDB_Movies_Cleaned!$A$2:$A$3849=A791,IMDB_Movies_Cleaned!$N$2:$N$3849))</f>
        <v>6.5714285714285712</v>
      </c>
    </row>
    <row r="792" spans="1:4" x14ac:dyDescent="0.25">
      <c r="A792" s="2" t="s">
        <v>2173</v>
      </c>
      <c r="B792" s="2">
        <v>6.6</v>
      </c>
      <c r="D792" cm="1">
        <f t="array" ref="D792">AVERAGE(IF(IMDB_Movies_Cleaned!$A$2:$A$3849=A792,IMDB_Movies_Cleaned!$N$2:$N$3849))</f>
        <v>6.6</v>
      </c>
    </row>
    <row r="793" spans="1:4" x14ac:dyDescent="0.25">
      <c r="A793" s="1" t="s">
        <v>581</v>
      </c>
      <c r="B793" s="1">
        <v>7.3</v>
      </c>
      <c r="D793" cm="1">
        <f t="array" ref="D793">AVERAGE(IF(IMDB_Movies_Cleaned!$A$2:$A$3849=A793,IMDB_Movies_Cleaned!$N$2:$N$3849))</f>
        <v>6.6333333333333337</v>
      </c>
    </row>
    <row r="794" spans="1:4" x14ac:dyDescent="0.25">
      <c r="A794" s="2" t="s">
        <v>297</v>
      </c>
      <c r="B794" s="2">
        <v>5.6</v>
      </c>
      <c r="D794" cm="1">
        <f t="array" ref="D794">AVERAGE(IF(IMDB_Movies_Cleaned!$A$2:$A$3849=A794,IMDB_Movies_Cleaned!$N$2:$N$3849))</f>
        <v>6.3142857142857149</v>
      </c>
    </row>
    <row r="795" spans="1:4" x14ac:dyDescent="0.25">
      <c r="A795" s="1" t="s">
        <v>1545</v>
      </c>
      <c r="B795" s="1">
        <v>6.6</v>
      </c>
      <c r="D795" cm="1">
        <f t="array" ref="D795">AVERAGE(IF(IMDB_Movies_Cleaned!$A$2:$A$3849=A795,IMDB_Movies_Cleaned!$N$2:$N$3849))</f>
        <v>6.25</v>
      </c>
    </row>
    <row r="796" spans="1:4" x14ac:dyDescent="0.25">
      <c r="A796" s="2" t="s">
        <v>2182</v>
      </c>
      <c r="B796" s="2">
        <v>5.4</v>
      </c>
      <c r="D796" cm="1">
        <f t="array" ref="D796">AVERAGE(IF(IMDB_Movies_Cleaned!$A$2:$A$3849=A796,IMDB_Movies_Cleaned!$N$2:$N$3849))</f>
        <v>5.4499999999999993</v>
      </c>
    </row>
    <row r="797" spans="1:4" x14ac:dyDescent="0.25">
      <c r="A797" s="1" t="s">
        <v>2185</v>
      </c>
      <c r="B797" s="1">
        <v>6.3</v>
      </c>
      <c r="D797" cm="1">
        <f t="array" ref="D797">AVERAGE(IF(IMDB_Movies_Cleaned!$A$2:$A$3849=A797,IMDB_Movies_Cleaned!$N$2:$N$3849))</f>
        <v>6.0333333333333323</v>
      </c>
    </row>
    <row r="798" spans="1:4" x14ac:dyDescent="0.25">
      <c r="A798" s="2" t="s">
        <v>627</v>
      </c>
      <c r="B798" s="2">
        <v>7.9</v>
      </c>
      <c r="D798" cm="1">
        <f t="array" ref="D798">AVERAGE(IF(IMDB_Movies_Cleaned!$A$2:$A$3849=A798,IMDB_Movies_Cleaned!$N$2:$N$3849))</f>
        <v>7.5857142857142872</v>
      </c>
    </row>
    <row r="799" spans="1:4" x14ac:dyDescent="0.25">
      <c r="A799" s="1" t="s">
        <v>455</v>
      </c>
      <c r="B799" s="1">
        <v>6.3</v>
      </c>
      <c r="D799" cm="1">
        <f t="array" ref="D799">AVERAGE(IF(IMDB_Movies_Cleaned!$A$2:$A$3849=A799,IMDB_Movies_Cleaned!$N$2:$N$3849))</f>
        <v>6.0909090909090908</v>
      </c>
    </row>
    <row r="800" spans="1:4" x14ac:dyDescent="0.25">
      <c r="A800" s="2" t="s">
        <v>977</v>
      </c>
      <c r="B800" s="2">
        <v>6</v>
      </c>
      <c r="D800" cm="1">
        <f t="array" ref="D800">AVERAGE(IF(IMDB_Movies_Cleaned!$A$2:$A$3849=A800,IMDB_Movies_Cleaned!$N$2:$N$3849))</f>
        <v>6.2</v>
      </c>
    </row>
    <row r="801" spans="1:4" x14ac:dyDescent="0.25">
      <c r="A801" s="1" t="s">
        <v>1528</v>
      </c>
      <c r="B801" s="1">
        <v>7.2</v>
      </c>
      <c r="D801" cm="1">
        <f t="array" ref="D801">AVERAGE(IF(IMDB_Movies_Cleaned!$A$2:$A$3849=A801,IMDB_Movies_Cleaned!$N$2:$N$3849))</f>
        <v>6.9375000000000009</v>
      </c>
    </row>
    <row r="802" spans="1:4" x14ac:dyDescent="0.25">
      <c r="A802" s="2" t="s">
        <v>2193</v>
      </c>
      <c r="B802" s="2">
        <v>5.0999999999999996</v>
      </c>
      <c r="D802" cm="1">
        <f t="array" ref="D802">AVERAGE(IF(IMDB_Movies_Cleaned!$A$2:$A$3849=A802,IMDB_Movies_Cleaned!$N$2:$N$3849))</f>
        <v>6.0200000000000005</v>
      </c>
    </row>
    <row r="803" spans="1:4" x14ac:dyDescent="0.25">
      <c r="A803" s="1" t="s">
        <v>909</v>
      </c>
      <c r="B803" s="1">
        <v>7.3</v>
      </c>
      <c r="D803" cm="1">
        <f t="array" ref="D803">AVERAGE(IF(IMDB_Movies_Cleaned!$A$2:$A$3849=A803,IMDB_Movies_Cleaned!$N$2:$N$3849))</f>
        <v>6.791666666666667</v>
      </c>
    </row>
    <row r="804" spans="1:4" x14ac:dyDescent="0.25">
      <c r="A804" s="2" t="s">
        <v>2197</v>
      </c>
      <c r="B804" s="2">
        <v>8</v>
      </c>
      <c r="D804" cm="1">
        <f t="array" ref="D804">AVERAGE(IF(IMDB_Movies_Cleaned!$A$2:$A$3849=A804,IMDB_Movies_Cleaned!$N$2:$N$3849))</f>
        <v>6.9749999999999996</v>
      </c>
    </row>
    <row r="805" spans="1:4" x14ac:dyDescent="0.25">
      <c r="A805" s="1" t="s">
        <v>676</v>
      </c>
      <c r="B805" s="1">
        <v>6.2</v>
      </c>
      <c r="D805" cm="1">
        <f t="array" ref="D805">AVERAGE(IF(IMDB_Movies_Cleaned!$A$2:$A$3849=A805,IMDB_Movies_Cleaned!$N$2:$N$3849))</f>
        <v>6.3499999999999988</v>
      </c>
    </row>
    <row r="806" spans="1:4" x14ac:dyDescent="0.25">
      <c r="A806" s="2" t="s">
        <v>1539</v>
      </c>
      <c r="B806" s="2">
        <v>6</v>
      </c>
      <c r="D806" cm="1">
        <f t="array" ref="D806">AVERAGE(IF(IMDB_Movies_Cleaned!$A$2:$A$3849=A806,IMDB_Movies_Cleaned!$N$2:$N$3849))</f>
        <v>6.5769230769230758</v>
      </c>
    </row>
    <row r="807" spans="1:4" x14ac:dyDescent="0.25">
      <c r="A807" s="1" t="s">
        <v>977</v>
      </c>
      <c r="B807" s="1">
        <v>6.7</v>
      </c>
      <c r="D807" cm="1">
        <f t="array" ref="D807">AVERAGE(IF(IMDB_Movies_Cleaned!$A$2:$A$3849=A807,IMDB_Movies_Cleaned!$N$2:$N$3849))</f>
        <v>6.2</v>
      </c>
    </row>
    <row r="808" spans="1:4" x14ac:dyDescent="0.25">
      <c r="A808" s="2" t="s">
        <v>922</v>
      </c>
      <c r="B808" s="2">
        <v>8.1</v>
      </c>
      <c r="D808" cm="1">
        <f t="array" ref="D808">AVERAGE(IF(IMDB_Movies_Cleaned!$A$2:$A$3849=A808,IMDB_Movies_Cleaned!$N$2:$N$3849))</f>
        <v>8.2000000000000011</v>
      </c>
    </row>
    <row r="809" spans="1:4" x14ac:dyDescent="0.25">
      <c r="A809" s="1" t="s">
        <v>1018</v>
      </c>
      <c r="B809" s="1">
        <v>6.4</v>
      </c>
      <c r="D809" cm="1">
        <f t="array" ref="D809">AVERAGE(IF(IMDB_Movies_Cleaned!$A$2:$A$3849=A809,IMDB_Movies_Cleaned!$N$2:$N$3849))</f>
        <v>6.4142857142857137</v>
      </c>
    </row>
    <row r="810" spans="1:4" x14ac:dyDescent="0.25">
      <c r="A810" s="1" t="s">
        <v>922</v>
      </c>
      <c r="B810" s="1">
        <v>8</v>
      </c>
      <c r="D810" cm="1">
        <f t="array" ref="D810">AVERAGE(IF(IMDB_Movies_Cleaned!$A$2:$A$3849=A810,IMDB_Movies_Cleaned!$N$2:$N$3849))</f>
        <v>8.2000000000000011</v>
      </c>
    </row>
    <row r="811" spans="1:4" x14ac:dyDescent="0.25">
      <c r="A811" s="2" t="s">
        <v>1179</v>
      </c>
      <c r="B811" s="2">
        <v>6.3</v>
      </c>
      <c r="D811" cm="1">
        <f t="array" ref="D811">AVERAGE(IF(IMDB_Movies_Cleaned!$A$2:$A$3849=A811,IMDB_Movies_Cleaned!$N$2:$N$3849))</f>
        <v>5.35</v>
      </c>
    </row>
    <row r="812" spans="1:4" x14ac:dyDescent="0.25">
      <c r="A812" s="1" t="s">
        <v>253</v>
      </c>
      <c r="B812" s="1">
        <v>6.4</v>
      </c>
      <c r="D812" cm="1">
        <f t="array" ref="D812">AVERAGE(IF(IMDB_Movies_Cleaned!$A$2:$A$3849=A812,IMDB_Movies_Cleaned!$N$2:$N$3849))</f>
        <v>7.3076923076923084</v>
      </c>
    </row>
    <row r="813" spans="1:4" x14ac:dyDescent="0.25">
      <c r="A813" s="2" t="s">
        <v>2213</v>
      </c>
      <c r="B813" s="2">
        <v>6.6</v>
      </c>
      <c r="D813" cm="1">
        <f t="array" ref="D813">AVERAGE(IF(IMDB_Movies_Cleaned!$A$2:$A$3849=A813,IMDB_Movies_Cleaned!$N$2:$N$3849))</f>
        <v>5.4666666666666659</v>
      </c>
    </row>
    <row r="814" spans="1:4" x14ac:dyDescent="0.25">
      <c r="A814" s="1" t="s">
        <v>2044</v>
      </c>
      <c r="B814" s="1">
        <v>6.4</v>
      </c>
      <c r="D814" cm="1">
        <f t="array" ref="D814">AVERAGE(IF(IMDB_Movies_Cleaned!$A$2:$A$3849=A814,IMDB_Movies_Cleaned!$N$2:$N$3849))</f>
        <v>6.4</v>
      </c>
    </row>
    <row r="815" spans="1:4" x14ac:dyDescent="0.25">
      <c r="A815" s="2" t="s">
        <v>1061</v>
      </c>
      <c r="B815" s="2">
        <v>6</v>
      </c>
      <c r="D815" cm="1">
        <f t="array" ref="D815">AVERAGE(IF(IMDB_Movies_Cleaned!$A$2:$A$3849=A815,IMDB_Movies_Cleaned!$N$2:$N$3849))</f>
        <v>6.3</v>
      </c>
    </row>
    <row r="816" spans="1:4" x14ac:dyDescent="0.25">
      <c r="A816" s="1" t="s">
        <v>523</v>
      </c>
      <c r="B816" s="1">
        <v>6.6</v>
      </c>
      <c r="D816" cm="1">
        <f t="array" ref="D816">AVERAGE(IF(IMDB_Movies_Cleaned!$A$2:$A$3849=A816,IMDB_Movies_Cleaned!$N$2:$N$3849))</f>
        <v>5.94</v>
      </c>
    </row>
    <row r="817" spans="1:4" x14ac:dyDescent="0.25">
      <c r="A817" s="2" t="s">
        <v>2221</v>
      </c>
      <c r="B817" s="2">
        <v>5.9</v>
      </c>
      <c r="D817" cm="1">
        <f t="array" ref="D817">AVERAGE(IF(IMDB_Movies_Cleaned!$A$2:$A$3849=A817,IMDB_Movies_Cleaned!$N$2:$N$3849))</f>
        <v>5.3000000000000007</v>
      </c>
    </row>
    <row r="818" spans="1:4" x14ac:dyDescent="0.25">
      <c r="A818" s="1" t="s">
        <v>383</v>
      </c>
      <c r="B818" s="1">
        <v>6.4</v>
      </c>
      <c r="D818" cm="1">
        <f t="array" ref="D818">AVERAGE(IF(IMDB_Movies_Cleaned!$A$2:$A$3849=A818,IMDB_Movies_Cleaned!$N$2:$N$3849))</f>
        <v>7.7499999999999982</v>
      </c>
    </row>
    <row r="819" spans="1:4" x14ac:dyDescent="0.25">
      <c r="A819" s="2" t="s">
        <v>2226</v>
      </c>
      <c r="B819" s="2">
        <v>6.3</v>
      </c>
      <c r="D819" cm="1">
        <f t="array" ref="D819">AVERAGE(IF(IMDB_Movies_Cleaned!$A$2:$A$3849=A819,IMDB_Movies_Cleaned!$N$2:$N$3849))</f>
        <v>7.0333333333333341</v>
      </c>
    </row>
    <row r="820" spans="1:4" x14ac:dyDescent="0.25">
      <c r="A820" s="1" t="s">
        <v>2230</v>
      </c>
      <c r="B820" s="1">
        <v>7.3</v>
      </c>
      <c r="D820" cm="1">
        <f t="array" ref="D820">AVERAGE(IF(IMDB_Movies_Cleaned!$A$2:$A$3849=A820,IMDB_Movies_Cleaned!$N$2:$N$3849))</f>
        <v>5.8</v>
      </c>
    </row>
    <row r="821" spans="1:4" x14ac:dyDescent="0.25">
      <c r="A821" s="2" t="s">
        <v>1372</v>
      </c>
      <c r="B821" s="2">
        <v>6.8</v>
      </c>
      <c r="D821" cm="1">
        <f t="array" ref="D821">AVERAGE(IF(IMDB_Movies_Cleaned!$A$2:$A$3849=A821,IMDB_Movies_Cleaned!$N$2:$N$3849))</f>
        <v>5.7799999999999994</v>
      </c>
    </row>
    <row r="822" spans="1:4" x14ac:dyDescent="0.25">
      <c r="A822" s="1" t="s">
        <v>2234</v>
      </c>
      <c r="B822" s="1">
        <v>7.2</v>
      </c>
      <c r="D822" cm="1">
        <f t="array" ref="D822">AVERAGE(IF(IMDB_Movies_Cleaned!$A$2:$A$3849=A822,IMDB_Movies_Cleaned!$N$2:$N$3849))</f>
        <v>7.2</v>
      </c>
    </row>
    <row r="823" spans="1:4" x14ac:dyDescent="0.25">
      <c r="A823" s="2" t="s">
        <v>2238</v>
      </c>
      <c r="B823" s="2">
        <v>5.7</v>
      </c>
      <c r="D823" cm="1">
        <f t="array" ref="D823">AVERAGE(IF(IMDB_Movies_Cleaned!$A$2:$A$3849=A823,IMDB_Movies_Cleaned!$N$2:$N$3849))</f>
        <v>5.7</v>
      </c>
    </row>
    <row r="824" spans="1:4" x14ac:dyDescent="0.25">
      <c r="A824" s="1" t="s">
        <v>2240</v>
      </c>
      <c r="B824" s="1">
        <v>6</v>
      </c>
      <c r="D824" cm="1">
        <f t="array" ref="D824">AVERAGE(IF(IMDB_Movies_Cleaned!$A$2:$A$3849=A824,IMDB_Movies_Cleaned!$N$2:$N$3849))</f>
        <v>6.45</v>
      </c>
    </row>
    <row r="825" spans="1:4" x14ac:dyDescent="0.25">
      <c r="A825" s="2" t="s">
        <v>395</v>
      </c>
      <c r="B825" s="2">
        <v>6.5</v>
      </c>
      <c r="D825" cm="1">
        <f t="array" ref="D825">AVERAGE(IF(IMDB_Movies_Cleaned!$A$2:$A$3849=A825,IMDB_Movies_Cleaned!$N$2:$N$3849))</f>
        <v>6.5</v>
      </c>
    </row>
    <row r="826" spans="1:4" x14ac:dyDescent="0.25">
      <c r="A826" s="1" t="s">
        <v>1711</v>
      </c>
      <c r="B826" s="1">
        <v>5.8</v>
      </c>
      <c r="D826" cm="1">
        <f t="array" ref="D826">AVERAGE(IF(IMDB_Movies_Cleaned!$A$2:$A$3849=A826,IMDB_Movies_Cleaned!$N$2:$N$3849))</f>
        <v>6.2444444444444445</v>
      </c>
    </row>
    <row r="827" spans="1:4" x14ac:dyDescent="0.25">
      <c r="A827" s="2" t="s">
        <v>2245</v>
      </c>
      <c r="B827" s="2">
        <v>5.8</v>
      </c>
      <c r="D827" cm="1">
        <f t="array" ref="D827">AVERAGE(IF(IMDB_Movies_Cleaned!$A$2:$A$3849=A827,IMDB_Movies_Cleaned!$N$2:$N$3849))</f>
        <v>5.8</v>
      </c>
    </row>
    <row r="828" spans="1:4" x14ac:dyDescent="0.25">
      <c r="A828" s="1" t="s">
        <v>2247</v>
      </c>
      <c r="B828" s="1">
        <v>6.7</v>
      </c>
      <c r="D828" cm="1">
        <f t="array" ref="D828">AVERAGE(IF(IMDB_Movies_Cleaned!$A$2:$A$3849=A828,IMDB_Movies_Cleaned!$N$2:$N$3849))</f>
        <v>6.85</v>
      </c>
    </row>
    <row r="829" spans="1:4" x14ac:dyDescent="0.25">
      <c r="A829" s="2" t="s">
        <v>1796</v>
      </c>
      <c r="B829" s="2">
        <v>7.8</v>
      </c>
      <c r="D829" cm="1">
        <f t="array" ref="D829">AVERAGE(IF(IMDB_Movies_Cleaned!$A$2:$A$3849=A829,IMDB_Movies_Cleaned!$N$2:$N$3849))</f>
        <v>7.2052631578947368</v>
      </c>
    </row>
    <row r="830" spans="1:4" x14ac:dyDescent="0.25">
      <c r="A830" s="1" t="s">
        <v>1245</v>
      </c>
      <c r="B830" s="1">
        <v>5.6</v>
      </c>
      <c r="D830" cm="1">
        <f t="array" ref="D830">AVERAGE(IF(IMDB_Movies_Cleaned!$A$2:$A$3849=A830,IMDB_Movies_Cleaned!$N$2:$N$3849))</f>
        <v>6.5</v>
      </c>
    </row>
    <row r="831" spans="1:4" x14ac:dyDescent="0.25">
      <c r="A831" s="2" t="s">
        <v>909</v>
      </c>
      <c r="B831" s="2">
        <v>5.8</v>
      </c>
      <c r="D831" cm="1">
        <f t="array" ref="D831">AVERAGE(IF(IMDB_Movies_Cleaned!$A$2:$A$3849=A831,IMDB_Movies_Cleaned!$N$2:$N$3849))</f>
        <v>6.791666666666667</v>
      </c>
    </row>
    <row r="832" spans="1:4" x14ac:dyDescent="0.25">
      <c r="A832" s="1" t="s">
        <v>706</v>
      </c>
      <c r="B832" s="1">
        <v>7.4</v>
      </c>
      <c r="D832" cm="1">
        <f t="array" ref="D832">AVERAGE(IF(IMDB_Movies_Cleaned!$A$2:$A$3849=A832,IMDB_Movies_Cleaned!$N$2:$N$3849))</f>
        <v>6.3416666666666659</v>
      </c>
    </row>
    <row r="833" spans="1:4" x14ac:dyDescent="0.25">
      <c r="A833" s="2" t="s">
        <v>2256</v>
      </c>
      <c r="B833" s="2">
        <v>6.9</v>
      </c>
      <c r="D833" cm="1">
        <f t="array" ref="D833">AVERAGE(IF(IMDB_Movies_Cleaned!$A$2:$A$3849=A833,IMDB_Movies_Cleaned!$N$2:$N$3849))</f>
        <v>6.9666666666666659</v>
      </c>
    </row>
    <row r="834" spans="1:4" x14ac:dyDescent="0.25">
      <c r="A834" s="1" t="s">
        <v>2258</v>
      </c>
      <c r="B834" s="1">
        <v>5.5</v>
      </c>
      <c r="D834" cm="1">
        <f t="array" ref="D834">AVERAGE(IF(IMDB_Movies_Cleaned!$A$2:$A$3849=A834,IMDB_Movies_Cleaned!$N$2:$N$3849))</f>
        <v>5.3</v>
      </c>
    </row>
    <row r="835" spans="1:4" x14ac:dyDescent="0.25">
      <c r="A835" s="2" t="s">
        <v>2260</v>
      </c>
      <c r="B835" s="2">
        <v>6.3</v>
      </c>
      <c r="D835" cm="1">
        <f t="array" ref="D835">AVERAGE(IF(IMDB_Movies_Cleaned!$A$2:$A$3849=A835,IMDB_Movies_Cleaned!$N$2:$N$3849))</f>
        <v>7</v>
      </c>
    </row>
    <row r="836" spans="1:4" x14ac:dyDescent="0.25">
      <c r="A836" s="1" t="s">
        <v>2263</v>
      </c>
      <c r="B836" s="1">
        <v>4.7</v>
      </c>
      <c r="D836" cm="1">
        <f t="array" ref="D836">AVERAGE(IF(IMDB_Movies_Cleaned!$A$2:$A$3849=A836,IMDB_Movies_Cleaned!$N$2:$N$3849))</f>
        <v>4.7</v>
      </c>
    </row>
    <row r="837" spans="1:4" x14ac:dyDescent="0.25">
      <c r="A837" s="2" t="s">
        <v>2266</v>
      </c>
      <c r="B837" s="2">
        <v>5.6</v>
      </c>
      <c r="D837" cm="1">
        <f t="array" ref="D837">AVERAGE(IF(IMDB_Movies_Cleaned!$A$2:$A$3849=A837,IMDB_Movies_Cleaned!$N$2:$N$3849))</f>
        <v>5.6</v>
      </c>
    </row>
    <row r="838" spans="1:4" x14ac:dyDescent="0.25">
      <c r="A838" s="1" t="s">
        <v>402</v>
      </c>
      <c r="B838" s="1">
        <v>6.4</v>
      </c>
      <c r="D838" cm="1">
        <f t="array" ref="D838">AVERAGE(IF(IMDB_Movies_Cleaned!$A$2:$A$3849=A838,IMDB_Movies_Cleaned!$N$2:$N$3849))</f>
        <v>6.6333333333333329</v>
      </c>
    </row>
    <row r="839" spans="1:4" x14ac:dyDescent="0.25">
      <c r="A839" s="2" t="s">
        <v>1655</v>
      </c>
      <c r="B839" s="2">
        <v>4.2</v>
      </c>
      <c r="D839" cm="1">
        <f t="array" ref="D839">AVERAGE(IF(IMDB_Movies_Cleaned!$A$2:$A$3849=A839,IMDB_Movies_Cleaned!$N$2:$N$3849))</f>
        <v>5.8500000000000005</v>
      </c>
    </row>
    <row r="840" spans="1:4" x14ac:dyDescent="0.25">
      <c r="A840" s="1" t="s">
        <v>2273</v>
      </c>
      <c r="B840" s="1">
        <v>6.4</v>
      </c>
      <c r="D840" cm="1">
        <f t="array" ref="D840">AVERAGE(IF(IMDB_Movies_Cleaned!$A$2:$A$3849=A840,IMDB_Movies_Cleaned!$N$2:$N$3849))</f>
        <v>6.4</v>
      </c>
    </row>
    <row r="841" spans="1:4" x14ac:dyDescent="0.25">
      <c r="A841" s="2" t="s">
        <v>2005</v>
      </c>
      <c r="B841" s="2">
        <v>7.7</v>
      </c>
      <c r="D841" cm="1">
        <f t="array" ref="D841">AVERAGE(IF(IMDB_Movies_Cleaned!$A$2:$A$3849=A841,IMDB_Movies_Cleaned!$N$2:$N$3849))</f>
        <v>7.3400000000000007</v>
      </c>
    </row>
    <row r="842" spans="1:4" x14ac:dyDescent="0.25">
      <c r="A842" s="1" t="s">
        <v>225</v>
      </c>
      <c r="B842" s="1">
        <v>6.7</v>
      </c>
      <c r="D842" cm="1">
        <f t="array" ref="D842">AVERAGE(IF(IMDB_Movies_Cleaned!$A$2:$A$3849=A842,IMDB_Movies_Cleaned!$N$2:$N$3849))</f>
        <v>7.1400000000000006</v>
      </c>
    </row>
    <row r="843" spans="1:4" x14ac:dyDescent="0.25">
      <c r="A843" s="2" t="s">
        <v>2197</v>
      </c>
      <c r="B843" s="2">
        <v>7.7</v>
      </c>
      <c r="D843" cm="1">
        <f t="array" ref="D843">AVERAGE(IF(IMDB_Movies_Cleaned!$A$2:$A$3849=A843,IMDB_Movies_Cleaned!$N$2:$N$3849))</f>
        <v>6.9749999999999996</v>
      </c>
    </row>
    <row r="844" spans="1:4" x14ac:dyDescent="0.25">
      <c r="A844" s="1" t="s">
        <v>2085</v>
      </c>
      <c r="B844" s="1">
        <v>5.7</v>
      </c>
      <c r="D844" cm="1">
        <f t="array" ref="D844">AVERAGE(IF(IMDB_Movies_Cleaned!$A$2:$A$3849=A844,IMDB_Movies_Cleaned!$N$2:$N$3849))</f>
        <v>5.5333333333333341</v>
      </c>
    </row>
    <row r="845" spans="1:4" x14ac:dyDescent="0.25">
      <c r="A845" s="2" t="s">
        <v>2289</v>
      </c>
      <c r="B845" s="2">
        <v>7.6</v>
      </c>
      <c r="D845" cm="1">
        <f t="array" ref="D845">AVERAGE(IF(IMDB_Movies_Cleaned!$A$2:$A$3849=A845,IMDB_Movies_Cleaned!$N$2:$N$3849))</f>
        <v>7.6555555555555559</v>
      </c>
    </row>
    <row r="846" spans="1:4" x14ac:dyDescent="0.25">
      <c r="A846" s="1" t="s">
        <v>1640</v>
      </c>
      <c r="B846" s="1">
        <v>6.4</v>
      </c>
      <c r="D846" cm="1">
        <f t="array" ref="D846">AVERAGE(IF(IMDB_Movies_Cleaned!$A$2:$A$3849=A846,IMDB_Movies_Cleaned!$N$2:$N$3849))</f>
        <v>6.5500000000000007</v>
      </c>
    </row>
    <row r="847" spans="1:4" x14ac:dyDescent="0.25">
      <c r="A847" s="2" t="s">
        <v>132</v>
      </c>
      <c r="B847" s="2">
        <v>5.6</v>
      </c>
      <c r="D847" cm="1">
        <f t="array" ref="D847">AVERAGE(IF(IMDB_Movies_Cleaned!$A$2:$A$3849=A847,IMDB_Movies_Cleaned!$N$2:$N$3849))</f>
        <v>7</v>
      </c>
    </row>
    <row r="848" spans="1:4" x14ac:dyDescent="0.25">
      <c r="A848" s="1" t="s">
        <v>2295</v>
      </c>
      <c r="B848" s="1">
        <v>6.8</v>
      </c>
      <c r="D848" cm="1">
        <f t="array" ref="D848">AVERAGE(IF(IMDB_Movies_Cleaned!$A$2:$A$3849=A848,IMDB_Movies_Cleaned!$N$2:$N$3849))</f>
        <v>6.4666666666666659</v>
      </c>
    </row>
    <row r="849" spans="1:4" x14ac:dyDescent="0.25">
      <c r="A849" s="2" t="s">
        <v>1243</v>
      </c>
      <c r="B849" s="2">
        <v>2.4</v>
      </c>
      <c r="D849" cm="1">
        <f t="array" ref="D849">AVERAGE(IF(IMDB_Movies_Cleaned!$A$2:$A$3849=A849,IMDB_Movies_Cleaned!$N$2:$N$3849))</f>
        <v>6.1000000000000005</v>
      </c>
    </row>
    <row r="850" spans="1:4" x14ac:dyDescent="0.25">
      <c r="A850" s="1" t="s">
        <v>1979</v>
      </c>
      <c r="B850" s="1">
        <v>6.2</v>
      </c>
      <c r="D850" cm="1">
        <f t="array" ref="D850">AVERAGE(IF(IMDB_Movies_Cleaned!$A$2:$A$3849=A850,IMDB_Movies_Cleaned!$N$2:$N$3849))</f>
        <v>6.35</v>
      </c>
    </row>
    <row r="851" spans="1:4" x14ac:dyDescent="0.25">
      <c r="A851" s="2" t="s">
        <v>1461</v>
      </c>
      <c r="B851" s="2">
        <v>5.9</v>
      </c>
      <c r="D851" cm="1">
        <f t="array" ref="D851">AVERAGE(IF(IMDB_Movies_Cleaned!$A$2:$A$3849=A851,IMDB_Movies_Cleaned!$N$2:$N$3849))</f>
        <v>6.2571428571428571</v>
      </c>
    </row>
    <row r="852" spans="1:4" x14ac:dyDescent="0.25">
      <c r="A852" s="1" t="s">
        <v>1553</v>
      </c>
      <c r="B852" s="1">
        <v>7.1</v>
      </c>
      <c r="D852" cm="1">
        <f t="array" ref="D852">AVERAGE(IF(IMDB_Movies_Cleaned!$A$2:$A$3849=A852,IMDB_Movies_Cleaned!$N$2:$N$3849))</f>
        <v>7</v>
      </c>
    </row>
    <row r="853" spans="1:4" x14ac:dyDescent="0.25">
      <c r="A853" s="2" t="s">
        <v>218</v>
      </c>
      <c r="B853" s="2">
        <v>7.6</v>
      </c>
      <c r="D853" cm="1">
        <f t="array" ref="D853">AVERAGE(IF(IMDB_Movies_Cleaned!$A$2:$A$3849=A853,IMDB_Movies_Cleaned!$N$2:$N$3849))</f>
        <v>7.12</v>
      </c>
    </row>
    <row r="854" spans="1:4" x14ac:dyDescent="0.25">
      <c r="A854" s="1" t="s">
        <v>2056</v>
      </c>
      <c r="B854" s="1">
        <v>5.5</v>
      </c>
      <c r="D854" cm="1">
        <f t="array" ref="D854">AVERAGE(IF(IMDB_Movies_Cleaned!$A$2:$A$3849=A854,IMDB_Movies_Cleaned!$N$2:$N$3849))</f>
        <v>6.1400000000000006</v>
      </c>
    </row>
    <row r="855" spans="1:4" x14ac:dyDescent="0.25">
      <c r="A855" s="2" t="s">
        <v>2305</v>
      </c>
      <c r="B855" s="2">
        <v>7</v>
      </c>
      <c r="D855" cm="1">
        <f t="array" ref="D855">AVERAGE(IF(IMDB_Movies_Cleaned!$A$2:$A$3849=A855,IMDB_Movies_Cleaned!$N$2:$N$3849))</f>
        <v>7.0333333333333341</v>
      </c>
    </row>
    <row r="856" spans="1:4" x14ac:dyDescent="0.25">
      <c r="A856" s="1" t="s">
        <v>1796</v>
      </c>
      <c r="B856" s="1">
        <v>7.1</v>
      </c>
      <c r="D856" cm="1">
        <f t="array" ref="D856">AVERAGE(IF(IMDB_Movies_Cleaned!$A$2:$A$3849=A856,IMDB_Movies_Cleaned!$N$2:$N$3849))</f>
        <v>7.2052631578947368</v>
      </c>
    </row>
    <row r="857" spans="1:4" x14ac:dyDescent="0.25">
      <c r="A857" s="2" t="s">
        <v>1522</v>
      </c>
      <c r="B857" s="2">
        <v>7.4</v>
      </c>
      <c r="D857" cm="1">
        <f t="array" ref="D857">AVERAGE(IF(IMDB_Movies_Cleaned!$A$2:$A$3849=A857,IMDB_Movies_Cleaned!$N$2:$N$3849))</f>
        <v>6.9374999999999991</v>
      </c>
    </row>
    <row r="858" spans="1:4" x14ac:dyDescent="0.25">
      <c r="A858" s="1" t="s">
        <v>2309</v>
      </c>
      <c r="B858" s="1">
        <v>7.6</v>
      </c>
      <c r="D858" cm="1">
        <f t="array" ref="D858">AVERAGE(IF(IMDB_Movies_Cleaned!$A$2:$A$3849=A858,IMDB_Movies_Cleaned!$N$2:$N$3849))</f>
        <v>5.6923076923076925</v>
      </c>
    </row>
    <row r="859" spans="1:4" x14ac:dyDescent="0.25">
      <c r="A859" s="2" t="s">
        <v>1375</v>
      </c>
      <c r="B859" s="2">
        <v>5.9</v>
      </c>
      <c r="D859" cm="1">
        <f t="array" ref="D859">AVERAGE(IF(IMDB_Movies_Cleaned!$A$2:$A$3849=A859,IMDB_Movies_Cleaned!$N$2:$N$3849))</f>
        <v>7.2</v>
      </c>
    </row>
    <row r="860" spans="1:4" x14ac:dyDescent="0.25">
      <c r="A860" s="1" t="s">
        <v>2316</v>
      </c>
      <c r="B860" s="1">
        <v>5.9</v>
      </c>
      <c r="D860" cm="1">
        <f t="array" ref="D860">AVERAGE(IF(IMDB_Movies_Cleaned!$A$2:$A$3849=A860,IMDB_Movies_Cleaned!$N$2:$N$3849))</f>
        <v>6.9799999999999995</v>
      </c>
    </row>
    <row r="861" spans="1:4" x14ac:dyDescent="0.25">
      <c r="A861" s="2" t="s">
        <v>230</v>
      </c>
      <c r="B861" s="2">
        <v>8</v>
      </c>
      <c r="D861" cm="1">
        <f t="array" ref="D861">AVERAGE(IF(IMDB_Movies_Cleaned!$A$2:$A$3849=A861,IMDB_Movies_Cleaned!$N$2:$N$3849))</f>
        <v>7.5439999999999996</v>
      </c>
    </row>
    <row r="862" spans="1:4" x14ac:dyDescent="0.25">
      <c r="A862" s="1" t="s">
        <v>1171</v>
      </c>
      <c r="B862" s="1">
        <v>7.4</v>
      </c>
      <c r="D862" cm="1">
        <f t="array" ref="D862">AVERAGE(IF(IMDB_Movies_Cleaned!$A$2:$A$3849=A862,IMDB_Movies_Cleaned!$N$2:$N$3849))</f>
        <v>7.2333333333333343</v>
      </c>
    </row>
    <row r="863" spans="1:4" x14ac:dyDescent="0.25">
      <c r="A863" s="2" t="s">
        <v>633</v>
      </c>
      <c r="B863" s="2">
        <v>5.8</v>
      </c>
      <c r="D863" cm="1">
        <f t="array" ref="D863">AVERAGE(IF(IMDB_Movies_Cleaned!$A$2:$A$3849=A863,IMDB_Movies_Cleaned!$N$2:$N$3849))</f>
        <v>6.4749999999999996</v>
      </c>
    </row>
    <row r="864" spans="1:4" x14ac:dyDescent="0.25">
      <c r="A864" s="1" t="s">
        <v>2322</v>
      </c>
      <c r="B864" s="1">
        <v>6.3</v>
      </c>
      <c r="D864" cm="1">
        <f t="array" ref="D864">AVERAGE(IF(IMDB_Movies_Cleaned!$A$2:$A$3849=A864,IMDB_Movies_Cleaned!$N$2:$N$3849))</f>
        <v>6.35</v>
      </c>
    </row>
    <row r="865" spans="1:4" x14ac:dyDescent="0.25">
      <c r="A865" s="2" t="s">
        <v>1623</v>
      </c>
      <c r="B865" s="2">
        <v>5.7</v>
      </c>
      <c r="D865" cm="1">
        <f t="array" ref="D865">AVERAGE(IF(IMDB_Movies_Cleaned!$A$2:$A$3849=A865,IMDB_Movies_Cleaned!$N$2:$N$3849))</f>
        <v>5.9499999999999993</v>
      </c>
    </row>
    <row r="866" spans="1:4" x14ac:dyDescent="0.25">
      <c r="A866" s="1" t="s">
        <v>2326</v>
      </c>
      <c r="B866" s="1">
        <v>5.0999999999999996</v>
      </c>
      <c r="D866" cm="1">
        <f t="array" ref="D866">AVERAGE(IF(IMDB_Movies_Cleaned!$A$2:$A$3849=A866,IMDB_Movies_Cleaned!$N$2:$N$3849))</f>
        <v>6.0250000000000004</v>
      </c>
    </row>
    <row r="867" spans="1:4" x14ac:dyDescent="0.25">
      <c r="A867" s="2" t="s">
        <v>2329</v>
      </c>
      <c r="B867" s="2">
        <v>7.6</v>
      </c>
      <c r="D867" cm="1">
        <f t="array" ref="D867">AVERAGE(IF(IMDB_Movies_Cleaned!$A$2:$A$3849=A867,IMDB_Movies_Cleaned!$N$2:$N$3849))</f>
        <v>7</v>
      </c>
    </row>
    <row r="868" spans="1:4" x14ac:dyDescent="0.25">
      <c r="A868" s="1" t="s">
        <v>2331</v>
      </c>
      <c r="B868" s="1">
        <v>6.4</v>
      </c>
      <c r="D868" cm="1">
        <f t="array" ref="D868">AVERAGE(IF(IMDB_Movies_Cleaned!$A$2:$A$3849=A868,IMDB_Movies_Cleaned!$N$2:$N$3849))</f>
        <v>6.65</v>
      </c>
    </row>
    <row r="869" spans="1:4" x14ac:dyDescent="0.25">
      <c r="A869" s="2" t="s">
        <v>2333</v>
      </c>
      <c r="B869" s="2">
        <v>7.4</v>
      </c>
      <c r="D869" cm="1">
        <f t="array" ref="D869">AVERAGE(IF(IMDB_Movies_Cleaned!$A$2:$A$3849=A869,IMDB_Movies_Cleaned!$N$2:$N$3849))</f>
        <v>8.1333333333333329</v>
      </c>
    </row>
    <row r="870" spans="1:4" x14ac:dyDescent="0.25">
      <c r="A870" s="1" t="s">
        <v>281</v>
      </c>
      <c r="B870" s="1">
        <v>8.1999999999999993</v>
      </c>
      <c r="D870" cm="1">
        <f t="array" ref="D870">AVERAGE(IF(IMDB_Movies_Cleaned!$A$2:$A$3849=A870,IMDB_Movies_Cleaned!$N$2:$N$3849))</f>
        <v>7.6749999999999998</v>
      </c>
    </row>
    <row r="871" spans="1:4" x14ac:dyDescent="0.25">
      <c r="A871" s="2" t="s">
        <v>2337</v>
      </c>
      <c r="B871" s="2">
        <v>6.5</v>
      </c>
      <c r="D871" cm="1">
        <f t="array" ref="D871">AVERAGE(IF(IMDB_Movies_Cleaned!$A$2:$A$3849=A871,IMDB_Movies_Cleaned!$N$2:$N$3849))</f>
        <v>6.8500000000000005</v>
      </c>
    </row>
    <row r="872" spans="1:4" x14ac:dyDescent="0.25">
      <c r="A872" s="1" t="s">
        <v>2340</v>
      </c>
      <c r="B872" s="1">
        <v>5.5</v>
      </c>
      <c r="D872" cm="1">
        <f t="array" ref="D872">AVERAGE(IF(IMDB_Movies_Cleaned!$A$2:$A$3849=A872,IMDB_Movies_Cleaned!$N$2:$N$3849))</f>
        <v>5.5</v>
      </c>
    </row>
    <row r="873" spans="1:4" x14ac:dyDescent="0.25">
      <c r="A873" s="2" t="s">
        <v>1711</v>
      </c>
      <c r="B873" s="2">
        <v>6.5</v>
      </c>
      <c r="D873" cm="1">
        <f t="array" ref="D873">AVERAGE(IF(IMDB_Movies_Cleaned!$A$2:$A$3849=A873,IMDB_Movies_Cleaned!$N$2:$N$3849))</f>
        <v>6.2444444444444445</v>
      </c>
    </row>
    <row r="874" spans="1:4" x14ac:dyDescent="0.25">
      <c r="A874" s="1" t="s">
        <v>2344</v>
      </c>
      <c r="B874" s="1">
        <v>5.6</v>
      </c>
      <c r="D874" cm="1">
        <f t="array" ref="D874">AVERAGE(IF(IMDB_Movies_Cleaned!$A$2:$A$3849=A874,IMDB_Movies_Cleaned!$N$2:$N$3849))</f>
        <v>6.1999999999999993</v>
      </c>
    </row>
    <row r="875" spans="1:4" x14ac:dyDescent="0.25">
      <c r="A875" s="1" t="s">
        <v>118</v>
      </c>
      <c r="B875" s="1">
        <v>4.5999999999999996</v>
      </c>
      <c r="D875" cm="1">
        <f t="array" ref="D875">AVERAGE(IF(IMDB_Movies_Cleaned!$A$2:$A$3849=A875,IMDB_Movies_Cleaned!$N$2:$N$3849))</f>
        <v>6.08</v>
      </c>
    </row>
    <row r="876" spans="1:4" x14ac:dyDescent="0.25">
      <c r="A876" s="2" t="s">
        <v>85</v>
      </c>
      <c r="B876" s="2">
        <v>7.9</v>
      </c>
      <c r="D876" cm="1">
        <f t="array" ref="D876">AVERAGE(IF(IMDB_Movies_Cleaned!$A$2:$A$3849=A876,IMDB_Movies_Cleaned!$N$2:$N$3849))</f>
        <v>7.15</v>
      </c>
    </row>
    <row r="877" spans="1:4" x14ac:dyDescent="0.25">
      <c r="A877" s="1" t="s">
        <v>2352</v>
      </c>
      <c r="B877" s="1">
        <v>7.1</v>
      </c>
      <c r="D877" cm="1">
        <f t="array" ref="D877">AVERAGE(IF(IMDB_Movies_Cleaned!$A$2:$A$3849=A877,IMDB_Movies_Cleaned!$N$2:$N$3849))</f>
        <v>7.1</v>
      </c>
    </row>
    <row r="878" spans="1:4" x14ac:dyDescent="0.25">
      <c r="A878" s="2" t="s">
        <v>306</v>
      </c>
      <c r="B878" s="2">
        <v>6.9</v>
      </c>
      <c r="D878" cm="1">
        <f t="array" ref="D878">AVERAGE(IF(IMDB_Movies_Cleaned!$A$2:$A$3849=A878,IMDB_Movies_Cleaned!$N$2:$N$3849))</f>
        <v>6.68</v>
      </c>
    </row>
    <row r="879" spans="1:4" x14ac:dyDescent="0.25">
      <c r="A879" s="1" t="s">
        <v>1640</v>
      </c>
      <c r="B879" s="1">
        <v>7.3</v>
      </c>
      <c r="D879" cm="1">
        <f t="array" ref="D879">AVERAGE(IF(IMDB_Movies_Cleaned!$A$2:$A$3849=A879,IMDB_Movies_Cleaned!$N$2:$N$3849))</f>
        <v>6.5500000000000007</v>
      </c>
    </row>
    <row r="880" spans="1:4" x14ac:dyDescent="0.25">
      <c r="A880" s="2" t="s">
        <v>1283</v>
      </c>
      <c r="B880" s="2">
        <v>7</v>
      </c>
      <c r="D880" cm="1">
        <f t="array" ref="D880">AVERAGE(IF(IMDB_Movies_Cleaned!$A$2:$A$3849=A880,IMDB_Movies_Cleaned!$N$2:$N$3849))</f>
        <v>6.5</v>
      </c>
    </row>
    <row r="881" spans="1:4" x14ac:dyDescent="0.25">
      <c r="A881" s="1" t="s">
        <v>752</v>
      </c>
      <c r="B881" s="1">
        <v>7.7</v>
      </c>
      <c r="D881" cm="1">
        <f t="array" ref="D881">AVERAGE(IF(IMDB_Movies_Cleaned!$A$2:$A$3849=A881,IMDB_Movies_Cleaned!$N$2:$N$3849))</f>
        <v>6.5</v>
      </c>
    </row>
    <row r="882" spans="1:4" x14ac:dyDescent="0.25">
      <c r="A882" s="2" t="s">
        <v>297</v>
      </c>
      <c r="B882" s="2">
        <v>6.7</v>
      </c>
      <c r="D882" cm="1">
        <f t="array" ref="D882">AVERAGE(IF(IMDB_Movies_Cleaned!$A$2:$A$3849=A882,IMDB_Movies_Cleaned!$N$2:$N$3849))</f>
        <v>6.3142857142857149</v>
      </c>
    </row>
    <row r="883" spans="1:4" x14ac:dyDescent="0.25">
      <c r="A883" s="1" t="s">
        <v>915</v>
      </c>
      <c r="B883" s="1">
        <v>6.3</v>
      </c>
      <c r="D883" cm="1">
        <f t="array" ref="D883">AVERAGE(IF(IMDB_Movies_Cleaned!$A$2:$A$3849=A883,IMDB_Movies_Cleaned!$N$2:$N$3849))</f>
        <v>6.9166666666666679</v>
      </c>
    </row>
    <row r="884" spans="1:4" x14ac:dyDescent="0.25">
      <c r="A884" s="2" t="s">
        <v>1395</v>
      </c>
      <c r="B884" s="2">
        <v>5.8</v>
      </c>
      <c r="D884" cm="1">
        <f t="array" ref="D884">AVERAGE(IF(IMDB_Movies_Cleaned!$A$2:$A$3849=A884,IMDB_Movies_Cleaned!$N$2:$N$3849))</f>
        <v>5.6750000000000007</v>
      </c>
    </row>
    <row r="885" spans="1:4" x14ac:dyDescent="0.25">
      <c r="A885" s="1" t="s">
        <v>212</v>
      </c>
      <c r="B885" s="1">
        <v>7.1</v>
      </c>
      <c r="D885" cm="1">
        <f t="array" ref="D885">AVERAGE(IF(IMDB_Movies_Cleaned!$A$2:$A$3849=A885,IMDB_Movies_Cleaned!$N$2:$N$3849))</f>
        <v>7.4499999999999993</v>
      </c>
    </row>
    <row r="886" spans="1:4" x14ac:dyDescent="0.25">
      <c r="A886" s="2" t="s">
        <v>807</v>
      </c>
      <c r="B886" s="2">
        <v>7.3</v>
      </c>
      <c r="D886" cm="1">
        <f t="array" ref="D886">AVERAGE(IF(IMDB_Movies_Cleaned!$A$2:$A$3849=A886,IMDB_Movies_Cleaned!$N$2:$N$3849))</f>
        <v>6.7062499999999998</v>
      </c>
    </row>
    <row r="887" spans="1:4" x14ac:dyDescent="0.25">
      <c r="A887" s="1" t="s">
        <v>2037</v>
      </c>
      <c r="B887" s="1">
        <v>6.4</v>
      </c>
      <c r="D887" cm="1">
        <f t="array" ref="D887">AVERAGE(IF(IMDB_Movies_Cleaned!$A$2:$A$3849=A887,IMDB_Movies_Cleaned!$N$2:$N$3849))</f>
        <v>5.6625000000000005</v>
      </c>
    </row>
    <row r="888" spans="1:4" x14ac:dyDescent="0.25">
      <c r="A888" s="2" t="s">
        <v>1087</v>
      </c>
      <c r="B888" s="2">
        <v>7.1</v>
      </c>
      <c r="D888" cm="1">
        <f t="array" ref="D888">AVERAGE(IF(IMDB_Movies_Cleaned!$A$2:$A$3849=A888,IMDB_Movies_Cleaned!$N$2:$N$3849))</f>
        <v>7.2749999999999995</v>
      </c>
    </row>
    <row r="889" spans="1:4" x14ac:dyDescent="0.25">
      <c r="A889" s="1" t="s">
        <v>2374</v>
      </c>
      <c r="B889" s="1">
        <v>7.6</v>
      </c>
      <c r="D889" cm="1">
        <f t="array" ref="D889">AVERAGE(IF(IMDB_Movies_Cleaned!$A$2:$A$3849=A889,IMDB_Movies_Cleaned!$N$2:$N$3849))</f>
        <v>6.7624999999999993</v>
      </c>
    </row>
    <row r="890" spans="1:4" x14ac:dyDescent="0.25">
      <c r="A890" s="2" t="s">
        <v>633</v>
      </c>
      <c r="B890" s="2">
        <v>6.8</v>
      </c>
      <c r="D890" cm="1">
        <f t="array" ref="D890">AVERAGE(IF(IMDB_Movies_Cleaned!$A$2:$A$3849=A890,IMDB_Movies_Cleaned!$N$2:$N$3849))</f>
        <v>6.4749999999999996</v>
      </c>
    </row>
    <row r="891" spans="1:4" x14ac:dyDescent="0.25">
      <c r="A891" s="1" t="s">
        <v>2378</v>
      </c>
      <c r="B891" s="1">
        <v>6.6</v>
      </c>
      <c r="D891" cm="1">
        <f t="array" ref="D891">AVERAGE(IF(IMDB_Movies_Cleaned!$A$2:$A$3849=A891,IMDB_Movies_Cleaned!$N$2:$N$3849))</f>
        <v>6.75</v>
      </c>
    </row>
    <row r="892" spans="1:4" x14ac:dyDescent="0.25">
      <c r="A892" s="2" t="s">
        <v>673</v>
      </c>
      <c r="B892" s="2">
        <v>6.7</v>
      </c>
      <c r="D892" cm="1">
        <f t="array" ref="D892">AVERAGE(IF(IMDB_Movies_Cleaned!$A$2:$A$3849=A892,IMDB_Movies_Cleaned!$N$2:$N$3849))</f>
        <v>6.6545454545454552</v>
      </c>
    </row>
    <row r="893" spans="1:4" x14ac:dyDescent="0.25">
      <c r="A893" s="1" t="s">
        <v>2151</v>
      </c>
      <c r="B893" s="1">
        <v>6.1</v>
      </c>
      <c r="D893" cm="1">
        <f t="array" ref="D893">AVERAGE(IF(IMDB_Movies_Cleaned!$A$2:$A$3849=A893,IMDB_Movies_Cleaned!$N$2:$N$3849))</f>
        <v>6.125</v>
      </c>
    </row>
    <row r="894" spans="1:4" x14ac:dyDescent="0.25">
      <c r="A894" s="2" t="s">
        <v>91</v>
      </c>
      <c r="B894" s="2">
        <v>6</v>
      </c>
      <c r="D894" cm="1">
        <f t="array" ref="D894">AVERAGE(IF(IMDB_Movies_Cleaned!$A$2:$A$3849=A894,IMDB_Movies_Cleaned!$N$2:$N$3849))</f>
        <v>6.6</v>
      </c>
    </row>
    <row r="895" spans="1:4" x14ac:dyDescent="0.25">
      <c r="A895" s="1" t="s">
        <v>2385</v>
      </c>
      <c r="B895" s="1">
        <v>7.6</v>
      </c>
      <c r="D895" cm="1">
        <f t="array" ref="D895">AVERAGE(IF(IMDB_Movies_Cleaned!$A$2:$A$3849=A895,IMDB_Movies_Cleaned!$N$2:$N$3849))</f>
        <v>6.7333333333333334</v>
      </c>
    </row>
    <row r="896" spans="1:4" x14ac:dyDescent="0.25">
      <c r="A896" s="2" t="s">
        <v>2387</v>
      </c>
      <c r="B896" s="2">
        <v>7.1</v>
      </c>
      <c r="D896" cm="1">
        <f t="array" ref="D896">AVERAGE(IF(IMDB_Movies_Cleaned!$A$2:$A$3849=A896,IMDB_Movies_Cleaned!$N$2:$N$3849))</f>
        <v>6.7200000000000006</v>
      </c>
    </row>
    <row r="897" spans="1:4" x14ac:dyDescent="0.25">
      <c r="A897" s="1" t="s">
        <v>2391</v>
      </c>
      <c r="B897" s="1">
        <v>5</v>
      </c>
      <c r="D897" cm="1">
        <f t="array" ref="D897">AVERAGE(IF(IMDB_Movies_Cleaned!$A$2:$A$3849=A897,IMDB_Movies_Cleaned!$N$2:$N$3849))</f>
        <v>6.4249999999999998</v>
      </c>
    </row>
    <row r="898" spans="1:4" x14ac:dyDescent="0.25">
      <c r="A898" s="1" t="s">
        <v>571</v>
      </c>
      <c r="B898" s="1">
        <v>6.2</v>
      </c>
      <c r="D898" cm="1">
        <f t="array" ref="D898">AVERAGE(IF(IMDB_Movies_Cleaned!$A$2:$A$3849=A898,IMDB_Movies_Cleaned!$N$2:$N$3849))</f>
        <v>6.82</v>
      </c>
    </row>
    <row r="899" spans="1:4" x14ac:dyDescent="0.25">
      <c r="A899" s="2" t="s">
        <v>2213</v>
      </c>
      <c r="B899" s="2">
        <v>5.6</v>
      </c>
      <c r="D899" cm="1">
        <f t="array" ref="D899">AVERAGE(IF(IMDB_Movies_Cleaned!$A$2:$A$3849=A899,IMDB_Movies_Cleaned!$N$2:$N$3849))</f>
        <v>5.4666666666666659</v>
      </c>
    </row>
    <row r="900" spans="1:4" x14ac:dyDescent="0.25">
      <c r="A900" s="2" t="s">
        <v>1817</v>
      </c>
      <c r="B900" s="2">
        <v>7.4</v>
      </c>
      <c r="D900" cm="1">
        <f t="array" ref="D900">AVERAGE(IF(IMDB_Movies_Cleaned!$A$2:$A$3849=A900,IMDB_Movies_Cleaned!$N$2:$N$3849))</f>
        <v>6.8666666666666671</v>
      </c>
    </row>
    <row r="901" spans="1:4" x14ac:dyDescent="0.25">
      <c r="A901" s="1" t="s">
        <v>2399</v>
      </c>
      <c r="B901" s="1">
        <v>5</v>
      </c>
      <c r="D901" cm="1">
        <f t="array" ref="D901">AVERAGE(IF(IMDB_Movies_Cleaned!$A$2:$A$3849=A901,IMDB_Movies_Cleaned!$N$2:$N$3849))</f>
        <v>5.3</v>
      </c>
    </row>
    <row r="902" spans="1:4" x14ac:dyDescent="0.25">
      <c r="A902" s="2" t="s">
        <v>2401</v>
      </c>
      <c r="B902" s="2">
        <v>5.2</v>
      </c>
      <c r="D902" cm="1">
        <f t="array" ref="D902">AVERAGE(IF(IMDB_Movies_Cleaned!$A$2:$A$3849=A902,IMDB_Movies_Cleaned!$N$2:$N$3849))</f>
        <v>5.45</v>
      </c>
    </row>
    <row r="903" spans="1:4" x14ac:dyDescent="0.25">
      <c r="A903" s="1" t="s">
        <v>2403</v>
      </c>
      <c r="B903" s="1">
        <v>7.6</v>
      </c>
      <c r="D903" cm="1">
        <f t="array" ref="D903">AVERAGE(IF(IMDB_Movies_Cleaned!$A$2:$A$3849=A903,IMDB_Movies_Cleaned!$N$2:$N$3849))</f>
        <v>7.5</v>
      </c>
    </row>
    <row r="904" spans="1:4" x14ac:dyDescent="0.25">
      <c r="A904" s="2" t="s">
        <v>398</v>
      </c>
      <c r="B904" s="2">
        <v>6.6</v>
      </c>
      <c r="D904" cm="1">
        <f t="array" ref="D904">AVERAGE(IF(IMDB_Movies_Cleaned!$A$2:$A$3849=A904,IMDB_Movies_Cleaned!$N$2:$N$3849))</f>
        <v>6.7666666666666666</v>
      </c>
    </row>
    <row r="905" spans="1:4" x14ac:dyDescent="0.25">
      <c r="A905" s="1" t="s">
        <v>2406</v>
      </c>
      <c r="B905" s="1">
        <v>7</v>
      </c>
      <c r="D905" cm="1">
        <f t="array" ref="D905">AVERAGE(IF(IMDB_Movies_Cleaned!$A$2:$A$3849=A905,IMDB_Movies_Cleaned!$N$2:$N$3849))</f>
        <v>6.3999999999999995</v>
      </c>
    </row>
    <row r="906" spans="1:4" x14ac:dyDescent="0.25">
      <c r="A906" s="2" t="s">
        <v>2409</v>
      </c>
      <c r="B906" s="2">
        <v>5.7</v>
      </c>
      <c r="D906" cm="1">
        <f t="array" ref="D906">AVERAGE(IF(IMDB_Movies_Cleaned!$A$2:$A$3849=A906,IMDB_Movies_Cleaned!$N$2:$N$3849))</f>
        <v>5.7666666666666666</v>
      </c>
    </row>
    <row r="907" spans="1:4" x14ac:dyDescent="0.25">
      <c r="A907" s="1" t="s">
        <v>2412</v>
      </c>
      <c r="B907" s="1">
        <v>8.1999999999999993</v>
      </c>
      <c r="D907" cm="1">
        <f t="array" ref="D907">AVERAGE(IF(IMDB_Movies_Cleaned!$A$2:$A$3849=A907,IMDB_Movies_Cleaned!$N$2:$N$3849))</f>
        <v>7</v>
      </c>
    </row>
    <row r="908" spans="1:4" x14ac:dyDescent="0.25">
      <c r="A908" s="2" t="s">
        <v>2331</v>
      </c>
      <c r="B908" s="2">
        <v>6.2</v>
      </c>
      <c r="D908" cm="1">
        <f t="array" ref="D908">AVERAGE(IF(IMDB_Movies_Cleaned!$A$2:$A$3849=A908,IMDB_Movies_Cleaned!$N$2:$N$3849))</f>
        <v>6.65</v>
      </c>
    </row>
    <row r="909" spans="1:4" x14ac:dyDescent="0.25">
      <c r="A909" s="2" t="s">
        <v>2417</v>
      </c>
      <c r="B909" s="2">
        <v>6.6</v>
      </c>
      <c r="D909" cm="1">
        <f t="array" ref="D909">AVERAGE(IF(IMDB_Movies_Cleaned!$A$2:$A$3849=A909,IMDB_Movies_Cleaned!$N$2:$N$3849))</f>
        <v>6.6</v>
      </c>
    </row>
    <row r="910" spans="1:4" x14ac:dyDescent="0.25">
      <c r="A910" s="1" t="s">
        <v>2419</v>
      </c>
      <c r="B910" s="1">
        <v>4.7</v>
      </c>
      <c r="D910" cm="1">
        <f t="array" ref="D910">AVERAGE(IF(IMDB_Movies_Cleaned!$A$2:$A$3849=A910,IMDB_Movies_Cleaned!$N$2:$N$3849))</f>
        <v>5</v>
      </c>
    </row>
    <row r="911" spans="1:4" x14ac:dyDescent="0.25">
      <c r="A911" s="2" t="s">
        <v>2423</v>
      </c>
      <c r="B911" s="2">
        <v>6.3</v>
      </c>
      <c r="D911" cm="1">
        <f t="array" ref="D911">AVERAGE(IF(IMDB_Movies_Cleaned!$A$2:$A$3849=A911,IMDB_Movies_Cleaned!$N$2:$N$3849))</f>
        <v>6.6166666666666663</v>
      </c>
    </row>
    <row r="912" spans="1:4" x14ac:dyDescent="0.25">
      <c r="A912" s="1" t="s">
        <v>2426</v>
      </c>
      <c r="B912" s="1">
        <v>6.1</v>
      </c>
      <c r="D912" cm="1">
        <f t="array" ref="D912">AVERAGE(IF(IMDB_Movies_Cleaned!$A$2:$A$3849=A912,IMDB_Movies_Cleaned!$N$2:$N$3849))</f>
        <v>6.25</v>
      </c>
    </row>
    <row r="913" spans="1:4" x14ac:dyDescent="0.25">
      <c r="A913" s="2" t="s">
        <v>2428</v>
      </c>
      <c r="B913" s="2">
        <v>6.7</v>
      </c>
      <c r="D913" cm="1">
        <f t="array" ref="D913">AVERAGE(IF(IMDB_Movies_Cleaned!$A$2:$A$3849=A913,IMDB_Movies_Cleaned!$N$2:$N$3849))</f>
        <v>6.4</v>
      </c>
    </row>
    <row r="914" spans="1:4" x14ac:dyDescent="0.25">
      <c r="A914" s="1" t="s">
        <v>1333</v>
      </c>
      <c r="B914" s="1">
        <v>6.1</v>
      </c>
      <c r="D914" cm="1">
        <f t="array" ref="D914">AVERAGE(IF(IMDB_Movies_Cleaned!$A$2:$A$3849=A914,IMDB_Movies_Cleaned!$N$2:$N$3849))</f>
        <v>6.74</v>
      </c>
    </row>
    <row r="915" spans="1:4" x14ac:dyDescent="0.25">
      <c r="A915" s="2" t="s">
        <v>2433</v>
      </c>
      <c r="B915" s="2">
        <v>7</v>
      </c>
      <c r="D915" cm="1">
        <f t="array" ref="D915">AVERAGE(IF(IMDB_Movies_Cleaned!$A$2:$A$3849=A915,IMDB_Movies_Cleaned!$N$2:$N$3849))</f>
        <v>6.3</v>
      </c>
    </row>
    <row r="916" spans="1:4" x14ac:dyDescent="0.25">
      <c r="A916" s="1" t="s">
        <v>169</v>
      </c>
      <c r="B916" s="1">
        <v>7.4</v>
      </c>
      <c r="D916" cm="1">
        <f t="array" ref="D916">AVERAGE(IF(IMDB_Movies_Cleaned!$A$2:$A$3849=A916,IMDB_Movies_Cleaned!$N$2:$N$3849))</f>
        <v>6.6384615384615397</v>
      </c>
    </row>
    <row r="917" spans="1:4" x14ac:dyDescent="0.25">
      <c r="A917" s="2" t="s">
        <v>2436</v>
      </c>
      <c r="B917" s="2">
        <v>7.3</v>
      </c>
      <c r="D917" cm="1">
        <f t="array" ref="D917">AVERAGE(IF(IMDB_Movies_Cleaned!$A$2:$A$3849=A917,IMDB_Movies_Cleaned!$N$2:$N$3849))</f>
        <v>7.3</v>
      </c>
    </row>
    <row r="918" spans="1:4" x14ac:dyDescent="0.25">
      <c r="A918" s="1" t="s">
        <v>2439</v>
      </c>
      <c r="B918" s="1">
        <v>5.8</v>
      </c>
      <c r="D918" cm="1">
        <f t="array" ref="D918">AVERAGE(IF(IMDB_Movies_Cleaned!$A$2:$A$3849=A918,IMDB_Movies_Cleaned!$N$2:$N$3849))</f>
        <v>6.5333333333333341</v>
      </c>
    </row>
    <row r="919" spans="1:4" x14ac:dyDescent="0.25">
      <c r="A919" s="2" t="s">
        <v>1796</v>
      </c>
      <c r="B919" s="2">
        <v>6.7</v>
      </c>
      <c r="D919" cm="1">
        <f t="array" ref="D919">AVERAGE(IF(IMDB_Movies_Cleaned!$A$2:$A$3849=A919,IMDB_Movies_Cleaned!$N$2:$N$3849))</f>
        <v>7.2052631578947368</v>
      </c>
    </row>
    <row r="920" spans="1:4" x14ac:dyDescent="0.25">
      <c r="A920" s="1" t="s">
        <v>111</v>
      </c>
      <c r="B920" s="1">
        <v>5.8</v>
      </c>
      <c r="D920" cm="1">
        <f t="array" ref="D920">AVERAGE(IF(IMDB_Movies_Cleaned!$A$2:$A$3849=A920,IMDB_Movies_Cleaned!$N$2:$N$3849))</f>
        <v>7.0705882352941174</v>
      </c>
    </row>
    <row r="921" spans="1:4" x14ac:dyDescent="0.25">
      <c r="A921" s="2" t="s">
        <v>383</v>
      </c>
      <c r="B921" s="2">
        <v>7.8</v>
      </c>
      <c r="D921" cm="1">
        <f t="array" ref="D921">AVERAGE(IF(IMDB_Movies_Cleaned!$A$2:$A$3849=A921,IMDB_Movies_Cleaned!$N$2:$N$3849))</f>
        <v>7.7499999999999982</v>
      </c>
    </row>
    <row r="922" spans="1:4" x14ac:dyDescent="0.25">
      <c r="A922" s="1" t="s">
        <v>2445</v>
      </c>
      <c r="B922" s="1">
        <v>6.6</v>
      </c>
      <c r="D922" cm="1">
        <f t="array" ref="D922">AVERAGE(IF(IMDB_Movies_Cleaned!$A$2:$A$3849=A922,IMDB_Movies_Cleaned!$N$2:$N$3849))</f>
        <v>6.6</v>
      </c>
    </row>
    <row r="923" spans="1:4" x14ac:dyDescent="0.25">
      <c r="A923" s="2" t="s">
        <v>2449</v>
      </c>
      <c r="B923" s="2">
        <v>6.5</v>
      </c>
      <c r="D923" cm="1">
        <f t="array" ref="D923">AVERAGE(IF(IMDB_Movies_Cleaned!$A$2:$A$3849=A923,IMDB_Movies_Cleaned!$N$2:$N$3849))</f>
        <v>5.9666666666666659</v>
      </c>
    </row>
    <row r="924" spans="1:4" x14ac:dyDescent="0.25">
      <c r="A924" s="1" t="s">
        <v>2452</v>
      </c>
      <c r="B924" s="1">
        <v>6.7</v>
      </c>
      <c r="D924" cm="1">
        <f t="array" ref="D924">AVERAGE(IF(IMDB_Movies_Cleaned!$A$2:$A$3849=A924,IMDB_Movies_Cleaned!$N$2:$N$3849))</f>
        <v>6.65</v>
      </c>
    </row>
    <row r="925" spans="1:4" x14ac:dyDescent="0.25">
      <c r="A925" s="2" t="s">
        <v>1522</v>
      </c>
      <c r="B925" s="2">
        <v>7.3</v>
      </c>
      <c r="D925" cm="1">
        <f t="array" ref="D925">AVERAGE(IF(IMDB_Movies_Cleaned!$A$2:$A$3849=A925,IMDB_Movies_Cleaned!$N$2:$N$3849))</f>
        <v>6.9374999999999991</v>
      </c>
    </row>
    <row r="926" spans="1:4" x14ac:dyDescent="0.25">
      <c r="A926" s="1" t="s">
        <v>2456</v>
      </c>
      <c r="B926" s="1">
        <v>5.8</v>
      </c>
      <c r="D926" cm="1">
        <f t="array" ref="D926">AVERAGE(IF(IMDB_Movies_Cleaned!$A$2:$A$3849=A926,IMDB_Movies_Cleaned!$N$2:$N$3849))</f>
        <v>5.85</v>
      </c>
    </row>
    <row r="927" spans="1:4" x14ac:dyDescent="0.25">
      <c r="A927" s="2" t="s">
        <v>2458</v>
      </c>
      <c r="B927" s="2">
        <v>5.5</v>
      </c>
      <c r="D927" cm="1">
        <f t="array" ref="D927">AVERAGE(IF(IMDB_Movies_Cleaned!$A$2:$A$3849=A927,IMDB_Movies_Cleaned!$N$2:$N$3849))</f>
        <v>7</v>
      </c>
    </row>
    <row r="928" spans="1:4" x14ac:dyDescent="0.25">
      <c r="A928" s="1" t="s">
        <v>1419</v>
      </c>
      <c r="B928" s="1">
        <v>6.3</v>
      </c>
      <c r="D928" cm="1">
        <f t="array" ref="D928">AVERAGE(IF(IMDB_Movies_Cleaned!$A$2:$A$3849=A928,IMDB_Movies_Cleaned!$N$2:$N$3849))</f>
        <v>6.3999999999999995</v>
      </c>
    </row>
    <row r="929" spans="1:4" x14ac:dyDescent="0.25">
      <c r="A929" s="2" t="s">
        <v>2331</v>
      </c>
      <c r="B929" s="2">
        <v>7.4</v>
      </c>
      <c r="D929" cm="1">
        <f t="array" ref="D929">AVERAGE(IF(IMDB_Movies_Cleaned!$A$2:$A$3849=A929,IMDB_Movies_Cleaned!$N$2:$N$3849))</f>
        <v>6.65</v>
      </c>
    </row>
    <row r="930" spans="1:4" x14ac:dyDescent="0.25">
      <c r="A930" s="1" t="s">
        <v>1303</v>
      </c>
      <c r="B930" s="1">
        <v>5.9</v>
      </c>
      <c r="D930" cm="1">
        <f t="array" ref="D930">AVERAGE(IF(IMDB_Movies_Cleaned!$A$2:$A$3849=A930,IMDB_Movies_Cleaned!$N$2:$N$3849))</f>
        <v>6.3999999999999995</v>
      </c>
    </row>
    <row r="931" spans="1:4" x14ac:dyDescent="0.25">
      <c r="A931" s="2" t="s">
        <v>2465</v>
      </c>
      <c r="B931" s="2">
        <v>6.2</v>
      </c>
      <c r="D931" cm="1">
        <f t="array" ref="D931">AVERAGE(IF(IMDB_Movies_Cleaned!$A$2:$A$3849=A931,IMDB_Movies_Cleaned!$N$2:$N$3849))</f>
        <v>6.2</v>
      </c>
    </row>
    <row r="932" spans="1:4" x14ac:dyDescent="0.25">
      <c r="A932" s="1" t="s">
        <v>2468</v>
      </c>
      <c r="B932" s="1">
        <v>5.9</v>
      </c>
      <c r="D932" cm="1">
        <f t="array" ref="D932">AVERAGE(IF(IMDB_Movies_Cleaned!$A$2:$A$3849=A932,IMDB_Movies_Cleaned!$N$2:$N$3849))</f>
        <v>5.9</v>
      </c>
    </row>
    <row r="933" spans="1:4" x14ac:dyDescent="0.25">
      <c r="A933" s="2" t="s">
        <v>2471</v>
      </c>
      <c r="B933" s="2">
        <v>6.5</v>
      </c>
      <c r="D933" cm="1">
        <f t="array" ref="D933">AVERAGE(IF(IMDB_Movies_Cleaned!$A$2:$A$3849=A933,IMDB_Movies_Cleaned!$N$2:$N$3849))</f>
        <v>6.6000000000000005</v>
      </c>
    </row>
    <row r="934" spans="1:4" x14ac:dyDescent="0.25">
      <c r="A934" s="1" t="s">
        <v>2474</v>
      </c>
      <c r="B934" s="1">
        <v>4.4000000000000004</v>
      </c>
      <c r="D934" cm="1">
        <f t="array" ref="D934">AVERAGE(IF(IMDB_Movies_Cleaned!$A$2:$A$3849=A934,IMDB_Movies_Cleaned!$N$2:$N$3849))</f>
        <v>4.4000000000000004</v>
      </c>
    </row>
    <row r="935" spans="1:4" x14ac:dyDescent="0.25">
      <c r="A935" s="2" t="s">
        <v>2309</v>
      </c>
      <c r="B935" s="2">
        <v>3.5</v>
      </c>
      <c r="D935" cm="1">
        <f t="array" ref="D935">AVERAGE(IF(IMDB_Movies_Cleaned!$A$2:$A$3849=A935,IMDB_Movies_Cleaned!$N$2:$N$3849))</f>
        <v>5.6923076923076925</v>
      </c>
    </row>
    <row r="936" spans="1:4" x14ac:dyDescent="0.25">
      <c r="A936" s="1" t="s">
        <v>2478</v>
      </c>
      <c r="B936" s="1">
        <v>6.6</v>
      </c>
      <c r="D936" cm="1">
        <f t="array" ref="D936">AVERAGE(IF(IMDB_Movies_Cleaned!$A$2:$A$3849=A936,IMDB_Movies_Cleaned!$N$2:$N$3849))</f>
        <v>7.4375</v>
      </c>
    </row>
    <row r="937" spans="1:4" x14ac:dyDescent="0.25">
      <c r="A937" s="2" t="s">
        <v>1623</v>
      </c>
      <c r="B937" s="2">
        <v>6</v>
      </c>
      <c r="D937" cm="1">
        <f t="array" ref="D937">AVERAGE(IF(IMDB_Movies_Cleaned!$A$2:$A$3849=A937,IMDB_Movies_Cleaned!$N$2:$N$3849))</f>
        <v>5.9499999999999993</v>
      </c>
    </row>
    <row r="938" spans="1:4" x14ac:dyDescent="0.25">
      <c r="A938" s="1" t="s">
        <v>2412</v>
      </c>
      <c r="B938" s="1">
        <v>6.4</v>
      </c>
      <c r="D938" cm="1">
        <f t="array" ref="D938">AVERAGE(IF(IMDB_Movies_Cleaned!$A$2:$A$3849=A938,IMDB_Movies_Cleaned!$N$2:$N$3849))</f>
        <v>7</v>
      </c>
    </row>
    <row r="939" spans="1:4" x14ac:dyDescent="0.25">
      <c r="A939" s="2" t="s">
        <v>44</v>
      </c>
      <c r="B939" s="2">
        <v>6.5</v>
      </c>
      <c r="D939" cm="1">
        <f t="array" ref="D939">AVERAGE(IF(IMDB_Movies_Cleaned!$A$2:$A$3849=A939,IMDB_Movies_Cleaned!$N$2:$N$3849))</f>
        <v>6.8500000000000005</v>
      </c>
    </row>
    <row r="940" spans="1:4" x14ac:dyDescent="0.25">
      <c r="A940" s="2" t="s">
        <v>2484</v>
      </c>
      <c r="B940" s="2">
        <v>4.3</v>
      </c>
      <c r="D940" cm="1">
        <f t="array" ref="D940">AVERAGE(IF(IMDB_Movies_Cleaned!$A$2:$A$3849=A940,IMDB_Movies_Cleaned!$N$2:$N$3849))</f>
        <v>4.8</v>
      </c>
    </row>
    <row r="941" spans="1:4" x14ac:dyDescent="0.25">
      <c r="A941" s="1" t="s">
        <v>2213</v>
      </c>
      <c r="B941" s="1">
        <v>4.2</v>
      </c>
      <c r="D941" cm="1">
        <f t="array" ref="D941">AVERAGE(IF(IMDB_Movies_Cleaned!$A$2:$A$3849=A941,IMDB_Movies_Cleaned!$N$2:$N$3849))</f>
        <v>5.4666666666666659</v>
      </c>
    </row>
    <row r="942" spans="1:4" x14ac:dyDescent="0.25">
      <c r="A942" s="2" t="s">
        <v>1796</v>
      </c>
      <c r="B942" s="2">
        <v>6.5</v>
      </c>
      <c r="D942" cm="1">
        <f t="array" ref="D942">AVERAGE(IF(IMDB_Movies_Cleaned!$A$2:$A$3849=A942,IMDB_Movies_Cleaned!$N$2:$N$3849))</f>
        <v>7.2052631578947368</v>
      </c>
    </row>
    <row r="943" spans="1:4" x14ac:dyDescent="0.25">
      <c r="A943" s="1" t="s">
        <v>2491</v>
      </c>
      <c r="B943" s="1">
        <v>6.1</v>
      </c>
      <c r="D943" cm="1">
        <f t="array" ref="D943">AVERAGE(IF(IMDB_Movies_Cleaned!$A$2:$A$3849=A943,IMDB_Movies_Cleaned!$N$2:$N$3849))</f>
        <v>6.0333333333333341</v>
      </c>
    </row>
    <row r="944" spans="1:4" x14ac:dyDescent="0.25">
      <c r="A944" s="2" t="s">
        <v>581</v>
      </c>
      <c r="B944" s="2">
        <v>6.3</v>
      </c>
      <c r="D944" cm="1">
        <f t="array" ref="D944">AVERAGE(IF(IMDB_Movies_Cleaned!$A$2:$A$3849=A944,IMDB_Movies_Cleaned!$N$2:$N$3849))</f>
        <v>6.6333333333333337</v>
      </c>
    </row>
    <row r="945" spans="1:4" x14ac:dyDescent="0.25">
      <c r="A945" s="1" t="s">
        <v>2495</v>
      </c>
      <c r="B945" s="1">
        <v>6.2</v>
      </c>
      <c r="D945" cm="1">
        <f t="array" ref="D945">AVERAGE(IF(IMDB_Movies_Cleaned!$A$2:$A$3849=A945,IMDB_Movies_Cleaned!$N$2:$N$3849))</f>
        <v>6.2</v>
      </c>
    </row>
    <row r="946" spans="1:4" x14ac:dyDescent="0.25">
      <c r="A946" s="2" t="s">
        <v>1883</v>
      </c>
      <c r="B946" s="2">
        <v>5.9</v>
      </c>
      <c r="D946" cm="1">
        <f t="array" ref="D946">AVERAGE(IF(IMDB_Movies_Cleaned!$A$2:$A$3849=A946,IMDB_Movies_Cleaned!$N$2:$N$3849))</f>
        <v>7.0181818181818185</v>
      </c>
    </row>
    <row r="947" spans="1:4" x14ac:dyDescent="0.25">
      <c r="A947" s="1" t="s">
        <v>2498</v>
      </c>
      <c r="B947" s="1">
        <v>5.9</v>
      </c>
      <c r="D947" cm="1">
        <f t="array" ref="D947">AVERAGE(IF(IMDB_Movies_Cleaned!$A$2:$A$3849=A947,IMDB_Movies_Cleaned!$N$2:$N$3849))</f>
        <v>7</v>
      </c>
    </row>
    <row r="948" spans="1:4" x14ac:dyDescent="0.25">
      <c r="A948" s="2" t="s">
        <v>698</v>
      </c>
      <c r="B948" s="2">
        <v>6.5</v>
      </c>
      <c r="D948" cm="1">
        <f t="array" ref="D948">AVERAGE(IF(IMDB_Movies_Cleaned!$A$2:$A$3849=A948,IMDB_Movies_Cleaned!$N$2:$N$3849))</f>
        <v>6.63</v>
      </c>
    </row>
    <row r="949" spans="1:4" x14ac:dyDescent="0.25">
      <c r="A949" s="1" t="s">
        <v>1796</v>
      </c>
      <c r="B949" s="1">
        <v>6.4</v>
      </c>
      <c r="D949" cm="1">
        <f t="array" ref="D949">AVERAGE(IF(IMDB_Movies_Cleaned!$A$2:$A$3849=A949,IMDB_Movies_Cleaned!$N$2:$N$3849))</f>
        <v>7.2052631578947368</v>
      </c>
    </row>
    <row r="950" spans="1:4" x14ac:dyDescent="0.25">
      <c r="A950" s="2" t="s">
        <v>965</v>
      </c>
      <c r="B950" s="2">
        <v>6.5</v>
      </c>
      <c r="D950" cm="1">
        <f t="array" ref="D950">AVERAGE(IF(IMDB_Movies_Cleaned!$A$2:$A$3849=A950,IMDB_Movies_Cleaned!$N$2:$N$3849))</f>
        <v>7.3250000000000002</v>
      </c>
    </row>
    <row r="951" spans="1:4" x14ac:dyDescent="0.25">
      <c r="A951" s="1" t="s">
        <v>2504</v>
      </c>
      <c r="B951" s="1">
        <v>5.7</v>
      </c>
      <c r="D951" cm="1">
        <f t="array" ref="D951">AVERAGE(IF(IMDB_Movies_Cleaned!$A$2:$A$3849=A951,IMDB_Movies_Cleaned!$N$2:$N$3849))</f>
        <v>6.833333333333333</v>
      </c>
    </row>
    <row r="952" spans="1:4" x14ac:dyDescent="0.25">
      <c r="A952" s="1" t="s">
        <v>343</v>
      </c>
      <c r="B952" s="1">
        <v>8</v>
      </c>
      <c r="D952" cm="1">
        <f t="array" ref="D952">AVERAGE(IF(IMDB_Movies_Cleaned!$A$2:$A$3849=A952,IMDB_Movies_Cleaned!$N$2:$N$3849))</f>
        <v>7.58</v>
      </c>
    </row>
    <row r="953" spans="1:4" x14ac:dyDescent="0.25">
      <c r="A953" s="2" t="s">
        <v>2508</v>
      </c>
      <c r="B953" s="2">
        <v>7.3</v>
      </c>
      <c r="D953" cm="1">
        <f t="array" ref="D953">AVERAGE(IF(IMDB_Movies_Cleaned!$A$2:$A$3849=A953,IMDB_Movies_Cleaned!$N$2:$N$3849))</f>
        <v>7.6285714285714281</v>
      </c>
    </row>
    <row r="954" spans="1:4" x14ac:dyDescent="0.25">
      <c r="A954" s="1" t="s">
        <v>1184</v>
      </c>
      <c r="B954" s="1">
        <v>6.7</v>
      </c>
      <c r="D954" cm="1">
        <f t="array" ref="D954">AVERAGE(IF(IMDB_Movies_Cleaned!$A$2:$A$3849=A954,IMDB_Movies_Cleaned!$N$2:$N$3849))</f>
        <v>7.1000000000000005</v>
      </c>
    </row>
    <row r="955" spans="1:4" x14ac:dyDescent="0.25">
      <c r="A955" s="2" t="s">
        <v>2226</v>
      </c>
      <c r="B955" s="2">
        <v>7.5</v>
      </c>
      <c r="D955" cm="1">
        <f t="array" ref="D955">AVERAGE(IF(IMDB_Movies_Cleaned!$A$2:$A$3849=A955,IMDB_Movies_Cleaned!$N$2:$N$3849))</f>
        <v>7.0333333333333341</v>
      </c>
    </row>
    <row r="956" spans="1:4" x14ac:dyDescent="0.25">
      <c r="A956" s="1" t="s">
        <v>2122</v>
      </c>
      <c r="B956" s="1">
        <v>5.4</v>
      </c>
      <c r="D956" cm="1">
        <f t="array" ref="D956">AVERAGE(IF(IMDB_Movies_Cleaned!$A$2:$A$3849=A956,IMDB_Movies_Cleaned!$N$2:$N$3849))</f>
        <v>6.1285714285714281</v>
      </c>
    </row>
    <row r="957" spans="1:4" x14ac:dyDescent="0.25">
      <c r="A957" s="2" t="s">
        <v>2406</v>
      </c>
      <c r="B957" s="2">
        <v>6.6</v>
      </c>
      <c r="D957" cm="1">
        <f t="array" ref="D957">AVERAGE(IF(IMDB_Movies_Cleaned!$A$2:$A$3849=A957,IMDB_Movies_Cleaned!$N$2:$N$3849))</f>
        <v>6.3999999999999995</v>
      </c>
    </row>
    <row r="958" spans="1:4" x14ac:dyDescent="0.25">
      <c r="A958" s="1" t="s">
        <v>2516</v>
      </c>
      <c r="B958" s="1">
        <v>7.7</v>
      </c>
      <c r="D958" cm="1">
        <f t="array" ref="D958">AVERAGE(IF(IMDB_Movies_Cleaned!$A$2:$A$3849=A958,IMDB_Movies_Cleaned!$N$2:$N$3849))</f>
        <v>7.06</v>
      </c>
    </row>
    <row r="959" spans="1:4" x14ac:dyDescent="0.25">
      <c r="A959" s="2" t="s">
        <v>2518</v>
      </c>
      <c r="B959" s="2">
        <v>5.8</v>
      </c>
      <c r="D959" cm="1">
        <f t="array" ref="D959">AVERAGE(IF(IMDB_Movies_Cleaned!$A$2:$A$3849=A959,IMDB_Movies_Cleaned!$N$2:$N$3849))</f>
        <v>5.9666666666666659</v>
      </c>
    </row>
    <row r="960" spans="1:4" x14ac:dyDescent="0.25">
      <c r="A960" s="1" t="s">
        <v>1026</v>
      </c>
      <c r="B960" s="1">
        <v>6.4</v>
      </c>
      <c r="D960" cm="1">
        <f t="array" ref="D960">AVERAGE(IF(IMDB_Movies_Cleaned!$A$2:$A$3849=A960,IMDB_Movies_Cleaned!$N$2:$N$3849))</f>
        <v>6.625</v>
      </c>
    </row>
    <row r="961" spans="1:4" x14ac:dyDescent="0.25">
      <c r="A961" s="2" t="s">
        <v>2522</v>
      </c>
      <c r="B961" s="2">
        <v>5.6</v>
      </c>
      <c r="D961" cm="1">
        <f t="array" ref="D961">AVERAGE(IF(IMDB_Movies_Cleaned!$A$2:$A$3849=A961,IMDB_Movies_Cleaned!$N$2:$N$3849))</f>
        <v>6.666666666666667</v>
      </c>
    </row>
    <row r="962" spans="1:4" x14ac:dyDescent="0.25">
      <c r="A962" s="1" t="s">
        <v>2525</v>
      </c>
      <c r="B962" s="1">
        <v>6</v>
      </c>
      <c r="D962" cm="1">
        <f t="array" ref="D962">AVERAGE(IF(IMDB_Movies_Cleaned!$A$2:$A$3849=A962,IMDB_Movies_Cleaned!$N$2:$N$3849))</f>
        <v>6.3000000000000007</v>
      </c>
    </row>
    <row r="963" spans="1:4" x14ac:dyDescent="0.25">
      <c r="A963" s="2" t="s">
        <v>2528</v>
      </c>
      <c r="B963" s="2">
        <v>6.2</v>
      </c>
      <c r="D963" cm="1">
        <f t="array" ref="D963">AVERAGE(IF(IMDB_Movies_Cleaned!$A$2:$A$3849=A963,IMDB_Movies_Cleaned!$N$2:$N$3849))</f>
        <v>6.75</v>
      </c>
    </row>
    <row r="964" spans="1:4" x14ac:dyDescent="0.25">
      <c r="A964" s="1" t="s">
        <v>2530</v>
      </c>
      <c r="B964" s="1">
        <v>5.9</v>
      </c>
      <c r="D964" cm="1">
        <f t="array" ref="D964">AVERAGE(IF(IMDB_Movies_Cleaned!$A$2:$A$3849=A964,IMDB_Movies_Cleaned!$N$2:$N$3849))</f>
        <v>5.6</v>
      </c>
    </row>
    <row r="965" spans="1:4" x14ac:dyDescent="0.25">
      <c r="A965" s="2" t="s">
        <v>331</v>
      </c>
      <c r="B965" s="2">
        <v>5.0999999999999996</v>
      </c>
      <c r="D965" cm="1">
        <f t="array" ref="D965">AVERAGE(IF(IMDB_Movies_Cleaned!$A$2:$A$3849=A965,IMDB_Movies_Cleaned!$N$2:$N$3849))</f>
        <v>5.5</v>
      </c>
    </row>
    <row r="966" spans="1:4" x14ac:dyDescent="0.25">
      <c r="A966" s="1" t="s">
        <v>302</v>
      </c>
      <c r="B966" s="1">
        <v>6.8</v>
      </c>
      <c r="D966" cm="1">
        <f t="array" ref="D966">AVERAGE(IF(IMDB_Movies_Cleaned!$A$2:$A$3849=A966,IMDB_Movies_Cleaned!$N$2:$N$3849))</f>
        <v>7.1285714285714272</v>
      </c>
    </row>
    <row r="967" spans="1:4" x14ac:dyDescent="0.25">
      <c r="A967" s="1" t="s">
        <v>909</v>
      </c>
      <c r="B967" s="1">
        <v>6</v>
      </c>
      <c r="D967" cm="1">
        <f t="array" ref="D967">AVERAGE(IF(IMDB_Movies_Cleaned!$A$2:$A$3849=A967,IMDB_Movies_Cleaned!$N$2:$N$3849))</f>
        <v>6.791666666666667</v>
      </c>
    </row>
    <row r="968" spans="1:4" x14ac:dyDescent="0.25">
      <c r="A968" s="2" t="s">
        <v>2240</v>
      </c>
      <c r="B968" s="2">
        <v>5.0999999999999996</v>
      </c>
      <c r="D968" cm="1">
        <f t="array" ref="D968">AVERAGE(IF(IMDB_Movies_Cleaned!$A$2:$A$3849=A968,IMDB_Movies_Cleaned!$N$2:$N$3849))</f>
        <v>6.45</v>
      </c>
    </row>
    <row r="969" spans="1:4" x14ac:dyDescent="0.25">
      <c r="A969" s="1" t="s">
        <v>2158</v>
      </c>
      <c r="B969" s="1">
        <v>5.8</v>
      </c>
      <c r="D969" cm="1">
        <f t="array" ref="D969">AVERAGE(IF(IMDB_Movies_Cleaned!$A$2:$A$3849=A969,IMDB_Movies_Cleaned!$N$2:$N$3849))</f>
        <v>5.5600000000000005</v>
      </c>
    </row>
    <row r="970" spans="1:4" x14ac:dyDescent="0.25">
      <c r="A970" s="2" t="s">
        <v>2542</v>
      </c>
      <c r="B970" s="2">
        <v>6.2</v>
      </c>
      <c r="D970" cm="1">
        <f t="array" ref="D970">AVERAGE(IF(IMDB_Movies_Cleaned!$A$2:$A$3849=A970,IMDB_Movies_Cleaned!$N$2:$N$3849))</f>
        <v>6.85</v>
      </c>
    </row>
    <row r="971" spans="1:4" x14ac:dyDescent="0.25">
      <c r="A971" s="1" t="s">
        <v>2545</v>
      </c>
      <c r="B971" s="1">
        <v>6.4</v>
      </c>
      <c r="D971" cm="1">
        <f t="array" ref="D971">AVERAGE(IF(IMDB_Movies_Cleaned!$A$2:$A$3849=A971,IMDB_Movies_Cleaned!$N$2:$N$3849))</f>
        <v>6.2666666666666657</v>
      </c>
    </row>
    <row r="972" spans="1:4" x14ac:dyDescent="0.25">
      <c r="A972" s="2" t="s">
        <v>1093</v>
      </c>
      <c r="B972" s="2">
        <v>4.8</v>
      </c>
      <c r="D972" cm="1">
        <f t="array" ref="D972">AVERAGE(IF(IMDB_Movies_Cleaned!$A$2:$A$3849=A972,IMDB_Movies_Cleaned!$N$2:$N$3849))</f>
        <v>6.3400000000000007</v>
      </c>
    </row>
    <row r="973" spans="1:4" x14ac:dyDescent="0.25">
      <c r="A973" s="1" t="s">
        <v>2548</v>
      </c>
      <c r="B973" s="1">
        <v>4.9000000000000004</v>
      </c>
      <c r="D973" cm="1">
        <f t="array" ref="D973">AVERAGE(IF(IMDB_Movies_Cleaned!$A$2:$A$3849=A973,IMDB_Movies_Cleaned!$N$2:$N$3849))</f>
        <v>6.15</v>
      </c>
    </row>
    <row r="974" spans="1:4" x14ac:dyDescent="0.25">
      <c r="A974" s="2" t="s">
        <v>1512</v>
      </c>
      <c r="B974" s="2">
        <v>5.6</v>
      </c>
      <c r="D974" cm="1">
        <f t="array" ref="D974">AVERAGE(IF(IMDB_Movies_Cleaned!$A$2:$A$3849=A974,IMDB_Movies_Cleaned!$N$2:$N$3849))</f>
        <v>6.58</v>
      </c>
    </row>
    <row r="975" spans="1:4" x14ac:dyDescent="0.25">
      <c r="A975" s="1" t="s">
        <v>2553</v>
      </c>
      <c r="B975" s="1">
        <v>5.5</v>
      </c>
      <c r="D975" cm="1">
        <f t="array" ref="D975">AVERAGE(IF(IMDB_Movies_Cleaned!$A$2:$A$3849=A975,IMDB_Movies_Cleaned!$N$2:$N$3849))</f>
        <v>5.3</v>
      </c>
    </row>
    <row r="976" spans="1:4" x14ac:dyDescent="0.25">
      <c r="A976" s="2" t="s">
        <v>1686</v>
      </c>
      <c r="B976" s="2">
        <v>3.7</v>
      </c>
      <c r="D976" cm="1">
        <f t="array" ref="D976">AVERAGE(IF(IMDB_Movies_Cleaned!$A$2:$A$3849=A976,IMDB_Movies_Cleaned!$N$2:$N$3849))</f>
        <v>5.26</v>
      </c>
    </row>
    <row r="977" spans="1:4" x14ac:dyDescent="0.25">
      <c r="A977" s="1" t="s">
        <v>2556</v>
      </c>
      <c r="B977" s="1">
        <v>5.9</v>
      </c>
      <c r="D977" cm="1">
        <f t="array" ref="D977">AVERAGE(IF(IMDB_Movies_Cleaned!$A$2:$A$3849=A977,IMDB_Movies_Cleaned!$N$2:$N$3849))</f>
        <v>5.2750000000000004</v>
      </c>
    </row>
    <row r="978" spans="1:4" x14ac:dyDescent="0.25">
      <c r="A978" s="1" t="s">
        <v>1073</v>
      </c>
      <c r="B978" s="1">
        <v>6.3</v>
      </c>
      <c r="D978" cm="1">
        <f t="array" ref="D978">AVERAGE(IF(IMDB_Movies_Cleaned!$A$2:$A$3849=A978,IMDB_Movies_Cleaned!$N$2:$N$3849))</f>
        <v>5.7466666666666661</v>
      </c>
    </row>
    <row r="979" spans="1:4" x14ac:dyDescent="0.25">
      <c r="A979" s="1" t="s">
        <v>807</v>
      </c>
      <c r="B979" s="1">
        <v>7.6</v>
      </c>
      <c r="D979" cm="1">
        <f t="array" ref="D979">AVERAGE(IF(IMDB_Movies_Cleaned!$A$2:$A$3849=A979,IMDB_Movies_Cleaned!$N$2:$N$3849))</f>
        <v>6.7062499999999998</v>
      </c>
    </row>
    <row r="980" spans="1:4" x14ac:dyDescent="0.25">
      <c r="A980" s="2" t="s">
        <v>230</v>
      </c>
      <c r="B980" s="2">
        <v>8.3000000000000007</v>
      </c>
      <c r="D980" cm="1">
        <f t="array" ref="D980">AVERAGE(IF(IMDB_Movies_Cleaned!$A$2:$A$3849=A980,IMDB_Movies_Cleaned!$N$2:$N$3849))</f>
        <v>7.5439999999999996</v>
      </c>
    </row>
    <row r="981" spans="1:4" x14ac:dyDescent="0.25">
      <c r="A981" s="2" t="s">
        <v>739</v>
      </c>
      <c r="B981" s="2">
        <v>6.9</v>
      </c>
      <c r="D981" cm="1">
        <f t="array" ref="D981">AVERAGE(IF(IMDB_Movies_Cleaned!$A$2:$A$3849=A981,IMDB_Movies_Cleaned!$N$2:$N$3849))</f>
        <v>7.166666666666667</v>
      </c>
    </row>
    <row r="982" spans="1:4" x14ac:dyDescent="0.25">
      <c r="A982" s="1" t="s">
        <v>647</v>
      </c>
      <c r="B982" s="1">
        <v>6.7</v>
      </c>
      <c r="D982" cm="1">
        <f t="array" ref="D982">AVERAGE(IF(IMDB_Movies_Cleaned!$A$2:$A$3849=A982,IMDB_Movies_Cleaned!$N$2:$N$3849))</f>
        <v>6.7666666666666675</v>
      </c>
    </row>
    <row r="983" spans="1:4" x14ac:dyDescent="0.25">
      <c r="A983" s="2" t="s">
        <v>383</v>
      </c>
      <c r="B983" s="2">
        <v>6.8</v>
      </c>
      <c r="D983" cm="1">
        <f t="array" ref="D983">AVERAGE(IF(IMDB_Movies_Cleaned!$A$2:$A$3849=A983,IMDB_Movies_Cleaned!$N$2:$N$3849))</f>
        <v>7.7499999999999982</v>
      </c>
    </row>
    <row r="984" spans="1:4" x14ac:dyDescent="0.25">
      <c r="A984" s="2" t="s">
        <v>2000</v>
      </c>
      <c r="B984" s="2">
        <v>7.1</v>
      </c>
      <c r="D984" cm="1">
        <f t="array" ref="D984">AVERAGE(IF(IMDB_Movies_Cleaned!$A$2:$A$3849=A984,IMDB_Movies_Cleaned!$N$2:$N$3849))</f>
        <v>7.1714285714285708</v>
      </c>
    </row>
    <row r="985" spans="1:4" x14ac:dyDescent="0.25">
      <c r="A985" s="1" t="s">
        <v>1209</v>
      </c>
      <c r="B985" s="1">
        <v>6.4</v>
      </c>
      <c r="D985" cm="1">
        <f t="array" ref="D985">AVERAGE(IF(IMDB_Movies_Cleaned!$A$2:$A$3849=A985,IMDB_Movies_Cleaned!$N$2:$N$3849))</f>
        <v>6.6</v>
      </c>
    </row>
    <row r="986" spans="1:4" x14ac:dyDescent="0.25">
      <c r="A986" s="2" t="s">
        <v>1542</v>
      </c>
      <c r="B986" s="2">
        <v>6.4</v>
      </c>
      <c r="D986" cm="1">
        <f t="array" ref="D986">AVERAGE(IF(IMDB_Movies_Cleaned!$A$2:$A$3849=A986,IMDB_Movies_Cleaned!$N$2:$N$3849))</f>
        <v>6.4333333333333336</v>
      </c>
    </row>
    <row r="987" spans="1:4" x14ac:dyDescent="0.25">
      <c r="A987" s="1" t="s">
        <v>2103</v>
      </c>
      <c r="B987" s="1">
        <v>7.4</v>
      </c>
      <c r="D987" cm="1">
        <f t="array" ref="D987">AVERAGE(IF(IMDB_Movies_Cleaned!$A$2:$A$3849=A987,IMDB_Movies_Cleaned!$N$2:$N$3849))</f>
        <v>6.55</v>
      </c>
    </row>
    <row r="988" spans="1:4" x14ac:dyDescent="0.25">
      <c r="A988" s="2" t="s">
        <v>756</v>
      </c>
      <c r="B988" s="2">
        <v>6.4</v>
      </c>
      <c r="D988" cm="1">
        <f t="array" ref="D988">AVERAGE(IF(IMDB_Movies_Cleaned!$A$2:$A$3849=A988,IMDB_Movies_Cleaned!$N$2:$N$3849))</f>
        <v>7.0749999999999993</v>
      </c>
    </row>
    <row r="989" spans="1:4" x14ac:dyDescent="0.25">
      <c r="A989" s="1" t="s">
        <v>2027</v>
      </c>
      <c r="B989" s="1">
        <v>6</v>
      </c>
      <c r="D989" cm="1">
        <f t="array" ref="D989">AVERAGE(IF(IMDB_Movies_Cleaned!$A$2:$A$3849=A989,IMDB_Movies_Cleaned!$N$2:$N$3849))</f>
        <v>6.55</v>
      </c>
    </row>
    <row r="990" spans="1:4" x14ac:dyDescent="0.25">
      <c r="A990" s="2" t="s">
        <v>2289</v>
      </c>
      <c r="B990" s="2">
        <v>6.5</v>
      </c>
      <c r="D990" cm="1">
        <f t="array" ref="D990">AVERAGE(IF(IMDB_Movies_Cleaned!$A$2:$A$3849=A990,IMDB_Movies_Cleaned!$N$2:$N$3849))</f>
        <v>7.6555555555555559</v>
      </c>
    </row>
    <row r="991" spans="1:4" x14ac:dyDescent="0.25">
      <c r="A991" s="1" t="s">
        <v>756</v>
      </c>
      <c r="B991" s="1">
        <v>7.8</v>
      </c>
      <c r="D991" cm="1">
        <f t="array" ref="D991">AVERAGE(IF(IMDB_Movies_Cleaned!$A$2:$A$3849=A991,IMDB_Movies_Cleaned!$N$2:$N$3849))</f>
        <v>7.0749999999999993</v>
      </c>
    </row>
    <row r="992" spans="1:4" x14ac:dyDescent="0.25">
      <c r="A992" s="2" t="s">
        <v>2589</v>
      </c>
      <c r="B992" s="2">
        <v>6</v>
      </c>
      <c r="D992" cm="1">
        <f t="array" ref="D992">AVERAGE(IF(IMDB_Movies_Cleaned!$A$2:$A$3849=A992,IMDB_Movies_Cleaned!$N$2:$N$3849))</f>
        <v>6.2333333333333343</v>
      </c>
    </row>
    <row r="993" spans="1:4" x14ac:dyDescent="0.25">
      <c r="A993" s="1" t="s">
        <v>807</v>
      </c>
      <c r="B993" s="1">
        <v>7</v>
      </c>
      <c r="D993" cm="1">
        <f t="array" ref="D993">AVERAGE(IF(IMDB_Movies_Cleaned!$A$2:$A$3849=A993,IMDB_Movies_Cleaned!$N$2:$N$3849))</f>
        <v>6.7062499999999998</v>
      </c>
    </row>
    <row r="994" spans="1:4" x14ac:dyDescent="0.25">
      <c r="A994" s="2" t="s">
        <v>1093</v>
      </c>
      <c r="B994" s="2">
        <v>6</v>
      </c>
      <c r="D994" cm="1">
        <f t="array" ref="D994">AVERAGE(IF(IMDB_Movies_Cleaned!$A$2:$A$3849=A994,IMDB_Movies_Cleaned!$N$2:$N$3849))</f>
        <v>6.3400000000000007</v>
      </c>
    </row>
    <row r="995" spans="1:4" x14ac:dyDescent="0.25">
      <c r="A995" s="2" t="s">
        <v>876</v>
      </c>
      <c r="B995" s="2">
        <v>6.1</v>
      </c>
      <c r="D995" cm="1">
        <f t="array" ref="D995">AVERAGE(IF(IMDB_Movies_Cleaned!$A$2:$A$3849=A995,IMDB_Movies_Cleaned!$N$2:$N$3849))</f>
        <v>6.4499999999999993</v>
      </c>
    </row>
    <row r="996" spans="1:4" x14ac:dyDescent="0.25">
      <c r="A996" s="1" t="s">
        <v>698</v>
      </c>
      <c r="B996" s="1">
        <v>6.8</v>
      </c>
      <c r="D996" cm="1">
        <f t="array" ref="D996">AVERAGE(IF(IMDB_Movies_Cleaned!$A$2:$A$3849=A996,IMDB_Movies_Cleaned!$N$2:$N$3849))</f>
        <v>6.63</v>
      </c>
    </row>
    <row r="997" spans="1:4" x14ac:dyDescent="0.25">
      <c r="A997" s="2" t="s">
        <v>2603</v>
      </c>
      <c r="B997" s="2">
        <v>6.4</v>
      </c>
      <c r="D997" cm="1">
        <f t="array" ref="D997">AVERAGE(IF(IMDB_Movies_Cleaned!$A$2:$A$3849=A997,IMDB_Movies_Cleaned!$N$2:$N$3849))</f>
        <v>6.7500000000000009</v>
      </c>
    </row>
    <row r="998" spans="1:4" x14ac:dyDescent="0.25">
      <c r="A998" s="1" t="s">
        <v>2607</v>
      </c>
      <c r="B998" s="1">
        <v>4.5</v>
      </c>
      <c r="D998" cm="1">
        <f t="array" ref="D998">AVERAGE(IF(IMDB_Movies_Cleaned!$A$2:$A$3849=A998,IMDB_Movies_Cleaned!$N$2:$N$3849))</f>
        <v>4.5</v>
      </c>
    </row>
    <row r="999" spans="1:4" x14ac:dyDescent="0.25">
      <c r="A999" s="2" t="s">
        <v>2609</v>
      </c>
      <c r="B999" s="2">
        <v>5.8</v>
      </c>
      <c r="D999" cm="1">
        <f t="array" ref="D999">AVERAGE(IF(IMDB_Movies_Cleaned!$A$2:$A$3849=A999,IMDB_Movies_Cleaned!$N$2:$N$3849))</f>
        <v>7.0874999999999995</v>
      </c>
    </row>
    <row r="1000" spans="1:4" x14ac:dyDescent="0.25">
      <c r="A1000" s="1" t="s">
        <v>2611</v>
      </c>
      <c r="B1000" s="1">
        <v>6.3</v>
      </c>
      <c r="D1000" cm="1">
        <f t="array" ref="D1000">AVERAGE(IF(IMDB_Movies_Cleaned!$A$2:$A$3849=A1000,IMDB_Movies_Cleaned!$N$2:$N$3849))</f>
        <v>6.3</v>
      </c>
    </row>
    <row r="1001" spans="1:4" x14ac:dyDescent="0.25">
      <c r="A1001" s="2" t="s">
        <v>2401</v>
      </c>
      <c r="B1001" s="2">
        <v>5.7</v>
      </c>
      <c r="D1001" cm="1">
        <f t="array" ref="D1001">AVERAGE(IF(IMDB_Movies_Cleaned!$A$2:$A$3849=A1001,IMDB_Movies_Cleaned!$N$2:$N$3849))</f>
        <v>5.45</v>
      </c>
    </row>
    <row r="1002" spans="1:4" x14ac:dyDescent="0.25">
      <c r="A1002" s="1" t="s">
        <v>32</v>
      </c>
      <c r="B1002" s="1">
        <v>7.2</v>
      </c>
      <c r="D1002" cm="1">
        <f t="array" ref="D1002">AVERAGE(IF(IMDB_Movies_Cleaned!$A$2:$A$3849=A1002,IMDB_Movies_Cleaned!$N$2:$N$3849))</f>
        <v>8.4250000000000007</v>
      </c>
    </row>
    <row r="1003" spans="1:4" x14ac:dyDescent="0.25">
      <c r="A1003" s="2" t="s">
        <v>1655</v>
      </c>
      <c r="B1003" s="2">
        <v>7.6</v>
      </c>
      <c r="D1003" cm="1">
        <f t="array" ref="D1003">AVERAGE(IF(IMDB_Movies_Cleaned!$A$2:$A$3849=A1003,IMDB_Movies_Cleaned!$N$2:$N$3849))</f>
        <v>5.8500000000000005</v>
      </c>
    </row>
    <row r="1004" spans="1:4" x14ac:dyDescent="0.25">
      <c r="A1004" s="1" t="s">
        <v>2221</v>
      </c>
      <c r="B1004" s="1">
        <v>4.7</v>
      </c>
      <c r="D1004" cm="1">
        <f t="array" ref="D1004">AVERAGE(IF(IMDB_Movies_Cleaned!$A$2:$A$3849=A1004,IMDB_Movies_Cleaned!$N$2:$N$3849))</f>
        <v>5.3000000000000007</v>
      </c>
    </row>
    <row r="1005" spans="1:4" x14ac:dyDescent="0.25">
      <c r="A1005" s="2" t="s">
        <v>560</v>
      </c>
      <c r="B1005" s="2">
        <v>6.6</v>
      </c>
      <c r="D1005" cm="1">
        <f t="array" ref="D1005">AVERAGE(IF(IMDB_Movies_Cleaned!$A$2:$A$3849=A1005,IMDB_Movies_Cleaned!$N$2:$N$3849))</f>
        <v>7.3250000000000002</v>
      </c>
    </row>
    <row r="1006" spans="1:4" x14ac:dyDescent="0.25">
      <c r="A1006" s="1" t="s">
        <v>297</v>
      </c>
      <c r="B1006" s="1">
        <v>6.8</v>
      </c>
      <c r="D1006" cm="1">
        <f t="array" ref="D1006">AVERAGE(IF(IMDB_Movies_Cleaned!$A$2:$A$3849=A1006,IMDB_Movies_Cleaned!$N$2:$N$3849))</f>
        <v>6.3142857142857149</v>
      </c>
    </row>
    <row r="1007" spans="1:4" x14ac:dyDescent="0.25">
      <c r="A1007" s="2" t="s">
        <v>2622</v>
      </c>
      <c r="B1007" s="2">
        <v>7.3</v>
      </c>
      <c r="D1007" cm="1">
        <f t="array" ref="D1007">AVERAGE(IF(IMDB_Movies_Cleaned!$A$2:$A$3849=A1007,IMDB_Movies_Cleaned!$N$2:$N$3849))</f>
        <v>6.7333333333333334</v>
      </c>
    </row>
    <row r="1008" spans="1:4" x14ac:dyDescent="0.25">
      <c r="A1008" s="2" t="s">
        <v>1974</v>
      </c>
      <c r="B1008" s="2">
        <v>4.8</v>
      </c>
      <c r="D1008" cm="1">
        <f t="array" ref="D1008">AVERAGE(IF(IMDB_Movies_Cleaned!$A$2:$A$3849=A1008,IMDB_Movies_Cleaned!$N$2:$N$3849))</f>
        <v>4.8166666666666664</v>
      </c>
    </row>
    <row r="1009" spans="1:4" x14ac:dyDescent="0.25">
      <c r="A1009" s="1" t="s">
        <v>2589</v>
      </c>
      <c r="B1009" s="1">
        <v>6.3</v>
      </c>
      <c r="D1009" cm="1">
        <f t="array" ref="D1009">AVERAGE(IF(IMDB_Movies_Cleaned!$A$2:$A$3849=A1009,IMDB_Movies_Cleaned!$N$2:$N$3849))</f>
        <v>6.2333333333333343</v>
      </c>
    </row>
    <row r="1010" spans="1:4" x14ac:dyDescent="0.25">
      <c r="A1010" s="2" t="s">
        <v>2629</v>
      </c>
      <c r="B1010" s="2">
        <v>5.5</v>
      </c>
      <c r="D1010" cm="1">
        <f t="array" ref="D1010">AVERAGE(IF(IMDB_Movies_Cleaned!$A$2:$A$3849=A1010,IMDB_Movies_Cleaned!$N$2:$N$3849))</f>
        <v>5.26</v>
      </c>
    </row>
    <row r="1011" spans="1:4" x14ac:dyDescent="0.25">
      <c r="A1011" s="1" t="s">
        <v>2037</v>
      </c>
      <c r="B1011" s="1">
        <v>6.2</v>
      </c>
      <c r="D1011" cm="1">
        <f t="array" ref="D1011">AVERAGE(IF(IMDB_Movies_Cleaned!$A$2:$A$3849=A1011,IMDB_Movies_Cleaned!$N$2:$N$3849))</f>
        <v>5.6625000000000005</v>
      </c>
    </row>
    <row r="1012" spans="1:4" x14ac:dyDescent="0.25">
      <c r="A1012" s="2" t="s">
        <v>1363</v>
      </c>
      <c r="B1012" s="2">
        <v>5.8</v>
      </c>
      <c r="D1012" cm="1">
        <f t="array" ref="D1012">AVERAGE(IF(IMDB_Movies_Cleaned!$A$2:$A$3849=A1012,IMDB_Movies_Cleaned!$N$2:$N$3849))</f>
        <v>5.1999999999999993</v>
      </c>
    </row>
    <row r="1013" spans="1:4" x14ac:dyDescent="0.25">
      <c r="A1013" s="1" t="s">
        <v>1623</v>
      </c>
      <c r="B1013" s="1">
        <v>5.7</v>
      </c>
      <c r="D1013" cm="1">
        <f t="array" ref="D1013">AVERAGE(IF(IMDB_Movies_Cleaned!$A$2:$A$3849=A1013,IMDB_Movies_Cleaned!$N$2:$N$3849))</f>
        <v>5.9499999999999993</v>
      </c>
    </row>
    <row r="1014" spans="1:4" x14ac:dyDescent="0.25">
      <c r="A1014" s="2" t="s">
        <v>1168</v>
      </c>
      <c r="B1014" s="2">
        <v>6.5</v>
      </c>
      <c r="D1014" cm="1">
        <f t="array" ref="D1014">AVERAGE(IF(IMDB_Movies_Cleaned!$A$2:$A$3849=A1014,IMDB_Movies_Cleaned!$N$2:$N$3849))</f>
        <v>6.3</v>
      </c>
    </row>
    <row r="1015" spans="1:4" x14ac:dyDescent="0.25">
      <c r="A1015" s="1" t="s">
        <v>706</v>
      </c>
      <c r="B1015" s="1">
        <v>6.7</v>
      </c>
      <c r="D1015" cm="1">
        <f t="array" ref="D1015">AVERAGE(IF(IMDB_Movies_Cleaned!$A$2:$A$3849=A1015,IMDB_Movies_Cleaned!$N$2:$N$3849))</f>
        <v>6.3416666666666659</v>
      </c>
    </row>
    <row r="1016" spans="1:4" x14ac:dyDescent="0.25">
      <c r="A1016" s="2" t="s">
        <v>1883</v>
      </c>
      <c r="B1016" s="2">
        <v>7.4</v>
      </c>
      <c r="D1016" cm="1">
        <f t="array" ref="D1016">AVERAGE(IF(IMDB_Movies_Cleaned!$A$2:$A$3849=A1016,IMDB_Movies_Cleaned!$N$2:$N$3849))</f>
        <v>7.0181818181818185</v>
      </c>
    </row>
    <row r="1017" spans="1:4" x14ac:dyDescent="0.25">
      <c r="A1017" s="1" t="s">
        <v>647</v>
      </c>
      <c r="B1017" s="1">
        <v>6.9</v>
      </c>
      <c r="D1017" cm="1">
        <f t="array" ref="D1017">AVERAGE(IF(IMDB_Movies_Cleaned!$A$2:$A$3849=A1017,IMDB_Movies_Cleaned!$N$2:$N$3849))</f>
        <v>6.7666666666666675</v>
      </c>
    </row>
    <row r="1018" spans="1:4" x14ac:dyDescent="0.25">
      <c r="A1018" s="2" t="s">
        <v>1530</v>
      </c>
      <c r="B1018" s="2">
        <v>5.5</v>
      </c>
      <c r="D1018" cm="1">
        <f t="array" ref="D1018">AVERAGE(IF(IMDB_Movies_Cleaned!$A$2:$A$3849=A1018,IMDB_Movies_Cleaned!$N$2:$N$3849))</f>
        <v>6</v>
      </c>
    </row>
    <row r="1019" spans="1:4" x14ac:dyDescent="0.25">
      <c r="A1019" s="1" t="s">
        <v>2644</v>
      </c>
      <c r="B1019" s="1">
        <v>8.1</v>
      </c>
      <c r="D1019" cm="1">
        <f t="array" ref="D1019">AVERAGE(IF(IMDB_Movies_Cleaned!$A$2:$A$3849=A1019,IMDB_Movies_Cleaned!$N$2:$N$3849))</f>
        <v>7.9666666666666659</v>
      </c>
    </row>
    <row r="1020" spans="1:4" x14ac:dyDescent="0.25">
      <c r="A1020" s="2" t="s">
        <v>1528</v>
      </c>
      <c r="B1020" s="2">
        <v>7.7</v>
      </c>
      <c r="D1020" cm="1">
        <f t="array" ref="D1020">AVERAGE(IF(IMDB_Movies_Cleaned!$A$2:$A$3849=A1020,IMDB_Movies_Cleaned!$N$2:$N$3849))</f>
        <v>6.9375000000000009</v>
      </c>
    </row>
    <row r="1021" spans="1:4" x14ac:dyDescent="0.25">
      <c r="A1021" s="1" t="s">
        <v>555</v>
      </c>
      <c r="B1021" s="1">
        <v>7.3</v>
      </c>
      <c r="D1021" cm="1">
        <f t="array" ref="D1021">AVERAGE(IF(IMDB_Movies_Cleaned!$A$2:$A$3849=A1021,IMDB_Movies_Cleaned!$N$2:$N$3849))</f>
        <v>6.2750000000000004</v>
      </c>
    </row>
    <row r="1022" spans="1:4" x14ac:dyDescent="0.25">
      <c r="A1022" s="2" t="s">
        <v>1876</v>
      </c>
      <c r="B1022" s="2">
        <v>5.2</v>
      </c>
      <c r="D1022" cm="1">
        <f t="array" ref="D1022">AVERAGE(IF(IMDB_Movies_Cleaned!$A$2:$A$3849=A1022,IMDB_Movies_Cleaned!$N$2:$N$3849))</f>
        <v>5.1749999999999998</v>
      </c>
    </row>
    <row r="1023" spans="1:4" x14ac:dyDescent="0.25">
      <c r="A1023" s="1" t="s">
        <v>402</v>
      </c>
      <c r="B1023" s="1">
        <v>7.1</v>
      </c>
      <c r="D1023" cm="1">
        <f t="array" ref="D1023">AVERAGE(IF(IMDB_Movies_Cleaned!$A$2:$A$3849=A1023,IMDB_Movies_Cleaned!$N$2:$N$3849))</f>
        <v>6.6333333333333329</v>
      </c>
    </row>
    <row r="1024" spans="1:4" x14ac:dyDescent="0.25">
      <c r="A1024" s="2" t="s">
        <v>1475</v>
      </c>
      <c r="B1024" s="2">
        <v>7.1</v>
      </c>
      <c r="D1024" cm="1">
        <f t="array" ref="D1024">AVERAGE(IF(IMDB_Movies_Cleaned!$A$2:$A$3849=A1024,IMDB_Movies_Cleaned!$N$2:$N$3849))</f>
        <v>6.4499999999999993</v>
      </c>
    </row>
    <row r="1025" spans="1:4" x14ac:dyDescent="0.25">
      <c r="A1025" s="1" t="s">
        <v>2653</v>
      </c>
      <c r="B1025" s="1">
        <v>7.2</v>
      </c>
      <c r="D1025" cm="1">
        <f t="array" ref="D1025">AVERAGE(IF(IMDB_Movies_Cleaned!$A$2:$A$3849=A1025,IMDB_Movies_Cleaned!$N$2:$N$3849))</f>
        <v>6.666666666666667</v>
      </c>
    </row>
    <row r="1026" spans="1:4" x14ac:dyDescent="0.25">
      <c r="A1026" s="2" t="s">
        <v>2656</v>
      </c>
      <c r="B1026" s="2">
        <v>6.5</v>
      </c>
      <c r="D1026" cm="1">
        <f t="array" ref="D1026">AVERAGE(IF(IMDB_Movies_Cleaned!$A$2:$A$3849=A1026,IMDB_Movies_Cleaned!$N$2:$N$3849))</f>
        <v>6.666666666666667</v>
      </c>
    </row>
    <row r="1027" spans="1:4" x14ac:dyDescent="0.25">
      <c r="A1027" s="1" t="s">
        <v>2658</v>
      </c>
      <c r="B1027" s="1">
        <v>4.5999999999999996</v>
      </c>
      <c r="D1027" cm="1">
        <f t="array" ref="D1027">AVERAGE(IF(IMDB_Movies_Cleaned!$A$2:$A$3849=A1027,IMDB_Movies_Cleaned!$N$2:$N$3849))</f>
        <v>5</v>
      </c>
    </row>
    <row r="1028" spans="1:4" x14ac:dyDescent="0.25">
      <c r="A1028" s="2" t="s">
        <v>1964</v>
      </c>
      <c r="B1028" s="2">
        <v>5.6</v>
      </c>
      <c r="D1028" cm="1">
        <f t="array" ref="D1028">AVERAGE(IF(IMDB_Movies_Cleaned!$A$2:$A$3849=A1028,IMDB_Movies_Cleaned!$N$2:$N$3849))</f>
        <v>5</v>
      </c>
    </row>
    <row r="1029" spans="1:4" x14ac:dyDescent="0.25">
      <c r="A1029" s="1" t="s">
        <v>2561</v>
      </c>
      <c r="B1029" s="1">
        <v>7.7</v>
      </c>
      <c r="D1029" cm="1">
        <f t="array" ref="D1029">AVERAGE(IF(IMDB_Movies_Cleaned!$A$2:$A$3849=A1029,IMDB_Movies_Cleaned!$N$2:$N$3849))</f>
        <v>7.75</v>
      </c>
    </row>
    <row r="1030" spans="1:4" x14ac:dyDescent="0.25">
      <c r="A1030" s="2" t="s">
        <v>183</v>
      </c>
      <c r="B1030" s="2">
        <v>7.2</v>
      </c>
      <c r="D1030" cm="1">
        <f t="array" ref="D1030">AVERAGE(IF(IMDB_Movies_Cleaned!$A$2:$A$3849=A1030,IMDB_Movies_Cleaned!$N$2:$N$3849))</f>
        <v>7.38</v>
      </c>
    </row>
    <row r="1031" spans="1:4" x14ac:dyDescent="0.25">
      <c r="A1031" s="1" t="s">
        <v>1339</v>
      </c>
      <c r="B1031" s="1">
        <v>6.8</v>
      </c>
      <c r="D1031" cm="1">
        <f t="array" ref="D1031">AVERAGE(IF(IMDB_Movies_Cleaned!$A$2:$A$3849=A1031,IMDB_Movies_Cleaned!$N$2:$N$3849))</f>
        <v>7.0666666666666664</v>
      </c>
    </row>
    <row r="1032" spans="1:4" x14ac:dyDescent="0.25">
      <c r="A1032" s="2" t="s">
        <v>2658</v>
      </c>
      <c r="B1032" s="2">
        <v>5.4</v>
      </c>
      <c r="D1032" cm="1">
        <f t="array" ref="D1032">AVERAGE(IF(IMDB_Movies_Cleaned!$A$2:$A$3849=A1032,IMDB_Movies_Cleaned!$N$2:$N$3849))</f>
        <v>5</v>
      </c>
    </row>
    <row r="1033" spans="1:4" x14ac:dyDescent="0.25">
      <c r="A1033" s="1" t="s">
        <v>1556</v>
      </c>
      <c r="B1033" s="1">
        <v>6.3</v>
      </c>
      <c r="D1033" cm="1">
        <f t="array" ref="D1033">AVERAGE(IF(IMDB_Movies_Cleaned!$A$2:$A$3849=A1033,IMDB_Movies_Cleaned!$N$2:$N$3849))</f>
        <v>5.9</v>
      </c>
    </row>
    <row r="1034" spans="1:4" x14ac:dyDescent="0.25">
      <c r="A1034" s="1" t="s">
        <v>2185</v>
      </c>
      <c r="B1034" s="1">
        <v>5.6</v>
      </c>
      <c r="D1034" cm="1">
        <f t="array" ref="D1034">AVERAGE(IF(IMDB_Movies_Cleaned!$A$2:$A$3849=A1034,IMDB_Movies_Cleaned!$N$2:$N$3849))</f>
        <v>6.0333333333333323</v>
      </c>
    </row>
    <row r="1035" spans="1:4" x14ac:dyDescent="0.25">
      <c r="A1035" s="2" t="s">
        <v>2674</v>
      </c>
      <c r="B1035" s="2">
        <v>6.8</v>
      </c>
      <c r="D1035" cm="1">
        <f t="array" ref="D1035">AVERAGE(IF(IMDB_Movies_Cleaned!$A$2:$A$3849=A1035,IMDB_Movies_Cleaned!$N$2:$N$3849))</f>
        <v>6.8</v>
      </c>
    </row>
    <row r="1036" spans="1:4" x14ac:dyDescent="0.25">
      <c r="A1036" s="1" t="s">
        <v>2676</v>
      </c>
      <c r="B1036" s="1">
        <v>4.3</v>
      </c>
      <c r="D1036" cm="1">
        <f t="array" ref="D1036">AVERAGE(IF(IMDB_Movies_Cleaned!$A$2:$A$3849=A1036,IMDB_Movies_Cleaned!$N$2:$N$3849))</f>
        <v>5.4499999999999993</v>
      </c>
    </row>
    <row r="1037" spans="1:4" x14ac:dyDescent="0.25">
      <c r="A1037" s="2" t="s">
        <v>2678</v>
      </c>
      <c r="B1037" s="2">
        <v>6.3</v>
      </c>
      <c r="D1037" cm="1">
        <f t="array" ref="D1037">AVERAGE(IF(IMDB_Movies_Cleaned!$A$2:$A$3849=A1037,IMDB_Movies_Cleaned!$N$2:$N$3849))</f>
        <v>6.5</v>
      </c>
    </row>
    <row r="1038" spans="1:4" x14ac:dyDescent="0.25">
      <c r="A1038" s="1" t="s">
        <v>850</v>
      </c>
      <c r="B1038" s="1">
        <v>6.5</v>
      </c>
      <c r="D1038" cm="1">
        <f t="array" ref="D1038">AVERAGE(IF(IMDB_Movies_Cleaned!$A$2:$A$3849=A1038,IMDB_Movies_Cleaned!$N$2:$N$3849))</f>
        <v>6.0428571428571427</v>
      </c>
    </row>
    <row r="1039" spans="1:4" x14ac:dyDescent="0.25">
      <c r="A1039" s="2" t="s">
        <v>2193</v>
      </c>
      <c r="B1039" s="2">
        <v>6.4</v>
      </c>
      <c r="D1039" cm="1">
        <f t="array" ref="D1039">AVERAGE(IF(IMDB_Movies_Cleaned!$A$2:$A$3849=A1039,IMDB_Movies_Cleaned!$N$2:$N$3849))</f>
        <v>6.0200000000000005</v>
      </c>
    </row>
    <row r="1040" spans="1:4" x14ac:dyDescent="0.25">
      <c r="A1040" s="1" t="s">
        <v>2316</v>
      </c>
      <c r="B1040" s="1">
        <v>6.3</v>
      </c>
      <c r="D1040" cm="1">
        <f t="array" ref="D1040">AVERAGE(IF(IMDB_Movies_Cleaned!$A$2:$A$3849=A1040,IMDB_Movies_Cleaned!$N$2:$N$3849))</f>
        <v>6.9799999999999995</v>
      </c>
    </row>
    <row r="1041" spans="1:4" x14ac:dyDescent="0.25">
      <c r="A1041" s="2" t="s">
        <v>1018</v>
      </c>
      <c r="B1041" s="2">
        <v>5.9</v>
      </c>
      <c r="D1041" cm="1">
        <f t="array" ref="D1041">AVERAGE(IF(IMDB_Movies_Cleaned!$A$2:$A$3849=A1041,IMDB_Movies_Cleaned!$N$2:$N$3849))</f>
        <v>6.4142857142857137</v>
      </c>
    </row>
    <row r="1042" spans="1:4" x14ac:dyDescent="0.25">
      <c r="A1042" s="1" t="s">
        <v>427</v>
      </c>
      <c r="B1042" s="1">
        <v>6.5</v>
      </c>
      <c r="D1042" cm="1">
        <f t="array" ref="D1042">AVERAGE(IF(IMDB_Movies_Cleaned!$A$2:$A$3849=A1042,IMDB_Movies_Cleaned!$N$2:$N$3849))</f>
        <v>6.9076923076923071</v>
      </c>
    </row>
    <row r="1043" spans="1:4" x14ac:dyDescent="0.25">
      <c r="A1043" s="2" t="s">
        <v>2688</v>
      </c>
      <c r="B1043" s="2">
        <v>6.5</v>
      </c>
      <c r="D1043" cm="1">
        <f t="array" ref="D1043">AVERAGE(IF(IMDB_Movies_Cleaned!$A$2:$A$3849=A1043,IMDB_Movies_Cleaned!$N$2:$N$3849))</f>
        <v>5.5166666666666657</v>
      </c>
    </row>
    <row r="1044" spans="1:4" x14ac:dyDescent="0.25">
      <c r="A1044" s="1" t="s">
        <v>2690</v>
      </c>
      <c r="B1044" s="1">
        <v>6.1</v>
      </c>
      <c r="D1044" cm="1">
        <f t="array" ref="D1044">AVERAGE(IF(IMDB_Movies_Cleaned!$A$2:$A$3849=A1044,IMDB_Movies_Cleaned!$N$2:$N$3849))</f>
        <v>6.2250000000000005</v>
      </c>
    </row>
    <row r="1045" spans="1:4" x14ac:dyDescent="0.25">
      <c r="A1045" s="2" t="s">
        <v>2692</v>
      </c>
      <c r="B1045" s="2">
        <v>5.9</v>
      </c>
      <c r="D1045" cm="1">
        <f t="array" ref="D1045">AVERAGE(IF(IMDB_Movies_Cleaned!$A$2:$A$3849=A1045,IMDB_Movies_Cleaned!$N$2:$N$3849))</f>
        <v>5.95</v>
      </c>
    </row>
    <row r="1046" spans="1:4" x14ac:dyDescent="0.25">
      <c r="A1046" s="1" t="s">
        <v>2694</v>
      </c>
      <c r="B1046" s="1">
        <v>6.6</v>
      </c>
      <c r="D1046" cm="1">
        <f t="array" ref="D1046">AVERAGE(IF(IMDB_Movies_Cleaned!$A$2:$A$3849=A1046,IMDB_Movies_Cleaned!$N$2:$N$3849))</f>
        <v>7.5333333333333341</v>
      </c>
    </row>
    <row r="1047" spans="1:4" x14ac:dyDescent="0.25">
      <c r="A1047" s="2" t="s">
        <v>2696</v>
      </c>
      <c r="B1047" s="2">
        <v>7.4</v>
      </c>
      <c r="D1047" cm="1">
        <f t="array" ref="D1047">AVERAGE(IF(IMDB_Movies_Cleaned!$A$2:$A$3849=A1047,IMDB_Movies_Cleaned!$N$2:$N$3849))</f>
        <v>6.9</v>
      </c>
    </row>
    <row r="1048" spans="1:4" x14ac:dyDescent="0.25">
      <c r="A1048" s="1" t="s">
        <v>27</v>
      </c>
      <c r="B1048" s="1">
        <v>7.3</v>
      </c>
      <c r="D1048" cm="1">
        <f t="array" ref="D1048">AVERAGE(IF(IMDB_Movies_Cleaned!$A$2:$A$3849=A1048,IMDB_Movies_Cleaned!$N$2:$N$3849))</f>
        <v>7.4999999999999991</v>
      </c>
    </row>
    <row r="1049" spans="1:4" x14ac:dyDescent="0.25">
      <c r="A1049" s="2" t="s">
        <v>581</v>
      </c>
      <c r="B1049" s="2">
        <v>6.6</v>
      </c>
      <c r="D1049" cm="1">
        <f t="array" ref="D1049">AVERAGE(IF(IMDB_Movies_Cleaned!$A$2:$A$3849=A1049,IMDB_Movies_Cleaned!$N$2:$N$3849))</f>
        <v>6.6333333333333337</v>
      </c>
    </row>
    <row r="1050" spans="1:4" x14ac:dyDescent="0.25">
      <c r="A1050" s="1" t="s">
        <v>2702</v>
      </c>
      <c r="B1050" s="1">
        <v>5.6</v>
      </c>
      <c r="D1050" cm="1">
        <f t="array" ref="D1050">AVERAGE(IF(IMDB_Movies_Cleaned!$A$2:$A$3849=A1050,IMDB_Movies_Cleaned!$N$2:$N$3849))</f>
        <v>5.6999999999999993</v>
      </c>
    </row>
    <row r="1051" spans="1:4" x14ac:dyDescent="0.25">
      <c r="A1051" s="2" t="s">
        <v>2705</v>
      </c>
      <c r="B1051" s="2">
        <v>5.3</v>
      </c>
      <c r="D1051" cm="1">
        <f t="array" ref="D1051">AVERAGE(IF(IMDB_Movies_Cleaned!$A$2:$A$3849=A1051,IMDB_Movies_Cleaned!$N$2:$N$3849))</f>
        <v>5.3</v>
      </c>
    </row>
    <row r="1052" spans="1:4" x14ac:dyDescent="0.25">
      <c r="A1052" s="1" t="s">
        <v>2027</v>
      </c>
      <c r="B1052" s="1">
        <v>6</v>
      </c>
      <c r="D1052" cm="1">
        <f t="array" ref="D1052">AVERAGE(IF(IMDB_Movies_Cleaned!$A$2:$A$3849=A1052,IMDB_Movies_Cleaned!$N$2:$N$3849))</f>
        <v>6.55</v>
      </c>
    </row>
    <row r="1053" spans="1:4" x14ac:dyDescent="0.25">
      <c r="A1053" s="2" t="s">
        <v>2710</v>
      </c>
      <c r="B1053" s="2">
        <v>5.4</v>
      </c>
      <c r="D1053" cm="1">
        <f t="array" ref="D1053">AVERAGE(IF(IMDB_Movies_Cleaned!$A$2:$A$3849=A1053,IMDB_Movies_Cleaned!$N$2:$N$3849))</f>
        <v>5.3999999999999995</v>
      </c>
    </row>
    <row r="1054" spans="1:4" x14ac:dyDescent="0.25">
      <c r="A1054" s="1" t="s">
        <v>2714</v>
      </c>
      <c r="B1054" s="1">
        <v>6.8</v>
      </c>
      <c r="D1054" cm="1">
        <f t="array" ref="D1054">AVERAGE(IF(IMDB_Movies_Cleaned!$A$2:$A$3849=A1054,IMDB_Movies_Cleaned!$N$2:$N$3849))</f>
        <v>7.5</v>
      </c>
    </row>
    <row r="1055" spans="1:4" x14ac:dyDescent="0.25">
      <c r="A1055" s="2" t="s">
        <v>2717</v>
      </c>
      <c r="B1055" s="2">
        <v>6.4</v>
      </c>
      <c r="D1055" cm="1">
        <f t="array" ref="D1055">AVERAGE(IF(IMDB_Movies_Cleaned!$A$2:$A$3849=A1055,IMDB_Movies_Cleaned!$N$2:$N$3849))</f>
        <v>6.4</v>
      </c>
    </row>
    <row r="1056" spans="1:4" x14ac:dyDescent="0.25">
      <c r="A1056" s="1" t="s">
        <v>1270</v>
      </c>
      <c r="B1056" s="1">
        <v>7.1</v>
      </c>
      <c r="D1056" cm="1">
        <f t="array" ref="D1056">AVERAGE(IF(IMDB_Movies_Cleaned!$A$2:$A$3849=A1056,IMDB_Movies_Cleaned!$N$2:$N$3849))</f>
        <v>6.9333333333333327</v>
      </c>
    </row>
    <row r="1057" spans="1:4" x14ac:dyDescent="0.25">
      <c r="A1057" s="2" t="s">
        <v>2720</v>
      </c>
      <c r="B1057" s="2">
        <v>4.9000000000000004</v>
      </c>
      <c r="D1057" cm="1">
        <f t="array" ref="D1057">AVERAGE(IF(IMDB_Movies_Cleaned!$A$2:$A$3849=A1057,IMDB_Movies_Cleaned!$N$2:$N$3849))</f>
        <v>5.625</v>
      </c>
    </row>
    <row r="1058" spans="1:4" x14ac:dyDescent="0.25">
      <c r="A1058" s="1" t="s">
        <v>2723</v>
      </c>
      <c r="B1058" s="1">
        <v>5.8</v>
      </c>
      <c r="D1058" cm="1">
        <f t="array" ref="D1058">AVERAGE(IF(IMDB_Movies_Cleaned!$A$2:$A$3849=A1058,IMDB_Movies_Cleaned!$N$2:$N$3849))</f>
        <v>6.9</v>
      </c>
    </row>
    <row r="1059" spans="1:4" x14ac:dyDescent="0.25">
      <c r="A1059" s="2" t="s">
        <v>427</v>
      </c>
      <c r="B1059" s="2">
        <v>7.1</v>
      </c>
      <c r="D1059" cm="1">
        <f t="array" ref="D1059">AVERAGE(IF(IMDB_Movies_Cleaned!$A$2:$A$3849=A1059,IMDB_Movies_Cleaned!$N$2:$N$3849))</f>
        <v>6.9076923076923071</v>
      </c>
    </row>
    <row r="1060" spans="1:4" x14ac:dyDescent="0.25">
      <c r="A1060" s="1" t="s">
        <v>1850</v>
      </c>
      <c r="B1060" s="1">
        <v>7.2</v>
      </c>
      <c r="D1060" cm="1">
        <f t="array" ref="D1060">AVERAGE(IF(IMDB_Movies_Cleaned!$A$2:$A$3849=A1060,IMDB_Movies_Cleaned!$N$2:$N$3849))</f>
        <v>7.3250000000000002</v>
      </c>
    </row>
    <row r="1061" spans="1:4" x14ac:dyDescent="0.25">
      <c r="A1061" s="2" t="s">
        <v>309</v>
      </c>
      <c r="B1061" s="2">
        <v>6</v>
      </c>
      <c r="D1061" cm="1">
        <f t="array" ref="D1061">AVERAGE(IF(IMDB_Movies_Cleaned!$A$2:$A$3849=A1061,IMDB_Movies_Cleaned!$N$2:$N$3849))</f>
        <v>6.0750000000000002</v>
      </c>
    </row>
    <row r="1062" spans="1:4" x14ac:dyDescent="0.25">
      <c r="A1062" s="1" t="s">
        <v>2385</v>
      </c>
      <c r="B1062" s="1">
        <v>6</v>
      </c>
      <c r="D1062" cm="1">
        <f t="array" ref="D1062">AVERAGE(IF(IMDB_Movies_Cleaned!$A$2:$A$3849=A1062,IMDB_Movies_Cleaned!$N$2:$N$3849))</f>
        <v>6.7333333333333334</v>
      </c>
    </row>
    <row r="1063" spans="1:4" x14ac:dyDescent="0.25">
      <c r="A1063" s="2" t="s">
        <v>1009</v>
      </c>
      <c r="B1063" s="2">
        <v>7</v>
      </c>
      <c r="D1063" cm="1">
        <f t="array" ref="D1063">AVERAGE(IF(IMDB_Movies_Cleaned!$A$2:$A$3849=A1063,IMDB_Movies_Cleaned!$N$2:$N$3849))</f>
        <v>7.5250000000000004</v>
      </c>
    </row>
    <row r="1064" spans="1:4" x14ac:dyDescent="0.25">
      <c r="A1064" s="1" t="s">
        <v>2735</v>
      </c>
      <c r="B1064" s="1">
        <v>5.4</v>
      </c>
      <c r="D1064" cm="1">
        <f t="array" ref="D1064">AVERAGE(IF(IMDB_Movies_Cleaned!$A$2:$A$3849=A1064,IMDB_Movies_Cleaned!$N$2:$N$3849))</f>
        <v>5.4</v>
      </c>
    </row>
    <row r="1065" spans="1:4" x14ac:dyDescent="0.25">
      <c r="A1065" s="2" t="s">
        <v>95</v>
      </c>
      <c r="B1065" s="2">
        <v>6.5</v>
      </c>
      <c r="D1065" cm="1">
        <f t="array" ref="D1065">AVERAGE(IF(IMDB_Movies_Cleaned!$A$2:$A$3849=A1065,IMDB_Movies_Cleaned!$N$2:$N$3849))</f>
        <v>6.4571428571428564</v>
      </c>
    </row>
    <row r="1066" spans="1:4" x14ac:dyDescent="0.25">
      <c r="A1066" s="1" t="s">
        <v>221</v>
      </c>
      <c r="B1066" s="1">
        <v>6.4</v>
      </c>
      <c r="D1066" cm="1">
        <f t="array" ref="D1066">AVERAGE(IF(IMDB_Movies_Cleaned!$A$2:$A$3849=A1066,IMDB_Movies_Cleaned!$N$2:$N$3849))</f>
        <v>6.8428571428571425</v>
      </c>
    </row>
    <row r="1067" spans="1:4" x14ac:dyDescent="0.25">
      <c r="A1067" s="1" t="s">
        <v>2743</v>
      </c>
      <c r="B1067" s="1">
        <v>4.9000000000000004</v>
      </c>
      <c r="D1067" cm="1">
        <f t="array" ref="D1067">AVERAGE(IF(IMDB_Movies_Cleaned!$A$2:$A$3849=A1067,IMDB_Movies_Cleaned!$N$2:$N$3849))</f>
        <v>6.3666666666666671</v>
      </c>
    </row>
    <row r="1068" spans="1:4" x14ac:dyDescent="0.25">
      <c r="A1068" s="2" t="s">
        <v>2746</v>
      </c>
      <c r="B1068" s="2">
        <v>6.3</v>
      </c>
      <c r="D1068" cm="1">
        <f t="array" ref="D1068">AVERAGE(IF(IMDB_Movies_Cleaned!$A$2:$A$3849=A1068,IMDB_Movies_Cleaned!$N$2:$N$3849))</f>
        <v>6.7</v>
      </c>
    </row>
    <row r="1069" spans="1:4" x14ac:dyDescent="0.25">
      <c r="A1069" s="2" t="s">
        <v>2749</v>
      </c>
      <c r="B1069" s="2">
        <v>7.7</v>
      </c>
      <c r="D1069" cm="1">
        <f t="array" ref="D1069">AVERAGE(IF(IMDB_Movies_Cleaned!$A$2:$A$3849=A1069,IMDB_Movies_Cleaned!$N$2:$N$3849))</f>
        <v>7.65</v>
      </c>
    </row>
    <row r="1070" spans="1:4" x14ac:dyDescent="0.25">
      <c r="A1070" s="1" t="s">
        <v>1245</v>
      </c>
      <c r="B1070" s="1">
        <v>7.8</v>
      </c>
      <c r="D1070" cm="1">
        <f t="array" ref="D1070">AVERAGE(IF(IMDB_Movies_Cleaned!$A$2:$A$3849=A1070,IMDB_Movies_Cleaned!$N$2:$N$3849))</f>
        <v>6.5</v>
      </c>
    </row>
    <row r="1071" spans="1:4" x14ac:dyDescent="0.25">
      <c r="A1071" s="2" t="s">
        <v>1545</v>
      </c>
      <c r="B1071" s="2">
        <v>5.5</v>
      </c>
      <c r="D1071" cm="1">
        <f t="array" ref="D1071">AVERAGE(IF(IMDB_Movies_Cleaned!$A$2:$A$3849=A1071,IMDB_Movies_Cleaned!$N$2:$N$3849))</f>
        <v>6.25</v>
      </c>
    </row>
    <row r="1072" spans="1:4" x14ac:dyDescent="0.25">
      <c r="A1072" s="1" t="s">
        <v>1539</v>
      </c>
      <c r="B1072" s="1">
        <v>7.5</v>
      </c>
      <c r="D1072" cm="1">
        <f t="array" ref="D1072">AVERAGE(IF(IMDB_Movies_Cleaned!$A$2:$A$3849=A1072,IMDB_Movies_Cleaned!$N$2:$N$3849))</f>
        <v>6.5769230769230758</v>
      </c>
    </row>
    <row r="1073" spans="1:4" x14ac:dyDescent="0.25">
      <c r="A1073" s="2" t="s">
        <v>2743</v>
      </c>
      <c r="B1073" s="2">
        <v>6.4</v>
      </c>
      <c r="D1073" cm="1">
        <f t="array" ref="D1073">AVERAGE(IF(IMDB_Movies_Cleaned!$A$2:$A$3849=A1073,IMDB_Movies_Cleaned!$N$2:$N$3849))</f>
        <v>6.3666666666666671</v>
      </c>
    </row>
    <row r="1074" spans="1:4" x14ac:dyDescent="0.25">
      <c r="A1074" s="1" t="s">
        <v>2760</v>
      </c>
      <c r="B1074" s="1">
        <v>5.6</v>
      </c>
      <c r="D1074" cm="1">
        <f t="array" ref="D1074">AVERAGE(IF(IMDB_Movies_Cleaned!$A$2:$A$3849=A1074,IMDB_Movies_Cleaned!$N$2:$N$3849))</f>
        <v>5.6</v>
      </c>
    </row>
    <row r="1075" spans="1:4" x14ac:dyDescent="0.25">
      <c r="A1075" s="2" t="s">
        <v>2762</v>
      </c>
      <c r="B1075" s="2">
        <v>7.5</v>
      </c>
      <c r="D1075" cm="1">
        <f t="array" ref="D1075">AVERAGE(IF(IMDB_Movies_Cleaned!$A$2:$A$3849=A1075,IMDB_Movies_Cleaned!$N$2:$N$3849))</f>
        <v>7.5</v>
      </c>
    </row>
    <row r="1076" spans="1:4" x14ac:dyDescent="0.25">
      <c r="A1076" s="1" t="s">
        <v>2766</v>
      </c>
      <c r="B1076" s="1">
        <v>6.8</v>
      </c>
      <c r="D1076" cm="1">
        <f t="array" ref="D1076">AVERAGE(IF(IMDB_Movies_Cleaned!$A$2:$A$3849=A1076,IMDB_Movies_Cleaned!$N$2:$N$3849))</f>
        <v>6.8</v>
      </c>
    </row>
    <row r="1077" spans="1:4" x14ac:dyDescent="0.25">
      <c r="A1077" s="2" t="s">
        <v>847</v>
      </c>
      <c r="B1077" s="2">
        <v>6.8</v>
      </c>
      <c r="D1077" cm="1">
        <f t="array" ref="D1077">AVERAGE(IF(IMDB_Movies_Cleaned!$A$2:$A$3849=A1077,IMDB_Movies_Cleaned!$N$2:$N$3849))</f>
        <v>7</v>
      </c>
    </row>
    <row r="1078" spans="1:4" x14ac:dyDescent="0.25">
      <c r="A1078" s="1" t="s">
        <v>2771</v>
      </c>
      <c r="B1078" s="1">
        <v>6</v>
      </c>
      <c r="D1078" cm="1">
        <f t="array" ref="D1078">AVERAGE(IF(IMDB_Movies_Cleaned!$A$2:$A$3849=A1078,IMDB_Movies_Cleaned!$N$2:$N$3849))</f>
        <v>6.92</v>
      </c>
    </row>
    <row r="1079" spans="1:4" x14ac:dyDescent="0.25">
      <c r="A1079" s="2" t="s">
        <v>2774</v>
      </c>
      <c r="B1079" s="2">
        <v>7.3</v>
      </c>
      <c r="D1079" cm="1">
        <f t="array" ref="D1079">AVERAGE(IF(IMDB_Movies_Cleaned!$A$2:$A$3849=A1079,IMDB_Movies_Cleaned!$N$2:$N$3849))</f>
        <v>7.1285714285714281</v>
      </c>
    </row>
    <row r="1080" spans="1:4" x14ac:dyDescent="0.25">
      <c r="A1080" s="1" t="s">
        <v>1612</v>
      </c>
      <c r="B1080" s="1">
        <v>6</v>
      </c>
      <c r="D1080" cm="1">
        <f t="array" ref="D1080">AVERAGE(IF(IMDB_Movies_Cleaned!$A$2:$A$3849=A1080,IMDB_Movies_Cleaned!$N$2:$N$3849))</f>
        <v>5.3000000000000007</v>
      </c>
    </row>
    <row r="1081" spans="1:4" x14ac:dyDescent="0.25">
      <c r="A1081" s="2" t="s">
        <v>610</v>
      </c>
      <c r="B1081" s="2">
        <v>7</v>
      </c>
      <c r="D1081" cm="1">
        <f t="array" ref="D1081">AVERAGE(IF(IMDB_Movies_Cleaned!$A$2:$A$3849=A1081,IMDB_Movies_Cleaned!$N$2:$N$3849))</f>
        <v>6.5428571428571418</v>
      </c>
    </row>
    <row r="1082" spans="1:4" x14ac:dyDescent="0.25">
      <c r="A1082" s="1" t="s">
        <v>2779</v>
      </c>
      <c r="B1082" s="1">
        <v>5.0999999999999996</v>
      </c>
      <c r="D1082" cm="1">
        <f t="array" ref="D1082">AVERAGE(IF(IMDB_Movies_Cleaned!$A$2:$A$3849=A1082,IMDB_Movies_Cleaned!$N$2:$N$3849))</f>
        <v>5.2666666666666666</v>
      </c>
    </row>
    <row r="1083" spans="1:4" x14ac:dyDescent="0.25">
      <c r="A1083" s="2" t="s">
        <v>1146</v>
      </c>
      <c r="B1083" s="2">
        <v>6.8</v>
      </c>
      <c r="D1083" cm="1">
        <f t="array" ref="D1083">AVERAGE(IF(IMDB_Movies_Cleaned!$A$2:$A$3849=A1083,IMDB_Movies_Cleaned!$N$2:$N$3849))</f>
        <v>6.58</v>
      </c>
    </row>
    <row r="1084" spans="1:4" x14ac:dyDescent="0.25">
      <c r="A1084" s="1" t="s">
        <v>2784</v>
      </c>
      <c r="B1084" s="1">
        <v>6.5</v>
      </c>
      <c r="D1084" cm="1">
        <f t="array" ref="D1084">AVERAGE(IF(IMDB_Movies_Cleaned!$A$2:$A$3849=A1084,IMDB_Movies_Cleaned!$N$2:$N$3849))</f>
        <v>6.4249999999999998</v>
      </c>
    </row>
    <row r="1085" spans="1:4" x14ac:dyDescent="0.25">
      <c r="A1085" s="2" t="s">
        <v>932</v>
      </c>
      <c r="B1085" s="2">
        <v>6.6</v>
      </c>
      <c r="D1085" cm="1">
        <f t="array" ref="D1085">AVERAGE(IF(IMDB_Movies_Cleaned!$A$2:$A$3849=A1085,IMDB_Movies_Cleaned!$N$2:$N$3849))</f>
        <v>6.0857142857142863</v>
      </c>
    </row>
    <row r="1086" spans="1:4" x14ac:dyDescent="0.25">
      <c r="A1086" s="1" t="s">
        <v>1087</v>
      </c>
      <c r="B1086" s="1">
        <v>7.2</v>
      </c>
      <c r="D1086" cm="1">
        <f t="array" ref="D1086">AVERAGE(IF(IMDB_Movies_Cleaned!$A$2:$A$3849=A1086,IMDB_Movies_Cleaned!$N$2:$N$3849))</f>
        <v>7.2749999999999995</v>
      </c>
    </row>
    <row r="1087" spans="1:4" x14ac:dyDescent="0.25">
      <c r="A1087" s="2" t="s">
        <v>2656</v>
      </c>
      <c r="B1087" s="2">
        <v>7</v>
      </c>
      <c r="D1087" cm="1">
        <f t="array" ref="D1087">AVERAGE(IF(IMDB_Movies_Cleaned!$A$2:$A$3849=A1087,IMDB_Movies_Cleaned!$N$2:$N$3849))</f>
        <v>6.666666666666667</v>
      </c>
    </row>
    <row r="1088" spans="1:4" x14ac:dyDescent="0.25">
      <c r="A1088" s="1" t="s">
        <v>2247</v>
      </c>
      <c r="B1088" s="1">
        <v>7</v>
      </c>
      <c r="D1088" cm="1">
        <f t="array" ref="D1088">AVERAGE(IF(IMDB_Movies_Cleaned!$A$2:$A$3849=A1088,IMDB_Movies_Cleaned!$N$2:$N$3849))</f>
        <v>6.85</v>
      </c>
    </row>
    <row r="1089" spans="1:4" x14ac:dyDescent="0.25">
      <c r="A1089" s="2" t="s">
        <v>2792</v>
      </c>
      <c r="B1089" s="2">
        <v>5.9</v>
      </c>
      <c r="D1089" cm="1">
        <f t="array" ref="D1089">AVERAGE(IF(IMDB_Movies_Cleaned!$A$2:$A$3849=A1089,IMDB_Movies_Cleaned!$N$2:$N$3849))</f>
        <v>6.3666666666666671</v>
      </c>
    </row>
    <row r="1090" spans="1:4" x14ac:dyDescent="0.25">
      <c r="A1090" s="1" t="s">
        <v>2794</v>
      </c>
      <c r="B1090" s="1">
        <v>5.4</v>
      </c>
      <c r="D1090" cm="1">
        <f t="array" ref="D1090">AVERAGE(IF(IMDB_Movies_Cleaned!$A$2:$A$3849=A1090,IMDB_Movies_Cleaned!$N$2:$N$3849))</f>
        <v>5.2666666666666666</v>
      </c>
    </row>
    <row r="1091" spans="1:4" x14ac:dyDescent="0.25">
      <c r="A1091" s="2" t="s">
        <v>536</v>
      </c>
      <c r="B1091" s="2">
        <v>6.6</v>
      </c>
      <c r="D1091" cm="1">
        <f t="array" ref="D1091">AVERAGE(IF(IMDB_Movies_Cleaned!$A$2:$A$3849=A1091,IMDB_Movies_Cleaned!$N$2:$N$3849))</f>
        <v>5.9</v>
      </c>
    </row>
    <row r="1092" spans="1:4" x14ac:dyDescent="0.25">
      <c r="A1092" s="1" t="s">
        <v>2797</v>
      </c>
      <c r="B1092" s="1">
        <v>7</v>
      </c>
      <c r="D1092" cm="1">
        <f t="array" ref="D1092">AVERAGE(IF(IMDB_Movies_Cleaned!$A$2:$A$3849=A1092,IMDB_Movies_Cleaned!$N$2:$N$3849))</f>
        <v>7</v>
      </c>
    </row>
    <row r="1093" spans="1:4" x14ac:dyDescent="0.25">
      <c r="A1093" s="2" t="s">
        <v>850</v>
      </c>
      <c r="B1093" s="2">
        <v>6.5</v>
      </c>
      <c r="D1093" cm="1">
        <f t="array" ref="D1093">AVERAGE(IF(IMDB_Movies_Cleaned!$A$2:$A$3849=A1093,IMDB_Movies_Cleaned!$N$2:$N$3849))</f>
        <v>6.0428571428571427</v>
      </c>
    </row>
    <row r="1094" spans="1:4" x14ac:dyDescent="0.25">
      <c r="A1094" s="1" t="s">
        <v>2471</v>
      </c>
      <c r="B1094" s="1">
        <v>6.3</v>
      </c>
      <c r="D1094" cm="1">
        <f t="array" ref="D1094">AVERAGE(IF(IMDB_Movies_Cleaned!$A$2:$A$3849=A1094,IMDB_Movies_Cleaned!$N$2:$N$3849))</f>
        <v>6.6000000000000005</v>
      </c>
    </row>
    <row r="1095" spans="1:4" x14ac:dyDescent="0.25">
      <c r="A1095" s="2" t="s">
        <v>2803</v>
      </c>
      <c r="B1095" s="2">
        <v>6.5</v>
      </c>
      <c r="D1095" cm="1">
        <f t="array" ref="D1095">AVERAGE(IF(IMDB_Movies_Cleaned!$A$2:$A$3849=A1095,IMDB_Movies_Cleaned!$N$2:$N$3849))</f>
        <v>6.5666666666666664</v>
      </c>
    </row>
    <row r="1096" spans="1:4" x14ac:dyDescent="0.25">
      <c r="A1096" s="1" t="s">
        <v>2805</v>
      </c>
      <c r="B1096" s="1">
        <v>6.5</v>
      </c>
      <c r="D1096" cm="1">
        <f t="array" ref="D1096">AVERAGE(IF(IMDB_Movies_Cleaned!$A$2:$A$3849=A1096,IMDB_Movies_Cleaned!$N$2:$N$3849))</f>
        <v>6.85</v>
      </c>
    </row>
    <row r="1097" spans="1:4" x14ac:dyDescent="0.25">
      <c r="A1097" s="2" t="s">
        <v>1807</v>
      </c>
      <c r="B1097" s="2">
        <v>5.8</v>
      </c>
      <c r="D1097" cm="1">
        <f t="array" ref="D1097">AVERAGE(IF(IMDB_Movies_Cleaned!$A$2:$A$3849=A1097,IMDB_Movies_Cleaned!$N$2:$N$3849))</f>
        <v>6.8</v>
      </c>
    </row>
    <row r="1098" spans="1:4" x14ac:dyDescent="0.25">
      <c r="A1098" s="1" t="s">
        <v>2810</v>
      </c>
      <c r="B1098" s="1">
        <v>6.6</v>
      </c>
      <c r="D1098" cm="1">
        <f t="array" ref="D1098">AVERAGE(IF(IMDB_Movies_Cleaned!$A$2:$A$3849=A1098,IMDB_Movies_Cleaned!$N$2:$N$3849))</f>
        <v>6.6</v>
      </c>
    </row>
    <row r="1099" spans="1:4" x14ac:dyDescent="0.25">
      <c r="A1099" s="2" t="s">
        <v>2813</v>
      </c>
      <c r="B1099" s="2">
        <v>5.4</v>
      </c>
      <c r="D1099" cm="1">
        <f t="array" ref="D1099">AVERAGE(IF(IMDB_Movies_Cleaned!$A$2:$A$3849=A1099,IMDB_Movies_Cleaned!$N$2:$N$3849))</f>
        <v>6.083333333333333</v>
      </c>
    </row>
    <row r="1100" spans="1:4" x14ac:dyDescent="0.25">
      <c r="A1100" s="1" t="s">
        <v>2815</v>
      </c>
      <c r="B1100" s="1">
        <v>6.1</v>
      </c>
      <c r="D1100" cm="1">
        <f t="array" ref="D1100">AVERAGE(IF(IMDB_Movies_Cleaned!$A$2:$A$3849=A1100,IMDB_Movies_Cleaned!$N$2:$N$3849))</f>
        <v>6.1</v>
      </c>
    </row>
    <row r="1101" spans="1:4" x14ac:dyDescent="0.25">
      <c r="A1101" s="2" t="s">
        <v>2817</v>
      </c>
      <c r="B1101" s="2">
        <v>4</v>
      </c>
      <c r="D1101" cm="1">
        <f t="array" ref="D1101">AVERAGE(IF(IMDB_Movies_Cleaned!$A$2:$A$3849=A1101,IMDB_Movies_Cleaned!$N$2:$N$3849))</f>
        <v>4</v>
      </c>
    </row>
    <row r="1102" spans="1:4" x14ac:dyDescent="0.25">
      <c r="A1102" s="1" t="s">
        <v>2498</v>
      </c>
      <c r="B1102" s="1">
        <v>7.6</v>
      </c>
      <c r="D1102" cm="1">
        <f t="array" ref="D1102">AVERAGE(IF(IMDB_Movies_Cleaned!$A$2:$A$3849=A1102,IMDB_Movies_Cleaned!$N$2:$N$3849))</f>
        <v>7</v>
      </c>
    </row>
    <row r="1103" spans="1:4" x14ac:dyDescent="0.25">
      <c r="A1103" s="2" t="s">
        <v>1009</v>
      </c>
      <c r="B1103" s="2">
        <v>7.9</v>
      </c>
      <c r="D1103" cm="1">
        <f t="array" ref="D1103">AVERAGE(IF(IMDB_Movies_Cleaned!$A$2:$A$3849=A1103,IMDB_Movies_Cleaned!$N$2:$N$3849))</f>
        <v>7.5250000000000004</v>
      </c>
    </row>
    <row r="1104" spans="1:4" x14ac:dyDescent="0.25">
      <c r="A1104" s="1" t="s">
        <v>2824</v>
      </c>
      <c r="B1104" s="1">
        <v>5.3</v>
      </c>
      <c r="D1104" cm="1">
        <f t="array" ref="D1104">AVERAGE(IF(IMDB_Movies_Cleaned!$A$2:$A$3849=A1104,IMDB_Movies_Cleaned!$N$2:$N$3849))</f>
        <v>5.55</v>
      </c>
    </row>
    <row r="1105" spans="1:4" x14ac:dyDescent="0.25">
      <c r="A1105" s="2" t="s">
        <v>2827</v>
      </c>
      <c r="B1105" s="2">
        <v>6.6</v>
      </c>
      <c r="D1105" cm="1">
        <f t="array" ref="D1105">AVERAGE(IF(IMDB_Movies_Cleaned!$A$2:$A$3849=A1105,IMDB_Movies_Cleaned!$N$2:$N$3849))</f>
        <v>6.65</v>
      </c>
    </row>
    <row r="1106" spans="1:4" x14ac:dyDescent="0.25">
      <c r="A1106" s="1" t="s">
        <v>2829</v>
      </c>
      <c r="B1106" s="1">
        <v>6.3</v>
      </c>
      <c r="D1106" cm="1">
        <f t="array" ref="D1106">AVERAGE(IF(IMDB_Movies_Cleaned!$A$2:$A$3849=A1106,IMDB_Movies_Cleaned!$N$2:$N$3849))</f>
        <v>6.3</v>
      </c>
    </row>
    <row r="1107" spans="1:4" x14ac:dyDescent="0.25">
      <c r="A1107" s="1" t="s">
        <v>2005</v>
      </c>
      <c r="B1107" s="1">
        <v>7.2</v>
      </c>
      <c r="D1107" cm="1">
        <f t="array" ref="D1107">AVERAGE(IF(IMDB_Movies_Cleaned!$A$2:$A$3849=A1107,IMDB_Movies_Cleaned!$N$2:$N$3849))</f>
        <v>7.3400000000000007</v>
      </c>
    </row>
    <row r="1108" spans="1:4" x14ac:dyDescent="0.25">
      <c r="A1108" s="2" t="s">
        <v>2316</v>
      </c>
      <c r="B1108" s="2">
        <v>7</v>
      </c>
      <c r="D1108" cm="1">
        <f t="array" ref="D1108">AVERAGE(IF(IMDB_Movies_Cleaned!$A$2:$A$3849=A1108,IMDB_Movies_Cleaned!$N$2:$N$3849))</f>
        <v>6.9799999999999995</v>
      </c>
    </row>
    <row r="1109" spans="1:4" x14ac:dyDescent="0.25">
      <c r="A1109" s="2" t="s">
        <v>2387</v>
      </c>
      <c r="B1109" s="2">
        <v>6.9</v>
      </c>
      <c r="D1109" cm="1">
        <f t="array" ref="D1109">AVERAGE(IF(IMDB_Movies_Cleaned!$A$2:$A$3849=A1109,IMDB_Movies_Cleaned!$N$2:$N$3849))</f>
        <v>6.7200000000000006</v>
      </c>
    </row>
    <row r="1110" spans="1:4" x14ac:dyDescent="0.25">
      <c r="A1110" s="1" t="s">
        <v>2840</v>
      </c>
      <c r="B1110" s="1">
        <v>5.2</v>
      </c>
      <c r="D1110" cm="1">
        <f t="array" ref="D1110">AVERAGE(IF(IMDB_Movies_Cleaned!$A$2:$A$3849=A1110,IMDB_Movies_Cleaned!$N$2:$N$3849))</f>
        <v>5.2</v>
      </c>
    </row>
    <row r="1111" spans="1:4" x14ac:dyDescent="0.25">
      <c r="A1111" s="2" t="s">
        <v>508</v>
      </c>
      <c r="B1111" s="2">
        <v>8.1</v>
      </c>
      <c r="D1111" cm="1">
        <f t="array" ref="D1111">AVERAGE(IF(IMDB_Movies_Cleaned!$A$2:$A$3849=A1111,IMDB_Movies_Cleaned!$N$2:$N$3849))</f>
        <v>6.0444444444444452</v>
      </c>
    </row>
    <row r="1112" spans="1:4" x14ac:dyDescent="0.25">
      <c r="A1112" s="1" t="s">
        <v>2844</v>
      </c>
      <c r="B1112" s="1">
        <v>6.6</v>
      </c>
      <c r="D1112" cm="1">
        <f t="array" ref="D1112">AVERAGE(IF(IMDB_Movies_Cleaned!$A$2:$A$3849=A1112,IMDB_Movies_Cleaned!$N$2:$N$3849))</f>
        <v>6.6</v>
      </c>
    </row>
    <row r="1113" spans="1:4" x14ac:dyDescent="0.25">
      <c r="A1113" s="2" t="s">
        <v>1902</v>
      </c>
      <c r="B1113" s="2">
        <v>6.2</v>
      </c>
      <c r="D1113" cm="1">
        <f t="array" ref="D1113">AVERAGE(IF(IMDB_Movies_Cleaned!$A$2:$A$3849=A1113,IMDB_Movies_Cleaned!$N$2:$N$3849))</f>
        <v>6.6000000000000005</v>
      </c>
    </row>
    <row r="1114" spans="1:4" x14ac:dyDescent="0.25">
      <c r="A1114" s="1" t="s">
        <v>2847</v>
      </c>
      <c r="B1114" s="1">
        <v>7.2</v>
      </c>
      <c r="D1114" cm="1">
        <f t="array" ref="D1114">AVERAGE(IF(IMDB_Movies_Cleaned!$A$2:$A$3849=A1114,IMDB_Movies_Cleaned!$N$2:$N$3849))</f>
        <v>7.5</v>
      </c>
    </row>
    <row r="1115" spans="1:4" x14ac:dyDescent="0.25">
      <c r="A1115" s="2" t="s">
        <v>2000</v>
      </c>
      <c r="B1115" s="2">
        <v>7.3</v>
      </c>
      <c r="D1115" cm="1">
        <f t="array" ref="D1115">AVERAGE(IF(IMDB_Movies_Cleaned!$A$2:$A$3849=A1115,IMDB_Movies_Cleaned!$N$2:$N$3849))</f>
        <v>7.1714285714285708</v>
      </c>
    </row>
    <row r="1116" spans="1:4" x14ac:dyDescent="0.25">
      <c r="A1116" s="1" t="s">
        <v>2851</v>
      </c>
      <c r="B1116" s="1">
        <v>6.7</v>
      </c>
      <c r="D1116" cm="1">
        <f t="array" ref="D1116">AVERAGE(IF(IMDB_Movies_Cleaned!$A$2:$A$3849=A1116,IMDB_Movies_Cleaned!$N$2:$N$3849))</f>
        <v>6.0400000000000009</v>
      </c>
    </row>
    <row r="1117" spans="1:4" x14ac:dyDescent="0.25">
      <c r="A1117" s="2" t="s">
        <v>2853</v>
      </c>
      <c r="B1117" s="2">
        <v>6.4</v>
      </c>
      <c r="D1117" cm="1">
        <f t="array" ref="D1117">AVERAGE(IF(IMDB_Movies_Cleaned!$A$2:$A$3849=A1117,IMDB_Movies_Cleaned!$N$2:$N$3849))</f>
        <v>6.9</v>
      </c>
    </row>
    <row r="1118" spans="1:4" x14ac:dyDescent="0.25">
      <c r="A1118" s="1" t="s">
        <v>253</v>
      </c>
      <c r="B1118" s="1">
        <v>7.8</v>
      </c>
      <c r="D1118" cm="1">
        <f t="array" ref="D1118">AVERAGE(IF(IMDB_Movies_Cleaned!$A$2:$A$3849=A1118,IMDB_Movies_Cleaned!$N$2:$N$3849))</f>
        <v>7.3076923076923084</v>
      </c>
    </row>
    <row r="1119" spans="1:4" x14ac:dyDescent="0.25">
      <c r="A1119" s="2" t="s">
        <v>1026</v>
      </c>
      <c r="B1119" s="2">
        <v>6.4</v>
      </c>
      <c r="D1119" cm="1">
        <f t="array" ref="D1119">AVERAGE(IF(IMDB_Movies_Cleaned!$A$2:$A$3849=A1119,IMDB_Movies_Cleaned!$N$2:$N$3849))</f>
        <v>6.625</v>
      </c>
    </row>
    <row r="1120" spans="1:4" x14ac:dyDescent="0.25">
      <c r="A1120" s="1" t="s">
        <v>2859</v>
      </c>
      <c r="B1120" s="1">
        <v>4.0999999999999996</v>
      </c>
      <c r="D1120" cm="1">
        <f t="array" ref="D1120">AVERAGE(IF(IMDB_Movies_Cleaned!$A$2:$A$3849=A1120,IMDB_Movies_Cleaned!$N$2:$N$3849))</f>
        <v>4.0999999999999996</v>
      </c>
    </row>
    <row r="1121" spans="1:4" x14ac:dyDescent="0.25">
      <c r="A1121" s="2" t="s">
        <v>2309</v>
      </c>
      <c r="B1121" s="2">
        <v>4.0999999999999996</v>
      </c>
      <c r="D1121" cm="1">
        <f t="array" ref="D1121">AVERAGE(IF(IMDB_Movies_Cleaned!$A$2:$A$3849=A1121,IMDB_Movies_Cleaned!$N$2:$N$3849))</f>
        <v>5.6923076923076925</v>
      </c>
    </row>
    <row r="1122" spans="1:4" x14ac:dyDescent="0.25">
      <c r="A1122" s="1" t="s">
        <v>706</v>
      </c>
      <c r="B1122" s="1">
        <v>7.4</v>
      </c>
      <c r="D1122" cm="1">
        <f t="array" ref="D1122">AVERAGE(IF(IMDB_Movies_Cleaned!$A$2:$A$3849=A1122,IMDB_Movies_Cleaned!$N$2:$N$3849))</f>
        <v>6.3416666666666659</v>
      </c>
    </row>
    <row r="1123" spans="1:4" x14ac:dyDescent="0.25">
      <c r="A1123" s="2" t="s">
        <v>455</v>
      </c>
      <c r="B1123" s="2">
        <v>5.8</v>
      </c>
      <c r="D1123" cm="1">
        <f t="array" ref="D1123">AVERAGE(IF(IMDB_Movies_Cleaned!$A$2:$A$3849=A1123,IMDB_Movies_Cleaned!$N$2:$N$3849))</f>
        <v>6.0909090909090908</v>
      </c>
    </row>
    <row r="1124" spans="1:4" x14ac:dyDescent="0.25">
      <c r="A1124" s="1" t="s">
        <v>135</v>
      </c>
      <c r="B1124" s="1">
        <v>7.6</v>
      </c>
      <c r="D1124" cm="1">
        <f t="array" ref="D1124">AVERAGE(IF(IMDB_Movies_Cleaned!$A$2:$A$3849=A1124,IMDB_Movies_Cleaned!$N$2:$N$3849))</f>
        <v>6.666666666666667</v>
      </c>
    </row>
    <row r="1125" spans="1:4" x14ac:dyDescent="0.25">
      <c r="A1125" s="2" t="s">
        <v>2603</v>
      </c>
      <c r="B1125" s="2">
        <v>7.2</v>
      </c>
      <c r="D1125" cm="1">
        <f t="array" ref="D1125">AVERAGE(IF(IMDB_Movies_Cleaned!$A$2:$A$3849=A1125,IMDB_Movies_Cleaned!$N$2:$N$3849))</f>
        <v>6.7500000000000009</v>
      </c>
    </row>
    <row r="1126" spans="1:4" x14ac:dyDescent="0.25">
      <c r="A1126" s="1" t="s">
        <v>199</v>
      </c>
      <c r="B1126" s="1">
        <v>7.8</v>
      </c>
      <c r="D1126" cm="1">
        <f t="array" ref="D1126">AVERAGE(IF(IMDB_Movies_Cleaned!$A$2:$A$3849=A1126,IMDB_Movies_Cleaned!$N$2:$N$3849))</f>
        <v>7.2</v>
      </c>
    </row>
    <row r="1127" spans="1:4" x14ac:dyDescent="0.25">
      <c r="A1127" s="2" t="s">
        <v>383</v>
      </c>
      <c r="B1127" s="2">
        <v>7.7</v>
      </c>
      <c r="D1127" cm="1">
        <f t="array" ref="D1127">AVERAGE(IF(IMDB_Movies_Cleaned!$A$2:$A$3849=A1127,IMDB_Movies_Cleaned!$N$2:$N$3849))</f>
        <v>7.7499999999999982</v>
      </c>
    </row>
    <row r="1128" spans="1:4" x14ac:dyDescent="0.25">
      <c r="A1128" s="1" t="s">
        <v>2872</v>
      </c>
      <c r="B1128" s="1">
        <v>6.4</v>
      </c>
      <c r="D1128" cm="1">
        <f t="array" ref="D1128">AVERAGE(IF(IMDB_Movies_Cleaned!$A$2:$A$3849=A1128,IMDB_Movies_Cleaned!$N$2:$N$3849))</f>
        <v>6.1999999999999993</v>
      </c>
    </row>
    <row r="1129" spans="1:4" x14ac:dyDescent="0.25">
      <c r="A1129" s="2" t="s">
        <v>2629</v>
      </c>
      <c r="B1129" s="2">
        <v>5.0999999999999996</v>
      </c>
      <c r="D1129" cm="1">
        <f t="array" ref="D1129">AVERAGE(IF(IMDB_Movies_Cleaned!$A$2:$A$3849=A1129,IMDB_Movies_Cleaned!$N$2:$N$3849))</f>
        <v>5.26</v>
      </c>
    </row>
    <row r="1130" spans="1:4" x14ac:dyDescent="0.25">
      <c r="A1130" s="1" t="s">
        <v>2877</v>
      </c>
      <c r="B1130" s="1">
        <v>5.5</v>
      </c>
      <c r="D1130" cm="1">
        <f t="array" ref="D1130">AVERAGE(IF(IMDB_Movies_Cleaned!$A$2:$A$3849=A1130,IMDB_Movies_Cleaned!$N$2:$N$3849))</f>
        <v>6.1090909090909093</v>
      </c>
    </row>
    <row r="1131" spans="1:4" x14ac:dyDescent="0.25">
      <c r="A1131" s="2" t="s">
        <v>253</v>
      </c>
      <c r="B1131" s="2">
        <v>7.4</v>
      </c>
      <c r="D1131" cm="1">
        <f t="array" ref="D1131">AVERAGE(IF(IMDB_Movies_Cleaned!$A$2:$A$3849=A1131,IMDB_Movies_Cleaned!$N$2:$N$3849))</f>
        <v>7.3076923076923084</v>
      </c>
    </row>
    <row r="1132" spans="1:4" x14ac:dyDescent="0.25">
      <c r="A1132" s="1" t="s">
        <v>2882</v>
      </c>
      <c r="B1132" s="1">
        <v>6</v>
      </c>
      <c r="D1132" cm="1">
        <f t="array" ref="D1132">AVERAGE(IF(IMDB_Movies_Cleaned!$A$2:$A$3849=A1132,IMDB_Movies_Cleaned!$N$2:$N$3849))</f>
        <v>6</v>
      </c>
    </row>
    <row r="1133" spans="1:4" x14ac:dyDescent="0.25">
      <c r="A1133" s="2" t="s">
        <v>2289</v>
      </c>
      <c r="B1133" s="2">
        <v>7.5</v>
      </c>
      <c r="D1133" cm="1">
        <f t="array" ref="D1133">AVERAGE(IF(IMDB_Movies_Cleaned!$A$2:$A$3849=A1133,IMDB_Movies_Cleaned!$N$2:$N$3849))</f>
        <v>7.6555555555555559</v>
      </c>
    </row>
    <row r="1134" spans="1:4" x14ac:dyDescent="0.25">
      <c r="A1134" s="1" t="s">
        <v>1786</v>
      </c>
      <c r="B1134" s="1">
        <v>7</v>
      </c>
      <c r="D1134" cm="1">
        <f t="array" ref="D1134">AVERAGE(IF(IMDB_Movies_Cleaned!$A$2:$A$3849=A1134,IMDB_Movies_Cleaned!$N$2:$N$3849))</f>
        <v>6.166666666666667</v>
      </c>
    </row>
    <row r="1135" spans="1:4" x14ac:dyDescent="0.25">
      <c r="A1135" s="2" t="s">
        <v>2387</v>
      </c>
      <c r="B1135" s="2">
        <v>7.5</v>
      </c>
      <c r="D1135" cm="1">
        <f t="array" ref="D1135">AVERAGE(IF(IMDB_Movies_Cleaned!$A$2:$A$3849=A1135,IMDB_Movies_Cleaned!$N$2:$N$3849))</f>
        <v>6.7200000000000006</v>
      </c>
    </row>
    <row r="1136" spans="1:4" x14ac:dyDescent="0.25">
      <c r="A1136" s="1" t="s">
        <v>1336</v>
      </c>
      <c r="B1136" s="1">
        <v>7.3</v>
      </c>
      <c r="D1136" cm="1">
        <f t="array" ref="D1136">AVERAGE(IF(IMDB_Movies_Cleaned!$A$2:$A$3849=A1136,IMDB_Movies_Cleaned!$N$2:$N$3849))</f>
        <v>7.3</v>
      </c>
    </row>
    <row r="1137" spans="1:4" x14ac:dyDescent="0.25">
      <c r="A1137" s="2" t="s">
        <v>1711</v>
      </c>
      <c r="B1137" s="2">
        <v>5.7</v>
      </c>
      <c r="D1137" cm="1">
        <f t="array" ref="D1137">AVERAGE(IF(IMDB_Movies_Cleaned!$A$2:$A$3849=A1137,IMDB_Movies_Cleaned!$N$2:$N$3849))</f>
        <v>6.2444444444444445</v>
      </c>
    </row>
    <row r="1138" spans="1:4" x14ac:dyDescent="0.25">
      <c r="A1138" s="1" t="s">
        <v>2391</v>
      </c>
      <c r="B1138" s="1">
        <v>7.3</v>
      </c>
      <c r="D1138" cm="1">
        <f t="array" ref="D1138">AVERAGE(IF(IMDB_Movies_Cleaned!$A$2:$A$3849=A1138,IMDB_Movies_Cleaned!$N$2:$N$3849))</f>
        <v>6.4249999999999998</v>
      </c>
    </row>
    <row r="1139" spans="1:4" x14ac:dyDescent="0.25">
      <c r="A1139" s="2" t="s">
        <v>1215</v>
      </c>
      <c r="B1139" s="2">
        <v>7.2</v>
      </c>
      <c r="D1139" cm="1">
        <f t="array" ref="D1139">AVERAGE(IF(IMDB_Movies_Cleaned!$A$2:$A$3849=A1139,IMDB_Movies_Cleaned!$N$2:$N$3849))</f>
        <v>6.7600000000000007</v>
      </c>
    </row>
    <row r="1140" spans="1:4" x14ac:dyDescent="0.25">
      <c r="A1140" s="1" t="s">
        <v>719</v>
      </c>
      <c r="B1140" s="1">
        <v>5.9</v>
      </c>
      <c r="D1140" cm="1">
        <f t="array" ref="D1140">AVERAGE(IF(IMDB_Movies_Cleaned!$A$2:$A$3849=A1140,IMDB_Movies_Cleaned!$N$2:$N$3849))</f>
        <v>6.05</v>
      </c>
    </row>
    <row r="1141" spans="1:4" x14ac:dyDescent="0.25">
      <c r="A1141" s="2" t="s">
        <v>854</v>
      </c>
      <c r="B1141" s="2">
        <v>7.8</v>
      </c>
      <c r="D1141" cm="1">
        <f t="array" ref="D1141">AVERAGE(IF(IMDB_Movies_Cleaned!$A$2:$A$3849=A1141,IMDB_Movies_Cleaned!$N$2:$N$3849))</f>
        <v>7.083333333333333</v>
      </c>
    </row>
    <row r="1142" spans="1:4" x14ac:dyDescent="0.25">
      <c r="A1142" s="1" t="s">
        <v>1833</v>
      </c>
      <c r="B1142" s="1">
        <v>7.7</v>
      </c>
      <c r="D1142" cm="1">
        <f t="array" ref="D1142">AVERAGE(IF(IMDB_Movies_Cleaned!$A$2:$A$3849=A1142,IMDB_Movies_Cleaned!$N$2:$N$3849))</f>
        <v>6.8833333333333329</v>
      </c>
    </row>
    <row r="1143" spans="1:4" x14ac:dyDescent="0.25">
      <c r="A1143" s="2" t="s">
        <v>1854</v>
      </c>
      <c r="B1143" s="2">
        <v>8.1</v>
      </c>
      <c r="D1143" cm="1">
        <f t="array" ref="D1143">AVERAGE(IF(IMDB_Movies_Cleaned!$A$2:$A$3849=A1143,IMDB_Movies_Cleaned!$N$2:$N$3849))</f>
        <v>6.4666666666666659</v>
      </c>
    </row>
    <row r="1144" spans="1:4" x14ac:dyDescent="0.25">
      <c r="A1144" s="1" t="s">
        <v>1270</v>
      </c>
      <c r="B1144" s="1">
        <v>6.6</v>
      </c>
      <c r="D1144" cm="1">
        <f t="array" ref="D1144">AVERAGE(IF(IMDB_Movies_Cleaned!$A$2:$A$3849=A1144,IMDB_Movies_Cleaned!$N$2:$N$3849))</f>
        <v>6.9333333333333327</v>
      </c>
    </row>
    <row r="1145" spans="1:4" x14ac:dyDescent="0.25">
      <c r="A1145" s="2" t="s">
        <v>2792</v>
      </c>
      <c r="B1145" s="2">
        <v>7.1</v>
      </c>
      <c r="D1145" cm="1">
        <f t="array" ref="D1145">AVERAGE(IF(IMDB_Movies_Cleaned!$A$2:$A$3849=A1145,IMDB_Movies_Cleaned!$N$2:$N$3849))</f>
        <v>6.3666666666666671</v>
      </c>
    </row>
    <row r="1146" spans="1:4" x14ac:dyDescent="0.25">
      <c r="A1146" s="1" t="s">
        <v>1711</v>
      </c>
      <c r="B1146" s="1">
        <v>5.9</v>
      </c>
      <c r="D1146" cm="1">
        <f t="array" ref="D1146">AVERAGE(IF(IMDB_Movies_Cleaned!$A$2:$A$3849=A1146,IMDB_Movies_Cleaned!$N$2:$N$3849))</f>
        <v>6.2444444444444445</v>
      </c>
    </row>
    <row r="1147" spans="1:4" x14ac:dyDescent="0.25">
      <c r="A1147" s="2" t="s">
        <v>427</v>
      </c>
      <c r="B1147" s="2">
        <v>8</v>
      </c>
      <c r="D1147" cm="1">
        <f t="array" ref="D1147">AVERAGE(IF(IMDB_Movies_Cleaned!$A$2:$A$3849=A1147,IMDB_Movies_Cleaned!$N$2:$N$3849))</f>
        <v>6.9076923076923071</v>
      </c>
    </row>
    <row r="1148" spans="1:4" x14ac:dyDescent="0.25">
      <c r="A1148" s="1" t="s">
        <v>2347</v>
      </c>
      <c r="B1148" s="1">
        <v>4.5999999999999996</v>
      </c>
      <c r="D1148" cm="1">
        <f t="array" ref="D1148">AVERAGE(IF(IMDB_Movies_Cleaned!$A$2:$A$3849=A1148,IMDB_Movies_Cleaned!$N$2:$N$3849))</f>
        <v>4.875</v>
      </c>
    </row>
    <row r="1149" spans="1:4" x14ac:dyDescent="0.25">
      <c r="A1149" s="2" t="s">
        <v>21</v>
      </c>
      <c r="B1149" s="2">
        <v>6.1</v>
      </c>
      <c r="D1149" cm="1">
        <f t="array" ref="D1149">AVERAGE(IF(IMDB_Movies_Cleaned!$A$2:$A$3849=A1149,IMDB_Movies_Cleaned!$N$2:$N$3849))</f>
        <v>6.9857142857142858</v>
      </c>
    </row>
    <row r="1150" spans="1:4" x14ac:dyDescent="0.25">
      <c r="A1150" s="2" t="s">
        <v>2784</v>
      </c>
      <c r="B1150" s="2">
        <v>6.4</v>
      </c>
      <c r="D1150" cm="1">
        <f t="array" ref="D1150">AVERAGE(IF(IMDB_Movies_Cleaned!$A$2:$A$3849=A1150,IMDB_Movies_Cleaned!$N$2:$N$3849))</f>
        <v>6.4249999999999998</v>
      </c>
    </row>
    <row r="1151" spans="1:4" x14ac:dyDescent="0.25">
      <c r="A1151" s="1" t="s">
        <v>2911</v>
      </c>
      <c r="B1151" s="1">
        <v>6</v>
      </c>
      <c r="D1151" cm="1">
        <f t="array" ref="D1151">AVERAGE(IF(IMDB_Movies_Cleaned!$A$2:$A$3849=A1151,IMDB_Movies_Cleaned!$N$2:$N$3849))</f>
        <v>7.0749999999999993</v>
      </c>
    </row>
    <row r="1152" spans="1:4" x14ac:dyDescent="0.25">
      <c r="A1152" s="2" t="s">
        <v>2688</v>
      </c>
      <c r="B1152" s="2">
        <v>5.2</v>
      </c>
      <c r="D1152" cm="1">
        <f t="array" ref="D1152">AVERAGE(IF(IMDB_Movies_Cleaned!$A$2:$A$3849=A1152,IMDB_Movies_Cleaned!$N$2:$N$3849))</f>
        <v>5.5166666666666657</v>
      </c>
    </row>
    <row r="1153" spans="1:4" x14ac:dyDescent="0.25">
      <c r="A1153" s="1" t="s">
        <v>230</v>
      </c>
      <c r="B1153" s="1">
        <v>7.6</v>
      </c>
      <c r="D1153" cm="1">
        <f t="array" ref="D1153">AVERAGE(IF(IMDB_Movies_Cleaned!$A$2:$A$3849=A1153,IMDB_Movies_Cleaned!$N$2:$N$3849))</f>
        <v>7.5439999999999996</v>
      </c>
    </row>
    <row r="1154" spans="1:4" x14ac:dyDescent="0.25">
      <c r="A1154" s="2" t="s">
        <v>1063</v>
      </c>
      <c r="B1154" s="2">
        <v>6.4</v>
      </c>
      <c r="D1154" cm="1">
        <f t="array" ref="D1154">AVERAGE(IF(IMDB_Movies_Cleaned!$A$2:$A$3849=A1154,IMDB_Movies_Cleaned!$N$2:$N$3849))</f>
        <v>5.7999999999999989</v>
      </c>
    </row>
    <row r="1155" spans="1:4" x14ac:dyDescent="0.25">
      <c r="A1155" s="2" t="s">
        <v>875</v>
      </c>
      <c r="B1155" s="2">
        <v>6.1</v>
      </c>
      <c r="D1155" cm="1">
        <f t="array" ref="D1155">AVERAGE(IF(IMDB_Movies_Cleaned!$A$2:$A$3849=A1155,IMDB_Movies_Cleaned!$N$2:$N$3849))</f>
        <v>5.4</v>
      </c>
    </row>
    <row r="1156" spans="1:4" x14ac:dyDescent="0.25">
      <c r="A1156" s="1" t="s">
        <v>1419</v>
      </c>
      <c r="B1156" s="1">
        <v>6.1</v>
      </c>
      <c r="D1156" cm="1">
        <f t="array" ref="D1156">AVERAGE(IF(IMDB_Movies_Cleaned!$A$2:$A$3849=A1156,IMDB_Movies_Cleaned!$N$2:$N$3849))</f>
        <v>6.3999999999999995</v>
      </c>
    </row>
    <row r="1157" spans="1:4" x14ac:dyDescent="0.25">
      <c r="A1157" s="2" t="s">
        <v>2924</v>
      </c>
      <c r="B1157" s="2">
        <v>5.2</v>
      </c>
      <c r="D1157" cm="1">
        <f t="array" ref="D1157">AVERAGE(IF(IMDB_Movies_Cleaned!$A$2:$A$3849=A1157,IMDB_Movies_Cleaned!$N$2:$N$3849))</f>
        <v>5.2</v>
      </c>
    </row>
    <row r="1158" spans="1:4" x14ac:dyDescent="0.25">
      <c r="A1158" s="1" t="s">
        <v>306</v>
      </c>
      <c r="B1158" s="1">
        <v>7.7</v>
      </c>
      <c r="D1158" cm="1">
        <f t="array" ref="D1158">AVERAGE(IF(IMDB_Movies_Cleaned!$A$2:$A$3849=A1158,IMDB_Movies_Cleaned!$N$2:$N$3849))</f>
        <v>6.68</v>
      </c>
    </row>
    <row r="1159" spans="1:4" x14ac:dyDescent="0.25">
      <c r="A1159" s="2" t="s">
        <v>2622</v>
      </c>
      <c r="B1159" s="2">
        <v>7.3</v>
      </c>
      <c r="D1159" cm="1">
        <f t="array" ref="D1159">AVERAGE(IF(IMDB_Movies_Cleaned!$A$2:$A$3849=A1159,IMDB_Movies_Cleaned!$N$2:$N$3849))</f>
        <v>6.7333333333333334</v>
      </c>
    </row>
    <row r="1160" spans="1:4" x14ac:dyDescent="0.25">
      <c r="A1160" s="1" t="s">
        <v>2406</v>
      </c>
      <c r="B1160" s="1">
        <v>6.9</v>
      </c>
      <c r="D1160" cm="1">
        <f t="array" ref="D1160">AVERAGE(IF(IMDB_Movies_Cleaned!$A$2:$A$3849=A1160,IMDB_Movies_Cleaned!$N$2:$N$3849))</f>
        <v>6.3999999999999995</v>
      </c>
    </row>
    <row r="1161" spans="1:4" x14ac:dyDescent="0.25">
      <c r="A1161" s="2" t="s">
        <v>32</v>
      </c>
      <c r="B1161" s="2">
        <v>8.5</v>
      </c>
      <c r="D1161" cm="1">
        <f t="array" ref="D1161">AVERAGE(IF(IMDB_Movies_Cleaned!$A$2:$A$3849=A1161,IMDB_Movies_Cleaned!$N$2:$N$3849))</f>
        <v>8.4250000000000007</v>
      </c>
    </row>
    <row r="1162" spans="1:4" x14ac:dyDescent="0.25">
      <c r="A1162" s="1" t="s">
        <v>2151</v>
      </c>
      <c r="B1162" s="1">
        <v>6.3</v>
      </c>
      <c r="D1162" cm="1">
        <f t="array" ref="D1162">AVERAGE(IF(IMDB_Movies_Cleaned!$A$2:$A$3849=A1162,IMDB_Movies_Cleaned!$N$2:$N$3849))</f>
        <v>6.125</v>
      </c>
    </row>
    <row r="1163" spans="1:4" x14ac:dyDescent="0.25">
      <c r="A1163" s="2" t="s">
        <v>2934</v>
      </c>
      <c r="B1163" s="2">
        <v>5.9</v>
      </c>
      <c r="D1163" cm="1">
        <f t="array" ref="D1163">AVERAGE(IF(IMDB_Movies_Cleaned!$A$2:$A$3849=A1163,IMDB_Movies_Cleaned!$N$2:$N$3849))</f>
        <v>5.9</v>
      </c>
    </row>
    <row r="1164" spans="1:4" x14ac:dyDescent="0.25">
      <c r="A1164" s="1" t="s">
        <v>1594</v>
      </c>
      <c r="B1164" s="1">
        <v>7.8</v>
      </c>
      <c r="D1164" cm="1">
        <f t="array" ref="D1164">AVERAGE(IF(IMDB_Movies_Cleaned!$A$2:$A$3849=A1164,IMDB_Movies_Cleaned!$N$2:$N$3849))</f>
        <v>7.7666666666666657</v>
      </c>
    </row>
    <row r="1165" spans="1:4" x14ac:dyDescent="0.25">
      <c r="A1165" s="2" t="s">
        <v>2810</v>
      </c>
      <c r="B1165" s="2">
        <v>6.7</v>
      </c>
      <c r="D1165" cm="1">
        <f t="array" ref="D1165">AVERAGE(IF(IMDB_Movies_Cleaned!$A$2:$A$3849=A1165,IMDB_Movies_Cleaned!$N$2:$N$3849))</f>
        <v>6.6</v>
      </c>
    </row>
    <row r="1166" spans="1:4" x14ac:dyDescent="0.25">
      <c r="A1166" s="1" t="s">
        <v>2940</v>
      </c>
      <c r="B1166" s="1">
        <v>6.4</v>
      </c>
      <c r="D1166" cm="1">
        <f t="array" ref="D1166">AVERAGE(IF(IMDB_Movies_Cleaned!$A$2:$A$3849=A1166,IMDB_Movies_Cleaned!$N$2:$N$3849))</f>
        <v>6.0500000000000007</v>
      </c>
    </row>
    <row r="1167" spans="1:4" x14ac:dyDescent="0.25">
      <c r="A1167" s="2" t="s">
        <v>1360</v>
      </c>
      <c r="B1167" s="2">
        <v>5.9</v>
      </c>
      <c r="D1167" cm="1">
        <f t="array" ref="D1167">AVERAGE(IF(IMDB_Movies_Cleaned!$A$2:$A$3849=A1167,IMDB_Movies_Cleaned!$N$2:$N$3849))</f>
        <v>6.0750000000000002</v>
      </c>
    </row>
    <row r="1168" spans="1:4" x14ac:dyDescent="0.25">
      <c r="A1168" s="1" t="s">
        <v>2107</v>
      </c>
      <c r="B1168" s="1">
        <v>6.6</v>
      </c>
      <c r="D1168" cm="1">
        <f t="array" ref="D1168">AVERAGE(IF(IMDB_Movies_Cleaned!$A$2:$A$3849=A1168,IMDB_Movies_Cleaned!$N$2:$N$3849))</f>
        <v>6.4599999999999991</v>
      </c>
    </row>
    <row r="1169" spans="1:4" x14ac:dyDescent="0.25">
      <c r="A1169" s="2" t="s">
        <v>2945</v>
      </c>
      <c r="B1169" s="2">
        <v>6.8</v>
      </c>
      <c r="D1169" cm="1">
        <f t="array" ref="D1169">AVERAGE(IF(IMDB_Movies_Cleaned!$A$2:$A$3849=A1169,IMDB_Movies_Cleaned!$N$2:$N$3849))</f>
        <v>6.8</v>
      </c>
    </row>
    <row r="1170" spans="1:4" x14ac:dyDescent="0.25">
      <c r="A1170" s="1" t="s">
        <v>2103</v>
      </c>
      <c r="B1170" s="1">
        <v>6.5</v>
      </c>
      <c r="D1170" cm="1">
        <f t="array" ref="D1170">AVERAGE(IF(IMDB_Movies_Cleaned!$A$2:$A$3849=A1170,IMDB_Movies_Cleaned!$N$2:$N$3849))</f>
        <v>6.55</v>
      </c>
    </row>
    <row r="1171" spans="1:4" x14ac:dyDescent="0.25">
      <c r="A1171" s="2" t="s">
        <v>2949</v>
      </c>
      <c r="B1171" s="2">
        <v>6.6</v>
      </c>
      <c r="D1171" cm="1">
        <f t="array" ref="D1171">AVERAGE(IF(IMDB_Movies_Cleaned!$A$2:$A$3849=A1171,IMDB_Movies_Cleaned!$N$2:$N$3849))</f>
        <v>6.85</v>
      </c>
    </row>
    <row r="1172" spans="1:4" x14ac:dyDescent="0.25">
      <c r="A1172" s="1" t="s">
        <v>2951</v>
      </c>
      <c r="B1172" s="1">
        <v>5.8</v>
      </c>
      <c r="D1172" cm="1">
        <f t="array" ref="D1172">AVERAGE(IF(IMDB_Movies_Cleaned!$A$2:$A$3849=A1172,IMDB_Movies_Cleaned!$N$2:$N$3849))</f>
        <v>5.8</v>
      </c>
    </row>
    <row r="1173" spans="1:4" x14ac:dyDescent="0.25">
      <c r="A1173" s="2" t="s">
        <v>1796</v>
      </c>
      <c r="B1173" s="2">
        <v>6.9</v>
      </c>
      <c r="D1173" cm="1">
        <f t="array" ref="D1173">AVERAGE(IF(IMDB_Movies_Cleaned!$A$2:$A$3849=A1173,IMDB_Movies_Cleaned!$N$2:$N$3849))</f>
        <v>7.2052631578947368</v>
      </c>
    </row>
    <row r="1174" spans="1:4" x14ac:dyDescent="0.25">
      <c r="A1174" s="1" t="s">
        <v>2289</v>
      </c>
      <c r="B1174" s="1">
        <v>7.1</v>
      </c>
      <c r="D1174" cm="1">
        <f t="array" ref="D1174">AVERAGE(IF(IMDB_Movies_Cleaned!$A$2:$A$3849=A1174,IMDB_Movies_Cleaned!$N$2:$N$3849))</f>
        <v>7.6555555555555559</v>
      </c>
    </row>
    <row r="1175" spans="1:4" x14ac:dyDescent="0.25">
      <c r="A1175" s="2" t="s">
        <v>2702</v>
      </c>
      <c r="B1175" s="2">
        <v>5.8</v>
      </c>
      <c r="D1175" cm="1">
        <f t="array" ref="D1175">AVERAGE(IF(IMDB_Movies_Cleaned!$A$2:$A$3849=A1175,IMDB_Movies_Cleaned!$N$2:$N$3849))</f>
        <v>5.6999999999999993</v>
      </c>
    </row>
    <row r="1176" spans="1:4" x14ac:dyDescent="0.25">
      <c r="A1176" s="1" t="s">
        <v>230</v>
      </c>
      <c r="B1176" s="1">
        <v>7.2</v>
      </c>
      <c r="D1176" cm="1">
        <f t="array" ref="D1176">AVERAGE(IF(IMDB_Movies_Cleaned!$A$2:$A$3849=A1176,IMDB_Movies_Cleaned!$N$2:$N$3849))</f>
        <v>7.5439999999999996</v>
      </c>
    </row>
    <row r="1177" spans="1:4" x14ac:dyDescent="0.25">
      <c r="A1177" s="2" t="s">
        <v>698</v>
      </c>
      <c r="B1177" s="2">
        <v>6</v>
      </c>
      <c r="D1177" cm="1">
        <f t="array" ref="D1177">AVERAGE(IF(IMDB_Movies_Cleaned!$A$2:$A$3849=A1177,IMDB_Movies_Cleaned!$N$2:$N$3849))</f>
        <v>6.63</v>
      </c>
    </row>
    <row r="1178" spans="1:4" x14ac:dyDescent="0.25">
      <c r="A1178" s="1" t="s">
        <v>2963</v>
      </c>
      <c r="B1178" s="1">
        <v>4.7</v>
      </c>
      <c r="D1178" cm="1">
        <f t="array" ref="D1178">AVERAGE(IF(IMDB_Movies_Cleaned!$A$2:$A$3849=A1178,IMDB_Movies_Cleaned!$N$2:$N$3849))</f>
        <v>4.5500000000000007</v>
      </c>
    </row>
    <row r="1179" spans="1:4" x14ac:dyDescent="0.25">
      <c r="A1179" s="2" t="s">
        <v>2037</v>
      </c>
      <c r="B1179" s="2">
        <v>5.2</v>
      </c>
      <c r="D1179" cm="1">
        <f t="array" ref="D1179">AVERAGE(IF(IMDB_Movies_Cleaned!$A$2:$A$3849=A1179,IMDB_Movies_Cleaned!$N$2:$N$3849))</f>
        <v>5.6625000000000005</v>
      </c>
    </row>
    <row r="1180" spans="1:4" x14ac:dyDescent="0.25">
      <c r="A1180" s="1" t="s">
        <v>2475</v>
      </c>
      <c r="B1180" s="1">
        <v>5.5</v>
      </c>
      <c r="D1180" cm="1">
        <f t="array" ref="D1180">AVERAGE(IF(IMDB_Movies_Cleaned!$A$2:$A$3849=A1180,IMDB_Movies_Cleaned!$N$2:$N$3849))</f>
        <v>5.5</v>
      </c>
    </row>
    <row r="1181" spans="1:4" x14ac:dyDescent="0.25">
      <c r="A1181" s="1" t="s">
        <v>2972</v>
      </c>
      <c r="B1181" s="1">
        <v>7</v>
      </c>
      <c r="D1181" cm="1">
        <f t="array" ref="D1181">AVERAGE(IF(IMDB_Movies_Cleaned!$A$2:$A$3849=A1181,IMDB_Movies_Cleaned!$N$2:$N$3849))</f>
        <v>7.3</v>
      </c>
    </row>
    <row r="1182" spans="1:4" x14ac:dyDescent="0.25">
      <c r="A1182" s="2" t="s">
        <v>2851</v>
      </c>
      <c r="B1182" s="2">
        <v>5.8</v>
      </c>
      <c r="D1182" cm="1">
        <f t="array" ref="D1182">AVERAGE(IF(IMDB_Movies_Cleaned!$A$2:$A$3849=A1182,IMDB_Movies_Cleaned!$N$2:$N$3849))</f>
        <v>6.0400000000000009</v>
      </c>
    </row>
    <row r="1183" spans="1:4" x14ac:dyDescent="0.25">
      <c r="A1183" s="1" t="s">
        <v>2877</v>
      </c>
      <c r="B1183" s="1">
        <v>6.2</v>
      </c>
      <c r="D1183" cm="1">
        <f t="array" ref="D1183">AVERAGE(IF(IMDB_Movies_Cleaned!$A$2:$A$3849=A1183,IMDB_Movies_Cleaned!$N$2:$N$3849))</f>
        <v>6.1090909090909093</v>
      </c>
    </row>
    <row r="1184" spans="1:4" x14ac:dyDescent="0.25">
      <c r="A1184" s="2" t="s">
        <v>706</v>
      </c>
      <c r="B1184" s="2">
        <v>6.5</v>
      </c>
      <c r="D1184" cm="1">
        <f t="array" ref="D1184">AVERAGE(IF(IMDB_Movies_Cleaned!$A$2:$A$3849=A1184,IMDB_Movies_Cleaned!$N$2:$N$3849))</f>
        <v>6.3416666666666659</v>
      </c>
    </row>
    <row r="1185" spans="1:4" x14ac:dyDescent="0.25">
      <c r="A1185" s="1" t="s">
        <v>427</v>
      </c>
      <c r="B1185" s="1">
        <v>7.2</v>
      </c>
      <c r="D1185" cm="1">
        <f t="array" ref="D1185">AVERAGE(IF(IMDB_Movies_Cleaned!$A$2:$A$3849=A1185,IMDB_Movies_Cleaned!$N$2:$N$3849))</f>
        <v>6.9076923076923071</v>
      </c>
    </row>
    <row r="1186" spans="1:4" x14ac:dyDescent="0.25">
      <c r="A1186" s="2" t="s">
        <v>2979</v>
      </c>
      <c r="B1186" s="2">
        <v>5.0999999999999996</v>
      </c>
      <c r="D1186" cm="1">
        <f t="array" ref="D1186">AVERAGE(IF(IMDB_Movies_Cleaned!$A$2:$A$3849=A1186,IMDB_Movies_Cleaned!$N$2:$N$3849))</f>
        <v>6.125</v>
      </c>
    </row>
    <row r="1187" spans="1:4" x14ac:dyDescent="0.25">
      <c r="A1187" s="1" t="s">
        <v>2982</v>
      </c>
      <c r="B1187" s="1">
        <v>4.7</v>
      </c>
      <c r="D1187" cm="1">
        <f t="array" ref="D1187">AVERAGE(IF(IMDB_Movies_Cleaned!$A$2:$A$3849=A1187,IMDB_Movies_Cleaned!$N$2:$N$3849))</f>
        <v>4.7</v>
      </c>
    </row>
    <row r="1188" spans="1:4" x14ac:dyDescent="0.25">
      <c r="A1188" s="2" t="s">
        <v>2456</v>
      </c>
      <c r="B1188" s="2">
        <v>5.9</v>
      </c>
      <c r="D1188" cm="1">
        <f t="array" ref="D1188">AVERAGE(IF(IMDB_Movies_Cleaned!$A$2:$A$3849=A1188,IMDB_Movies_Cleaned!$N$2:$N$3849))</f>
        <v>5.85</v>
      </c>
    </row>
    <row r="1189" spans="1:4" x14ac:dyDescent="0.25">
      <c r="A1189" s="1" t="s">
        <v>2986</v>
      </c>
      <c r="B1189" s="1">
        <v>5.8</v>
      </c>
      <c r="D1189" cm="1">
        <f t="array" ref="D1189">AVERAGE(IF(IMDB_Movies_Cleaned!$A$2:$A$3849=A1189,IMDB_Movies_Cleaned!$N$2:$N$3849))</f>
        <v>5.8</v>
      </c>
    </row>
    <row r="1190" spans="1:4" x14ac:dyDescent="0.25">
      <c r="A1190" s="2" t="s">
        <v>1303</v>
      </c>
      <c r="B1190" s="2">
        <v>7.2</v>
      </c>
      <c r="D1190" cm="1">
        <f t="array" ref="D1190">AVERAGE(IF(IMDB_Movies_Cleaned!$A$2:$A$3849=A1190,IMDB_Movies_Cleaned!$N$2:$N$3849))</f>
        <v>6.3999999999999995</v>
      </c>
    </row>
    <row r="1191" spans="1:4" x14ac:dyDescent="0.25">
      <c r="A1191" s="1" t="s">
        <v>1711</v>
      </c>
      <c r="B1191" s="1">
        <v>6.2</v>
      </c>
      <c r="D1191" cm="1">
        <f t="array" ref="D1191">AVERAGE(IF(IMDB_Movies_Cleaned!$A$2:$A$3849=A1191,IMDB_Movies_Cleaned!$N$2:$N$3849))</f>
        <v>6.2444444444444445</v>
      </c>
    </row>
    <row r="1192" spans="1:4" x14ac:dyDescent="0.25">
      <c r="A1192" s="1" t="s">
        <v>1395</v>
      </c>
      <c r="B1192" s="1">
        <v>5.7</v>
      </c>
      <c r="D1192" cm="1">
        <f t="array" ref="D1192">AVERAGE(IF(IMDB_Movies_Cleaned!$A$2:$A$3849=A1192,IMDB_Movies_Cleaned!$N$2:$N$3849))</f>
        <v>5.6750000000000007</v>
      </c>
    </row>
    <row r="1193" spans="1:4" x14ac:dyDescent="0.25">
      <c r="A1193" s="2" t="s">
        <v>1283</v>
      </c>
      <c r="B1193" s="2">
        <v>6.1</v>
      </c>
      <c r="D1193" cm="1">
        <f t="array" ref="D1193">AVERAGE(IF(IMDB_Movies_Cleaned!$A$2:$A$3849=A1193,IMDB_Movies_Cleaned!$N$2:$N$3849))</f>
        <v>6.5</v>
      </c>
    </row>
    <row r="1194" spans="1:4" x14ac:dyDescent="0.25">
      <c r="A1194" s="1" t="s">
        <v>2678</v>
      </c>
      <c r="B1194" s="1">
        <v>6</v>
      </c>
      <c r="D1194" cm="1">
        <f t="array" ref="D1194">AVERAGE(IF(IMDB_Movies_Cleaned!$A$2:$A$3849=A1194,IMDB_Movies_Cleaned!$N$2:$N$3849))</f>
        <v>6.5</v>
      </c>
    </row>
    <row r="1195" spans="1:4" x14ac:dyDescent="0.25">
      <c r="A1195" s="2" t="s">
        <v>2996</v>
      </c>
      <c r="B1195" s="2">
        <v>6.9</v>
      </c>
      <c r="D1195" cm="1">
        <f t="array" ref="D1195">AVERAGE(IF(IMDB_Movies_Cleaned!$A$2:$A$3849=A1195,IMDB_Movies_Cleaned!$N$2:$N$3849))</f>
        <v>7.45</v>
      </c>
    </row>
    <row r="1196" spans="1:4" x14ac:dyDescent="0.25">
      <c r="A1196" s="1" t="s">
        <v>2656</v>
      </c>
      <c r="B1196" s="1">
        <v>6.5</v>
      </c>
      <c r="D1196" cm="1">
        <f t="array" ref="D1196">AVERAGE(IF(IMDB_Movies_Cleaned!$A$2:$A$3849=A1196,IMDB_Movies_Cleaned!$N$2:$N$3849))</f>
        <v>6.666666666666667</v>
      </c>
    </row>
    <row r="1197" spans="1:4" x14ac:dyDescent="0.25">
      <c r="A1197" s="2" t="s">
        <v>2525</v>
      </c>
      <c r="B1197" s="2">
        <v>5</v>
      </c>
      <c r="D1197" cm="1">
        <f t="array" ref="D1197">AVERAGE(IF(IMDB_Movies_Cleaned!$A$2:$A$3849=A1197,IMDB_Movies_Cleaned!$N$2:$N$3849))</f>
        <v>6.3000000000000007</v>
      </c>
    </row>
    <row r="1198" spans="1:4" x14ac:dyDescent="0.25">
      <c r="A1198" s="1" t="s">
        <v>3003</v>
      </c>
      <c r="B1198" s="1">
        <v>5.7</v>
      </c>
      <c r="D1198" cm="1">
        <f t="array" ref="D1198">AVERAGE(IF(IMDB_Movies_Cleaned!$A$2:$A$3849=A1198,IMDB_Movies_Cleaned!$N$2:$N$3849))</f>
        <v>5.0999999999999996</v>
      </c>
    </row>
    <row r="1199" spans="1:4" x14ac:dyDescent="0.25">
      <c r="A1199" s="2" t="s">
        <v>673</v>
      </c>
      <c r="B1199" s="2">
        <v>7</v>
      </c>
      <c r="D1199" cm="1">
        <f t="array" ref="D1199">AVERAGE(IF(IMDB_Movies_Cleaned!$A$2:$A$3849=A1199,IMDB_Movies_Cleaned!$N$2:$N$3849))</f>
        <v>6.6545454545454552</v>
      </c>
    </row>
    <row r="1200" spans="1:4" x14ac:dyDescent="0.25">
      <c r="A1200" s="1" t="s">
        <v>918</v>
      </c>
      <c r="B1200" s="1">
        <v>5.0999999999999996</v>
      </c>
      <c r="D1200" cm="1">
        <f t="array" ref="D1200">AVERAGE(IF(IMDB_Movies_Cleaned!$A$2:$A$3849=A1200,IMDB_Movies_Cleaned!$N$2:$N$3849))</f>
        <v>6.0400000000000009</v>
      </c>
    </row>
    <row r="1201" spans="1:4" x14ac:dyDescent="0.25">
      <c r="A1201" s="2" t="s">
        <v>2182</v>
      </c>
      <c r="B1201" s="2">
        <v>5.3</v>
      </c>
      <c r="D1201" cm="1">
        <f t="array" ref="D1201">AVERAGE(IF(IMDB_Movies_Cleaned!$A$2:$A$3849=A1201,IMDB_Movies_Cleaned!$N$2:$N$3849))</f>
        <v>5.4499999999999993</v>
      </c>
    </row>
    <row r="1202" spans="1:4" x14ac:dyDescent="0.25">
      <c r="A1202" s="1" t="s">
        <v>2230</v>
      </c>
      <c r="B1202" s="1">
        <v>4.4000000000000004</v>
      </c>
      <c r="D1202" cm="1">
        <f t="array" ref="D1202">AVERAGE(IF(IMDB_Movies_Cleaned!$A$2:$A$3849=A1202,IMDB_Movies_Cleaned!$N$2:$N$3849))</f>
        <v>5.8</v>
      </c>
    </row>
    <row r="1203" spans="1:4" x14ac:dyDescent="0.25">
      <c r="A1203" s="2" t="s">
        <v>950</v>
      </c>
      <c r="B1203" s="2">
        <v>4.7</v>
      </c>
      <c r="D1203" cm="1">
        <f t="array" ref="D1203">AVERAGE(IF(IMDB_Movies_Cleaned!$A$2:$A$3849=A1203,IMDB_Movies_Cleaned!$N$2:$N$3849))</f>
        <v>5.2200000000000006</v>
      </c>
    </row>
    <row r="1204" spans="1:4" x14ac:dyDescent="0.25">
      <c r="A1204" s="1" t="s">
        <v>3012</v>
      </c>
      <c r="B1204" s="1">
        <v>6.7</v>
      </c>
      <c r="D1204" cm="1">
        <f t="array" ref="D1204">AVERAGE(IF(IMDB_Movies_Cleaned!$A$2:$A$3849=A1204,IMDB_Movies_Cleaned!$N$2:$N$3849))</f>
        <v>6.9</v>
      </c>
    </row>
    <row r="1205" spans="1:4" x14ac:dyDescent="0.25">
      <c r="A1205" s="2" t="s">
        <v>3014</v>
      </c>
      <c r="B1205" s="2">
        <v>6.7</v>
      </c>
      <c r="D1205" cm="1">
        <f t="array" ref="D1205">AVERAGE(IF(IMDB_Movies_Cleaned!$A$2:$A$3849=A1205,IMDB_Movies_Cleaned!$N$2:$N$3849))</f>
        <v>6.7</v>
      </c>
    </row>
    <row r="1206" spans="1:4" x14ac:dyDescent="0.25">
      <c r="A1206" s="1" t="s">
        <v>1372</v>
      </c>
      <c r="B1206" s="1">
        <v>5.7</v>
      </c>
      <c r="D1206" cm="1">
        <f t="array" ref="D1206">AVERAGE(IF(IMDB_Movies_Cleaned!$A$2:$A$3849=A1206,IMDB_Movies_Cleaned!$N$2:$N$3849))</f>
        <v>5.7799999999999994</v>
      </c>
    </row>
    <row r="1207" spans="1:4" x14ac:dyDescent="0.25">
      <c r="A1207" s="2" t="s">
        <v>281</v>
      </c>
      <c r="B1207" s="2">
        <v>7.4</v>
      </c>
      <c r="D1207" cm="1">
        <f t="array" ref="D1207">AVERAGE(IF(IMDB_Movies_Cleaned!$A$2:$A$3849=A1207,IMDB_Movies_Cleaned!$N$2:$N$3849))</f>
        <v>7.6749999999999998</v>
      </c>
    </row>
    <row r="1208" spans="1:4" x14ac:dyDescent="0.25">
      <c r="A1208" s="1" t="s">
        <v>2603</v>
      </c>
      <c r="B1208" s="1">
        <v>6.1</v>
      </c>
      <c r="D1208" cm="1">
        <f t="array" ref="D1208">AVERAGE(IF(IMDB_Movies_Cleaned!$A$2:$A$3849=A1208,IMDB_Movies_Cleaned!$N$2:$N$3849))</f>
        <v>6.7500000000000009</v>
      </c>
    </row>
    <row r="1209" spans="1:4" x14ac:dyDescent="0.25">
      <c r="A1209" s="2" t="s">
        <v>2589</v>
      </c>
      <c r="B1209" s="2">
        <v>6.4</v>
      </c>
      <c r="D1209" cm="1">
        <f t="array" ref="D1209">AVERAGE(IF(IMDB_Movies_Cleaned!$A$2:$A$3849=A1209,IMDB_Movies_Cleaned!$N$2:$N$3849))</f>
        <v>6.2333333333333343</v>
      </c>
    </row>
    <row r="1210" spans="1:4" x14ac:dyDescent="0.25">
      <c r="A1210" s="1" t="s">
        <v>3021</v>
      </c>
      <c r="B1210" s="1">
        <v>6.2</v>
      </c>
      <c r="D1210" cm="1">
        <f t="array" ref="D1210">AVERAGE(IF(IMDB_Movies_Cleaned!$A$2:$A$3849=A1210,IMDB_Movies_Cleaned!$N$2:$N$3849))</f>
        <v>6.2</v>
      </c>
    </row>
    <row r="1211" spans="1:4" x14ac:dyDescent="0.25">
      <c r="A1211" s="2" t="s">
        <v>1721</v>
      </c>
      <c r="B1211" s="2">
        <v>6.2</v>
      </c>
      <c r="D1211" cm="1">
        <f t="array" ref="D1211">AVERAGE(IF(IMDB_Movies_Cleaned!$A$2:$A$3849=A1211,IMDB_Movies_Cleaned!$N$2:$N$3849))</f>
        <v>5.9</v>
      </c>
    </row>
    <row r="1212" spans="1:4" x14ac:dyDescent="0.25">
      <c r="A1212" s="1" t="s">
        <v>3026</v>
      </c>
      <c r="B1212" s="1">
        <v>5.9</v>
      </c>
      <c r="D1212" cm="1">
        <f t="array" ref="D1212">AVERAGE(IF(IMDB_Movies_Cleaned!$A$2:$A$3849=A1212,IMDB_Movies_Cleaned!$N$2:$N$3849))</f>
        <v>6.4499999999999993</v>
      </c>
    </row>
    <row r="1213" spans="1:4" x14ac:dyDescent="0.25">
      <c r="A1213" s="2" t="s">
        <v>3029</v>
      </c>
      <c r="B1213" s="2">
        <v>4</v>
      </c>
      <c r="D1213" cm="1">
        <f t="array" ref="D1213">AVERAGE(IF(IMDB_Movies_Cleaned!$A$2:$A$3849=A1213,IMDB_Movies_Cleaned!$N$2:$N$3849))</f>
        <v>4</v>
      </c>
    </row>
    <row r="1214" spans="1:4" x14ac:dyDescent="0.25">
      <c r="A1214" s="1" t="s">
        <v>2056</v>
      </c>
      <c r="B1214" s="1">
        <v>6.2</v>
      </c>
      <c r="D1214" cm="1">
        <f t="array" ref="D1214">AVERAGE(IF(IMDB_Movies_Cleaned!$A$2:$A$3849=A1214,IMDB_Movies_Cleaned!$N$2:$N$3849))</f>
        <v>6.1400000000000006</v>
      </c>
    </row>
    <row r="1215" spans="1:4" x14ac:dyDescent="0.25">
      <c r="A1215" s="2" t="s">
        <v>694</v>
      </c>
      <c r="B1215" s="2">
        <v>4.5999999999999996</v>
      </c>
      <c r="D1215" cm="1">
        <f t="array" ref="D1215">AVERAGE(IF(IMDB_Movies_Cleaned!$A$2:$A$3849=A1215,IMDB_Movies_Cleaned!$N$2:$N$3849))</f>
        <v>6.56</v>
      </c>
    </row>
    <row r="1216" spans="1:4" x14ac:dyDescent="0.25">
      <c r="A1216" s="1" t="s">
        <v>3035</v>
      </c>
      <c r="B1216" s="1">
        <v>6.4</v>
      </c>
      <c r="D1216" cm="1">
        <f t="array" ref="D1216">AVERAGE(IF(IMDB_Movies_Cleaned!$A$2:$A$3849=A1216,IMDB_Movies_Cleaned!$N$2:$N$3849))</f>
        <v>6.9249999999999998</v>
      </c>
    </row>
    <row r="1217" spans="1:4" x14ac:dyDescent="0.25">
      <c r="A1217" s="2" t="s">
        <v>2491</v>
      </c>
      <c r="B1217" s="2">
        <v>5.9</v>
      </c>
      <c r="D1217" cm="1">
        <f t="array" ref="D1217">AVERAGE(IF(IMDB_Movies_Cleaned!$A$2:$A$3849=A1217,IMDB_Movies_Cleaned!$N$2:$N$3849))</f>
        <v>6.0333333333333341</v>
      </c>
    </row>
    <row r="1218" spans="1:4" x14ac:dyDescent="0.25">
      <c r="A1218" s="1" t="s">
        <v>3038</v>
      </c>
      <c r="B1218" s="1">
        <v>5.0999999999999996</v>
      </c>
      <c r="D1218" cm="1">
        <f t="array" ref="D1218">AVERAGE(IF(IMDB_Movies_Cleaned!$A$2:$A$3849=A1218,IMDB_Movies_Cleaned!$N$2:$N$3849))</f>
        <v>5</v>
      </c>
    </row>
    <row r="1219" spans="1:4" x14ac:dyDescent="0.25">
      <c r="A1219" s="2" t="s">
        <v>3040</v>
      </c>
      <c r="B1219" s="2">
        <v>7.6</v>
      </c>
      <c r="D1219" cm="1">
        <f t="array" ref="D1219">AVERAGE(IF(IMDB_Movies_Cleaned!$A$2:$A$3849=A1219,IMDB_Movies_Cleaned!$N$2:$N$3849))</f>
        <v>7.55</v>
      </c>
    </row>
    <row r="1220" spans="1:4" x14ac:dyDescent="0.25">
      <c r="A1220" s="1" t="s">
        <v>3043</v>
      </c>
      <c r="B1220" s="1">
        <v>4.2</v>
      </c>
      <c r="D1220" cm="1">
        <f t="array" ref="D1220">AVERAGE(IF(IMDB_Movies_Cleaned!$A$2:$A$3849=A1220,IMDB_Movies_Cleaned!$N$2:$N$3849))</f>
        <v>4.2</v>
      </c>
    </row>
    <row r="1221" spans="1:4" x14ac:dyDescent="0.25">
      <c r="A1221" s="2" t="s">
        <v>2508</v>
      </c>
      <c r="B1221" s="2">
        <v>7.8</v>
      </c>
      <c r="D1221" cm="1">
        <f t="array" ref="D1221">AVERAGE(IF(IMDB_Movies_Cleaned!$A$2:$A$3849=A1221,IMDB_Movies_Cleaned!$N$2:$N$3849))</f>
        <v>7.6285714285714281</v>
      </c>
    </row>
    <row r="1222" spans="1:4" x14ac:dyDescent="0.25">
      <c r="A1222" s="1" t="s">
        <v>2122</v>
      </c>
      <c r="B1222" s="1">
        <v>5.8</v>
      </c>
      <c r="D1222" cm="1">
        <f t="array" ref="D1222">AVERAGE(IF(IMDB_Movies_Cleaned!$A$2:$A$3849=A1222,IMDB_Movies_Cleaned!$N$2:$N$3849))</f>
        <v>6.1285714285714281</v>
      </c>
    </row>
    <row r="1223" spans="1:4" x14ac:dyDescent="0.25">
      <c r="A1223" s="2" t="s">
        <v>2504</v>
      </c>
      <c r="B1223" s="2">
        <v>5.9</v>
      </c>
      <c r="D1223" cm="1">
        <f t="array" ref="D1223">AVERAGE(IF(IMDB_Movies_Cleaned!$A$2:$A$3849=A1223,IMDB_Movies_Cleaned!$N$2:$N$3849))</f>
        <v>6.833333333333333</v>
      </c>
    </row>
    <row r="1224" spans="1:4" x14ac:dyDescent="0.25">
      <c r="A1224" s="1" t="s">
        <v>2005</v>
      </c>
      <c r="B1224" s="1">
        <v>8.4</v>
      </c>
      <c r="D1224" cm="1">
        <f t="array" ref="D1224">AVERAGE(IF(IMDB_Movies_Cleaned!$A$2:$A$3849=A1224,IMDB_Movies_Cleaned!$N$2:$N$3849))</f>
        <v>7.3400000000000007</v>
      </c>
    </row>
    <row r="1225" spans="1:4" x14ac:dyDescent="0.25">
      <c r="A1225" s="2" t="s">
        <v>3055</v>
      </c>
      <c r="B1225" s="2">
        <v>4.8</v>
      </c>
      <c r="D1225" cm="1">
        <f t="array" ref="D1225">AVERAGE(IF(IMDB_Movies_Cleaned!$A$2:$A$3849=A1225,IMDB_Movies_Cleaned!$N$2:$N$3849))</f>
        <v>5.5</v>
      </c>
    </row>
    <row r="1226" spans="1:4" x14ac:dyDescent="0.25">
      <c r="A1226" s="1" t="s">
        <v>3060</v>
      </c>
      <c r="B1226" s="1">
        <v>6.2</v>
      </c>
      <c r="D1226" cm="1">
        <f t="array" ref="D1226">AVERAGE(IF(IMDB_Movies_Cleaned!$A$2:$A$3849=A1226,IMDB_Movies_Cleaned!$N$2:$N$3849))</f>
        <v>6.2</v>
      </c>
    </row>
    <row r="1227" spans="1:4" x14ac:dyDescent="0.25">
      <c r="A1227" s="2" t="s">
        <v>2872</v>
      </c>
      <c r="B1227" s="2">
        <v>6.5</v>
      </c>
      <c r="D1227" cm="1">
        <f t="array" ref="D1227">AVERAGE(IF(IMDB_Movies_Cleaned!$A$2:$A$3849=A1227,IMDB_Movies_Cleaned!$N$2:$N$3849))</f>
        <v>6.1999999999999993</v>
      </c>
    </row>
    <row r="1228" spans="1:4" x14ac:dyDescent="0.25">
      <c r="A1228" s="1" t="s">
        <v>3063</v>
      </c>
      <c r="B1228" s="1">
        <v>6.3</v>
      </c>
      <c r="D1228" cm="1">
        <f t="array" ref="D1228">AVERAGE(IF(IMDB_Movies_Cleaned!$A$2:$A$3849=A1228,IMDB_Movies_Cleaned!$N$2:$N$3849))</f>
        <v>6.3</v>
      </c>
    </row>
    <row r="1229" spans="1:4" x14ac:dyDescent="0.25">
      <c r="A1229" s="2" t="s">
        <v>3065</v>
      </c>
      <c r="B1229" s="2">
        <v>3.3</v>
      </c>
      <c r="D1229" cm="1">
        <f t="array" ref="D1229">AVERAGE(IF(IMDB_Movies_Cleaned!$A$2:$A$3849=A1229,IMDB_Movies_Cleaned!$N$2:$N$3849))</f>
        <v>4.4499999999999993</v>
      </c>
    </row>
    <row r="1230" spans="1:4" x14ac:dyDescent="0.25">
      <c r="A1230" s="1" t="s">
        <v>911</v>
      </c>
      <c r="B1230" s="1">
        <v>5.9</v>
      </c>
      <c r="D1230" cm="1">
        <f t="array" ref="D1230">AVERAGE(IF(IMDB_Movies_Cleaned!$A$2:$A$3849=A1230,IMDB_Movies_Cleaned!$N$2:$N$3849))</f>
        <v>6.0166666666666657</v>
      </c>
    </row>
    <row r="1231" spans="1:4" x14ac:dyDescent="0.25">
      <c r="A1231" s="1" t="s">
        <v>2545</v>
      </c>
      <c r="B1231" s="1">
        <v>5.8</v>
      </c>
      <c r="D1231" cm="1">
        <f t="array" ref="D1231">AVERAGE(IF(IMDB_Movies_Cleaned!$A$2:$A$3849=A1231,IMDB_Movies_Cleaned!$N$2:$N$3849))</f>
        <v>6.2666666666666657</v>
      </c>
    </row>
    <row r="1232" spans="1:4" x14ac:dyDescent="0.25">
      <c r="A1232" s="1" t="s">
        <v>3072</v>
      </c>
      <c r="B1232" s="1">
        <v>4.7</v>
      </c>
      <c r="D1232" cm="1">
        <f t="array" ref="D1232">AVERAGE(IF(IMDB_Movies_Cleaned!$A$2:$A$3849=A1232,IMDB_Movies_Cleaned!$N$2:$N$3849))</f>
        <v>5</v>
      </c>
    </row>
    <row r="1233" spans="1:4" x14ac:dyDescent="0.25">
      <c r="A1233" s="2" t="s">
        <v>3075</v>
      </c>
      <c r="B1233" s="2">
        <v>4.0999999999999996</v>
      </c>
      <c r="D1233" cm="1">
        <f t="array" ref="D1233">AVERAGE(IF(IMDB_Movies_Cleaned!$A$2:$A$3849=A1233,IMDB_Movies_Cleaned!$N$2:$N$3849))</f>
        <v>4.0999999999999996</v>
      </c>
    </row>
    <row r="1234" spans="1:4" x14ac:dyDescent="0.25">
      <c r="A1234" s="1" t="s">
        <v>3077</v>
      </c>
      <c r="B1234" s="1">
        <v>6.8</v>
      </c>
      <c r="D1234" cm="1">
        <f t="array" ref="D1234">AVERAGE(IF(IMDB_Movies_Cleaned!$A$2:$A$3849=A1234,IMDB_Movies_Cleaned!$N$2:$N$3849))</f>
        <v>6.5</v>
      </c>
    </row>
    <row r="1235" spans="1:4" x14ac:dyDescent="0.25">
      <c r="A1235" s="2" t="s">
        <v>2423</v>
      </c>
      <c r="B1235" s="2">
        <v>6.2</v>
      </c>
      <c r="D1235" cm="1">
        <f t="array" ref="D1235">AVERAGE(IF(IMDB_Movies_Cleaned!$A$2:$A$3849=A1235,IMDB_Movies_Cleaned!$N$2:$N$3849))</f>
        <v>6.6166666666666663</v>
      </c>
    </row>
    <row r="1236" spans="1:4" x14ac:dyDescent="0.25">
      <c r="A1236" s="1" t="s">
        <v>3003</v>
      </c>
      <c r="B1236" s="1">
        <v>4.5</v>
      </c>
      <c r="D1236" cm="1">
        <f t="array" ref="D1236">AVERAGE(IF(IMDB_Movies_Cleaned!$A$2:$A$3849=A1236,IMDB_Movies_Cleaned!$N$2:$N$3849))</f>
        <v>5.0999999999999996</v>
      </c>
    </row>
    <row r="1237" spans="1:4" x14ac:dyDescent="0.25">
      <c r="A1237" s="2" t="s">
        <v>3083</v>
      </c>
      <c r="B1237" s="2">
        <v>5.8</v>
      </c>
      <c r="D1237" cm="1">
        <f t="array" ref="D1237">AVERAGE(IF(IMDB_Movies_Cleaned!$A$2:$A$3849=A1237,IMDB_Movies_Cleaned!$N$2:$N$3849))</f>
        <v>6.2666666666666666</v>
      </c>
    </row>
    <row r="1238" spans="1:4" x14ac:dyDescent="0.25">
      <c r="A1238" s="1" t="s">
        <v>2478</v>
      </c>
      <c r="B1238" s="1">
        <v>7.3</v>
      </c>
      <c r="D1238" cm="1">
        <f t="array" ref="D1238">AVERAGE(IF(IMDB_Movies_Cleaned!$A$2:$A$3849=A1238,IMDB_Movies_Cleaned!$N$2:$N$3849))</f>
        <v>7.4375</v>
      </c>
    </row>
    <row r="1239" spans="1:4" x14ac:dyDescent="0.25">
      <c r="A1239" s="2" t="s">
        <v>1971</v>
      </c>
      <c r="B1239" s="2">
        <v>5.9</v>
      </c>
      <c r="D1239" cm="1">
        <f t="array" ref="D1239">AVERAGE(IF(IMDB_Movies_Cleaned!$A$2:$A$3849=A1239,IMDB_Movies_Cleaned!$N$2:$N$3849))</f>
        <v>5.5333333333333341</v>
      </c>
    </row>
    <row r="1240" spans="1:4" x14ac:dyDescent="0.25">
      <c r="A1240" s="1" t="s">
        <v>3089</v>
      </c>
      <c r="B1240" s="1">
        <v>4.4000000000000004</v>
      </c>
      <c r="D1240" cm="1">
        <f t="array" ref="D1240">AVERAGE(IF(IMDB_Movies_Cleaned!$A$2:$A$3849=A1240,IMDB_Movies_Cleaned!$N$2:$N$3849))</f>
        <v>4.4000000000000004</v>
      </c>
    </row>
    <row r="1241" spans="1:4" x14ac:dyDescent="0.25">
      <c r="A1241" s="2" t="s">
        <v>2337</v>
      </c>
      <c r="B1241" s="2">
        <v>5.8</v>
      </c>
      <c r="D1241" cm="1">
        <f t="array" ref="D1241">AVERAGE(IF(IMDB_Movies_Cleaned!$A$2:$A$3849=A1241,IMDB_Movies_Cleaned!$N$2:$N$3849))</f>
        <v>6.8500000000000005</v>
      </c>
    </row>
    <row r="1242" spans="1:4" x14ac:dyDescent="0.25">
      <c r="A1242" s="1" t="s">
        <v>3093</v>
      </c>
      <c r="B1242" s="1">
        <v>5.0999999999999996</v>
      </c>
      <c r="D1242" cm="1">
        <f t="array" ref="D1242">AVERAGE(IF(IMDB_Movies_Cleaned!$A$2:$A$3849=A1242,IMDB_Movies_Cleaned!$N$2:$N$3849))</f>
        <v>5.3</v>
      </c>
    </row>
    <row r="1243" spans="1:4" x14ac:dyDescent="0.25">
      <c r="A1243" s="2" t="s">
        <v>1333</v>
      </c>
      <c r="B1243" s="2">
        <v>6.9</v>
      </c>
      <c r="D1243" cm="1">
        <f t="array" ref="D1243">AVERAGE(IF(IMDB_Movies_Cleaned!$A$2:$A$3849=A1243,IMDB_Movies_Cleaned!$N$2:$N$3849))</f>
        <v>6.74</v>
      </c>
    </row>
    <row r="1244" spans="1:4" x14ac:dyDescent="0.25">
      <c r="A1244" s="1" t="s">
        <v>2103</v>
      </c>
      <c r="B1244" s="1">
        <v>6.2</v>
      </c>
      <c r="D1244" cm="1">
        <f t="array" ref="D1244">AVERAGE(IF(IMDB_Movies_Cleaned!$A$2:$A$3849=A1244,IMDB_Movies_Cleaned!$N$2:$N$3849))</f>
        <v>6.55</v>
      </c>
    </row>
    <row r="1245" spans="1:4" x14ac:dyDescent="0.25">
      <c r="A1245" s="2" t="s">
        <v>3099</v>
      </c>
      <c r="B1245" s="2">
        <v>6.9</v>
      </c>
      <c r="D1245" cm="1">
        <f t="array" ref="D1245">AVERAGE(IF(IMDB_Movies_Cleaned!$A$2:$A$3849=A1245,IMDB_Movies_Cleaned!$N$2:$N$3849))</f>
        <v>6.85</v>
      </c>
    </row>
    <row r="1246" spans="1:4" x14ac:dyDescent="0.25">
      <c r="A1246" s="1" t="s">
        <v>2046</v>
      </c>
      <c r="B1246" s="1">
        <v>7.3</v>
      </c>
      <c r="D1246" cm="1">
        <f t="array" ref="D1246">AVERAGE(IF(IMDB_Movies_Cleaned!$A$2:$A$3849=A1246,IMDB_Movies_Cleaned!$N$2:$N$3849))</f>
        <v>7.3999999999999995</v>
      </c>
    </row>
    <row r="1247" spans="1:4" x14ac:dyDescent="0.25">
      <c r="A1247" s="2" t="s">
        <v>3105</v>
      </c>
      <c r="B1247" s="2">
        <v>7.1</v>
      </c>
      <c r="D1247" cm="1">
        <f t="array" ref="D1247">AVERAGE(IF(IMDB_Movies_Cleaned!$A$2:$A$3849=A1247,IMDB_Movies_Cleaned!$N$2:$N$3849))</f>
        <v>7.1</v>
      </c>
    </row>
    <row r="1248" spans="1:4" x14ac:dyDescent="0.25">
      <c r="A1248" s="1" t="s">
        <v>1047</v>
      </c>
      <c r="B1248" s="1">
        <v>6</v>
      </c>
      <c r="D1248" cm="1">
        <f t="array" ref="D1248">AVERAGE(IF(IMDB_Movies_Cleaned!$A$2:$A$3849=A1248,IMDB_Movies_Cleaned!$N$2:$N$3849))</f>
        <v>6.2666666666666666</v>
      </c>
    </row>
    <row r="1249" spans="1:4" x14ac:dyDescent="0.25">
      <c r="A1249" s="2" t="s">
        <v>3111</v>
      </c>
      <c r="B1249" s="2">
        <v>7</v>
      </c>
      <c r="D1249" cm="1">
        <f t="array" ref="D1249">AVERAGE(IF(IMDB_Movies_Cleaned!$A$2:$A$3849=A1249,IMDB_Movies_Cleaned!$N$2:$N$3849))</f>
        <v>7</v>
      </c>
    </row>
    <row r="1250" spans="1:4" x14ac:dyDescent="0.25">
      <c r="A1250" s="1" t="s">
        <v>571</v>
      </c>
      <c r="B1250" s="1">
        <v>7.6</v>
      </c>
      <c r="D1250" cm="1">
        <f t="array" ref="D1250">AVERAGE(IF(IMDB_Movies_Cleaned!$A$2:$A$3849=A1250,IMDB_Movies_Cleaned!$N$2:$N$3849))</f>
        <v>6.82</v>
      </c>
    </row>
    <row r="1251" spans="1:4" x14ac:dyDescent="0.25">
      <c r="A1251" s="2" t="s">
        <v>3117</v>
      </c>
      <c r="B1251" s="2">
        <v>8.4</v>
      </c>
      <c r="D1251" cm="1">
        <f t="array" ref="D1251">AVERAGE(IF(IMDB_Movies_Cleaned!$A$2:$A$3849=A1251,IMDB_Movies_Cleaned!$N$2:$N$3849))</f>
        <v>8.4</v>
      </c>
    </row>
    <row r="1252" spans="1:4" x14ac:dyDescent="0.25">
      <c r="A1252" s="1" t="s">
        <v>676</v>
      </c>
      <c r="B1252" s="1">
        <v>7.1</v>
      </c>
      <c r="D1252" cm="1">
        <f t="array" ref="D1252">AVERAGE(IF(IMDB_Movies_Cleaned!$A$2:$A$3849=A1252,IMDB_Movies_Cleaned!$N$2:$N$3849))</f>
        <v>6.3499999999999988</v>
      </c>
    </row>
    <row r="1253" spans="1:4" x14ac:dyDescent="0.25">
      <c r="A1253" s="1" t="s">
        <v>289</v>
      </c>
      <c r="B1253" s="1">
        <v>6.7</v>
      </c>
      <c r="D1253" cm="1">
        <f t="array" ref="D1253">AVERAGE(IF(IMDB_Movies_Cleaned!$A$2:$A$3849=A1253,IMDB_Movies_Cleaned!$N$2:$N$3849))</f>
        <v>5.69</v>
      </c>
    </row>
    <row r="1254" spans="1:4" x14ac:dyDescent="0.25">
      <c r="A1254" s="2" t="s">
        <v>154</v>
      </c>
      <c r="B1254" s="2">
        <v>7</v>
      </c>
      <c r="D1254" cm="1">
        <f t="array" ref="D1254">AVERAGE(IF(IMDB_Movies_Cleaned!$A$2:$A$3849=A1254,IMDB_Movies_Cleaned!$N$2:$N$3849))</f>
        <v>6.9312500000000004</v>
      </c>
    </row>
    <row r="1255" spans="1:4" x14ac:dyDescent="0.25">
      <c r="A1255" s="1" t="s">
        <v>54</v>
      </c>
      <c r="B1255" s="1">
        <v>8</v>
      </c>
      <c r="D1255" cm="1">
        <f t="array" ref="D1255">AVERAGE(IF(IMDB_Movies_Cleaned!$A$2:$A$3849=A1255,IMDB_Movies_Cleaned!$N$2:$N$3849))</f>
        <v>7.8666666666666671</v>
      </c>
    </row>
    <row r="1256" spans="1:4" x14ac:dyDescent="0.25">
      <c r="A1256" s="2" t="s">
        <v>2224</v>
      </c>
      <c r="B1256" s="2">
        <v>5.3</v>
      </c>
      <c r="D1256" cm="1">
        <f t="array" ref="D1256">AVERAGE(IF(IMDB_Movies_Cleaned!$A$2:$A$3849=A1256,IMDB_Movies_Cleaned!$N$2:$N$3849))</f>
        <v>5.3</v>
      </c>
    </row>
    <row r="1257" spans="1:4" x14ac:dyDescent="0.25">
      <c r="A1257" s="1" t="s">
        <v>2295</v>
      </c>
      <c r="B1257" s="1">
        <v>4.9000000000000004</v>
      </c>
      <c r="D1257" cm="1">
        <f t="array" ref="D1257">AVERAGE(IF(IMDB_Movies_Cleaned!$A$2:$A$3849=A1257,IMDB_Movies_Cleaned!$N$2:$N$3849))</f>
        <v>6.4666666666666659</v>
      </c>
    </row>
    <row r="1258" spans="1:4" x14ac:dyDescent="0.25">
      <c r="A1258" s="2" t="s">
        <v>1260</v>
      </c>
      <c r="B1258" s="2">
        <v>6.4</v>
      </c>
      <c r="D1258" cm="1">
        <f t="array" ref="D1258">AVERAGE(IF(IMDB_Movies_Cleaned!$A$2:$A$3849=A1258,IMDB_Movies_Cleaned!$N$2:$N$3849))</f>
        <v>6.1857142857142851</v>
      </c>
    </row>
    <row r="1259" spans="1:4" x14ac:dyDescent="0.25">
      <c r="A1259" s="1" t="s">
        <v>713</v>
      </c>
      <c r="B1259" s="1">
        <v>7.4</v>
      </c>
      <c r="D1259" cm="1">
        <f t="array" ref="D1259">AVERAGE(IF(IMDB_Movies_Cleaned!$A$2:$A$3849=A1259,IMDB_Movies_Cleaned!$N$2:$N$3849))</f>
        <v>6.5166666666666666</v>
      </c>
    </row>
    <row r="1260" spans="1:4" x14ac:dyDescent="0.25">
      <c r="A1260" s="2" t="s">
        <v>1545</v>
      </c>
      <c r="B1260" s="2">
        <v>6.1</v>
      </c>
      <c r="D1260" cm="1">
        <f t="array" ref="D1260">AVERAGE(IF(IMDB_Movies_Cleaned!$A$2:$A$3849=A1260,IMDB_Movies_Cleaned!$N$2:$N$3849))</f>
        <v>6.25</v>
      </c>
    </row>
    <row r="1261" spans="1:4" x14ac:dyDescent="0.25">
      <c r="A1261" s="1" t="s">
        <v>1530</v>
      </c>
      <c r="B1261" s="1">
        <v>6.5</v>
      </c>
      <c r="D1261" cm="1">
        <f t="array" ref="D1261">AVERAGE(IF(IMDB_Movies_Cleaned!$A$2:$A$3849=A1261,IMDB_Movies_Cleaned!$N$2:$N$3849))</f>
        <v>6</v>
      </c>
    </row>
    <row r="1262" spans="1:4" x14ac:dyDescent="0.25">
      <c r="A1262" s="2" t="s">
        <v>3136</v>
      </c>
      <c r="B1262" s="2">
        <v>5.7</v>
      </c>
      <c r="D1262" cm="1">
        <f t="array" ref="D1262">AVERAGE(IF(IMDB_Movies_Cleaned!$A$2:$A$3849=A1262,IMDB_Movies_Cleaned!$N$2:$N$3849))</f>
        <v>6.6999999999999993</v>
      </c>
    </row>
    <row r="1263" spans="1:4" x14ac:dyDescent="0.25">
      <c r="A1263" s="1" t="s">
        <v>2309</v>
      </c>
      <c r="B1263" s="1">
        <v>5.0999999999999996</v>
      </c>
      <c r="D1263" cm="1">
        <f t="array" ref="D1263">AVERAGE(IF(IMDB_Movies_Cleaned!$A$2:$A$3849=A1263,IMDB_Movies_Cleaned!$N$2:$N$3849))</f>
        <v>5.6923076923076925</v>
      </c>
    </row>
    <row r="1264" spans="1:4" x14ac:dyDescent="0.25">
      <c r="A1264" s="2" t="s">
        <v>3140</v>
      </c>
      <c r="B1264" s="2">
        <v>6.6</v>
      </c>
      <c r="D1264" cm="1">
        <f t="array" ref="D1264">AVERAGE(IF(IMDB_Movies_Cleaned!$A$2:$A$3849=A1264,IMDB_Movies_Cleaned!$N$2:$N$3849))</f>
        <v>6.6</v>
      </c>
    </row>
    <row r="1265" spans="1:4" x14ac:dyDescent="0.25">
      <c r="A1265" s="1" t="s">
        <v>3142</v>
      </c>
      <c r="B1265" s="1">
        <v>6.5</v>
      </c>
      <c r="D1265" cm="1">
        <f t="array" ref="D1265">AVERAGE(IF(IMDB_Movies_Cleaned!$A$2:$A$3849=A1265,IMDB_Movies_Cleaned!$N$2:$N$3849))</f>
        <v>6.8999999999999995</v>
      </c>
    </row>
    <row r="1266" spans="1:4" x14ac:dyDescent="0.25">
      <c r="A1266" s="2" t="s">
        <v>390</v>
      </c>
      <c r="B1266" s="2">
        <v>6.9</v>
      </c>
      <c r="D1266" cm="1">
        <f t="array" ref="D1266">AVERAGE(IF(IMDB_Movies_Cleaned!$A$2:$A$3849=A1266,IMDB_Movies_Cleaned!$N$2:$N$3849))</f>
        <v>7</v>
      </c>
    </row>
    <row r="1267" spans="1:4" x14ac:dyDescent="0.25">
      <c r="A1267" s="1" t="s">
        <v>3146</v>
      </c>
      <c r="B1267" s="1">
        <v>7.6</v>
      </c>
      <c r="D1267" cm="1">
        <f t="array" ref="D1267">AVERAGE(IF(IMDB_Movies_Cleaned!$A$2:$A$3849=A1267,IMDB_Movies_Cleaned!$N$2:$N$3849))</f>
        <v>6.7749999999999995</v>
      </c>
    </row>
    <row r="1268" spans="1:4" x14ac:dyDescent="0.25">
      <c r="A1268" s="2" t="s">
        <v>416</v>
      </c>
      <c r="B1268" s="2">
        <v>5.6</v>
      </c>
      <c r="D1268" cm="1">
        <f t="array" ref="D1268">AVERAGE(IF(IMDB_Movies_Cleaned!$A$2:$A$3849=A1268,IMDB_Movies_Cleaned!$N$2:$N$3849))</f>
        <v>6.3199999999999994</v>
      </c>
    </row>
    <row r="1269" spans="1:4" x14ac:dyDescent="0.25">
      <c r="A1269" s="1" t="s">
        <v>3150</v>
      </c>
      <c r="B1269" s="1">
        <v>6.2</v>
      </c>
      <c r="D1269" cm="1">
        <f t="array" ref="D1269">AVERAGE(IF(IMDB_Movies_Cleaned!$A$2:$A$3849=A1269,IMDB_Movies_Cleaned!$N$2:$N$3849))</f>
        <v>6.2</v>
      </c>
    </row>
    <row r="1270" spans="1:4" x14ac:dyDescent="0.25">
      <c r="A1270" s="2" t="s">
        <v>2409</v>
      </c>
      <c r="B1270" s="2">
        <v>4.4000000000000004</v>
      </c>
      <c r="D1270" cm="1">
        <f t="array" ref="D1270">AVERAGE(IF(IMDB_Movies_Cleaned!$A$2:$A$3849=A1270,IMDB_Movies_Cleaned!$N$2:$N$3849))</f>
        <v>5.7666666666666666</v>
      </c>
    </row>
    <row r="1271" spans="1:4" x14ac:dyDescent="0.25">
      <c r="A1271" s="1" t="s">
        <v>3154</v>
      </c>
      <c r="B1271" s="1">
        <v>5.6</v>
      </c>
      <c r="D1271" cm="1">
        <f t="array" ref="D1271">AVERAGE(IF(IMDB_Movies_Cleaned!$A$2:$A$3849=A1271,IMDB_Movies_Cleaned!$N$2:$N$3849))</f>
        <v>5.85</v>
      </c>
    </row>
    <row r="1272" spans="1:4" x14ac:dyDescent="0.25">
      <c r="A1272" s="2" t="s">
        <v>2019</v>
      </c>
      <c r="B1272" s="2">
        <v>5.5</v>
      </c>
      <c r="D1272" cm="1">
        <f t="array" ref="D1272">AVERAGE(IF(IMDB_Movies_Cleaned!$A$2:$A$3849=A1272,IMDB_Movies_Cleaned!$N$2:$N$3849))</f>
        <v>5.6333333333333329</v>
      </c>
    </row>
    <row r="1273" spans="1:4" x14ac:dyDescent="0.25">
      <c r="A1273" s="1" t="s">
        <v>1850</v>
      </c>
      <c r="B1273" s="1">
        <v>6.7</v>
      </c>
      <c r="D1273" cm="1">
        <f t="array" ref="D1273">AVERAGE(IF(IMDB_Movies_Cleaned!$A$2:$A$3849=A1273,IMDB_Movies_Cleaned!$N$2:$N$3849))</f>
        <v>7.3250000000000002</v>
      </c>
    </row>
    <row r="1274" spans="1:4" x14ac:dyDescent="0.25">
      <c r="A1274" s="2" t="s">
        <v>416</v>
      </c>
      <c r="B1274" s="2">
        <v>6.1</v>
      </c>
      <c r="D1274" cm="1">
        <f t="array" ref="D1274">AVERAGE(IF(IMDB_Movies_Cleaned!$A$2:$A$3849=A1274,IMDB_Movies_Cleaned!$N$2:$N$3849))</f>
        <v>6.3199999999999994</v>
      </c>
    </row>
    <row r="1275" spans="1:4" x14ac:dyDescent="0.25">
      <c r="A1275" s="1" t="s">
        <v>2122</v>
      </c>
      <c r="B1275" s="1">
        <v>6.2</v>
      </c>
      <c r="D1275" cm="1">
        <f t="array" ref="D1275">AVERAGE(IF(IMDB_Movies_Cleaned!$A$2:$A$3849=A1275,IMDB_Movies_Cleaned!$N$2:$N$3849))</f>
        <v>6.1285714285714281</v>
      </c>
    </row>
    <row r="1276" spans="1:4" x14ac:dyDescent="0.25">
      <c r="A1276" s="2" t="s">
        <v>3162</v>
      </c>
      <c r="B1276" s="2">
        <v>7.3</v>
      </c>
      <c r="D1276" cm="1">
        <f t="array" ref="D1276">AVERAGE(IF(IMDB_Movies_Cleaned!$A$2:$A$3849=A1276,IMDB_Movies_Cleaned!$N$2:$N$3849))</f>
        <v>7.2666666666666666</v>
      </c>
    </row>
    <row r="1277" spans="1:4" x14ac:dyDescent="0.25">
      <c r="A1277" s="1" t="s">
        <v>111</v>
      </c>
      <c r="B1277" s="1">
        <v>6.6</v>
      </c>
      <c r="D1277" cm="1">
        <f t="array" ref="D1277">AVERAGE(IF(IMDB_Movies_Cleaned!$A$2:$A$3849=A1277,IMDB_Movies_Cleaned!$N$2:$N$3849))</f>
        <v>7.0705882352941174</v>
      </c>
    </row>
    <row r="1278" spans="1:4" x14ac:dyDescent="0.25">
      <c r="A1278" s="2" t="s">
        <v>2504</v>
      </c>
      <c r="B1278" s="2">
        <v>8.1999999999999993</v>
      </c>
      <c r="D1278" cm="1">
        <f t="array" ref="D1278">AVERAGE(IF(IMDB_Movies_Cleaned!$A$2:$A$3849=A1278,IMDB_Movies_Cleaned!$N$2:$N$3849))</f>
        <v>6.833333333333333</v>
      </c>
    </row>
    <row r="1279" spans="1:4" x14ac:dyDescent="0.25">
      <c r="A1279" s="1" t="s">
        <v>742</v>
      </c>
      <c r="B1279" s="1">
        <v>6.4</v>
      </c>
      <c r="D1279" cm="1">
        <f t="array" ref="D1279">AVERAGE(IF(IMDB_Movies_Cleaned!$A$2:$A$3849=A1279,IMDB_Movies_Cleaned!$N$2:$N$3849))</f>
        <v>6.6750000000000007</v>
      </c>
    </row>
    <row r="1280" spans="1:4" x14ac:dyDescent="0.25">
      <c r="A1280" s="2" t="s">
        <v>3172</v>
      </c>
      <c r="B1280" s="2">
        <v>6.4</v>
      </c>
      <c r="D1280" cm="1">
        <f t="array" ref="D1280">AVERAGE(IF(IMDB_Movies_Cleaned!$A$2:$A$3849=A1280,IMDB_Movies_Cleaned!$N$2:$N$3849))</f>
        <v>6.4</v>
      </c>
    </row>
    <row r="1281" spans="1:4" x14ac:dyDescent="0.25">
      <c r="A1281" s="1" t="s">
        <v>3175</v>
      </c>
      <c r="B1281" s="1">
        <v>5.2</v>
      </c>
      <c r="D1281" cm="1">
        <f t="array" ref="D1281">AVERAGE(IF(IMDB_Movies_Cleaned!$A$2:$A$3849=A1281,IMDB_Movies_Cleaned!$N$2:$N$3849))</f>
        <v>5.76</v>
      </c>
    </row>
    <row r="1282" spans="1:4" x14ac:dyDescent="0.25">
      <c r="A1282" s="2" t="s">
        <v>1536</v>
      </c>
      <c r="B1282" s="2">
        <v>6.5</v>
      </c>
      <c r="D1282" cm="1">
        <f t="array" ref="D1282">AVERAGE(IF(IMDB_Movies_Cleaned!$A$2:$A$3849=A1282,IMDB_Movies_Cleaned!$N$2:$N$3849))</f>
        <v>6.55</v>
      </c>
    </row>
    <row r="1283" spans="1:4" x14ac:dyDescent="0.25">
      <c r="A1283" s="1" t="s">
        <v>3182</v>
      </c>
      <c r="B1283" s="1">
        <v>7.1</v>
      </c>
      <c r="D1283" cm="1">
        <f t="array" ref="D1283">AVERAGE(IF(IMDB_Movies_Cleaned!$A$2:$A$3849=A1283,IMDB_Movies_Cleaned!$N$2:$N$3849))</f>
        <v>7.5166666666666666</v>
      </c>
    </row>
    <row r="1284" spans="1:4" x14ac:dyDescent="0.25">
      <c r="A1284" s="1" t="s">
        <v>2423</v>
      </c>
      <c r="B1284" s="1">
        <v>7.3</v>
      </c>
      <c r="D1284" cm="1">
        <f t="array" ref="D1284">AVERAGE(IF(IMDB_Movies_Cleaned!$A$2:$A$3849=A1284,IMDB_Movies_Cleaned!$N$2:$N$3849))</f>
        <v>6.6166666666666663</v>
      </c>
    </row>
    <row r="1285" spans="1:4" x14ac:dyDescent="0.25">
      <c r="A1285" s="2" t="s">
        <v>3187</v>
      </c>
      <c r="B1285" s="2">
        <v>5.2</v>
      </c>
      <c r="D1285" cm="1">
        <f t="array" ref="D1285">AVERAGE(IF(IMDB_Movies_Cleaned!$A$2:$A$3849=A1285,IMDB_Movies_Cleaned!$N$2:$N$3849))</f>
        <v>5.2</v>
      </c>
    </row>
    <row r="1286" spans="1:4" x14ac:dyDescent="0.25">
      <c r="A1286" s="1" t="s">
        <v>3189</v>
      </c>
      <c r="B1286" s="1">
        <v>7.7</v>
      </c>
      <c r="D1286" cm="1">
        <f t="array" ref="D1286">AVERAGE(IF(IMDB_Movies_Cleaned!$A$2:$A$3849=A1286,IMDB_Movies_Cleaned!$N$2:$N$3849))</f>
        <v>7.6</v>
      </c>
    </row>
    <row r="1287" spans="1:4" x14ac:dyDescent="0.25">
      <c r="A1287" s="2" t="s">
        <v>2749</v>
      </c>
      <c r="B1287" s="2">
        <v>7.6</v>
      </c>
      <c r="D1287" cm="1">
        <f t="array" ref="D1287">AVERAGE(IF(IMDB_Movies_Cleaned!$A$2:$A$3849=A1287,IMDB_Movies_Cleaned!$N$2:$N$3849))</f>
        <v>7.65</v>
      </c>
    </row>
    <row r="1288" spans="1:4" x14ac:dyDescent="0.25">
      <c r="A1288" s="1" t="s">
        <v>3192</v>
      </c>
      <c r="B1288" s="1">
        <v>5.7</v>
      </c>
      <c r="D1288" cm="1">
        <f t="array" ref="D1288">AVERAGE(IF(IMDB_Movies_Cleaned!$A$2:$A$3849=A1288,IMDB_Movies_Cleaned!$N$2:$N$3849))</f>
        <v>6.6</v>
      </c>
    </row>
    <row r="1289" spans="1:4" x14ac:dyDescent="0.25">
      <c r="A1289" s="2" t="s">
        <v>3194</v>
      </c>
      <c r="B1289" s="2">
        <v>7</v>
      </c>
      <c r="D1289" cm="1">
        <f t="array" ref="D1289">AVERAGE(IF(IMDB_Movies_Cleaned!$A$2:$A$3849=A1289,IMDB_Movies_Cleaned!$N$2:$N$3849))</f>
        <v>7.1142857142857139</v>
      </c>
    </row>
    <row r="1290" spans="1:4" x14ac:dyDescent="0.25">
      <c r="A1290" s="1" t="s">
        <v>3196</v>
      </c>
      <c r="B1290" s="1">
        <v>6</v>
      </c>
      <c r="D1290" cm="1">
        <f t="array" ref="D1290">AVERAGE(IF(IMDB_Movies_Cleaned!$A$2:$A$3849=A1290,IMDB_Movies_Cleaned!$N$2:$N$3849))</f>
        <v>6</v>
      </c>
    </row>
    <row r="1291" spans="1:4" x14ac:dyDescent="0.25">
      <c r="A1291" s="2" t="s">
        <v>475</v>
      </c>
      <c r="B1291" s="2">
        <v>8.1</v>
      </c>
      <c r="D1291" cm="1">
        <f t="array" ref="D1291">AVERAGE(IF(IMDB_Movies_Cleaned!$A$2:$A$3849=A1291,IMDB_Movies_Cleaned!$N$2:$N$3849))</f>
        <v>6.9307692307692301</v>
      </c>
    </row>
    <row r="1292" spans="1:4" x14ac:dyDescent="0.25">
      <c r="A1292" s="1" t="s">
        <v>3182</v>
      </c>
      <c r="B1292" s="1">
        <v>8</v>
      </c>
      <c r="D1292" cm="1">
        <f t="array" ref="D1292">AVERAGE(IF(IMDB_Movies_Cleaned!$A$2:$A$3849=A1292,IMDB_Movies_Cleaned!$N$2:$N$3849))</f>
        <v>7.5166666666666666</v>
      </c>
    </row>
    <row r="1293" spans="1:4" x14ac:dyDescent="0.25">
      <c r="A1293" s="2" t="s">
        <v>3203</v>
      </c>
      <c r="B1293" s="2">
        <v>5.6</v>
      </c>
      <c r="D1293" cm="1">
        <f t="array" ref="D1293">AVERAGE(IF(IMDB_Movies_Cleaned!$A$2:$A$3849=A1293,IMDB_Movies_Cleaned!$N$2:$N$3849))</f>
        <v>6.7799999999999994</v>
      </c>
    </row>
    <row r="1294" spans="1:4" x14ac:dyDescent="0.25">
      <c r="A1294" s="1" t="s">
        <v>3205</v>
      </c>
      <c r="B1294" s="1">
        <v>6.1</v>
      </c>
      <c r="D1294" cm="1">
        <f t="array" ref="D1294">AVERAGE(IF(IMDB_Movies_Cleaned!$A$2:$A$3849=A1294,IMDB_Movies_Cleaned!$N$2:$N$3849))</f>
        <v>6.1</v>
      </c>
    </row>
    <row r="1295" spans="1:4" x14ac:dyDescent="0.25">
      <c r="A1295" s="2" t="s">
        <v>3207</v>
      </c>
      <c r="B1295" s="2">
        <v>6.9</v>
      </c>
      <c r="D1295" cm="1">
        <f t="array" ref="D1295">AVERAGE(IF(IMDB_Movies_Cleaned!$A$2:$A$3849=A1295,IMDB_Movies_Cleaned!$N$2:$N$3849))</f>
        <v>6.1333333333333329</v>
      </c>
    </row>
    <row r="1296" spans="1:4" x14ac:dyDescent="0.25">
      <c r="A1296" s="1" t="s">
        <v>2813</v>
      </c>
      <c r="B1296" s="1">
        <v>5.2</v>
      </c>
      <c r="D1296" cm="1">
        <f t="array" ref="D1296">AVERAGE(IF(IMDB_Movies_Cleaned!$A$2:$A$3849=A1296,IMDB_Movies_Cleaned!$N$2:$N$3849))</f>
        <v>6.083333333333333</v>
      </c>
    </row>
    <row r="1297" spans="1:4" x14ac:dyDescent="0.25">
      <c r="A1297" s="2" t="s">
        <v>2911</v>
      </c>
      <c r="B1297" s="2">
        <v>7</v>
      </c>
      <c r="D1297" cm="1">
        <f t="array" ref="D1297">AVERAGE(IF(IMDB_Movies_Cleaned!$A$2:$A$3849=A1297,IMDB_Movies_Cleaned!$N$2:$N$3849))</f>
        <v>7.0749999999999993</v>
      </c>
    </row>
    <row r="1298" spans="1:4" x14ac:dyDescent="0.25">
      <c r="A1298" s="1" t="s">
        <v>1341</v>
      </c>
      <c r="B1298" s="1">
        <v>6.3</v>
      </c>
      <c r="D1298" cm="1">
        <f t="array" ref="D1298">AVERAGE(IF(IMDB_Movies_Cleaned!$A$2:$A$3849=A1298,IMDB_Movies_Cleaned!$N$2:$N$3849))</f>
        <v>5.5</v>
      </c>
    </row>
    <row r="1299" spans="1:4" x14ac:dyDescent="0.25">
      <c r="A1299" s="2" t="s">
        <v>2378</v>
      </c>
      <c r="B1299" s="2">
        <v>7</v>
      </c>
      <c r="D1299" cm="1">
        <f t="array" ref="D1299">AVERAGE(IF(IMDB_Movies_Cleaned!$A$2:$A$3849=A1299,IMDB_Movies_Cleaned!$N$2:$N$3849))</f>
        <v>6.75</v>
      </c>
    </row>
    <row r="1300" spans="1:4" x14ac:dyDescent="0.25">
      <c r="A1300" s="2" t="s">
        <v>365</v>
      </c>
      <c r="B1300" s="2">
        <v>6.9</v>
      </c>
      <c r="D1300" cm="1">
        <f t="array" ref="D1300">AVERAGE(IF(IMDB_Movies_Cleaned!$A$2:$A$3849=A1300,IMDB_Movies_Cleaned!$N$2:$N$3849))</f>
        <v>6.5499999999999989</v>
      </c>
    </row>
    <row r="1301" spans="1:4" x14ac:dyDescent="0.25">
      <c r="A1301" s="1" t="s">
        <v>3218</v>
      </c>
      <c r="B1301" s="1">
        <v>6.2</v>
      </c>
      <c r="D1301" cm="1">
        <f t="array" ref="D1301">AVERAGE(IF(IMDB_Movies_Cleaned!$A$2:$A$3849=A1301,IMDB_Movies_Cleaned!$N$2:$N$3849))</f>
        <v>7.5</v>
      </c>
    </row>
    <row r="1302" spans="1:4" x14ac:dyDescent="0.25">
      <c r="A1302" s="2" t="s">
        <v>3221</v>
      </c>
      <c r="B1302" s="2">
        <v>6.4</v>
      </c>
      <c r="D1302" cm="1">
        <f t="array" ref="D1302">AVERAGE(IF(IMDB_Movies_Cleaned!$A$2:$A$3849=A1302,IMDB_Movies_Cleaned!$N$2:$N$3849))</f>
        <v>5.8666666666666671</v>
      </c>
    </row>
    <row r="1303" spans="1:4" x14ac:dyDescent="0.25">
      <c r="A1303" s="1" t="s">
        <v>3207</v>
      </c>
      <c r="B1303" s="1">
        <v>6.4</v>
      </c>
      <c r="D1303" cm="1">
        <f t="array" ref="D1303">AVERAGE(IF(IMDB_Movies_Cleaned!$A$2:$A$3849=A1303,IMDB_Movies_Cleaned!$N$2:$N$3849))</f>
        <v>6.1333333333333329</v>
      </c>
    </row>
    <row r="1304" spans="1:4" x14ac:dyDescent="0.25">
      <c r="A1304" s="2" t="s">
        <v>2230</v>
      </c>
      <c r="B1304" s="2">
        <v>5.7</v>
      </c>
      <c r="D1304" cm="1">
        <f t="array" ref="D1304">AVERAGE(IF(IMDB_Movies_Cleaned!$A$2:$A$3849=A1304,IMDB_Movies_Cleaned!$N$2:$N$3849))</f>
        <v>5.8</v>
      </c>
    </row>
    <row r="1305" spans="1:4" x14ac:dyDescent="0.25">
      <c r="A1305" s="1" t="s">
        <v>1522</v>
      </c>
      <c r="B1305" s="1">
        <v>6.1</v>
      </c>
      <c r="D1305" cm="1">
        <f t="array" ref="D1305">AVERAGE(IF(IMDB_Movies_Cleaned!$A$2:$A$3849=A1305,IMDB_Movies_Cleaned!$N$2:$N$3849))</f>
        <v>6.9374999999999991</v>
      </c>
    </row>
    <row r="1306" spans="1:4" x14ac:dyDescent="0.25">
      <c r="A1306" s="2" t="s">
        <v>1640</v>
      </c>
      <c r="B1306" s="2">
        <v>5.4</v>
      </c>
      <c r="D1306" cm="1">
        <f t="array" ref="D1306">AVERAGE(IF(IMDB_Movies_Cleaned!$A$2:$A$3849=A1306,IMDB_Movies_Cleaned!$N$2:$N$3849))</f>
        <v>6.5500000000000007</v>
      </c>
    </row>
    <row r="1307" spans="1:4" x14ac:dyDescent="0.25">
      <c r="A1307" s="1" t="s">
        <v>1883</v>
      </c>
      <c r="B1307" s="1">
        <v>6.7</v>
      </c>
      <c r="D1307" cm="1">
        <f t="array" ref="D1307">AVERAGE(IF(IMDB_Movies_Cleaned!$A$2:$A$3849=A1307,IMDB_Movies_Cleaned!$N$2:$N$3849))</f>
        <v>7.0181818181818185</v>
      </c>
    </row>
    <row r="1308" spans="1:4" x14ac:dyDescent="0.25">
      <c r="A1308" s="2" t="s">
        <v>3231</v>
      </c>
      <c r="B1308" s="2">
        <v>6.8</v>
      </c>
      <c r="D1308" cm="1">
        <f t="array" ref="D1308">AVERAGE(IF(IMDB_Movies_Cleaned!$A$2:$A$3849=A1308,IMDB_Movies_Cleaned!$N$2:$N$3849))</f>
        <v>6.8400000000000007</v>
      </c>
    </row>
    <row r="1309" spans="1:4" x14ac:dyDescent="0.25">
      <c r="A1309" s="1" t="s">
        <v>1725</v>
      </c>
      <c r="B1309" s="1">
        <v>6</v>
      </c>
      <c r="D1309" cm="1">
        <f t="array" ref="D1309">AVERAGE(IF(IMDB_Movies_Cleaned!$A$2:$A$3849=A1309,IMDB_Movies_Cleaned!$N$2:$N$3849))</f>
        <v>6.5250000000000004</v>
      </c>
    </row>
    <row r="1310" spans="1:4" x14ac:dyDescent="0.25">
      <c r="A1310" s="2" t="s">
        <v>2498</v>
      </c>
      <c r="B1310" s="2">
        <v>7.8</v>
      </c>
      <c r="D1310" cm="1">
        <f t="array" ref="D1310">AVERAGE(IF(IMDB_Movies_Cleaned!$A$2:$A$3849=A1310,IMDB_Movies_Cleaned!$N$2:$N$3849))</f>
        <v>7</v>
      </c>
    </row>
    <row r="1311" spans="1:4" x14ac:dyDescent="0.25">
      <c r="A1311" s="1" t="s">
        <v>2484</v>
      </c>
      <c r="B1311" s="1">
        <v>5.3</v>
      </c>
      <c r="D1311" cm="1">
        <f t="array" ref="D1311">AVERAGE(IF(IMDB_Movies_Cleaned!$A$2:$A$3849=A1311,IMDB_Movies_Cleaned!$N$2:$N$3849))</f>
        <v>4.8</v>
      </c>
    </row>
    <row r="1312" spans="1:4" x14ac:dyDescent="0.25">
      <c r="A1312" s="2" t="s">
        <v>771</v>
      </c>
      <c r="B1312" s="2">
        <v>4.5</v>
      </c>
      <c r="D1312" cm="1">
        <f t="array" ref="D1312">AVERAGE(IF(IMDB_Movies_Cleaned!$A$2:$A$3849=A1312,IMDB_Movies_Cleaned!$N$2:$N$3849))</f>
        <v>5.9</v>
      </c>
    </row>
    <row r="1313" spans="1:4" x14ac:dyDescent="0.25">
      <c r="A1313" s="1" t="s">
        <v>3239</v>
      </c>
      <c r="B1313" s="1">
        <v>5.4</v>
      </c>
      <c r="D1313" cm="1">
        <f t="array" ref="D1313">AVERAGE(IF(IMDB_Movies_Cleaned!$A$2:$A$3849=A1313,IMDB_Movies_Cleaned!$N$2:$N$3849))</f>
        <v>5.95</v>
      </c>
    </row>
    <row r="1314" spans="1:4" x14ac:dyDescent="0.25">
      <c r="A1314" s="2" t="s">
        <v>1295</v>
      </c>
      <c r="B1314" s="2">
        <v>7.8</v>
      </c>
      <c r="D1314" cm="1">
        <f t="array" ref="D1314">AVERAGE(IF(IMDB_Movies_Cleaned!$A$2:$A$3849=A1314,IMDB_Movies_Cleaned!$N$2:$N$3849))</f>
        <v>6.6571428571428575</v>
      </c>
    </row>
    <row r="1315" spans="1:4" x14ac:dyDescent="0.25">
      <c r="A1315" s="1" t="s">
        <v>3242</v>
      </c>
      <c r="B1315" s="1">
        <v>7.2</v>
      </c>
      <c r="D1315" cm="1">
        <f t="array" ref="D1315">AVERAGE(IF(IMDB_Movies_Cleaned!$A$2:$A$3849=A1315,IMDB_Movies_Cleaned!$N$2:$N$3849))</f>
        <v>7.2</v>
      </c>
    </row>
    <row r="1316" spans="1:4" x14ac:dyDescent="0.25">
      <c r="A1316" s="2" t="s">
        <v>1024</v>
      </c>
      <c r="B1316" s="2">
        <v>6.6</v>
      </c>
      <c r="D1316" cm="1">
        <f t="array" ref="D1316">AVERAGE(IF(IMDB_Movies_Cleaned!$A$2:$A$3849=A1316,IMDB_Movies_Cleaned!$N$2:$N$3849))</f>
        <v>6.5714285714285712</v>
      </c>
    </row>
    <row r="1317" spans="1:4" x14ac:dyDescent="0.25">
      <c r="A1317" s="1" t="s">
        <v>154</v>
      </c>
      <c r="B1317" s="1">
        <v>7.6</v>
      </c>
      <c r="D1317" cm="1">
        <f t="array" ref="D1317">AVERAGE(IF(IMDB_Movies_Cleaned!$A$2:$A$3849=A1317,IMDB_Movies_Cleaned!$N$2:$N$3849))</f>
        <v>6.9312500000000004</v>
      </c>
    </row>
    <row r="1318" spans="1:4" x14ac:dyDescent="0.25">
      <c r="A1318" s="2" t="s">
        <v>331</v>
      </c>
      <c r="B1318" s="2">
        <v>5.9</v>
      </c>
      <c r="D1318" cm="1">
        <f t="array" ref="D1318">AVERAGE(IF(IMDB_Movies_Cleaned!$A$2:$A$3849=A1318,IMDB_Movies_Cleaned!$N$2:$N$3849))</f>
        <v>5.5</v>
      </c>
    </row>
    <row r="1319" spans="1:4" x14ac:dyDescent="0.25">
      <c r="A1319" s="1" t="s">
        <v>581</v>
      </c>
      <c r="B1319" s="1">
        <v>6.7</v>
      </c>
      <c r="D1319" cm="1">
        <f t="array" ref="D1319">AVERAGE(IF(IMDB_Movies_Cleaned!$A$2:$A$3849=A1319,IMDB_Movies_Cleaned!$N$2:$N$3849))</f>
        <v>6.6333333333333337</v>
      </c>
    </row>
    <row r="1320" spans="1:4" x14ac:dyDescent="0.25">
      <c r="A1320" s="2" t="s">
        <v>1066</v>
      </c>
      <c r="B1320" s="2">
        <v>7.7</v>
      </c>
      <c r="D1320" cm="1">
        <f t="array" ref="D1320">AVERAGE(IF(IMDB_Movies_Cleaned!$A$2:$A$3849=A1320,IMDB_Movies_Cleaned!$N$2:$N$3849))</f>
        <v>7.05</v>
      </c>
    </row>
    <row r="1321" spans="1:4" x14ac:dyDescent="0.25">
      <c r="A1321" s="2" t="s">
        <v>2309</v>
      </c>
      <c r="B1321" s="2">
        <v>5.4</v>
      </c>
      <c r="D1321" cm="1">
        <f t="array" ref="D1321">AVERAGE(IF(IMDB_Movies_Cleaned!$A$2:$A$3849=A1321,IMDB_Movies_Cleaned!$N$2:$N$3849))</f>
        <v>5.6923076923076925</v>
      </c>
    </row>
    <row r="1322" spans="1:4" x14ac:dyDescent="0.25">
      <c r="A1322" s="1" t="s">
        <v>1315</v>
      </c>
      <c r="B1322" s="1">
        <v>6.9</v>
      </c>
      <c r="D1322" cm="1">
        <f t="array" ref="D1322">AVERAGE(IF(IMDB_Movies_Cleaned!$A$2:$A$3849=A1322,IMDB_Movies_Cleaned!$N$2:$N$3849))</f>
        <v>6.0666666666666664</v>
      </c>
    </row>
    <row r="1323" spans="1:4" x14ac:dyDescent="0.25">
      <c r="A1323" s="2" t="s">
        <v>3194</v>
      </c>
      <c r="B1323" s="2">
        <v>7.7</v>
      </c>
      <c r="D1323" cm="1">
        <f t="array" ref="D1323">AVERAGE(IF(IMDB_Movies_Cleaned!$A$2:$A$3849=A1323,IMDB_Movies_Cleaned!$N$2:$N$3849))</f>
        <v>7.1142857142857139</v>
      </c>
    </row>
    <row r="1324" spans="1:4" x14ac:dyDescent="0.25">
      <c r="A1324" s="1" t="s">
        <v>1902</v>
      </c>
      <c r="B1324" s="1">
        <v>6.8</v>
      </c>
      <c r="D1324" cm="1">
        <f t="array" ref="D1324">AVERAGE(IF(IMDB_Movies_Cleaned!$A$2:$A$3849=A1324,IMDB_Movies_Cleaned!$N$2:$N$3849))</f>
        <v>6.6000000000000005</v>
      </c>
    </row>
    <row r="1325" spans="1:4" x14ac:dyDescent="0.25">
      <c r="A1325" s="2" t="s">
        <v>3261</v>
      </c>
      <c r="B1325" s="2">
        <v>6.4</v>
      </c>
      <c r="D1325" cm="1">
        <f t="array" ref="D1325">AVERAGE(IF(IMDB_Movies_Cleaned!$A$2:$A$3849=A1325,IMDB_Movies_Cleaned!$N$2:$N$3849))</f>
        <v>7.2</v>
      </c>
    </row>
    <row r="1326" spans="1:4" x14ac:dyDescent="0.25">
      <c r="A1326" s="1" t="s">
        <v>1315</v>
      </c>
      <c r="B1326" s="1">
        <v>5.7</v>
      </c>
      <c r="D1326" cm="1">
        <f t="array" ref="D1326">AVERAGE(IF(IMDB_Movies_Cleaned!$A$2:$A$3849=A1326,IMDB_Movies_Cleaned!$N$2:$N$3849))</f>
        <v>6.0666666666666664</v>
      </c>
    </row>
    <row r="1327" spans="1:4" x14ac:dyDescent="0.25">
      <c r="A1327" s="2" t="s">
        <v>281</v>
      </c>
      <c r="B1327" s="2">
        <v>7.3</v>
      </c>
      <c r="D1327" cm="1">
        <f t="array" ref="D1327">AVERAGE(IF(IMDB_Movies_Cleaned!$A$2:$A$3849=A1327,IMDB_Movies_Cleaned!$N$2:$N$3849))</f>
        <v>7.6749999999999998</v>
      </c>
    </row>
    <row r="1328" spans="1:4" x14ac:dyDescent="0.25">
      <c r="A1328" s="1" t="s">
        <v>1530</v>
      </c>
      <c r="B1328" s="1">
        <v>6.8</v>
      </c>
      <c r="D1328" cm="1">
        <f t="array" ref="D1328">AVERAGE(IF(IMDB_Movies_Cleaned!$A$2:$A$3849=A1328,IMDB_Movies_Cleaned!$N$2:$N$3849))</f>
        <v>6</v>
      </c>
    </row>
    <row r="1329" spans="1:4" x14ac:dyDescent="0.25">
      <c r="A1329" s="2" t="s">
        <v>1583</v>
      </c>
      <c r="B1329" s="2">
        <v>6.3</v>
      </c>
      <c r="D1329" cm="1">
        <f t="array" ref="D1329">AVERAGE(IF(IMDB_Movies_Cleaned!$A$2:$A$3849=A1329,IMDB_Movies_Cleaned!$N$2:$N$3849))</f>
        <v>6.6</v>
      </c>
    </row>
    <row r="1330" spans="1:4" x14ac:dyDescent="0.25">
      <c r="A1330" s="1" t="s">
        <v>3269</v>
      </c>
      <c r="B1330" s="1">
        <v>5.9</v>
      </c>
      <c r="D1330" cm="1">
        <f t="array" ref="D1330">AVERAGE(IF(IMDB_Movies_Cleaned!$A$2:$A$3849=A1330,IMDB_Movies_Cleaned!$N$2:$N$3849))</f>
        <v>5.7</v>
      </c>
    </row>
    <row r="1331" spans="1:4" x14ac:dyDescent="0.25">
      <c r="A1331" s="2" t="s">
        <v>1336</v>
      </c>
      <c r="B1331" s="2">
        <v>7.4</v>
      </c>
      <c r="D1331" cm="1">
        <f t="array" ref="D1331">AVERAGE(IF(IMDB_Movies_Cleaned!$A$2:$A$3849=A1331,IMDB_Movies_Cleaned!$N$2:$N$3849))</f>
        <v>7.3</v>
      </c>
    </row>
    <row r="1332" spans="1:4" x14ac:dyDescent="0.25">
      <c r="A1332" s="1" t="s">
        <v>2316</v>
      </c>
      <c r="B1332" s="1">
        <v>8.3000000000000007</v>
      </c>
      <c r="D1332" cm="1">
        <f t="array" ref="D1332">AVERAGE(IF(IMDB_Movies_Cleaned!$A$2:$A$3849=A1332,IMDB_Movies_Cleaned!$N$2:$N$3849))</f>
        <v>6.9799999999999995</v>
      </c>
    </row>
    <row r="1333" spans="1:4" x14ac:dyDescent="0.25">
      <c r="A1333" s="2" t="s">
        <v>340</v>
      </c>
      <c r="B1333" s="2">
        <v>6.2</v>
      </c>
      <c r="D1333" cm="1">
        <f t="array" ref="D1333">AVERAGE(IF(IMDB_Movies_Cleaned!$A$2:$A$3849=A1333,IMDB_Movies_Cleaned!$N$2:$N$3849))</f>
        <v>5.6749999999999998</v>
      </c>
    </row>
    <row r="1334" spans="1:4" x14ac:dyDescent="0.25">
      <c r="A1334" s="1" t="s">
        <v>1018</v>
      </c>
      <c r="B1334" s="1">
        <v>6.3</v>
      </c>
      <c r="D1334" cm="1">
        <f t="array" ref="D1334">AVERAGE(IF(IMDB_Movies_Cleaned!$A$2:$A$3849=A1334,IMDB_Movies_Cleaned!$N$2:$N$3849))</f>
        <v>6.4142857142857137</v>
      </c>
    </row>
    <row r="1335" spans="1:4" x14ac:dyDescent="0.25">
      <c r="A1335" s="2" t="s">
        <v>785</v>
      </c>
      <c r="B1335" s="2">
        <v>5.8</v>
      </c>
      <c r="D1335" cm="1">
        <f t="array" ref="D1335">AVERAGE(IF(IMDB_Movies_Cleaned!$A$2:$A$3849=A1335,IMDB_Movies_Cleaned!$N$2:$N$3849))</f>
        <v>6.7714285714285705</v>
      </c>
    </row>
    <row r="1336" spans="1:4" x14ac:dyDescent="0.25">
      <c r="A1336" s="1" t="s">
        <v>2877</v>
      </c>
      <c r="B1336" s="1">
        <v>7.5</v>
      </c>
      <c r="D1336" cm="1">
        <f t="array" ref="D1336">AVERAGE(IF(IMDB_Movies_Cleaned!$A$2:$A$3849=A1336,IMDB_Movies_Cleaned!$N$2:$N$3849))</f>
        <v>6.1090909090909093</v>
      </c>
    </row>
    <row r="1337" spans="1:4" x14ac:dyDescent="0.25">
      <c r="A1337" s="2" t="s">
        <v>1250</v>
      </c>
      <c r="B1337" s="2">
        <v>6.3</v>
      </c>
      <c r="D1337" cm="1">
        <f t="array" ref="D1337">AVERAGE(IF(IMDB_Movies_Cleaned!$A$2:$A$3849=A1337,IMDB_Movies_Cleaned!$N$2:$N$3849))</f>
        <v>6.125</v>
      </c>
    </row>
    <row r="1338" spans="1:4" x14ac:dyDescent="0.25">
      <c r="A1338" s="1" t="s">
        <v>1650</v>
      </c>
      <c r="B1338" s="1">
        <v>6.4</v>
      </c>
      <c r="D1338" cm="1">
        <f t="array" ref="D1338">AVERAGE(IF(IMDB_Movies_Cleaned!$A$2:$A$3849=A1338,IMDB_Movies_Cleaned!$N$2:$N$3849))</f>
        <v>6.625</v>
      </c>
    </row>
    <row r="1339" spans="1:4" x14ac:dyDescent="0.25">
      <c r="A1339" s="2" t="s">
        <v>1650</v>
      </c>
      <c r="B1339" s="2">
        <v>7.2</v>
      </c>
      <c r="D1339" cm="1">
        <f t="array" ref="D1339">AVERAGE(IF(IMDB_Movies_Cleaned!$A$2:$A$3849=A1339,IMDB_Movies_Cleaned!$N$2:$N$3849))</f>
        <v>6.625</v>
      </c>
    </row>
    <row r="1340" spans="1:4" x14ac:dyDescent="0.25">
      <c r="A1340" s="1" t="s">
        <v>3285</v>
      </c>
      <c r="B1340" s="1">
        <v>6.3</v>
      </c>
      <c r="D1340" cm="1">
        <f t="array" ref="D1340">AVERAGE(IF(IMDB_Movies_Cleaned!$A$2:$A$3849=A1340,IMDB_Movies_Cleaned!$N$2:$N$3849))</f>
        <v>5.6999999999999993</v>
      </c>
    </row>
    <row r="1341" spans="1:4" x14ac:dyDescent="0.25">
      <c r="A1341" s="2" t="s">
        <v>3287</v>
      </c>
      <c r="B1341" s="2">
        <v>6.9</v>
      </c>
      <c r="D1341" cm="1">
        <f t="array" ref="D1341">AVERAGE(IF(IMDB_Movies_Cleaned!$A$2:$A$3849=A1341,IMDB_Movies_Cleaned!$N$2:$N$3849))</f>
        <v>5.9</v>
      </c>
    </row>
    <row r="1342" spans="1:4" x14ac:dyDescent="0.25">
      <c r="A1342" s="1" t="s">
        <v>1812</v>
      </c>
      <c r="B1342" s="1">
        <v>6.6</v>
      </c>
      <c r="D1342" cm="1">
        <f t="array" ref="D1342">AVERAGE(IF(IMDB_Movies_Cleaned!$A$2:$A$3849=A1342,IMDB_Movies_Cleaned!$N$2:$N$3849))</f>
        <v>6.3</v>
      </c>
    </row>
    <row r="1343" spans="1:4" x14ac:dyDescent="0.25">
      <c r="A1343" s="2" t="s">
        <v>2920</v>
      </c>
      <c r="B1343" s="2">
        <v>6</v>
      </c>
      <c r="D1343" cm="1">
        <f t="array" ref="D1343">AVERAGE(IF(IMDB_Movies_Cleaned!$A$2:$A$3849=A1343,IMDB_Movies_Cleaned!$N$2:$N$3849))</f>
        <v>6.4499999999999993</v>
      </c>
    </row>
    <row r="1344" spans="1:4" x14ac:dyDescent="0.25">
      <c r="A1344" s="1" t="s">
        <v>1066</v>
      </c>
      <c r="B1344" s="1">
        <v>7.5</v>
      </c>
      <c r="D1344" cm="1">
        <f t="array" ref="D1344">AVERAGE(IF(IMDB_Movies_Cleaned!$A$2:$A$3849=A1344,IMDB_Movies_Cleaned!$N$2:$N$3849))</f>
        <v>7.05</v>
      </c>
    </row>
    <row r="1345" spans="1:4" x14ac:dyDescent="0.25">
      <c r="A1345" s="2" t="s">
        <v>2385</v>
      </c>
      <c r="B1345" s="2">
        <v>7.7</v>
      </c>
      <c r="D1345" cm="1">
        <f t="array" ref="D1345">AVERAGE(IF(IMDB_Movies_Cleaned!$A$2:$A$3849=A1345,IMDB_Movies_Cleaned!$N$2:$N$3849))</f>
        <v>6.7333333333333334</v>
      </c>
    </row>
    <row r="1346" spans="1:4" x14ac:dyDescent="0.25">
      <c r="A1346" s="1" t="s">
        <v>1583</v>
      </c>
      <c r="B1346" s="1">
        <v>6.2</v>
      </c>
      <c r="D1346" cm="1">
        <f t="array" ref="D1346">AVERAGE(IF(IMDB_Movies_Cleaned!$A$2:$A$3849=A1346,IMDB_Movies_Cleaned!$N$2:$N$3849))</f>
        <v>6.6</v>
      </c>
    </row>
    <row r="1347" spans="1:4" x14ac:dyDescent="0.25">
      <c r="A1347" s="2" t="s">
        <v>1120</v>
      </c>
      <c r="B1347" s="2">
        <v>5.4</v>
      </c>
      <c r="D1347" cm="1">
        <f t="array" ref="D1347">AVERAGE(IF(IMDB_Movies_Cleaned!$A$2:$A$3849=A1347,IMDB_Movies_Cleaned!$N$2:$N$3849))</f>
        <v>5.6000000000000005</v>
      </c>
    </row>
    <row r="1348" spans="1:4" x14ac:dyDescent="0.25">
      <c r="A1348" s="1" t="s">
        <v>3297</v>
      </c>
      <c r="B1348" s="1">
        <v>6.6</v>
      </c>
      <c r="D1348" cm="1">
        <f t="array" ref="D1348">AVERAGE(IF(IMDB_Movies_Cleaned!$A$2:$A$3849=A1348,IMDB_Movies_Cleaned!$N$2:$N$3849))</f>
        <v>6.6</v>
      </c>
    </row>
    <row r="1349" spans="1:4" x14ac:dyDescent="0.25">
      <c r="A1349" s="2" t="s">
        <v>2872</v>
      </c>
      <c r="B1349" s="2">
        <v>5.3</v>
      </c>
      <c r="D1349" cm="1">
        <f t="array" ref="D1349">AVERAGE(IF(IMDB_Movies_Cleaned!$A$2:$A$3849=A1349,IMDB_Movies_Cleaned!$N$2:$N$3849))</f>
        <v>6.1999999999999993</v>
      </c>
    </row>
    <row r="1350" spans="1:4" x14ac:dyDescent="0.25">
      <c r="A1350" s="1" t="s">
        <v>1127</v>
      </c>
      <c r="B1350" s="1">
        <v>5.6</v>
      </c>
      <c r="D1350" cm="1">
        <f t="array" ref="D1350">AVERAGE(IF(IMDB_Movies_Cleaned!$A$2:$A$3849=A1350,IMDB_Movies_Cleaned!$N$2:$N$3849))</f>
        <v>5.7333333333333325</v>
      </c>
    </row>
    <row r="1351" spans="1:4" x14ac:dyDescent="0.25">
      <c r="A1351" s="2" t="s">
        <v>3304</v>
      </c>
      <c r="B1351" s="2">
        <v>5.9</v>
      </c>
      <c r="D1351" cm="1">
        <f t="array" ref="D1351">AVERAGE(IF(IMDB_Movies_Cleaned!$A$2:$A$3849=A1351,IMDB_Movies_Cleaned!$N$2:$N$3849))</f>
        <v>5.9</v>
      </c>
    </row>
    <row r="1352" spans="1:4" x14ac:dyDescent="0.25">
      <c r="A1352" s="1" t="s">
        <v>221</v>
      </c>
      <c r="B1352" s="1">
        <v>7.8</v>
      </c>
      <c r="D1352" cm="1">
        <f t="array" ref="D1352">AVERAGE(IF(IMDB_Movies_Cleaned!$A$2:$A$3849=A1352,IMDB_Movies_Cleaned!$N$2:$N$3849))</f>
        <v>6.8428571428571425</v>
      </c>
    </row>
    <row r="1353" spans="1:4" x14ac:dyDescent="0.25">
      <c r="A1353" s="2" t="s">
        <v>1200</v>
      </c>
      <c r="B1353" s="2">
        <v>6.7</v>
      </c>
      <c r="D1353" cm="1">
        <f t="array" ref="D1353">AVERAGE(IF(IMDB_Movies_Cleaned!$A$2:$A$3849=A1353,IMDB_Movies_Cleaned!$N$2:$N$3849))</f>
        <v>5.99</v>
      </c>
    </row>
    <row r="1354" spans="1:4" x14ac:dyDescent="0.25">
      <c r="A1354" s="1" t="s">
        <v>3308</v>
      </c>
      <c r="B1354" s="1">
        <v>7.4</v>
      </c>
      <c r="D1354" cm="1">
        <f t="array" ref="D1354">AVERAGE(IF(IMDB_Movies_Cleaned!$A$2:$A$3849=A1354,IMDB_Movies_Cleaned!$N$2:$N$3849))</f>
        <v>6.8</v>
      </c>
    </row>
    <row r="1355" spans="1:4" x14ac:dyDescent="0.25">
      <c r="A1355" s="2" t="s">
        <v>3194</v>
      </c>
      <c r="B1355" s="2">
        <v>6.2</v>
      </c>
      <c r="D1355" cm="1">
        <f t="array" ref="D1355">AVERAGE(IF(IMDB_Movies_Cleaned!$A$2:$A$3849=A1355,IMDB_Movies_Cleaned!$N$2:$N$3849))</f>
        <v>7.1142857142857139</v>
      </c>
    </row>
    <row r="1356" spans="1:4" x14ac:dyDescent="0.25">
      <c r="A1356" s="1" t="s">
        <v>1063</v>
      </c>
      <c r="B1356" s="1">
        <v>5.4</v>
      </c>
      <c r="D1356" cm="1">
        <f t="array" ref="D1356">AVERAGE(IF(IMDB_Movies_Cleaned!$A$2:$A$3849=A1356,IMDB_Movies_Cleaned!$N$2:$N$3849))</f>
        <v>5.7999999999999989</v>
      </c>
    </row>
    <row r="1357" spans="1:4" x14ac:dyDescent="0.25">
      <c r="A1357" s="2" t="s">
        <v>2498</v>
      </c>
      <c r="B1357" s="2">
        <v>6.7</v>
      </c>
      <c r="D1357" cm="1">
        <f t="array" ref="D1357">AVERAGE(IF(IMDB_Movies_Cleaned!$A$2:$A$3849=A1357,IMDB_Movies_Cleaned!$N$2:$N$3849))</f>
        <v>7</v>
      </c>
    </row>
    <row r="1358" spans="1:4" x14ac:dyDescent="0.25">
      <c r="A1358" s="1" t="s">
        <v>3316</v>
      </c>
      <c r="B1358" s="1">
        <v>5.3</v>
      </c>
      <c r="D1358" cm="1">
        <f t="array" ref="D1358">AVERAGE(IF(IMDB_Movies_Cleaned!$A$2:$A$3849=A1358,IMDB_Movies_Cleaned!$N$2:$N$3849))</f>
        <v>5.3</v>
      </c>
    </row>
    <row r="1359" spans="1:4" x14ac:dyDescent="0.25">
      <c r="A1359" s="2" t="s">
        <v>3319</v>
      </c>
      <c r="B1359" s="2">
        <v>5.9</v>
      </c>
      <c r="D1359" cm="1">
        <f t="array" ref="D1359">AVERAGE(IF(IMDB_Movies_Cleaned!$A$2:$A$3849=A1359,IMDB_Movies_Cleaned!$N$2:$N$3849))</f>
        <v>6</v>
      </c>
    </row>
    <row r="1360" spans="1:4" x14ac:dyDescent="0.25">
      <c r="A1360" s="2" t="s">
        <v>3324</v>
      </c>
      <c r="B1360" s="2">
        <v>4.8</v>
      </c>
      <c r="D1360" cm="1">
        <f t="array" ref="D1360">AVERAGE(IF(IMDB_Movies_Cleaned!$A$2:$A$3849=A1360,IMDB_Movies_Cleaned!$N$2:$N$3849))</f>
        <v>6</v>
      </c>
    </row>
    <row r="1361" spans="1:4" x14ac:dyDescent="0.25">
      <c r="A1361" s="2" t="s">
        <v>3328</v>
      </c>
      <c r="B1361" s="2">
        <v>3.8</v>
      </c>
      <c r="D1361" cm="1">
        <f t="array" ref="D1361">AVERAGE(IF(IMDB_Movies_Cleaned!$A$2:$A$3849=A1361,IMDB_Movies_Cleaned!$N$2:$N$3849))</f>
        <v>3.8</v>
      </c>
    </row>
    <row r="1362" spans="1:4" x14ac:dyDescent="0.25">
      <c r="A1362" s="1" t="s">
        <v>1850</v>
      </c>
      <c r="B1362" s="1">
        <v>8.5</v>
      </c>
      <c r="D1362" cm="1">
        <f t="array" ref="D1362">AVERAGE(IF(IMDB_Movies_Cleaned!$A$2:$A$3849=A1362,IMDB_Movies_Cleaned!$N$2:$N$3849))</f>
        <v>7.3250000000000002</v>
      </c>
    </row>
    <row r="1363" spans="1:4" x14ac:dyDescent="0.25">
      <c r="A1363" s="1" t="s">
        <v>2813</v>
      </c>
      <c r="B1363" s="1">
        <v>6.8</v>
      </c>
      <c r="D1363" cm="1">
        <f t="array" ref="D1363">AVERAGE(IF(IMDB_Movies_Cleaned!$A$2:$A$3849=A1363,IMDB_Movies_Cleaned!$N$2:$N$3849))</f>
        <v>6.083333333333333</v>
      </c>
    </row>
    <row r="1364" spans="1:4" x14ac:dyDescent="0.25">
      <c r="A1364" s="2" t="s">
        <v>2406</v>
      </c>
      <c r="B1364" s="2">
        <v>5.3</v>
      </c>
      <c r="D1364" cm="1">
        <f t="array" ref="D1364">AVERAGE(IF(IMDB_Movies_Cleaned!$A$2:$A$3849=A1364,IMDB_Movies_Cleaned!$N$2:$N$3849))</f>
        <v>6.3999999999999995</v>
      </c>
    </row>
    <row r="1365" spans="1:4" x14ac:dyDescent="0.25">
      <c r="A1365" s="1" t="s">
        <v>1512</v>
      </c>
      <c r="B1365" s="1">
        <v>7.3</v>
      </c>
      <c r="D1365" cm="1">
        <f t="array" ref="D1365">AVERAGE(IF(IMDB_Movies_Cleaned!$A$2:$A$3849=A1365,IMDB_Movies_Cleaned!$N$2:$N$3849))</f>
        <v>6.58</v>
      </c>
    </row>
    <row r="1366" spans="1:4" x14ac:dyDescent="0.25">
      <c r="A1366" s="2" t="s">
        <v>1796</v>
      </c>
      <c r="B1366" s="2">
        <v>6.6</v>
      </c>
      <c r="D1366" cm="1">
        <f t="array" ref="D1366">AVERAGE(IF(IMDB_Movies_Cleaned!$A$2:$A$3849=A1366,IMDB_Movies_Cleaned!$N$2:$N$3849))</f>
        <v>7.2052631578947368</v>
      </c>
    </row>
    <row r="1367" spans="1:4" x14ac:dyDescent="0.25">
      <c r="A1367" s="1" t="s">
        <v>3337</v>
      </c>
      <c r="B1367" s="1">
        <v>6.2</v>
      </c>
      <c r="D1367" cm="1">
        <f t="array" ref="D1367">AVERAGE(IF(IMDB_Movies_Cleaned!$A$2:$A$3849=A1367,IMDB_Movies_Cleaned!$N$2:$N$3849))</f>
        <v>6.2250000000000005</v>
      </c>
    </row>
    <row r="1368" spans="1:4" x14ac:dyDescent="0.25">
      <c r="A1368" s="2" t="s">
        <v>3339</v>
      </c>
      <c r="B1368" s="2">
        <v>5.2</v>
      </c>
      <c r="D1368" cm="1">
        <f t="array" ref="D1368">AVERAGE(IF(IMDB_Movies_Cleaned!$A$2:$A$3849=A1368,IMDB_Movies_Cleaned!$N$2:$N$3849))</f>
        <v>5.65</v>
      </c>
    </row>
    <row r="1369" spans="1:4" x14ac:dyDescent="0.25">
      <c r="A1369" s="1" t="s">
        <v>1372</v>
      </c>
      <c r="B1369" s="1">
        <v>6.2</v>
      </c>
      <c r="D1369" cm="1">
        <f t="array" ref="D1369">AVERAGE(IF(IMDB_Movies_Cleaned!$A$2:$A$3849=A1369,IMDB_Movies_Cleaned!$N$2:$N$3849))</f>
        <v>5.7799999999999994</v>
      </c>
    </row>
    <row r="1370" spans="1:4" x14ac:dyDescent="0.25">
      <c r="A1370" s="2" t="s">
        <v>1699</v>
      </c>
      <c r="B1370" s="2">
        <v>6.2</v>
      </c>
      <c r="D1370" cm="1">
        <f t="array" ref="D1370">AVERAGE(IF(IMDB_Movies_Cleaned!$A$2:$A$3849=A1370,IMDB_Movies_Cleaned!$N$2:$N$3849))</f>
        <v>6.6000000000000005</v>
      </c>
    </row>
    <row r="1371" spans="1:4" x14ac:dyDescent="0.25">
      <c r="A1371" s="1" t="s">
        <v>3344</v>
      </c>
      <c r="B1371" s="1">
        <v>6.6</v>
      </c>
      <c r="D1371" cm="1">
        <f t="array" ref="D1371">AVERAGE(IF(IMDB_Movies_Cleaned!$A$2:$A$3849=A1371,IMDB_Movies_Cleaned!$N$2:$N$3849))</f>
        <v>5.8250000000000002</v>
      </c>
    </row>
    <row r="1372" spans="1:4" x14ac:dyDescent="0.25">
      <c r="A1372" s="1" t="s">
        <v>3203</v>
      </c>
      <c r="B1372" s="1">
        <v>6.2</v>
      </c>
      <c r="D1372" cm="1">
        <f t="array" ref="D1372">AVERAGE(IF(IMDB_Movies_Cleaned!$A$2:$A$3849=A1372,IMDB_Movies_Cleaned!$N$2:$N$3849))</f>
        <v>6.7799999999999994</v>
      </c>
    </row>
    <row r="1373" spans="1:4" x14ac:dyDescent="0.25">
      <c r="A1373" s="2" t="s">
        <v>289</v>
      </c>
      <c r="B1373" s="2">
        <v>5.0999999999999996</v>
      </c>
      <c r="D1373" cm="1">
        <f t="array" ref="D1373">AVERAGE(IF(IMDB_Movies_Cleaned!$A$2:$A$3849=A1373,IMDB_Movies_Cleaned!$N$2:$N$3849))</f>
        <v>5.69</v>
      </c>
    </row>
    <row r="1374" spans="1:4" x14ac:dyDescent="0.25">
      <c r="A1374" s="1" t="s">
        <v>1796</v>
      </c>
      <c r="B1374" s="1">
        <v>6.6</v>
      </c>
      <c r="D1374" cm="1">
        <f t="array" ref="D1374">AVERAGE(IF(IMDB_Movies_Cleaned!$A$2:$A$3849=A1374,IMDB_Movies_Cleaned!$N$2:$N$3849))</f>
        <v>7.2052631578947368</v>
      </c>
    </row>
    <row r="1375" spans="1:4" x14ac:dyDescent="0.25">
      <c r="A1375" s="1" t="s">
        <v>3351</v>
      </c>
      <c r="B1375" s="1">
        <v>6.1</v>
      </c>
      <c r="D1375" cm="1">
        <f t="array" ref="D1375">AVERAGE(IF(IMDB_Movies_Cleaned!$A$2:$A$3849=A1375,IMDB_Movies_Cleaned!$N$2:$N$3849))</f>
        <v>6.1</v>
      </c>
    </row>
    <row r="1376" spans="1:4" x14ac:dyDescent="0.25">
      <c r="A1376" s="2" t="s">
        <v>2545</v>
      </c>
      <c r="B1376" s="2">
        <v>6.6</v>
      </c>
      <c r="D1376" cm="1">
        <f t="array" ref="D1376">AVERAGE(IF(IMDB_Movies_Cleaned!$A$2:$A$3849=A1376,IMDB_Movies_Cleaned!$N$2:$N$3849))</f>
        <v>6.2666666666666657</v>
      </c>
    </row>
    <row r="1377" spans="1:4" x14ac:dyDescent="0.25">
      <c r="A1377" s="1" t="s">
        <v>3356</v>
      </c>
      <c r="B1377" s="1">
        <v>5.9</v>
      </c>
      <c r="D1377" cm="1">
        <f t="array" ref="D1377">AVERAGE(IF(IMDB_Movies_Cleaned!$A$2:$A$3849=A1377,IMDB_Movies_Cleaned!$N$2:$N$3849))</f>
        <v>5.9</v>
      </c>
    </row>
    <row r="1378" spans="1:4" x14ac:dyDescent="0.25">
      <c r="A1378" s="2" t="s">
        <v>3359</v>
      </c>
      <c r="B1378" s="2">
        <v>6.3</v>
      </c>
      <c r="D1378" cm="1">
        <f t="array" ref="D1378">AVERAGE(IF(IMDB_Movies_Cleaned!$A$2:$A$3849=A1378,IMDB_Movies_Cleaned!$N$2:$N$3849))</f>
        <v>6.05</v>
      </c>
    </row>
    <row r="1379" spans="1:4" x14ac:dyDescent="0.25">
      <c r="A1379" s="1" t="s">
        <v>3361</v>
      </c>
      <c r="B1379" s="1">
        <v>7.1</v>
      </c>
      <c r="D1379" cm="1">
        <f t="array" ref="D1379">AVERAGE(IF(IMDB_Movies_Cleaned!$A$2:$A$3849=A1379,IMDB_Movies_Cleaned!$N$2:$N$3849))</f>
        <v>7.1</v>
      </c>
    </row>
    <row r="1380" spans="1:4" x14ac:dyDescent="0.25">
      <c r="A1380" s="2" t="s">
        <v>1461</v>
      </c>
      <c r="B1380" s="2">
        <v>5</v>
      </c>
      <c r="D1380" cm="1">
        <f t="array" ref="D1380">AVERAGE(IF(IMDB_Movies_Cleaned!$A$2:$A$3849=A1380,IMDB_Movies_Cleaned!$N$2:$N$3849))</f>
        <v>6.2571428571428571</v>
      </c>
    </row>
    <row r="1381" spans="1:4" x14ac:dyDescent="0.25">
      <c r="A1381" s="1" t="s">
        <v>3365</v>
      </c>
      <c r="B1381" s="1">
        <v>5.6</v>
      </c>
      <c r="D1381" cm="1">
        <f t="array" ref="D1381">AVERAGE(IF(IMDB_Movies_Cleaned!$A$2:$A$3849=A1381,IMDB_Movies_Cleaned!$N$2:$N$3849))</f>
        <v>5.6</v>
      </c>
    </row>
    <row r="1382" spans="1:4" x14ac:dyDescent="0.25">
      <c r="A1382" s="2" t="s">
        <v>2316</v>
      </c>
      <c r="B1382" s="2">
        <v>7.4</v>
      </c>
      <c r="D1382" cm="1">
        <f t="array" ref="D1382">AVERAGE(IF(IMDB_Movies_Cleaned!$A$2:$A$3849=A1382,IMDB_Movies_Cleaned!$N$2:$N$3849))</f>
        <v>6.9799999999999995</v>
      </c>
    </row>
    <row r="1383" spans="1:4" x14ac:dyDescent="0.25">
      <c r="A1383" s="1" t="s">
        <v>3369</v>
      </c>
      <c r="B1383" s="1">
        <v>4.5</v>
      </c>
      <c r="D1383" cm="1">
        <f t="array" ref="D1383">AVERAGE(IF(IMDB_Movies_Cleaned!$A$2:$A$3849=A1383,IMDB_Movies_Cleaned!$N$2:$N$3849))</f>
        <v>5.25</v>
      </c>
    </row>
    <row r="1384" spans="1:4" x14ac:dyDescent="0.25">
      <c r="A1384" s="2" t="s">
        <v>3373</v>
      </c>
      <c r="B1384" s="2">
        <v>6.2</v>
      </c>
      <c r="D1384" cm="1">
        <f t="array" ref="D1384">AVERAGE(IF(IMDB_Movies_Cleaned!$A$2:$A$3849=A1384,IMDB_Movies_Cleaned!$N$2:$N$3849))</f>
        <v>6.2</v>
      </c>
    </row>
    <row r="1385" spans="1:4" x14ac:dyDescent="0.25">
      <c r="A1385" s="1" t="s">
        <v>2877</v>
      </c>
      <c r="B1385" s="1">
        <v>5</v>
      </c>
      <c r="D1385" cm="1">
        <f t="array" ref="D1385">AVERAGE(IF(IMDB_Movies_Cleaned!$A$2:$A$3849=A1385,IMDB_Movies_Cleaned!$N$2:$N$3849))</f>
        <v>6.1090909090909093</v>
      </c>
    </row>
    <row r="1386" spans="1:4" x14ac:dyDescent="0.25">
      <c r="A1386" s="2" t="s">
        <v>2107</v>
      </c>
      <c r="B1386" s="2">
        <v>6.5</v>
      </c>
      <c r="D1386" cm="1">
        <f t="array" ref="D1386">AVERAGE(IF(IMDB_Movies_Cleaned!$A$2:$A$3849=A1386,IMDB_Movies_Cleaned!$N$2:$N$3849))</f>
        <v>6.4599999999999991</v>
      </c>
    </row>
    <row r="1387" spans="1:4" x14ac:dyDescent="0.25">
      <c r="A1387" s="1" t="s">
        <v>2851</v>
      </c>
      <c r="B1387" s="1">
        <v>5.0999999999999996</v>
      </c>
      <c r="D1387" cm="1">
        <f t="array" ref="D1387">AVERAGE(IF(IMDB_Movies_Cleaned!$A$2:$A$3849=A1387,IMDB_Movies_Cleaned!$N$2:$N$3849))</f>
        <v>6.0400000000000009</v>
      </c>
    </row>
    <row r="1388" spans="1:4" x14ac:dyDescent="0.25">
      <c r="A1388" s="2" t="s">
        <v>2256</v>
      </c>
      <c r="B1388" s="2">
        <v>6.5</v>
      </c>
      <c r="D1388" cm="1">
        <f t="array" ref="D1388">AVERAGE(IF(IMDB_Movies_Cleaned!$A$2:$A$3849=A1388,IMDB_Movies_Cleaned!$N$2:$N$3849))</f>
        <v>6.9666666666666659</v>
      </c>
    </row>
    <row r="1389" spans="1:4" x14ac:dyDescent="0.25">
      <c r="A1389" s="1" t="s">
        <v>1833</v>
      </c>
      <c r="B1389" s="1">
        <v>6.2</v>
      </c>
      <c r="D1389" cm="1">
        <f t="array" ref="D1389">AVERAGE(IF(IMDB_Movies_Cleaned!$A$2:$A$3849=A1389,IMDB_Movies_Cleaned!$N$2:$N$3849))</f>
        <v>6.8833333333333329</v>
      </c>
    </row>
    <row r="1390" spans="1:4" x14ac:dyDescent="0.25">
      <c r="A1390" s="2" t="s">
        <v>2439</v>
      </c>
      <c r="B1390" s="2">
        <v>6.3</v>
      </c>
      <c r="D1390" cm="1">
        <f t="array" ref="D1390">AVERAGE(IF(IMDB_Movies_Cleaned!$A$2:$A$3849=A1390,IMDB_Movies_Cleaned!$N$2:$N$3849))</f>
        <v>6.5333333333333341</v>
      </c>
    </row>
    <row r="1391" spans="1:4" x14ac:dyDescent="0.25">
      <c r="A1391" s="1" t="s">
        <v>2779</v>
      </c>
      <c r="B1391" s="1">
        <v>3.8</v>
      </c>
      <c r="D1391" cm="1">
        <f t="array" ref="D1391">AVERAGE(IF(IMDB_Movies_Cleaned!$A$2:$A$3849=A1391,IMDB_Movies_Cleaned!$N$2:$N$3849))</f>
        <v>5.2666666666666666</v>
      </c>
    </row>
    <row r="1392" spans="1:4" x14ac:dyDescent="0.25">
      <c r="A1392" s="2" t="s">
        <v>1946</v>
      </c>
      <c r="B1392" s="2">
        <v>6.2</v>
      </c>
      <c r="D1392" cm="1">
        <f t="array" ref="D1392">AVERAGE(IF(IMDB_Movies_Cleaned!$A$2:$A$3849=A1392,IMDB_Movies_Cleaned!$N$2:$N$3849))</f>
        <v>6.839999999999999</v>
      </c>
    </row>
    <row r="1393" spans="1:4" x14ac:dyDescent="0.25">
      <c r="A1393" s="1" t="s">
        <v>1173</v>
      </c>
      <c r="B1393" s="1">
        <v>5.7</v>
      </c>
      <c r="D1393" cm="1">
        <f t="array" ref="D1393">AVERAGE(IF(IMDB_Movies_Cleaned!$A$2:$A$3849=A1393,IMDB_Movies_Cleaned!$N$2:$N$3849))</f>
        <v>6.5</v>
      </c>
    </row>
    <row r="1394" spans="1:4" x14ac:dyDescent="0.25">
      <c r="A1394" s="2" t="s">
        <v>2979</v>
      </c>
      <c r="B1394" s="2">
        <v>6.7</v>
      </c>
      <c r="D1394" cm="1">
        <f t="array" ref="D1394">AVERAGE(IF(IMDB_Movies_Cleaned!$A$2:$A$3849=A1394,IMDB_Movies_Cleaned!$N$2:$N$3849))</f>
        <v>6.125</v>
      </c>
    </row>
    <row r="1395" spans="1:4" x14ac:dyDescent="0.25">
      <c r="A1395" s="1" t="s">
        <v>3391</v>
      </c>
      <c r="B1395" s="1">
        <v>6.8</v>
      </c>
      <c r="D1395" cm="1">
        <f t="array" ref="D1395">AVERAGE(IF(IMDB_Movies_Cleaned!$A$2:$A$3849=A1395,IMDB_Movies_Cleaned!$N$2:$N$3849))</f>
        <v>6.9874999999999998</v>
      </c>
    </row>
    <row r="1396" spans="1:4" x14ac:dyDescent="0.25">
      <c r="A1396" s="2" t="s">
        <v>1341</v>
      </c>
      <c r="B1396" s="2">
        <v>6</v>
      </c>
      <c r="D1396" cm="1">
        <f t="array" ref="D1396">AVERAGE(IF(IMDB_Movies_Cleaned!$A$2:$A$3849=A1396,IMDB_Movies_Cleaned!$N$2:$N$3849))</f>
        <v>5.5</v>
      </c>
    </row>
    <row r="1397" spans="1:4" x14ac:dyDescent="0.25">
      <c r="A1397" s="1" t="s">
        <v>3395</v>
      </c>
      <c r="B1397" s="1">
        <v>7.3</v>
      </c>
      <c r="D1397" cm="1">
        <f t="array" ref="D1397">AVERAGE(IF(IMDB_Movies_Cleaned!$A$2:$A$3849=A1397,IMDB_Movies_Cleaned!$N$2:$N$3849))</f>
        <v>7.4666666666666659</v>
      </c>
    </row>
    <row r="1398" spans="1:4" x14ac:dyDescent="0.25">
      <c r="A1398" s="2" t="s">
        <v>881</v>
      </c>
      <c r="B1398" s="2">
        <v>5.5</v>
      </c>
      <c r="D1398" cm="1">
        <f t="array" ref="D1398">AVERAGE(IF(IMDB_Movies_Cleaned!$A$2:$A$3849=A1398,IMDB_Movies_Cleaned!$N$2:$N$3849))</f>
        <v>6.166666666666667</v>
      </c>
    </row>
    <row r="1399" spans="1:4" x14ac:dyDescent="0.25">
      <c r="A1399" s="1" t="s">
        <v>2329</v>
      </c>
      <c r="B1399" s="1">
        <v>6.7</v>
      </c>
      <c r="D1399" cm="1">
        <f t="array" ref="D1399">AVERAGE(IF(IMDB_Movies_Cleaned!$A$2:$A$3849=A1399,IMDB_Movies_Cleaned!$N$2:$N$3849))</f>
        <v>7</v>
      </c>
    </row>
    <row r="1400" spans="1:4" x14ac:dyDescent="0.25">
      <c r="A1400" s="2" t="s">
        <v>3401</v>
      </c>
      <c r="B1400" s="2">
        <v>4.8</v>
      </c>
      <c r="D1400" cm="1">
        <f t="array" ref="D1400">AVERAGE(IF(IMDB_Movies_Cleaned!$A$2:$A$3849=A1400,IMDB_Movies_Cleaned!$N$2:$N$3849))</f>
        <v>4.8</v>
      </c>
    </row>
    <row r="1401" spans="1:4" x14ac:dyDescent="0.25">
      <c r="A1401" s="1" t="s">
        <v>294</v>
      </c>
      <c r="B1401" s="1">
        <v>5.7</v>
      </c>
      <c r="D1401" cm="1">
        <f t="array" ref="D1401">AVERAGE(IF(IMDB_Movies_Cleaned!$A$2:$A$3849=A1401,IMDB_Movies_Cleaned!$N$2:$N$3849))</f>
        <v>6.7714285714285722</v>
      </c>
    </row>
    <row r="1402" spans="1:4" x14ac:dyDescent="0.25">
      <c r="A1402" s="2" t="s">
        <v>2387</v>
      </c>
      <c r="B1402" s="2">
        <v>5.0999999999999996</v>
      </c>
      <c r="D1402" cm="1">
        <f t="array" ref="D1402">AVERAGE(IF(IMDB_Movies_Cleaned!$A$2:$A$3849=A1402,IMDB_Movies_Cleaned!$N$2:$N$3849))</f>
        <v>6.7200000000000006</v>
      </c>
    </row>
    <row r="1403" spans="1:4" x14ac:dyDescent="0.25">
      <c r="A1403" s="1" t="s">
        <v>3408</v>
      </c>
      <c r="B1403" s="1">
        <v>6</v>
      </c>
      <c r="D1403" cm="1">
        <f t="array" ref="D1403">AVERAGE(IF(IMDB_Movies_Cleaned!$A$2:$A$3849=A1403,IMDB_Movies_Cleaned!$N$2:$N$3849))</f>
        <v>6</v>
      </c>
    </row>
    <row r="1404" spans="1:4" x14ac:dyDescent="0.25">
      <c r="A1404" s="2" t="s">
        <v>2399</v>
      </c>
      <c r="B1404" s="2">
        <v>4.2</v>
      </c>
      <c r="D1404" cm="1">
        <f t="array" ref="D1404">AVERAGE(IF(IMDB_Movies_Cleaned!$A$2:$A$3849=A1404,IMDB_Movies_Cleaned!$N$2:$N$3849))</f>
        <v>5.3</v>
      </c>
    </row>
    <row r="1405" spans="1:4" x14ac:dyDescent="0.25">
      <c r="A1405" s="1" t="s">
        <v>253</v>
      </c>
      <c r="B1405" s="1">
        <v>7.4</v>
      </c>
      <c r="D1405" cm="1">
        <f t="array" ref="D1405">AVERAGE(IF(IMDB_Movies_Cleaned!$A$2:$A$3849=A1405,IMDB_Movies_Cleaned!$N$2:$N$3849))</f>
        <v>7.3076923076923084</v>
      </c>
    </row>
    <row r="1406" spans="1:4" x14ac:dyDescent="0.25">
      <c r="A1406" s="2" t="s">
        <v>3414</v>
      </c>
      <c r="B1406" s="2">
        <v>4.5999999999999996</v>
      </c>
      <c r="D1406" cm="1">
        <f t="array" ref="D1406">AVERAGE(IF(IMDB_Movies_Cleaned!$A$2:$A$3849=A1406,IMDB_Movies_Cleaned!$N$2:$N$3849))</f>
        <v>5.5</v>
      </c>
    </row>
    <row r="1407" spans="1:4" x14ac:dyDescent="0.25">
      <c r="A1407" s="1" t="s">
        <v>111</v>
      </c>
      <c r="B1407" s="1">
        <v>6.9</v>
      </c>
      <c r="D1407" cm="1">
        <f t="array" ref="D1407">AVERAGE(IF(IMDB_Movies_Cleaned!$A$2:$A$3849=A1407,IMDB_Movies_Cleaned!$N$2:$N$3849))</f>
        <v>7.0705882352941174</v>
      </c>
    </row>
    <row r="1408" spans="1:4" x14ac:dyDescent="0.25">
      <c r="A1408" s="1" t="s">
        <v>581</v>
      </c>
      <c r="B1408" s="1">
        <v>6.9</v>
      </c>
      <c r="D1408" cm="1">
        <f t="array" ref="D1408">AVERAGE(IF(IMDB_Movies_Cleaned!$A$2:$A$3849=A1408,IMDB_Movies_Cleaned!$N$2:$N$3849))</f>
        <v>6.6333333333333337</v>
      </c>
    </row>
    <row r="1409" spans="1:4" x14ac:dyDescent="0.25">
      <c r="A1409" s="2" t="s">
        <v>1833</v>
      </c>
      <c r="B1409" s="2">
        <v>8</v>
      </c>
      <c r="D1409" cm="1">
        <f t="array" ref="D1409">AVERAGE(IF(IMDB_Movies_Cleaned!$A$2:$A$3849=A1409,IMDB_Movies_Cleaned!$N$2:$N$3849))</f>
        <v>6.8833333333333329</v>
      </c>
    </row>
    <row r="1410" spans="1:4" x14ac:dyDescent="0.25">
      <c r="A1410" s="1" t="s">
        <v>3420</v>
      </c>
      <c r="B1410" s="1">
        <v>6.4</v>
      </c>
      <c r="D1410" cm="1">
        <f t="array" ref="D1410">AVERAGE(IF(IMDB_Movies_Cleaned!$A$2:$A$3849=A1410,IMDB_Movies_Cleaned!$N$2:$N$3849))</f>
        <v>6.4</v>
      </c>
    </row>
    <row r="1411" spans="1:4" x14ac:dyDescent="0.25">
      <c r="A1411" s="2" t="s">
        <v>1160</v>
      </c>
      <c r="B1411" s="2">
        <v>6.3</v>
      </c>
      <c r="D1411" cm="1">
        <f t="array" ref="D1411">AVERAGE(IF(IMDB_Movies_Cleaned!$A$2:$A$3849=A1411,IMDB_Movies_Cleaned!$N$2:$N$3849))</f>
        <v>6.6</v>
      </c>
    </row>
    <row r="1412" spans="1:4" x14ac:dyDescent="0.25">
      <c r="A1412" s="1" t="s">
        <v>584</v>
      </c>
      <c r="B1412" s="1">
        <v>6.8</v>
      </c>
      <c r="D1412" cm="1">
        <f t="array" ref="D1412">AVERAGE(IF(IMDB_Movies_Cleaned!$A$2:$A$3849=A1412,IMDB_Movies_Cleaned!$N$2:$N$3849))</f>
        <v>7.2500000000000009</v>
      </c>
    </row>
    <row r="1413" spans="1:4" x14ac:dyDescent="0.25">
      <c r="A1413" s="2" t="s">
        <v>1938</v>
      </c>
      <c r="B1413" s="2">
        <v>6.8</v>
      </c>
      <c r="D1413" cm="1">
        <f t="array" ref="D1413">AVERAGE(IF(IMDB_Movies_Cleaned!$A$2:$A$3849=A1413,IMDB_Movies_Cleaned!$N$2:$N$3849))</f>
        <v>6.6</v>
      </c>
    </row>
    <row r="1414" spans="1:4" x14ac:dyDescent="0.25">
      <c r="A1414" s="1" t="s">
        <v>3431</v>
      </c>
      <c r="B1414" s="1">
        <v>5.4</v>
      </c>
      <c r="D1414" cm="1">
        <f t="array" ref="D1414">AVERAGE(IF(IMDB_Movies_Cleaned!$A$2:$A$3849=A1414,IMDB_Movies_Cleaned!$N$2:$N$3849))</f>
        <v>5.9</v>
      </c>
    </row>
    <row r="1415" spans="1:4" x14ac:dyDescent="0.25">
      <c r="A1415" s="2" t="s">
        <v>281</v>
      </c>
      <c r="B1415" s="2">
        <v>7.2</v>
      </c>
      <c r="D1415" cm="1">
        <f t="array" ref="D1415">AVERAGE(IF(IMDB_Movies_Cleaned!$A$2:$A$3849=A1415,IMDB_Movies_Cleaned!$N$2:$N$3849))</f>
        <v>7.6749999999999998</v>
      </c>
    </row>
    <row r="1416" spans="1:4" x14ac:dyDescent="0.25">
      <c r="A1416" s="1" t="s">
        <v>650</v>
      </c>
      <c r="B1416" s="1">
        <v>7.3</v>
      </c>
      <c r="D1416" cm="1">
        <f t="array" ref="D1416">AVERAGE(IF(IMDB_Movies_Cleaned!$A$2:$A$3849=A1416,IMDB_Movies_Cleaned!$N$2:$N$3849))</f>
        <v>7.4833333333333334</v>
      </c>
    </row>
    <row r="1417" spans="1:4" x14ac:dyDescent="0.25">
      <c r="A1417" s="2" t="s">
        <v>3436</v>
      </c>
      <c r="B1417" s="2">
        <v>5.2</v>
      </c>
      <c r="D1417" cm="1">
        <f t="array" ref="D1417">AVERAGE(IF(IMDB_Movies_Cleaned!$A$2:$A$3849=A1417,IMDB_Movies_Cleaned!$N$2:$N$3849))</f>
        <v>5.2</v>
      </c>
    </row>
    <row r="1418" spans="1:4" x14ac:dyDescent="0.25">
      <c r="A1418" s="1" t="s">
        <v>932</v>
      </c>
      <c r="B1418" s="1">
        <v>5.5</v>
      </c>
      <c r="D1418" cm="1">
        <f t="array" ref="D1418">AVERAGE(IF(IMDB_Movies_Cleaned!$A$2:$A$3849=A1418,IMDB_Movies_Cleaned!$N$2:$N$3849))</f>
        <v>6.0857142857142863</v>
      </c>
    </row>
    <row r="1419" spans="1:4" x14ac:dyDescent="0.25">
      <c r="A1419" s="2" t="s">
        <v>3440</v>
      </c>
      <c r="B1419" s="2">
        <v>7.7</v>
      </c>
      <c r="D1419" cm="1">
        <f t="array" ref="D1419">AVERAGE(IF(IMDB_Movies_Cleaned!$A$2:$A$3849=A1419,IMDB_Movies_Cleaned!$N$2:$N$3849))</f>
        <v>8.2249999999999996</v>
      </c>
    </row>
    <row r="1420" spans="1:4" x14ac:dyDescent="0.25">
      <c r="A1420" s="1" t="s">
        <v>3443</v>
      </c>
      <c r="B1420" s="1">
        <v>7.1</v>
      </c>
      <c r="D1420" cm="1">
        <f t="array" ref="D1420">AVERAGE(IF(IMDB_Movies_Cleaned!$A$2:$A$3849=A1420,IMDB_Movies_Cleaned!$N$2:$N$3849))</f>
        <v>6.9250000000000007</v>
      </c>
    </row>
    <row r="1421" spans="1:4" x14ac:dyDescent="0.25">
      <c r="A1421" s="2" t="s">
        <v>3446</v>
      </c>
      <c r="B1421" s="2">
        <v>5.3</v>
      </c>
      <c r="D1421" cm="1">
        <f t="array" ref="D1421">AVERAGE(IF(IMDB_Movies_Cleaned!$A$2:$A$3849=A1421,IMDB_Movies_Cleaned!$N$2:$N$3849))</f>
        <v>5.3</v>
      </c>
    </row>
    <row r="1422" spans="1:4" x14ac:dyDescent="0.25">
      <c r="A1422" s="1" t="s">
        <v>3448</v>
      </c>
      <c r="B1422" s="1">
        <v>5.6</v>
      </c>
      <c r="D1422" cm="1">
        <f t="array" ref="D1422">AVERAGE(IF(IMDB_Movies_Cleaned!$A$2:$A$3849=A1422,IMDB_Movies_Cleaned!$N$2:$N$3849))</f>
        <v>6.4</v>
      </c>
    </row>
    <row r="1423" spans="1:4" x14ac:dyDescent="0.25">
      <c r="A1423" s="2" t="s">
        <v>2197</v>
      </c>
      <c r="B1423" s="2">
        <v>5.7</v>
      </c>
      <c r="D1423" cm="1">
        <f t="array" ref="D1423">AVERAGE(IF(IMDB_Movies_Cleaned!$A$2:$A$3849=A1423,IMDB_Movies_Cleaned!$N$2:$N$3849))</f>
        <v>6.9749999999999996</v>
      </c>
    </row>
    <row r="1424" spans="1:4" x14ac:dyDescent="0.25">
      <c r="A1424" s="1" t="s">
        <v>3012</v>
      </c>
      <c r="B1424" s="1">
        <v>7.1</v>
      </c>
      <c r="D1424" cm="1">
        <f t="array" ref="D1424">AVERAGE(IF(IMDB_Movies_Cleaned!$A$2:$A$3849=A1424,IMDB_Movies_Cleaned!$N$2:$N$3849))</f>
        <v>6.9</v>
      </c>
    </row>
    <row r="1425" spans="1:4" x14ac:dyDescent="0.25">
      <c r="A1425" s="1" t="s">
        <v>1883</v>
      </c>
      <c r="B1425" s="1">
        <v>7.6</v>
      </c>
      <c r="D1425" cm="1">
        <f t="array" ref="D1425">AVERAGE(IF(IMDB_Movies_Cleaned!$A$2:$A$3849=A1425,IMDB_Movies_Cleaned!$N$2:$N$3849))</f>
        <v>7.0181818181818185</v>
      </c>
    </row>
    <row r="1426" spans="1:4" x14ac:dyDescent="0.25">
      <c r="A1426" s="2" t="s">
        <v>1686</v>
      </c>
      <c r="B1426" s="2">
        <v>5.5</v>
      </c>
      <c r="D1426" cm="1">
        <f t="array" ref="D1426">AVERAGE(IF(IMDB_Movies_Cleaned!$A$2:$A$3849=A1426,IMDB_Movies_Cleaned!$N$2:$N$3849))</f>
        <v>5.26</v>
      </c>
    </row>
    <row r="1427" spans="1:4" x14ac:dyDescent="0.25">
      <c r="A1427" s="1" t="s">
        <v>829</v>
      </c>
      <c r="B1427" s="1">
        <v>5.0999999999999996</v>
      </c>
      <c r="D1427" cm="1">
        <f t="array" ref="D1427">AVERAGE(IF(IMDB_Movies_Cleaned!$A$2:$A$3849=A1427,IMDB_Movies_Cleaned!$N$2:$N$3849))</f>
        <v>4.9166666666666661</v>
      </c>
    </row>
    <row r="1428" spans="1:4" x14ac:dyDescent="0.25">
      <c r="A1428" s="2" t="s">
        <v>3456</v>
      </c>
      <c r="B1428" s="2">
        <v>6.3</v>
      </c>
      <c r="D1428" cm="1">
        <f t="array" ref="D1428">AVERAGE(IF(IMDB_Movies_Cleaned!$A$2:$A$3849=A1428,IMDB_Movies_Cleaned!$N$2:$N$3849))</f>
        <v>6.3</v>
      </c>
    </row>
    <row r="1429" spans="1:4" x14ac:dyDescent="0.25">
      <c r="A1429" s="1" t="s">
        <v>3459</v>
      </c>
      <c r="B1429" s="1">
        <v>4.9000000000000004</v>
      </c>
      <c r="D1429" cm="1">
        <f t="array" ref="D1429">AVERAGE(IF(IMDB_Movies_Cleaned!$A$2:$A$3849=A1429,IMDB_Movies_Cleaned!$N$2:$N$3849))</f>
        <v>4.9000000000000004</v>
      </c>
    </row>
    <row r="1430" spans="1:4" x14ac:dyDescent="0.25">
      <c r="A1430" s="2" t="s">
        <v>3461</v>
      </c>
      <c r="B1430" s="2">
        <v>6.5</v>
      </c>
      <c r="D1430" cm="1">
        <f t="array" ref="D1430">AVERAGE(IF(IMDB_Movies_Cleaned!$A$2:$A$3849=A1430,IMDB_Movies_Cleaned!$N$2:$N$3849))</f>
        <v>6.5</v>
      </c>
    </row>
    <row r="1431" spans="1:4" x14ac:dyDescent="0.25">
      <c r="A1431" s="1" t="s">
        <v>2688</v>
      </c>
      <c r="B1431" s="1">
        <v>5.6</v>
      </c>
      <c r="D1431" cm="1">
        <f t="array" ref="D1431">AVERAGE(IF(IMDB_Movies_Cleaned!$A$2:$A$3849=A1431,IMDB_Movies_Cleaned!$N$2:$N$3849))</f>
        <v>5.5166666666666657</v>
      </c>
    </row>
    <row r="1432" spans="1:4" x14ac:dyDescent="0.25">
      <c r="A1432" s="2" t="s">
        <v>3467</v>
      </c>
      <c r="B1432" s="2">
        <v>5.3</v>
      </c>
      <c r="D1432" cm="1">
        <f t="array" ref="D1432">AVERAGE(IF(IMDB_Movies_Cleaned!$A$2:$A$3849=A1432,IMDB_Movies_Cleaned!$N$2:$N$3849))</f>
        <v>5.3</v>
      </c>
    </row>
    <row r="1433" spans="1:4" x14ac:dyDescent="0.25">
      <c r="A1433" s="1" t="s">
        <v>3469</v>
      </c>
      <c r="B1433" s="1">
        <v>6.5</v>
      </c>
      <c r="D1433" cm="1">
        <f t="array" ref="D1433">AVERAGE(IF(IMDB_Movies_Cleaned!$A$2:$A$3849=A1433,IMDB_Movies_Cleaned!$N$2:$N$3849))</f>
        <v>6.5</v>
      </c>
    </row>
    <row r="1434" spans="1:4" x14ac:dyDescent="0.25">
      <c r="A1434" s="2" t="s">
        <v>3472</v>
      </c>
      <c r="B1434" s="2">
        <v>6.8</v>
      </c>
      <c r="D1434" cm="1">
        <f t="array" ref="D1434">AVERAGE(IF(IMDB_Movies_Cleaned!$A$2:$A$3849=A1434,IMDB_Movies_Cleaned!$N$2:$N$3849))</f>
        <v>5.6999999999999993</v>
      </c>
    </row>
    <row r="1435" spans="1:4" x14ac:dyDescent="0.25">
      <c r="A1435" s="1" t="s">
        <v>3474</v>
      </c>
      <c r="B1435" s="1">
        <v>6.5</v>
      </c>
      <c r="D1435" cm="1">
        <f t="array" ref="D1435">AVERAGE(IF(IMDB_Movies_Cleaned!$A$2:$A$3849=A1435,IMDB_Movies_Cleaned!$N$2:$N$3849))</f>
        <v>7.0333333333333341</v>
      </c>
    </row>
    <row r="1436" spans="1:4" x14ac:dyDescent="0.25">
      <c r="A1436" s="2" t="s">
        <v>221</v>
      </c>
      <c r="B1436" s="2">
        <v>6</v>
      </c>
      <c r="D1436" cm="1">
        <f t="array" ref="D1436">AVERAGE(IF(IMDB_Movies_Cleaned!$A$2:$A$3849=A1436,IMDB_Movies_Cleaned!$N$2:$N$3849))</f>
        <v>6.8428571428571425</v>
      </c>
    </row>
    <row r="1437" spans="1:4" x14ac:dyDescent="0.25">
      <c r="A1437" s="1" t="s">
        <v>3478</v>
      </c>
      <c r="B1437" s="1">
        <v>8.4</v>
      </c>
      <c r="D1437" cm="1">
        <f t="array" ref="D1437">AVERAGE(IF(IMDB_Movies_Cleaned!$A$2:$A$3849=A1437,IMDB_Movies_Cleaned!$N$2:$N$3849))</f>
        <v>8.4</v>
      </c>
    </row>
    <row r="1438" spans="1:4" x14ac:dyDescent="0.25">
      <c r="A1438" s="2" t="s">
        <v>3480</v>
      </c>
      <c r="B1438" s="2">
        <v>6</v>
      </c>
      <c r="D1438" cm="1">
        <f t="array" ref="D1438">AVERAGE(IF(IMDB_Movies_Cleaned!$A$2:$A$3849=A1438,IMDB_Movies_Cleaned!$N$2:$N$3849))</f>
        <v>6.6</v>
      </c>
    </row>
    <row r="1439" spans="1:4" x14ac:dyDescent="0.25">
      <c r="A1439" s="1" t="s">
        <v>2996</v>
      </c>
      <c r="B1439" s="1">
        <v>7.6</v>
      </c>
      <c r="D1439" cm="1">
        <f t="array" ref="D1439">AVERAGE(IF(IMDB_Movies_Cleaned!$A$2:$A$3849=A1439,IMDB_Movies_Cleaned!$N$2:$N$3849))</f>
        <v>7.45</v>
      </c>
    </row>
    <row r="1440" spans="1:4" x14ac:dyDescent="0.25">
      <c r="A1440" s="1" t="s">
        <v>151</v>
      </c>
      <c r="B1440" s="1">
        <v>6.9</v>
      </c>
      <c r="D1440" cm="1">
        <f t="array" ref="D1440">AVERAGE(IF(IMDB_Movies_Cleaned!$A$2:$A$3849=A1440,IMDB_Movies_Cleaned!$N$2:$N$3849))</f>
        <v>7.1285714285714272</v>
      </c>
    </row>
    <row r="1441" spans="1:4" x14ac:dyDescent="0.25">
      <c r="A1441" s="2" t="s">
        <v>395</v>
      </c>
      <c r="B1441" s="2">
        <v>6.4</v>
      </c>
      <c r="D1441" cm="1">
        <f t="array" ref="D1441">AVERAGE(IF(IMDB_Movies_Cleaned!$A$2:$A$3849=A1441,IMDB_Movies_Cleaned!$N$2:$N$3849))</f>
        <v>6.5</v>
      </c>
    </row>
    <row r="1442" spans="1:4" x14ac:dyDescent="0.25">
      <c r="A1442" s="1" t="s">
        <v>1974</v>
      </c>
      <c r="B1442" s="1">
        <v>5.0999999999999996</v>
      </c>
      <c r="D1442" cm="1">
        <f t="array" ref="D1442">AVERAGE(IF(IMDB_Movies_Cleaned!$A$2:$A$3849=A1442,IMDB_Movies_Cleaned!$N$2:$N$3849))</f>
        <v>4.8166666666666664</v>
      </c>
    </row>
    <row r="1443" spans="1:4" x14ac:dyDescent="0.25">
      <c r="A1443" s="2" t="s">
        <v>581</v>
      </c>
      <c r="B1443" s="2">
        <v>7</v>
      </c>
      <c r="D1443" cm="1">
        <f t="array" ref="D1443">AVERAGE(IF(IMDB_Movies_Cleaned!$A$2:$A$3849=A1443,IMDB_Movies_Cleaned!$N$2:$N$3849))</f>
        <v>6.6333333333333337</v>
      </c>
    </row>
    <row r="1444" spans="1:4" x14ac:dyDescent="0.25">
      <c r="A1444" s="1" t="s">
        <v>3492</v>
      </c>
      <c r="B1444" s="1">
        <v>5.7</v>
      </c>
      <c r="D1444" cm="1">
        <f t="array" ref="D1444">AVERAGE(IF(IMDB_Movies_Cleaned!$A$2:$A$3849=A1444,IMDB_Movies_Cleaned!$N$2:$N$3849))</f>
        <v>6.3000000000000007</v>
      </c>
    </row>
    <row r="1445" spans="1:4" x14ac:dyDescent="0.25">
      <c r="A1445" s="2" t="s">
        <v>536</v>
      </c>
      <c r="B1445" s="2">
        <v>6.8</v>
      </c>
      <c r="D1445" cm="1">
        <f t="array" ref="D1445">AVERAGE(IF(IMDB_Movies_Cleaned!$A$2:$A$3849=A1445,IMDB_Movies_Cleaned!$N$2:$N$3849))</f>
        <v>5.9</v>
      </c>
    </row>
    <row r="1446" spans="1:4" x14ac:dyDescent="0.25">
      <c r="A1446" s="1" t="s">
        <v>2827</v>
      </c>
      <c r="B1446" s="1">
        <v>6.7</v>
      </c>
      <c r="D1446" cm="1">
        <f t="array" ref="D1446">AVERAGE(IF(IMDB_Movies_Cleaned!$A$2:$A$3849=A1446,IMDB_Movies_Cleaned!$N$2:$N$3849))</f>
        <v>6.65</v>
      </c>
    </row>
    <row r="1447" spans="1:4" x14ac:dyDescent="0.25">
      <c r="A1447" s="2" t="s">
        <v>3498</v>
      </c>
      <c r="B1447" s="2">
        <v>6.2</v>
      </c>
      <c r="D1447" cm="1">
        <f t="array" ref="D1447">AVERAGE(IF(IMDB_Movies_Cleaned!$A$2:$A$3849=A1447,IMDB_Movies_Cleaned!$N$2:$N$3849))</f>
        <v>6.2</v>
      </c>
    </row>
    <row r="1448" spans="1:4" x14ac:dyDescent="0.25">
      <c r="A1448" s="1" t="s">
        <v>3443</v>
      </c>
      <c r="B1448" s="1">
        <v>7.2</v>
      </c>
      <c r="D1448" cm="1">
        <f t="array" ref="D1448">AVERAGE(IF(IMDB_Movies_Cleaned!$A$2:$A$3849=A1448,IMDB_Movies_Cleaned!$N$2:$N$3849))</f>
        <v>6.9250000000000007</v>
      </c>
    </row>
    <row r="1449" spans="1:4" x14ac:dyDescent="0.25">
      <c r="A1449" s="2" t="s">
        <v>3501</v>
      </c>
      <c r="B1449" s="2">
        <v>6.2</v>
      </c>
      <c r="D1449" cm="1">
        <f t="array" ref="D1449">AVERAGE(IF(IMDB_Movies_Cleaned!$A$2:$A$3849=A1449,IMDB_Movies_Cleaned!$N$2:$N$3849))</f>
        <v>5.5</v>
      </c>
    </row>
    <row r="1450" spans="1:4" x14ac:dyDescent="0.25">
      <c r="A1450" s="1" t="s">
        <v>3503</v>
      </c>
      <c r="B1450" s="1">
        <v>5.6</v>
      </c>
      <c r="D1450" cm="1">
        <f t="array" ref="D1450">AVERAGE(IF(IMDB_Movies_Cleaned!$A$2:$A$3849=A1450,IMDB_Movies_Cleaned!$N$2:$N$3849))</f>
        <v>5.6</v>
      </c>
    </row>
    <row r="1451" spans="1:4" x14ac:dyDescent="0.25">
      <c r="A1451" s="2" t="s">
        <v>2347</v>
      </c>
      <c r="B1451" s="2">
        <v>4.4000000000000004</v>
      </c>
      <c r="D1451" cm="1">
        <f t="array" ref="D1451">AVERAGE(IF(IMDB_Movies_Cleaned!$A$2:$A$3849=A1451,IMDB_Movies_Cleaned!$N$2:$N$3849))</f>
        <v>4.875</v>
      </c>
    </row>
    <row r="1452" spans="1:4" x14ac:dyDescent="0.25">
      <c r="A1452" s="1" t="s">
        <v>409</v>
      </c>
      <c r="B1452" s="1">
        <v>7.5</v>
      </c>
      <c r="D1452" cm="1">
        <f t="array" ref="D1452">AVERAGE(IF(IMDB_Movies_Cleaned!$A$2:$A$3849=A1452,IMDB_Movies_Cleaned!$N$2:$N$3849))</f>
        <v>7.5666666666666673</v>
      </c>
    </row>
    <row r="1453" spans="1:4" x14ac:dyDescent="0.25">
      <c r="A1453" s="2" t="s">
        <v>2391</v>
      </c>
      <c r="B1453" s="2">
        <v>7.1</v>
      </c>
      <c r="D1453" cm="1">
        <f t="array" ref="D1453">AVERAGE(IF(IMDB_Movies_Cleaned!$A$2:$A$3849=A1453,IMDB_Movies_Cleaned!$N$2:$N$3849))</f>
        <v>6.4249999999999998</v>
      </c>
    </row>
    <row r="1454" spans="1:4" x14ac:dyDescent="0.25">
      <c r="A1454" s="1" t="s">
        <v>706</v>
      </c>
      <c r="B1454" s="1">
        <v>6.4</v>
      </c>
      <c r="D1454" cm="1">
        <f t="array" ref="D1454">AVERAGE(IF(IMDB_Movies_Cleaned!$A$2:$A$3849=A1454,IMDB_Movies_Cleaned!$N$2:$N$3849))</f>
        <v>6.3416666666666659</v>
      </c>
    </row>
    <row r="1455" spans="1:4" x14ac:dyDescent="0.25">
      <c r="A1455" s="2" t="s">
        <v>2005</v>
      </c>
      <c r="B1455" s="2">
        <v>7.1</v>
      </c>
      <c r="D1455" cm="1">
        <f t="array" ref="D1455">AVERAGE(IF(IMDB_Movies_Cleaned!$A$2:$A$3849=A1455,IMDB_Movies_Cleaned!$N$2:$N$3849))</f>
        <v>7.3400000000000007</v>
      </c>
    </row>
    <row r="1456" spans="1:4" x14ac:dyDescent="0.25">
      <c r="A1456" s="2" t="s">
        <v>3087</v>
      </c>
      <c r="B1456" s="2">
        <v>6.9</v>
      </c>
      <c r="D1456" cm="1">
        <f t="array" ref="D1456">AVERAGE(IF(IMDB_Movies_Cleaned!$A$2:$A$3849=A1456,IMDB_Movies_Cleaned!$N$2:$N$3849))</f>
        <v>6.9</v>
      </c>
    </row>
    <row r="1457" spans="1:4" x14ac:dyDescent="0.25">
      <c r="A1457" s="1" t="s">
        <v>2516</v>
      </c>
      <c r="B1457" s="1">
        <v>7.5</v>
      </c>
      <c r="D1457" cm="1">
        <f t="array" ref="D1457">AVERAGE(IF(IMDB_Movies_Cleaned!$A$2:$A$3849=A1457,IMDB_Movies_Cleaned!$N$2:$N$3849))</f>
        <v>7.06</v>
      </c>
    </row>
    <row r="1458" spans="1:4" x14ac:dyDescent="0.25">
      <c r="A1458" s="2" t="s">
        <v>610</v>
      </c>
      <c r="B1458" s="2">
        <v>6.3</v>
      </c>
      <c r="D1458" cm="1">
        <f t="array" ref="D1458">AVERAGE(IF(IMDB_Movies_Cleaned!$A$2:$A$3849=A1458,IMDB_Movies_Cleaned!$N$2:$N$3849))</f>
        <v>6.5428571428571418</v>
      </c>
    </row>
    <row r="1459" spans="1:4" x14ac:dyDescent="0.25">
      <c r="A1459" s="1" t="s">
        <v>44</v>
      </c>
      <c r="B1459" s="1">
        <v>6.4</v>
      </c>
      <c r="D1459" cm="1">
        <f t="array" ref="D1459">AVERAGE(IF(IMDB_Movies_Cleaned!$A$2:$A$3849=A1459,IMDB_Movies_Cleaned!$N$2:$N$3849))</f>
        <v>6.8500000000000005</v>
      </c>
    </row>
    <row r="1460" spans="1:4" x14ac:dyDescent="0.25">
      <c r="A1460" s="2" t="s">
        <v>2690</v>
      </c>
      <c r="B1460" s="2">
        <v>5.9</v>
      </c>
      <c r="D1460" cm="1">
        <f t="array" ref="D1460">AVERAGE(IF(IMDB_Movies_Cleaned!$A$2:$A$3849=A1460,IMDB_Movies_Cleaned!$N$2:$N$3849))</f>
        <v>6.2250000000000005</v>
      </c>
    </row>
    <row r="1461" spans="1:4" x14ac:dyDescent="0.25">
      <c r="A1461" s="1" t="s">
        <v>281</v>
      </c>
      <c r="B1461" s="1">
        <v>6.8</v>
      </c>
      <c r="D1461" cm="1">
        <f t="array" ref="D1461">AVERAGE(IF(IMDB_Movies_Cleaned!$A$2:$A$3849=A1461,IMDB_Movies_Cleaned!$N$2:$N$3849))</f>
        <v>7.6749999999999998</v>
      </c>
    </row>
    <row r="1462" spans="1:4" x14ac:dyDescent="0.25">
      <c r="A1462" s="2" t="s">
        <v>3526</v>
      </c>
      <c r="B1462" s="2">
        <v>6.3</v>
      </c>
      <c r="D1462" cm="1">
        <f t="array" ref="D1462">AVERAGE(IF(IMDB_Movies_Cleaned!$A$2:$A$3849=A1462,IMDB_Movies_Cleaned!$N$2:$N$3849))</f>
        <v>6.3</v>
      </c>
    </row>
    <row r="1463" spans="1:4" x14ac:dyDescent="0.25">
      <c r="A1463" s="1" t="s">
        <v>3528</v>
      </c>
      <c r="B1463" s="1">
        <v>3.6</v>
      </c>
      <c r="D1463" cm="1">
        <f t="array" ref="D1463">AVERAGE(IF(IMDB_Movies_Cleaned!$A$2:$A$3849=A1463,IMDB_Movies_Cleaned!$N$2:$N$3849))</f>
        <v>3.6</v>
      </c>
    </row>
    <row r="1464" spans="1:4" x14ac:dyDescent="0.25">
      <c r="A1464" s="2" t="s">
        <v>3146</v>
      </c>
      <c r="B1464" s="2">
        <v>5.3</v>
      </c>
      <c r="D1464" cm="1">
        <f t="array" ref="D1464">AVERAGE(IF(IMDB_Movies_Cleaned!$A$2:$A$3849=A1464,IMDB_Movies_Cleaned!$N$2:$N$3849))</f>
        <v>6.7749999999999995</v>
      </c>
    </row>
    <row r="1465" spans="1:4" x14ac:dyDescent="0.25">
      <c r="A1465" s="1" t="s">
        <v>3532</v>
      </c>
      <c r="B1465" s="1">
        <v>5.9</v>
      </c>
      <c r="D1465" cm="1">
        <f t="array" ref="D1465">AVERAGE(IF(IMDB_Movies_Cleaned!$A$2:$A$3849=A1465,IMDB_Movies_Cleaned!$N$2:$N$3849))</f>
        <v>5.9</v>
      </c>
    </row>
    <row r="1466" spans="1:4" x14ac:dyDescent="0.25">
      <c r="A1466" s="2" t="s">
        <v>929</v>
      </c>
      <c r="B1466" s="2">
        <v>6.9</v>
      </c>
      <c r="D1466" cm="1">
        <f t="array" ref="D1466">AVERAGE(IF(IMDB_Movies_Cleaned!$A$2:$A$3849=A1466,IMDB_Movies_Cleaned!$N$2:$N$3849))</f>
        <v>6.666666666666667</v>
      </c>
    </row>
    <row r="1467" spans="1:4" x14ac:dyDescent="0.25">
      <c r="A1467" s="1" t="s">
        <v>3537</v>
      </c>
      <c r="B1467" s="1">
        <v>6.9</v>
      </c>
      <c r="D1467" cm="1">
        <f t="array" ref="D1467">AVERAGE(IF(IMDB_Movies_Cleaned!$A$2:$A$3849=A1467,IMDB_Movies_Cleaned!$N$2:$N$3849))</f>
        <v>7.25</v>
      </c>
    </row>
    <row r="1468" spans="1:4" x14ac:dyDescent="0.25">
      <c r="A1468" s="2" t="s">
        <v>807</v>
      </c>
      <c r="B1468" s="2">
        <v>6.1</v>
      </c>
      <c r="D1468" cm="1">
        <f t="array" ref="D1468">AVERAGE(IF(IMDB_Movies_Cleaned!$A$2:$A$3849=A1468,IMDB_Movies_Cleaned!$N$2:$N$3849))</f>
        <v>6.7062499999999998</v>
      </c>
    </row>
    <row r="1469" spans="1:4" x14ac:dyDescent="0.25">
      <c r="A1469" s="2" t="s">
        <v>2289</v>
      </c>
      <c r="B1469" s="2">
        <v>8.5</v>
      </c>
      <c r="D1469" cm="1">
        <f t="array" ref="D1469">AVERAGE(IF(IMDB_Movies_Cleaned!$A$2:$A$3849=A1469,IMDB_Movies_Cleaned!$N$2:$N$3849))</f>
        <v>7.6555555555555559</v>
      </c>
    </row>
    <row r="1470" spans="1:4" x14ac:dyDescent="0.25">
      <c r="A1470" s="1" t="s">
        <v>3541</v>
      </c>
      <c r="B1470" s="1">
        <v>6.3</v>
      </c>
      <c r="D1470" cm="1">
        <f t="array" ref="D1470">AVERAGE(IF(IMDB_Movies_Cleaned!$A$2:$A$3849=A1470,IMDB_Movies_Cleaned!$N$2:$N$3849))</f>
        <v>6.3</v>
      </c>
    </row>
    <row r="1471" spans="1:4" x14ac:dyDescent="0.25">
      <c r="A1471" s="2" t="s">
        <v>2122</v>
      </c>
      <c r="B1471" s="2">
        <v>7.3</v>
      </c>
      <c r="D1471" cm="1">
        <f t="array" ref="D1471">AVERAGE(IF(IMDB_Movies_Cleaned!$A$2:$A$3849=A1471,IMDB_Movies_Cleaned!$N$2:$N$3849))</f>
        <v>6.1285714285714281</v>
      </c>
    </row>
    <row r="1472" spans="1:4" x14ac:dyDescent="0.25">
      <c r="A1472" s="1" t="s">
        <v>3544</v>
      </c>
      <c r="B1472" s="1">
        <v>6.3</v>
      </c>
      <c r="D1472" cm="1">
        <f t="array" ref="D1472">AVERAGE(IF(IMDB_Movies_Cleaned!$A$2:$A$3849=A1472,IMDB_Movies_Cleaned!$N$2:$N$3849))</f>
        <v>6.6</v>
      </c>
    </row>
    <row r="1473" spans="1:4" x14ac:dyDescent="0.25">
      <c r="A1473" s="2" t="s">
        <v>1146</v>
      </c>
      <c r="B1473" s="2">
        <v>7.2</v>
      </c>
      <c r="D1473" cm="1">
        <f t="array" ref="D1473">AVERAGE(IF(IMDB_Movies_Cleaned!$A$2:$A$3849=A1473,IMDB_Movies_Cleaned!$N$2:$N$3849))</f>
        <v>6.58</v>
      </c>
    </row>
    <row r="1474" spans="1:4" x14ac:dyDescent="0.25">
      <c r="A1474" s="1" t="s">
        <v>253</v>
      </c>
      <c r="B1474" s="1">
        <v>7.3</v>
      </c>
      <c r="D1474" cm="1">
        <f t="array" ref="D1474">AVERAGE(IF(IMDB_Movies_Cleaned!$A$2:$A$3849=A1474,IMDB_Movies_Cleaned!$N$2:$N$3849))</f>
        <v>7.3076923076923084</v>
      </c>
    </row>
    <row r="1475" spans="1:4" x14ac:dyDescent="0.25">
      <c r="A1475" s="2" t="s">
        <v>3549</v>
      </c>
      <c r="B1475" s="2">
        <v>6.3</v>
      </c>
      <c r="D1475" cm="1">
        <f t="array" ref="D1475">AVERAGE(IF(IMDB_Movies_Cleaned!$A$2:$A$3849=A1475,IMDB_Movies_Cleaned!$N$2:$N$3849))</f>
        <v>6.7666666666666657</v>
      </c>
    </row>
    <row r="1476" spans="1:4" x14ac:dyDescent="0.25">
      <c r="A1476" s="1" t="s">
        <v>2508</v>
      </c>
      <c r="B1476" s="1">
        <v>8.1</v>
      </c>
      <c r="D1476" cm="1">
        <f t="array" ref="D1476">AVERAGE(IF(IMDB_Movies_Cleaned!$A$2:$A$3849=A1476,IMDB_Movies_Cleaned!$N$2:$N$3849))</f>
        <v>7.6285714285714281</v>
      </c>
    </row>
    <row r="1477" spans="1:4" x14ac:dyDescent="0.25">
      <c r="A1477" s="2" t="s">
        <v>3231</v>
      </c>
      <c r="B1477" s="2">
        <v>6.9</v>
      </c>
      <c r="D1477" cm="1">
        <f t="array" ref="D1477">AVERAGE(IF(IMDB_Movies_Cleaned!$A$2:$A$3849=A1477,IMDB_Movies_Cleaned!$N$2:$N$3849))</f>
        <v>6.8400000000000007</v>
      </c>
    </row>
    <row r="1478" spans="1:4" x14ac:dyDescent="0.25">
      <c r="A1478" s="1" t="s">
        <v>2391</v>
      </c>
      <c r="B1478" s="1">
        <v>6.3</v>
      </c>
      <c r="D1478" cm="1">
        <f t="array" ref="D1478">AVERAGE(IF(IMDB_Movies_Cleaned!$A$2:$A$3849=A1478,IMDB_Movies_Cleaned!$N$2:$N$3849))</f>
        <v>6.4249999999999998</v>
      </c>
    </row>
    <row r="1479" spans="1:4" x14ac:dyDescent="0.25">
      <c r="A1479" s="2" t="s">
        <v>1699</v>
      </c>
      <c r="B1479" s="2">
        <v>7.3</v>
      </c>
      <c r="D1479" cm="1">
        <f t="array" ref="D1479">AVERAGE(IF(IMDB_Movies_Cleaned!$A$2:$A$3849=A1479,IMDB_Movies_Cleaned!$N$2:$N$3849))</f>
        <v>6.6000000000000005</v>
      </c>
    </row>
    <row r="1480" spans="1:4" x14ac:dyDescent="0.25">
      <c r="A1480" s="1" t="s">
        <v>536</v>
      </c>
      <c r="B1480" s="1">
        <v>5.5</v>
      </c>
      <c r="D1480" cm="1">
        <f t="array" ref="D1480">AVERAGE(IF(IMDB_Movies_Cleaned!$A$2:$A$3849=A1480,IMDB_Movies_Cleaned!$N$2:$N$3849))</f>
        <v>5.9</v>
      </c>
    </row>
    <row r="1481" spans="1:4" x14ac:dyDescent="0.25">
      <c r="A1481" s="2" t="s">
        <v>3560</v>
      </c>
      <c r="B1481" s="2">
        <v>6.1</v>
      </c>
      <c r="D1481" cm="1">
        <f t="array" ref="D1481">AVERAGE(IF(IMDB_Movies_Cleaned!$A$2:$A$3849=A1481,IMDB_Movies_Cleaned!$N$2:$N$3849))</f>
        <v>6.1</v>
      </c>
    </row>
    <row r="1482" spans="1:4" x14ac:dyDescent="0.25">
      <c r="A1482" s="1" t="s">
        <v>95</v>
      </c>
      <c r="B1482" s="1">
        <v>6.9</v>
      </c>
      <c r="D1482" cm="1">
        <f t="array" ref="D1482">AVERAGE(IF(IMDB_Movies_Cleaned!$A$2:$A$3849=A1482,IMDB_Movies_Cleaned!$N$2:$N$3849))</f>
        <v>6.4571428571428564</v>
      </c>
    </row>
    <row r="1483" spans="1:4" x14ac:dyDescent="0.25">
      <c r="A1483" s="2" t="s">
        <v>91</v>
      </c>
      <c r="B1483" s="2">
        <v>7.2</v>
      </c>
      <c r="D1483" cm="1">
        <f t="array" ref="D1483">AVERAGE(IF(IMDB_Movies_Cleaned!$A$2:$A$3849=A1483,IMDB_Movies_Cleaned!$N$2:$N$3849))</f>
        <v>6.6</v>
      </c>
    </row>
    <row r="1484" spans="1:4" x14ac:dyDescent="0.25">
      <c r="A1484" s="1" t="s">
        <v>1127</v>
      </c>
      <c r="B1484" s="1">
        <v>6.4</v>
      </c>
      <c r="D1484" cm="1">
        <f t="array" ref="D1484">AVERAGE(IF(IMDB_Movies_Cleaned!$A$2:$A$3849=A1484,IMDB_Movies_Cleaned!$N$2:$N$3849))</f>
        <v>5.7333333333333325</v>
      </c>
    </row>
    <row r="1485" spans="1:4" x14ac:dyDescent="0.25">
      <c r="A1485" s="2" t="s">
        <v>3567</v>
      </c>
      <c r="B1485" s="2">
        <v>6.4</v>
      </c>
      <c r="D1485" cm="1">
        <f t="array" ref="D1485">AVERAGE(IF(IMDB_Movies_Cleaned!$A$2:$A$3849=A1485,IMDB_Movies_Cleaned!$N$2:$N$3849))</f>
        <v>5.65</v>
      </c>
    </row>
    <row r="1486" spans="1:4" x14ac:dyDescent="0.25">
      <c r="A1486" s="1" t="s">
        <v>183</v>
      </c>
      <c r="B1486" s="1">
        <v>8.3000000000000007</v>
      </c>
      <c r="D1486" cm="1">
        <f t="array" ref="D1486">AVERAGE(IF(IMDB_Movies_Cleaned!$A$2:$A$3849=A1486,IMDB_Movies_Cleaned!$N$2:$N$3849))</f>
        <v>7.38</v>
      </c>
    </row>
    <row r="1487" spans="1:4" x14ac:dyDescent="0.25">
      <c r="A1487" s="2" t="s">
        <v>842</v>
      </c>
      <c r="B1487" s="2">
        <v>7.2</v>
      </c>
      <c r="D1487" cm="1">
        <f t="array" ref="D1487">AVERAGE(IF(IMDB_Movies_Cleaned!$A$2:$A$3849=A1487,IMDB_Movies_Cleaned!$N$2:$N$3849))</f>
        <v>5.52</v>
      </c>
    </row>
    <row r="1488" spans="1:4" x14ac:dyDescent="0.25">
      <c r="A1488" s="1" t="s">
        <v>3571</v>
      </c>
      <c r="B1488" s="1">
        <v>6.8</v>
      </c>
      <c r="D1488" cm="1">
        <f t="array" ref="D1488">AVERAGE(IF(IMDB_Movies_Cleaned!$A$2:$A$3849=A1488,IMDB_Movies_Cleaned!$N$2:$N$3849))</f>
        <v>6.8</v>
      </c>
    </row>
    <row r="1489" spans="1:4" x14ac:dyDescent="0.25">
      <c r="A1489" s="2" t="s">
        <v>3573</v>
      </c>
      <c r="B1489" s="2">
        <v>6.5</v>
      </c>
      <c r="D1489" cm="1">
        <f t="array" ref="D1489">AVERAGE(IF(IMDB_Movies_Cleaned!$A$2:$A$3849=A1489,IMDB_Movies_Cleaned!$N$2:$N$3849))</f>
        <v>6.3</v>
      </c>
    </row>
    <row r="1490" spans="1:4" x14ac:dyDescent="0.25">
      <c r="A1490" s="1" t="s">
        <v>3474</v>
      </c>
      <c r="B1490" s="1">
        <v>7.8</v>
      </c>
      <c r="D1490" cm="1">
        <f t="array" ref="D1490">AVERAGE(IF(IMDB_Movies_Cleaned!$A$2:$A$3849=A1490,IMDB_Movies_Cleaned!$N$2:$N$3849))</f>
        <v>7.0333333333333341</v>
      </c>
    </row>
    <row r="1491" spans="1:4" x14ac:dyDescent="0.25">
      <c r="A1491" s="2" t="s">
        <v>698</v>
      </c>
      <c r="B1491" s="2">
        <v>7.6</v>
      </c>
      <c r="D1491" cm="1">
        <f t="array" ref="D1491">AVERAGE(IF(IMDB_Movies_Cleaned!$A$2:$A$3849=A1491,IMDB_Movies_Cleaned!$N$2:$N$3849))</f>
        <v>6.63</v>
      </c>
    </row>
    <row r="1492" spans="1:4" x14ac:dyDescent="0.25">
      <c r="A1492" s="1" t="s">
        <v>3162</v>
      </c>
      <c r="B1492" s="1">
        <v>7.2</v>
      </c>
      <c r="D1492" cm="1">
        <f t="array" ref="D1492">AVERAGE(IF(IMDB_Movies_Cleaned!$A$2:$A$3849=A1492,IMDB_Movies_Cleaned!$N$2:$N$3849))</f>
        <v>7.2666666666666666</v>
      </c>
    </row>
    <row r="1493" spans="1:4" x14ac:dyDescent="0.25">
      <c r="A1493" s="2" t="s">
        <v>2378</v>
      </c>
      <c r="B1493" s="2">
        <v>6.7</v>
      </c>
      <c r="D1493" cm="1">
        <f t="array" ref="D1493">AVERAGE(IF(IMDB_Movies_Cleaned!$A$2:$A$3849=A1493,IMDB_Movies_Cleaned!$N$2:$N$3849))</f>
        <v>6.75</v>
      </c>
    </row>
    <row r="1494" spans="1:4" x14ac:dyDescent="0.25">
      <c r="A1494" s="1" t="s">
        <v>95</v>
      </c>
      <c r="B1494" s="1">
        <v>6.8</v>
      </c>
      <c r="D1494" cm="1">
        <f t="array" ref="D1494">AVERAGE(IF(IMDB_Movies_Cleaned!$A$2:$A$3849=A1494,IMDB_Movies_Cleaned!$N$2:$N$3849))</f>
        <v>6.4571428571428564</v>
      </c>
    </row>
    <row r="1495" spans="1:4" x14ac:dyDescent="0.25">
      <c r="A1495" s="2" t="s">
        <v>2344</v>
      </c>
      <c r="B1495" s="2">
        <v>6.3</v>
      </c>
      <c r="D1495" cm="1">
        <f t="array" ref="D1495">AVERAGE(IF(IMDB_Movies_Cleaned!$A$2:$A$3849=A1495,IMDB_Movies_Cleaned!$N$2:$N$3849))</f>
        <v>6.1999999999999993</v>
      </c>
    </row>
    <row r="1496" spans="1:4" x14ac:dyDescent="0.25">
      <c r="A1496" s="1" t="s">
        <v>1623</v>
      </c>
      <c r="B1496" s="1">
        <v>6.2</v>
      </c>
      <c r="D1496" cm="1">
        <f t="array" ref="D1496">AVERAGE(IF(IMDB_Movies_Cleaned!$A$2:$A$3849=A1496,IMDB_Movies_Cleaned!$N$2:$N$3849))</f>
        <v>5.9499999999999993</v>
      </c>
    </row>
    <row r="1497" spans="1:4" x14ac:dyDescent="0.25">
      <c r="A1497" s="2" t="s">
        <v>3344</v>
      </c>
      <c r="B1497" s="2">
        <v>6.2</v>
      </c>
      <c r="D1497" cm="1">
        <f t="array" ref="D1497">AVERAGE(IF(IMDB_Movies_Cleaned!$A$2:$A$3849=A1497,IMDB_Movies_Cleaned!$N$2:$N$3849))</f>
        <v>5.8250000000000002</v>
      </c>
    </row>
    <row r="1498" spans="1:4" x14ac:dyDescent="0.25">
      <c r="A1498" s="1" t="s">
        <v>383</v>
      </c>
      <c r="B1498" s="1">
        <v>8.6</v>
      </c>
      <c r="D1498" cm="1">
        <f t="array" ref="D1498">AVERAGE(IF(IMDB_Movies_Cleaned!$A$2:$A$3849=A1498,IMDB_Movies_Cleaned!$N$2:$N$3849))</f>
        <v>7.7499999999999982</v>
      </c>
    </row>
    <row r="1499" spans="1:4" x14ac:dyDescent="0.25">
      <c r="A1499" s="2" t="s">
        <v>739</v>
      </c>
      <c r="B1499" s="2">
        <v>8</v>
      </c>
      <c r="D1499" cm="1">
        <f t="array" ref="D1499">AVERAGE(IF(IMDB_Movies_Cleaned!$A$2:$A$3849=A1499,IMDB_Movies_Cleaned!$N$2:$N$3849))</f>
        <v>7.166666666666667</v>
      </c>
    </row>
    <row r="1500" spans="1:4" x14ac:dyDescent="0.25">
      <c r="A1500" s="1" t="s">
        <v>3587</v>
      </c>
      <c r="B1500" s="1">
        <v>7</v>
      </c>
      <c r="D1500" cm="1">
        <f t="array" ref="D1500">AVERAGE(IF(IMDB_Movies_Cleaned!$A$2:$A$3849=A1500,IMDB_Movies_Cleaned!$N$2:$N$3849))</f>
        <v>7</v>
      </c>
    </row>
    <row r="1501" spans="1:4" x14ac:dyDescent="0.25">
      <c r="A1501" s="2" t="s">
        <v>1796</v>
      </c>
      <c r="B1501" s="2">
        <v>8</v>
      </c>
      <c r="D1501" cm="1">
        <f t="array" ref="D1501">AVERAGE(IF(IMDB_Movies_Cleaned!$A$2:$A$3849=A1501,IMDB_Movies_Cleaned!$N$2:$N$3849))</f>
        <v>7.2052631578947368</v>
      </c>
    </row>
    <row r="1502" spans="1:4" x14ac:dyDescent="0.25">
      <c r="A1502" s="1" t="s">
        <v>1796</v>
      </c>
      <c r="B1502" s="1">
        <v>8.1</v>
      </c>
      <c r="D1502" cm="1">
        <f t="array" ref="D1502">AVERAGE(IF(IMDB_Movies_Cleaned!$A$2:$A$3849=A1502,IMDB_Movies_Cleaned!$N$2:$N$3849))</f>
        <v>7.2052631578947368</v>
      </c>
    </row>
    <row r="1503" spans="1:4" x14ac:dyDescent="0.25">
      <c r="A1503" s="2" t="s">
        <v>2027</v>
      </c>
      <c r="B1503" s="2">
        <v>6.7</v>
      </c>
      <c r="D1503" cm="1">
        <f t="array" ref="D1503">AVERAGE(IF(IMDB_Movies_Cleaned!$A$2:$A$3849=A1503,IMDB_Movies_Cleaned!$N$2:$N$3849))</f>
        <v>6.55</v>
      </c>
    </row>
    <row r="1504" spans="1:4" x14ac:dyDescent="0.25">
      <c r="A1504" s="1" t="s">
        <v>2911</v>
      </c>
      <c r="B1504" s="1">
        <v>7.9</v>
      </c>
      <c r="D1504" cm="1">
        <f t="array" ref="D1504">AVERAGE(IF(IMDB_Movies_Cleaned!$A$2:$A$3849=A1504,IMDB_Movies_Cleaned!$N$2:$N$3849))</f>
        <v>7.0749999999999993</v>
      </c>
    </row>
    <row r="1505" spans="1:4" x14ac:dyDescent="0.25">
      <c r="A1505" s="2" t="s">
        <v>2851</v>
      </c>
      <c r="B1505" s="2">
        <v>6.1</v>
      </c>
      <c r="D1505" cm="1">
        <f t="array" ref="D1505">AVERAGE(IF(IMDB_Movies_Cleaned!$A$2:$A$3849=A1505,IMDB_Movies_Cleaned!$N$2:$N$3849))</f>
        <v>6.0400000000000009</v>
      </c>
    </row>
    <row r="1506" spans="1:4" x14ac:dyDescent="0.25">
      <c r="A1506" s="1" t="s">
        <v>875</v>
      </c>
      <c r="B1506" s="1">
        <v>4.2</v>
      </c>
      <c r="D1506" cm="1">
        <f t="array" ref="D1506">AVERAGE(IF(IMDB_Movies_Cleaned!$A$2:$A$3849=A1506,IMDB_Movies_Cleaned!$N$2:$N$3849))</f>
        <v>5.4</v>
      </c>
    </row>
    <row r="1507" spans="1:4" x14ac:dyDescent="0.25">
      <c r="A1507" s="2" t="s">
        <v>3596</v>
      </c>
      <c r="B1507" s="2">
        <v>6.1</v>
      </c>
      <c r="D1507" cm="1">
        <f t="array" ref="D1507">AVERAGE(IF(IMDB_Movies_Cleaned!$A$2:$A$3849=A1507,IMDB_Movies_Cleaned!$N$2:$N$3849))</f>
        <v>6.1</v>
      </c>
    </row>
    <row r="1508" spans="1:4" x14ac:dyDescent="0.25">
      <c r="A1508" s="1" t="s">
        <v>2803</v>
      </c>
      <c r="B1508" s="1">
        <v>6.6</v>
      </c>
      <c r="D1508" cm="1">
        <f t="array" ref="D1508">AVERAGE(IF(IMDB_Movies_Cleaned!$A$2:$A$3849=A1508,IMDB_Movies_Cleaned!$N$2:$N$3849))</f>
        <v>6.5666666666666664</v>
      </c>
    </row>
    <row r="1509" spans="1:4" x14ac:dyDescent="0.25">
      <c r="A1509" s="2" t="s">
        <v>560</v>
      </c>
      <c r="B1509" s="2">
        <v>7.5</v>
      </c>
      <c r="D1509" cm="1">
        <f t="array" ref="D1509">AVERAGE(IF(IMDB_Movies_Cleaned!$A$2:$A$3849=A1509,IMDB_Movies_Cleaned!$N$2:$N$3849))</f>
        <v>7.3250000000000002</v>
      </c>
    </row>
    <row r="1510" spans="1:4" x14ac:dyDescent="0.25">
      <c r="A1510" s="1" t="s">
        <v>3600</v>
      </c>
      <c r="B1510" s="1">
        <v>7.4</v>
      </c>
      <c r="D1510" cm="1">
        <f t="array" ref="D1510">AVERAGE(IF(IMDB_Movies_Cleaned!$A$2:$A$3849=A1510,IMDB_Movies_Cleaned!$N$2:$N$3849))</f>
        <v>7.2</v>
      </c>
    </row>
    <row r="1511" spans="1:4" x14ac:dyDescent="0.25">
      <c r="A1511" s="2" t="s">
        <v>3602</v>
      </c>
      <c r="B1511" s="2">
        <v>7.2</v>
      </c>
      <c r="D1511" cm="1">
        <f t="array" ref="D1511">AVERAGE(IF(IMDB_Movies_Cleaned!$A$2:$A$3849=A1511,IMDB_Movies_Cleaned!$N$2:$N$3849))</f>
        <v>7.42</v>
      </c>
    </row>
    <row r="1512" spans="1:4" x14ac:dyDescent="0.25">
      <c r="A1512" s="1" t="s">
        <v>3604</v>
      </c>
      <c r="B1512" s="1">
        <v>6.9</v>
      </c>
      <c r="D1512" cm="1">
        <f t="array" ref="D1512">AVERAGE(IF(IMDB_Movies_Cleaned!$A$2:$A$3849=A1512,IMDB_Movies_Cleaned!$N$2:$N$3849))</f>
        <v>7.2</v>
      </c>
    </row>
    <row r="1513" spans="1:4" x14ac:dyDescent="0.25">
      <c r="A1513" s="2" t="s">
        <v>3608</v>
      </c>
      <c r="B1513" s="2">
        <v>7.4</v>
      </c>
      <c r="D1513" cm="1">
        <f t="array" ref="D1513">AVERAGE(IF(IMDB_Movies_Cleaned!$A$2:$A$3849=A1513,IMDB_Movies_Cleaned!$N$2:$N$3849))</f>
        <v>7.15</v>
      </c>
    </row>
    <row r="1514" spans="1:4" x14ac:dyDescent="0.25">
      <c r="A1514" s="1" t="s">
        <v>118</v>
      </c>
      <c r="B1514" s="1">
        <v>5.4</v>
      </c>
      <c r="D1514" cm="1">
        <f t="array" ref="D1514">AVERAGE(IF(IMDB_Movies_Cleaned!$A$2:$A$3849=A1514,IMDB_Movies_Cleaned!$N$2:$N$3849))</f>
        <v>6.08</v>
      </c>
    </row>
    <row r="1515" spans="1:4" x14ac:dyDescent="0.25">
      <c r="A1515" s="2" t="s">
        <v>3611</v>
      </c>
      <c r="B1515" s="2">
        <v>6.8</v>
      </c>
      <c r="D1515" cm="1">
        <f t="array" ref="D1515">AVERAGE(IF(IMDB_Movies_Cleaned!$A$2:$A$3849=A1515,IMDB_Movies_Cleaned!$N$2:$N$3849))</f>
        <v>6.9</v>
      </c>
    </row>
    <row r="1516" spans="1:4" x14ac:dyDescent="0.25">
      <c r="A1516" s="1" t="s">
        <v>1902</v>
      </c>
      <c r="B1516" s="1">
        <v>6.3</v>
      </c>
      <c r="D1516" cm="1">
        <f t="array" ref="D1516">AVERAGE(IF(IMDB_Movies_Cleaned!$A$2:$A$3849=A1516,IMDB_Movies_Cleaned!$N$2:$N$3849))</f>
        <v>6.6000000000000005</v>
      </c>
    </row>
    <row r="1517" spans="1:4" x14ac:dyDescent="0.25">
      <c r="A1517" s="2" t="s">
        <v>2920</v>
      </c>
      <c r="B1517" s="2">
        <v>7.2</v>
      </c>
      <c r="D1517" cm="1">
        <f t="array" ref="D1517">AVERAGE(IF(IMDB_Movies_Cleaned!$A$2:$A$3849=A1517,IMDB_Movies_Cleaned!$N$2:$N$3849))</f>
        <v>6.4499999999999993</v>
      </c>
    </row>
    <row r="1518" spans="1:4" x14ac:dyDescent="0.25">
      <c r="A1518" s="2" t="s">
        <v>1461</v>
      </c>
      <c r="B1518" s="2">
        <v>6.9</v>
      </c>
      <c r="D1518" cm="1">
        <f t="array" ref="D1518">AVERAGE(IF(IMDB_Movies_Cleaned!$A$2:$A$3849=A1518,IMDB_Movies_Cleaned!$N$2:$N$3849))</f>
        <v>6.2571428571428571</v>
      </c>
    </row>
    <row r="1519" spans="1:4" x14ac:dyDescent="0.25">
      <c r="A1519" s="1" t="s">
        <v>3619</v>
      </c>
      <c r="B1519" s="1">
        <v>6</v>
      </c>
      <c r="D1519" cm="1">
        <f t="array" ref="D1519">AVERAGE(IF(IMDB_Movies_Cleaned!$A$2:$A$3849=A1519,IMDB_Movies_Cleaned!$N$2:$N$3849))</f>
        <v>6</v>
      </c>
    </row>
    <row r="1520" spans="1:4" x14ac:dyDescent="0.25">
      <c r="A1520" s="2" t="s">
        <v>3621</v>
      </c>
      <c r="B1520" s="2">
        <v>5.9</v>
      </c>
      <c r="D1520" cm="1">
        <f t="array" ref="D1520">AVERAGE(IF(IMDB_Movies_Cleaned!$A$2:$A$3849=A1520,IMDB_Movies_Cleaned!$N$2:$N$3849))</f>
        <v>5.9</v>
      </c>
    </row>
    <row r="1521" spans="1:4" x14ac:dyDescent="0.25">
      <c r="A1521" s="1" t="s">
        <v>1302</v>
      </c>
      <c r="B1521" s="1">
        <v>5.4</v>
      </c>
      <c r="D1521" cm="1">
        <f t="array" ref="D1521">AVERAGE(IF(IMDB_Movies_Cleaned!$A$2:$A$3849=A1521,IMDB_Movies_Cleaned!$N$2:$N$3849))</f>
        <v>6.0750000000000002</v>
      </c>
    </row>
    <row r="1522" spans="1:4" x14ac:dyDescent="0.25">
      <c r="A1522" s="2" t="s">
        <v>1395</v>
      </c>
      <c r="B1522" s="2">
        <v>5.9</v>
      </c>
      <c r="D1522" cm="1">
        <f t="array" ref="D1522">AVERAGE(IF(IMDB_Movies_Cleaned!$A$2:$A$3849=A1522,IMDB_Movies_Cleaned!$N$2:$N$3849))</f>
        <v>5.6750000000000007</v>
      </c>
    </row>
    <row r="1523" spans="1:4" x14ac:dyDescent="0.25">
      <c r="A1523" s="1" t="s">
        <v>1302</v>
      </c>
      <c r="B1523" s="1">
        <v>6.1</v>
      </c>
      <c r="D1523" cm="1">
        <f t="array" ref="D1523">AVERAGE(IF(IMDB_Movies_Cleaned!$A$2:$A$3849=A1523,IMDB_Movies_Cleaned!$N$2:$N$3849))</f>
        <v>6.0750000000000002</v>
      </c>
    </row>
    <row r="1524" spans="1:4" x14ac:dyDescent="0.25">
      <c r="A1524" s="2" t="s">
        <v>1929</v>
      </c>
      <c r="B1524" s="2">
        <v>7.7</v>
      </c>
      <c r="D1524" cm="1">
        <f t="array" ref="D1524">AVERAGE(IF(IMDB_Movies_Cleaned!$A$2:$A$3849=A1524,IMDB_Movies_Cleaned!$N$2:$N$3849))</f>
        <v>6.9999999999999982</v>
      </c>
    </row>
    <row r="1525" spans="1:4" x14ac:dyDescent="0.25">
      <c r="A1525" s="1" t="s">
        <v>3628</v>
      </c>
      <c r="B1525" s="1">
        <v>5.8</v>
      </c>
      <c r="D1525" cm="1">
        <f t="array" ref="D1525">AVERAGE(IF(IMDB_Movies_Cleaned!$A$2:$A$3849=A1525,IMDB_Movies_Cleaned!$N$2:$N$3849))</f>
        <v>5.8</v>
      </c>
    </row>
    <row r="1526" spans="1:4" x14ac:dyDescent="0.25">
      <c r="A1526" s="2" t="s">
        <v>3630</v>
      </c>
      <c r="B1526" s="2">
        <v>7.6</v>
      </c>
      <c r="D1526" cm="1">
        <f t="array" ref="D1526">AVERAGE(IF(IMDB_Movies_Cleaned!$A$2:$A$3849=A1526,IMDB_Movies_Cleaned!$N$2:$N$3849))</f>
        <v>7.6</v>
      </c>
    </row>
    <row r="1527" spans="1:4" x14ac:dyDescent="0.25">
      <c r="A1527" s="1" t="s">
        <v>3154</v>
      </c>
      <c r="B1527" s="1">
        <v>6.1</v>
      </c>
      <c r="D1527" cm="1">
        <f t="array" ref="D1527">AVERAGE(IF(IMDB_Movies_Cleaned!$A$2:$A$3849=A1527,IMDB_Movies_Cleaned!$N$2:$N$3849))</f>
        <v>5.85</v>
      </c>
    </row>
    <row r="1528" spans="1:4" x14ac:dyDescent="0.25">
      <c r="A1528" s="2" t="s">
        <v>3633</v>
      </c>
      <c r="B1528" s="2">
        <v>5.4</v>
      </c>
      <c r="D1528" cm="1">
        <f t="array" ref="D1528">AVERAGE(IF(IMDB_Movies_Cleaned!$A$2:$A$3849=A1528,IMDB_Movies_Cleaned!$N$2:$N$3849))</f>
        <v>5.4</v>
      </c>
    </row>
    <row r="1529" spans="1:4" x14ac:dyDescent="0.25">
      <c r="A1529" s="1" t="s">
        <v>2710</v>
      </c>
      <c r="B1529" s="1">
        <v>5.0999999999999996</v>
      </c>
      <c r="D1529" cm="1">
        <f t="array" ref="D1529">AVERAGE(IF(IMDB_Movies_Cleaned!$A$2:$A$3849=A1529,IMDB_Movies_Cleaned!$N$2:$N$3849))</f>
        <v>5.3999999999999995</v>
      </c>
    </row>
    <row r="1530" spans="1:4" x14ac:dyDescent="0.25">
      <c r="A1530" s="2" t="s">
        <v>1260</v>
      </c>
      <c r="B1530" s="2">
        <v>6.4</v>
      </c>
      <c r="D1530" cm="1">
        <f t="array" ref="D1530">AVERAGE(IF(IMDB_Movies_Cleaned!$A$2:$A$3849=A1530,IMDB_Movies_Cleaned!$N$2:$N$3849))</f>
        <v>6.1857142857142851</v>
      </c>
    </row>
    <row r="1531" spans="1:4" x14ac:dyDescent="0.25">
      <c r="A1531" s="1" t="s">
        <v>2810</v>
      </c>
      <c r="B1531" s="1">
        <v>6.3</v>
      </c>
      <c r="D1531" cm="1">
        <f t="array" ref="D1531">AVERAGE(IF(IMDB_Movies_Cleaned!$A$2:$A$3849=A1531,IMDB_Movies_Cleaned!$N$2:$N$3849))</f>
        <v>6.6</v>
      </c>
    </row>
    <row r="1532" spans="1:4" x14ac:dyDescent="0.25">
      <c r="A1532" s="2" t="s">
        <v>3641</v>
      </c>
      <c r="B1532" s="2">
        <v>7.5</v>
      </c>
      <c r="D1532" cm="1">
        <f t="array" ref="D1532">AVERAGE(IF(IMDB_Movies_Cleaned!$A$2:$A$3849=A1532,IMDB_Movies_Cleaned!$N$2:$N$3849))</f>
        <v>7.5</v>
      </c>
    </row>
    <row r="1533" spans="1:4" x14ac:dyDescent="0.25">
      <c r="A1533" s="1" t="s">
        <v>2542</v>
      </c>
      <c r="B1533" s="1">
        <v>7.1</v>
      </c>
      <c r="D1533" cm="1">
        <f t="array" ref="D1533">AVERAGE(IF(IMDB_Movies_Cleaned!$A$2:$A$3849=A1533,IMDB_Movies_Cleaned!$N$2:$N$3849))</f>
        <v>6.85</v>
      </c>
    </row>
    <row r="1534" spans="1:4" x14ac:dyDescent="0.25">
      <c r="A1534" s="1" t="s">
        <v>521</v>
      </c>
      <c r="B1534" s="1">
        <v>7.8</v>
      </c>
      <c r="D1534" cm="1">
        <f t="array" ref="D1534">AVERAGE(IF(IMDB_Movies_Cleaned!$A$2:$A$3849=A1534,IMDB_Movies_Cleaned!$N$2:$N$3849))</f>
        <v>6.7833333333333323</v>
      </c>
    </row>
    <row r="1535" spans="1:4" x14ac:dyDescent="0.25">
      <c r="A1535" s="2" t="s">
        <v>1302</v>
      </c>
      <c r="B1535" s="2">
        <v>6.5</v>
      </c>
      <c r="D1535" cm="1">
        <f t="array" ref="D1535">AVERAGE(IF(IMDB_Movies_Cleaned!$A$2:$A$3849=A1535,IMDB_Movies_Cleaned!$N$2:$N$3849))</f>
        <v>6.0750000000000002</v>
      </c>
    </row>
    <row r="1536" spans="1:4" x14ac:dyDescent="0.25">
      <c r="A1536" s="1" t="s">
        <v>111</v>
      </c>
      <c r="B1536" s="1">
        <v>6.6</v>
      </c>
      <c r="D1536" cm="1">
        <f t="array" ref="D1536">AVERAGE(IF(IMDB_Movies_Cleaned!$A$2:$A$3849=A1536,IMDB_Movies_Cleaned!$N$2:$N$3849))</f>
        <v>7.0705882352941174</v>
      </c>
    </row>
    <row r="1537" spans="1:4" x14ac:dyDescent="0.25">
      <c r="A1537" s="1" t="s">
        <v>154</v>
      </c>
      <c r="B1537" s="1">
        <v>7.4</v>
      </c>
      <c r="D1537" cm="1">
        <f t="array" ref="D1537">AVERAGE(IF(IMDB_Movies_Cleaned!$A$2:$A$3849=A1537,IMDB_Movies_Cleaned!$N$2:$N$3849))</f>
        <v>6.9312500000000004</v>
      </c>
    </row>
    <row r="1538" spans="1:4" x14ac:dyDescent="0.25">
      <c r="A1538" s="1" t="s">
        <v>2644</v>
      </c>
      <c r="B1538" s="1">
        <v>7.6</v>
      </c>
      <c r="D1538" cm="1">
        <f t="array" ref="D1538">AVERAGE(IF(IMDB_Movies_Cleaned!$A$2:$A$3849=A1538,IMDB_Movies_Cleaned!$N$2:$N$3849))</f>
        <v>7.9666666666666659</v>
      </c>
    </row>
    <row r="1539" spans="1:4" x14ac:dyDescent="0.25">
      <c r="A1539" s="2" t="s">
        <v>1528</v>
      </c>
      <c r="B1539" s="2">
        <v>7.5</v>
      </c>
      <c r="D1539" cm="1">
        <f t="array" ref="D1539">AVERAGE(IF(IMDB_Movies_Cleaned!$A$2:$A$3849=A1539,IMDB_Movies_Cleaned!$N$2:$N$3849))</f>
        <v>6.9375000000000009</v>
      </c>
    </row>
    <row r="1540" spans="1:4" x14ac:dyDescent="0.25">
      <c r="A1540" s="1" t="s">
        <v>44</v>
      </c>
      <c r="B1540" s="1">
        <v>6.6</v>
      </c>
      <c r="D1540" cm="1">
        <f t="array" ref="D1540">AVERAGE(IF(IMDB_Movies_Cleaned!$A$2:$A$3849=A1540,IMDB_Movies_Cleaned!$N$2:$N$3849))</f>
        <v>6.8500000000000005</v>
      </c>
    </row>
    <row r="1541" spans="1:4" x14ac:dyDescent="0.25">
      <c r="A1541" s="2" t="s">
        <v>3658</v>
      </c>
      <c r="B1541" s="2">
        <v>7.2</v>
      </c>
      <c r="D1541" cm="1">
        <f t="array" ref="D1541">AVERAGE(IF(IMDB_Movies_Cleaned!$A$2:$A$3849=A1541,IMDB_Movies_Cleaned!$N$2:$N$3849))</f>
        <v>7.2</v>
      </c>
    </row>
    <row r="1542" spans="1:4" x14ac:dyDescent="0.25">
      <c r="A1542" s="1" t="s">
        <v>3660</v>
      </c>
      <c r="B1542" s="1">
        <v>7.6</v>
      </c>
      <c r="D1542" cm="1">
        <f t="array" ref="D1542">AVERAGE(IF(IMDB_Movies_Cleaned!$A$2:$A$3849=A1542,IMDB_Movies_Cleaned!$N$2:$N$3849))</f>
        <v>7.6</v>
      </c>
    </row>
    <row r="1543" spans="1:4" x14ac:dyDescent="0.25">
      <c r="A1543" s="2" t="s">
        <v>587</v>
      </c>
      <c r="B1543" s="2">
        <v>6.2</v>
      </c>
      <c r="D1543" cm="1">
        <f t="array" ref="D1543">AVERAGE(IF(IMDB_Movies_Cleaned!$A$2:$A$3849=A1543,IMDB_Movies_Cleaned!$N$2:$N$3849))</f>
        <v>5.34</v>
      </c>
    </row>
    <row r="1544" spans="1:4" x14ac:dyDescent="0.25">
      <c r="A1544" s="1" t="s">
        <v>2518</v>
      </c>
      <c r="B1544" s="1">
        <v>5.6</v>
      </c>
      <c r="D1544" cm="1">
        <f t="array" ref="D1544">AVERAGE(IF(IMDB_Movies_Cleaned!$A$2:$A$3849=A1544,IMDB_Movies_Cleaned!$N$2:$N$3849))</f>
        <v>5.9666666666666659</v>
      </c>
    </row>
    <row r="1545" spans="1:4" x14ac:dyDescent="0.25">
      <c r="A1545" s="2" t="s">
        <v>74</v>
      </c>
      <c r="B1545" s="2">
        <v>7.6</v>
      </c>
      <c r="D1545" cm="1">
        <f t="array" ref="D1545">AVERAGE(IF(IMDB_Movies_Cleaned!$A$2:$A$3849=A1545,IMDB_Movies_Cleaned!$N$2:$N$3849))</f>
        <v>7.2285714285714286</v>
      </c>
    </row>
    <row r="1546" spans="1:4" x14ac:dyDescent="0.25">
      <c r="A1546" s="1" t="s">
        <v>1735</v>
      </c>
      <c r="B1546" s="1">
        <v>6.6</v>
      </c>
      <c r="D1546" cm="1">
        <f t="array" ref="D1546">AVERAGE(IF(IMDB_Movies_Cleaned!$A$2:$A$3849=A1546,IMDB_Movies_Cleaned!$N$2:$N$3849))</f>
        <v>6.2</v>
      </c>
    </row>
    <row r="1547" spans="1:4" x14ac:dyDescent="0.25">
      <c r="A1547" s="2" t="s">
        <v>3667</v>
      </c>
      <c r="B1547" s="2">
        <v>7</v>
      </c>
      <c r="D1547" cm="1">
        <f t="array" ref="D1547">AVERAGE(IF(IMDB_Movies_Cleaned!$A$2:$A$3849=A1547,IMDB_Movies_Cleaned!$N$2:$N$3849))</f>
        <v>7</v>
      </c>
    </row>
    <row r="1548" spans="1:4" x14ac:dyDescent="0.25">
      <c r="A1548" s="1" t="s">
        <v>3669</v>
      </c>
      <c r="B1548" s="1">
        <v>2.7</v>
      </c>
      <c r="D1548" cm="1">
        <f t="array" ref="D1548">AVERAGE(IF(IMDB_Movies_Cleaned!$A$2:$A$3849=A1548,IMDB_Movies_Cleaned!$N$2:$N$3849))</f>
        <v>2.6</v>
      </c>
    </row>
    <row r="1549" spans="1:4" x14ac:dyDescent="0.25">
      <c r="A1549" s="2" t="s">
        <v>1243</v>
      </c>
      <c r="B1549" s="2">
        <v>7.6</v>
      </c>
      <c r="D1549" cm="1">
        <f t="array" ref="D1549">AVERAGE(IF(IMDB_Movies_Cleaned!$A$2:$A$3849=A1549,IMDB_Movies_Cleaned!$N$2:$N$3849))</f>
        <v>6.1000000000000005</v>
      </c>
    </row>
    <row r="1550" spans="1:4" x14ac:dyDescent="0.25">
      <c r="A1550" s="1" t="s">
        <v>1313</v>
      </c>
      <c r="B1550" s="1">
        <v>6.6</v>
      </c>
      <c r="D1550" cm="1">
        <f t="array" ref="D1550">AVERAGE(IF(IMDB_Movies_Cleaned!$A$2:$A$3849=A1550,IMDB_Movies_Cleaned!$N$2:$N$3849))</f>
        <v>6.6</v>
      </c>
    </row>
    <row r="1551" spans="1:4" x14ac:dyDescent="0.25">
      <c r="A1551" s="2" t="s">
        <v>1018</v>
      </c>
      <c r="B1551" s="2">
        <v>6.9</v>
      </c>
      <c r="D1551" cm="1">
        <f t="array" ref="D1551">AVERAGE(IF(IMDB_Movies_Cleaned!$A$2:$A$3849=A1551,IMDB_Movies_Cleaned!$N$2:$N$3849))</f>
        <v>6.4142857142857137</v>
      </c>
    </row>
    <row r="1552" spans="1:4" x14ac:dyDescent="0.25">
      <c r="A1552" s="1" t="s">
        <v>521</v>
      </c>
      <c r="B1552" s="1">
        <v>6.8</v>
      </c>
      <c r="D1552" cm="1">
        <f t="array" ref="D1552">AVERAGE(IF(IMDB_Movies_Cleaned!$A$2:$A$3849=A1552,IMDB_Movies_Cleaned!$N$2:$N$3849))</f>
        <v>6.7833333333333323</v>
      </c>
    </row>
    <row r="1553" spans="1:4" x14ac:dyDescent="0.25">
      <c r="A1553" s="1" t="s">
        <v>3679</v>
      </c>
      <c r="B1553" s="1">
        <v>3.7</v>
      </c>
      <c r="D1553" cm="1">
        <f t="array" ref="D1553">AVERAGE(IF(IMDB_Movies_Cleaned!$A$2:$A$3849=A1553,IMDB_Movies_Cleaned!$N$2:$N$3849))</f>
        <v>4.5500000000000007</v>
      </c>
    </row>
    <row r="1554" spans="1:4" x14ac:dyDescent="0.25">
      <c r="A1554" s="2" t="s">
        <v>193</v>
      </c>
      <c r="B1554" s="2">
        <v>6.1</v>
      </c>
      <c r="D1554" cm="1">
        <f t="array" ref="D1554">AVERAGE(IF(IMDB_Movies_Cleaned!$A$2:$A$3849=A1554,IMDB_Movies_Cleaned!$N$2:$N$3849))</f>
        <v>6.5</v>
      </c>
    </row>
    <row r="1555" spans="1:4" x14ac:dyDescent="0.25">
      <c r="A1555" s="1" t="s">
        <v>3682</v>
      </c>
      <c r="B1555" s="1">
        <v>5.9</v>
      </c>
      <c r="D1555" cm="1">
        <f t="array" ref="D1555">AVERAGE(IF(IMDB_Movies_Cleaned!$A$2:$A$3849=A1555,IMDB_Movies_Cleaned!$N$2:$N$3849))</f>
        <v>6.4749999999999996</v>
      </c>
    </row>
    <row r="1556" spans="1:4" x14ac:dyDescent="0.25">
      <c r="A1556" s="2" t="s">
        <v>3684</v>
      </c>
      <c r="B1556" s="2">
        <v>6.7</v>
      </c>
      <c r="D1556" cm="1">
        <f t="array" ref="D1556">AVERAGE(IF(IMDB_Movies_Cleaned!$A$2:$A$3849=A1556,IMDB_Movies_Cleaned!$N$2:$N$3849))</f>
        <v>6.7</v>
      </c>
    </row>
    <row r="1557" spans="1:4" x14ac:dyDescent="0.25">
      <c r="A1557" s="2" t="s">
        <v>3687</v>
      </c>
      <c r="B1557" s="2">
        <v>6.9</v>
      </c>
      <c r="D1557" cm="1">
        <f t="array" ref="D1557">AVERAGE(IF(IMDB_Movies_Cleaned!$A$2:$A$3849=A1557,IMDB_Movies_Cleaned!$N$2:$N$3849))</f>
        <v>6.9</v>
      </c>
    </row>
    <row r="1558" spans="1:4" x14ac:dyDescent="0.25">
      <c r="A1558" s="1" t="s">
        <v>2182</v>
      </c>
      <c r="B1558" s="1">
        <v>5.5</v>
      </c>
      <c r="D1558" cm="1">
        <f t="array" ref="D1558">AVERAGE(IF(IMDB_Movies_Cleaned!$A$2:$A$3849=A1558,IMDB_Movies_Cleaned!$N$2:$N$3849))</f>
        <v>5.4499999999999993</v>
      </c>
    </row>
    <row r="1559" spans="1:4" x14ac:dyDescent="0.25">
      <c r="A1559" s="2" t="s">
        <v>3692</v>
      </c>
      <c r="B1559" s="2">
        <v>7.1</v>
      </c>
      <c r="D1559" cm="1">
        <f t="array" ref="D1559">AVERAGE(IF(IMDB_Movies_Cleaned!$A$2:$A$3849=A1559,IMDB_Movies_Cleaned!$N$2:$N$3849))</f>
        <v>7.1</v>
      </c>
    </row>
    <row r="1560" spans="1:4" x14ac:dyDescent="0.25">
      <c r="A1560" s="1" t="s">
        <v>807</v>
      </c>
      <c r="B1560" s="1">
        <v>7.1</v>
      </c>
      <c r="D1560" cm="1">
        <f t="array" ref="D1560">AVERAGE(IF(IMDB_Movies_Cleaned!$A$2:$A$3849=A1560,IMDB_Movies_Cleaned!$N$2:$N$3849))</f>
        <v>6.7062499999999998</v>
      </c>
    </row>
    <row r="1561" spans="1:4" x14ac:dyDescent="0.25">
      <c r="A1561" s="1" t="s">
        <v>3696</v>
      </c>
      <c r="B1561" s="1">
        <v>7.3</v>
      </c>
      <c r="D1561" cm="1">
        <f t="array" ref="D1561">AVERAGE(IF(IMDB_Movies_Cleaned!$A$2:$A$3849=A1561,IMDB_Movies_Cleaned!$N$2:$N$3849))</f>
        <v>7.3</v>
      </c>
    </row>
    <row r="1562" spans="1:4" x14ac:dyDescent="0.25">
      <c r="A1562" s="2" t="s">
        <v>3698</v>
      </c>
      <c r="B1562" s="2">
        <v>3.4</v>
      </c>
      <c r="D1562" cm="1">
        <f t="array" ref="D1562">AVERAGE(IF(IMDB_Movies_Cleaned!$A$2:$A$3849=A1562,IMDB_Movies_Cleaned!$N$2:$N$3849))</f>
        <v>3.4</v>
      </c>
    </row>
    <row r="1563" spans="1:4" x14ac:dyDescent="0.25">
      <c r="A1563" s="1" t="s">
        <v>876</v>
      </c>
      <c r="B1563" s="1">
        <v>6.8</v>
      </c>
      <c r="D1563" cm="1">
        <f t="array" ref="D1563">AVERAGE(IF(IMDB_Movies_Cleaned!$A$2:$A$3849=A1563,IMDB_Movies_Cleaned!$N$2:$N$3849))</f>
        <v>6.4499999999999993</v>
      </c>
    </row>
    <row r="1564" spans="1:4" x14ac:dyDescent="0.25">
      <c r="A1564" s="2" t="s">
        <v>1691</v>
      </c>
      <c r="B1564" s="2">
        <v>6.9</v>
      </c>
      <c r="D1564" cm="1">
        <f t="array" ref="D1564">AVERAGE(IF(IMDB_Movies_Cleaned!$A$2:$A$3849=A1564,IMDB_Movies_Cleaned!$N$2:$N$3849))</f>
        <v>7.5</v>
      </c>
    </row>
    <row r="1565" spans="1:4" x14ac:dyDescent="0.25">
      <c r="A1565" s="1" t="s">
        <v>2471</v>
      </c>
      <c r="B1565" s="1">
        <v>7</v>
      </c>
      <c r="D1565" cm="1">
        <f t="array" ref="D1565">AVERAGE(IF(IMDB_Movies_Cleaned!$A$2:$A$3849=A1565,IMDB_Movies_Cleaned!$N$2:$N$3849))</f>
        <v>6.6000000000000005</v>
      </c>
    </row>
    <row r="1566" spans="1:4" x14ac:dyDescent="0.25">
      <c r="A1566" s="2" t="s">
        <v>3705</v>
      </c>
      <c r="B1566" s="2">
        <v>5.5</v>
      </c>
      <c r="D1566" cm="1">
        <f t="array" ref="D1566">AVERAGE(IF(IMDB_Movies_Cleaned!$A$2:$A$3849=A1566,IMDB_Movies_Cleaned!$N$2:$N$3849))</f>
        <v>5.45</v>
      </c>
    </row>
    <row r="1567" spans="1:4" x14ac:dyDescent="0.25">
      <c r="A1567" s="1" t="s">
        <v>1360</v>
      </c>
      <c r="B1567" s="1">
        <v>5.0999999999999996</v>
      </c>
      <c r="D1567" cm="1">
        <f t="array" ref="D1567">AVERAGE(IF(IMDB_Movies_Cleaned!$A$2:$A$3849=A1567,IMDB_Movies_Cleaned!$N$2:$N$3849))</f>
        <v>6.0750000000000002</v>
      </c>
    </row>
    <row r="1568" spans="1:4" x14ac:dyDescent="0.25">
      <c r="A1568" s="2" t="s">
        <v>1354</v>
      </c>
      <c r="B1568" s="2">
        <v>6.2</v>
      </c>
      <c r="D1568" cm="1">
        <f t="array" ref="D1568">AVERAGE(IF(IMDB_Movies_Cleaned!$A$2:$A$3849=A1568,IMDB_Movies_Cleaned!$N$2:$N$3849))</f>
        <v>6.14</v>
      </c>
    </row>
    <row r="1569" spans="1:4" x14ac:dyDescent="0.25">
      <c r="A1569" s="1" t="s">
        <v>3709</v>
      </c>
      <c r="B1569" s="1">
        <v>5.9</v>
      </c>
      <c r="D1569" cm="1">
        <f t="array" ref="D1569">AVERAGE(IF(IMDB_Movies_Cleaned!$A$2:$A$3849=A1569,IMDB_Movies_Cleaned!$N$2:$N$3849))</f>
        <v>5.9</v>
      </c>
    </row>
    <row r="1570" spans="1:4" x14ac:dyDescent="0.25">
      <c r="A1570" s="2" t="s">
        <v>3712</v>
      </c>
      <c r="B1570" s="2">
        <v>5.2</v>
      </c>
      <c r="D1570" cm="1">
        <f t="array" ref="D1570">AVERAGE(IF(IMDB_Movies_Cleaned!$A$2:$A$3849=A1570,IMDB_Movies_Cleaned!$N$2:$N$3849))</f>
        <v>5.2</v>
      </c>
    </row>
    <row r="1571" spans="1:4" x14ac:dyDescent="0.25">
      <c r="A1571" s="1" t="s">
        <v>2920</v>
      </c>
      <c r="B1571" s="1">
        <v>6.2</v>
      </c>
      <c r="D1571" cm="1">
        <f t="array" ref="D1571">AVERAGE(IF(IMDB_Movies_Cleaned!$A$2:$A$3849=A1571,IMDB_Movies_Cleaned!$N$2:$N$3849))</f>
        <v>6.4499999999999993</v>
      </c>
    </row>
    <row r="1572" spans="1:4" x14ac:dyDescent="0.25">
      <c r="A1572" s="2" t="s">
        <v>3715</v>
      </c>
      <c r="B1572" s="2">
        <v>5.5</v>
      </c>
      <c r="D1572" cm="1">
        <f t="array" ref="D1572">AVERAGE(IF(IMDB_Movies_Cleaned!$A$2:$A$3849=A1572,IMDB_Movies_Cleaned!$N$2:$N$3849))</f>
        <v>5.6</v>
      </c>
    </row>
    <row r="1573" spans="1:4" x14ac:dyDescent="0.25">
      <c r="A1573" s="1" t="s">
        <v>3717</v>
      </c>
      <c r="B1573" s="1">
        <v>7.4</v>
      </c>
      <c r="D1573" cm="1">
        <f t="array" ref="D1573">AVERAGE(IF(IMDB_Movies_Cleaned!$A$2:$A$3849=A1573,IMDB_Movies_Cleaned!$N$2:$N$3849))</f>
        <v>7.65</v>
      </c>
    </row>
    <row r="1574" spans="1:4" x14ac:dyDescent="0.25">
      <c r="A1574" s="2" t="s">
        <v>3720</v>
      </c>
      <c r="B1574" s="2">
        <v>4.4000000000000004</v>
      </c>
      <c r="D1574" cm="1">
        <f t="array" ref="D1574">AVERAGE(IF(IMDB_Movies_Cleaned!$A$2:$A$3849=A1574,IMDB_Movies_Cleaned!$N$2:$N$3849))</f>
        <v>5.95</v>
      </c>
    </row>
    <row r="1575" spans="1:4" x14ac:dyDescent="0.25">
      <c r="A1575" s="1" t="s">
        <v>3723</v>
      </c>
      <c r="B1575" s="1">
        <v>6.3</v>
      </c>
      <c r="D1575" cm="1">
        <f t="array" ref="D1575">AVERAGE(IF(IMDB_Movies_Cleaned!$A$2:$A$3849=A1575,IMDB_Movies_Cleaned!$N$2:$N$3849))</f>
        <v>6.3</v>
      </c>
    </row>
    <row r="1576" spans="1:4" x14ac:dyDescent="0.25">
      <c r="A1576" s="2" t="s">
        <v>1528</v>
      </c>
      <c r="B1576" s="2">
        <v>6.1</v>
      </c>
      <c r="D1576" cm="1">
        <f t="array" ref="D1576">AVERAGE(IF(IMDB_Movies_Cleaned!$A$2:$A$3849=A1576,IMDB_Movies_Cleaned!$N$2:$N$3849))</f>
        <v>6.9375000000000009</v>
      </c>
    </row>
    <row r="1577" spans="1:4" x14ac:dyDescent="0.25">
      <c r="A1577" s="1" t="s">
        <v>3726</v>
      </c>
      <c r="B1577" s="1">
        <v>5.3</v>
      </c>
      <c r="D1577" cm="1">
        <f t="array" ref="D1577">AVERAGE(IF(IMDB_Movies_Cleaned!$A$2:$A$3849=A1577,IMDB_Movies_Cleaned!$N$2:$N$3849))</f>
        <v>5.3</v>
      </c>
    </row>
    <row r="1578" spans="1:4" x14ac:dyDescent="0.25">
      <c r="A1578" s="2" t="s">
        <v>3729</v>
      </c>
      <c r="B1578" s="2">
        <v>5.4</v>
      </c>
      <c r="D1578" cm="1">
        <f t="array" ref="D1578">AVERAGE(IF(IMDB_Movies_Cleaned!$A$2:$A$3849=A1578,IMDB_Movies_Cleaned!$N$2:$N$3849))</f>
        <v>5.4</v>
      </c>
    </row>
    <row r="1579" spans="1:4" x14ac:dyDescent="0.25">
      <c r="A1579" s="1" t="s">
        <v>560</v>
      </c>
      <c r="B1579" s="1">
        <v>6.7</v>
      </c>
      <c r="D1579" cm="1">
        <f t="array" ref="D1579">AVERAGE(IF(IMDB_Movies_Cleaned!$A$2:$A$3849=A1579,IMDB_Movies_Cleaned!$N$2:$N$3849))</f>
        <v>7.3250000000000002</v>
      </c>
    </row>
    <row r="1580" spans="1:4" x14ac:dyDescent="0.25">
      <c r="A1580" s="2" t="s">
        <v>1986</v>
      </c>
      <c r="B1580" s="2">
        <v>5.9</v>
      </c>
      <c r="D1580" cm="1">
        <f t="array" ref="D1580">AVERAGE(IF(IMDB_Movies_Cleaned!$A$2:$A$3849=A1580,IMDB_Movies_Cleaned!$N$2:$N$3849))</f>
        <v>6</v>
      </c>
    </row>
    <row r="1581" spans="1:4" x14ac:dyDescent="0.25">
      <c r="A1581" s="1" t="s">
        <v>3735</v>
      </c>
      <c r="B1581" s="1">
        <v>7.3</v>
      </c>
      <c r="D1581" cm="1">
        <f t="array" ref="D1581">AVERAGE(IF(IMDB_Movies_Cleaned!$A$2:$A$3849=A1581,IMDB_Movies_Cleaned!$N$2:$N$3849))</f>
        <v>7.4333333333333327</v>
      </c>
    </row>
    <row r="1582" spans="1:4" x14ac:dyDescent="0.25">
      <c r="A1582" s="2" t="s">
        <v>2449</v>
      </c>
      <c r="B1582" s="2">
        <v>5.5</v>
      </c>
      <c r="D1582" cm="1">
        <f t="array" ref="D1582">AVERAGE(IF(IMDB_Movies_Cleaned!$A$2:$A$3849=A1582,IMDB_Movies_Cleaned!$N$2:$N$3849))</f>
        <v>5.9666666666666659</v>
      </c>
    </row>
    <row r="1583" spans="1:4" x14ac:dyDescent="0.25">
      <c r="A1583" s="1" t="s">
        <v>3738</v>
      </c>
      <c r="B1583" s="1">
        <v>5.8</v>
      </c>
      <c r="D1583" cm="1">
        <f t="array" ref="D1583">AVERAGE(IF(IMDB_Movies_Cleaned!$A$2:$A$3849=A1583,IMDB_Movies_Cleaned!$N$2:$N$3849))</f>
        <v>6.55</v>
      </c>
    </row>
    <row r="1584" spans="1:4" x14ac:dyDescent="0.25">
      <c r="A1584" s="2" t="s">
        <v>3742</v>
      </c>
      <c r="B1584" s="2">
        <v>4.5999999999999996</v>
      </c>
      <c r="D1584" cm="1">
        <f t="array" ref="D1584">AVERAGE(IF(IMDB_Movies_Cleaned!$A$2:$A$3849=A1584,IMDB_Movies_Cleaned!$N$2:$N$3849))</f>
        <v>4.5999999999999996</v>
      </c>
    </row>
    <row r="1585" spans="1:4" x14ac:dyDescent="0.25">
      <c r="A1585" s="1" t="s">
        <v>3744</v>
      </c>
      <c r="B1585" s="1">
        <v>6.7</v>
      </c>
      <c r="D1585" cm="1">
        <f t="array" ref="D1585">AVERAGE(IF(IMDB_Movies_Cleaned!$A$2:$A$3849=A1585,IMDB_Movies_Cleaned!$N$2:$N$3849))</f>
        <v>6.9799999999999995</v>
      </c>
    </row>
    <row r="1586" spans="1:4" x14ac:dyDescent="0.25">
      <c r="A1586" s="2" t="s">
        <v>3746</v>
      </c>
      <c r="B1586" s="2">
        <v>5.0999999999999996</v>
      </c>
      <c r="D1586" cm="1">
        <f t="array" ref="D1586">AVERAGE(IF(IMDB_Movies_Cleaned!$A$2:$A$3849=A1586,IMDB_Movies_Cleaned!$N$2:$N$3849))</f>
        <v>5.0999999999999996</v>
      </c>
    </row>
    <row r="1587" spans="1:4" x14ac:dyDescent="0.25">
      <c r="A1587" s="1" t="s">
        <v>1883</v>
      </c>
      <c r="B1587" s="1">
        <v>5.6</v>
      </c>
      <c r="D1587" cm="1">
        <f t="array" ref="D1587">AVERAGE(IF(IMDB_Movies_Cleaned!$A$2:$A$3849=A1587,IMDB_Movies_Cleaned!$N$2:$N$3849))</f>
        <v>7.0181818181818185</v>
      </c>
    </row>
    <row r="1588" spans="1:4" x14ac:dyDescent="0.25">
      <c r="A1588" s="2" t="s">
        <v>2771</v>
      </c>
      <c r="B1588" s="2">
        <v>7</v>
      </c>
      <c r="D1588" cm="1">
        <f t="array" ref="D1588">AVERAGE(IF(IMDB_Movies_Cleaned!$A$2:$A$3849=A1588,IMDB_Movies_Cleaned!$N$2:$N$3849))</f>
        <v>6.92</v>
      </c>
    </row>
    <row r="1589" spans="1:4" x14ac:dyDescent="0.25">
      <c r="A1589" s="1" t="s">
        <v>1755</v>
      </c>
      <c r="B1589" s="1">
        <v>6.4</v>
      </c>
      <c r="D1589" cm="1">
        <f t="array" ref="D1589">AVERAGE(IF(IMDB_Movies_Cleaned!$A$2:$A$3849=A1589,IMDB_Movies_Cleaned!$N$2:$N$3849))</f>
        <v>6.9333333333333336</v>
      </c>
    </row>
    <row r="1590" spans="1:4" x14ac:dyDescent="0.25">
      <c r="A1590" s="2" t="s">
        <v>2329</v>
      </c>
      <c r="B1590" s="2">
        <v>6.7</v>
      </c>
      <c r="D1590" cm="1">
        <f t="array" ref="D1590">AVERAGE(IF(IMDB_Movies_Cleaned!$A$2:$A$3849=A1590,IMDB_Movies_Cleaned!$N$2:$N$3849))</f>
        <v>7</v>
      </c>
    </row>
    <row r="1591" spans="1:4" x14ac:dyDescent="0.25">
      <c r="A1591" s="1" t="s">
        <v>3757</v>
      </c>
      <c r="B1591" s="1">
        <v>4.0999999999999996</v>
      </c>
      <c r="D1591" cm="1">
        <f t="array" ref="D1591">AVERAGE(IF(IMDB_Movies_Cleaned!$A$2:$A$3849=A1591,IMDB_Movies_Cleaned!$N$2:$N$3849))</f>
        <v>4.0999999999999996</v>
      </c>
    </row>
    <row r="1592" spans="1:4" x14ac:dyDescent="0.25">
      <c r="A1592" s="2" t="s">
        <v>2374</v>
      </c>
      <c r="B1592" s="2">
        <v>5.5</v>
      </c>
      <c r="D1592" cm="1">
        <f t="array" ref="D1592">AVERAGE(IF(IMDB_Movies_Cleaned!$A$2:$A$3849=A1592,IMDB_Movies_Cleaned!$N$2:$N$3849))</f>
        <v>6.7624999999999993</v>
      </c>
    </row>
    <row r="1593" spans="1:4" x14ac:dyDescent="0.25">
      <c r="A1593" s="1" t="s">
        <v>2556</v>
      </c>
      <c r="B1593" s="1">
        <v>2.7</v>
      </c>
      <c r="D1593" cm="1">
        <f t="array" ref="D1593">AVERAGE(IF(IMDB_Movies_Cleaned!$A$2:$A$3849=A1593,IMDB_Movies_Cleaned!$N$2:$N$3849))</f>
        <v>5.2750000000000004</v>
      </c>
    </row>
    <row r="1594" spans="1:4" x14ac:dyDescent="0.25">
      <c r="A1594" s="2" t="s">
        <v>3761</v>
      </c>
      <c r="B1594" s="2">
        <v>6.4</v>
      </c>
      <c r="D1594" cm="1">
        <f t="array" ref="D1594">AVERAGE(IF(IMDB_Movies_Cleaned!$A$2:$A$3849=A1594,IMDB_Movies_Cleaned!$N$2:$N$3849))</f>
        <v>6.85</v>
      </c>
    </row>
    <row r="1595" spans="1:4" x14ac:dyDescent="0.25">
      <c r="A1595" s="1" t="s">
        <v>3763</v>
      </c>
      <c r="B1595" s="1">
        <v>4.8</v>
      </c>
      <c r="D1595" cm="1">
        <f t="array" ref="D1595">AVERAGE(IF(IMDB_Movies_Cleaned!$A$2:$A$3849=A1595,IMDB_Movies_Cleaned!$N$2:$N$3849))</f>
        <v>4.8</v>
      </c>
    </row>
    <row r="1596" spans="1:4" x14ac:dyDescent="0.25">
      <c r="A1596" s="2" t="s">
        <v>3765</v>
      </c>
      <c r="B1596" s="2">
        <v>6.1</v>
      </c>
      <c r="D1596" cm="1">
        <f t="array" ref="D1596">AVERAGE(IF(IMDB_Movies_Cleaned!$A$2:$A$3849=A1596,IMDB_Movies_Cleaned!$N$2:$N$3849))</f>
        <v>6.1</v>
      </c>
    </row>
    <row r="1597" spans="1:4" x14ac:dyDescent="0.25">
      <c r="A1597" s="1" t="s">
        <v>3767</v>
      </c>
      <c r="B1597" s="1">
        <v>4.8</v>
      </c>
      <c r="D1597" cm="1">
        <f t="array" ref="D1597">AVERAGE(IF(IMDB_Movies_Cleaned!$A$2:$A$3849=A1597,IMDB_Movies_Cleaned!$N$2:$N$3849))</f>
        <v>4.8</v>
      </c>
    </row>
    <row r="1598" spans="1:4" x14ac:dyDescent="0.25">
      <c r="A1598" s="2" t="s">
        <v>3391</v>
      </c>
      <c r="B1598" s="2">
        <v>7</v>
      </c>
      <c r="D1598" cm="1">
        <f t="array" ref="D1598">AVERAGE(IF(IMDB_Movies_Cleaned!$A$2:$A$3849=A1598,IMDB_Movies_Cleaned!$N$2:$N$3849))</f>
        <v>6.9874999999999998</v>
      </c>
    </row>
    <row r="1599" spans="1:4" x14ac:dyDescent="0.25">
      <c r="A1599" s="1" t="s">
        <v>1399</v>
      </c>
      <c r="B1599" s="1">
        <v>6.8</v>
      </c>
      <c r="D1599" cm="1">
        <f t="array" ref="D1599">AVERAGE(IF(IMDB_Movies_Cleaned!$A$2:$A$3849=A1599,IMDB_Movies_Cleaned!$N$2:$N$3849))</f>
        <v>7.3285714285714283</v>
      </c>
    </row>
    <row r="1600" spans="1:4" x14ac:dyDescent="0.25">
      <c r="A1600" s="2" t="s">
        <v>2622</v>
      </c>
      <c r="B1600" s="2">
        <v>5.6</v>
      </c>
      <c r="D1600" cm="1">
        <f t="array" ref="D1600">AVERAGE(IF(IMDB_Movies_Cleaned!$A$2:$A$3849=A1600,IMDB_Movies_Cleaned!$N$2:$N$3849))</f>
        <v>6.7333333333333334</v>
      </c>
    </row>
    <row r="1601" spans="1:4" x14ac:dyDescent="0.25">
      <c r="A1601" s="1" t="s">
        <v>2690</v>
      </c>
      <c r="B1601" s="1">
        <v>6.1</v>
      </c>
      <c r="D1601" cm="1">
        <f t="array" ref="D1601">AVERAGE(IF(IMDB_Movies_Cleaned!$A$2:$A$3849=A1601,IMDB_Movies_Cleaned!$N$2:$N$3849))</f>
        <v>6.2250000000000005</v>
      </c>
    </row>
    <row r="1602" spans="1:4" x14ac:dyDescent="0.25">
      <c r="A1602" s="2" t="s">
        <v>560</v>
      </c>
      <c r="B1602" s="2">
        <v>7.9</v>
      </c>
      <c r="D1602" cm="1">
        <f t="array" ref="D1602">AVERAGE(IF(IMDB_Movies_Cleaned!$A$2:$A$3849=A1602,IMDB_Movies_Cleaned!$N$2:$N$3849))</f>
        <v>7.3250000000000002</v>
      </c>
    </row>
    <row r="1603" spans="1:4" x14ac:dyDescent="0.25">
      <c r="A1603" s="1" t="s">
        <v>3780</v>
      </c>
      <c r="B1603" s="1">
        <v>8.4</v>
      </c>
      <c r="D1603" cm="1">
        <f t="array" ref="D1603">AVERAGE(IF(IMDB_Movies_Cleaned!$A$2:$A$3849=A1603,IMDB_Movies_Cleaned!$N$2:$N$3849))</f>
        <v>8.4333333333333336</v>
      </c>
    </row>
    <row r="1604" spans="1:4" x14ac:dyDescent="0.25">
      <c r="A1604" s="2" t="s">
        <v>3782</v>
      </c>
      <c r="B1604" s="2">
        <v>6.5</v>
      </c>
      <c r="D1604" cm="1">
        <f t="array" ref="D1604">AVERAGE(IF(IMDB_Movies_Cleaned!$A$2:$A$3849=A1604,IMDB_Movies_Cleaned!$N$2:$N$3849))</f>
        <v>6.5</v>
      </c>
    </row>
    <row r="1605" spans="1:4" x14ac:dyDescent="0.25">
      <c r="A1605" s="1" t="s">
        <v>3784</v>
      </c>
      <c r="B1605" s="1">
        <v>7.1</v>
      </c>
      <c r="D1605" cm="1">
        <f t="array" ref="D1605">AVERAGE(IF(IMDB_Movies_Cleaned!$A$2:$A$3849=A1605,IMDB_Movies_Cleaned!$N$2:$N$3849))</f>
        <v>7.1</v>
      </c>
    </row>
    <row r="1606" spans="1:4" x14ac:dyDescent="0.25">
      <c r="A1606" s="2" t="s">
        <v>2374</v>
      </c>
      <c r="B1606" s="2">
        <v>6.6</v>
      </c>
      <c r="D1606" cm="1">
        <f t="array" ref="D1606">AVERAGE(IF(IMDB_Movies_Cleaned!$A$2:$A$3849=A1606,IMDB_Movies_Cleaned!$N$2:$N$3849))</f>
        <v>6.7624999999999993</v>
      </c>
    </row>
    <row r="1607" spans="1:4" x14ac:dyDescent="0.25">
      <c r="A1607" s="2" t="s">
        <v>3611</v>
      </c>
      <c r="B1607" s="2">
        <v>7</v>
      </c>
      <c r="D1607" cm="1">
        <f t="array" ref="D1607">AVERAGE(IF(IMDB_Movies_Cleaned!$A$2:$A$3849=A1607,IMDB_Movies_Cleaned!$N$2:$N$3849))</f>
        <v>6.9</v>
      </c>
    </row>
    <row r="1608" spans="1:4" x14ac:dyDescent="0.25">
      <c r="A1608" s="1" t="s">
        <v>3790</v>
      </c>
      <c r="B1608" s="1">
        <v>5.6</v>
      </c>
      <c r="D1608" cm="1">
        <f t="array" ref="D1608">AVERAGE(IF(IMDB_Movies_Cleaned!$A$2:$A$3849=A1608,IMDB_Movies_Cleaned!$N$2:$N$3849))</f>
        <v>5.6</v>
      </c>
    </row>
    <row r="1609" spans="1:4" x14ac:dyDescent="0.25">
      <c r="A1609" s="2" t="s">
        <v>3792</v>
      </c>
      <c r="B1609" s="2">
        <v>4.8</v>
      </c>
      <c r="D1609" cm="1">
        <f t="array" ref="D1609">AVERAGE(IF(IMDB_Movies_Cleaned!$A$2:$A$3849=A1609,IMDB_Movies_Cleaned!$N$2:$N$3849))</f>
        <v>4.8</v>
      </c>
    </row>
    <row r="1610" spans="1:4" x14ac:dyDescent="0.25">
      <c r="A1610" s="1" t="s">
        <v>3795</v>
      </c>
      <c r="B1610" s="1">
        <v>7.5</v>
      </c>
      <c r="D1610" cm="1">
        <f t="array" ref="D1610">AVERAGE(IF(IMDB_Movies_Cleaned!$A$2:$A$3849=A1610,IMDB_Movies_Cleaned!$N$2:$N$3849))</f>
        <v>6.85</v>
      </c>
    </row>
    <row r="1611" spans="1:4" x14ac:dyDescent="0.25">
      <c r="A1611" s="2" t="s">
        <v>3798</v>
      </c>
      <c r="B1611" s="2">
        <v>6</v>
      </c>
      <c r="D1611" cm="1">
        <f t="array" ref="D1611">AVERAGE(IF(IMDB_Movies_Cleaned!$A$2:$A$3849=A1611,IMDB_Movies_Cleaned!$N$2:$N$3849))</f>
        <v>6</v>
      </c>
    </row>
    <row r="1612" spans="1:4" x14ac:dyDescent="0.25">
      <c r="A1612" s="1" t="s">
        <v>74</v>
      </c>
      <c r="B1612" s="1">
        <v>6.8</v>
      </c>
      <c r="D1612" cm="1">
        <f t="array" ref="D1612">AVERAGE(IF(IMDB_Movies_Cleaned!$A$2:$A$3849=A1612,IMDB_Movies_Cleaned!$N$2:$N$3849))</f>
        <v>7.2285714285714286</v>
      </c>
    </row>
    <row r="1613" spans="1:4" x14ac:dyDescent="0.25">
      <c r="A1613" s="1" t="s">
        <v>3807</v>
      </c>
      <c r="B1613" s="1">
        <v>6.5</v>
      </c>
      <c r="D1613" cm="1">
        <f t="array" ref="D1613">AVERAGE(IF(IMDB_Movies_Cleaned!$A$2:$A$3849=A1613,IMDB_Movies_Cleaned!$N$2:$N$3849))</f>
        <v>5.4</v>
      </c>
    </row>
    <row r="1614" spans="1:4" x14ac:dyDescent="0.25">
      <c r="A1614" s="2" t="s">
        <v>756</v>
      </c>
      <c r="B1614" s="2">
        <v>7.9</v>
      </c>
      <c r="D1614" cm="1">
        <f t="array" ref="D1614">AVERAGE(IF(IMDB_Movies_Cleaned!$A$2:$A$3849=A1614,IMDB_Movies_Cleaned!$N$2:$N$3849))</f>
        <v>7.0749999999999993</v>
      </c>
    </row>
    <row r="1615" spans="1:4" x14ac:dyDescent="0.25">
      <c r="A1615" s="2" t="s">
        <v>3812</v>
      </c>
      <c r="B1615" s="2">
        <v>6.4</v>
      </c>
      <c r="D1615" cm="1">
        <f t="array" ref="D1615">AVERAGE(IF(IMDB_Movies_Cleaned!$A$2:$A$3849=A1615,IMDB_Movies_Cleaned!$N$2:$N$3849))</f>
        <v>6.4</v>
      </c>
    </row>
    <row r="1616" spans="1:4" x14ac:dyDescent="0.25">
      <c r="A1616" s="1" t="s">
        <v>2399</v>
      </c>
      <c r="B1616" s="1">
        <v>5.8</v>
      </c>
      <c r="D1616" cm="1">
        <f t="array" ref="D1616">AVERAGE(IF(IMDB_Movies_Cleaned!$A$2:$A$3849=A1616,IMDB_Movies_Cleaned!$N$2:$N$3849))</f>
        <v>5.3</v>
      </c>
    </row>
    <row r="1617" spans="1:4" x14ac:dyDescent="0.25">
      <c r="A1617" s="2" t="s">
        <v>475</v>
      </c>
      <c r="B1617" s="2">
        <v>7.7</v>
      </c>
      <c r="D1617" cm="1">
        <f t="array" ref="D1617">AVERAGE(IF(IMDB_Movies_Cleaned!$A$2:$A$3849=A1617,IMDB_Movies_Cleaned!$N$2:$N$3849))</f>
        <v>6.9307692307692301</v>
      </c>
    </row>
    <row r="1618" spans="1:4" x14ac:dyDescent="0.25">
      <c r="A1618" s="2" t="s">
        <v>2794</v>
      </c>
      <c r="B1618" s="2">
        <v>5.3</v>
      </c>
      <c r="D1618" cm="1">
        <f t="array" ref="D1618">AVERAGE(IF(IMDB_Movies_Cleaned!$A$2:$A$3849=A1618,IMDB_Movies_Cleaned!$N$2:$N$3849))</f>
        <v>5.2666666666666666</v>
      </c>
    </row>
    <row r="1619" spans="1:4" x14ac:dyDescent="0.25">
      <c r="A1619" s="1" t="s">
        <v>2064</v>
      </c>
      <c r="B1619" s="1">
        <v>5.3</v>
      </c>
      <c r="D1619" cm="1">
        <f t="array" ref="D1619">AVERAGE(IF(IMDB_Movies_Cleaned!$A$2:$A$3849=A1619,IMDB_Movies_Cleaned!$N$2:$N$3849))</f>
        <v>5.0999999999999996</v>
      </c>
    </row>
    <row r="1620" spans="1:4" x14ac:dyDescent="0.25">
      <c r="A1620" s="2" t="s">
        <v>3818</v>
      </c>
      <c r="B1620" s="2">
        <v>7.5</v>
      </c>
      <c r="D1620" cm="1">
        <f t="array" ref="D1620">AVERAGE(IF(IMDB_Movies_Cleaned!$A$2:$A$3849=A1620,IMDB_Movies_Cleaned!$N$2:$N$3849))</f>
        <v>7.4333333333333336</v>
      </c>
    </row>
    <row r="1621" spans="1:4" x14ac:dyDescent="0.25">
      <c r="A1621" s="1" t="s">
        <v>1773</v>
      </c>
      <c r="B1621" s="1">
        <v>6.9</v>
      </c>
      <c r="D1621" cm="1">
        <f t="array" ref="D1621">AVERAGE(IF(IMDB_Movies_Cleaned!$A$2:$A$3849=A1621,IMDB_Movies_Cleaned!$N$2:$N$3849))</f>
        <v>6.55</v>
      </c>
    </row>
    <row r="1622" spans="1:4" x14ac:dyDescent="0.25">
      <c r="A1622" s="2" t="s">
        <v>3821</v>
      </c>
      <c r="B1622" s="2">
        <v>4.9000000000000004</v>
      </c>
      <c r="D1622" cm="1">
        <f t="array" ref="D1622">AVERAGE(IF(IMDB_Movies_Cleaned!$A$2:$A$3849=A1622,IMDB_Movies_Cleaned!$N$2:$N$3849))</f>
        <v>4.9000000000000004</v>
      </c>
    </row>
    <row r="1623" spans="1:4" x14ac:dyDescent="0.25">
      <c r="A1623" s="1" t="s">
        <v>3824</v>
      </c>
      <c r="B1623" s="1">
        <v>7.1</v>
      </c>
      <c r="D1623" cm="1">
        <f t="array" ref="D1623">AVERAGE(IF(IMDB_Movies_Cleaned!$A$2:$A$3849=A1623,IMDB_Movies_Cleaned!$N$2:$N$3849))</f>
        <v>7.1</v>
      </c>
    </row>
    <row r="1624" spans="1:4" x14ac:dyDescent="0.25">
      <c r="A1624" s="2" t="s">
        <v>866</v>
      </c>
      <c r="B1624" s="2">
        <v>8</v>
      </c>
      <c r="D1624" cm="1">
        <f t="array" ref="D1624">AVERAGE(IF(IMDB_Movies_Cleaned!$A$2:$A$3849=A1624,IMDB_Movies_Cleaned!$N$2:$N$3849))</f>
        <v>7.3999999999999995</v>
      </c>
    </row>
    <row r="1625" spans="1:4" x14ac:dyDescent="0.25">
      <c r="A1625" s="1" t="s">
        <v>1522</v>
      </c>
      <c r="B1625" s="1">
        <v>7.9</v>
      </c>
      <c r="D1625" cm="1">
        <f t="array" ref="D1625">AVERAGE(IF(IMDB_Movies_Cleaned!$A$2:$A$3849=A1625,IMDB_Movies_Cleaned!$N$2:$N$3849))</f>
        <v>6.9374999999999991</v>
      </c>
    </row>
    <row r="1626" spans="1:4" x14ac:dyDescent="0.25">
      <c r="A1626" s="2" t="s">
        <v>230</v>
      </c>
      <c r="B1626" s="2">
        <v>7.6</v>
      </c>
      <c r="D1626" cm="1">
        <f t="array" ref="D1626">AVERAGE(IF(IMDB_Movies_Cleaned!$A$2:$A$3849=A1626,IMDB_Movies_Cleaned!$N$2:$N$3849))</f>
        <v>7.5439999999999996</v>
      </c>
    </row>
    <row r="1627" spans="1:4" x14ac:dyDescent="0.25">
      <c r="A1627" s="1" t="s">
        <v>3830</v>
      </c>
      <c r="B1627" s="1">
        <v>5.9</v>
      </c>
      <c r="D1627" cm="1">
        <f t="array" ref="D1627">AVERAGE(IF(IMDB_Movies_Cleaned!$A$2:$A$3849=A1627,IMDB_Movies_Cleaned!$N$2:$N$3849))</f>
        <v>5.9</v>
      </c>
    </row>
    <row r="1628" spans="1:4" x14ac:dyDescent="0.25">
      <c r="A1628" s="2" t="s">
        <v>531</v>
      </c>
      <c r="B1628" s="2">
        <v>6.3</v>
      </c>
      <c r="D1628" cm="1">
        <f t="array" ref="D1628">AVERAGE(IF(IMDB_Movies_Cleaned!$A$2:$A$3849=A1628,IMDB_Movies_Cleaned!$N$2:$N$3849))</f>
        <v>5.9499999999999993</v>
      </c>
    </row>
    <row r="1629" spans="1:4" x14ac:dyDescent="0.25">
      <c r="A1629" s="2" t="s">
        <v>2309</v>
      </c>
      <c r="B1629" s="2">
        <v>6.4</v>
      </c>
      <c r="D1629" cm="1">
        <f t="array" ref="D1629">AVERAGE(IF(IMDB_Movies_Cleaned!$A$2:$A$3849=A1629,IMDB_Movies_Cleaned!$N$2:$N$3849))</f>
        <v>5.6923076923076925</v>
      </c>
    </row>
    <row r="1630" spans="1:4" x14ac:dyDescent="0.25">
      <c r="A1630" s="1" t="s">
        <v>698</v>
      </c>
      <c r="B1630" s="1">
        <v>8.1999999999999993</v>
      </c>
      <c r="D1630" cm="1">
        <f t="array" ref="D1630">AVERAGE(IF(IMDB_Movies_Cleaned!$A$2:$A$3849=A1630,IMDB_Movies_Cleaned!$N$2:$N$3849))</f>
        <v>6.63</v>
      </c>
    </row>
    <row r="1631" spans="1:4" x14ac:dyDescent="0.25">
      <c r="A1631" s="2" t="s">
        <v>3484</v>
      </c>
      <c r="B1631" s="2">
        <v>6.9</v>
      </c>
      <c r="D1631" cm="1">
        <f t="array" ref="D1631">AVERAGE(IF(IMDB_Movies_Cleaned!$A$2:$A$3849=A1631,IMDB_Movies_Cleaned!$N$2:$N$3849))</f>
        <v>5.95</v>
      </c>
    </row>
    <row r="1632" spans="1:4" x14ac:dyDescent="0.25">
      <c r="A1632" s="1" t="s">
        <v>915</v>
      </c>
      <c r="B1632" s="1">
        <v>7.8</v>
      </c>
      <c r="D1632" cm="1">
        <f t="array" ref="D1632">AVERAGE(IF(IMDB_Movies_Cleaned!$A$2:$A$3849=A1632,IMDB_Movies_Cleaned!$N$2:$N$3849))</f>
        <v>6.9166666666666679</v>
      </c>
    </row>
    <row r="1633" spans="1:4" x14ac:dyDescent="0.25">
      <c r="A1633" s="2" t="s">
        <v>584</v>
      </c>
      <c r="B1633" s="2">
        <v>6.7</v>
      </c>
      <c r="D1633" cm="1">
        <f t="array" ref="D1633">AVERAGE(IF(IMDB_Movies_Cleaned!$A$2:$A$3849=A1633,IMDB_Movies_Cleaned!$N$2:$N$3849))</f>
        <v>7.2500000000000009</v>
      </c>
    </row>
    <row r="1634" spans="1:4" x14ac:dyDescent="0.25">
      <c r="A1634" s="1" t="s">
        <v>3744</v>
      </c>
      <c r="B1634" s="1">
        <v>7.5</v>
      </c>
      <c r="D1634" cm="1">
        <f t="array" ref="D1634">AVERAGE(IF(IMDB_Movies_Cleaned!$A$2:$A$3849=A1634,IMDB_Movies_Cleaned!$N$2:$N$3849))</f>
        <v>6.9799999999999995</v>
      </c>
    </row>
    <row r="1635" spans="1:4" x14ac:dyDescent="0.25">
      <c r="A1635" s="2" t="s">
        <v>65</v>
      </c>
      <c r="B1635" s="2">
        <v>7.4</v>
      </c>
      <c r="D1635" cm="1">
        <f t="array" ref="D1635">AVERAGE(IF(IMDB_Movies_Cleaned!$A$2:$A$3849=A1635,IMDB_Movies_Cleaned!$N$2:$N$3849))</f>
        <v>7.1749999999999998</v>
      </c>
    </row>
    <row r="1636" spans="1:4" x14ac:dyDescent="0.25">
      <c r="A1636" s="1" t="s">
        <v>1320</v>
      </c>
      <c r="B1636" s="1">
        <v>5.2</v>
      </c>
      <c r="D1636" cm="1">
        <f t="array" ref="D1636">AVERAGE(IF(IMDB_Movies_Cleaned!$A$2:$A$3849=A1636,IMDB_Movies_Cleaned!$N$2:$N$3849))</f>
        <v>5.9625000000000004</v>
      </c>
    </row>
    <row r="1637" spans="1:4" x14ac:dyDescent="0.25">
      <c r="A1637" s="1" t="s">
        <v>2508</v>
      </c>
      <c r="B1637" s="1">
        <v>7.6</v>
      </c>
      <c r="D1637" cm="1">
        <f t="array" ref="D1637">AVERAGE(IF(IMDB_Movies_Cleaned!$A$2:$A$3849=A1637,IMDB_Movies_Cleaned!$N$2:$N$3849))</f>
        <v>7.6285714285714281</v>
      </c>
    </row>
    <row r="1638" spans="1:4" x14ac:dyDescent="0.25">
      <c r="A1638" s="2" t="s">
        <v>756</v>
      </c>
      <c r="B1638" s="2">
        <v>7.3</v>
      </c>
      <c r="D1638" cm="1">
        <f t="array" ref="D1638">AVERAGE(IF(IMDB_Movies_Cleaned!$A$2:$A$3849=A1638,IMDB_Movies_Cleaned!$N$2:$N$3849))</f>
        <v>7.0749999999999993</v>
      </c>
    </row>
    <row r="1639" spans="1:4" x14ac:dyDescent="0.25">
      <c r="A1639" s="1" t="s">
        <v>395</v>
      </c>
      <c r="B1639" s="1">
        <v>6.6</v>
      </c>
      <c r="D1639" cm="1">
        <f t="array" ref="D1639">AVERAGE(IF(IMDB_Movies_Cleaned!$A$2:$A$3849=A1639,IMDB_Movies_Cleaned!$N$2:$N$3849))</f>
        <v>6.5</v>
      </c>
    </row>
    <row r="1640" spans="1:4" x14ac:dyDescent="0.25">
      <c r="A1640" s="2" t="s">
        <v>2810</v>
      </c>
      <c r="B1640" s="2">
        <v>6.8</v>
      </c>
      <c r="D1640" cm="1">
        <f t="array" ref="D1640">AVERAGE(IF(IMDB_Movies_Cleaned!$A$2:$A$3849=A1640,IMDB_Movies_Cleaned!$N$2:$N$3849))</f>
        <v>6.6</v>
      </c>
    </row>
    <row r="1641" spans="1:4" x14ac:dyDescent="0.25">
      <c r="A1641" s="1" t="s">
        <v>875</v>
      </c>
      <c r="B1641" s="1">
        <v>6.9</v>
      </c>
      <c r="D1641" cm="1">
        <f t="array" ref="D1641">AVERAGE(IF(IMDB_Movies_Cleaned!$A$2:$A$3849=A1641,IMDB_Movies_Cleaned!$N$2:$N$3849))</f>
        <v>5.4</v>
      </c>
    </row>
    <row r="1642" spans="1:4" x14ac:dyDescent="0.25">
      <c r="A1642" s="2" t="s">
        <v>950</v>
      </c>
      <c r="B1642" s="2">
        <v>5.8</v>
      </c>
      <c r="D1642" cm="1">
        <f t="array" ref="D1642">AVERAGE(IF(IMDB_Movies_Cleaned!$A$2:$A$3849=A1642,IMDB_Movies_Cleaned!$N$2:$N$3849))</f>
        <v>5.2200000000000006</v>
      </c>
    </row>
    <row r="1643" spans="1:4" x14ac:dyDescent="0.25">
      <c r="A1643" s="1" t="s">
        <v>1093</v>
      </c>
      <c r="B1643" s="1">
        <v>6.6</v>
      </c>
      <c r="D1643" cm="1">
        <f t="array" ref="D1643">AVERAGE(IF(IMDB_Movies_Cleaned!$A$2:$A$3849=A1643,IMDB_Movies_Cleaned!$N$2:$N$3849))</f>
        <v>6.3400000000000007</v>
      </c>
    </row>
    <row r="1644" spans="1:4" x14ac:dyDescent="0.25">
      <c r="A1644" s="2" t="s">
        <v>3391</v>
      </c>
      <c r="B1644" s="2">
        <v>6.7</v>
      </c>
      <c r="D1644" cm="1">
        <f t="array" ref="D1644">AVERAGE(IF(IMDB_Movies_Cleaned!$A$2:$A$3849=A1644,IMDB_Movies_Cleaned!$N$2:$N$3849))</f>
        <v>6.9874999999999998</v>
      </c>
    </row>
    <row r="1645" spans="1:4" x14ac:dyDescent="0.25">
      <c r="A1645" s="1" t="s">
        <v>1957</v>
      </c>
      <c r="B1645" s="1">
        <v>6.7</v>
      </c>
      <c r="D1645" cm="1">
        <f t="array" ref="D1645">AVERAGE(IF(IMDB_Movies_Cleaned!$A$2:$A$3849=A1645,IMDB_Movies_Cleaned!$N$2:$N$3849))</f>
        <v>6.166666666666667</v>
      </c>
    </row>
    <row r="1646" spans="1:4" x14ac:dyDescent="0.25">
      <c r="A1646" s="2" t="s">
        <v>3231</v>
      </c>
      <c r="B1646" s="2">
        <v>6.3</v>
      </c>
      <c r="D1646" cm="1">
        <f t="array" ref="D1646">AVERAGE(IF(IMDB_Movies_Cleaned!$A$2:$A$3849=A1646,IMDB_Movies_Cleaned!$N$2:$N$3849))</f>
        <v>6.8400000000000007</v>
      </c>
    </row>
    <row r="1647" spans="1:4" x14ac:dyDescent="0.25">
      <c r="A1647" s="1" t="s">
        <v>388</v>
      </c>
      <c r="B1647" s="1">
        <v>7.7</v>
      </c>
      <c r="D1647" cm="1">
        <f t="array" ref="D1647">AVERAGE(IF(IMDB_Movies_Cleaned!$A$2:$A$3849=A1647,IMDB_Movies_Cleaned!$N$2:$N$3849))</f>
        <v>7.65</v>
      </c>
    </row>
    <row r="1648" spans="1:4" x14ac:dyDescent="0.25">
      <c r="A1648" s="2" t="s">
        <v>2024</v>
      </c>
      <c r="B1648" s="2">
        <v>6.1</v>
      </c>
      <c r="D1648" cm="1">
        <f t="array" ref="D1648">AVERAGE(IF(IMDB_Movies_Cleaned!$A$2:$A$3849=A1648,IMDB_Movies_Cleaned!$N$2:$N$3849))</f>
        <v>6.833333333333333</v>
      </c>
    </row>
    <row r="1649" spans="1:4" x14ac:dyDescent="0.25">
      <c r="A1649" s="1" t="s">
        <v>2553</v>
      </c>
      <c r="B1649" s="1">
        <v>4.9000000000000004</v>
      </c>
      <c r="D1649" cm="1">
        <f t="array" ref="D1649">AVERAGE(IF(IMDB_Movies_Cleaned!$A$2:$A$3849=A1649,IMDB_Movies_Cleaned!$N$2:$N$3849))</f>
        <v>5.3</v>
      </c>
    </row>
    <row r="1650" spans="1:4" x14ac:dyDescent="0.25">
      <c r="A1650" s="2" t="s">
        <v>3864</v>
      </c>
      <c r="B1650" s="2">
        <v>6.2</v>
      </c>
      <c r="D1650" cm="1">
        <f t="array" ref="D1650">AVERAGE(IF(IMDB_Movies_Cleaned!$A$2:$A$3849=A1650,IMDB_Movies_Cleaned!$N$2:$N$3849))</f>
        <v>6.4499999999999993</v>
      </c>
    </row>
    <row r="1651" spans="1:4" x14ac:dyDescent="0.25">
      <c r="A1651" s="1" t="s">
        <v>521</v>
      </c>
      <c r="B1651" s="1">
        <v>7.8</v>
      </c>
      <c r="D1651" cm="1">
        <f t="array" ref="D1651">AVERAGE(IF(IMDB_Movies_Cleaned!$A$2:$A$3849=A1651,IMDB_Movies_Cleaned!$N$2:$N$3849))</f>
        <v>6.7833333333333323</v>
      </c>
    </row>
    <row r="1652" spans="1:4" x14ac:dyDescent="0.25">
      <c r="A1652" s="2" t="s">
        <v>111</v>
      </c>
      <c r="B1652" s="2">
        <v>8.1999999999999993</v>
      </c>
      <c r="D1652" cm="1">
        <f t="array" ref="D1652">AVERAGE(IF(IMDB_Movies_Cleaned!$A$2:$A$3849=A1652,IMDB_Movies_Cleaned!$N$2:$N$3849))</f>
        <v>7.0705882352941174</v>
      </c>
    </row>
    <row r="1653" spans="1:4" x14ac:dyDescent="0.25">
      <c r="A1653" s="1" t="s">
        <v>1721</v>
      </c>
      <c r="B1653" s="1">
        <v>6.9</v>
      </c>
      <c r="D1653" cm="1">
        <f t="array" ref="D1653">AVERAGE(IF(IMDB_Movies_Cleaned!$A$2:$A$3849=A1653,IMDB_Movies_Cleaned!$N$2:$N$3849))</f>
        <v>5.9</v>
      </c>
    </row>
    <row r="1654" spans="1:4" x14ac:dyDescent="0.25">
      <c r="A1654" s="2" t="s">
        <v>196</v>
      </c>
      <c r="B1654" s="2">
        <v>6.2</v>
      </c>
      <c r="D1654" cm="1">
        <f t="array" ref="D1654">AVERAGE(IF(IMDB_Movies_Cleaned!$A$2:$A$3849=A1654,IMDB_Movies_Cleaned!$N$2:$N$3849))</f>
        <v>6.083333333333333</v>
      </c>
    </row>
    <row r="1655" spans="1:4" x14ac:dyDescent="0.25">
      <c r="A1655" s="1" t="s">
        <v>3873</v>
      </c>
      <c r="B1655" s="1">
        <v>6.9</v>
      </c>
      <c r="D1655" cm="1">
        <f t="array" ref="D1655">AVERAGE(IF(IMDB_Movies_Cleaned!$A$2:$A$3849=A1655,IMDB_Movies_Cleaned!$N$2:$N$3849))</f>
        <v>6.75</v>
      </c>
    </row>
    <row r="1656" spans="1:4" x14ac:dyDescent="0.25">
      <c r="A1656" s="2" t="s">
        <v>3876</v>
      </c>
      <c r="B1656" s="2">
        <v>4.8</v>
      </c>
      <c r="D1656" cm="1">
        <f t="array" ref="D1656">AVERAGE(IF(IMDB_Movies_Cleaned!$A$2:$A$3849=A1656,IMDB_Movies_Cleaned!$N$2:$N$3849))</f>
        <v>4.8</v>
      </c>
    </row>
    <row r="1657" spans="1:4" x14ac:dyDescent="0.25">
      <c r="A1657" s="1" t="s">
        <v>1439</v>
      </c>
      <c r="B1657" s="1">
        <v>8</v>
      </c>
      <c r="D1657" cm="1">
        <f t="array" ref="D1657">AVERAGE(IF(IMDB_Movies_Cleaned!$A$2:$A$3849=A1657,IMDB_Movies_Cleaned!$N$2:$N$3849))</f>
        <v>7.9</v>
      </c>
    </row>
    <row r="1658" spans="1:4" x14ac:dyDescent="0.25">
      <c r="A1658" s="2" t="s">
        <v>2037</v>
      </c>
      <c r="B1658" s="2">
        <v>5.3</v>
      </c>
      <c r="D1658" cm="1">
        <f t="array" ref="D1658">AVERAGE(IF(IMDB_Movies_Cleaned!$A$2:$A$3849=A1658,IMDB_Movies_Cleaned!$N$2:$N$3849))</f>
        <v>5.6625000000000005</v>
      </c>
    </row>
    <row r="1659" spans="1:4" x14ac:dyDescent="0.25">
      <c r="A1659" s="1" t="s">
        <v>1024</v>
      </c>
      <c r="B1659" s="1">
        <v>6.7</v>
      </c>
      <c r="D1659" cm="1">
        <f t="array" ref="D1659">AVERAGE(IF(IMDB_Movies_Cleaned!$A$2:$A$3849=A1659,IMDB_Movies_Cleaned!$N$2:$N$3849))</f>
        <v>6.5714285714285712</v>
      </c>
    </row>
    <row r="1660" spans="1:4" x14ac:dyDescent="0.25">
      <c r="A1660" s="2" t="s">
        <v>1974</v>
      </c>
      <c r="B1660" s="2">
        <v>5.4</v>
      </c>
      <c r="D1660" cm="1">
        <f t="array" ref="D1660">AVERAGE(IF(IMDB_Movies_Cleaned!$A$2:$A$3849=A1660,IMDB_Movies_Cleaned!$N$2:$N$3849))</f>
        <v>4.8166666666666664</v>
      </c>
    </row>
    <row r="1661" spans="1:4" x14ac:dyDescent="0.25">
      <c r="A1661" s="1" t="s">
        <v>3326</v>
      </c>
      <c r="B1661" s="1">
        <v>5.4</v>
      </c>
      <c r="D1661" cm="1">
        <f t="array" ref="D1661">AVERAGE(IF(IMDB_Movies_Cleaned!$A$2:$A$3849=A1661,IMDB_Movies_Cleaned!$N$2:$N$3849))</f>
        <v>5.65</v>
      </c>
    </row>
    <row r="1662" spans="1:4" x14ac:dyDescent="0.25">
      <c r="A1662" s="2" t="s">
        <v>2504</v>
      </c>
      <c r="B1662" s="2">
        <v>4.9000000000000004</v>
      </c>
      <c r="D1662" cm="1">
        <f t="array" ref="D1662">AVERAGE(IF(IMDB_Movies_Cleaned!$A$2:$A$3849=A1662,IMDB_Movies_Cleaned!$N$2:$N$3849))</f>
        <v>6.833333333333333</v>
      </c>
    </row>
    <row r="1663" spans="1:4" x14ac:dyDescent="0.25">
      <c r="A1663" s="1" t="s">
        <v>2522</v>
      </c>
      <c r="B1663" s="1">
        <v>6.1</v>
      </c>
      <c r="D1663" cm="1">
        <f t="array" ref="D1663">AVERAGE(IF(IMDB_Movies_Cleaned!$A$2:$A$3849=A1663,IMDB_Movies_Cleaned!$N$2:$N$3849))</f>
        <v>6.666666666666667</v>
      </c>
    </row>
    <row r="1664" spans="1:4" x14ac:dyDescent="0.25">
      <c r="A1664" s="2" t="s">
        <v>2784</v>
      </c>
      <c r="B1664" s="2">
        <v>5.8</v>
      </c>
      <c r="D1664" cm="1">
        <f t="array" ref="D1664">AVERAGE(IF(IMDB_Movies_Cleaned!$A$2:$A$3849=A1664,IMDB_Movies_Cleaned!$N$2:$N$3849))</f>
        <v>6.4249999999999998</v>
      </c>
    </row>
    <row r="1665" spans="1:4" x14ac:dyDescent="0.25">
      <c r="A1665" s="1" t="s">
        <v>281</v>
      </c>
      <c r="B1665" s="1">
        <v>7</v>
      </c>
      <c r="D1665" cm="1">
        <f t="array" ref="D1665">AVERAGE(IF(IMDB_Movies_Cleaned!$A$2:$A$3849=A1665,IMDB_Movies_Cleaned!$N$2:$N$3849))</f>
        <v>7.6749999999999998</v>
      </c>
    </row>
    <row r="1666" spans="1:4" x14ac:dyDescent="0.25">
      <c r="A1666" s="2" t="s">
        <v>3893</v>
      </c>
      <c r="B1666" s="2">
        <v>6.5</v>
      </c>
      <c r="D1666" cm="1">
        <f t="array" ref="D1666">AVERAGE(IF(IMDB_Movies_Cleaned!$A$2:$A$3849=A1666,IMDB_Movies_Cleaned!$N$2:$N$3849))</f>
        <v>6.5</v>
      </c>
    </row>
    <row r="1667" spans="1:4" x14ac:dyDescent="0.25">
      <c r="A1667" s="1" t="s">
        <v>3895</v>
      </c>
      <c r="B1667" s="1">
        <v>6.6</v>
      </c>
      <c r="D1667" cm="1">
        <f t="array" ref="D1667">AVERAGE(IF(IMDB_Movies_Cleaned!$A$2:$A$3849=A1667,IMDB_Movies_Cleaned!$N$2:$N$3849))</f>
        <v>6.3666666666666671</v>
      </c>
    </row>
    <row r="1668" spans="1:4" x14ac:dyDescent="0.25">
      <c r="A1668" s="1" t="s">
        <v>3898</v>
      </c>
      <c r="B1668" s="1">
        <v>5.7</v>
      </c>
      <c r="D1668" cm="1">
        <f t="array" ref="D1668">AVERAGE(IF(IMDB_Movies_Cleaned!$A$2:$A$3849=A1668,IMDB_Movies_Cleaned!$N$2:$N$3849))</f>
        <v>5.4</v>
      </c>
    </row>
    <row r="1669" spans="1:4" x14ac:dyDescent="0.25">
      <c r="A1669" s="2" t="s">
        <v>2810</v>
      </c>
      <c r="B1669" s="2">
        <v>6.6</v>
      </c>
      <c r="D1669" cm="1">
        <f t="array" ref="D1669">AVERAGE(IF(IMDB_Movies_Cleaned!$A$2:$A$3849=A1669,IMDB_Movies_Cleaned!$N$2:$N$3849))</f>
        <v>6.6</v>
      </c>
    </row>
    <row r="1670" spans="1:4" x14ac:dyDescent="0.25">
      <c r="A1670" s="1" t="s">
        <v>1583</v>
      </c>
      <c r="B1670" s="1">
        <v>7</v>
      </c>
      <c r="D1670" cm="1">
        <f t="array" ref="D1670">AVERAGE(IF(IMDB_Movies_Cleaned!$A$2:$A$3849=A1670,IMDB_Movies_Cleaned!$N$2:$N$3849))</f>
        <v>6.6</v>
      </c>
    </row>
    <row r="1671" spans="1:4" x14ac:dyDescent="0.25">
      <c r="A1671" s="2" t="s">
        <v>2911</v>
      </c>
      <c r="B1671" s="2">
        <v>7.4</v>
      </c>
      <c r="D1671" cm="1">
        <f t="array" ref="D1671">AVERAGE(IF(IMDB_Movies_Cleaned!$A$2:$A$3849=A1671,IMDB_Movies_Cleaned!$N$2:$N$3849))</f>
        <v>7.0749999999999993</v>
      </c>
    </row>
    <row r="1672" spans="1:4" x14ac:dyDescent="0.25">
      <c r="A1672" s="1" t="s">
        <v>3071</v>
      </c>
      <c r="B1672" s="1">
        <v>5.3</v>
      </c>
      <c r="D1672" cm="1">
        <f t="array" ref="D1672">AVERAGE(IF(IMDB_Movies_Cleaned!$A$2:$A$3849=A1672,IMDB_Movies_Cleaned!$N$2:$N$3849))</f>
        <v>5.6</v>
      </c>
    </row>
    <row r="1673" spans="1:4" x14ac:dyDescent="0.25">
      <c r="A1673" s="2" t="s">
        <v>3906</v>
      </c>
      <c r="B1673" s="2">
        <v>7.4</v>
      </c>
      <c r="D1673" cm="1">
        <f t="array" ref="D1673">AVERAGE(IF(IMDB_Movies_Cleaned!$A$2:$A$3849=A1673,IMDB_Movies_Cleaned!$N$2:$N$3849))</f>
        <v>8</v>
      </c>
    </row>
    <row r="1674" spans="1:4" x14ac:dyDescent="0.25">
      <c r="A1674" s="1" t="s">
        <v>3909</v>
      </c>
      <c r="B1674" s="1">
        <v>7.4</v>
      </c>
      <c r="D1674" cm="1">
        <f t="array" ref="D1674">AVERAGE(IF(IMDB_Movies_Cleaned!$A$2:$A$3849=A1674,IMDB_Movies_Cleaned!$N$2:$N$3849))</f>
        <v>7.25</v>
      </c>
    </row>
    <row r="1675" spans="1:4" x14ac:dyDescent="0.25">
      <c r="A1675" s="2" t="s">
        <v>460</v>
      </c>
      <c r="B1675" s="2">
        <v>6.8</v>
      </c>
      <c r="D1675" cm="1">
        <f t="array" ref="D1675">AVERAGE(IF(IMDB_Movies_Cleaned!$A$2:$A$3849=A1675,IMDB_Movies_Cleaned!$N$2:$N$3849))</f>
        <v>6.875</v>
      </c>
    </row>
    <row r="1676" spans="1:4" x14ac:dyDescent="0.25">
      <c r="A1676" s="2" t="s">
        <v>3913</v>
      </c>
      <c r="B1676" s="2">
        <v>7.2</v>
      </c>
      <c r="D1676" cm="1">
        <f t="array" ref="D1676">AVERAGE(IF(IMDB_Movies_Cleaned!$A$2:$A$3849=A1676,IMDB_Movies_Cleaned!$N$2:$N$3849))</f>
        <v>7.45</v>
      </c>
    </row>
    <row r="1677" spans="1:4" x14ac:dyDescent="0.25">
      <c r="A1677" s="1" t="s">
        <v>3915</v>
      </c>
      <c r="B1677" s="1">
        <v>6</v>
      </c>
      <c r="D1677" cm="1">
        <f t="array" ref="D1677">AVERAGE(IF(IMDB_Movies_Cleaned!$A$2:$A$3849=A1677,IMDB_Movies_Cleaned!$N$2:$N$3849))</f>
        <v>5.9</v>
      </c>
    </row>
    <row r="1678" spans="1:4" x14ac:dyDescent="0.25">
      <c r="A1678" s="2" t="s">
        <v>151</v>
      </c>
      <c r="B1678" s="2">
        <v>7.8</v>
      </c>
      <c r="D1678" cm="1">
        <f t="array" ref="D1678">AVERAGE(IF(IMDB_Movies_Cleaned!$A$2:$A$3849=A1678,IMDB_Movies_Cleaned!$N$2:$N$3849))</f>
        <v>7.1285714285714272</v>
      </c>
    </row>
    <row r="1679" spans="1:4" x14ac:dyDescent="0.25">
      <c r="A1679" s="1" t="s">
        <v>2423</v>
      </c>
      <c r="B1679" s="1">
        <v>6.6</v>
      </c>
      <c r="D1679" cm="1">
        <f t="array" ref="D1679">AVERAGE(IF(IMDB_Movies_Cleaned!$A$2:$A$3849=A1679,IMDB_Movies_Cleaned!$N$2:$N$3849))</f>
        <v>6.6166666666666663</v>
      </c>
    </row>
    <row r="1680" spans="1:4" x14ac:dyDescent="0.25">
      <c r="A1680" s="2" t="s">
        <v>2458</v>
      </c>
      <c r="B1680" s="2">
        <v>7.9</v>
      </c>
      <c r="D1680" cm="1">
        <f t="array" ref="D1680">AVERAGE(IF(IMDB_Movies_Cleaned!$A$2:$A$3849=A1680,IMDB_Movies_Cleaned!$N$2:$N$3849))</f>
        <v>7</v>
      </c>
    </row>
    <row r="1681" spans="1:4" x14ac:dyDescent="0.25">
      <c r="A1681" s="2" t="s">
        <v>1669</v>
      </c>
      <c r="B1681" s="2">
        <v>5.7</v>
      </c>
      <c r="D1681" cm="1">
        <f t="array" ref="D1681">AVERAGE(IF(IMDB_Movies_Cleaned!$A$2:$A$3849=A1681,IMDB_Movies_Cleaned!$N$2:$N$3849))</f>
        <v>6.0500000000000007</v>
      </c>
    </row>
    <row r="1682" spans="1:4" x14ac:dyDescent="0.25">
      <c r="A1682" s="1" t="s">
        <v>118</v>
      </c>
      <c r="B1682" s="1">
        <v>7.1</v>
      </c>
      <c r="D1682" cm="1">
        <f t="array" ref="D1682">AVERAGE(IF(IMDB_Movies_Cleaned!$A$2:$A$3849=A1682,IMDB_Movies_Cleaned!$N$2:$N$3849))</f>
        <v>6.08</v>
      </c>
    </row>
    <row r="1683" spans="1:4" x14ac:dyDescent="0.25">
      <c r="A1683" s="2" t="s">
        <v>3175</v>
      </c>
      <c r="B1683" s="2">
        <v>5.6</v>
      </c>
      <c r="D1683" cm="1">
        <f t="array" ref="D1683">AVERAGE(IF(IMDB_Movies_Cleaned!$A$2:$A$3849=A1683,IMDB_Movies_Cleaned!$N$2:$N$3849))</f>
        <v>5.76</v>
      </c>
    </row>
    <row r="1684" spans="1:4" x14ac:dyDescent="0.25">
      <c r="A1684" s="1" t="s">
        <v>2771</v>
      </c>
      <c r="B1684" s="1">
        <v>7.8</v>
      </c>
      <c r="D1684" cm="1">
        <f t="array" ref="D1684">AVERAGE(IF(IMDB_Movies_Cleaned!$A$2:$A$3849=A1684,IMDB_Movies_Cleaned!$N$2:$N$3849))</f>
        <v>6.92</v>
      </c>
    </row>
    <row r="1685" spans="1:4" x14ac:dyDescent="0.25">
      <c r="A1685" s="2" t="s">
        <v>3929</v>
      </c>
      <c r="B1685" s="2">
        <v>7.9</v>
      </c>
      <c r="D1685" cm="1">
        <f t="array" ref="D1685">AVERAGE(IF(IMDB_Movies_Cleaned!$A$2:$A$3849=A1685,IMDB_Movies_Cleaned!$N$2:$N$3849))</f>
        <v>7.65</v>
      </c>
    </row>
    <row r="1686" spans="1:4" x14ac:dyDescent="0.25">
      <c r="A1686" s="1" t="s">
        <v>249</v>
      </c>
      <c r="B1686" s="1">
        <v>6.9</v>
      </c>
      <c r="D1686" cm="1">
        <f t="array" ref="D1686">AVERAGE(IF(IMDB_Movies_Cleaned!$A$2:$A$3849=A1686,IMDB_Movies_Cleaned!$N$2:$N$3849))</f>
        <v>6.1875</v>
      </c>
    </row>
    <row r="1687" spans="1:4" x14ac:dyDescent="0.25">
      <c r="A1687" s="1" t="s">
        <v>571</v>
      </c>
      <c r="B1687" s="1">
        <v>7.7</v>
      </c>
      <c r="D1687" cm="1">
        <f t="array" ref="D1687">AVERAGE(IF(IMDB_Movies_Cleaned!$A$2:$A$3849=A1687,IMDB_Movies_Cleaned!$N$2:$N$3849))</f>
        <v>6.82</v>
      </c>
    </row>
    <row r="1688" spans="1:4" x14ac:dyDescent="0.25">
      <c r="A1688" s="2" t="s">
        <v>3935</v>
      </c>
      <c r="B1688" s="2">
        <v>6.9</v>
      </c>
      <c r="D1688" cm="1">
        <f t="array" ref="D1688">AVERAGE(IF(IMDB_Movies_Cleaned!$A$2:$A$3849=A1688,IMDB_Movies_Cleaned!$N$2:$N$3849))</f>
        <v>6.9</v>
      </c>
    </row>
    <row r="1689" spans="1:4" x14ac:dyDescent="0.25">
      <c r="A1689" s="1" t="s">
        <v>3937</v>
      </c>
      <c r="B1689" s="1">
        <v>6</v>
      </c>
      <c r="D1689" cm="1">
        <f t="array" ref="D1689">AVERAGE(IF(IMDB_Movies_Cleaned!$A$2:$A$3849=A1689,IMDB_Movies_Cleaned!$N$2:$N$3849))</f>
        <v>7.3272727272727272</v>
      </c>
    </row>
    <row r="1690" spans="1:4" x14ac:dyDescent="0.25">
      <c r="A1690" s="2" t="s">
        <v>3077</v>
      </c>
      <c r="B1690" s="2">
        <v>6.2</v>
      </c>
      <c r="D1690" cm="1">
        <f t="array" ref="D1690">AVERAGE(IF(IMDB_Movies_Cleaned!$A$2:$A$3849=A1690,IMDB_Movies_Cleaned!$N$2:$N$3849))</f>
        <v>6.5</v>
      </c>
    </row>
    <row r="1691" spans="1:4" x14ac:dyDescent="0.25">
      <c r="A1691" s="1" t="s">
        <v>3942</v>
      </c>
      <c r="B1691" s="1">
        <v>5.9</v>
      </c>
      <c r="D1691" cm="1">
        <f t="array" ref="D1691">AVERAGE(IF(IMDB_Movies_Cleaned!$A$2:$A$3849=A1691,IMDB_Movies_Cleaned!$N$2:$N$3849))</f>
        <v>6.4</v>
      </c>
    </row>
    <row r="1692" spans="1:4" x14ac:dyDescent="0.25">
      <c r="A1692" s="2" t="s">
        <v>3944</v>
      </c>
      <c r="B1692" s="2">
        <v>6.8</v>
      </c>
      <c r="D1692" cm="1">
        <f t="array" ref="D1692">AVERAGE(IF(IMDB_Movies_Cleaned!$A$2:$A$3849=A1692,IMDB_Movies_Cleaned!$N$2:$N$3849))</f>
        <v>6.8</v>
      </c>
    </row>
    <row r="1693" spans="1:4" x14ac:dyDescent="0.25">
      <c r="A1693" s="1" t="s">
        <v>2309</v>
      </c>
      <c r="B1693" s="1">
        <v>3.6</v>
      </c>
      <c r="D1693" cm="1">
        <f t="array" ref="D1693">AVERAGE(IF(IMDB_Movies_Cleaned!$A$2:$A$3849=A1693,IMDB_Movies_Cleaned!$N$2:$N$3849))</f>
        <v>5.6923076923076925</v>
      </c>
    </row>
    <row r="1694" spans="1:4" x14ac:dyDescent="0.25">
      <c r="A1694" s="2" t="s">
        <v>3947</v>
      </c>
      <c r="B1694" s="2">
        <v>6.7</v>
      </c>
      <c r="D1694" cm="1">
        <f t="array" ref="D1694">AVERAGE(IF(IMDB_Movies_Cleaned!$A$2:$A$3849=A1694,IMDB_Movies_Cleaned!$N$2:$N$3849))</f>
        <v>6.666666666666667</v>
      </c>
    </row>
    <row r="1695" spans="1:4" x14ac:dyDescent="0.25">
      <c r="A1695" s="1" t="s">
        <v>3414</v>
      </c>
      <c r="B1695" s="1">
        <v>6.3</v>
      </c>
      <c r="D1695" cm="1">
        <f t="array" ref="D1695">AVERAGE(IF(IMDB_Movies_Cleaned!$A$2:$A$3849=A1695,IMDB_Movies_Cleaned!$N$2:$N$3849))</f>
        <v>5.5</v>
      </c>
    </row>
    <row r="1696" spans="1:4" x14ac:dyDescent="0.25">
      <c r="A1696" s="2" t="s">
        <v>706</v>
      </c>
      <c r="B1696" s="2">
        <v>6.4</v>
      </c>
      <c r="D1696" cm="1">
        <f t="array" ref="D1696">AVERAGE(IF(IMDB_Movies_Cleaned!$A$2:$A$3849=A1696,IMDB_Movies_Cleaned!$N$2:$N$3849))</f>
        <v>6.3416666666666659</v>
      </c>
    </row>
    <row r="1697" spans="1:4" x14ac:dyDescent="0.25">
      <c r="A1697" s="1" t="s">
        <v>1073</v>
      </c>
      <c r="B1697" s="1">
        <v>6.4</v>
      </c>
      <c r="D1697" cm="1">
        <f t="array" ref="D1697">AVERAGE(IF(IMDB_Movies_Cleaned!$A$2:$A$3849=A1697,IMDB_Movies_Cleaned!$N$2:$N$3849))</f>
        <v>5.7466666666666661</v>
      </c>
    </row>
    <row r="1698" spans="1:4" x14ac:dyDescent="0.25">
      <c r="A1698" s="2" t="s">
        <v>1539</v>
      </c>
      <c r="B1698" s="2">
        <v>5.7</v>
      </c>
      <c r="D1698" cm="1">
        <f t="array" ref="D1698">AVERAGE(IF(IMDB_Movies_Cleaned!$A$2:$A$3849=A1698,IMDB_Movies_Cleaned!$N$2:$N$3849))</f>
        <v>6.5769230769230758</v>
      </c>
    </row>
    <row r="1699" spans="1:4" x14ac:dyDescent="0.25">
      <c r="A1699" s="1" t="s">
        <v>3146</v>
      </c>
      <c r="B1699" s="1">
        <v>6.2</v>
      </c>
      <c r="D1699" cm="1">
        <f t="array" ref="D1699">AVERAGE(IF(IMDB_Movies_Cleaned!$A$2:$A$3849=A1699,IMDB_Movies_Cleaned!$N$2:$N$3849))</f>
        <v>6.7749999999999995</v>
      </c>
    </row>
    <row r="1700" spans="1:4" x14ac:dyDescent="0.25">
      <c r="A1700" s="1" t="s">
        <v>1590</v>
      </c>
      <c r="B1700" s="1">
        <v>5.2</v>
      </c>
      <c r="D1700" cm="1">
        <f t="array" ref="D1700">AVERAGE(IF(IMDB_Movies_Cleaned!$A$2:$A$3849=A1700,IMDB_Movies_Cleaned!$N$2:$N$3849))</f>
        <v>5.35</v>
      </c>
    </row>
    <row r="1701" spans="1:4" x14ac:dyDescent="0.25">
      <c r="A1701" s="2" t="s">
        <v>1061</v>
      </c>
      <c r="B1701" s="2">
        <v>6.1</v>
      </c>
      <c r="D1701" cm="1">
        <f t="array" ref="D1701">AVERAGE(IF(IMDB_Movies_Cleaned!$A$2:$A$3849=A1701,IMDB_Movies_Cleaned!$N$2:$N$3849))</f>
        <v>6.3</v>
      </c>
    </row>
    <row r="1702" spans="1:4" x14ac:dyDescent="0.25">
      <c r="A1702" s="1" t="s">
        <v>1583</v>
      </c>
      <c r="B1702" s="1">
        <v>7.1</v>
      </c>
      <c r="D1702" cm="1">
        <f t="array" ref="D1702">AVERAGE(IF(IMDB_Movies_Cleaned!$A$2:$A$3849=A1702,IMDB_Movies_Cleaned!$N$2:$N$3849))</f>
        <v>6.6</v>
      </c>
    </row>
    <row r="1703" spans="1:4" x14ac:dyDescent="0.25">
      <c r="A1703" s="2" t="s">
        <v>2161</v>
      </c>
      <c r="B1703" s="2">
        <v>7.2</v>
      </c>
      <c r="D1703" cm="1">
        <f t="array" ref="D1703">AVERAGE(IF(IMDB_Movies_Cleaned!$A$2:$A$3849=A1703,IMDB_Movies_Cleaned!$N$2:$N$3849))</f>
        <v>6.7799999999999994</v>
      </c>
    </row>
    <row r="1704" spans="1:4" x14ac:dyDescent="0.25">
      <c r="A1704" s="1" t="s">
        <v>3961</v>
      </c>
      <c r="B1704" s="1">
        <v>6.5</v>
      </c>
      <c r="D1704" cm="1">
        <f t="array" ref="D1704">AVERAGE(IF(IMDB_Movies_Cleaned!$A$2:$A$3849=A1704,IMDB_Movies_Cleaned!$N$2:$N$3849))</f>
        <v>6.5</v>
      </c>
    </row>
    <row r="1705" spans="1:4" x14ac:dyDescent="0.25">
      <c r="A1705" s="2" t="s">
        <v>1360</v>
      </c>
      <c r="B1705" s="2">
        <v>6</v>
      </c>
      <c r="D1705" cm="1">
        <f t="array" ref="D1705">AVERAGE(IF(IMDB_Movies_Cleaned!$A$2:$A$3849=A1705,IMDB_Movies_Cleaned!$N$2:$N$3849))</f>
        <v>6.0750000000000002</v>
      </c>
    </row>
    <row r="1706" spans="1:4" x14ac:dyDescent="0.25">
      <c r="A1706" s="1" t="s">
        <v>2522</v>
      </c>
      <c r="B1706" s="1">
        <v>7</v>
      </c>
      <c r="D1706" cm="1">
        <f t="array" ref="D1706">AVERAGE(IF(IMDB_Movies_Cleaned!$A$2:$A$3849=A1706,IMDB_Movies_Cleaned!$N$2:$N$3849))</f>
        <v>6.666666666666667</v>
      </c>
    </row>
    <row r="1707" spans="1:4" x14ac:dyDescent="0.25">
      <c r="A1707" s="2" t="s">
        <v>1545</v>
      </c>
      <c r="B1707" s="2">
        <v>7</v>
      </c>
      <c r="D1707" cm="1">
        <f t="array" ref="D1707">AVERAGE(IF(IMDB_Movies_Cleaned!$A$2:$A$3849=A1707,IMDB_Movies_Cleaned!$N$2:$N$3849))</f>
        <v>6.25</v>
      </c>
    </row>
    <row r="1708" spans="1:4" x14ac:dyDescent="0.25">
      <c r="A1708" s="1" t="s">
        <v>1427</v>
      </c>
      <c r="B1708" s="1">
        <v>7.5</v>
      </c>
      <c r="D1708" cm="1">
        <f t="array" ref="D1708">AVERAGE(IF(IMDB_Movies_Cleaned!$A$2:$A$3849=A1708,IMDB_Movies_Cleaned!$N$2:$N$3849))</f>
        <v>7.166666666666667</v>
      </c>
    </row>
    <row r="1709" spans="1:4" x14ac:dyDescent="0.25">
      <c r="A1709" s="2" t="s">
        <v>706</v>
      </c>
      <c r="B1709" s="2">
        <v>6.6</v>
      </c>
      <c r="D1709" cm="1">
        <f t="array" ref="D1709">AVERAGE(IF(IMDB_Movies_Cleaned!$A$2:$A$3849=A1709,IMDB_Movies_Cleaned!$N$2:$N$3849))</f>
        <v>6.3416666666666659</v>
      </c>
    </row>
    <row r="1710" spans="1:4" x14ac:dyDescent="0.25">
      <c r="A1710" s="2" t="s">
        <v>3818</v>
      </c>
      <c r="B1710" s="2">
        <v>7.4</v>
      </c>
      <c r="D1710" cm="1">
        <f t="array" ref="D1710">AVERAGE(IF(IMDB_Movies_Cleaned!$A$2:$A$3849=A1710,IMDB_Movies_Cleaned!$N$2:$N$3849))</f>
        <v>7.4333333333333336</v>
      </c>
    </row>
    <row r="1711" spans="1:4" x14ac:dyDescent="0.25">
      <c r="A1711" s="1" t="s">
        <v>2877</v>
      </c>
      <c r="B1711" s="1">
        <v>6.5</v>
      </c>
      <c r="D1711" cm="1">
        <f t="array" ref="D1711">AVERAGE(IF(IMDB_Movies_Cleaned!$A$2:$A$3849=A1711,IMDB_Movies_Cleaned!$N$2:$N$3849))</f>
        <v>6.1090909090909093</v>
      </c>
    </row>
    <row r="1712" spans="1:4" x14ac:dyDescent="0.25">
      <c r="A1712" s="2" t="s">
        <v>2688</v>
      </c>
      <c r="B1712" s="2">
        <v>6.2</v>
      </c>
      <c r="D1712" cm="1">
        <f t="array" ref="D1712">AVERAGE(IF(IMDB_Movies_Cleaned!$A$2:$A$3849=A1712,IMDB_Movies_Cleaned!$N$2:$N$3849))</f>
        <v>5.5166666666666657</v>
      </c>
    </row>
    <row r="1713" spans="1:4" x14ac:dyDescent="0.25">
      <c r="A1713" s="1" t="s">
        <v>2046</v>
      </c>
      <c r="B1713" s="1">
        <v>7.8</v>
      </c>
      <c r="D1713" cm="1">
        <f t="array" ref="D1713">AVERAGE(IF(IMDB_Movies_Cleaned!$A$2:$A$3849=A1713,IMDB_Movies_Cleaned!$N$2:$N$3849))</f>
        <v>7.3999999999999995</v>
      </c>
    </row>
    <row r="1714" spans="1:4" x14ac:dyDescent="0.25">
      <c r="A1714" s="2" t="s">
        <v>2067</v>
      </c>
      <c r="B1714" s="2">
        <v>5.2</v>
      </c>
      <c r="D1714" cm="1">
        <f t="array" ref="D1714">AVERAGE(IF(IMDB_Movies_Cleaned!$A$2:$A$3849=A1714,IMDB_Movies_Cleaned!$N$2:$N$3849))</f>
        <v>5.45</v>
      </c>
    </row>
    <row r="1715" spans="1:4" x14ac:dyDescent="0.25">
      <c r="A1715" s="1" t="s">
        <v>169</v>
      </c>
      <c r="B1715" s="1">
        <v>6.5</v>
      </c>
      <c r="D1715" cm="1">
        <f t="array" ref="D1715">AVERAGE(IF(IMDB_Movies_Cleaned!$A$2:$A$3849=A1715,IMDB_Movies_Cleaned!$N$2:$N$3849))</f>
        <v>6.6384615384615397</v>
      </c>
    </row>
    <row r="1716" spans="1:4" x14ac:dyDescent="0.25">
      <c r="A1716" s="2" t="s">
        <v>911</v>
      </c>
      <c r="B1716" s="2">
        <v>6.5</v>
      </c>
      <c r="D1716" cm="1">
        <f t="array" ref="D1716">AVERAGE(IF(IMDB_Movies_Cleaned!$A$2:$A$3849=A1716,IMDB_Movies_Cleaned!$N$2:$N$3849))</f>
        <v>6.0166666666666657</v>
      </c>
    </row>
    <row r="1717" spans="1:4" x14ac:dyDescent="0.25">
      <c r="A1717" s="1" t="s">
        <v>1655</v>
      </c>
      <c r="B1717" s="1">
        <v>5.2</v>
      </c>
      <c r="D1717" cm="1">
        <f t="array" ref="D1717">AVERAGE(IF(IMDB_Movies_Cleaned!$A$2:$A$3849=A1717,IMDB_Movies_Cleaned!$N$2:$N$3849))</f>
        <v>5.8500000000000005</v>
      </c>
    </row>
    <row r="1718" spans="1:4" x14ac:dyDescent="0.25">
      <c r="A1718" s="2" t="s">
        <v>1773</v>
      </c>
      <c r="B1718" s="2">
        <v>7.2</v>
      </c>
      <c r="D1718" cm="1">
        <f t="array" ref="D1718">AVERAGE(IF(IMDB_Movies_Cleaned!$A$2:$A$3849=A1718,IMDB_Movies_Cleaned!$N$2:$N$3849))</f>
        <v>6.55</v>
      </c>
    </row>
    <row r="1719" spans="1:4" x14ac:dyDescent="0.25">
      <c r="A1719" s="1" t="s">
        <v>2525</v>
      </c>
      <c r="B1719" s="1">
        <v>7.1</v>
      </c>
      <c r="D1719" cm="1">
        <f t="array" ref="D1719">AVERAGE(IF(IMDB_Movies_Cleaned!$A$2:$A$3849=A1719,IMDB_Movies_Cleaned!$N$2:$N$3849))</f>
        <v>6.3000000000000007</v>
      </c>
    </row>
    <row r="1720" spans="1:4" x14ac:dyDescent="0.25">
      <c r="A1720" s="2" t="s">
        <v>3983</v>
      </c>
      <c r="B1720" s="2">
        <v>4.5</v>
      </c>
      <c r="D1720" cm="1">
        <f t="array" ref="D1720">AVERAGE(IF(IMDB_Movies_Cleaned!$A$2:$A$3849=A1720,IMDB_Movies_Cleaned!$N$2:$N$3849))</f>
        <v>5.4</v>
      </c>
    </row>
    <row r="1721" spans="1:4" x14ac:dyDescent="0.25">
      <c r="A1721" s="1" t="s">
        <v>1623</v>
      </c>
      <c r="B1721" s="1">
        <v>5.7</v>
      </c>
      <c r="D1721" cm="1">
        <f t="array" ref="D1721">AVERAGE(IF(IMDB_Movies_Cleaned!$A$2:$A$3849=A1721,IMDB_Movies_Cleaned!$N$2:$N$3849))</f>
        <v>5.9499999999999993</v>
      </c>
    </row>
    <row r="1722" spans="1:4" x14ac:dyDescent="0.25">
      <c r="A1722" s="2" t="s">
        <v>3987</v>
      </c>
      <c r="B1722" s="2">
        <v>6</v>
      </c>
      <c r="D1722" cm="1">
        <f t="array" ref="D1722">AVERAGE(IF(IMDB_Movies_Cleaned!$A$2:$A$3849=A1722,IMDB_Movies_Cleaned!$N$2:$N$3849))</f>
        <v>6</v>
      </c>
    </row>
    <row r="1723" spans="1:4" x14ac:dyDescent="0.25">
      <c r="A1723" s="1" t="s">
        <v>2412</v>
      </c>
      <c r="B1723" s="1">
        <v>6.4</v>
      </c>
      <c r="D1723" cm="1">
        <f t="array" ref="D1723">AVERAGE(IF(IMDB_Movies_Cleaned!$A$2:$A$3849=A1723,IMDB_Movies_Cleaned!$N$2:$N$3849))</f>
        <v>7</v>
      </c>
    </row>
    <row r="1724" spans="1:4" x14ac:dyDescent="0.25">
      <c r="A1724" s="2" t="s">
        <v>2037</v>
      </c>
      <c r="B1724" s="2">
        <v>5.2</v>
      </c>
      <c r="D1724" cm="1">
        <f t="array" ref="D1724">AVERAGE(IF(IMDB_Movies_Cleaned!$A$2:$A$3849=A1724,IMDB_Movies_Cleaned!$N$2:$N$3849))</f>
        <v>5.6625000000000005</v>
      </c>
    </row>
    <row r="1725" spans="1:4" x14ac:dyDescent="0.25">
      <c r="A1725" s="1" t="s">
        <v>3992</v>
      </c>
      <c r="B1725" s="1">
        <v>4.3</v>
      </c>
      <c r="D1725" cm="1">
        <f t="array" ref="D1725">AVERAGE(IF(IMDB_Movies_Cleaned!$A$2:$A$3849=A1725,IMDB_Movies_Cleaned!$N$2:$N$3849))</f>
        <v>4.3</v>
      </c>
    </row>
    <row r="1726" spans="1:4" x14ac:dyDescent="0.25">
      <c r="A1726" s="2" t="s">
        <v>3995</v>
      </c>
      <c r="B1726" s="2">
        <v>6.1</v>
      </c>
      <c r="D1726" cm="1">
        <f t="array" ref="D1726">AVERAGE(IF(IMDB_Movies_Cleaned!$A$2:$A$3849=A1726,IMDB_Movies_Cleaned!$N$2:$N$3849))</f>
        <v>6.1</v>
      </c>
    </row>
    <row r="1727" spans="1:4" x14ac:dyDescent="0.25">
      <c r="A1727" s="2" t="s">
        <v>1929</v>
      </c>
      <c r="B1727" s="2">
        <v>6.8</v>
      </c>
      <c r="D1727" cm="1">
        <f t="array" ref="D1727">AVERAGE(IF(IMDB_Movies_Cleaned!$A$2:$A$3849=A1727,IMDB_Movies_Cleaned!$N$2:$N$3849))</f>
        <v>6.9999999999999982</v>
      </c>
    </row>
    <row r="1728" spans="1:4" x14ac:dyDescent="0.25">
      <c r="A1728" s="2" t="s">
        <v>3999</v>
      </c>
      <c r="B1728" s="2">
        <v>5.2</v>
      </c>
      <c r="D1728" cm="1">
        <f t="array" ref="D1728">AVERAGE(IF(IMDB_Movies_Cleaned!$A$2:$A$3849=A1728,IMDB_Movies_Cleaned!$N$2:$N$3849))</f>
        <v>5.2</v>
      </c>
    </row>
    <row r="1729" spans="1:4" x14ac:dyDescent="0.25">
      <c r="A1729" s="1" t="s">
        <v>1250</v>
      </c>
      <c r="B1729" s="1">
        <v>6.5</v>
      </c>
      <c r="D1729" cm="1">
        <f t="array" ref="D1729">AVERAGE(IF(IMDB_Movies_Cleaned!$A$2:$A$3849=A1729,IMDB_Movies_Cleaned!$N$2:$N$3849))</f>
        <v>6.125</v>
      </c>
    </row>
    <row r="1730" spans="1:4" x14ac:dyDescent="0.25">
      <c r="A1730" s="2" t="s">
        <v>4004</v>
      </c>
      <c r="B1730" s="2">
        <v>7.5</v>
      </c>
      <c r="D1730" cm="1">
        <f t="array" ref="D1730">AVERAGE(IF(IMDB_Movies_Cleaned!$A$2:$A$3849=A1730,IMDB_Movies_Cleaned!$N$2:$N$3849))</f>
        <v>7.5999999999999988</v>
      </c>
    </row>
    <row r="1731" spans="1:4" x14ac:dyDescent="0.25">
      <c r="A1731" s="1" t="s">
        <v>1594</v>
      </c>
      <c r="B1731" s="1">
        <v>7.1</v>
      </c>
      <c r="D1731" cm="1">
        <f t="array" ref="D1731">AVERAGE(IF(IMDB_Movies_Cleaned!$A$2:$A$3849=A1731,IMDB_Movies_Cleaned!$N$2:$N$3849))</f>
        <v>7.7666666666666657</v>
      </c>
    </row>
    <row r="1732" spans="1:4" x14ac:dyDescent="0.25">
      <c r="A1732" s="2" t="s">
        <v>673</v>
      </c>
      <c r="B1732" s="2">
        <v>6.9</v>
      </c>
      <c r="D1732" cm="1">
        <f t="array" ref="D1732">AVERAGE(IF(IMDB_Movies_Cleaned!$A$2:$A$3849=A1732,IMDB_Movies_Cleaned!$N$2:$N$3849))</f>
        <v>6.6545454545454552</v>
      </c>
    </row>
    <row r="1733" spans="1:4" x14ac:dyDescent="0.25">
      <c r="A1733" s="1" t="s">
        <v>1539</v>
      </c>
      <c r="B1733" s="1">
        <v>8</v>
      </c>
      <c r="D1733" cm="1">
        <f t="array" ref="D1733">AVERAGE(IF(IMDB_Movies_Cleaned!$A$2:$A$3849=A1733,IMDB_Movies_Cleaned!$N$2:$N$3849))</f>
        <v>6.5769230769230758</v>
      </c>
    </row>
    <row r="1734" spans="1:4" x14ac:dyDescent="0.25">
      <c r="A1734" s="2" t="s">
        <v>1796</v>
      </c>
      <c r="B1734" s="2">
        <v>8.1999999999999993</v>
      </c>
      <c r="D1734" cm="1">
        <f t="array" ref="D1734">AVERAGE(IF(IMDB_Movies_Cleaned!$A$2:$A$3849=A1734,IMDB_Movies_Cleaned!$N$2:$N$3849))</f>
        <v>7.2052631578947368</v>
      </c>
    </row>
    <row r="1735" spans="1:4" x14ac:dyDescent="0.25">
      <c r="A1735" s="1" t="s">
        <v>427</v>
      </c>
      <c r="B1735" s="1">
        <v>6.4</v>
      </c>
      <c r="D1735" cm="1">
        <f t="array" ref="D1735">AVERAGE(IF(IMDB_Movies_Cleaned!$A$2:$A$3849=A1735,IMDB_Movies_Cleaned!$N$2:$N$3849))</f>
        <v>6.9076923076923071</v>
      </c>
    </row>
    <row r="1736" spans="1:4" x14ac:dyDescent="0.25">
      <c r="A1736" s="2" t="s">
        <v>2337</v>
      </c>
      <c r="B1736" s="2">
        <v>7.9</v>
      </c>
      <c r="D1736" cm="1">
        <f t="array" ref="D1736">AVERAGE(IF(IMDB_Movies_Cleaned!$A$2:$A$3849=A1736,IMDB_Movies_Cleaned!$N$2:$N$3849))</f>
        <v>6.8500000000000005</v>
      </c>
    </row>
    <row r="1737" spans="1:4" x14ac:dyDescent="0.25">
      <c r="A1737" s="1" t="s">
        <v>4015</v>
      </c>
      <c r="B1737" s="1">
        <v>6.7</v>
      </c>
      <c r="D1737" cm="1">
        <f t="array" ref="D1737">AVERAGE(IF(IMDB_Movies_Cleaned!$A$2:$A$3849=A1737,IMDB_Movies_Cleaned!$N$2:$N$3849))</f>
        <v>6.8666666666666671</v>
      </c>
    </row>
    <row r="1738" spans="1:4" x14ac:dyDescent="0.25">
      <c r="A1738" s="2" t="s">
        <v>1166</v>
      </c>
      <c r="B1738" s="2">
        <v>6.1</v>
      </c>
      <c r="D1738" cm="1">
        <f t="array" ref="D1738">AVERAGE(IF(IMDB_Movies_Cleaned!$A$2:$A$3849=A1738,IMDB_Movies_Cleaned!$N$2:$N$3849))</f>
        <v>5.75</v>
      </c>
    </row>
    <row r="1739" spans="1:4" x14ac:dyDescent="0.25">
      <c r="A1739" s="1" t="s">
        <v>230</v>
      </c>
      <c r="B1739" s="1">
        <v>8.9</v>
      </c>
      <c r="D1739" cm="1">
        <f t="array" ref="D1739">AVERAGE(IF(IMDB_Movies_Cleaned!$A$2:$A$3849=A1739,IMDB_Movies_Cleaned!$N$2:$N$3849))</f>
        <v>7.5439999999999996</v>
      </c>
    </row>
    <row r="1740" spans="1:4" x14ac:dyDescent="0.25">
      <c r="A1740" s="2" t="s">
        <v>1691</v>
      </c>
      <c r="B1740" s="2">
        <v>8.1</v>
      </c>
      <c r="D1740" cm="1">
        <f t="array" ref="D1740">AVERAGE(IF(IMDB_Movies_Cleaned!$A$2:$A$3849=A1740,IMDB_Movies_Cleaned!$N$2:$N$3849))</f>
        <v>7.5</v>
      </c>
    </row>
    <row r="1741" spans="1:4" x14ac:dyDescent="0.25">
      <c r="A1741" s="1" t="s">
        <v>604</v>
      </c>
      <c r="B1741" s="1">
        <v>6.2</v>
      </c>
      <c r="D1741" cm="1">
        <f t="array" ref="D1741">AVERAGE(IF(IMDB_Movies_Cleaned!$A$2:$A$3849=A1741,IMDB_Movies_Cleaned!$N$2:$N$3849))</f>
        <v>6.56</v>
      </c>
    </row>
    <row r="1742" spans="1:4" x14ac:dyDescent="0.25">
      <c r="A1742" s="2" t="s">
        <v>829</v>
      </c>
      <c r="B1742" s="2">
        <v>4.9000000000000004</v>
      </c>
      <c r="D1742" cm="1">
        <f t="array" ref="D1742">AVERAGE(IF(IMDB_Movies_Cleaned!$A$2:$A$3849=A1742,IMDB_Movies_Cleaned!$N$2:$N$3849))</f>
        <v>4.9166666666666661</v>
      </c>
    </row>
    <row r="1743" spans="1:4" x14ac:dyDescent="0.25">
      <c r="A1743" s="2" t="s">
        <v>3414</v>
      </c>
      <c r="B1743" s="2">
        <v>5.8</v>
      </c>
      <c r="D1743" cm="1">
        <f t="array" ref="D1743">AVERAGE(IF(IMDB_Movies_Cleaned!$A$2:$A$3849=A1743,IMDB_Movies_Cleaned!$N$2:$N$3849))</f>
        <v>5.5</v>
      </c>
    </row>
    <row r="1744" spans="1:4" x14ac:dyDescent="0.25">
      <c r="A1744" s="2" t="s">
        <v>2692</v>
      </c>
      <c r="B1744" s="2">
        <v>6</v>
      </c>
      <c r="D1744" cm="1">
        <f t="array" ref="D1744">AVERAGE(IF(IMDB_Movies_Cleaned!$A$2:$A$3849=A1744,IMDB_Movies_Cleaned!$N$2:$N$3849))</f>
        <v>5.95</v>
      </c>
    </row>
    <row r="1745" spans="1:4" x14ac:dyDescent="0.25">
      <c r="A1745" s="1" t="s">
        <v>328</v>
      </c>
      <c r="B1745" s="1">
        <v>7</v>
      </c>
      <c r="D1745" cm="1">
        <f t="array" ref="D1745">AVERAGE(IF(IMDB_Movies_Cleaned!$A$2:$A$3849=A1745,IMDB_Movies_Cleaned!$N$2:$N$3849))</f>
        <v>7.2666666666666666</v>
      </c>
    </row>
    <row r="1746" spans="1:4" x14ac:dyDescent="0.25">
      <c r="A1746" s="2" t="s">
        <v>4032</v>
      </c>
      <c r="B1746" s="2">
        <v>6</v>
      </c>
      <c r="D1746" cm="1">
        <f t="array" ref="D1746">AVERAGE(IF(IMDB_Movies_Cleaned!$A$2:$A$3849=A1746,IMDB_Movies_Cleaned!$N$2:$N$3849))</f>
        <v>6</v>
      </c>
    </row>
    <row r="1747" spans="1:4" x14ac:dyDescent="0.25">
      <c r="A1747" s="1" t="s">
        <v>1160</v>
      </c>
      <c r="B1747" s="1">
        <v>7.9</v>
      </c>
      <c r="D1747" cm="1">
        <f t="array" ref="D1747">AVERAGE(IF(IMDB_Movies_Cleaned!$A$2:$A$3849=A1747,IMDB_Movies_Cleaned!$N$2:$N$3849))</f>
        <v>6.6</v>
      </c>
    </row>
    <row r="1748" spans="1:4" x14ac:dyDescent="0.25">
      <c r="A1748" s="2" t="s">
        <v>3194</v>
      </c>
      <c r="B1748" s="2">
        <v>8.1</v>
      </c>
      <c r="D1748" cm="1">
        <f t="array" ref="D1748">AVERAGE(IF(IMDB_Movies_Cleaned!$A$2:$A$3849=A1748,IMDB_Movies_Cleaned!$N$2:$N$3849))</f>
        <v>7.1142857142857139</v>
      </c>
    </row>
    <row r="1749" spans="1:4" x14ac:dyDescent="0.25">
      <c r="A1749" s="1" t="s">
        <v>719</v>
      </c>
      <c r="B1749" s="1">
        <v>6.2</v>
      </c>
      <c r="D1749" cm="1">
        <f t="array" ref="D1749">AVERAGE(IF(IMDB_Movies_Cleaned!$A$2:$A$3849=A1749,IMDB_Movies_Cleaned!$N$2:$N$3849))</f>
        <v>6.05</v>
      </c>
    </row>
    <row r="1750" spans="1:4" x14ac:dyDescent="0.25">
      <c r="A1750" s="2" t="s">
        <v>4039</v>
      </c>
      <c r="B1750" s="2">
        <v>6.7</v>
      </c>
      <c r="D1750" cm="1">
        <f t="array" ref="D1750">AVERAGE(IF(IMDB_Movies_Cleaned!$A$2:$A$3849=A1750,IMDB_Movies_Cleaned!$N$2:$N$3849))</f>
        <v>6.7</v>
      </c>
    </row>
    <row r="1751" spans="1:4" x14ac:dyDescent="0.25">
      <c r="A1751" s="1" t="s">
        <v>3391</v>
      </c>
      <c r="B1751" s="1">
        <v>7.3</v>
      </c>
      <c r="D1751" cm="1">
        <f t="array" ref="D1751">AVERAGE(IF(IMDB_Movies_Cleaned!$A$2:$A$3849=A1751,IMDB_Movies_Cleaned!$N$2:$N$3849))</f>
        <v>6.9874999999999998</v>
      </c>
    </row>
    <row r="1752" spans="1:4" x14ac:dyDescent="0.25">
      <c r="A1752" s="2" t="s">
        <v>4042</v>
      </c>
      <c r="B1752" s="2">
        <v>4.5999999999999996</v>
      </c>
      <c r="D1752" cm="1">
        <f t="array" ref="D1752">AVERAGE(IF(IMDB_Movies_Cleaned!$A$2:$A$3849=A1752,IMDB_Movies_Cleaned!$N$2:$N$3849))</f>
        <v>6.2</v>
      </c>
    </row>
    <row r="1753" spans="1:4" x14ac:dyDescent="0.25">
      <c r="A1753" s="1" t="s">
        <v>2409</v>
      </c>
      <c r="B1753" s="1">
        <v>6.1</v>
      </c>
      <c r="D1753" cm="1">
        <f t="array" ref="D1753">AVERAGE(IF(IMDB_Movies_Cleaned!$A$2:$A$3849=A1753,IMDB_Movies_Cleaned!$N$2:$N$3849))</f>
        <v>5.7666666666666666</v>
      </c>
    </row>
    <row r="1754" spans="1:4" x14ac:dyDescent="0.25">
      <c r="A1754" s="2" t="s">
        <v>1360</v>
      </c>
      <c r="B1754" s="2">
        <v>6.2</v>
      </c>
      <c r="D1754" cm="1">
        <f t="array" ref="D1754">AVERAGE(IF(IMDB_Movies_Cleaned!$A$2:$A$3849=A1754,IMDB_Movies_Cleaned!$N$2:$N$3849))</f>
        <v>6.0750000000000002</v>
      </c>
    </row>
    <row r="1755" spans="1:4" x14ac:dyDescent="0.25">
      <c r="A1755" s="1" t="s">
        <v>2743</v>
      </c>
      <c r="B1755" s="1">
        <v>7.8</v>
      </c>
      <c r="D1755" cm="1">
        <f t="array" ref="D1755">AVERAGE(IF(IMDB_Movies_Cleaned!$A$2:$A$3849=A1755,IMDB_Movies_Cleaned!$N$2:$N$3849))</f>
        <v>6.3666666666666671</v>
      </c>
    </row>
    <row r="1756" spans="1:4" x14ac:dyDescent="0.25">
      <c r="A1756" s="2" t="s">
        <v>1686</v>
      </c>
      <c r="B1756" s="2">
        <v>6.1</v>
      </c>
      <c r="D1756" cm="1">
        <f t="array" ref="D1756">AVERAGE(IF(IMDB_Movies_Cleaned!$A$2:$A$3849=A1756,IMDB_Movies_Cleaned!$N$2:$N$3849))</f>
        <v>5.26</v>
      </c>
    </row>
    <row r="1757" spans="1:4" x14ac:dyDescent="0.25">
      <c r="A1757" s="2" t="s">
        <v>2556</v>
      </c>
      <c r="B1757" s="2">
        <v>5.8</v>
      </c>
      <c r="D1757" cm="1">
        <f t="array" ref="D1757">AVERAGE(IF(IMDB_Movies_Cleaned!$A$2:$A$3849=A1757,IMDB_Movies_Cleaned!$N$2:$N$3849))</f>
        <v>5.2750000000000004</v>
      </c>
    </row>
    <row r="1758" spans="1:4" x14ac:dyDescent="0.25">
      <c r="A1758" s="1" t="s">
        <v>3231</v>
      </c>
      <c r="B1758" s="1">
        <v>6.5</v>
      </c>
      <c r="D1758" cm="1">
        <f t="array" ref="D1758">AVERAGE(IF(IMDB_Movies_Cleaned!$A$2:$A$3849=A1758,IMDB_Movies_Cleaned!$N$2:$N$3849))</f>
        <v>6.8400000000000007</v>
      </c>
    </row>
    <row r="1759" spans="1:4" x14ac:dyDescent="0.25">
      <c r="A1759" s="2" t="s">
        <v>4054</v>
      </c>
      <c r="B1759" s="2">
        <v>7.2</v>
      </c>
      <c r="D1759" cm="1">
        <f t="array" ref="D1759">AVERAGE(IF(IMDB_Movies_Cleaned!$A$2:$A$3849=A1759,IMDB_Movies_Cleaned!$N$2:$N$3849))</f>
        <v>7.2</v>
      </c>
    </row>
    <row r="1760" spans="1:4" x14ac:dyDescent="0.25">
      <c r="A1760" s="1" t="s">
        <v>74</v>
      </c>
      <c r="B1760" s="1">
        <v>7.8</v>
      </c>
      <c r="D1760" cm="1">
        <f t="array" ref="D1760">AVERAGE(IF(IMDB_Movies_Cleaned!$A$2:$A$3849=A1760,IMDB_Movies_Cleaned!$N$2:$N$3849))</f>
        <v>7.2285714285714286</v>
      </c>
    </row>
    <row r="1761" spans="1:4" x14ac:dyDescent="0.25">
      <c r="A1761" s="2" t="s">
        <v>4058</v>
      </c>
      <c r="B1761" s="2">
        <v>4.7</v>
      </c>
      <c r="D1761" cm="1">
        <f t="array" ref="D1761">AVERAGE(IF(IMDB_Movies_Cleaned!$A$2:$A$3849=A1761,IMDB_Movies_Cleaned!$N$2:$N$3849))</f>
        <v>4.7666666666666666</v>
      </c>
    </row>
    <row r="1762" spans="1:4" x14ac:dyDescent="0.25">
      <c r="A1762" s="1" t="s">
        <v>4060</v>
      </c>
      <c r="B1762" s="1">
        <v>6.8</v>
      </c>
      <c r="D1762" cm="1">
        <f t="array" ref="D1762">AVERAGE(IF(IMDB_Movies_Cleaned!$A$2:$A$3849=A1762,IMDB_Movies_Cleaned!$N$2:$N$3849))</f>
        <v>6.8999999999999995</v>
      </c>
    </row>
    <row r="1763" spans="1:4" x14ac:dyDescent="0.25">
      <c r="A1763" s="2" t="s">
        <v>4062</v>
      </c>
      <c r="B1763" s="2">
        <v>5.9</v>
      </c>
      <c r="D1763" cm="1">
        <f t="array" ref="D1763">AVERAGE(IF(IMDB_Movies_Cleaned!$A$2:$A$3849=A1763,IMDB_Movies_Cleaned!$N$2:$N$3849))</f>
        <v>5.45</v>
      </c>
    </row>
    <row r="1764" spans="1:4" x14ac:dyDescent="0.25">
      <c r="A1764" s="1" t="s">
        <v>915</v>
      </c>
      <c r="B1764" s="1">
        <v>7.2</v>
      </c>
      <c r="D1764" cm="1">
        <f t="array" ref="D1764">AVERAGE(IF(IMDB_Movies_Cleaned!$A$2:$A$3849=A1764,IMDB_Movies_Cleaned!$N$2:$N$3849))</f>
        <v>6.9166666666666679</v>
      </c>
    </row>
    <row r="1765" spans="1:4" x14ac:dyDescent="0.25">
      <c r="A1765" s="2" t="s">
        <v>281</v>
      </c>
      <c r="B1765" s="2">
        <v>8.6999999999999993</v>
      </c>
      <c r="D1765" cm="1">
        <f t="array" ref="D1765">AVERAGE(IF(IMDB_Movies_Cleaned!$A$2:$A$3849=A1765,IMDB_Movies_Cleaned!$N$2:$N$3849))</f>
        <v>7.6749999999999998</v>
      </c>
    </row>
    <row r="1766" spans="1:4" x14ac:dyDescent="0.25">
      <c r="A1766" s="1" t="s">
        <v>2093</v>
      </c>
      <c r="B1766" s="1">
        <v>5</v>
      </c>
      <c r="D1766" cm="1">
        <f t="array" ref="D1766">AVERAGE(IF(IMDB_Movies_Cleaned!$A$2:$A$3849=A1766,IMDB_Movies_Cleaned!$N$2:$N$3849))</f>
        <v>5.5</v>
      </c>
    </row>
    <row r="1767" spans="1:4" x14ac:dyDescent="0.25">
      <c r="A1767" s="2" t="s">
        <v>3192</v>
      </c>
      <c r="B1767" s="2">
        <v>6.6</v>
      </c>
      <c r="D1767" cm="1">
        <f t="array" ref="D1767">AVERAGE(IF(IMDB_Movies_Cleaned!$A$2:$A$3849=A1767,IMDB_Movies_Cleaned!$N$2:$N$3849))</f>
        <v>6.6</v>
      </c>
    </row>
    <row r="1768" spans="1:4" x14ac:dyDescent="0.25">
      <c r="A1768" s="1" t="s">
        <v>1160</v>
      </c>
      <c r="B1768" s="1">
        <v>8.3000000000000007</v>
      </c>
      <c r="D1768" cm="1">
        <f t="array" ref="D1768">AVERAGE(IF(IMDB_Movies_Cleaned!$A$2:$A$3849=A1768,IMDB_Movies_Cleaned!$N$2:$N$3849))</f>
        <v>6.6</v>
      </c>
    </row>
    <row r="1769" spans="1:4" x14ac:dyDescent="0.25">
      <c r="A1769" s="2" t="s">
        <v>2344</v>
      </c>
      <c r="B1769" s="2">
        <v>6.7</v>
      </c>
      <c r="D1769" cm="1">
        <f t="array" ref="D1769">AVERAGE(IF(IMDB_Movies_Cleaned!$A$2:$A$3849=A1769,IMDB_Movies_Cleaned!$N$2:$N$3849))</f>
        <v>6.1999999999999993</v>
      </c>
    </row>
    <row r="1770" spans="1:4" x14ac:dyDescent="0.25">
      <c r="A1770" s="1" t="s">
        <v>4073</v>
      </c>
      <c r="B1770" s="1">
        <v>7.8</v>
      </c>
      <c r="D1770" cm="1">
        <f t="array" ref="D1770">AVERAGE(IF(IMDB_Movies_Cleaned!$A$2:$A$3849=A1770,IMDB_Movies_Cleaned!$N$2:$N$3849))</f>
        <v>7.8</v>
      </c>
    </row>
    <row r="1771" spans="1:4" x14ac:dyDescent="0.25">
      <c r="A1771" s="2" t="s">
        <v>1859</v>
      </c>
      <c r="B1771" s="2">
        <v>6.5</v>
      </c>
      <c r="D1771" cm="1">
        <f t="array" ref="D1771">AVERAGE(IF(IMDB_Movies_Cleaned!$A$2:$A$3849=A1771,IMDB_Movies_Cleaned!$N$2:$N$3849))</f>
        <v>6.7666666666666666</v>
      </c>
    </row>
    <row r="1772" spans="1:4" x14ac:dyDescent="0.25">
      <c r="A1772" s="1" t="s">
        <v>157</v>
      </c>
      <c r="B1772" s="1">
        <v>6.1</v>
      </c>
      <c r="D1772" cm="1">
        <f t="array" ref="D1772">AVERAGE(IF(IMDB_Movies_Cleaned!$A$2:$A$3849=A1772,IMDB_Movies_Cleaned!$N$2:$N$3849))</f>
        <v>6.4555555555555557</v>
      </c>
    </row>
    <row r="1773" spans="1:4" x14ac:dyDescent="0.25">
      <c r="A1773" s="2" t="s">
        <v>3182</v>
      </c>
      <c r="B1773" s="2">
        <v>8.1</v>
      </c>
      <c r="D1773" cm="1">
        <f t="array" ref="D1773">AVERAGE(IF(IMDB_Movies_Cleaned!$A$2:$A$3849=A1773,IMDB_Movies_Cleaned!$N$2:$N$3849))</f>
        <v>7.5166666666666666</v>
      </c>
    </row>
    <row r="1774" spans="1:4" x14ac:dyDescent="0.25">
      <c r="A1774" s="1" t="s">
        <v>4078</v>
      </c>
      <c r="B1774" s="1">
        <v>5.2</v>
      </c>
      <c r="D1774" cm="1">
        <f t="array" ref="D1774">AVERAGE(IF(IMDB_Movies_Cleaned!$A$2:$A$3849=A1774,IMDB_Movies_Cleaned!$N$2:$N$3849))</f>
        <v>5.2</v>
      </c>
    </row>
    <row r="1775" spans="1:4" x14ac:dyDescent="0.25">
      <c r="A1775" s="2" t="s">
        <v>4080</v>
      </c>
      <c r="B1775" s="2">
        <v>5.6</v>
      </c>
      <c r="D1775" cm="1">
        <f t="array" ref="D1775">AVERAGE(IF(IMDB_Movies_Cleaned!$A$2:$A$3849=A1775,IMDB_Movies_Cleaned!$N$2:$N$3849))</f>
        <v>5.6</v>
      </c>
    </row>
    <row r="1776" spans="1:4" x14ac:dyDescent="0.25">
      <c r="A1776" s="1" t="s">
        <v>3071</v>
      </c>
      <c r="B1776" s="1">
        <v>5.8</v>
      </c>
      <c r="D1776" cm="1">
        <f t="array" ref="D1776">AVERAGE(IF(IMDB_Movies_Cleaned!$A$2:$A$3849=A1776,IMDB_Movies_Cleaned!$N$2:$N$3849))</f>
        <v>5.6</v>
      </c>
    </row>
    <row r="1777" spans="1:4" x14ac:dyDescent="0.25">
      <c r="A1777" s="2" t="s">
        <v>2872</v>
      </c>
      <c r="B1777" s="2">
        <v>6.6</v>
      </c>
      <c r="D1777" cm="1">
        <f t="array" ref="D1777">AVERAGE(IF(IMDB_Movies_Cleaned!$A$2:$A$3849=A1777,IMDB_Movies_Cleaned!$N$2:$N$3849))</f>
        <v>6.1999999999999993</v>
      </c>
    </row>
    <row r="1778" spans="1:4" x14ac:dyDescent="0.25">
      <c r="A1778" s="1" t="s">
        <v>4085</v>
      </c>
      <c r="B1778" s="1">
        <v>6.6</v>
      </c>
      <c r="D1778" cm="1">
        <f t="array" ref="D1778">AVERAGE(IF(IMDB_Movies_Cleaned!$A$2:$A$3849=A1778,IMDB_Movies_Cleaned!$N$2:$N$3849))</f>
        <v>6.6</v>
      </c>
    </row>
    <row r="1779" spans="1:4" x14ac:dyDescent="0.25">
      <c r="A1779" s="2" t="s">
        <v>4087</v>
      </c>
      <c r="B1779" s="2">
        <v>5.5</v>
      </c>
      <c r="D1779" cm="1">
        <f t="array" ref="D1779">AVERAGE(IF(IMDB_Movies_Cleaned!$A$2:$A$3849=A1779,IMDB_Movies_Cleaned!$N$2:$N$3849))</f>
        <v>5.4</v>
      </c>
    </row>
    <row r="1780" spans="1:4" x14ac:dyDescent="0.25">
      <c r="A1780" s="2" t="s">
        <v>1755</v>
      </c>
      <c r="B1780" s="2">
        <v>7</v>
      </c>
      <c r="D1780" cm="1">
        <f t="array" ref="D1780">AVERAGE(IF(IMDB_Movies_Cleaned!$A$2:$A$3849=A1780,IMDB_Movies_Cleaned!$N$2:$N$3849))</f>
        <v>6.9333333333333336</v>
      </c>
    </row>
    <row r="1781" spans="1:4" x14ac:dyDescent="0.25">
      <c r="A1781" s="1" t="s">
        <v>647</v>
      </c>
      <c r="B1781" s="1">
        <v>6.5</v>
      </c>
      <c r="D1781" cm="1">
        <f t="array" ref="D1781">AVERAGE(IF(IMDB_Movies_Cleaned!$A$2:$A$3849=A1781,IMDB_Movies_Cleaned!$N$2:$N$3849))</f>
        <v>6.7666666666666675</v>
      </c>
    </row>
    <row r="1782" spans="1:4" x14ac:dyDescent="0.25">
      <c r="A1782" s="2" t="s">
        <v>3055</v>
      </c>
      <c r="B1782" s="2">
        <v>5.8</v>
      </c>
      <c r="D1782" cm="1">
        <f t="array" ref="D1782">AVERAGE(IF(IMDB_Movies_Cleaned!$A$2:$A$3849=A1782,IMDB_Movies_Cleaned!$N$2:$N$3849))</f>
        <v>5.5</v>
      </c>
    </row>
    <row r="1783" spans="1:4" x14ac:dyDescent="0.25">
      <c r="A1783" s="1" t="s">
        <v>4094</v>
      </c>
      <c r="B1783" s="1">
        <v>5.6</v>
      </c>
      <c r="D1783" cm="1">
        <f t="array" ref="D1783">AVERAGE(IF(IMDB_Movies_Cleaned!$A$2:$A$3849=A1783,IMDB_Movies_Cleaned!$N$2:$N$3849))</f>
        <v>6.333333333333333</v>
      </c>
    </row>
    <row r="1784" spans="1:4" x14ac:dyDescent="0.25">
      <c r="A1784" s="2" t="s">
        <v>4096</v>
      </c>
      <c r="B1784" s="2">
        <v>5.6</v>
      </c>
      <c r="D1784" cm="1">
        <f t="array" ref="D1784">AVERAGE(IF(IMDB_Movies_Cleaned!$A$2:$A$3849=A1784,IMDB_Movies_Cleaned!$N$2:$N$3849))</f>
        <v>5.6</v>
      </c>
    </row>
    <row r="1785" spans="1:4" x14ac:dyDescent="0.25">
      <c r="A1785" s="1" t="s">
        <v>1686</v>
      </c>
      <c r="B1785" s="1">
        <v>5.8</v>
      </c>
      <c r="D1785" cm="1">
        <f t="array" ref="D1785">AVERAGE(IF(IMDB_Movies_Cleaned!$A$2:$A$3849=A1785,IMDB_Movies_Cleaned!$N$2:$N$3849))</f>
        <v>5.26</v>
      </c>
    </row>
    <row r="1786" spans="1:4" x14ac:dyDescent="0.25">
      <c r="A1786" s="2" t="s">
        <v>2996</v>
      </c>
      <c r="B1786" s="2">
        <v>7.6</v>
      </c>
      <c r="D1786" cm="1">
        <f t="array" ref="D1786">AVERAGE(IF(IMDB_Movies_Cleaned!$A$2:$A$3849=A1786,IMDB_Movies_Cleaned!$N$2:$N$3849))</f>
        <v>7.45</v>
      </c>
    </row>
    <row r="1787" spans="1:4" x14ac:dyDescent="0.25">
      <c r="A1787" s="1" t="s">
        <v>2409</v>
      </c>
      <c r="B1787" s="1">
        <v>6.4</v>
      </c>
      <c r="D1787" cm="1">
        <f t="array" ref="D1787">AVERAGE(IF(IMDB_Movies_Cleaned!$A$2:$A$3849=A1787,IMDB_Movies_Cleaned!$N$2:$N$3849))</f>
        <v>5.7666666666666666</v>
      </c>
    </row>
    <row r="1788" spans="1:4" x14ac:dyDescent="0.25">
      <c r="A1788" s="2" t="s">
        <v>4102</v>
      </c>
      <c r="B1788" s="2">
        <v>6.3</v>
      </c>
      <c r="D1788" cm="1">
        <f t="array" ref="D1788">AVERAGE(IF(IMDB_Movies_Cleaned!$A$2:$A$3849=A1788,IMDB_Movies_Cleaned!$N$2:$N$3849))</f>
        <v>6.3</v>
      </c>
    </row>
    <row r="1789" spans="1:4" x14ac:dyDescent="0.25">
      <c r="A1789" s="1" t="s">
        <v>4105</v>
      </c>
      <c r="B1789" s="1">
        <v>4.5999999999999996</v>
      </c>
      <c r="D1789" cm="1">
        <f t="array" ref="D1789">AVERAGE(IF(IMDB_Movies_Cleaned!$A$2:$A$3849=A1789,IMDB_Movies_Cleaned!$N$2:$N$3849))</f>
        <v>5.25</v>
      </c>
    </row>
    <row r="1790" spans="1:4" x14ac:dyDescent="0.25">
      <c r="A1790" s="2" t="s">
        <v>4108</v>
      </c>
      <c r="B1790" s="2">
        <v>6.5</v>
      </c>
      <c r="D1790" cm="1">
        <f t="array" ref="D1790">AVERAGE(IF(IMDB_Movies_Cleaned!$A$2:$A$3849=A1790,IMDB_Movies_Cleaned!$N$2:$N$3849))</f>
        <v>6.8</v>
      </c>
    </row>
    <row r="1791" spans="1:4" x14ac:dyDescent="0.25">
      <c r="A1791" s="1" t="s">
        <v>4110</v>
      </c>
      <c r="B1791" s="1">
        <v>7.5</v>
      </c>
      <c r="D1791" cm="1">
        <f t="array" ref="D1791">AVERAGE(IF(IMDB_Movies_Cleaned!$A$2:$A$3849=A1791,IMDB_Movies_Cleaned!$N$2:$N$3849))</f>
        <v>7.5</v>
      </c>
    </row>
    <row r="1792" spans="1:4" x14ac:dyDescent="0.25">
      <c r="A1792" s="2" t="s">
        <v>2256</v>
      </c>
      <c r="B1792" s="2">
        <v>7.5</v>
      </c>
      <c r="D1792" cm="1">
        <f t="array" ref="D1792">AVERAGE(IF(IMDB_Movies_Cleaned!$A$2:$A$3849=A1792,IMDB_Movies_Cleaned!$N$2:$N$3849))</f>
        <v>6.9666666666666659</v>
      </c>
    </row>
    <row r="1793" spans="1:4" x14ac:dyDescent="0.25">
      <c r="A1793" s="1" t="s">
        <v>3414</v>
      </c>
      <c r="B1793" s="1">
        <v>5.3</v>
      </c>
      <c r="D1793" cm="1">
        <f t="array" ref="D1793">AVERAGE(IF(IMDB_Movies_Cleaned!$A$2:$A$3849=A1793,IMDB_Movies_Cleaned!$N$2:$N$3849))</f>
        <v>5.5</v>
      </c>
    </row>
    <row r="1794" spans="1:4" x14ac:dyDescent="0.25">
      <c r="A1794" s="2" t="s">
        <v>4117</v>
      </c>
      <c r="B1794" s="2">
        <v>7.5</v>
      </c>
      <c r="D1794" cm="1">
        <f t="array" ref="D1794">AVERAGE(IF(IMDB_Movies_Cleaned!$A$2:$A$3849=A1794,IMDB_Movies_Cleaned!$N$2:$N$3849))</f>
        <v>6.65</v>
      </c>
    </row>
    <row r="1795" spans="1:4" x14ac:dyDescent="0.25">
      <c r="A1795" s="1" t="s">
        <v>4120</v>
      </c>
      <c r="B1795" s="1">
        <v>3.3</v>
      </c>
      <c r="D1795" cm="1">
        <f t="array" ref="D1795">AVERAGE(IF(IMDB_Movies_Cleaned!$A$2:$A$3849=A1795,IMDB_Movies_Cleaned!$N$2:$N$3849))</f>
        <v>3.3</v>
      </c>
    </row>
    <row r="1796" spans="1:4" x14ac:dyDescent="0.25">
      <c r="A1796" s="1" t="s">
        <v>4124</v>
      </c>
      <c r="B1796" s="1">
        <v>3.5</v>
      </c>
      <c r="D1796" cm="1">
        <f t="array" ref="D1796">AVERAGE(IF(IMDB_Movies_Cleaned!$A$2:$A$3849=A1796,IMDB_Movies_Cleaned!$N$2:$N$3849))</f>
        <v>3.5</v>
      </c>
    </row>
    <row r="1797" spans="1:4" x14ac:dyDescent="0.25">
      <c r="A1797" s="2" t="s">
        <v>1602</v>
      </c>
      <c r="B1797" s="2">
        <v>9.3000000000000007</v>
      </c>
      <c r="D1797" cm="1">
        <f t="array" ref="D1797">AVERAGE(IF(IMDB_Movies_Cleaned!$A$2:$A$3849=A1797,IMDB_Movies_Cleaned!$N$2:$N$3849))</f>
        <v>7.9750000000000005</v>
      </c>
    </row>
    <row r="1798" spans="1:4" x14ac:dyDescent="0.25">
      <c r="A1798" s="1" t="s">
        <v>2720</v>
      </c>
      <c r="B1798" s="1">
        <v>4.8</v>
      </c>
      <c r="D1798" cm="1">
        <f t="array" ref="D1798">AVERAGE(IF(IMDB_Movies_Cleaned!$A$2:$A$3849=A1798,IMDB_Movies_Cleaned!$N$2:$N$3849))</f>
        <v>5.625</v>
      </c>
    </row>
    <row r="1799" spans="1:4" x14ac:dyDescent="0.25">
      <c r="A1799" s="2" t="s">
        <v>1711</v>
      </c>
      <c r="B1799" s="2">
        <v>6.9</v>
      </c>
      <c r="D1799" cm="1">
        <f t="array" ref="D1799">AVERAGE(IF(IMDB_Movies_Cleaned!$A$2:$A$3849=A1799,IMDB_Movies_Cleaned!$N$2:$N$3849))</f>
        <v>6.2444444444444445</v>
      </c>
    </row>
    <row r="1800" spans="1:4" x14ac:dyDescent="0.25">
      <c r="A1800" s="1" t="s">
        <v>1058</v>
      </c>
      <c r="B1800" s="1">
        <v>6</v>
      </c>
      <c r="D1800" cm="1">
        <f t="array" ref="D1800">AVERAGE(IF(IMDB_Movies_Cleaned!$A$2:$A$3849=A1800,IMDB_Movies_Cleaned!$N$2:$N$3849))</f>
        <v>6.5333333333333341</v>
      </c>
    </row>
    <row r="1801" spans="1:4" x14ac:dyDescent="0.25">
      <c r="A1801" s="2" t="s">
        <v>4134</v>
      </c>
      <c r="B1801" s="2">
        <v>7.3</v>
      </c>
      <c r="D1801" cm="1">
        <f t="array" ref="D1801">AVERAGE(IF(IMDB_Movies_Cleaned!$A$2:$A$3849=A1801,IMDB_Movies_Cleaned!$N$2:$N$3849))</f>
        <v>6.9499999999999993</v>
      </c>
    </row>
    <row r="1802" spans="1:4" x14ac:dyDescent="0.25">
      <c r="A1802" s="2" t="s">
        <v>4136</v>
      </c>
      <c r="B1802" s="2">
        <v>6.6</v>
      </c>
      <c r="D1802" cm="1">
        <f t="array" ref="D1802">AVERAGE(IF(IMDB_Movies_Cleaned!$A$2:$A$3849=A1802,IMDB_Movies_Cleaned!$N$2:$N$3849))</f>
        <v>6.9</v>
      </c>
    </row>
    <row r="1803" spans="1:4" x14ac:dyDescent="0.25">
      <c r="A1803" s="1" t="s">
        <v>1689</v>
      </c>
      <c r="B1803" s="1">
        <v>7.5</v>
      </c>
      <c r="D1803" cm="1">
        <f t="array" ref="D1803">AVERAGE(IF(IMDB_Movies_Cleaned!$A$2:$A$3849=A1803,IMDB_Movies_Cleaned!$N$2:$N$3849))</f>
        <v>7.5</v>
      </c>
    </row>
    <row r="1804" spans="1:4" x14ac:dyDescent="0.25">
      <c r="A1804" s="2" t="s">
        <v>2385</v>
      </c>
      <c r="B1804" s="2">
        <v>6.9</v>
      </c>
      <c r="D1804" cm="1">
        <f t="array" ref="D1804">AVERAGE(IF(IMDB_Movies_Cleaned!$A$2:$A$3849=A1804,IMDB_Movies_Cleaned!$N$2:$N$3849))</f>
        <v>6.7333333333333334</v>
      </c>
    </row>
    <row r="1805" spans="1:4" x14ac:dyDescent="0.25">
      <c r="A1805" s="1" t="s">
        <v>4141</v>
      </c>
      <c r="B1805" s="1">
        <v>6.8</v>
      </c>
      <c r="D1805" cm="1">
        <f t="array" ref="D1805">AVERAGE(IF(IMDB_Movies_Cleaned!$A$2:$A$3849=A1805,IMDB_Movies_Cleaned!$N$2:$N$3849))</f>
        <v>6.8</v>
      </c>
    </row>
    <row r="1806" spans="1:4" x14ac:dyDescent="0.25">
      <c r="A1806" s="1" t="s">
        <v>3391</v>
      </c>
      <c r="B1806" s="1">
        <v>6.3</v>
      </c>
      <c r="D1806" cm="1">
        <f t="array" ref="D1806">AVERAGE(IF(IMDB_Movies_Cleaned!$A$2:$A$3849=A1806,IMDB_Movies_Cleaned!$N$2:$N$3849))</f>
        <v>6.9874999999999998</v>
      </c>
    </row>
    <row r="1807" spans="1:4" x14ac:dyDescent="0.25">
      <c r="A1807" s="2" t="s">
        <v>4144</v>
      </c>
      <c r="B1807" s="2">
        <v>6.4</v>
      </c>
      <c r="D1807" cm="1">
        <f t="array" ref="D1807">AVERAGE(IF(IMDB_Movies_Cleaned!$A$2:$A$3849=A1807,IMDB_Movies_Cleaned!$N$2:$N$3849))</f>
        <v>5.8000000000000007</v>
      </c>
    </row>
    <row r="1808" spans="1:4" x14ac:dyDescent="0.25">
      <c r="A1808" s="1" t="s">
        <v>4147</v>
      </c>
      <c r="B1808" s="1">
        <v>5.6</v>
      </c>
      <c r="D1808" cm="1">
        <f t="array" ref="D1808">AVERAGE(IF(IMDB_Movies_Cleaned!$A$2:$A$3849=A1808,IMDB_Movies_Cleaned!$N$2:$N$3849))</f>
        <v>5.6</v>
      </c>
    </row>
    <row r="1809" spans="1:4" x14ac:dyDescent="0.25">
      <c r="A1809" s="2" t="s">
        <v>4150</v>
      </c>
      <c r="B1809" s="2">
        <v>6.3</v>
      </c>
      <c r="D1809" cm="1">
        <f t="array" ref="D1809">AVERAGE(IF(IMDB_Movies_Cleaned!$A$2:$A$3849=A1809,IMDB_Movies_Cleaned!$N$2:$N$3849))</f>
        <v>6.3</v>
      </c>
    </row>
    <row r="1810" spans="1:4" x14ac:dyDescent="0.25">
      <c r="A1810" s="1" t="s">
        <v>3182</v>
      </c>
      <c r="B1810" s="1">
        <v>7.3</v>
      </c>
      <c r="D1810" cm="1">
        <f t="array" ref="D1810">AVERAGE(IF(IMDB_Movies_Cleaned!$A$2:$A$3849=A1810,IMDB_Movies_Cleaned!$N$2:$N$3849))</f>
        <v>7.5166666666666666</v>
      </c>
    </row>
    <row r="1811" spans="1:4" x14ac:dyDescent="0.25">
      <c r="A1811" s="2" t="s">
        <v>4154</v>
      </c>
      <c r="B1811" s="2">
        <v>6.6</v>
      </c>
      <c r="D1811" cm="1">
        <f t="array" ref="D1811">AVERAGE(IF(IMDB_Movies_Cleaned!$A$2:$A$3849=A1811,IMDB_Movies_Cleaned!$N$2:$N$3849))</f>
        <v>6.6</v>
      </c>
    </row>
    <row r="1812" spans="1:4" x14ac:dyDescent="0.25">
      <c r="A1812" s="1" t="s">
        <v>4157</v>
      </c>
      <c r="B1812" s="1">
        <v>4.5999999999999996</v>
      </c>
      <c r="D1812" cm="1">
        <f t="array" ref="D1812">AVERAGE(IF(IMDB_Movies_Cleaned!$A$2:$A$3849=A1812,IMDB_Movies_Cleaned!$N$2:$N$3849))</f>
        <v>3.3</v>
      </c>
    </row>
    <row r="1813" spans="1:4" x14ac:dyDescent="0.25">
      <c r="A1813" s="2" t="s">
        <v>536</v>
      </c>
      <c r="B1813" s="2">
        <v>5.0999999999999996</v>
      </c>
      <c r="D1813" cm="1">
        <f t="array" ref="D1813">AVERAGE(IF(IMDB_Movies_Cleaned!$A$2:$A$3849=A1813,IMDB_Movies_Cleaned!$N$2:$N$3849))</f>
        <v>5.9</v>
      </c>
    </row>
    <row r="1814" spans="1:4" x14ac:dyDescent="0.25">
      <c r="A1814" s="1" t="s">
        <v>4163</v>
      </c>
      <c r="B1814" s="1">
        <v>5.6</v>
      </c>
      <c r="D1814" cm="1">
        <f t="array" ref="D1814">AVERAGE(IF(IMDB_Movies_Cleaned!$A$2:$A$3849=A1814,IMDB_Movies_Cleaned!$N$2:$N$3849))</f>
        <v>5.6</v>
      </c>
    </row>
    <row r="1815" spans="1:4" x14ac:dyDescent="0.25">
      <c r="A1815" s="2" t="s">
        <v>4165</v>
      </c>
      <c r="B1815" s="2">
        <v>5.3</v>
      </c>
      <c r="D1815" cm="1">
        <f t="array" ref="D1815">AVERAGE(IF(IMDB_Movies_Cleaned!$A$2:$A$3849=A1815,IMDB_Movies_Cleaned!$N$2:$N$3849))</f>
        <v>5.3</v>
      </c>
    </row>
    <row r="1816" spans="1:4" x14ac:dyDescent="0.25">
      <c r="A1816" s="2" t="s">
        <v>4171</v>
      </c>
      <c r="B1816" s="2">
        <v>5.6</v>
      </c>
      <c r="D1816" cm="1">
        <f t="array" ref="D1816">AVERAGE(IF(IMDB_Movies_Cleaned!$A$2:$A$3849=A1816,IMDB_Movies_Cleaned!$N$2:$N$3849))</f>
        <v>6.3999999999999995</v>
      </c>
    </row>
    <row r="1817" spans="1:4" x14ac:dyDescent="0.25">
      <c r="A1817" s="1" t="s">
        <v>4173</v>
      </c>
      <c r="B1817" s="1">
        <v>5.9</v>
      </c>
      <c r="D1817" cm="1">
        <f t="array" ref="D1817">AVERAGE(IF(IMDB_Movies_Cleaned!$A$2:$A$3849=A1817,IMDB_Movies_Cleaned!$N$2:$N$3849))</f>
        <v>5.9</v>
      </c>
    </row>
    <row r="1818" spans="1:4" x14ac:dyDescent="0.25">
      <c r="A1818" s="2" t="s">
        <v>4175</v>
      </c>
      <c r="B1818" s="2">
        <v>4.7</v>
      </c>
      <c r="D1818" cm="1">
        <f t="array" ref="D1818">AVERAGE(IF(IMDB_Movies_Cleaned!$A$2:$A$3849=A1818,IMDB_Movies_Cleaned!$N$2:$N$3849))</f>
        <v>5.4</v>
      </c>
    </row>
    <row r="1819" spans="1:4" x14ac:dyDescent="0.25">
      <c r="A1819" s="1" t="s">
        <v>2877</v>
      </c>
      <c r="B1819" s="1">
        <v>4.8</v>
      </c>
      <c r="D1819" cm="1">
        <f t="array" ref="D1819">AVERAGE(IF(IMDB_Movies_Cleaned!$A$2:$A$3849=A1819,IMDB_Movies_Cleaned!$N$2:$N$3849))</f>
        <v>6.1090909090909093</v>
      </c>
    </row>
    <row r="1820" spans="1:4" x14ac:dyDescent="0.25">
      <c r="A1820" s="2" t="s">
        <v>3319</v>
      </c>
      <c r="B1820" s="2">
        <v>6.8</v>
      </c>
      <c r="D1820" cm="1">
        <f t="array" ref="D1820">AVERAGE(IF(IMDB_Movies_Cleaned!$A$2:$A$3849=A1820,IMDB_Movies_Cleaned!$N$2:$N$3849))</f>
        <v>6</v>
      </c>
    </row>
    <row r="1821" spans="1:4" x14ac:dyDescent="0.25">
      <c r="A1821" s="1" t="s">
        <v>4180</v>
      </c>
      <c r="B1821" s="1">
        <v>5.4</v>
      </c>
      <c r="D1821" cm="1">
        <f t="array" ref="D1821">AVERAGE(IF(IMDB_Movies_Cleaned!$A$2:$A$3849=A1821,IMDB_Movies_Cleaned!$N$2:$N$3849))</f>
        <v>5.4</v>
      </c>
    </row>
    <row r="1822" spans="1:4" x14ac:dyDescent="0.25">
      <c r="A1822" s="2" t="s">
        <v>4182</v>
      </c>
      <c r="B1822" s="2">
        <v>5.0999999999999996</v>
      </c>
      <c r="D1822" cm="1">
        <f t="array" ref="D1822">AVERAGE(IF(IMDB_Movies_Cleaned!$A$2:$A$3849=A1822,IMDB_Movies_Cleaned!$N$2:$N$3849))</f>
        <v>5.05</v>
      </c>
    </row>
    <row r="1823" spans="1:4" x14ac:dyDescent="0.25">
      <c r="A1823" s="1" t="s">
        <v>2387</v>
      </c>
      <c r="B1823" s="1">
        <v>7</v>
      </c>
      <c r="D1823" cm="1">
        <f t="array" ref="D1823">AVERAGE(IF(IMDB_Movies_Cleaned!$A$2:$A$3849=A1823,IMDB_Movies_Cleaned!$N$2:$N$3849))</f>
        <v>6.7200000000000006</v>
      </c>
    </row>
    <row r="1824" spans="1:4" x14ac:dyDescent="0.25">
      <c r="A1824" s="1" t="s">
        <v>2688</v>
      </c>
      <c r="B1824" s="1">
        <v>4</v>
      </c>
      <c r="D1824" cm="1">
        <f t="array" ref="D1824">AVERAGE(IF(IMDB_Movies_Cleaned!$A$2:$A$3849=A1824,IMDB_Movies_Cleaned!$N$2:$N$3849))</f>
        <v>5.5166666666666657</v>
      </c>
    </row>
    <row r="1825" spans="1:4" x14ac:dyDescent="0.25">
      <c r="A1825" s="2" t="s">
        <v>2226</v>
      </c>
      <c r="B1825" s="2">
        <v>7.3</v>
      </c>
      <c r="D1825" cm="1">
        <f t="array" ref="D1825">AVERAGE(IF(IMDB_Movies_Cleaned!$A$2:$A$3849=A1825,IMDB_Movies_Cleaned!$N$2:$N$3849))</f>
        <v>7.0333333333333341</v>
      </c>
    </row>
    <row r="1826" spans="1:4" x14ac:dyDescent="0.25">
      <c r="A1826" s="1" t="s">
        <v>1360</v>
      </c>
      <c r="B1826" s="1">
        <v>6.8</v>
      </c>
      <c r="D1826" cm="1">
        <f t="array" ref="D1826">AVERAGE(IF(IMDB_Movies_Cleaned!$A$2:$A$3849=A1826,IMDB_Movies_Cleaned!$N$2:$N$3849))</f>
        <v>6.0750000000000002</v>
      </c>
    </row>
    <row r="1827" spans="1:4" x14ac:dyDescent="0.25">
      <c r="A1827" s="2" t="s">
        <v>1946</v>
      </c>
      <c r="B1827" s="2">
        <v>7</v>
      </c>
      <c r="D1827" cm="1">
        <f t="array" ref="D1827">AVERAGE(IF(IMDB_Movies_Cleaned!$A$2:$A$3849=A1827,IMDB_Movies_Cleaned!$N$2:$N$3849))</f>
        <v>6.839999999999999</v>
      </c>
    </row>
    <row r="1828" spans="1:4" x14ac:dyDescent="0.25">
      <c r="A1828" s="1" t="s">
        <v>2813</v>
      </c>
      <c r="B1828" s="1">
        <v>7.1</v>
      </c>
      <c r="D1828" cm="1">
        <f t="array" ref="D1828">AVERAGE(IF(IMDB_Movies_Cleaned!$A$2:$A$3849=A1828,IMDB_Movies_Cleaned!$N$2:$N$3849))</f>
        <v>6.083333333333333</v>
      </c>
    </row>
    <row r="1829" spans="1:4" x14ac:dyDescent="0.25">
      <c r="A1829" s="2" t="s">
        <v>4194</v>
      </c>
      <c r="B1829" s="2">
        <v>6.9</v>
      </c>
      <c r="D1829" cm="1">
        <f t="array" ref="D1829">AVERAGE(IF(IMDB_Movies_Cleaned!$A$2:$A$3849=A1829,IMDB_Movies_Cleaned!$N$2:$N$3849))</f>
        <v>6.85</v>
      </c>
    </row>
    <row r="1830" spans="1:4" x14ac:dyDescent="0.25">
      <c r="A1830" s="1" t="s">
        <v>2504</v>
      </c>
      <c r="B1830" s="1">
        <v>7.3</v>
      </c>
      <c r="D1830" cm="1">
        <f t="array" ref="D1830">AVERAGE(IF(IMDB_Movies_Cleaned!$A$2:$A$3849=A1830,IMDB_Movies_Cleaned!$N$2:$N$3849))</f>
        <v>6.833333333333333</v>
      </c>
    </row>
    <row r="1831" spans="1:4" x14ac:dyDescent="0.25">
      <c r="A1831" s="1" t="s">
        <v>3744</v>
      </c>
      <c r="B1831" s="1">
        <v>8.1999999999999993</v>
      </c>
      <c r="D1831" cm="1">
        <f t="array" ref="D1831">AVERAGE(IF(IMDB_Movies_Cleaned!$A$2:$A$3849=A1831,IMDB_Movies_Cleaned!$N$2:$N$3849))</f>
        <v>6.9799999999999995</v>
      </c>
    </row>
    <row r="1832" spans="1:4" x14ac:dyDescent="0.25">
      <c r="A1832" s="2" t="s">
        <v>2374</v>
      </c>
      <c r="B1832" s="2">
        <v>7.1</v>
      </c>
      <c r="D1832" cm="1">
        <f t="array" ref="D1832">AVERAGE(IF(IMDB_Movies_Cleaned!$A$2:$A$3849=A1832,IMDB_Movies_Cleaned!$N$2:$N$3849))</f>
        <v>6.7624999999999993</v>
      </c>
    </row>
    <row r="1833" spans="1:4" x14ac:dyDescent="0.25">
      <c r="A1833" s="1" t="s">
        <v>2260</v>
      </c>
      <c r="B1833" s="1">
        <v>7.7</v>
      </c>
      <c r="D1833" cm="1">
        <f t="array" ref="D1833">AVERAGE(IF(IMDB_Movies_Cleaned!$A$2:$A$3849=A1833,IMDB_Movies_Cleaned!$N$2:$N$3849))</f>
        <v>7</v>
      </c>
    </row>
    <row r="1834" spans="1:4" x14ac:dyDescent="0.25">
      <c r="A1834" s="2" t="s">
        <v>3682</v>
      </c>
      <c r="B1834" s="2">
        <v>6.5</v>
      </c>
      <c r="D1834" cm="1">
        <f t="array" ref="D1834">AVERAGE(IF(IMDB_Movies_Cleaned!$A$2:$A$3849=A1834,IMDB_Movies_Cleaned!$N$2:$N$3849))</f>
        <v>6.4749999999999996</v>
      </c>
    </row>
    <row r="1835" spans="1:4" x14ac:dyDescent="0.25">
      <c r="A1835" s="1" t="s">
        <v>2433</v>
      </c>
      <c r="B1835" s="1">
        <v>4.9000000000000004</v>
      </c>
      <c r="D1835" cm="1">
        <f t="array" ref="D1835">AVERAGE(IF(IMDB_Movies_Cleaned!$A$2:$A$3849=A1835,IMDB_Movies_Cleaned!$N$2:$N$3849))</f>
        <v>6.3</v>
      </c>
    </row>
    <row r="1836" spans="1:4" x14ac:dyDescent="0.25">
      <c r="A1836" s="2" t="s">
        <v>4206</v>
      </c>
      <c r="B1836" s="2">
        <v>6.4</v>
      </c>
      <c r="D1836" cm="1">
        <f t="array" ref="D1836">AVERAGE(IF(IMDB_Movies_Cleaned!$A$2:$A$3849=A1836,IMDB_Movies_Cleaned!$N$2:$N$3849))</f>
        <v>6.4</v>
      </c>
    </row>
    <row r="1837" spans="1:4" x14ac:dyDescent="0.25">
      <c r="A1837" s="1" t="s">
        <v>4209</v>
      </c>
      <c r="B1837" s="1">
        <v>5.9</v>
      </c>
      <c r="D1837" cm="1">
        <f t="array" ref="D1837">AVERAGE(IF(IMDB_Movies_Cleaned!$A$2:$A$3849=A1837,IMDB_Movies_Cleaned!$N$2:$N$3849))</f>
        <v>5.9</v>
      </c>
    </row>
    <row r="1838" spans="1:4" x14ac:dyDescent="0.25">
      <c r="A1838" s="2" t="s">
        <v>4211</v>
      </c>
      <c r="B1838" s="2">
        <v>6.2</v>
      </c>
      <c r="D1838" cm="1">
        <f t="array" ref="D1838">AVERAGE(IF(IMDB_Movies_Cleaned!$A$2:$A$3849=A1838,IMDB_Movies_Cleaned!$N$2:$N$3849))</f>
        <v>4.7333333333333334</v>
      </c>
    </row>
    <row r="1839" spans="1:4" x14ac:dyDescent="0.25">
      <c r="A1839" s="1" t="s">
        <v>2083</v>
      </c>
      <c r="B1839" s="1">
        <v>5.8</v>
      </c>
      <c r="D1839" cm="1">
        <f t="array" ref="D1839">AVERAGE(IF(IMDB_Movies_Cleaned!$A$2:$A$3849=A1839,IMDB_Movies_Cleaned!$N$2:$N$3849))</f>
        <v>6.6</v>
      </c>
    </row>
    <row r="1840" spans="1:4" x14ac:dyDescent="0.25">
      <c r="A1840" s="2" t="s">
        <v>3391</v>
      </c>
      <c r="B1840" s="2">
        <v>6.7</v>
      </c>
      <c r="D1840" cm="1">
        <f t="array" ref="D1840">AVERAGE(IF(IMDB_Movies_Cleaned!$A$2:$A$3849=A1840,IMDB_Movies_Cleaned!$N$2:$N$3849))</f>
        <v>6.9874999999999998</v>
      </c>
    </row>
    <row r="1841" spans="1:4" x14ac:dyDescent="0.25">
      <c r="A1841" s="1" t="s">
        <v>4215</v>
      </c>
      <c r="B1841" s="1">
        <v>5.9</v>
      </c>
      <c r="D1841" cm="1">
        <f t="array" ref="D1841">AVERAGE(IF(IMDB_Movies_Cleaned!$A$2:$A$3849=A1841,IMDB_Movies_Cleaned!$N$2:$N$3849))</f>
        <v>5.5500000000000007</v>
      </c>
    </row>
    <row r="1842" spans="1:4" x14ac:dyDescent="0.25">
      <c r="A1842" s="2" t="s">
        <v>4218</v>
      </c>
      <c r="B1842" s="2">
        <v>7.3</v>
      </c>
      <c r="D1842" cm="1">
        <f t="array" ref="D1842">AVERAGE(IF(IMDB_Movies_Cleaned!$A$2:$A$3849=A1842,IMDB_Movies_Cleaned!$N$2:$N$3849))</f>
        <v>7</v>
      </c>
    </row>
    <row r="1843" spans="1:4" x14ac:dyDescent="0.25">
      <c r="A1843" s="2" t="s">
        <v>4220</v>
      </c>
      <c r="B1843" s="2">
        <v>4.0999999999999996</v>
      </c>
      <c r="D1843" cm="1">
        <f t="array" ref="D1843">AVERAGE(IF(IMDB_Movies_Cleaned!$A$2:$A$3849=A1843,IMDB_Movies_Cleaned!$N$2:$N$3849))</f>
        <v>4.0999999999999996</v>
      </c>
    </row>
    <row r="1844" spans="1:4" x14ac:dyDescent="0.25">
      <c r="A1844" s="1" t="s">
        <v>3567</v>
      </c>
      <c r="B1844" s="1">
        <v>4.9000000000000004</v>
      </c>
      <c r="D1844" cm="1">
        <f t="array" ref="D1844">AVERAGE(IF(IMDB_Movies_Cleaned!$A$2:$A$3849=A1844,IMDB_Movies_Cleaned!$N$2:$N$3849))</f>
        <v>5.65</v>
      </c>
    </row>
    <row r="1845" spans="1:4" x14ac:dyDescent="0.25">
      <c r="A1845" s="2" t="s">
        <v>785</v>
      </c>
      <c r="B1845" s="2">
        <v>7.9</v>
      </c>
      <c r="D1845" cm="1">
        <f t="array" ref="D1845">AVERAGE(IF(IMDB_Movies_Cleaned!$A$2:$A$3849=A1845,IMDB_Movies_Cleaned!$N$2:$N$3849))</f>
        <v>6.7714285714285705</v>
      </c>
    </row>
    <row r="1846" spans="1:4" x14ac:dyDescent="0.25">
      <c r="A1846" s="1" t="s">
        <v>2688</v>
      </c>
      <c r="B1846" s="1">
        <v>5.6</v>
      </c>
      <c r="D1846" cm="1">
        <f t="array" ref="D1846">AVERAGE(IF(IMDB_Movies_Cleaned!$A$2:$A$3849=A1846,IMDB_Movies_Cleaned!$N$2:$N$3849))</f>
        <v>5.5166666666666657</v>
      </c>
    </row>
    <row r="1847" spans="1:4" x14ac:dyDescent="0.25">
      <c r="A1847" s="2" t="s">
        <v>4224</v>
      </c>
      <c r="B1847" s="2">
        <v>5.2</v>
      </c>
      <c r="D1847" cm="1">
        <f t="array" ref="D1847">AVERAGE(IF(IMDB_Movies_Cleaned!$A$2:$A$3849=A1847,IMDB_Movies_Cleaned!$N$2:$N$3849))</f>
        <v>5.0500000000000007</v>
      </c>
    </row>
    <row r="1848" spans="1:4" x14ac:dyDescent="0.25">
      <c r="A1848" s="1" t="s">
        <v>4226</v>
      </c>
      <c r="B1848" s="1">
        <v>4.0999999999999996</v>
      </c>
      <c r="D1848" cm="1">
        <f t="array" ref="D1848">AVERAGE(IF(IMDB_Movies_Cleaned!$A$2:$A$3849=A1848,IMDB_Movies_Cleaned!$N$2:$N$3849))</f>
        <v>4.0999999999999996</v>
      </c>
    </row>
    <row r="1849" spans="1:4" x14ac:dyDescent="0.25">
      <c r="A1849" s="2" t="s">
        <v>4004</v>
      </c>
      <c r="B1849" s="2">
        <v>6.6</v>
      </c>
      <c r="D1849" cm="1">
        <f t="array" ref="D1849">AVERAGE(IF(IMDB_Movies_Cleaned!$A$2:$A$3849=A1849,IMDB_Movies_Cleaned!$N$2:$N$3849))</f>
        <v>7.5999999999999988</v>
      </c>
    </row>
    <row r="1850" spans="1:4" x14ac:dyDescent="0.25">
      <c r="A1850" s="1" t="s">
        <v>2112</v>
      </c>
      <c r="B1850" s="1">
        <v>2.9</v>
      </c>
      <c r="D1850" cm="1">
        <f t="array" ref="D1850">AVERAGE(IF(IMDB_Movies_Cleaned!$A$2:$A$3849=A1850,IMDB_Movies_Cleaned!$N$2:$N$3849))</f>
        <v>3</v>
      </c>
    </row>
    <row r="1851" spans="1:4" x14ac:dyDescent="0.25">
      <c r="A1851" s="1" t="s">
        <v>3772</v>
      </c>
      <c r="B1851" s="1">
        <v>6.5</v>
      </c>
      <c r="D1851" cm="1">
        <f t="array" ref="D1851">AVERAGE(IF(IMDB_Movies_Cleaned!$A$2:$A$3849=A1851,IMDB_Movies_Cleaned!$N$2:$N$3849))</f>
        <v>6.9249999999999998</v>
      </c>
    </row>
    <row r="1852" spans="1:4" x14ac:dyDescent="0.25">
      <c r="A1852" s="1" t="s">
        <v>4233</v>
      </c>
      <c r="B1852" s="1">
        <v>7.2</v>
      </c>
      <c r="D1852" cm="1">
        <f t="array" ref="D1852">AVERAGE(IF(IMDB_Movies_Cleaned!$A$2:$A$3849=A1852,IMDB_Movies_Cleaned!$N$2:$N$3849))</f>
        <v>7.2</v>
      </c>
    </row>
    <row r="1853" spans="1:4" x14ac:dyDescent="0.25">
      <c r="A1853" s="2" t="s">
        <v>3937</v>
      </c>
      <c r="B1853" s="2">
        <v>6.8</v>
      </c>
      <c r="D1853" cm="1">
        <f t="array" ref="D1853">AVERAGE(IF(IMDB_Movies_Cleaned!$A$2:$A$3849=A1853,IMDB_Movies_Cleaned!$N$2:$N$3849))</f>
        <v>7.3272727272727272</v>
      </c>
    </row>
    <row r="1854" spans="1:4" x14ac:dyDescent="0.25">
      <c r="A1854" s="1" t="s">
        <v>4236</v>
      </c>
      <c r="B1854" s="1">
        <v>7.8</v>
      </c>
      <c r="D1854" cm="1">
        <f t="array" ref="D1854">AVERAGE(IF(IMDB_Movies_Cleaned!$A$2:$A$3849=A1854,IMDB_Movies_Cleaned!$N$2:$N$3849))</f>
        <v>7.8</v>
      </c>
    </row>
    <row r="1855" spans="1:4" x14ac:dyDescent="0.25">
      <c r="A1855" s="2" t="s">
        <v>4239</v>
      </c>
      <c r="B1855" s="2">
        <v>6.7</v>
      </c>
      <c r="D1855" cm="1">
        <f t="array" ref="D1855">AVERAGE(IF(IMDB_Movies_Cleaned!$A$2:$A$3849=A1855,IMDB_Movies_Cleaned!$N$2:$N$3849))</f>
        <v>7</v>
      </c>
    </row>
    <row r="1856" spans="1:4" x14ac:dyDescent="0.25">
      <c r="A1856" s="2" t="s">
        <v>4108</v>
      </c>
      <c r="B1856" s="2">
        <v>7.1</v>
      </c>
      <c r="D1856" cm="1">
        <f t="array" ref="D1856">AVERAGE(IF(IMDB_Movies_Cleaned!$A$2:$A$3849=A1856,IMDB_Movies_Cleaned!$N$2:$N$3849))</f>
        <v>6.8</v>
      </c>
    </row>
    <row r="1857" spans="1:4" x14ac:dyDescent="0.25">
      <c r="A1857" s="1" t="s">
        <v>1833</v>
      </c>
      <c r="B1857" s="1">
        <v>5.7</v>
      </c>
      <c r="D1857" cm="1">
        <f t="array" ref="D1857">AVERAGE(IF(IMDB_Movies_Cleaned!$A$2:$A$3849=A1857,IMDB_Movies_Cleaned!$N$2:$N$3849))</f>
        <v>6.8833333333333329</v>
      </c>
    </row>
    <row r="1858" spans="1:4" x14ac:dyDescent="0.25">
      <c r="A1858" s="2" t="s">
        <v>111</v>
      </c>
      <c r="B1858" s="2">
        <v>5.3</v>
      </c>
      <c r="D1858" cm="1">
        <f t="array" ref="D1858">AVERAGE(IF(IMDB_Movies_Cleaned!$A$2:$A$3849=A1858,IMDB_Movies_Cleaned!$N$2:$N$3849))</f>
        <v>7.0705882352941174</v>
      </c>
    </row>
    <row r="1859" spans="1:4" x14ac:dyDescent="0.25">
      <c r="A1859" s="1" t="s">
        <v>4245</v>
      </c>
      <c r="B1859" s="1">
        <v>6.5</v>
      </c>
      <c r="D1859" cm="1">
        <f t="array" ref="D1859">AVERAGE(IF(IMDB_Movies_Cleaned!$A$2:$A$3849=A1859,IMDB_Movies_Cleaned!$N$2:$N$3849))</f>
        <v>6.5</v>
      </c>
    </row>
    <row r="1860" spans="1:4" x14ac:dyDescent="0.25">
      <c r="A1860" s="1" t="s">
        <v>2609</v>
      </c>
      <c r="B1860" s="1">
        <v>7.7</v>
      </c>
      <c r="D1860" cm="1">
        <f t="array" ref="D1860">AVERAGE(IF(IMDB_Movies_Cleaned!$A$2:$A$3849=A1860,IMDB_Movies_Cleaned!$N$2:$N$3849))</f>
        <v>7.0874999999999995</v>
      </c>
    </row>
    <row r="1861" spans="1:4" x14ac:dyDescent="0.25">
      <c r="A1861" s="2" t="s">
        <v>2099</v>
      </c>
      <c r="B1861" s="2">
        <v>6.1</v>
      </c>
      <c r="D1861" cm="1">
        <f t="array" ref="D1861">AVERAGE(IF(IMDB_Movies_Cleaned!$A$2:$A$3849=A1861,IMDB_Movies_Cleaned!$N$2:$N$3849))</f>
        <v>6.5666666666666664</v>
      </c>
    </row>
    <row r="1862" spans="1:4" x14ac:dyDescent="0.25">
      <c r="A1862" s="1" t="s">
        <v>566</v>
      </c>
      <c r="B1862" s="1">
        <v>7.3</v>
      </c>
      <c r="D1862" cm="1">
        <f t="array" ref="D1862">AVERAGE(IF(IMDB_Movies_Cleaned!$A$2:$A$3849=A1862,IMDB_Movies_Cleaned!$N$2:$N$3849))</f>
        <v>6.5999999999999988</v>
      </c>
    </row>
    <row r="1863" spans="1:4" x14ac:dyDescent="0.25">
      <c r="A1863" s="2" t="s">
        <v>933</v>
      </c>
      <c r="B1863" s="2">
        <v>7.2</v>
      </c>
      <c r="D1863" cm="1">
        <f t="array" ref="D1863">AVERAGE(IF(IMDB_Movies_Cleaned!$A$2:$A$3849=A1863,IMDB_Movies_Cleaned!$N$2:$N$3849))</f>
        <v>6.85</v>
      </c>
    </row>
    <row r="1864" spans="1:4" x14ac:dyDescent="0.25">
      <c r="A1864" s="1" t="s">
        <v>983</v>
      </c>
      <c r="B1864" s="1">
        <v>5.3</v>
      </c>
      <c r="D1864" cm="1">
        <f t="array" ref="D1864">AVERAGE(IF(IMDB_Movies_Cleaned!$A$2:$A$3849=A1864,IMDB_Movies_Cleaned!$N$2:$N$3849))</f>
        <v>5.3</v>
      </c>
    </row>
    <row r="1865" spans="1:4" x14ac:dyDescent="0.25">
      <c r="A1865" s="2" t="s">
        <v>2877</v>
      </c>
      <c r="B1865" s="2">
        <v>6.1</v>
      </c>
      <c r="D1865" cm="1">
        <f t="array" ref="D1865">AVERAGE(IF(IMDB_Movies_Cleaned!$A$2:$A$3849=A1865,IMDB_Movies_Cleaned!$N$2:$N$3849))</f>
        <v>6.1090909090909093</v>
      </c>
    </row>
    <row r="1866" spans="1:4" x14ac:dyDescent="0.25">
      <c r="A1866" s="1" t="s">
        <v>3744</v>
      </c>
      <c r="B1866" s="1">
        <v>5.8</v>
      </c>
      <c r="D1866" cm="1">
        <f t="array" ref="D1866">AVERAGE(IF(IMDB_Movies_Cleaned!$A$2:$A$3849=A1866,IMDB_Movies_Cleaned!$N$2:$N$3849))</f>
        <v>6.9799999999999995</v>
      </c>
    </row>
    <row r="1867" spans="1:4" x14ac:dyDescent="0.25">
      <c r="A1867" s="2" t="s">
        <v>719</v>
      </c>
      <c r="B1867" s="2">
        <v>5.7</v>
      </c>
      <c r="D1867" cm="1">
        <f t="array" ref="D1867">AVERAGE(IF(IMDB_Movies_Cleaned!$A$2:$A$3849=A1867,IMDB_Movies_Cleaned!$N$2:$N$3849))</f>
        <v>6.05</v>
      </c>
    </row>
    <row r="1868" spans="1:4" x14ac:dyDescent="0.25">
      <c r="A1868" s="1" t="s">
        <v>3136</v>
      </c>
      <c r="B1868" s="1">
        <v>6.7</v>
      </c>
      <c r="D1868" cm="1">
        <f t="array" ref="D1868">AVERAGE(IF(IMDB_Movies_Cleaned!$A$2:$A$3849=A1868,IMDB_Movies_Cleaned!$N$2:$N$3849))</f>
        <v>6.6999999999999993</v>
      </c>
    </row>
    <row r="1869" spans="1:4" x14ac:dyDescent="0.25">
      <c r="A1869" s="2" t="s">
        <v>4257</v>
      </c>
      <c r="B1869" s="2">
        <v>6.5</v>
      </c>
      <c r="D1869" cm="1">
        <f t="array" ref="D1869">AVERAGE(IF(IMDB_Movies_Cleaned!$A$2:$A$3849=A1869,IMDB_Movies_Cleaned!$N$2:$N$3849))</f>
        <v>6.5</v>
      </c>
    </row>
    <row r="1870" spans="1:4" x14ac:dyDescent="0.25">
      <c r="A1870" s="1" t="s">
        <v>1295</v>
      </c>
      <c r="B1870" s="1">
        <v>7.2</v>
      </c>
      <c r="D1870" cm="1">
        <f t="array" ref="D1870">AVERAGE(IF(IMDB_Movies_Cleaned!$A$2:$A$3849=A1870,IMDB_Movies_Cleaned!$N$2:$N$3849))</f>
        <v>6.6571428571428575</v>
      </c>
    </row>
    <row r="1871" spans="1:4" x14ac:dyDescent="0.25">
      <c r="A1871" s="2" t="s">
        <v>1399</v>
      </c>
      <c r="B1871" s="2">
        <v>7.6</v>
      </c>
      <c r="D1871" cm="1">
        <f t="array" ref="D1871">AVERAGE(IF(IMDB_Movies_Cleaned!$A$2:$A$3849=A1871,IMDB_Movies_Cleaned!$N$2:$N$3849))</f>
        <v>7.3285714285714283</v>
      </c>
    </row>
    <row r="1872" spans="1:4" x14ac:dyDescent="0.25">
      <c r="A1872" s="1" t="s">
        <v>3472</v>
      </c>
      <c r="B1872" s="1">
        <v>4.5999999999999996</v>
      </c>
      <c r="D1872" cm="1">
        <f t="array" ref="D1872">AVERAGE(IF(IMDB_Movies_Cleaned!$A$2:$A$3849=A1872,IMDB_Movies_Cleaned!$N$2:$N$3849))</f>
        <v>5.6999999999999993</v>
      </c>
    </row>
    <row r="1873" spans="1:4" x14ac:dyDescent="0.25">
      <c r="A1873" s="2" t="s">
        <v>2358</v>
      </c>
      <c r="B1873" s="2">
        <v>6.9</v>
      </c>
      <c r="D1873" cm="1">
        <f t="array" ref="D1873">AVERAGE(IF(IMDB_Movies_Cleaned!$A$2:$A$3849=A1873,IMDB_Movies_Cleaned!$N$2:$N$3849))</f>
        <v>6.9</v>
      </c>
    </row>
    <row r="1874" spans="1:4" x14ac:dyDescent="0.25">
      <c r="A1874" s="1" t="s">
        <v>3203</v>
      </c>
      <c r="B1874" s="1">
        <v>6.6</v>
      </c>
      <c r="D1874" cm="1">
        <f t="array" ref="D1874">AVERAGE(IF(IMDB_Movies_Cleaned!$A$2:$A$3849=A1874,IMDB_Movies_Cleaned!$N$2:$N$3849))</f>
        <v>6.7799999999999994</v>
      </c>
    </row>
    <row r="1875" spans="1:4" x14ac:dyDescent="0.25">
      <c r="A1875" s="2" t="s">
        <v>4264</v>
      </c>
      <c r="B1875" s="2">
        <v>6.3</v>
      </c>
      <c r="D1875" cm="1">
        <f t="array" ref="D1875">AVERAGE(IF(IMDB_Movies_Cleaned!$A$2:$A$3849=A1875,IMDB_Movies_Cleaned!$N$2:$N$3849))</f>
        <v>6.5666666666666664</v>
      </c>
    </row>
    <row r="1876" spans="1:4" x14ac:dyDescent="0.25">
      <c r="A1876" s="1" t="s">
        <v>786</v>
      </c>
      <c r="B1876" s="1">
        <v>6.2</v>
      </c>
      <c r="D1876" cm="1">
        <f t="array" ref="D1876">AVERAGE(IF(IMDB_Movies_Cleaned!$A$2:$A$3849=A1876,IMDB_Movies_Cleaned!$N$2:$N$3849))</f>
        <v>6.2</v>
      </c>
    </row>
    <row r="1877" spans="1:4" x14ac:dyDescent="0.25">
      <c r="A1877" s="2" t="s">
        <v>4268</v>
      </c>
      <c r="B1877" s="2">
        <v>5.3</v>
      </c>
      <c r="D1877" cm="1">
        <f t="array" ref="D1877">AVERAGE(IF(IMDB_Movies_Cleaned!$A$2:$A$3849=A1877,IMDB_Movies_Cleaned!$N$2:$N$3849))</f>
        <v>5.9499999999999993</v>
      </c>
    </row>
    <row r="1878" spans="1:4" x14ac:dyDescent="0.25">
      <c r="A1878" s="1" t="s">
        <v>756</v>
      </c>
      <c r="B1878" s="1">
        <v>7.3</v>
      </c>
      <c r="D1878" cm="1">
        <f t="array" ref="D1878">AVERAGE(IF(IMDB_Movies_Cleaned!$A$2:$A$3849=A1878,IMDB_Movies_Cleaned!$N$2:$N$3849))</f>
        <v>7.0749999999999993</v>
      </c>
    </row>
    <row r="1879" spans="1:4" x14ac:dyDescent="0.25">
      <c r="A1879" s="2" t="s">
        <v>1530</v>
      </c>
      <c r="B1879" s="2">
        <v>5.6</v>
      </c>
      <c r="D1879" cm="1">
        <f t="array" ref="D1879">AVERAGE(IF(IMDB_Movies_Cleaned!$A$2:$A$3849=A1879,IMDB_Movies_Cleaned!$N$2:$N$3849))</f>
        <v>6</v>
      </c>
    </row>
    <row r="1880" spans="1:4" x14ac:dyDescent="0.25">
      <c r="A1880" s="1" t="s">
        <v>1898</v>
      </c>
      <c r="B1880" s="1">
        <v>6.2</v>
      </c>
      <c r="D1880" cm="1">
        <f t="array" ref="D1880">AVERAGE(IF(IMDB_Movies_Cleaned!$A$2:$A$3849=A1880,IMDB_Movies_Cleaned!$N$2:$N$3849))</f>
        <v>5.55</v>
      </c>
    </row>
    <row r="1881" spans="1:4" x14ac:dyDescent="0.25">
      <c r="A1881" s="2" t="s">
        <v>4275</v>
      </c>
      <c r="B1881" s="2">
        <v>5.2</v>
      </c>
      <c r="D1881" cm="1">
        <f t="array" ref="D1881">AVERAGE(IF(IMDB_Movies_Cleaned!$A$2:$A$3849=A1881,IMDB_Movies_Cleaned!$N$2:$N$3849))</f>
        <v>6.5250000000000004</v>
      </c>
    </row>
    <row r="1882" spans="1:4" x14ac:dyDescent="0.25">
      <c r="A1882" s="1" t="s">
        <v>1971</v>
      </c>
      <c r="B1882" s="1">
        <v>5.3</v>
      </c>
      <c r="D1882" cm="1">
        <f t="array" ref="D1882">AVERAGE(IF(IMDB_Movies_Cleaned!$A$2:$A$3849=A1882,IMDB_Movies_Cleaned!$N$2:$N$3849))</f>
        <v>5.5333333333333341</v>
      </c>
    </row>
    <row r="1883" spans="1:4" x14ac:dyDescent="0.25">
      <c r="A1883" s="2" t="s">
        <v>1556</v>
      </c>
      <c r="B1883" s="2">
        <v>5.4</v>
      </c>
      <c r="D1883" cm="1">
        <f t="array" ref="D1883">AVERAGE(IF(IMDB_Movies_Cleaned!$A$2:$A$3849=A1883,IMDB_Movies_Cleaned!$N$2:$N$3849))</f>
        <v>5.9</v>
      </c>
    </row>
    <row r="1884" spans="1:4" x14ac:dyDescent="0.25">
      <c r="A1884" s="1" t="s">
        <v>4281</v>
      </c>
      <c r="B1884" s="1">
        <v>4.9000000000000004</v>
      </c>
      <c r="D1884" cm="1">
        <f t="array" ref="D1884">AVERAGE(IF(IMDB_Movies_Cleaned!$A$2:$A$3849=A1884,IMDB_Movies_Cleaned!$N$2:$N$3849))</f>
        <v>6.3999999999999995</v>
      </c>
    </row>
    <row r="1885" spans="1:4" x14ac:dyDescent="0.25">
      <c r="A1885" s="2" t="s">
        <v>3337</v>
      </c>
      <c r="B1885" s="2">
        <v>5.5</v>
      </c>
      <c r="D1885" cm="1">
        <f t="array" ref="D1885">AVERAGE(IF(IMDB_Movies_Cleaned!$A$2:$A$3849=A1885,IMDB_Movies_Cleaned!$N$2:$N$3849))</f>
        <v>6.2250000000000005</v>
      </c>
    </row>
    <row r="1886" spans="1:4" x14ac:dyDescent="0.25">
      <c r="A1886" s="1" t="s">
        <v>71</v>
      </c>
      <c r="B1886" s="1">
        <v>6.7</v>
      </c>
      <c r="D1886" cm="1">
        <f t="array" ref="D1886">AVERAGE(IF(IMDB_Movies_Cleaned!$A$2:$A$3849=A1886,IMDB_Movies_Cleaned!$N$2:$N$3849))</f>
        <v>6.4</v>
      </c>
    </row>
    <row r="1887" spans="1:4" x14ac:dyDescent="0.25">
      <c r="A1887" s="2" t="s">
        <v>3788</v>
      </c>
      <c r="B1887" s="2">
        <v>3.9</v>
      </c>
      <c r="D1887" cm="1">
        <f t="array" ref="D1887">AVERAGE(IF(IMDB_Movies_Cleaned!$A$2:$A$3849=A1887,IMDB_Movies_Cleaned!$N$2:$N$3849))</f>
        <v>3.9</v>
      </c>
    </row>
    <row r="1888" spans="1:4" x14ac:dyDescent="0.25">
      <c r="A1888" s="1" t="s">
        <v>4286</v>
      </c>
      <c r="B1888" s="1">
        <v>7.2</v>
      </c>
      <c r="D1888" cm="1">
        <f t="array" ref="D1888">AVERAGE(IF(IMDB_Movies_Cleaned!$A$2:$A$3849=A1888,IMDB_Movies_Cleaned!$N$2:$N$3849))</f>
        <v>7.2</v>
      </c>
    </row>
    <row r="1889" spans="1:4" x14ac:dyDescent="0.25">
      <c r="A1889" s="2" t="s">
        <v>4290</v>
      </c>
      <c r="B1889" s="2">
        <v>5.0999999999999996</v>
      </c>
      <c r="D1889" cm="1">
        <f t="array" ref="D1889">AVERAGE(IF(IMDB_Movies_Cleaned!$A$2:$A$3849=A1889,IMDB_Movies_Cleaned!$N$2:$N$3849))</f>
        <v>5.0999999999999996</v>
      </c>
    </row>
    <row r="1890" spans="1:4" x14ac:dyDescent="0.25">
      <c r="A1890" s="1" t="s">
        <v>3443</v>
      </c>
      <c r="B1890" s="1">
        <v>6.5</v>
      </c>
      <c r="D1890" cm="1">
        <f t="array" ref="D1890">AVERAGE(IF(IMDB_Movies_Cleaned!$A$2:$A$3849=A1890,IMDB_Movies_Cleaned!$N$2:$N$3849))</f>
        <v>6.9250000000000007</v>
      </c>
    </row>
    <row r="1891" spans="1:4" x14ac:dyDescent="0.25">
      <c r="A1891" s="2" t="s">
        <v>3440</v>
      </c>
      <c r="B1891" s="2">
        <v>8.1999999999999993</v>
      </c>
      <c r="D1891" cm="1">
        <f t="array" ref="D1891">AVERAGE(IF(IMDB_Movies_Cleaned!$A$2:$A$3849=A1891,IMDB_Movies_Cleaned!$N$2:$N$3849))</f>
        <v>8.2249999999999996</v>
      </c>
    </row>
    <row r="1892" spans="1:4" x14ac:dyDescent="0.25">
      <c r="A1892" s="1" t="s">
        <v>2024</v>
      </c>
      <c r="B1892" s="1">
        <v>7.7</v>
      </c>
      <c r="D1892" cm="1">
        <f t="array" ref="D1892">AVERAGE(IF(IMDB_Movies_Cleaned!$A$2:$A$3849=A1892,IMDB_Movies_Cleaned!$N$2:$N$3849))</f>
        <v>6.833333333333333</v>
      </c>
    </row>
    <row r="1893" spans="1:4" x14ac:dyDescent="0.25">
      <c r="A1893" s="2" t="s">
        <v>100</v>
      </c>
      <c r="B1893" s="2">
        <v>7.2</v>
      </c>
      <c r="D1893" cm="1">
        <f t="array" ref="D1893">AVERAGE(IF(IMDB_Movies_Cleaned!$A$2:$A$3849=A1893,IMDB_Movies_Cleaned!$N$2:$N$3849))</f>
        <v>7.6750000000000007</v>
      </c>
    </row>
    <row r="1894" spans="1:4" x14ac:dyDescent="0.25">
      <c r="A1894" s="1" t="s">
        <v>850</v>
      </c>
      <c r="B1894" s="1">
        <v>6.1</v>
      </c>
      <c r="D1894" cm="1">
        <f t="array" ref="D1894">AVERAGE(IF(IMDB_Movies_Cleaned!$A$2:$A$3849=A1894,IMDB_Movies_Cleaned!$N$2:$N$3849))</f>
        <v>6.0428571428571427</v>
      </c>
    </row>
    <row r="1895" spans="1:4" x14ac:dyDescent="0.25">
      <c r="A1895" s="2" t="s">
        <v>3218</v>
      </c>
      <c r="B1895" s="2">
        <v>8.8000000000000007</v>
      </c>
      <c r="D1895" cm="1">
        <f t="array" ref="D1895">AVERAGE(IF(IMDB_Movies_Cleaned!$A$2:$A$3849=A1895,IMDB_Movies_Cleaned!$N$2:$N$3849))</f>
        <v>7.5</v>
      </c>
    </row>
    <row r="1896" spans="1:4" x14ac:dyDescent="0.25">
      <c r="A1896" s="1" t="s">
        <v>169</v>
      </c>
      <c r="B1896" s="1">
        <v>6.8</v>
      </c>
      <c r="D1896" cm="1">
        <f t="array" ref="D1896">AVERAGE(IF(IMDB_Movies_Cleaned!$A$2:$A$3849=A1896,IMDB_Movies_Cleaned!$N$2:$N$3849))</f>
        <v>6.6384615384615397</v>
      </c>
    </row>
    <row r="1897" spans="1:4" x14ac:dyDescent="0.25">
      <c r="A1897" s="2" t="s">
        <v>2629</v>
      </c>
      <c r="B1897" s="2">
        <v>6.8</v>
      </c>
      <c r="D1897" cm="1">
        <f t="array" ref="D1897">AVERAGE(IF(IMDB_Movies_Cleaned!$A$2:$A$3849=A1897,IMDB_Movies_Cleaned!$N$2:$N$3849))</f>
        <v>5.26</v>
      </c>
    </row>
    <row r="1898" spans="1:4" x14ac:dyDescent="0.25">
      <c r="A1898" s="1" t="s">
        <v>2556</v>
      </c>
      <c r="B1898" s="1">
        <v>6.7</v>
      </c>
      <c r="D1898" cm="1">
        <f t="array" ref="D1898">AVERAGE(IF(IMDB_Movies_Cleaned!$A$2:$A$3849=A1898,IMDB_Movies_Cleaned!$N$2:$N$3849))</f>
        <v>5.2750000000000004</v>
      </c>
    </row>
    <row r="1899" spans="1:4" x14ac:dyDescent="0.25">
      <c r="A1899" s="2" t="s">
        <v>1667</v>
      </c>
      <c r="B1899" s="2">
        <v>7.1</v>
      </c>
      <c r="D1899" cm="1">
        <f t="array" ref="D1899">AVERAGE(IF(IMDB_Movies_Cleaned!$A$2:$A$3849=A1899,IMDB_Movies_Cleaned!$N$2:$N$3849))</f>
        <v>6.6749999999999998</v>
      </c>
    </row>
    <row r="1900" spans="1:4" x14ac:dyDescent="0.25">
      <c r="A1900" s="1" t="s">
        <v>742</v>
      </c>
      <c r="B1900" s="1">
        <v>7.1</v>
      </c>
      <c r="D1900" cm="1">
        <f t="array" ref="D1900">AVERAGE(IF(IMDB_Movies_Cleaned!$A$2:$A$3849=A1900,IMDB_Movies_Cleaned!$N$2:$N$3849))</f>
        <v>6.6750000000000007</v>
      </c>
    </row>
    <row r="1901" spans="1:4" x14ac:dyDescent="0.25">
      <c r="A1901" s="2" t="s">
        <v>561</v>
      </c>
      <c r="B1901" s="2">
        <v>6.1</v>
      </c>
      <c r="D1901" cm="1">
        <f t="array" ref="D1901">AVERAGE(IF(IMDB_Movies_Cleaned!$A$2:$A$3849=A1901,IMDB_Movies_Cleaned!$N$2:$N$3849))</f>
        <v>6.35</v>
      </c>
    </row>
    <row r="1902" spans="1:4" x14ac:dyDescent="0.25">
      <c r="A1902" s="1" t="s">
        <v>941</v>
      </c>
      <c r="B1902" s="1">
        <v>8</v>
      </c>
      <c r="D1902" cm="1">
        <f t="array" ref="D1902">AVERAGE(IF(IMDB_Movies_Cleaned!$A$2:$A$3849=A1902,IMDB_Movies_Cleaned!$N$2:$N$3849))</f>
        <v>7.5750000000000002</v>
      </c>
    </row>
    <row r="1903" spans="1:4" x14ac:dyDescent="0.25">
      <c r="A1903" s="2" t="s">
        <v>1689</v>
      </c>
      <c r="B1903" s="2">
        <v>7.5</v>
      </c>
      <c r="D1903" cm="1">
        <f t="array" ref="D1903">AVERAGE(IF(IMDB_Movies_Cleaned!$A$2:$A$3849=A1903,IMDB_Movies_Cleaned!$N$2:$N$3849))</f>
        <v>7.5</v>
      </c>
    </row>
    <row r="1904" spans="1:4" x14ac:dyDescent="0.25">
      <c r="A1904" s="1" t="s">
        <v>2115</v>
      </c>
      <c r="B1904" s="1">
        <v>6.6</v>
      </c>
      <c r="D1904" cm="1">
        <f t="array" ref="D1904">AVERAGE(IF(IMDB_Movies_Cleaned!$A$2:$A$3849=A1904,IMDB_Movies_Cleaned!$N$2:$N$3849))</f>
        <v>6.8000000000000007</v>
      </c>
    </row>
    <row r="1905" spans="1:4" x14ac:dyDescent="0.25">
      <c r="A1905" s="2" t="s">
        <v>4308</v>
      </c>
      <c r="B1905" s="2">
        <v>5.4</v>
      </c>
      <c r="D1905" cm="1">
        <f t="array" ref="D1905">AVERAGE(IF(IMDB_Movies_Cleaned!$A$2:$A$3849=A1905,IMDB_Movies_Cleaned!$N$2:$N$3849))</f>
        <v>5.4</v>
      </c>
    </row>
    <row r="1906" spans="1:4" x14ac:dyDescent="0.25">
      <c r="A1906" s="1" t="s">
        <v>2193</v>
      </c>
      <c r="B1906" s="1">
        <v>6.1</v>
      </c>
      <c r="D1906" cm="1">
        <f t="array" ref="D1906">AVERAGE(IF(IMDB_Movies_Cleaned!$A$2:$A$3849=A1906,IMDB_Movies_Cleaned!$N$2:$N$3849))</f>
        <v>6.0200000000000005</v>
      </c>
    </row>
    <row r="1907" spans="1:4" x14ac:dyDescent="0.25">
      <c r="A1907" s="1" t="s">
        <v>4312</v>
      </c>
      <c r="B1907" s="1">
        <v>5.6</v>
      </c>
      <c r="D1907" cm="1">
        <f t="array" ref="D1907">AVERAGE(IF(IMDB_Movies_Cleaned!$A$2:$A$3849=A1907,IMDB_Movies_Cleaned!$N$2:$N$3849))</f>
        <v>5.6</v>
      </c>
    </row>
    <row r="1908" spans="1:4" x14ac:dyDescent="0.25">
      <c r="A1908" s="2" t="s">
        <v>807</v>
      </c>
      <c r="B1908" s="2">
        <v>5.8</v>
      </c>
      <c r="D1908" cm="1">
        <f t="array" ref="D1908">AVERAGE(IF(IMDB_Movies_Cleaned!$A$2:$A$3849=A1908,IMDB_Movies_Cleaned!$N$2:$N$3849))</f>
        <v>6.7062499999999998</v>
      </c>
    </row>
    <row r="1909" spans="1:4" x14ac:dyDescent="0.25">
      <c r="A1909" s="1" t="s">
        <v>4315</v>
      </c>
      <c r="B1909" s="1">
        <v>2.8</v>
      </c>
      <c r="D1909" cm="1">
        <f t="array" ref="D1909">AVERAGE(IF(IMDB_Movies_Cleaned!$A$2:$A$3849=A1909,IMDB_Movies_Cleaned!$N$2:$N$3849))</f>
        <v>2.8</v>
      </c>
    </row>
    <row r="1910" spans="1:4" x14ac:dyDescent="0.25">
      <c r="A1910" s="2" t="s">
        <v>4318</v>
      </c>
      <c r="B1910" s="2">
        <v>6.7</v>
      </c>
      <c r="D1910" cm="1">
        <f t="array" ref="D1910">AVERAGE(IF(IMDB_Movies_Cleaned!$A$2:$A$3849=A1910,IMDB_Movies_Cleaned!$N$2:$N$3849))</f>
        <v>6.7</v>
      </c>
    </row>
    <row r="1911" spans="1:4" x14ac:dyDescent="0.25">
      <c r="A1911" s="1" t="s">
        <v>4320</v>
      </c>
      <c r="B1911" s="1">
        <v>5.0999999999999996</v>
      </c>
      <c r="D1911" cm="1">
        <f t="array" ref="D1911">AVERAGE(IF(IMDB_Movies_Cleaned!$A$2:$A$3849=A1911,IMDB_Movies_Cleaned!$N$2:$N$3849))</f>
        <v>5.0999999999999996</v>
      </c>
    </row>
    <row r="1912" spans="1:4" x14ac:dyDescent="0.25">
      <c r="A1912" s="2" t="s">
        <v>2374</v>
      </c>
      <c r="B1912" s="2">
        <v>7.2</v>
      </c>
      <c r="D1912" cm="1">
        <f t="array" ref="D1912">AVERAGE(IF(IMDB_Movies_Cleaned!$A$2:$A$3849=A1912,IMDB_Movies_Cleaned!$N$2:$N$3849))</f>
        <v>6.7624999999999993</v>
      </c>
    </row>
    <row r="1913" spans="1:4" x14ac:dyDescent="0.25">
      <c r="A1913" s="1" t="s">
        <v>2720</v>
      </c>
      <c r="B1913" s="1">
        <v>6</v>
      </c>
      <c r="D1913" cm="1">
        <f t="array" ref="D1913">AVERAGE(IF(IMDB_Movies_Cleaned!$A$2:$A$3849=A1913,IMDB_Movies_Cleaned!$N$2:$N$3849))</f>
        <v>5.625</v>
      </c>
    </row>
    <row r="1914" spans="1:4" x14ac:dyDescent="0.25">
      <c r="A1914" s="1" t="s">
        <v>4326</v>
      </c>
      <c r="B1914" s="1">
        <v>6.7</v>
      </c>
      <c r="D1914" cm="1">
        <f t="array" ref="D1914">AVERAGE(IF(IMDB_Movies_Cleaned!$A$2:$A$3849=A1914,IMDB_Movies_Cleaned!$N$2:$N$3849))</f>
        <v>6.45</v>
      </c>
    </row>
    <row r="1915" spans="1:4" x14ac:dyDescent="0.25">
      <c r="A1915" s="1" t="s">
        <v>2609</v>
      </c>
      <c r="B1915" s="1">
        <v>6.2</v>
      </c>
      <c r="D1915" cm="1">
        <f t="array" ref="D1915">AVERAGE(IF(IMDB_Movies_Cleaned!$A$2:$A$3849=A1915,IMDB_Movies_Cleaned!$N$2:$N$3849))</f>
        <v>7.0874999999999995</v>
      </c>
    </row>
    <row r="1916" spans="1:4" x14ac:dyDescent="0.25">
      <c r="A1916" s="1" t="s">
        <v>4330</v>
      </c>
      <c r="B1916" s="1">
        <v>6.2</v>
      </c>
      <c r="D1916" cm="1">
        <f t="array" ref="D1916">AVERAGE(IF(IMDB_Movies_Cleaned!$A$2:$A$3849=A1916,IMDB_Movies_Cleaned!$N$2:$N$3849))</f>
        <v>6.4499999999999993</v>
      </c>
    </row>
    <row r="1917" spans="1:4" x14ac:dyDescent="0.25">
      <c r="A1917" s="1" t="s">
        <v>1725</v>
      </c>
      <c r="B1917" s="1">
        <v>6.8</v>
      </c>
      <c r="D1917" cm="1">
        <f t="array" ref="D1917">AVERAGE(IF(IMDB_Movies_Cleaned!$A$2:$A$3849=A1917,IMDB_Movies_Cleaned!$N$2:$N$3849))</f>
        <v>6.5250000000000004</v>
      </c>
    </row>
    <row r="1918" spans="1:4" x14ac:dyDescent="0.25">
      <c r="A1918" s="2" t="s">
        <v>4336</v>
      </c>
      <c r="B1918" s="2">
        <v>7.1</v>
      </c>
      <c r="D1918" cm="1">
        <f t="array" ref="D1918">AVERAGE(IF(IMDB_Movies_Cleaned!$A$2:$A$3849=A1918,IMDB_Movies_Cleaned!$N$2:$N$3849))</f>
        <v>7.6333333333333329</v>
      </c>
    </row>
    <row r="1919" spans="1:4" x14ac:dyDescent="0.25">
      <c r="A1919" s="1" t="s">
        <v>4339</v>
      </c>
      <c r="B1919" s="1">
        <v>7.1</v>
      </c>
      <c r="D1919" cm="1">
        <f t="array" ref="D1919">AVERAGE(IF(IMDB_Movies_Cleaned!$A$2:$A$3849=A1919,IMDB_Movies_Cleaned!$N$2:$N$3849))</f>
        <v>7.1</v>
      </c>
    </row>
    <row r="1920" spans="1:4" x14ac:dyDescent="0.25">
      <c r="A1920" s="2" t="s">
        <v>1542</v>
      </c>
      <c r="B1920" s="2">
        <v>7</v>
      </c>
      <c r="D1920" cm="1">
        <f t="array" ref="D1920">AVERAGE(IF(IMDB_Movies_Cleaned!$A$2:$A$3849=A1920,IMDB_Movies_Cleaned!$N$2:$N$3849))</f>
        <v>6.4333333333333336</v>
      </c>
    </row>
    <row r="1921" spans="1:4" x14ac:dyDescent="0.25">
      <c r="A1921" s="1" t="s">
        <v>1711</v>
      </c>
      <c r="B1921" s="1">
        <v>7.1</v>
      </c>
      <c r="D1921" cm="1">
        <f t="array" ref="D1921">AVERAGE(IF(IMDB_Movies_Cleaned!$A$2:$A$3849=A1921,IMDB_Movies_Cleaned!$N$2:$N$3849))</f>
        <v>6.2444444444444445</v>
      </c>
    </row>
    <row r="1922" spans="1:4" x14ac:dyDescent="0.25">
      <c r="A1922" s="2" t="s">
        <v>2019</v>
      </c>
      <c r="B1922" s="2">
        <v>6.4</v>
      </c>
      <c r="D1922" cm="1">
        <f t="array" ref="D1922">AVERAGE(IF(IMDB_Movies_Cleaned!$A$2:$A$3849=A1922,IMDB_Movies_Cleaned!$N$2:$N$3849))</f>
        <v>5.6333333333333329</v>
      </c>
    </row>
    <row r="1923" spans="1:4" x14ac:dyDescent="0.25">
      <c r="A1923" s="1" t="s">
        <v>1066</v>
      </c>
      <c r="B1923" s="1">
        <v>7</v>
      </c>
      <c r="D1923" cm="1">
        <f t="array" ref="D1923">AVERAGE(IF(IMDB_Movies_Cleaned!$A$2:$A$3849=A1923,IMDB_Movies_Cleaned!$N$2:$N$3849))</f>
        <v>7.05</v>
      </c>
    </row>
    <row r="1924" spans="1:4" x14ac:dyDescent="0.25">
      <c r="A1924" s="2" t="s">
        <v>2409</v>
      </c>
      <c r="B1924" s="2">
        <v>6.2</v>
      </c>
      <c r="D1924" cm="1">
        <f t="array" ref="D1924">AVERAGE(IF(IMDB_Movies_Cleaned!$A$2:$A$3849=A1924,IMDB_Movies_Cleaned!$N$2:$N$3849))</f>
        <v>5.7666666666666666</v>
      </c>
    </row>
    <row r="1925" spans="1:4" x14ac:dyDescent="0.25">
      <c r="A1925" s="1" t="s">
        <v>1796</v>
      </c>
      <c r="B1925" s="1">
        <v>7.5</v>
      </c>
      <c r="D1925" cm="1">
        <f t="array" ref="D1925">AVERAGE(IF(IMDB_Movies_Cleaned!$A$2:$A$3849=A1925,IMDB_Movies_Cleaned!$N$2:$N$3849))</f>
        <v>7.2052631578947368</v>
      </c>
    </row>
    <row r="1926" spans="1:4" x14ac:dyDescent="0.25">
      <c r="A1926" s="2" t="s">
        <v>3319</v>
      </c>
      <c r="B1926" s="2">
        <v>4.8</v>
      </c>
      <c r="D1926" cm="1">
        <f t="array" ref="D1926">AVERAGE(IF(IMDB_Movies_Cleaned!$A$2:$A$3849=A1926,IMDB_Movies_Cleaned!$N$2:$N$3849))</f>
        <v>6</v>
      </c>
    </row>
    <row r="1927" spans="1:4" x14ac:dyDescent="0.25">
      <c r="A1927" s="2" t="s">
        <v>3391</v>
      </c>
      <c r="B1927" s="2">
        <v>7.3</v>
      </c>
      <c r="D1927" cm="1">
        <f t="array" ref="D1927">AVERAGE(IF(IMDB_Movies_Cleaned!$A$2:$A$3849=A1927,IMDB_Movies_Cleaned!$N$2:$N$3849))</f>
        <v>6.9874999999999998</v>
      </c>
    </row>
    <row r="1928" spans="1:4" x14ac:dyDescent="0.25">
      <c r="A1928" s="1" t="s">
        <v>3026</v>
      </c>
      <c r="B1928" s="1">
        <v>5.8</v>
      </c>
      <c r="D1928" cm="1">
        <f t="array" ref="D1928">AVERAGE(IF(IMDB_Movies_Cleaned!$A$2:$A$3849=A1928,IMDB_Movies_Cleaned!$N$2:$N$3849))</f>
        <v>6.4499999999999993</v>
      </c>
    </row>
    <row r="1929" spans="1:4" x14ac:dyDescent="0.25">
      <c r="A1929" s="2" t="s">
        <v>4354</v>
      </c>
      <c r="B1929" s="2">
        <v>7.6</v>
      </c>
      <c r="D1929" cm="1">
        <f t="array" ref="D1929">AVERAGE(IF(IMDB_Movies_Cleaned!$A$2:$A$3849=A1929,IMDB_Movies_Cleaned!$N$2:$N$3849))</f>
        <v>6.65</v>
      </c>
    </row>
    <row r="1930" spans="1:4" x14ac:dyDescent="0.25">
      <c r="A1930" s="1" t="s">
        <v>4356</v>
      </c>
      <c r="B1930" s="1">
        <v>5.6</v>
      </c>
      <c r="D1930" cm="1">
        <f t="array" ref="D1930">AVERAGE(IF(IMDB_Movies_Cleaned!$A$2:$A$3849=A1930,IMDB_Movies_Cleaned!$N$2:$N$3849))</f>
        <v>5.6</v>
      </c>
    </row>
    <row r="1931" spans="1:4" x14ac:dyDescent="0.25">
      <c r="A1931" s="2" t="s">
        <v>847</v>
      </c>
      <c r="B1931" s="2">
        <v>7</v>
      </c>
      <c r="D1931" cm="1">
        <f t="array" ref="D1931">AVERAGE(IF(IMDB_Movies_Cleaned!$A$2:$A$3849=A1931,IMDB_Movies_Cleaned!$N$2:$N$3849))</f>
        <v>7</v>
      </c>
    </row>
    <row r="1932" spans="1:4" x14ac:dyDescent="0.25">
      <c r="A1932" s="1" t="s">
        <v>1725</v>
      </c>
      <c r="B1932" s="1">
        <v>6.6</v>
      </c>
      <c r="D1932" cm="1">
        <f t="array" ref="D1932">AVERAGE(IF(IMDB_Movies_Cleaned!$A$2:$A$3849=A1932,IMDB_Movies_Cleaned!$N$2:$N$3849))</f>
        <v>6.5250000000000004</v>
      </c>
    </row>
    <row r="1933" spans="1:4" x14ac:dyDescent="0.25">
      <c r="A1933" s="2" t="s">
        <v>807</v>
      </c>
      <c r="B1933" s="2">
        <v>6.5</v>
      </c>
      <c r="D1933" cm="1">
        <f t="array" ref="D1933">AVERAGE(IF(IMDB_Movies_Cleaned!$A$2:$A$3849=A1933,IMDB_Movies_Cleaned!$N$2:$N$3849))</f>
        <v>6.7062499999999998</v>
      </c>
    </row>
    <row r="1934" spans="1:4" x14ac:dyDescent="0.25">
      <c r="A1934" s="1" t="s">
        <v>3818</v>
      </c>
      <c r="B1934" s="1">
        <v>7.4</v>
      </c>
      <c r="D1934" cm="1">
        <f t="array" ref="D1934">AVERAGE(IF(IMDB_Movies_Cleaned!$A$2:$A$3849=A1934,IMDB_Movies_Cleaned!$N$2:$N$3849))</f>
        <v>7.4333333333333336</v>
      </c>
    </row>
    <row r="1935" spans="1:4" x14ac:dyDescent="0.25">
      <c r="A1935" s="2" t="s">
        <v>4363</v>
      </c>
      <c r="B1935" s="2">
        <v>4.5999999999999996</v>
      </c>
      <c r="D1935" cm="1">
        <f t="array" ref="D1935">AVERAGE(IF(IMDB_Movies_Cleaned!$A$2:$A$3849=A1935,IMDB_Movies_Cleaned!$N$2:$N$3849))</f>
        <v>4.5999999999999996</v>
      </c>
    </row>
    <row r="1936" spans="1:4" x14ac:dyDescent="0.25">
      <c r="A1936" s="1" t="s">
        <v>3431</v>
      </c>
      <c r="B1936" s="1">
        <v>6.4</v>
      </c>
      <c r="D1936" cm="1">
        <f t="array" ref="D1936">AVERAGE(IF(IMDB_Movies_Cleaned!$A$2:$A$3849=A1936,IMDB_Movies_Cleaned!$N$2:$N$3849))</f>
        <v>5.9</v>
      </c>
    </row>
    <row r="1937" spans="1:4" x14ac:dyDescent="0.25">
      <c r="A1937" s="2" t="s">
        <v>2771</v>
      </c>
      <c r="B1937" s="2">
        <v>6</v>
      </c>
      <c r="D1937" cm="1">
        <f t="array" ref="D1937">AVERAGE(IF(IMDB_Movies_Cleaned!$A$2:$A$3849=A1937,IMDB_Movies_Cleaned!$N$2:$N$3849))</f>
        <v>6.92</v>
      </c>
    </row>
    <row r="1938" spans="1:4" x14ac:dyDescent="0.25">
      <c r="A1938" s="2" t="s">
        <v>1127</v>
      </c>
      <c r="B1938" s="2">
        <v>5.9</v>
      </c>
      <c r="D1938" cm="1">
        <f t="array" ref="D1938">AVERAGE(IF(IMDB_Movies_Cleaned!$A$2:$A$3849=A1938,IMDB_Movies_Cleaned!$N$2:$N$3849))</f>
        <v>5.7333333333333325</v>
      </c>
    </row>
    <row r="1939" spans="1:4" x14ac:dyDescent="0.25">
      <c r="A1939" s="1" t="s">
        <v>519</v>
      </c>
      <c r="B1939" s="1">
        <v>6.4</v>
      </c>
      <c r="D1939" cm="1">
        <f t="array" ref="D1939">AVERAGE(IF(IMDB_Movies_Cleaned!$A$2:$A$3849=A1939,IMDB_Movies_Cleaned!$N$2:$N$3849))</f>
        <v>6.5</v>
      </c>
    </row>
    <row r="1940" spans="1:4" x14ac:dyDescent="0.25">
      <c r="A1940" s="2" t="s">
        <v>2385</v>
      </c>
      <c r="B1940" s="2">
        <v>6.6</v>
      </c>
      <c r="D1940" cm="1">
        <f t="array" ref="D1940">AVERAGE(IF(IMDB_Movies_Cleaned!$A$2:$A$3849=A1940,IMDB_Movies_Cleaned!$N$2:$N$3849))</f>
        <v>6.7333333333333334</v>
      </c>
    </row>
    <row r="1941" spans="1:4" x14ac:dyDescent="0.25">
      <c r="A1941" s="1" t="s">
        <v>3203</v>
      </c>
      <c r="B1941" s="1">
        <v>6.9</v>
      </c>
      <c r="D1941" cm="1">
        <f t="array" ref="D1941">AVERAGE(IF(IMDB_Movies_Cleaned!$A$2:$A$3849=A1941,IMDB_Movies_Cleaned!$N$2:$N$3849))</f>
        <v>6.7799999999999994</v>
      </c>
    </row>
    <row r="1942" spans="1:4" x14ac:dyDescent="0.25">
      <c r="A1942" s="2" t="s">
        <v>169</v>
      </c>
      <c r="B1942" s="2">
        <v>6.9</v>
      </c>
      <c r="D1942" cm="1">
        <f t="array" ref="D1942">AVERAGE(IF(IMDB_Movies_Cleaned!$A$2:$A$3849=A1942,IMDB_Movies_Cleaned!$N$2:$N$3849))</f>
        <v>6.6384615384615397</v>
      </c>
    </row>
    <row r="1943" spans="1:4" x14ac:dyDescent="0.25">
      <c r="A1943" s="1" t="s">
        <v>4374</v>
      </c>
      <c r="B1943" s="1">
        <v>5.8</v>
      </c>
      <c r="D1943" cm="1">
        <f t="array" ref="D1943">AVERAGE(IF(IMDB_Movies_Cleaned!$A$2:$A$3849=A1943,IMDB_Movies_Cleaned!$N$2:$N$3849))</f>
        <v>5.8</v>
      </c>
    </row>
    <row r="1944" spans="1:4" x14ac:dyDescent="0.25">
      <c r="A1944" s="2" t="s">
        <v>3194</v>
      </c>
      <c r="B1944" s="2">
        <v>6.4</v>
      </c>
      <c r="D1944" cm="1">
        <f t="array" ref="D1944">AVERAGE(IF(IMDB_Movies_Cleaned!$A$2:$A$3849=A1944,IMDB_Movies_Cleaned!$N$2:$N$3849))</f>
        <v>7.1142857142857139</v>
      </c>
    </row>
    <row r="1945" spans="1:4" x14ac:dyDescent="0.25">
      <c r="A1945" s="1" t="s">
        <v>4378</v>
      </c>
      <c r="B1945" s="1">
        <v>5.3</v>
      </c>
      <c r="D1945" cm="1">
        <f t="array" ref="D1945">AVERAGE(IF(IMDB_Movies_Cleaned!$A$2:$A$3849=A1945,IMDB_Movies_Cleaned!$N$2:$N$3849))</f>
        <v>5.9</v>
      </c>
    </row>
    <row r="1946" spans="1:4" x14ac:dyDescent="0.25">
      <c r="A1946" s="2" t="s">
        <v>2423</v>
      </c>
      <c r="B1946" s="2">
        <v>6.5</v>
      </c>
      <c r="D1946" cm="1">
        <f t="array" ref="D1946">AVERAGE(IF(IMDB_Movies_Cleaned!$A$2:$A$3849=A1946,IMDB_Movies_Cleaned!$N$2:$N$3849))</f>
        <v>6.6166666666666663</v>
      </c>
    </row>
    <row r="1947" spans="1:4" x14ac:dyDescent="0.25">
      <c r="A1947" s="1" t="s">
        <v>4381</v>
      </c>
      <c r="B1947" s="1">
        <v>5.7</v>
      </c>
      <c r="D1947" cm="1">
        <f t="array" ref="D1947">AVERAGE(IF(IMDB_Movies_Cleaned!$A$2:$A$3849=A1947,IMDB_Movies_Cleaned!$N$2:$N$3849))</f>
        <v>6.5500000000000007</v>
      </c>
    </row>
    <row r="1948" spans="1:4" x14ac:dyDescent="0.25">
      <c r="A1948" s="2" t="s">
        <v>2000</v>
      </c>
      <c r="B1948" s="2">
        <v>6.7</v>
      </c>
      <c r="D1948" cm="1">
        <f t="array" ref="D1948">AVERAGE(IF(IMDB_Movies_Cleaned!$A$2:$A$3849=A1948,IMDB_Movies_Cleaned!$N$2:$N$3849))</f>
        <v>7.1714285714285708</v>
      </c>
    </row>
    <row r="1949" spans="1:4" x14ac:dyDescent="0.25">
      <c r="A1949" s="1" t="s">
        <v>4384</v>
      </c>
      <c r="B1949" s="1">
        <v>3.9</v>
      </c>
      <c r="D1949" cm="1">
        <f t="array" ref="D1949">AVERAGE(IF(IMDB_Movies_Cleaned!$A$2:$A$3849=A1949,IMDB_Movies_Cleaned!$N$2:$N$3849))</f>
        <v>3.9</v>
      </c>
    </row>
    <row r="1950" spans="1:4" x14ac:dyDescent="0.25">
      <c r="A1950" s="2" t="s">
        <v>4386</v>
      </c>
      <c r="B1950" s="2">
        <v>4.0999999999999996</v>
      </c>
      <c r="D1950" cm="1">
        <f t="array" ref="D1950">AVERAGE(IF(IMDB_Movies_Cleaned!$A$2:$A$3849=A1950,IMDB_Movies_Cleaned!$N$2:$N$3849))</f>
        <v>4.0999999999999996</v>
      </c>
    </row>
    <row r="1951" spans="1:4" x14ac:dyDescent="0.25">
      <c r="A1951" s="1" t="s">
        <v>4388</v>
      </c>
      <c r="B1951" s="1">
        <v>6.2</v>
      </c>
      <c r="D1951" cm="1">
        <f t="array" ref="D1951">AVERAGE(IF(IMDB_Movies_Cleaned!$A$2:$A$3849=A1951,IMDB_Movies_Cleaned!$N$2:$N$3849))</f>
        <v>6.2</v>
      </c>
    </row>
    <row r="1952" spans="1:4" x14ac:dyDescent="0.25">
      <c r="A1952" s="2" t="s">
        <v>3344</v>
      </c>
      <c r="B1952" s="2">
        <v>3.8</v>
      </c>
      <c r="D1952" cm="1">
        <f t="array" ref="D1952">AVERAGE(IF(IMDB_Movies_Cleaned!$A$2:$A$3849=A1952,IMDB_Movies_Cleaned!$N$2:$N$3849))</f>
        <v>5.8250000000000002</v>
      </c>
    </row>
    <row r="1953" spans="1:4" x14ac:dyDescent="0.25">
      <c r="A1953" s="1" t="s">
        <v>3898</v>
      </c>
      <c r="B1953" s="1">
        <v>5.0999999999999996</v>
      </c>
      <c r="D1953" cm="1">
        <f t="array" ref="D1953">AVERAGE(IF(IMDB_Movies_Cleaned!$A$2:$A$3849=A1953,IMDB_Movies_Cleaned!$N$2:$N$3849))</f>
        <v>5.4</v>
      </c>
    </row>
    <row r="1954" spans="1:4" x14ac:dyDescent="0.25">
      <c r="A1954" s="1" t="s">
        <v>694</v>
      </c>
      <c r="B1954" s="1">
        <v>7.8</v>
      </c>
      <c r="D1954" cm="1">
        <f t="array" ref="D1954">AVERAGE(IF(IMDB_Movies_Cleaned!$A$2:$A$3849=A1954,IMDB_Movies_Cleaned!$N$2:$N$3849))</f>
        <v>6.56</v>
      </c>
    </row>
    <row r="1955" spans="1:4" x14ac:dyDescent="0.25">
      <c r="A1955" s="2" t="s">
        <v>4399</v>
      </c>
      <c r="B1955" s="2">
        <v>7.8</v>
      </c>
      <c r="D1955" cm="1">
        <f t="array" ref="D1955">AVERAGE(IF(IMDB_Movies_Cleaned!$A$2:$A$3849=A1955,IMDB_Movies_Cleaned!$N$2:$N$3849))</f>
        <v>7.8</v>
      </c>
    </row>
    <row r="1956" spans="1:4" x14ac:dyDescent="0.25">
      <c r="A1956" s="1" t="s">
        <v>4402</v>
      </c>
      <c r="B1956" s="1">
        <v>6.1</v>
      </c>
      <c r="D1956" cm="1">
        <f t="array" ref="D1956">AVERAGE(IF(IMDB_Movies_Cleaned!$A$2:$A$3849=A1956,IMDB_Movies_Cleaned!$N$2:$N$3849))</f>
        <v>6.1</v>
      </c>
    </row>
    <row r="1957" spans="1:4" x14ac:dyDescent="0.25">
      <c r="A1957" s="2" t="s">
        <v>3915</v>
      </c>
      <c r="B1957" s="2">
        <v>5.8</v>
      </c>
      <c r="D1957" cm="1">
        <f t="array" ref="D1957">AVERAGE(IF(IMDB_Movies_Cleaned!$A$2:$A$3849=A1957,IMDB_Movies_Cleaned!$N$2:$N$3849))</f>
        <v>5.9</v>
      </c>
    </row>
    <row r="1958" spans="1:4" x14ac:dyDescent="0.25">
      <c r="A1958" s="1" t="s">
        <v>4405</v>
      </c>
      <c r="B1958" s="1">
        <v>6.3</v>
      </c>
      <c r="D1958" cm="1">
        <f t="array" ref="D1958">AVERAGE(IF(IMDB_Movies_Cleaned!$A$2:$A$3849=A1958,IMDB_Movies_Cleaned!$N$2:$N$3849))</f>
        <v>6.3</v>
      </c>
    </row>
    <row r="1959" spans="1:4" x14ac:dyDescent="0.25">
      <c r="A1959" s="1" t="s">
        <v>4407</v>
      </c>
      <c r="B1959" s="1">
        <v>5.4</v>
      </c>
      <c r="D1959" cm="1">
        <f t="array" ref="D1959">AVERAGE(IF(IMDB_Movies_Cleaned!$A$2:$A$3849=A1959,IMDB_Movies_Cleaned!$N$2:$N$3849))</f>
        <v>6.45</v>
      </c>
    </row>
    <row r="1960" spans="1:4" x14ac:dyDescent="0.25">
      <c r="A1960" s="2" t="s">
        <v>3800</v>
      </c>
      <c r="B1960" s="2">
        <v>7.3</v>
      </c>
      <c r="D1960" cm="1">
        <f t="array" ref="D1960">AVERAGE(IF(IMDB_Movies_Cleaned!$A$2:$A$3849=A1960,IMDB_Movies_Cleaned!$N$2:$N$3849))</f>
        <v>7.3</v>
      </c>
    </row>
    <row r="1961" spans="1:4" x14ac:dyDescent="0.25">
      <c r="A1961" s="1" t="s">
        <v>2305</v>
      </c>
      <c r="B1961" s="1">
        <v>6.8</v>
      </c>
      <c r="D1961" cm="1">
        <f t="array" ref="D1961">AVERAGE(IF(IMDB_Movies_Cleaned!$A$2:$A$3849=A1961,IMDB_Movies_Cleaned!$N$2:$N$3849))</f>
        <v>7.0333333333333341</v>
      </c>
    </row>
    <row r="1962" spans="1:4" x14ac:dyDescent="0.25">
      <c r="A1962" s="2" t="s">
        <v>702</v>
      </c>
      <c r="B1962" s="2">
        <v>7.3</v>
      </c>
      <c r="D1962" cm="1">
        <f t="array" ref="D1962">AVERAGE(IF(IMDB_Movies_Cleaned!$A$2:$A$3849=A1962,IMDB_Movies_Cleaned!$N$2:$N$3849))</f>
        <v>6.7333333333333334</v>
      </c>
    </row>
    <row r="1963" spans="1:4" x14ac:dyDescent="0.25">
      <c r="A1963" s="1" t="s">
        <v>1260</v>
      </c>
      <c r="B1963" s="1">
        <v>6.5</v>
      </c>
      <c r="D1963" cm="1">
        <f t="array" ref="D1963">AVERAGE(IF(IMDB_Movies_Cleaned!$A$2:$A$3849=A1963,IMDB_Movies_Cleaned!$N$2:$N$3849))</f>
        <v>6.1857142857142851</v>
      </c>
    </row>
    <row r="1964" spans="1:4" x14ac:dyDescent="0.25">
      <c r="A1964" s="2" t="s">
        <v>2805</v>
      </c>
      <c r="B1964" s="2">
        <v>7.2</v>
      </c>
      <c r="D1964" cm="1">
        <f t="array" ref="D1964">AVERAGE(IF(IMDB_Movies_Cleaned!$A$2:$A$3849=A1964,IMDB_Movies_Cleaned!$N$2:$N$3849))</f>
        <v>6.85</v>
      </c>
    </row>
    <row r="1965" spans="1:4" x14ac:dyDescent="0.25">
      <c r="A1965" s="2" t="s">
        <v>1929</v>
      </c>
      <c r="B1965" s="2">
        <v>6.3</v>
      </c>
      <c r="D1965" cm="1">
        <f t="array" ref="D1965">AVERAGE(IF(IMDB_Movies_Cleaned!$A$2:$A$3849=A1965,IMDB_Movies_Cleaned!$N$2:$N$3849))</f>
        <v>6.9999999999999982</v>
      </c>
    </row>
    <row r="1966" spans="1:4" x14ac:dyDescent="0.25">
      <c r="A1966" s="1" t="s">
        <v>1796</v>
      </c>
      <c r="B1966" s="1">
        <v>5.9</v>
      </c>
      <c r="D1966" cm="1">
        <f t="array" ref="D1966">AVERAGE(IF(IMDB_Movies_Cleaned!$A$2:$A$3849=A1966,IMDB_Movies_Cleaned!$N$2:$N$3849))</f>
        <v>7.2052631578947368</v>
      </c>
    </row>
    <row r="1967" spans="1:4" x14ac:dyDescent="0.25">
      <c r="A1967" s="2" t="s">
        <v>4420</v>
      </c>
      <c r="B1967" s="2">
        <v>7.8</v>
      </c>
      <c r="D1967" cm="1">
        <f t="array" ref="D1967">AVERAGE(IF(IMDB_Movies_Cleaned!$A$2:$A$3849=A1967,IMDB_Movies_Cleaned!$N$2:$N$3849))</f>
        <v>7.0666666666666664</v>
      </c>
    </row>
    <row r="1968" spans="1:4" x14ac:dyDescent="0.25">
      <c r="A1968" s="1" t="s">
        <v>1018</v>
      </c>
      <c r="B1968" s="1">
        <v>7.4</v>
      </c>
      <c r="D1968" cm="1">
        <f t="array" ref="D1968">AVERAGE(IF(IMDB_Movies_Cleaned!$A$2:$A$3849=A1968,IMDB_Movies_Cleaned!$N$2:$N$3849))</f>
        <v>6.4142857142857137</v>
      </c>
    </row>
    <row r="1969" spans="1:4" x14ac:dyDescent="0.25">
      <c r="A1969" s="2" t="s">
        <v>4424</v>
      </c>
      <c r="B1969" s="2">
        <v>4.8</v>
      </c>
      <c r="D1969" cm="1">
        <f t="array" ref="D1969">AVERAGE(IF(IMDB_Movies_Cleaned!$A$2:$A$3849=A1969,IMDB_Movies_Cleaned!$N$2:$N$3849))</f>
        <v>4.8</v>
      </c>
    </row>
    <row r="1970" spans="1:4" x14ac:dyDescent="0.25">
      <c r="A1970" s="1" t="s">
        <v>1971</v>
      </c>
      <c r="B1970" s="1">
        <v>6.3</v>
      </c>
      <c r="D1970" cm="1">
        <f t="array" ref="D1970">AVERAGE(IF(IMDB_Movies_Cleaned!$A$2:$A$3849=A1970,IMDB_Movies_Cleaned!$N$2:$N$3849))</f>
        <v>5.5333333333333341</v>
      </c>
    </row>
    <row r="1971" spans="1:4" x14ac:dyDescent="0.25">
      <c r="A1971" s="2" t="s">
        <v>2000</v>
      </c>
      <c r="B1971" s="2">
        <v>7.8</v>
      </c>
      <c r="D1971" cm="1">
        <f t="array" ref="D1971">AVERAGE(IF(IMDB_Movies_Cleaned!$A$2:$A$3849=A1971,IMDB_Movies_Cleaned!$N$2:$N$3849))</f>
        <v>7.1714285714285708</v>
      </c>
    </row>
    <row r="1972" spans="1:4" x14ac:dyDescent="0.25">
      <c r="A1972" s="1" t="s">
        <v>2542</v>
      </c>
      <c r="B1972" s="1">
        <v>7.5</v>
      </c>
      <c r="D1972" cm="1">
        <f t="array" ref="D1972">AVERAGE(IF(IMDB_Movies_Cleaned!$A$2:$A$3849=A1972,IMDB_Movies_Cleaned!$N$2:$N$3849))</f>
        <v>6.85</v>
      </c>
    </row>
    <row r="1973" spans="1:4" x14ac:dyDescent="0.25">
      <c r="A1973" s="1" t="s">
        <v>610</v>
      </c>
      <c r="B1973" s="1">
        <v>6.8</v>
      </c>
      <c r="D1973" cm="1">
        <f t="array" ref="D1973">AVERAGE(IF(IMDB_Movies_Cleaned!$A$2:$A$3849=A1973,IMDB_Movies_Cleaned!$N$2:$N$3849))</f>
        <v>6.5428571428571418</v>
      </c>
    </row>
    <row r="1974" spans="1:4" x14ac:dyDescent="0.25">
      <c r="A1974" s="2" t="s">
        <v>3895</v>
      </c>
      <c r="B1974" s="2">
        <v>6.6</v>
      </c>
      <c r="D1974" cm="1">
        <f t="array" ref="D1974">AVERAGE(IF(IMDB_Movies_Cleaned!$A$2:$A$3849=A1974,IMDB_Movies_Cleaned!$N$2:$N$3849))</f>
        <v>6.3666666666666671</v>
      </c>
    </row>
    <row r="1975" spans="1:4" x14ac:dyDescent="0.25">
      <c r="A1975" s="1" t="s">
        <v>4432</v>
      </c>
      <c r="B1975" s="1">
        <v>4.5999999999999996</v>
      </c>
      <c r="D1975" cm="1">
        <f t="array" ref="D1975">AVERAGE(IF(IMDB_Movies_Cleaned!$A$2:$A$3849=A1975,IMDB_Movies_Cleaned!$N$2:$N$3849))</f>
        <v>4.5999999999999996</v>
      </c>
    </row>
    <row r="1976" spans="1:4" x14ac:dyDescent="0.25">
      <c r="A1976" s="1" t="s">
        <v>27</v>
      </c>
      <c r="B1976" s="1">
        <v>7.1</v>
      </c>
      <c r="D1976" cm="1">
        <f t="array" ref="D1976">AVERAGE(IF(IMDB_Movies_Cleaned!$A$2:$A$3849=A1976,IMDB_Movies_Cleaned!$N$2:$N$3849))</f>
        <v>7.4999999999999991</v>
      </c>
    </row>
    <row r="1977" spans="1:4" x14ac:dyDescent="0.25">
      <c r="A1977" s="2" t="s">
        <v>4436</v>
      </c>
      <c r="B1977" s="2">
        <v>6.1</v>
      </c>
      <c r="D1977" cm="1">
        <f t="array" ref="D1977">AVERAGE(IF(IMDB_Movies_Cleaned!$A$2:$A$3849=A1977,IMDB_Movies_Cleaned!$N$2:$N$3849))</f>
        <v>6.1</v>
      </c>
    </row>
    <row r="1978" spans="1:4" x14ac:dyDescent="0.25">
      <c r="A1978" s="1" t="s">
        <v>977</v>
      </c>
      <c r="B1978" s="1">
        <v>6.7</v>
      </c>
      <c r="D1978" cm="1">
        <f t="array" ref="D1978">AVERAGE(IF(IMDB_Movies_Cleaned!$A$2:$A$3849=A1978,IMDB_Movies_Cleaned!$N$2:$N$3849))</f>
        <v>6.2</v>
      </c>
    </row>
    <row r="1979" spans="1:4" x14ac:dyDescent="0.25">
      <c r="A1979" s="2" t="s">
        <v>4439</v>
      </c>
      <c r="B1979" s="2">
        <v>7.1</v>
      </c>
      <c r="D1979" cm="1">
        <f t="array" ref="D1979">AVERAGE(IF(IMDB_Movies_Cleaned!$A$2:$A$3849=A1979,IMDB_Movies_Cleaned!$N$2:$N$3849))</f>
        <v>7.1</v>
      </c>
    </row>
    <row r="1980" spans="1:4" x14ac:dyDescent="0.25">
      <c r="A1980" s="1" t="s">
        <v>4441</v>
      </c>
      <c r="B1980" s="1">
        <v>5.8</v>
      </c>
      <c r="D1980" cm="1">
        <f t="array" ref="D1980">AVERAGE(IF(IMDB_Movies_Cleaned!$A$2:$A$3849=A1980,IMDB_Movies_Cleaned!$N$2:$N$3849))</f>
        <v>5.8</v>
      </c>
    </row>
    <row r="1981" spans="1:4" x14ac:dyDescent="0.25">
      <c r="A1981" s="2" t="s">
        <v>3947</v>
      </c>
      <c r="B1981" s="2">
        <v>6.7</v>
      </c>
      <c r="D1981" cm="1">
        <f t="array" ref="D1981">AVERAGE(IF(IMDB_Movies_Cleaned!$A$2:$A$3849=A1981,IMDB_Movies_Cleaned!$N$2:$N$3849))</f>
        <v>6.666666666666667</v>
      </c>
    </row>
    <row r="1982" spans="1:4" x14ac:dyDescent="0.25">
      <c r="A1982" s="1" t="s">
        <v>4445</v>
      </c>
      <c r="B1982" s="1">
        <v>5.8</v>
      </c>
      <c r="D1982" cm="1">
        <f t="array" ref="D1982">AVERAGE(IF(IMDB_Movies_Cleaned!$A$2:$A$3849=A1982,IMDB_Movies_Cleaned!$N$2:$N$3849))</f>
        <v>5.8</v>
      </c>
    </row>
    <row r="1983" spans="1:4" x14ac:dyDescent="0.25">
      <c r="A1983" s="2" t="s">
        <v>2516</v>
      </c>
      <c r="B1983" s="2">
        <v>6.8</v>
      </c>
      <c r="D1983" cm="1">
        <f t="array" ref="D1983">AVERAGE(IF(IMDB_Movies_Cleaned!$A$2:$A$3849=A1983,IMDB_Movies_Cleaned!$N$2:$N$3849))</f>
        <v>7.06</v>
      </c>
    </row>
    <row r="1984" spans="1:4" x14ac:dyDescent="0.25">
      <c r="A1984" s="1" t="s">
        <v>230</v>
      </c>
      <c r="B1984" s="1">
        <v>8.5</v>
      </c>
      <c r="D1984" cm="1">
        <f t="array" ref="D1984">AVERAGE(IF(IMDB_Movies_Cleaned!$A$2:$A$3849=A1984,IMDB_Movies_Cleaned!$N$2:$N$3849))</f>
        <v>7.5439999999999996</v>
      </c>
    </row>
    <row r="1985" spans="1:4" x14ac:dyDescent="0.25">
      <c r="A1985" s="2" t="s">
        <v>673</v>
      </c>
      <c r="B1985" s="2">
        <v>6.6</v>
      </c>
      <c r="D1985" cm="1">
        <f t="array" ref="D1985">AVERAGE(IF(IMDB_Movies_Cleaned!$A$2:$A$3849=A1985,IMDB_Movies_Cleaned!$N$2:$N$3849))</f>
        <v>6.6545454545454552</v>
      </c>
    </row>
    <row r="1986" spans="1:4" x14ac:dyDescent="0.25">
      <c r="A1986" s="1" t="s">
        <v>230</v>
      </c>
      <c r="B1986" s="1">
        <v>7.7</v>
      </c>
      <c r="D1986" cm="1">
        <f t="array" ref="D1986">AVERAGE(IF(IMDB_Movies_Cleaned!$A$2:$A$3849=A1986,IMDB_Movies_Cleaned!$N$2:$N$3849))</f>
        <v>7.5439999999999996</v>
      </c>
    </row>
    <row r="1987" spans="1:4" x14ac:dyDescent="0.25">
      <c r="A1987" s="2" t="s">
        <v>4451</v>
      </c>
      <c r="B1987" s="2">
        <v>4.7</v>
      </c>
      <c r="D1987" cm="1">
        <f t="array" ref="D1987">AVERAGE(IF(IMDB_Movies_Cleaned!$A$2:$A$3849=A1987,IMDB_Movies_Cleaned!$N$2:$N$3849))</f>
        <v>4.7</v>
      </c>
    </row>
    <row r="1988" spans="1:4" x14ac:dyDescent="0.25">
      <c r="A1988" s="1" t="s">
        <v>909</v>
      </c>
      <c r="B1988" s="1">
        <v>6.4</v>
      </c>
      <c r="D1988" cm="1">
        <f t="array" ref="D1988">AVERAGE(IF(IMDB_Movies_Cleaned!$A$2:$A$3849=A1988,IMDB_Movies_Cleaned!$N$2:$N$3849))</f>
        <v>6.791666666666667</v>
      </c>
    </row>
    <row r="1989" spans="1:4" x14ac:dyDescent="0.25">
      <c r="A1989" s="2" t="s">
        <v>1320</v>
      </c>
      <c r="B1989" s="2">
        <v>5.5</v>
      </c>
      <c r="D1989" cm="1">
        <f t="array" ref="D1989">AVERAGE(IF(IMDB_Movies_Cleaned!$A$2:$A$3849=A1989,IMDB_Movies_Cleaned!$N$2:$N$3849))</f>
        <v>5.9625000000000004</v>
      </c>
    </row>
    <row r="1990" spans="1:4" x14ac:dyDescent="0.25">
      <c r="A1990" s="1" t="s">
        <v>1375</v>
      </c>
      <c r="B1990" s="1">
        <v>8.6</v>
      </c>
      <c r="D1990" cm="1">
        <f t="array" ref="D1990">AVERAGE(IF(IMDB_Movies_Cleaned!$A$2:$A$3849=A1990,IMDB_Movies_Cleaned!$N$2:$N$3849))</f>
        <v>7.2</v>
      </c>
    </row>
    <row r="1991" spans="1:4" x14ac:dyDescent="0.25">
      <c r="A1991" s="2" t="s">
        <v>4458</v>
      </c>
      <c r="B1991" s="2">
        <v>7</v>
      </c>
      <c r="D1991" cm="1">
        <f t="array" ref="D1991">AVERAGE(IF(IMDB_Movies_Cleaned!$A$2:$A$3849=A1991,IMDB_Movies_Cleaned!$N$2:$N$3849))</f>
        <v>7</v>
      </c>
    </row>
    <row r="1992" spans="1:4" x14ac:dyDescent="0.25">
      <c r="A1992" s="1" t="s">
        <v>4460</v>
      </c>
      <c r="B1992" s="1">
        <v>7.1</v>
      </c>
      <c r="D1992" cm="1">
        <f t="array" ref="D1992">AVERAGE(IF(IMDB_Movies_Cleaned!$A$2:$A$3849=A1992,IMDB_Movies_Cleaned!$N$2:$N$3849))</f>
        <v>6.7666666666666657</v>
      </c>
    </row>
    <row r="1993" spans="1:4" x14ac:dyDescent="0.25">
      <c r="A1993" s="2" t="s">
        <v>4464</v>
      </c>
      <c r="B1993" s="2">
        <v>5.7</v>
      </c>
      <c r="D1993" cm="1">
        <f t="array" ref="D1993">AVERAGE(IF(IMDB_Movies_Cleaned!$A$2:$A$3849=A1993,IMDB_Movies_Cleaned!$N$2:$N$3849))</f>
        <v>5.7</v>
      </c>
    </row>
    <row r="1994" spans="1:4" x14ac:dyDescent="0.25">
      <c r="A1994" s="1" t="s">
        <v>829</v>
      </c>
      <c r="B1994" s="1">
        <v>3.7</v>
      </c>
      <c r="D1994" cm="1">
        <f t="array" ref="D1994">AVERAGE(IF(IMDB_Movies_Cleaned!$A$2:$A$3849=A1994,IMDB_Movies_Cleaned!$N$2:$N$3849))</f>
        <v>4.9166666666666661</v>
      </c>
    </row>
    <row r="1995" spans="1:4" x14ac:dyDescent="0.25">
      <c r="A1995" s="2" t="s">
        <v>199</v>
      </c>
      <c r="B1995" s="2">
        <v>7.5</v>
      </c>
      <c r="D1995" cm="1">
        <f t="array" ref="D1995">AVERAGE(IF(IMDB_Movies_Cleaned!$A$2:$A$3849=A1995,IMDB_Movies_Cleaned!$N$2:$N$3849))</f>
        <v>7.2</v>
      </c>
    </row>
    <row r="1996" spans="1:4" x14ac:dyDescent="0.25">
      <c r="A1996" s="1" t="s">
        <v>1974</v>
      </c>
      <c r="B1996" s="1">
        <v>4.5999999999999996</v>
      </c>
      <c r="D1996" cm="1">
        <f t="array" ref="D1996">AVERAGE(IF(IMDB_Movies_Cleaned!$A$2:$A$3849=A1996,IMDB_Movies_Cleaned!$N$2:$N$3849))</f>
        <v>4.8166666666666664</v>
      </c>
    </row>
    <row r="1997" spans="1:4" x14ac:dyDescent="0.25">
      <c r="A1997" s="2" t="s">
        <v>2064</v>
      </c>
      <c r="B1997" s="2">
        <v>4.9000000000000004</v>
      </c>
      <c r="D1997" cm="1">
        <f t="array" ref="D1997">AVERAGE(IF(IMDB_Movies_Cleaned!$A$2:$A$3849=A1997,IMDB_Movies_Cleaned!$N$2:$N$3849))</f>
        <v>5.0999999999999996</v>
      </c>
    </row>
    <row r="1998" spans="1:4" x14ac:dyDescent="0.25">
      <c r="A1998" s="1" t="s">
        <v>1333</v>
      </c>
      <c r="B1998" s="1">
        <v>6.9</v>
      </c>
      <c r="D1998" cm="1">
        <f t="array" ref="D1998">AVERAGE(IF(IMDB_Movies_Cleaned!$A$2:$A$3849=A1998,IMDB_Movies_Cleaned!$N$2:$N$3849))</f>
        <v>6.74</v>
      </c>
    </row>
    <row r="1999" spans="1:4" x14ac:dyDescent="0.25">
      <c r="A1999" s="2" t="s">
        <v>3937</v>
      </c>
      <c r="B1999" s="2">
        <v>7.1</v>
      </c>
      <c r="D1999" cm="1">
        <f t="array" ref="D1999">AVERAGE(IF(IMDB_Movies_Cleaned!$A$2:$A$3849=A1999,IMDB_Movies_Cleaned!$N$2:$N$3849))</f>
        <v>7.3272727272727272</v>
      </c>
    </row>
    <row r="2000" spans="1:4" x14ac:dyDescent="0.25">
      <c r="A2000" s="1" t="s">
        <v>1200</v>
      </c>
      <c r="B2000" s="1">
        <v>5.8</v>
      </c>
      <c r="D2000" cm="1">
        <f t="array" ref="D2000">AVERAGE(IF(IMDB_Movies_Cleaned!$A$2:$A$3849=A2000,IMDB_Movies_Cleaned!$N$2:$N$3849))</f>
        <v>5.99</v>
      </c>
    </row>
    <row r="2001" spans="1:4" x14ac:dyDescent="0.25">
      <c r="A2001" s="1" t="s">
        <v>1876</v>
      </c>
      <c r="B2001" s="1">
        <v>5.4</v>
      </c>
      <c r="D2001" cm="1">
        <f t="array" ref="D2001">AVERAGE(IF(IMDB_Movies_Cleaned!$A$2:$A$3849=A2001,IMDB_Movies_Cleaned!$N$2:$N$3849))</f>
        <v>5.1749999999999998</v>
      </c>
    </row>
    <row r="2002" spans="1:4" x14ac:dyDescent="0.25">
      <c r="A2002" s="2" t="s">
        <v>3602</v>
      </c>
      <c r="B2002" s="2">
        <v>7.3</v>
      </c>
      <c r="D2002" cm="1">
        <f t="array" ref="D2002">AVERAGE(IF(IMDB_Movies_Cleaned!$A$2:$A$3849=A2002,IMDB_Movies_Cleaned!$N$2:$N$3849))</f>
        <v>7.42</v>
      </c>
    </row>
    <row r="2003" spans="1:4" x14ac:dyDescent="0.25">
      <c r="A2003" s="1" t="s">
        <v>1245</v>
      </c>
      <c r="B2003" s="1">
        <v>7.1</v>
      </c>
      <c r="D2003" cm="1">
        <f t="array" ref="D2003">AVERAGE(IF(IMDB_Movies_Cleaned!$A$2:$A$3849=A2003,IMDB_Movies_Cleaned!$N$2:$N$3849))</f>
        <v>6.5</v>
      </c>
    </row>
    <row r="2004" spans="1:4" x14ac:dyDescent="0.25">
      <c r="A2004" s="2" t="s">
        <v>2824</v>
      </c>
      <c r="B2004" s="2">
        <v>5.8</v>
      </c>
      <c r="D2004" cm="1">
        <f t="array" ref="D2004">AVERAGE(IF(IMDB_Movies_Cleaned!$A$2:$A$3849=A2004,IMDB_Movies_Cleaned!$N$2:$N$3849))</f>
        <v>5.55</v>
      </c>
    </row>
    <row r="2005" spans="1:4" x14ac:dyDescent="0.25">
      <c r="A2005" s="1" t="s">
        <v>4481</v>
      </c>
      <c r="B2005" s="1">
        <v>8.1</v>
      </c>
      <c r="D2005" cm="1">
        <f t="array" ref="D2005">AVERAGE(IF(IMDB_Movies_Cleaned!$A$2:$A$3849=A2005,IMDB_Movies_Cleaned!$N$2:$N$3849))</f>
        <v>7.6999999999999993</v>
      </c>
    </row>
    <row r="2006" spans="1:4" x14ac:dyDescent="0.25">
      <c r="A2006" s="2" t="s">
        <v>3715</v>
      </c>
      <c r="B2006" s="2">
        <v>5.7</v>
      </c>
      <c r="D2006" cm="1">
        <f t="array" ref="D2006">AVERAGE(IF(IMDB_Movies_Cleaned!$A$2:$A$3849=A2006,IMDB_Movies_Cleaned!$N$2:$N$3849))</f>
        <v>5.6</v>
      </c>
    </row>
    <row r="2007" spans="1:4" x14ac:dyDescent="0.25">
      <c r="A2007" s="1" t="s">
        <v>4058</v>
      </c>
      <c r="B2007" s="1">
        <v>4.4000000000000004</v>
      </c>
      <c r="D2007" cm="1">
        <f t="array" ref="D2007">AVERAGE(IF(IMDB_Movies_Cleaned!$A$2:$A$3849=A2007,IMDB_Movies_Cleaned!$N$2:$N$3849))</f>
        <v>4.7666666666666666</v>
      </c>
    </row>
    <row r="2008" spans="1:4" x14ac:dyDescent="0.25">
      <c r="A2008" s="2" t="s">
        <v>154</v>
      </c>
      <c r="B2008" s="2">
        <v>7.9</v>
      </c>
      <c r="D2008" cm="1">
        <f t="array" ref="D2008">AVERAGE(IF(IMDB_Movies_Cleaned!$A$2:$A$3849=A2008,IMDB_Movies_Cleaned!$N$2:$N$3849))</f>
        <v>6.9312500000000004</v>
      </c>
    </row>
    <row r="2009" spans="1:4" x14ac:dyDescent="0.25">
      <c r="A2009" s="1" t="s">
        <v>4488</v>
      </c>
      <c r="B2009" s="1">
        <v>7.6</v>
      </c>
      <c r="D2009" cm="1">
        <f t="array" ref="D2009">AVERAGE(IF(IMDB_Movies_Cleaned!$A$2:$A$3849=A2009,IMDB_Movies_Cleaned!$N$2:$N$3849))</f>
        <v>7.6</v>
      </c>
    </row>
    <row r="2010" spans="1:4" x14ac:dyDescent="0.25">
      <c r="A2010" s="2" t="s">
        <v>4058</v>
      </c>
      <c r="B2010" s="2">
        <v>4.8</v>
      </c>
      <c r="D2010" cm="1">
        <f t="array" ref="D2010">AVERAGE(IF(IMDB_Movies_Cleaned!$A$2:$A$3849=A2010,IMDB_Movies_Cleaned!$N$2:$N$3849))</f>
        <v>4.7666666666666666</v>
      </c>
    </row>
    <row r="2011" spans="1:4" x14ac:dyDescent="0.25">
      <c r="A2011" s="2" t="s">
        <v>4491</v>
      </c>
      <c r="B2011" s="2">
        <v>6.7</v>
      </c>
      <c r="D2011" cm="1">
        <f t="array" ref="D2011">AVERAGE(IF(IMDB_Movies_Cleaned!$A$2:$A$3849=A2011,IMDB_Movies_Cleaned!$N$2:$N$3849))</f>
        <v>6.3000000000000007</v>
      </c>
    </row>
    <row r="2012" spans="1:4" x14ac:dyDescent="0.25">
      <c r="A2012" s="1" t="s">
        <v>4493</v>
      </c>
      <c r="B2012" s="1">
        <v>2.7</v>
      </c>
      <c r="D2012" cm="1">
        <f t="array" ref="D2012">AVERAGE(IF(IMDB_Movies_Cleaned!$A$2:$A$3849=A2012,IMDB_Movies_Cleaned!$N$2:$N$3849))</f>
        <v>2.7</v>
      </c>
    </row>
    <row r="2013" spans="1:4" x14ac:dyDescent="0.25">
      <c r="A2013" s="2" t="s">
        <v>4495</v>
      </c>
      <c r="B2013" s="2">
        <v>5.8</v>
      </c>
      <c r="D2013" cm="1">
        <f t="array" ref="D2013">AVERAGE(IF(IMDB_Movies_Cleaned!$A$2:$A$3849=A2013,IMDB_Movies_Cleaned!$N$2:$N$3849))</f>
        <v>5.8</v>
      </c>
    </row>
    <row r="2014" spans="1:4" x14ac:dyDescent="0.25">
      <c r="A2014" s="1" t="s">
        <v>4497</v>
      </c>
      <c r="B2014" s="1">
        <v>7.5</v>
      </c>
      <c r="D2014" cm="1">
        <f t="array" ref="D2014">AVERAGE(IF(IMDB_Movies_Cleaned!$A$2:$A$3849=A2014,IMDB_Movies_Cleaned!$N$2:$N$3849))</f>
        <v>7</v>
      </c>
    </row>
    <row r="2015" spans="1:4" x14ac:dyDescent="0.25">
      <c r="A2015" s="2" t="s">
        <v>4499</v>
      </c>
      <c r="B2015" s="2">
        <v>5.4</v>
      </c>
      <c r="D2015" cm="1">
        <f t="array" ref="D2015">AVERAGE(IF(IMDB_Movies_Cleaned!$A$2:$A$3849=A2015,IMDB_Movies_Cleaned!$N$2:$N$3849))</f>
        <v>5.4</v>
      </c>
    </row>
    <row r="2016" spans="1:4" x14ac:dyDescent="0.25">
      <c r="A2016" s="1" t="s">
        <v>3038</v>
      </c>
      <c r="B2016" s="1">
        <v>4.0999999999999996</v>
      </c>
      <c r="D2016" cm="1">
        <f t="array" ref="D2016">AVERAGE(IF(IMDB_Movies_Cleaned!$A$2:$A$3849=A2016,IMDB_Movies_Cleaned!$N$2:$N$3849))</f>
        <v>5</v>
      </c>
    </row>
    <row r="2017" spans="1:4" x14ac:dyDescent="0.25">
      <c r="A2017" s="2" t="s">
        <v>4504</v>
      </c>
      <c r="B2017" s="2">
        <v>5.9</v>
      </c>
      <c r="D2017" cm="1">
        <f t="array" ref="D2017">AVERAGE(IF(IMDB_Movies_Cleaned!$A$2:$A$3849=A2017,IMDB_Movies_Cleaned!$N$2:$N$3849))</f>
        <v>5.9</v>
      </c>
    </row>
    <row r="2018" spans="1:4" x14ac:dyDescent="0.25">
      <c r="A2018" s="1" t="s">
        <v>4506</v>
      </c>
      <c r="B2018" s="1">
        <v>6.3</v>
      </c>
      <c r="D2018" cm="1">
        <f t="array" ref="D2018">AVERAGE(IF(IMDB_Movies_Cleaned!$A$2:$A$3849=A2018,IMDB_Movies_Cleaned!$N$2:$N$3849))</f>
        <v>6.3</v>
      </c>
    </row>
    <row r="2019" spans="1:4" x14ac:dyDescent="0.25">
      <c r="A2019" s="1" t="s">
        <v>3474</v>
      </c>
      <c r="B2019" s="1">
        <v>6.8</v>
      </c>
      <c r="D2019" cm="1">
        <f t="array" ref="D2019">AVERAGE(IF(IMDB_Movies_Cleaned!$A$2:$A$3849=A2019,IMDB_Movies_Cleaned!$N$2:$N$3849))</f>
        <v>7.0333333333333341</v>
      </c>
    </row>
    <row r="2020" spans="1:4" x14ac:dyDescent="0.25">
      <c r="A2020" s="1" t="s">
        <v>3669</v>
      </c>
      <c r="B2020" s="1">
        <v>2.2999999999999998</v>
      </c>
      <c r="D2020" cm="1">
        <f t="array" ref="D2020">AVERAGE(IF(IMDB_Movies_Cleaned!$A$2:$A$3849=A2020,IMDB_Movies_Cleaned!$N$2:$N$3849))</f>
        <v>2.6</v>
      </c>
    </row>
    <row r="2021" spans="1:4" x14ac:dyDescent="0.25">
      <c r="A2021" s="2" t="s">
        <v>1173</v>
      </c>
      <c r="B2021" s="2">
        <v>6.9</v>
      </c>
      <c r="D2021" cm="1">
        <f t="array" ref="D2021">AVERAGE(IF(IMDB_Movies_Cleaned!$A$2:$A$3849=A2021,IMDB_Movies_Cleaned!$N$2:$N$3849))</f>
        <v>6.5</v>
      </c>
    </row>
    <row r="2022" spans="1:4" x14ac:dyDescent="0.25">
      <c r="A2022" s="1" t="s">
        <v>252</v>
      </c>
      <c r="B2022" s="1">
        <v>8.1</v>
      </c>
      <c r="D2022" cm="1">
        <f t="array" ref="D2022">AVERAGE(IF(IMDB_Movies_Cleaned!$A$2:$A$3849=A2022,IMDB_Movies_Cleaned!$N$2:$N$3849))</f>
        <v>7.9</v>
      </c>
    </row>
    <row r="2023" spans="1:4" x14ac:dyDescent="0.25">
      <c r="A2023" s="2" t="s">
        <v>4264</v>
      </c>
      <c r="B2023" s="2">
        <v>6.1</v>
      </c>
      <c r="D2023" cm="1">
        <f t="array" ref="D2023">AVERAGE(IF(IMDB_Movies_Cleaned!$A$2:$A$3849=A2023,IMDB_Movies_Cleaned!$N$2:$N$3849))</f>
        <v>6.5666666666666664</v>
      </c>
    </row>
    <row r="2024" spans="1:4" x14ac:dyDescent="0.25">
      <c r="A2024" s="1" t="s">
        <v>4515</v>
      </c>
      <c r="B2024" s="1">
        <v>5</v>
      </c>
      <c r="D2024" cm="1">
        <f t="array" ref="D2024">AVERAGE(IF(IMDB_Movies_Cleaned!$A$2:$A$3849=A2024,IMDB_Movies_Cleaned!$N$2:$N$3849))</f>
        <v>5.45</v>
      </c>
    </row>
    <row r="2025" spans="1:4" x14ac:dyDescent="0.25">
      <c r="A2025" s="2" t="s">
        <v>3269</v>
      </c>
      <c r="B2025" s="2">
        <v>5.5</v>
      </c>
      <c r="D2025" cm="1">
        <f t="array" ref="D2025">AVERAGE(IF(IMDB_Movies_Cleaned!$A$2:$A$3849=A2025,IMDB_Movies_Cleaned!$N$2:$N$3849))</f>
        <v>5.7</v>
      </c>
    </row>
    <row r="2026" spans="1:4" x14ac:dyDescent="0.25">
      <c r="A2026" s="1" t="s">
        <v>2399</v>
      </c>
      <c r="B2026" s="1">
        <v>6.2</v>
      </c>
      <c r="D2026" cm="1">
        <f t="array" ref="D2026">AVERAGE(IF(IMDB_Movies_Cleaned!$A$2:$A$3849=A2026,IMDB_Movies_Cleaned!$N$2:$N$3849))</f>
        <v>5.3</v>
      </c>
    </row>
    <row r="2027" spans="1:4" x14ac:dyDescent="0.25">
      <c r="A2027" s="2" t="s">
        <v>1539</v>
      </c>
      <c r="B2027" s="2">
        <v>6.2</v>
      </c>
      <c r="D2027" cm="1">
        <f t="array" ref="D2027">AVERAGE(IF(IMDB_Movies_Cleaned!$A$2:$A$3849=A2027,IMDB_Movies_Cleaned!$N$2:$N$3849))</f>
        <v>6.5769230769230758</v>
      </c>
    </row>
    <row r="2028" spans="1:4" x14ac:dyDescent="0.25">
      <c r="A2028" s="2" t="s">
        <v>4522</v>
      </c>
      <c r="B2028" s="2">
        <v>6.3</v>
      </c>
      <c r="D2028" cm="1">
        <f t="array" ref="D2028">AVERAGE(IF(IMDB_Movies_Cleaned!$A$2:$A$3849=A2028,IMDB_Movies_Cleaned!$N$2:$N$3849))</f>
        <v>6.9333333333333336</v>
      </c>
    </row>
    <row r="2029" spans="1:4" x14ac:dyDescent="0.25">
      <c r="A2029" s="1" t="s">
        <v>4525</v>
      </c>
      <c r="B2029" s="1">
        <v>6.7</v>
      </c>
      <c r="D2029" cm="1">
        <f t="array" ref="D2029">AVERAGE(IF(IMDB_Movies_Cleaned!$A$2:$A$3849=A2029,IMDB_Movies_Cleaned!$N$2:$N$3849))</f>
        <v>6.7</v>
      </c>
    </row>
    <row r="2030" spans="1:4" x14ac:dyDescent="0.25">
      <c r="A2030" s="2" t="s">
        <v>3669</v>
      </c>
      <c r="B2030" s="2">
        <v>3.5</v>
      </c>
      <c r="D2030" cm="1">
        <f t="array" ref="D2030">AVERAGE(IF(IMDB_Movies_Cleaned!$A$2:$A$3849=A2030,IMDB_Movies_Cleaned!$N$2:$N$3849))</f>
        <v>2.6</v>
      </c>
    </row>
    <row r="2031" spans="1:4" x14ac:dyDescent="0.25">
      <c r="A2031" s="1" t="s">
        <v>617</v>
      </c>
      <c r="B2031" s="1">
        <v>7.5</v>
      </c>
      <c r="D2031" cm="1">
        <f t="array" ref="D2031">AVERAGE(IF(IMDB_Movies_Cleaned!$A$2:$A$3849=A2031,IMDB_Movies_Cleaned!$N$2:$N$3849))</f>
        <v>7.8400000000000007</v>
      </c>
    </row>
    <row r="2032" spans="1:4" x14ac:dyDescent="0.25">
      <c r="A2032" s="2" t="s">
        <v>455</v>
      </c>
      <c r="B2032" s="2">
        <v>6.6</v>
      </c>
      <c r="D2032" cm="1">
        <f t="array" ref="D2032">AVERAGE(IF(IMDB_Movies_Cleaned!$A$2:$A$3849=A2032,IMDB_Movies_Cleaned!$N$2:$N$3849))</f>
        <v>6.0909090909090908</v>
      </c>
    </row>
    <row r="2033" spans="1:4" x14ac:dyDescent="0.25">
      <c r="A2033" s="1" t="s">
        <v>4530</v>
      </c>
      <c r="B2033" s="1">
        <v>7.5</v>
      </c>
      <c r="D2033" cm="1">
        <f t="array" ref="D2033">AVERAGE(IF(IMDB_Movies_Cleaned!$A$2:$A$3849=A2033,IMDB_Movies_Cleaned!$N$2:$N$3849))</f>
        <v>7.5</v>
      </c>
    </row>
    <row r="2034" spans="1:4" x14ac:dyDescent="0.25">
      <c r="A2034" s="2" t="s">
        <v>4420</v>
      </c>
      <c r="B2034" s="2">
        <v>7.2</v>
      </c>
      <c r="D2034" cm="1">
        <f t="array" ref="D2034">AVERAGE(IF(IMDB_Movies_Cleaned!$A$2:$A$3849=A2034,IMDB_Movies_Cleaned!$N$2:$N$3849))</f>
        <v>7.0666666666666664</v>
      </c>
    </row>
    <row r="2035" spans="1:4" x14ac:dyDescent="0.25">
      <c r="A2035" s="1" t="s">
        <v>3501</v>
      </c>
      <c r="B2035" s="1">
        <v>4.8</v>
      </c>
      <c r="D2035" cm="1">
        <f t="array" ref="D2035">AVERAGE(IF(IMDB_Movies_Cleaned!$A$2:$A$3849=A2035,IMDB_Movies_Cleaned!$N$2:$N$3849))</f>
        <v>5.5</v>
      </c>
    </row>
    <row r="2036" spans="1:4" x14ac:dyDescent="0.25">
      <c r="A2036" s="2" t="s">
        <v>1258</v>
      </c>
      <c r="B2036" s="2">
        <v>6.6</v>
      </c>
      <c r="D2036" cm="1">
        <f t="array" ref="D2036">AVERAGE(IF(IMDB_Movies_Cleaned!$A$2:$A$3849=A2036,IMDB_Movies_Cleaned!$N$2:$N$3849))</f>
        <v>6.2000000000000011</v>
      </c>
    </row>
    <row r="2037" spans="1:4" x14ac:dyDescent="0.25">
      <c r="A2037" s="1" t="s">
        <v>3071</v>
      </c>
      <c r="B2037" s="1">
        <v>3.5</v>
      </c>
      <c r="D2037" cm="1">
        <f t="array" ref="D2037">AVERAGE(IF(IMDB_Movies_Cleaned!$A$2:$A$3849=A2037,IMDB_Movies_Cleaned!$N$2:$N$3849))</f>
        <v>5.6</v>
      </c>
    </row>
    <row r="2038" spans="1:4" x14ac:dyDescent="0.25">
      <c r="A2038" s="1" t="s">
        <v>2774</v>
      </c>
      <c r="B2038" s="1">
        <v>7.6</v>
      </c>
      <c r="D2038" cm="1">
        <f t="array" ref="D2038">AVERAGE(IF(IMDB_Movies_Cleaned!$A$2:$A$3849=A2038,IMDB_Movies_Cleaned!$N$2:$N$3849))</f>
        <v>7.1285714285714281</v>
      </c>
    </row>
    <row r="2039" spans="1:4" x14ac:dyDescent="0.25">
      <c r="A2039" s="2" t="s">
        <v>306</v>
      </c>
      <c r="B2039" s="2">
        <v>6.3</v>
      </c>
      <c r="D2039" cm="1">
        <f t="array" ref="D2039">AVERAGE(IF(IMDB_Movies_Cleaned!$A$2:$A$3849=A2039,IMDB_Movies_Cleaned!$N$2:$N$3849))</f>
        <v>6.68</v>
      </c>
    </row>
    <row r="2040" spans="1:4" x14ac:dyDescent="0.25">
      <c r="A2040" s="1" t="s">
        <v>4544</v>
      </c>
      <c r="B2040" s="1">
        <v>5.5</v>
      </c>
      <c r="D2040" cm="1">
        <f t="array" ref="D2040">AVERAGE(IF(IMDB_Movies_Cleaned!$A$2:$A$3849=A2040,IMDB_Movies_Cleaned!$N$2:$N$3849))</f>
        <v>5.5</v>
      </c>
    </row>
    <row r="2041" spans="1:4" x14ac:dyDescent="0.25">
      <c r="A2041" s="2" t="s">
        <v>4547</v>
      </c>
      <c r="B2041" s="2">
        <v>6.3</v>
      </c>
      <c r="D2041" cm="1">
        <f t="array" ref="D2041">AVERAGE(IF(IMDB_Movies_Cleaned!$A$2:$A$3849=A2041,IMDB_Movies_Cleaned!$N$2:$N$3849))</f>
        <v>6.3</v>
      </c>
    </row>
    <row r="2042" spans="1:4" x14ac:dyDescent="0.25">
      <c r="A2042" s="1" t="s">
        <v>4549</v>
      </c>
      <c r="B2042" s="1">
        <v>6.5</v>
      </c>
      <c r="D2042" cm="1">
        <f t="array" ref="D2042">AVERAGE(IF(IMDB_Movies_Cleaned!$A$2:$A$3849=A2042,IMDB_Movies_Cleaned!$N$2:$N$3849))</f>
        <v>6.5</v>
      </c>
    </row>
    <row r="2043" spans="1:4" x14ac:dyDescent="0.25">
      <c r="A2043" s="1" t="s">
        <v>2161</v>
      </c>
      <c r="B2043" s="1">
        <v>6.9</v>
      </c>
      <c r="D2043" cm="1">
        <f t="array" ref="D2043">AVERAGE(IF(IMDB_Movies_Cleaned!$A$2:$A$3849=A2043,IMDB_Movies_Cleaned!$N$2:$N$3849))</f>
        <v>6.7799999999999994</v>
      </c>
    </row>
    <row r="2044" spans="1:4" x14ac:dyDescent="0.25">
      <c r="A2044" s="2" t="s">
        <v>2609</v>
      </c>
      <c r="B2044" s="2">
        <v>7.6</v>
      </c>
      <c r="D2044" cm="1">
        <f t="array" ref="D2044">AVERAGE(IF(IMDB_Movies_Cleaned!$A$2:$A$3849=A2044,IMDB_Movies_Cleaned!$N$2:$N$3849))</f>
        <v>7.0874999999999995</v>
      </c>
    </row>
    <row r="2045" spans="1:4" x14ac:dyDescent="0.25">
      <c r="A2045" s="1" t="s">
        <v>4554</v>
      </c>
      <c r="B2045" s="1">
        <v>3.9</v>
      </c>
      <c r="D2045" cm="1">
        <f t="array" ref="D2045">AVERAGE(IF(IMDB_Movies_Cleaned!$A$2:$A$3849=A2045,IMDB_Movies_Cleaned!$N$2:$N$3849))</f>
        <v>3.9</v>
      </c>
    </row>
    <row r="2046" spans="1:4" x14ac:dyDescent="0.25">
      <c r="A2046" s="2" t="s">
        <v>4175</v>
      </c>
      <c r="B2046" s="2">
        <v>6.1</v>
      </c>
      <c r="D2046" cm="1">
        <f t="array" ref="D2046">AVERAGE(IF(IMDB_Movies_Cleaned!$A$2:$A$3849=A2046,IMDB_Movies_Cleaned!$N$2:$N$3849))</f>
        <v>5.4</v>
      </c>
    </row>
    <row r="2047" spans="1:4" x14ac:dyDescent="0.25">
      <c r="A2047" s="1" t="s">
        <v>785</v>
      </c>
      <c r="B2047" s="1">
        <v>7.3</v>
      </c>
      <c r="D2047" cm="1">
        <f t="array" ref="D2047">AVERAGE(IF(IMDB_Movies_Cleaned!$A$2:$A$3849=A2047,IMDB_Movies_Cleaned!$N$2:$N$3849))</f>
        <v>6.7714285714285705</v>
      </c>
    </row>
    <row r="2048" spans="1:4" x14ac:dyDescent="0.25">
      <c r="A2048" s="2" t="s">
        <v>822</v>
      </c>
      <c r="B2048" s="2">
        <v>8.3000000000000007</v>
      </c>
      <c r="D2048" cm="1">
        <f t="array" ref="D2048">AVERAGE(IF(IMDB_Movies_Cleaned!$A$2:$A$3849=A2048,IMDB_Movies_Cleaned!$N$2:$N$3849))</f>
        <v>6.9249999999999998</v>
      </c>
    </row>
    <row r="2049" spans="1:4" x14ac:dyDescent="0.25">
      <c r="A2049" s="1" t="s">
        <v>2409</v>
      </c>
      <c r="B2049" s="1">
        <v>5.8</v>
      </c>
      <c r="D2049" cm="1">
        <f t="array" ref="D2049">AVERAGE(IF(IMDB_Movies_Cleaned!$A$2:$A$3849=A2049,IMDB_Movies_Cleaned!$N$2:$N$3849))</f>
        <v>5.7666666666666666</v>
      </c>
    </row>
    <row r="2050" spans="1:4" x14ac:dyDescent="0.25">
      <c r="A2050" s="2" t="s">
        <v>294</v>
      </c>
      <c r="B2050" s="2">
        <v>6.8</v>
      </c>
      <c r="D2050" cm="1">
        <f t="array" ref="D2050">AVERAGE(IF(IMDB_Movies_Cleaned!$A$2:$A$3849=A2050,IMDB_Movies_Cleaned!$N$2:$N$3849))</f>
        <v>6.7714285714285722</v>
      </c>
    </row>
    <row r="2051" spans="1:4" x14ac:dyDescent="0.25">
      <c r="A2051" s="1" t="s">
        <v>1253</v>
      </c>
      <c r="B2051" s="1">
        <v>7</v>
      </c>
      <c r="D2051" cm="1">
        <f t="array" ref="D2051">AVERAGE(IF(IMDB_Movies_Cleaned!$A$2:$A$3849=A2051,IMDB_Movies_Cleaned!$N$2:$N$3849))</f>
        <v>7.6</v>
      </c>
    </row>
    <row r="2052" spans="1:4" x14ac:dyDescent="0.25">
      <c r="A2052" s="2" t="s">
        <v>4563</v>
      </c>
      <c r="B2052" s="2">
        <v>5.9</v>
      </c>
      <c r="D2052" cm="1">
        <f t="array" ref="D2052">AVERAGE(IF(IMDB_Movies_Cleaned!$A$2:$A$3849=A2052,IMDB_Movies_Cleaned!$N$2:$N$3849))</f>
        <v>6.15</v>
      </c>
    </row>
    <row r="2053" spans="1:4" x14ac:dyDescent="0.25">
      <c r="A2053" s="1" t="s">
        <v>4567</v>
      </c>
      <c r="B2053" s="1">
        <v>6.5</v>
      </c>
      <c r="D2053" cm="1">
        <f t="array" ref="D2053">AVERAGE(IF(IMDB_Movies_Cleaned!$A$2:$A$3849=A2053,IMDB_Movies_Cleaned!$N$2:$N$3849))</f>
        <v>6.5</v>
      </c>
    </row>
    <row r="2054" spans="1:4" x14ac:dyDescent="0.25">
      <c r="A2054" s="2" t="s">
        <v>4570</v>
      </c>
      <c r="B2054" s="2">
        <v>6.4</v>
      </c>
      <c r="D2054" cm="1">
        <f t="array" ref="D2054">AVERAGE(IF(IMDB_Movies_Cleaned!$A$2:$A$3849=A2054,IMDB_Movies_Cleaned!$N$2:$N$3849))</f>
        <v>6.4</v>
      </c>
    </row>
    <row r="2055" spans="1:4" x14ac:dyDescent="0.25">
      <c r="A2055" s="1" t="s">
        <v>4572</v>
      </c>
      <c r="B2055" s="1">
        <v>5.8</v>
      </c>
      <c r="D2055" cm="1">
        <f t="array" ref="D2055">AVERAGE(IF(IMDB_Movies_Cleaned!$A$2:$A$3849=A2055,IMDB_Movies_Cleaned!$N$2:$N$3849))</f>
        <v>6.05</v>
      </c>
    </row>
    <row r="2056" spans="1:4" x14ac:dyDescent="0.25">
      <c r="A2056" s="2" t="s">
        <v>4575</v>
      </c>
      <c r="B2056" s="2">
        <v>5.0999999999999996</v>
      </c>
      <c r="D2056" cm="1">
        <f t="array" ref="D2056">AVERAGE(IF(IMDB_Movies_Cleaned!$A$2:$A$3849=A2056,IMDB_Movies_Cleaned!$N$2:$N$3849))</f>
        <v>5.1000000000000005</v>
      </c>
    </row>
    <row r="2057" spans="1:4" x14ac:dyDescent="0.25">
      <c r="A2057" s="1" t="s">
        <v>2720</v>
      </c>
      <c r="B2057" s="1">
        <v>6.8</v>
      </c>
      <c r="D2057" cm="1">
        <f t="array" ref="D2057">AVERAGE(IF(IMDB_Movies_Cleaned!$A$2:$A$3849=A2057,IMDB_Movies_Cleaned!$N$2:$N$3849))</f>
        <v>5.625</v>
      </c>
    </row>
    <row r="2058" spans="1:4" x14ac:dyDescent="0.25">
      <c r="A2058" s="2" t="s">
        <v>4579</v>
      </c>
      <c r="B2058" s="2">
        <v>5.3</v>
      </c>
      <c r="D2058" cm="1">
        <f t="array" ref="D2058">AVERAGE(IF(IMDB_Movies_Cleaned!$A$2:$A$3849=A2058,IMDB_Movies_Cleaned!$N$2:$N$3849))</f>
        <v>5.3</v>
      </c>
    </row>
    <row r="2059" spans="1:4" x14ac:dyDescent="0.25">
      <c r="A2059" s="1" t="s">
        <v>1073</v>
      </c>
      <c r="B2059" s="1">
        <v>5.3</v>
      </c>
      <c r="D2059" cm="1">
        <f t="array" ref="D2059">AVERAGE(IF(IMDB_Movies_Cleaned!$A$2:$A$3849=A2059,IMDB_Movies_Cleaned!$N$2:$N$3849))</f>
        <v>5.7466666666666661</v>
      </c>
    </row>
    <row r="2060" spans="1:4" x14ac:dyDescent="0.25">
      <c r="A2060" s="1" t="s">
        <v>2309</v>
      </c>
      <c r="B2060" s="1">
        <v>4.9000000000000004</v>
      </c>
      <c r="D2060" cm="1">
        <f t="array" ref="D2060">AVERAGE(IF(IMDB_Movies_Cleaned!$A$2:$A$3849=A2060,IMDB_Movies_Cleaned!$N$2:$N$3849))</f>
        <v>5.6923076923076925</v>
      </c>
    </row>
    <row r="2061" spans="1:4" x14ac:dyDescent="0.25">
      <c r="A2061" s="2" t="s">
        <v>2774</v>
      </c>
      <c r="B2061" s="2">
        <v>6.8</v>
      </c>
      <c r="D2061" cm="1">
        <f t="array" ref="D2061">AVERAGE(IF(IMDB_Movies_Cleaned!$A$2:$A$3849=A2061,IMDB_Movies_Cleaned!$N$2:$N$3849))</f>
        <v>7.1285714285714281</v>
      </c>
    </row>
    <row r="2062" spans="1:4" x14ac:dyDescent="0.25">
      <c r="A2062" s="1" t="s">
        <v>4585</v>
      </c>
      <c r="B2062" s="1">
        <v>7.1</v>
      </c>
      <c r="D2062" cm="1">
        <f t="array" ref="D2062">AVERAGE(IF(IMDB_Movies_Cleaned!$A$2:$A$3849=A2062,IMDB_Movies_Cleaned!$N$2:$N$3849))</f>
        <v>5.833333333333333</v>
      </c>
    </row>
    <row r="2063" spans="1:4" x14ac:dyDescent="0.25">
      <c r="A2063" s="1" t="s">
        <v>2504</v>
      </c>
      <c r="B2063" s="1">
        <v>6.1</v>
      </c>
      <c r="D2063" cm="1">
        <f t="array" ref="D2063">AVERAGE(IF(IMDB_Movies_Cleaned!$A$2:$A$3849=A2063,IMDB_Movies_Cleaned!$N$2:$N$3849))</f>
        <v>6.833333333333333</v>
      </c>
    </row>
    <row r="2064" spans="1:4" x14ac:dyDescent="0.25">
      <c r="A2064" s="1" t="s">
        <v>4593</v>
      </c>
      <c r="B2064" s="1">
        <v>8.5</v>
      </c>
      <c r="D2064" cm="1">
        <f t="array" ref="D2064">AVERAGE(IF(IMDB_Movies_Cleaned!$A$2:$A$3849=A2064,IMDB_Movies_Cleaned!$N$2:$N$3849))</f>
        <v>8.5</v>
      </c>
    </row>
    <row r="2065" spans="1:4" x14ac:dyDescent="0.25">
      <c r="A2065" s="2" t="s">
        <v>2449</v>
      </c>
      <c r="B2065" s="2">
        <v>5.9</v>
      </c>
      <c r="D2065" cm="1">
        <f t="array" ref="D2065">AVERAGE(IF(IMDB_Movies_Cleaned!$A$2:$A$3849=A2065,IMDB_Movies_Cleaned!$N$2:$N$3849))</f>
        <v>5.9666666666666659</v>
      </c>
    </row>
    <row r="2066" spans="1:4" x14ac:dyDescent="0.25">
      <c r="A2066" s="1" t="s">
        <v>4597</v>
      </c>
      <c r="B2066" s="1">
        <v>6.3</v>
      </c>
      <c r="D2066" cm="1">
        <f t="array" ref="D2066">AVERAGE(IF(IMDB_Movies_Cleaned!$A$2:$A$3849=A2066,IMDB_Movies_Cleaned!$N$2:$N$3849))</f>
        <v>6.4333333333333336</v>
      </c>
    </row>
    <row r="2067" spans="1:4" x14ac:dyDescent="0.25">
      <c r="A2067" s="2" t="s">
        <v>1623</v>
      </c>
      <c r="B2067" s="2">
        <v>5.9</v>
      </c>
      <c r="D2067" cm="1">
        <f t="array" ref="D2067">AVERAGE(IF(IMDB_Movies_Cleaned!$A$2:$A$3849=A2067,IMDB_Movies_Cleaned!$N$2:$N$3849))</f>
        <v>5.9499999999999993</v>
      </c>
    </row>
    <row r="2068" spans="1:4" x14ac:dyDescent="0.25">
      <c r="A2068" s="1" t="s">
        <v>4600</v>
      </c>
      <c r="B2068" s="1">
        <v>5.4</v>
      </c>
      <c r="D2068" cm="1">
        <f t="array" ref="D2068">AVERAGE(IF(IMDB_Movies_Cleaned!$A$2:$A$3849=A2068,IMDB_Movies_Cleaned!$N$2:$N$3849))</f>
        <v>5.25</v>
      </c>
    </row>
    <row r="2069" spans="1:4" x14ac:dyDescent="0.25">
      <c r="A2069" s="1" t="s">
        <v>725</v>
      </c>
      <c r="B2069" s="1">
        <v>6.9</v>
      </c>
      <c r="D2069" cm="1">
        <f t="array" ref="D2069">AVERAGE(IF(IMDB_Movies_Cleaned!$A$2:$A$3849=A2069,IMDB_Movies_Cleaned!$N$2:$N$3849))</f>
        <v>6.0500000000000007</v>
      </c>
    </row>
    <row r="2070" spans="1:4" x14ac:dyDescent="0.25">
      <c r="A2070" s="2" t="s">
        <v>4604</v>
      </c>
      <c r="B2070" s="2">
        <v>7.5</v>
      </c>
      <c r="D2070" cm="1">
        <f t="array" ref="D2070">AVERAGE(IF(IMDB_Movies_Cleaned!$A$2:$A$3849=A2070,IMDB_Movies_Cleaned!$N$2:$N$3849))</f>
        <v>7</v>
      </c>
    </row>
    <row r="2071" spans="1:4" x14ac:dyDescent="0.25">
      <c r="A2071" s="1" t="s">
        <v>2714</v>
      </c>
      <c r="B2071" s="1">
        <v>8.1999999999999993</v>
      </c>
      <c r="D2071" cm="1">
        <f t="array" ref="D2071">AVERAGE(IF(IMDB_Movies_Cleaned!$A$2:$A$3849=A2071,IMDB_Movies_Cleaned!$N$2:$N$3849))</f>
        <v>7.5</v>
      </c>
    </row>
    <row r="2072" spans="1:4" x14ac:dyDescent="0.25">
      <c r="A2072" s="2" t="s">
        <v>1295</v>
      </c>
      <c r="B2072" s="2">
        <v>5.9</v>
      </c>
      <c r="D2072" cm="1">
        <f t="array" ref="D2072">AVERAGE(IF(IMDB_Movies_Cleaned!$A$2:$A$3849=A2072,IMDB_Movies_Cleaned!$N$2:$N$3849))</f>
        <v>6.6571428571428575</v>
      </c>
    </row>
    <row r="2073" spans="1:4" x14ac:dyDescent="0.25">
      <c r="A2073" s="1" t="s">
        <v>4609</v>
      </c>
      <c r="B2073" s="1">
        <v>5</v>
      </c>
      <c r="D2073" cm="1">
        <f t="array" ref="D2073">AVERAGE(IF(IMDB_Movies_Cleaned!$A$2:$A$3849=A2073,IMDB_Movies_Cleaned!$N$2:$N$3849))</f>
        <v>5</v>
      </c>
    </row>
    <row r="2074" spans="1:4" x14ac:dyDescent="0.25">
      <c r="A2074" s="2" t="s">
        <v>2309</v>
      </c>
      <c r="B2074" s="2">
        <v>7.3</v>
      </c>
      <c r="D2074" cm="1">
        <f t="array" ref="D2074">AVERAGE(IF(IMDB_Movies_Cleaned!$A$2:$A$3849=A2074,IMDB_Movies_Cleaned!$N$2:$N$3849))</f>
        <v>5.6923076923076925</v>
      </c>
    </row>
    <row r="2075" spans="1:4" x14ac:dyDescent="0.25">
      <c r="A2075" s="1" t="s">
        <v>4614</v>
      </c>
      <c r="B2075" s="1">
        <v>6.4</v>
      </c>
      <c r="D2075" cm="1">
        <f t="array" ref="D2075">AVERAGE(IF(IMDB_Movies_Cleaned!$A$2:$A$3849=A2075,IMDB_Movies_Cleaned!$N$2:$N$3849))</f>
        <v>6.4</v>
      </c>
    </row>
    <row r="2076" spans="1:4" x14ac:dyDescent="0.25">
      <c r="A2076" s="2" t="s">
        <v>3947</v>
      </c>
      <c r="B2076" s="2">
        <v>6.6</v>
      </c>
      <c r="D2076" cm="1">
        <f t="array" ref="D2076">AVERAGE(IF(IMDB_Movies_Cleaned!$A$2:$A$3849=A2076,IMDB_Movies_Cleaned!$N$2:$N$3849))</f>
        <v>6.666666666666667</v>
      </c>
    </row>
    <row r="2077" spans="1:4" x14ac:dyDescent="0.25">
      <c r="A2077" s="1" t="s">
        <v>4619</v>
      </c>
      <c r="B2077" s="1">
        <v>7.8</v>
      </c>
      <c r="D2077" cm="1">
        <f t="array" ref="D2077">AVERAGE(IF(IMDB_Movies_Cleaned!$A$2:$A$3849=A2077,IMDB_Movies_Cleaned!$N$2:$N$3849))</f>
        <v>7.55</v>
      </c>
    </row>
    <row r="2078" spans="1:4" x14ac:dyDescent="0.25">
      <c r="A2078" s="1" t="s">
        <v>4623</v>
      </c>
      <c r="B2078" s="1">
        <v>4</v>
      </c>
      <c r="D2078" cm="1">
        <f t="array" ref="D2078">AVERAGE(IF(IMDB_Movies_Cleaned!$A$2:$A$3849=A2078,IMDB_Movies_Cleaned!$N$2:$N$3849))</f>
        <v>4</v>
      </c>
    </row>
    <row r="2079" spans="1:4" x14ac:dyDescent="0.25">
      <c r="A2079" s="2" t="s">
        <v>74</v>
      </c>
      <c r="B2079" s="2">
        <v>7.6</v>
      </c>
      <c r="D2079" cm="1">
        <f t="array" ref="D2079">AVERAGE(IF(IMDB_Movies_Cleaned!$A$2:$A$3849=A2079,IMDB_Movies_Cleaned!$N$2:$N$3849))</f>
        <v>7.2285714285714286</v>
      </c>
    </row>
    <row r="2080" spans="1:4" x14ac:dyDescent="0.25">
      <c r="A2080" s="1" t="s">
        <v>617</v>
      </c>
      <c r="B2080" s="1">
        <v>7.7</v>
      </c>
      <c r="D2080" cm="1">
        <f t="array" ref="D2080">AVERAGE(IF(IMDB_Movies_Cleaned!$A$2:$A$3849=A2080,IMDB_Movies_Cleaned!$N$2:$N$3849))</f>
        <v>7.8400000000000007</v>
      </c>
    </row>
    <row r="2081" spans="1:4" x14ac:dyDescent="0.25">
      <c r="A2081" s="2" t="s">
        <v>4630</v>
      </c>
      <c r="B2081" s="2">
        <v>5.8</v>
      </c>
      <c r="D2081" cm="1">
        <f t="array" ref="D2081">AVERAGE(IF(IMDB_Movies_Cleaned!$A$2:$A$3849=A2081,IMDB_Movies_Cleaned!$N$2:$N$3849))</f>
        <v>5.8</v>
      </c>
    </row>
    <row r="2082" spans="1:4" x14ac:dyDescent="0.25">
      <c r="A2082" s="1" t="s">
        <v>2813</v>
      </c>
      <c r="B2082" s="1">
        <v>5.2</v>
      </c>
      <c r="D2082" cm="1">
        <f t="array" ref="D2082">AVERAGE(IF(IMDB_Movies_Cleaned!$A$2:$A$3849=A2082,IMDB_Movies_Cleaned!$N$2:$N$3849))</f>
        <v>6.083333333333333</v>
      </c>
    </row>
    <row r="2083" spans="1:4" x14ac:dyDescent="0.25">
      <c r="A2083" s="2" t="s">
        <v>4633</v>
      </c>
      <c r="B2083" s="2">
        <v>5.6</v>
      </c>
      <c r="D2083" cm="1">
        <f t="array" ref="D2083">AVERAGE(IF(IMDB_Movies_Cleaned!$A$2:$A$3849=A2083,IMDB_Movies_Cleaned!$N$2:$N$3849))</f>
        <v>5.25</v>
      </c>
    </row>
    <row r="2084" spans="1:4" x14ac:dyDescent="0.25">
      <c r="A2084" s="1" t="s">
        <v>4635</v>
      </c>
      <c r="B2084" s="1">
        <v>5.3</v>
      </c>
      <c r="D2084" cm="1">
        <f t="array" ref="D2084">AVERAGE(IF(IMDB_Movies_Cleaned!$A$2:$A$3849=A2084,IMDB_Movies_Cleaned!$N$2:$N$3849))</f>
        <v>5.7333333333333334</v>
      </c>
    </row>
    <row r="2085" spans="1:4" x14ac:dyDescent="0.25">
      <c r="A2085" s="1" t="s">
        <v>4637</v>
      </c>
      <c r="B2085" s="1">
        <v>6.6</v>
      </c>
      <c r="D2085" cm="1">
        <f t="array" ref="D2085">AVERAGE(IF(IMDB_Movies_Cleaned!$A$2:$A$3849=A2085,IMDB_Movies_Cleaned!$N$2:$N$3849))</f>
        <v>6.6</v>
      </c>
    </row>
    <row r="2086" spans="1:4" x14ac:dyDescent="0.25">
      <c r="A2086" s="1" t="s">
        <v>3669</v>
      </c>
      <c r="B2086" s="1">
        <v>1.9</v>
      </c>
      <c r="D2086" cm="1">
        <f t="array" ref="D2086">AVERAGE(IF(IMDB_Movies_Cleaned!$A$2:$A$3849=A2086,IMDB_Movies_Cleaned!$N$2:$N$3849))</f>
        <v>2.6</v>
      </c>
    </row>
    <row r="2087" spans="1:4" x14ac:dyDescent="0.25">
      <c r="A2087" s="2" t="s">
        <v>2940</v>
      </c>
      <c r="B2087" s="2">
        <v>5.7</v>
      </c>
      <c r="D2087" cm="1">
        <f t="array" ref="D2087">AVERAGE(IF(IMDB_Movies_Cleaned!$A$2:$A$3849=A2087,IMDB_Movies_Cleaned!$N$2:$N$3849))</f>
        <v>6.0500000000000007</v>
      </c>
    </row>
    <row r="2088" spans="1:4" x14ac:dyDescent="0.25">
      <c r="A2088" s="1" t="s">
        <v>1258</v>
      </c>
      <c r="B2088" s="1">
        <v>6.6</v>
      </c>
      <c r="D2088" cm="1">
        <f t="array" ref="D2088">AVERAGE(IF(IMDB_Movies_Cleaned!$A$2:$A$3849=A2088,IMDB_Movies_Cleaned!$N$2:$N$3849))</f>
        <v>6.2000000000000011</v>
      </c>
    </row>
    <row r="2089" spans="1:4" x14ac:dyDescent="0.25">
      <c r="A2089" s="2" t="s">
        <v>4643</v>
      </c>
      <c r="B2089" s="2">
        <v>6</v>
      </c>
      <c r="D2089" cm="1">
        <f t="array" ref="D2089">AVERAGE(IF(IMDB_Movies_Cleaned!$A$2:$A$3849=A2089,IMDB_Movies_Cleaned!$N$2:$N$3849))</f>
        <v>6</v>
      </c>
    </row>
    <row r="2090" spans="1:4" x14ac:dyDescent="0.25">
      <c r="A2090" s="1" t="s">
        <v>4645</v>
      </c>
      <c r="B2090" s="1">
        <v>6.1</v>
      </c>
      <c r="D2090" cm="1">
        <f t="array" ref="D2090">AVERAGE(IF(IMDB_Movies_Cleaned!$A$2:$A$3849=A2090,IMDB_Movies_Cleaned!$N$2:$N$3849))</f>
        <v>6.1</v>
      </c>
    </row>
    <row r="2091" spans="1:4" x14ac:dyDescent="0.25">
      <c r="A2091" s="2" t="s">
        <v>1539</v>
      </c>
      <c r="B2091" s="2">
        <v>4.8</v>
      </c>
      <c r="D2091" cm="1">
        <f t="array" ref="D2091">AVERAGE(IF(IMDB_Movies_Cleaned!$A$2:$A$3849=A2091,IMDB_Movies_Cleaned!$N$2:$N$3849))</f>
        <v>6.5769230769230758</v>
      </c>
    </row>
    <row r="2092" spans="1:4" x14ac:dyDescent="0.25">
      <c r="A2092" s="1" t="s">
        <v>2158</v>
      </c>
      <c r="B2092" s="1">
        <v>6.2</v>
      </c>
      <c r="D2092" cm="1">
        <f t="array" ref="D2092">AVERAGE(IF(IMDB_Movies_Cleaned!$A$2:$A$3849=A2092,IMDB_Movies_Cleaned!$N$2:$N$3849))</f>
        <v>5.5600000000000005</v>
      </c>
    </row>
    <row r="2093" spans="1:4" x14ac:dyDescent="0.25">
      <c r="A2093" s="2" t="s">
        <v>1929</v>
      </c>
      <c r="B2093" s="2">
        <v>7.5</v>
      </c>
      <c r="D2093" cm="1">
        <f t="array" ref="D2093">AVERAGE(IF(IMDB_Movies_Cleaned!$A$2:$A$3849=A2093,IMDB_Movies_Cleaned!$N$2:$N$3849))</f>
        <v>6.9999999999999982</v>
      </c>
    </row>
    <row r="2094" spans="1:4" x14ac:dyDescent="0.25">
      <c r="A2094" s="1" t="s">
        <v>4650</v>
      </c>
      <c r="B2094" s="1">
        <v>6.3</v>
      </c>
      <c r="D2094" cm="1">
        <f t="array" ref="D2094">AVERAGE(IF(IMDB_Movies_Cleaned!$A$2:$A$3849=A2094,IMDB_Movies_Cleaned!$N$2:$N$3849))</f>
        <v>6.3</v>
      </c>
    </row>
    <row r="2095" spans="1:4" x14ac:dyDescent="0.25">
      <c r="A2095" s="2" t="s">
        <v>647</v>
      </c>
      <c r="B2095" s="2">
        <v>7.1</v>
      </c>
      <c r="D2095" cm="1">
        <f t="array" ref="D2095">AVERAGE(IF(IMDB_Movies_Cleaned!$A$2:$A$3849=A2095,IMDB_Movies_Cleaned!$N$2:$N$3849))</f>
        <v>6.7666666666666675</v>
      </c>
    </row>
    <row r="2096" spans="1:4" x14ac:dyDescent="0.25">
      <c r="A2096" s="1" t="s">
        <v>21</v>
      </c>
      <c r="B2096" s="1">
        <v>6.6</v>
      </c>
      <c r="D2096" cm="1">
        <f t="array" ref="D2096">AVERAGE(IF(IMDB_Movies_Cleaned!$A$2:$A$3849=A2096,IMDB_Movies_Cleaned!$N$2:$N$3849))</f>
        <v>6.9857142857142858</v>
      </c>
    </row>
    <row r="2097" spans="1:4" x14ac:dyDescent="0.25">
      <c r="A2097" s="2" t="s">
        <v>2085</v>
      </c>
      <c r="B2097" s="2">
        <v>6.1</v>
      </c>
      <c r="D2097" cm="1">
        <f t="array" ref="D2097">AVERAGE(IF(IMDB_Movies_Cleaned!$A$2:$A$3849=A2097,IMDB_Movies_Cleaned!$N$2:$N$3849))</f>
        <v>5.5333333333333341</v>
      </c>
    </row>
    <row r="2098" spans="1:4" x14ac:dyDescent="0.25">
      <c r="A2098" s="1" t="s">
        <v>2107</v>
      </c>
      <c r="B2098" s="1">
        <v>6.7</v>
      </c>
      <c r="D2098" cm="1">
        <f t="array" ref="D2098">AVERAGE(IF(IMDB_Movies_Cleaned!$A$2:$A$3849=A2098,IMDB_Movies_Cleaned!$N$2:$N$3849))</f>
        <v>6.4599999999999991</v>
      </c>
    </row>
    <row r="2099" spans="1:4" x14ac:dyDescent="0.25">
      <c r="A2099" s="2" t="s">
        <v>1073</v>
      </c>
      <c r="B2099" s="2">
        <v>5.6</v>
      </c>
      <c r="D2099" cm="1">
        <f t="array" ref="D2099">AVERAGE(IF(IMDB_Movies_Cleaned!$A$2:$A$3849=A2099,IMDB_Movies_Cleaned!$N$2:$N$3849))</f>
        <v>5.7466666666666661</v>
      </c>
    </row>
    <row r="2100" spans="1:4" x14ac:dyDescent="0.25">
      <c r="A2100" s="1" t="s">
        <v>328</v>
      </c>
      <c r="B2100" s="1">
        <v>7.2</v>
      </c>
      <c r="D2100" cm="1">
        <f t="array" ref="D2100">AVERAGE(IF(IMDB_Movies_Cleaned!$A$2:$A$3849=A2100,IMDB_Movies_Cleaned!$N$2:$N$3849))</f>
        <v>7.2666666666666666</v>
      </c>
    </row>
    <row r="2101" spans="1:4" x14ac:dyDescent="0.25">
      <c r="A2101" s="2" t="s">
        <v>4663</v>
      </c>
      <c r="B2101" s="2">
        <v>4.3</v>
      </c>
      <c r="D2101" cm="1">
        <f t="array" ref="D2101">AVERAGE(IF(IMDB_Movies_Cleaned!$A$2:$A$3849=A2101,IMDB_Movies_Cleaned!$N$2:$N$3849))</f>
        <v>4.3</v>
      </c>
    </row>
    <row r="2102" spans="1:4" x14ac:dyDescent="0.25">
      <c r="A2102" s="1" t="s">
        <v>822</v>
      </c>
      <c r="B2102" s="1">
        <v>6.4</v>
      </c>
      <c r="D2102" cm="1">
        <f t="array" ref="D2102">AVERAGE(IF(IMDB_Movies_Cleaned!$A$2:$A$3849=A2102,IMDB_Movies_Cleaned!$N$2:$N$3849))</f>
        <v>6.9249999999999998</v>
      </c>
    </row>
    <row r="2103" spans="1:4" x14ac:dyDescent="0.25">
      <c r="A2103" s="2" t="s">
        <v>2609</v>
      </c>
      <c r="B2103" s="2">
        <v>7.1</v>
      </c>
      <c r="D2103" cm="1">
        <f t="array" ref="D2103">AVERAGE(IF(IMDB_Movies_Cleaned!$A$2:$A$3849=A2103,IMDB_Movies_Cleaned!$N$2:$N$3849))</f>
        <v>7.0874999999999995</v>
      </c>
    </row>
    <row r="2104" spans="1:4" x14ac:dyDescent="0.25">
      <c r="A2104" s="1" t="s">
        <v>4218</v>
      </c>
      <c r="B2104" s="1">
        <v>6.3</v>
      </c>
      <c r="D2104" cm="1">
        <f t="array" ref="D2104">AVERAGE(IF(IMDB_Movies_Cleaned!$A$2:$A$3849=A2104,IMDB_Movies_Cleaned!$N$2:$N$3849))</f>
        <v>7</v>
      </c>
    </row>
    <row r="2105" spans="1:4" x14ac:dyDescent="0.25">
      <c r="A2105" s="2" t="s">
        <v>1929</v>
      </c>
      <c r="B2105" s="2">
        <v>7.4</v>
      </c>
      <c r="D2105" cm="1">
        <f t="array" ref="D2105">AVERAGE(IF(IMDB_Movies_Cleaned!$A$2:$A$3849=A2105,IMDB_Movies_Cleaned!$N$2:$N$3849))</f>
        <v>6.9999999999999982</v>
      </c>
    </row>
    <row r="2106" spans="1:4" x14ac:dyDescent="0.25">
      <c r="A2106" s="1" t="s">
        <v>4672</v>
      </c>
      <c r="B2106" s="1">
        <v>6.1</v>
      </c>
      <c r="D2106" cm="1">
        <f t="array" ref="D2106">AVERAGE(IF(IMDB_Movies_Cleaned!$A$2:$A$3849=A2106,IMDB_Movies_Cleaned!$N$2:$N$3849))</f>
        <v>6.1</v>
      </c>
    </row>
    <row r="2107" spans="1:4" x14ac:dyDescent="0.25">
      <c r="A2107" s="2" t="s">
        <v>4134</v>
      </c>
      <c r="B2107" s="2">
        <v>6.6</v>
      </c>
      <c r="D2107" cm="1">
        <f t="array" ref="D2107">AVERAGE(IF(IMDB_Movies_Cleaned!$A$2:$A$3849=A2107,IMDB_Movies_Cleaned!$N$2:$N$3849))</f>
        <v>6.9499999999999993</v>
      </c>
    </row>
    <row r="2108" spans="1:4" x14ac:dyDescent="0.25">
      <c r="A2108" s="1" t="s">
        <v>2374</v>
      </c>
      <c r="B2108" s="1">
        <v>6</v>
      </c>
      <c r="D2108" cm="1">
        <f t="array" ref="D2108">AVERAGE(IF(IMDB_Movies_Cleaned!$A$2:$A$3849=A2108,IMDB_Movies_Cleaned!$N$2:$N$3849))</f>
        <v>6.7624999999999993</v>
      </c>
    </row>
    <row r="2109" spans="1:4" x14ac:dyDescent="0.25">
      <c r="A2109" s="2" t="s">
        <v>1929</v>
      </c>
      <c r="B2109" s="2">
        <v>6.8</v>
      </c>
      <c r="D2109" cm="1">
        <f t="array" ref="D2109">AVERAGE(IF(IMDB_Movies_Cleaned!$A$2:$A$3849=A2109,IMDB_Movies_Cleaned!$N$2:$N$3849))</f>
        <v>6.9999999999999982</v>
      </c>
    </row>
    <row r="2110" spans="1:4" x14ac:dyDescent="0.25">
      <c r="A2110" s="2" t="s">
        <v>199</v>
      </c>
      <c r="B2110" s="2">
        <v>6.8</v>
      </c>
      <c r="D2110" cm="1">
        <f t="array" ref="D2110">AVERAGE(IF(IMDB_Movies_Cleaned!$A$2:$A$3849=A2110,IMDB_Movies_Cleaned!$N$2:$N$3849))</f>
        <v>7.2</v>
      </c>
    </row>
    <row r="2111" spans="1:4" x14ac:dyDescent="0.25">
      <c r="A2111" s="1" t="s">
        <v>3192</v>
      </c>
      <c r="B2111" s="1">
        <v>7.2</v>
      </c>
      <c r="D2111" cm="1">
        <f t="array" ref="D2111">AVERAGE(IF(IMDB_Movies_Cleaned!$A$2:$A$3849=A2111,IMDB_Movies_Cleaned!$N$2:$N$3849))</f>
        <v>6.6</v>
      </c>
    </row>
    <row r="2112" spans="1:4" x14ac:dyDescent="0.25">
      <c r="A2112" s="2" t="s">
        <v>4680</v>
      </c>
      <c r="B2112" s="2">
        <v>1.9</v>
      </c>
      <c r="D2112" cm="1">
        <f t="array" ref="D2112">AVERAGE(IF(IMDB_Movies_Cleaned!$A$2:$A$3849=A2112,IMDB_Movies_Cleaned!$N$2:$N$3849))</f>
        <v>3.5333333333333337</v>
      </c>
    </row>
    <row r="2113" spans="1:4" x14ac:dyDescent="0.25">
      <c r="A2113" s="1" t="s">
        <v>1341</v>
      </c>
      <c r="B2113" s="1">
        <v>5.5</v>
      </c>
      <c r="D2113" cm="1">
        <f t="array" ref="D2113">AVERAGE(IF(IMDB_Movies_Cleaned!$A$2:$A$3849=A2113,IMDB_Movies_Cleaned!$N$2:$N$3849))</f>
        <v>5.5</v>
      </c>
    </row>
    <row r="2114" spans="1:4" x14ac:dyDescent="0.25">
      <c r="A2114" s="2" t="s">
        <v>1341</v>
      </c>
      <c r="B2114" s="2">
        <v>4.5</v>
      </c>
      <c r="D2114" cm="1">
        <f t="array" ref="D2114">AVERAGE(IF(IMDB_Movies_Cleaned!$A$2:$A$3849=A2114,IMDB_Movies_Cleaned!$N$2:$N$3849))</f>
        <v>5.5</v>
      </c>
    </row>
    <row r="2115" spans="1:4" x14ac:dyDescent="0.25">
      <c r="A2115" s="1" t="s">
        <v>1780</v>
      </c>
      <c r="B2115" s="1">
        <v>6.3</v>
      </c>
      <c r="D2115" cm="1">
        <f t="array" ref="D2115">AVERAGE(IF(IMDB_Movies_Cleaned!$A$2:$A$3849=A2115,IMDB_Movies_Cleaned!$N$2:$N$3849))</f>
        <v>5.9</v>
      </c>
    </row>
    <row r="2116" spans="1:4" x14ac:dyDescent="0.25">
      <c r="A2116" s="1" t="s">
        <v>3182</v>
      </c>
      <c r="B2116" s="1">
        <v>6.7</v>
      </c>
      <c r="D2116" cm="1">
        <f t="array" ref="D2116">AVERAGE(IF(IMDB_Movies_Cleaned!$A$2:$A$3849=A2116,IMDB_Movies_Cleaned!$N$2:$N$3849))</f>
        <v>7.5166666666666666</v>
      </c>
    </row>
    <row r="2117" spans="1:4" x14ac:dyDescent="0.25">
      <c r="A2117" s="2" t="s">
        <v>4690</v>
      </c>
      <c r="B2117" s="2">
        <v>2.8</v>
      </c>
      <c r="D2117" cm="1">
        <f t="array" ref="D2117">AVERAGE(IF(IMDB_Movies_Cleaned!$A$2:$A$3849=A2117,IMDB_Movies_Cleaned!$N$2:$N$3849))</f>
        <v>2.8</v>
      </c>
    </row>
    <row r="2118" spans="1:4" x14ac:dyDescent="0.25">
      <c r="A2118" s="1" t="s">
        <v>4692</v>
      </c>
      <c r="B2118" s="1">
        <v>5</v>
      </c>
      <c r="D2118" cm="1">
        <f t="array" ref="D2118">AVERAGE(IF(IMDB_Movies_Cleaned!$A$2:$A$3849=A2118,IMDB_Movies_Cleaned!$N$2:$N$3849))</f>
        <v>5</v>
      </c>
    </row>
    <row r="2119" spans="1:4" x14ac:dyDescent="0.25">
      <c r="A2119" s="1" t="s">
        <v>2629</v>
      </c>
      <c r="B2119" s="1">
        <v>4.3</v>
      </c>
      <c r="D2119" cm="1">
        <f t="array" ref="D2119">AVERAGE(IF(IMDB_Movies_Cleaned!$A$2:$A$3849=A2119,IMDB_Movies_Cleaned!$N$2:$N$3849))</f>
        <v>5.26</v>
      </c>
    </row>
    <row r="2120" spans="1:4" x14ac:dyDescent="0.25">
      <c r="A2120" s="2" t="s">
        <v>2309</v>
      </c>
      <c r="B2120" s="2">
        <v>5.6</v>
      </c>
      <c r="D2120" cm="1">
        <f t="array" ref="D2120">AVERAGE(IF(IMDB_Movies_Cleaned!$A$2:$A$3849=A2120,IMDB_Movies_Cleaned!$N$2:$N$3849))</f>
        <v>5.6923076923076925</v>
      </c>
    </row>
    <row r="2121" spans="1:4" x14ac:dyDescent="0.25">
      <c r="A2121" s="1" t="s">
        <v>4699</v>
      </c>
      <c r="B2121" s="1">
        <v>6.2</v>
      </c>
      <c r="D2121" cm="1">
        <f t="array" ref="D2121">AVERAGE(IF(IMDB_Movies_Cleaned!$A$2:$A$3849=A2121,IMDB_Movies_Cleaned!$N$2:$N$3849))</f>
        <v>5.35</v>
      </c>
    </row>
    <row r="2122" spans="1:4" x14ac:dyDescent="0.25">
      <c r="A2122" s="2" t="s">
        <v>4087</v>
      </c>
      <c r="B2122" s="2">
        <v>5.3</v>
      </c>
      <c r="D2122" cm="1">
        <f t="array" ref="D2122">AVERAGE(IF(IMDB_Movies_Cleaned!$A$2:$A$3849=A2122,IMDB_Movies_Cleaned!$N$2:$N$3849))</f>
        <v>5.4</v>
      </c>
    </row>
    <row r="2123" spans="1:4" x14ac:dyDescent="0.25">
      <c r="A2123" s="1" t="s">
        <v>4703</v>
      </c>
      <c r="B2123" s="1">
        <v>7.4</v>
      </c>
      <c r="D2123" cm="1">
        <f t="array" ref="D2123">AVERAGE(IF(IMDB_Movies_Cleaned!$A$2:$A$3849=A2123,IMDB_Movies_Cleaned!$N$2:$N$3849))</f>
        <v>7.3599999999999994</v>
      </c>
    </row>
    <row r="2124" spans="1:4" x14ac:dyDescent="0.25">
      <c r="A2124" s="2" t="s">
        <v>4707</v>
      </c>
      <c r="B2124" s="2">
        <v>7.4</v>
      </c>
      <c r="D2124" cm="1">
        <f t="array" ref="D2124">AVERAGE(IF(IMDB_Movies_Cleaned!$A$2:$A$3849=A2124,IMDB_Movies_Cleaned!$N$2:$N$3849))</f>
        <v>7.4</v>
      </c>
    </row>
    <row r="2125" spans="1:4" x14ac:dyDescent="0.25">
      <c r="A2125" s="1" t="s">
        <v>2516</v>
      </c>
      <c r="B2125" s="1">
        <v>6.5</v>
      </c>
      <c r="D2125" cm="1">
        <f t="array" ref="D2125">AVERAGE(IF(IMDB_Movies_Cleaned!$A$2:$A$3849=A2125,IMDB_Movies_Cleaned!$N$2:$N$3849))</f>
        <v>7.06</v>
      </c>
    </row>
    <row r="2126" spans="1:4" x14ac:dyDescent="0.25">
      <c r="A2126" s="2" t="s">
        <v>3937</v>
      </c>
      <c r="B2126" s="2">
        <v>7.1</v>
      </c>
      <c r="D2126" cm="1">
        <f t="array" ref="D2126">AVERAGE(IF(IMDB_Movies_Cleaned!$A$2:$A$3849=A2126,IMDB_Movies_Cleaned!$N$2:$N$3849))</f>
        <v>7.3272727272727272</v>
      </c>
    </row>
    <row r="2127" spans="1:4" x14ac:dyDescent="0.25">
      <c r="A2127" s="1" t="s">
        <v>416</v>
      </c>
      <c r="B2127" s="1">
        <v>7.2</v>
      </c>
      <c r="D2127" cm="1">
        <f t="array" ref="D2127">AVERAGE(IF(IMDB_Movies_Cleaned!$A$2:$A$3849=A2127,IMDB_Movies_Cleaned!$N$2:$N$3849))</f>
        <v>6.3199999999999994</v>
      </c>
    </row>
    <row r="2128" spans="1:4" x14ac:dyDescent="0.25">
      <c r="A2128" s="2" t="s">
        <v>2112</v>
      </c>
      <c r="B2128" s="2">
        <v>2.2999999999999998</v>
      </c>
      <c r="D2128" cm="1">
        <f t="array" ref="D2128">AVERAGE(IF(IMDB_Movies_Cleaned!$A$2:$A$3849=A2128,IMDB_Movies_Cleaned!$N$2:$N$3849))</f>
        <v>3</v>
      </c>
    </row>
    <row r="2129" spans="1:4" x14ac:dyDescent="0.25">
      <c r="A2129" s="1" t="s">
        <v>1669</v>
      </c>
      <c r="B2129" s="1">
        <v>6.4</v>
      </c>
      <c r="D2129" cm="1">
        <f t="array" ref="D2129">AVERAGE(IF(IMDB_Movies_Cleaned!$A$2:$A$3849=A2129,IMDB_Movies_Cleaned!$N$2:$N$3849))</f>
        <v>6.0500000000000007</v>
      </c>
    </row>
    <row r="2130" spans="1:4" x14ac:dyDescent="0.25">
      <c r="A2130" s="2" t="s">
        <v>4716</v>
      </c>
      <c r="B2130" s="2">
        <v>6.1</v>
      </c>
      <c r="D2130" cm="1">
        <f t="array" ref="D2130">AVERAGE(IF(IMDB_Movies_Cleaned!$A$2:$A$3849=A2130,IMDB_Movies_Cleaned!$N$2:$N$3849))</f>
        <v>6.1</v>
      </c>
    </row>
    <row r="2131" spans="1:4" x14ac:dyDescent="0.25">
      <c r="A2131" s="1" t="s">
        <v>4718</v>
      </c>
      <c r="B2131" s="1">
        <v>7</v>
      </c>
      <c r="D2131" cm="1">
        <f t="array" ref="D2131">AVERAGE(IF(IMDB_Movies_Cleaned!$A$2:$A$3849=A2131,IMDB_Movies_Cleaned!$N$2:$N$3849))</f>
        <v>7</v>
      </c>
    </row>
    <row r="2132" spans="1:4" x14ac:dyDescent="0.25">
      <c r="A2132" s="1" t="s">
        <v>4720</v>
      </c>
      <c r="B2132" s="1">
        <v>7</v>
      </c>
      <c r="D2132" cm="1">
        <f t="array" ref="D2132">AVERAGE(IF(IMDB_Movies_Cleaned!$A$2:$A$3849=A2132,IMDB_Movies_Cleaned!$N$2:$N$3849))</f>
        <v>7</v>
      </c>
    </row>
    <row r="2133" spans="1:4" x14ac:dyDescent="0.25">
      <c r="A2133" s="2" t="s">
        <v>4723</v>
      </c>
      <c r="B2133" s="2">
        <v>7</v>
      </c>
      <c r="D2133" cm="1">
        <f t="array" ref="D2133">AVERAGE(IF(IMDB_Movies_Cleaned!$A$2:$A$3849=A2133,IMDB_Movies_Cleaned!$N$2:$N$3849))</f>
        <v>7.2</v>
      </c>
    </row>
    <row r="2134" spans="1:4" x14ac:dyDescent="0.25">
      <c r="A2134" s="1" t="s">
        <v>4725</v>
      </c>
      <c r="B2134" s="1">
        <v>4.9000000000000004</v>
      </c>
      <c r="D2134" cm="1">
        <f t="array" ref="D2134">AVERAGE(IF(IMDB_Movies_Cleaned!$A$2:$A$3849=A2134,IMDB_Movies_Cleaned!$N$2:$N$3849))</f>
        <v>4.9000000000000004</v>
      </c>
    </row>
    <row r="2135" spans="1:4" x14ac:dyDescent="0.25">
      <c r="A2135" s="2" t="s">
        <v>3608</v>
      </c>
      <c r="B2135" s="2">
        <v>6.9</v>
      </c>
      <c r="D2135" cm="1">
        <f t="array" ref="D2135">AVERAGE(IF(IMDB_Movies_Cleaned!$A$2:$A$3849=A2135,IMDB_Movies_Cleaned!$N$2:$N$3849))</f>
        <v>7.15</v>
      </c>
    </row>
    <row r="2136" spans="1:4" x14ac:dyDescent="0.25">
      <c r="A2136" s="1" t="s">
        <v>4730</v>
      </c>
      <c r="B2136" s="1">
        <v>7.5</v>
      </c>
      <c r="D2136" cm="1">
        <f t="array" ref="D2136">AVERAGE(IF(IMDB_Movies_Cleaned!$A$2:$A$3849=A2136,IMDB_Movies_Cleaned!$N$2:$N$3849))</f>
        <v>7.5</v>
      </c>
    </row>
    <row r="2137" spans="1:4" x14ac:dyDescent="0.25">
      <c r="A2137" s="2" t="s">
        <v>3440</v>
      </c>
      <c r="B2137" s="2">
        <v>8.4</v>
      </c>
      <c r="D2137" cm="1">
        <f t="array" ref="D2137">AVERAGE(IF(IMDB_Movies_Cleaned!$A$2:$A$3849=A2137,IMDB_Movies_Cleaned!$N$2:$N$3849))</f>
        <v>8.2249999999999996</v>
      </c>
    </row>
    <row r="2138" spans="1:4" x14ac:dyDescent="0.25">
      <c r="A2138" s="1" t="s">
        <v>3424</v>
      </c>
      <c r="B2138" s="1">
        <v>6.9</v>
      </c>
      <c r="D2138" cm="1">
        <f t="array" ref="D2138">AVERAGE(IF(IMDB_Movies_Cleaned!$A$2:$A$3849=A2138,IMDB_Movies_Cleaned!$N$2:$N$3849))</f>
        <v>6.9</v>
      </c>
    </row>
    <row r="2139" spans="1:4" x14ac:dyDescent="0.25">
      <c r="A2139" s="2" t="s">
        <v>4735</v>
      </c>
      <c r="B2139" s="2">
        <v>4.5</v>
      </c>
      <c r="D2139" cm="1">
        <f t="array" ref="D2139">AVERAGE(IF(IMDB_Movies_Cleaned!$A$2:$A$3849=A2139,IMDB_Movies_Cleaned!$N$2:$N$3849))</f>
        <v>4.5</v>
      </c>
    </row>
    <row r="2140" spans="1:4" x14ac:dyDescent="0.25">
      <c r="A2140" s="1" t="s">
        <v>4218</v>
      </c>
      <c r="B2140" s="1">
        <v>7.4</v>
      </c>
      <c r="D2140" cm="1">
        <f t="array" ref="D2140">AVERAGE(IF(IMDB_Movies_Cleaned!$A$2:$A$3849=A2140,IMDB_Movies_Cleaned!$N$2:$N$3849))</f>
        <v>7</v>
      </c>
    </row>
    <row r="2141" spans="1:4" x14ac:dyDescent="0.25">
      <c r="A2141" s="2" t="s">
        <v>4739</v>
      </c>
      <c r="B2141" s="2">
        <v>7</v>
      </c>
      <c r="D2141" cm="1">
        <f t="array" ref="D2141">AVERAGE(IF(IMDB_Movies_Cleaned!$A$2:$A$3849=A2141,IMDB_Movies_Cleaned!$N$2:$N$3849))</f>
        <v>7</v>
      </c>
    </row>
    <row r="2142" spans="1:4" x14ac:dyDescent="0.25">
      <c r="A2142" s="1" t="s">
        <v>4211</v>
      </c>
      <c r="B2142" s="1">
        <v>2.8</v>
      </c>
      <c r="D2142" cm="1">
        <f t="array" ref="D2142">AVERAGE(IF(IMDB_Movies_Cleaned!$A$2:$A$3849=A2142,IMDB_Movies_Cleaned!$N$2:$N$3849))</f>
        <v>4.7333333333333334</v>
      </c>
    </row>
    <row r="2143" spans="1:4" x14ac:dyDescent="0.25">
      <c r="A2143" s="2" t="s">
        <v>3720</v>
      </c>
      <c r="B2143" s="2">
        <v>7.5</v>
      </c>
      <c r="D2143" cm="1">
        <f t="array" ref="D2143">AVERAGE(IF(IMDB_Movies_Cleaned!$A$2:$A$3849=A2143,IMDB_Movies_Cleaned!$N$2:$N$3849))</f>
        <v>5.95</v>
      </c>
    </row>
    <row r="2144" spans="1:4" x14ac:dyDescent="0.25">
      <c r="A2144" s="1" t="s">
        <v>801</v>
      </c>
      <c r="B2144" s="1">
        <v>7.1</v>
      </c>
      <c r="D2144" cm="1">
        <f t="array" ref="D2144">AVERAGE(IF(IMDB_Movies_Cleaned!$A$2:$A$3849=A2144,IMDB_Movies_Cleaned!$N$2:$N$3849))</f>
        <v>6.5</v>
      </c>
    </row>
    <row r="2145" spans="1:4" x14ac:dyDescent="0.25">
      <c r="A2145" s="2" t="s">
        <v>3873</v>
      </c>
      <c r="B2145" s="2">
        <v>6.4</v>
      </c>
      <c r="D2145" cm="1">
        <f t="array" ref="D2145">AVERAGE(IF(IMDB_Movies_Cleaned!$A$2:$A$3849=A2145,IMDB_Movies_Cleaned!$N$2:$N$3849))</f>
        <v>6.75</v>
      </c>
    </row>
    <row r="2146" spans="1:4" x14ac:dyDescent="0.25">
      <c r="A2146" s="1" t="s">
        <v>4747</v>
      </c>
      <c r="B2146" s="1">
        <v>6.7</v>
      </c>
      <c r="D2146" cm="1">
        <f t="array" ref="D2146">AVERAGE(IF(IMDB_Movies_Cleaned!$A$2:$A$3849=A2146,IMDB_Movies_Cleaned!$N$2:$N$3849))</f>
        <v>6.7</v>
      </c>
    </row>
    <row r="2147" spans="1:4" x14ac:dyDescent="0.25">
      <c r="A2147" s="2" t="s">
        <v>325</v>
      </c>
      <c r="B2147" s="2">
        <v>5.3</v>
      </c>
      <c r="D2147" cm="1">
        <f t="array" ref="D2147">AVERAGE(IF(IMDB_Movies_Cleaned!$A$2:$A$3849=A2147,IMDB_Movies_Cleaned!$N$2:$N$3849))</f>
        <v>5.6000000000000005</v>
      </c>
    </row>
    <row r="2148" spans="1:4" x14ac:dyDescent="0.25">
      <c r="A2148" s="1" t="s">
        <v>4750</v>
      </c>
      <c r="B2148" s="1">
        <v>6.9</v>
      </c>
      <c r="D2148" cm="1">
        <f t="array" ref="D2148">AVERAGE(IF(IMDB_Movies_Cleaned!$A$2:$A$3849=A2148,IMDB_Movies_Cleaned!$N$2:$N$3849))</f>
        <v>7.5</v>
      </c>
    </row>
    <row r="2149" spans="1:4" x14ac:dyDescent="0.25">
      <c r="A2149" s="2" t="s">
        <v>4753</v>
      </c>
      <c r="B2149" s="2">
        <v>6.2</v>
      </c>
      <c r="D2149" cm="1">
        <f t="array" ref="D2149">AVERAGE(IF(IMDB_Movies_Cleaned!$A$2:$A$3849=A2149,IMDB_Movies_Cleaned!$N$2:$N$3849))</f>
        <v>6.2</v>
      </c>
    </row>
    <row r="2150" spans="1:4" x14ac:dyDescent="0.25">
      <c r="A2150" s="2" t="s">
        <v>306</v>
      </c>
      <c r="B2150" s="2">
        <v>6.4</v>
      </c>
      <c r="D2150" cm="1">
        <f t="array" ref="D2150">AVERAGE(IF(IMDB_Movies_Cleaned!$A$2:$A$3849=A2150,IMDB_Movies_Cleaned!$N$2:$N$3849))</f>
        <v>6.68</v>
      </c>
    </row>
    <row r="2151" spans="1:4" x14ac:dyDescent="0.25">
      <c r="A2151" s="2" t="s">
        <v>3083</v>
      </c>
      <c r="B2151" s="2">
        <v>6</v>
      </c>
      <c r="D2151" cm="1">
        <f t="array" ref="D2151">AVERAGE(IF(IMDB_Movies_Cleaned!$A$2:$A$3849=A2151,IMDB_Movies_Cleaned!$N$2:$N$3849))</f>
        <v>6.2666666666666666</v>
      </c>
    </row>
    <row r="2152" spans="1:4" x14ac:dyDescent="0.25">
      <c r="A2152" s="1" t="s">
        <v>3285</v>
      </c>
      <c r="B2152" s="1">
        <v>5.0999999999999996</v>
      </c>
      <c r="D2152" cm="1">
        <f t="array" ref="D2152">AVERAGE(IF(IMDB_Movies_Cleaned!$A$2:$A$3849=A2152,IMDB_Movies_Cleaned!$N$2:$N$3849))</f>
        <v>5.6999999999999993</v>
      </c>
    </row>
    <row r="2153" spans="1:4" x14ac:dyDescent="0.25">
      <c r="A2153" s="2" t="s">
        <v>4762</v>
      </c>
      <c r="B2153" s="2">
        <v>5.5</v>
      </c>
      <c r="D2153" cm="1">
        <f t="array" ref="D2153">AVERAGE(IF(IMDB_Movies_Cleaned!$A$2:$A$3849=A2153,IMDB_Movies_Cleaned!$N$2:$N$3849))</f>
        <v>5.5</v>
      </c>
    </row>
    <row r="2154" spans="1:4" x14ac:dyDescent="0.25">
      <c r="A2154" s="2" t="s">
        <v>2696</v>
      </c>
      <c r="B2154" s="2">
        <v>5.4</v>
      </c>
      <c r="D2154" cm="1">
        <f t="array" ref="D2154">AVERAGE(IF(IMDB_Movies_Cleaned!$A$2:$A$3849=A2154,IMDB_Movies_Cleaned!$N$2:$N$3849))</f>
        <v>6.9</v>
      </c>
    </row>
    <row r="2155" spans="1:4" x14ac:dyDescent="0.25">
      <c r="A2155" s="1" t="s">
        <v>4407</v>
      </c>
      <c r="B2155" s="1">
        <v>7.5</v>
      </c>
      <c r="D2155" cm="1">
        <f t="array" ref="D2155">AVERAGE(IF(IMDB_Movies_Cleaned!$A$2:$A$3849=A2155,IMDB_Movies_Cleaned!$N$2:$N$3849))</f>
        <v>6.45</v>
      </c>
    </row>
    <row r="2156" spans="1:4" x14ac:dyDescent="0.25">
      <c r="A2156" s="2" t="s">
        <v>4381</v>
      </c>
      <c r="B2156" s="2">
        <v>7.4</v>
      </c>
      <c r="D2156" cm="1">
        <f t="array" ref="D2156">AVERAGE(IF(IMDB_Movies_Cleaned!$A$2:$A$3849=A2156,IMDB_Movies_Cleaned!$N$2:$N$3849))</f>
        <v>6.5500000000000007</v>
      </c>
    </row>
    <row r="2157" spans="1:4" x14ac:dyDescent="0.25">
      <c r="A2157" s="1" t="s">
        <v>1427</v>
      </c>
      <c r="B2157" s="1">
        <v>8</v>
      </c>
      <c r="D2157" cm="1">
        <f t="array" ref="D2157">AVERAGE(IF(IMDB_Movies_Cleaned!$A$2:$A$3849=A2157,IMDB_Movies_Cleaned!$N$2:$N$3849))</f>
        <v>7.166666666666667</v>
      </c>
    </row>
    <row r="2158" spans="1:4" x14ac:dyDescent="0.25">
      <c r="A2158" s="2" t="s">
        <v>2979</v>
      </c>
      <c r="B2158" s="2">
        <v>5.7</v>
      </c>
      <c r="D2158" cm="1">
        <f t="array" ref="D2158">AVERAGE(IF(IMDB_Movies_Cleaned!$A$2:$A$3849=A2158,IMDB_Movies_Cleaned!$N$2:$N$3849))</f>
        <v>6.125</v>
      </c>
    </row>
    <row r="2159" spans="1:4" x14ac:dyDescent="0.25">
      <c r="A2159" s="1" t="s">
        <v>2056</v>
      </c>
      <c r="B2159" s="1">
        <v>6.8</v>
      </c>
      <c r="D2159" cm="1">
        <f t="array" ref="D2159">AVERAGE(IF(IMDB_Movies_Cleaned!$A$2:$A$3849=A2159,IMDB_Movies_Cleaned!$N$2:$N$3849))</f>
        <v>6.1400000000000006</v>
      </c>
    </row>
    <row r="2160" spans="1:4" x14ac:dyDescent="0.25">
      <c r="A2160" s="2" t="s">
        <v>4770</v>
      </c>
      <c r="B2160" s="2">
        <v>5.9</v>
      </c>
      <c r="D2160" cm="1">
        <f t="array" ref="D2160">AVERAGE(IF(IMDB_Movies_Cleaned!$A$2:$A$3849=A2160,IMDB_Movies_Cleaned!$N$2:$N$3849))</f>
        <v>5.7</v>
      </c>
    </row>
    <row r="2161" spans="1:4" x14ac:dyDescent="0.25">
      <c r="A2161" s="1" t="s">
        <v>2877</v>
      </c>
      <c r="B2161" s="1">
        <v>7.2</v>
      </c>
      <c r="D2161" cm="1">
        <f t="array" ref="D2161">AVERAGE(IF(IMDB_Movies_Cleaned!$A$2:$A$3849=A2161,IMDB_Movies_Cleaned!$N$2:$N$3849))</f>
        <v>6.1090909090909093</v>
      </c>
    </row>
    <row r="2162" spans="1:4" x14ac:dyDescent="0.25">
      <c r="A2162" s="2" t="s">
        <v>4544</v>
      </c>
      <c r="B2162" s="2">
        <v>5.5</v>
      </c>
      <c r="D2162" cm="1">
        <f t="array" ref="D2162">AVERAGE(IF(IMDB_Movies_Cleaned!$A$2:$A$3849=A2162,IMDB_Movies_Cleaned!$N$2:$N$3849))</f>
        <v>5.5</v>
      </c>
    </row>
    <row r="2163" spans="1:4" x14ac:dyDescent="0.25">
      <c r="A2163" s="2" t="s">
        <v>253</v>
      </c>
      <c r="B2163" s="2">
        <v>8.5</v>
      </c>
      <c r="D2163" cm="1">
        <f t="array" ref="D2163">AVERAGE(IF(IMDB_Movies_Cleaned!$A$2:$A$3849=A2163,IMDB_Movies_Cleaned!$N$2:$N$3849))</f>
        <v>7.3076923076923084</v>
      </c>
    </row>
    <row r="2164" spans="1:4" x14ac:dyDescent="0.25">
      <c r="A2164" s="1" t="s">
        <v>3065</v>
      </c>
      <c r="B2164" s="1">
        <v>5.6</v>
      </c>
      <c r="D2164" cm="1">
        <f t="array" ref="D2164">AVERAGE(IF(IMDB_Movies_Cleaned!$A$2:$A$3849=A2164,IMDB_Movies_Cleaned!$N$2:$N$3849))</f>
        <v>4.4499999999999993</v>
      </c>
    </row>
    <row r="2165" spans="1:4" x14ac:dyDescent="0.25">
      <c r="A2165" s="2" t="s">
        <v>4058</v>
      </c>
      <c r="B2165" s="2">
        <v>4.0999999999999996</v>
      </c>
      <c r="D2165" cm="1">
        <f t="array" ref="D2165">AVERAGE(IF(IMDB_Movies_Cleaned!$A$2:$A$3849=A2165,IMDB_Movies_Cleaned!$N$2:$N$3849))</f>
        <v>4.7666666666666666</v>
      </c>
    </row>
    <row r="2166" spans="1:4" x14ac:dyDescent="0.25">
      <c r="A2166" s="2" t="s">
        <v>1895</v>
      </c>
      <c r="B2166" s="2">
        <v>6.1</v>
      </c>
      <c r="D2166" cm="1">
        <f t="array" ref="D2166">AVERAGE(IF(IMDB_Movies_Cleaned!$A$2:$A$3849=A2166,IMDB_Movies_Cleaned!$N$2:$N$3849))</f>
        <v>6.1999999999999993</v>
      </c>
    </row>
    <row r="2167" spans="1:4" x14ac:dyDescent="0.25">
      <c r="A2167" s="1" t="s">
        <v>455</v>
      </c>
      <c r="B2167" s="1">
        <v>5.4</v>
      </c>
      <c r="D2167" cm="1">
        <f t="array" ref="D2167">AVERAGE(IF(IMDB_Movies_Cleaned!$A$2:$A$3849=A2167,IMDB_Movies_Cleaned!$N$2:$N$3849))</f>
        <v>6.0909090909090908</v>
      </c>
    </row>
    <row r="2168" spans="1:4" x14ac:dyDescent="0.25">
      <c r="A2168" s="2" t="s">
        <v>531</v>
      </c>
      <c r="B2168" s="2">
        <v>7.1</v>
      </c>
      <c r="D2168" cm="1">
        <f t="array" ref="D2168">AVERAGE(IF(IMDB_Movies_Cleaned!$A$2:$A$3849=A2168,IMDB_Movies_Cleaned!$N$2:$N$3849))</f>
        <v>5.9499999999999993</v>
      </c>
    </row>
    <row r="2169" spans="1:4" x14ac:dyDescent="0.25">
      <c r="A2169" s="2" t="s">
        <v>4787</v>
      </c>
      <c r="B2169" s="2">
        <v>3.6</v>
      </c>
      <c r="D2169" cm="1">
        <f t="array" ref="D2169">AVERAGE(IF(IMDB_Movies_Cleaned!$A$2:$A$3849=A2169,IMDB_Movies_Cleaned!$N$2:$N$3849))</f>
        <v>3.6</v>
      </c>
    </row>
    <row r="2170" spans="1:4" x14ac:dyDescent="0.25">
      <c r="A2170" s="1" t="s">
        <v>590</v>
      </c>
      <c r="B2170" s="1">
        <v>6.5</v>
      </c>
      <c r="D2170" cm="1">
        <f t="array" ref="D2170">AVERAGE(IF(IMDB_Movies_Cleaned!$A$2:$A$3849=A2170,IMDB_Movies_Cleaned!$N$2:$N$3849))</f>
        <v>6.166666666666667</v>
      </c>
    </row>
    <row r="2171" spans="1:4" x14ac:dyDescent="0.25">
      <c r="A2171" s="2" t="s">
        <v>3440</v>
      </c>
      <c r="B2171" s="2">
        <v>8.6</v>
      </c>
      <c r="D2171" cm="1">
        <f t="array" ref="D2171">AVERAGE(IF(IMDB_Movies_Cleaned!$A$2:$A$3849=A2171,IMDB_Movies_Cleaned!$N$2:$N$3849))</f>
        <v>8.2249999999999996</v>
      </c>
    </row>
    <row r="2172" spans="1:4" x14ac:dyDescent="0.25">
      <c r="A2172" s="2" t="s">
        <v>785</v>
      </c>
      <c r="B2172" s="2">
        <v>7</v>
      </c>
      <c r="D2172" cm="1">
        <f t="array" ref="D2172">AVERAGE(IF(IMDB_Movies_Cleaned!$A$2:$A$3849=A2172,IMDB_Movies_Cleaned!$N$2:$N$3849))</f>
        <v>6.7714285714285705</v>
      </c>
    </row>
    <row r="2173" spans="1:4" x14ac:dyDescent="0.25">
      <c r="A2173" s="1" t="s">
        <v>4793</v>
      </c>
      <c r="B2173" s="1">
        <v>7.6</v>
      </c>
      <c r="D2173" cm="1">
        <f t="array" ref="D2173">AVERAGE(IF(IMDB_Movies_Cleaned!$A$2:$A$3849=A2173,IMDB_Movies_Cleaned!$N$2:$N$3849))</f>
        <v>7.6</v>
      </c>
    </row>
    <row r="2174" spans="1:4" x14ac:dyDescent="0.25">
      <c r="A2174" s="2" t="s">
        <v>2151</v>
      </c>
      <c r="B2174" s="2">
        <v>6.5</v>
      </c>
      <c r="D2174" cm="1">
        <f t="array" ref="D2174">AVERAGE(IF(IMDB_Movies_Cleaned!$A$2:$A$3849=A2174,IMDB_Movies_Cleaned!$N$2:$N$3849))</f>
        <v>6.125</v>
      </c>
    </row>
    <row r="2175" spans="1:4" x14ac:dyDescent="0.25">
      <c r="A2175" s="1" t="s">
        <v>4799</v>
      </c>
      <c r="B2175" s="1">
        <v>6.4</v>
      </c>
      <c r="D2175" cm="1">
        <f t="array" ref="D2175">AVERAGE(IF(IMDB_Movies_Cleaned!$A$2:$A$3849=A2175,IMDB_Movies_Cleaned!$N$2:$N$3849))</f>
        <v>6.65</v>
      </c>
    </row>
    <row r="2176" spans="1:4" x14ac:dyDescent="0.25">
      <c r="A2176" s="1" t="s">
        <v>4801</v>
      </c>
      <c r="B2176" s="1">
        <v>6.3</v>
      </c>
      <c r="D2176" cm="1">
        <f t="array" ref="D2176">AVERAGE(IF(IMDB_Movies_Cleaned!$A$2:$A$3849=A2176,IMDB_Movies_Cleaned!$N$2:$N$3849))</f>
        <v>6.3</v>
      </c>
    </row>
    <row r="2177" spans="1:4" x14ac:dyDescent="0.25">
      <c r="A2177" s="1" t="s">
        <v>4804</v>
      </c>
      <c r="B2177" s="1">
        <v>5.7</v>
      </c>
      <c r="D2177" cm="1">
        <f t="array" ref="D2177">AVERAGE(IF(IMDB_Movies_Cleaned!$A$2:$A$3849=A2177,IMDB_Movies_Cleaned!$N$2:$N$3849))</f>
        <v>5.7</v>
      </c>
    </row>
    <row r="2178" spans="1:4" x14ac:dyDescent="0.25">
      <c r="A2178" s="2" t="s">
        <v>4808</v>
      </c>
      <c r="B2178" s="2">
        <v>6.3</v>
      </c>
      <c r="D2178" cm="1">
        <f t="array" ref="D2178">AVERAGE(IF(IMDB_Movies_Cleaned!$A$2:$A$3849=A2178,IMDB_Movies_Cleaned!$N$2:$N$3849))</f>
        <v>6.8</v>
      </c>
    </row>
    <row r="2179" spans="1:4" x14ac:dyDescent="0.25">
      <c r="A2179" s="2" t="s">
        <v>4812</v>
      </c>
      <c r="B2179" s="2">
        <v>6</v>
      </c>
      <c r="D2179" cm="1">
        <f t="array" ref="D2179">AVERAGE(IF(IMDB_Movies_Cleaned!$A$2:$A$3849=A2179,IMDB_Movies_Cleaned!$N$2:$N$3849))</f>
        <v>6</v>
      </c>
    </row>
    <row r="2180" spans="1:4" x14ac:dyDescent="0.25">
      <c r="A2180" s="1" t="s">
        <v>941</v>
      </c>
      <c r="B2180" s="1">
        <v>7.7</v>
      </c>
      <c r="D2180" cm="1">
        <f t="array" ref="D2180">AVERAGE(IF(IMDB_Movies_Cleaned!$A$2:$A$3849=A2180,IMDB_Movies_Cleaned!$N$2:$N$3849))</f>
        <v>7.5750000000000002</v>
      </c>
    </row>
    <row r="2181" spans="1:4" x14ac:dyDescent="0.25">
      <c r="A2181" s="2" t="s">
        <v>1276</v>
      </c>
      <c r="B2181" s="2">
        <v>6.2</v>
      </c>
      <c r="D2181" cm="1">
        <f t="array" ref="D2181">AVERAGE(IF(IMDB_Movies_Cleaned!$A$2:$A$3849=A2181,IMDB_Movies_Cleaned!$N$2:$N$3849))</f>
        <v>5.6333333333333329</v>
      </c>
    </row>
    <row r="2182" spans="1:4" x14ac:dyDescent="0.25">
      <c r="A2182" s="2" t="s">
        <v>1399</v>
      </c>
      <c r="B2182" s="2">
        <v>7.7</v>
      </c>
      <c r="D2182" cm="1">
        <f t="array" ref="D2182">AVERAGE(IF(IMDB_Movies_Cleaned!$A$2:$A$3849=A2182,IMDB_Movies_Cleaned!$N$2:$N$3849))</f>
        <v>7.3285714285714283</v>
      </c>
    </row>
    <row r="2183" spans="1:4" x14ac:dyDescent="0.25">
      <c r="A2183" s="1" t="s">
        <v>4817</v>
      </c>
      <c r="B2183" s="1">
        <v>6.4</v>
      </c>
      <c r="D2183" cm="1">
        <f t="array" ref="D2183">AVERAGE(IF(IMDB_Movies_Cleaned!$A$2:$A$3849=A2183,IMDB_Movies_Cleaned!$N$2:$N$3849))</f>
        <v>6.4</v>
      </c>
    </row>
    <row r="2184" spans="1:4" x14ac:dyDescent="0.25">
      <c r="A2184" s="2" t="s">
        <v>2920</v>
      </c>
      <c r="B2184" s="2">
        <v>6.4</v>
      </c>
      <c r="D2184" cm="1">
        <f t="array" ref="D2184">AVERAGE(IF(IMDB_Movies_Cleaned!$A$2:$A$3849=A2184,IMDB_Movies_Cleaned!$N$2:$N$3849))</f>
        <v>6.4499999999999993</v>
      </c>
    </row>
    <row r="2185" spans="1:4" x14ac:dyDescent="0.25">
      <c r="A2185" s="1" t="s">
        <v>918</v>
      </c>
      <c r="B2185" s="1">
        <v>6.9</v>
      </c>
      <c r="D2185" cm="1">
        <f t="array" ref="D2185">AVERAGE(IF(IMDB_Movies_Cleaned!$A$2:$A$3849=A2185,IMDB_Movies_Cleaned!$N$2:$N$3849))</f>
        <v>6.0400000000000009</v>
      </c>
    </row>
    <row r="2186" spans="1:4" x14ac:dyDescent="0.25">
      <c r="A2186" s="2" t="s">
        <v>2603</v>
      </c>
      <c r="B2186" s="2">
        <v>7.3</v>
      </c>
      <c r="D2186" cm="1">
        <f t="array" ref="D2186">AVERAGE(IF(IMDB_Movies_Cleaned!$A$2:$A$3849=A2186,IMDB_Movies_Cleaned!$N$2:$N$3849))</f>
        <v>6.7500000000000009</v>
      </c>
    </row>
    <row r="2187" spans="1:4" x14ac:dyDescent="0.25">
      <c r="A2187" s="1" t="s">
        <v>1807</v>
      </c>
      <c r="B2187" s="1">
        <v>7.3</v>
      </c>
      <c r="D2187" cm="1">
        <f t="array" ref="D2187">AVERAGE(IF(IMDB_Movies_Cleaned!$A$2:$A$3849=A2187,IMDB_Movies_Cleaned!$N$2:$N$3849))</f>
        <v>6.8</v>
      </c>
    </row>
    <row r="2188" spans="1:4" x14ac:dyDescent="0.25">
      <c r="A2188" s="2" t="s">
        <v>1530</v>
      </c>
      <c r="B2188" s="2">
        <v>6.2</v>
      </c>
      <c r="D2188" cm="1">
        <f t="array" ref="D2188">AVERAGE(IF(IMDB_Movies_Cleaned!$A$2:$A$3849=A2188,IMDB_Movies_Cleaned!$N$2:$N$3849))</f>
        <v>6</v>
      </c>
    </row>
    <row r="2189" spans="1:4" x14ac:dyDescent="0.25">
      <c r="A2189" s="1" t="s">
        <v>566</v>
      </c>
      <c r="B2189" s="1">
        <v>6.6</v>
      </c>
      <c r="D2189" cm="1">
        <f t="array" ref="D2189">AVERAGE(IF(IMDB_Movies_Cleaned!$A$2:$A$3849=A2189,IMDB_Movies_Cleaned!$N$2:$N$3849))</f>
        <v>6.5999999999999988</v>
      </c>
    </row>
    <row r="2190" spans="1:4" x14ac:dyDescent="0.25">
      <c r="A2190" s="2" t="s">
        <v>1354</v>
      </c>
      <c r="B2190" s="2">
        <v>6.7</v>
      </c>
      <c r="D2190" cm="1">
        <f t="array" ref="D2190">AVERAGE(IF(IMDB_Movies_Cleaned!$A$2:$A$3849=A2190,IMDB_Movies_Cleaned!$N$2:$N$3849))</f>
        <v>6.14</v>
      </c>
    </row>
    <row r="2191" spans="1:4" x14ac:dyDescent="0.25">
      <c r="A2191" s="1" t="s">
        <v>340</v>
      </c>
      <c r="B2191" s="1">
        <v>5.7</v>
      </c>
      <c r="D2191" cm="1">
        <f t="array" ref="D2191">AVERAGE(IF(IMDB_Movies_Cleaned!$A$2:$A$3849=A2191,IMDB_Movies_Cleaned!$N$2:$N$3849))</f>
        <v>5.6749999999999998</v>
      </c>
    </row>
    <row r="2192" spans="1:4" x14ac:dyDescent="0.25">
      <c r="A2192" s="2" t="s">
        <v>4829</v>
      </c>
      <c r="B2192" s="2">
        <v>3.1</v>
      </c>
      <c r="D2192" cm="1">
        <f t="array" ref="D2192">AVERAGE(IF(IMDB_Movies_Cleaned!$A$2:$A$3849=A2192,IMDB_Movies_Cleaned!$N$2:$N$3849))</f>
        <v>3.1</v>
      </c>
    </row>
    <row r="2193" spans="1:4" x14ac:dyDescent="0.25">
      <c r="A2193" s="1" t="s">
        <v>4572</v>
      </c>
      <c r="B2193" s="1">
        <v>6.3</v>
      </c>
      <c r="D2193" cm="1">
        <f t="array" ref="D2193">AVERAGE(IF(IMDB_Movies_Cleaned!$A$2:$A$3849=A2193,IMDB_Movies_Cleaned!$N$2:$N$3849))</f>
        <v>6.05</v>
      </c>
    </row>
    <row r="2194" spans="1:4" x14ac:dyDescent="0.25">
      <c r="A2194" s="2" t="s">
        <v>3269</v>
      </c>
      <c r="B2194" s="2">
        <v>5.7</v>
      </c>
      <c r="D2194" cm="1">
        <f t="array" ref="D2194">AVERAGE(IF(IMDB_Movies_Cleaned!$A$2:$A$3849=A2194,IMDB_Movies_Cleaned!$N$2:$N$3849))</f>
        <v>5.7</v>
      </c>
    </row>
    <row r="2195" spans="1:4" x14ac:dyDescent="0.25">
      <c r="A2195" s="1" t="s">
        <v>4836</v>
      </c>
      <c r="B2195" s="1">
        <v>7.1</v>
      </c>
      <c r="D2195" cm="1">
        <f t="array" ref="D2195">AVERAGE(IF(IMDB_Movies_Cleaned!$A$2:$A$3849=A2195,IMDB_Movies_Cleaned!$N$2:$N$3849))</f>
        <v>7.25</v>
      </c>
    </row>
    <row r="2196" spans="1:4" x14ac:dyDescent="0.25">
      <c r="A2196" s="2" t="s">
        <v>1024</v>
      </c>
      <c r="B2196" s="2">
        <v>7</v>
      </c>
      <c r="D2196" cm="1">
        <f t="array" ref="D2196">AVERAGE(IF(IMDB_Movies_Cleaned!$A$2:$A$3849=A2196,IMDB_Movies_Cleaned!$N$2:$N$3849))</f>
        <v>6.5714285714285712</v>
      </c>
    </row>
    <row r="2197" spans="1:4" x14ac:dyDescent="0.25">
      <c r="A2197" s="1" t="s">
        <v>3192</v>
      </c>
      <c r="B2197" s="1">
        <v>6.1</v>
      </c>
      <c r="D2197" cm="1">
        <f t="array" ref="D2197">AVERAGE(IF(IMDB_Movies_Cleaned!$A$2:$A$3849=A2197,IMDB_Movies_Cleaned!$N$2:$N$3849))</f>
        <v>6.6</v>
      </c>
    </row>
    <row r="2198" spans="1:4" x14ac:dyDescent="0.25">
      <c r="A2198" s="2" t="s">
        <v>519</v>
      </c>
      <c r="B2198" s="2">
        <v>6.6</v>
      </c>
      <c r="D2198" cm="1">
        <f t="array" ref="D2198">AVERAGE(IF(IMDB_Movies_Cleaned!$A$2:$A$3849=A2198,IMDB_Movies_Cleaned!$N$2:$N$3849))</f>
        <v>6.5</v>
      </c>
    </row>
    <row r="2199" spans="1:4" x14ac:dyDescent="0.25">
      <c r="A2199" s="1" t="s">
        <v>698</v>
      </c>
      <c r="B2199" s="1">
        <v>7.8</v>
      </c>
      <c r="D2199" cm="1">
        <f t="array" ref="D2199">AVERAGE(IF(IMDB_Movies_Cleaned!$A$2:$A$3849=A2199,IMDB_Movies_Cleaned!$N$2:$N$3849))</f>
        <v>6.63</v>
      </c>
    </row>
    <row r="2200" spans="1:4" x14ac:dyDescent="0.25">
      <c r="A2200" s="2" t="s">
        <v>2333</v>
      </c>
      <c r="B2200" s="2">
        <v>8.3000000000000007</v>
      </c>
      <c r="D2200" cm="1">
        <f t="array" ref="D2200">AVERAGE(IF(IMDB_Movies_Cleaned!$A$2:$A$3849=A2200,IMDB_Movies_Cleaned!$N$2:$N$3849))</f>
        <v>8.1333333333333329</v>
      </c>
    </row>
    <row r="2201" spans="1:4" x14ac:dyDescent="0.25">
      <c r="A2201" s="1" t="s">
        <v>4551</v>
      </c>
      <c r="B2201" s="1">
        <v>3.9</v>
      </c>
      <c r="D2201" cm="1">
        <f t="array" ref="D2201">AVERAGE(IF(IMDB_Movies_Cleaned!$A$2:$A$3849=A2201,IMDB_Movies_Cleaned!$N$2:$N$3849))</f>
        <v>3.9</v>
      </c>
    </row>
    <row r="2202" spans="1:4" x14ac:dyDescent="0.25">
      <c r="A2202" s="2" t="s">
        <v>1061</v>
      </c>
      <c r="B2202" s="2">
        <v>7</v>
      </c>
      <c r="D2202" cm="1">
        <f t="array" ref="D2202">AVERAGE(IF(IMDB_Movies_Cleaned!$A$2:$A$3849=A2202,IMDB_Movies_Cleaned!$N$2:$N$3849))</f>
        <v>6.3</v>
      </c>
    </row>
    <row r="2203" spans="1:4" x14ac:dyDescent="0.25">
      <c r="A2203" s="1" t="s">
        <v>4846</v>
      </c>
      <c r="B2203" s="1">
        <v>6.7</v>
      </c>
      <c r="D2203" cm="1">
        <f t="array" ref="D2203">AVERAGE(IF(IMDB_Movies_Cleaned!$A$2:$A$3849=A2203,IMDB_Movies_Cleaned!$N$2:$N$3849))</f>
        <v>6.7</v>
      </c>
    </row>
    <row r="2204" spans="1:4" x14ac:dyDescent="0.25">
      <c r="A2204" s="2" t="s">
        <v>4808</v>
      </c>
      <c r="B2204" s="2">
        <v>7.3</v>
      </c>
      <c r="D2204" cm="1">
        <f t="array" ref="D2204">AVERAGE(IF(IMDB_Movies_Cleaned!$A$2:$A$3849=A2204,IMDB_Movies_Cleaned!$N$2:$N$3849))</f>
        <v>6.8</v>
      </c>
    </row>
    <row r="2205" spans="1:4" x14ac:dyDescent="0.25">
      <c r="A2205" s="2" t="s">
        <v>2289</v>
      </c>
      <c r="B2205" s="2">
        <v>6.3</v>
      </c>
      <c r="D2205" cm="1">
        <f t="array" ref="D2205">AVERAGE(IF(IMDB_Movies_Cleaned!$A$2:$A$3849=A2205,IMDB_Movies_Cleaned!$N$2:$N$3849))</f>
        <v>7.6555555555555559</v>
      </c>
    </row>
    <row r="2206" spans="1:4" x14ac:dyDescent="0.25">
      <c r="A2206" s="1" t="s">
        <v>617</v>
      </c>
      <c r="B2206" s="1">
        <v>7.8</v>
      </c>
      <c r="D2206" cm="1">
        <f t="array" ref="D2206">AVERAGE(IF(IMDB_Movies_Cleaned!$A$2:$A$3849=A2206,IMDB_Movies_Cleaned!$N$2:$N$3849))</f>
        <v>7.8400000000000007</v>
      </c>
    </row>
    <row r="2207" spans="1:4" x14ac:dyDescent="0.25">
      <c r="A2207" s="2" t="s">
        <v>1929</v>
      </c>
      <c r="B2207" s="2">
        <v>7.3</v>
      </c>
      <c r="D2207" cm="1">
        <f t="array" ref="D2207">AVERAGE(IF(IMDB_Movies_Cleaned!$A$2:$A$3849=A2207,IMDB_Movies_Cleaned!$N$2:$N$3849))</f>
        <v>6.9999999999999982</v>
      </c>
    </row>
    <row r="2208" spans="1:4" x14ac:dyDescent="0.25">
      <c r="A2208" s="1" t="s">
        <v>627</v>
      </c>
      <c r="B2208" s="1">
        <v>7.6</v>
      </c>
      <c r="D2208" cm="1">
        <f t="array" ref="D2208">AVERAGE(IF(IMDB_Movies_Cleaned!$A$2:$A$3849=A2208,IMDB_Movies_Cleaned!$N$2:$N$3849))</f>
        <v>7.5857142857142872</v>
      </c>
    </row>
    <row r="2209" spans="1:4" x14ac:dyDescent="0.25">
      <c r="A2209" s="2" t="s">
        <v>4089</v>
      </c>
      <c r="B2209" s="2">
        <v>5.3</v>
      </c>
      <c r="D2209" cm="1">
        <f t="array" ref="D2209">AVERAGE(IF(IMDB_Movies_Cleaned!$A$2:$A$3849=A2209,IMDB_Movies_Cleaned!$N$2:$N$3849))</f>
        <v>5</v>
      </c>
    </row>
    <row r="2210" spans="1:4" x14ac:dyDescent="0.25">
      <c r="A2210" s="1" t="s">
        <v>560</v>
      </c>
      <c r="B2210" s="1">
        <v>7.9</v>
      </c>
      <c r="D2210" cm="1">
        <f t="array" ref="D2210">AVERAGE(IF(IMDB_Movies_Cleaned!$A$2:$A$3849=A2210,IMDB_Movies_Cleaned!$N$2:$N$3849))</f>
        <v>7.3250000000000002</v>
      </c>
    </row>
    <row r="2211" spans="1:4" x14ac:dyDescent="0.25">
      <c r="A2211" s="2" t="s">
        <v>4856</v>
      </c>
      <c r="B2211" s="2">
        <v>5.3</v>
      </c>
      <c r="D2211" cm="1">
        <f t="array" ref="D2211">AVERAGE(IF(IMDB_Movies_Cleaned!$A$2:$A$3849=A2211,IMDB_Movies_Cleaned!$N$2:$N$3849))</f>
        <v>5.3</v>
      </c>
    </row>
    <row r="2212" spans="1:4" x14ac:dyDescent="0.25">
      <c r="A2212" s="1" t="s">
        <v>2504</v>
      </c>
      <c r="B2212" s="1">
        <v>6.8</v>
      </c>
      <c r="D2212" cm="1">
        <f t="array" ref="D2212">AVERAGE(IF(IMDB_Movies_Cleaned!$A$2:$A$3849=A2212,IMDB_Movies_Cleaned!$N$2:$N$3849))</f>
        <v>6.833333333333333</v>
      </c>
    </row>
    <row r="2213" spans="1:4" x14ac:dyDescent="0.25">
      <c r="A2213" s="2" t="s">
        <v>4861</v>
      </c>
      <c r="B2213" s="2">
        <v>7.1</v>
      </c>
      <c r="D2213" cm="1">
        <f t="array" ref="D2213">AVERAGE(IF(IMDB_Movies_Cleaned!$A$2:$A$3849=A2213,IMDB_Movies_Cleaned!$N$2:$N$3849))</f>
        <v>6.5</v>
      </c>
    </row>
    <row r="2214" spans="1:4" x14ac:dyDescent="0.25">
      <c r="A2214" s="2" t="s">
        <v>4865</v>
      </c>
      <c r="B2214" s="2">
        <v>5.8</v>
      </c>
      <c r="D2214" cm="1">
        <f t="array" ref="D2214">AVERAGE(IF(IMDB_Movies_Cleaned!$A$2:$A$3849=A2214,IMDB_Movies_Cleaned!$N$2:$N$3849))</f>
        <v>5.8</v>
      </c>
    </row>
    <row r="2215" spans="1:4" x14ac:dyDescent="0.25">
      <c r="A2215" s="1" t="s">
        <v>4117</v>
      </c>
      <c r="B2215" s="1">
        <v>5.8</v>
      </c>
      <c r="D2215" cm="1">
        <f t="array" ref="D2215">AVERAGE(IF(IMDB_Movies_Cleaned!$A$2:$A$3849=A2215,IMDB_Movies_Cleaned!$N$2:$N$3849))</f>
        <v>6.65</v>
      </c>
    </row>
    <row r="2216" spans="1:4" x14ac:dyDescent="0.25">
      <c r="A2216" s="2" t="s">
        <v>281</v>
      </c>
      <c r="B2216" s="2">
        <v>8.3000000000000007</v>
      </c>
      <c r="D2216" cm="1">
        <f t="array" ref="D2216">AVERAGE(IF(IMDB_Movies_Cleaned!$A$2:$A$3849=A2216,IMDB_Movies_Cleaned!$N$2:$N$3849))</f>
        <v>7.6749999999999998</v>
      </c>
    </row>
    <row r="2217" spans="1:4" x14ac:dyDescent="0.25">
      <c r="A2217" s="1" t="s">
        <v>4869</v>
      </c>
      <c r="B2217" s="1">
        <v>5.6</v>
      </c>
      <c r="D2217" cm="1">
        <f t="array" ref="D2217">AVERAGE(IF(IMDB_Movies_Cleaned!$A$2:$A$3849=A2217,IMDB_Movies_Cleaned!$N$2:$N$3849))</f>
        <v>5.6</v>
      </c>
    </row>
    <row r="2218" spans="1:4" x14ac:dyDescent="0.25">
      <c r="A2218" s="2" t="s">
        <v>1539</v>
      </c>
      <c r="B2218" s="2">
        <v>6.8</v>
      </c>
      <c r="D2218" cm="1">
        <f t="array" ref="D2218">AVERAGE(IF(IMDB_Movies_Cleaned!$A$2:$A$3849=A2218,IMDB_Movies_Cleaned!$N$2:$N$3849))</f>
        <v>6.5769230769230758</v>
      </c>
    </row>
    <row r="2219" spans="1:4" x14ac:dyDescent="0.25">
      <c r="A2219" s="1" t="s">
        <v>4874</v>
      </c>
      <c r="B2219" s="1">
        <v>5</v>
      </c>
      <c r="D2219" cm="1">
        <f t="array" ref="D2219">AVERAGE(IF(IMDB_Movies_Cleaned!$A$2:$A$3849=A2219,IMDB_Movies_Cleaned!$N$2:$N$3849))</f>
        <v>5.2</v>
      </c>
    </row>
    <row r="2220" spans="1:4" x14ac:dyDescent="0.25">
      <c r="A2220" s="2" t="s">
        <v>2478</v>
      </c>
      <c r="B2220" s="2">
        <v>7.6</v>
      </c>
      <c r="D2220" cm="1">
        <f t="array" ref="D2220">AVERAGE(IF(IMDB_Movies_Cleaned!$A$2:$A$3849=A2220,IMDB_Movies_Cleaned!$N$2:$N$3849))</f>
        <v>7.4375</v>
      </c>
    </row>
    <row r="2221" spans="1:4" x14ac:dyDescent="0.25">
      <c r="A2221" s="1" t="s">
        <v>1929</v>
      </c>
      <c r="B2221" s="1">
        <v>6.7</v>
      </c>
      <c r="D2221" cm="1">
        <f t="array" ref="D2221">AVERAGE(IF(IMDB_Movies_Cleaned!$A$2:$A$3849=A2221,IMDB_Movies_Cleaned!$N$2:$N$3849))</f>
        <v>6.9999999999999982</v>
      </c>
    </row>
    <row r="2222" spans="1:4" x14ac:dyDescent="0.25">
      <c r="A2222" s="2" t="s">
        <v>4878</v>
      </c>
      <c r="B2222" s="2">
        <v>6.7</v>
      </c>
      <c r="D2222" cm="1">
        <f t="array" ref="D2222">AVERAGE(IF(IMDB_Movies_Cleaned!$A$2:$A$3849=A2222,IMDB_Movies_Cleaned!$N$2:$N$3849))</f>
        <v>6.5333333333333341</v>
      </c>
    </row>
    <row r="2223" spans="1:4" x14ac:dyDescent="0.25">
      <c r="A2223" s="1" t="s">
        <v>4354</v>
      </c>
      <c r="B2223" s="1">
        <v>5.7</v>
      </c>
      <c r="D2223" cm="1">
        <f t="array" ref="D2223">AVERAGE(IF(IMDB_Movies_Cleaned!$A$2:$A$3849=A2223,IMDB_Movies_Cleaned!$N$2:$N$3849))</f>
        <v>6.65</v>
      </c>
    </row>
    <row r="2224" spans="1:4" x14ac:dyDescent="0.25">
      <c r="A2224" s="2" t="s">
        <v>4881</v>
      </c>
      <c r="B2224" s="2">
        <v>5.2</v>
      </c>
      <c r="D2224" cm="1">
        <f t="array" ref="D2224">AVERAGE(IF(IMDB_Movies_Cleaned!$A$2:$A$3849=A2224,IMDB_Movies_Cleaned!$N$2:$N$3849))</f>
        <v>5.45</v>
      </c>
    </row>
    <row r="2225" spans="1:4" x14ac:dyDescent="0.25">
      <c r="A2225" s="1" t="s">
        <v>3026</v>
      </c>
      <c r="B2225" s="1">
        <v>7.5</v>
      </c>
      <c r="D2225" cm="1">
        <f t="array" ref="D2225">AVERAGE(IF(IMDB_Movies_Cleaned!$A$2:$A$3849=A2225,IMDB_Movies_Cleaned!$N$2:$N$3849))</f>
        <v>6.4499999999999993</v>
      </c>
    </row>
    <row r="2226" spans="1:4" x14ac:dyDescent="0.25">
      <c r="A2226" s="2" t="s">
        <v>2478</v>
      </c>
      <c r="B2226" s="2">
        <v>7.2</v>
      </c>
      <c r="D2226" cm="1">
        <f t="array" ref="D2226">AVERAGE(IF(IMDB_Movies_Cleaned!$A$2:$A$3849=A2226,IMDB_Movies_Cleaned!$N$2:$N$3849))</f>
        <v>7.4375</v>
      </c>
    </row>
    <row r="2227" spans="1:4" x14ac:dyDescent="0.25">
      <c r="A2227" s="1" t="s">
        <v>673</v>
      </c>
      <c r="B2227" s="1">
        <v>5.3</v>
      </c>
      <c r="D2227" cm="1">
        <f t="array" ref="D2227">AVERAGE(IF(IMDB_Movies_Cleaned!$A$2:$A$3849=A2227,IMDB_Movies_Cleaned!$N$2:$N$3849))</f>
        <v>6.6545454545454552</v>
      </c>
    </row>
    <row r="2228" spans="1:4" x14ac:dyDescent="0.25">
      <c r="A2228" s="2" t="s">
        <v>3864</v>
      </c>
      <c r="B2228" s="2">
        <v>6.5</v>
      </c>
      <c r="D2228" cm="1">
        <f t="array" ref="D2228">AVERAGE(IF(IMDB_Movies_Cleaned!$A$2:$A$3849=A2228,IMDB_Movies_Cleaned!$N$2:$N$3849))</f>
        <v>6.4499999999999993</v>
      </c>
    </row>
    <row r="2229" spans="1:4" x14ac:dyDescent="0.25">
      <c r="A2229" s="1" t="s">
        <v>4887</v>
      </c>
      <c r="B2229" s="1">
        <v>5</v>
      </c>
      <c r="D2229" cm="1">
        <f t="array" ref="D2229">AVERAGE(IF(IMDB_Movies_Cleaned!$A$2:$A$3849=A2229,IMDB_Movies_Cleaned!$N$2:$N$3849))</f>
        <v>5</v>
      </c>
    </row>
    <row r="2230" spans="1:4" x14ac:dyDescent="0.25">
      <c r="A2230" s="2" t="s">
        <v>4889</v>
      </c>
      <c r="B2230" s="2">
        <v>6.1</v>
      </c>
      <c r="D2230" cm="1">
        <f t="array" ref="D2230">AVERAGE(IF(IMDB_Movies_Cleaned!$A$2:$A$3849=A2230,IMDB_Movies_Cleaned!$N$2:$N$3849))</f>
        <v>6.1</v>
      </c>
    </row>
    <row r="2231" spans="1:4" x14ac:dyDescent="0.25">
      <c r="A2231" s="2" t="s">
        <v>4891</v>
      </c>
      <c r="B2231" s="2">
        <v>4.4000000000000004</v>
      </c>
      <c r="D2231" cm="1">
        <f t="array" ref="D2231">AVERAGE(IF(IMDB_Movies_Cleaned!$A$2:$A$3849=A2231,IMDB_Movies_Cleaned!$N$2:$N$3849))</f>
        <v>4.7</v>
      </c>
    </row>
    <row r="2232" spans="1:4" x14ac:dyDescent="0.25">
      <c r="A2232" s="1" t="s">
        <v>584</v>
      </c>
      <c r="B2232" s="1">
        <v>7.5</v>
      </c>
      <c r="D2232" cm="1">
        <f t="array" ref="D2232">AVERAGE(IF(IMDB_Movies_Cleaned!$A$2:$A$3849=A2232,IMDB_Movies_Cleaned!$N$2:$N$3849))</f>
        <v>7.2500000000000009</v>
      </c>
    </row>
    <row r="2233" spans="1:4" x14ac:dyDescent="0.25">
      <c r="A2233" s="2" t="s">
        <v>1883</v>
      </c>
      <c r="B2233" s="2">
        <v>5.7</v>
      </c>
      <c r="D2233" cm="1">
        <f t="array" ref="D2233">AVERAGE(IF(IMDB_Movies_Cleaned!$A$2:$A$3849=A2233,IMDB_Movies_Cleaned!$N$2:$N$3849))</f>
        <v>7.0181818181818185</v>
      </c>
    </row>
    <row r="2234" spans="1:4" x14ac:dyDescent="0.25">
      <c r="A2234" s="1" t="s">
        <v>4896</v>
      </c>
      <c r="B2234" s="1">
        <v>5.5</v>
      </c>
      <c r="D2234" cm="1">
        <f t="array" ref="D2234">AVERAGE(IF(IMDB_Movies_Cleaned!$A$2:$A$3849=A2234,IMDB_Movies_Cleaned!$N$2:$N$3849))</f>
        <v>5.5</v>
      </c>
    </row>
    <row r="2235" spans="1:4" x14ac:dyDescent="0.25">
      <c r="A2235" s="2" t="s">
        <v>4898</v>
      </c>
      <c r="B2235" s="2">
        <v>7.1</v>
      </c>
      <c r="D2235" cm="1">
        <f t="array" ref="D2235">AVERAGE(IF(IMDB_Movies_Cleaned!$A$2:$A$3849=A2235,IMDB_Movies_Cleaned!$N$2:$N$3849))</f>
        <v>7.1</v>
      </c>
    </row>
    <row r="2236" spans="1:4" x14ac:dyDescent="0.25">
      <c r="A2236" s="1" t="s">
        <v>2428</v>
      </c>
      <c r="B2236" s="1">
        <v>5.9</v>
      </c>
      <c r="D2236" cm="1">
        <f t="array" ref="D2236">AVERAGE(IF(IMDB_Movies_Cleaned!$A$2:$A$3849=A2236,IMDB_Movies_Cleaned!$N$2:$N$3849))</f>
        <v>6.4</v>
      </c>
    </row>
    <row r="2237" spans="1:4" x14ac:dyDescent="0.25">
      <c r="A2237" s="2" t="s">
        <v>4902</v>
      </c>
      <c r="B2237" s="2">
        <v>6.7</v>
      </c>
      <c r="D2237" cm="1">
        <f t="array" ref="D2237">AVERAGE(IF(IMDB_Movies_Cleaned!$A$2:$A$3849=A2237,IMDB_Movies_Cleaned!$N$2:$N$3849))</f>
        <v>6.7</v>
      </c>
    </row>
    <row r="2238" spans="1:4" x14ac:dyDescent="0.25">
      <c r="A2238" s="1" t="s">
        <v>4015</v>
      </c>
      <c r="B2238" s="1">
        <v>7</v>
      </c>
      <c r="D2238" cm="1">
        <f t="array" ref="D2238">AVERAGE(IF(IMDB_Movies_Cleaned!$A$2:$A$3849=A2238,IMDB_Movies_Cleaned!$N$2:$N$3849))</f>
        <v>6.8666666666666671</v>
      </c>
    </row>
    <row r="2239" spans="1:4" x14ac:dyDescent="0.25">
      <c r="A2239" s="2" t="s">
        <v>154</v>
      </c>
      <c r="B2239" s="2">
        <v>7.9</v>
      </c>
      <c r="D2239" cm="1">
        <f t="array" ref="D2239">AVERAGE(IF(IMDB_Movies_Cleaned!$A$2:$A$3849=A2239,IMDB_Movies_Cleaned!$N$2:$N$3849))</f>
        <v>6.9312500000000004</v>
      </c>
    </row>
    <row r="2240" spans="1:4" x14ac:dyDescent="0.25">
      <c r="A2240" s="1" t="s">
        <v>3600</v>
      </c>
      <c r="B2240" s="1">
        <v>6.9</v>
      </c>
      <c r="D2240" cm="1">
        <f t="array" ref="D2240">AVERAGE(IF(IMDB_Movies_Cleaned!$A$2:$A$3849=A2240,IMDB_Movies_Cleaned!$N$2:$N$3849))</f>
        <v>7.2</v>
      </c>
    </row>
    <row r="2241" spans="1:4" x14ac:dyDescent="0.25">
      <c r="A2241" s="2" t="s">
        <v>1047</v>
      </c>
      <c r="B2241" s="2">
        <v>7.3</v>
      </c>
      <c r="D2241" cm="1">
        <f t="array" ref="D2241">AVERAGE(IF(IMDB_Movies_Cleaned!$A$2:$A$3849=A2241,IMDB_Movies_Cleaned!$N$2:$N$3849))</f>
        <v>6.2666666666666666</v>
      </c>
    </row>
    <row r="2242" spans="1:4" x14ac:dyDescent="0.25">
      <c r="A2242" s="1" t="s">
        <v>690</v>
      </c>
      <c r="B2242" s="1">
        <v>7.3</v>
      </c>
      <c r="D2242" cm="1">
        <f t="array" ref="D2242">AVERAGE(IF(IMDB_Movies_Cleaned!$A$2:$A$3849=A2242,IMDB_Movies_Cleaned!$N$2:$N$3849))</f>
        <v>7.1142857142857139</v>
      </c>
    </row>
    <row r="2243" spans="1:4" x14ac:dyDescent="0.25">
      <c r="A2243" s="2" t="s">
        <v>4911</v>
      </c>
      <c r="B2243" s="2">
        <v>3.5</v>
      </c>
      <c r="D2243" cm="1">
        <f t="array" ref="D2243">AVERAGE(IF(IMDB_Movies_Cleaned!$A$2:$A$3849=A2243,IMDB_Movies_Cleaned!$N$2:$N$3849))</f>
        <v>3.5</v>
      </c>
    </row>
    <row r="2244" spans="1:4" x14ac:dyDescent="0.25">
      <c r="A2244" s="1" t="s">
        <v>480</v>
      </c>
      <c r="B2244" s="1">
        <v>7.8</v>
      </c>
      <c r="D2244" cm="1">
        <f t="array" ref="D2244">AVERAGE(IF(IMDB_Movies_Cleaned!$A$2:$A$3849=A2244,IMDB_Movies_Cleaned!$N$2:$N$3849))</f>
        <v>7.1571428571428575</v>
      </c>
    </row>
    <row r="2245" spans="1:4" x14ac:dyDescent="0.25">
      <c r="A2245" s="1" t="s">
        <v>4915</v>
      </c>
      <c r="B2245" s="1">
        <v>6.7</v>
      </c>
      <c r="D2245" cm="1">
        <f t="array" ref="D2245">AVERAGE(IF(IMDB_Movies_Cleaned!$A$2:$A$3849=A2245,IMDB_Movies_Cleaned!$N$2:$N$3849))</f>
        <v>7.166666666666667</v>
      </c>
    </row>
    <row r="2246" spans="1:4" x14ac:dyDescent="0.25">
      <c r="A2246" s="2" t="s">
        <v>1929</v>
      </c>
      <c r="B2246" s="2">
        <v>6.4</v>
      </c>
      <c r="D2246" cm="1">
        <f t="array" ref="D2246">AVERAGE(IF(IMDB_Movies_Cleaned!$A$2:$A$3849=A2246,IMDB_Movies_Cleaned!$N$2:$N$3849))</f>
        <v>6.9999999999999982</v>
      </c>
    </row>
    <row r="2247" spans="1:4" x14ac:dyDescent="0.25">
      <c r="A2247" s="1" t="s">
        <v>4919</v>
      </c>
      <c r="B2247" s="1">
        <v>7.1</v>
      </c>
      <c r="D2247" cm="1">
        <f t="array" ref="D2247">AVERAGE(IF(IMDB_Movies_Cleaned!$A$2:$A$3849=A2247,IMDB_Movies_Cleaned!$N$2:$N$3849))</f>
        <v>7.1</v>
      </c>
    </row>
    <row r="2248" spans="1:4" x14ac:dyDescent="0.25">
      <c r="A2248" s="1" t="s">
        <v>4922</v>
      </c>
      <c r="B2248" s="1">
        <v>7.8</v>
      </c>
      <c r="D2248" cm="1">
        <f t="array" ref="D2248">AVERAGE(IF(IMDB_Movies_Cleaned!$A$2:$A$3849=A2248,IMDB_Movies_Cleaned!$N$2:$N$3849))</f>
        <v>7.4000000000000012</v>
      </c>
    </row>
    <row r="2249" spans="1:4" x14ac:dyDescent="0.25">
      <c r="A2249" s="1" t="s">
        <v>4925</v>
      </c>
      <c r="B2249" s="1">
        <v>5.9</v>
      </c>
      <c r="D2249" cm="1">
        <f t="array" ref="D2249">AVERAGE(IF(IMDB_Movies_Cleaned!$A$2:$A$3849=A2249,IMDB_Movies_Cleaned!$N$2:$N$3849))</f>
        <v>5.9</v>
      </c>
    </row>
    <row r="2250" spans="1:4" x14ac:dyDescent="0.25">
      <c r="A2250" s="2" t="s">
        <v>1333</v>
      </c>
      <c r="B2250" s="2">
        <v>7.2</v>
      </c>
      <c r="D2250" cm="1">
        <f t="array" ref="D2250">AVERAGE(IF(IMDB_Movies_Cleaned!$A$2:$A$3849=A2250,IMDB_Movies_Cleaned!$N$2:$N$3849))</f>
        <v>6.74</v>
      </c>
    </row>
    <row r="2251" spans="1:4" x14ac:dyDescent="0.25">
      <c r="A2251" s="1" t="s">
        <v>4930</v>
      </c>
      <c r="B2251" s="1">
        <v>6.2</v>
      </c>
      <c r="D2251" cm="1">
        <f t="array" ref="D2251">AVERAGE(IF(IMDB_Movies_Cleaned!$A$2:$A$3849=A2251,IMDB_Movies_Cleaned!$N$2:$N$3849))</f>
        <v>6.2</v>
      </c>
    </row>
    <row r="2252" spans="1:4" x14ac:dyDescent="0.25">
      <c r="A2252" s="2" t="s">
        <v>4933</v>
      </c>
      <c r="B2252" s="2">
        <v>6.7</v>
      </c>
      <c r="D2252" cm="1">
        <f t="array" ref="D2252">AVERAGE(IF(IMDB_Movies_Cleaned!$A$2:$A$3849=A2252,IMDB_Movies_Cleaned!$N$2:$N$3849))</f>
        <v>6.7</v>
      </c>
    </row>
    <row r="2253" spans="1:4" x14ac:dyDescent="0.25">
      <c r="A2253" s="2" t="s">
        <v>2972</v>
      </c>
      <c r="B2253" s="2">
        <v>7.6</v>
      </c>
      <c r="D2253" cm="1">
        <f t="array" ref="D2253">AVERAGE(IF(IMDB_Movies_Cleaned!$A$2:$A$3849=A2253,IMDB_Movies_Cleaned!$N$2:$N$3849))</f>
        <v>7.3</v>
      </c>
    </row>
    <row r="2254" spans="1:4" x14ac:dyDescent="0.25">
      <c r="A2254" s="1" t="s">
        <v>587</v>
      </c>
      <c r="B2254" s="1">
        <v>6.2</v>
      </c>
      <c r="D2254" cm="1">
        <f t="array" ref="D2254">AVERAGE(IF(IMDB_Movies_Cleaned!$A$2:$A$3849=A2254,IMDB_Movies_Cleaned!$N$2:$N$3849))</f>
        <v>5.34</v>
      </c>
    </row>
    <row r="2255" spans="1:4" x14ac:dyDescent="0.25">
      <c r="A2255" s="2" t="s">
        <v>4940</v>
      </c>
      <c r="B2255" s="2">
        <v>6.5</v>
      </c>
      <c r="D2255" cm="1">
        <f t="array" ref="D2255">AVERAGE(IF(IMDB_Movies_Cleaned!$A$2:$A$3849=A2255,IMDB_Movies_Cleaned!$N$2:$N$3849))</f>
        <v>6.5</v>
      </c>
    </row>
    <row r="2256" spans="1:4" x14ac:dyDescent="0.25">
      <c r="A2256" s="1" t="s">
        <v>4943</v>
      </c>
      <c r="B2256" s="1">
        <v>8.1</v>
      </c>
      <c r="D2256" cm="1">
        <f t="array" ref="D2256">AVERAGE(IF(IMDB_Movies_Cleaned!$A$2:$A$3849=A2256,IMDB_Movies_Cleaned!$N$2:$N$3849))</f>
        <v>8.1</v>
      </c>
    </row>
    <row r="2257" spans="1:4" x14ac:dyDescent="0.25">
      <c r="A2257" s="2" t="s">
        <v>4945</v>
      </c>
      <c r="B2257" s="2">
        <v>6.3</v>
      </c>
      <c r="D2257" cm="1">
        <f t="array" ref="D2257">AVERAGE(IF(IMDB_Movies_Cleaned!$A$2:$A$3849=A2257,IMDB_Movies_Cleaned!$N$2:$N$3849))</f>
        <v>6.05</v>
      </c>
    </row>
    <row r="2258" spans="1:4" x14ac:dyDescent="0.25">
      <c r="A2258" s="1" t="s">
        <v>4948</v>
      </c>
      <c r="B2258" s="1">
        <v>4.4000000000000004</v>
      </c>
      <c r="D2258" cm="1">
        <f t="array" ref="D2258">AVERAGE(IF(IMDB_Movies_Cleaned!$A$2:$A$3849=A2258,IMDB_Movies_Cleaned!$N$2:$N$3849))</f>
        <v>5.85</v>
      </c>
    </row>
    <row r="2259" spans="1:4" x14ac:dyDescent="0.25">
      <c r="A2259" s="1" t="s">
        <v>4953</v>
      </c>
      <c r="B2259" s="1">
        <v>6</v>
      </c>
      <c r="D2259" cm="1">
        <f t="array" ref="D2259">AVERAGE(IF(IMDB_Movies_Cleaned!$A$2:$A$3849=A2259,IMDB_Movies_Cleaned!$N$2:$N$3849))</f>
        <v>6</v>
      </c>
    </row>
    <row r="2260" spans="1:4" x14ac:dyDescent="0.25">
      <c r="A2260" s="2" t="s">
        <v>1744</v>
      </c>
      <c r="B2260" s="2">
        <v>7.6</v>
      </c>
      <c r="D2260" cm="1">
        <f t="array" ref="D2260">AVERAGE(IF(IMDB_Movies_Cleaned!$A$2:$A$3849=A2260,IMDB_Movies_Cleaned!$N$2:$N$3849))</f>
        <v>7.6333333333333329</v>
      </c>
    </row>
    <row r="2261" spans="1:4" x14ac:dyDescent="0.25">
      <c r="A2261" s="1" t="s">
        <v>14</v>
      </c>
      <c r="B2261" s="1">
        <v>8.4</v>
      </c>
      <c r="D2261" cm="1">
        <f t="array" ref="D2261">AVERAGE(IF(IMDB_Movies_Cleaned!$A$2:$A$3849=A2261,IMDB_Movies_Cleaned!$N$2:$N$3849))</f>
        <v>7.9142857142857137</v>
      </c>
    </row>
    <row r="2262" spans="1:4" x14ac:dyDescent="0.25">
      <c r="A2262" s="2" t="s">
        <v>4958</v>
      </c>
      <c r="B2262" s="2">
        <v>7.9</v>
      </c>
      <c r="D2262" cm="1">
        <f t="array" ref="D2262">AVERAGE(IF(IMDB_Movies_Cleaned!$A$2:$A$3849=A2262,IMDB_Movies_Cleaned!$N$2:$N$3849))</f>
        <v>7.9</v>
      </c>
    </row>
    <row r="2263" spans="1:4" x14ac:dyDescent="0.25">
      <c r="A2263" s="1" t="s">
        <v>2281</v>
      </c>
      <c r="B2263" s="1">
        <v>5.6</v>
      </c>
      <c r="D2263" cm="1">
        <f t="array" ref="D2263">AVERAGE(IF(IMDB_Movies_Cleaned!$A$2:$A$3849=A2263,IMDB_Movies_Cleaned!$N$2:$N$3849))</f>
        <v>5.6</v>
      </c>
    </row>
    <row r="2264" spans="1:4" x14ac:dyDescent="0.25">
      <c r="A2264" s="2" t="s">
        <v>3319</v>
      </c>
      <c r="B2264" s="2">
        <v>6.5</v>
      </c>
      <c r="D2264" cm="1">
        <f t="array" ref="D2264">AVERAGE(IF(IMDB_Movies_Cleaned!$A$2:$A$3849=A2264,IMDB_Movies_Cleaned!$N$2:$N$3849))</f>
        <v>6</v>
      </c>
    </row>
    <row r="2265" spans="1:4" x14ac:dyDescent="0.25">
      <c r="A2265" s="1" t="s">
        <v>3602</v>
      </c>
      <c r="B2265" s="1">
        <v>7.5</v>
      </c>
      <c r="D2265" cm="1">
        <f t="array" ref="D2265">AVERAGE(IF(IMDB_Movies_Cleaned!$A$2:$A$3849=A2265,IMDB_Movies_Cleaned!$N$2:$N$3849))</f>
        <v>7.42</v>
      </c>
    </row>
    <row r="2266" spans="1:4" x14ac:dyDescent="0.25">
      <c r="A2266" s="2" t="s">
        <v>2326</v>
      </c>
      <c r="B2266" s="2">
        <v>6.3</v>
      </c>
      <c r="D2266" cm="1">
        <f t="array" ref="D2266">AVERAGE(IF(IMDB_Movies_Cleaned!$A$2:$A$3849=A2266,IMDB_Movies_Cleaned!$N$2:$N$3849))</f>
        <v>6.0250000000000004</v>
      </c>
    </row>
    <row r="2267" spans="1:4" x14ac:dyDescent="0.25">
      <c r="A2267" s="1" t="s">
        <v>2504</v>
      </c>
      <c r="B2267" s="1">
        <v>7.9</v>
      </c>
      <c r="D2267" cm="1">
        <f t="array" ref="D2267">AVERAGE(IF(IMDB_Movies_Cleaned!$A$2:$A$3849=A2267,IMDB_Movies_Cleaned!$N$2:$N$3849))</f>
        <v>6.833333333333333</v>
      </c>
    </row>
    <row r="2268" spans="1:4" x14ac:dyDescent="0.25">
      <c r="A2268" s="1" t="s">
        <v>4968</v>
      </c>
      <c r="B2268" s="1">
        <v>5.0999999999999996</v>
      </c>
      <c r="D2268" cm="1">
        <f t="array" ref="D2268">AVERAGE(IF(IMDB_Movies_Cleaned!$A$2:$A$3849=A2268,IMDB_Movies_Cleaned!$N$2:$N$3849))</f>
        <v>5.0999999999999996</v>
      </c>
    </row>
    <row r="2269" spans="1:4" x14ac:dyDescent="0.25">
      <c r="A2269" s="2" t="s">
        <v>3071</v>
      </c>
      <c r="B2269" s="2">
        <v>6.7</v>
      </c>
      <c r="D2269" cm="1">
        <f t="array" ref="D2269">AVERAGE(IF(IMDB_Movies_Cleaned!$A$2:$A$3849=A2269,IMDB_Movies_Cleaned!$N$2:$N$3849))</f>
        <v>5.6</v>
      </c>
    </row>
    <row r="2270" spans="1:4" x14ac:dyDescent="0.25">
      <c r="A2270" s="1" t="s">
        <v>4060</v>
      </c>
      <c r="B2270" s="1">
        <v>6.7</v>
      </c>
      <c r="D2270" cm="1">
        <f t="array" ref="D2270">AVERAGE(IF(IMDB_Movies_Cleaned!$A$2:$A$3849=A2270,IMDB_Movies_Cleaned!$N$2:$N$3849))</f>
        <v>6.8999999999999995</v>
      </c>
    </row>
    <row r="2271" spans="1:4" x14ac:dyDescent="0.25">
      <c r="A2271" s="2" t="s">
        <v>4973</v>
      </c>
      <c r="B2271" s="2">
        <v>5.6</v>
      </c>
      <c r="D2271" cm="1">
        <f t="array" ref="D2271">AVERAGE(IF(IMDB_Movies_Cleaned!$A$2:$A$3849=A2271,IMDB_Movies_Cleaned!$N$2:$N$3849))</f>
        <v>5.8</v>
      </c>
    </row>
    <row r="2272" spans="1:4" x14ac:dyDescent="0.25">
      <c r="A2272" s="1" t="s">
        <v>1841</v>
      </c>
      <c r="B2272" s="1">
        <v>5.6</v>
      </c>
      <c r="D2272" cm="1">
        <f t="array" ref="D2272">AVERAGE(IF(IMDB_Movies_Cleaned!$A$2:$A$3849=A2272,IMDB_Movies_Cleaned!$N$2:$N$3849))</f>
        <v>5.65</v>
      </c>
    </row>
    <row r="2273" spans="1:4" x14ac:dyDescent="0.25">
      <c r="A2273" s="2" t="s">
        <v>179</v>
      </c>
      <c r="B2273" s="2">
        <v>6.8</v>
      </c>
      <c r="D2273" cm="1">
        <f t="array" ref="D2273">AVERAGE(IF(IMDB_Movies_Cleaned!$A$2:$A$3849=A2273,IMDB_Movies_Cleaned!$N$2:$N$3849))</f>
        <v>6.8666666666666671</v>
      </c>
    </row>
    <row r="2274" spans="1:4" x14ac:dyDescent="0.25">
      <c r="A2274" s="1" t="s">
        <v>4976</v>
      </c>
      <c r="B2274" s="1">
        <v>6.2</v>
      </c>
      <c r="D2274" cm="1">
        <f t="array" ref="D2274">AVERAGE(IF(IMDB_Movies_Cleaned!$A$2:$A$3849=A2274,IMDB_Movies_Cleaned!$N$2:$N$3849))</f>
        <v>6.2</v>
      </c>
    </row>
    <row r="2275" spans="1:4" x14ac:dyDescent="0.25">
      <c r="A2275" s="2" t="s">
        <v>4803</v>
      </c>
      <c r="B2275" s="2">
        <v>5.6</v>
      </c>
      <c r="D2275" cm="1">
        <f t="array" ref="D2275">AVERAGE(IF(IMDB_Movies_Cleaned!$A$2:$A$3849=A2275,IMDB_Movies_Cleaned!$N$2:$N$3849))</f>
        <v>5.6</v>
      </c>
    </row>
    <row r="2276" spans="1:4" x14ac:dyDescent="0.25">
      <c r="A2276" s="1" t="s">
        <v>3337</v>
      </c>
      <c r="B2276" s="1">
        <v>6.4</v>
      </c>
      <c r="D2276" cm="1">
        <f t="array" ref="D2276">AVERAGE(IF(IMDB_Movies_Cleaned!$A$2:$A$3849=A2276,IMDB_Movies_Cleaned!$N$2:$N$3849))</f>
        <v>6.2250000000000005</v>
      </c>
    </row>
    <row r="2277" spans="1:4" x14ac:dyDescent="0.25">
      <c r="A2277" s="2" t="s">
        <v>2182</v>
      </c>
      <c r="B2277" s="2">
        <v>5.6</v>
      </c>
      <c r="D2277" cm="1">
        <f t="array" ref="D2277">AVERAGE(IF(IMDB_Movies_Cleaned!$A$2:$A$3849=A2277,IMDB_Movies_Cleaned!$N$2:$N$3849))</f>
        <v>5.4499999999999993</v>
      </c>
    </row>
    <row r="2278" spans="1:4" x14ac:dyDescent="0.25">
      <c r="A2278" s="1" t="s">
        <v>3735</v>
      </c>
      <c r="B2278" s="1">
        <v>7.4</v>
      </c>
      <c r="D2278" cm="1">
        <f t="array" ref="D2278">AVERAGE(IF(IMDB_Movies_Cleaned!$A$2:$A$3849=A2278,IMDB_Movies_Cleaned!$N$2:$N$3849))</f>
        <v>7.4333333333333327</v>
      </c>
    </row>
    <row r="2279" spans="1:4" x14ac:dyDescent="0.25">
      <c r="A2279" s="2" t="s">
        <v>4983</v>
      </c>
      <c r="B2279" s="2">
        <v>7.2</v>
      </c>
      <c r="D2279" cm="1">
        <f t="array" ref="D2279">AVERAGE(IF(IMDB_Movies_Cleaned!$A$2:$A$3849=A2279,IMDB_Movies_Cleaned!$N$2:$N$3849))</f>
        <v>7.2</v>
      </c>
    </row>
    <row r="2280" spans="1:4" x14ac:dyDescent="0.25">
      <c r="A2280" s="1" t="s">
        <v>3287</v>
      </c>
      <c r="B2280" s="1">
        <v>4.9000000000000004</v>
      </c>
      <c r="D2280" cm="1">
        <f t="array" ref="D2280">AVERAGE(IF(IMDB_Movies_Cleaned!$A$2:$A$3849=A2280,IMDB_Movies_Cleaned!$N$2:$N$3849))</f>
        <v>5.9</v>
      </c>
    </row>
    <row r="2281" spans="1:4" x14ac:dyDescent="0.25">
      <c r="A2281" s="2" t="s">
        <v>44</v>
      </c>
      <c r="B2281" s="2">
        <v>7.5</v>
      </c>
      <c r="D2281" cm="1">
        <f t="array" ref="D2281">AVERAGE(IF(IMDB_Movies_Cleaned!$A$2:$A$3849=A2281,IMDB_Movies_Cleaned!$N$2:$N$3849))</f>
        <v>6.8500000000000005</v>
      </c>
    </row>
    <row r="2282" spans="1:4" x14ac:dyDescent="0.25">
      <c r="A2282" s="1" t="s">
        <v>4987</v>
      </c>
      <c r="B2282" s="1">
        <v>4.8</v>
      </c>
      <c r="D2282" cm="1">
        <f t="array" ref="D2282">AVERAGE(IF(IMDB_Movies_Cleaned!$A$2:$A$3849=A2282,IMDB_Movies_Cleaned!$N$2:$N$3849))</f>
        <v>5.15</v>
      </c>
    </row>
    <row r="2283" spans="1:4" x14ac:dyDescent="0.25">
      <c r="A2283" s="2" t="s">
        <v>4989</v>
      </c>
      <c r="B2283" s="2">
        <v>3.1</v>
      </c>
      <c r="D2283" cm="1">
        <f t="array" ref="D2283">AVERAGE(IF(IMDB_Movies_Cleaned!$A$2:$A$3849=A2283,IMDB_Movies_Cleaned!$N$2:$N$3849))</f>
        <v>3.1</v>
      </c>
    </row>
    <row r="2284" spans="1:4" x14ac:dyDescent="0.25">
      <c r="A2284" s="1" t="s">
        <v>4991</v>
      </c>
      <c r="B2284" s="1">
        <v>5.8</v>
      </c>
      <c r="D2284" cm="1">
        <f t="array" ref="D2284">AVERAGE(IF(IMDB_Movies_Cleaned!$A$2:$A$3849=A2284,IMDB_Movies_Cleaned!$N$2:$N$3849))</f>
        <v>5.8</v>
      </c>
    </row>
    <row r="2285" spans="1:4" x14ac:dyDescent="0.25">
      <c r="A2285" s="2" t="s">
        <v>1528</v>
      </c>
      <c r="B2285" s="2">
        <v>6.7</v>
      </c>
      <c r="D2285" cm="1">
        <f t="array" ref="D2285">AVERAGE(IF(IMDB_Movies_Cleaned!$A$2:$A$3849=A2285,IMDB_Movies_Cleaned!$N$2:$N$3849))</f>
        <v>6.9375000000000009</v>
      </c>
    </row>
    <row r="2286" spans="1:4" x14ac:dyDescent="0.25">
      <c r="A2286" s="2" t="s">
        <v>4995</v>
      </c>
      <c r="B2286" s="2">
        <v>6.5</v>
      </c>
      <c r="D2286" cm="1">
        <f t="array" ref="D2286">AVERAGE(IF(IMDB_Movies_Cleaned!$A$2:$A$3849=A2286,IMDB_Movies_Cleaned!$N$2:$N$3849))</f>
        <v>6.5</v>
      </c>
    </row>
    <row r="2287" spans="1:4" x14ac:dyDescent="0.25">
      <c r="A2287" s="1" t="s">
        <v>2037</v>
      </c>
      <c r="B2287" s="1">
        <v>5.9</v>
      </c>
      <c r="D2287" cm="1">
        <f t="array" ref="D2287">AVERAGE(IF(IMDB_Movies_Cleaned!$A$2:$A$3849=A2287,IMDB_Movies_Cleaned!$N$2:$N$3849))</f>
        <v>5.6625000000000005</v>
      </c>
    </row>
    <row r="2288" spans="1:4" x14ac:dyDescent="0.25">
      <c r="A2288" s="2" t="s">
        <v>911</v>
      </c>
      <c r="B2288" s="2">
        <v>5.5</v>
      </c>
      <c r="D2288" cm="1">
        <f t="array" ref="D2288">AVERAGE(IF(IMDB_Movies_Cleaned!$A$2:$A$3849=A2288,IMDB_Movies_Cleaned!$N$2:$N$3849))</f>
        <v>6.0166666666666657</v>
      </c>
    </row>
    <row r="2289" spans="1:4" x14ac:dyDescent="0.25">
      <c r="A2289" s="1" t="s">
        <v>5000</v>
      </c>
      <c r="B2289" s="1">
        <v>3.6</v>
      </c>
      <c r="D2289" cm="1">
        <f t="array" ref="D2289">AVERAGE(IF(IMDB_Movies_Cleaned!$A$2:$A$3849=A2289,IMDB_Movies_Cleaned!$N$2:$N$3849))</f>
        <v>3.6</v>
      </c>
    </row>
    <row r="2290" spans="1:4" x14ac:dyDescent="0.25">
      <c r="A2290" s="1" t="s">
        <v>5002</v>
      </c>
      <c r="B2290" s="1">
        <v>7.4</v>
      </c>
      <c r="D2290" cm="1">
        <f t="array" ref="D2290">AVERAGE(IF(IMDB_Movies_Cleaned!$A$2:$A$3849=A2290,IMDB_Movies_Cleaned!$N$2:$N$3849))</f>
        <v>7.2</v>
      </c>
    </row>
    <row r="2291" spans="1:4" x14ac:dyDescent="0.25">
      <c r="A2291" s="1" t="s">
        <v>5005</v>
      </c>
      <c r="B2291" s="1">
        <v>3</v>
      </c>
      <c r="D2291" cm="1">
        <f t="array" ref="D2291">AVERAGE(IF(IMDB_Movies_Cleaned!$A$2:$A$3849=A2291,IMDB_Movies_Cleaned!$N$2:$N$3849))</f>
        <v>3</v>
      </c>
    </row>
    <row r="2292" spans="1:4" x14ac:dyDescent="0.25">
      <c r="A2292" s="2" t="s">
        <v>1227</v>
      </c>
      <c r="B2292" s="2">
        <v>7.6</v>
      </c>
      <c r="D2292" cm="1">
        <f t="array" ref="D2292">AVERAGE(IF(IMDB_Movies_Cleaned!$A$2:$A$3849=A2292,IMDB_Movies_Cleaned!$N$2:$N$3849))</f>
        <v>6.9749999999999996</v>
      </c>
    </row>
    <row r="2293" spans="1:4" x14ac:dyDescent="0.25">
      <c r="A2293" s="1" t="s">
        <v>5009</v>
      </c>
      <c r="B2293" s="1">
        <v>6.4</v>
      </c>
      <c r="D2293" cm="1">
        <f t="array" ref="D2293">AVERAGE(IF(IMDB_Movies_Cleaned!$A$2:$A$3849=A2293,IMDB_Movies_Cleaned!$N$2:$N$3849))</f>
        <v>6.4</v>
      </c>
    </row>
    <row r="2294" spans="1:4" x14ac:dyDescent="0.25">
      <c r="A2294" s="2" t="s">
        <v>706</v>
      </c>
      <c r="B2294" s="2">
        <v>6.9</v>
      </c>
      <c r="D2294" cm="1">
        <f t="array" ref="D2294">AVERAGE(IF(IMDB_Movies_Cleaned!$A$2:$A$3849=A2294,IMDB_Movies_Cleaned!$N$2:$N$3849))</f>
        <v>6.3416666666666659</v>
      </c>
    </row>
    <row r="2295" spans="1:4" x14ac:dyDescent="0.25">
      <c r="A2295" s="1" t="s">
        <v>1425</v>
      </c>
      <c r="B2295" s="1">
        <v>6.6</v>
      </c>
      <c r="D2295" cm="1">
        <f t="array" ref="D2295">AVERAGE(IF(IMDB_Movies_Cleaned!$A$2:$A$3849=A2295,IMDB_Movies_Cleaned!$N$2:$N$3849))</f>
        <v>6.6</v>
      </c>
    </row>
    <row r="2296" spans="1:4" x14ac:dyDescent="0.25">
      <c r="A2296" s="2" t="s">
        <v>4171</v>
      </c>
      <c r="B2296" s="2">
        <v>5.5</v>
      </c>
      <c r="D2296" cm="1">
        <f t="array" ref="D2296">AVERAGE(IF(IMDB_Movies_Cleaned!$A$2:$A$3849=A2296,IMDB_Movies_Cleaned!$N$2:$N$3849))</f>
        <v>6.3999999999999995</v>
      </c>
    </row>
    <row r="2297" spans="1:4" x14ac:dyDescent="0.25">
      <c r="A2297" s="1" t="s">
        <v>5018</v>
      </c>
      <c r="B2297" s="1">
        <v>4.0999999999999996</v>
      </c>
      <c r="D2297" cm="1">
        <f t="array" ref="D2297">AVERAGE(IF(IMDB_Movies_Cleaned!$A$2:$A$3849=A2297,IMDB_Movies_Cleaned!$N$2:$N$3849))</f>
        <v>4.0999999999999996</v>
      </c>
    </row>
    <row r="2298" spans="1:4" x14ac:dyDescent="0.25">
      <c r="A2298" s="2" t="s">
        <v>5021</v>
      </c>
      <c r="B2298" s="2">
        <v>6.8</v>
      </c>
      <c r="D2298" cm="1">
        <f t="array" ref="D2298">AVERAGE(IF(IMDB_Movies_Cleaned!$A$2:$A$3849=A2298,IMDB_Movies_Cleaned!$N$2:$N$3849))</f>
        <v>6.4499999999999993</v>
      </c>
    </row>
    <row r="2299" spans="1:4" x14ac:dyDescent="0.25">
      <c r="A2299" s="1" t="s">
        <v>5023</v>
      </c>
      <c r="B2299" s="1">
        <v>6.5</v>
      </c>
      <c r="D2299" cm="1">
        <f t="array" ref="D2299">AVERAGE(IF(IMDB_Movies_Cleaned!$A$2:$A$3849=A2299,IMDB_Movies_Cleaned!$N$2:$N$3849))</f>
        <v>6.8</v>
      </c>
    </row>
    <row r="2300" spans="1:4" x14ac:dyDescent="0.25">
      <c r="A2300" s="1" t="s">
        <v>427</v>
      </c>
      <c r="B2300" s="1">
        <v>7.4</v>
      </c>
      <c r="D2300" cm="1">
        <f t="array" ref="D2300">AVERAGE(IF(IMDB_Movies_Cleaned!$A$2:$A$3849=A2300,IMDB_Movies_Cleaned!$N$2:$N$3849))</f>
        <v>6.9076923076923071</v>
      </c>
    </row>
    <row r="2301" spans="1:4" x14ac:dyDescent="0.25">
      <c r="A2301" s="2" t="s">
        <v>584</v>
      </c>
      <c r="B2301" s="2">
        <v>7.7</v>
      </c>
      <c r="D2301" cm="1">
        <f t="array" ref="D2301">AVERAGE(IF(IMDB_Movies_Cleaned!$A$2:$A$3849=A2301,IMDB_Movies_Cleaned!$N$2:$N$3849))</f>
        <v>7.2500000000000009</v>
      </c>
    </row>
    <row r="2302" spans="1:4" x14ac:dyDescent="0.25">
      <c r="A2302" s="1" t="s">
        <v>5027</v>
      </c>
      <c r="B2302" s="1">
        <v>7.1</v>
      </c>
      <c r="D2302" cm="1">
        <f t="array" ref="D2302">AVERAGE(IF(IMDB_Movies_Cleaned!$A$2:$A$3849=A2302,IMDB_Movies_Cleaned!$N$2:$N$3849))</f>
        <v>7.1</v>
      </c>
    </row>
    <row r="2303" spans="1:4" x14ac:dyDescent="0.25">
      <c r="A2303" s="2" t="s">
        <v>5029</v>
      </c>
      <c r="B2303" s="2">
        <v>6.3</v>
      </c>
      <c r="D2303" cm="1">
        <f t="array" ref="D2303">AVERAGE(IF(IMDB_Movies_Cleaned!$A$2:$A$3849=A2303,IMDB_Movies_Cleaned!$N$2:$N$3849))</f>
        <v>5.666666666666667</v>
      </c>
    </row>
    <row r="2304" spans="1:4" x14ac:dyDescent="0.25">
      <c r="A2304" s="1" t="s">
        <v>5032</v>
      </c>
      <c r="B2304" s="1">
        <v>7.6</v>
      </c>
      <c r="D2304" cm="1">
        <f t="array" ref="D2304">AVERAGE(IF(IMDB_Movies_Cleaned!$A$2:$A$3849=A2304,IMDB_Movies_Cleaned!$N$2:$N$3849))</f>
        <v>7</v>
      </c>
    </row>
    <row r="2305" spans="1:4" x14ac:dyDescent="0.25">
      <c r="A2305" s="2" t="s">
        <v>600</v>
      </c>
      <c r="B2305" s="2">
        <v>8</v>
      </c>
      <c r="D2305" cm="1">
        <f t="array" ref="D2305">AVERAGE(IF(IMDB_Movies_Cleaned!$A$2:$A$3849=A2305,IMDB_Movies_Cleaned!$N$2:$N$3849))</f>
        <v>7.7249999999999996</v>
      </c>
    </row>
    <row r="2306" spans="1:4" x14ac:dyDescent="0.25">
      <c r="A2306" s="1" t="s">
        <v>5035</v>
      </c>
      <c r="B2306" s="1">
        <v>7.3</v>
      </c>
      <c r="D2306" cm="1">
        <f t="array" ref="D2306">AVERAGE(IF(IMDB_Movies_Cleaned!$A$2:$A$3849=A2306,IMDB_Movies_Cleaned!$N$2:$N$3849))</f>
        <v>7.3</v>
      </c>
    </row>
    <row r="2307" spans="1:4" x14ac:dyDescent="0.25">
      <c r="A2307" s="2" t="s">
        <v>1883</v>
      </c>
      <c r="B2307" s="2">
        <v>7.6</v>
      </c>
      <c r="D2307" cm="1">
        <f t="array" ref="D2307">AVERAGE(IF(IMDB_Movies_Cleaned!$A$2:$A$3849=A2307,IMDB_Movies_Cleaned!$N$2:$N$3849))</f>
        <v>7.0181818181818185</v>
      </c>
    </row>
    <row r="2308" spans="1:4" x14ac:dyDescent="0.25">
      <c r="A2308" s="1" t="s">
        <v>4275</v>
      </c>
      <c r="B2308" s="1">
        <v>7.8</v>
      </c>
      <c r="D2308" cm="1">
        <f t="array" ref="D2308">AVERAGE(IF(IMDB_Movies_Cleaned!$A$2:$A$3849=A2308,IMDB_Movies_Cleaned!$N$2:$N$3849))</f>
        <v>6.5250000000000004</v>
      </c>
    </row>
    <row r="2309" spans="1:4" x14ac:dyDescent="0.25">
      <c r="A2309" s="2" t="s">
        <v>1295</v>
      </c>
      <c r="B2309" s="2">
        <v>6.5</v>
      </c>
      <c r="D2309" cm="1">
        <f t="array" ref="D2309">AVERAGE(IF(IMDB_Movies_Cleaned!$A$2:$A$3849=A2309,IMDB_Movies_Cleaned!$N$2:$N$3849))</f>
        <v>6.6571428571428575</v>
      </c>
    </row>
    <row r="2310" spans="1:4" x14ac:dyDescent="0.25">
      <c r="A2310" s="1" t="s">
        <v>1971</v>
      </c>
      <c r="B2310" s="1">
        <v>6.4</v>
      </c>
      <c r="D2310" cm="1">
        <f t="array" ref="D2310">AVERAGE(IF(IMDB_Movies_Cleaned!$A$2:$A$3849=A2310,IMDB_Movies_Cleaned!$N$2:$N$3849))</f>
        <v>5.5333333333333341</v>
      </c>
    </row>
    <row r="2311" spans="1:4" x14ac:dyDescent="0.25">
      <c r="A2311" s="2" t="s">
        <v>5042</v>
      </c>
      <c r="B2311" s="2">
        <v>8</v>
      </c>
      <c r="D2311" cm="1">
        <f t="array" ref="D2311">AVERAGE(IF(IMDB_Movies_Cleaned!$A$2:$A$3849=A2311,IMDB_Movies_Cleaned!$N$2:$N$3849))</f>
        <v>8</v>
      </c>
    </row>
    <row r="2312" spans="1:4" x14ac:dyDescent="0.25">
      <c r="A2312" s="1" t="s">
        <v>1821</v>
      </c>
      <c r="B2312" s="1">
        <v>4.8</v>
      </c>
      <c r="D2312" cm="1">
        <f t="array" ref="D2312">AVERAGE(IF(IMDB_Movies_Cleaned!$A$2:$A$3849=A2312,IMDB_Movies_Cleaned!$N$2:$N$3849))</f>
        <v>5.166666666666667</v>
      </c>
    </row>
    <row r="2313" spans="1:4" x14ac:dyDescent="0.25">
      <c r="A2313" s="2" t="s">
        <v>2508</v>
      </c>
      <c r="B2313" s="2">
        <v>7.8</v>
      </c>
      <c r="D2313" cm="1">
        <f t="array" ref="D2313">AVERAGE(IF(IMDB_Movies_Cleaned!$A$2:$A$3849=A2313,IMDB_Movies_Cleaned!$N$2:$N$3849))</f>
        <v>7.6285714285714281</v>
      </c>
    </row>
    <row r="2314" spans="1:4" x14ac:dyDescent="0.25">
      <c r="A2314" s="1" t="s">
        <v>490</v>
      </c>
      <c r="B2314" s="1">
        <v>5.9</v>
      </c>
      <c r="D2314" cm="1">
        <f t="array" ref="D2314">AVERAGE(IF(IMDB_Movies_Cleaned!$A$2:$A$3849=A2314,IMDB_Movies_Cleaned!$N$2:$N$3849))</f>
        <v>5.6999999999999993</v>
      </c>
    </row>
    <row r="2315" spans="1:4" x14ac:dyDescent="0.25">
      <c r="A2315" s="2" t="s">
        <v>5047</v>
      </c>
      <c r="B2315" s="2">
        <v>5.4</v>
      </c>
      <c r="D2315" cm="1">
        <f t="array" ref="D2315">AVERAGE(IF(IMDB_Movies_Cleaned!$A$2:$A$3849=A2315,IMDB_Movies_Cleaned!$N$2:$N$3849))</f>
        <v>5.4</v>
      </c>
    </row>
    <row r="2316" spans="1:4" x14ac:dyDescent="0.25">
      <c r="A2316" s="1" t="s">
        <v>5049</v>
      </c>
      <c r="B2316" s="1">
        <v>3.3</v>
      </c>
      <c r="D2316" cm="1">
        <f t="array" ref="D2316">AVERAGE(IF(IMDB_Movies_Cleaned!$A$2:$A$3849=A2316,IMDB_Movies_Cleaned!$N$2:$N$3849))</f>
        <v>3.3</v>
      </c>
    </row>
    <row r="2317" spans="1:4" x14ac:dyDescent="0.25">
      <c r="A2317" s="2" t="s">
        <v>225</v>
      </c>
      <c r="B2317" s="2">
        <v>8.1999999999999993</v>
      </c>
      <c r="D2317" cm="1">
        <f t="array" ref="D2317">AVERAGE(IF(IMDB_Movies_Cleaned!$A$2:$A$3849=A2317,IMDB_Movies_Cleaned!$N$2:$N$3849))</f>
        <v>7.1400000000000006</v>
      </c>
    </row>
    <row r="2318" spans="1:4" x14ac:dyDescent="0.25">
      <c r="A2318" s="2" t="s">
        <v>2347</v>
      </c>
      <c r="B2318" s="2">
        <v>5.4</v>
      </c>
      <c r="D2318" cm="1">
        <f t="array" ref="D2318">AVERAGE(IF(IMDB_Movies_Cleaned!$A$2:$A$3849=A2318,IMDB_Movies_Cleaned!$N$2:$N$3849))</f>
        <v>4.875</v>
      </c>
    </row>
    <row r="2319" spans="1:4" x14ac:dyDescent="0.25">
      <c r="A2319" s="1" t="s">
        <v>1461</v>
      </c>
      <c r="B2319" s="1">
        <v>6.4</v>
      </c>
      <c r="D2319" cm="1">
        <f t="array" ref="D2319">AVERAGE(IF(IMDB_Movies_Cleaned!$A$2:$A$3849=A2319,IMDB_Movies_Cleaned!$N$2:$N$3849))</f>
        <v>6.2571428571428571</v>
      </c>
    </row>
    <row r="2320" spans="1:4" x14ac:dyDescent="0.25">
      <c r="A2320" s="2" t="s">
        <v>5059</v>
      </c>
      <c r="B2320" s="2">
        <v>4.8</v>
      </c>
      <c r="D2320" cm="1">
        <f t="array" ref="D2320">AVERAGE(IF(IMDB_Movies_Cleaned!$A$2:$A$3849=A2320,IMDB_Movies_Cleaned!$N$2:$N$3849))</f>
        <v>4.8</v>
      </c>
    </row>
    <row r="2321" spans="1:4" x14ac:dyDescent="0.25">
      <c r="A2321" s="1" t="s">
        <v>3055</v>
      </c>
      <c r="B2321" s="1">
        <v>5.9</v>
      </c>
      <c r="D2321" cm="1">
        <f t="array" ref="D2321">AVERAGE(IF(IMDB_Movies_Cleaned!$A$2:$A$3849=A2321,IMDB_Movies_Cleaned!$N$2:$N$3849))</f>
        <v>5.5</v>
      </c>
    </row>
    <row r="2322" spans="1:4" x14ac:dyDescent="0.25">
      <c r="A2322" s="2" t="s">
        <v>5062</v>
      </c>
      <c r="B2322" s="2">
        <v>5.5</v>
      </c>
      <c r="D2322" cm="1">
        <f t="array" ref="D2322">AVERAGE(IF(IMDB_Movies_Cleaned!$A$2:$A$3849=A2322,IMDB_Movies_Cleaned!$N$2:$N$3849))</f>
        <v>6.1</v>
      </c>
    </row>
    <row r="2323" spans="1:4" x14ac:dyDescent="0.25">
      <c r="A2323" s="1" t="s">
        <v>1253</v>
      </c>
      <c r="B2323" s="1">
        <v>7.9</v>
      </c>
      <c r="D2323" cm="1">
        <f t="array" ref="D2323">AVERAGE(IF(IMDB_Movies_Cleaned!$A$2:$A$3849=A2323,IMDB_Movies_Cleaned!$N$2:$N$3849))</f>
        <v>7.6</v>
      </c>
    </row>
    <row r="2324" spans="1:4" x14ac:dyDescent="0.25">
      <c r="A2324" s="2" t="s">
        <v>5068</v>
      </c>
      <c r="B2324" s="2">
        <v>4.9000000000000004</v>
      </c>
      <c r="D2324" cm="1">
        <f t="array" ref="D2324">AVERAGE(IF(IMDB_Movies_Cleaned!$A$2:$A$3849=A2324,IMDB_Movies_Cleaned!$N$2:$N$3849))</f>
        <v>4.9000000000000004</v>
      </c>
    </row>
    <row r="2325" spans="1:4" x14ac:dyDescent="0.25">
      <c r="A2325" s="1" t="s">
        <v>1929</v>
      </c>
      <c r="B2325" s="1">
        <v>7.2</v>
      </c>
      <c r="D2325" cm="1">
        <f t="array" ref="D2325">AVERAGE(IF(IMDB_Movies_Cleaned!$A$2:$A$3849=A2325,IMDB_Movies_Cleaned!$N$2:$N$3849))</f>
        <v>6.9999999999999982</v>
      </c>
    </row>
    <row r="2326" spans="1:4" x14ac:dyDescent="0.25">
      <c r="A2326" s="2" t="s">
        <v>5073</v>
      </c>
      <c r="B2326" s="2">
        <v>5.3</v>
      </c>
      <c r="D2326" cm="1">
        <f t="array" ref="D2326">AVERAGE(IF(IMDB_Movies_Cleaned!$A$2:$A$3849=A2326,IMDB_Movies_Cleaned!$N$2:$N$3849))</f>
        <v>4.3999999999999995</v>
      </c>
    </row>
    <row r="2327" spans="1:4" x14ac:dyDescent="0.25">
      <c r="A2327" s="1" t="s">
        <v>5075</v>
      </c>
      <c r="B2327" s="1">
        <v>7.2</v>
      </c>
      <c r="D2327" cm="1">
        <f t="array" ref="D2327">AVERAGE(IF(IMDB_Movies_Cleaned!$A$2:$A$3849=A2327,IMDB_Movies_Cleaned!$N$2:$N$3849))</f>
        <v>7.2</v>
      </c>
    </row>
    <row r="2328" spans="1:4" x14ac:dyDescent="0.25">
      <c r="A2328" s="2" t="s">
        <v>2258</v>
      </c>
      <c r="B2328" s="2">
        <v>5.0999999999999996</v>
      </c>
      <c r="D2328" cm="1">
        <f t="array" ref="D2328">AVERAGE(IF(IMDB_Movies_Cleaned!$A$2:$A$3849=A2328,IMDB_Movies_Cleaned!$N$2:$N$3849))</f>
        <v>5.3</v>
      </c>
    </row>
    <row r="2329" spans="1:4" x14ac:dyDescent="0.25">
      <c r="A2329" s="1" t="s">
        <v>4661</v>
      </c>
      <c r="B2329" s="1">
        <v>5.6</v>
      </c>
      <c r="D2329" cm="1">
        <f t="array" ref="D2329">AVERAGE(IF(IMDB_Movies_Cleaned!$A$2:$A$3849=A2329,IMDB_Movies_Cleaned!$N$2:$N$3849))</f>
        <v>5.6</v>
      </c>
    </row>
    <row r="2330" spans="1:4" x14ac:dyDescent="0.25">
      <c r="A2330" s="2" t="s">
        <v>1929</v>
      </c>
      <c r="B2330" s="2">
        <v>7.6</v>
      </c>
      <c r="D2330" cm="1">
        <f t="array" ref="D2330">AVERAGE(IF(IMDB_Movies_Cleaned!$A$2:$A$3849=A2330,IMDB_Movies_Cleaned!$N$2:$N$3849))</f>
        <v>6.9999999999999982</v>
      </c>
    </row>
    <row r="2331" spans="1:4" x14ac:dyDescent="0.25">
      <c r="A2331" s="2" t="s">
        <v>5081</v>
      </c>
      <c r="B2331" s="2">
        <v>7.2</v>
      </c>
      <c r="D2331" cm="1">
        <f t="array" ref="D2331">AVERAGE(IF(IMDB_Movies_Cleaned!$A$2:$A$3849=A2331,IMDB_Movies_Cleaned!$N$2:$N$3849))</f>
        <v>7.2</v>
      </c>
    </row>
    <row r="2332" spans="1:4" x14ac:dyDescent="0.25">
      <c r="A2332" s="1" t="s">
        <v>5083</v>
      </c>
      <c r="B2332" s="1">
        <v>5.7</v>
      </c>
      <c r="D2332" cm="1">
        <f t="array" ref="D2332">AVERAGE(IF(IMDB_Movies_Cleaned!$A$2:$A$3849=A2332,IMDB_Movies_Cleaned!$N$2:$N$3849))</f>
        <v>5.9</v>
      </c>
    </row>
    <row r="2333" spans="1:4" x14ac:dyDescent="0.25">
      <c r="A2333" s="2" t="s">
        <v>4211</v>
      </c>
      <c r="B2333" s="2">
        <v>5.2</v>
      </c>
      <c r="D2333" cm="1">
        <f t="array" ref="D2333">AVERAGE(IF(IMDB_Movies_Cleaned!$A$2:$A$3849=A2333,IMDB_Movies_Cleaned!$N$2:$N$3849))</f>
        <v>4.7333333333333334</v>
      </c>
    </row>
    <row r="2334" spans="1:4" x14ac:dyDescent="0.25">
      <c r="A2334" s="1" t="s">
        <v>1375</v>
      </c>
      <c r="B2334" s="1">
        <v>7.7</v>
      </c>
      <c r="D2334" cm="1">
        <f t="array" ref="D2334">AVERAGE(IF(IMDB_Movies_Cleaned!$A$2:$A$3849=A2334,IMDB_Movies_Cleaned!$N$2:$N$3849))</f>
        <v>7.2</v>
      </c>
    </row>
    <row r="2335" spans="1:4" x14ac:dyDescent="0.25">
      <c r="A2335" s="2" t="s">
        <v>5087</v>
      </c>
      <c r="B2335" s="2">
        <v>7</v>
      </c>
      <c r="D2335" cm="1">
        <f t="array" ref="D2335">AVERAGE(IF(IMDB_Movies_Cleaned!$A$2:$A$3849=A2335,IMDB_Movies_Cleaned!$N$2:$N$3849))</f>
        <v>7</v>
      </c>
    </row>
    <row r="2336" spans="1:4" x14ac:dyDescent="0.25">
      <c r="A2336" s="1" t="s">
        <v>5091</v>
      </c>
      <c r="B2336" s="1">
        <v>6</v>
      </c>
      <c r="D2336" cm="1">
        <f t="array" ref="D2336">AVERAGE(IF(IMDB_Movies_Cleaned!$A$2:$A$3849=A2336,IMDB_Movies_Cleaned!$N$2:$N$3849))</f>
        <v>6</v>
      </c>
    </row>
    <row r="2337" spans="1:4" x14ac:dyDescent="0.25">
      <c r="A2337" s="2" t="s">
        <v>1929</v>
      </c>
      <c r="B2337" s="2">
        <v>6.6</v>
      </c>
      <c r="D2337" cm="1">
        <f t="array" ref="D2337">AVERAGE(IF(IMDB_Movies_Cleaned!$A$2:$A$3849=A2337,IMDB_Movies_Cleaned!$N$2:$N$3849))</f>
        <v>6.9999999999999982</v>
      </c>
    </row>
    <row r="2338" spans="1:4" x14ac:dyDescent="0.25">
      <c r="A2338" s="1" t="s">
        <v>5094</v>
      </c>
      <c r="B2338" s="1">
        <v>6.8</v>
      </c>
      <c r="D2338" cm="1">
        <f t="array" ref="D2338">AVERAGE(IF(IMDB_Movies_Cleaned!$A$2:$A$3849=A2338,IMDB_Movies_Cleaned!$N$2:$N$3849))</f>
        <v>6.8</v>
      </c>
    </row>
    <row r="2339" spans="1:4" x14ac:dyDescent="0.25">
      <c r="A2339" s="2" t="s">
        <v>2678</v>
      </c>
      <c r="B2339" s="2">
        <v>7.2</v>
      </c>
      <c r="D2339" cm="1">
        <f t="array" ref="D2339">AVERAGE(IF(IMDB_Movies_Cleaned!$A$2:$A$3849=A2339,IMDB_Movies_Cleaned!$N$2:$N$3849))</f>
        <v>6.5</v>
      </c>
    </row>
    <row r="2340" spans="1:4" x14ac:dyDescent="0.25">
      <c r="A2340" s="1" t="s">
        <v>5097</v>
      </c>
      <c r="B2340" s="1">
        <v>7.2</v>
      </c>
      <c r="D2340" cm="1">
        <f t="array" ref="D2340">AVERAGE(IF(IMDB_Movies_Cleaned!$A$2:$A$3849=A2340,IMDB_Movies_Cleaned!$N$2:$N$3849))</f>
        <v>7.2</v>
      </c>
    </row>
    <row r="2341" spans="1:4" x14ac:dyDescent="0.25">
      <c r="A2341" s="2" t="s">
        <v>5099</v>
      </c>
      <c r="B2341" s="2">
        <v>2.8</v>
      </c>
      <c r="D2341" cm="1">
        <f t="array" ref="D2341">AVERAGE(IF(IMDB_Movies_Cleaned!$A$2:$A$3849=A2341,IMDB_Movies_Cleaned!$N$2:$N$3849))</f>
        <v>2.8</v>
      </c>
    </row>
    <row r="2342" spans="1:4" x14ac:dyDescent="0.25">
      <c r="A2342" s="1" t="s">
        <v>3873</v>
      </c>
      <c r="B2342" s="1">
        <v>6.6</v>
      </c>
      <c r="D2342" cm="1">
        <f t="array" ref="D2342">AVERAGE(IF(IMDB_Movies_Cleaned!$A$2:$A$3849=A2342,IMDB_Movies_Cleaned!$N$2:$N$3849))</f>
        <v>6.75</v>
      </c>
    </row>
    <row r="2343" spans="1:4" x14ac:dyDescent="0.25">
      <c r="A2343" s="2" t="s">
        <v>5103</v>
      </c>
      <c r="B2343" s="2">
        <v>6.7</v>
      </c>
      <c r="D2343" cm="1">
        <f t="array" ref="D2343">AVERAGE(IF(IMDB_Movies_Cleaned!$A$2:$A$3849=A2343,IMDB_Movies_Cleaned!$N$2:$N$3849))</f>
        <v>7.1</v>
      </c>
    </row>
    <row r="2344" spans="1:4" x14ac:dyDescent="0.25">
      <c r="A2344" s="1" t="s">
        <v>2478</v>
      </c>
      <c r="B2344" s="1">
        <v>7</v>
      </c>
      <c r="D2344" cm="1">
        <f t="array" ref="D2344">AVERAGE(IF(IMDB_Movies_Cleaned!$A$2:$A$3849=A2344,IMDB_Movies_Cleaned!$N$2:$N$3849))</f>
        <v>7.4375</v>
      </c>
    </row>
    <row r="2345" spans="1:4" x14ac:dyDescent="0.25">
      <c r="A2345" s="2" t="s">
        <v>5106</v>
      </c>
      <c r="B2345" s="2">
        <v>4.4000000000000004</v>
      </c>
      <c r="D2345" cm="1">
        <f t="array" ref="D2345">AVERAGE(IF(IMDB_Movies_Cleaned!$A$2:$A$3849=A2345,IMDB_Movies_Cleaned!$N$2:$N$3849))</f>
        <v>4.4000000000000004</v>
      </c>
    </row>
    <row r="2346" spans="1:4" x14ac:dyDescent="0.25">
      <c r="A2346" s="2" t="s">
        <v>5108</v>
      </c>
      <c r="B2346" s="2">
        <v>6.2</v>
      </c>
      <c r="D2346" cm="1">
        <f t="array" ref="D2346">AVERAGE(IF(IMDB_Movies_Cleaned!$A$2:$A$3849=A2346,IMDB_Movies_Cleaned!$N$2:$N$3849))</f>
        <v>6.2</v>
      </c>
    </row>
    <row r="2347" spans="1:4" x14ac:dyDescent="0.25">
      <c r="A2347" s="1" t="s">
        <v>5110</v>
      </c>
      <c r="B2347" s="1">
        <v>7.3</v>
      </c>
      <c r="D2347" cm="1">
        <f t="array" ref="D2347">AVERAGE(IF(IMDB_Movies_Cleaned!$A$2:$A$3849=A2347,IMDB_Movies_Cleaned!$N$2:$N$3849))</f>
        <v>7.3</v>
      </c>
    </row>
    <row r="2348" spans="1:4" x14ac:dyDescent="0.25">
      <c r="A2348" s="2" t="s">
        <v>4635</v>
      </c>
      <c r="B2348" s="2">
        <v>5.0999999999999996</v>
      </c>
      <c r="D2348" cm="1">
        <f t="array" ref="D2348">AVERAGE(IF(IMDB_Movies_Cleaned!$A$2:$A$3849=A2348,IMDB_Movies_Cleaned!$N$2:$N$3849))</f>
        <v>5.7333333333333334</v>
      </c>
    </row>
    <row r="2349" spans="1:4" x14ac:dyDescent="0.25">
      <c r="A2349" s="1" t="s">
        <v>5115</v>
      </c>
      <c r="B2349" s="1">
        <v>6.6</v>
      </c>
      <c r="D2349" cm="1">
        <f t="array" ref="D2349">AVERAGE(IF(IMDB_Movies_Cleaned!$A$2:$A$3849=A2349,IMDB_Movies_Cleaned!$N$2:$N$3849))</f>
        <v>7.05</v>
      </c>
    </row>
    <row r="2350" spans="1:4" x14ac:dyDescent="0.25">
      <c r="A2350" s="2" t="s">
        <v>5117</v>
      </c>
      <c r="B2350" s="2">
        <v>4.5</v>
      </c>
      <c r="D2350" cm="1">
        <f t="array" ref="D2350">AVERAGE(IF(IMDB_Movies_Cleaned!$A$2:$A$3849=A2350,IMDB_Movies_Cleaned!$N$2:$N$3849))</f>
        <v>4.5</v>
      </c>
    </row>
    <row r="2351" spans="1:4" x14ac:dyDescent="0.25">
      <c r="A2351" s="2" t="s">
        <v>5121</v>
      </c>
      <c r="B2351" s="2">
        <v>5.9</v>
      </c>
      <c r="D2351" cm="1">
        <f t="array" ref="D2351">AVERAGE(IF(IMDB_Movies_Cleaned!$A$2:$A$3849=A2351,IMDB_Movies_Cleaned!$N$2:$N$3849))</f>
        <v>5.9</v>
      </c>
    </row>
    <row r="2352" spans="1:4" x14ac:dyDescent="0.25">
      <c r="A2352" s="1" t="s">
        <v>5123</v>
      </c>
      <c r="B2352" s="1">
        <v>6.6</v>
      </c>
      <c r="D2352" cm="1">
        <f t="array" ref="D2352">AVERAGE(IF(IMDB_Movies_Cleaned!$A$2:$A$3849=A2352,IMDB_Movies_Cleaned!$N$2:$N$3849))</f>
        <v>6.6</v>
      </c>
    </row>
    <row r="2353" spans="1:4" x14ac:dyDescent="0.25">
      <c r="A2353" s="2" t="s">
        <v>369</v>
      </c>
      <c r="B2353" s="2">
        <v>6.5</v>
      </c>
      <c r="D2353" cm="1">
        <f t="array" ref="D2353">AVERAGE(IF(IMDB_Movies_Cleaned!$A$2:$A$3849=A2353,IMDB_Movies_Cleaned!$N$2:$N$3849))</f>
        <v>7.1333333333333329</v>
      </c>
    </row>
    <row r="2354" spans="1:4" x14ac:dyDescent="0.25">
      <c r="A2354" s="1" t="s">
        <v>1243</v>
      </c>
      <c r="B2354" s="1">
        <v>7.3</v>
      </c>
      <c r="D2354" cm="1">
        <f t="array" ref="D2354">AVERAGE(IF(IMDB_Movies_Cleaned!$A$2:$A$3849=A2354,IMDB_Movies_Cleaned!$N$2:$N$3849))</f>
        <v>6.1000000000000005</v>
      </c>
    </row>
    <row r="2355" spans="1:4" x14ac:dyDescent="0.25">
      <c r="A2355" s="2" t="s">
        <v>673</v>
      </c>
      <c r="B2355" s="2">
        <v>7.5</v>
      </c>
      <c r="D2355" cm="1">
        <f t="array" ref="D2355">AVERAGE(IF(IMDB_Movies_Cleaned!$A$2:$A$3849=A2355,IMDB_Movies_Cleaned!$N$2:$N$3849))</f>
        <v>6.6545454545454552</v>
      </c>
    </row>
    <row r="2356" spans="1:4" x14ac:dyDescent="0.25">
      <c r="A2356" s="1" t="s">
        <v>566</v>
      </c>
      <c r="B2356" s="1">
        <v>5.9</v>
      </c>
      <c r="D2356" cm="1">
        <f t="array" ref="D2356">AVERAGE(IF(IMDB_Movies_Cleaned!$A$2:$A$3849=A2356,IMDB_Movies_Cleaned!$N$2:$N$3849))</f>
        <v>6.5999999999999988</v>
      </c>
    </row>
    <row r="2357" spans="1:4" x14ac:dyDescent="0.25">
      <c r="A2357" s="2" t="s">
        <v>1146</v>
      </c>
      <c r="B2357" s="2">
        <v>7.4</v>
      </c>
      <c r="D2357" cm="1">
        <f t="array" ref="D2357">AVERAGE(IF(IMDB_Movies_Cleaned!$A$2:$A$3849=A2357,IMDB_Movies_Cleaned!$N$2:$N$3849))</f>
        <v>6.58</v>
      </c>
    </row>
    <row r="2358" spans="1:4" x14ac:dyDescent="0.25">
      <c r="A2358" s="1" t="s">
        <v>909</v>
      </c>
      <c r="B2358" s="1">
        <v>6.9</v>
      </c>
      <c r="D2358" cm="1">
        <f t="array" ref="D2358">AVERAGE(IF(IMDB_Movies_Cleaned!$A$2:$A$3849=A2358,IMDB_Movies_Cleaned!$N$2:$N$3849))</f>
        <v>6.791666666666667</v>
      </c>
    </row>
    <row r="2359" spans="1:4" x14ac:dyDescent="0.25">
      <c r="A2359" s="2" t="s">
        <v>584</v>
      </c>
      <c r="B2359" s="2">
        <v>7.9</v>
      </c>
      <c r="D2359" cm="1">
        <f t="array" ref="D2359">AVERAGE(IF(IMDB_Movies_Cleaned!$A$2:$A$3849=A2359,IMDB_Movies_Cleaned!$N$2:$N$3849))</f>
        <v>7.2500000000000009</v>
      </c>
    </row>
    <row r="2360" spans="1:4" x14ac:dyDescent="0.25">
      <c r="A2360" s="1" t="s">
        <v>27</v>
      </c>
      <c r="B2360" s="1">
        <v>8.4</v>
      </c>
      <c r="D2360" cm="1">
        <f t="array" ref="D2360">AVERAGE(IF(IMDB_Movies_Cleaned!$A$2:$A$3849=A2360,IMDB_Movies_Cleaned!$N$2:$N$3849))</f>
        <v>7.4999999999999991</v>
      </c>
    </row>
    <row r="2361" spans="1:4" x14ac:dyDescent="0.25">
      <c r="A2361" s="2" t="s">
        <v>1784</v>
      </c>
      <c r="B2361" s="2">
        <v>8</v>
      </c>
      <c r="D2361" cm="1">
        <f t="array" ref="D2361">AVERAGE(IF(IMDB_Movies_Cleaned!$A$2:$A$3849=A2361,IMDB_Movies_Cleaned!$N$2:$N$3849))</f>
        <v>7.7333333333333334</v>
      </c>
    </row>
    <row r="2362" spans="1:4" x14ac:dyDescent="0.25">
      <c r="A2362" s="1" t="s">
        <v>1360</v>
      </c>
      <c r="B2362" s="1">
        <v>6</v>
      </c>
      <c r="D2362" cm="1">
        <f t="array" ref="D2362">AVERAGE(IF(IMDB_Movies_Cleaned!$A$2:$A$3849=A2362,IMDB_Movies_Cleaned!$N$2:$N$3849))</f>
        <v>6.0750000000000002</v>
      </c>
    </row>
    <row r="2363" spans="1:4" x14ac:dyDescent="0.25">
      <c r="A2363" s="1" t="s">
        <v>5140</v>
      </c>
      <c r="B2363" s="1">
        <v>6.8</v>
      </c>
      <c r="D2363" cm="1">
        <f t="array" ref="D2363">AVERAGE(IF(IMDB_Movies_Cleaned!$A$2:$A$3849=A2363,IMDB_Movies_Cleaned!$N$2:$N$3849))</f>
        <v>6.8</v>
      </c>
    </row>
    <row r="2364" spans="1:4" x14ac:dyDescent="0.25">
      <c r="A2364" s="2" t="s">
        <v>230</v>
      </c>
      <c r="B2364" s="2">
        <v>7.8</v>
      </c>
      <c r="D2364" cm="1">
        <f t="array" ref="D2364">AVERAGE(IF(IMDB_Movies_Cleaned!$A$2:$A$3849=A2364,IMDB_Movies_Cleaned!$N$2:$N$3849))</f>
        <v>7.5439999999999996</v>
      </c>
    </row>
    <row r="2365" spans="1:4" x14ac:dyDescent="0.25">
      <c r="A2365" s="1" t="s">
        <v>5145</v>
      </c>
      <c r="B2365" s="1">
        <v>8.1</v>
      </c>
      <c r="D2365" cm="1">
        <f t="array" ref="D2365">AVERAGE(IF(IMDB_Movies_Cleaned!$A$2:$A$3849=A2365,IMDB_Movies_Cleaned!$N$2:$N$3849))</f>
        <v>7.85</v>
      </c>
    </row>
    <row r="2366" spans="1:4" x14ac:dyDescent="0.25">
      <c r="A2366" s="2" t="s">
        <v>5021</v>
      </c>
      <c r="B2366" s="2">
        <v>6.1</v>
      </c>
      <c r="D2366" cm="1">
        <f t="array" ref="D2366">AVERAGE(IF(IMDB_Movies_Cleaned!$A$2:$A$3849=A2366,IMDB_Movies_Cleaned!$N$2:$N$3849))</f>
        <v>6.4499999999999993</v>
      </c>
    </row>
    <row r="2367" spans="1:4" x14ac:dyDescent="0.25">
      <c r="A2367" s="2" t="s">
        <v>1151</v>
      </c>
      <c r="B2367" s="2">
        <v>6.2</v>
      </c>
      <c r="D2367" cm="1">
        <f t="array" ref="D2367">AVERAGE(IF(IMDB_Movies_Cleaned!$A$2:$A$3849=A2367,IMDB_Movies_Cleaned!$N$2:$N$3849))</f>
        <v>5.833333333333333</v>
      </c>
    </row>
    <row r="2368" spans="1:4" x14ac:dyDescent="0.25">
      <c r="A2368" s="1" t="s">
        <v>5150</v>
      </c>
      <c r="B2368" s="1">
        <v>6.2</v>
      </c>
      <c r="D2368" cm="1">
        <f t="array" ref="D2368">AVERAGE(IF(IMDB_Movies_Cleaned!$A$2:$A$3849=A2368,IMDB_Movies_Cleaned!$N$2:$N$3849))</f>
        <v>6.2</v>
      </c>
    </row>
    <row r="2369" spans="1:4" x14ac:dyDescent="0.25">
      <c r="A2369" s="1" t="s">
        <v>2027</v>
      </c>
      <c r="B2369" s="1">
        <v>7.4</v>
      </c>
      <c r="D2369" cm="1">
        <f t="array" ref="D2369">AVERAGE(IF(IMDB_Movies_Cleaned!$A$2:$A$3849=A2369,IMDB_Movies_Cleaned!$N$2:$N$3849))</f>
        <v>6.55</v>
      </c>
    </row>
    <row r="2370" spans="1:4" x14ac:dyDescent="0.25">
      <c r="A2370" s="2" t="s">
        <v>4460</v>
      </c>
      <c r="B2370" s="2">
        <v>6.6</v>
      </c>
      <c r="D2370" cm="1">
        <f t="array" ref="D2370">AVERAGE(IF(IMDB_Movies_Cleaned!$A$2:$A$3849=A2370,IMDB_Movies_Cleaned!$N$2:$N$3849))</f>
        <v>6.7666666666666657</v>
      </c>
    </row>
    <row r="2371" spans="1:4" x14ac:dyDescent="0.25">
      <c r="A2371" s="1" t="s">
        <v>2609</v>
      </c>
      <c r="B2371" s="1">
        <v>7.3</v>
      </c>
      <c r="D2371" cm="1">
        <f t="array" ref="D2371">AVERAGE(IF(IMDB_Movies_Cleaned!$A$2:$A$3849=A2371,IMDB_Movies_Cleaned!$N$2:$N$3849))</f>
        <v>7.0874999999999995</v>
      </c>
    </row>
    <row r="2372" spans="1:4" x14ac:dyDescent="0.25">
      <c r="A2372" s="2" t="s">
        <v>154</v>
      </c>
      <c r="B2372" s="2">
        <v>7.5</v>
      </c>
      <c r="D2372" cm="1">
        <f t="array" ref="D2372">AVERAGE(IF(IMDB_Movies_Cleaned!$A$2:$A$3849=A2372,IMDB_Movies_Cleaned!$N$2:$N$3849))</f>
        <v>6.9312500000000004</v>
      </c>
    </row>
    <row r="2373" spans="1:4" x14ac:dyDescent="0.25">
      <c r="A2373" s="1" t="s">
        <v>4058</v>
      </c>
      <c r="B2373" s="1">
        <v>5.6</v>
      </c>
      <c r="D2373" cm="1">
        <f t="array" ref="D2373">AVERAGE(IF(IMDB_Movies_Cleaned!$A$2:$A$3849=A2373,IMDB_Movies_Cleaned!$N$2:$N$3849))</f>
        <v>4.7666666666666666</v>
      </c>
    </row>
    <row r="2374" spans="1:4" x14ac:dyDescent="0.25">
      <c r="A2374" s="2" t="s">
        <v>5158</v>
      </c>
      <c r="B2374" s="2">
        <v>7.3</v>
      </c>
      <c r="D2374" cm="1">
        <f t="array" ref="D2374">AVERAGE(IF(IMDB_Movies_Cleaned!$A$2:$A$3849=A2374,IMDB_Movies_Cleaned!$N$2:$N$3849))</f>
        <v>7</v>
      </c>
    </row>
    <row r="2375" spans="1:4" x14ac:dyDescent="0.25">
      <c r="A2375" s="1" t="s">
        <v>5161</v>
      </c>
      <c r="B2375" s="1">
        <v>6.4</v>
      </c>
      <c r="D2375" cm="1">
        <f t="array" ref="D2375">AVERAGE(IF(IMDB_Movies_Cleaned!$A$2:$A$3849=A2375,IMDB_Movies_Cleaned!$N$2:$N$3849))</f>
        <v>6.4</v>
      </c>
    </row>
    <row r="2376" spans="1:4" x14ac:dyDescent="0.25">
      <c r="A2376" s="2" t="s">
        <v>932</v>
      </c>
      <c r="B2376" s="2">
        <v>5</v>
      </c>
      <c r="D2376" cm="1">
        <f t="array" ref="D2376">AVERAGE(IF(IMDB_Movies_Cleaned!$A$2:$A$3849=A2376,IMDB_Movies_Cleaned!$N$2:$N$3849))</f>
        <v>6.0857142857142863</v>
      </c>
    </row>
    <row r="2377" spans="1:4" x14ac:dyDescent="0.25">
      <c r="A2377" s="1" t="s">
        <v>455</v>
      </c>
      <c r="B2377" s="1">
        <v>5.4</v>
      </c>
      <c r="D2377" cm="1">
        <f t="array" ref="D2377">AVERAGE(IF(IMDB_Movies_Cleaned!$A$2:$A$3849=A2377,IMDB_Movies_Cleaned!$N$2:$N$3849))</f>
        <v>6.0909090909090908</v>
      </c>
    </row>
    <row r="2378" spans="1:4" x14ac:dyDescent="0.25">
      <c r="A2378" s="1" t="s">
        <v>1539</v>
      </c>
      <c r="B2378" s="1">
        <v>7.1</v>
      </c>
      <c r="D2378" cm="1">
        <f t="array" ref="D2378">AVERAGE(IF(IMDB_Movies_Cleaned!$A$2:$A$3849=A2378,IMDB_Movies_Cleaned!$N$2:$N$3849))</f>
        <v>6.5769230769230758</v>
      </c>
    </row>
    <row r="2379" spans="1:4" x14ac:dyDescent="0.25">
      <c r="A2379" s="2" t="s">
        <v>5167</v>
      </c>
      <c r="B2379" s="2">
        <v>5.3</v>
      </c>
      <c r="D2379" cm="1">
        <f t="array" ref="D2379">AVERAGE(IF(IMDB_Movies_Cleaned!$A$2:$A$3849=A2379,IMDB_Movies_Cleaned!$N$2:$N$3849))</f>
        <v>5.3</v>
      </c>
    </row>
    <row r="2380" spans="1:4" x14ac:dyDescent="0.25">
      <c r="A2380" s="1" t="s">
        <v>5171</v>
      </c>
      <c r="B2380" s="1">
        <v>6.5</v>
      </c>
      <c r="D2380" cm="1">
        <f t="array" ref="D2380">AVERAGE(IF(IMDB_Movies_Cleaned!$A$2:$A$3849=A2380,IMDB_Movies_Cleaned!$N$2:$N$3849))</f>
        <v>6.5</v>
      </c>
    </row>
    <row r="2381" spans="1:4" x14ac:dyDescent="0.25">
      <c r="A2381" s="2" t="s">
        <v>5173</v>
      </c>
      <c r="B2381" s="2">
        <v>6.2</v>
      </c>
      <c r="D2381" cm="1">
        <f t="array" ref="D2381">AVERAGE(IF(IMDB_Movies_Cleaned!$A$2:$A$3849=A2381,IMDB_Movies_Cleaned!$N$2:$N$3849))</f>
        <v>6.2</v>
      </c>
    </row>
    <row r="2382" spans="1:4" x14ac:dyDescent="0.25">
      <c r="A2382" s="1" t="s">
        <v>2309</v>
      </c>
      <c r="B2382" s="1">
        <v>6.4</v>
      </c>
      <c r="D2382" cm="1">
        <f t="array" ref="D2382">AVERAGE(IF(IMDB_Movies_Cleaned!$A$2:$A$3849=A2382,IMDB_Movies_Cleaned!$N$2:$N$3849))</f>
        <v>5.6923076923076925</v>
      </c>
    </row>
    <row r="2383" spans="1:4" x14ac:dyDescent="0.25">
      <c r="A2383" s="1" t="s">
        <v>756</v>
      </c>
      <c r="B2383" s="1">
        <v>6.9</v>
      </c>
      <c r="D2383" cm="1">
        <f t="array" ref="D2383">AVERAGE(IF(IMDB_Movies_Cleaned!$A$2:$A$3849=A2383,IMDB_Movies_Cleaned!$N$2:$N$3849))</f>
        <v>7.0749999999999993</v>
      </c>
    </row>
    <row r="2384" spans="1:4" x14ac:dyDescent="0.25">
      <c r="A2384" s="2" t="s">
        <v>5177</v>
      </c>
      <c r="B2384" s="2">
        <v>5.7</v>
      </c>
      <c r="D2384" cm="1">
        <f t="array" ref="D2384">AVERAGE(IF(IMDB_Movies_Cleaned!$A$2:$A$3849=A2384,IMDB_Movies_Cleaned!$N$2:$N$3849))</f>
        <v>5.7</v>
      </c>
    </row>
    <row r="2385" spans="1:4" x14ac:dyDescent="0.25">
      <c r="A2385" s="1" t="s">
        <v>294</v>
      </c>
      <c r="B2385" s="1">
        <v>7.7</v>
      </c>
      <c r="D2385" cm="1">
        <f t="array" ref="D2385">AVERAGE(IF(IMDB_Movies_Cleaned!$A$2:$A$3849=A2385,IMDB_Movies_Cleaned!$N$2:$N$3849))</f>
        <v>6.7714285714285722</v>
      </c>
    </row>
    <row r="2386" spans="1:4" x14ac:dyDescent="0.25">
      <c r="A2386" s="2" t="s">
        <v>1640</v>
      </c>
      <c r="B2386" s="2">
        <v>5.4</v>
      </c>
      <c r="D2386" cm="1">
        <f t="array" ref="D2386">AVERAGE(IF(IMDB_Movies_Cleaned!$A$2:$A$3849=A2386,IMDB_Movies_Cleaned!$N$2:$N$3849))</f>
        <v>6.5500000000000007</v>
      </c>
    </row>
    <row r="2387" spans="1:4" x14ac:dyDescent="0.25">
      <c r="A2387" s="1" t="s">
        <v>289</v>
      </c>
      <c r="B2387" s="1">
        <v>5.6</v>
      </c>
      <c r="D2387" cm="1">
        <f t="array" ref="D2387">AVERAGE(IF(IMDB_Movies_Cleaned!$A$2:$A$3849=A2387,IMDB_Movies_Cleaned!$N$2:$N$3849))</f>
        <v>5.69</v>
      </c>
    </row>
    <row r="2388" spans="1:4" x14ac:dyDescent="0.25">
      <c r="A2388" s="2" t="s">
        <v>5181</v>
      </c>
      <c r="B2388" s="2">
        <v>7.7</v>
      </c>
      <c r="D2388" cm="1">
        <f t="array" ref="D2388">AVERAGE(IF(IMDB_Movies_Cleaned!$A$2:$A$3849=A2388,IMDB_Movies_Cleaned!$N$2:$N$3849))</f>
        <v>7.75</v>
      </c>
    </row>
    <row r="2389" spans="1:4" x14ac:dyDescent="0.25">
      <c r="A2389" s="1" t="s">
        <v>2347</v>
      </c>
      <c r="B2389" s="1">
        <v>5.0999999999999996</v>
      </c>
      <c r="D2389" cm="1">
        <f t="array" ref="D2389">AVERAGE(IF(IMDB_Movies_Cleaned!$A$2:$A$3849=A2389,IMDB_Movies_Cleaned!$N$2:$N$3849))</f>
        <v>4.875</v>
      </c>
    </row>
    <row r="2390" spans="1:4" x14ac:dyDescent="0.25">
      <c r="A2390" s="2" t="s">
        <v>5184</v>
      </c>
      <c r="B2390" s="2">
        <v>6.8</v>
      </c>
      <c r="D2390" cm="1">
        <f t="array" ref="D2390">AVERAGE(IF(IMDB_Movies_Cleaned!$A$2:$A$3849=A2390,IMDB_Movies_Cleaned!$N$2:$N$3849))</f>
        <v>6.8</v>
      </c>
    </row>
    <row r="2391" spans="1:4" x14ac:dyDescent="0.25">
      <c r="A2391" s="1" t="s">
        <v>3906</v>
      </c>
      <c r="B2391" s="1">
        <v>8.4</v>
      </c>
      <c r="D2391" cm="1">
        <f t="array" ref="D2391">AVERAGE(IF(IMDB_Movies_Cleaned!$A$2:$A$3849=A2391,IMDB_Movies_Cleaned!$N$2:$N$3849))</f>
        <v>8</v>
      </c>
    </row>
    <row r="2392" spans="1:4" x14ac:dyDescent="0.25">
      <c r="A2392" s="2" t="s">
        <v>5188</v>
      </c>
      <c r="B2392" s="2">
        <v>4.9000000000000004</v>
      </c>
      <c r="D2392" cm="1">
        <f t="array" ref="D2392">AVERAGE(IF(IMDB_Movies_Cleaned!$A$2:$A$3849=A2392,IMDB_Movies_Cleaned!$N$2:$N$3849))</f>
        <v>5.7249999999999996</v>
      </c>
    </row>
    <row r="2393" spans="1:4" x14ac:dyDescent="0.25">
      <c r="A2393" s="1" t="s">
        <v>3395</v>
      </c>
      <c r="B2393" s="1">
        <v>7.1</v>
      </c>
      <c r="D2393" cm="1">
        <f t="array" ref="D2393">AVERAGE(IF(IMDB_Movies_Cleaned!$A$2:$A$3849=A2393,IMDB_Movies_Cleaned!$N$2:$N$3849))</f>
        <v>7.4666666666666659</v>
      </c>
    </row>
    <row r="2394" spans="1:4" x14ac:dyDescent="0.25">
      <c r="A2394" s="2" t="s">
        <v>5191</v>
      </c>
      <c r="B2394" s="2">
        <v>6.6</v>
      </c>
      <c r="D2394" cm="1">
        <f t="array" ref="D2394">AVERAGE(IF(IMDB_Movies_Cleaned!$A$2:$A$3849=A2394,IMDB_Movies_Cleaned!$N$2:$N$3849))</f>
        <v>6.6</v>
      </c>
    </row>
    <row r="2395" spans="1:4" x14ac:dyDescent="0.25">
      <c r="A2395" s="1" t="s">
        <v>5083</v>
      </c>
      <c r="B2395" s="1">
        <v>6.1</v>
      </c>
      <c r="D2395" cm="1">
        <f t="array" ref="D2395">AVERAGE(IF(IMDB_Movies_Cleaned!$A$2:$A$3849=A2395,IMDB_Movies_Cleaned!$N$2:$N$3849))</f>
        <v>5.9</v>
      </c>
    </row>
    <row r="2396" spans="1:4" x14ac:dyDescent="0.25">
      <c r="A2396" s="2" t="s">
        <v>5194</v>
      </c>
      <c r="B2396" s="2">
        <v>4.0999999999999996</v>
      </c>
      <c r="D2396" cm="1">
        <f t="array" ref="D2396">AVERAGE(IF(IMDB_Movies_Cleaned!$A$2:$A$3849=A2396,IMDB_Movies_Cleaned!$N$2:$N$3849))</f>
        <v>4.0999999999999996</v>
      </c>
    </row>
    <row r="2397" spans="1:4" x14ac:dyDescent="0.25">
      <c r="A2397" s="1" t="s">
        <v>610</v>
      </c>
      <c r="B2397" s="1">
        <v>5.8</v>
      </c>
      <c r="D2397" cm="1">
        <f t="array" ref="D2397">AVERAGE(IF(IMDB_Movies_Cleaned!$A$2:$A$3849=A2397,IMDB_Movies_Cleaned!$N$2:$N$3849))</f>
        <v>6.5428571428571418</v>
      </c>
    </row>
    <row r="2398" spans="1:4" x14ac:dyDescent="0.25">
      <c r="A2398" s="2" t="s">
        <v>1883</v>
      </c>
      <c r="B2398" s="2">
        <v>8.1</v>
      </c>
      <c r="D2398" cm="1">
        <f t="array" ref="D2398">AVERAGE(IF(IMDB_Movies_Cleaned!$A$2:$A$3849=A2398,IMDB_Movies_Cleaned!$N$2:$N$3849))</f>
        <v>7.0181818181818185</v>
      </c>
    </row>
    <row r="2399" spans="1:4" x14ac:dyDescent="0.25">
      <c r="A2399" s="1" t="s">
        <v>902</v>
      </c>
      <c r="B2399" s="1">
        <v>7.6</v>
      </c>
      <c r="D2399" cm="1">
        <f t="array" ref="D2399">AVERAGE(IF(IMDB_Movies_Cleaned!$A$2:$A$3849=A2399,IMDB_Movies_Cleaned!$N$2:$N$3849))</f>
        <v>7.4499999999999993</v>
      </c>
    </row>
    <row r="2400" spans="1:4" x14ac:dyDescent="0.25">
      <c r="A2400" s="2" t="s">
        <v>5199</v>
      </c>
      <c r="B2400" s="2">
        <v>7.8</v>
      </c>
      <c r="D2400" cm="1">
        <f t="array" ref="D2400">AVERAGE(IF(IMDB_Movies_Cleaned!$A$2:$A$3849=A2400,IMDB_Movies_Cleaned!$N$2:$N$3849))</f>
        <v>6.833333333333333</v>
      </c>
    </row>
    <row r="2401" spans="1:4" x14ac:dyDescent="0.25">
      <c r="A2401" s="1" t="s">
        <v>5201</v>
      </c>
      <c r="B2401" s="1">
        <v>4.5999999999999996</v>
      </c>
      <c r="D2401" cm="1">
        <f t="array" ref="D2401">AVERAGE(IF(IMDB_Movies_Cleaned!$A$2:$A$3849=A2401,IMDB_Movies_Cleaned!$N$2:$N$3849))</f>
        <v>4.5999999999999996</v>
      </c>
    </row>
    <row r="2402" spans="1:4" x14ac:dyDescent="0.25">
      <c r="A2402" s="2" t="s">
        <v>4878</v>
      </c>
      <c r="B2402" s="2">
        <v>6</v>
      </c>
      <c r="D2402" cm="1">
        <f t="array" ref="D2402">AVERAGE(IF(IMDB_Movies_Cleaned!$A$2:$A$3849=A2402,IMDB_Movies_Cleaned!$N$2:$N$3849))</f>
        <v>6.5333333333333341</v>
      </c>
    </row>
    <row r="2403" spans="1:4" x14ac:dyDescent="0.25">
      <c r="A2403" s="1" t="s">
        <v>5205</v>
      </c>
      <c r="B2403" s="1">
        <v>7</v>
      </c>
      <c r="D2403" cm="1">
        <f t="array" ref="D2403">AVERAGE(IF(IMDB_Movies_Cleaned!$A$2:$A$3849=A2403,IMDB_Movies_Cleaned!$N$2:$N$3849))</f>
        <v>7</v>
      </c>
    </row>
    <row r="2404" spans="1:4" x14ac:dyDescent="0.25">
      <c r="A2404" s="2" t="s">
        <v>2653</v>
      </c>
      <c r="B2404" s="2">
        <v>6.7</v>
      </c>
      <c r="D2404" cm="1">
        <f t="array" ref="D2404">AVERAGE(IF(IMDB_Movies_Cleaned!$A$2:$A$3849=A2404,IMDB_Movies_Cleaned!$N$2:$N$3849))</f>
        <v>6.666666666666667</v>
      </c>
    </row>
    <row r="2405" spans="1:4" x14ac:dyDescent="0.25">
      <c r="A2405" s="1" t="s">
        <v>2193</v>
      </c>
      <c r="B2405" s="1">
        <v>6.4</v>
      </c>
      <c r="D2405" cm="1">
        <f t="array" ref="D2405">AVERAGE(IF(IMDB_Movies_Cleaned!$A$2:$A$3849=A2405,IMDB_Movies_Cleaned!$N$2:$N$3849))</f>
        <v>6.0200000000000005</v>
      </c>
    </row>
    <row r="2406" spans="1:4" x14ac:dyDescent="0.25">
      <c r="A2406" s="2" t="s">
        <v>5210</v>
      </c>
      <c r="B2406" s="2">
        <v>7.2</v>
      </c>
      <c r="D2406" cm="1">
        <f t="array" ref="D2406">AVERAGE(IF(IMDB_Movies_Cleaned!$A$2:$A$3849=A2406,IMDB_Movies_Cleaned!$N$2:$N$3849))</f>
        <v>7.1333333333333329</v>
      </c>
    </row>
    <row r="2407" spans="1:4" x14ac:dyDescent="0.25">
      <c r="A2407" s="1" t="s">
        <v>2548</v>
      </c>
      <c r="B2407" s="1">
        <v>7.4</v>
      </c>
      <c r="D2407" cm="1">
        <f t="array" ref="D2407">AVERAGE(IF(IMDB_Movies_Cleaned!$A$2:$A$3849=A2407,IMDB_Movies_Cleaned!$N$2:$N$3849))</f>
        <v>6.15</v>
      </c>
    </row>
    <row r="2408" spans="1:4" x14ac:dyDescent="0.25">
      <c r="A2408" s="2" t="s">
        <v>5213</v>
      </c>
      <c r="B2408" s="2">
        <v>4.8</v>
      </c>
      <c r="D2408" cm="1">
        <f t="array" ref="D2408">AVERAGE(IF(IMDB_Movies_Cleaned!$A$2:$A$3849=A2408,IMDB_Movies_Cleaned!$N$2:$N$3849))</f>
        <v>4.8</v>
      </c>
    </row>
    <row r="2409" spans="1:4" x14ac:dyDescent="0.25">
      <c r="A2409" s="1" t="s">
        <v>5215</v>
      </c>
      <c r="B2409" s="1">
        <v>4</v>
      </c>
      <c r="D2409" cm="1">
        <f t="array" ref="D2409">AVERAGE(IF(IMDB_Movies_Cleaned!$A$2:$A$3849=A2409,IMDB_Movies_Cleaned!$N$2:$N$3849))</f>
        <v>4</v>
      </c>
    </row>
    <row r="2410" spans="1:4" x14ac:dyDescent="0.25">
      <c r="A2410" s="2" t="s">
        <v>4563</v>
      </c>
      <c r="B2410" s="2">
        <v>6.2</v>
      </c>
      <c r="D2410" cm="1">
        <f t="array" ref="D2410">AVERAGE(IF(IMDB_Movies_Cleaned!$A$2:$A$3849=A2410,IMDB_Movies_Cleaned!$N$2:$N$3849))</f>
        <v>6.15</v>
      </c>
    </row>
    <row r="2411" spans="1:4" x14ac:dyDescent="0.25">
      <c r="A2411" s="1" t="s">
        <v>1929</v>
      </c>
      <c r="B2411" s="1">
        <v>7.7</v>
      </c>
      <c r="D2411" cm="1">
        <f t="array" ref="D2411">AVERAGE(IF(IMDB_Movies_Cleaned!$A$2:$A$3849=A2411,IMDB_Movies_Cleaned!$N$2:$N$3849))</f>
        <v>6.9999999999999982</v>
      </c>
    </row>
    <row r="2412" spans="1:4" x14ac:dyDescent="0.25">
      <c r="A2412" s="2" t="s">
        <v>5222</v>
      </c>
      <c r="B2412" s="2">
        <v>6.7</v>
      </c>
      <c r="D2412" cm="1">
        <f t="array" ref="D2412">AVERAGE(IF(IMDB_Movies_Cleaned!$A$2:$A$3849=A2412,IMDB_Movies_Cleaned!$N$2:$N$3849))</f>
        <v>6</v>
      </c>
    </row>
    <row r="2413" spans="1:4" x14ac:dyDescent="0.25">
      <c r="A2413" s="1" t="s">
        <v>5103</v>
      </c>
      <c r="B2413" s="1">
        <v>7.9</v>
      </c>
      <c r="D2413" cm="1">
        <f t="array" ref="D2413">AVERAGE(IF(IMDB_Movies_Cleaned!$A$2:$A$3849=A2413,IMDB_Movies_Cleaned!$N$2:$N$3849))</f>
        <v>7.1</v>
      </c>
    </row>
    <row r="2414" spans="1:4" x14ac:dyDescent="0.25">
      <c r="A2414" s="2" t="s">
        <v>3182</v>
      </c>
      <c r="B2414" s="2">
        <v>7.9</v>
      </c>
      <c r="D2414" cm="1">
        <f t="array" ref="D2414">AVERAGE(IF(IMDB_Movies_Cleaned!$A$2:$A$3849=A2414,IMDB_Movies_Cleaned!$N$2:$N$3849))</f>
        <v>7.5166666666666666</v>
      </c>
    </row>
    <row r="2415" spans="1:4" x14ac:dyDescent="0.25">
      <c r="A2415" s="1" t="s">
        <v>4987</v>
      </c>
      <c r="B2415" s="1">
        <v>5.5</v>
      </c>
      <c r="D2415" cm="1">
        <f t="array" ref="D2415">AVERAGE(IF(IMDB_Movies_Cleaned!$A$2:$A$3849=A2415,IMDB_Movies_Cleaned!$N$2:$N$3849))</f>
        <v>5.15</v>
      </c>
    </row>
    <row r="2416" spans="1:4" x14ac:dyDescent="0.25">
      <c r="A2416" s="2" t="s">
        <v>5229</v>
      </c>
      <c r="B2416" s="2">
        <v>6.2</v>
      </c>
      <c r="D2416" cm="1">
        <f t="array" ref="D2416">AVERAGE(IF(IMDB_Movies_Cleaned!$A$2:$A$3849=A2416,IMDB_Movies_Cleaned!$N$2:$N$3849))</f>
        <v>6.5</v>
      </c>
    </row>
    <row r="2417" spans="1:4" x14ac:dyDescent="0.25">
      <c r="A2417" s="1" t="s">
        <v>5232</v>
      </c>
      <c r="B2417" s="1">
        <v>5.0999999999999996</v>
      </c>
      <c r="D2417" cm="1">
        <f t="array" ref="D2417">AVERAGE(IF(IMDB_Movies_Cleaned!$A$2:$A$3849=A2417,IMDB_Movies_Cleaned!$N$2:$N$3849))</f>
        <v>5.0999999999999996</v>
      </c>
    </row>
    <row r="2418" spans="1:4" x14ac:dyDescent="0.25">
      <c r="A2418" s="2" t="s">
        <v>5234</v>
      </c>
      <c r="B2418" s="2">
        <v>4.0999999999999996</v>
      </c>
      <c r="D2418" cm="1">
        <f t="array" ref="D2418">AVERAGE(IF(IMDB_Movies_Cleaned!$A$2:$A$3849=A2418,IMDB_Movies_Cleaned!$N$2:$N$3849))</f>
        <v>4.0999999999999996</v>
      </c>
    </row>
    <row r="2419" spans="1:4" x14ac:dyDescent="0.25">
      <c r="A2419" s="1" t="s">
        <v>1951</v>
      </c>
      <c r="B2419" s="1">
        <v>6.7</v>
      </c>
      <c r="D2419" cm="1">
        <f t="array" ref="D2419">AVERAGE(IF(IMDB_Movies_Cleaned!$A$2:$A$3849=A2419,IMDB_Movies_Cleaned!$N$2:$N$3849))</f>
        <v>6.7333333333333334</v>
      </c>
    </row>
    <row r="2420" spans="1:4" x14ac:dyDescent="0.25">
      <c r="A2420" s="2" t="s">
        <v>5237</v>
      </c>
      <c r="B2420" s="2">
        <v>4.7</v>
      </c>
      <c r="D2420" cm="1">
        <f t="array" ref="D2420">AVERAGE(IF(IMDB_Movies_Cleaned!$A$2:$A$3849=A2420,IMDB_Movies_Cleaned!$N$2:$N$3849))</f>
        <v>4.7</v>
      </c>
    </row>
    <row r="2421" spans="1:4" x14ac:dyDescent="0.25">
      <c r="A2421" s="1" t="s">
        <v>5239</v>
      </c>
      <c r="B2421" s="1">
        <v>6.4</v>
      </c>
      <c r="D2421" cm="1">
        <f t="array" ref="D2421">AVERAGE(IF(IMDB_Movies_Cleaned!$A$2:$A$3849=A2421,IMDB_Movies_Cleaned!$N$2:$N$3849))</f>
        <v>6.4</v>
      </c>
    </row>
    <row r="2422" spans="1:4" x14ac:dyDescent="0.25">
      <c r="A2422" s="2" t="s">
        <v>4597</v>
      </c>
      <c r="B2422" s="2">
        <v>6.3</v>
      </c>
      <c r="D2422" cm="1">
        <f t="array" ref="D2422">AVERAGE(IF(IMDB_Movies_Cleaned!$A$2:$A$3849=A2422,IMDB_Movies_Cleaned!$N$2:$N$3849))</f>
        <v>6.4333333333333336</v>
      </c>
    </row>
    <row r="2423" spans="1:4" x14ac:dyDescent="0.25">
      <c r="A2423" s="1" t="s">
        <v>5243</v>
      </c>
      <c r="B2423" s="1">
        <v>5.5</v>
      </c>
      <c r="D2423" cm="1">
        <f t="array" ref="D2423">AVERAGE(IF(IMDB_Movies_Cleaned!$A$2:$A$3849=A2423,IMDB_Movies_Cleaned!$N$2:$N$3849))</f>
        <v>5.5</v>
      </c>
    </row>
    <row r="2424" spans="1:4" x14ac:dyDescent="0.25">
      <c r="A2424" s="2" t="s">
        <v>5245</v>
      </c>
      <c r="B2424" s="2">
        <v>7.3</v>
      </c>
      <c r="D2424" cm="1">
        <f t="array" ref="D2424">AVERAGE(IF(IMDB_Movies_Cleaned!$A$2:$A$3849=A2424,IMDB_Movies_Cleaned!$N$2:$N$3849))</f>
        <v>7.35</v>
      </c>
    </row>
    <row r="2425" spans="1:4" x14ac:dyDescent="0.25">
      <c r="A2425" s="1" t="s">
        <v>785</v>
      </c>
      <c r="B2425" s="1">
        <v>6.3</v>
      </c>
      <c r="D2425" cm="1">
        <f t="array" ref="D2425">AVERAGE(IF(IMDB_Movies_Cleaned!$A$2:$A$3849=A2425,IMDB_Movies_Cleaned!$N$2:$N$3849))</f>
        <v>6.7714285714285705</v>
      </c>
    </row>
    <row r="2426" spans="1:4" x14ac:dyDescent="0.25">
      <c r="A2426" s="2" t="s">
        <v>5248</v>
      </c>
      <c r="B2426" s="2">
        <v>4.9000000000000004</v>
      </c>
      <c r="D2426" cm="1">
        <f t="array" ref="D2426">AVERAGE(IF(IMDB_Movies_Cleaned!$A$2:$A$3849=A2426,IMDB_Movies_Cleaned!$N$2:$N$3849))</f>
        <v>4.9000000000000004</v>
      </c>
    </row>
    <row r="2427" spans="1:4" x14ac:dyDescent="0.25">
      <c r="A2427" s="1" t="s">
        <v>1171</v>
      </c>
      <c r="B2427" s="1">
        <v>7.6</v>
      </c>
      <c r="D2427" cm="1">
        <f t="array" ref="D2427">AVERAGE(IF(IMDB_Movies_Cleaned!$A$2:$A$3849=A2427,IMDB_Movies_Cleaned!$N$2:$N$3849))</f>
        <v>7.2333333333333343</v>
      </c>
    </row>
    <row r="2428" spans="1:4" x14ac:dyDescent="0.25">
      <c r="A2428" s="2" t="s">
        <v>5252</v>
      </c>
      <c r="B2428" s="2">
        <v>6</v>
      </c>
      <c r="D2428" cm="1">
        <f t="array" ref="D2428">AVERAGE(IF(IMDB_Movies_Cleaned!$A$2:$A$3849=A2428,IMDB_Movies_Cleaned!$N$2:$N$3849))</f>
        <v>6</v>
      </c>
    </row>
    <row r="2429" spans="1:4" x14ac:dyDescent="0.25">
      <c r="A2429" s="1" t="s">
        <v>3795</v>
      </c>
      <c r="B2429" s="1">
        <v>6.2</v>
      </c>
      <c r="D2429" cm="1">
        <f t="array" ref="D2429">AVERAGE(IF(IMDB_Movies_Cleaned!$A$2:$A$3849=A2429,IMDB_Movies_Cleaned!$N$2:$N$3849))</f>
        <v>6.85</v>
      </c>
    </row>
    <row r="2430" spans="1:4" x14ac:dyDescent="0.25">
      <c r="A2430" s="2" t="s">
        <v>4522</v>
      </c>
      <c r="B2430" s="2">
        <v>6.8</v>
      </c>
      <c r="D2430" cm="1">
        <f t="array" ref="D2430">AVERAGE(IF(IMDB_Movies_Cleaned!$A$2:$A$3849=A2430,IMDB_Movies_Cleaned!$N$2:$N$3849))</f>
        <v>6.9333333333333336</v>
      </c>
    </row>
    <row r="2431" spans="1:4" x14ac:dyDescent="0.25">
      <c r="A2431" s="1" t="s">
        <v>5256</v>
      </c>
      <c r="B2431" s="1">
        <v>4.5</v>
      </c>
      <c r="D2431" cm="1">
        <f t="array" ref="D2431">AVERAGE(IF(IMDB_Movies_Cleaned!$A$2:$A$3849=A2431,IMDB_Movies_Cleaned!$N$2:$N$3849))</f>
        <v>4.5</v>
      </c>
    </row>
    <row r="2432" spans="1:4" x14ac:dyDescent="0.25">
      <c r="A2432" s="2" t="s">
        <v>5258</v>
      </c>
      <c r="B2432" s="2">
        <v>5.7</v>
      </c>
      <c r="D2432" cm="1">
        <f t="array" ref="D2432">AVERAGE(IF(IMDB_Movies_Cleaned!$A$2:$A$3849=A2432,IMDB_Movies_Cleaned!$N$2:$N$3849))</f>
        <v>6.15</v>
      </c>
    </row>
    <row r="2433" spans="1:4" x14ac:dyDescent="0.25">
      <c r="A2433" s="2" t="s">
        <v>5262</v>
      </c>
      <c r="B2433" s="2">
        <v>4.5999999999999996</v>
      </c>
      <c r="D2433" cm="1">
        <f t="array" ref="D2433">AVERAGE(IF(IMDB_Movies_Cleaned!$A$2:$A$3849=A2433,IMDB_Movies_Cleaned!$N$2:$N$3849))</f>
        <v>4.5999999999999996</v>
      </c>
    </row>
    <row r="2434" spans="1:4" x14ac:dyDescent="0.25">
      <c r="A2434" s="1" t="s">
        <v>5264</v>
      </c>
      <c r="B2434" s="1">
        <v>6.2</v>
      </c>
      <c r="D2434" cm="1">
        <f t="array" ref="D2434">AVERAGE(IF(IMDB_Movies_Cleaned!$A$2:$A$3849=A2434,IMDB_Movies_Cleaned!$N$2:$N$3849))</f>
        <v>6.2</v>
      </c>
    </row>
    <row r="2435" spans="1:4" x14ac:dyDescent="0.25">
      <c r="A2435" s="2" t="s">
        <v>5267</v>
      </c>
      <c r="B2435" s="2">
        <v>7</v>
      </c>
      <c r="D2435" cm="1">
        <f t="array" ref="D2435">AVERAGE(IF(IMDB_Movies_Cleaned!$A$2:$A$3849=A2435,IMDB_Movies_Cleaned!$N$2:$N$3849))</f>
        <v>7.15</v>
      </c>
    </row>
    <row r="2436" spans="1:4" x14ac:dyDescent="0.25">
      <c r="A2436" s="1" t="s">
        <v>5269</v>
      </c>
      <c r="B2436" s="1">
        <v>6.9</v>
      </c>
      <c r="D2436" cm="1">
        <f t="array" ref="D2436">AVERAGE(IF(IMDB_Movies_Cleaned!$A$2:$A$3849=A2436,IMDB_Movies_Cleaned!$N$2:$N$3849))</f>
        <v>6.9</v>
      </c>
    </row>
    <row r="2437" spans="1:4" x14ac:dyDescent="0.25">
      <c r="A2437" s="1" t="s">
        <v>5272</v>
      </c>
      <c r="B2437" s="1">
        <v>6.7</v>
      </c>
      <c r="D2437" cm="1">
        <f t="array" ref="D2437">AVERAGE(IF(IMDB_Movies_Cleaned!$A$2:$A$3849=A2437,IMDB_Movies_Cleaned!$N$2:$N$3849))</f>
        <v>6.833333333333333</v>
      </c>
    </row>
    <row r="2438" spans="1:4" x14ac:dyDescent="0.25">
      <c r="A2438" s="2" t="s">
        <v>1474</v>
      </c>
      <c r="B2438" s="2">
        <v>5.6</v>
      </c>
      <c r="D2438" cm="1">
        <f t="array" ref="D2438">AVERAGE(IF(IMDB_Movies_Cleaned!$A$2:$A$3849=A2438,IMDB_Movies_Cleaned!$N$2:$N$3849))</f>
        <v>5.6</v>
      </c>
    </row>
    <row r="2439" spans="1:4" x14ac:dyDescent="0.25">
      <c r="A2439" s="1" t="s">
        <v>3026</v>
      </c>
      <c r="B2439" s="1">
        <v>6.6</v>
      </c>
      <c r="D2439" cm="1">
        <f t="array" ref="D2439">AVERAGE(IF(IMDB_Movies_Cleaned!$A$2:$A$3849=A2439,IMDB_Movies_Cleaned!$N$2:$N$3849))</f>
        <v>6.4499999999999993</v>
      </c>
    </row>
    <row r="2440" spans="1:4" x14ac:dyDescent="0.25">
      <c r="A2440" s="2" t="s">
        <v>1929</v>
      </c>
      <c r="B2440" s="2">
        <v>6.4</v>
      </c>
      <c r="D2440" cm="1">
        <f t="array" ref="D2440">AVERAGE(IF(IMDB_Movies_Cleaned!$A$2:$A$3849=A2440,IMDB_Movies_Cleaned!$N$2:$N$3849))</f>
        <v>6.9999999999999982</v>
      </c>
    </row>
    <row r="2441" spans="1:4" x14ac:dyDescent="0.25">
      <c r="A2441" s="1" t="s">
        <v>5277</v>
      </c>
      <c r="B2441" s="1">
        <v>2.8</v>
      </c>
      <c r="D2441" cm="1">
        <f t="array" ref="D2441">AVERAGE(IF(IMDB_Movies_Cleaned!$A$2:$A$3849=A2441,IMDB_Movies_Cleaned!$N$2:$N$3849))</f>
        <v>2.8</v>
      </c>
    </row>
    <row r="2442" spans="1:4" x14ac:dyDescent="0.25">
      <c r="A2442" s="2" t="s">
        <v>904</v>
      </c>
      <c r="B2442" s="2">
        <v>5.4</v>
      </c>
      <c r="D2442" cm="1">
        <f t="array" ref="D2442">AVERAGE(IF(IMDB_Movies_Cleaned!$A$2:$A$3849=A2442,IMDB_Movies_Cleaned!$N$2:$N$3849))</f>
        <v>5.4</v>
      </c>
    </row>
    <row r="2443" spans="1:4" x14ac:dyDescent="0.25">
      <c r="A2443" s="1" t="s">
        <v>555</v>
      </c>
      <c r="B2443" s="1">
        <v>5</v>
      </c>
      <c r="D2443" cm="1">
        <f t="array" ref="D2443">AVERAGE(IF(IMDB_Movies_Cleaned!$A$2:$A$3849=A2443,IMDB_Movies_Cleaned!$N$2:$N$3849))</f>
        <v>6.2750000000000004</v>
      </c>
    </row>
    <row r="2444" spans="1:4" x14ac:dyDescent="0.25">
      <c r="A2444" s="2" t="s">
        <v>5281</v>
      </c>
      <c r="B2444" s="2">
        <v>5.0999999999999996</v>
      </c>
      <c r="D2444" cm="1">
        <f t="array" ref="D2444">AVERAGE(IF(IMDB_Movies_Cleaned!$A$2:$A$3849=A2444,IMDB_Movies_Cleaned!$N$2:$N$3849))</f>
        <v>5.0999999999999996</v>
      </c>
    </row>
    <row r="2445" spans="1:4" x14ac:dyDescent="0.25">
      <c r="A2445" s="1" t="s">
        <v>1399</v>
      </c>
      <c r="B2445" s="1">
        <v>8</v>
      </c>
      <c r="D2445" cm="1">
        <f t="array" ref="D2445">AVERAGE(IF(IMDB_Movies_Cleaned!$A$2:$A$3849=A2445,IMDB_Movies_Cleaned!$N$2:$N$3849))</f>
        <v>7.3285714285714283</v>
      </c>
    </row>
    <row r="2446" spans="1:4" x14ac:dyDescent="0.25">
      <c r="A2446" s="2" t="s">
        <v>4861</v>
      </c>
      <c r="B2446" s="2">
        <v>5.9</v>
      </c>
      <c r="D2446" cm="1">
        <f t="array" ref="D2446">AVERAGE(IF(IMDB_Movies_Cleaned!$A$2:$A$3849=A2446,IMDB_Movies_Cleaned!$N$2:$N$3849))</f>
        <v>6.5</v>
      </c>
    </row>
    <row r="2447" spans="1:4" x14ac:dyDescent="0.25">
      <c r="A2447" s="2" t="s">
        <v>2046</v>
      </c>
      <c r="B2447" s="2">
        <v>8.1999999999999993</v>
      </c>
      <c r="D2447" cm="1">
        <f t="array" ref="D2447">AVERAGE(IF(IMDB_Movies_Cleaned!$A$2:$A$3849=A2447,IMDB_Movies_Cleaned!$N$2:$N$3849))</f>
        <v>7.3999999999999995</v>
      </c>
    </row>
    <row r="2448" spans="1:4" x14ac:dyDescent="0.25">
      <c r="A2448" s="1" t="s">
        <v>5287</v>
      </c>
      <c r="B2448" s="1">
        <v>7</v>
      </c>
      <c r="D2448" cm="1">
        <f t="array" ref="D2448">AVERAGE(IF(IMDB_Movies_Cleaned!$A$2:$A$3849=A2448,IMDB_Movies_Cleaned!$N$2:$N$3849))</f>
        <v>7.2</v>
      </c>
    </row>
    <row r="2449" spans="1:4" x14ac:dyDescent="0.25">
      <c r="A2449" s="2" t="s">
        <v>1556</v>
      </c>
      <c r="B2449" s="2">
        <v>6.6</v>
      </c>
      <c r="D2449" cm="1">
        <f t="array" ref="D2449">AVERAGE(IF(IMDB_Movies_Cleaned!$A$2:$A$3849=A2449,IMDB_Movies_Cleaned!$N$2:$N$3849))</f>
        <v>5.9</v>
      </c>
    </row>
    <row r="2450" spans="1:4" x14ac:dyDescent="0.25">
      <c r="A2450" s="1" t="s">
        <v>4028</v>
      </c>
      <c r="B2450" s="1">
        <v>6.7</v>
      </c>
      <c r="D2450" cm="1">
        <f t="array" ref="D2450">AVERAGE(IF(IMDB_Movies_Cleaned!$A$2:$A$3849=A2450,IMDB_Movies_Cleaned!$N$2:$N$3849))</f>
        <v>6.4799999999999995</v>
      </c>
    </row>
    <row r="2451" spans="1:4" x14ac:dyDescent="0.25">
      <c r="A2451" s="2" t="s">
        <v>5294</v>
      </c>
      <c r="B2451" s="2">
        <v>5.5</v>
      </c>
      <c r="D2451" cm="1">
        <f t="array" ref="D2451">AVERAGE(IF(IMDB_Movies_Cleaned!$A$2:$A$3849=A2451,IMDB_Movies_Cleaned!$N$2:$N$3849))</f>
        <v>5.45</v>
      </c>
    </row>
    <row r="2452" spans="1:4" x14ac:dyDescent="0.25">
      <c r="A2452" s="1" t="s">
        <v>5296</v>
      </c>
      <c r="B2452" s="1">
        <v>4.9000000000000004</v>
      </c>
      <c r="D2452" cm="1">
        <f t="array" ref="D2452">AVERAGE(IF(IMDB_Movies_Cleaned!$A$2:$A$3849=A2452,IMDB_Movies_Cleaned!$N$2:$N$3849))</f>
        <v>4.9000000000000004</v>
      </c>
    </row>
    <row r="2453" spans="1:4" x14ac:dyDescent="0.25">
      <c r="A2453" s="2" t="s">
        <v>2746</v>
      </c>
      <c r="B2453" s="2">
        <v>6.9</v>
      </c>
      <c r="D2453" cm="1">
        <f t="array" ref="D2453">AVERAGE(IF(IMDB_Movies_Cleaned!$A$2:$A$3849=A2453,IMDB_Movies_Cleaned!$N$2:$N$3849))</f>
        <v>6.7</v>
      </c>
    </row>
    <row r="2454" spans="1:4" x14ac:dyDescent="0.25">
      <c r="A2454" s="2" t="s">
        <v>5299</v>
      </c>
      <c r="B2454" s="2">
        <v>5.6</v>
      </c>
      <c r="D2454" cm="1">
        <f t="array" ref="D2454">AVERAGE(IF(IMDB_Movies_Cleaned!$A$2:$A$3849=A2454,IMDB_Movies_Cleaned!$N$2:$N$3849))</f>
        <v>5.6</v>
      </c>
    </row>
    <row r="2455" spans="1:4" x14ac:dyDescent="0.25">
      <c r="A2455" s="1" t="s">
        <v>5301</v>
      </c>
      <c r="B2455" s="1">
        <v>8</v>
      </c>
      <c r="D2455" cm="1">
        <f t="array" ref="D2455">AVERAGE(IF(IMDB_Movies_Cleaned!$A$2:$A$3849=A2455,IMDB_Movies_Cleaned!$N$2:$N$3849))</f>
        <v>7.6</v>
      </c>
    </row>
    <row r="2456" spans="1:4" x14ac:dyDescent="0.25">
      <c r="A2456" s="2" t="s">
        <v>5304</v>
      </c>
      <c r="B2456" s="2">
        <v>5.3</v>
      </c>
      <c r="D2456" cm="1">
        <f t="array" ref="D2456">AVERAGE(IF(IMDB_Movies_Cleaned!$A$2:$A$3849=A2456,IMDB_Movies_Cleaned!$N$2:$N$3849))</f>
        <v>5.3</v>
      </c>
    </row>
    <row r="2457" spans="1:4" x14ac:dyDescent="0.25">
      <c r="A2457" s="1" t="s">
        <v>5307</v>
      </c>
      <c r="B2457" s="1">
        <v>6.2</v>
      </c>
      <c r="D2457" cm="1">
        <f t="array" ref="D2457">AVERAGE(IF(IMDB_Movies_Cleaned!$A$2:$A$3849=A2457,IMDB_Movies_Cleaned!$N$2:$N$3849))</f>
        <v>6.55</v>
      </c>
    </row>
    <row r="2458" spans="1:4" x14ac:dyDescent="0.25">
      <c r="A2458" s="2" t="s">
        <v>5309</v>
      </c>
      <c r="B2458" s="2">
        <v>5.3</v>
      </c>
      <c r="D2458" cm="1">
        <f t="array" ref="D2458">AVERAGE(IF(IMDB_Movies_Cleaned!$A$2:$A$3849=A2458,IMDB_Movies_Cleaned!$N$2:$N$3849))</f>
        <v>5.3</v>
      </c>
    </row>
    <row r="2459" spans="1:4" x14ac:dyDescent="0.25">
      <c r="A2459" s="1" t="s">
        <v>2774</v>
      </c>
      <c r="B2459" s="1">
        <v>6.6</v>
      </c>
      <c r="D2459" cm="1">
        <f t="array" ref="D2459">AVERAGE(IF(IMDB_Movies_Cleaned!$A$2:$A$3849=A2459,IMDB_Movies_Cleaned!$N$2:$N$3849))</f>
        <v>7.1285714285714281</v>
      </c>
    </row>
    <row r="2460" spans="1:4" x14ac:dyDescent="0.25">
      <c r="A2460" s="2" t="s">
        <v>1929</v>
      </c>
      <c r="B2460" s="2">
        <v>7.2</v>
      </c>
      <c r="D2460" cm="1">
        <f t="array" ref="D2460">AVERAGE(IF(IMDB_Movies_Cleaned!$A$2:$A$3849=A2460,IMDB_Movies_Cleaned!$N$2:$N$3849))</f>
        <v>6.9999999999999982</v>
      </c>
    </row>
    <row r="2461" spans="1:4" x14ac:dyDescent="0.25">
      <c r="A2461" s="1" t="s">
        <v>5313</v>
      </c>
      <c r="B2461" s="1">
        <v>4.5999999999999996</v>
      </c>
      <c r="D2461" cm="1">
        <f t="array" ref="D2461">AVERAGE(IF(IMDB_Movies_Cleaned!$A$2:$A$3849=A2461,IMDB_Movies_Cleaned!$N$2:$N$3849))</f>
        <v>5.6</v>
      </c>
    </row>
    <row r="2462" spans="1:4" x14ac:dyDescent="0.25">
      <c r="A2462" s="2" t="s">
        <v>5115</v>
      </c>
      <c r="B2462" s="2">
        <v>7.5</v>
      </c>
      <c r="D2462" cm="1">
        <f t="array" ref="D2462">AVERAGE(IF(IMDB_Movies_Cleaned!$A$2:$A$3849=A2462,IMDB_Movies_Cleaned!$N$2:$N$3849))</f>
        <v>7.05</v>
      </c>
    </row>
    <row r="2463" spans="1:4" x14ac:dyDescent="0.25">
      <c r="A2463" s="1" t="s">
        <v>5317</v>
      </c>
      <c r="B2463" s="1">
        <v>6.5</v>
      </c>
      <c r="D2463" cm="1">
        <f t="array" ref="D2463">AVERAGE(IF(IMDB_Movies_Cleaned!$A$2:$A$3849=A2463,IMDB_Movies_Cleaned!$N$2:$N$3849))</f>
        <v>6.5</v>
      </c>
    </row>
    <row r="2464" spans="1:4" x14ac:dyDescent="0.25">
      <c r="A2464" s="2" t="s">
        <v>150</v>
      </c>
      <c r="B2464" s="2">
        <v>7.6</v>
      </c>
      <c r="D2464" cm="1">
        <f t="array" ref="D2464">AVERAGE(IF(IMDB_Movies_Cleaned!$A$2:$A$3849=A2464,IMDB_Movies_Cleaned!$N$2:$N$3849))</f>
        <v>7.4</v>
      </c>
    </row>
    <row r="2465" spans="1:4" x14ac:dyDescent="0.25">
      <c r="A2465" s="1" t="s">
        <v>5321</v>
      </c>
      <c r="B2465" s="1">
        <v>6.2</v>
      </c>
      <c r="D2465" cm="1">
        <f t="array" ref="D2465">AVERAGE(IF(IMDB_Movies_Cleaned!$A$2:$A$3849=A2465,IMDB_Movies_Cleaned!$N$2:$N$3849))</f>
        <v>6.2</v>
      </c>
    </row>
    <row r="2466" spans="1:4" x14ac:dyDescent="0.25">
      <c r="A2466" s="2" t="s">
        <v>2694</v>
      </c>
      <c r="B2466" s="2">
        <v>8</v>
      </c>
      <c r="D2466" cm="1">
        <f t="array" ref="D2466">AVERAGE(IF(IMDB_Movies_Cleaned!$A$2:$A$3849=A2466,IMDB_Movies_Cleaned!$N$2:$N$3849))</f>
        <v>7.5333333333333341</v>
      </c>
    </row>
    <row r="2467" spans="1:4" x14ac:dyDescent="0.25">
      <c r="A2467" s="2" t="s">
        <v>1929</v>
      </c>
      <c r="B2467" s="2">
        <v>6.3</v>
      </c>
      <c r="D2467" cm="1">
        <f t="array" ref="D2467">AVERAGE(IF(IMDB_Movies_Cleaned!$A$2:$A$3849=A2467,IMDB_Movies_Cleaned!$N$2:$N$3849))</f>
        <v>6.9999999999999982</v>
      </c>
    </row>
    <row r="2468" spans="1:4" x14ac:dyDescent="0.25">
      <c r="A2468" s="1" t="s">
        <v>5325</v>
      </c>
      <c r="B2468" s="1">
        <v>7.2</v>
      </c>
      <c r="D2468" cm="1">
        <f t="array" ref="D2468">AVERAGE(IF(IMDB_Movies_Cleaned!$A$2:$A$3849=A2468,IMDB_Movies_Cleaned!$N$2:$N$3849))</f>
        <v>7</v>
      </c>
    </row>
    <row r="2469" spans="1:4" x14ac:dyDescent="0.25">
      <c r="A2469" s="1" t="s">
        <v>5327</v>
      </c>
      <c r="B2469" s="1">
        <v>6.7</v>
      </c>
      <c r="D2469" cm="1">
        <f t="array" ref="D2469">AVERAGE(IF(IMDB_Movies_Cleaned!$A$2:$A$3849=A2469,IMDB_Movies_Cleaned!$N$2:$N$3849))</f>
        <v>6.8600000000000012</v>
      </c>
    </row>
    <row r="2470" spans="1:4" x14ac:dyDescent="0.25">
      <c r="A2470" s="2" t="s">
        <v>5329</v>
      </c>
      <c r="B2470" s="2">
        <v>5.3</v>
      </c>
      <c r="D2470" cm="1">
        <f t="array" ref="D2470">AVERAGE(IF(IMDB_Movies_Cleaned!$A$2:$A$3849=A2470,IMDB_Movies_Cleaned!$N$2:$N$3849))</f>
        <v>5.3</v>
      </c>
    </row>
    <row r="2471" spans="1:4" x14ac:dyDescent="0.25">
      <c r="A2471" s="1" t="s">
        <v>5331</v>
      </c>
      <c r="B2471" s="1">
        <v>6.3</v>
      </c>
      <c r="D2471" cm="1">
        <f t="array" ref="D2471">AVERAGE(IF(IMDB_Movies_Cleaned!$A$2:$A$3849=A2471,IMDB_Movies_Cleaned!$N$2:$N$3849))</f>
        <v>6.3</v>
      </c>
    </row>
    <row r="2472" spans="1:4" x14ac:dyDescent="0.25">
      <c r="A2472" s="2" t="s">
        <v>4922</v>
      </c>
      <c r="B2472" s="2">
        <v>6.5</v>
      </c>
      <c r="D2472" cm="1">
        <f t="array" ref="D2472">AVERAGE(IF(IMDB_Movies_Cleaned!$A$2:$A$3849=A2472,IMDB_Movies_Cleaned!$N$2:$N$3849))</f>
        <v>7.4000000000000012</v>
      </c>
    </row>
    <row r="2473" spans="1:4" x14ac:dyDescent="0.25">
      <c r="A2473" s="1" t="s">
        <v>5334</v>
      </c>
      <c r="B2473" s="1">
        <v>8.3000000000000007</v>
      </c>
      <c r="D2473" cm="1">
        <f t="array" ref="D2473">AVERAGE(IF(IMDB_Movies_Cleaned!$A$2:$A$3849=A2473,IMDB_Movies_Cleaned!$N$2:$N$3849))</f>
        <v>8.3000000000000007</v>
      </c>
    </row>
    <row r="2474" spans="1:4" x14ac:dyDescent="0.25">
      <c r="A2474" s="2" t="s">
        <v>2337</v>
      </c>
      <c r="B2474" s="2">
        <v>7.2</v>
      </c>
      <c r="D2474" cm="1">
        <f t="array" ref="D2474">AVERAGE(IF(IMDB_Movies_Cleaned!$A$2:$A$3849=A2474,IMDB_Movies_Cleaned!$N$2:$N$3849))</f>
        <v>6.8500000000000005</v>
      </c>
    </row>
    <row r="2475" spans="1:4" x14ac:dyDescent="0.25">
      <c r="A2475" s="1" t="s">
        <v>2423</v>
      </c>
      <c r="B2475" s="1">
        <v>6.8</v>
      </c>
      <c r="D2475" cm="1">
        <f t="array" ref="D2475">AVERAGE(IF(IMDB_Movies_Cleaned!$A$2:$A$3849=A2475,IMDB_Movies_Cleaned!$N$2:$N$3849))</f>
        <v>6.6166666666666663</v>
      </c>
    </row>
    <row r="2476" spans="1:4" x14ac:dyDescent="0.25">
      <c r="A2476" s="2" t="s">
        <v>5339</v>
      </c>
      <c r="B2476" s="2">
        <v>6.4</v>
      </c>
      <c r="D2476" cm="1">
        <f t="array" ref="D2476">AVERAGE(IF(IMDB_Movies_Cleaned!$A$2:$A$3849=A2476,IMDB_Movies_Cleaned!$N$2:$N$3849))</f>
        <v>6.4</v>
      </c>
    </row>
    <row r="2477" spans="1:4" x14ac:dyDescent="0.25">
      <c r="A2477" s="1" t="s">
        <v>4929</v>
      </c>
      <c r="B2477" s="1">
        <v>6.9</v>
      </c>
      <c r="D2477" cm="1">
        <f t="array" ref="D2477">AVERAGE(IF(IMDB_Movies_Cleaned!$A$2:$A$3849=A2477,IMDB_Movies_Cleaned!$N$2:$N$3849))</f>
        <v>6.9</v>
      </c>
    </row>
    <row r="2478" spans="1:4" x14ac:dyDescent="0.25">
      <c r="A2478" s="1" t="s">
        <v>5343</v>
      </c>
      <c r="B2478" s="1">
        <v>6.2</v>
      </c>
      <c r="D2478" cm="1">
        <f t="array" ref="D2478">AVERAGE(IF(IMDB_Movies_Cleaned!$A$2:$A$3849=A2478,IMDB_Movies_Cleaned!$N$2:$N$3849))</f>
        <v>6.2</v>
      </c>
    </row>
    <row r="2479" spans="1:4" x14ac:dyDescent="0.25">
      <c r="A2479" s="2" t="s">
        <v>5349</v>
      </c>
      <c r="B2479" s="2">
        <v>6.1</v>
      </c>
      <c r="D2479" cm="1">
        <f t="array" ref="D2479">AVERAGE(IF(IMDB_Movies_Cleaned!$A$2:$A$3849=A2479,IMDB_Movies_Cleaned!$N$2:$N$3849))</f>
        <v>6.1</v>
      </c>
    </row>
    <row r="2480" spans="1:4" x14ac:dyDescent="0.25">
      <c r="A2480" s="2" t="s">
        <v>5351</v>
      </c>
      <c r="B2480" s="2">
        <v>5.0999999999999996</v>
      </c>
      <c r="D2480" cm="1">
        <f t="array" ref="D2480">AVERAGE(IF(IMDB_Movies_Cleaned!$A$2:$A$3849=A2480,IMDB_Movies_Cleaned!$N$2:$N$3849))</f>
        <v>5.0999999999999996</v>
      </c>
    </row>
    <row r="2481" spans="1:4" x14ac:dyDescent="0.25">
      <c r="A2481" s="1" t="s">
        <v>5353</v>
      </c>
      <c r="B2481" s="1">
        <v>4.5</v>
      </c>
      <c r="D2481" cm="1">
        <f t="array" ref="D2481">AVERAGE(IF(IMDB_Movies_Cleaned!$A$2:$A$3849=A2481,IMDB_Movies_Cleaned!$N$2:$N$3849))</f>
        <v>5.6333333333333329</v>
      </c>
    </row>
    <row r="2482" spans="1:4" x14ac:dyDescent="0.25">
      <c r="A2482" s="2" t="s">
        <v>5356</v>
      </c>
      <c r="B2482" s="2">
        <v>5.9</v>
      </c>
      <c r="D2482" cm="1">
        <f t="array" ref="D2482">AVERAGE(IF(IMDB_Movies_Cleaned!$A$2:$A$3849=A2482,IMDB_Movies_Cleaned!$N$2:$N$3849))</f>
        <v>5.9</v>
      </c>
    </row>
    <row r="2483" spans="1:4" x14ac:dyDescent="0.25">
      <c r="A2483" s="2" t="s">
        <v>2027</v>
      </c>
      <c r="B2483" s="2">
        <v>8.1</v>
      </c>
      <c r="D2483" cm="1">
        <f t="array" ref="D2483">AVERAGE(IF(IMDB_Movies_Cleaned!$A$2:$A$3849=A2483,IMDB_Movies_Cleaned!$N$2:$N$3849))</f>
        <v>6.55</v>
      </c>
    </row>
    <row r="2484" spans="1:4" x14ac:dyDescent="0.25">
      <c r="A2484" s="1" t="s">
        <v>5360</v>
      </c>
      <c r="B2484" s="1">
        <v>5.7</v>
      </c>
      <c r="D2484" cm="1">
        <f t="array" ref="D2484">AVERAGE(IF(IMDB_Movies_Cleaned!$A$2:$A$3849=A2484,IMDB_Movies_Cleaned!$N$2:$N$3849))</f>
        <v>5.7</v>
      </c>
    </row>
    <row r="2485" spans="1:4" x14ac:dyDescent="0.25">
      <c r="A2485" s="2" t="s">
        <v>218</v>
      </c>
      <c r="B2485" s="2">
        <v>6.8</v>
      </c>
      <c r="D2485" cm="1">
        <f t="array" ref="D2485">AVERAGE(IF(IMDB_Movies_Cleaned!$A$2:$A$3849=A2485,IMDB_Movies_Cleaned!$N$2:$N$3849))</f>
        <v>7.12</v>
      </c>
    </row>
    <row r="2486" spans="1:4" x14ac:dyDescent="0.25">
      <c r="A2486" s="1" t="s">
        <v>5363</v>
      </c>
      <c r="B2486" s="1">
        <v>7.5</v>
      </c>
      <c r="D2486" cm="1">
        <f t="array" ref="D2486">AVERAGE(IF(IMDB_Movies_Cleaned!$A$2:$A$3849=A2486,IMDB_Movies_Cleaned!$N$2:$N$3849))</f>
        <v>7.5</v>
      </c>
    </row>
    <row r="2487" spans="1:4" x14ac:dyDescent="0.25">
      <c r="A2487" s="1" t="s">
        <v>1796</v>
      </c>
      <c r="B2487" s="1">
        <v>8.3000000000000007</v>
      </c>
      <c r="D2487" cm="1">
        <f t="array" ref="D2487">AVERAGE(IF(IMDB_Movies_Cleaned!$A$2:$A$3849=A2487,IMDB_Movies_Cleaned!$N$2:$N$3849))</f>
        <v>7.2052631578947368</v>
      </c>
    </row>
    <row r="2488" spans="1:4" x14ac:dyDescent="0.25">
      <c r="A2488" s="2" t="s">
        <v>5366</v>
      </c>
      <c r="B2488" s="2">
        <v>7.4</v>
      </c>
      <c r="D2488" cm="1">
        <f t="array" ref="D2488">AVERAGE(IF(IMDB_Movies_Cleaned!$A$2:$A$3849=A2488,IMDB_Movies_Cleaned!$N$2:$N$3849))</f>
        <v>7.5</v>
      </c>
    </row>
    <row r="2489" spans="1:4" x14ac:dyDescent="0.25">
      <c r="A2489" s="1" t="s">
        <v>2478</v>
      </c>
      <c r="B2489" s="1">
        <v>8</v>
      </c>
      <c r="D2489" cm="1">
        <f t="array" ref="D2489">AVERAGE(IF(IMDB_Movies_Cleaned!$A$2:$A$3849=A2489,IMDB_Movies_Cleaned!$N$2:$N$3849))</f>
        <v>7.4375</v>
      </c>
    </row>
    <row r="2490" spans="1:4" x14ac:dyDescent="0.25">
      <c r="A2490" s="2" t="s">
        <v>2428</v>
      </c>
      <c r="B2490" s="2">
        <v>6.9</v>
      </c>
      <c r="D2490" cm="1">
        <f t="array" ref="D2490">AVERAGE(IF(IMDB_Movies_Cleaned!$A$2:$A$3849=A2490,IMDB_Movies_Cleaned!$N$2:$N$3849))</f>
        <v>6.4</v>
      </c>
    </row>
    <row r="2491" spans="1:4" x14ac:dyDescent="0.25">
      <c r="A2491" s="1" t="s">
        <v>1623</v>
      </c>
      <c r="B2491" s="1">
        <v>6.9</v>
      </c>
      <c r="D2491" cm="1">
        <f t="array" ref="D2491">AVERAGE(IF(IMDB_Movies_Cleaned!$A$2:$A$3849=A2491,IMDB_Movies_Cleaned!$N$2:$N$3849))</f>
        <v>5.9499999999999993</v>
      </c>
    </row>
    <row r="2492" spans="1:4" x14ac:dyDescent="0.25">
      <c r="A2492" s="1" t="s">
        <v>5374</v>
      </c>
      <c r="B2492" s="1">
        <v>5.5</v>
      </c>
      <c r="D2492" cm="1">
        <f t="array" ref="D2492">AVERAGE(IF(IMDB_Movies_Cleaned!$A$2:$A$3849=A2492,IMDB_Movies_Cleaned!$N$2:$N$3849))</f>
        <v>5.5</v>
      </c>
    </row>
    <row r="2493" spans="1:4" x14ac:dyDescent="0.25">
      <c r="A2493" s="1" t="s">
        <v>427</v>
      </c>
      <c r="B2493" s="1">
        <v>7.2</v>
      </c>
      <c r="D2493" cm="1">
        <f t="array" ref="D2493">AVERAGE(IF(IMDB_Movies_Cleaned!$A$2:$A$3849=A2493,IMDB_Movies_Cleaned!$N$2:$N$3849))</f>
        <v>6.9076923076923071</v>
      </c>
    </row>
    <row r="2494" spans="1:4" x14ac:dyDescent="0.25">
      <c r="A2494" s="2" t="s">
        <v>395</v>
      </c>
      <c r="B2494" s="2">
        <v>6.9</v>
      </c>
      <c r="D2494" cm="1">
        <f t="array" ref="D2494">AVERAGE(IF(IMDB_Movies_Cleaned!$A$2:$A$3849=A2494,IMDB_Movies_Cleaned!$N$2:$N$3849))</f>
        <v>6.5</v>
      </c>
    </row>
    <row r="2495" spans="1:4" x14ac:dyDescent="0.25">
      <c r="A2495" s="1" t="s">
        <v>2553</v>
      </c>
      <c r="B2495" s="1">
        <v>5.5</v>
      </c>
      <c r="D2495" cm="1">
        <f t="array" ref="D2495">AVERAGE(IF(IMDB_Movies_Cleaned!$A$2:$A$3849=A2495,IMDB_Movies_Cleaned!$N$2:$N$3849))</f>
        <v>5.3</v>
      </c>
    </row>
    <row r="2496" spans="1:4" x14ac:dyDescent="0.25">
      <c r="A2496" s="2" t="s">
        <v>4144</v>
      </c>
      <c r="B2496" s="2">
        <v>5.2</v>
      </c>
      <c r="D2496" cm="1">
        <f t="array" ref="D2496">AVERAGE(IF(IMDB_Movies_Cleaned!$A$2:$A$3849=A2496,IMDB_Movies_Cleaned!$N$2:$N$3849))</f>
        <v>5.8000000000000007</v>
      </c>
    </row>
    <row r="2497" spans="1:4" x14ac:dyDescent="0.25">
      <c r="A2497" s="1" t="s">
        <v>3549</v>
      </c>
      <c r="B2497" s="1">
        <v>7.1</v>
      </c>
      <c r="D2497" cm="1">
        <f t="array" ref="D2497">AVERAGE(IF(IMDB_Movies_Cleaned!$A$2:$A$3849=A2497,IMDB_Movies_Cleaned!$N$2:$N$3849))</f>
        <v>6.7666666666666657</v>
      </c>
    </row>
    <row r="2498" spans="1:4" x14ac:dyDescent="0.25">
      <c r="A2498" s="1" t="s">
        <v>5383</v>
      </c>
      <c r="B2498" s="1">
        <v>5.5</v>
      </c>
      <c r="D2498" cm="1">
        <f t="array" ref="D2498">AVERAGE(IF(IMDB_Movies_Cleaned!$A$2:$A$3849=A2498,IMDB_Movies_Cleaned!$N$2:$N$3849))</f>
        <v>5.0999999999999996</v>
      </c>
    </row>
    <row r="2499" spans="1:4" x14ac:dyDescent="0.25">
      <c r="A2499" s="2" t="s">
        <v>5385</v>
      </c>
      <c r="B2499" s="2">
        <v>6.7</v>
      </c>
      <c r="D2499" cm="1">
        <f t="array" ref="D2499">AVERAGE(IF(IMDB_Movies_Cleaned!$A$2:$A$3849=A2499,IMDB_Movies_Cleaned!$N$2:$N$3849))</f>
        <v>6.95</v>
      </c>
    </row>
    <row r="2500" spans="1:4" x14ac:dyDescent="0.25">
      <c r="A2500" s="1" t="s">
        <v>4182</v>
      </c>
      <c r="B2500" s="1">
        <v>5</v>
      </c>
      <c r="D2500" cm="1">
        <f t="array" ref="D2500">AVERAGE(IF(IMDB_Movies_Cleaned!$A$2:$A$3849=A2500,IMDB_Movies_Cleaned!$N$2:$N$3849))</f>
        <v>5.05</v>
      </c>
    </row>
    <row r="2501" spans="1:4" x14ac:dyDescent="0.25">
      <c r="A2501" s="2" t="s">
        <v>2322</v>
      </c>
      <c r="B2501" s="2">
        <v>6.4</v>
      </c>
      <c r="D2501" cm="1">
        <f t="array" ref="D2501">AVERAGE(IF(IMDB_Movies_Cleaned!$A$2:$A$3849=A2501,IMDB_Movies_Cleaned!$N$2:$N$3849))</f>
        <v>6.35</v>
      </c>
    </row>
    <row r="2502" spans="1:4" x14ac:dyDescent="0.25">
      <c r="A2502" s="1" t="s">
        <v>5258</v>
      </c>
      <c r="B2502" s="1">
        <v>6.6</v>
      </c>
      <c r="D2502" cm="1">
        <f t="array" ref="D2502">AVERAGE(IF(IMDB_Movies_Cleaned!$A$2:$A$3849=A2502,IMDB_Movies_Cleaned!$N$2:$N$3849))</f>
        <v>6.15</v>
      </c>
    </row>
    <row r="2503" spans="1:4" x14ac:dyDescent="0.25">
      <c r="A2503" s="2" t="s">
        <v>1461</v>
      </c>
      <c r="B2503" s="2">
        <v>5.9</v>
      </c>
      <c r="D2503" cm="1">
        <f t="array" ref="D2503">AVERAGE(IF(IMDB_Movies_Cleaned!$A$2:$A$3849=A2503,IMDB_Movies_Cleaned!$N$2:$N$3849))</f>
        <v>6.2571428571428571</v>
      </c>
    </row>
    <row r="2504" spans="1:4" x14ac:dyDescent="0.25">
      <c r="A2504" s="1" t="s">
        <v>2167</v>
      </c>
      <c r="B2504" s="1">
        <v>5.7</v>
      </c>
      <c r="D2504" cm="1">
        <f t="array" ref="D2504">AVERAGE(IF(IMDB_Movies_Cleaned!$A$2:$A$3849=A2504,IMDB_Movies_Cleaned!$N$2:$N$3849))</f>
        <v>5.95</v>
      </c>
    </row>
    <row r="2505" spans="1:4" x14ac:dyDescent="0.25">
      <c r="A2505" s="2" t="s">
        <v>2877</v>
      </c>
      <c r="B2505" s="2">
        <v>4.5</v>
      </c>
      <c r="D2505" cm="1">
        <f t="array" ref="D2505">AVERAGE(IF(IMDB_Movies_Cleaned!$A$2:$A$3849=A2505,IMDB_Movies_Cleaned!$N$2:$N$3849))</f>
        <v>6.1090909090909093</v>
      </c>
    </row>
    <row r="2506" spans="1:4" x14ac:dyDescent="0.25">
      <c r="A2506" s="2" t="s">
        <v>4891</v>
      </c>
      <c r="B2506" s="2">
        <v>5</v>
      </c>
      <c r="D2506" cm="1">
        <f t="array" ref="D2506">AVERAGE(IF(IMDB_Movies_Cleaned!$A$2:$A$3849=A2506,IMDB_Movies_Cleaned!$N$2:$N$3849))</f>
        <v>4.7</v>
      </c>
    </row>
    <row r="2507" spans="1:4" x14ac:dyDescent="0.25">
      <c r="A2507" s="1" t="s">
        <v>2629</v>
      </c>
      <c r="B2507" s="1">
        <v>4.5999999999999996</v>
      </c>
      <c r="D2507" cm="1">
        <f t="array" ref="D2507">AVERAGE(IF(IMDB_Movies_Cleaned!$A$2:$A$3849=A2507,IMDB_Movies_Cleaned!$N$2:$N$3849))</f>
        <v>5.26</v>
      </c>
    </row>
    <row r="2508" spans="1:4" x14ac:dyDescent="0.25">
      <c r="A2508" s="2" t="s">
        <v>742</v>
      </c>
      <c r="B2508" s="2">
        <v>6.5</v>
      </c>
      <c r="D2508" cm="1">
        <f t="array" ref="D2508">AVERAGE(IF(IMDB_Movies_Cleaned!$A$2:$A$3849=A2508,IMDB_Movies_Cleaned!$N$2:$N$3849))</f>
        <v>6.6750000000000007</v>
      </c>
    </row>
    <row r="2509" spans="1:4" x14ac:dyDescent="0.25">
      <c r="A2509" s="1" t="s">
        <v>5397</v>
      </c>
      <c r="B2509" s="1">
        <v>4.9000000000000004</v>
      </c>
      <c r="D2509" cm="1">
        <f t="array" ref="D2509">AVERAGE(IF(IMDB_Movies_Cleaned!$A$2:$A$3849=A2509,IMDB_Movies_Cleaned!$N$2:$N$3849))</f>
        <v>6.4</v>
      </c>
    </row>
    <row r="2510" spans="1:4" x14ac:dyDescent="0.25">
      <c r="A2510" s="2" t="s">
        <v>5399</v>
      </c>
      <c r="B2510" s="2">
        <v>6</v>
      </c>
      <c r="D2510" cm="1">
        <f t="array" ref="D2510">AVERAGE(IF(IMDB_Movies_Cleaned!$A$2:$A$3849=A2510,IMDB_Movies_Cleaned!$N$2:$N$3849))</f>
        <v>6</v>
      </c>
    </row>
    <row r="2511" spans="1:4" x14ac:dyDescent="0.25">
      <c r="A2511" s="1" t="s">
        <v>5401</v>
      </c>
      <c r="B2511" s="1">
        <v>6.9</v>
      </c>
      <c r="D2511" cm="1">
        <f t="array" ref="D2511">AVERAGE(IF(IMDB_Movies_Cleaned!$A$2:$A$3849=A2511,IMDB_Movies_Cleaned!$N$2:$N$3849))</f>
        <v>6.9</v>
      </c>
    </row>
    <row r="2512" spans="1:4" x14ac:dyDescent="0.25">
      <c r="A2512" s="2" t="s">
        <v>5403</v>
      </c>
      <c r="B2512" s="2">
        <v>5.7</v>
      </c>
      <c r="D2512" cm="1">
        <f t="array" ref="D2512">AVERAGE(IF(IMDB_Movies_Cleaned!$A$2:$A$3849=A2512,IMDB_Movies_Cleaned!$N$2:$N$3849))</f>
        <v>6.1</v>
      </c>
    </row>
    <row r="2513" spans="1:4" x14ac:dyDescent="0.25">
      <c r="A2513" s="2" t="s">
        <v>2385</v>
      </c>
      <c r="B2513" s="2">
        <v>6.9</v>
      </c>
      <c r="D2513" cm="1">
        <f t="array" ref="D2513">AVERAGE(IF(IMDB_Movies_Cleaned!$A$2:$A$3849=A2513,IMDB_Movies_Cleaned!$N$2:$N$3849))</f>
        <v>6.7333333333333334</v>
      </c>
    </row>
    <row r="2514" spans="1:4" x14ac:dyDescent="0.25">
      <c r="A2514" s="2" t="s">
        <v>5406</v>
      </c>
      <c r="B2514" s="2">
        <v>4.4000000000000004</v>
      </c>
      <c r="D2514" cm="1">
        <f t="array" ref="D2514">AVERAGE(IF(IMDB_Movies_Cleaned!$A$2:$A$3849=A2514,IMDB_Movies_Cleaned!$N$2:$N$3849))</f>
        <v>4.4000000000000004</v>
      </c>
    </row>
    <row r="2515" spans="1:4" x14ac:dyDescent="0.25">
      <c r="A2515" s="2" t="s">
        <v>5409</v>
      </c>
      <c r="B2515" s="2">
        <v>7</v>
      </c>
      <c r="D2515" cm="1">
        <f t="array" ref="D2515">AVERAGE(IF(IMDB_Movies_Cleaned!$A$2:$A$3849=A2515,IMDB_Movies_Cleaned!$N$2:$N$3849))</f>
        <v>7</v>
      </c>
    </row>
    <row r="2516" spans="1:4" x14ac:dyDescent="0.25">
      <c r="A2516" s="1" t="s">
        <v>1061</v>
      </c>
      <c r="B2516" s="1">
        <v>5.4</v>
      </c>
      <c r="D2516" cm="1">
        <f t="array" ref="D2516">AVERAGE(IF(IMDB_Movies_Cleaned!$A$2:$A$3849=A2516,IMDB_Movies_Cleaned!$N$2:$N$3849))</f>
        <v>6.3</v>
      </c>
    </row>
    <row r="2517" spans="1:4" x14ac:dyDescent="0.25">
      <c r="A2517" s="2" t="s">
        <v>5413</v>
      </c>
      <c r="B2517" s="2">
        <v>5.4</v>
      </c>
      <c r="D2517" cm="1">
        <f t="array" ref="D2517">AVERAGE(IF(IMDB_Movies_Cleaned!$A$2:$A$3849=A2517,IMDB_Movies_Cleaned!$N$2:$N$3849))</f>
        <v>5.4</v>
      </c>
    </row>
    <row r="2518" spans="1:4" x14ac:dyDescent="0.25">
      <c r="A2518" s="2" t="s">
        <v>5416</v>
      </c>
      <c r="B2518" s="2">
        <v>7.6</v>
      </c>
      <c r="D2518" cm="1">
        <f t="array" ref="D2518">AVERAGE(IF(IMDB_Movies_Cleaned!$A$2:$A$3849=A2518,IMDB_Movies_Cleaned!$N$2:$N$3849))</f>
        <v>7.55</v>
      </c>
    </row>
    <row r="2519" spans="1:4" x14ac:dyDescent="0.25">
      <c r="A2519" s="1" t="s">
        <v>5418</v>
      </c>
      <c r="B2519" s="1">
        <v>5.9</v>
      </c>
      <c r="D2519" cm="1">
        <f t="array" ref="D2519">AVERAGE(IF(IMDB_Movies_Cleaned!$A$2:$A$3849=A2519,IMDB_Movies_Cleaned!$N$2:$N$3849))</f>
        <v>6.0500000000000007</v>
      </c>
    </row>
    <row r="2520" spans="1:4" x14ac:dyDescent="0.25">
      <c r="A2520" s="2" t="s">
        <v>561</v>
      </c>
      <c r="B2520" s="2">
        <v>6.6</v>
      </c>
      <c r="D2520" cm="1">
        <f t="array" ref="D2520">AVERAGE(IF(IMDB_Movies_Cleaned!$A$2:$A$3849=A2520,IMDB_Movies_Cleaned!$N$2:$N$3849))</f>
        <v>6.35</v>
      </c>
    </row>
    <row r="2521" spans="1:4" x14ac:dyDescent="0.25">
      <c r="A2521" s="1" t="s">
        <v>647</v>
      </c>
      <c r="B2521" s="1">
        <v>6.7</v>
      </c>
      <c r="D2521" cm="1">
        <f t="array" ref="D2521">AVERAGE(IF(IMDB_Movies_Cleaned!$A$2:$A$3849=A2521,IMDB_Movies_Cleaned!$N$2:$N$3849))</f>
        <v>6.7666666666666675</v>
      </c>
    </row>
    <row r="2522" spans="1:4" x14ac:dyDescent="0.25">
      <c r="A2522" s="2" t="s">
        <v>5422</v>
      </c>
      <c r="B2522" s="2">
        <v>3.9</v>
      </c>
      <c r="D2522" cm="1">
        <f t="array" ref="D2522">AVERAGE(IF(IMDB_Movies_Cleaned!$A$2:$A$3849=A2522,IMDB_Movies_Cleaned!$N$2:$N$3849))</f>
        <v>3.9</v>
      </c>
    </row>
    <row r="2523" spans="1:4" x14ac:dyDescent="0.25">
      <c r="A2523" s="1" t="s">
        <v>5103</v>
      </c>
      <c r="B2523" s="1">
        <v>5.7</v>
      </c>
      <c r="D2523" cm="1">
        <f t="array" ref="D2523">AVERAGE(IF(IMDB_Movies_Cleaned!$A$2:$A$3849=A2523,IMDB_Movies_Cleaned!$N$2:$N$3849))</f>
        <v>7.1</v>
      </c>
    </row>
    <row r="2524" spans="1:4" x14ac:dyDescent="0.25">
      <c r="A2524" s="1" t="s">
        <v>5426</v>
      </c>
      <c r="B2524" s="1">
        <v>6.5</v>
      </c>
      <c r="D2524" cm="1">
        <f t="array" ref="D2524">AVERAGE(IF(IMDB_Movies_Cleaned!$A$2:$A$3849=A2524,IMDB_Movies_Cleaned!$N$2:$N$3849))</f>
        <v>6.5</v>
      </c>
    </row>
    <row r="2525" spans="1:4" x14ac:dyDescent="0.25">
      <c r="A2525" s="2" t="s">
        <v>4703</v>
      </c>
      <c r="B2525" s="2">
        <v>6.8</v>
      </c>
      <c r="D2525" cm="1">
        <f t="array" ref="D2525">AVERAGE(IF(IMDB_Movies_Cleaned!$A$2:$A$3849=A2525,IMDB_Movies_Cleaned!$N$2:$N$3849))</f>
        <v>7.3599999999999994</v>
      </c>
    </row>
    <row r="2526" spans="1:4" x14ac:dyDescent="0.25">
      <c r="A2526" s="2" t="s">
        <v>2528</v>
      </c>
      <c r="B2526" s="2">
        <v>7.3</v>
      </c>
      <c r="D2526" cm="1">
        <f t="array" ref="D2526">AVERAGE(IF(IMDB_Movies_Cleaned!$A$2:$A$3849=A2526,IMDB_Movies_Cleaned!$N$2:$N$3849))</f>
        <v>6.75</v>
      </c>
    </row>
    <row r="2527" spans="1:4" x14ac:dyDescent="0.25">
      <c r="A2527" s="2" t="s">
        <v>1227</v>
      </c>
      <c r="B2527" s="2">
        <v>7</v>
      </c>
      <c r="D2527" cm="1">
        <f t="array" ref="D2527">AVERAGE(IF(IMDB_Movies_Cleaned!$A$2:$A$3849=A2527,IMDB_Movies_Cleaned!$N$2:$N$3849))</f>
        <v>6.9749999999999996</v>
      </c>
    </row>
    <row r="2528" spans="1:4" x14ac:dyDescent="0.25">
      <c r="A2528" s="1" t="s">
        <v>5434</v>
      </c>
      <c r="B2528" s="1">
        <v>6.5</v>
      </c>
      <c r="D2528" cm="1">
        <f t="array" ref="D2528">AVERAGE(IF(IMDB_Movies_Cleaned!$A$2:$A$3849=A2528,IMDB_Movies_Cleaned!$N$2:$N$3849))</f>
        <v>7.1</v>
      </c>
    </row>
    <row r="2529" spans="1:4" x14ac:dyDescent="0.25">
      <c r="A2529" s="1" t="s">
        <v>1883</v>
      </c>
      <c r="B2529" s="1">
        <v>7.7</v>
      </c>
      <c r="D2529" cm="1">
        <f t="array" ref="D2529">AVERAGE(IF(IMDB_Movies_Cleaned!$A$2:$A$3849=A2529,IMDB_Movies_Cleaned!$N$2:$N$3849))</f>
        <v>7.0181818181818185</v>
      </c>
    </row>
    <row r="2530" spans="1:4" x14ac:dyDescent="0.25">
      <c r="A2530" s="2" t="s">
        <v>584</v>
      </c>
      <c r="B2530" s="2">
        <v>7.7</v>
      </c>
      <c r="D2530" cm="1">
        <f t="array" ref="D2530">AVERAGE(IF(IMDB_Movies_Cleaned!$A$2:$A$3849=A2530,IMDB_Movies_Cleaned!$N$2:$N$3849))</f>
        <v>7.2500000000000009</v>
      </c>
    </row>
    <row r="2531" spans="1:4" x14ac:dyDescent="0.25">
      <c r="A2531" s="1" t="s">
        <v>490</v>
      </c>
      <c r="B2531" s="1">
        <v>5.9</v>
      </c>
      <c r="D2531" cm="1">
        <f t="array" ref="D2531">AVERAGE(IF(IMDB_Movies_Cleaned!$A$2:$A$3849=A2531,IMDB_Movies_Cleaned!$N$2:$N$3849))</f>
        <v>5.6999999999999993</v>
      </c>
    </row>
    <row r="2532" spans="1:4" x14ac:dyDescent="0.25">
      <c r="A2532" s="2" t="s">
        <v>4635</v>
      </c>
      <c r="B2532" s="2">
        <v>6.8</v>
      </c>
      <c r="D2532" cm="1">
        <f t="array" ref="D2532">AVERAGE(IF(IMDB_Movies_Cleaned!$A$2:$A$3849=A2532,IMDB_Movies_Cleaned!$N$2:$N$3849))</f>
        <v>5.7333333333333334</v>
      </c>
    </row>
    <row r="2533" spans="1:4" x14ac:dyDescent="0.25">
      <c r="A2533" s="1" t="s">
        <v>4723</v>
      </c>
      <c r="B2533" s="1">
        <v>7.4</v>
      </c>
      <c r="D2533" cm="1">
        <f t="array" ref="D2533">AVERAGE(IF(IMDB_Movies_Cleaned!$A$2:$A$3849=A2533,IMDB_Movies_Cleaned!$N$2:$N$3849))</f>
        <v>7.2</v>
      </c>
    </row>
    <row r="2534" spans="1:4" x14ac:dyDescent="0.25">
      <c r="A2534" s="2" t="s">
        <v>3221</v>
      </c>
      <c r="B2534" s="2">
        <v>5.0999999999999996</v>
      </c>
      <c r="D2534" cm="1">
        <f t="array" ref="D2534">AVERAGE(IF(IMDB_Movies_Cleaned!$A$2:$A$3849=A2534,IMDB_Movies_Cleaned!$N$2:$N$3849))</f>
        <v>5.8666666666666671</v>
      </c>
    </row>
    <row r="2535" spans="1:4" x14ac:dyDescent="0.25">
      <c r="A2535" s="2" t="s">
        <v>3929</v>
      </c>
      <c r="B2535" s="2">
        <v>7.4</v>
      </c>
      <c r="D2535" cm="1">
        <f t="array" ref="D2535">AVERAGE(IF(IMDB_Movies_Cleaned!$A$2:$A$3849=A2535,IMDB_Movies_Cleaned!$N$2:$N$3849))</f>
        <v>7.65</v>
      </c>
    </row>
    <row r="2536" spans="1:4" x14ac:dyDescent="0.25">
      <c r="A2536" s="1" t="s">
        <v>5301</v>
      </c>
      <c r="B2536" s="1">
        <v>7.2</v>
      </c>
      <c r="D2536" cm="1">
        <f t="array" ref="D2536">AVERAGE(IF(IMDB_Movies_Cleaned!$A$2:$A$3849=A2536,IMDB_Movies_Cleaned!$N$2:$N$3849))</f>
        <v>7.6</v>
      </c>
    </row>
    <row r="2537" spans="1:4" x14ac:dyDescent="0.25">
      <c r="A2537" s="2" t="s">
        <v>1465</v>
      </c>
      <c r="B2537" s="2">
        <v>8.3000000000000007</v>
      </c>
      <c r="D2537" cm="1">
        <f t="array" ref="D2537">AVERAGE(IF(IMDB_Movies_Cleaned!$A$2:$A$3849=A2537,IMDB_Movies_Cleaned!$N$2:$N$3849))</f>
        <v>7.1000000000000005</v>
      </c>
    </row>
    <row r="2538" spans="1:4" x14ac:dyDescent="0.25">
      <c r="A2538" s="1" t="s">
        <v>1744</v>
      </c>
      <c r="B2538" s="1">
        <v>8.1</v>
      </c>
      <c r="D2538" cm="1">
        <f t="array" ref="D2538">AVERAGE(IF(IMDB_Movies_Cleaned!$A$2:$A$3849=A2538,IMDB_Movies_Cleaned!$N$2:$N$3849))</f>
        <v>7.6333333333333329</v>
      </c>
    </row>
    <row r="2539" spans="1:4" x14ac:dyDescent="0.25">
      <c r="A2539" s="1" t="s">
        <v>1539</v>
      </c>
      <c r="B2539" s="1">
        <v>7.3</v>
      </c>
      <c r="D2539" cm="1">
        <f t="array" ref="D2539">AVERAGE(IF(IMDB_Movies_Cleaned!$A$2:$A$3849=A2539,IMDB_Movies_Cleaned!$N$2:$N$3849))</f>
        <v>6.5769230769230758</v>
      </c>
    </row>
    <row r="2540" spans="1:4" x14ac:dyDescent="0.25">
      <c r="A2540" s="2" t="s">
        <v>3528</v>
      </c>
      <c r="B2540" s="2">
        <v>3.6</v>
      </c>
      <c r="D2540" cm="1">
        <f t="array" ref="D2540">AVERAGE(IF(IMDB_Movies_Cleaned!$A$2:$A$3849=A2540,IMDB_Movies_Cleaned!$N$2:$N$3849))</f>
        <v>3.6</v>
      </c>
    </row>
    <row r="2541" spans="1:4" x14ac:dyDescent="0.25">
      <c r="A2541" s="1" t="s">
        <v>587</v>
      </c>
      <c r="B2541" s="1">
        <v>1.6</v>
      </c>
      <c r="D2541" cm="1">
        <f t="array" ref="D2541">AVERAGE(IF(IMDB_Movies_Cleaned!$A$2:$A$3849=A2541,IMDB_Movies_Cleaned!$N$2:$N$3849))</f>
        <v>5.34</v>
      </c>
    </row>
    <row r="2542" spans="1:4" x14ac:dyDescent="0.25">
      <c r="A2542" s="2" t="s">
        <v>650</v>
      </c>
      <c r="B2542" s="2">
        <v>8</v>
      </c>
      <c r="D2542" cm="1">
        <f t="array" ref="D2542">AVERAGE(IF(IMDB_Movies_Cleaned!$A$2:$A$3849=A2542,IMDB_Movies_Cleaned!$N$2:$N$3849))</f>
        <v>7.4833333333333334</v>
      </c>
    </row>
    <row r="2543" spans="1:4" x14ac:dyDescent="0.25">
      <c r="A2543" s="1" t="s">
        <v>744</v>
      </c>
      <c r="B2543" s="1">
        <v>6.2</v>
      </c>
      <c r="D2543" cm="1">
        <f t="array" ref="D2543">AVERAGE(IF(IMDB_Movies_Cleaned!$A$2:$A$3849=A2543,IMDB_Movies_Cleaned!$N$2:$N$3849))</f>
        <v>6.833333333333333</v>
      </c>
    </row>
    <row r="2544" spans="1:4" x14ac:dyDescent="0.25">
      <c r="A2544" s="2" t="s">
        <v>2289</v>
      </c>
      <c r="B2544" s="2">
        <v>9</v>
      </c>
      <c r="D2544" cm="1">
        <f t="array" ref="D2544">AVERAGE(IF(IMDB_Movies_Cleaned!$A$2:$A$3849=A2544,IMDB_Movies_Cleaned!$N$2:$N$3849))</f>
        <v>7.6555555555555559</v>
      </c>
    </row>
    <row r="2545" spans="1:4" x14ac:dyDescent="0.25">
      <c r="A2545" s="1" t="s">
        <v>2653</v>
      </c>
      <c r="B2545" s="1">
        <v>6.1</v>
      </c>
      <c r="D2545" cm="1">
        <f t="array" ref="D2545">AVERAGE(IF(IMDB_Movies_Cleaned!$A$2:$A$3849=A2545,IMDB_Movies_Cleaned!$N$2:$N$3849))</f>
        <v>6.666666666666667</v>
      </c>
    </row>
    <row r="2546" spans="1:4" x14ac:dyDescent="0.25">
      <c r="A2546" s="2" t="s">
        <v>1073</v>
      </c>
      <c r="B2546" s="2">
        <v>5.7</v>
      </c>
      <c r="D2546" cm="1">
        <f t="array" ref="D2546">AVERAGE(IF(IMDB_Movies_Cleaned!$A$2:$A$3849=A2546,IMDB_Movies_Cleaned!$N$2:$N$3849))</f>
        <v>5.7466666666666661</v>
      </c>
    </row>
    <row r="2547" spans="1:4" x14ac:dyDescent="0.25">
      <c r="A2547" s="1" t="s">
        <v>4194</v>
      </c>
      <c r="B2547" s="1">
        <v>6.8</v>
      </c>
      <c r="D2547" cm="1">
        <f t="array" ref="D2547">AVERAGE(IF(IMDB_Movies_Cleaned!$A$2:$A$3849=A2547,IMDB_Movies_Cleaned!$N$2:$N$3849))</f>
        <v>6.85</v>
      </c>
    </row>
    <row r="2548" spans="1:4" x14ac:dyDescent="0.25">
      <c r="A2548" s="2" t="s">
        <v>5458</v>
      </c>
      <c r="B2548" s="2">
        <v>5.5</v>
      </c>
      <c r="D2548" cm="1">
        <f t="array" ref="D2548">AVERAGE(IF(IMDB_Movies_Cleaned!$A$2:$A$3849=A2548,IMDB_Movies_Cleaned!$N$2:$N$3849))</f>
        <v>6.3</v>
      </c>
    </row>
    <row r="2549" spans="1:4" x14ac:dyDescent="0.25">
      <c r="A2549" s="1" t="s">
        <v>5460</v>
      </c>
      <c r="B2549" s="1">
        <v>6.8</v>
      </c>
      <c r="D2549" cm="1">
        <f t="array" ref="D2549">AVERAGE(IF(IMDB_Movies_Cleaned!$A$2:$A$3849=A2549,IMDB_Movies_Cleaned!$N$2:$N$3849))</f>
        <v>6.8</v>
      </c>
    </row>
    <row r="2550" spans="1:4" x14ac:dyDescent="0.25">
      <c r="A2550" s="2" t="s">
        <v>5462</v>
      </c>
      <c r="B2550" s="2">
        <v>7.3</v>
      </c>
      <c r="D2550" cm="1">
        <f t="array" ref="D2550">AVERAGE(IF(IMDB_Movies_Cleaned!$A$2:$A$3849=A2550,IMDB_Movies_Cleaned!$N$2:$N$3849))</f>
        <v>7.3</v>
      </c>
    </row>
    <row r="2551" spans="1:4" x14ac:dyDescent="0.25">
      <c r="A2551" s="1" t="s">
        <v>3221</v>
      </c>
      <c r="B2551" s="1">
        <v>6.1</v>
      </c>
      <c r="D2551" cm="1">
        <f t="array" ref="D2551">AVERAGE(IF(IMDB_Movies_Cleaned!$A$2:$A$3849=A2551,IMDB_Movies_Cleaned!$N$2:$N$3849))</f>
        <v>5.8666666666666671</v>
      </c>
    </row>
    <row r="2552" spans="1:4" x14ac:dyDescent="0.25">
      <c r="A2552" s="2" t="s">
        <v>3324</v>
      </c>
      <c r="B2552" s="2">
        <v>7.2</v>
      </c>
      <c r="D2552" cm="1">
        <f t="array" ref="D2552">AVERAGE(IF(IMDB_Movies_Cleaned!$A$2:$A$3849=A2552,IMDB_Movies_Cleaned!$N$2:$N$3849))</f>
        <v>6</v>
      </c>
    </row>
    <row r="2553" spans="1:4" x14ac:dyDescent="0.25">
      <c r="A2553" s="1" t="s">
        <v>5466</v>
      </c>
      <c r="B2553" s="1">
        <v>5.9</v>
      </c>
      <c r="D2553" cm="1">
        <f t="array" ref="D2553">AVERAGE(IF(IMDB_Movies_Cleaned!$A$2:$A$3849=A2553,IMDB_Movies_Cleaned!$N$2:$N$3849))</f>
        <v>5.9</v>
      </c>
    </row>
    <row r="2554" spans="1:4" x14ac:dyDescent="0.25">
      <c r="A2554" s="2" t="s">
        <v>5468</v>
      </c>
      <c r="B2554" s="2">
        <v>6.1</v>
      </c>
      <c r="D2554" cm="1">
        <f t="array" ref="D2554">AVERAGE(IF(IMDB_Movies_Cleaned!$A$2:$A$3849=A2554,IMDB_Movies_Cleaned!$N$2:$N$3849))</f>
        <v>6.1</v>
      </c>
    </row>
    <row r="2555" spans="1:4" x14ac:dyDescent="0.25">
      <c r="A2555" s="1" t="s">
        <v>2406</v>
      </c>
      <c r="B2555" s="1">
        <v>6.8</v>
      </c>
      <c r="D2555" cm="1">
        <f t="array" ref="D2555">AVERAGE(IF(IMDB_Movies_Cleaned!$A$2:$A$3849=A2555,IMDB_Movies_Cleaned!$N$2:$N$3849))</f>
        <v>6.3999999999999995</v>
      </c>
    </row>
    <row r="2556" spans="1:4" x14ac:dyDescent="0.25">
      <c r="A2556" s="2" t="s">
        <v>5471</v>
      </c>
      <c r="B2556" s="2">
        <v>7.7</v>
      </c>
      <c r="D2556" cm="1">
        <f t="array" ref="D2556">AVERAGE(IF(IMDB_Movies_Cleaned!$A$2:$A$3849=A2556,IMDB_Movies_Cleaned!$N$2:$N$3849))</f>
        <v>7.7</v>
      </c>
    </row>
    <row r="2557" spans="1:4" x14ac:dyDescent="0.25">
      <c r="A2557" s="1" t="s">
        <v>4633</v>
      </c>
      <c r="B2557" s="1">
        <v>4.9000000000000004</v>
      </c>
      <c r="D2557" cm="1">
        <f t="array" ref="D2557">AVERAGE(IF(IMDB_Movies_Cleaned!$A$2:$A$3849=A2557,IMDB_Movies_Cleaned!$N$2:$N$3849))</f>
        <v>5.25</v>
      </c>
    </row>
    <row r="2558" spans="1:4" x14ac:dyDescent="0.25">
      <c r="A2558" s="2" t="s">
        <v>5474</v>
      </c>
      <c r="B2558" s="2">
        <v>6.1</v>
      </c>
      <c r="D2558" cm="1">
        <f t="array" ref="D2558">AVERAGE(IF(IMDB_Movies_Cleaned!$A$2:$A$3849=A2558,IMDB_Movies_Cleaned!$N$2:$N$3849))</f>
        <v>4.0999999999999996</v>
      </c>
    </row>
    <row r="2559" spans="1:4" x14ac:dyDescent="0.25">
      <c r="A2559" s="1" t="s">
        <v>4680</v>
      </c>
      <c r="B2559" s="1">
        <v>2.5</v>
      </c>
      <c r="D2559" cm="1">
        <f t="array" ref="D2559">AVERAGE(IF(IMDB_Movies_Cleaned!$A$2:$A$3849=A2559,IMDB_Movies_Cleaned!$N$2:$N$3849))</f>
        <v>3.5333333333333337</v>
      </c>
    </row>
    <row r="2560" spans="1:4" x14ac:dyDescent="0.25">
      <c r="A2560" s="2" t="s">
        <v>5478</v>
      </c>
      <c r="B2560" s="2">
        <v>6.1</v>
      </c>
      <c r="D2560" cm="1">
        <f t="array" ref="D2560">AVERAGE(IF(IMDB_Movies_Cleaned!$A$2:$A$3849=A2560,IMDB_Movies_Cleaned!$N$2:$N$3849))</f>
        <v>6.1</v>
      </c>
    </row>
    <row r="2561" spans="1:4" x14ac:dyDescent="0.25">
      <c r="A2561" s="1" t="s">
        <v>5480</v>
      </c>
      <c r="B2561" s="1">
        <v>5.9</v>
      </c>
      <c r="D2561" cm="1">
        <f t="array" ref="D2561">AVERAGE(IF(IMDB_Movies_Cleaned!$A$2:$A$3849=A2561,IMDB_Movies_Cleaned!$N$2:$N$3849))</f>
        <v>5.9</v>
      </c>
    </row>
    <row r="2562" spans="1:4" x14ac:dyDescent="0.25">
      <c r="A2562" s="2" t="s">
        <v>5482</v>
      </c>
      <c r="B2562" s="2">
        <v>5.7</v>
      </c>
      <c r="D2562" cm="1">
        <f t="array" ref="D2562">AVERAGE(IF(IMDB_Movies_Cleaned!$A$2:$A$3849=A2562,IMDB_Movies_Cleaned!$N$2:$N$3849))</f>
        <v>5.7</v>
      </c>
    </row>
    <row r="2563" spans="1:4" x14ac:dyDescent="0.25">
      <c r="A2563" s="1" t="s">
        <v>5486</v>
      </c>
      <c r="B2563" s="1">
        <v>5.6</v>
      </c>
      <c r="D2563" cm="1">
        <f t="array" ref="D2563">AVERAGE(IF(IMDB_Movies_Cleaned!$A$2:$A$3849=A2563,IMDB_Movies_Cleaned!$N$2:$N$3849))</f>
        <v>5.75</v>
      </c>
    </row>
    <row r="2564" spans="1:4" x14ac:dyDescent="0.25">
      <c r="A2564" s="2" t="s">
        <v>1602</v>
      </c>
      <c r="B2564" s="2">
        <v>7.2</v>
      </c>
      <c r="D2564" cm="1">
        <f t="array" ref="D2564">AVERAGE(IF(IMDB_Movies_Cleaned!$A$2:$A$3849=A2564,IMDB_Movies_Cleaned!$N$2:$N$3849))</f>
        <v>7.9750000000000005</v>
      </c>
    </row>
    <row r="2565" spans="1:4" x14ac:dyDescent="0.25">
      <c r="A2565" s="1" t="s">
        <v>5489</v>
      </c>
      <c r="B2565" s="1">
        <v>7.7</v>
      </c>
      <c r="D2565" cm="1">
        <f t="array" ref="D2565">AVERAGE(IF(IMDB_Movies_Cleaned!$A$2:$A$3849=A2565,IMDB_Movies_Cleaned!$N$2:$N$3849))</f>
        <v>7.7</v>
      </c>
    </row>
    <row r="2566" spans="1:4" x14ac:dyDescent="0.25">
      <c r="A2566" s="2" t="s">
        <v>941</v>
      </c>
      <c r="B2566" s="2">
        <v>7.8</v>
      </c>
      <c r="D2566" cm="1">
        <f t="array" ref="D2566">AVERAGE(IF(IMDB_Movies_Cleaned!$A$2:$A$3849=A2566,IMDB_Movies_Cleaned!$N$2:$N$3849))</f>
        <v>7.5750000000000002</v>
      </c>
    </row>
    <row r="2567" spans="1:4" x14ac:dyDescent="0.25">
      <c r="A2567" s="1" t="s">
        <v>5493</v>
      </c>
      <c r="B2567" s="1">
        <v>6.1</v>
      </c>
      <c r="D2567" cm="1">
        <f t="array" ref="D2567">AVERAGE(IF(IMDB_Movies_Cleaned!$A$2:$A$3849=A2567,IMDB_Movies_Cleaned!$N$2:$N$3849))</f>
        <v>5.1999999999999993</v>
      </c>
    </row>
    <row r="2568" spans="1:4" x14ac:dyDescent="0.25">
      <c r="A2568" s="2" t="s">
        <v>789</v>
      </c>
      <c r="B2568" s="2">
        <v>5.8</v>
      </c>
      <c r="D2568" cm="1">
        <f t="array" ref="D2568">AVERAGE(IF(IMDB_Movies_Cleaned!$A$2:$A$3849=A2568,IMDB_Movies_Cleaned!$N$2:$N$3849))</f>
        <v>6.05</v>
      </c>
    </row>
    <row r="2569" spans="1:4" x14ac:dyDescent="0.25">
      <c r="A2569" s="1" t="s">
        <v>2518</v>
      </c>
      <c r="B2569" s="1">
        <v>6.5</v>
      </c>
      <c r="D2569" cm="1">
        <f t="array" ref="D2569">AVERAGE(IF(IMDB_Movies_Cleaned!$A$2:$A$3849=A2569,IMDB_Movies_Cleaned!$N$2:$N$3849))</f>
        <v>5.9666666666666659</v>
      </c>
    </row>
    <row r="2570" spans="1:4" x14ac:dyDescent="0.25">
      <c r="A2570" s="2" t="s">
        <v>1796</v>
      </c>
      <c r="B2570" s="2">
        <v>7.9</v>
      </c>
      <c r="D2570" cm="1">
        <f t="array" ref="D2570">AVERAGE(IF(IMDB_Movies_Cleaned!$A$2:$A$3849=A2570,IMDB_Movies_Cleaned!$N$2:$N$3849))</f>
        <v>7.2052631578947368</v>
      </c>
    </row>
    <row r="2571" spans="1:4" x14ac:dyDescent="0.25">
      <c r="A2571" s="1" t="s">
        <v>5501</v>
      </c>
      <c r="B2571" s="1">
        <v>6.3</v>
      </c>
      <c r="D2571" cm="1">
        <f t="array" ref="D2571">AVERAGE(IF(IMDB_Movies_Cleaned!$A$2:$A$3849=A2571,IMDB_Movies_Cleaned!$N$2:$N$3849))</f>
        <v>6.1499999999999995</v>
      </c>
    </row>
    <row r="2572" spans="1:4" x14ac:dyDescent="0.25">
      <c r="A2572" s="2" t="s">
        <v>5503</v>
      </c>
      <c r="B2572" s="2">
        <v>3.8</v>
      </c>
      <c r="D2572" cm="1">
        <f t="array" ref="D2572">AVERAGE(IF(IMDB_Movies_Cleaned!$A$2:$A$3849=A2572,IMDB_Movies_Cleaned!$N$2:$N$3849))</f>
        <v>4.5999999999999996</v>
      </c>
    </row>
    <row r="2573" spans="1:4" x14ac:dyDescent="0.25">
      <c r="A2573" s="1" t="s">
        <v>5505</v>
      </c>
      <c r="B2573" s="1">
        <v>8.3000000000000007</v>
      </c>
      <c r="D2573" cm="1">
        <f t="array" ref="D2573">AVERAGE(IF(IMDB_Movies_Cleaned!$A$2:$A$3849=A2573,IMDB_Movies_Cleaned!$N$2:$N$3849))</f>
        <v>8.3000000000000007</v>
      </c>
    </row>
    <row r="2574" spans="1:4" x14ac:dyDescent="0.25">
      <c r="A2574" s="2" t="s">
        <v>3056</v>
      </c>
      <c r="B2574" s="2">
        <v>6.4</v>
      </c>
      <c r="D2574" cm="1">
        <f t="array" ref="D2574">AVERAGE(IF(IMDB_Movies_Cleaned!$A$2:$A$3849=A2574,IMDB_Movies_Cleaned!$N$2:$N$3849))</f>
        <v>6.4</v>
      </c>
    </row>
    <row r="2575" spans="1:4" x14ac:dyDescent="0.25">
      <c r="A2575" s="1" t="s">
        <v>5508</v>
      </c>
      <c r="B2575" s="1">
        <v>6.7</v>
      </c>
      <c r="D2575" cm="1">
        <f t="array" ref="D2575">AVERAGE(IF(IMDB_Movies_Cleaned!$A$2:$A$3849=A2575,IMDB_Movies_Cleaned!$N$2:$N$3849))</f>
        <v>6.333333333333333</v>
      </c>
    </row>
    <row r="2576" spans="1:4" x14ac:dyDescent="0.25">
      <c r="A2576" s="2" t="s">
        <v>4563</v>
      </c>
      <c r="B2576" s="2">
        <v>6.1</v>
      </c>
      <c r="D2576" cm="1">
        <f t="array" ref="D2576">AVERAGE(IF(IMDB_Movies_Cleaned!$A$2:$A$3849=A2576,IMDB_Movies_Cleaned!$N$2:$N$3849))</f>
        <v>6.15</v>
      </c>
    </row>
    <row r="2577" spans="1:4" x14ac:dyDescent="0.25">
      <c r="A2577" s="2" t="s">
        <v>5511</v>
      </c>
      <c r="B2577" s="2">
        <v>6</v>
      </c>
      <c r="D2577" cm="1">
        <f t="array" ref="D2577">AVERAGE(IF(IMDB_Movies_Cleaned!$A$2:$A$3849=A2577,IMDB_Movies_Cleaned!$N$2:$N$3849))</f>
        <v>6</v>
      </c>
    </row>
    <row r="2578" spans="1:4" x14ac:dyDescent="0.25">
      <c r="A2578" s="1" t="s">
        <v>5513</v>
      </c>
      <c r="B2578" s="1">
        <v>5.8</v>
      </c>
      <c r="D2578" cm="1">
        <f t="array" ref="D2578">AVERAGE(IF(IMDB_Movies_Cleaned!$A$2:$A$3849=A2578,IMDB_Movies_Cleaned!$N$2:$N$3849))</f>
        <v>5.8</v>
      </c>
    </row>
    <row r="2579" spans="1:4" x14ac:dyDescent="0.25">
      <c r="A2579" s="2" t="s">
        <v>5515</v>
      </c>
      <c r="B2579" s="2">
        <v>5.6</v>
      </c>
      <c r="D2579" cm="1">
        <f t="array" ref="D2579">AVERAGE(IF(IMDB_Movies_Cleaned!$A$2:$A$3849=A2579,IMDB_Movies_Cleaned!$N$2:$N$3849))</f>
        <v>5.6</v>
      </c>
    </row>
    <row r="2580" spans="1:4" x14ac:dyDescent="0.25">
      <c r="A2580" s="1" t="s">
        <v>5518</v>
      </c>
      <c r="B2580" s="1">
        <v>6.1</v>
      </c>
      <c r="D2580" cm="1">
        <f t="array" ref="D2580">AVERAGE(IF(IMDB_Movies_Cleaned!$A$2:$A$3849=A2580,IMDB_Movies_Cleaned!$N$2:$N$3849))</f>
        <v>6.1</v>
      </c>
    </row>
    <row r="2581" spans="1:4" x14ac:dyDescent="0.25">
      <c r="A2581" s="2" t="s">
        <v>4491</v>
      </c>
      <c r="B2581" s="2">
        <v>5.9</v>
      </c>
      <c r="D2581" cm="1">
        <f t="array" ref="D2581">AVERAGE(IF(IMDB_Movies_Cleaned!$A$2:$A$3849=A2581,IMDB_Movies_Cleaned!$N$2:$N$3849))</f>
        <v>6.3000000000000007</v>
      </c>
    </row>
    <row r="2582" spans="1:4" x14ac:dyDescent="0.25">
      <c r="A2582" s="1" t="s">
        <v>5522</v>
      </c>
      <c r="B2582" s="1">
        <v>7.3</v>
      </c>
      <c r="D2582" cm="1">
        <f t="array" ref="D2582">AVERAGE(IF(IMDB_Movies_Cleaned!$A$2:$A$3849=A2582,IMDB_Movies_Cleaned!$N$2:$N$3849))</f>
        <v>7.1</v>
      </c>
    </row>
    <row r="2583" spans="1:4" x14ac:dyDescent="0.25">
      <c r="A2583" s="2" t="s">
        <v>2083</v>
      </c>
      <c r="B2583" s="2">
        <v>6.8</v>
      </c>
      <c r="D2583" cm="1">
        <f t="array" ref="D2583">AVERAGE(IF(IMDB_Movies_Cleaned!$A$2:$A$3849=A2583,IMDB_Movies_Cleaned!$N$2:$N$3849))</f>
        <v>6.6</v>
      </c>
    </row>
    <row r="2584" spans="1:4" x14ac:dyDescent="0.25">
      <c r="A2584" s="1" t="s">
        <v>911</v>
      </c>
      <c r="B2584" s="1">
        <v>5.7</v>
      </c>
      <c r="D2584" cm="1">
        <f t="array" ref="D2584">AVERAGE(IF(IMDB_Movies_Cleaned!$A$2:$A$3849=A2584,IMDB_Movies_Cleaned!$N$2:$N$3849))</f>
        <v>6.0166666666666657</v>
      </c>
    </row>
    <row r="2585" spans="1:4" x14ac:dyDescent="0.25">
      <c r="A2585" s="2" t="s">
        <v>5527</v>
      </c>
      <c r="B2585" s="2">
        <v>7.3</v>
      </c>
      <c r="D2585" cm="1">
        <f t="array" ref="D2585">AVERAGE(IF(IMDB_Movies_Cleaned!$A$2:$A$3849=A2585,IMDB_Movies_Cleaned!$N$2:$N$3849))</f>
        <v>7.3</v>
      </c>
    </row>
    <row r="2586" spans="1:4" x14ac:dyDescent="0.25">
      <c r="A2586" s="1" t="s">
        <v>3772</v>
      </c>
      <c r="B2586" s="1">
        <v>6.3</v>
      </c>
      <c r="D2586" cm="1">
        <f t="array" ref="D2586">AVERAGE(IF(IMDB_Movies_Cleaned!$A$2:$A$3849=A2586,IMDB_Movies_Cleaned!$N$2:$N$3849))</f>
        <v>6.9249999999999998</v>
      </c>
    </row>
    <row r="2587" spans="1:4" x14ac:dyDescent="0.25">
      <c r="A2587" s="2" t="s">
        <v>5530</v>
      </c>
      <c r="B2587" s="2">
        <v>5.9</v>
      </c>
      <c r="D2587" cm="1">
        <f t="array" ref="D2587">AVERAGE(IF(IMDB_Movies_Cleaned!$A$2:$A$3849=A2587,IMDB_Movies_Cleaned!$N$2:$N$3849))</f>
        <v>5.9</v>
      </c>
    </row>
    <row r="2588" spans="1:4" x14ac:dyDescent="0.25">
      <c r="A2588" s="1" t="s">
        <v>2525</v>
      </c>
      <c r="B2588" s="1">
        <v>7.1</v>
      </c>
      <c r="D2588" cm="1">
        <f t="array" ref="D2588">AVERAGE(IF(IMDB_Movies_Cleaned!$A$2:$A$3849=A2588,IMDB_Movies_Cleaned!$N$2:$N$3849))</f>
        <v>6.3000000000000007</v>
      </c>
    </row>
    <row r="2589" spans="1:4" x14ac:dyDescent="0.25">
      <c r="A2589" s="2" t="s">
        <v>4275</v>
      </c>
      <c r="B2589" s="2">
        <v>7.1</v>
      </c>
      <c r="D2589" cm="1">
        <f t="array" ref="D2589">AVERAGE(IF(IMDB_Movies_Cleaned!$A$2:$A$3849=A2589,IMDB_Movies_Cleaned!$N$2:$N$3849))</f>
        <v>6.5250000000000004</v>
      </c>
    </row>
    <row r="2590" spans="1:4" x14ac:dyDescent="0.25">
      <c r="A2590" s="1" t="s">
        <v>5533</v>
      </c>
      <c r="B2590" s="1">
        <v>8</v>
      </c>
      <c r="D2590" cm="1">
        <f t="array" ref="D2590">AVERAGE(IF(IMDB_Movies_Cleaned!$A$2:$A$3849=A2590,IMDB_Movies_Cleaned!$N$2:$N$3849))</f>
        <v>8</v>
      </c>
    </row>
    <row r="2591" spans="1:4" x14ac:dyDescent="0.25">
      <c r="A2591" s="2" t="s">
        <v>5536</v>
      </c>
      <c r="B2591" s="2">
        <v>5.0999999999999996</v>
      </c>
      <c r="D2591" cm="1">
        <f t="array" ref="D2591">AVERAGE(IF(IMDB_Movies_Cleaned!$A$2:$A$3849=A2591,IMDB_Movies_Cleaned!$N$2:$N$3849))</f>
        <v>5.0999999999999996</v>
      </c>
    </row>
    <row r="2592" spans="1:4" x14ac:dyDescent="0.25">
      <c r="A2592" s="1" t="s">
        <v>4281</v>
      </c>
      <c r="B2592" s="1">
        <v>7.1</v>
      </c>
      <c r="D2592" cm="1">
        <f t="array" ref="D2592">AVERAGE(IF(IMDB_Movies_Cleaned!$A$2:$A$3849=A2592,IMDB_Movies_Cleaned!$N$2:$N$3849))</f>
        <v>6.3999999999999995</v>
      </c>
    </row>
    <row r="2593" spans="1:4" x14ac:dyDescent="0.25">
      <c r="A2593" s="2" t="s">
        <v>4028</v>
      </c>
      <c r="B2593" s="2">
        <v>6.5</v>
      </c>
      <c r="D2593" cm="1">
        <f t="array" ref="D2593">AVERAGE(IF(IMDB_Movies_Cleaned!$A$2:$A$3849=A2593,IMDB_Movies_Cleaned!$N$2:$N$3849))</f>
        <v>6.4799999999999995</v>
      </c>
    </row>
    <row r="2594" spans="1:4" x14ac:dyDescent="0.25">
      <c r="A2594" s="1" t="s">
        <v>2158</v>
      </c>
      <c r="B2594" s="1">
        <v>4.5</v>
      </c>
      <c r="D2594" cm="1">
        <f t="array" ref="D2594">AVERAGE(IF(IMDB_Movies_Cleaned!$A$2:$A$3849=A2594,IMDB_Movies_Cleaned!$N$2:$N$3849))</f>
        <v>5.5600000000000005</v>
      </c>
    </row>
    <row r="2595" spans="1:4" x14ac:dyDescent="0.25">
      <c r="A2595" s="2" t="s">
        <v>5065</v>
      </c>
      <c r="B2595" s="2">
        <v>6.6</v>
      </c>
      <c r="D2595" cm="1">
        <f t="array" ref="D2595">AVERAGE(IF(IMDB_Movies_Cleaned!$A$2:$A$3849=A2595,IMDB_Movies_Cleaned!$N$2:$N$3849))</f>
        <v>6.6</v>
      </c>
    </row>
    <row r="2596" spans="1:4" x14ac:dyDescent="0.25">
      <c r="A2596" s="1" t="s">
        <v>325</v>
      </c>
      <c r="B2596" s="1">
        <v>4.3</v>
      </c>
      <c r="D2596" cm="1">
        <f t="array" ref="D2596">AVERAGE(IF(IMDB_Movies_Cleaned!$A$2:$A$3849=A2596,IMDB_Movies_Cleaned!$N$2:$N$3849))</f>
        <v>5.6000000000000005</v>
      </c>
    </row>
    <row r="2597" spans="1:4" x14ac:dyDescent="0.25">
      <c r="A2597" s="2" t="s">
        <v>5327</v>
      </c>
      <c r="B2597" s="2">
        <v>6.7</v>
      </c>
      <c r="D2597" cm="1">
        <f t="array" ref="D2597">AVERAGE(IF(IMDB_Movies_Cleaned!$A$2:$A$3849=A2597,IMDB_Movies_Cleaned!$N$2:$N$3849))</f>
        <v>6.8600000000000012</v>
      </c>
    </row>
    <row r="2598" spans="1:4" x14ac:dyDescent="0.25">
      <c r="A2598" s="1" t="s">
        <v>5547</v>
      </c>
      <c r="B2598" s="1">
        <v>6.8</v>
      </c>
      <c r="D2598" cm="1">
        <f t="array" ref="D2598">AVERAGE(IF(IMDB_Movies_Cleaned!$A$2:$A$3849=A2598,IMDB_Movies_Cleaned!$N$2:$N$3849))</f>
        <v>6.8</v>
      </c>
    </row>
    <row r="2599" spans="1:4" x14ac:dyDescent="0.25">
      <c r="A2599" s="2" t="s">
        <v>5549</v>
      </c>
      <c r="B2599" s="2">
        <v>5.4</v>
      </c>
      <c r="D2599" cm="1">
        <f t="array" ref="D2599">AVERAGE(IF(IMDB_Movies_Cleaned!$A$2:$A$3849=A2599,IMDB_Movies_Cleaned!$N$2:$N$3849))</f>
        <v>5.4</v>
      </c>
    </row>
    <row r="2600" spans="1:4" x14ac:dyDescent="0.25">
      <c r="A2600" s="1" t="s">
        <v>1817</v>
      </c>
      <c r="B2600" s="1">
        <v>6.6</v>
      </c>
      <c r="D2600" cm="1">
        <f t="array" ref="D2600">AVERAGE(IF(IMDB_Movies_Cleaned!$A$2:$A$3849=A2600,IMDB_Movies_Cleaned!$N$2:$N$3849))</f>
        <v>6.8666666666666671</v>
      </c>
    </row>
    <row r="2601" spans="1:4" x14ac:dyDescent="0.25">
      <c r="A2601" s="1" t="s">
        <v>902</v>
      </c>
      <c r="B2601" s="1">
        <v>7.3</v>
      </c>
      <c r="D2601" cm="1">
        <f t="array" ref="D2601">AVERAGE(IF(IMDB_Movies_Cleaned!$A$2:$A$3849=A2601,IMDB_Movies_Cleaned!$N$2:$N$3849))</f>
        <v>7.4499999999999993</v>
      </c>
    </row>
    <row r="2602" spans="1:4" x14ac:dyDescent="0.25">
      <c r="A2602" s="2" t="s">
        <v>4015</v>
      </c>
      <c r="B2602" s="2">
        <v>6.9</v>
      </c>
      <c r="D2602" cm="1">
        <f t="array" ref="D2602">AVERAGE(IF(IMDB_Movies_Cleaned!$A$2:$A$3849=A2602,IMDB_Movies_Cleaned!$N$2:$N$3849))</f>
        <v>6.8666666666666671</v>
      </c>
    </row>
    <row r="2603" spans="1:4" x14ac:dyDescent="0.25">
      <c r="A2603" s="1" t="s">
        <v>909</v>
      </c>
      <c r="B2603" s="1">
        <v>8</v>
      </c>
      <c r="D2603" cm="1">
        <f t="array" ref="D2603">AVERAGE(IF(IMDB_Movies_Cleaned!$A$2:$A$3849=A2603,IMDB_Movies_Cleaned!$N$2:$N$3849))</f>
        <v>6.791666666666667</v>
      </c>
    </row>
    <row r="2604" spans="1:4" x14ac:dyDescent="0.25">
      <c r="A2604" s="1" t="s">
        <v>5272</v>
      </c>
      <c r="B2604" s="1">
        <v>7.8</v>
      </c>
      <c r="D2604" cm="1">
        <f t="array" ref="D2604">AVERAGE(IF(IMDB_Movies_Cleaned!$A$2:$A$3849=A2604,IMDB_Movies_Cleaned!$N$2:$N$3849))</f>
        <v>6.833333333333333</v>
      </c>
    </row>
    <row r="2605" spans="1:4" x14ac:dyDescent="0.25">
      <c r="A2605" s="2" t="s">
        <v>4028</v>
      </c>
      <c r="B2605" s="2">
        <v>6.1</v>
      </c>
      <c r="D2605" cm="1">
        <f t="array" ref="D2605">AVERAGE(IF(IMDB_Movies_Cleaned!$A$2:$A$3849=A2605,IMDB_Movies_Cleaned!$N$2:$N$3849))</f>
        <v>6.4799999999999995</v>
      </c>
    </row>
    <row r="2606" spans="1:4" x14ac:dyDescent="0.25">
      <c r="A2606" s="2" t="s">
        <v>5564</v>
      </c>
      <c r="B2606" s="2">
        <v>5.0999999999999996</v>
      </c>
      <c r="D2606" cm="1">
        <f t="array" ref="D2606">AVERAGE(IF(IMDB_Movies_Cleaned!$A$2:$A$3849=A2606,IMDB_Movies_Cleaned!$N$2:$N$3849))</f>
        <v>5.0999999999999996</v>
      </c>
    </row>
    <row r="2607" spans="1:4" x14ac:dyDescent="0.25">
      <c r="A2607" s="2" t="s">
        <v>1755</v>
      </c>
      <c r="B2607" s="2">
        <v>7.4</v>
      </c>
      <c r="D2607" cm="1">
        <f t="array" ref="D2607">AVERAGE(IF(IMDB_Movies_Cleaned!$A$2:$A$3849=A2607,IMDB_Movies_Cleaned!$N$2:$N$3849))</f>
        <v>6.9333333333333336</v>
      </c>
    </row>
    <row r="2608" spans="1:4" x14ac:dyDescent="0.25">
      <c r="A2608" s="1" t="s">
        <v>5568</v>
      </c>
      <c r="B2608" s="1">
        <v>7.8</v>
      </c>
      <c r="D2608" cm="1">
        <f t="array" ref="D2608">AVERAGE(IF(IMDB_Movies_Cleaned!$A$2:$A$3849=A2608,IMDB_Movies_Cleaned!$N$2:$N$3849))</f>
        <v>7.8</v>
      </c>
    </row>
    <row r="2609" spans="1:4" x14ac:dyDescent="0.25">
      <c r="A2609" s="2" t="s">
        <v>5366</v>
      </c>
      <c r="B2609" s="2">
        <v>8</v>
      </c>
      <c r="D2609" cm="1">
        <f t="array" ref="D2609">AVERAGE(IF(IMDB_Movies_Cleaned!$A$2:$A$3849=A2609,IMDB_Movies_Cleaned!$N$2:$N$3849))</f>
        <v>7.5</v>
      </c>
    </row>
    <row r="2610" spans="1:4" x14ac:dyDescent="0.25">
      <c r="A2610" s="1" t="s">
        <v>5158</v>
      </c>
      <c r="B2610" s="1">
        <v>6.7</v>
      </c>
      <c r="D2610" cm="1">
        <f t="array" ref="D2610">AVERAGE(IF(IMDB_Movies_Cleaned!$A$2:$A$3849=A2610,IMDB_Movies_Cleaned!$N$2:$N$3849))</f>
        <v>7</v>
      </c>
    </row>
    <row r="2611" spans="1:4" x14ac:dyDescent="0.25">
      <c r="A2611" s="2" t="s">
        <v>5574</v>
      </c>
      <c r="B2611" s="2">
        <v>6.6</v>
      </c>
      <c r="D2611" cm="1">
        <f t="array" ref="D2611">AVERAGE(IF(IMDB_Movies_Cleaned!$A$2:$A$3849=A2611,IMDB_Movies_Cleaned!$N$2:$N$3849))</f>
        <v>6.6</v>
      </c>
    </row>
    <row r="2612" spans="1:4" x14ac:dyDescent="0.25">
      <c r="A2612" s="1" t="s">
        <v>5271</v>
      </c>
      <c r="B2612" s="1">
        <v>6.4</v>
      </c>
      <c r="D2612" cm="1">
        <f t="array" ref="D2612">AVERAGE(IF(IMDB_Movies_Cleaned!$A$2:$A$3849=A2612,IMDB_Movies_Cleaned!$N$2:$N$3849))</f>
        <v>6.4</v>
      </c>
    </row>
    <row r="2613" spans="1:4" x14ac:dyDescent="0.25">
      <c r="A2613" s="2" t="s">
        <v>5578</v>
      </c>
      <c r="B2613" s="2">
        <v>6.7</v>
      </c>
      <c r="D2613" cm="1">
        <f t="array" ref="D2613">AVERAGE(IF(IMDB_Movies_Cleaned!$A$2:$A$3849=A2613,IMDB_Movies_Cleaned!$N$2:$N$3849))</f>
        <v>6.7</v>
      </c>
    </row>
    <row r="2614" spans="1:4" x14ac:dyDescent="0.25">
      <c r="A2614" s="1" t="s">
        <v>5580</v>
      </c>
      <c r="B2614" s="1">
        <v>6.2</v>
      </c>
      <c r="D2614" cm="1">
        <f t="array" ref="D2614">AVERAGE(IF(IMDB_Movies_Cleaned!$A$2:$A$3849=A2614,IMDB_Movies_Cleaned!$N$2:$N$3849))</f>
        <v>6.3000000000000007</v>
      </c>
    </row>
    <row r="2615" spans="1:4" x14ac:dyDescent="0.25">
      <c r="A2615" s="2" t="s">
        <v>1553</v>
      </c>
      <c r="B2615" s="2">
        <v>7.3</v>
      </c>
      <c r="D2615" cm="1">
        <f t="array" ref="D2615">AVERAGE(IF(IMDB_Movies_Cleaned!$A$2:$A$3849=A2615,IMDB_Movies_Cleaned!$N$2:$N$3849))</f>
        <v>7</v>
      </c>
    </row>
    <row r="2616" spans="1:4" x14ac:dyDescent="0.25">
      <c r="A2616" s="1" t="s">
        <v>5583</v>
      </c>
      <c r="B2616" s="1">
        <v>8.1</v>
      </c>
      <c r="D2616" cm="1">
        <f t="array" ref="D2616">AVERAGE(IF(IMDB_Movies_Cleaned!$A$2:$A$3849=A2616,IMDB_Movies_Cleaned!$N$2:$N$3849))</f>
        <v>8.1</v>
      </c>
    </row>
    <row r="2617" spans="1:4" x14ac:dyDescent="0.25">
      <c r="A2617" s="2" t="s">
        <v>5586</v>
      </c>
      <c r="B2617" s="2">
        <v>7</v>
      </c>
      <c r="D2617" cm="1">
        <f t="array" ref="D2617">AVERAGE(IF(IMDB_Movies_Cleaned!$A$2:$A$3849=A2617,IMDB_Movies_Cleaned!$N$2:$N$3849))</f>
        <v>7</v>
      </c>
    </row>
    <row r="2618" spans="1:4" x14ac:dyDescent="0.25">
      <c r="A2618" s="1" t="s">
        <v>2240</v>
      </c>
      <c r="B2618" s="1">
        <v>8</v>
      </c>
      <c r="D2618" cm="1">
        <f t="array" ref="D2618">AVERAGE(IF(IMDB_Movies_Cleaned!$A$2:$A$3849=A2618,IMDB_Movies_Cleaned!$N$2:$N$3849))</f>
        <v>6.45</v>
      </c>
    </row>
    <row r="2619" spans="1:4" x14ac:dyDescent="0.25">
      <c r="A2619" s="2" t="s">
        <v>230</v>
      </c>
      <c r="B2619" s="2">
        <v>8</v>
      </c>
      <c r="D2619" cm="1">
        <f t="array" ref="D2619">AVERAGE(IF(IMDB_Movies_Cleaned!$A$2:$A$3849=A2619,IMDB_Movies_Cleaned!$N$2:$N$3849))</f>
        <v>7.5439999999999996</v>
      </c>
    </row>
    <row r="2620" spans="1:4" x14ac:dyDescent="0.25">
      <c r="A2620" s="1" t="s">
        <v>911</v>
      </c>
      <c r="B2620" s="1">
        <v>7</v>
      </c>
      <c r="D2620" cm="1">
        <f t="array" ref="D2620">AVERAGE(IF(IMDB_Movies_Cleaned!$A$2:$A$3849=A2620,IMDB_Movies_Cleaned!$N$2:$N$3849))</f>
        <v>6.0166666666666657</v>
      </c>
    </row>
    <row r="2621" spans="1:4" x14ac:dyDescent="0.25">
      <c r="A2621" s="2" t="s">
        <v>5592</v>
      </c>
      <c r="B2621" s="2">
        <v>7.9</v>
      </c>
      <c r="D2621" cm="1">
        <f t="array" ref="D2621">AVERAGE(IF(IMDB_Movies_Cleaned!$A$2:$A$3849=A2621,IMDB_Movies_Cleaned!$N$2:$N$3849))</f>
        <v>7.9</v>
      </c>
    </row>
    <row r="2622" spans="1:4" x14ac:dyDescent="0.25">
      <c r="A2622" s="1" t="s">
        <v>3326</v>
      </c>
      <c r="B2622" s="1">
        <v>5.9</v>
      </c>
      <c r="D2622" cm="1">
        <f t="array" ref="D2622">AVERAGE(IF(IMDB_Movies_Cleaned!$A$2:$A$3849=A2622,IMDB_Movies_Cleaned!$N$2:$N$3849))</f>
        <v>5.65</v>
      </c>
    </row>
    <row r="2623" spans="1:4" x14ac:dyDescent="0.25">
      <c r="A2623" s="2" t="s">
        <v>719</v>
      </c>
      <c r="B2623" s="2">
        <v>6.6</v>
      </c>
      <c r="D2623" cm="1">
        <f t="array" ref="D2623">AVERAGE(IF(IMDB_Movies_Cleaned!$A$2:$A$3849=A2623,IMDB_Movies_Cleaned!$N$2:$N$3849))</f>
        <v>6.05</v>
      </c>
    </row>
    <row r="2624" spans="1:4" x14ac:dyDescent="0.25">
      <c r="A2624" s="1" t="s">
        <v>719</v>
      </c>
      <c r="B2624" s="1">
        <v>6.3</v>
      </c>
      <c r="D2624" cm="1">
        <f t="array" ref="D2624">AVERAGE(IF(IMDB_Movies_Cleaned!$A$2:$A$3849=A2624,IMDB_Movies_Cleaned!$N$2:$N$3849))</f>
        <v>6.05</v>
      </c>
    </row>
    <row r="2625" spans="1:4" x14ac:dyDescent="0.25">
      <c r="A2625" s="2" t="s">
        <v>3913</v>
      </c>
      <c r="B2625" s="2">
        <v>7.7</v>
      </c>
      <c r="D2625" cm="1">
        <f t="array" ref="D2625">AVERAGE(IF(IMDB_Movies_Cleaned!$A$2:$A$3849=A2625,IMDB_Movies_Cleaned!$N$2:$N$3849))</f>
        <v>7.45</v>
      </c>
    </row>
    <row r="2626" spans="1:4" x14ac:dyDescent="0.25">
      <c r="A2626" s="1" t="s">
        <v>297</v>
      </c>
      <c r="B2626" s="1">
        <v>6.9</v>
      </c>
      <c r="D2626" cm="1">
        <f t="array" ref="D2626">AVERAGE(IF(IMDB_Movies_Cleaned!$A$2:$A$3849=A2626,IMDB_Movies_Cleaned!$N$2:$N$3849))</f>
        <v>6.3142857142857149</v>
      </c>
    </row>
    <row r="2627" spans="1:4" x14ac:dyDescent="0.25">
      <c r="A2627" s="2" t="s">
        <v>5602</v>
      </c>
      <c r="B2627" s="2">
        <v>7.1</v>
      </c>
      <c r="D2627" cm="1">
        <f t="array" ref="D2627">AVERAGE(IF(IMDB_Movies_Cleaned!$A$2:$A$3849=A2627,IMDB_Movies_Cleaned!$N$2:$N$3849))</f>
        <v>7.1</v>
      </c>
    </row>
    <row r="2628" spans="1:4" x14ac:dyDescent="0.25">
      <c r="A2628" s="1" t="s">
        <v>600</v>
      </c>
      <c r="B2628" s="1">
        <v>7.4</v>
      </c>
      <c r="D2628" cm="1">
        <f t="array" ref="D2628">AVERAGE(IF(IMDB_Movies_Cleaned!$A$2:$A$3849=A2628,IMDB_Movies_Cleaned!$N$2:$N$3849))</f>
        <v>7.7249999999999996</v>
      </c>
    </row>
    <row r="2629" spans="1:4" x14ac:dyDescent="0.25">
      <c r="A2629" s="2" t="s">
        <v>5606</v>
      </c>
      <c r="B2629" s="2">
        <v>6.5</v>
      </c>
      <c r="D2629" cm="1">
        <f t="array" ref="D2629">AVERAGE(IF(IMDB_Movies_Cleaned!$A$2:$A$3849=A2629,IMDB_Movies_Cleaned!$N$2:$N$3849))</f>
        <v>6.5</v>
      </c>
    </row>
    <row r="2630" spans="1:4" x14ac:dyDescent="0.25">
      <c r="A2630" s="1" t="s">
        <v>2851</v>
      </c>
      <c r="B2630" s="1">
        <v>6.5</v>
      </c>
      <c r="D2630" cm="1">
        <f t="array" ref="D2630">AVERAGE(IF(IMDB_Movies_Cleaned!$A$2:$A$3849=A2630,IMDB_Movies_Cleaned!$N$2:$N$3849))</f>
        <v>6.0400000000000009</v>
      </c>
    </row>
    <row r="2631" spans="1:4" x14ac:dyDescent="0.25">
      <c r="A2631" s="2" t="s">
        <v>5612</v>
      </c>
      <c r="B2631" s="2">
        <v>6.8</v>
      </c>
      <c r="D2631" cm="1">
        <f t="array" ref="D2631">AVERAGE(IF(IMDB_Movies_Cleaned!$A$2:$A$3849=A2631,IMDB_Movies_Cleaned!$N$2:$N$3849))</f>
        <v>6.9333333333333336</v>
      </c>
    </row>
    <row r="2632" spans="1:4" x14ac:dyDescent="0.25">
      <c r="A2632" s="1" t="s">
        <v>922</v>
      </c>
      <c r="B2632" s="1">
        <v>7.5</v>
      </c>
      <c r="D2632" cm="1">
        <f t="array" ref="D2632">AVERAGE(IF(IMDB_Movies_Cleaned!$A$2:$A$3849=A2632,IMDB_Movies_Cleaned!$N$2:$N$3849))</f>
        <v>8.2000000000000011</v>
      </c>
    </row>
    <row r="2633" spans="1:4" x14ac:dyDescent="0.25">
      <c r="A2633" s="2" t="s">
        <v>2452</v>
      </c>
      <c r="B2633" s="2">
        <v>6.6</v>
      </c>
      <c r="D2633" cm="1">
        <f t="array" ref="D2633">AVERAGE(IF(IMDB_Movies_Cleaned!$A$2:$A$3849=A2633,IMDB_Movies_Cleaned!$N$2:$N$3849))</f>
        <v>6.65</v>
      </c>
    </row>
    <row r="2634" spans="1:4" x14ac:dyDescent="0.25">
      <c r="A2634" s="1" t="s">
        <v>792</v>
      </c>
      <c r="B2634" s="1">
        <v>7.1</v>
      </c>
      <c r="D2634" cm="1">
        <f t="array" ref="D2634">AVERAGE(IF(IMDB_Movies_Cleaned!$A$2:$A$3849=A2634,IMDB_Movies_Cleaned!$N$2:$N$3849))</f>
        <v>5.6999999999999993</v>
      </c>
    </row>
    <row r="2635" spans="1:4" x14ac:dyDescent="0.25">
      <c r="A2635" s="2" t="s">
        <v>2803</v>
      </c>
      <c r="B2635" s="2">
        <v>6.6</v>
      </c>
      <c r="D2635" cm="1">
        <f t="array" ref="D2635">AVERAGE(IF(IMDB_Movies_Cleaned!$A$2:$A$3849=A2635,IMDB_Movies_Cleaned!$N$2:$N$3849))</f>
        <v>6.5666666666666664</v>
      </c>
    </row>
    <row r="2636" spans="1:4" x14ac:dyDescent="0.25">
      <c r="A2636" s="1" t="s">
        <v>1399</v>
      </c>
      <c r="B2636" s="1">
        <v>7</v>
      </c>
      <c r="D2636" cm="1">
        <f t="array" ref="D2636">AVERAGE(IF(IMDB_Movies_Cleaned!$A$2:$A$3849=A2636,IMDB_Movies_Cleaned!$N$2:$N$3849))</f>
        <v>7.3285714285714283</v>
      </c>
    </row>
    <row r="2637" spans="1:4" x14ac:dyDescent="0.25">
      <c r="A2637" s="2" t="s">
        <v>5622</v>
      </c>
      <c r="B2637" s="2">
        <v>3.3</v>
      </c>
      <c r="D2637" cm="1">
        <f t="array" ref="D2637">AVERAGE(IF(IMDB_Movies_Cleaned!$A$2:$A$3849=A2637,IMDB_Movies_Cleaned!$N$2:$N$3849))</f>
        <v>5</v>
      </c>
    </row>
    <row r="2638" spans="1:4" x14ac:dyDescent="0.25">
      <c r="A2638" s="1" t="s">
        <v>5625</v>
      </c>
      <c r="B2638" s="1">
        <v>6.7</v>
      </c>
      <c r="D2638" cm="1">
        <f t="array" ref="D2638">AVERAGE(IF(IMDB_Movies_Cleaned!$A$2:$A$3849=A2638,IMDB_Movies_Cleaned!$N$2:$N$3849))</f>
        <v>6.7</v>
      </c>
    </row>
    <row r="2639" spans="1:4" x14ac:dyDescent="0.25">
      <c r="A2639" s="1" t="s">
        <v>5325</v>
      </c>
      <c r="B2639" s="1">
        <v>6.8</v>
      </c>
      <c r="D2639" cm="1">
        <f t="array" ref="D2639">AVERAGE(IF(IMDB_Movies_Cleaned!$A$2:$A$3849=A2639,IMDB_Movies_Cleaned!$N$2:$N$3849))</f>
        <v>7</v>
      </c>
    </row>
    <row r="2640" spans="1:4" x14ac:dyDescent="0.25">
      <c r="A2640" s="2" t="s">
        <v>5629</v>
      </c>
      <c r="B2640" s="2">
        <v>6</v>
      </c>
      <c r="D2640" cm="1">
        <f t="array" ref="D2640">AVERAGE(IF(IMDB_Movies_Cleaned!$A$2:$A$3849=A2640,IMDB_Movies_Cleaned!$N$2:$N$3849))</f>
        <v>6.3</v>
      </c>
    </row>
    <row r="2641" spans="1:4" x14ac:dyDescent="0.25">
      <c r="A2641" s="1" t="s">
        <v>5631</v>
      </c>
      <c r="B2641" s="1">
        <v>5.4</v>
      </c>
      <c r="D2641" cm="1">
        <f t="array" ref="D2641">AVERAGE(IF(IMDB_Movies_Cleaned!$A$2:$A$3849=A2641,IMDB_Movies_Cleaned!$N$2:$N$3849))</f>
        <v>5.4</v>
      </c>
    </row>
    <row r="2642" spans="1:4" x14ac:dyDescent="0.25">
      <c r="A2642" s="2" t="s">
        <v>5633</v>
      </c>
      <c r="B2642" s="2">
        <v>4.3</v>
      </c>
      <c r="D2642" cm="1">
        <f t="array" ref="D2642">AVERAGE(IF(IMDB_Movies_Cleaned!$A$2:$A$3849=A2642,IMDB_Movies_Cleaned!$N$2:$N$3849))</f>
        <v>4.3</v>
      </c>
    </row>
    <row r="2643" spans="1:4" x14ac:dyDescent="0.25">
      <c r="A2643" s="1" t="s">
        <v>2185</v>
      </c>
      <c r="B2643" s="1">
        <v>6.2</v>
      </c>
      <c r="D2643" cm="1">
        <f t="array" ref="D2643">AVERAGE(IF(IMDB_Movies_Cleaned!$A$2:$A$3849=A2643,IMDB_Movies_Cleaned!$N$2:$N$3849))</f>
        <v>6.0333333333333323</v>
      </c>
    </row>
    <row r="2644" spans="1:4" x14ac:dyDescent="0.25">
      <c r="A2644" s="2" t="s">
        <v>5636</v>
      </c>
      <c r="B2644" s="2">
        <v>7.7</v>
      </c>
      <c r="D2644" cm="1">
        <f t="array" ref="D2644">AVERAGE(IF(IMDB_Movies_Cleaned!$A$2:$A$3849=A2644,IMDB_Movies_Cleaned!$N$2:$N$3849))</f>
        <v>7.7</v>
      </c>
    </row>
    <row r="2645" spans="1:4" x14ac:dyDescent="0.25">
      <c r="A2645" s="1" t="s">
        <v>188</v>
      </c>
      <c r="B2645" s="1">
        <v>8</v>
      </c>
      <c r="D2645" cm="1">
        <f t="array" ref="D2645">AVERAGE(IF(IMDB_Movies_Cleaned!$A$2:$A$3849=A2645,IMDB_Movies_Cleaned!$N$2:$N$3849))</f>
        <v>6.7111111111111121</v>
      </c>
    </row>
    <row r="2646" spans="1:4" x14ac:dyDescent="0.25">
      <c r="A2646" s="2" t="s">
        <v>2696</v>
      </c>
      <c r="B2646" s="2">
        <v>7.4</v>
      </c>
      <c r="D2646" cm="1">
        <f t="array" ref="D2646">AVERAGE(IF(IMDB_Movies_Cleaned!$A$2:$A$3849=A2646,IMDB_Movies_Cleaned!$N$2:$N$3849))</f>
        <v>6.9</v>
      </c>
    </row>
    <row r="2647" spans="1:4" x14ac:dyDescent="0.25">
      <c r="A2647" s="1" t="s">
        <v>5640</v>
      </c>
      <c r="B2647" s="1">
        <v>5.9</v>
      </c>
      <c r="D2647" cm="1">
        <f t="array" ref="D2647">AVERAGE(IF(IMDB_Movies_Cleaned!$A$2:$A$3849=A2647,IMDB_Movies_Cleaned!$N$2:$N$3849))</f>
        <v>5.9</v>
      </c>
    </row>
    <row r="2648" spans="1:4" x14ac:dyDescent="0.25">
      <c r="A2648" s="2" t="s">
        <v>5643</v>
      </c>
      <c r="B2648" s="2">
        <v>7.8</v>
      </c>
      <c r="D2648" cm="1">
        <f t="array" ref="D2648">AVERAGE(IF(IMDB_Movies_Cleaned!$A$2:$A$3849=A2648,IMDB_Movies_Cleaned!$N$2:$N$3849))</f>
        <v>7.8</v>
      </c>
    </row>
    <row r="2649" spans="1:4" x14ac:dyDescent="0.25">
      <c r="A2649" s="1" t="s">
        <v>2115</v>
      </c>
      <c r="B2649" s="1">
        <v>7.4</v>
      </c>
      <c r="D2649" cm="1">
        <f t="array" ref="D2649">AVERAGE(IF(IMDB_Movies_Cleaned!$A$2:$A$3849=A2649,IMDB_Movies_Cleaned!$N$2:$N$3849))</f>
        <v>6.8000000000000007</v>
      </c>
    </row>
    <row r="2650" spans="1:4" x14ac:dyDescent="0.25">
      <c r="A2650" s="2" t="s">
        <v>3239</v>
      </c>
      <c r="B2650" s="2">
        <v>6.5</v>
      </c>
      <c r="D2650" cm="1">
        <f t="array" ref="D2650">AVERAGE(IF(IMDB_Movies_Cleaned!$A$2:$A$3849=A2650,IMDB_Movies_Cleaned!$N$2:$N$3849))</f>
        <v>5.95</v>
      </c>
    </row>
    <row r="2651" spans="1:4" x14ac:dyDescent="0.25">
      <c r="A2651" s="2" t="s">
        <v>2107</v>
      </c>
      <c r="B2651" s="2">
        <v>7</v>
      </c>
      <c r="D2651" cm="1">
        <f t="array" ref="D2651">AVERAGE(IF(IMDB_Movies_Cleaned!$A$2:$A$3849=A2651,IMDB_Movies_Cleaned!$N$2:$N$3849))</f>
        <v>6.4599999999999991</v>
      </c>
    </row>
    <row r="2652" spans="1:4" x14ac:dyDescent="0.25">
      <c r="A2652" s="2" t="s">
        <v>2609</v>
      </c>
      <c r="B2652" s="2">
        <v>7.6</v>
      </c>
      <c r="D2652" cm="1">
        <f t="array" ref="D2652">AVERAGE(IF(IMDB_Movies_Cleaned!$A$2:$A$3849=A2652,IMDB_Movies_Cleaned!$N$2:$N$3849))</f>
        <v>7.0874999999999995</v>
      </c>
    </row>
    <row r="2653" spans="1:4" x14ac:dyDescent="0.25">
      <c r="A2653" s="1" t="s">
        <v>4604</v>
      </c>
      <c r="B2653" s="1">
        <v>6.9</v>
      </c>
      <c r="D2653" cm="1">
        <f t="array" ref="D2653">AVERAGE(IF(IMDB_Movies_Cleaned!$A$2:$A$3849=A2653,IMDB_Movies_Cleaned!$N$2:$N$3849))</f>
        <v>7</v>
      </c>
    </row>
    <row r="2654" spans="1:4" x14ac:dyDescent="0.25">
      <c r="A2654" s="1" t="s">
        <v>5222</v>
      </c>
      <c r="B2654" s="1">
        <v>5.3</v>
      </c>
      <c r="D2654" cm="1">
        <f t="array" ref="D2654">AVERAGE(IF(IMDB_Movies_Cleaned!$A$2:$A$3849=A2654,IMDB_Movies_Cleaned!$N$2:$N$3849))</f>
        <v>6</v>
      </c>
    </row>
    <row r="2655" spans="1:4" x14ac:dyDescent="0.25">
      <c r="A2655" s="2" t="s">
        <v>5653</v>
      </c>
      <c r="B2655" s="2">
        <v>6.4</v>
      </c>
      <c r="D2655" cm="1">
        <f t="array" ref="D2655">AVERAGE(IF(IMDB_Movies_Cleaned!$A$2:$A$3849=A2655,IMDB_Movies_Cleaned!$N$2:$N$3849))</f>
        <v>6.75</v>
      </c>
    </row>
    <row r="2656" spans="1:4" x14ac:dyDescent="0.25">
      <c r="A2656" s="2" t="s">
        <v>3602</v>
      </c>
      <c r="B2656" s="2">
        <v>7.8</v>
      </c>
      <c r="D2656" cm="1">
        <f t="array" ref="D2656">AVERAGE(IF(IMDB_Movies_Cleaned!$A$2:$A$3849=A2656,IMDB_Movies_Cleaned!$N$2:$N$3849))</f>
        <v>7.42</v>
      </c>
    </row>
    <row r="2657" spans="1:4" x14ac:dyDescent="0.25">
      <c r="A2657" s="1" t="s">
        <v>5656</v>
      </c>
      <c r="B2657" s="1">
        <v>6.7</v>
      </c>
      <c r="D2657" cm="1">
        <f t="array" ref="D2657">AVERAGE(IF(IMDB_Movies_Cleaned!$A$2:$A$3849=A2657,IMDB_Movies_Cleaned!$N$2:$N$3849))</f>
        <v>6.7</v>
      </c>
    </row>
    <row r="2658" spans="1:4" x14ac:dyDescent="0.25">
      <c r="A2658" s="2" t="s">
        <v>1898</v>
      </c>
      <c r="B2658" s="2">
        <v>5.3</v>
      </c>
      <c r="D2658" cm="1">
        <f t="array" ref="D2658">AVERAGE(IF(IMDB_Movies_Cleaned!$A$2:$A$3849=A2658,IMDB_Movies_Cleaned!$N$2:$N$3849))</f>
        <v>5.55</v>
      </c>
    </row>
    <row r="2659" spans="1:4" x14ac:dyDescent="0.25">
      <c r="A2659" s="1" t="s">
        <v>3600</v>
      </c>
      <c r="B2659" s="1">
        <v>6.3</v>
      </c>
      <c r="D2659" cm="1">
        <f t="array" ref="D2659">AVERAGE(IF(IMDB_Movies_Cleaned!$A$2:$A$3849=A2659,IMDB_Movies_Cleaned!$N$2:$N$3849))</f>
        <v>7.2</v>
      </c>
    </row>
    <row r="2660" spans="1:4" x14ac:dyDescent="0.25">
      <c r="A2660" s="2" t="s">
        <v>2158</v>
      </c>
      <c r="B2660" s="2">
        <v>7</v>
      </c>
      <c r="D2660" cm="1">
        <f t="array" ref="D2660">AVERAGE(IF(IMDB_Movies_Cleaned!$A$2:$A$3849=A2660,IMDB_Movies_Cleaned!$N$2:$N$3849))</f>
        <v>5.5600000000000005</v>
      </c>
    </row>
    <row r="2661" spans="1:4" x14ac:dyDescent="0.25">
      <c r="A2661" s="2" t="s">
        <v>2542</v>
      </c>
      <c r="B2661" s="2">
        <v>6.6</v>
      </c>
      <c r="D2661" cm="1">
        <f t="array" ref="D2661">AVERAGE(IF(IMDB_Movies_Cleaned!$A$2:$A$3849=A2661,IMDB_Movies_Cleaned!$N$2:$N$3849))</f>
        <v>6.85</v>
      </c>
    </row>
    <row r="2662" spans="1:4" x14ac:dyDescent="0.25">
      <c r="A2662" s="1" t="s">
        <v>398</v>
      </c>
      <c r="B2662" s="1">
        <v>8.4</v>
      </c>
      <c r="D2662" cm="1">
        <f t="array" ref="D2662">AVERAGE(IF(IMDB_Movies_Cleaned!$A$2:$A$3849=A2662,IMDB_Movies_Cleaned!$N$2:$N$3849))</f>
        <v>6.7666666666666666</v>
      </c>
    </row>
    <row r="2663" spans="1:4" x14ac:dyDescent="0.25">
      <c r="A2663" s="1" t="s">
        <v>5665</v>
      </c>
      <c r="B2663" s="1">
        <v>5.4</v>
      </c>
      <c r="D2663" cm="1">
        <f t="array" ref="D2663">AVERAGE(IF(IMDB_Movies_Cleaned!$A$2:$A$3849=A2663,IMDB_Movies_Cleaned!$N$2:$N$3849))</f>
        <v>5.4</v>
      </c>
    </row>
    <row r="2664" spans="1:4" x14ac:dyDescent="0.25">
      <c r="A2664" s="2" t="s">
        <v>2561</v>
      </c>
      <c r="B2664" s="2">
        <v>7.8</v>
      </c>
      <c r="D2664" cm="1">
        <f t="array" ref="D2664">AVERAGE(IF(IMDB_Movies_Cleaned!$A$2:$A$3849=A2664,IMDB_Movies_Cleaned!$N$2:$N$3849))</f>
        <v>7.75</v>
      </c>
    </row>
    <row r="2665" spans="1:4" x14ac:dyDescent="0.25">
      <c r="A2665" s="1" t="s">
        <v>1009</v>
      </c>
      <c r="B2665" s="1">
        <v>7.6</v>
      </c>
      <c r="D2665" cm="1">
        <f t="array" ref="D2665">AVERAGE(IF(IMDB_Movies_Cleaned!$A$2:$A$3849=A2665,IMDB_Movies_Cleaned!$N$2:$N$3849))</f>
        <v>7.5250000000000004</v>
      </c>
    </row>
    <row r="2666" spans="1:4" x14ac:dyDescent="0.25">
      <c r="A2666" s="2" t="s">
        <v>5670</v>
      </c>
      <c r="B2666" s="2">
        <v>6.6</v>
      </c>
      <c r="D2666" cm="1">
        <f t="array" ref="D2666">AVERAGE(IF(IMDB_Movies_Cleaned!$A$2:$A$3849=A2666,IMDB_Movies_Cleaned!$N$2:$N$3849))</f>
        <v>6.6</v>
      </c>
    </row>
    <row r="2667" spans="1:4" x14ac:dyDescent="0.25">
      <c r="A2667" s="1" t="s">
        <v>5672</v>
      </c>
      <c r="B2667" s="1">
        <v>6.4</v>
      </c>
      <c r="D2667" cm="1">
        <f t="array" ref="D2667">AVERAGE(IF(IMDB_Movies_Cleaned!$A$2:$A$3849=A2667,IMDB_Movies_Cleaned!$N$2:$N$3849))</f>
        <v>6.4</v>
      </c>
    </row>
    <row r="2668" spans="1:4" x14ac:dyDescent="0.25">
      <c r="A2668" s="2" t="s">
        <v>5675</v>
      </c>
      <c r="B2668" s="2">
        <v>7</v>
      </c>
      <c r="D2668" cm="1">
        <f t="array" ref="D2668">AVERAGE(IF(IMDB_Movies_Cleaned!$A$2:$A$3849=A2668,IMDB_Movies_Cleaned!$N$2:$N$3849))</f>
        <v>7</v>
      </c>
    </row>
    <row r="2669" spans="1:4" x14ac:dyDescent="0.25">
      <c r="A2669" s="1" t="s">
        <v>5677</v>
      </c>
      <c r="B2669" s="1">
        <v>5.7</v>
      </c>
      <c r="D2669" cm="1">
        <f t="array" ref="D2669">AVERAGE(IF(IMDB_Movies_Cleaned!$A$2:$A$3849=A2669,IMDB_Movies_Cleaned!$N$2:$N$3849))</f>
        <v>5.7</v>
      </c>
    </row>
    <row r="2670" spans="1:4" x14ac:dyDescent="0.25">
      <c r="A2670" s="2" t="s">
        <v>5679</v>
      </c>
      <c r="B2670" s="2">
        <v>5.9</v>
      </c>
      <c r="D2670" cm="1">
        <f t="array" ref="D2670">AVERAGE(IF(IMDB_Movies_Cleaned!$A$2:$A$3849=A2670,IMDB_Movies_Cleaned!$N$2:$N$3849))</f>
        <v>6.1</v>
      </c>
    </row>
    <row r="2671" spans="1:4" x14ac:dyDescent="0.25">
      <c r="A2671" s="1" t="s">
        <v>4666</v>
      </c>
      <c r="B2671" s="1">
        <v>6.3</v>
      </c>
      <c r="D2671" cm="1">
        <f t="array" ref="D2671">AVERAGE(IF(IMDB_Movies_Cleaned!$A$2:$A$3849=A2671,IMDB_Movies_Cleaned!$N$2:$N$3849))</f>
        <v>7.1333333333333329</v>
      </c>
    </row>
    <row r="2672" spans="1:4" x14ac:dyDescent="0.25">
      <c r="A2672" s="2" t="s">
        <v>1929</v>
      </c>
      <c r="B2672" s="2">
        <v>6.3</v>
      </c>
      <c r="D2672" cm="1">
        <f t="array" ref="D2672">AVERAGE(IF(IMDB_Movies_Cleaned!$A$2:$A$3849=A2672,IMDB_Movies_Cleaned!$N$2:$N$3849))</f>
        <v>6.9999999999999982</v>
      </c>
    </row>
    <row r="2673" spans="1:4" x14ac:dyDescent="0.25">
      <c r="A2673" s="1" t="s">
        <v>1941</v>
      </c>
      <c r="B2673" s="1">
        <v>6.2</v>
      </c>
      <c r="D2673" cm="1">
        <f t="array" ref="D2673">AVERAGE(IF(IMDB_Movies_Cleaned!$A$2:$A$3849=A2673,IMDB_Movies_Cleaned!$N$2:$N$3849))</f>
        <v>5.95</v>
      </c>
    </row>
    <row r="2674" spans="1:4" x14ac:dyDescent="0.25">
      <c r="A2674" s="2" t="s">
        <v>5073</v>
      </c>
      <c r="B2674" s="2">
        <v>2.1</v>
      </c>
      <c r="D2674" cm="1">
        <f t="array" ref="D2674">AVERAGE(IF(IMDB_Movies_Cleaned!$A$2:$A$3849=A2674,IMDB_Movies_Cleaned!$N$2:$N$3849))</f>
        <v>4.3999999999999995</v>
      </c>
    </row>
    <row r="2675" spans="1:4" x14ac:dyDescent="0.25">
      <c r="A2675" s="1" t="s">
        <v>2385</v>
      </c>
      <c r="B2675" s="1">
        <v>5</v>
      </c>
      <c r="D2675" cm="1">
        <f t="array" ref="D2675">AVERAGE(IF(IMDB_Movies_Cleaned!$A$2:$A$3849=A2675,IMDB_Movies_Cleaned!$N$2:$N$3849))</f>
        <v>6.7333333333333334</v>
      </c>
    </row>
    <row r="2676" spans="1:4" x14ac:dyDescent="0.25">
      <c r="A2676" s="2" t="s">
        <v>5687</v>
      </c>
      <c r="B2676" s="2">
        <v>5.3</v>
      </c>
      <c r="D2676" cm="1">
        <f t="array" ref="D2676">AVERAGE(IF(IMDB_Movies_Cleaned!$A$2:$A$3849=A2676,IMDB_Movies_Cleaned!$N$2:$N$3849))</f>
        <v>6.6333333333333329</v>
      </c>
    </row>
    <row r="2677" spans="1:4" x14ac:dyDescent="0.25">
      <c r="A2677" s="1" t="s">
        <v>3873</v>
      </c>
      <c r="B2677" s="1">
        <v>7.1</v>
      </c>
      <c r="D2677" cm="1">
        <f t="array" ref="D2677">AVERAGE(IF(IMDB_Movies_Cleaned!$A$2:$A$3849=A2677,IMDB_Movies_Cleaned!$N$2:$N$3849))</f>
        <v>6.75</v>
      </c>
    </row>
    <row r="2678" spans="1:4" x14ac:dyDescent="0.25">
      <c r="A2678" s="2" t="s">
        <v>5690</v>
      </c>
      <c r="B2678" s="2">
        <v>7</v>
      </c>
      <c r="D2678" cm="1">
        <f t="array" ref="D2678">AVERAGE(IF(IMDB_Movies_Cleaned!$A$2:$A$3849=A2678,IMDB_Movies_Cleaned!$N$2:$N$3849))</f>
        <v>7</v>
      </c>
    </row>
    <row r="2679" spans="1:4" x14ac:dyDescent="0.25">
      <c r="A2679" s="1" t="s">
        <v>3111</v>
      </c>
      <c r="B2679" s="1">
        <v>7</v>
      </c>
      <c r="D2679" cm="1">
        <f t="array" ref="D2679">AVERAGE(IF(IMDB_Movies_Cleaned!$A$2:$A$3849=A2679,IMDB_Movies_Cleaned!$N$2:$N$3849))</f>
        <v>7</v>
      </c>
    </row>
    <row r="2680" spans="1:4" x14ac:dyDescent="0.25">
      <c r="A2680" s="1" t="s">
        <v>5694</v>
      </c>
      <c r="B2680" s="1">
        <v>7.1</v>
      </c>
      <c r="D2680" cm="1">
        <f t="array" ref="D2680">AVERAGE(IF(IMDB_Movies_Cleaned!$A$2:$A$3849=A2680,IMDB_Movies_Cleaned!$N$2:$N$3849))</f>
        <v>7.1</v>
      </c>
    </row>
    <row r="2681" spans="1:4" x14ac:dyDescent="0.25">
      <c r="A2681" s="2" t="s">
        <v>5696</v>
      </c>
      <c r="B2681" s="2">
        <v>7</v>
      </c>
      <c r="D2681" cm="1">
        <f t="array" ref="D2681">AVERAGE(IF(IMDB_Movies_Cleaned!$A$2:$A$3849=A2681,IMDB_Movies_Cleaned!$N$2:$N$3849))</f>
        <v>7</v>
      </c>
    </row>
    <row r="2682" spans="1:4" x14ac:dyDescent="0.25">
      <c r="A2682" s="1" t="s">
        <v>5698</v>
      </c>
      <c r="B2682" s="1">
        <v>7.7</v>
      </c>
      <c r="D2682" cm="1">
        <f t="array" ref="D2682">AVERAGE(IF(IMDB_Movies_Cleaned!$A$2:$A$3849=A2682,IMDB_Movies_Cleaned!$N$2:$N$3849))</f>
        <v>7.7</v>
      </c>
    </row>
    <row r="2683" spans="1:4" x14ac:dyDescent="0.25">
      <c r="A2683" s="2" t="s">
        <v>5701</v>
      </c>
      <c r="B2683" s="2">
        <v>7.1</v>
      </c>
      <c r="D2683" cm="1">
        <f t="array" ref="D2683">AVERAGE(IF(IMDB_Movies_Cleaned!$A$2:$A$3849=A2683,IMDB_Movies_Cleaned!$N$2:$N$3849))</f>
        <v>7.1</v>
      </c>
    </row>
    <row r="2684" spans="1:4" x14ac:dyDescent="0.25">
      <c r="A2684" s="1" t="s">
        <v>5703</v>
      </c>
      <c r="B2684" s="1">
        <v>6.8</v>
      </c>
      <c r="D2684" cm="1">
        <f t="array" ref="D2684">AVERAGE(IF(IMDB_Movies_Cleaned!$A$2:$A$3849=A2684,IMDB_Movies_Cleaned!$N$2:$N$3849))</f>
        <v>7.6333333333333329</v>
      </c>
    </row>
    <row r="2685" spans="1:4" x14ac:dyDescent="0.25">
      <c r="A2685" s="2" t="s">
        <v>3142</v>
      </c>
      <c r="B2685" s="2">
        <v>7.5</v>
      </c>
      <c r="D2685" cm="1">
        <f t="array" ref="D2685">AVERAGE(IF(IMDB_Movies_Cleaned!$A$2:$A$3849=A2685,IMDB_Movies_Cleaned!$N$2:$N$3849))</f>
        <v>6.8999999999999995</v>
      </c>
    </row>
    <row r="2686" spans="1:4" x14ac:dyDescent="0.25">
      <c r="A2686" s="1" t="s">
        <v>5708</v>
      </c>
      <c r="B2686" s="1">
        <v>6.3</v>
      </c>
      <c r="D2686" cm="1">
        <f t="array" ref="D2686">AVERAGE(IF(IMDB_Movies_Cleaned!$A$2:$A$3849=A2686,IMDB_Movies_Cleaned!$N$2:$N$3849))</f>
        <v>6.3</v>
      </c>
    </row>
    <row r="2687" spans="1:4" x14ac:dyDescent="0.25">
      <c r="A2687" s="2" t="s">
        <v>5711</v>
      </c>
      <c r="B2687" s="2">
        <v>7.3</v>
      </c>
      <c r="D2687" cm="1">
        <f t="array" ref="D2687">AVERAGE(IF(IMDB_Movies_Cleaned!$A$2:$A$3849=A2687,IMDB_Movies_Cleaned!$N$2:$N$3849))</f>
        <v>7.3</v>
      </c>
    </row>
    <row r="2688" spans="1:4" x14ac:dyDescent="0.25">
      <c r="A2688" s="1" t="s">
        <v>2374</v>
      </c>
      <c r="B2688" s="1">
        <v>6.8</v>
      </c>
      <c r="D2688" cm="1">
        <f t="array" ref="D2688">AVERAGE(IF(IMDB_Movies_Cleaned!$A$2:$A$3849=A2688,IMDB_Movies_Cleaned!$N$2:$N$3849))</f>
        <v>6.7624999999999993</v>
      </c>
    </row>
    <row r="2689" spans="1:4" x14ac:dyDescent="0.25">
      <c r="A2689" s="2" t="s">
        <v>5716</v>
      </c>
      <c r="B2689" s="2">
        <v>7.2</v>
      </c>
      <c r="D2689" cm="1">
        <f t="array" ref="D2689">AVERAGE(IF(IMDB_Movies_Cleaned!$A$2:$A$3849=A2689,IMDB_Movies_Cleaned!$N$2:$N$3849))</f>
        <v>7.2</v>
      </c>
    </row>
    <row r="2690" spans="1:4" x14ac:dyDescent="0.25">
      <c r="A2690" s="1" t="s">
        <v>132</v>
      </c>
      <c r="B2690" s="1">
        <v>6.4</v>
      </c>
      <c r="D2690" cm="1">
        <f t="array" ref="D2690">AVERAGE(IF(IMDB_Movies_Cleaned!$A$2:$A$3849=A2690,IMDB_Movies_Cleaned!$N$2:$N$3849))</f>
        <v>7</v>
      </c>
    </row>
    <row r="2691" spans="1:4" x14ac:dyDescent="0.25">
      <c r="A2691" s="2" t="s">
        <v>4275</v>
      </c>
      <c r="B2691" s="2">
        <v>6</v>
      </c>
      <c r="D2691" cm="1">
        <f t="array" ref="D2691">AVERAGE(IF(IMDB_Movies_Cleaned!$A$2:$A$3849=A2691,IMDB_Movies_Cleaned!$N$2:$N$3849))</f>
        <v>6.5250000000000004</v>
      </c>
    </row>
    <row r="2692" spans="1:4" x14ac:dyDescent="0.25">
      <c r="A2692" s="1" t="s">
        <v>5032</v>
      </c>
      <c r="B2692" s="1">
        <v>6.4</v>
      </c>
      <c r="D2692" cm="1">
        <f t="array" ref="D2692">AVERAGE(IF(IMDB_Movies_Cleaned!$A$2:$A$3849=A2692,IMDB_Movies_Cleaned!$N$2:$N$3849))</f>
        <v>7</v>
      </c>
    </row>
    <row r="2693" spans="1:4" x14ac:dyDescent="0.25">
      <c r="A2693" s="1" t="s">
        <v>5721</v>
      </c>
      <c r="B2693" s="1">
        <v>7.5</v>
      </c>
      <c r="D2693" cm="1">
        <f t="array" ref="D2693">AVERAGE(IF(IMDB_Movies_Cleaned!$A$2:$A$3849=A2693,IMDB_Movies_Cleaned!$N$2:$N$3849))</f>
        <v>7.45</v>
      </c>
    </row>
    <row r="2694" spans="1:4" x14ac:dyDescent="0.25">
      <c r="A2694" s="2" t="s">
        <v>5723</v>
      </c>
      <c r="B2694" s="2">
        <v>7.1</v>
      </c>
      <c r="D2694" cm="1">
        <f t="array" ref="D2694">AVERAGE(IF(IMDB_Movies_Cleaned!$A$2:$A$3849=A2694,IMDB_Movies_Cleaned!$N$2:$N$3849))</f>
        <v>7.1</v>
      </c>
    </row>
    <row r="2695" spans="1:4" x14ac:dyDescent="0.25">
      <c r="A2695" s="1" t="s">
        <v>5727</v>
      </c>
      <c r="B2695" s="1">
        <v>4.5999999999999996</v>
      </c>
      <c r="D2695" cm="1">
        <f t="array" ref="D2695">AVERAGE(IF(IMDB_Movies_Cleaned!$A$2:$A$3849=A2695,IMDB_Movies_Cleaned!$N$2:$N$3849))</f>
        <v>4.5999999999999996</v>
      </c>
    </row>
    <row r="2696" spans="1:4" x14ac:dyDescent="0.25">
      <c r="A2696" s="2" t="s">
        <v>5729</v>
      </c>
      <c r="B2696" s="2">
        <v>7.7</v>
      </c>
      <c r="D2696" cm="1">
        <f t="array" ref="D2696">AVERAGE(IF(IMDB_Movies_Cleaned!$A$2:$A$3849=A2696,IMDB_Movies_Cleaned!$N$2:$N$3849))</f>
        <v>7.7</v>
      </c>
    </row>
    <row r="2697" spans="1:4" x14ac:dyDescent="0.25">
      <c r="A2697" s="1" t="s">
        <v>638</v>
      </c>
      <c r="B2697" s="1">
        <v>6.7</v>
      </c>
      <c r="D2697" cm="1">
        <f t="array" ref="D2697">AVERAGE(IF(IMDB_Movies_Cleaned!$A$2:$A$3849=A2697,IMDB_Movies_Cleaned!$N$2:$N$3849))</f>
        <v>6.7249999999999996</v>
      </c>
    </row>
    <row r="2698" spans="1:4" x14ac:dyDescent="0.25">
      <c r="A2698" s="2" t="s">
        <v>1073</v>
      </c>
      <c r="B2698" s="2">
        <v>5.6</v>
      </c>
      <c r="D2698" cm="1">
        <f t="array" ref="D2698">AVERAGE(IF(IMDB_Movies_Cleaned!$A$2:$A$3849=A2698,IMDB_Movies_Cleaned!$N$2:$N$3849))</f>
        <v>5.7466666666666661</v>
      </c>
    </row>
    <row r="2699" spans="1:4" x14ac:dyDescent="0.25">
      <c r="A2699" s="2" t="s">
        <v>5734</v>
      </c>
      <c r="B2699" s="2">
        <v>7.5</v>
      </c>
      <c r="D2699" cm="1">
        <f t="array" ref="D2699">AVERAGE(IF(IMDB_Movies_Cleaned!$A$2:$A$3849=A2699,IMDB_Movies_Cleaned!$N$2:$N$3849))</f>
        <v>7.5</v>
      </c>
    </row>
    <row r="2700" spans="1:4" x14ac:dyDescent="0.25">
      <c r="A2700" s="1" t="s">
        <v>1650</v>
      </c>
      <c r="B2700" s="1">
        <v>5.8</v>
      </c>
      <c r="D2700" cm="1">
        <f t="array" ref="D2700">AVERAGE(IF(IMDB_Movies_Cleaned!$A$2:$A$3849=A2700,IMDB_Movies_Cleaned!$N$2:$N$3849))</f>
        <v>6.625</v>
      </c>
    </row>
    <row r="2701" spans="1:4" x14ac:dyDescent="0.25">
      <c r="A2701" s="2" t="s">
        <v>690</v>
      </c>
      <c r="B2701" s="2">
        <v>8.3000000000000007</v>
      </c>
      <c r="D2701" cm="1">
        <f t="array" ref="D2701">AVERAGE(IF(IMDB_Movies_Cleaned!$A$2:$A$3849=A2701,IMDB_Movies_Cleaned!$N$2:$N$3849))</f>
        <v>7.1142857142857139</v>
      </c>
    </row>
    <row r="2702" spans="1:4" x14ac:dyDescent="0.25">
      <c r="A2702" s="2" t="s">
        <v>5313</v>
      </c>
      <c r="B2702" s="2">
        <v>6.6</v>
      </c>
      <c r="D2702" cm="1">
        <f t="array" ref="D2702">AVERAGE(IF(IMDB_Movies_Cleaned!$A$2:$A$3849=A2702,IMDB_Movies_Cleaned!$N$2:$N$3849))</f>
        <v>5.6</v>
      </c>
    </row>
    <row r="2703" spans="1:4" x14ac:dyDescent="0.25">
      <c r="A2703" s="1" t="s">
        <v>5739</v>
      </c>
      <c r="B2703" s="1">
        <v>7.5</v>
      </c>
      <c r="D2703" cm="1">
        <f t="array" ref="D2703">AVERAGE(IF(IMDB_Movies_Cleaned!$A$2:$A$3849=A2703,IMDB_Movies_Cleaned!$N$2:$N$3849))</f>
        <v>8.1</v>
      </c>
    </row>
    <row r="2704" spans="1:4" x14ac:dyDescent="0.25">
      <c r="A2704" s="2" t="s">
        <v>1419</v>
      </c>
      <c r="B2704" s="2">
        <v>7.2</v>
      </c>
      <c r="D2704" cm="1">
        <f t="array" ref="D2704">AVERAGE(IF(IMDB_Movies_Cleaned!$A$2:$A$3849=A2704,IMDB_Movies_Cleaned!$N$2:$N$3849))</f>
        <v>6.3999999999999995</v>
      </c>
    </row>
    <row r="2705" spans="1:4" x14ac:dyDescent="0.25">
      <c r="A2705" s="1" t="s">
        <v>762</v>
      </c>
      <c r="B2705" s="1">
        <v>8.6999999999999993</v>
      </c>
      <c r="D2705" cm="1">
        <f t="array" ref="D2705">AVERAGE(IF(IMDB_Movies_Cleaned!$A$2:$A$3849=A2705,IMDB_Movies_Cleaned!$N$2:$N$3849))</f>
        <v>7.4</v>
      </c>
    </row>
    <row r="2706" spans="1:4" x14ac:dyDescent="0.25">
      <c r="A2706" s="2" t="s">
        <v>5744</v>
      </c>
      <c r="B2706" s="2">
        <v>6</v>
      </c>
      <c r="D2706" cm="1">
        <f t="array" ref="D2706">AVERAGE(IF(IMDB_Movies_Cleaned!$A$2:$A$3849=A2706,IMDB_Movies_Cleaned!$N$2:$N$3849))</f>
        <v>6</v>
      </c>
    </row>
    <row r="2707" spans="1:4" x14ac:dyDescent="0.25">
      <c r="A2707" s="1" t="s">
        <v>3906</v>
      </c>
      <c r="B2707" s="1">
        <v>8</v>
      </c>
      <c r="D2707" cm="1">
        <f t="array" ref="D2707">AVERAGE(IF(IMDB_Movies_Cleaned!$A$2:$A$3849=A2707,IMDB_Movies_Cleaned!$N$2:$N$3849))</f>
        <v>8</v>
      </c>
    </row>
    <row r="2708" spans="1:4" x14ac:dyDescent="0.25">
      <c r="A2708" s="1" t="s">
        <v>1957</v>
      </c>
      <c r="B2708" s="1">
        <v>4.5</v>
      </c>
      <c r="D2708" cm="1">
        <f t="array" ref="D2708">AVERAGE(IF(IMDB_Movies_Cleaned!$A$2:$A$3849=A2708,IMDB_Movies_Cleaned!$N$2:$N$3849))</f>
        <v>6.166666666666667</v>
      </c>
    </row>
    <row r="2709" spans="1:4" x14ac:dyDescent="0.25">
      <c r="A2709" s="2" t="s">
        <v>2000</v>
      </c>
      <c r="B2709" s="2">
        <v>7.9</v>
      </c>
      <c r="D2709" cm="1">
        <f t="array" ref="D2709">AVERAGE(IF(IMDB_Movies_Cleaned!$A$2:$A$3849=A2709,IMDB_Movies_Cleaned!$N$2:$N$3849))</f>
        <v>7.1714285714285708</v>
      </c>
    </row>
    <row r="2710" spans="1:4" x14ac:dyDescent="0.25">
      <c r="A2710" s="2" t="s">
        <v>3136</v>
      </c>
      <c r="B2710" s="2">
        <v>7.5</v>
      </c>
      <c r="D2710" cm="1">
        <f t="array" ref="D2710">AVERAGE(IF(IMDB_Movies_Cleaned!$A$2:$A$3849=A2710,IMDB_Movies_Cleaned!$N$2:$N$3849))</f>
        <v>6.6999999999999993</v>
      </c>
    </row>
    <row r="2711" spans="1:4" x14ac:dyDescent="0.25">
      <c r="A2711" s="1" t="s">
        <v>5753</v>
      </c>
      <c r="B2711" s="1">
        <v>6.8</v>
      </c>
      <c r="D2711" cm="1">
        <f t="array" ref="D2711">AVERAGE(IF(IMDB_Movies_Cleaned!$A$2:$A$3849=A2711,IMDB_Movies_Cleaned!$N$2:$N$3849))</f>
        <v>6.8</v>
      </c>
    </row>
    <row r="2712" spans="1:4" x14ac:dyDescent="0.25">
      <c r="A2712" s="1" t="s">
        <v>5756</v>
      </c>
      <c r="B2712" s="1">
        <v>7.2</v>
      </c>
      <c r="D2712" cm="1">
        <f t="array" ref="D2712">AVERAGE(IF(IMDB_Movies_Cleaned!$A$2:$A$3849=A2712,IMDB_Movies_Cleaned!$N$2:$N$3849))</f>
        <v>7.2</v>
      </c>
    </row>
    <row r="2713" spans="1:4" x14ac:dyDescent="0.25">
      <c r="A2713" s="1" t="s">
        <v>706</v>
      </c>
      <c r="B2713" s="1">
        <v>7.1</v>
      </c>
      <c r="D2713" cm="1">
        <f t="array" ref="D2713">AVERAGE(IF(IMDB_Movies_Cleaned!$A$2:$A$3849=A2713,IMDB_Movies_Cleaned!$N$2:$N$3849))</f>
        <v>6.3416666666666659</v>
      </c>
    </row>
    <row r="2714" spans="1:4" x14ac:dyDescent="0.25">
      <c r="A2714" s="2" t="s">
        <v>1320</v>
      </c>
      <c r="B2714" s="2">
        <v>7.4</v>
      </c>
      <c r="D2714" cm="1">
        <f t="array" ref="D2714">AVERAGE(IF(IMDB_Movies_Cleaned!$A$2:$A$3849=A2714,IMDB_Movies_Cleaned!$N$2:$N$3849))</f>
        <v>5.9625000000000004</v>
      </c>
    </row>
    <row r="2715" spans="1:4" x14ac:dyDescent="0.25">
      <c r="A2715" s="1" t="s">
        <v>3537</v>
      </c>
      <c r="B2715" s="1">
        <v>7.6</v>
      </c>
      <c r="D2715" cm="1">
        <f t="array" ref="D2715">AVERAGE(IF(IMDB_Movies_Cleaned!$A$2:$A$3849=A2715,IMDB_Movies_Cleaned!$N$2:$N$3849))</f>
        <v>7.25</v>
      </c>
    </row>
    <row r="2716" spans="1:4" x14ac:dyDescent="0.25">
      <c r="A2716" s="2" t="s">
        <v>2779</v>
      </c>
      <c r="B2716" s="2">
        <v>6.9</v>
      </c>
      <c r="D2716" cm="1">
        <f t="array" ref="D2716">AVERAGE(IF(IMDB_Movies_Cleaned!$A$2:$A$3849=A2716,IMDB_Movies_Cleaned!$N$2:$N$3849))</f>
        <v>5.2666666666666666</v>
      </c>
    </row>
    <row r="2717" spans="1:4" x14ac:dyDescent="0.25">
      <c r="A2717" s="1" t="s">
        <v>4973</v>
      </c>
      <c r="B2717" s="1">
        <v>6</v>
      </c>
      <c r="D2717" cm="1">
        <f t="array" ref="D2717">AVERAGE(IF(IMDB_Movies_Cleaned!$A$2:$A$3849=A2717,IMDB_Movies_Cleaned!$N$2:$N$3849))</f>
        <v>5.8</v>
      </c>
    </row>
    <row r="2718" spans="1:4" x14ac:dyDescent="0.25">
      <c r="A2718" s="1" t="s">
        <v>5210</v>
      </c>
      <c r="B2718" s="1">
        <v>7.3</v>
      </c>
      <c r="D2718" cm="1">
        <f t="array" ref="D2718">AVERAGE(IF(IMDB_Movies_Cleaned!$A$2:$A$3849=A2718,IMDB_Movies_Cleaned!$N$2:$N$3849))</f>
        <v>7.1333333333333329</v>
      </c>
    </row>
    <row r="2719" spans="1:4" x14ac:dyDescent="0.25">
      <c r="A2719" s="2" t="s">
        <v>5766</v>
      </c>
      <c r="B2719" s="2">
        <v>4.5999999999999996</v>
      </c>
      <c r="D2719" cm="1">
        <f t="array" ref="D2719">AVERAGE(IF(IMDB_Movies_Cleaned!$A$2:$A$3849=A2719,IMDB_Movies_Cleaned!$N$2:$N$3849))</f>
        <v>4.5999999999999996</v>
      </c>
    </row>
    <row r="2720" spans="1:4" x14ac:dyDescent="0.25">
      <c r="A2720" s="1" t="s">
        <v>1160</v>
      </c>
      <c r="B2720" s="1">
        <v>6</v>
      </c>
      <c r="D2720" cm="1">
        <f t="array" ref="D2720">AVERAGE(IF(IMDB_Movies_Cleaned!$A$2:$A$3849=A2720,IMDB_Movies_Cleaned!$N$2:$N$3849))</f>
        <v>6.6</v>
      </c>
    </row>
    <row r="2721" spans="1:4" x14ac:dyDescent="0.25">
      <c r="A2721" s="1" t="s">
        <v>3308</v>
      </c>
      <c r="B2721" s="1">
        <v>5.5</v>
      </c>
      <c r="D2721" cm="1">
        <f t="array" ref="D2721">AVERAGE(IF(IMDB_Movies_Cleaned!$A$2:$A$3849=A2721,IMDB_Movies_Cleaned!$N$2:$N$3849))</f>
        <v>6.8</v>
      </c>
    </row>
    <row r="2722" spans="1:4" x14ac:dyDescent="0.25">
      <c r="A2722" s="2" t="s">
        <v>5772</v>
      </c>
      <c r="B2722" s="2">
        <v>7.5</v>
      </c>
      <c r="D2722" cm="1">
        <f t="array" ref="D2722">AVERAGE(IF(IMDB_Movies_Cleaned!$A$2:$A$3849=A2722,IMDB_Movies_Cleaned!$N$2:$N$3849))</f>
        <v>7.5</v>
      </c>
    </row>
    <row r="2723" spans="1:4" x14ac:dyDescent="0.25">
      <c r="A2723" s="2" t="s">
        <v>5774</v>
      </c>
      <c r="B2723" s="2">
        <v>6.3</v>
      </c>
      <c r="D2723" cm="1">
        <f t="array" ref="D2723">AVERAGE(IF(IMDB_Movies_Cleaned!$A$2:$A$3849=A2723,IMDB_Movies_Cleaned!$N$2:$N$3849))</f>
        <v>6.3</v>
      </c>
    </row>
    <row r="2724" spans="1:4" x14ac:dyDescent="0.25">
      <c r="A2724" s="1" t="s">
        <v>2794</v>
      </c>
      <c r="B2724" s="1">
        <v>5.0999999999999996</v>
      </c>
      <c r="D2724" cm="1">
        <f t="array" ref="D2724">AVERAGE(IF(IMDB_Movies_Cleaned!$A$2:$A$3849=A2724,IMDB_Movies_Cleaned!$N$2:$N$3849))</f>
        <v>5.2666666666666666</v>
      </c>
    </row>
    <row r="2725" spans="1:4" x14ac:dyDescent="0.25">
      <c r="A2725" s="2" t="s">
        <v>5777</v>
      </c>
      <c r="B2725" s="2">
        <v>6.8</v>
      </c>
      <c r="D2725" cm="1">
        <f t="array" ref="D2725">AVERAGE(IF(IMDB_Movies_Cleaned!$A$2:$A$3849=A2725,IMDB_Movies_Cleaned!$N$2:$N$3849))</f>
        <v>6.8</v>
      </c>
    </row>
    <row r="2726" spans="1:4" x14ac:dyDescent="0.25">
      <c r="A2726" s="1" t="s">
        <v>5779</v>
      </c>
      <c r="B2726" s="1">
        <v>5.3</v>
      </c>
      <c r="D2726" cm="1">
        <f t="array" ref="D2726">AVERAGE(IF(IMDB_Movies_Cleaned!$A$2:$A$3849=A2726,IMDB_Movies_Cleaned!$N$2:$N$3849))</f>
        <v>5.3</v>
      </c>
    </row>
    <row r="2727" spans="1:4" x14ac:dyDescent="0.25">
      <c r="A2727" s="2" t="s">
        <v>4170</v>
      </c>
      <c r="B2727" s="2">
        <v>7.3</v>
      </c>
      <c r="D2727" cm="1">
        <f t="array" ref="D2727">AVERAGE(IF(IMDB_Movies_Cleaned!$A$2:$A$3849=A2727,IMDB_Movies_Cleaned!$N$2:$N$3849))</f>
        <v>7.3</v>
      </c>
    </row>
    <row r="2728" spans="1:4" x14ac:dyDescent="0.25">
      <c r="A2728" s="1" t="s">
        <v>5782</v>
      </c>
      <c r="B2728" s="1">
        <v>7.3</v>
      </c>
      <c r="D2728" cm="1">
        <f t="array" ref="D2728">AVERAGE(IF(IMDB_Movies_Cleaned!$A$2:$A$3849=A2728,IMDB_Movies_Cleaned!$N$2:$N$3849))</f>
        <v>7.15</v>
      </c>
    </row>
    <row r="2729" spans="1:4" x14ac:dyDescent="0.25">
      <c r="A2729" s="2" t="s">
        <v>604</v>
      </c>
      <c r="B2729" s="2">
        <v>7.1</v>
      </c>
      <c r="D2729" cm="1">
        <f t="array" ref="D2729">AVERAGE(IF(IMDB_Movies_Cleaned!$A$2:$A$3849=A2729,IMDB_Movies_Cleaned!$N$2:$N$3849))</f>
        <v>6.56</v>
      </c>
    </row>
    <row r="2730" spans="1:4" x14ac:dyDescent="0.25">
      <c r="A2730" s="1" t="s">
        <v>44</v>
      </c>
      <c r="B2730" s="1">
        <v>7.6</v>
      </c>
      <c r="D2730" cm="1">
        <f t="array" ref="D2730">AVERAGE(IF(IMDB_Movies_Cleaned!$A$2:$A$3849=A2730,IMDB_Movies_Cleaned!$N$2:$N$3849))</f>
        <v>6.8500000000000005</v>
      </c>
    </row>
    <row r="2731" spans="1:4" x14ac:dyDescent="0.25">
      <c r="A2731" s="2" t="s">
        <v>5787</v>
      </c>
      <c r="B2731" s="2">
        <v>5.3</v>
      </c>
      <c r="D2731" cm="1">
        <f t="array" ref="D2731">AVERAGE(IF(IMDB_Movies_Cleaned!$A$2:$A$3849=A2731,IMDB_Movies_Cleaned!$N$2:$N$3849))</f>
        <v>5.3</v>
      </c>
    </row>
    <row r="2732" spans="1:4" x14ac:dyDescent="0.25">
      <c r="A2732" s="1" t="s">
        <v>3391</v>
      </c>
      <c r="B2732" s="1">
        <v>7.8</v>
      </c>
      <c r="D2732" cm="1">
        <f t="array" ref="D2732">AVERAGE(IF(IMDB_Movies_Cleaned!$A$2:$A$3849=A2732,IMDB_Movies_Cleaned!$N$2:$N$3849))</f>
        <v>6.9874999999999998</v>
      </c>
    </row>
    <row r="2733" spans="1:4" x14ac:dyDescent="0.25">
      <c r="A2733" s="2" t="s">
        <v>5790</v>
      </c>
      <c r="B2733" s="2">
        <v>7.7</v>
      </c>
      <c r="D2733" cm="1">
        <f t="array" ref="D2733">AVERAGE(IF(IMDB_Movies_Cleaned!$A$2:$A$3849=A2733,IMDB_Movies_Cleaned!$N$2:$N$3849))</f>
        <v>7.7</v>
      </c>
    </row>
    <row r="2734" spans="1:4" x14ac:dyDescent="0.25">
      <c r="A2734" s="1" t="s">
        <v>4703</v>
      </c>
      <c r="B2734" s="1">
        <v>7.7</v>
      </c>
      <c r="D2734" cm="1">
        <f t="array" ref="D2734">AVERAGE(IF(IMDB_Movies_Cleaned!$A$2:$A$3849=A2734,IMDB_Movies_Cleaned!$N$2:$N$3849))</f>
        <v>7.3599999999999994</v>
      </c>
    </row>
    <row r="2735" spans="1:4" x14ac:dyDescent="0.25">
      <c r="A2735" s="2" t="s">
        <v>5503</v>
      </c>
      <c r="B2735" s="2">
        <v>5.4</v>
      </c>
      <c r="D2735" cm="1">
        <f t="array" ref="D2735">AVERAGE(IF(IMDB_Movies_Cleaned!$A$2:$A$3849=A2735,IMDB_Movies_Cleaned!$N$2:$N$3849))</f>
        <v>4.5999999999999996</v>
      </c>
    </row>
    <row r="2736" spans="1:4" x14ac:dyDescent="0.25">
      <c r="A2736" s="1" t="s">
        <v>4330</v>
      </c>
      <c r="B2736" s="1">
        <v>6.2</v>
      </c>
      <c r="D2736" cm="1">
        <f t="array" ref="D2736">AVERAGE(IF(IMDB_Movies_Cleaned!$A$2:$A$3849=A2736,IMDB_Movies_Cleaned!$N$2:$N$3849))</f>
        <v>6.4499999999999993</v>
      </c>
    </row>
    <row r="2737" spans="1:4" x14ac:dyDescent="0.25">
      <c r="A2737" s="2" t="s">
        <v>3194</v>
      </c>
      <c r="B2737" s="2">
        <v>7.4</v>
      </c>
      <c r="D2737" cm="1">
        <f t="array" ref="D2737">AVERAGE(IF(IMDB_Movies_Cleaned!$A$2:$A$3849=A2737,IMDB_Movies_Cleaned!$N$2:$N$3849))</f>
        <v>7.1142857142857139</v>
      </c>
    </row>
    <row r="2738" spans="1:4" x14ac:dyDescent="0.25">
      <c r="A2738" s="1" t="s">
        <v>793</v>
      </c>
      <c r="B2738" s="1">
        <v>6.2</v>
      </c>
      <c r="D2738" cm="1">
        <f t="array" ref="D2738">AVERAGE(IF(IMDB_Movies_Cleaned!$A$2:$A$3849=A2738,IMDB_Movies_Cleaned!$N$2:$N$3849))</f>
        <v>6.2</v>
      </c>
    </row>
    <row r="2739" spans="1:4" x14ac:dyDescent="0.25">
      <c r="A2739" s="2" t="s">
        <v>5797</v>
      </c>
      <c r="B2739" s="2">
        <v>5.0999999999999996</v>
      </c>
      <c r="D2739" cm="1">
        <f t="array" ref="D2739">AVERAGE(IF(IMDB_Movies_Cleaned!$A$2:$A$3849=A2739,IMDB_Movies_Cleaned!$N$2:$N$3849))</f>
        <v>5.0999999999999996</v>
      </c>
    </row>
    <row r="2740" spans="1:4" x14ac:dyDescent="0.25">
      <c r="A2740" s="1" t="s">
        <v>5799</v>
      </c>
      <c r="B2740" s="1">
        <v>6.8</v>
      </c>
      <c r="D2740" cm="1">
        <f t="array" ref="D2740">AVERAGE(IF(IMDB_Movies_Cleaned!$A$2:$A$3849=A2740,IMDB_Movies_Cleaned!$N$2:$N$3849))</f>
        <v>6.8</v>
      </c>
    </row>
    <row r="2741" spans="1:4" x14ac:dyDescent="0.25">
      <c r="A2741" s="2" t="s">
        <v>3308</v>
      </c>
      <c r="B2741" s="2">
        <v>7.4</v>
      </c>
      <c r="D2741" cm="1">
        <f t="array" ref="D2741">AVERAGE(IF(IMDB_Movies_Cleaned!$A$2:$A$3849=A2741,IMDB_Movies_Cleaned!$N$2:$N$3849))</f>
        <v>6.8</v>
      </c>
    </row>
    <row r="2742" spans="1:4" x14ac:dyDescent="0.25">
      <c r="A2742" s="2" t="s">
        <v>5802</v>
      </c>
      <c r="B2742" s="2">
        <v>5.8</v>
      </c>
      <c r="D2742" cm="1">
        <f t="array" ref="D2742">AVERAGE(IF(IMDB_Movies_Cleaned!$A$2:$A$3849=A2742,IMDB_Movies_Cleaned!$N$2:$N$3849))</f>
        <v>5.8</v>
      </c>
    </row>
    <row r="2743" spans="1:4" x14ac:dyDescent="0.25">
      <c r="A2743" s="1" t="s">
        <v>5804</v>
      </c>
      <c r="B2743" s="1">
        <v>6.4</v>
      </c>
      <c r="D2743" cm="1">
        <f t="array" ref="D2743">AVERAGE(IF(IMDB_Movies_Cleaned!$A$2:$A$3849=A2743,IMDB_Movies_Cleaned!$N$2:$N$3849))</f>
        <v>6.4</v>
      </c>
    </row>
    <row r="2744" spans="1:4" x14ac:dyDescent="0.25">
      <c r="A2744" s="2" t="s">
        <v>5807</v>
      </c>
      <c r="B2744" s="2">
        <v>6</v>
      </c>
      <c r="D2744" cm="1">
        <f t="array" ref="D2744">AVERAGE(IF(IMDB_Movies_Cleaned!$A$2:$A$3849=A2744,IMDB_Movies_Cleaned!$N$2:$N$3849))</f>
        <v>7</v>
      </c>
    </row>
    <row r="2745" spans="1:4" x14ac:dyDescent="0.25">
      <c r="A2745" s="1" t="s">
        <v>2746</v>
      </c>
      <c r="B2745" s="1">
        <v>6.9</v>
      </c>
      <c r="D2745" cm="1">
        <f t="array" ref="D2745">AVERAGE(IF(IMDB_Movies_Cleaned!$A$2:$A$3849=A2745,IMDB_Movies_Cleaned!$N$2:$N$3849))</f>
        <v>6.7</v>
      </c>
    </row>
    <row r="2746" spans="1:4" x14ac:dyDescent="0.25">
      <c r="A2746" s="2" t="s">
        <v>5811</v>
      </c>
      <c r="B2746" s="2">
        <v>5.5</v>
      </c>
      <c r="D2746" cm="1">
        <f t="array" ref="D2746">AVERAGE(IF(IMDB_Movies_Cleaned!$A$2:$A$3849=A2746,IMDB_Movies_Cleaned!$N$2:$N$3849))</f>
        <v>5.5</v>
      </c>
    </row>
    <row r="2747" spans="1:4" x14ac:dyDescent="0.25">
      <c r="A2747" s="1" t="s">
        <v>5814</v>
      </c>
      <c r="B2747" s="1">
        <v>5.4</v>
      </c>
      <c r="D2747" cm="1">
        <f t="array" ref="D2747">AVERAGE(IF(IMDB_Movies_Cleaned!$A$2:$A$3849=A2747,IMDB_Movies_Cleaned!$N$2:$N$3849))</f>
        <v>6</v>
      </c>
    </row>
    <row r="2748" spans="1:4" x14ac:dyDescent="0.25">
      <c r="A2748" s="2" t="s">
        <v>1809</v>
      </c>
      <c r="B2748" s="2">
        <v>8.3000000000000007</v>
      </c>
      <c r="D2748" cm="1">
        <f t="array" ref="D2748">AVERAGE(IF(IMDB_Movies_Cleaned!$A$2:$A$3849=A2748,IMDB_Movies_Cleaned!$N$2:$N$3849))</f>
        <v>7.8000000000000007</v>
      </c>
    </row>
    <row r="2749" spans="1:4" x14ac:dyDescent="0.25">
      <c r="A2749" s="1" t="s">
        <v>230</v>
      </c>
      <c r="B2749" s="1">
        <v>7.9</v>
      </c>
      <c r="D2749" cm="1">
        <f t="array" ref="D2749">AVERAGE(IF(IMDB_Movies_Cleaned!$A$2:$A$3849=A2749,IMDB_Movies_Cleaned!$N$2:$N$3849))</f>
        <v>7.5439999999999996</v>
      </c>
    </row>
    <row r="2750" spans="1:4" x14ac:dyDescent="0.25">
      <c r="A2750" s="2" t="s">
        <v>5820</v>
      </c>
      <c r="B2750" s="2">
        <v>6.5</v>
      </c>
      <c r="D2750" cm="1">
        <f t="array" ref="D2750">AVERAGE(IF(IMDB_Movies_Cleaned!$A$2:$A$3849=A2750,IMDB_Movies_Cleaned!$N$2:$N$3849))</f>
        <v>6.5</v>
      </c>
    </row>
    <row r="2751" spans="1:4" x14ac:dyDescent="0.25">
      <c r="A2751" s="2" t="s">
        <v>5822</v>
      </c>
      <c r="B2751" s="2">
        <v>6.4</v>
      </c>
      <c r="D2751" cm="1">
        <f t="array" ref="D2751">AVERAGE(IF(IMDB_Movies_Cleaned!$A$2:$A$3849=A2751,IMDB_Movies_Cleaned!$N$2:$N$3849))</f>
        <v>6.4</v>
      </c>
    </row>
    <row r="2752" spans="1:4" x14ac:dyDescent="0.25">
      <c r="A2752" s="2" t="s">
        <v>5824</v>
      </c>
      <c r="B2752" s="2">
        <v>6.6</v>
      </c>
      <c r="D2752" cm="1">
        <f t="array" ref="D2752">AVERAGE(IF(IMDB_Movies_Cleaned!$A$2:$A$3849=A2752,IMDB_Movies_Cleaned!$N$2:$N$3849))</f>
        <v>6.6</v>
      </c>
    </row>
    <row r="2753" spans="1:4" x14ac:dyDescent="0.25">
      <c r="A2753" s="2" t="s">
        <v>2774</v>
      </c>
      <c r="B2753" s="2">
        <v>8.3000000000000007</v>
      </c>
      <c r="D2753" cm="1">
        <f t="array" ref="D2753">AVERAGE(IF(IMDB_Movies_Cleaned!$A$2:$A$3849=A2753,IMDB_Movies_Cleaned!$N$2:$N$3849))</f>
        <v>7.1285714285714281</v>
      </c>
    </row>
    <row r="2754" spans="1:4" x14ac:dyDescent="0.25">
      <c r="A2754" s="2" t="s">
        <v>5828</v>
      </c>
      <c r="B2754" s="2">
        <v>6.2</v>
      </c>
      <c r="D2754" cm="1">
        <f t="array" ref="D2754">AVERAGE(IF(IMDB_Movies_Cleaned!$A$2:$A$3849=A2754,IMDB_Movies_Cleaned!$N$2:$N$3849))</f>
        <v>6.35</v>
      </c>
    </row>
    <row r="2755" spans="1:4" x14ac:dyDescent="0.25">
      <c r="A2755" s="1" t="s">
        <v>1360</v>
      </c>
      <c r="B2755" s="1">
        <v>6.9</v>
      </c>
      <c r="D2755" cm="1">
        <f t="array" ref="D2755">AVERAGE(IF(IMDB_Movies_Cleaned!$A$2:$A$3849=A2755,IMDB_Movies_Cleaned!$N$2:$N$3849))</f>
        <v>6.0750000000000002</v>
      </c>
    </row>
    <row r="2756" spans="1:4" x14ac:dyDescent="0.25">
      <c r="A2756" s="2" t="s">
        <v>633</v>
      </c>
      <c r="B2756" s="2">
        <v>5.9</v>
      </c>
      <c r="D2756" cm="1">
        <f t="array" ref="D2756">AVERAGE(IF(IMDB_Movies_Cleaned!$A$2:$A$3849=A2756,IMDB_Movies_Cleaned!$N$2:$N$3849))</f>
        <v>6.4749999999999996</v>
      </c>
    </row>
    <row r="2757" spans="1:4" x14ac:dyDescent="0.25">
      <c r="A2757" s="1" t="s">
        <v>5833</v>
      </c>
      <c r="B2757" s="1">
        <v>6.1</v>
      </c>
      <c r="D2757" cm="1">
        <f t="array" ref="D2757">AVERAGE(IF(IMDB_Movies_Cleaned!$A$2:$A$3849=A2757,IMDB_Movies_Cleaned!$N$2:$N$3849))</f>
        <v>6.1000000000000005</v>
      </c>
    </row>
    <row r="2758" spans="1:4" x14ac:dyDescent="0.25">
      <c r="A2758" s="2" t="s">
        <v>5073</v>
      </c>
      <c r="B2758" s="2">
        <v>5.8</v>
      </c>
      <c r="D2758" cm="1">
        <f t="array" ref="D2758">AVERAGE(IF(IMDB_Movies_Cleaned!$A$2:$A$3849=A2758,IMDB_Movies_Cleaned!$N$2:$N$3849))</f>
        <v>4.3999999999999995</v>
      </c>
    </row>
    <row r="2759" spans="1:4" x14ac:dyDescent="0.25">
      <c r="A2759" s="1" t="s">
        <v>3162</v>
      </c>
      <c r="B2759" s="1">
        <v>7.3</v>
      </c>
      <c r="D2759" cm="1">
        <f t="array" ref="D2759">AVERAGE(IF(IMDB_Movies_Cleaned!$A$2:$A$3849=A2759,IMDB_Movies_Cleaned!$N$2:$N$3849))</f>
        <v>7.2666666666666666</v>
      </c>
    </row>
    <row r="2760" spans="1:4" x14ac:dyDescent="0.25">
      <c r="A2760" s="2" t="s">
        <v>5828</v>
      </c>
      <c r="B2760" s="2">
        <v>5.9</v>
      </c>
      <c r="D2760" cm="1">
        <f t="array" ref="D2760">AVERAGE(IF(IMDB_Movies_Cleaned!$A$2:$A$3849=A2760,IMDB_Movies_Cleaned!$N$2:$N$3849))</f>
        <v>6.35</v>
      </c>
    </row>
    <row r="2761" spans="1:4" x14ac:dyDescent="0.25">
      <c r="A2761" s="1" t="s">
        <v>3093</v>
      </c>
      <c r="B2761" s="1">
        <v>5.5</v>
      </c>
      <c r="D2761" cm="1">
        <f t="array" ref="D2761">AVERAGE(IF(IMDB_Movies_Cleaned!$A$2:$A$3849=A2761,IMDB_Movies_Cleaned!$N$2:$N$3849))</f>
        <v>5.3</v>
      </c>
    </row>
    <row r="2762" spans="1:4" x14ac:dyDescent="0.25">
      <c r="A2762" s="2" t="s">
        <v>4058</v>
      </c>
      <c r="B2762" s="2">
        <v>5</v>
      </c>
      <c r="D2762" cm="1">
        <f t="array" ref="D2762">AVERAGE(IF(IMDB_Movies_Cleaned!$A$2:$A$3849=A2762,IMDB_Movies_Cleaned!$N$2:$N$3849))</f>
        <v>4.7666666666666666</v>
      </c>
    </row>
    <row r="2763" spans="1:4" x14ac:dyDescent="0.25">
      <c r="A2763" s="1" t="s">
        <v>281</v>
      </c>
      <c r="B2763" s="1">
        <v>7</v>
      </c>
      <c r="D2763" cm="1">
        <f t="array" ref="D2763">AVERAGE(IF(IMDB_Movies_Cleaned!$A$2:$A$3849=A2763,IMDB_Movies_Cleaned!$N$2:$N$3849))</f>
        <v>7.6749999999999998</v>
      </c>
    </row>
    <row r="2764" spans="1:4" x14ac:dyDescent="0.25">
      <c r="A2764" s="1" t="s">
        <v>2122</v>
      </c>
      <c r="B2764" s="1">
        <v>6.4</v>
      </c>
      <c r="D2764" cm="1">
        <f t="array" ref="D2764">AVERAGE(IF(IMDB_Movies_Cleaned!$A$2:$A$3849=A2764,IMDB_Movies_Cleaned!$N$2:$N$3849))</f>
        <v>6.1285714285714281</v>
      </c>
    </row>
    <row r="2765" spans="1:4" x14ac:dyDescent="0.25">
      <c r="A2765" s="2" t="s">
        <v>4515</v>
      </c>
      <c r="B2765" s="2">
        <v>5.9</v>
      </c>
      <c r="D2765" cm="1">
        <f t="array" ref="D2765">AVERAGE(IF(IMDB_Movies_Cleaned!$A$2:$A$3849=A2765,IMDB_Movies_Cleaned!$N$2:$N$3849))</f>
        <v>5.45</v>
      </c>
    </row>
    <row r="2766" spans="1:4" x14ac:dyDescent="0.25">
      <c r="A2766" s="1" t="s">
        <v>1127</v>
      </c>
      <c r="B2766" s="1">
        <v>7</v>
      </c>
      <c r="D2766" cm="1">
        <f t="array" ref="D2766">AVERAGE(IF(IMDB_Movies_Cleaned!$A$2:$A$3849=A2766,IMDB_Movies_Cleaned!$N$2:$N$3849))</f>
        <v>5.7333333333333325</v>
      </c>
    </row>
    <row r="2767" spans="1:4" x14ac:dyDescent="0.25">
      <c r="A2767" s="2" t="s">
        <v>4094</v>
      </c>
      <c r="B2767" s="2">
        <v>6.1</v>
      </c>
      <c r="D2767" cm="1">
        <f t="array" ref="D2767">AVERAGE(IF(IMDB_Movies_Cleaned!$A$2:$A$3849=A2767,IMDB_Movies_Cleaned!$N$2:$N$3849))</f>
        <v>6.333333333333333</v>
      </c>
    </row>
    <row r="2768" spans="1:4" x14ac:dyDescent="0.25">
      <c r="A2768" s="1" t="s">
        <v>2122</v>
      </c>
      <c r="B2768" s="1">
        <v>6.9</v>
      </c>
      <c r="D2768" cm="1">
        <f t="array" ref="D2768">AVERAGE(IF(IMDB_Movies_Cleaned!$A$2:$A$3849=A2768,IMDB_Movies_Cleaned!$N$2:$N$3849))</f>
        <v>6.1285714285714281</v>
      </c>
    </row>
    <row r="2769" spans="1:4" x14ac:dyDescent="0.25">
      <c r="A2769" s="2" t="s">
        <v>5847</v>
      </c>
      <c r="B2769" s="2">
        <v>7.5</v>
      </c>
      <c r="D2769" cm="1">
        <f t="array" ref="D2769">AVERAGE(IF(IMDB_Movies_Cleaned!$A$2:$A$3849=A2769,IMDB_Movies_Cleaned!$N$2:$N$3849))</f>
        <v>7.5</v>
      </c>
    </row>
    <row r="2770" spans="1:4" x14ac:dyDescent="0.25">
      <c r="A2770" s="1" t="s">
        <v>2161</v>
      </c>
      <c r="B2770" s="1">
        <v>7.3</v>
      </c>
      <c r="D2770" cm="1">
        <f t="array" ref="D2770">AVERAGE(IF(IMDB_Movies_Cleaned!$A$2:$A$3849=A2770,IMDB_Movies_Cleaned!$N$2:$N$3849))</f>
        <v>6.7799999999999994</v>
      </c>
    </row>
    <row r="2771" spans="1:4" x14ac:dyDescent="0.25">
      <c r="A2771" s="2" t="s">
        <v>5851</v>
      </c>
      <c r="B2771" s="2">
        <v>6.5</v>
      </c>
      <c r="D2771" cm="1">
        <f t="array" ref="D2771">AVERAGE(IF(IMDB_Movies_Cleaned!$A$2:$A$3849=A2771,IMDB_Movies_Cleaned!$N$2:$N$3849))</f>
        <v>6.5</v>
      </c>
    </row>
    <row r="2772" spans="1:4" x14ac:dyDescent="0.25">
      <c r="A2772" s="1" t="s">
        <v>472</v>
      </c>
      <c r="B2772" s="1">
        <v>6.2</v>
      </c>
      <c r="D2772" cm="1">
        <f t="array" ref="D2772">AVERAGE(IF(IMDB_Movies_Cleaned!$A$2:$A$3849=A2772,IMDB_Movies_Cleaned!$N$2:$N$3849))</f>
        <v>6.6833333333333336</v>
      </c>
    </row>
    <row r="2773" spans="1:4" x14ac:dyDescent="0.25">
      <c r="A2773" s="1" t="s">
        <v>4575</v>
      </c>
      <c r="B2773" s="1">
        <v>6</v>
      </c>
      <c r="D2773" cm="1">
        <f t="array" ref="D2773">AVERAGE(IF(IMDB_Movies_Cleaned!$A$2:$A$3849=A2773,IMDB_Movies_Cleaned!$N$2:$N$3849))</f>
        <v>5.1000000000000005</v>
      </c>
    </row>
    <row r="2774" spans="1:4" x14ac:dyDescent="0.25">
      <c r="A2774" s="2" t="s">
        <v>5629</v>
      </c>
      <c r="B2774" s="2">
        <v>6.3</v>
      </c>
      <c r="D2774" cm="1">
        <f t="array" ref="D2774">AVERAGE(IF(IMDB_Movies_Cleaned!$A$2:$A$3849=A2774,IMDB_Movies_Cleaned!$N$2:$N$3849))</f>
        <v>6.3</v>
      </c>
    </row>
    <row r="2775" spans="1:4" x14ac:dyDescent="0.25">
      <c r="A2775" s="1" t="s">
        <v>5858</v>
      </c>
      <c r="B2775" s="1">
        <v>5.8</v>
      </c>
      <c r="D2775" cm="1">
        <f t="array" ref="D2775">AVERAGE(IF(IMDB_Movies_Cleaned!$A$2:$A$3849=A2775,IMDB_Movies_Cleaned!$N$2:$N$3849))</f>
        <v>5.8</v>
      </c>
    </row>
    <row r="2776" spans="1:4" x14ac:dyDescent="0.25">
      <c r="A2776" s="2" t="s">
        <v>5830</v>
      </c>
      <c r="B2776" s="2">
        <v>6.1</v>
      </c>
      <c r="D2776" cm="1">
        <f t="array" ref="D2776">AVERAGE(IF(IMDB_Movies_Cleaned!$A$2:$A$3849=A2776,IMDB_Movies_Cleaned!$N$2:$N$3849))</f>
        <v>6.1</v>
      </c>
    </row>
    <row r="2777" spans="1:4" x14ac:dyDescent="0.25">
      <c r="A2777" s="1" t="s">
        <v>5861</v>
      </c>
      <c r="B2777" s="1">
        <v>6.9</v>
      </c>
      <c r="D2777" cm="1">
        <f t="array" ref="D2777">AVERAGE(IF(IMDB_Movies_Cleaned!$A$2:$A$3849=A2777,IMDB_Movies_Cleaned!$N$2:$N$3849))</f>
        <v>6.9</v>
      </c>
    </row>
    <row r="2778" spans="1:4" x14ac:dyDescent="0.25">
      <c r="A2778" s="1" t="s">
        <v>3705</v>
      </c>
      <c r="B2778" s="1">
        <v>5.4</v>
      </c>
      <c r="D2778" cm="1">
        <f t="array" ref="D2778">AVERAGE(IF(IMDB_Movies_Cleaned!$A$2:$A$3849=A2778,IMDB_Movies_Cleaned!$N$2:$N$3849))</f>
        <v>5.45</v>
      </c>
    </row>
    <row r="2779" spans="1:4" x14ac:dyDescent="0.25">
      <c r="A2779" s="2" t="s">
        <v>5866</v>
      </c>
      <c r="B2779" s="2">
        <v>6.7</v>
      </c>
      <c r="D2779" cm="1">
        <f t="array" ref="D2779">AVERAGE(IF(IMDB_Movies_Cleaned!$A$2:$A$3849=A2779,IMDB_Movies_Cleaned!$N$2:$N$3849))</f>
        <v>6.8</v>
      </c>
    </row>
    <row r="2780" spans="1:4" x14ac:dyDescent="0.25">
      <c r="A2780" s="1" t="s">
        <v>3203</v>
      </c>
      <c r="B2780" s="1">
        <v>7.4</v>
      </c>
      <c r="D2780" cm="1">
        <f t="array" ref="D2780">AVERAGE(IF(IMDB_Movies_Cleaned!$A$2:$A$3849=A2780,IMDB_Movies_Cleaned!$N$2:$N$3849))</f>
        <v>6.7799999999999994</v>
      </c>
    </row>
    <row r="2781" spans="1:4" x14ac:dyDescent="0.25">
      <c r="A2781" s="2" t="s">
        <v>5869</v>
      </c>
      <c r="B2781" s="2">
        <v>5.6</v>
      </c>
      <c r="D2781" cm="1">
        <f t="array" ref="D2781">AVERAGE(IF(IMDB_Movies_Cleaned!$A$2:$A$3849=A2781,IMDB_Movies_Cleaned!$N$2:$N$3849))</f>
        <v>5.6</v>
      </c>
    </row>
    <row r="2782" spans="1:4" x14ac:dyDescent="0.25">
      <c r="A2782" s="1" t="s">
        <v>1419</v>
      </c>
      <c r="B2782" s="1">
        <v>6.5</v>
      </c>
      <c r="D2782" cm="1">
        <f t="array" ref="D2782">AVERAGE(IF(IMDB_Movies_Cleaned!$A$2:$A$3849=A2782,IMDB_Movies_Cleaned!$N$2:$N$3849))</f>
        <v>6.3999999999999995</v>
      </c>
    </row>
    <row r="2783" spans="1:4" x14ac:dyDescent="0.25">
      <c r="A2783" s="2" t="s">
        <v>5004</v>
      </c>
      <c r="B2783" s="2">
        <v>6.5</v>
      </c>
      <c r="D2783" cm="1">
        <f t="array" ref="D2783">AVERAGE(IF(IMDB_Movies_Cleaned!$A$2:$A$3849=A2783,IMDB_Movies_Cleaned!$N$2:$N$3849))</f>
        <v>6.5</v>
      </c>
    </row>
    <row r="2784" spans="1:4" x14ac:dyDescent="0.25">
      <c r="A2784" s="1" t="s">
        <v>1876</v>
      </c>
      <c r="B2784" s="1">
        <v>5.8</v>
      </c>
      <c r="D2784" cm="1">
        <f t="array" ref="D2784">AVERAGE(IF(IMDB_Movies_Cleaned!$A$2:$A$3849=A2784,IMDB_Movies_Cleaned!$N$2:$N$3849))</f>
        <v>5.1749999999999998</v>
      </c>
    </row>
    <row r="2785" spans="1:4" x14ac:dyDescent="0.25">
      <c r="A2785" s="2" t="s">
        <v>4062</v>
      </c>
      <c r="B2785" s="2">
        <v>5</v>
      </c>
      <c r="D2785" cm="1">
        <f t="array" ref="D2785">AVERAGE(IF(IMDB_Movies_Cleaned!$A$2:$A$3849=A2785,IMDB_Movies_Cleaned!$N$2:$N$3849))</f>
        <v>5.45</v>
      </c>
    </row>
    <row r="2786" spans="1:4" x14ac:dyDescent="0.25">
      <c r="A2786" s="1" t="s">
        <v>5877</v>
      </c>
      <c r="B2786" s="1">
        <v>5.5</v>
      </c>
      <c r="D2786" cm="1">
        <f t="array" ref="D2786">AVERAGE(IF(IMDB_Movies_Cleaned!$A$2:$A$3849=A2786,IMDB_Movies_Cleaned!$N$2:$N$3849))</f>
        <v>5.5</v>
      </c>
    </row>
    <row r="2787" spans="1:4" x14ac:dyDescent="0.25">
      <c r="A2787" s="2" t="s">
        <v>4378</v>
      </c>
      <c r="B2787" s="2">
        <v>6.5</v>
      </c>
      <c r="D2787" cm="1">
        <f t="array" ref="D2787">AVERAGE(IF(IMDB_Movies_Cleaned!$A$2:$A$3849=A2787,IMDB_Movies_Cleaned!$N$2:$N$3849))</f>
        <v>5.9</v>
      </c>
    </row>
    <row r="2788" spans="1:4" x14ac:dyDescent="0.25">
      <c r="A2788" s="1" t="s">
        <v>2289</v>
      </c>
      <c r="B2788" s="1">
        <v>7.2</v>
      </c>
      <c r="D2788" cm="1">
        <f t="array" ref="D2788">AVERAGE(IF(IMDB_Movies_Cleaned!$A$2:$A$3849=A2788,IMDB_Movies_Cleaned!$N$2:$N$3849))</f>
        <v>7.6555555555555559</v>
      </c>
    </row>
    <row r="2789" spans="1:4" x14ac:dyDescent="0.25">
      <c r="A2789" s="2" t="s">
        <v>5881</v>
      </c>
      <c r="B2789" s="2">
        <v>5.2</v>
      </c>
      <c r="D2789" cm="1">
        <f t="array" ref="D2789">AVERAGE(IF(IMDB_Movies_Cleaned!$A$2:$A$3849=A2789,IMDB_Movies_Cleaned!$N$2:$N$3849))</f>
        <v>5.2</v>
      </c>
    </row>
    <row r="2790" spans="1:4" x14ac:dyDescent="0.25">
      <c r="A2790" s="1" t="s">
        <v>5884</v>
      </c>
      <c r="B2790" s="1">
        <v>5.7</v>
      </c>
      <c r="D2790" cm="1">
        <f t="array" ref="D2790">AVERAGE(IF(IMDB_Movies_Cleaned!$A$2:$A$3849=A2790,IMDB_Movies_Cleaned!$N$2:$N$3849))</f>
        <v>5.7</v>
      </c>
    </row>
    <row r="2791" spans="1:4" x14ac:dyDescent="0.25">
      <c r="A2791" s="2" t="s">
        <v>5383</v>
      </c>
      <c r="B2791" s="2">
        <v>4.7</v>
      </c>
      <c r="D2791" cm="1">
        <f t="array" ref="D2791">AVERAGE(IF(IMDB_Movies_Cleaned!$A$2:$A$3849=A2791,IMDB_Movies_Cleaned!$N$2:$N$3849))</f>
        <v>5.0999999999999996</v>
      </c>
    </row>
    <row r="2792" spans="1:4" x14ac:dyDescent="0.25">
      <c r="A2792" s="1" t="s">
        <v>5887</v>
      </c>
      <c r="B2792" s="1">
        <v>5.9</v>
      </c>
      <c r="D2792" cm="1">
        <f t="array" ref="D2792">AVERAGE(IF(IMDB_Movies_Cleaned!$A$2:$A$3849=A2792,IMDB_Movies_Cleaned!$N$2:$N$3849))</f>
        <v>5.9</v>
      </c>
    </row>
    <row r="2793" spans="1:4" x14ac:dyDescent="0.25">
      <c r="A2793" s="2" t="s">
        <v>4808</v>
      </c>
      <c r="B2793" s="2">
        <v>6.8</v>
      </c>
      <c r="D2793" cm="1">
        <f t="array" ref="D2793">AVERAGE(IF(IMDB_Movies_Cleaned!$A$2:$A$3849=A2793,IMDB_Movies_Cleaned!$N$2:$N$3849))</f>
        <v>6.8</v>
      </c>
    </row>
    <row r="2794" spans="1:4" x14ac:dyDescent="0.25">
      <c r="A2794" s="1" t="s">
        <v>5890</v>
      </c>
      <c r="B2794" s="1">
        <v>5.9</v>
      </c>
      <c r="D2794" cm="1">
        <f t="array" ref="D2794">AVERAGE(IF(IMDB_Movies_Cleaned!$A$2:$A$3849=A2794,IMDB_Movies_Cleaned!$N$2:$N$3849))</f>
        <v>5.9</v>
      </c>
    </row>
    <row r="2795" spans="1:4" x14ac:dyDescent="0.25">
      <c r="A2795" s="2" t="s">
        <v>2508</v>
      </c>
      <c r="B2795" s="2">
        <v>7.7</v>
      </c>
      <c r="D2795" cm="1">
        <f t="array" ref="D2795">AVERAGE(IF(IMDB_Movies_Cleaned!$A$2:$A$3849=A2795,IMDB_Movies_Cleaned!$N$2:$N$3849))</f>
        <v>7.6285714285714281</v>
      </c>
    </row>
    <row r="2796" spans="1:4" x14ac:dyDescent="0.25">
      <c r="A2796" s="1" t="s">
        <v>2963</v>
      </c>
      <c r="B2796" s="1">
        <v>4.4000000000000004</v>
      </c>
      <c r="D2796" cm="1">
        <f t="array" ref="D2796">AVERAGE(IF(IMDB_Movies_Cleaned!$A$2:$A$3849=A2796,IMDB_Movies_Cleaned!$N$2:$N$3849))</f>
        <v>4.5500000000000007</v>
      </c>
    </row>
    <row r="2797" spans="1:4" x14ac:dyDescent="0.25">
      <c r="A2797" s="2" t="s">
        <v>2161</v>
      </c>
      <c r="B2797" s="2">
        <v>6.6</v>
      </c>
      <c r="D2797" cm="1">
        <f t="array" ref="D2797">AVERAGE(IF(IMDB_Movies_Cleaned!$A$2:$A$3849=A2797,IMDB_Movies_Cleaned!$N$2:$N$3849))</f>
        <v>6.7799999999999994</v>
      </c>
    </row>
    <row r="2798" spans="1:4" x14ac:dyDescent="0.25">
      <c r="A2798" s="1" t="s">
        <v>5897</v>
      </c>
      <c r="B2798" s="1">
        <v>6.7</v>
      </c>
      <c r="D2798" cm="1">
        <f t="array" ref="D2798">AVERAGE(IF(IMDB_Movies_Cleaned!$A$2:$A$3849=A2798,IMDB_Movies_Cleaned!$N$2:$N$3849))</f>
        <v>6.7</v>
      </c>
    </row>
    <row r="2799" spans="1:4" x14ac:dyDescent="0.25">
      <c r="A2799" s="2" t="s">
        <v>4770</v>
      </c>
      <c r="B2799" s="2">
        <v>5.5</v>
      </c>
      <c r="D2799" cm="1">
        <f t="array" ref="D2799">AVERAGE(IF(IMDB_Movies_Cleaned!$A$2:$A$3849=A2799,IMDB_Movies_Cleaned!$N$2:$N$3849))</f>
        <v>5.7</v>
      </c>
    </row>
    <row r="2800" spans="1:4" x14ac:dyDescent="0.25">
      <c r="A2800" s="1" t="s">
        <v>2385</v>
      </c>
      <c r="B2800" s="1">
        <v>6.5</v>
      </c>
      <c r="D2800" cm="1">
        <f t="array" ref="D2800">AVERAGE(IF(IMDB_Movies_Cleaned!$A$2:$A$3849=A2800,IMDB_Movies_Cleaned!$N$2:$N$3849))</f>
        <v>6.7333333333333334</v>
      </c>
    </row>
    <row r="2801" spans="1:4" x14ac:dyDescent="0.25">
      <c r="A2801" s="2" t="s">
        <v>2344</v>
      </c>
      <c r="B2801" s="2">
        <v>6.2</v>
      </c>
      <c r="D2801" cm="1">
        <f t="array" ref="D2801">AVERAGE(IF(IMDB_Movies_Cleaned!$A$2:$A$3849=A2801,IMDB_Movies_Cleaned!$N$2:$N$3849))</f>
        <v>6.1999999999999993</v>
      </c>
    </row>
    <row r="2802" spans="1:4" x14ac:dyDescent="0.25">
      <c r="A2802" s="1" t="s">
        <v>991</v>
      </c>
      <c r="B2802" s="1">
        <v>7.1</v>
      </c>
      <c r="D2802" cm="1">
        <f t="array" ref="D2802">AVERAGE(IF(IMDB_Movies_Cleaned!$A$2:$A$3849=A2802,IMDB_Movies_Cleaned!$N$2:$N$3849))</f>
        <v>5.5</v>
      </c>
    </row>
    <row r="2803" spans="1:4" x14ac:dyDescent="0.25">
      <c r="A2803" s="2" t="s">
        <v>5905</v>
      </c>
      <c r="B2803" s="2">
        <v>6.1</v>
      </c>
      <c r="D2803" cm="1">
        <f t="array" ref="D2803">AVERAGE(IF(IMDB_Movies_Cleaned!$A$2:$A$3849=A2803,IMDB_Movies_Cleaned!$N$2:$N$3849))</f>
        <v>6.1</v>
      </c>
    </row>
    <row r="2804" spans="1:4" x14ac:dyDescent="0.25">
      <c r="A2804" s="2" t="s">
        <v>5272</v>
      </c>
      <c r="B2804" s="2">
        <v>6</v>
      </c>
      <c r="D2804" cm="1">
        <f t="array" ref="D2804">AVERAGE(IF(IMDB_Movies_Cleaned!$A$2:$A$3849=A2804,IMDB_Movies_Cleaned!$N$2:$N$3849))</f>
        <v>6.833333333333333</v>
      </c>
    </row>
    <row r="2805" spans="1:4" x14ac:dyDescent="0.25">
      <c r="A2805" s="1" t="s">
        <v>4915</v>
      </c>
      <c r="B2805" s="1">
        <v>7.4</v>
      </c>
      <c r="D2805" cm="1">
        <f t="array" ref="D2805">AVERAGE(IF(IMDB_Movies_Cleaned!$A$2:$A$3849=A2805,IMDB_Movies_Cleaned!$N$2:$N$3849))</f>
        <v>7.166666666666667</v>
      </c>
    </row>
    <row r="2806" spans="1:4" x14ac:dyDescent="0.25">
      <c r="A2806" s="2" t="s">
        <v>5911</v>
      </c>
      <c r="B2806" s="2">
        <v>5.9</v>
      </c>
      <c r="D2806" cm="1">
        <f t="array" ref="D2806">AVERAGE(IF(IMDB_Movies_Cleaned!$A$2:$A$3849=A2806,IMDB_Movies_Cleaned!$N$2:$N$3849))</f>
        <v>5.9</v>
      </c>
    </row>
    <row r="2807" spans="1:4" x14ac:dyDescent="0.25">
      <c r="A2807" s="1" t="s">
        <v>5913</v>
      </c>
      <c r="B2807" s="1">
        <v>4.0999999999999996</v>
      </c>
      <c r="D2807" cm="1">
        <f t="array" ref="D2807">AVERAGE(IF(IMDB_Movies_Cleaned!$A$2:$A$3849=A2807,IMDB_Movies_Cleaned!$N$2:$N$3849))</f>
        <v>6</v>
      </c>
    </row>
    <row r="2808" spans="1:4" x14ac:dyDescent="0.25">
      <c r="A2808" s="1" t="s">
        <v>5916</v>
      </c>
      <c r="B2808" s="1">
        <v>5.9</v>
      </c>
      <c r="D2808" cm="1">
        <f t="array" ref="D2808">AVERAGE(IF(IMDB_Movies_Cleaned!$A$2:$A$3849=A2808,IMDB_Movies_Cleaned!$N$2:$N$3849))</f>
        <v>5.9</v>
      </c>
    </row>
    <row r="2809" spans="1:4" x14ac:dyDescent="0.25">
      <c r="A2809" s="2" t="s">
        <v>5782</v>
      </c>
      <c r="B2809" s="2">
        <v>7</v>
      </c>
      <c r="D2809" cm="1">
        <f t="array" ref="D2809">AVERAGE(IF(IMDB_Movies_Cleaned!$A$2:$A$3849=A2809,IMDB_Movies_Cleaned!$N$2:$N$3849))</f>
        <v>7.15</v>
      </c>
    </row>
    <row r="2810" spans="1:4" x14ac:dyDescent="0.25">
      <c r="A2810" s="1" t="s">
        <v>3099</v>
      </c>
      <c r="B2810" s="1">
        <v>6.8</v>
      </c>
      <c r="D2810" cm="1">
        <f t="array" ref="D2810">AVERAGE(IF(IMDB_Movies_Cleaned!$A$2:$A$3849=A2810,IMDB_Movies_Cleaned!$N$2:$N$3849))</f>
        <v>6.85</v>
      </c>
    </row>
    <row r="2811" spans="1:4" x14ac:dyDescent="0.25">
      <c r="A2811" s="2" t="s">
        <v>5920</v>
      </c>
      <c r="B2811" s="2">
        <v>7.4</v>
      </c>
      <c r="D2811" cm="1">
        <f t="array" ref="D2811">AVERAGE(IF(IMDB_Movies_Cleaned!$A$2:$A$3849=A2811,IMDB_Movies_Cleaned!$N$2:$N$3849))</f>
        <v>7.4</v>
      </c>
    </row>
    <row r="2812" spans="1:4" x14ac:dyDescent="0.25">
      <c r="A2812" s="1" t="s">
        <v>5922</v>
      </c>
      <c r="B2812" s="1">
        <v>7.1</v>
      </c>
      <c r="D2812" cm="1">
        <f t="array" ref="D2812">AVERAGE(IF(IMDB_Movies_Cleaned!$A$2:$A$3849=A2812,IMDB_Movies_Cleaned!$N$2:$N$3849))</f>
        <v>7.1</v>
      </c>
    </row>
    <row r="2813" spans="1:4" x14ac:dyDescent="0.25">
      <c r="A2813" s="2" t="s">
        <v>5924</v>
      </c>
      <c r="B2813" s="2">
        <v>7</v>
      </c>
      <c r="D2813" cm="1">
        <f t="array" ref="D2813">AVERAGE(IF(IMDB_Movies_Cleaned!$A$2:$A$3849=A2813,IMDB_Movies_Cleaned!$N$2:$N$3849))</f>
        <v>7</v>
      </c>
    </row>
    <row r="2814" spans="1:4" x14ac:dyDescent="0.25">
      <c r="A2814" s="1" t="s">
        <v>3359</v>
      </c>
      <c r="B2814" s="1">
        <v>5.8</v>
      </c>
      <c r="D2814" cm="1">
        <f t="array" ref="D2814">AVERAGE(IF(IMDB_Movies_Cleaned!$A$2:$A$3849=A2814,IMDB_Movies_Cleaned!$N$2:$N$3849))</f>
        <v>6.05</v>
      </c>
    </row>
    <row r="2815" spans="1:4" x14ac:dyDescent="0.25">
      <c r="A2815" s="2" t="s">
        <v>5612</v>
      </c>
      <c r="B2815" s="2">
        <v>7.8</v>
      </c>
      <c r="D2815" cm="1">
        <f t="array" ref="D2815">AVERAGE(IF(IMDB_Movies_Cleaned!$A$2:$A$3849=A2815,IMDB_Movies_Cleaned!$N$2:$N$3849))</f>
        <v>6.9333333333333336</v>
      </c>
    </row>
    <row r="2816" spans="1:4" x14ac:dyDescent="0.25">
      <c r="A2816" s="1" t="s">
        <v>5929</v>
      </c>
      <c r="B2816" s="1">
        <v>6.5</v>
      </c>
      <c r="D2816" cm="1">
        <f t="array" ref="D2816">AVERAGE(IF(IMDB_Movies_Cleaned!$A$2:$A$3849=A2816,IMDB_Movies_Cleaned!$N$2:$N$3849))</f>
        <v>6.5</v>
      </c>
    </row>
    <row r="2817" spans="1:4" x14ac:dyDescent="0.25">
      <c r="A2817" s="2" t="s">
        <v>154</v>
      </c>
      <c r="B2817" s="2">
        <v>7</v>
      </c>
      <c r="D2817" cm="1">
        <f t="array" ref="D2817">AVERAGE(IF(IMDB_Movies_Cleaned!$A$2:$A$3849=A2817,IMDB_Movies_Cleaned!$N$2:$N$3849))</f>
        <v>6.9312500000000004</v>
      </c>
    </row>
    <row r="2818" spans="1:4" x14ac:dyDescent="0.25">
      <c r="A2818" s="1" t="s">
        <v>135</v>
      </c>
      <c r="B2818" s="1">
        <v>6.3</v>
      </c>
      <c r="D2818" cm="1">
        <f t="array" ref="D2818">AVERAGE(IF(IMDB_Movies_Cleaned!$A$2:$A$3849=A2818,IMDB_Movies_Cleaned!$N$2:$N$3849))</f>
        <v>6.666666666666667</v>
      </c>
    </row>
    <row r="2819" spans="1:4" x14ac:dyDescent="0.25">
      <c r="A2819" s="2" t="s">
        <v>5029</v>
      </c>
      <c r="B2819" s="2">
        <v>5.3</v>
      </c>
      <c r="D2819" cm="1">
        <f t="array" ref="D2819">AVERAGE(IF(IMDB_Movies_Cleaned!$A$2:$A$3849=A2819,IMDB_Movies_Cleaned!$N$2:$N$3849))</f>
        <v>5.666666666666667</v>
      </c>
    </row>
    <row r="2820" spans="1:4" x14ac:dyDescent="0.25">
      <c r="A2820" s="2" t="s">
        <v>4186</v>
      </c>
      <c r="B2820" s="2">
        <v>5.5</v>
      </c>
      <c r="D2820" cm="1">
        <f t="array" ref="D2820">AVERAGE(IF(IMDB_Movies_Cleaned!$A$2:$A$3849=A2820,IMDB_Movies_Cleaned!$N$2:$N$3849))</f>
        <v>5.5</v>
      </c>
    </row>
    <row r="2821" spans="1:4" x14ac:dyDescent="0.25">
      <c r="A2821" s="1" t="s">
        <v>2609</v>
      </c>
      <c r="B2821" s="1">
        <v>7.4</v>
      </c>
      <c r="D2821" cm="1">
        <f t="array" ref="D2821">AVERAGE(IF(IMDB_Movies_Cleaned!$A$2:$A$3849=A2821,IMDB_Movies_Cleaned!$N$2:$N$3849))</f>
        <v>7.0874999999999995</v>
      </c>
    </row>
    <row r="2822" spans="1:4" x14ac:dyDescent="0.25">
      <c r="A2822" s="2" t="s">
        <v>3807</v>
      </c>
      <c r="B2822" s="2">
        <v>4.3</v>
      </c>
      <c r="D2822" cm="1">
        <f t="array" ref="D2822">AVERAGE(IF(IMDB_Movies_Cleaned!$A$2:$A$3849=A2822,IMDB_Movies_Cleaned!$N$2:$N$3849))</f>
        <v>5.4</v>
      </c>
    </row>
    <row r="2823" spans="1:4" x14ac:dyDescent="0.25">
      <c r="A2823" s="1" t="s">
        <v>946</v>
      </c>
      <c r="B2823" s="1">
        <v>6</v>
      </c>
      <c r="D2823" cm="1">
        <f t="array" ref="D2823">AVERAGE(IF(IMDB_Movies_Cleaned!$A$2:$A$3849=A2823,IMDB_Movies_Cleaned!$N$2:$N$3849))</f>
        <v>6.833333333333333</v>
      </c>
    </row>
    <row r="2824" spans="1:4" x14ac:dyDescent="0.25">
      <c r="A2824" s="2" t="s">
        <v>5940</v>
      </c>
      <c r="B2824" s="2">
        <v>5.2</v>
      </c>
      <c r="D2824" cm="1">
        <f t="array" ref="D2824">AVERAGE(IF(IMDB_Movies_Cleaned!$A$2:$A$3849=A2824,IMDB_Movies_Cleaned!$N$2:$N$3849))</f>
        <v>5.2</v>
      </c>
    </row>
    <row r="2825" spans="1:4" x14ac:dyDescent="0.25">
      <c r="A2825" s="1" t="s">
        <v>5942</v>
      </c>
      <c r="B2825" s="1">
        <v>6.7</v>
      </c>
      <c r="D2825" cm="1">
        <f t="array" ref="D2825">AVERAGE(IF(IMDB_Movies_Cleaned!$A$2:$A$3849=A2825,IMDB_Movies_Cleaned!$N$2:$N$3849))</f>
        <v>6.7</v>
      </c>
    </row>
    <row r="2826" spans="1:4" x14ac:dyDescent="0.25">
      <c r="A2826" s="2" t="s">
        <v>3428</v>
      </c>
      <c r="B2826" s="2">
        <v>8.6</v>
      </c>
      <c r="D2826" cm="1">
        <f t="array" ref="D2826">AVERAGE(IF(IMDB_Movies_Cleaned!$A$2:$A$3849=A2826,IMDB_Movies_Cleaned!$N$2:$N$3849))</f>
        <v>8.6</v>
      </c>
    </row>
    <row r="2827" spans="1:4" x14ac:dyDescent="0.25">
      <c r="A2827" s="1" t="s">
        <v>5946</v>
      </c>
      <c r="B2827" s="1">
        <v>6.1</v>
      </c>
      <c r="D2827" cm="1">
        <f t="array" ref="D2827">AVERAGE(IF(IMDB_Movies_Cleaned!$A$2:$A$3849=A2827,IMDB_Movies_Cleaned!$N$2:$N$3849))</f>
        <v>6.1</v>
      </c>
    </row>
    <row r="2828" spans="1:4" x14ac:dyDescent="0.25">
      <c r="A2828" s="2" t="s">
        <v>5949</v>
      </c>
      <c r="B2828" s="2">
        <v>5.8</v>
      </c>
      <c r="D2828" cm="1">
        <f t="array" ref="D2828">AVERAGE(IF(IMDB_Movies_Cleaned!$A$2:$A$3849=A2828,IMDB_Movies_Cleaned!$N$2:$N$3849))</f>
        <v>5.8</v>
      </c>
    </row>
    <row r="2829" spans="1:4" x14ac:dyDescent="0.25">
      <c r="A2829" s="1" t="s">
        <v>5951</v>
      </c>
      <c r="B2829" s="1">
        <v>7.7</v>
      </c>
      <c r="D2829" cm="1">
        <f t="array" ref="D2829">AVERAGE(IF(IMDB_Movies_Cleaned!$A$2:$A$3849=A2829,IMDB_Movies_Cleaned!$N$2:$N$3849))</f>
        <v>7.7</v>
      </c>
    </row>
    <row r="2830" spans="1:4" x14ac:dyDescent="0.25">
      <c r="A2830" s="2" t="s">
        <v>2694</v>
      </c>
      <c r="B2830" s="2">
        <v>8</v>
      </c>
      <c r="D2830" cm="1">
        <f t="array" ref="D2830">AVERAGE(IF(IMDB_Movies_Cleaned!$A$2:$A$3849=A2830,IMDB_Movies_Cleaned!$N$2:$N$3849))</f>
        <v>7.5333333333333341</v>
      </c>
    </row>
    <row r="2831" spans="1:4" x14ac:dyDescent="0.25">
      <c r="A2831" s="1" t="s">
        <v>5956</v>
      </c>
      <c r="B2831" s="1">
        <v>5.6</v>
      </c>
      <c r="D2831" cm="1">
        <f t="array" ref="D2831">AVERAGE(IF(IMDB_Movies_Cleaned!$A$2:$A$3849=A2831,IMDB_Movies_Cleaned!$N$2:$N$3849))</f>
        <v>5.6</v>
      </c>
    </row>
    <row r="2832" spans="1:4" x14ac:dyDescent="0.25">
      <c r="A2832" s="2" t="s">
        <v>5959</v>
      </c>
      <c r="B2832" s="2">
        <v>6.7</v>
      </c>
      <c r="D2832" cm="1">
        <f t="array" ref="D2832">AVERAGE(IF(IMDB_Movies_Cleaned!$A$2:$A$3849=A2832,IMDB_Movies_Cleaned!$N$2:$N$3849))</f>
        <v>6.7</v>
      </c>
    </row>
    <row r="2833" spans="1:4" x14ac:dyDescent="0.25">
      <c r="A2833" s="1" t="s">
        <v>4604</v>
      </c>
      <c r="B2833" s="1">
        <v>6.6</v>
      </c>
      <c r="D2833" cm="1">
        <f t="array" ref="D2833">AVERAGE(IF(IMDB_Movies_Cleaned!$A$2:$A$3849=A2833,IMDB_Movies_Cleaned!$N$2:$N$3849))</f>
        <v>7</v>
      </c>
    </row>
    <row r="2834" spans="1:4" x14ac:dyDescent="0.25">
      <c r="A2834" s="2" t="s">
        <v>5963</v>
      </c>
      <c r="B2834" s="2">
        <v>4.0999999999999996</v>
      </c>
      <c r="D2834" cm="1">
        <f t="array" ref="D2834">AVERAGE(IF(IMDB_Movies_Cleaned!$A$2:$A$3849=A2834,IMDB_Movies_Cleaned!$N$2:$N$3849))</f>
        <v>4.0999999999999996</v>
      </c>
    </row>
    <row r="2835" spans="1:4" x14ac:dyDescent="0.25">
      <c r="A2835" s="1" t="s">
        <v>4239</v>
      </c>
      <c r="B2835" s="1">
        <v>7.3</v>
      </c>
      <c r="D2835" cm="1">
        <f t="array" ref="D2835">AVERAGE(IF(IMDB_Movies_Cleaned!$A$2:$A$3849=A2835,IMDB_Movies_Cleaned!$N$2:$N$3849))</f>
        <v>7</v>
      </c>
    </row>
    <row r="2836" spans="1:4" x14ac:dyDescent="0.25">
      <c r="A2836" s="2" t="s">
        <v>5967</v>
      </c>
      <c r="B2836" s="2">
        <v>7.1</v>
      </c>
      <c r="D2836" cm="1">
        <f t="array" ref="D2836">AVERAGE(IF(IMDB_Movies_Cleaned!$A$2:$A$3849=A2836,IMDB_Movies_Cleaned!$N$2:$N$3849))</f>
        <v>7.1</v>
      </c>
    </row>
    <row r="2837" spans="1:4" x14ac:dyDescent="0.25">
      <c r="A2837" s="1" t="s">
        <v>5969</v>
      </c>
      <c r="B2837" s="1">
        <v>6.5</v>
      </c>
      <c r="D2837" cm="1">
        <f t="array" ref="D2837">AVERAGE(IF(IMDB_Movies_Cleaned!$A$2:$A$3849=A2837,IMDB_Movies_Cleaned!$N$2:$N$3849))</f>
        <v>6.4666666666666659</v>
      </c>
    </row>
    <row r="2838" spans="1:4" x14ac:dyDescent="0.25">
      <c r="A2838" s="2" t="s">
        <v>5971</v>
      </c>
      <c r="B2838" s="2">
        <v>7</v>
      </c>
      <c r="D2838" cm="1">
        <f t="array" ref="D2838">AVERAGE(IF(IMDB_Movies_Cleaned!$A$2:$A$3849=A2838,IMDB_Movies_Cleaned!$N$2:$N$3849))</f>
        <v>7</v>
      </c>
    </row>
    <row r="2839" spans="1:4" x14ac:dyDescent="0.25">
      <c r="A2839" s="1" t="s">
        <v>5974</v>
      </c>
      <c r="B2839" s="1">
        <v>5.5</v>
      </c>
      <c r="D2839" cm="1">
        <f t="array" ref="D2839">AVERAGE(IF(IMDB_Movies_Cleaned!$A$2:$A$3849=A2839,IMDB_Movies_Cleaned!$N$2:$N$3849))</f>
        <v>5.5</v>
      </c>
    </row>
    <row r="2840" spans="1:4" x14ac:dyDescent="0.25">
      <c r="A2840" s="2" t="s">
        <v>5976</v>
      </c>
      <c r="B2840" s="2">
        <v>6.6</v>
      </c>
      <c r="D2840" cm="1">
        <f t="array" ref="D2840">AVERAGE(IF(IMDB_Movies_Cleaned!$A$2:$A$3849=A2840,IMDB_Movies_Cleaned!$N$2:$N$3849))</f>
        <v>6.6</v>
      </c>
    </row>
    <row r="2841" spans="1:4" x14ac:dyDescent="0.25">
      <c r="A2841" s="1" t="s">
        <v>807</v>
      </c>
      <c r="B2841" s="1">
        <v>7.1</v>
      </c>
      <c r="D2841" cm="1">
        <f t="array" ref="D2841">AVERAGE(IF(IMDB_Movies_Cleaned!$A$2:$A$3849=A2841,IMDB_Movies_Cleaned!$N$2:$N$3849))</f>
        <v>6.7062499999999998</v>
      </c>
    </row>
    <row r="2842" spans="1:4" x14ac:dyDescent="0.25">
      <c r="A2842" s="2" t="s">
        <v>3717</v>
      </c>
      <c r="B2842" s="2">
        <v>7.9</v>
      </c>
      <c r="D2842" cm="1">
        <f t="array" ref="D2842">AVERAGE(IF(IMDB_Movies_Cleaned!$A$2:$A$3849=A2842,IMDB_Movies_Cleaned!$N$2:$N$3849))</f>
        <v>7.65</v>
      </c>
    </row>
    <row r="2843" spans="1:4" x14ac:dyDescent="0.25">
      <c r="A2843" s="1" t="s">
        <v>5980</v>
      </c>
      <c r="B2843" s="1">
        <v>7.1</v>
      </c>
      <c r="D2843" cm="1">
        <f t="array" ref="D2843">AVERAGE(IF(IMDB_Movies_Cleaned!$A$2:$A$3849=A2843,IMDB_Movies_Cleaned!$N$2:$N$3849))</f>
        <v>7.1</v>
      </c>
    </row>
    <row r="2844" spans="1:4" x14ac:dyDescent="0.25">
      <c r="A2844" s="2" t="s">
        <v>5982</v>
      </c>
      <c r="B2844" s="2">
        <v>5.6</v>
      </c>
      <c r="D2844" cm="1">
        <f t="array" ref="D2844">AVERAGE(IF(IMDB_Movies_Cleaned!$A$2:$A$3849=A2844,IMDB_Movies_Cleaned!$N$2:$N$3849))</f>
        <v>5.6</v>
      </c>
    </row>
    <row r="2845" spans="1:4" x14ac:dyDescent="0.25">
      <c r="A2845" s="1" t="s">
        <v>4094</v>
      </c>
      <c r="B2845" s="1">
        <v>7.3</v>
      </c>
      <c r="D2845" cm="1">
        <f t="array" ref="D2845">AVERAGE(IF(IMDB_Movies_Cleaned!$A$2:$A$3849=A2845,IMDB_Movies_Cleaned!$N$2:$N$3849))</f>
        <v>6.333333333333333</v>
      </c>
    </row>
    <row r="2846" spans="1:4" x14ac:dyDescent="0.25">
      <c r="A2846" s="2" t="s">
        <v>5985</v>
      </c>
      <c r="B2846" s="2">
        <v>3.3</v>
      </c>
      <c r="D2846" cm="1">
        <f t="array" ref="D2846">AVERAGE(IF(IMDB_Movies_Cleaned!$A$2:$A$3849=A2846,IMDB_Movies_Cleaned!$N$2:$N$3849))</f>
        <v>3.3</v>
      </c>
    </row>
    <row r="2847" spans="1:4" x14ac:dyDescent="0.25">
      <c r="A2847" s="1" t="s">
        <v>2385</v>
      </c>
      <c r="B2847" s="1">
        <v>6.5</v>
      </c>
      <c r="D2847" cm="1">
        <f t="array" ref="D2847">AVERAGE(IF(IMDB_Movies_Cleaned!$A$2:$A$3849=A2847,IMDB_Movies_Cleaned!$N$2:$N$3849))</f>
        <v>6.7333333333333334</v>
      </c>
    </row>
    <row r="2848" spans="1:4" x14ac:dyDescent="0.25">
      <c r="A2848" s="2" t="s">
        <v>5989</v>
      </c>
      <c r="B2848" s="2">
        <v>4.8</v>
      </c>
      <c r="D2848" cm="1">
        <f t="array" ref="D2848">AVERAGE(IF(IMDB_Movies_Cleaned!$A$2:$A$3849=A2848,IMDB_Movies_Cleaned!$N$2:$N$3849))</f>
        <v>4.8</v>
      </c>
    </row>
    <row r="2849" spans="1:4" x14ac:dyDescent="0.25">
      <c r="A2849" s="1" t="s">
        <v>5627</v>
      </c>
      <c r="B2849" s="1">
        <v>5.2</v>
      </c>
      <c r="D2849" cm="1">
        <f t="array" ref="D2849">AVERAGE(IF(IMDB_Movies_Cleaned!$A$2:$A$3849=A2849,IMDB_Movies_Cleaned!$N$2:$N$3849))</f>
        <v>5.2</v>
      </c>
    </row>
    <row r="2850" spans="1:4" x14ac:dyDescent="0.25">
      <c r="A2850" s="2" t="s">
        <v>5993</v>
      </c>
      <c r="B2850" s="2">
        <v>6.3</v>
      </c>
      <c r="D2850" cm="1">
        <f t="array" ref="D2850">AVERAGE(IF(IMDB_Movies_Cleaned!$A$2:$A$3849=A2850,IMDB_Movies_Cleaned!$N$2:$N$3849))</f>
        <v>6.85</v>
      </c>
    </row>
    <row r="2851" spans="1:4" x14ac:dyDescent="0.25">
      <c r="A2851" s="1" t="s">
        <v>118</v>
      </c>
      <c r="B2851" s="1">
        <v>7.2</v>
      </c>
      <c r="D2851" cm="1">
        <f t="array" ref="D2851">AVERAGE(IF(IMDB_Movies_Cleaned!$A$2:$A$3849=A2851,IMDB_Movies_Cleaned!$N$2:$N$3849))</f>
        <v>6.08</v>
      </c>
    </row>
    <row r="2852" spans="1:4" x14ac:dyDescent="0.25">
      <c r="A2852" s="2" t="s">
        <v>2516</v>
      </c>
      <c r="B2852" s="2">
        <v>6.8</v>
      </c>
      <c r="D2852" cm="1">
        <f t="array" ref="D2852">AVERAGE(IF(IMDB_Movies_Cleaned!$A$2:$A$3849=A2852,IMDB_Movies_Cleaned!$N$2:$N$3849))</f>
        <v>7.06</v>
      </c>
    </row>
    <row r="2853" spans="1:4" x14ac:dyDescent="0.25">
      <c r="A2853" s="1" t="s">
        <v>5997</v>
      </c>
      <c r="B2853" s="1">
        <v>5.7</v>
      </c>
      <c r="D2853" cm="1">
        <f t="array" ref="D2853">AVERAGE(IF(IMDB_Movies_Cleaned!$A$2:$A$3849=A2853,IMDB_Movies_Cleaned!$N$2:$N$3849))</f>
        <v>5.7</v>
      </c>
    </row>
    <row r="2854" spans="1:4" x14ac:dyDescent="0.25">
      <c r="A2854" s="2" t="s">
        <v>4281</v>
      </c>
      <c r="B2854" s="2">
        <v>7.2</v>
      </c>
      <c r="D2854" cm="1">
        <f t="array" ref="D2854">AVERAGE(IF(IMDB_Movies_Cleaned!$A$2:$A$3849=A2854,IMDB_Movies_Cleaned!$N$2:$N$3849))</f>
        <v>6.3999999999999995</v>
      </c>
    </row>
    <row r="2855" spans="1:4" x14ac:dyDescent="0.25">
      <c r="A2855" s="1" t="s">
        <v>3544</v>
      </c>
      <c r="B2855" s="1">
        <v>6.9</v>
      </c>
      <c r="D2855" cm="1">
        <f t="array" ref="D2855">AVERAGE(IF(IMDB_Movies_Cleaned!$A$2:$A$3849=A2855,IMDB_Movies_Cleaned!$N$2:$N$3849))</f>
        <v>6.6</v>
      </c>
    </row>
    <row r="2856" spans="1:4" x14ac:dyDescent="0.25">
      <c r="A2856" s="2" t="s">
        <v>5508</v>
      </c>
      <c r="B2856" s="2">
        <v>6.2</v>
      </c>
      <c r="D2856" cm="1">
        <f t="array" ref="D2856">AVERAGE(IF(IMDB_Movies_Cleaned!$A$2:$A$3849=A2856,IMDB_Movies_Cleaned!$N$2:$N$3849))</f>
        <v>6.333333333333333</v>
      </c>
    </row>
    <row r="2857" spans="1:4" x14ac:dyDescent="0.25">
      <c r="A2857" s="1" t="s">
        <v>2240</v>
      </c>
      <c r="B2857" s="1">
        <v>6.7</v>
      </c>
      <c r="D2857" cm="1">
        <f t="array" ref="D2857">AVERAGE(IF(IMDB_Movies_Cleaned!$A$2:$A$3849=A2857,IMDB_Movies_Cleaned!$N$2:$N$3849))</f>
        <v>6.45</v>
      </c>
    </row>
    <row r="2858" spans="1:4" x14ac:dyDescent="0.25">
      <c r="A2858" s="2" t="s">
        <v>6004</v>
      </c>
      <c r="B2858" s="2">
        <v>6.5</v>
      </c>
      <c r="D2858" cm="1">
        <f t="array" ref="D2858">AVERAGE(IF(IMDB_Movies_Cleaned!$A$2:$A$3849=A2858,IMDB_Movies_Cleaned!$N$2:$N$3849))</f>
        <v>6.5</v>
      </c>
    </row>
    <row r="2859" spans="1:4" x14ac:dyDescent="0.25">
      <c r="A2859" s="1" t="s">
        <v>6006</v>
      </c>
      <c r="B2859" s="1">
        <v>7.2</v>
      </c>
      <c r="D2859" cm="1">
        <f t="array" ref="D2859">AVERAGE(IF(IMDB_Movies_Cleaned!$A$2:$A$3849=A2859,IMDB_Movies_Cleaned!$N$2:$N$3849))</f>
        <v>7.2</v>
      </c>
    </row>
    <row r="2860" spans="1:4" x14ac:dyDescent="0.25">
      <c r="A2860" s="2" t="s">
        <v>6008</v>
      </c>
      <c r="B2860" s="2">
        <v>5.3</v>
      </c>
      <c r="D2860" cm="1">
        <f t="array" ref="D2860">AVERAGE(IF(IMDB_Movies_Cleaned!$A$2:$A$3849=A2860,IMDB_Movies_Cleaned!$N$2:$N$3849))</f>
        <v>5.3</v>
      </c>
    </row>
    <row r="2861" spans="1:4" x14ac:dyDescent="0.25">
      <c r="A2861" s="1" t="s">
        <v>3142</v>
      </c>
      <c r="B2861" s="1">
        <v>6.7</v>
      </c>
      <c r="D2861" cm="1">
        <f t="array" ref="D2861">AVERAGE(IF(IMDB_Movies_Cleaned!$A$2:$A$3849=A2861,IMDB_Movies_Cleaned!$N$2:$N$3849))</f>
        <v>6.8999999999999995</v>
      </c>
    </row>
    <row r="2862" spans="1:4" x14ac:dyDescent="0.25">
      <c r="A2862" s="1" t="s">
        <v>690</v>
      </c>
      <c r="B2862" s="1">
        <v>3.6</v>
      </c>
      <c r="D2862" cm="1">
        <f t="array" ref="D2862">AVERAGE(IF(IMDB_Movies_Cleaned!$A$2:$A$3849=A2862,IMDB_Movies_Cleaned!$N$2:$N$3849))</f>
        <v>7.1142857142857139</v>
      </c>
    </row>
    <row r="2863" spans="1:4" x14ac:dyDescent="0.25">
      <c r="A2863" s="2" t="s">
        <v>6012</v>
      </c>
      <c r="B2863" s="2">
        <v>5.7</v>
      </c>
      <c r="D2863" cm="1">
        <f t="array" ref="D2863">AVERAGE(IF(IMDB_Movies_Cleaned!$A$2:$A$3849=A2863,IMDB_Movies_Cleaned!$N$2:$N$3849))</f>
        <v>5.7</v>
      </c>
    </row>
    <row r="2864" spans="1:4" x14ac:dyDescent="0.25">
      <c r="A2864" s="1" t="s">
        <v>4619</v>
      </c>
      <c r="B2864" s="1">
        <v>7.3</v>
      </c>
      <c r="D2864" cm="1">
        <f t="array" ref="D2864">AVERAGE(IF(IMDB_Movies_Cleaned!$A$2:$A$3849=A2864,IMDB_Movies_Cleaned!$N$2:$N$3849))</f>
        <v>7.55</v>
      </c>
    </row>
    <row r="2865" spans="1:4" x14ac:dyDescent="0.25">
      <c r="A2865" s="2" t="s">
        <v>5575</v>
      </c>
      <c r="B2865" s="2">
        <v>5</v>
      </c>
      <c r="D2865" cm="1">
        <f t="array" ref="D2865">AVERAGE(IF(IMDB_Movies_Cleaned!$A$2:$A$3849=A2865,IMDB_Movies_Cleaned!$N$2:$N$3849))</f>
        <v>6.25</v>
      </c>
    </row>
    <row r="2866" spans="1:4" x14ac:dyDescent="0.25">
      <c r="A2866" s="1" t="s">
        <v>6016</v>
      </c>
      <c r="B2866" s="1">
        <v>6.6</v>
      </c>
      <c r="D2866" cm="1">
        <f t="array" ref="D2866">AVERAGE(IF(IMDB_Movies_Cleaned!$A$2:$A$3849=A2866,IMDB_Movies_Cleaned!$N$2:$N$3849))</f>
        <v>6.6</v>
      </c>
    </row>
    <row r="2867" spans="1:4" x14ac:dyDescent="0.25">
      <c r="A2867" s="2" t="s">
        <v>2355</v>
      </c>
      <c r="B2867" s="2">
        <v>6.6</v>
      </c>
      <c r="D2867" cm="1">
        <f t="array" ref="D2867">AVERAGE(IF(IMDB_Movies_Cleaned!$A$2:$A$3849=A2867,IMDB_Movies_Cleaned!$N$2:$N$3849))</f>
        <v>6.6</v>
      </c>
    </row>
    <row r="2868" spans="1:4" x14ac:dyDescent="0.25">
      <c r="A2868" s="1" t="s">
        <v>6021</v>
      </c>
      <c r="B2868" s="1">
        <v>7.3</v>
      </c>
      <c r="D2868" cm="1">
        <f t="array" ref="D2868">AVERAGE(IF(IMDB_Movies_Cleaned!$A$2:$A$3849=A2868,IMDB_Movies_Cleaned!$N$2:$N$3849))</f>
        <v>7.3</v>
      </c>
    </row>
    <row r="2869" spans="1:4" x14ac:dyDescent="0.25">
      <c r="A2869" s="2" t="s">
        <v>6024</v>
      </c>
      <c r="B2869" s="2">
        <v>6.2</v>
      </c>
      <c r="D2869" cm="1">
        <f t="array" ref="D2869">AVERAGE(IF(IMDB_Movies_Cleaned!$A$2:$A$3849=A2869,IMDB_Movies_Cleaned!$N$2:$N$3849))</f>
        <v>6.2</v>
      </c>
    </row>
    <row r="2870" spans="1:4" x14ac:dyDescent="0.25">
      <c r="A2870" s="2" t="s">
        <v>5733</v>
      </c>
      <c r="B2870" s="2">
        <v>6.6</v>
      </c>
      <c r="D2870" cm="1">
        <f t="array" ref="D2870">AVERAGE(IF(IMDB_Movies_Cleaned!$A$2:$A$3849=A2870,IMDB_Movies_Cleaned!$N$2:$N$3849))</f>
        <v>6.6</v>
      </c>
    </row>
    <row r="2871" spans="1:4" x14ac:dyDescent="0.25">
      <c r="A2871" s="1" t="s">
        <v>5679</v>
      </c>
      <c r="B2871" s="1">
        <v>6.3</v>
      </c>
      <c r="D2871" cm="1">
        <f t="array" ref="D2871">AVERAGE(IF(IMDB_Movies_Cleaned!$A$2:$A$3849=A2871,IMDB_Movies_Cleaned!$N$2:$N$3849))</f>
        <v>6.1</v>
      </c>
    </row>
    <row r="2872" spans="1:4" x14ac:dyDescent="0.25">
      <c r="A2872" s="1" t="s">
        <v>6030</v>
      </c>
      <c r="B2872" s="1">
        <v>3.3</v>
      </c>
      <c r="D2872" cm="1">
        <f t="array" ref="D2872">AVERAGE(IF(IMDB_Movies_Cleaned!$A$2:$A$3849=A2872,IMDB_Movies_Cleaned!$N$2:$N$3849))</f>
        <v>3.3</v>
      </c>
    </row>
    <row r="2873" spans="1:4" x14ac:dyDescent="0.25">
      <c r="A2873" s="1" t="s">
        <v>6032</v>
      </c>
      <c r="B2873" s="1">
        <v>6.2</v>
      </c>
      <c r="D2873" cm="1">
        <f t="array" ref="D2873">AVERAGE(IF(IMDB_Movies_Cleaned!$A$2:$A$3849=A2873,IMDB_Movies_Cleaned!$N$2:$N$3849))</f>
        <v>6.2</v>
      </c>
    </row>
    <row r="2874" spans="1:4" x14ac:dyDescent="0.25">
      <c r="A2874" s="1" t="s">
        <v>6035</v>
      </c>
      <c r="B2874" s="1">
        <v>3.5</v>
      </c>
      <c r="D2874" cm="1">
        <f t="array" ref="D2874">AVERAGE(IF(IMDB_Movies_Cleaned!$A$2:$A$3849=A2874,IMDB_Movies_Cleaned!$N$2:$N$3849))</f>
        <v>3.5</v>
      </c>
    </row>
    <row r="2875" spans="1:4" x14ac:dyDescent="0.25">
      <c r="A2875" s="2" t="s">
        <v>6037</v>
      </c>
      <c r="B2875" s="2">
        <v>5.5</v>
      </c>
      <c r="D2875" cm="1">
        <f t="array" ref="D2875">AVERAGE(IF(IMDB_Movies_Cleaned!$A$2:$A$3849=A2875,IMDB_Movies_Cleaned!$N$2:$N$3849))</f>
        <v>5.5</v>
      </c>
    </row>
    <row r="2876" spans="1:4" x14ac:dyDescent="0.25">
      <c r="A2876" s="1" t="s">
        <v>6039</v>
      </c>
      <c r="B2876" s="1">
        <v>5.9</v>
      </c>
      <c r="D2876" cm="1">
        <f t="array" ref="D2876">AVERAGE(IF(IMDB_Movies_Cleaned!$A$2:$A$3849=A2876,IMDB_Movies_Cleaned!$N$2:$N$3849))</f>
        <v>5.9</v>
      </c>
    </row>
    <row r="2877" spans="1:4" x14ac:dyDescent="0.25">
      <c r="A2877" s="2" t="s">
        <v>6041</v>
      </c>
      <c r="B2877" s="2">
        <v>4.7</v>
      </c>
      <c r="D2877" cm="1">
        <f t="array" ref="D2877">AVERAGE(IF(IMDB_Movies_Cleaned!$A$2:$A$3849=A2877,IMDB_Movies_Cleaned!$N$2:$N$3849))</f>
        <v>4.7</v>
      </c>
    </row>
    <row r="2878" spans="1:4" x14ac:dyDescent="0.25">
      <c r="A2878" s="2" t="s">
        <v>6044</v>
      </c>
      <c r="B2878" s="2">
        <v>3.9</v>
      </c>
      <c r="D2878" cm="1">
        <f t="array" ref="D2878">AVERAGE(IF(IMDB_Movies_Cleaned!$A$2:$A$3849=A2878,IMDB_Movies_Cleaned!$N$2:$N$3849))</f>
        <v>3.9</v>
      </c>
    </row>
    <row r="2879" spans="1:4" x14ac:dyDescent="0.25">
      <c r="A2879" s="1" t="s">
        <v>6047</v>
      </c>
      <c r="B2879" s="1">
        <v>6.1</v>
      </c>
      <c r="D2879" cm="1">
        <f t="array" ref="D2879">AVERAGE(IF(IMDB_Movies_Cleaned!$A$2:$A$3849=A2879,IMDB_Movies_Cleaned!$N$2:$N$3849))</f>
        <v>6.1</v>
      </c>
    </row>
    <row r="2880" spans="1:4" x14ac:dyDescent="0.25">
      <c r="A2880" s="1" t="s">
        <v>6049</v>
      </c>
      <c r="B2880" s="1">
        <v>6.7</v>
      </c>
      <c r="D2880" cm="1">
        <f t="array" ref="D2880">AVERAGE(IF(IMDB_Movies_Cleaned!$A$2:$A$3849=A2880,IMDB_Movies_Cleaned!$N$2:$N$3849))</f>
        <v>6.7</v>
      </c>
    </row>
    <row r="2881" spans="1:4" x14ac:dyDescent="0.25">
      <c r="A2881" s="1" t="s">
        <v>6051</v>
      </c>
      <c r="B2881" s="1">
        <v>6.9</v>
      </c>
      <c r="D2881" cm="1">
        <f t="array" ref="D2881">AVERAGE(IF(IMDB_Movies_Cleaned!$A$2:$A$3849=A2881,IMDB_Movies_Cleaned!$N$2:$N$3849))</f>
        <v>6.9</v>
      </c>
    </row>
    <row r="2882" spans="1:4" x14ac:dyDescent="0.25">
      <c r="A2882" s="2" t="s">
        <v>3761</v>
      </c>
      <c r="B2882" s="2">
        <v>7.3</v>
      </c>
      <c r="D2882" cm="1">
        <f t="array" ref="D2882">AVERAGE(IF(IMDB_Movies_Cleaned!$A$2:$A$3849=A2882,IMDB_Movies_Cleaned!$N$2:$N$3849))</f>
        <v>6.85</v>
      </c>
    </row>
    <row r="2883" spans="1:4" x14ac:dyDescent="0.25">
      <c r="A2883" s="2" t="s">
        <v>6055</v>
      </c>
      <c r="B2883" s="2">
        <v>6.7</v>
      </c>
      <c r="D2883" cm="1">
        <f t="array" ref="D2883">AVERAGE(IF(IMDB_Movies_Cleaned!$A$2:$A$3849=A2883,IMDB_Movies_Cleaned!$N$2:$N$3849))</f>
        <v>6.7</v>
      </c>
    </row>
    <row r="2884" spans="1:4" x14ac:dyDescent="0.25">
      <c r="A2884" s="1" t="s">
        <v>1590</v>
      </c>
      <c r="B2884" s="1">
        <v>6.1</v>
      </c>
      <c r="D2884" cm="1">
        <f t="array" ref="D2884">AVERAGE(IF(IMDB_Movies_Cleaned!$A$2:$A$3849=A2884,IMDB_Movies_Cleaned!$N$2:$N$3849))</f>
        <v>5.35</v>
      </c>
    </row>
    <row r="2885" spans="1:4" x14ac:dyDescent="0.25">
      <c r="A2885" s="1" t="s">
        <v>3549</v>
      </c>
      <c r="B2885" s="1">
        <v>6.9</v>
      </c>
      <c r="D2885" cm="1">
        <f t="array" ref="D2885">AVERAGE(IF(IMDB_Movies_Cleaned!$A$2:$A$3849=A2885,IMDB_Movies_Cleaned!$N$2:$N$3849))</f>
        <v>6.7666666666666657</v>
      </c>
    </row>
    <row r="2886" spans="1:4" x14ac:dyDescent="0.25">
      <c r="A2886" s="1" t="s">
        <v>4922</v>
      </c>
      <c r="B2886" s="1">
        <v>7.9</v>
      </c>
      <c r="D2886" cm="1">
        <f t="array" ref="D2886">AVERAGE(IF(IMDB_Movies_Cleaned!$A$2:$A$3849=A2886,IMDB_Movies_Cleaned!$N$2:$N$3849))</f>
        <v>7.4000000000000012</v>
      </c>
    </row>
    <row r="2887" spans="1:4" x14ac:dyDescent="0.25">
      <c r="A2887" s="2" t="s">
        <v>6060</v>
      </c>
      <c r="B2887" s="2">
        <v>4.5</v>
      </c>
      <c r="D2887" cm="1">
        <f t="array" ref="D2887">AVERAGE(IF(IMDB_Movies_Cleaned!$A$2:$A$3849=A2887,IMDB_Movies_Cleaned!$N$2:$N$3849))</f>
        <v>4.5</v>
      </c>
    </row>
    <row r="2888" spans="1:4" x14ac:dyDescent="0.25">
      <c r="A2888" s="2" t="s">
        <v>6062</v>
      </c>
      <c r="B2888" s="2">
        <v>7.6</v>
      </c>
      <c r="D2888" cm="1">
        <f t="array" ref="D2888">AVERAGE(IF(IMDB_Movies_Cleaned!$A$2:$A$3849=A2888,IMDB_Movies_Cleaned!$N$2:$N$3849))</f>
        <v>7.6</v>
      </c>
    </row>
    <row r="2889" spans="1:4" x14ac:dyDescent="0.25">
      <c r="A2889" s="2" t="s">
        <v>2439</v>
      </c>
      <c r="B2889" s="2">
        <v>7.5</v>
      </c>
      <c r="D2889" cm="1">
        <f t="array" ref="D2889">AVERAGE(IF(IMDB_Movies_Cleaned!$A$2:$A$3849=A2889,IMDB_Movies_Cleaned!$N$2:$N$3849))</f>
        <v>6.5333333333333341</v>
      </c>
    </row>
    <row r="2890" spans="1:4" x14ac:dyDescent="0.25">
      <c r="A2890" s="2" t="s">
        <v>6065</v>
      </c>
      <c r="B2890" s="2">
        <v>6</v>
      </c>
      <c r="D2890" cm="1">
        <f t="array" ref="D2890">AVERAGE(IF(IMDB_Movies_Cleaned!$A$2:$A$3849=A2890,IMDB_Movies_Cleaned!$N$2:$N$3849))</f>
        <v>6</v>
      </c>
    </row>
    <row r="2891" spans="1:4" x14ac:dyDescent="0.25">
      <c r="A2891" s="1" t="s">
        <v>5366</v>
      </c>
      <c r="B2891" s="1">
        <v>7.1</v>
      </c>
      <c r="D2891" cm="1">
        <f t="array" ref="D2891">AVERAGE(IF(IMDB_Movies_Cleaned!$A$2:$A$3849=A2891,IMDB_Movies_Cleaned!$N$2:$N$3849))</f>
        <v>7.5</v>
      </c>
    </row>
    <row r="2892" spans="1:4" x14ac:dyDescent="0.25">
      <c r="A2892" s="1" t="s">
        <v>6070</v>
      </c>
      <c r="B2892" s="1">
        <v>6.9</v>
      </c>
      <c r="D2892" cm="1">
        <f t="array" ref="D2892">AVERAGE(IF(IMDB_Movies_Cleaned!$A$2:$A$3849=A2892,IMDB_Movies_Cleaned!$N$2:$N$3849))</f>
        <v>7.4</v>
      </c>
    </row>
    <row r="2893" spans="1:4" x14ac:dyDescent="0.25">
      <c r="A2893" s="2" t="s">
        <v>111</v>
      </c>
      <c r="B2893" s="2">
        <v>8.5</v>
      </c>
      <c r="D2893" cm="1">
        <f t="array" ref="D2893">AVERAGE(IF(IMDB_Movies_Cleaned!$A$2:$A$3849=A2893,IMDB_Movies_Cleaned!$N$2:$N$3849))</f>
        <v>7.0705882352941174</v>
      </c>
    </row>
    <row r="2894" spans="1:4" x14ac:dyDescent="0.25">
      <c r="A2894" s="1" t="s">
        <v>3308</v>
      </c>
      <c r="B2894" s="1">
        <v>7.5</v>
      </c>
      <c r="D2894" cm="1">
        <f t="array" ref="D2894">AVERAGE(IF(IMDB_Movies_Cleaned!$A$2:$A$3849=A2894,IMDB_Movies_Cleaned!$N$2:$N$3849))</f>
        <v>6.8</v>
      </c>
    </row>
    <row r="2895" spans="1:4" x14ac:dyDescent="0.25">
      <c r="A2895" s="2" t="s">
        <v>6074</v>
      </c>
      <c r="B2895" s="2">
        <v>6.6</v>
      </c>
      <c r="D2895" cm="1">
        <f t="array" ref="D2895">AVERAGE(IF(IMDB_Movies_Cleaned!$A$2:$A$3849=A2895,IMDB_Movies_Cleaned!$N$2:$N$3849))</f>
        <v>6.6</v>
      </c>
    </row>
    <row r="2896" spans="1:4" x14ac:dyDescent="0.25">
      <c r="A2896" s="1" t="s">
        <v>3146</v>
      </c>
      <c r="B2896" s="1">
        <v>8</v>
      </c>
      <c r="D2896" cm="1">
        <f t="array" ref="D2896">AVERAGE(IF(IMDB_Movies_Cleaned!$A$2:$A$3849=A2896,IMDB_Movies_Cleaned!$N$2:$N$3849))</f>
        <v>6.7749999999999995</v>
      </c>
    </row>
    <row r="2897" spans="1:4" x14ac:dyDescent="0.25">
      <c r="A2897" s="2" t="s">
        <v>2625</v>
      </c>
      <c r="B2897" s="2">
        <v>7</v>
      </c>
      <c r="D2897" cm="1">
        <f t="array" ref="D2897">AVERAGE(IF(IMDB_Movies_Cleaned!$A$2:$A$3849=A2897,IMDB_Movies_Cleaned!$N$2:$N$3849))</f>
        <v>7.2666666666666666</v>
      </c>
    </row>
    <row r="2898" spans="1:4" x14ac:dyDescent="0.25">
      <c r="A2898" s="1" t="s">
        <v>1522</v>
      </c>
      <c r="B2898" s="1">
        <v>6.8</v>
      </c>
      <c r="D2898" cm="1">
        <f t="array" ref="D2898">AVERAGE(IF(IMDB_Movies_Cleaned!$A$2:$A$3849=A2898,IMDB_Movies_Cleaned!$N$2:$N$3849))</f>
        <v>6.9374999999999991</v>
      </c>
    </row>
    <row r="2899" spans="1:4" x14ac:dyDescent="0.25">
      <c r="A2899" s="2" t="s">
        <v>3071</v>
      </c>
      <c r="B2899" s="2">
        <v>6.7</v>
      </c>
      <c r="D2899" cm="1">
        <f t="array" ref="D2899">AVERAGE(IF(IMDB_Movies_Cleaned!$A$2:$A$3849=A2899,IMDB_Movies_Cleaned!$N$2:$N$3849))</f>
        <v>5.6</v>
      </c>
    </row>
    <row r="2900" spans="1:4" x14ac:dyDescent="0.25">
      <c r="A2900" s="1" t="s">
        <v>5403</v>
      </c>
      <c r="B2900" s="1">
        <v>6.5</v>
      </c>
      <c r="D2900" cm="1">
        <f t="array" ref="D2900">AVERAGE(IF(IMDB_Movies_Cleaned!$A$2:$A$3849=A2900,IMDB_Movies_Cleaned!$N$2:$N$3849))</f>
        <v>6.1</v>
      </c>
    </row>
    <row r="2901" spans="1:4" x14ac:dyDescent="0.25">
      <c r="A2901" s="2" t="s">
        <v>1843</v>
      </c>
      <c r="B2901" s="2">
        <v>8</v>
      </c>
      <c r="D2901" cm="1">
        <f t="array" ref="D2901">AVERAGE(IF(IMDB_Movies_Cleaned!$A$2:$A$3849=A2901,IMDB_Movies_Cleaned!$N$2:$N$3849))</f>
        <v>7.75</v>
      </c>
    </row>
    <row r="2902" spans="1:4" x14ac:dyDescent="0.25">
      <c r="A2902" s="1" t="s">
        <v>5833</v>
      </c>
      <c r="B2902" s="1">
        <v>6.5</v>
      </c>
      <c r="D2902" cm="1">
        <f t="array" ref="D2902">AVERAGE(IF(IMDB_Movies_Cleaned!$A$2:$A$3849=A2902,IMDB_Movies_Cleaned!$N$2:$N$3849))</f>
        <v>6.1000000000000005</v>
      </c>
    </row>
    <row r="2903" spans="1:4" x14ac:dyDescent="0.25">
      <c r="A2903" s="2" t="s">
        <v>6084</v>
      </c>
      <c r="B2903" s="2">
        <v>4.9000000000000004</v>
      </c>
      <c r="D2903" cm="1">
        <f t="array" ref="D2903">AVERAGE(IF(IMDB_Movies_Cleaned!$A$2:$A$3849=A2903,IMDB_Movies_Cleaned!$N$2:$N$3849))</f>
        <v>4.9000000000000004</v>
      </c>
    </row>
    <row r="2904" spans="1:4" x14ac:dyDescent="0.25">
      <c r="A2904" s="1" t="s">
        <v>5458</v>
      </c>
      <c r="B2904" s="1">
        <v>7.1</v>
      </c>
      <c r="D2904" cm="1">
        <f t="array" ref="D2904">AVERAGE(IF(IMDB_Movies_Cleaned!$A$2:$A$3849=A2904,IMDB_Movies_Cleaned!$N$2:$N$3849))</f>
        <v>6.3</v>
      </c>
    </row>
    <row r="2905" spans="1:4" x14ac:dyDescent="0.25">
      <c r="A2905" s="2" t="s">
        <v>2083</v>
      </c>
      <c r="B2905" s="2">
        <v>7</v>
      </c>
      <c r="D2905" cm="1">
        <f t="array" ref="D2905">AVERAGE(IF(IMDB_Movies_Cleaned!$A$2:$A$3849=A2905,IMDB_Movies_Cleaned!$N$2:$N$3849))</f>
        <v>6.6</v>
      </c>
    </row>
    <row r="2906" spans="1:4" x14ac:dyDescent="0.25">
      <c r="A2906" s="1" t="s">
        <v>6088</v>
      </c>
      <c r="B2906" s="1">
        <v>7</v>
      </c>
      <c r="D2906" cm="1">
        <f t="array" ref="D2906">AVERAGE(IF(IMDB_Movies_Cleaned!$A$2:$A$3849=A2906,IMDB_Movies_Cleaned!$N$2:$N$3849))</f>
        <v>7</v>
      </c>
    </row>
    <row r="2907" spans="1:4" x14ac:dyDescent="0.25">
      <c r="A2907" s="1" t="s">
        <v>4699</v>
      </c>
      <c r="B2907" s="1">
        <v>4.5</v>
      </c>
      <c r="D2907" cm="1">
        <f t="array" ref="D2907">AVERAGE(IF(IMDB_Movies_Cleaned!$A$2:$A$3849=A2907,IMDB_Movies_Cleaned!$N$2:$N$3849))</f>
        <v>5.35</v>
      </c>
    </row>
    <row r="2908" spans="1:4" x14ac:dyDescent="0.25">
      <c r="A2908" s="1" t="s">
        <v>480</v>
      </c>
      <c r="B2908" s="1">
        <v>7.7</v>
      </c>
      <c r="D2908" cm="1">
        <f t="array" ref="D2908">AVERAGE(IF(IMDB_Movies_Cleaned!$A$2:$A$3849=A2908,IMDB_Movies_Cleaned!$N$2:$N$3849))</f>
        <v>7.1571428571428575</v>
      </c>
    </row>
    <row r="2909" spans="1:4" x14ac:dyDescent="0.25">
      <c r="A2909" s="2" t="s">
        <v>494</v>
      </c>
      <c r="B2909" s="2">
        <v>6.7</v>
      </c>
      <c r="D2909" cm="1">
        <f t="array" ref="D2909">AVERAGE(IF(IMDB_Movies_Cleaned!$A$2:$A$3849=A2909,IMDB_Movies_Cleaned!$N$2:$N$3849))</f>
        <v>7.0250000000000004</v>
      </c>
    </row>
    <row r="2910" spans="1:4" x14ac:dyDescent="0.25">
      <c r="A2910" s="1" t="s">
        <v>2784</v>
      </c>
      <c r="B2910" s="1">
        <v>7</v>
      </c>
      <c r="D2910" cm="1">
        <f t="array" ref="D2910">AVERAGE(IF(IMDB_Movies_Cleaned!$A$2:$A$3849=A2910,IMDB_Movies_Cleaned!$N$2:$N$3849))</f>
        <v>6.4249999999999998</v>
      </c>
    </row>
    <row r="2911" spans="1:4" x14ac:dyDescent="0.25">
      <c r="A2911" s="2" t="s">
        <v>6097</v>
      </c>
      <c r="B2911" s="2">
        <v>6.5</v>
      </c>
      <c r="D2911" cm="1">
        <f t="array" ref="D2911">AVERAGE(IF(IMDB_Movies_Cleaned!$A$2:$A$3849=A2911,IMDB_Movies_Cleaned!$N$2:$N$3849))</f>
        <v>6.5</v>
      </c>
    </row>
    <row r="2912" spans="1:4" x14ac:dyDescent="0.25">
      <c r="A2912" s="2" t="s">
        <v>5418</v>
      </c>
      <c r="B2912" s="2">
        <v>6.2</v>
      </c>
      <c r="D2912" cm="1">
        <f t="array" ref="D2912">AVERAGE(IF(IMDB_Movies_Cleaned!$A$2:$A$3849=A2912,IMDB_Movies_Cleaned!$N$2:$N$3849))</f>
        <v>6.0500000000000007</v>
      </c>
    </row>
    <row r="2913" spans="1:4" x14ac:dyDescent="0.25">
      <c r="A2913" s="1" t="s">
        <v>4881</v>
      </c>
      <c r="B2913" s="1">
        <v>5.7</v>
      </c>
      <c r="D2913" cm="1">
        <f t="array" ref="D2913">AVERAGE(IF(IMDB_Movies_Cleaned!$A$2:$A$3849=A2913,IMDB_Movies_Cleaned!$N$2:$N$3849))</f>
        <v>5.45</v>
      </c>
    </row>
    <row r="2914" spans="1:4" x14ac:dyDescent="0.25">
      <c r="A2914" s="2" t="s">
        <v>4563</v>
      </c>
      <c r="B2914" s="2">
        <v>6.4</v>
      </c>
      <c r="D2914" cm="1">
        <f t="array" ref="D2914">AVERAGE(IF(IMDB_Movies_Cleaned!$A$2:$A$3849=A2914,IMDB_Movies_Cleaned!$N$2:$N$3849))</f>
        <v>6.15</v>
      </c>
    </row>
    <row r="2915" spans="1:4" x14ac:dyDescent="0.25">
      <c r="A2915" s="1" t="s">
        <v>4874</v>
      </c>
      <c r="B2915" s="1">
        <v>5.4</v>
      </c>
      <c r="D2915" cm="1">
        <f t="array" ref="D2915">AVERAGE(IF(IMDB_Movies_Cleaned!$A$2:$A$3849=A2915,IMDB_Movies_Cleaned!$N$2:$N$3849))</f>
        <v>5.2</v>
      </c>
    </row>
    <row r="2916" spans="1:4" x14ac:dyDescent="0.25">
      <c r="A2916" s="2" t="s">
        <v>6103</v>
      </c>
      <c r="B2916" s="2">
        <v>6.6</v>
      </c>
      <c r="D2916" cm="1">
        <f t="array" ref="D2916">AVERAGE(IF(IMDB_Movies_Cleaned!$A$2:$A$3849=A2916,IMDB_Movies_Cleaned!$N$2:$N$3849))</f>
        <v>6.6</v>
      </c>
    </row>
    <row r="2917" spans="1:4" x14ac:dyDescent="0.25">
      <c r="A2917" s="1" t="s">
        <v>6105</v>
      </c>
      <c r="B2917" s="1">
        <v>6.1</v>
      </c>
      <c r="D2917" cm="1">
        <f t="array" ref="D2917">AVERAGE(IF(IMDB_Movies_Cleaned!$A$2:$A$3849=A2917,IMDB_Movies_Cleaned!$N$2:$N$3849))</f>
        <v>6.1</v>
      </c>
    </row>
    <row r="2918" spans="1:4" x14ac:dyDescent="0.25">
      <c r="A2918" s="1" t="s">
        <v>4703</v>
      </c>
      <c r="B2918" s="1">
        <v>7.6</v>
      </c>
      <c r="D2918" cm="1">
        <f t="array" ref="D2918">AVERAGE(IF(IMDB_Movies_Cleaned!$A$2:$A$3849=A2918,IMDB_Movies_Cleaned!$N$2:$N$3849))</f>
        <v>7.3599999999999994</v>
      </c>
    </row>
    <row r="2919" spans="1:4" x14ac:dyDescent="0.25">
      <c r="A2919" s="2" t="s">
        <v>6108</v>
      </c>
      <c r="B2919" s="2">
        <v>6.2</v>
      </c>
      <c r="D2919" cm="1">
        <f t="array" ref="D2919">AVERAGE(IF(IMDB_Movies_Cleaned!$A$2:$A$3849=A2919,IMDB_Movies_Cleaned!$N$2:$N$3849))</f>
        <v>6.2</v>
      </c>
    </row>
    <row r="2920" spans="1:4" x14ac:dyDescent="0.25">
      <c r="A2920" s="1" t="s">
        <v>5307</v>
      </c>
      <c r="B2920" s="1">
        <v>6.6</v>
      </c>
      <c r="D2920" cm="1">
        <f t="array" ref="D2920">AVERAGE(IF(IMDB_Movies_Cleaned!$A$2:$A$3849=A2920,IMDB_Movies_Cleaned!$N$2:$N$3849))</f>
        <v>6.55</v>
      </c>
    </row>
    <row r="2921" spans="1:4" x14ac:dyDescent="0.25">
      <c r="A2921" s="1" t="s">
        <v>6113</v>
      </c>
      <c r="B2921" s="1">
        <v>7.3</v>
      </c>
      <c r="D2921" cm="1">
        <f t="array" ref="D2921">AVERAGE(IF(IMDB_Movies_Cleaned!$A$2:$A$3849=A2921,IMDB_Movies_Cleaned!$N$2:$N$3849))</f>
        <v>7.3</v>
      </c>
    </row>
    <row r="2922" spans="1:4" x14ac:dyDescent="0.25">
      <c r="A2922" s="2" t="s">
        <v>6117</v>
      </c>
      <c r="B2922" s="2">
        <v>4.2</v>
      </c>
      <c r="D2922" cm="1">
        <f t="array" ref="D2922">AVERAGE(IF(IMDB_Movies_Cleaned!$A$2:$A$3849=A2922,IMDB_Movies_Cleaned!$N$2:$N$3849))</f>
        <v>4.2</v>
      </c>
    </row>
    <row r="2923" spans="1:4" x14ac:dyDescent="0.25">
      <c r="A2923" s="2" t="s">
        <v>6119</v>
      </c>
      <c r="B2923" s="2">
        <v>6.5</v>
      </c>
      <c r="D2923" cm="1">
        <f t="array" ref="D2923">AVERAGE(IF(IMDB_Movies_Cleaned!$A$2:$A$3849=A2923,IMDB_Movies_Cleaned!$N$2:$N$3849))</f>
        <v>6.5</v>
      </c>
    </row>
    <row r="2924" spans="1:4" x14ac:dyDescent="0.25">
      <c r="A2924" s="1" t="s">
        <v>6121</v>
      </c>
      <c r="B2924" s="1">
        <v>6.5</v>
      </c>
      <c r="D2924" cm="1">
        <f t="array" ref="D2924">AVERAGE(IF(IMDB_Movies_Cleaned!$A$2:$A$3849=A2924,IMDB_Movies_Cleaned!$N$2:$N$3849))</f>
        <v>6.5</v>
      </c>
    </row>
    <row r="2925" spans="1:4" x14ac:dyDescent="0.25">
      <c r="A2925" s="1" t="s">
        <v>6123</v>
      </c>
      <c r="B2925" s="1">
        <v>5.7</v>
      </c>
      <c r="D2925" cm="1">
        <f t="array" ref="D2925">AVERAGE(IF(IMDB_Movies_Cleaned!$A$2:$A$3849=A2925,IMDB_Movies_Cleaned!$N$2:$N$3849))</f>
        <v>5.7</v>
      </c>
    </row>
    <row r="2926" spans="1:4" x14ac:dyDescent="0.25">
      <c r="A2926" s="1" t="s">
        <v>2305</v>
      </c>
      <c r="B2926" s="1">
        <v>7.3</v>
      </c>
      <c r="D2926" cm="1">
        <f t="array" ref="D2926">AVERAGE(IF(IMDB_Movies_Cleaned!$A$2:$A$3849=A2926,IMDB_Movies_Cleaned!$N$2:$N$3849))</f>
        <v>7.0333333333333341</v>
      </c>
    </row>
    <row r="2927" spans="1:4" x14ac:dyDescent="0.25">
      <c r="A2927" s="2" t="s">
        <v>6126</v>
      </c>
      <c r="B2927" s="2">
        <v>6.9</v>
      </c>
      <c r="D2927" cm="1">
        <f t="array" ref="D2927">AVERAGE(IF(IMDB_Movies_Cleaned!$A$2:$A$3849=A2927,IMDB_Movies_Cleaned!$N$2:$N$3849))</f>
        <v>6.9</v>
      </c>
    </row>
    <row r="2928" spans="1:4" x14ac:dyDescent="0.25">
      <c r="A2928" s="1" t="s">
        <v>6128</v>
      </c>
      <c r="B2928" s="1">
        <v>5</v>
      </c>
      <c r="D2928" cm="1">
        <f t="array" ref="D2928">AVERAGE(IF(IMDB_Movies_Cleaned!$A$2:$A$3849=A2928,IMDB_Movies_Cleaned!$N$2:$N$3849))</f>
        <v>5</v>
      </c>
    </row>
    <row r="2929" spans="1:4" x14ac:dyDescent="0.25">
      <c r="A2929" s="2" t="s">
        <v>3602</v>
      </c>
      <c r="B2929" s="2">
        <v>7.3</v>
      </c>
      <c r="D2929" cm="1">
        <f t="array" ref="D2929">AVERAGE(IF(IMDB_Movies_Cleaned!$A$2:$A$3849=A2929,IMDB_Movies_Cleaned!$N$2:$N$3849))</f>
        <v>7.42</v>
      </c>
    </row>
    <row r="2930" spans="1:4" x14ac:dyDescent="0.25">
      <c r="A2930" s="2" t="s">
        <v>6132</v>
      </c>
      <c r="B2930" s="2">
        <v>6.5</v>
      </c>
      <c r="D2930" cm="1">
        <f t="array" ref="D2930">AVERAGE(IF(IMDB_Movies_Cleaned!$A$2:$A$3849=A2930,IMDB_Movies_Cleaned!$N$2:$N$3849))</f>
        <v>6.5</v>
      </c>
    </row>
    <row r="2931" spans="1:4" x14ac:dyDescent="0.25">
      <c r="A2931" s="1" t="s">
        <v>4951</v>
      </c>
      <c r="B2931" s="1">
        <v>2.1</v>
      </c>
      <c r="D2931" cm="1">
        <f t="array" ref="D2931">AVERAGE(IF(IMDB_Movies_Cleaned!$A$2:$A$3849=A2931,IMDB_Movies_Cleaned!$N$2:$N$3849))</f>
        <v>2.1</v>
      </c>
    </row>
    <row r="2932" spans="1:4" x14ac:dyDescent="0.25">
      <c r="A2932" s="2" t="s">
        <v>5687</v>
      </c>
      <c r="B2932" s="2">
        <v>7</v>
      </c>
      <c r="D2932" cm="1">
        <f t="array" ref="D2932">AVERAGE(IF(IMDB_Movies_Cleaned!$A$2:$A$3849=A2932,IMDB_Movies_Cleaned!$N$2:$N$3849))</f>
        <v>6.6333333333333329</v>
      </c>
    </row>
    <row r="2933" spans="1:4" x14ac:dyDescent="0.25">
      <c r="A2933" s="1" t="s">
        <v>5807</v>
      </c>
      <c r="B2933" s="1">
        <v>8</v>
      </c>
      <c r="D2933" cm="1">
        <f t="array" ref="D2933">AVERAGE(IF(IMDB_Movies_Cleaned!$A$2:$A$3849=A2933,IMDB_Movies_Cleaned!$N$2:$N$3849))</f>
        <v>7</v>
      </c>
    </row>
    <row r="2934" spans="1:4" x14ac:dyDescent="0.25">
      <c r="A2934" s="1" t="s">
        <v>4718</v>
      </c>
      <c r="B2934" s="1">
        <v>6.9</v>
      </c>
      <c r="D2934" cm="1">
        <f t="array" ref="D2934">AVERAGE(IF(IMDB_Movies_Cleaned!$A$2:$A$3849=A2934,IMDB_Movies_Cleaned!$N$2:$N$3849))</f>
        <v>7</v>
      </c>
    </row>
    <row r="2935" spans="1:4" x14ac:dyDescent="0.25">
      <c r="A2935" s="2" t="s">
        <v>6138</v>
      </c>
      <c r="B2935" s="2">
        <v>7.1</v>
      </c>
      <c r="D2935" cm="1">
        <f t="array" ref="D2935">AVERAGE(IF(IMDB_Movies_Cleaned!$A$2:$A$3849=A2935,IMDB_Movies_Cleaned!$N$2:$N$3849))</f>
        <v>6.8500000000000005</v>
      </c>
    </row>
    <row r="2936" spans="1:4" x14ac:dyDescent="0.25">
      <c r="A2936" s="2" t="s">
        <v>2847</v>
      </c>
      <c r="B2936" s="2">
        <v>7.2</v>
      </c>
      <c r="D2936" cm="1">
        <f t="array" ref="D2936">AVERAGE(IF(IMDB_Movies_Cleaned!$A$2:$A$3849=A2936,IMDB_Movies_Cleaned!$N$2:$N$3849))</f>
        <v>7.5</v>
      </c>
    </row>
    <row r="2937" spans="1:4" x14ac:dyDescent="0.25">
      <c r="A2937" s="2" t="s">
        <v>5828</v>
      </c>
      <c r="B2937" s="2">
        <v>6.7</v>
      </c>
      <c r="D2937" cm="1">
        <f t="array" ref="D2937">AVERAGE(IF(IMDB_Movies_Cleaned!$A$2:$A$3849=A2937,IMDB_Movies_Cleaned!$N$2:$N$3849))</f>
        <v>6.35</v>
      </c>
    </row>
    <row r="2938" spans="1:4" x14ac:dyDescent="0.25">
      <c r="A2938" s="2" t="s">
        <v>922</v>
      </c>
      <c r="B2938" s="2">
        <v>8.9</v>
      </c>
      <c r="D2938" cm="1">
        <f t="array" ref="D2938">AVERAGE(IF(IMDB_Movies_Cleaned!$A$2:$A$3849=A2938,IMDB_Movies_Cleaned!$N$2:$N$3849))</f>
        <v>8.2000000000000011</v>
      </c>
    </row>
    <row r="2939" spans="1:4" x14ac:dyDescent="0.25">
      <c r="A2939" s="2" t="s">
        <v>6144</v>
      </c>
      <c r="B2939" s="2">
        <v>7.9</v>
      </c>
      <c r="D2939" cm="1">
        <f t="array" ref="D2939">AVERAGE(IF(IMDB_Movies_Cleaned!$A$2:$A$3849=A2939,IMDB_Movies_Cleaned!$N$2:$N$3849))</f>
        <v>7.9</v>
      </c>
    </row>
    <row r="2940" spans="1:4" x14ac:dyDescent="0.25">
      <c r="A2940" s="1" t="s">
        <v>2326</v>
      </c>
      <c r="B2940" s="1">
        <v>5.6</v>
      </c>
      <c r="D2940" cm="1">
        <f t="array" ref="D2940">AVERAGE(IF(IMDB_Movies_Cleaned!$A$2:$A$3849=A2940,IMDB_Movies_Cleaned!$N$2:$N$3849))</f>
        <v>6.0250000000000004</v>
      </c>
    </row>
    <row r="2941" spans="1:4" x14ac:dyDescent="0.25">
      <c r="A2941" s="2" t="s">
        <v>3261</v>
      </c>
      <c r="B2941" s="2">
        <v>8</v>
      </c>
      <c r="D2941" cm="1">
        <f t="array" ref="D2941">AVERAGE(IF(IMDB_Movies_Cleaned!$A$2:$A$3849=A2941,IMDB_Movies_Cleaned!$N$2:$N$3849))</f>
        <v>7.2</v>
      </c>
    </row>
    <row r="2942" spans="1:4" x14ac:dyDescent="0.25">
      <c r="A2942" s="1" t="s">
        <v>475</v>
      </c>
      <c r="B2942" s="1">
        <v>6.2</v>
      </c>
      <c r="D2942" cm="1">
        <f t="array" ref="D2942">AVERAGE(IF(IMDB_Movies_Cleaned!$A$2:$A$3849=A2942,IMDB_Movies_Cleaned!$N$2:$N$3849))</f>
        <v>6.9307692307692301</v>
      </c>
    </row>
    <row r="2943" spans="1:4" x14ac:dyDescent="0.25">
      <c r="A2943" s="2" t="s">
        <v>6151</v>
      </c>
      <c r="B2943" s="2">
        <v>7.9</v>
      </c>
      <c r="D2943" cm="1">
        <f t="array" ref="D2943">AVERAGE(IF(IMDB_Movies_Cleaned!$A$2:$A$3849=A2943,IMDB_Movies_Cleaned!$N$2:$N$3849))</f>
        <v>7.9</v>
      </c>
    </row>
    <row r="2944" spans="1:4" x14ac:dyDescent="0.25">
      <c r="A2944" s="1" t="s">
        <v>1883</v>
      </c>
      <c r="B2944" s="1">
        <v>8.1</v>
      </c>
      <c r="D2944" cm="1">
        <f t="array" ref="D2944">AVERAGE(IF(IMDB_Movies_Cleaned!$A$2:$A$3849=A2944,IMDB_Movies_Cleaned!$N$2:$N$3849))</f>
        <v>7.0181818181818185</v>
      </c>
    </row>
    <row r="2945" spans="1:4" x14ac:dyDescent="0.25">
      <c r="A2945" s="2" t="s">
        <v>2478</v>
      </c>
      <c r="B2945" s="2">
        <v>7.6</v>
      </c>
      <c r="D2945" cm="1">
        <f t="array" ref="D2945">AVERAGE(IF(IMDB_Movies_Cleaned!$A$2:$A$3849=A2945,IMDB_Movies_Cleaned!$N$2:$N$3849))</f>
        <v>7.4375</v>
      </c>
    </row>
    <row r="2946" spans="1:4" x14ac:dyDescent="0.25">
      <c r="A2946" s="1" t="s">
        <v>6156</v>
      </c>
      <c r="B2946" s="1">
        <v>3.5</v>
      </c>
      <c r="D2946" cm="1">
        <f t="array" ref="D2946">AVERAGE(IF(IMDB_Movies_Cleaned!$A$2:$A$3849=A2946,IMDB_Movies_Cleaned!$N$2:$N$3849))</f>
        <v>3.5</v>
      </c>
    </row>
    <row r="2947" spans="1:4" x14ac:dyDescent="0.25">
      <c r="A2947" s="2" t="s">
        <v>6159</v>
      </c>
      <c r="B2947" s="2">
        <v>7.6</v>
      </c>
      <c r="D2947" cm="1">
        <f t="array" ref="D2947">AVERAGE(IF(IMDB_Movies_Cleaned!$A$2:$A$3849=A2947,IMDB_Movies_Cleaned!$N$2:$N$3849))</f>
        <v>7.6</v>
      </c>
    </row>
    <row r="2948" spans="1:4" x14ac:dyDescent="0.25">
      <c r="A2948" s="1" t="s">
        <v>5397</v>
      </c>
      <c r="B2948" s="1">
        <v>6.5</v>
      </c>
      <c r="D2948" cm="1">
        <f t="array" ref="D2948">AVERAGE(IF(IMDB_Movies_Cleaned!$A$2:$A$3849=A2948,IMDB_Movies_Cleaned!$N$2:$N$3849))</f>
        <v>6.4</v>
      </c>
    </row>
    <row r="2949" spans="1:4" x14ac:dyDescent="0.25">
      <c r="A2949" s="2" t="s">
        <v>6162</v>
      </c>
      <c r="B2949" s="2">
        <v>5.6</v>
      </c>
      <c r="D2949" cm="1">
        <f t="array" ref="D2949">AVERAGE(IF(IMDB_Movies_Cleaned!$A$2:$A$3849=A2949,IMDB_Movies_Cleaned!$N$2:$N$3849))</f>
        <v>5.6</v>
      </c>
    </row>
    <row r="2950" spans="1:4" x14ac:dyDescent="0.25">
      <c r="A2950" s="1" t="s">
        <v>3604</v>
      </c>
      <c r="B2950" s="1">
        <v>7.7</v>
      </c>
      <c r="D2950" cm="1">
        <f t="array" ref="D2950">AVERAGE(IF(IMDB_Movies_Cleaned!$A$2:$A$3849=A2950,IMDB_Movies_Cleaned!$N$2:$N$3849))</f>
        <v>7.2</v>
      </c>
    </row>
    <row r="2951" spans="1:4" x14ac:dyDescent="0.25">
      <c r="A2951" s="2" t="s">
        <v>6166</v>
      </c>
      <c r="B2951" s="2">
        <v>5.2</v>
      </c>
      <c r="D2951" cm="1">
        <f t="array" ref="D2951">AVERAGE(IF(IMDB_Movies_Cleaned!$A$2:$A$3849=A2951,IMDB_Movies_Cleaned!$N$2:$N$3849))</f>
        <v>5.2</v>
      </c>
    </row>
    <row r="2952" spans="1:4" x14ac:dyDescent="0.25">
      <c r="A2952" s="2" t="s">
        <v>6169</v>
      </c>
      <c r="B2952" s="2">
        <v>6.1</v>
      </c>
      <c r="D2952" cm="1">
        <f t="array" ref="D2952">AVERAGE(IF(IMDB_Movies_Cleaned!$A$2:$A$3849=A2952,IMDB_Movies_Cleaned!$N$2:$N$3849))</f>
        <v>6.1</v>
      </c>
    </row>
    <row r="2953" spans="1:4" x14ac:dyDescent="0.25">
      <c r="A2953" s="1" t="s">
        <v>480</v>
      </c>
      <c r="B2953" s="1">
        <v>7.4</v>
      </c>
      <c r="D2953" cm="1">
        <f t="array" ref="D2953">AVERAGE(IF(IMDB_Movies_Cleaned!$A$2:$A$3849=A2953,IMDB_Movies_Cleaned!$N$2:$N$3849))</f>
        <v>7.1571428571428575</v>
      </c>
    </row>
    <row r="2954" spans="1:4" x14ac:dyDescent="0.25">
      <c r="A2954" s="2" t="s">
        <v>6173</v>
      </c>
      <c r="B2954" s="2">
        <v>6.8</v>
      </c>
      <c r="D2954" cm="1">
        <f t="array" ref="D2954">AVERAGE(IF(IMDB_Movies_Cleaned!$A$2:$A$3849=A2954,IMDB_Movies_Cleaned!$N$2:$N$3849))</f>
        <v>6.8</v>
      </c>
    </row>
    <row r="2955" spans="1:4" x14ac:dyDescent="0.25">
      <c r="A2955" s="2" t="s">
        <v>2877</v>
      </c>
      <c r="B2955" s="2">
        <v>6.4</v>
      </c>
      <c r="D2955" cm="1">
        <f t="array" ref="D2955">AVERAGE(IF(IMDB_Movies_Cleaned!$A$2:$A$3849=A2955,IMDB_Movies_Cleaned!$N$2:$N$3849))</f>
        <v>6.1090909090909093</v>
      </c>
    </row>
    <row r="2956" spans="1:4" x14ac:dyDescent="0.25">
      <c r="A2956" s="1" t="s">
        <v>2710</v>
      </c>
      <c r="B2956" s="1">
        <v>5.7</v>
      </c>
      <c r="D2956" cm="1">
        <f t="array" ref="D2956">AVERAGE(IF(IMDB_Movies_Cleaned!$A$2:$A$3849=A2956,IMDB_Movies_Cleaned!$N$2:$N$3849))</f>
        <v>5.3999999999999995</v>
      </c>
    </row>
    <row r="2957" spans="1:4" x14ac:dyDescent="0.25">
      <c r="A2957" s="1" t="s">
        <v>5622</v>
      </c>
      <c r="B2957" s="1">
        <v>6.7</v>
      </c>
      <c r="D2957" cm="1">
        <f t="array" ref="D2957">AVERAGE(IF(IMDB_Movies_Cleaned!$A$2:$A$3849=A2957,IMDB_Movies_Cleaned!$N$2:$N$3849))</f>
        <v>5</v>
      </c>
    </row>
    <row r="2958" spans="1:4" x14ac:dyDescent="0.25">
      <c r="A2958" s="2" t="s">
        <v>6179</v>
      </c>
      <c r="B2958" s="2">
        <v>5.6</v>
      </c>
      <c r="D2958" cm="1">
        <f t="array" ref="D2958">AVERAGE(IF(IMDB_Movies_Cleaned!$A$2:$A$3849=A2958,IMDB_Movies_Cleaned!$N$2:$N$3849))</f>
        <v>5.6</v>
      </c>
    </row>
    <row r="2959" spans="1:4" x14ac:dyDescent="0.25">
      <c r="A2959" s="1" t="s">
        <v>2433</v>
      </c>
      <c r="B2959" s="1">
        <v>7</v>
      </c>
      <c r="D2959" cm="1">
        <f t="array" ref="D2959">AVERAGE(IF(IMDB_Movies_Cleaned!$A$2:$A$3849=A2959,IMDB_Movies_Cleaned!$N$2:$N$3849))</f>
        <v>6.3</v>
      </c>
    </row>
    <row r="2960" spans="1:4" x14ac:dyDescent="0.25">
      <c r="A2960" s="2" t="s">
        <v>6181</v>
      </c>
      <c r="B2960" s="2">
        <v>7.6</v>
      </c>
      <c r="D2960" cm="1">
        <f t="array" ref="D2960">AVERAGE(IF(IMDB_Movies_Cleaned!$A$2:$A$3849=A2960,IMDB_Movies_Cleaned!$N$2:$N$3849))</f>
        <v>7.6</v>
      </c>
    </row>
    <row r="2961" spans="1:4" x14ac:dyDescent="0.25">
      <c r="A2961" s="1" t="s">
        <v>3864</v>
      </c>
      <c r="B2961" s="1">
        <v>6.5</v>
      </c>
      <c r="D2961" cm="1">
        <f t="array" ref="D2961">AVERAGE(IF(IMDB_Movies_Cleaned!$A$2:$A$3849=A2961,IMDB_Movies_Cleaned!$N$2:$N$3849))</f>
        <v>6.4499999999999993</v>
      </c>
    </row>
    <row r="2962" spans="1:4" x14ac:dyDescent="0.25">
      <c r="A2962" s="1" t="s">
        <v>6184</v>
      </c>
      <c r="B2962" s="1">
        <v>6.3</v>
      </c>
      <c r="D2962" cm="1">
        <f t="array" ref="D2962">AVERAGE(IF(IMDB_Movies_Cleaned!$A$2:$A$3849=A2962,IMDB_Movies_Cleaned!$N$2:$N$3849))</f>
        <v>6.3</v>
      </c>
    </row>
    <row r="2963" spans="1:4" x14ac:dyDescent="0.25">
      <c r="A2963" s="1" t="s">
        <v>6186</v>
      </c>
      <c r="B2963" s="1">
        <v>7.1</v>
      </c>
      <c r="D2963" cm="1">
        <f t="array" ref="D2963">AVERAGE(IF(IMDB_Movies_Cleaned!$A$2:$A$3849=A2963,IMDB_Movies_Cleaned!$N$2:$N$3849))</f>
        <v>6.6750000000000007</v>
      </c>
    </row>
    <row r="2964" spans="1:4" x14ac:dyDescent="0.25">
      <c r="A2964" s="2" t="s">
        <v>1812</v>
      </c>
      <c r="B2964" s="2">
        <v>7.1</v>
      </c>
      <c r="D2964" cm="1">
        <f t="array" ref="D2964">AVERAGE(IF(IMDB_Movies_Cleaned!$A$2:$A$3849=A2964,IMDB_Movies_Cleaned!$N$2:$N$3849))</f>
        <v>6.3</v>
      </c>
    </row>
    <row r="2965" spans="1:4" x14ac:dyDescent="0.25">
      <c r="A2965" s="2" t="s">
        <v>3942</v>
      </c>
      <c r="B2965" s="2">
        <v>6.9</v>
      </c>
      <c r="D2965" cm="1">
        <f t="array" ref="D2965">AVERAGE(IF(IMDB_Movies_Cleaned!$A$2:$A$3849=A2965,IMDB_Movies_Cleaned!$N$2:$N$3849))</f>
        <v>6.4</v>
      </c>
    </row>
    <row r="2966" spans="1:4" x14ac:dyDescent="0.25">
      <c r="A2966" s="1" t="s">
        <v>5029</v>
      </c>
      <c r="B2966" s="1">
        <v>5.4</v>
      </c>
      <c r="D2966" cm="1">
        <f t="array" ref="D2966">AVERAGE(IF(IMDB_Movies_Cleaned!$A$2:$A$3849=A2966,IMDB_Movies_Cleaned!$N$2:$N$3849))</f>
        <v>5.666666666666667</v>
      </c>
    </row>
    <row r="2967" spans="1:4" x14ac:dyDescent="0.25">
      <c r="A2967" s="1" t="s">
        <v>4600</v>
      </c>
      <c r="B2967" s="1">
        <v>5.0999999999999996</v>
      </c>
      <c r="D2967" cm="1">
        <f t="array" ref="D2967">AVERAGE(IF(IMDB_Movies_Cleaned!$A$2:$A$3849=A2967,IMDB_Movies_Cleaned!$N$2:$N$3849))</f>
        <v>5.25</v>
      </c>
    </row>
    <row r="2968" spans="1:4" x14ac:dyDescent="0.25">
      <c r="A2968" s="2" t="s">
        <v>6194</v>
      </c>
      <c r="B2968" s="2">
        <v>5.3</v>
      </c>
      <c r="D2968" cm="1">
        <f t="array" ref="D2968">AVERAGE(IF(IMDB_Movies_Cleaned!$A$2:$A$3849=A2968,IMDB_Movies_Cleaned!$N$2:$N$3849))</f>
        <v>5.3</v>
      </c>
    </row>
    <row r="2969" spans="1:4" x14ac:dyDescent="0.25">
      <c r="A2969" s="1" t="s">
        <v>6196</v>
      </c>
      <c r="B2969" s="1">
        <v>7.3</v>
      </c>
      <c r="D2969" cm="1">
        <f t="array" ref="D2969">AVERAGE(IF(IMDB_Movies_Cleaned!$A$2:$A$3849=A2969,IMDB_Movies_Cleaned!$N$2:$N$3849))</f>
        <v>7.3</v>
      </c>
    </row>
    <row r="2970" spans="1:4" x14ac:dyDescent="0.25">
      <c r="A2970" s="2" t="s">
        <v>4703</v>
      </c>
      <c r="B2970" s="2">
        <v>7.3</v>
      </c>
      <c r="D2970" cm="1">
        <f t="array" ref="D2970">AVERAGE(IF(IMDB_Movies_Cleaned!$A$2:$A$3849=A2970,IMDB_Movies_Cleaned!$N$2:$N$3849))</f>
        <v>7.3599999999999994</v>
      </c>
    </row>
    <row r="2971" spans="1:4" x14ac:dyDescent="0.25">
      <c r="A2971" s="1" t="s">
        <v>6200</v>
      </c>
      <c r="B2971" s="1">
        <v>7.1</v>
      </c>
      <c r="D2971" cm="1">
        <f t="array" ref="D2971">AVERAGE(IF(IMDB_Movies_Cleaned!$A$2:$A$3849=A2971,IMDB_Movies_Cleaned!$N$2:$N$3849))</f>
        <v>7.1</v>
      </c>
    </row>
    <row r="2972" spans="1:4" x14ac:dyDescent="0.25">
      <c r="A2972" s="2" t="s">
        <v>5252</v>
      </c>
      <c r="B2972" s="2">
        <v>6</v>
      </c>
      <c r="D2972" cm="1">
        <f t="array" ref="D2972">AVERAGE(IF(IMDB_Movies_Cleaned!$A$2:$A$3849=A2972,IMDB_Movies_Cleaned!$N$2:$N$3849))</f>
        <v>6</v>
      </c>
    </row>
    <row r="2973" spans="1:4" x14ac:dyDescent="0.25">
      <c r="A2973" s="1" t="s">
        <v>2331</v>
      </c>
      <c r="B2973" s="1">
        <v>6.6</v>
      </c>
      <c r="D2973" cm="1">
        <f t="array" ref="D2973">AVERAGE(IF(IMDB_Movies_Cleaned!$A$2:$A$3849=A2973,IMDB_Movies_Cleaned!$N$2:$N$3849))</f>
        <v>6.65</v>
      </c>
    </row>
    <row r="2974" spans="1:4" x14ac:dyDescent="0.25">
      <c r="A2974" s="2" t="s">
        <v>6205</v>
      </c>
      <c r="B2974" s="2">
        <v>7.2</v>
      </c>
      <c r="D2974" cm="1">
        <f t="array" ref="D2974">AVERAGE(IF(IMDB_Movies_Cleaned!$A$2:$A$3849=A2974,IMDB_Movies_Cleaned!$N$2:$N$3849))</f>
        <v>7.2</v>
      </c>
    </row>
    <row r="2975" spans="1:4" x14ac:dyDescent="0.25">
      <c r="A2975" s="1" t="s">
        <v>4136</v>
      </c>
      <c r="B2975" s="1">
        <v>7.2</v>
      </c>
      <c r="D2975" cm="1">
        <f t="array" ref="D2975">AVERAGE(IF(IMDB_Movies_Cleaned!$A$2:$A$3849=A2975,IMDB_Movies_Cleaned!$N$2:$N$3849))</f>
        <v>6.9</v>
      </c>
    </row>
    <row r="2976" spans="1:4" x14ac:dyDescent="0.25">
      <c r="A2976" s="2" t="s">
        <v>4799</v>
      </c>
      <c r="B2976" s="2">
        <v>6.9</v>
      </c>
      <c r="D2976" cm="1">
        <f t="array" ref="D2976">AVERAGE(IF(IMDB_Movies_Cleaned!$A$2:$A$3849=A2976,IMDB_Movies_Cleaned!$N$2:$N$3849))</f>
        <v>6.65</v>
      </c>
    </row>
    <row r="2977" spans="1:4" x14ac:dyDescent="0.25">
      <c r="A2977" s="1" t="s">
        <v>6209</v>
      </c>
      <c r="B2977" s="1">
        <v>6.8</v>
      </c>
      <c r="D2977" cm="1">
        <f t="array" ref="D2977">AVERAGE(IF(IMDB_Movies_Cleaned!$A$2:$A$3849=A2977,IMDB_Movies_Cleaned!$N$2:$N$3849))</f>
        <v>7.5500000000000007</v>
      </c>
    </row>
    <row r="2978" spans="1:4" x14ac:dyDescent="0.25">
      <c r="A2978" s="1" t="s">
        <v>6211</v>
      </c>
      <c r="B2978" s="1">
        <v>7.7</v>
      </c>
      <c r="D2978" cm="1">
        <f t="array" ref="D2978">AVERAGE(IF(IMDB_Movies_Cleaned!$A$2:$A$3849=A2978,IMDB_Movies_Cleaned!$N$2:$N$3849))</f>
        <v>7.7</v>
      </c>
    </row>
    <row r="2979" spans="1:4" x14ac:dyDescent="0.25">
      <c r="A2979" s="2" t="s">
        <v>6214</v>
      </c>
      <c r="B2979" s="2">
        <v>7.4</v>
      </c>
      <c r="D2979" cm="1">
        <f t="array" ref="D2979">AVERAGE(IF(IMDB_Movies_Cleaned!$A$2:$A$3849=A2979,IMDB_Movies_Cleaned!$N$2:$N$3849))</f>
        <v>7.65</v>
      </c>
    </row>
    <row r="2980" spans="1:4" x14ac:dyDescent="0.25">
      <c r="A2980" s="1" t="s">
        <v>6216</v>
      </c>
      <c r="B2980" s="1">
        <v>6.5</v>
      </c>
      <c r="D2980" cm="1">
        <f t="array" ref="D2980">AVERAGE(IF(IMDB_Movies_Cleaned!$A$2:$A$3849=A2980,IMDB_Movies_Cleaned!$N$2:$N$3849))</f>
        <v>6.5</v>
      </c>
    </row>
    <row r="2981" spans="1:4" x14ac:dyDescent="0.25">
      <c r="A2981" s="2" t="s">
        <v>6218</v>
      </c>
      <c r="B2981" s="2">
        <v>6.4</v>
      </c>
      <c r="D2981" cm="1">
        <f t="array" ref="D2981">AVERAGE(IF(IMDB_Movies_Cleaned!$A$2:$A$3849=A2981,IMDB_Movies_Cleaned!$N$2:$N$3849))</f>
        <v>6.4</v>
      </c>
    </row>
    <row r="2982" spans="1:4" x14ac:dyDescent="0.25">
      <c r="A2982" s="2" t="s">
        <v>6220</v>
      </c>
      <c r="B2982" s="2">
        <v>5.6</v>
      </c>
      <c r="D2982" cm="1">
        <f t="array" ref="D2982">AVERAGE(IF(IMDB_Movies_Cleaned!$A$2:$A$3849=A2982,IMDB_Movies_Cleaned!$N$2:$N$3849))</f>
        <v>5.6</v>
      </c>
    </row>
    <row r="2983" spans="1:4" x14ac:dyDescent="0.25">
      <c r="A2983" s="2" t="s">
        <v>6223</v>
      </c>
      <c r="B2983" s="2">
        <v>6.8</v>
      </c>
      <c r="D2983" cm="1">
        <f t="array" ref="D2983">AVERAGE(IF(IMDB_Movies_Cleaned!$A$2:$A$3849=A2983,IMDB_Movies_Cleaned!$N$2:$N$3849))</f>
        <v>6.8</v>
      </c>
    </row>
    <row r="2984" spans="1:4" x14ac:dyDescent="0.25">
      <c r="A2984" s="1" t="s">
        <v>2549</v>
      </c>
      <c r="B2984" s="1">
        <v>5.5</v>
      </c>
      <c r="D2984" cm="1">
        <f t="array" ref="D2984">AVERAGE(IF(IMDB_Movies_Cleaned!$A$2:$A$3849=A2984,IMDB_Movies_Cleaned!$N$2:$N$3849))</f>
        <v>5.5</v>
      </c>
    </row>
    <row r="2985" spans="1:4" x14ac:dyDescent="0.25">
      <c r="A2985" s="2" t="s">
        <v>3136</v>
      </c>
      <c r="B2985" s="2">
        <v>6.9</v>
      </c>
      <c r="D2985" cm="1">
        <f t="array" ref="D2985">AVERAGE(IF(IMDB_Movies_Cleaned!$A$2:$A$3849=A2985,IMDB_Movies_Cleaned!$N$2:$N$3849))</f>
        <v>6.6999999999999993</v>
      </c>
    </row>
    <row r="2986" spans="1:4" x14ac:dyDescent="0.25">
      <c r="A2986" s="1" t="s">
        <v>6228</v>
      </c>
      <c r="B2986" s="1">
        <v>6</v>
      </c>
      <c r="D2986" cm="1">
        <f t="array" ref="D2986">AVERAGE(IF(IMDB_Movies_Cleaned!$A$2:$A$3849=A2986,IMDB_Movies_Cleaned!$N$2:$N$3849))</f>
        <v>6</v>
      </c>
    </row>
    <row r="2987" spans="1:4" x14ac:dyDescent="0.25">
      <c r="A2987" s="1" t="s">
        <v>6230</v>
      </c>
      <c r="B2987" s="1">
        <v>6.4</v>
      </c>
      <c r="D2987" cm="1">
        <f t="array" ref="D2987">AVERAGE(IF(IMDB_Movies_Cleaned!$A$2:$A$3849=A2987,IMDB_Movies_Cleaned!$N$2:$N$3849))</f>
        <v>6.4</v>
      </c>
    </row>
    <row r="2988" spans="1:4" x14ac:dyDescent="0.25">
      <c r="A2988" s="2" t="s">
        <v>6232</v>
      </c>
      <c r="B2988" s="2">
        <v>6.6</v>
      </c>
      <c r="D2988" cm="1">
        <f t="array" ref="D2988">AVERAGE(IF(IMDB_Movies_Cleaned!$A$2:$A$3849=A2988,IMDB_Movies_Cleaned!$N$2:$N$3849))</f>
        <v>7.666666666666667</v>
      </c>
    </row>
    <row r="2989" spans="1:4" x14ac:dyDescent="0.25">
      <c r="A2989" s="1" t="s">
        <v>6234</v>
      </c>
      <c r="B2989" s="1">
        <v>5.3</v>
      </c>
      <c r="D2989" cm="1">
        <f t="array" ref="D2989">AVERAGE(IF(IMDB_Movies_Cleaned!$A$2:$A$3849=A2989,IMDB_Movies_Cleaned!$N$2:$N$3849))</f>
        <v>5.3</v>
      </c>
    </row>
    <row r="2990" spans="1:4" x14ac:dyDescent="0.25">
      <c r="A2990" s="2" t="s">
        <v>4750</v>
      </c>
      <c r="B2990" s="2">
        <v>8.1</v>
      </c>
      <c r="D2990" cm="1">
        <f t="array" ref="D2990">AVERAGE(IF(IMDB_Movies_Cleaned!$A$2:$A$3849=A2990,IMDB_Movies_Cleaned!$N$2:$N$3849))</f>
        <v>7.5</v>
      </c>
    </row>
    <row r="2991" spans="1:4" x14ac:dyDescent="0.25">
      <c r="A2991" s="1" t="s">
        <v>6240</v>
      </c>
      <c r="B2991" s="1">
        <v>6.9</v>
      </c>
      <c r="D2991" cm="1">
        <f t="array" ref="D2991">AVERAGE(IF(IMDB_Movies_Cleaned!$A$2:$A$3849=A2991,IMDB_Movies_Cleaned!$N$2:$N$3849))</f>
        <v>6.9</v>
      </c>
    </row>
    <row r="2992" spans="1:4" x14ac:dyDescent="0.25">
      <c r="A2992" s="1" t="s">
        <v>6242</v>
      </c>
      <c r="B2992" s="1">
        <v>6.5</v>
      </c>
      <c r="D2992" cm="1">
        <f t="array" ref="D2992">AVERAGE(IF(IMDB_Movies_Cleaned!$A$2:$A$3849=A2992,IMDB_Movies_Cleaned!$N$2:$N$3849))</f>
        <v>6.5</v>
      </c>
    </row>
    <row r="2993" spans="1:4" x14ac:dyDescent="0.25">
      <c r="A2993" s="1" t="s">
        <v>2853</v>
      </c>
      <c r="B2993" s="1">
        <v>7.4</v>
      </c>
      <c r="D2993" cm="1">
        <f t="array" ref="D2993">AVERAGE(IF(IMDB_Movies_Cleaned!$A$2:$A$3849=A2993,IMDB_Movies_Cleaned!$N$2:$N$3849))</f>
        <v>6.9</v>
      </c>
    </row>
    <row r="2994" spans="1:4" x14ac:dyDescent="0.25">
      <c r="A2994" s="2" t="s">
        <v>3443</v>
      </c>
      <c r="B2994" s="2">
        <v>6.9</v>
      </c>
      <c r="D2994" cm="1">
        <f t="array" ref="D2994">AVERAGE(IF(IMDB_Movies_Cleaned!$A$2:$A$3849=A2994,IMDB_Movies_Cleaned!$N$2:$N$3849))</f>
        <v>6.9250000000000007</v>
      </c>
    </row>
    <row r="2995" spans="1:4" x14ac:dyDescent="0.25">
      <c r="A2995" s="1" t="s">
        <v>6246</v>
      </c>
      <c r="B2995" s="1">
        <v>6.7</v>
      </c>
      <c r="D2995" cm="1">
        <f t="array" ref="D2995">AVERAGE(IF(IMDB_Movies_Cleaned!$A$2:$A$3849=A2995,IMDB_Movies_Cleaned!$N$2:$N$3849))</f>
        <v>6.7</v>
      </c>
    </row>
    <row r="2996" spans="1:4" x14ac:dyDescent="0.25">
      <c r="A2996" s="1" t="s">
        <v>3600</v>
      </c>
      <c r="B2996" s="1">
        <v>7.6</v>
      </c>
      <c r="D2996" cm="1">
        <f t="array" ref="D2996">AVERAGE(IF(IMDB_Movies_Cleaned!$A$2:$A$3849=A2996,IMDB_Movies_Cleaned!$N$2:$N$3849))</f>
        <v>7.2</v>
      </c>
    </row>
    <row r="2997" spans="1:4" x14ac:dyDescent="0.25">
      <c r="A2997" s="2" t="s">
        <v>6250</v>
      </c>
      <c r="B2997" s="2">
        <v>5.4</v>
      </c>
      <c r="D2997" cm="1">
        <f t="array" ref="D2997">AVERAGE(IF(IMDB_Movies_Cleaned!$A$2:$A$3849=A2997,IMDB_Movies_Cleaned!$N$2:$N$3849))</f>
        <v>5.5666666666666673</v>
      </c>
    </row>
    <row r="2998" spans="1:4" x14ac:dyDescent="0.25">
      <c r="A2998" s="1" t="s">
        <v>5267</v>
      </c>
      <c r="B2998" s="1">
        <v>7.3</v>
      </c>
      <c r="D2998" cm="1">
        <f t="array" ref="D2998">AVERAGE(IF(IMDB_Movies_Cleaned!$A$2:$A$3849=A2998,IMDB_Movies_Cleaned!$N$2:$N$3849))</f>
        <v>7.15</v>
      </c>
    </row>
    <row r="2999" spans="1:4" x14ac:dyDescent="0.25">
      <c r="A2999" s="1" t="s">
        <v>6253</v>
      </c>
      <c r="B2999" s="1">
        <v>6</v>
      </c>
      <c r="D2999" cm="1">
        <f t="array" ref="D2999">AVERAGE(IF(IMDB_Movies_Cleaned!$A$2:$A$3849=A2999,IMDB_Movies_Cleaned!$N$2:$N$3849))</f>
        <v>6</v>
      </c>
    </row>
    <row r="3000" spans="1:4" x14ac:dyDescent="0.25">
      <c r="A3000" s="2" t="s">
        <v>4060</v>
      </c>
      <c r="B3000" s="2">
        <v>7.2</v>
      </c>
      <c r="D3000" cm="1">
        <f t="array" ref="D3000">AVERAGE(IF(IMDB_Movies_Cleaned!$A$2:$A$3849=A3000,IMDB_Movies_Cleaned!$N$2:$N$3849))</f>
        <v>6.8999999999999995</v>
      </c>
    </row>
    <row r="3001" spans="1:4" x14ac:dyDescent="0.25">
      <c r="A3001" s="1" t="s">
        <v>3773</v>
      </c>
      <c r="B3001" s="1">
        <v>6</v>
      </c>
      <c r="D3001" cm="1">
        <f t="array" ref="D3001">AVERAGE(IF(IMDB_Movies_Cleaned!$A$2:$A$3849=A3001,IMDB_Movies_Cleaned!$N$2:$N$3849))</f>
        <v>6</v>
      </c>
    </row>
    <row r="3002" spans="1:4" x14ac:dyDescent="0.25">
      <c r="A3002" s="2" t="s">
        <v>6258</v>
      </c>
      <c r="B3002" s="2">
        <v>3.1</v>
      </c>
      <c r="D3002" cm="1">
        <f t="array" ref="D3002">AVERAGE(IF(IMDB_Movies_Cleaned!$A$2:$A$3849=A3002,IMDB_Movies_Cleaned!$N$2:$N$3849))</f>
        <v>3.1</v>
      </c>
    </row>
    <row r="3003" spans="1:4" x14ac:dyDescent="0.25">
      <c r="A3003" s="1" t="s">
        <v>6260</v>
      </c>
      <c r="B3003" s="1">
        <v>6.9</v>
      </c>
      <c r="D3003" cm="1">
        <f t="array" ref="D3003">AVERAGE(IF(IMDB_Movies_Cleaned!$A$2:$A$3849=A3003,IMDB_Movies_Cleaned!$N$2:$N$3849))</f>
        <v>6.9</v>
      </c>
    </row>
    <row r="3004" spans="1:4" x14ac:dyDescent="0.25">
      <c r="A3004" s="2" t="s">
        <v>5612</v>
      </c>
      <c r="B3004" s="2">
        <v>6.2</v>
      </c>
      <c r="D3004" cm="1">
        <f t="array" ref="D3004">AVERAGE(IF(IMDB_Movies_Cleaned!$A$2:$A$3849=A3004,IMDB_Movies_Cleaned!$N$2:$N$3849))</f>
        <v>6.9333333333333336</v>
      </c>
    </row>
    <row r="3005" spans="1:4" x14ac:dyDescent="0.25">
      <c r="A3005" s="2" t="s">
        <v>6264</v>
      </c>
      <c r="B3005" s="2">
        <v>6.9</v>
      </c>
      <c r="D3005" cm="1">
        <f t="array" ref="D3005">AVERAGE(IF(IMDB_Movies_Cleaned!$A$2:$A$3849=A3005,IMDB_Movies_Cleaned!$N$2:$N$3849))</f>
        <v>6.9</v>
      </c>
    </row>
    <row r="3006" spans="1:4" x14ac:dyDescent="0.25">
      <c r="A3006" s="1" t="s">
        <v>4028</v>
      </c>
      <c r="B3006" s="1">
        <v>6.3</v>
      </c>
      <c r="D3006" cm="1">
        <f t="array" ref="D3006">AVERAGE(IF(IMDB_Movies_Cleaned!$A$2:$A$3849=A3006,IMDB_Movies_Cleaned!$N$2:$N$3849))</f>
        <v>6.4799999999999995</v>
      </c>
    </row>
    <row r="3007" spans="1:4" x14ac:dyDescent="0.25">
      <c r="A3007" s="2" t="s">
        <v>6268</v>
      </c>
      <c r="B3007" s="2">
        <v>6.7</v>
      </c>
      <c r="D3007" cm="1">
        <f t="array" ref="D3007">AVERAGE(IF(IMDB_Movies_Cleaned!$A$2:$A$3849=A3007,IMDB_Movies_Cleaned!$N$2:$N$3849))</f>
        <v>6.95</v>
      </c>
    </row>
    <row r="3008" spans="1:4" x14ac:dyDescent="0.25">
      <c r="A3008" s="2" t="s">
        <v>6270</v>
      </c>
      <c r="B3008" s="2">
        <v>5.4</v>
      </c>
      <c r="D3008" cm="1">
        <f t="array" ref="D3008">AVERAGE(IF(IMDB_Movies_Cleaned!$A$2:$A$3849=A3008,IMDB_Movies_Cleaned!$N$2:$N$3849))</f>
        <v>5.4</v>
      </c>
    </row>
    <row r="3009" spans="1:4" x14ac:dyDescent="0.25">
      <c r="A3009" s="1" t="s">
        <v>6273</v>
      </c>
      <c r="B3009" s="1">
        <v>8</v>
      </c>
      <c r="D3009" cm="1">
        <f t="array" ref="D3009">AVERAGE(IF(IMDB_Movies_Cleaned!$A$2:$A$3849=A3009,IMDB_Movies_Cleaned!$N$2:$N$3849))</f>
        <v>8</v>
      </c>
    </row>
    <row r="3010" spans="1:4" x14ac:dyDescent="0.25">
      <c r="A3010" s="2" t="s">
        <v>5199</v>
      </c>
      <c r="B3010" s="2">
        <v>7</v>
      </c>
      <c r="D3010" cm="1">
        <f t="array" ref="D3010">AVERAGE(IF(IMDB_Movies_Cleaned!$A$2:$A$3849=A3010,IMDB_Movies_Cleaned!$N$2:$N$3849))</f>
        <v>6.833333333333333</v>
      </c>
    </row>
    <row r="3011" spans="1:4" x14ac:dyDescent="0.25">
      <c r="A3011" s="1" t="s">
        <v>6277</v>
      </c>
      <c r="B3011" s="1">
        <v>7.2</v>
      </c>
      <c r="D3011" cm="1">
        <f t="array" ref="D3011">AVERAGE(IF(IMDB_Movies_Cleaned!$A$2:$A$3849=A3011,IMDB_Movies_Cleaned!$N$2:$N$3849))</f>
        <v>7.2</v>
      </c>
    </row>
    <row r="3012" spans="1:4" x14ac:dyDescent="0.25">
      <c r="A3012" s="2" t="s">
        <v>44</v>
      </c>
      <c r="B3012" s="2">
        <v>6.2</v>
      </c>
      <c r="D3012" cm="1">
        <f t="array" ref="D3012">AVERAGE(IF(IMDB_Movies_Cleaned!$A$2:$A$3849=A3012,IMDB_Movies_Cleaned!$N$2:$N$3849))</f>
        <v>6.8500000000000005</v>
      </c>
    </row>
    <row r="3013" spans="1:4" x14ac:dyDescent="0.25">
      <c r="A3013" s="1" t="s">
        <v>6279</v>
      </c>
      <c r="B3013" s="1">
        <v>3.5</v>
      </c>
      <c r="D3013" cm="1">
        <f t="array" ref="D3013">AVERAGE(IF(IMDB_Movies_Cleaned!$A$2:$A$3849=A3013,IMDB_Movies_Cleaned!$N$2:$N$3849))</f>
        <v>3.5</v>
      </c>
    </row>
    <row r="3014" spans="1:4" x14ac:dyDescent="0.25">
      <c r="A3014" s="2" t="s">
        <v>3600</v>
      </c>
      <c r="B3014" s="2">
        <v>7.5</v>
      </c>
      <c r="D3014" cm="1">
        <f t="array" ref="D3014">AVERAGE(IF(IMDB_Movies_Cleaned!$A$2:$A$3849=A3014,IMDB_Movies_Cleaned!$N$2:$N$3849))</f>
        <v>7.2</v>
      </c>
    </row>
    <row r="3015" spans="1:4" x14ac:dyDescent="0.25">
      <c r="A3015" s="2" t="s">
        <v>6284</v>
      </c>
      <c r="B3015" s="2">
        <v>6.7</v>
      </c>
      <c r="D3015" cm="1">
        <f t="array" ref="D3015">AVERAGE(IF(IMDB_Movies_Cleaned!$A$2:$A$3849=A3015,IMDB_Movies_Cleaned!$N$2:$N$3849))</f>
        <v>7.0250000000000004</v>
      </c>
    </row>
    <row r="3016" spans="1:4" x14ac:dyDescent="0.25">
      <c r="A3016" s="1" t="s">
        <v>2289</v>
      </c>
      <c r="B3016" s="1">
        <v>9.1999999999999993</v>
      </c>
      <c r="D3016" cm="1">
        <f t="array" ref="D3016">AVERAGE(IF(IMDB_Movies_Cleaned!$A$2:$A$3849=A3016,IMDB_Movies_Cleaned!$N$2:$N$3849))</f>
        <v>7.6555555555555559</v>
      </c>
    </row>
    <row r="3017" spans="1:4" x14ac:dyDescent="0.25">
      <c r="A3017" s="2" t="s">
        <v>2428</v>
      </c>
      <c r="B3017" s="2">
        <v>6.1</v>
      </c>
      <c r="D3017" cm="1">
        <f t="array" ref="D3017">AVERAGE(IF(IMDB_Movies_Cleaned!$A$2:$A$3849=A3017,IMDB_Movies_Cleaned!$N$2:$N$3849))</f>
        <v>6.4</v>
      </c>
    </row>
    <row r="3018" spans="1:4" x14ac:dyDescent="0.25">
      <c r="A3018" s="1" t="s">
        <v>106</v>
      </c>
      <c r="B3018" s="1">
        <v>7.7</v>
      </c>
      <c r="D3018" cm="1">
        <f t="array" ref="D3018">AVERAGE(IF(IMDB_Movies_Cleaned!$A$2:$A$3849=A3018,IMDB_Movies_Cleaned!$N$2:$N$3849))</f>
        <v>7.1333333333333329</v>
      </c>
    </row>
    <row r="3019" spans="1:4" x14ac:dyDescent="0.25">
      <c r="A3019" s="2" t="s">
        <v>5687</v>
      </c>
      <c r="B3019" s="2">
        <v>7.6</v>
      </c>
      <c r="D3019" cm="1">
        <f t="array" ref="D3019">AVERAGE(IF(IMDB_Movies_Cleaned!$A$2:$A$3849=A3019,IMDB_Movies_Cleaned!$N$2:$N$3849))</f>
        <v>6.6333333333333329</v>
      </c>
    </row>
    <row r="3020" spans="1:4" x14ac:dyDescent="0.25">
      <c r="A3020" s="1" t="s">
        <v>807</v>
      </c>
      <c r="B3020" s="1">
        <v>6.1</v>
      </c>
      <c r="D3020" cm="1">
        <f t="array" ref="D3020">AVERAGE(IF(IMDB_Movies_Cleaned!$A$2:$A$3849=A3020,IMDB_Movies_Cleaned!$N$2:$N$3849))</f>
        <v>6.7062499999999998</v>
      </c>
    </row>
    <row r="3021" spans="1:4" x14ac:dyDescent="0.25">
      <c r="A3021" s="2" t="s">
        <v>490</v>
      </c>
      <c r="B3021" s="2">
        <v>4.9000000000000004</v>
      </c>
      <c r="D3021" cm="1">
        <f t="array" ref="D3021">AVERAGE(IF(IMDB_Movies_Cleaned!$A$2:$A$3849=A3021,IMDB_Movies_Cleaned!$N$2:$N$3849))</f>
        <v>5.6999999999999993</v>
      </c>
    </row>
    <row r="3022" spans="1:4" x14ac:dyDescent="0.25">
      <c r="A3022" s="1" t="s">
        <v>6284</v>
      </c>
      <c r="B3022" s="1">
        <v>6.8</v>
      </c>
      <c r="D3022" cm="1">
        <f t="array" ref="D3022">AVERAGE(IF(IMDB_Movies_Cleaned!$A$2:$A$3849=A3022,IMDB_Movies_Cleaned!$N$2:$N$3849))</f>
        <v>7.0250000000000004</v>
      </c>
    </row>
    <row r="3023" spans="1:4" x14ac:dyDescent="0.25">
      <c r="A3023" s="2" t="s">
        <v>1951</v>
      </c>
      <c r="B3023" s="2">
        <v>7</v>
      </c>
      <c r="D3023" cm="1">
        <f t="array" ref="D3023">AVERAGE(IF(IMDB_Movies_Cleaned!$A$2:$A$3849=A3023,IMDB_Movies_Cleaned!$N$2:$N$3849))</f>
        <v>6.7333333333333334</v>
      </c>
    </row>
    <row r="3024" spans="1:4" x14ac:dyDescent="0.25">
      <c r="A3024" s="2" t="s">
        <v>5884</v>
      </c>
      <c r="B3024" s="2">
        <v>5.7</v>
      </c>
      <c r="D3024" cm="1">
        <f t="array" ref="D3024">AVERAGE(IF(IMDB_Movies_Cleaned!$A$2:$A$3849=A3024,IMDB_Movies_Cleaned!$N$2:$N$3849))</f>
        <v>5.7</v>
      </c>
    </row>
    <row r="3025" spans="1:4" x14ac:dyDescent="0.25">
      <c r="A3025" s="1" t="s">
        <v>218</v>
      </c>
      <c r="B3025" s="1">
        <v>7.3</v>
      </c>
      <c r="D3025" cm="1">
        <f t="array" ref="D3025">AVERAGE(IF(IMDB_Movies_Cleaned!$A$2:$A$3849=A3025,IMDB_Movies_Cleaned!$N$2:$N$3849))</f>
        <v>7.12</v>
      </c>
    </row>
    <row r="3026" spans="1:4" x14ac:dyDescent="0.25">
      <c r="A3026" s="2" t="s">
        <v>1667</v>
      </c>
      <c r="B3026" s="2">
        <v>7.5</v>
      </c>
      <c r="D3026" cm="1">
        <f t="array" ref="D3026">AVERAGE(IF(IMDB_Movies_Cleaned!$A$2:$A$3849=A3026,IMDB_Movies_Cleaned!$N$2:$N$3849))</f>
        <v>6.6749999999999998</v>
      </c>
    </row>
    <row r="3027" spans="1:4" x14ac:dyDescent="0.25">
      <c r="A3027" s="1" t="s">
        <v>2403</v>
      </c>
      <c r="B3027" s="1">
        <v>7.4</v>
      </c>
      <c r="D3027" cm="1">
        <f t="array" ref="D3027">AVERAGE(IF(IMDB_Movies_Cleaned!$A$2:$A$3849=A3027,IMDB_Movies_Cleaned!$N$2:$N$3849))</f>
        <v>7.5</v>
      </c>
    </row>
    <row r="3028" spans="1:4" x14ac:dyDescent="0.25">
      <c r="A3028" s="2" t="s">
        <v>2309</v>
      </c>
      <c r="B3028" s="2">
        <v>7.2</v>
      </c>
      <c r="D3028" cm="1">
        <f t="array" ref="D3028">AVERAGE(IF(IMDB_Movies_Cleaned!$A$2:$A$3849=A3028,IMDB_Movies_Cleaned!$N$2:$N$3849))</f>
        <v>5.6923076923076925</v>
      </c>
    </row>
    <row r="3029" spans="1:4" x14ac:dyDescent="0.25">
      <c r="A3029" s="1" t="s">
        <v>6298</v>
      </c>
      <c r="B3029" s="1">
        <v>6.8</v>
      </c>
      <c r="D3029" cm="1">
        <f t="array" ref="D3029">AVERAGE(IF(IMDB_Movies_Cleaned!$A$2:$A$3849=A3029,IMDB_Movies_Cleaned!$N$2:$N$3849))</f>
        <v>6.8</v>
      </c>
    </row>
    <row r="3030" spans="1:4" x14ac:dyDescent="0.25">
      <c r="A3030" s="2" t="s">
        <v>6284</v>
      </c>
      <c r="B3030" s="2">
        <v>6.8</v>
      </c>
      <c r="D3030" cm="1">
        <f t="array" ref="D3030">AVERAGE(IF(IMDB_Movies_Cleaned!$A$2:$A$3849=A3030,IMDB_Movies_Cleaned!$N$2:$N$3849))</f>
        <v>7.0250000000000004</v>
      </c>
    </row>
    <row r="3031" spans="1:4" x14ac:dyDescent="0.25">
      <c r="A3031" s="1" t="s">
        <v>4215</v>
      </c>
      <c r="B3031" s="1">
        <v>5.2</v>
      </c>
      <c r="D3031" cm="1">
        <f t="array" ref="D3031">AVERAGE(IF(IMDB_Movies_Cleaned!$A$2:$A$3849=A3031,IMDB_Movies_Cleaned!$N$2:$N$3849))</f>
        <v>5.5500000000000007</v>
      </c>
    </row>
    <row r="3032" spans="1:4" x14ac:dyDescent="0.25">
      <c r="A3032" s="2" t="s">
        <v>3480</v>
      </c>
      <c r="B3032" s="2">
        <v>7.2</v>
      </c>
      <c r="D3032" cm="1">
        <f t="array" ref="D3032">AVERAGE(IF(IMDB_Movies_Cleaned!$A$2:$A$3849=A3032,IMDB_Movies_Cleaned!$N$2:$N$3849))</f>
        <v>6.6</v>
      </c>
    </row>
    <row r="3033" spans="1:4" x14ac:dyDescent="0.25">
      <c r="A3033" s="2" t="s">
        <v>6305</v>
      </c>
      <c r="B3033" s="2">
        <v>4</v>
      </c>
      <c r="D3033" cm="1">
        <f t="array" ref="D3033">AVERAGE(IF(IMDB_Movies_Cleaned!$A$2:$A$3849=A3033,IMDB_Movies_Cleaned!$N$2:$N$3849))</f>
        <v>4</v>
      </c>
    </row>
    <row r="3034" spans="1:4" x14ac:dyDescent="0.25">
      <c r="A3034" s="1" t="s">
        <v>2000</v>
      </c>
      <c r="B3034" s="1">
        <v>6.8</v>
      </c>
      <c r="D3034" cm="1">
        <f t="array" ref="D3034">AVERAGE(IF(IMDB_Movies_Cleaned!$A$2:$A$3849=A3034,IMDB_Movies_Cleaned!$N$2:$N$3849))</f>
        <v>7.1714285714285708</v>
      </c>
    </row>
    <row r="3035" spans="1:4" x14ac:dyDescent="0.25">
      <c r="A3035" s="2" t="s">
        <v>5188</v>
      </c>
      <c r="B3035" s="2">
        <v>6.9</v>
      </c>
      <c r="D3035" cm="1">
        <f t="array" ref="D3035">AVERAGE(IF(IMDB_Movies_Cleaned!$A$2:$A$3849=A3035,IMDB_Movies_Cleaned!$N$2:$N$3849))</f>
        <v>5.7249999999999996</v>
      </c>
    </row>
    <row r="3036" spans="1:4" x14ac:dyDescent="0.25">
      <c r="A3036" s="2" t="s">
        <v>5397</v>
      </c>
      <c r="B3036" s="2">
        <v>7.3</v>
      </c>
      <c r="D3036" cm="1">
        <f t="array" ref="D3036">AVERAGE(IF(IMDB_Movies_Cleaned!$A$2:$A$3849=A3036,IMDB_Movies_Cleaned!$N$2:$N$3849))</f>
        <v>6.4</v>
      </c>
    </row>
    <row r="3037" spans="1:4" x14ac:dyDescent="0.25">
      <c r="A3037" s="1" t="s">
        <v>3339</v>
      </c>
      <c r="B3037" s="1">
        <v>6.1</v>
      </c>
      <c r="D3037" cm="1">
        <f t="array" ref="D3037">AVERAGE(IF(IMDB_Movies_Cleaned!$A$2:$A$3849=A3037,IMDB_Movies_Cleaned!$N$2:$N$3849))</f>
        <v>5.65</v>
      </c>
    </row>
    <row r="3038" spans="1:4" x14ac:dyDescent="0.25">
      <c r="A3038" s="2" t="s">
        <v>27</v>
      </c>
      <c r="B3038" s="2">
        <v>7.8</v>
      </c>
      <c r="D3038" cm="1">
        <f t="array" ref="D3038">AVERAGE(IF(IMDB_Movies_Cleaned!$A$2:$A$3849=A3038,IMDB_Movies_Cleaned!$N$2:$N$3849))</f>
        <v>7.4999999999999991</v>
      </c>
    </row>
    <row r="3039" spans="1:4" x14ac:dyDescent="0.25">
      <c r="A3039" s="1" t="s">
        <v>5188</v>
      </c>
      <c r="B3039" s="1">
        <v>6</v>
      </c>
      <c r="D3039" cm="1">
        <f t="array" ref="D3039">AVERAGE(IF(IMDB_Movies_Cleaned!$A$2:$A$3849=A3039,IMDB_Movies_Cleaned!$N$2:$N$3849))</f>
        <v>5.7249999999999996</v>
      </c>
    </row>
    <row r="3040" spans="1:4" x14ac:dyDescent="0.25">
      <c r="A3040" s="1" t="s">
        <v>3194</v>
      </c>
      <c r="B3040" s="1">
        <v>7</v>
      </c>
      <c r="D3040" cm="1">
        <f t="array" ref="D3040">AVERAGE(IF(IMDB_Movies_Cleaned!$A$2:$A$3849=A3040,IMDB_Movies_Cleaned!$N$2:$N$3849))</f>
        <v>7.1142857142857139</v>
      </c>
    </row>
    <row r="3041" spans="1:4" x14ac:dyDescent="0.25">
      <c r="A3041" s="2" t="s">
        <v>6314</v>
      </c>
      <c r="B3041" s="2">
        <v>7.1</v>
      </c>
      <c r="D3041" cm="1">
        <f t="array" ref="D3041">AVERAGE(IF(IMDB_Movies_Cleaned!$A$2:$A$3849=A3041,IMDB_Movies_Cleaned!$N$2:$N$3849))</f>
        <v>7.1</v>
      </c>
    </row>
    <row r="3042" spans="1:4" x14ac:dyDescent="0.25">
      <c r="A3042" s="1" t="s">
        <v>3175</v>
      </c>
      <c r="B3042" s="1">
        <v>6.2</v>
      </c>
      <c r="D3042" cm="1">
        <f t="array" ref="D3042">AVERAGE(IF(IMDB_Movies_Cleaned!$A$2:$A$3849=A3042,IMDB_Movies_Cleaned!$N$2:$N$3849))</f>
        <v>5.76</v>
      </c>
    </row>
    <row r="3043" spans="1:4" x14ac:dyDescent="0.25">
      <c r="A3043" s="2" t="s">
        <v>5210</v>
      </c>
      <c r="B3043" s="2">
        <v>6.9</v>
      </c>
      <c r="D3043" cm="1">
        <f t="array" ref="D3043">AVERAGE(IF(IMDB_Movies_Cleaned!$A$2:$A$3849=A3043,IMDB_Movies_Cleaned!$N$2:$N$3849))</f>
        <v>7.1333333333333329</v>
      </c>
    </row>
    <row r="3044" spans="1:4" x14ac:dyDescent="0.25">
      <c r="A3044" s="1" t="s">
        <v>6318</v>
      </c>
      <c r="B3044" s="1">
        <v>7.6</v>
      </c>
      <c r="D3044" cm="1">
        <f t="array" ref="D3044">AVERAGE(IF(IMDB_Movies_Cleaned!$A$2:$A$3849=A3044,IMDB_Movies_Cleaned!$N$2:$N$3849))</f>
        <v>7.6</v>
      </c>
    </row>
    <row r="3045" spans="1:4" x14ac:dyDescent="0.25">
      <c r="A3045" s="2" t="s">
        <v>281</v>
      </c>
      <c r="B3045" s="2">
        <v>7.6</v>
      </c>
      <c r="D3045" cm="1">
        <f t="array" ref="D3045">AVERAGE(IF(IMDB_Movies_Cleaned!$A$2:$A$3849=A3045,IMDB_Movies_Cleaned!$N$2:$N$3849))</f>
        <v>7.6749999999999998</v>
      </c>
    </row>
    <row r="3046" spans="1:4" x14ac:dyDescent="0.25">
      <c r="A3046" s="1" t="s">
        <v>6218</v>
      </c>
      <c r="B3046" s="1">
        <v>6.4</v>
      </c>
      <c r="D3046" cm="1">
        <f t="array" ref="D3046">AVERAGE(IF(IMDB_Movies_Cleaned!$A$2:$A$3849=A3046,IMDB_Movies_Cleaned!$N$2:$N$3849))</f>
        <v>6.4</v>
      </c>
    </row>
    <row r="3047" spans="1:4" x14ac:dyDescent="0.25">
      <c r="A3047" s="2" t="s">
        <v>6053</v>
      </c>
      <c r="B3047" s="2">
        <v>6.2</v>
      </c>
      <c r="D3047" cm="1">
        <f t="array" ref="D3047">AVERAGE(IF(IMDB_Movies_Cleaned!$A$2:$A$3849=A3047,IMDB_Movies_Cleaned!$N$2:$N$3849))</f>
        <v>6.45</v>
      </c>
    </row>
    <row r="3048" spans="1:4" x14ac:dyDescent="0.25">
      <c r="A3048" s="1" t="s">
        <v>647</v>
      </c>
      <c r="B3048" s="1">
        <v>7.5</v>
      </c>
      <c r="D3048" cm="1">
        <f t="array" ref="D3048">AVERAGE(IF(IMDB_Movies_Cleaned!$A$2:$A$3849=A3048,IMDB_Movies_Cleaned!$N$2:$N$3849))</f>
        <v>6.7666666666666675</v>
      </c>
    </row>
    <row r="3049" spans="1:4" x14ac:dyDescent="0.25">
      <c r="A3049" s="2" t="s">
        <v>4157</v>
      </c>
      <c r="B3049" s="2">
        <v>2</v>
      </c>
      <c r="D3049" cm="1">
        <f t="array" ref="D3049">AVERAGE(IF(IMDB_Movies_Cleaned!$A$2:$A$3849=A3049,IMDB_Movies_Cleaned!$N$2:$N$3849))</f>
        <v>3.3</v>
      </c>
    </row>
    <row r="3050" spans="1:4" x14ac:dyDescent="0.25">
      <c r="A3050" s="1" t="s">
        <v>6329</v>
      </c>
      <c r="B3050" s="1">
        <v>6.2</v>
      </c>
      <c r="D3050" cm="1">
        <f t="array" ref="D3050">AVERAGE(IF(IMDB_Movies_Cleaned!$A$2:$A$3849=A3050,IMDB_Movies_Cleaned!$N$2:$N$3849))</f>
        <v>6.2</v>
      </c>
    </row>
    <row r="3051" spans="1:4" x14ac:dyDescent="0.25">
      <c r="A3051" s="1" t="s">
        <v>6333</v>
      </c>
      <c r="B3051" s="1">
        <v>6.5</v>
      </c>
      <c r="D3051" cm="1">
        <f t="array" ref="D3051">AVERAGE(IF(IMDB_Movies_Cleaned!$A$2:$A$3849=A3051,IMDB_Movies_Cleaned!$N$2:$N$3849))</f>
        <v>6.5</v>
      </c>
    </row>
    <row r="3052" spans="1:4" x14ac:dyDescent="0.25">
      <c r="A3052" s="1" t="s">
        <v>6070</v>
      </c>
      <c r="B3052" s="1">
        <v>7.9</v>
      </c>
      <c r="D3052" cm="1">
        <f t="array" ref="D3052">AVERAGE(IF(IMDB_Movies_Cleaned!$A$2:$A$3849=A3052,IMDB_Movies_Cleaned!$N$2:$N$3849))</f>
        <v>7.4</v>
      </c>
    </row>
    <row r="3053" spans="1:4" x14ac:dyDescent="0.25">
      <c r="A3053" s="2" t="s">
        <v>1000</v>
      </c>
      <c r="B3053" s="2">
        <v>6.8</v>
      </c>
      <c r="D3053" cm="1">
        <f t="array" ref="D3053">AVERAGE(IF(IMDB_Movies_Cleaned!$A$2:$A$3849=A3053,IMDB_Movies_Cleaned!$N$2:$N$3849))</f>
        <v>7.05</v>
      </c>
    </row>
    <row r="3054" spans="1:4" x14ac:dyDescent="0.25">
      <c r="A3054" s="1" t="s">
        <v>5969</v>
      </c>
      <c r="B3054" s="1">
        <v>6.3</v>
      </c>
      <c r="D3054" cm="1">
        <f t="array" ref="D3054">AVERAGE(IF(IMDB_Movies_Cleaned!$A$2:$A$3849=A3054,IMDB_Movies_Cleaned!$N$2:$N$3849))</f>
        <v>6.4666666666666659</v>
      </c>
    </row>
    <row r="3055" spans="1:4" x14ac:dyDescent="0.25">
      <c r="A3055" s="2" t="s">
        <v>6338</v>
      </c>
      <c r="B3055" s="2">
        <v>6.3</v>
      </c>
      <c r="D3055" cm="1">
        <f t="array" ref="D3055">AVERAGE(IF(IMDB_Movies_Cleaned!$A$2:$A$3849=A3055,IMDB_Movies_Cleaned!$N$2:$N$3849))</f>
        <v>6.3</v>
      </c>
    </row>
    <row r="3056" spans="1:4" x14ac:dyDescent="0.25">
      <c r="A3056" s="1" t="s">
        <v>5563</v>
      </c>
      <c r="B3056" s="1">
        <v>6.6</v>
      </c>
      <c r="D3056" cm="1">
        <f t="array" ref="D3056">AVERAGE(IF(IMDB_Movies_Cleaned!$A$2:$A$3849=A3056,IMDB_Movies_Cleaned!$N$2:$N$3849))</f>
        <v>5.7666666666666657</v>
      </c>
    </row>
    <row r="3057" spans="1:4" x14ac:dyDescent="0.25">
      <c r="A3057" s="2" t="s">
        <v>5580</v>
      </c>
      <c r="B3057" s="2">
        <v>6.4</v>
      </c>
      <c r="D3057" cm="1">
        <f t="array" ref="D3057">AVERAGE(IF(IMDB_Movies_Cleaned!$A$2:$A$3849=A3057,IMDB_Movies_Cleaned!$N$2:$N$3849))</f>
        <v>6.3000000000000007</v>
      </c>
    </row>
    <row r="3058" spans="1:4" x14ac:dyDescent="0.25">
      <c r="A3058" s="1" t="s">
        <v>6342</v>
      </c>
      <c r="B3058" s="1">
        <v>7.5</v>
      </c>
      <c r="D3058" cm="1">
        <f t="array" ref="D3058">AVERAGE(IF(IMDB_Movies_Cleaned!$A$2:$A$3849=A3058,IMDB_Movies_Cleaned!$N$2:$N$3849))</f>
        <v>7.5</v>
      </c>
    </row>
    <row r="3059" spans="1:4" x14ac:dyDescent="0.25">
      <c r="A3059" s="1" t="s">
        <v>6344</v>
      </c>
      <c r="B3059" s="1">
        <v>6.5</v>
      </c>
      <c r="D3059" cm="1">
        <f t="array" ref="D3059">AVERAGE(IF(IMDB_Movies_Cleaned!$A$2:$A$3849=A3059,IMDB_Movies_Cleaned!$N$2:$N$3849))</f>
        <v>6.5</v>
      </c>
    </row>
    <row r="3060" spans="1:4" x14ac:dyDescent="0.25">
      <c r="A3060" s="1" t="s">
        <v>6268</v>
      </c>
      <c r="B3060" s="1">
        <v>7.2</v>
      </c>
      <c r="D3060" cm="1">
        <f t="array" ref="D3060">AVERAGE(IF(IMDB_Movies_Cleaned!$A$2:$A$3849=A3060,IMDB_Movies_Cleaned!$N$2:$N$3849))</f>
        <v>6.95</v>
      </c>
    </row>
    <row r="3061" spans="1:4" x14ac:dyDescent="0.25">
      <c r="A3061" s="2" t="s">
        <v>6347</v>
      </c>
      <c r="B3061" s="2">
        <v>6.3</v>
      </c>
      <c r="D3061" cm="1">
        <f t="array" ref="D3061">AVERAGE(IF(IMDB_Movies_Cleaned!$A$2:$A$3849=A3061,IMDB_Movies_Cleaned!$N$2:$N$3849))</f>
        <v>6.3</v>
      </c>
    </row>
    <row r="3062" spans="1:4" x14ac:dyDescent="0.25">
      <c r="A3062" s="1" t="s">
        <v>3083</v>
      </c>
      <c r="B3062" s="1">
        <v>7</v>
      </c>
      <c r="D3062" cm="1">
        <f t="array" ref="D3062">AVERAGE(IF(IMDB_Movies_Cleaned!$A$2:$A$3849=A3062,IMDB_Movies_Cleaned!$N$2:$N$3849))</f>
        <v>6.2666666666666666</v>
      </c>
    </row>
    <row r="3063" spans="1:4" x14ac:dyDescent="0.25">
      <c r="A3063" s="2" t="s">
        <v>3035</v>
      </c>
      <c r="B3063" s="2">
        <v>6.3</v>
      </c>
      <c r="D3063" cm="1">
        <f t="array" ref="D3063">AVERAGE(IF(IMDB_Movies_Cleaned!$A$2:$A$3849=A3063,IMDB_Movies_Cleaned!$N$2:$N$3849))</f>
        <v>6.9249999999999998</v>
      </c>
    </row>
    <row r="3064" spans="1:4" x14ac:dyDescent="0.25">
      <c r="A3064" s="2" t="s">
        <v>6352</v>
      </c>
      <c r="B3064" s="2">
        <v>2.2999999999999998</v>
      </c>
      <c r="D3064" cm="1">
        <f t="array" ref="D3064">AVERAGE(IF(IMDB_Movies_Cleaned!$A$2:$A$3849=A3064,IMDB_Movies_Cleaned!$N$2:$N$3849))</f>
        <v>2.2999999999999998</v>
      </c>
    </row>
    <row r="3065" spans="1:4" x14ac:dyDescent="0.25">
      <c r="A3065" s="1" t="s">
        <v>6354</v>
      </c>
      <c r="B3065" s="1">
        <v>7.1</v>
      </c>
      <c r="D3065" cm="1">
        <f t="array" ref="D3065">AVERAGE(IF(IMDB_Movies_Cleaned!$A$2:$A$3849=A3065,IMDB_Movies_Cleaned!$N$2:$N$3849))</f>
        <v>7.1</v>
      </c>
    </row>
    <row r="3066" spans="1:4" x14ac:dyDescent="0.25">
      <c r="A3066" s="1" t="s">
        <v>2774</v>
      </c>
      <c r="B3066" s="1">
        <v>6.2</v>
      </c>
      <c r="D3066" cm="1">
        <f t="array" ref="D3066">AVERAGE(IF(IMDB_Movies_Cleaned!$A$2:$A$3849=A3066,IMDB_Movies_Cleaned!$N$2:$N$3849))</f>
        <v>7.1285714285714281</v>
      </c>
    </row>
    <row r="3067" spans="1:4" x14ac:dyDescent="0.25">
      <c r="A3067" s="2" t="s">
        <v>6357</v>
      </c>
      <c r="B3067" s="2">
        <v>6.7</v>
      </c>
      <c r="D3067" cm="1">
        <f t="array" ref="D3067">AVERAGE(IF(IMDB_Movies_Cleaned!$A$2:$A$3849=A3067,IMDB_Movies_Cleaned!$N$2:$N$3849))</f>
        <v>6.7</v>
      </c>
    </row>
    <row r="3068" spans="1:4" x14ac:dyDescent="0.25">
      <c r="A3068" s="1" t="s">
        <v>5866</v>
      </c>
      <c r="B3068" s="1">
        <v>6.5</v>
      </c>
      <c r="D3068" cm="1">
        <f t="array" ref="D3068">AVERAGE(IF(IMDB_Movies_Cleaned!$A$2:$A$3849=A3068,IMDB_Movies_Cleaned!$N$2:$N$3849))</f>
        <v>6.8</v>
      </c>
    </row>
    <row r="3069" spans="1:4" x14ac:dyDescent="0.25">
      <c r="A3069" s="2" t="s">
        <v>6360</v>
      </c>
      <c r="B3069" s="2">
        <v>5.9</v>
      </c>
      <c r="D3069" cm="1">
        <f t="array" ref="D3069">AVERAGE(IF(IMDB_Movies_Cleaned!$A$2:$A$3849=A3069,IMDB_Movies_Cleaned!$N$2:$N$3849))</f>
        <v>5.9</v>
      </c>
    </row>
    <row r="3070" spans="1:4" x14ac:dyDescent="0.25">
      <c r="A3070" s="2" t="s">
        <v>6362</v>
      </c>
      <c r="B3070" s="2">
        <v>6</v>
      </c>
      <c r="D3070" cm="1">
        <f t="array" ref="D3070">AVERAGE(IF(IMDB_Movies_Cleaned!$A$2:$A$3849=A3070,IMDB_Movies_Cleaned!$N$2:$N$3849))</f>
        <v>6</v>
      </c>
    </row>
    <row r="3071" spans="1:4" x14ac:dyDescent="0.25">
      <c r="A3071" s="1" t="s">
        <v>1183</v>
      </c>
      <c r="B3071" s="1">
        <v>6.9</v>
      </c>
      <c r="D3071" cm="1">
        <f t="array" ref="D3071">AVERAGE(IF(IMDB_Movies_Cleaned!$A$2:$A$3849=A3071,IMDB_Movies_Cleaned!$N$2:$N$3849))</f>
        <v>6.9</v>
      </c>
    </row>
    <row r="3072" spans="1:4" x14ac:dyDescent="0.25">
      <c r="A3072" s="1" t="s">
        <v>1796</v>
      </c>
      <c r="B3072" s="1">
        <v>7.3</v>
      </c>
      <c r="D3072" cm="1">
        <f t="array" ref="D3072">AVERAGE(IF(IMDB_Movies_Cleaned!$A$2:$A$3849=A3072,IMDB_Movies_Cleaned!$N$2:$N$3849))</f>
        <v>7.2052631578947368</v>
      </c>
    </row>
    <row r="3073" spans="1:4" x14ac:dyDescent="0.25">
      <c r="A3073" s="1" t="s">
        <v>3937</v>
      </c>
      <c r="B3073" s="1">
        <v>7.7</v>
      </c>
      <c r="D3073" cm="1">
        <f t="array" ref="D3073">AVERAGE(IF(IMDB_Movies_Cleaned!$A$2:$A$3849=A3073,IMDB_Movies_Cleaned!$N$2:$N$3849))</f>
        <v>7.3272727272727272</v>
      </c>
    </row>
    <row r="3074" spans="1:4" x14ac:dyDescent="0.25">
      <c r="A3074" s="1" t="s">
        <v>6367</v>
      </c>
      <c r="B3074" s="1">
        <v>7.3</v>
      </c>
      <c r="D3074" cm="1">
        <f t="array" ref="D3074">AVERAGE(IF(IMDB_Movies_Cleaned!$A$2:$A$3849=A3074,IMDB_Movies_Cleaned!$N$2:$N$3849))</f>
        <v>7.3</v>
      </c>
    </row>
    <row r="3075" spans="1:4" x14ac:dyDescent="0.25">
      <c r="A3075" s="2" t="s">
        <v>6370</v>
      </c>
      <c r="B3075" s="2">
        <v>7</v>
      </c>
      <c r="D3075" cm="1">
        <f t="array" ref="D3075">AVERAGE(IF(IMDB_Movies_Cleaned!$A$2:$A$3849=A3075,IMDB_Movies_Cleaned!$N$2:$N$3849))</f>
        <v>7</v>
      </c>
    </row>
    <row r="3076" spans="1:4" x14ac:dyDescent="0.25">
      <c r="A3076" s="1" t="s">
        <v>6372</v>
      </c>
      <c r="B3076" s="1">
        <v>6.4</v>
      </c>
      <c r="D3076" cm="1">
        <f t="array" ref="D3076">AVERAGE(IF(IMDB_Movies_Cleaned!$A$2:$A$3849=A3076,IMDB_Movies_Cleaned!$N$2:$N$3849))</f>
        <v>6.4</v>
      </c>
    </row>
    <row r="3077" spans="1:4" x14ac:dyDescent="0.25">
      <c r="A3077" s="2" t="s">
        <v>6374</v>
      </c>
      <c r="B3077" s="2">
        <v>5.6</v>
      </c>
      <c r="D3077" cm="1">
        <f t="array" ref="D3077">AVERAGE(IF(IMDB_Movies_Cleaned!$A$2:$A$3849=A3077,IMDB_Movies_Cleaned!$N$2:$N$3849))</f>
        <v>5.6</v>
      </c>
    </row>
    <row r="3078" spans="1:4" x14ac:dyDescent="0.25">
      <c r="A3078" s="1" t="s">
        <v>2644</v>
      </c>
      <c r="B3078" s="1">
        <v>8.1999999999999993</v>
      </c>
      <c r="D3078" cm="1">
        <f t="array" ref="D3078">AVERAGE(IF(IMDB_Movies_Cleaned!$A$2:$A$3849=A3078,IMDB_Movies_Cleaned!$N$2:$N$3849))</f>
        <v>7.9666666666666659</v>
      </c>
    </row>
    <row r="3079" spans="1:4" x14ac:dyDescent="0.25">
      <c r="A3079" s="2" t="s">
        <v>2197</v>
      </c>
      <c r="B3079" s="2">
        <v>6.5</v>
      </c>
      <c r="D3079" cm="1">
        <f t="array" ref="D3079">AVERAGE(IF(IMDB_Movies_Cleaned!$A$2:$A$3849=A3079,IMDB_Movies_Cleaned!$N$2:$N$3849))</f>
        <v>6.9749999999999996</v>
      </c>
    </row>
    <row r="3080" spans="1:4" x14ac:dyDescent="0.25">
      <c r="A3080" s="2" t="s">
        <v>744</v>
      </c>
      <c r="B3080" s="2">
        <v>8.1</v>
      </c>
      <c r="D3080" cm="1">
        <f t="array" ref="D3080">AVERAGE(IF(IMDB_Movies_Cleaned!$A$2:$A$3849=A3080,IMDB_Movies_Cleaned!$N$2:$N$3849))</f>
        <v>6.833333333333333</v>
      </c>
    </row>
    <row r="3081" spans="1:4" x14ac:dyDescent="0.25">
      <c r="A3081" s="1" t="s">
        <v>3679</v>
      </c>
      <c r="B3081" s="1">
        <v>5.4</v>
      </c>
      <c r="D3081" cm="1">
        <f t="array" ref="D3081">AVERAGE(IF(IMDB_Movies_Cleaned!$A$2:$A$3849=A3081,IMDB_Movies_Cleaned!$N$2:$N$3849))</f>
        <v>4.5500000000000007</v>
      </c>
    </row>
    <row r="3082" spans="1:4" x14ac:dyDescent="0.25">
      <c r="A3082" s="2" t="s">
        <v>6383</v>
      </c>
      <c r="B3082" s="2">
        <v>6.3</v>
      </c>
      <c r="D3082" cm="1">
        <f t="array" ref="D3082">AVERAGE(IF(IMDB_Movies_Cleaned!$A$2:$A$3849=A3082,IMDB_Movies_Cleaned!$N$2:$N$3849))</f>
        <v>6.3</v>
      </c>
    </row>
    <row r="3083" spans="1:4" x14ac:dyDescent="0.25">
      <c r="A3083" s="1" t="s">
        <v>1461</v>
      </c>
      <c r="B3083" s="1">
        <v>7.8</v>
      </c>
      <c r="D3083" cm="1">
        <f t="array" ref="D3083">AVERAGE(IF(IMDB_Movies_Cleaned!$A$2:$A$3849=A3083,IMDB_Movies_Cleaned!$N$2:$N$3849))</f>
        <v>6.2571428571428571</v>
      </c>
    </row>
    <row r="3084" spans="1:4" x14ac:dyDescent="0.25">
      <c r="A3084" s="2" t="s">
        <v>6388</v>
      </c>
      <c r="B3084" s="2">
        <v>6.8</v>
      </c>
      <c r="D3084" cm="1">
        <f t="array" ref="D3084">AVERAGE(IF(IMDB_Movies_Cleaned!$A$2:$A$3849=A3084,IMDB_Movies_Cleaned!$N$2:$N$3849))</f>
        <v>6.8</v>
      </c>
    </row>
    <row r="3085" spans="1:4" x14ac:dyDescent="0.25">
      <c r="A3085" s="2" t="s">
        <v>1160</v>
      </c>
      <c r="B3085" s="2">
        <v>7.1</v>
      </c>
      <c r="D3085" cm="1">
        <f t="array" ref="D3085">AVERAGE(IF(IMDB_Movies_Cleaned!$A$2:$A$3849=A3085,IMDB_Movies_Cleaned!$N$2:$N$3849))</f>
        <v>6.6</v>
      </c>
    </row>
    <row r="3086" spans="1:4" x14ac:dyDescent="0.25">
      <c r="A3086" s="1" t="s">
        <v>309</v>
      </c>
      <c r="B3086" s="1">
        <v>6.2</v>
      </c>
      <c r="D3086" cm="1">
        <f t="array" ref="D3086">AVERAGE(IF(IMDB_Movies_Cleaned!$A$2:$A$3849=A3086,IMDB_Movies_Cleaned!$N$2:$N$3849))</f>
        <v>6.0750000000000002</v>
      </c>
    </row>
    <row r="3087" spans="1:4" x14ac:dyDescent="0.25">
      <c r="A3087" s="2" t="s">
        <v>302</v>
      </c>
      <c r="B3087" s="2">
        <v>7.3</v>
      </c>
      <c r="D3087" cm="1">
        <f t="array" ref="D3087">AVERAGE(IF(IMDB_Movies_Cleaned!$A$2:$A$3849=A3087,IMDB_Movies_Cleaned!$N$2:$N$3849))</f>
        <v>7.1285714285714272</v>
      </c>
    </row>
    <row r="3088" spans="1:4" x14ac:dyDescent="0.25">
      <c r="A3088" s="1" t="s">
        <v>6186</v>
      </c>
      <c r="B3088" s="1">
        <v>5.9</v>
      </c>
      <c r="D3088" cm="1">
        <f t="array" ref="D3088">AVERAGE(IF(IMDB_Movies_Cleaned!$A$2:$A$3849=A3088,IMDB_Movies_Cleaned!$N$2:$N$3849))</f>
        <v>6.6750000000000007</v>
      </c>
    </row>
    <row r="3089" spans="1:4" x14ac:dyDescent="0.25">
      <c r="A3089" s="1" t="s">
        <v>6397</v>
      </c>
      <c r="B3089" s="1">
        <v>3.6</v>
      </c>
      <c r="D3089" cm="1">
        <f t="array" ref="D3089">AVERAGE(IF(IMDB_Movies_Cleaned!$A$2:$A$3849=A3089,IMDB_Movies_Cleaned!$N$2:$N$3849))</f>
        <v>3.6</v>
      </c>
    </row>
    <row r="3090" spans="1:4" x14ac:dyDescent="0.25">
      <c r="A3090" s="2" t="s">
        <v>6399</v>
      </c>
      <c r="B3090" s="2">
        <v>7.7</v>
      </c>
      <c r="D3090" cm="1">
        <f t="array" ref="D3090">AVERAGE(IF(IMDB_Movies_Cleaned!$A$2:$A$3849=A3090,IMDB_Movies_Cleaned!$N$2:$N$3849))</f>
        <v>7.7</v>
      </c>
    </row>
    <row r="3091" spans="1:4" x14ac:dyDescent="0.25">
      <c r="A3091" s="1" t="s">
        <v>4481</v>
      </c>
      <c r="B3091" s="1">
        <v>7.3</v>
      </c>
      <c r="D3091" cm="1">
        <f t="array" ref="D3091">AVERAGE(IF(IMDB_Movies_Cleaned!$A$2:$A$3849=A3091,IMDB_Movies_Cleaned!$N$2:$N$3849))</f>
        <v>7.6999999999999993</v>
      </c>
    </row>
    <row r="3092" spans="1:4" x14ac:dyDescent="0.25">
      <c r="A3092" s="2" t="s">
        <v>388</v>
      </c>
      <c r="B3092" s="2">
        <v>7.4</v>
      </c>
      <c r="D3092" cm="1">
        <f t="array" ref="D3092">AVERAGE(IF(IMDB_Movies_Cleaned!$A$2:$A$3849=A3092,IMDB_Movies_Cleaned!$N$2:$N$3849))</f>
        <v>7.65</v>
      </c>
    </row>
    <row r="3093" spans="1:4" x14ac:dyDescent="0.25">
      <c r="A3093" s="1" t="s">
        <v>6404</v>
      </c>
      <c r="B3093" s="1">
        <v>6.6</v>
      </c>
      <c r="D3093" cm="1">
        <f t="array" ref="D3093">AVERAGE(IF(IMDB_Movies_Cleaned!$A$2:$A$3849=A3093,IMDB_Movies_Cleaned!$N$2:$N$3849))</f>
        <v>6.6</v>
      </c>
    </row>
    <row r="3094" spans="1:4" x14ac:dyDescent="0.25">
      <c r="A3094" s="2" t="s">
        <v>6407</v>
      </c>
      <c r="B3094" s="2">
        <v>6.9</v>
      </c>
      <c r="D3094" cm="1">
        <f t="array" ref="D3094">AVERAGE(IF(IMDB_Movies_Cleaned!$A$2:$A$3849=A3094,IMDB_Movies_Cleaned!$N$2:$N$3849))</f>
        <v>6.9</v>
      </c>
    </row>
    <row r="3095" spans="1:4" x14ac:dyDescent="0.25">
      <c r="A3095" s="1" t="s">
        <v>5229</v>
      </c>
      <c r="B3095" s="1">
        <v>6.8</v>
      </c>
      <c r="D3095" cm="1">
        <f t="array" ref="D3095">AVERAGE(IF(IMDB_Movies_Cleaned!$A$2:$A$3849=A3095,IMDB_Movies_Cleaned!$N$2:$N$3849))</f>
        <v>6.5</v>
      </c>
    </row>
    <row r="3096" spans="1:4" x14ac:dyDescent="0.25">
      <c r="A3096" s="2" t="s">
        <v>6410</v>
      </c>
      <c r="B3096" s="2">
        <v>7.3</v>
      </c>
      <c r="D3096" cm="1">
        <f t="array" ref="D3096">AVERAGE(IF(IMDB_Movies_Cleaned!$A$2:$A$3849=A3096,IMDB_Movies_Cleaned!$N$2:$N$3849))</f>
        <v>7.3</v>
      </c>
    </row>
    <row r="3097" spans="1:4" x14ac:dyDescent="0.25">
      <c r="A3097" s="1" t="s">
        <v>6412</v>
      </c>
      <c r="B3097" s="1">
        <v>7.2</v>
      </c>
      <c r="D3097" cm="1">
        <f t="array" ref="D3097">AVERAGE(IF(IMDB_Movies_Cleaned!$A$2:$A$3849=A3097,IMDB_Movies_Cleaned!$N$2:$N$3849))</f>
        <v>7.2</v>
      </c>
    </row>
    <row r="3098" spans="1:4" x14ac:dyDescent="0.25">
      <c r="A3098" s="1" t="s">
        <v>4522</v>
      </c>
      <c r="B3098" s="1">
        <v>7.7</v>
      </c>
      <c r="D3098" cm="1">
        <f t="array" ref="D3098">AVERAGE(IF(IMDB_Movies_Cleaned!$A$2:$A$3849=A3098,IMDB_Movies_Cleaned!$N$2:$N$3849))</f>
        <v>6.9333333333333336</v>
      </c>
    </row>
    <row r="3099" spans="1:4" x14ac:dyDescent="0.25">
      <c r="A3099" s="2" t="s">
        <v>14</v>
      </c>
      <c r="B3099" s="2">
        <v>8.1</v>
      </c>
      <c r="D3099" cm="1">
        <f t="array" ref="D3099">AVERAGE(IF(IMDB_Movies_Cleaned!$A$2:$A$3849=A3099,IMDB_Movies_Cleaned!$N$2:$N$3849))</f>
        <v>7.9142857142857137</v>
      </c>
    </row>
    <row r="3100" spans="1:4" x14ac:dyDescent="0.25">
      <c r="A3100" s="1" t="s">
        <v>6416</v>
      </c>
      <c r="B3100" s="1">
        <v>7.7</v>
      </c>
      <c r="D3100" cm="1">
        <f t="array" ref="D3100">AVERAGE(IF(IMDB_Movies_Cleaned!$A$2:$A$3849=A3100,IMDB_Movies_Cleaned!$N$2:$N$3849))</f>
        <v>7.7</v>
      </c>
    </row>
    <row r="3101" spans="1:4" x14ac:dyDescent="0.25">
      <c r="A3101" s="2" t="s">
        <v>1784</v>
      </c>
      <c r="B3101" s="2">
        <v>7.6</v>
      </c>
      <c r="D3101" cm="1">
        <f t="array" ref="D3101">AVERAGE(IF(IMDB_Movies_Cleaned!$A$2:$A$3849=A3101,IMDB_Movies_Cleaned!$N$2:$N$3849))</f>
        <v>7.7333333333333334</v>
      </c>
    </row>
    <row r="3102" spans="1:4" x14ac:dyDescent="0.25">
      <c r="A3102" s="1" t="s">
        <v>3203</v>
      </c>
      <c r="B3102" s="1">
        <v>7.2</v>
      </c>
      <c r="D3102" cm="1">
        <f t="array" ref="D3102">AVERAGE(IF(IMDB_Movies_Cleaned!$A$2:$A$3849=A3102,IMDB_Movies_Cleaned!$N$2:$N$3849))</f>
        <v>6.7799999999999994</v>
      </c>
    </row>
    <row r="3103" spans="1:4" x14ac:dyDescent="0.25">
      <c r="A3103" s="2" t="s">
        <v>5385</v>
      </c>
      <c r="B3103" s="2">
        <v>7.2</v>
      </c>
      <c r="D3103" cm="1">
        <f t="array" ref="D3103">AVERAGE(IF(IMDB_Movies_Cleaned!$A$2:$A$3849=A3103,IMDB_Movies_Cleaned!$N$2:$N$3849))</f>
        <v>6.95</v>
      </c>
    </row>
    <row r="3104" spans="1:4" x14ac:dyDescent="0.25">
      <c r="A3104" s="1" t="s">
        <v>427</v>
      </c>
      <c r="B3104" s="1">
        <v>8.1</v>
      </c>
      <c r="D3104" cm="1">
        <f t="array" ref="D3104">AVERAGE(IF(IMDB_Movies_Cleaned!$A$2:$A$3849=A3104,IMDB_Movies_Cleaned!$N$2:$N$3849))</f>
        <v>6.9076923076923071</v>
      </c>
    </row>
    <row r="3105" spans="1:4" x14ac:dyDescent="0.25">
      <c r="A3105" s="2" t="s">
        <v>1843</v>
      </c>
      <c r="B3105" s="2">
        <v>7.5</v>
      </c>
      <c r="D3105" cm="1">
        <f t="array" ref="D3105">AVERAGE(IF(IMDB_Movies_Cleaned!$A$2:$A$3849=A3105,IMDB_Movies_Cleaned!$N$2:$N$3849))</f>
        <v>7.75</v>
      </c>
    </row>
    <row r="3106" spans="1:4" x14ac:dyDescent="0.25">
      <c r="A3106" s="1" t="s">
        <v>6429</v>
      </c>
      <c r="B3106" s="1">
        <v>8.1</v>
      </c>
      <c r="D3106" cm="1">
        <f t="array" ref="D3106">AVERAGE(IF(IMDB_Movies_Cleaned!$A$2:$A$3849=A3106,IMDB_Movies_Cleaned!$N$2:$N$3849))</f>
        <v>8.1999999999999993</v>
      </c>
    </row>
    <row r="3107" spans="1:4" x14ac:dyDescent="0.25">
      <c r="A3107" s="2" t="s">
        <v>6433</v>
      </c>
      <c r="B3107" s="2">
        <v>7.8</v>
      </c>
      <c r="D3107" cm="1">
        <f t="array" ref="D3107">AVERAGE(IF(IMDB_Movies_Cleaned!$A$2:$A$3849=A3107,IMDB_Movies_Cleaned!$N$2:$N$3849))</f>
        <v>7.8</v>
      </c>
    </row>
    <row r="3108" spans="1:4" x14ac:dyDescent="0.25">
      <c r="A3108" s="1" t="s">
        <v>1946</v>
      </c>
      <c r="B3108" s="1">
        <v>7.8</v>
      </c>
      <c r="D3108" cm="1">
        <f t="array" ref="D3108">AVERAGE(IF(IMDB_Movies_Cleaned!$A$2:$A$3849=A3108,IMDB_Movies_Cleaned!$N$2:$N$3849))</f>
        <v>6.839999999999999</v>
      </c>
    </row>
    <row r="3109" spans="1:4" x14ac:dyDescent="0.25">
      <c r="A3109" s="2" t="s">
        <v>850</v>
      </c>
      <c r="B3109" s="2">
        <v>5.8</v>
      </c>
      <c r="D3109" cm="1">
        <f t="array" ref="D3109">AVERAGE(IF(IMDB_Movies_Cleaned!$A$2:$A$3849=A3109,IMDB_Movies_Cleaned!$N$2:$N$3849))</f>
        <v>6.0428571428571427</v>
      </c>
    </row>
    <row r="3110" spans="1:4" x14ac:dyDescent="0.25">
      <c r="A3110" s="1" t="s">
        <v>6438</v>
      </c>
      <c r="B3110" s="1">
        <v>7.6</v>
      </c>
      <c r="D3110" cm="1">
        <f t="array" ref="D3110">AVERAGE(IF(IMDB_Movies_Cleaned!$A$2:$A$3849=A3110,IMDB_Movies_Cleaned!$N$2:$N$3849))</f>
        <v>7.6</v>
      </c>
    </row>
    <row r="3111" spans="1:4" x14ac:dyDescent="0.25">
      <c r="A3111" s="2" t="s">
        <v>2027</v>
      </c>
      <c r="B3111" s="2">
        <v>7.4</v>
      </c>
      <c r="D3111" cm="1">
        <f t="array" ref="D3111">AVERAGE(IF(IMDB_Movies_Cleaned!$A$2:$A$3849=A3111,IMDB_Movies_Cleaned!$N$2:$N$3849))</f>
        <v>6.55</v>
      </c>
    </row>
    <row r="3112" spans="1:4" x14ac:dyDescent="0.25">
      <c r="A3112" s="1" t="s">
        <v>6442</v>
      </c>
      <c r="B3112" s="1">
        <v>6.3</v>
      </c>
      <c r="D3112" cm="1">
        <f t="array" ref="D3112">AVERAGE(IF(IMDB_Movies_Cleaned!$A$2:$A$3849=A3112,IMDB_Movies_Cleaned!$N$2:$N$3849))</f>
        <v>6.3</v>
      </c>
    </row>
    <row r="3113" spans="1:4" x14ac:dyDescent="0.25">
      <c r="A3113" s="2" t="s">
        <v>5397</v>
      </c>
      <c r="B3113" s="2">
        <v>6.9</v>
      </c>
      <c r="D3113" cm="1">
        <f t="array" ref="D3113">AVERAGE(IF(IMDB_Movies_Cleaned!$A$2:$A$3849=A3113,IMDB_Movies_Cleaned!$N$2:$N$3849))</f>
        <v>6.4</v>
      </c>
    </row>
    <row r="3114" spans="1:4" x14ac:dyDescent="0.25">
      <c r="A3114" s="1" t="s">
        <v>69</v>
      </c>
      <c r="B3114" s="1">
        <v>8.6</v>
      </c>
      <c r="D3114" cm="1">
        <f t="array" ref="D3114">AVERAGE(IF(IMDB_Movies_Cleaned!$A$2:$A$3849=A3114,IMDB_Movies_Cleaned!$N$2:$N$3849))</f>
        <v>7.2875000000000005</v>
      </c>
    </row>
    <row r="3115" spans="1:4" x14ac:dyDescent="0.25">
      <c r="A3115" s="2" t="s">
        <v>1372</v>
      </c>
      <c r="B3115" s="2">
        <v>5.0999999999999996</v>
      </c>
      <c r="D3115" cm="1">
        <f t="array" ref="D3115">AVERAGE(IF(IMDB_Movies_Cleaned!$A$2:$A$3849=A3115,IMDB_Movies_Cleaned!$N$2:$N$3849))</f>
        <v>5.7799999999999994</v>
      </c>
    </row>
    <row r="3116" spans="1:4" x14ac:dyDescent="0.25">
      <c r="A3116" s="1" t="s">
        <v>1120</v>
      </c>
      <c r="B3116" s="1">
        <v>6.4</v>
      </c>
      <c r="D3116" cm="1">
        <f t="array" ref="D3116">AVERAGE(IF(IMDB_Movies_Cleaned!$A$2:$A$3849=A3116,IMDB_Movies_Cleaned!$N$2:$N$3849))</f>
        <v>5.6000000000000005</v>
      </c>
    </row>
    <row r="3117" spans="1:4" x14ac:dyDescent="0.25">
      <c r="A3117" s="2" t="s">
        <v>650</v>
      </c>
      <c r="B3117" s="2">
        <v>7.9</v>
      </c>
      <c r="D3117" cm="1">
        <f t="array" ref="D3117">AVERAGE(IF(IMDB_Movies_Cleaned!$A$2:$A$3849=A3117,IMDB_Movies_Cleaned!$N$2:$N$3849))</f>
        <v>7.4833333333333334</v>
      </c>
    </row>
    <row r="3118" spans="1:4" x14ac:dyDescent="0.25">
      <c r="A3118" s="1" t="s">
        <v>6451</v>
      </c>
      <c r="B3118" s="1">
        <v>6.9</v>
      </c>
      <c r="D3118" cm="1">
        <f t="array" ref="D3118">AVERAGE(IF(IMDB_Movies_Cleaned!$A$2:$A$3849=A3118,IMDB_Movies_Cleaned!$N$2:$N$3849))</f>
        <v>6.9</v>
      </c>
    </row>
    <row r="3119" spans="1:4" x14ac:dyDescent="0.25">
      <c r="A3119" s="2" t="s">
        <v>4666</v>
      </c>
      <c r="B3119" s="2">
        <v>7.5</v>
      </c>
      <c r="D3119" cm="1">
        <f t="array" ref="D3119">AVERAGE(IF(IMDB_Movies_Cleaned!$A$2:$A$3849=A3119,IMDB_Movies_Cleaned!$N$2:$N$3849))</f>
        <v>7.1333333333333329</v>
      </c>
    </row>
    <row r="3120" spans="1:4" x14ac:dyDescent="0.25">
      <c r="A3120" s="1" t="s">
        <v>2504</v>
      </c>
      <c r="B3120" s="1">
        <v>7.2</v>
      </c>
      <c r="D3120" cm="1">
        <f t="array" ref="D3120">AVERAGE(IF(IMDB_Movies_Cleaned!$A$2:$A$3849=A3120,IMDB_Movies_Cleaned!$N$2:$N$3849))</f>
        <v>6.833333333333333</v>
      </c>
    </row>
    <row r="3121" spans="1:4" x14ac:dyDescent="0.25">
      <c r="A3121" s="2" t="s">
        <v>2385</v>
      </c>
      <c r="B3121" s="2">
        <v>5.8</v>
      </c>
      <c r="D3121" cm="1">
        <f t="array" ref="D3121">AVERAGE(IF(IMDB_Movies_Cleaned!$A$2:$A$3849=A3121,IMDB_Movies_Cleaned!$N$2:$N$3849))</f>
        <v>6.7333333333333334</v>
      </c>
    </row>
    <row r="3122" spans="1:4" x14ac:dyDescent="0.25">
      <c r="A3122" s="1" t="s">
        <v>6457</v>
      </c>
      <c r="B3122" s="1">
        <v>2.9</v>
      </c>
      <c r="D3122" cm="1">
        <f t="array" ref="D3122">AVERAGE(IF(IMDB_Movies_Cleaned!$A$2:$A$3849=A3122,IMDB_Movies_Cleaned!$N$2:$N$3849))</f>
        <v>2.9</v>
      </c>
    </row>
    <row r="3123" spans="1:4" x14ac:dyDescent="0.25">
      <c r="A3123" s="2" t="s">
        <v>2037</v>
      </c>
      <c r="B3123" s="2">
        <v>6.2</v>
      </c>
      <c r="D3123" cm="1">
        <f t="array" ref="D3123">AVERAGE(IF(IMDB_Movies_Cleaned!$A$2:$A$3849=A3123,IMDB_Movies_Cleaned!$N$2:$N$3849))</f>
        <v>5.6625000000000005</v>
      </c>
    </row>
    <row r="3124" spans="1:4" x14ac:dyDescent="0.25">
      <c r="A3124" s="2" t="s">
        <v>2690</v>
      </c>
      <c r="B3124" s="2">
        <v>6.8</v>
      </c>
      <c r="D3124" cm="1">
        <f t="array" ref="D3124">AVERAGE(IF(IMDB_Movies_Cleaned!$A$2:$A$3849=A3124,IMDB_Movies_Cleaned!$N$2:$N$3849))</f>
        <v>6.2250000000000005</v>
      </c>
    </row>
    <row r="3125" spans="1:4" x14ac:dyDescent="0.25">
      <c r="A3125" s="1" t="s">
        <v>6461</v>
      </c>
      <c r="B3125" s="1">
        <v>6.1</v>
      </c>
      <c r="D3125" cm="1">
        <f t="array" ref="D3125">AVERAGE(IF(IMDB_Movies_Cleaned!$A$2:$A$3849=A3125,IMDB_Movies_Cleaned!$N$2:$N$3849))</f>
        <v>6.1</v>
      </c>
    </row>
    <row r="3126" spans="1:4" x14ac:dyDescent="0.25">
      <c r="A3126" s="2" t="s">
        <v>2033</v>
      </c>
      <c r="B3126" s="2">
        <v>7.7</v>
      </c>
      <c r="D3126" cm="1">
        <f t="array" ref="D3126">AVERAGE(IF(IMDB_Movies_Cleaned!$A$2:$A$3849=A3126,IMDB_Movies_Cleaned!$N$2:$N$3849))</f>
        <v>7.7</v>
      </c>
    </row>
    <row r="3127" spans="1:4" x14ac:dyDescent="0.25">
      <c r="A3127" s="1" t="s">
        <v>6464</v>
      </c>
      <c r="B3127" s="1">
        <v>5.2</v>
      </c>
      <c r="D3127" cm="1">
        <f t="array" ref="D3127">AVERAGE(IF(IMDB_Movies_Cleaned!$A$2:$A$3849=A3127,IMDB_Movies_Cleaned!$N$2:$N$3849))</f>
        <v>5.2</v>
      </c>
    </row>
    <row r="3128" spans="1:4" x14ac:dyDescent="0.25">
      <c r="A3128" s="2" t="s">
        <v>3937</v>
      </c>
      <c r="B3128" s="2">
        <v>6.8</v>
      </c>
      <c r="D3128" cm="1">
        <f t="array" ref="D3128">AVERAGE(IF(IMDB_Movies_Cleaned!$A$2:$A$3849=A3128,IMDB_Movies_Cleaned!$N$2:$N$3849))</f>
        <v>7.3272727272727272</v>
      </c>
    </row>
    <row r="3129" spans="1:4" x14ac:dyDescent="0.25">
      <c r="A3129" s="1" t="s">
        <v>6467</v>
      </c>
      <c r="B3129" s="1">
        <v>6.5</v>
      </c>
      <c r="D3129" cm="1">
        <f t="array" ref="D3129">AVERAGE(IF(IMDB_Movies_Cleaned!$A$2:$A$3849=A3129,IMDB_Movies_Cleaned!$N$2:$N$3849))</f>
        <v>6.5</v>
      </c>
    </row>
    <row r="3130" spans="1:4" x14ac:dyDescent="0.25">
      <c r="A3130" s="2" t="s">
        <v>4589</v>
      </c>
      <c r="B3130" s="2">
        <v>7</v>
      </c>
      <c r="D3130" cm="1">
        <f t="array" ref="D3130">AVERAGE(IF(IMDB_Movies_Cleaned!$A$2:$A$3849=A3130,IMDB_Movies_Cleaned!$N$2:$N$3849))</f>
        <v>7</v>
      </c>
    </row>
    <row r="3131" spans="1:4" x14ac:dyDescent="0.25">
      <c r="A3131" s="1" t="s">
        <v>6471</v>
      </c>
      <c r="B3131" s="1">
        <v>5.9</v>
      </c>
      <c r="D3131" cm="1">
        <f t="array" ref="D3131">AVERAGE(IF(IMDB_Movies_Cleaned!$A$2:$A$3849=A3131,IMDB_Movies_Cleaned!$N$2:$N$3849))</f>
        <v>5.9</v>
      </c>
    </row>
    <row r="3132" spans="1:4" x14ac:dyDescent="0.25">
      <c r="A3132" s="2" t="s">
        <v>6473</v>
      </c>
      <c r="B3132" s="2">
        <v>7.1</v>
      </c>
      <c r="D3132" cm="1">
        <f t="array" ref="D3132">AVERAGE(IF(IMDB_Movies_Cleaned!$A$2:$A$3849=A3132,IMDB_Movies_Cleaned!$N$2:$N$3849))</f>
        <v>7.1</v>
      </c>
    </row>
    <row r="3133" spans="1:4" x14ac:dyDescent="0.25">
      <c r="A3133" s="1" t="s">
        <v>6475</v>
      </c>
      <c r="B3133" s="1">
        <v>5.5</v>
      </c>
      <c r="D3133" cm="1">
        <f t="array" ref="D3133">AVERAGE(IF(IMDB_Movies_Cleaned!$A$2:$A$3849=A3133,IMDB_Movies_Cleaned!$N$2:$N$3849))</f>
        <v>5.5</v>
      </c>
    </row>
    <row r="3134" spans="1:4" x14ac:dyDescent="0.25">
      <c r="A3134" s="2" t="s">
        <v>6477</v>
      </c>
      <c r="B3134" s="2">
        <v>7.4</v>
      </c>
      <c r="D3134" cm="1">
        <f t="array" ref="D3134">AVERAGE(IF(IMDB_Movies_Cleaned!$A$2:$A$3849=A3134,IMDB_Movies_Cleaned!$N$2:$N$3849))</f>
        <v>7.4</v>
      </c>
    </row>
    <row r="3135" spans="1:4" x14ac:dyDescent="0.25">
      <c r="A3135" s="1" t="s">
        <v>6479</v>
      </c>
      <c r="B3135" s="1">
        <v>7.3</v>
      </c>
      <c r="D3135" cm="1">
        <f t="array" ref="D3135">AVERAGE(IF(IMDB_Movies_Cleaned!$A$2:$A$3849=A3135,IMDB_Movies_Cleaned!$N$2:$N$3849))</f>
        <v>7.3</v>
      </c>
    </row>
    <row r="3136" spans="1:4" x14ac:dyDescent="0.25">
      <c r="A3136" s="2" t="s">
        <v>6481</v>
      </c>
      <c r="B3136" s="2">
        <v>4.5999999999999996</v>
      </c>
      <c r="D3136" cm="1">
        <f t="array" ref="D3136">AVERAGE(IF(IMDB_Movies_Cleaned!$A$2:$A$3849=A3136,IMDB_Movies_Cleaned!$N$2:$N$3849))</f>
        <v>4.5999999999999996</v>
      </c>
    </row>
    <row r="3137" spans="1:4" x14ac:dyDescent="0.25">
      <c r="A3137" s="1" t="s">
        <v>3035</v>
      </c>
      <c r="B3137" s="1">
        <v>7.2</v>
      </c>
      <c r="D3137" cm="1">
        <f t="array" ref="D3137">AVERAGE(IF(IMDB_Movies_Cleaned!$A$2:$A$3849=A3137,IMDB_Movies_Cleaned!$N$2:$N$3849))</f>
        <v>6.9249999999999998</v>
      </c>
    </row>
    <row r="3138" spans="1:4" x14ac:dyDescent="0.25">
      <c r="A3138" s="1" t="s">
        <v>6484</v>
      </c>
      <c r="B3138" s="1">
        <v>5.0999999999999996</v>
      </c>
      <c r="D3138" cm="1">
        <f t="array" ref="D3138">AVERAGE(IF(IMDB_Movies_Cleaned!$A$2:$A$3849=A3138,IMDB_Movies_Cleaned!$N$2:$N$3849))</f>
        <v>5.0999999999999996</v>
      </c>
    </row>
    <row r="3139" spans="1:4" x14ac:dyDescent="0.25">
      <c r="A3139" s="2" t="s">
        <v>6487</v>
      </c>
      <c r="B3139" s="2">
        <v>6.7</v>
      </c>
      <c r="D3139" cm="1">
        <f t="array" ref="D3139">AVERAGE(IF(IMDB_Movies_Cleaned!$A$2:$A$3849=A3139,IMDB_Movies_Cleaned!$N$2:$N$3849))</f>
        <v>7.15</v>
      </c>
    </row>
    <row r="3140" spans="1:4" x14ac:dyDescent="0.25">
      <c r="A3140" s="1" t="s">
        <v>6489</v>
      </c>
      <c r="B3140" s="1">
        <v>5.3</v>
      </c>
      <c r="D3140" cm="1">
        <f t="array" ref="D3140">AVERAGE(IF(IMDB_Movies_Cleaned!$A$2:$A$3849=A3140,IMDB_Movies_Cleaned!$N$2:$N$3849))</f>
        <v>5.3</v>
      </c>
    </row>
    <row r="3141" spans="1:4" x14ac:dyDescent="0.25">
      <c r="A3141" s="1" t="s">
        <v>6492</v>
      </c>
      <c r="B3141" s="1">
        <v>7.8</v>
      </c>
      <c r="D3141" cm="1">
        <f t="array" ref="D3141">AVERAGE(IF(IMDB_Movies_Cleaned!$A$2:$A$3849=A3141,IMDB_Movies_Cleaned!$N$2:$N$3849))</f>
        <v>7.1000000000000005</v>
      </c>
    </row>
    <row r="3142" spans="1:4" x14ac:dyDescent="0.25">
      <c r="A3142" s="2" t="s">
        <v>5062</v>
      </c>
      <c r="B3142" s="2">
        <v>6.7</v>
      </c>
      <c r="D3142" cm="1">
        <f t="array" ref="D3142">AVERAGE(IF(IMDB_Movies_Cleaned!$A$2:$A$3849=A3142,IMDB_Movies_Cleaned!$N$2:$N$3849))</f>
        <v>6.1</v>
      </c>
    </row>
    <row r="3143" spans="1:4" x14ac:dyDescent="0.25">
      <c r="A3143" s="2" t="s">
        <v>4639</v>
      </c>
      <c r="B3143" s="2">
        <v>7.2</v>
      </c>
      <c r="D3143" cm="1">
        <f t="array" ref="D3143">AVERAGE(IF(IMDB_Movies_Cleaned!$A$2:$A$3849=A3143,IMDB_Movies_Cleaned!$N$2:$N$3849))</f>
        <v>7.2</v>
      </c>
    </row>
    <row r="3144" spans="1:4" x14ac:dyDescent="0.25">
      <c r="A3144" s="1" t="s">
        <v>6496</v>
      </c>
      <c r="B3144" s="1">
        <v>5.8</v>
      </c>
      <c r="D3144" cm="1">
        <f t="array" ref="D3144">AVERAGE(IF(IMDB_Movies_Cleaned!$A$2:$A$3849=A3144,IMDB_Movies_Cleaned!$N$2:$N$3849))</f>
        <v>5.8</v>
      </c>
    </row>
    <row r="3145" spans="1:4" x14ac:dyDescent="0.25">
      <c r="A3145" s="2" t="s">
        <v>3604</v>
      </c>
      <c r="B3145" s="2">
        <v>7</v>
      </c>
      <c r="D3145" cm="1">
        <f t="array" ref="D3145">AVERAGE(IF(IMDB_Movies_Cleaned!$A$2:$A$3849=A3145,IMDB_Movies_Cleaned!$N$2:$N$3849))</f>
        <v>7.2</v>
      </c>
    </row>
    <row r="3146" spans="1:4" x14ac:dyDescent="0.25">
      <c r="A3146" s="1" t="s">
        <v>6502</v>
      </c>
      <c r="B3146" s="1">
        <v>3.8</v>
      </c>
      <c r="D3146" cm="1">
        <f t="array" ref="D3146">AVERAGE(IF(IMDB_Movies_Cleaned!$A$2:$A$3849=A3146,IMDB_Movies_Cleaned!$N$2:$N$3849))</f>
        <v>3.8</v>
      </c>
    </row>
    <row r="3147" spans="1:4" x14ac:dyDescent="0.25">
      <c r="A3147" s="2" t="s">
        <v>6505</v>
      </c>
      <c r="B3147" s="2">
        <v>5.7</v>
      </c>
      <c r="D3147" cm="1">
        <f t="array" ref="D3147">AVERAGE(IF(IMDB_Movies_Cleaned!$A$2:$A$3849=A3147,IMDB_Movies_Cleaned!$N$2:$N$3849))</f>
        <v>5.7</v>
      </c>
    </row>
    <row r="3148" spans="1:4" x14ac:dyDescent="0.25">
      <c r="A3148" s="2" t="s">
        <v>4597</v>
      </c>
      <c r="B3148" s="2">
        <v>6.7</v>
      </c>
      <c r="D3148" cm="1">
        <f t="array" ref="D3148">AVERAGE(IF(IMDB_Movies_Cleaned!$A$2:$A$3849=A3148,IMDB_Movies_Cleaned!$N$2:$N$3849))</f>
        <v>6.4333333333333336</v>
      </c>
    </row>
    <row r="3149" spans="1:4" x14ac:dyDescent="0.25">
      <c r="A3149" s="1" t="s">
        <v>2193</v>
      </c>
      <c r="B3149" s="1">
        <v>6.1</v>
      </c>
      <c r="D3149" cm="1">
        <f t="array" ref="D3149">AVERAGE(IF(IMDB_Movies_Cleaned!$A$2:$A$3849=A3149,IMDB_Movies_Cleaned!$N$2:$N$3849))</f>
        <v>6.0200000000000005</v>
      </c>
    </row>
    <row r="3150" spans="1:4" x14ac:dyDescent="0.25">
      <c r="A3150" s="2" t="s">
        <v>3566</v>
      </c>
      <c r="B3150" s="2">
        <v>6.2</v>
      </c>
      <c r="D3150" cm="1">
        <f t="array" ref="D3150">AVERAGE(IF(IMDB_Movies_Cleaned!$A$2:$A$3849=A3150,IMDB_Movies_Cleaned!$N$2:$N$3849))</f>
        <v>6.2</v>
      </c>
    </row>
    <row r="3151" spans="1:4" x14ac:dyDescent="0.25">
      <c r="A3151" s="1" t="s">
        <v>5307</v>
      </c>
      <c r="B3151" s="1">
        <v>6.2</v>
      </c>
      <c r="D3151" cm="1">
        <f t="array" ref="D3151">AVERAGE(IF(IMDB_Movies_Cleaned!$A$2:$A$3849=A3151,IMDB_Movies_Cleaned!$N$2:$N$3849))</f>
        <v>6.55</v>
      </c>
    </row>
    <row r="3152" spans="1:4" x14ac:dyDescent="0.25">
      <c r="A3152" s="1" t="s">
        <v>6512</v>
      </c>
      <c r="B3152" s="1">
        <v>4.7</v>
      </c>
      <c r="D3152" cm="1">
        <f t="array" ref="D3152">AVERAGE(IF(IMDB_Movies_Cleaned!$A$2:$A$3849=A3152,IMDB_Movies_Cleaned!$N$2:$N$3849))</f>
        <v>4.7</v>
      </c>
    </row>
    <row r="3153" spans="1:4" x14ac:dyDescent="0.25">
      <c r="A3153" s="2" t="s">
        <v>5353</v>
      </c>
      <c r="B3153" s="2">
        <v>6.3</v>
      </c>
      <c r="D3153" cm="1">
        <f t="array" ref="D3153">AVERAGE(IF(IMDB_Movies_Cleaned!$A$2:$A$3849=A3153,IMDB_Movies_Cleaned!$N$2:$N$3849))</f>
        <v>5.6333333333333329</v>
      </c>
    </row>
    <row r="3154" spans="1:4" x14ac:dyDescent="0.25">
      <c r="A3154" s="1" t="s">
        <v>6515</v>
      </c>
      <c r="B3154" s="1">
        <v>7.3</v>
      </c>
      <c r="D3154" cm="1">
        <f t="array" ref="D3154">AVERAGE(IF(IMDB_Movies_Cleaned!$A$2:$A$3849=A3154,IMDB_Movies_Cleaned!$N$2:$N$3849))</f>
        <v>7.1</v>
      </c>
    </row>
    <row r="3155" spans="1:4" x14ac:dyDescent="0.25">
      <c r="A3155" s="2" t="s">
        <v>6517</v>
      </c>
      <c r="B3155" s="2">
        <v>5.8</v>
      </c>
      <c r="D3155" cm="1">
        <f t="array" ref="D3155">AVERAGE(IF(IMDB_Movies_Cleaned!$A$2:$A$3849=A3155,IMDB_Movies_Cleaned!$N$2:$N$3849))</f>
        <v>5.8</v>
      </c>
    </row>
    <row r="3156" spans="1:4" x14ac:dyDescent="0.25">
      <c r="A3156" s="1" t="s">
        <v>2491</v>
      </c>
      <c r="B3156" s="1">
        <v>6.1</v>
      </c>
      <c r="D3156" cm="1">
        <f t="array" ref="D3156">AVERAGE(IF(IMDB_Movies_Cleaned!$A$2:$A$3849=A3156,IMDB_Movies_Cleaned!$N$2:$N$3849))</f>
        <v>6.0333333333333341</v>
      </c>
    </row>
    <row r="3157" spans="1:4" x14ac:dyDescent="0.25">
      <c r="A3157" s="2" t="s">
        <v>6519</v>
      </c>
      <c r="B3157" s="2">
        <v>7.1</v>
      </c>
      <c r="D3157" cm="1">
        <f t="array" ref="D3157">AVERAGE(IF(IMDB_Movies_Cleaned!$A$2:$A$3849=A3157,IMDB_Movies_Cleaned!$N$2:$N$3849))</f>
        <v>7.1</v>
      </c>
    </row>
    <row r="3158" spans="1:4" x14ac:dyDescent="0.25">
      <c r="A3158" s="2" t="s">
        <v>6522</v>
      </c>
      <c r="B3158" s="2">
        <v>7.1</v>
      </c>
      <c r="D3158" cm="1">
        <f t="array" ref="D3158">AVERAGE(IF(IMDB_Movies_Cleaned!$A$2:$A$3849=A3158,IMDB_Movies_Cleaned!$N$2:$N$3849))</f>
        <v>7.1</v>
      </c>
    </row>
    <row r="3159" spans="1:4" x14ac:dyDescent="0.25">
      <c r="A3159" s="1" t="s">
        <v>6053</v>
      </c>
      <c r="B3159" s="1">
        <v>6.7</v>
      </c>
      <c r="D3159" cm="1">
        <f t="array" ref="D3159">AVERAGE(IF(IMDB_Movies_Cleaned!$A$2:$A$3849=A3159,IMDB_Movies_Cleaned!$N$2:$N$3849))</f>
        <v>6.45</v>
      </c>
    </row>
    <row r="3160" spans="1:4" x14ac:dyDescent="0.25">
      <c r="A3160" s="2" t="s">
        <v>6138</v>
      </c>
      <c r="B3160" s="2">
        <v>6.9</v>
      </c>
      <c r="D3160" cm="1">
        <f t="array" ref="D3160">AVERAGE(IF(IMDB_Movies_Cleaned!$A$2:$A$3849=A3160,IMDB_Movies_Cleaned!$N$2:$N$3849))</f>
        <v>6.8500000000000005</v>
      </c>
    </row>
    <row r="3161" spans="1:4" x14ac:dyDescent="0.25">
      <c r="A3161" s="1" t="s">
        <v>5474</v>
      </c>
      <c r="B3161" s="1">
        <v>2.1</v>
      </c>
      <c r="D3161" cm="1">
        <f t="array" ref="D3161">AVERAGE(IF(IMDB_Movies_Cleaned!$A$2:$A$3849=A3161,IMDB_Movies_Cleaned!$N$2:$N$3849))</f>
        <v>4.0999999999999996</v>
      </c>
    </row>
    <row r="3162" spans="1:4" x14ac:dyDescent="0.25">
      <c r="A3162" s="1" t="s">
        <v>5814</v>
      </c>
      <c r="B3162" s="1">
        <v>6.6</v>
      </c>
      <c r="D3162" cm="1">
        <f t="array" ref="D3162">AVERAGE(IF(IMDB_Movies_Cleaned!$A$2:$A$3849=A3162,IMDB_Movies_Cleaned!$N$2:$N$3849))</f>
        <v>6</v>
      </c>
    </row>
    <row r="3163" spans="1:4" x14ac:dyDescent="0.25">
      <c r="A3163" s="1" t="s">
        <v>6429</v>
      </c>
      <c r="B3163" s="1">
        <v>8.3000000000000007</v>
      </c>
      <c r="D3163" cm="1">
        <f t="array" ref="D3163">AVERAGE(IF(IMDB_Movies_Cleaned!$A$2:$A$3849=A3163,IMDB_Movies_Cleaned!$N$2:$N$3849))</f>
        <v>8.1999999999999993</v>
      </c>
    </row>
    <row r="3164" spans="1:4" x14ac:dyDescent="0.25">
      <c r="A3164" s="2" t="s">
        <v>3448</v>
      </c>
      <c r="B3164" s="2">
        <v>7.2</v>
      </c>
      <c r="D3164" cm="1">
        <f t="array" ref="D3164">AVERAGE(IF(IMDB_Movies_Cleaned!$A$2:$A$3849=A3164,IMDB_Movies_Cleaned!$N$2:$N$3849))</f>
        <v>6.4</v>
      </c>
    </row>
    <row r="3165" spans="1:4" x14ac:dyDescent="0.25">
      <c r="A3165" s="1" t="s">
        <v>6534</v>
      </c>
      <c r="B3165" s="1">
        <v>5.6</v>
      </c>
      <c r="D3165" cm="1">
        <f t="array" ref="D3165">AVERAGE(IF(IMDB_Movies_Cleaned!$A$2:$A$3849=A3165,IMDB_Movies_Cleaned!$N$2:$N$3849))</f>
        <v>5.6</v>
      </c>
    </row>
    <row r="3166" spans="1:4" x14ac:dyDescent="0.25">
      <c r="A3166" s="2" t="s">
        <v>3231</v>
      </c>
      <c r="B3166" s="2">
        <v>7.7</v>
      </c>
      <c r="D3166" cm="1">
        <f t="array" ref="D3166">AVERAGE(IF(IMDB_Movies_Cleaned!$A$2:$A$3849=A3166,IMDB_Movies_Cleaned!$N$2:$N$3849))</f>
        <v>6.8400000000000007</v>
      </c>
    </row>
    <row r="3167" spans="1:4" x14ac:dyDescent="0.25">
      <c r="A3167" s="1" t="s">
        <v>37</v>
      </c>
      <c r="B3167" s="1">
        <v>6.6</v>
      </c>
      <c r="D3167" cm="1">
        <f t="array" ref="D3167">AVERAGE(IF(IMDB_Movies_Cleaned!$A$2:$A$3849=A3167,IMDB_Movies_Cleaned!$N$2:$N$3849))</f>
        <v>6.6</v>
      </c>
    </row>
    <row r="3168" spans="1:4" x14ac:dyDescent="0.25">
      <c r="A3168" s="1" t="s">
        <v>4836</v>
      </c>
      <c r="B3168" s="1">
        <v>7.4</v>
      </c>
      <c r="D3168" cm="1">
        <f t="array" ref="D3168">AVERAGE(IF(IMDB_Movies_Cleaned!$A$2:$A$3849=A3168,IMDB_Movies_Cleaned!$N$2:$N$3849))</f>
        <v>7.25</v>
      </c>
    </row>
    <row r="3169" spans="1:4" x14ac:dyDescent="0.25">
      <c r="A3169" s="2" t="s">
        <v>3909</v>
      </c>
      <c r="B3169" s="2">
        <v>7.1</v>
      </c>
      <c r="D3169" cm="1">
        <f t="array" ref="D3169">AVERAGE(IF(IMDB_Movies_Cleaned!$A$2:$A$3849=A3169,IMDB_Movies_Cleaned!$N$2:$N$3849))</f>
        <v>7.25</v>
      </c>
    </row>
    <row r="3170" spans="1:4" x14ac:dyDescent="0.25">
      <c r="A3170" s="2" t="s">
        <v>6540</v>
      </c>
      <c r="B3170" s="2">
        <v>7.9</v>
      </c>
      <c r="D3170" cm="1">
        <f t="array" ref="D3170">AVERAGE(IF(IMDB_Movies_Cleaned!$A$2:$A$3849=A3170,IMDB_Movies_Cleaned!$N$2:$N$3849))</f>
        <v>7.9</v>
      </c>
    </row>
    <row r="3171" spans="1:4" x14ac:dyDescent="0.25">
      <c r="A3171" s="1" t="s">
        <v>6543</v>
      </c>
      <c r="B3171" s="1">
        <v>6.7</v>
      </c>
      <c r="D3171" cm="1">
        <f t="array" ref="D3171">AVERAGE(IF(IMDB_Movies_Cleaned!$A$2:$A$3849=A3171,IMDB_Movies_Cleaned!$N$2:$N$3849))</f>
        <v>6.7</v>
      </c>
    </row>
    <row r="3172" spans="1:4" x14ac:dyDescent="0.25">
      <c r="A3172" s="2" t="s">
        <v>6545</v>
      </c>
      <c r="B3172" s="2">
        <v>6.6</v>
      </c>
      <c r="D3172" cm="1">
        <f t="array" ref="D3172">AVERAGE(IF(IMDB_Movies_Cleaned!$A$2:$A$3849=A3172,IMDB_Movies_Cleaned!$N$2:$N$3849))</f>
        <v>6.6</v>
      </c>
    </row>
    <row r="3173" spans="1:4" x14ac:dyDescent="0.25">
      <c r="A3173" s="1" t="s">
        <v>2385</v>
      </c>
      <c r="B3173" s="1">
        <v>7.9</v>
      </c>
      <c r="D3173" cm="1">
        <f t="array" ref="D3173">AVERAGE(IF(IMDB_Movies_Cleaned!$A$2:$A$3849=A3173,IMDB_Movies_Cleaned!$N$2:$N$3849))</f>
        <v>6.7333333333333334</v>
      </c>
    </row>
    <row r="3174" spans="1:4" x14ac:dyDescent="0.25">
      <c r="A3174" s="2" t="s">
        <v>6548</v>
      </c>
      <c r="B3174" s="2">
        <v>4.9000000000000004</v>
      </c>
      <c r="D3174" cm="1">
        <f t="array" ref="D3174">AVERAGE(IF(IMDB_Movies_Cleaned!$A$2:$A$3849=A3174,IMDB_Movies_Cleaned!$N$2:$N$3849))</f>
        <v>5.25</v>
      </c>
    </row>
    <row r="3175" spans="1:4" x14ac:dyDescent="0.25">
      <c r="A3175" s="1" t="s">
        <v>6550</v>
      </c>
      <c r="B3175" s="1">
        <v>7.2</v>
      </c>
      <c r="D3175" cm="1">
        <f t="array" ref="D3175">AVERAGE(IF(IMDB_Movies_Cleaned!$A$2:$A$3849=A3175,IMDB_Movies_Cleaned!$N$2:$N$3849))</f>
        <v>7.2</v>
      </c>
    </row>
    <row r="3176" spans="1:4" x14ac:dyDescent="0.25">
      <c r="A3176" s="1" t="s">
        <v>6554</v>
      </c>
      <c r="B3176" s="1">
        <v>6.1</v>
      </c>
      <c r="D3176" cm="1">
        <f t="array" ref="D3176">AVERAGE(IF(IMDB_Movies_Cleaned!$A$2:$A$3849=A3176,IMDB_Movies_Cleaned!$N$2:$N$3849))</f>
        <v>6.1</v>
      </c>
    </row>
    <row r="3177" spans="1:4" x14ac:dyDescent="0.25">
      <c r="A3177" s="2" t="s">
        <v>6557</v>
      </c>
      <c r="B3177" s="2">
        <v>5.3</v>
      </c>
      <c r="D3177" cm="1">
        <f t="array" ref="D3177">AVERAGE(IF(IMDB_Movies_Cleaned!$A$2:$A$3849=A3177,IMDB_Movies_Cleaned!$N$2:$N$3849))</f>
        <v>5.3</v>
      </c>
    </row>
    <row r="3178" spans="1:4" x14ac:dyDescent="0.25">
      <c r="A3178" s="1" t="s">
        <v>3484</v>
      </c>
      <c r="B3178" s="1">
        <v>5</v>
      </c>
      <c r="D3178" cm="1">
        <f t="array" ref="D3178">AVERAGE(IF(IMDB_Movies_Cleaned!$A$2:$A$3849=A3178,IMDB_Movies_Cleaned!$N$2:$N$3849))</f>
        <v>5.95</v>
      </c>
    </row>
    <row r="3179" spans="1:4" x14ac:dyDescent="0.25">
      <c r="A3179" s="1" t="s">
        <v>5145</v>
      </c>
      <c r="B3179" s="1">
        <v>7.6</v>
      </c>
      <c r="D3179" cm="1">
        <f t="array" ref="D3179">AVERAGE(IF(IMDB_Movies_Cleaned!$A$2:$A$3849=A3179,IMDB_Movies_Cleaned!$N$2:$N$3849))</f>
        <v>7.85</v>
      </c>
    </row>
    <row r="3180" spans="1:4" x14ac:dyDescent="0.25">
      <c r="A3180" s="1" t="s">
        <v>6564</v>
      </c>
      <c r="B3180" s="1">
        <v>7.6</v>
      </c>
      <c r="D3180" cm="1">
        <f t="array" ref="D3180">AVERAGE(IF(IMDB_Movies_Cleaned!$A$2:$A$3849=A3180,IMDB_Movies_Cleaned!$N$2:$N$3849))</f>
        <v>7.6</v>
      </c>
    </row>
    <row r="3181" spans="1:4" x14ac:dyDescent="0.25">
      <c r="A3181" s="1" t="s">
        <v>199</v>
      </c>
      <c r="B3181" s="1">
        <v>6.6</v>
      </c>
      <c r="D3181" cm="1">
        <f t="array" ref="D3181">AVERAGE(IF(IMDB_Movies_Cleaned!$A$2:$A$3849=A3181,IMDB_Movies_Cleaned!$N$2:$N$3849))</f>
        <v>7.2</v>
      </c>
    </row>
    <row r="3182" spans="1:4" x14ac:dyDescent="0.25">
      <c r="A3182" s="2" t="s">
        <v>5828</v>
      </c>
      <c r="B3182" s="2">
        <v>6.6</v>
      </c>
      <c r="D3182" cm="1">
        <f t="array" ref="D3182">AVERAGE(IF(IMDB_Movies_Cleaned!$A$2:$A$3849=A3182,IMDB_Movies_Cleaned!$N$2:$N$3849))</f>
        <v>6.35</v>
      </c>
    </row>
    <row r="3183" spans="1:4" x14ac:dyDescent="0.25">
      <c r="A3183" s="1" t="s">
        <v>6569</v>
      </c>
      <c r="B3183" s="1">
        <v>7.3</v>
      </c>
      <c r="D3183" cm="1">
        <f t="array" ref="D3183">AVERAGE(IF(IMDB_Movies_Cleaned!$A$2:$A$3849=A3183,IMDB_Movies_Cleaned!$N$2:$N$3849))</f>
        <v>7.3</v>
      </c>
    </row>
    <row r="3184" spans="1:4" x14ac:dyDescent="0.25">
      <c r="A3184" s="2" t="s">
        <v>4460</v>
      </c>
      <c r="B3184" s="2">
        <v>6.6</v>
      </c>
      <c r="D3184" cm="1">
        <f t="array" ref="D3184">AVERAGE(IF(IMDB_Movies_Cleaned!$A$2:$A$3849=A3184,IMDB_Movies_Cleaned!$N$2:$N$3849))</f>
        <v>6.7666666666666657</v>
      </c>
    </row>
    <row r="3185" spans="1:4" x14ac:dyDescent="0.25">
      <c r="A3185" s="1" t="s">
        <v>6574</v>
      </c>
      <c r="B3185" s="1">
        <v>6.9</v>
      </c>
      <c r="D3185" cm="1">
        <f t="array" ref="D3185">AVERAGE(IF(IMDB_Movies_Cleaned!$A$2:$A$3849=A3185,IMDB_Movies_Cleaned!$N$2:$N$3849))</f>
        <v>6.9</v>
      </c>
    </row>
    <row r="3186" spans="1:4" x14ac:dyDescent="0.25">
      <c r="A3186" s="2" t="s">
        <v>4585</v>
      </c>
      <c r="B3186" s="2">
        <v>5.8</v>
      </c>
      <c r="D3186" cm="1">
        <f t="array" ref="D3186">AVERAGE(IF(IMDB_Movies_Cleaned!$A$2:$A$3849=A3186,IMDB_Movies_Cleaned!$N$2:$N$3849))</f>
        <v>5.833333333333333</v>
      </c>
    </row>
    <row r="3187" spans="1:4" x14ac:dyDescent="0.25">
      <c r="A3187" s="1" t="s">
        <v>6578</v>
      </c>
      <c r="B3187" s="1">
        <v>4.4000000000000004</v>
      </c>
      <c r="D3187" cm="1">
        <f t="array" ref="D3187">AVERAGE(IF(IMDB_Movies_Cleaned!$A$2:$A$3849=A3187,IMDB_Movies_Cleaned!$N$2:$N$3849))</f>
        <v>4.4000000000000004</v>
      </c>
    </row>
    <row r="3188" spans="1:4" x14ac:dyDescent="0.25">
      <c r="A3188" s="2" t="s">
        <v>918</v>
      </c>
      <c r="B3188" s="2">
        <v>6.6</v>
      </c>
      <c r="D3188" cm="1">
        <f t="array" ref="D3188">AVERAGE(IF(IMDB_Movies_Cleaned!$A$2:$A$3849=A3188,IMDB_Movies_Cleaned!$N$2:$N$3849))</f>
        <v>6.0400000000000009</v>
      </c>
    </row>
    <row r="3189" spans="1:4" x14ac:dyDescent="0.25">
      <c r="A3189" s="1" t="s">
        <v>5922</v>
      </c>
      <c r="B3189" s="1">
        <v>7.1</v>
      </c>
      <c r="D3189" cm="1">
        <f t="array" ref="D3189">AVERAGE(IF(IMDB_Movies_Cleaned!$A$2:$A$3849=A3189,IMDB_Movies_Cleaned!$N$2:$N$3849))</f>
        <v>7.1</v>
      </c>
    </row>
    <row r="3190" spans="1:4" x14ac:dyDescent="0.25">
      <c r="A3190" s="2" t="s">
        <v>6583</v>
      </c>
      <c r="B3190" s="2">
        <v>7.6</v>
      </c>
      <c r="D3190" cm="1">
        <f t="array" ref="D3190">AVERAGE(IF(IMDB_Movies_Cleaned!$A$2:$A$3849=A3190,IMDB_Movies_Cleaned!$N$2:$N$3849))</f>
        <v>7.6</v>
      </c>
    </row>
    <row r="3191" spans="1:4" x14ac:dyDescent="0.25">
      <c r="A3191" s="1" t="s">
        <v>4585</v>
      </c>
      <c r="B3191" s="1">
        <v>4.5999999999999996</v>
      </c>
      <c r="D3191" cm="1">
        <f t="array" ref="D3191">AVERAGE(IF(IMDB_Movies_Cleaned!$A$2:$A$3849=A3191,IMDB_Movies_Cleaned!$N$2:$N$3849))</f>
        <v>5.833333333333333</v>
      </c>
    </row>
    <row r="3192" spans="1:4" x14ac:dyDescent="0.25">
      <c r="A3192" s="2" t="s">
        <v>6587</v>
      </c>
      <c r="B3192" s="2">
        <v>6.8</v>
      </c>
      <c r="D3192" cm="1">
        <f t="array" ref="D3192">AVERAGE(IF(IMDB_Movies_Cleaned!$A$2:$A$3849=A3192,IMDB_Movies_Cleaned!$N$2:$N$3849))</f>
        <v>6.8</v>
      </c>
    </row>
    <row r="3193" spans="1:4" x14ac:dyDescent="0.25">
      <c r="A3193" s="2" t="s">
        <v>4224</v>
      </c>
      <c r="B3193" s="2">
        <v>4.9000000000000004</v>
      </c>
      <c r="D3193" cm="1">
        <f t="array" ref="D3193">AVERAGE(IF(IMDB_Movies_Cleaned!$A$2:$A$3849=A3193,IMDB_Movies_Cleaned!$N$2:$N$3849))</f>
        <v>5.0500000000000007</v>
      </c>
    </row>
    <row r="3194" spans="1:4" x14ac:dyDescent="0.25">
      <c r="A3194" s="1" t="s">
        <v>6590</v>
      </c>
      <c r="B3194" s="1">
        <v>7.3</v>
      </c>
      <c r="D3194" cm="1">
        <f t="array" ref="D3194">AVERAGE(IF(IMDB_Movies_Cleaned!$A$2:$A$3849=A3194,IMDB_Movies_Cleaned!$N$2:$N$3849))</f>
        <v>7.3</v>
      </c>
    </row>
    <row r="3195" spans="1:4" x14ac:dyDescent="0.25">
      <c r="A3195" s="1" t="s">
        <v>6592</v>
      </c>
      <c r="B3195" s="1">
        <v>5</v>
      </c>
      <c r="D3195" cm="1">
        <f t="array" ref="D3195">AVERAGE(IF(IMDB_Movies_Cleaned!$A$2:$A$3849=A3195,IMDB_Movies_Cleaned!$N$2:$N$3849))</f>
        <v>5</v>
      </c>
    </row>
    <row r="3196" spans="1:4" x14ac:dyDescent="0.25">
      <c r="A3196" s="1" t="s">
        <v>3395</v>
      </c>
      <c r="B3196" s="1">
        <v>8</v>
      </c>
      <c r="D3196" cm="1">
        <f t="array" ref="D3196">AVERAGE(IF(IMDB_Movies_Cleaned!$A$2:$A$3849=A3196,IMDB_Movies_Cleaned!$N$2:$N$3849))</f>
        <v>7.4666666666666659</v>
      </c>
    </row>
    <row r="3197" spans="1:4" x14ac:dyDescent="0.25">
      <c r="A3197" s="2" t="s">
        <v>6596</v>
      </c>
      <c r="B3197" s="2">
        <v>5.2</v>
      </c>
      <c r="D3197" cm="1">
        <f t="array" ref="D3197">AVERAGE(IF(IMDB_Movies_Cleaned!$A$2:$A$3849=A3197,IMDB_Movies_Cleaned!$N$2:$N$3849))</f>
        <v>5.2</v>
      </c>
    </row>
    <row r="3198" spans="1:4" x14ac:dyDescent="0.25">
      <c r="A3198" s="1" t="s">
        <v>32</v>
      </c>
      <c r="B3198" s="1">
        <v>8.5</v>
      </c>
      <c r="D3198" cm="1">
        <f t="array" ref="D3198">AVERAGE(IF(IMDB_Movies_Cleaned!$A$2:$A$3849=A3198,IMDB_Movies_Cleaned!$N$2:$N$3849))</f>
        <v>8.4250000000000007</v>
      </c>
    </row>
    <row r="3199" spans="1:4" x14ac:dyDescent="0.25">
      <c r="A3199" s="2" t="s">
        <v>6599</v>
      </c>
      <c r="B3199" s="2">
        <v>6.5</v>
      </c>
      <c r="D3199" cm="1">
        <f t="array" ref="D3199">AVERAGE(IF(IMDB_Movies_Cleaned!$A$2:$A$3849=A3199,IMDB_Movies_Cleaned!$N$2:$N$3849))</f>
        <v>6.5</v>
      </c>
    </row>
    <row r="3200" spans="1:4" x14ac:dyDescent="0.25">
      <c r="A3200" s="1" t="s">
        <v>3203</v>
      </c>
      <c r="B3200" s="1">
        <v>7.4</v>
      </c>
      <c r="D3200" cm="1">
        <f t="array" ref="D3200">AVERAGE(IF(IMDB_Movies_Cleaned!$A$2:$A$3849=A3200,IMDB_Movies_Cleaned!$N$2:$N$3849))</f>
        <v>6.7799999999999994</v>
      </c>
    </row>
    <row r="3201" spans="1:4" x14ac:dyDescent="0.25">
      <c r="A3201" s="2" t="s">
        <v>2996</v>
      </c>
      <c r="B3201" s="2">
        <v>7.7</v>
      </c>
      <c r="D3201" cm="1">
        <f t="array" ref="D3201">AVERAGE(IF(IMDB_Movies_Cleaned!$A$2:$A$3849=A3201,IMDB_Movies_Cleaned!$N$2:$N$3849))</f>
        <v>7.45</v>
      </c>
    </row>
    <row r="3202" spans="1:4" x14ac:dyDescent="0.25">
      <c r="A3202" s="1" t="s">
        <v>2981</v>
      </c>
      <c r="B3202" s="1">
        <v>7.4</v>
      </c>
      <c r="D3202" cm="1">
        <f t="array" ref="D3202">AVERAGE(IF(IMDB_Movies_Cleaned!$A$2:$A$3849=A3202,IMDB_Movies_Cleaned!$N$2:$N$3849))</f>
        <v>7.4</v>
      </c>
    </row>
    <row r="3203" spans="1:4" x14ac:dyDescent="0.25">
      <c r="A3203" s="2" t="s">
        <v>6605</v>
      </c>
      <c r="B3203" s="2">
        <v>5.0999999999999996</v>
      </c>
      <c r="D3203" cm="1">
        <f t="array" ref="D3203">AVERAGE(IF(IMDB_Movies_Cleaned!$A$2:$A$3849=A3203,IMDB_Movies_Cleaned!$N$2:$N$3849))</f>
        <v>5.0999999999999996</v>
      </c>
    </row>
    <row r="3204" spans="1:4" x14ac:dyDescent="0.25">
      <c r="A3204" s="2" t="s">
        <v>6608</v>
      </c>
      <c r="B3204" s="2">
        <v>5</v>
      </c>
      <c r="D3204" cm="1">
        <f t="array" ref="D3204">AVERAGE(IF(IMDB_Movies_Cleaned!$A$2:$A$3849=A3204,IMDB_Movies_Cleaned!$N$2:$N$3849))</f>
        <v>5</v>
      </c>
    </row>
    <row r="3205" spans="1:4" x14ac:dyDescent="0.25">
      <c r="A3205" s="1" t="s">
        <v>883</v>
      </c>
      <c r="B3205" s="1">
        <v>7.2</v>
      </c>
      <c r="D3205" cm="1">
        <f t="array" ref="D3205">AVERAGE(IF(IMDB_Movies_Cleaned!$A$2:$A$3849=A3205,IMDB_Movies_Cleaned!$N$2:$N$3849))</f>
        <v>7.2</v>
      </c>
    </row>
    <row r="3206" spans="1:4" x14ac:dyDescent="0.25">
      <c r="A3206" s="1" t="s">
        <v>6612</v>
      </c>
      <c r="B3206" s="1">
        <v>6.4</v>
      </c>
      <c r="D3206" cm="1">
        <f t="array" ref="D3206">AVERAGE(IF(IMDB_Movies_Cleaned!$A$2:$A$3849=A3206,IMDB_Movies_Cleaned!$N$2:$N$3849))</f>
        <v>5.95</v>
      </c>
    </row>
    <row r="3207" spans="1:4" x14ac:dyDescent="0.25">
      <c r="A3207" s="1" t="s">
        <v>6614</v>
      </c>
      <c r="B3207" s="1">
        <v>5.6</v>
      </c>
      <c r="D3207" cm="1">
        <f t="array" ref="D3207">AVERAGE(IF(IMDB_Movies_Cleaned!$A$2:$A$3849=A3207,IMDB_Movies_Cleaned!$N$2:$N$3849))</f>
        <v>5.6</v>
      </c>
    </row>
    <row r="3208" spans="1:4" x14ac:dyDescent="0.25">
      <c r="A3208" s="1" t="s">
        <v>5629</v>
      </c>
      <c r="B3208" s="1">
        <v>6.1</v>
      </c>
      <c r="D3208" cm="1">
        <f t="array" ref="D3208">AVERAGE(IF(IMDB_Movies_Cleaned!$A$2:$A$3849=A3208,IMDB_Movies_Cleaned!$N$2:$N$3849))</f>
        <v>6.3</v>
      </c>
    </row>
    <row r="3209" spans="1:4" x14ac:dyDescent="0.25">
      <c r="A3209" s="2" t="s">
        <v>4089</v>
      </c>
      <c r="B3209" s="2">
        <v>5.2</v>
      </c>
      <c r="D3209" cm="1">
        <f t="array" ref="D3209">AVERAGE(IF(IMDB_Movies_Cleaned!$A$2:$A$3849=A3209,IMDB_Movies_Cleaned!$N$2:$N$3849))</f>
        <v>5</v>
      </c>
    </row>
    <row r="3210" spans="1:4" x14ac:dyDescent="0.25">
      <c r="A3210" s="1" t="s">
        <v>4948</v>
      </c>
      <c r="B3210" s="1">
        <v>7.3</v>
      </c>
      <c r="D3210" cm="1">
        <f t="array" ref="D3210">AVERAGE(IF(IMDB_Movies_Cleaned!$A$2:$A$3849=A3210,IMDB_Movies_Cleaned!$N$2:$N$3849))</f>
        <v>5.85</v>
      </c>
    </row>
    <row r="3211" spans="1:4" x14ac:dyDescent="0.25">
      <c r="A3211" s="2" t="s">
        <v>6620</v>
      </c>
      <c r="B3211" s="2">
        <v>7.5</v>
      </c>
      <c r="D3211" cm="1">
        <f t="array" ref="D3211">AVERAGE(IF(IMDB_Movies_Cleaned!$A$2:$A$3849=A3211,IMDB_Movies_Cleaned!$N$2:$N$3849))</f>
        <v>7.3</v>
      </c>
    </row>
    <row r="3212" spans="1:4" x14ac:dyDescent="0.25">
      <c r="A3212" s="1" t="s">
        <v>6622</v>
      </c>
      <c r="B3212" s="1">
        <v>4.5</v>
      </c>
      <c r="D3212" cm="1">
        <f t="array" ref="D3212">AVERAGE(IF(IMDB_Movies_Cleaned!$A$2:$A$3849=A3212,IMDB_Movies_Cleaned!$N$2:$N$3849))</f>
        <v>4.5</v>
      </c>
    </row>
    <row r="3213" spans="1:4" x14ac:dyDescent="0.25">
      <c r="A3213" s="2" t="s">
        <v>2676</v>
      </c>
      <c r="B3213" s="2">
        <v>6.6</v>
      </c>
      <c r="D3213" cm="1">
        <f t="array" ref="D3213">AVERAGE(IF(IMDB_Movies_Cleaned!$A$2:$A$3849=A3213,IMDB_Movies_Cleaned!$N$2:$N$3849))</f>
        <v>5.4499999999999993</v>
      </c>
    </row>
    <row r="3214" spans="1:4" x14ac:dyDescent="0.25">
      <c r="A3214" s="1" t="s">
        <v>5706</v>
      </c>
      <c r="B3214" s="1">
        <v>5.3</v>
      </c>
      <c r="D3214" cm="1">
        <f t="array" ref="D3214">AVERAGE(IF(IMDB_Movies_Cleaned!$A$2:$A$3849=A3214,IMDB_Movies_Cleaned!$N$2:$N$3849))</f>
        <v>5.3</v>
      </c>
    </row>
    <row r="3215" spans="1:4" x14ac:dyDescent="0.25">
      <c r="A3215" s="2" t="s">
        <v>6627</v>
      </c>
      <c r="B3215" s="2">
        <v>4.9000000000000004</v>
      </c>
      <c r="D3215" cm="1">
        <f t="array" ref="D3215">AVERAGE(IF(IMDB_Movies_Cleaned!$A$2:$A$3849=A3215,IMDB_Movies_Cleaned!$N$2:$N$3849))</f>
        <v>4.9000000000000004</v>
      </c>
    </row>
    <row r="3216" spans="1:4" x14ac:dyDescent="0.25">
      <c r="A3216" s="1" t="s">
        <v>658</v>
      </c>
      <c r="B3216" s="1">
        <v>7.7</v>
      </c>
      <c r="D3216" cm="1">
        <f t="array" ref="D3216">AVERAGE(IF(IMDB_Movies_Cleaned!$A$2:$A$3849=A3216,IMDB_Movies_Cleaned!$N$2:$N$3849))</f>
        <v>7.8</v>
      </c>
    </row>
    <row r="3217" spans="1:4" x14ac:dyDescent="0.25">
      <c r="A3217" s="2" t="s">
        <v>1253</v>
      </c>
      <c r="B3217" s="2">
        <v>8</v>
      </c>
      <c r="D3217" cm="1">
        <f t="array" ref="D3217">AVERAGE(IF(IMDB_Movies_Cleaned!$A$2:$A$3849=A3217,IMDB_Movies_Cleaned!$N$2:$N$3849))</f>
        <v>7.6</v>
      </c>
    </row>
    <row r="3218" spans="1:4" x14ac:dyDescent="0.25">
      <c r="A3218" s="1" t="s">
        <v>6632</v>
      </c>
      <c r="B3218" s="1">
        <v>3.8</v>
      </c>
      <c r="D3218" cm="1">
        <f t="array" ref="D3218">AVERAGE(IF(IMDB_Movies_Cleaned!$A$2:$A$3849=A3218,IMDB_Movies_Cleaned!$N$2:$N$3849))</f>
        <v>3.8</v>
      </c>
    </row>
    <row r="3219" spans="1:4" x14ac:dyDescent="0.25">
      <c r="A3219" s="2" t="s">
        <v>6138</v>
      </c>
      <c r="B3219" s="2">
        <v>7.6</v>
      </c>
      <c r="D3219" cm="1">
        <f t="array" ref="D3219">AVERAGE(IF(IMDB_Movies_Cleaned!$A$2:$A$3849=A3219,IMDB_Movies_Cleaned!$N$2:$N$3849))</f>
        <v>6.8500000000000005</v>
      </c>
    </row>
    <row r="3220" spans="1:4" x14ac:dyDescent="0.25">
      <c r="A3220" s="1" t="s">
        <v>4105</v>
      </c>
      <c r="B3220" s="1">
        <v>5.9</v>
      </c>
      <c r="D3220" cm="1">
        <f t="array" ref="D3220">AVERAGE(IF(IMDB_Movies_Cleaned!$A$2:$A$3849=A3220,IMDB_Movies_Cleaned!$N$2:$N$3849))</f>
        <v>5.25</v>
      </c>
    </row>
    <row r="3221" spans="1:4" x14ac:dyDescent="0.25">
      <c r="A3221" s="2" t="s">
        <v>6637</v>
      </c>
      <c r="B3221" s="2">
        <v>6.2</v>
      </c>
      <c r="D3221" cm="1">
        <f t="array" ref="D3221">AVERAGE(IF(IMDB_Movies_Cleaned!$A$2:$A$3849=A3221,IMDB_Movies_Cleaned!$N$2:$N$3849))</f>
        <v>6.2</v>
      </c>
    </row>
    <row r="3222" spans="1:4" x14ac:dyDescent="0.25">
      <c r="A3222" s="1" t="s">
        <v>1539</v>
      </c>
      <c r="B3222" s="1">
        <v>7.2</v>
      </c>
      <c r="D3222" cm="1">
        <f t="array" ref="D3222">AVERAGE(IF(IMDB_Movies_Cleaned!$A$2:$A$3849=A3222,IMDB_Movies_Cleaned!$N$2:$N$3849))</f>
        <v>6.5769230769230758</v>
      </c>
    </row>
    <row r="3223" spans="1:4" x14ac:dyDescent="0.25">
      <c r="A3223" s="2" t="s">
        <v>6640</v>
      </c>
      <c r="B3223" s="2">
        <v>6.3</v>
      </c>
      <c r="D3223" cm="1">
        <f t="array" ref="D3223">AVERAGE(IF(IMDB_Movies_Cleaned!$A$2:$A$3849=A3223,IMDB_Movies_Cleaned!$N$2:$N$3849))</f>
        <v>6.3</v>
      </c>
    </row>
    <row r="3224" spans="1:4" x14ac:dyDescent="0.25">
      <c r="A3224" s="1" t="s">
        <v>6642</v>
      </c>
      <c r="B3224" s="1">
        <v>5.2</v>
      </c>
      <c r="D3224" cm="1">
        <f t="array" ref="D3224">AVERAGE(IF(IMDB_Movies_Cleaned!$A$2:$A$3849=A3224,IMDB_Movies_Cleaned!$N$2:$N$3849))</f>
        <v>5.2</v>
      </c>
    </row>
    <row r="3225" spans="1:4" x14ac:dyDescent="0.25">
      <c r="A3225" s="2" t="s">
        <v>6644</v>
      </c>
      <c r="B3225" s="2">
        <v>6.9</v>
      </c>
      <c r="D3225" cm="1">
        <f t="array" ref="D3225">AVERAGE(IF(IMDB_Movies_Cleaned!$A$2:$A$3849=A3225,IMDB_Movies_Cleaned!$N$2:$N$3849))</f>
        <v>6.9</v>
      </c>
    </row>
    <row r="3226" spans="1:4" x14ac:dyDescent="0.25">
      <c r="A3226" s="1" t="s">
        <v>5629</v>
      </c>
      <c r="B3226" s="1">
        <v>6.8</v>
      </c>
      <c r="D3226" cm="1">
        <f t="array" ref="D3226">AVERAGE(IF(IMDB_Movies_Cleaned!$A$2:$A$3849=A3226,IMDB_Movies_Cleaned!$N$2:$N$3849))</f>
        <v>6.3</v>
      </c>
    </row>
    <row r="3227" spans="1:4" x14ac:dyDescent="0.25">
      <c r="A3227" s="2" t="s">
        <v>6649</v>
      </c>
      <c r="B3227" s="2">
        <v>3.5</v>
      </c>
      <c r="D3227" cm="1">
        <f t="array" ref="D3227">AVERAGE(IF(IMDB_Movies_Cleaned!$A$2:$A$3849=A3227,IMDB_Movies_Cleaned!$N$2:$N$3849))</f>
        <v>4.4333333333333327</v>
      </c>
    </row>
    <row r="3228" spans="1:4" x14ac:dyDescent="0.25">
      <c r="A3228" s="1" t="s">
        <v>2389</v>
      </c>
      <c r="B3228" s="1">
        <v>6.1</v>
      </c>
      <c r="D3228" cm="1">
        <f t="array" ref="D3228">AVERAGE(IF(IMDB_Movies_Cleaned!$A$2:$A$3849=A3228,IMDB_Movies_Cleaned!$N$2:$N$3849))</f>
        <v>6.1</v>
      </c>
    </row>
    <row r="3229" spans="1:4" x14ac:dyDescent="0.25">
      <c r="A3229" s="1" t="s">
        <v>4089</v>
      </c>
      <c r="B3229" s="1">
        <v>4.5</v>
      </c>
      <c r="D3229" cm="1">
        <f t="array" ref="D3229">AVERAGE(IF(IMDB_Movies_Cleaned!$A$2:$A$3849=A3229,IMDB_Movies_Cleaned!$N$2:$N$3849))</f>
        <v>5</v>
      </c>
    </row>
    <row r="3230" spans="1:4" x14ac:dyDescent="0.25">
      <c r="A3230" s="2" t="s">
        <v>6653</v>
      </c>
      <c r="B3230" s="2">
        <v>5.9</v>
      </c>
      <c r="D3230" cm="1">
        <f t="array" ref="D3230">AVERAGE(IF(IMDB_Movies_Cleaned!$A$2:$A$3849=A3230,IMDB_Movies_Cleaned!$N$2:$N$3849))</f>
        <v>5.9</v>
      </c>
    </row>
    <row r="3231" spans="1:4" x14ac:dyDescent="0.25">
      <c r="A3231" s="1" t="s">
        <v>6656</v>
      </c>
      <c r="B3231" s="1">
        <v>6.9</v>
      </c>
      <c r="D3231" cm="1">
        <f t="array" ref="D3231">AVERAGE(IF(IMDB_Movies_Cleaned!$A$2:$A$3849=A3231,IMDB_Movies_Cleaned!$N$2:$N$3849))</f>
        <v>6.9</v>
      </c>
    </row>
    <row r="3232" spans="1:4" x14ac:dyDescent="0.25">
      <c r="A3232" s="2" t="s">
        <v>6658</v>
      </c>
      <c r="B3232" s="2">
        <v>7.7</v>
      </c>
      <c r="D3232" cm="1">
        <f t="array" ref="D3232">AVERAGE(IF(IMDB_Movies_Cleaned!$A$2:$A$3849=A3232,IMDB_Movies_Cleaned!$N$2:$N$3849))</f>
        <v>7.7</v>
      </c>
    </row>
    <row r="3233" spans="1:4" x14ac:dyDescent="0.25">
      <c r="A3233" s="2" t="s">
        <v>6660</v>
      </c>
      <c r="B3233" s="2">
        <v>5.3</v>
      </c>
      <c r="D3233" cm="1">
        <f t="array" ref="D3233">AVERAGE(IF(IMDB_Movies_Cleaned!$A$2:$A$3849=A3233,IMDB_Movies_Cleaned!$N$2:$N$3849))</f>
        <v>5.3</v>
      </c>
    </row>
    <row r="3234" spans="1:4" x14ac:dyDescent="0.25">
      <c r="A3234" s="2" t="s">
        <v>6662</v>
      </c>
      <c r="B3234" s="2">
        <v>7</v>
      </c>
      <c r="D3234" cm="1">
        <f t="array" ref="D3234">AVERAGE(IF(IMDB_Movies_Cleaned!$A$2:$A$3849=A3234,IMDB_Movies_Cleaned!$N$2:$N$3849))</f>
        <v>7</v>
      </c>
    </row>
    <row r="3235" spans="1:4" x14ac:dyDescent="0.25">
      <c r="A3235" s="2" t="s">
        <v>6093</v>
      </c>
      <c r="B3235" s="2">
        <v>6.6</v>
      </c>
      <c r="D3235" cm="1">
        <f t="array" ref="D3235">AVERAGE(IF(IMDB_Movies_Cleaned!$A$2:$A$3849=A3235,IMDB_Movies_Cleaned!$N$2:$N$3849))</f>
        <v>6.6</v>
      </c>
    </row>
    <row r="3236" spans="1:4" x14ac:dyDescent="0.25">
      <c r="A3236" s="2" t="s">
        <v>151</v>
      </c>
      <c r="B3236" s="2">
        <v>6.4</v>
      </c>
      <c r="D3236" cm="1">
        <f t="array" ref="D3236">AVERAGE(IF(IMDB_Movies_Cleaned!$A$2:$A$3849=A3236,IMDB_Movies_Cleaned!$N$2:$N$3849))</f>
        <v>7.1285714285714272</v>
      </c>
    </row>
    <row r="3237" spans="1:4" x14ac:dyDescent="0.25">
      <c r="A3237" s="1" t="s">
        <v>409</v>
      </c>
      <c r="B3237" s="1">
        <v>7.9</v>
      </c>
      <c r="D3237" cm="1">
        <f t="array" ref="D3237">AVERAGE(IF(IMDB_Movies_Cleaned!$A$2:$A$3849=A3237,IMDB_Movies_Cleaned!$N$2:$N$3849))</f>
        <v>7.5666666666666673</v>
      </c>
    </row>
    <row r="3238" spans="1:4" x14ac:dyDescent="0.25">
      <c r="A3238" s="1" t="s">
        <v>6668</v>
      </c>
      <c r="B3238" s="1">
        <v>6.9</v>
      </c>
      <c r="D3238" cm="1">
        <f t="array" ref="D3238">AVERAGE(IF(IMDB_Movies_Cleaned!$A$2:$A$3849=A3238,IMDB_Movies_Cleaned!$N$2:$N$3849))</f>
        <v>6.9</v>
      </c>
    </row>
    <row r="3239" spans="1:4" x14ac:dyDescent="0.25">
      <c r="A3239" s="2" t="s">
        <v>3772</v>
      </c>
      <c r="B3239" s="2">
        <v>7.7</v>
      </c>
      <c r="D3239" cm="1">
        <f t="array" ref="D3239">AVERAGE(IF(IMDB_Movies_Cleaned!$A$2:$A$3849=A3239,IMDB_Movies_Cleaned!$N$2:$N$3849))</f>
        <v>6.9249999999999998</v>
      </c>
    </row>
    <row r="3240" spans="1:4" x14ac:dyDescent="0.25">
      <c r="A3240" s="1" t="s">
        <v>6672</v>
      </c>
      <c r="B3240" s="1">
        <v>7.2</v>
      </c>
      <c r="D3240" cm="1">
        <f t="array" ref="D3240">AVERAGE(IF(IMDB_Movies_Cleaned!$A$2:$A$3849=A3240,IMDB_Movies_Cleaned!$N$2:$N$3849))</f>
        <v>7.2</v>
      </c>
    </row>
    <row r="3241" spans="1:4" x14ac:dyDescent="0.25">
      <c r="A3241" s="2" t="s">
        <v>6674</v>
      </c>
      <c r="B3241" s="2">
        <v>6.8</v>
      </c>
      <c r="D3241" cm="1">
        <f t="array" ref="D3241">AVERAGE(IF(IMDB_Movies_Cleaned!$A$2:$A$3849=A3241,IMDB_Movies_Cleaned!$N$2:$N$3849))</f>
        <v>6.9499999999999993</v>
      </c>
    </row>
    <row r="3242" spans="1:4" x14ac:dyDescent="0.25">
      <c r="A3242" s="2" t="s">
        <v>100</v>
      </c>
      <c r="B3242" s="2">
        <v>7.4</v>
      </c>
      <c r="D3242" cm="1">
        <f t="array" ref="D3242">AVERAGE(IF(IMDB_Movies_Cleaned!$A$2:$A$3849=A3242,IMDB_Movies_Cleaned!$N$2:$N$3849))</f>
        <v>7.6750000000000007</v>
      </c>
    </row>
    <row r="3243" spans="1:4" x14ac:dyDescent="0.25">
      <c r="A3243" s="1" t="s">
        <v>5501</v>
      </c>
      <c r="B3243" s="1">
        <v>4.5999999999999996</v>
      </c>
      <c r="D3243" cm="1">
        <f t="array" ref="D3243">AVERAGE(IF(IMDB_Movies_Cleaned!$A$2:$A$3849=A3243,IMDB_Movies_Cleaned!$N$2:$N$3849))</f>
        <v>6.1499999999999995</v>
      </c>
    </row>
    <row r="3244" spans="1:4" x14ac:dyDescent="0.25">
      <c r="A3244" s="2" t="s">
        <v>6679</v>
      </c>
      <c r="B3244" s="2">
        <v>6.4</v>
      </c>
      <c r="D3244" cm="1">
        <f t="array" ref="D3244">AVERAGE(IF(IMDB_Movies_Cleaned!$A$2:$A$3849=A3244,IMDB_Movies_Cleaned!$N$2:$N$3849))</f>
        <v>6.4</v>
      </c>
    </row>
    <row r="3245" spans="1:4" x14ac:dyDescent="0.25">
      <c r="A3245" s="1" t="s">
        <v>2979</v>
      </c>
      <c r="B3245" s="1">
        <v>7</v>
      </c>
      <c r="D3245" cm="1">
        <f t="array" ref="D3245">AVERAGE(IF(IMDB_Movies_Cleaned!$A$2:$A$3849=A3245,IMDB_Movies_Cleaned!$N$2:$N$3849))</f>
        <v>6.125</v>
      </c>
    </row>
    <row r="3246" spans="1:4" x14ac:dyDescent="0.25">
      <c r="A3246" s="2" t="s">
        <v>5327</v>
      </c>
      <c r="B3246" s="2">
        <v>7.7</v>
      </c>
      <c r="D3246" cm="1">
        <f t="array" ref="D3246">AVERAGE(IF(IMDB_Movies_Cleaned!$A$2:$A$3849=A3246,IMDB_Movies_Cleaned!$N$2:$N$3849))</f>
        <v>6.8600000000000012</v>
      </c>
    </row>
    <row r="3247" spans="1:4" x14ac:dyDescent="0.25">
      <c r="A3247" s="1" t="s">
        <v>5563</v>
      </c>
      <c r="B3247" s="1">
        <v>6.8</v>
      </c>
      <c r="D3247" cm="1">
        <f t="array" ref="D3247">AVERAGE(IF(IMDB_Movies_Cleaned!$A$2:$A$3849=A3247,IMDB_Movies_Cleaned!$N$2:$N$3849))</f>
        <v>5.7666666666666657</v>
      </c>
    </row>
    <row r="3248" spans="1:4" x14ac:dyDescent="0.25">
      <c r="A3248" s="2" t="s">
        <v>6685</v>
      </c>
      <c r="B3248" s="2">
        <v>7</v>
      </c>
      <c r="D3248" cm="1">
        <f t="array" ref="D3248">AVERAGE(IF(IMDB_Movies_Cleaned!$A$2:$A$3849=A3248,IMDB_Movies_Cleaned!$N$2:$N$3849))</f>
        <v>7.1</v>
      </c>
    </row>
    <row r="3249" spans="1:4" x14ac:dyDescent="0.25">
      <c r="A3249" s="1" t="s">
        <v>6492</v>
      </c>
      <c r="B3249" s="1">
        <v>7</v>
      </c>
      <c r="D3249" cm="1">
        <f t="array" ref="D3249">AVERAGE(IF(IMDB_Movies_Cleaned!$A$2:$A$3849=A3249,IMDB_Movies_Cleaned!$N$2:$N$3849))</f>
        <v>7.1000000000000005</v>
      </c>
    </row>
    <row r="3250" spans="1:4" x14ac:dyDescent="0.25">
      <c r="A3250" s="2" t="s">
        <v>6689</v>
      </c>
      <c r="B3250" s="2">
        <v>6.3</v>
      </c>
      <c r="D3250" cm="1">
        <f t="array" ref="D3250">AVERAGE(IF(IMDB_Movies_Cleaned!$A$2:$A$3849=A3250,IMDB_Movies_Cleaned!$N$2:$N$3849))</f>
        <v>6.55</v>
      </c>
    </row>
    <row r="3251" spans="1:4" x14ac:dyDescent="0.25">
      <c r="A3251" s="1" t="s">
        <v>6691</v>
      </c>
      <c r="B3251" s="1">
        <v>7.1</v>
      </c>
      <c r="D3251" cm="1">
        <f t="array" ref="D3251">AVERAGE(IF(IMDB_Movies_Cleaned!$A$2:$A$3849=A3251,IMDB_Movies_Cleaned!$N$2:$N$3849))</f>
        <v>7.1</v>
      </c>
    </row>
    <row r="3252" spans="1:4" x14ac:dyDescent="0.25">
      <c r="A3252" s="1" t="s">
        <v>6694</v>
      </c>
      <c r="B3252" s="1">
        <v>4.4000000000000004</v>
      </c>
      <c r="D3252" cm="1">
        <f t="array" ref="D3252">AVERAGE(IF(IMDB_Movies_Cleaned!$A$2:$A$3849=A3252,IMDB_Movies_Cleaned!$N$2:$N$3849))</f>
        <v>4.4000000000000004</v>
      </c>
    </row>
    <row r="3253" spans="1:4" x14ac:dyDescent="0.25">
      <c r="A3253" s="2" t="s">
        <v>2508</v>
      </c>
      <c r="B3253" s="2">
        <v>7.1</v>
      </c>
      <c r="D3253" cm="1">
        <f t="array" ref="D3253">AVERAGE(IF(IMDB_Movies_Cleaned!$A$2:$A$3849=A3253,IMDB_Movies_Cleaned!$N$2:$N$3849))</f>
        <v>7.6285714285714281</v>
      </c>
    </row>
    <row r="3254" spans="1:4" x14ac:dyDescent="0.25">
      <c r="A3254" s="1" t="s">
        <v>71</v>
      </c>
      <c r="B3254" s="1">
        <v>6.1</v>
      </c>
      <c r="D3254" cm="1">
        <f t="array" ref="D3254">AVERAGE(IF(IMDB_Movies_Cleaned!$A$2:$A$3849=A3254,IMDB_Movies_Cleaned!$N$2:$N$3849))</f>
        <v>6.4</v>
      </c>
    </row>
    <row r="3255" spans="1:4" x14ac:dyDescent="0.25">
      <c r="A3255" s="2" t="s">
        <v>6699</v>
      </c>
      <c r="B3255" s="2">
        <v>7.3</v>
      </c>
      <c r="D3255" cm="1">
        <f t="array" ref="D3255">AVERAGE(IF(IMDB_Movies_Cleaned!$A$2:$A$3849=A3255,IMDB_Movies_Cleaned!$N$2:$N$3849))</f>
        <v>7.3</v>
      </c>
    </row>
    <row r="3256" spans="1:4" x14ac:dyDescent="0.25">
      <c r="A3256" s="2" t="s">
        <v>6701</v>
      </c>
      <c r="B3256" s="2">
        <v>6.2</v>
      </c>
      <c r="D3256" cm="1">
        <f t="array" ref="D3256">AVERAGE(IF(IMDB_Movies_Cleaned!$A$2:$A$3849=A3256,IMDB_Movies_Cleaned!$N$2:$N$3849))</f>
        <v>6.35</v>
      </c>
    </row>
    <row r="3257" spans="1:4" x14ac:dyDescent="0.25">
      <c r="A3257" s="2" t="s">
        <v>508</v>
      </c>
      <c r="B3257" s="2">
        <v>6.2</v>
      </c>
      <c r="D3257" cm="1">
        <f t="array" ref="D3257">AVERAGE(IF(IMDB_Movies_Cleaned!$A$2:$A$3849=A3257,IMDB_Movies_Cleaned!$N$2:$N$3849))</f>
        <v>6.0444444444444452</v>
      </c>
    </row>
    <row r="3258" spans="1:4" x14ac:dyDescent="0.25">
      <c r="A3258" s="1" t="s">
        <v>1160</v>
      </c>
      <c r="B3258" s="1">
        <v>6.2</v>
      </c>
      <c r="D3258" cm="1">
        <f t="array" ref="D3258">AVERAGE(IF(IMDB_Movies_Cleaned!$A$2:$A$3849=A3258,IMDB_Movies_Cleaned!$N$2:$N$3849))</f>
        <v>6.6</v>
      </c>
    </row>
    <row r="3259" spans="1:4" x14ac:dyDescent="0.25">
      <c r="A3259" s="2" t="s">
        <v>6708</v>
      </c>
      <c r="B3259" s="2">
        <v>3.3</v>
      </c>
      <c r="D3259" cm="1">
        <f t="array" ref="D3259">AVERAGE(IF(IMDB_Movies_Cleaned!$A$2:$A$3849=A3259,IMDB_Movies_Cleaned!$N$2:$N$3849))</f>
        <v>3.3</v>
      </c>
    </row>
    <row r="3260" spans="1:4" x14ac:dyDescent="0.25">
      <c r="A3260" s="1" t="s">
        <v>6712</v>
      </c>
      <c r="B3260" s="1">
        <v>7.5</v>
      </c>
      <c r="D3260" cm="1">
        <f t="array" ref="D3260">AVERAGE(IF(IMDB_Movies_Cleaned!$A$2:$A$3849=A3260,IMDB_Movies_Cleaned!$N$2:$N$3849))</f>
        <v>7.5</v>
      </c>
    </row>
    <row r="3261" spans="1:4" x14ac:dyDescent="0.25">
      <c r="A3261" s="2" t="s">
        <v>6715</v>
      </c>
      <c r="B3261" s="2">
        <v>7.4</v>
      </c>
      <c r="D3261" cm="1">
        <f t="array" ref="D3261">AVERAGE(IF(IMDB_Movies_Cleaned!$A$2:$A$3849=A3261,IMDB_Movies_Cleaned!$N$2:$N$3849))</f>
        <v>7.4</v>
      </c>
    </row>
    <row r="3262" spans="1:4" x14ac:dyDescent="0.25">
      <c r="A3262" s="1" t="s">
        <v>6720</v>
      </c>
      <c r="B3262" s="1">
        <v>7.3</v>
      </c>
      <c r="D3262" cm="1">
        <f t="array" ref="D3262">AVERAGE(IF(IMDB_Movies_Cleaned!$A$2:$A$3849=A3262,IMDB_Movies_Cleaned!$N$2:$N$3849))</f>
        <v>7.3</v>
      </c>
    </row>
    <row r="3263" spans="1:4" x14ac:dyDescent="0.25">
      <c r="A3263" s="2" t="s">
        <v>2723</v>
      </c>
      <c r="B3263" s="2">
        <v>8</v>
      </c>
      <c r="D3263" cm="1">
        <f t="array" ref="D3263">AVERAGE(IF(IMDB_Movies_Cleaned!$A$2:$A$3849=A3263,IMDB_Movies_Cleaned!$N$2:$N$3849))</f>
        <v>6.9</v>
      </c>
    </row>
    <row r="3264" spans="1:4" x14ac:dyDescent="0.25">
      <c r="A3264" s="2" t="s">
        <v>6250</v>
      </c>
      <c r="B3264" s="2">
        <v>5.9</v>
      </c>
      <c r="D3264" cm="1">
        <f t="array" ref="D3264">AVERAGE(IF(IMDB_Movies_Cleaned!$A$2:$A$3849=A3264,IMDB_Movies_Cleaned!$N$2:$N$3849))</f>
        <v>5.5666666666666673</v>
      </c>
    </row>
    <row r="3265" spans="1:4" x14ac:dyDescent="0.25">
      <c r="A3265" s="1" t="s">
        <v>4028</v>
      </c>
      <c r="B3265" s="1">
        <v>6.8</v>
      </c>
      <c r="D3265" cm="1">
        <f t="array" ref="D3265">AVERAGE(IF(IMDB_Movies_Cleaned!$A$2:$A$3849=A3265,IMDB_Movies_Cleaned!$N$2:$N$3849))</f>
        <v>6.4799999999999995</v>
      </c>
    </row>
    <row r="3266" spans="1:4" x14ac:dyDescent="0.25">
      <c r="A3266" s="2" t="s">
        <v>4915</v>
      </c>
      <c r="B3266" s="2">
        <v>7.4</v>
      </c>
      <c r="D3266" cm="1">
        <f t="array" ref="D3266">AVERAGE(IF(IMDB_Movies_Cleaned!$A$2:$A$3849=A3266,IMDB_Movies_Cleaned!$N$2:$N$3849))</f>
        <v>7.166666666666667</v>
      </c>
    </row>
    <row r="3267" spans="1:4" x14ac:dyDescent="0.25">
      <c r="A3267" s="1" t="s">
        <v>6726</v>
      </c>
      <c r="B3267" s="1">
        <v>6.7</v>
      </c>
      <c r="D3267" cm="1">
        <f t="array" ref="D3267">AVERAGE(IF(IMDB_Movies_Cleaned!$A$2:$A$3849=A3267,IMDB_Movies_Cleaned!$N$2:$N$3849))</f>
        <v>6.7</v>
      </c>
    </row>
    <row r="3268" spans="1:4" x14ac:dyDescent="0.25">
      <c r="A3268" s="2" t="s">
        <v>3308</v>
      </c>
      <c r="B3268" s="2">
        <v>5.5</v>
      </c>
      <c r="D3268" cm="1">
        <f t="array" ref="D3268">AVERAGE(IF(IMDB_Movies_Cleaned!$A$2:$A$3849=A3268,IMDB_Movies_Cleaned!$N$2:$N$3849))</f>
        <v>6.8</v>
      </c>
    </row>
    <row r="3269" spans="1:4" x14ac:dyDescent="0.25">
      <c r="A3269" s="2" t="s">
        <v>5199</v>
      </c>
      <c r="B3269" s="2">
        <v>5.7</v>
      </c>
      <c r="D3269" cm="1">
        <f t="array" ref="D3269">AVERAGE(IF(IMDB_Movies_Cleaned!$A$2:$A$3849=A3269,IMDB_Movies_Cleaned!$N$2:$N$3849))</f>
        <v>6.833333333333333</v>
      </c>
    </row>
    <row r="3270" spans="1:4" x14ac:dyDescent="0.25">
      <c r="A3270" s="2" t="s">
        <v>6731</v>
      </c>
      <c r="B3270" s="2">
        <v>7.2</v>
      </c>
      <c r="D3270" cm="1">
        <f t="array" ref="D3270">AVERAGE(IF(IMDB_Movies_Cleaned!$A$2:$A$3849=A3270,IMDB_Movies_Cleaned!$N$2:$N$3849))</f>
        <v>7.2</v>
      </c>
    </row>
    <row r="3271" spans="1:4" x14ac:dyDescent="0.25">
      <c r="A3271" s="2" t="s">
        <v>6733</v>
      </c>
      <c r="B3271" s="2">
        <v>5.9</v>
      </c>
      <c r="D3271" cm="1">
        <f t="array" ref="D3271">AVERAGE(IF(IMDB_Movies_Cleaned!$A$2:$A$3849=A3271,IMDB_Movies_Cleaned!$N$2:$N$3849))</f>
        <v>5.9</v>
      </c>
    </row>
    <row r="3272" spans="1:4" x14ac:dyDescent="0.25">
      <c r="A3272" s="2" t="s">
        <v>3344</v>
      </c>
      <c r="B3272" s="2">
        <v>6.7</v>
      </c>
      <c r="D3272" cm="1">
        <f t="array" ref="D3272">AVERAGE(IF(IMDB_Movies_Cleaned!$A$2:$A$3849=A3272,IMDB_Movies_Cleaned!$N$2:$N$3849))</f>
        <v>5.8250000000000002</v>
      </c>
    </row>
    <row r="3273" spans="1:4" x14ac:dyDescent="0.25">
      <c r="A3273" s="2" t="s">
        <v>221</v>
      </c>
      <c r="B3273" s="2">
        <v>7.1</v>
      </c>
      <c r="D3273" cm="1">
        <f t="array" ref="D3273">AVERAGE(IF(IMDB_Movies_Cleaned!$A$2:$A$3849=A3273,IMDB_Movies_Cleaned!$N$2:$N$3849))</f>
        <v>6.8428571428571425</v>
      </c>
    </row>
    <row r="3274" spans="1:4" x14ac:dyDescent="0.25">
      <c r="A3274" s="1" t="s">
        <v>2385</v>
      </c>
      <c r="B3274" s="1">
        <v>7.7</v>
      </c>
      <c r="D3274" cm="1">
        <f t="array" ref="D3274">AVERAGE(IF(IMDB_Movies_Cleaned!$A$2:$A$3849=A3274,IMDB_Movies_Cleaned!$N$2:$N$3849))</f>
        <v>6.7333333333333334</v>
      </c>
    </row>
    <row r="3275" spans="1:4" x14ac:dyDescent="0.25">
      <c r="A3275" s="1" t="s">
        <v>259</v>
      </c>
      <c r="B3275" s="1">
        <v>7.4</v>
      </c>
      <c r="D3275" cm="1">
        <f t="array" ref="D3275">AVERAGE(IF(IMDB_Movies_Cleaned!$A$2:$A$3849=A3275,IMDB_Movies_Cleaned!$N$2:$N$3849))</f>
        <v>6.9166666666666652</v>
      </c>
    </row>
    <row r="3276" spans="1:4" x14ac:dyDescent="0.25">
      <c r="A3276" s="2" t="s">
        <v>650</v>
      </c>
      <c r="B3276" s="2">
        <v>8.4</v>
      </c>
      <c r="D3276" cm="1">
        <f t="array" ref="D3276">AVERAGE(IF(IMDB_Movies_Cleaned!$A$2:$A$3849=A3276,IMDB_Movies_Cleaned!$N$2:$N$3849))</f>
        <v>7.4833333333333334</v>
      </c>
    </row>
    <row r="3277" spans="1:4" x14ac:dyDescent="0.25">
      <c r="A3277" s="2" t="s">
        <v>6740</v>
      </c>
      <c r="B3277" s="2">
        <v>7.2</v>
      </c>
      <c r="D3277" cm="1">
        <f t="array" ref="D3277">AVERAGE(IF(IMDB_Movies_Cleaned!$A$2:$A$3849=A3277,IMDB_Movies_Cleaned!$N$2:$N$3849))</f>
        <v>7.2</v>
      </c>
    </row>
    <row r="3278" spans="1:4" x14ac:dyDescent="0.25">
      <c r="A3278" s="2" t="s">
        <v>6744</v>
      </c>
      <c r="B3278" s="2">
        <v>5.4</v>
      </c>
      <c r="D3278" cm="1">
        <f t="array" ref="D3278">AVERAGE(IF(IMDB_Movies_Cleaned!$A$2:$A$3849=A3278,IMDB_Movies_Cleaned!$N$2:$N$3849))</f>
        <v>5.4</v>
      </c>
    </row>
    <row r="3279" spans="1:4" x14ac:dyDescent="0.25">
      <c r="A3279" s="1" t="s">
        <v>4171</v>
      </c>
      <c r="B3279" s="1">
        <v>8.1</v>
      </c>
      <c r="D3279" cm="1">
        <f t="array" ref="D3279">AVERAGE(IF(IMDB_Movies_Cleaned!$A$2:$A$3849=A3279,IMDB_Movies_Cleaned!$N$2:$N$3849))</f>
        <v>6.3999999999999995</v>
      </c>
    </row>
    <row r="3280" spans="1:4" x14ac:dyDescent="0.25">
      <c r="A3280" s="1" t="s">
        <v>6749</v>
      </c>
      <c r="B3280" s="1">
        <v>7.8</v>
      </c>
      <c r="D3280" cm="1">
        <f t="array" ref="D3280">AVERAGE(IF(IMDB_Movies_Cleaned!$A$2:$A$3849=A3280,IMDB_Movies_Cleaned!$N$2:$N$3849))</f>
        <v>7.8</v>
      </c>
    </row>
    <row r="3281" spans="1:4" x14ac:dyDescent="0.25">
      <c r="A3281" s="2" t="s">
        <v>6752</v>
      </c>
      <c r="B3281" s="2">
        <v>6.8</v>
      </c>
      <c r="D3281" cm="1">
        <f t="array" ref="D3281">AVERAGE(IF(IMDB_Movies_Cleaned!$A$2:$A$3849=A3281,IMDB_Movies_Cleaned!$N$2:$N$3849))</f>
        <v>6.8</v>
      </c>
    </row>
    <row r="3282" spans="1:4" x14ac:dyDescent="0.25">
      <c r="A3282" s="2" t="s">
        <v>5703</v>
      </c>
      <c r="B3282" s="2">
        <v>7.7</v>
      </c>
      <c r="D3282" cm="1">
        <f t="array" ref="D3282">AVERAGE(IF(IMDB_Movies_Cleaned!$A$2:$A$3849=A3282,IMDB_Movies_Cleaned!$N$2:$N$3849))</f>
        <v>7.6333333333333329</v>
      </c>
    </row>
    <row r="3283" spans="1:4" x14ac:dyDescent="0.25">
      <c r="A3283" s="2" t="s">
        <v>6756</v>
      </c>
      <c r="B3283" s="2">
        <v>6.5</v>
      </c>
      <c r="D3283" cm="1">
        <f t="array" ref="D3283">AVERAGE(IF(IMDB_Movies_Cleaned!$A$2:$A$3849=A3283,IMDB_Movies_Cleaned!$N$2:$N$3849))</f>
        <v>6.5</v>
      </c>
    </row>
    <row r="3284" spans="1:4" x14ac:dyDescent="0.25">
      <c r="A3284" s="1" t="s">
        <v>6758</v>
      </c>
      <c r="B3284" s="1">
        <v>7.3</v>
      </c>
      <c r="D3284" cm="1">
        <f t="array" ref="D3284">AVERAGE(IF(IMDB_Movies_Cleaned!$A$2:$A$3849=A3284,IMDB_Movies_Cleaned!$N$2:$N$3849))</f>
        <v>7.3</v>
      </c>
    </row>
    <row r="3285" spans="1:4" x14ac:dyDescent="0.25">
      <c r="A3285" s="2" t="s">
        <v>6760</v>
      </c>
      <c r="B3285" s="2">
        <v>5.9</v>
      </c>
      <c r="D3285" cm="1">
        <f t="array" ref="D3285">AVERAGE(IF(IMDB_Movies_Cleaned!$A$2:$A$3849=A3285,IMDB_Movies_Cleaned!$N$2:$N$3849))</f>
        <v>5.9</v>
      </c>
    </row>
    <row r="3286" spans="1:4" x14ac:dyDescent="0.25">
      <c r="A3286" s="2" t="s">
        <v>2333</v>
      </c>
      <c r="B3286" s="2">
        <v>8.6999999999999993</v>
      </c>
      <c r="D3286" cm="1">
        <f t="array" ref="D3286">AVERAGE(IF(IMDB_Movies_Cleaned!$A$2:$A$3849=A3286,IMDB_Movies_Cleaned!$N$2:$N$3849))</f>
        <v>8.1333333333333329</v>
      </c>
    </row>
    <row r="3287" spans="1:4" x14ac:dyDescent="0.25">
      <c r="A3287" s="1" t="s">
        <v>6283</v>
      </c>
      <c r="B3287" s="1">
        <v>5.8</v>
      </c>
      <c r="D3287" cm="1">
        <f t="array" ref="D3287">AVERAGE(IF(IMDB_Movies_Cleaned!$A$2:$A$3849=A3287,IMDB_Movies_Cleaned!$N$2:$N$3849))</f>
        <v>5.8</v>
      </c>
    </row>
    <row r="3288" spans="1:4" x14ac:dyDescent="0.25">
      <c r="A3288" s="2" t="s">
        <v>6764</v>
      </c>
      <c r="B3288" s="2">
        <v>6.1</v>
      </c>
      <c r="D3288" cm="1">
        <f t="array" ref="D3288">AVERAGE(IF(IMDB_Movies_Cleaned!$A$2:$A$3849=A3288,IMDB_Movies_Cleaned!$N$2:$N$3849))</f>
        <v>6.1</v>
      </c>
    </row>
    <row r="3289" spans="1:4" x14ac:dyDescent="0.25">
      <c r="A3289" s="1" t="s">
        <v>3735</v>
      </c>
      <c r="B3289" s="1">
        <v>7.6</v>
      </c>
      <c r="D3289" cm="1">
        <f t="array" ref="D3289">AVERAGE(IF(IMDB_Movies_Cleaned!$A$2:$A$3849=A3289,IMDB_Movies_Cleaned!$N$2:$N$3849))</f>
        <v>7.4333333333333327</v>
      </c>
    </row>
    <row r="3290" spans="1:4" x14ac:dyDescent="0.25">
      <c r="A3290" s="2" t="s">
        <v>6767</v>
      </c>
      <c r="B3290" s="2">
        <v>7.2</v>
      </c>
      <c r="D3290" cm="1">
        <f t="array" ref="D3290">AVERAGE(IF(IMDB_Movies_Cleaned!$A$2:$A$3849=A3290,IMDB_Movies_Cleaned!$N$2:$N$3849))</f>
        <v>7.2</v>
      </c>
    </row>
    <row r="3291" spans="1:4" x14ac:dyDescent="0.25">
      <c r="A3291" s="2" t="s">
        <v>521</v>
      </c>
      <c r="B3291" s="2">
        <v>5.8</v>
      </c>
      <c r="D3291" cm="1">
        <f t="array" ref="D3291">AVERAGE(IF(IMDB_Movies_Cleaned!$A$2:$A$3849=A3291,IMDB_Movies_Cleaned!$N$2:$N$3849))</f>
        <v>6.7833333333333323</v>
      </c>
    </row>
    <row r="3292" spans="1:4" x14ac:dyDescent="0.25">
      <c r="A3292" s="2" t="s">
        <v>1116</v>
      </c>
      <c r="B3292" s="2">
        <v>6.5</v>
      </c>
      <c r="D3292" cm="1">
        <f t="array" ref="D3292">AVERAGE(IF(IMDB_Movies_Cleaned!$A$2:$A$3849=A3292,IMDB_Movies_Cleaned!$N$2:$N$3849))</f>
        <v>6.3666666666666671</v>
      </c>
    </row>
    <row r="3293" spans="1:4" x14ac:dyDescent="0.25">
      <c r="A3293" s="1" t="s">
        <v>2374</v>
      </c>
      <c r="B3293" s="1">
        <v>7.3</v>
      </c>
      <c r="D3293" cm="1">
        <f t="array" ref="D3293">AVERAGE(IF(IMDB_Movies_Cleaned!$A$2:$A$3849=A3293,IMDB_Movies_Cleaned!$N$2:$N$3849))</f>
        <v>6.7624999999999993</v>
      </c>
    </row>
    <row r="3294" spans="1:4" x14ac:dyDescent="0.25">
      <c r="A3294" s="2" t="s">
        <v>4680</v>
      </c>
      <c r="B3294" s="2">
        <v>6.2</v>
      </c>
      <c r="D3294" cm="1">
        <f t="array" ref="D3294">AVERAGE(IF(IMDB_Movies_Cleaned!$A$2:$A$3849=A3294,IMDB_Movies_Cleaned!$N$2:$N$3849))</f>
        <v>3.5333333333333337</v>
      </c>
    </row>
    <row r="3295" spans="1:4" x14ac:dyDescent="0.25">
      <c r="A3295" s="1" t="s">
        <v>1276</v>
      </c>
      <c r="B3295" s="1">
        <v>5</v>
      </c>
      <c r="D3295" cm="1">
        <f t="array" ref="D3295">AVERAGE(IF(IMDB_Movies_Cleaned!$A$2:$A$3849=A3295,IMDB_Movies_Cleaned!$N$2:$N$3849))</f>
        <v>5.6333333333333329</v>
      </c>
    </row>
    <row r="3296" spans="1:4" x14ac:dyDescent="0.25">
      <c r="A3296" s="1" t="s">
        <v>3035</v>
      </c>
      <c r="B3296" s="1">
        <v>7.8</v>
      </c>
      <c r="D3296" cm="1">
        <f t="array" ref="D3296">AVERAGE(IF(IMDB_Movies_Cleaned!$A$2:$A$3849=A3296,IMDB_Movies_Cleaned!$N$2:$N$3849))</f>
        <v>6.9249999999999998</v>
      </c>
    </row>
    <row r="3297" spans="1:4" x14ac:dyDescent="0.25">
      <c r="A3297" s="2" t="s">
        <v>1929</v>
      </c>
      <c r="B3297" s="2">
        <v>8.1</v>
      </c>
      <c r="D3297" cm="1">
        <f t="array" ref="D3297">AVERAGE(IF(IMDB_Movies_Cleaned!$A$2:$A$3849=A3297,IMDB_Movies_Cleaned!$N$2:$N$3849))</f>
        <v>6.9999999999999982</v>
      </c>
    </row>
    <row r="3298" spans="1:4" x14ac:dyDescent="0.25">
      <c r="A3298" s="1" t="s">
        <v>6778</v>
      </c>
      <c r="B3298" s="1">
        <v>6.7</v>
      </c>
      <c r="D3298" cm="1">
        <f t="array" ref="D3298">AVERAGE(IF(IMDB_Movies_Cleaned!$A$2:$A$3849=A3298,IMDB_Movies_Cleaned!$N$2:$N$3849))</f>
        <v>6.7</v>
      </c>
    </row>
    <row r="3299" spans="1:4" x14ac:dyDescent="0.25">
      <c r="A3299" s="2" t="s">
        <v>111</v>
      </c>
      <c r="B3299" s="2">
        <v>6.1</v>
      </c>
      <c r="D3299" cm="1">
        <f t="array" ref="D3299">AVERAGE(IF(IMDB_Movies_Cleaned!$A$2:$A$3849=A3299,IMDB_Movies_Cleaned!$N$2:$N$3849))</f>
        <v>7.0705882352941174</v>
      </c>
    </row>
    <row r="3300" spans="1:4" x14ac:dyDescent="0.25">
      <c r="A3300" s="1" t="s">
        <v>74</v>
      </c>
      <c r="B3300" s="1">
        <v>7.1</v>
      </c>
      <c r="D3300" cm="1">
        <f t="array" ref="D3300">AVERAGE(IF(IMDB_Movies_Cleaned!$A$2:$A$3849=A3300,IMDB_Movies_Cleaned!$N$2:$N$3849))</f>
        <v>7.2285714285714286</v>
      </c>
    </row>
    <row r="3301" spans="1:4" x14ac:dyDescent="0.25">
      <c r="A3301" s="2" t="s">
        <v>6782</v>
      </c>
      <c r="B3301" s="2">
        <v>5.6</v>
      </c>
      <c r="D3301" cm="1">
        <f t="array" ref="D3301">AVERAGE(IF(IMDB_Movies_Cleaned!$A$2:$A$3849=A3301,IMDB_Movies_Cleaned!$N$2:$N$3849))</f>
        <v>5.6</v>
      </c>
    </row>
    <row r="3302" spans="1:4" x14ac:dyDescent="0.25">
      <c r="A3302" s="1" t="s">
        <v>6784</v>
      </c>
      <c r="B3302" s="1">
        <v>7.6</v>
      </c>
      <c r="D3302" cm="1">
        <f t="array" ref="D3302">AVERAGE(IF(IMDB_Movies_Cleaned!$A$2:$A$3849=A3302,IMDB_Movies_Cleaned!$N$2:$N$3849))</f>
        <v>6.5</v>
      </c>
    </row>
    <row r="3303" spans="1:4" x14ac:dyDescent="0.25">
      <c r="A3303" s="1" t="s">
        <v>289</v>
      </c>
      <c r="B3303" s="1">
        <v>4.5999999999999996</v>
      </c>
      <c r="D3303" cm="1">
        <f t="array" ref="D3303">AVERAGE(IF(IMDB_Movies_Cleaned!$A$2:$A$3849=A3303,IMDB_Movies_Cleaned!$N$2:$N$3849))</f>
        <v>5.69</v>
      </c>
    </row>
    <row r="3304" spans="1:4" x14ac:dyDescent="0.25">
      <c r="A3304" s="2" t="s">
        <v>6788</v>
      </c>
      <c r="B3304" s="2">
        <v>7.1</v>
      </c>
      <c r="D3304" cm="1">
        <f t="array" ref="D3304">AVERAGE(IF(IMDB_Movies_Cleaned!$A$2:$A$3849=A3304,IMDB_Movies_Cleaned!$N$2:$N$3849))</f>
        <v>7.1</v>
      </c>
    </row>
    <row r="3305" spans="1:4" x14ac:dyDescent="0.25">
      <c r="A3305" s="1" t="s">
        <v>2504</v>
      </c>
      <c r="B3305" s="1">
        <v>7.3</v>
      </c>
      <c r="D3305" cm="1">
        <f t="array" ref="D3305">AVERAGE(IF(IMDB_Movies_Cleaned!$A$2:$A$3849=A3305,IMDB_Movies_Cleaned!$N$2:$N$3849))</f>
        <v>6.833333333333333</v>
      </c>
    </row>
    <row r="3306" spans="1:4" x14ac:dyDescent="0.25">
      <c r="A3306" s="2" t="s">
        <v>6792</v>
      </c>
      <c r="B3306" s="2">
        <v>4</v>
      </c>
      <c r="D3306" cm="1">
        <f t="array" ref="D3306">AVERAGE(IF(IMDB_Movies_Cleaned!$A$2:$A$3849=A3306,IMDB_Movies_Cleaned!$N$2:$N$3849))</f>
        <v>4</v>
      </c>
    </row>
    <row r="3307" spans="1:4" x14ac:dyDescent="0.25">
      <c r="A3307" s="1" t="s">
        <v>3937</v>
      </c>
      <c r="B3307" s="1">
        <v>8</v>
      </c>
      <c r="D3307" cm="1">
        <f t="array" ref="D3307">AVERAGE(IF(IMDB_Movies_Cleaned!$A$2:$A$3849=A3307,IMDB_Movies_Cleaned!$N$2:$N$3849))</f>
        <v>7.3272727272727272</v>
      </c>
    </row>
    <row r="3308" spans="1:4" x14ac:dyDescent="0.25">
      <c r="A3308" s="2" t="s">
        <v>1929</v>
      </c>
      <c r="B3308" s="2">
        <v>6.7</v>
      </c>
      <c r="D3308" cm="1">
        <f t="array" ref="D3308">AVERAGE(IF(IMDB_Movies_Cleaned!$A$2:$A$3849=A3308,IMDB_Movies_Cleaned!$N$2:$N$3849))</f>
        <v>6.9999999999999982</v>
      </c>
    </row>
    <row r="3309" spans="1:4" x14ac:dyDescent="0.25">
      <c r="A3309" s="1" t="s">
        <v>154</v>
      </c>
      <c r="B3309" s="1">
        <v>5.7</v>
      </c>
      <c r="D3309" cm="1">
        <f t="array" ref="D3309">AVERAGE(IF(IMDB_Movies_Cleaned!$A$2:$A$3849=A3309,IMDB_Movies_Cleaned!$N$2:$N$3849))</f>
        <v>6.9312500000000004</v>
      </c>
    </row>
    <row r="3310" spans="1:4" x14ac:dyDescent="0.25">
      <c r="A3310" s="2" t="s">
        <v>6797</v>
      </c>
      <c r="B3310" s="2">
        <v>4.5999999999999996</v>
      </c>
      <c r="D3310" cm="1">
        <f t="array" ref="D3310">AVERAGE(IF(IMDB_Movies_Cleaned!$A$2:$A$3849=A3310,IMDB_Movies_Cleaned!$N$2:$N$3849))</f>
        <v>4.3</v>
      </c>
    </row>
    <row r="3311" spans="1:4" x14ac:dyDescent="0.25">
      <c r="A3311" s="1" t="s">
        <v>6797</v>
      </c>
      <c r="B3311" s="1">
        <v>4</v>
      </c>
      <c r="D3311" cm="1">
        <f t="array" ref="D3311">AVERAGE(IF(IMDB_Movies_Cleaned!$A$2:$A$3849=A3311,IMDB_Movies_Cleaned!$N$2:$N$3849))</f>
        <v>4.3</v>
      </c>
    </row>
    <row r="3312" spans="1:4" x14ac:dyDescent="0.25">
      <c r="A3312" s="2" t="s">
        <v>5002</v>
      </c>
      <c r="B3312" s="2">
        <v>7</v>
      </c>
      <c r="D3312" cm="1">
        <f t="array" ref="D3312">AVERAGE(IF(IMDB_Movies_Cleaned!$A$2:$A$3849=A3312,IMDB_Movies_Cleaned!$N$2:$N$3849))</f>
        <v>7.2</v>
      </c>
    </row>
    <row r="3313" spans="1:4" x14ac:dyDescent="0.25">
      <c r="A3313" s="2" t="s">
        <v>6498</v>
      </c>
      <c r="B3313" s="2">
        <v>5.9</v>
      </c>
      <c r="D3313" cm="1">
        <f t="array" ref="D3313">AVERAGE(IF(IMDB_Movies_Cleaned!$A$2:$A$3849=A3313,IMDB_Movies_Cleaned!$N$2:$N$3849))</f>
        <v>5.9</v>
      </c>
    </row>
    <row r="3314" spans="1:4" x14ac:dyDescent="0.25">
      <c r="A3314" s="1" t="s">
        <v>3040</v>
      </c>
      <c r="B3314" s="1">
        <v>7.5</v>
      </c>
      <c r="D3314" cm="1">
        <f t="array" ref="D3314">AVERAGE(IF(IMDB_Movies_Cleaned!$A$2:$A$3849=A3314,IMDB_Movies_Cleaned!$N$2:$N$3849))</f>
        <v>7.55</v>
      </c>
    </row>
    <row r="3315" spans="1:4" x14ac:dyDescent="0.25">
      <c r="A3315" s="2" t="s">
        <v>6649</v>
      </c>
      <c r="B3315" s="2">
        <v>4.7</v>
      </c>
      <c r="D3315" cm="1">
        <f t="array" ref="D3315">AVERAGE(IF(IMDB_Movies_Cleaned!$A$2:$A$3849=A3315,IMDB_Movies_Cleaned!$N$2:$N$3849))</f>
        <v>4.4333333333333327</v>
      </c>
    </row>
    <row r="3316" spans="1:4" x14ac:dyDescent="0.25">
      <c r="A3316" s="1" t="s">
        <v>6806</v>
      </c>
      <c r="B3316" s="1">
        <v>6.7</v>
      </c>
      <c r="D3316" cm="1">
        <f t="array" ref="D3316">AVERAGE(IF(IMDB_Movies_Cleaned!$A$2:$A$3849=A3316,IMDB_Movies_Cleaned!$N$2:$N$3849))</f>
        <v>6.6</v>
      </c>
    </row>
    <row r="3317" spans="1:4" x14ac:dyDescent="0.25">
      <c r="A3317" s="2" t="s">
        <v>6808</v>
      </c>
      <c r="B3317" s="2">
        <v>6.7</v>
      </c>
      <c r="D3317" cm="1">
        <f t="array" ref="D3317">AVERAGE(IF(IMDB_Movies_Cleaned!$A$2:$A$3849=A3317,IMDB_Movies_Cleaned!$N$2:$N$3849))</f>
        <v>6.4</v>
      </c>
    </row>
    <row r="3318" spans="1:4" x14ac:dyDescent="0.25">
      <c r="A3318" s="1" t="s">
        <v>5023</v>
      </c>
      <c r="B3318" s="1">
        <v>7.1</v>
      </c>
      <c r="D3318" cm="1">
        <f t="array" ref="D3318">AVERAGE(IF(IMDB_Movies_Cleaned!$A$2:$A$3849=A3318,IMDB_Movies_Cleaned!$N$2:$N$3849))</f>
        <v>6.8</v>
      </c>
    </row>
    <row r="3319" spans="1:4" x14ac:dyDescent="0.25">
      <c r="A3319" s="2" t="s">
        <v>6811</v>
      </c>
      <c r="B3319" s="2">
        <v>2.7</v>
      </c>
      <c r="D3319" cm="1">
        <f t="array" ref="D3319">AVERAGE(IF(IMDB_Movies_Cleaned!$A$2:$A$3849=A3319,IMDB_Movies_Cleaned!$N$2:$N$3849))</f>
        <v>2.7</v>
      </c>
    </row>
    <row r="3320" spans="1:4" x14ac:dyDescent="0.25">
      <c r="A3320" s="1" t="s">
        <v>427</v>
      </c>
      <c r="B3320" s="1">
        <v>7.3</v>
      </c>
      <c r="D3320" cm="1">
        <f t="array" ref="D3320">AVERAGE(IF(IMDB_Movies_Cleaned!$A$2:$A$3849=A3320,IMDB_Movies_Cleaned!$N$2:$N$3849))</f>
        <v>6.9076923076923071</v>
      </c>
    </row>
    <row r="3321" spans="1:4" x14ac:dyDescent="0.25">
      <c r="A3321" s="2" t="s">
        <v>4666</v>
      </c>
      <c r="B3321" s="2">
        <v>7.6</v>
      </c>
      <c r="D3321" cm="1">
        <f t="array" ref="D3321">AVERAGE(IF(IMDB_Movies_Cleaned!$A$2:$A$3849=A3321,IMDB_Movies_Cleaned!$N$2:$N$3849))</f>
        <v>7.1333333333333329</v>
      </c>
    </row>
    <row r="3322" spans="1:4" x14ac:dyDescent="0.25">
      <c r="A3322" s="1" t="s">
        <v>6815</v>
      </c>
      <c r="B3322" s="1">
        <v>5.8</v>
      </c>
      <c r="D3322" cm="1">
        <f t="array" ref="D3322">AVERAGE(IF(IMDB_Movies_Cleaned!$A$2:$A$3849=A3322,IMDB_Movies_Cleaned!$N$2:$N$3849))</f>
        <v>5.8</v>
      </c>
    </row>
    <row r="3323" spans="1:4" x14ac:dyDescent="0.25">
      <c r="A3323" s="2" t="s">
        <v>2115</v>
      </c>
      <c r="B3323" s="2">
        <v>6.5</v>
      </c>
      <c r="D3323" cm="1">
        <f t="array" ref="D3323">AVERAGE(IF(IMDB_Movies_Cleaned!$A$2:$A$3849=A3323,IMDB_Movies_Cleaned!$N$2:$N$3849))</f>
        <v>6.8000000000000007</v>
      </c>
    </row>
    <row r="3324" spans="1:4" x14ac:dyDescent="0.25">
      <c r="A3324" s="1" t="s">
        <v>6818</v>
      </c>
      <c r="B3324" s="1">
        <v>6.6</v>
      </c>
      <c r="D3324" cm="1">
        <f t="array" ref="D3324">AVERAGE(IF(IMDB_Movies_Cleaned!$A$2:$A$3849=A3324,IMDB_Movies_Cleaned!$N$2:$N$3849))</f>
        <v>6.9</v>
      </c>
    </row>
    <row r="3325" spans="1:4" x14ac:dyDescent="0.25">
      <c r="A3325" s="1" t="s">
        <v>6820</v>
      </c>
      <c r="B3325" s="1">
        <v>6.9</v>
      </c>
      <c r="D3325" cm="1">
        <f t="array" ref="D3325">AVERAGE(IF(IMDB_Movies_Cleaned!$A$2:$A$3849=A3325,IMDB_Movies_Cleaned!$N$2:$N$3849))</f>
        <v>6.9</v>
      </c>
    </row>
    <row r="3326" spans="1:4" x14ac:dyDescent="0.25">
      <c r="A3326" s="2" t="s">
        <v>6823</v>
      </c>
      <c r="B3326" s="2">
        <v>8.5</v>
      </c>
      <c r="D3326" cm="1">
        <f t="array" ref="D3326">AVERAGE(IF(IMDB_Movies_Cleaned!$A$2:$A$3849=A3326,IMDB_Movies_Cleaned!$N$2:$N$3849))</f>
        <v>8.5</v>
      </c>
    </row>
    <row r="3327" spans="1:4" x14ac:dyDescent="0.25">
      <c r="A3327" s="1" t="s">
        <v>6826</v>
      </c>
      <c r="B3327" s="1">
        <v>4.8</v>
      </c>
      <c r="D3327" cm="1">
        <f t="array" ref="D3327">AVERAGE(IF(IMDB_Movies_Cleaned!$A$2:$A$3849=A3327,IMDB_Movies_Cleaned!$N$2:$N$3849))</f>
        <v>4.8</v>
      </c>
    </row>
    <row r="3328" spans="1:4" x14ac:dyDescent="0.25">
      <c r="A3328" s="2" t="s">
        <v>6828</v>
      </c>
      <c r="B3328" s="2">
        <v>7</v>
      </c>
      <c r="D3328" cm="1">
        <f t="array" ref="D3328">AVERAGE(IF(IMDB_Movies_Cleaned!$A$2:$A$3849=A3328,IMDB_Movies_Cleaned!$N$2:$N$3849))</f>
        <v>7</v>
      </c>
    </row>
    <row r="3329" spans="1:4" x14ac:dyDescent="0.25">
      <c r="A3329" s="1" t="s">
        <v>6784</v>
      </c>
      <c r="B3329" s="1">
        <v>5.4</v>
      </c>
      <c r="D3329" cm="1">
        <f t="array" ref="D3329">AVERAGE(IF(IMDB_Movies_Cleaned!$A$2:$A$3849=A3329,IMDB_Movies_Cleaned!$N$2:$N$3849))</f>
        <v>6.5</v>
      </c>
    </row>
    <row r="3330" spans="1:4" x14ac:dyDescent="0.25">
      <c r="A3330" s="1" t="s">
        <v>2522</v>
      </c>
      <c r="B3330" s="1">
        <v>6.9</v>
      </c>
      <c r="D3330" cm="1">
        <f t="array" ref="D3330">AVERAGE(IF(IMDB_Movies_Cleaned!$A$2:$A$3849=A3330,IMDB_Movies_Cleaned!$N$2:$N$3849))</f>
        <v>6.666666666666667</v>
      </c>
    </row>
    <row r="3331" spans="1:4" x14ac:dyDescent="0.25">
      <c r="A3331" s="2" t="s">
        <v>6832</v>
      </c>
      <c r="B3331" s="2">
        <v>6.6</v>
      </c>
      <c r="D3331" cm="1">
        <f t="array" ref="D3331">AVERAGE(IF(IMDB_Movies_Cleaned!$A$2:$A$3849=A3331,IMDB_Movies_Cleaned!$N$2:$N$3849))</f>
        <v>6.6</v>
      </c>
    </row>
    <row r="3332" spans="1:4" x14ac:dyDescent="0.25">
      <c r="A3332" s="1" t="s">
        <v>1073</v>
      </c>
      <c r="B3332" s="1">
        <v>5.9</v>
      </c>
      <c r="D3332" cm="1">
        <f t="array" ref="D3332">AVERAGE(IF(IMDB_Movies_Cleaned!$A$2:$A$3849=A3332,IMDB_Movies_Cleaned!$N$2:$N$3849))</f>
        <v>5.7466666666666661</v>
      </c>
    </row>
    <row r="3333" spans="1:4" x14ac:dyDescent="0.25">
      <c r="A3333" s="2" t="s">
        <v>6835</v>
      </c>
      <c r="B3333" s="2">
        <v>6.3</v>
      </c>
      <c r="D3333" cm="1">
        <f t="array" ref="D3333">AVERAGE(IF(IMDB_Movies_Cleaned!$A$2:$A$3849=A3333,IMDB_Movies_Cleaned!$N$2:$N$3849))</f>
        <v>6.3</v>
      </c>
    </row>
    <row r="3334" spans="1:4" x14ac:dyDescent="0.25">
      <c r="A3334" s="1" t="s">
        <v>3983</v>
      </c>
      <c r="B3334" s="1">
        <v>6.3</v>
      </c>
      <c r="D3334" cm="1">
        <f t="array" ref="D3334">AVERAGE(IF(IMDB_Movies_Cleaned!$A$2:$A$3849=A3334,IMDB_Movies_Cleaned!$N$2:$N$3849))</f>
        <v>5.4</v>
      </c>
    </row>
    <row r="3335" spans="1:4" x14ac:dyDescent="0.25">
      <c r="A3335" s="2" t="s">
        <v>6839</v>
      </c>
      <c r="B3335" s="2">
        <v>7.7</v>
      </c>
      <c r="D3335" cm="1">
        <f t="array" ref="D3335">AVERAGE(IF(IMDB_Movies_Cleaned!$A$2:$A$3849=A3335,IMDB_Movies_Cleaned!$N$2:$N$3849))</f>
        <v>7.7</v>
      </c>
    </row>
    <row r="3336" spans="1:4" x14ac:dyDescent="0.25">
      <c r="A3336" s="1" t="s">
        <v>5961</v>
      </c>
      <c r="B3336" s="1">
        <v>7</v>
      </c>
      <c r="D3336" cm="1">
        <f t="array" ref="D3336">AVERAGE(IF(IMDB_Movies_Cleaned!$A$2:$A$3849=A3336,IMDB_Movies_Cleaned!$N$2:$N$3849))</f>
        <v>7</v>
      </c>
    </row>
    <row r="3337" spans="1:4" x14ac:dyDescent="0.25">
      <c r="A3337" s="2" t="s">
        <v>1539</v>
      </c>
      <c r="B3337" s="2">
        <v>6.3</v>
      </c>
      <c r="D3337" cm="1">
        <f t="array" ref="D3337">AVERAGE(IF(IMDB_Movies_Cleaned!$A$2:$A$3849=A3337,IMDB_Movies_Cleaned!$N$2:$N$3849))</f>
        <v>6.5769230769230758</v>
      </c>
    </row>
    <row r="3338" spans="1:4" x14ac:dyDescent="0.25">
      <c r="A3338" s="1" t="s">
        <v>5486</v>
      </c>
      <c r="B3338" s="1">
        <v>5.9</v>
      </c>
      <c r="D3338" cm="1">
        <f t="array" ref="D3338">AVERAGE(IF(IMDB_Movies_Cleaned!$A$2:$A$3849=A3338,IMDB_Movies_Cleaned!$N$2:$N$3849))</f>
        <v>5.75</v>
      </c>
    </row>
    <row r="3339" spans="1:4" x14ac:dyDescent="0.25">
      <c r="A3339" s="2" t="s">
        <v>4326</v>
      </c>
      <c r="B3339" s="2">
        <v>6.2</v>
      </c>
      <c r="D3339" cm="1">
        <f t="array" ref="D3339">AVERAGE(IF(IMDB_Movies_Cleaned!$A$2:$A$3849=A3339,IMDB_Movies_Cleaned!$N$2:$N$3849))</f>
        <v>6.45</v>
      </c>
    </row>
    <row r="3340" spans="1:4" x14ac:dyDescent="0.25">
      <c r="A3340" s="2" t="s">
        <v>6848</v>
      </c>
      <c r="B3340" s="2">
        <v>7.7</v>
      </c>
      <c r="D3340" cm="1">
        <f t="array" ref="D3340">AVERAGE(IF(IMDB_Movies_Cleaned!$A$2:$A$3849=A3340,IMDB_Movies_Cleaned!$N$2:$N$3849))</f>
        <v>7.7</v>
      </c>
    </row>
    <row r="3341" spans="1:4" x14ac:dyDescent="0.25">
      <c r="A3341" s="1" t="s">
        <v>6850</v>
      </c>
      <c r="B3341" s="1">
        <v>6.5</v>
      </c>
      <c r="D3341" cm="1">
        <f t="array" ref="D3341">AVERAGE(IF(IMDB_Movies_Cleaned!$A$2:$A$3849=A3341,IMDB_Movies_Cleaned!$N$2:$N$3849))</f>
        <v>6.5</v>
      </c>
    </row>
    <row r="3342" spans="1:4" x14ac:dyDescent="0.25">
      <c r="A3342" s="1" t="s">
        <v>3038</v>
      </c>
      <c r="B3342" s="1">
        <v>5.8</v>
      </c>
      <c r="D3342" cm="1">
        <f t="array" ref="D3342">AVERAGE(IF(IMDB_Movies_Cleaned!$A$2:$A$3849=A3342,IMDB_Movies_Cleaned!$N$2:$N$3849))</f>
        <v>5</v>
      </c>
    </row>
    <row r="3343" spans="1:4" x14ac:dyDescent="0.25">
      <c r="A3343" s="2" t="s">
        <v>6854</v>
      </c>
      <c r="B3343" s="2">
        <v>6.1</v>
      </c>
      <c r="D3343" cm="1">
        <f t="array" ref="D3343">AVERAGE(IF(IMDB_Movies_Cleaned!$A$2:$A$3849=A3343,IMDB_Movies_Cleaned!$N$2:$N$3849))</f>
        <v>6.1</v>
      </c>
    </row>
    <row r="3344" spans="1:4" x14ac:dyDescent="0.25">
      <c r="A3344" s="2" t="s">
        <v>6856</v>
      </c>
      <c r="B3344" s="2">
        <v>5.2</v>
      </c>
      <c r="D3344" cm="1">
        <f t="array" ref="D3344">AVERAGE(IF(IMDB_Movies_Cleaned!$A$2:$A$3849=A3344,IMDB_Movies_Cleaned!$N$2:$N$3849))</f>
        <v>5.2</v>
      </c>
    </row>
    <row r="3345" spans="1:4" x14ac:dyDescent="0.25">
      <c r="A3345" s="1" t="s">
        <v>6860</v>
      </c>
      <c r="B3345" s="1">
        <v>8.1999999999999993</v>
      </c>
      <c r="D3345" cm="1">
        <f t="array" ref="D3345">AVERAGE(IF(IMDB_Movies_Cleaned!$A$2:$A$3849=A3345,IMDB_Movies_Cleaned!$N$2:$N$3849))</f>
        <v>8.1499999999999986</v>
      </c>
    </row>
    <row r="3346" spans="1:4" x14ac:dyDescent="0.25">
      <c r="A3346" s="2" t="s">
        <v>6863</v>
      </c>
      <c r="B3346" s="2">
        <v>6</v>
      </c>
      <c r="D3346" cm="1">
        <f t="array" ref="D3346">AVERAGE(IF(IMDB_Movies_Cleaned!$A$2:$A$3849=A3346,IMDB_Movies_Cleaned!$N$2:$N$3849))</f>
        <v>6</v>
      </c>
    </row>
    <row r="3347" spans="1:4" x14ac:dyDescent="0.25">
      <c r="A3347" s="1" t="s">
        <v>6499</v>
      </c>
      <c r="B3347" s="1">
        <v>6.8</v>
      </c>
      <c r="D3347" cm="1">
        <f t="array" ref="D3347">AVERAGE(IF(IMDB_Movies_Cleaned!$A$2:$A$3849=A3347,IMDB_Movies_Cleaned!$N$2:$N$3849))</f>
        <v>6.8</v>
      </c>
    </row>
    <row r="3348" spans="1:4" x14ac:dyDescent="0.25">
      <c r="A3348" s="1" t="s">
        <v>6867</v>
      </c>
      <c r="B3348" s="1">
        <v>7</v>
      </c>
      <c r="D3348" cm="1">
        <f t="array" ref="D3348">AVERAGE(IF(IMDB_Movies_Cleaned!$A$2:$A$3849=A3348,IMDB_Movies_Cleaned!$N$2:$N$3849))</f>
        <v>7</v>
      </c>
    </row>
    <row r="3349" spans="1:4" x14ac:dyDescent="0.25">
      <c r="A3349" s="2" t="s">
        <v>6872</v>
      </c>
      <c r="B3349" s="2">
        <v>6.8</v>
      </c>
      <c r="D3349" cm="1">
        <f t="array" ref="D3349">AVERAGE(IF(IMDB_Movies_Cleaned!$A$2:$A$3849=A3349,IMDB_Movies_Cleaned!$N$2:$N$3849))</f>
        <v>6.8</v>
      </c>
    </row>
    <row r="3350" spans="1:4" x14ac:dyDescent="0.25">
      <c r="A3350" s="1" t="s">
        <v>6874</v>
      </c>
      <c r="B3350" s="1">
        <v>7.1</v>
      </c>
      <c r="D3350" cm="1">
        <f t="array" ref="D3350">AVERAGE(IF(IMDB_Movies_Cleaned!$A$2:$A$3849=A3350,IMDB_Movies_Cleaned!$N$2:$N$3849))</f>
        <v>7.1</v>
      </c>
    </row>
    <row r="3351" spans="1:4" x14ac:dyDescent="0.25">
      <c r="A3351" s="2" t="s">
        <v>6878</v>
      </c>
      <c r="B3351" s="2">
        <v>6.9</v>
      </c>
      <c r="D3351" cm="1">
        <f t="array" ref="D3351">AVERAGE(IF(IMDB_Movies_Cleaned!$A$2:$A$3849=A3351,IMDB_Movies_Cleaned!$N$2:$N$3849))</f>
        <v>6.9</v>
      </c>
    </row>
    <row r="3352" spans="1:4" x14ac:dyDescent="0.25">
      <c r="A3352" s="1" t="s">
        <v>4878</v>
      </c>
      <c r="B3352" s="1">
        <v>6.9</v>
      </c>
      <c r="D3352" cm="1">
        <f t="array" ref="D3352">AVERAGE(IF(IMDB_Movies_Cleaned!$A$2:$A$3849=A3352,IMDB_Movies_Cleaned!$N$2:$N$3849))</f>
        <v>6.5333333333333341</v>
      </c>
    </row>
    <row r="3353" spans="1:4" x14ac:dyDescent="0.25">
      <c r="A3353" s="2" t="s">
        <v>2406</v>
      </c>
      <c r="B3353" s="2">
        <v>6.9</v>
      </c>
      <c r="D3353" cm="1">
        <f t="array" ref="D3353">AVERAGE(IF(IMDB_Movies_Cleaned!$A$2:$A$3849=A3353,IMDB_Movies_Cleaned!$N$2:$N$3849))</f>
        <v>6.3999999999999995</v>
      </c>
    </row>
    <row r="3354" spans="1:4" x14ac:dyDescent="0.25">
      <c r="A3354" s="1" t="s">
        <v>5307</v>
      </c>
      <c r="B3354" s="1">
        <v>7.2</v>
      </c>
      <c r="D3354" cm="1">
        <f t="array" ref="D3354">AVERAGE(IF(IMDB_Movies_Cleaned!$A$2:$A$3849=A3354,IMDB_Movies_Cleaned!$N$2:$N$3849))</f>
        <v>6.55</v>
      </c>
    </row>
    <row r="3355" spans="1:4" x14ac:dyDescent="0.25">
      <c r="A3355" s="2" t="s">
        <v>6883</v>
      </c>
      <c r="B3355" s="2">
        <v>7.8</v>
      </c>
      <c r="D3355" cm="1">
        <f t="array" ref="D3355">AVERAGE(IF(IMDB_Movies_Cleaned!$A$2:$A$3849=A3355,IMDB_Movies_Cleaned!$N$2:$N$3849))</f>
        <v>7.8</v>
      </c>
    </row>
    <row r="3356" spans="1:4" x14ac:dyDescent="0.25">
      <c r="A3356" s="2" t="s">
        <v>1522</v>
      </c>
      <c r="B3356" s="2">
        <v>7.3</v>
      </c>
      <c r="D3356" cm="1">
        <f t="array" ref="D3356">AVERAGE(IF(IMDB_Movies_Cleaned!$A$2:$A$3849=A3356,IMDB_Movies_Cleaned!$N$2:$N$3849))</f>
        <v>6.9374999999999991</v>
      </c>
    </row>
    <row r="3357" spans="1:4" x14ac:dyDescent="0.25">
      <c r="A3357" s="1" t="s">
        <v>1339</v>
      </c>
      <c r="B3357" s="1">
        <v>7.5</v>
      </c>
      <c r="D3357" cm="1">
        <f t="array" ref="D3357">AVERAGE(IF(IMDB_Movies_Cleaned!$A$2:$A$3849=A3357,IMDB_Movies_Cleaned!$N$2:$N$3849))</f>
        <v>7.0666666666666664</v>
      </c>
    </row>
    <row r="3358" spans="1:4" x14ac:dyDescent="0.25">
      <c r="A3358" s="1" t="s">
        <v>6888</v>
      </c>
      <c r="B3358" s="1">
        <v>6</v>
      </c>
      <c r="D3358" cm="1">
        <f t="array" ref="D3358">AVERAGE(IF(IMDB_Movies_Cleaned!$A$2:$A$3849=A3358,IMDB_Movies_Cleaned!$N$2:$N$3849))</f>
        <v>6</v>
      </c>
    </row>
    <row r="3359" spans="1:4" x14ac:dyDescent="0.25">
      <c r="A3359" s="1" t="s">
        <v>6890</v>
      </c>
      <c r="B3359" s="1">
        <v>6.8</v>
      </c>
      <c r="D3359" cm="1">
        <f t="array" ref="D3359">AVERAGE(IF(IMDB_Movies_Cleaned!$A$2:$A$3849=A3359,IMDB_Movies_Cleaned!$N$2:$N$3849))</f>
        <v>6.8</v>
      </c>
    </row>
    <row r="3360" spans="1:4" x14ac:dyDescent="0.25">
      <c r="A3360" s="2" t="s">
        <v>6892</v>
      </c>
      <c r="B3360" s="2">
        <v>3.9</v>
      </c>
      <c r="D3360" cm="1">
        <f t="array" ref="D3360">AVERAGE(IF(IMDB_Movies_Cleaned!$A$2:$A$3849=A3360,IMDB_Movies_Cleaned!$N$2:$N$3849))</f>
        <v>3.9</v>
      </c>
    </row>
    <row r="3361" spans="1:4" x14ac:dyDescent="0.25">
      <c r="A3361" s="1" t="s">
        <v>6859</v>
      </c>
      <c r="B3361" s="1">
        <v>6.1</v>
      </c>
      <c r="D3361" cm="1">
        <f t="array" ref="D3361">AVERAGE(IF(IMDB_Movies_Cleaned!$A$2:$A$3849=A3361,IMDB_Movies_Cleaned!$N$2:$N$3849))</f>
        <v>6.3666666666666671</v>
      </c>
    </row>
    <row r="3362" spans="1:4" x14ac:dyDescent="0.25">
      <c r="A3362" s="2" t="s">
        <v>604</v>
      </c>
      <c r="B3362" s="2">
        <v>7.5</v>
      </c>
      <c r="D3362" cm="1">
        <f t="array" ref="D3362">AVERAGE(IF(IMDB_Movies_Cleaned!$A$2:$A$3849=A3362,IMDB_Movies_Cleaned!$N$2:$N$3849))</f>
        <v>6.56</v>
      </c>
    </row>
    <row r="3363" spans="1:4" x14ac:dyDescent="0.25">
      <c r="A3363" s="1" t="s">
        <v>4416</v>
      </c>
      <c r="B3363" s="1">
        <v>8.1999999999999993</v>
      </c>
      <c r="D3363" cm="1">
        <f t="array" ref="D3363">AVERAGE(IF(IMDB_Movies_Cleaned!$A$2:$A$3849=A3363,IMDB_Movies_Cleaned!$N$2:$N$3849))</f>
        <v>8.1999999999999993</v>
      </c>
    </row>
    <row r="3364" spans="1:4" x14ac:dyDescent="0.25">
      <c r="A3364" s="2" t="s">
        <v>44</v>
      </c>
      <c r="B3364" s="2">
        <v>7.8</v>
      </c>
      <c r="D3364" cm="1">
        <f t="array" ref="D3364">AVERAGE(IF(IMDB_Movies_Cleaned!$A$2:$A$3849=A3364,IMDB_Movies_Cleaned!$N$2:$N$3849))</f>
        <v>6.8500000000000005</v>
      </c>
    </row>
    <row r="3365" spans="1:4" x14ac:dyDescent="0.25">
      <c r="A3365" s="1" t="s">
        <v>6901</v>
      </c>
      <c r="B3365" s="1">
        <v>5.2</v>
      </c>
      <c r="D3365" cm="1">
        <f t="array" ref="D3365">AVERAGE(IF(IMDB_Movies_Cleaned!$A$2:$A$3849=A3365,IMDB_Movies_Cleaned!$N$2:$N$3849))</f>
        <v>5.2</v>
      </c>
    </row>
    <row r="3366" spans="1:4" x14ac:dyDescent="0.25">
      <c r="A3366" s="1" t="s">
        <v>6904</v>
      </c>
      <c r="B3366" s="1">
        <v>6.8</v>
      </c>
      <c r="D3366" cm="1">
        <f t="array" ref="D3366">AVERAGE(IF(IMDB_Movies_Cleaned!$A$2:$A$3849=A3366,IMDB_Movies_Cleaned!$N$2:$N$3849))</f>
        <v>6.8</v>
      </c>
    </row>
    <row r="3367" spans="1:4" x14ac:dyDescent="0.25">
      <c r="A3367" s="2" t="s">
        <v>6907</v>
      </c>
      <c r="B3367" s="2">
        <v>7</v>
      </c>
      <c r="D3367" cm="1">
        <f t="array" ref="D3367">AVERAGE(IF(IMDB_Movies_Cleaned!$A$2:$A$3849=A3367,IMDB_Movies_Cleaned!$N$2:$N$3849))</f>
        <v>7</v>
      </c>
    </row>
    <row r="3368" spans="1:4" x14ac:dyDescent="0.25">
      <c r="A3368" s="1" t="s">
        <v>6911</v>
      </c>
      <c r="B3368" s="1">
        <v>6.5</v>
      </c>
      <c r="D3368" cm="1">
        <f t="array" ref="D3368">AVERAGE(IF(IMDB_Movies_Cleaned!$A$2:$A$3849=A3368,IMDB_Movies_Cleaned!$N$2:$N$3849))</f>
        <v>6.5</v>
      </c>
    </row>
    <row r="3369" spans="1:4" x14ac:dyDescent="0.25">
      <c r="A3369" s="2" t="s">
        <v>2238</v>
      </c>
      <c r="B3369" s="2">
        <v>5.7</v>
      </c>
      <c r="D3369" cm="1">
        <f t="array" ref="D3369">AVERAGE(IF(IMDB_Movies_Cleaned!$A$2:$A$3849=A3369,IMDB_Movies_Cleaned!$N$2:$N$3849))</f>
        <v>5.7</v>
      </c>
    </row>
    <row r="3370" spans="1:4" x14ac:dyDescent="0.25">
      <c r="A3370" s="1" t="s">
        <v>6913</v>
      </c>
      <c r="B3370" s="1">
        <v>6.4</v>
      </c>
      <c r="D3370" cm="1">
        <f t="array" ref="D3370">AVERAGE(IF(IMDB_Movies_Cleaned!$A$2:$A$3849=A3370,IMDB_Movies_Cleaned!$N$2:$N$3849))</f>
        <v>6.4</v>
      </c>
    </row>
    <row r="3371" spans="1:4" x14ac:dyDescent="0.25">
      <c r="A3371" s="2" t="s">
        <v>2419</v>
      </c>
      <c r="B3371" s="2">
        <v>5.3</v>
      </c>
      <c r="D3371" cm="1">
        <f t="array" ref="D3371">AVERAGE(IF(IMDB_Movies_Cleaned!$A$2:$A$3849=A3371,IMDB_Movies_Cleaned!$N$2:$N$3849))</f>
        <v>5</v>
      </c>
    </row>
    <row r="3372" spans="1:4" x14ac:dyDescent="0.25">
      <c r="A3372" s="1" t="s">
        <v>6916</v>
      </c>
      <c r="B3372" s="1">
        <v>4.7</v>
      </c>
      <c r="D3372" cm="1">
        <f t="array" ref="D3372">AVERAGE(IF(IMDB_Movies_Cleaned!$A$2:$A$3849=A3372,IMDB_Movies_Cleaned!$N$2:$N$3849))</f>
        <v>4.7</v>
      </c>
    </row>
    <row r="3373" spans="1:4" x14ac:dyDescent="0.25">
      <c r="A3373" s="1" t="s">
        <v>6920</v>
      </c>
      <c r="B3373" s="1">
        <v>7</v>
      </c>
      <c r="D3373" cm="1">
        <f t="array" ref="D3373">AVERAGE(IF(IMDB_Movies_Cleaned!$A$2:$A$3849=A3373,IMDB_Movies_Cleaned!$N$2:$N$3849))</f>
        <v>7.65</v>
      </c>
    </row>
    <row r="3374" spans="1:4" x14ac:dyDescent="0.25">
      <c r="A3374" s="1" t="s">
        <v>6923</v>
      </c>
      <c r="B3374" s="1">
        <v>7.6</v>
      </c>
      <c r="D3374" cm="1">
        <f t="array" ref="D3374">AVERAGE(IF(IMDB_Movies_Cleaned!$A$2:$A$3849=A3374,IMDB_Movies_Cleaned!$N$2:$N$3849))</f>
        <v>7.6</v>
      </c>
    </row>
    <row r="3375" spans="1:4" x14ac:dyDescent="0.25">
      <c r="A3375" s="2" t="s">
        <v>4718</v>
      </c>
      <c r="B3375" s="2">
        <v>7.1</v>
      </c>
      <c r="D3375" cm="1">
        <f t="array" ref="D3375">AVERAGE(IF(IMDB_Movies_Cleaned!$A$2:$A$3849=A3375,IMDB_Movies_Cleaned!$N$2:$N$3849))</f>
        <v>7</v>
      </c>
    </row>
    <row r="3376" spans="1:4" x14ac:dyDescent="0.25">
      <c r="A3376" s="2" t="s">
        <v>6926</v>
      </c>
      <c r="B3376" s="2">
        <v>6.5</v>
      </c>
      <c r="D3376" cm="1">
        <f t="array" ref="D3376">AVERAGE(IF(IMDB_Movies_Cleaned!$A$2:$A$3849=A3376,IMDB_Movies_Cleaned!$N$2:$N$3849))</f>
        <v>6.5</v>
      </c>
    </row>
    <row r="3377" spans="1:4" x14ac:dyDescent="0.25">
      <c r="A3377" s="1" t="s">
        <v>6928</v>
      </c>
      <c r="B3377" s="1">
        <v>8.5</v>
      </c>
      <c r="D3377" cm="1">
        <f t="array" ref="D3377">AVERAGE(IF(IMDB_Movies_Cleaned!$A$2:$A$3849=A3377,IMDB_Movies_Cleaned!$N$2:$N$3849))</f>
        <v>8.5</v>
      </c>
    </row>
    <row r="3378" spans="1:4" x14ac:dyDescent="0.25">
      <c r="A3378" s="2" t="s">
        <v>4004</v>
      </c>
      <c r="B3378" s="2">
        <v>8.6999999999999993</v>
      </c>
      <c r="D3378" cm="1">
        <f t="array" ref="D3378">AVERAGE(IF(IMDB_Movies_Cleaned!$A$2:$A$3849=A3378,IMDB_Movies_Cleaned!$N$2:$N$3849))</f>
        <v>7.5999999999999988</v>
      </c>
    </row>
    <row r="3379" spans="1:4" x14ac:dyDescent="0.25">
      <c r="A3379" s="1" t="s">
        <v>6931</v>
      </c>
      <c r="B3379" s="1">
        <v>7.1</v>
      </c>
      <c r="D3379" cm="1">
        <f t="array" ref="D3379">AVERAGE(IF(IMDB_Movies_Cleaned!$A$2:$A$3849=A3379,IMDB_Movies_Cleaned!$N$2:$N$3849))</f>
        <v>7.1</v>
      </c>
    </row>
    <row r="3380" spans="1:4" x14ac:dyDescent="0.25">
      <c r="A3380" s="2" t="s">
        <v>6232</v>
      </c>
      <c r="B3380" s="2">
        <v>8.3000000000000007</v>
      </c>
      <c r="D3380" cm="1">
        <f t="array" ref="D3380">AVERAGE(IF(IMDB_Movies_Cleaned!$A$2:$A$3849=A3380,IMDB_Movies_Cleaned!$N$2:$N$3849))</f>
        <v>7.666666666666667</v>
      </c>
    </row>
    <row r="3381" spans="1:4" x14ac:dyDescent="0.25">
      <c r="A3381" s="2" t="s">
        <v>4707</v>
      </c>
      <c r="B3381" s="2">
        <v>7.4</v>
      </c>
      <c r="D3381" cm="1">
        <f t="array" ref="D3381">AVERAGE(IF(IMDB_Movies_Cleaned!$A$2:$A$3849=A3381,IMDB_Movies_Cleaned!$N$2:$N$3849))</f>
        <v>7.4</v>
      </c>
    </row>
    <row r="3382" spans="1:4" x14ac:dyDescent="0.25">
      <c r="A3382" s="1" t="s">
        <v>6937</v>
      </c>
      <c r="B3382" s="1">
        <v>6.4</v>
      </c>
      <c r="D3382" cm="1">
        <f t="array" ref="D3382">AVERAGE(IF(IMDB_Movies_Cleaned!$A$2:$A$3849=A3382,IMDB_Movies_Cleaned!$N$2:$N$3849))</f>
        <v>6.4</v>
      </c>
    </row>
    <row r="3383" spans="1:4" x14ac:dyDescent="0.25">
      <c r="A3383" s="2" t="s">
        <v>6939</v>
      </c>
      <c r="B3383" s="2">
        <v>7.5</v>
      </c>
      <c r="D3383" cm="1">
        <f t="array" ref="D3383">AVERAGE(IF(IMDB_Movies_Cleaned!$A$2:$A$3849=A3383,IMDB_Movies_Cleaned!$N$2:$N$3849))</f>
        <v>7.5</v>
      </c>
    </row>
    <row r="3384" spans="1:4" x14ac:dyDescent="0.25">
      <c r="A3384" s="1" t="s">
        <v>6818</v>
      </c>
      <c r="B3384" s="1">
        <v>7.2</v>
      </c>
      <c r="D3384" cm="1">
        <f t="array" ref="D3384">AVERAGE(IF(IMDB_Movies_Cleaned!$A$2:$A$3849=A3384,IMDB_Movies_Cleaned!$N$2:$N$3849))</f>
        <v>6.9</v>
      </c>
    </row>
    <row r="3385" spans="1:4" x14ac:dyDescent="0.25">
      <c r="A3385" s="1" t="s">
        <v>2458</v>
      </c>
      <c r="B3385" s="1">
        <v>7.6</v>
      </c>
      <c r="D3385" cm="1">
        <f t="array" ref="D3385">AVERAGE(IF(IMDB_Movies_Cleaned!$A$2:$A$3849=A3385,IMDB_Movies_Cleaned!$N$2:$N$3849))</f>
        <v>7</v>
      </c>
    </row>
    <row r="3386" spans="1:4" x14ac:dyDescent="0.25">
      <c r="A3386" s="2" t="s">
        <v>6284</v>
      </c>
      <c r="B3386" s="2">
        <v>7.8</v>
      </c>
      <c r="D3386" cm="1">
        <f t="array" ref="D3386">AVERAGE(IF(IMDB_Movies_Cleaned!$A$2:$A$3849=A3386,IMDB_Movies_Cleaned!$N$2:$N$3849))</f>
        <v>7.0250000000000004</v>
      </c>
    </row>
    <row r="3387" spans="1:4" x14ac:dyDescent="0.25">
      <c r="A3387" s="1" t="s">
        <v>2478</v>
      </c>
      <c r="B3387" s="1">
        <v>8.1999999999999993</v>
      </c>
      <c r="D3387" cm="1">
        <f t="array" ref="D3387">AVERAGE(IF(IMDB_Movies_Cleaned!$A$2:$A$3849=A3387,IMDB_Movies_Cleaned!$N$2:$N$3849))</f>
        <v>7.4375</v>
      </c>
    </row>
    <row r="3388" spans="1:4" x14ac:dyDescent="0.25">
      <c r="A3388" s="2" t="s">
        <v>2385</v>
      </c>
      <c r="B3388" s="2">
        <v>6.6</v>
      </c>
      <c r="D3388" cm="1">
        <f t="array" ref="D3388">AVERAGE(IF(IMDB_Movies_Cleaned!$A$2:$A$3849=A3388,IMDB_Movies_Cleaned!$N$2:$N$3849))</f>
        <v>6.7333333333333334</v>
      </c>
    </row>
    <row r="3389" spans="1:4" x14ac:dyDescent="0.25">
      <c r="A3389" s="1" t="s">
        <v>6949</v>
      </c>
      <c r="B3389" s="1">
        <v>5.7</v>
      </c>
      <c r="D3389" cm="1">
        <f t="array" ref="D3389">AVERAGE(IF(IMDB_Movies_Cleaned!$A$2:$A$3849=A3389,IMDB_Movies_Cleaned!$N$2:$N$3849))</f>
        <v>5.7</v>
      </c>
    </row>
    <row r="3390" spans="1:4" x14ac:dyDescent="0.25">
      <c r="A3390" s="2" t="s">
        <v>3192</v>
      </c>
      <c r="B3390" s="2">
        <v>7.4</v>
      </c>
      <c r="D3390" cm="1">
        <f t="array" ref="D3390">AVERAGE(IF(IMDB_Movies_Cleaned!$A$2:$A$3849=A3390,IMDB_Movies_Cleaned!$N$2:$N$3849))</f>
        <v>6.6</v>
      </c>
    </row>
    <row r="3391" spans="1:4" x14ac:dyDescent="0.25">
      <c r="A3391" s="1" t="s">
        <v>1843</v>
      </c>
      <c r="B3391" s="1">
        <v>8</v>
      </c>
      <c r="D3391" cm="1">
        <f t="array" ref="D3391">AVERAGE(IF(IMDB_Movies_Cleaned!$A$2:$A$3849=A3391,IMDB_Movies_Cleaned!$N$2:$N$3849))</f>
        <v>7.75</v>
      </c>
    </row>
    <row r="3392" spans="1:4" x14ac:dyDescent="0.25">
      <c r="A3392" s="1" t="s">
        <v>6955</v>
      </c>
      <c r="B3392" s="1">
        <v>5.4</v>
      </c>
      <c r="D3392" cm="1">
        <f t="array" ref="D3392">AVERAGE(IF(IMDB_Movies_Cleaned!$A$2:$A$3849=A3392,IMDB_Movies_Cleaned!$N$2:$N$3849))</f>
        <v>5.4</v>
      </c>
    </row>
    <row r="3393" spans="1:4" x14ac:dyDescent="0.25">
      <c r="A3393" s="2" t="s">
        <v>5103</v>
      </c>
      <c r="B3393" s="2">
        <v>7.4</v>
      </c>
      <c r="D3393" cm="1">
        <f t="array" ref="D3393">AVERAGE(IF(IMDB_Movies_Cleaned!$A$2:$A$3849=A3393,IMDB_Movies_Cleaned!$N$2:$N$3849))</f>
        <v>7.1</v>
      </c>
    </row>
    <row r="3394" spans="1:4" x14ac:dyDescent="0.25">
      <c r="A3394" s="1" t="s">
        <v>5833</v>
      </c>
      <c r="B3394" s="1">
        <v>5.7</v>
      </c>
      <c r="D3394" cm="1">
        <f t="array" ref="D3394">AVERAGE(IF(IMDB_Movies_Cleaned!$A$2:$A$3849=A3394,IMDB_Movies_Cleaned!$N$2:$N$3849))</f>
        <v>6.1000000000000005</v>
      </c>
    </row>
    <row r="3395" spans="1:4" x14ac:dyDescent="0.25">
      <c r="A3395" s="2" t="s">
        <v>1354</v>
      </c>
      <c r="B3395" s="2">
        <v>6.8</v>
      </c>
      <c r="D3395" cm="1">
        <f t="array" ref="D3395">AVERAGE(IF(IMDB_Movies_Cleaned!$A$2:$A$3849=A3395,IMDB_Movies_Cleaned!$N$2:$N$3849))</f>
        <v>6.14</v>
      </c>
    </row>
    <row r="3396" spans="1:4" x14ac:dyDescent="0.25">
      <c r="A3396" s="1" t="s">
        <v>5294</v>
      </c>
      <c r="B3396" s="1">
        <v>5.4</v>
      </c>
      <c r="D3396" cm="1">
        <f t="array" ref="D3396">AVERAGE(IF(IMDB_Movies_Cleaned!$A$2:$A$3849=A3396,IMDB_Movies_Cleaned!$N$2:$N$3849))</f>
        <v>5.45</v>
      </c>
    </row>
    <row r="3397" spans="1:4" x14ac:dyDescent="0.25">
      <c r="A3397" s="2" t="s">
        <v>3207</v>
      </c>
      <c r="B3397" s="2">
        <v>5.0999999999999996</v>
      </c>
      <c r="D3397" cm="1">
        <f t="array" ref="D3397">AVERAGE(IF(IMDB_Movies_Cleaned!$A$2:$A$3849=A3397,IMDB_Movies_Cleaned!$N$2:$N$3849))</f>
        <v>6.1333333333333329</v>
      </c>
    </row>
    <row r="3398" spans="1:4" x14ac:dyDescent="0.25">
      <c r="A3398" s="2" t="s">
        <v>6964</v>
      </c>
      <c r="B3398" s="2">
        <v>5.9</v>
      </c>
      <c r="D3398" cm="1">
        <f t="array" ref="D3398">AVERAGE(IF(IMDB_Movies_Cleaned!$A$2:$A$3849=A3398,IMDB_Movies_Cleaned!$N$2:$N$3849))</f>
        <v>5.9</v>
      </c>
    </row>
    <row r="3399" spans="1:4" x14ac:dyDescent="0.25">
      <c r="A3399" s="1" t="s">
        <v>3906</v>
      </c>
      <c r="B3399" s="1">
        <v>8.1999999999999993</v>
      </c>
      <c r="D3399" cm="1">
        <f t="array" ref="D3399">AVERAGE(IF(IMDB_Movies_Cleaned!$A$2:$A$3849=A3399,IMDB_Movies_Cleaned!$N$2:$N$3849))</f>
        <v>8</v>
      </c>
    </row>
    <row r="3400" spans="1:4" x14ac:dyDescent="0.25">
      <c r="A3400" s="2" t="s">
        <v>2530</v>
      </c>
      <c r="B3400" s="2">
        <v>5.3</v>
      </c>
      <c r="D3400" cm="1">
        <f t="array" ref="D3400">AVERAGE(IF(IMDB_Movies_Cleaned!$A$2:$A$3849=A3400,IMDB_Movies_Cleaned!$N$2:$N$3849))</f>
        <v>5.6</v>
      </c>
    </row>
    <row r="3401" spans="1:4" x14ac:dyDescent="0.25">
      <c r="A3401" s="1" t="s">
        <v>6968</v>
      </c>
      <c r="B3401" s="1">
        <v>4.3</v>
      </c>
      <c r="D3401" cm="1">
        <f t="array" ref="D3401">AVERAGE(IF(IMDB_Movies_Cleaned!$A$2:$A$3849=A3401,IMDB_Movies_Cleaned!$N$2:$N$3849))</f>
        <v>4.3</v>
      </c>
    </row>
    <row r="3402" spans="1:4" x14ac:dyDescent="0.25">
      <c r="A3402" s="1" t="s">
        <v>822</v>
      </c>
      <c r="B3402" s="1">
        <v>7.2</v>
      </c>
      <c r="D3402" cm="1">
        <f t="array" ref="D3402">AVERAGE(IF(IMDB_Movies_Cleaned!$A$2:$A$3849=A3402,IMDB_Movies_Cleaned!$N$2:$N$3849))</f>
        <v>6.9249999999999998</v>
      </c>
    </row>
    <row r="3403" spans="1:4" x14ac:dyDescent="0.25">
      <c r="A3403" s="2" t="s">
        <v>6972</v>
      </c>
      <c r="B3403" s="2">
        <v>5.9</v>
      </c>
      <c r="D3403" cm="1">
        <f t="array" ref="D3403">AVERAGE(IF(IMDB_Movies_Cleaned!$A$2:$A$3849=A3403,IMDB_Movies_Cleaned!$N$2:$N$3849))</f>
        <v>5.9</v>
      </c>
    </row>
    <row r="3404" spans="1:4" x14ac:dyDescent="0.25">
      <c r="A3404" s="2" t="s">
        <v>6974</v>
      </c>
      <c r="B3404" s="2">
        <v>3</v>
      </c>
      <c r="D3404" cm="1">
        <f t="array" ref="D3404">AVERAGE(IF(IMDB_Movies_Cleaned!$A$2:$A$3849=A3404,IMDB_Movies_Cleaned!$N$2:$N$3849))</f>
        <v>3</v>
      </c>
    </row>
    <row r="3405" spans="1:4" x14ac:dyDescent="0.25">
      <c r="A3405" s="1" t="s">
        <v>3937</v>
      </c>
      <c r="B3405" s="1">
        <v>7.9</v>
      </c>
      <c r="D3405" cm="1">
        <f t="array" ref="D3405">AVERAGE(IF(IMDB_Movies_Cleaned!$A$2:$A$3849=A3405,IMDB_Movies_Cleaned!$N$2:$N$3849))</f>
        <v>7.3272727272727272</v>
      </c>
    </row>
    <row r="3406" spans="1:4" x14ac:dyDescent="0.25">
      <c r="A3406" s="2" t="s">
        <v>6978</v>
      </c>
      <c r="B3406" s="2">
        <v>3.2</v>
      </c>
      <c r="D3406" cm="1">
        <f t="array" ref="D3406">AVERAGE(IF(IMDB_Movies_Cleaned!$A$2:$A$3849=A3406,IMDB_Movies_Cleaned!$N$2:$N$3849))</f>
        <v>3.2</v>
      </c>
    </row>
    <row r="3407" spans="1:4" x14ac:dyDescent="0.25">
      <c r="A3407" s="1" t="s">
        <v>6648</v>
      </c>
      <c r="B3407" s="1">
        <v>6.5</v>
      </c>
      <c r="D3407" cm="1">
        <f t="array" ref="D3407">AVERAGE(IF(IMDB_Movies_Cleaned!$A$2:$A$3849=A3407,IMDB_Movies_Cleaned!$N$2:$N$3849))</f>
        <v>6.5</v>
      </c>
    </row>
    <row r="3408" spans="1:4" x14ac:dyDescent="0.25">
      <c r="A3408" s="1" t="s">
        <v>6983</v>
      </c>
      <c r="B3408" s="1">
        <v>7</v>
      </c>
      <c r="D3408" cm="1">
        <f t="array" ref="D3408">AVERAGE(IF(IMDB_Movies_Cleaned!$A$2:$A$3849=A3408,IMDB_Movies_Cleaned!$N$2:$N$3849))</f>
        <v>7</v>
      </c>
    </row>
    <row r="3409" spans="1:4" x14ac:dyDescent="0.25">
      <c r="A3409" s="2" t="s">
        <v>6985</v>
      </c>
      <c r="B3409" s="2">
        <v>6.9</v>
      </c>
      <c r="D3409" cm="1">
        <f t="array" ref="D3409">AVERAGE(IF(IMDB_Movies_Cleaned!$A$2:$A$3849=A3409,IMDB_Movies_Cleaned!$N$2:$N$3849))</f>
        <v>6.9</v>
      </c>
    </row>
    <row r="3410" spans="1:4" x14ac:dyDescent="0.25">
      <c r="A3410" s="1" t="s">
        <v>6987</v>
      </c>
      <c r="B3410" s="1">
        <v>4.4000000000000004</v>
      </c>
      <c r="D3410" cm="1">
        <f t="array" ref="D3410">AVERAGE(IF(IMDB_Movies_Cleaned!$A$2:$A$3849=A3410,IMDB_Movies_Cleaned!$N$2:$N$3849))</f>
        <v>4.4000000000000004</v>
      </c>
    </row>
    <row r="3411" spans="1:4" x14ac:dyDescent="0.25">
      <c r="A3411" s="2" t="s">
        <v>4330</v>
      </c>
      <c r="B3411" s="2">
        <v>6</v>
      </c>
      <c r="D3411" cm="1">
        <f t="array" ref="D3411">AVERAGE(IF(IMDB_Movies_Cleaned!$A$2:$A$3849=A3411,IMDB_Movies_Cleaned!$N$2:$N$3849))</f>
        <v>6.4499999999999993</v>
      </c>
    </row>
    <row r="3412" spans="1:4" x14ac:dyDescent="0.25">
      <c r="A3412" s="1" t="s">
        <v>6992</v>
      </c>
      <c r="B3412" s="1">
        <v>5.3</v>
      </c>
      <c r="D3412" cm="1">
        <f t="array" ref="D3412">AVERAGE(IF(IMDB_Movies_Cleaned!$A$2:$A$3849=A3412,IMDB_Movies_Cleaned!$N$2:$N$3849))</f>
        <v>5.3</v>
      </c>
    </row>
    <row r="3413" spans="1:4" x14ac:dyDescent="0.25">
      <c r="A3413" s="2" t="s">
        <v>6994</v>
      </c>
      <c r="B3413" s="2">
        <v>5.3</v>
      </c>
      <c r="D3413" cm="1">
        <f t="array" ref="D3413">AVERAGE(IF(IMDB_Movies_Cleaned!$A$2:$A$3849=A3413,IMDB_Movies_Cleaned!$N$2:$N$3849))</f>
        <v>5.3</v>
      </c>
    </row>
    <row r="3414" spans="1:4" x14ac:dyDescent="0.25">
      <c r="A3414" s="2" t="s">
        <v>6996</v>
      </c>
      <c r="B3414" s="2">
        <v>7.1</v>
      </c>
      <c r="D3414" cm="1">
        <f t="array" ref="D3414">AVERAGE(IF(IMDB_Movies_Cleaned!$A$2:$A$3849=A3414,IMDB_Movies_Cleaned!$N$2:$N$3849))</f>
        <v>7.1</v>
      </c>
    </row>
    <row r="3415" spans="1:4" x14ac:dyDescent="0.25">
      <c r="A3415" s="1" t="s">
        <v>6998</v>
      </c>
      <c r="B3415" s="1">
        <v>5.4</v>
      </c>
      <c r="D3415" cm="1">
        <f t="array" ref="D3415">AVERAGE(IF(IMDB_Movies_Cleaned!$A$2:$A$3849=A3415,IMDB_Movies_Cleaned!$N$2:$N$3849))</f>
        <v>5.4</v>
      </c>
    </row>
    <row r="3416" spans="1:4" x14ac:dyDescent="0.25">
      <c r="A3416" s="2" t="s">
        <v>5415</v>
      </c>
      <c r="B3416" s="2">
        <v>6.9</v>
      </c>
      <c r="D3416" cm="1">
        <f t="array" ref="D3416">AVERAGE(IF(IMDB_Movies_Cleaned!$A$2:$A$3849=A3416,IMDB_Movies_Cleaned!$N$2:$N$3849))</f>
        <v>6.9</v>
      </c>
    </row>
    <row r="3417" spans="1:4" x14ac:dyDescent="0.25">
      <c r="A3417" s="2" t="s">
        <v>460</v>
      </c>
      <c r="B3417" s="2">
        <v>7.3</v>
      </c>
      <c r="D3417" cm="1">
        <f t="array" ref="D3417">AVERAGE(IF(IMDB_Movies_Cleaned!$A$2:$A$3849=A3417,IMDB_Movies_Cleaned!$N$2:$N$3849))</f>
        <v>6.875</v>
      </c>
    </row>
    <row r="3418" spans="1:4" x14ac:dyDescent="0.25">
      <c r="A3418" s="1" t="s">
        <v>6754</v>
      </c>
      <c r="B3418" s="1">
        <v>7.8</v>
      </c>
      <c r="D3418" cm="1">
        <f t="array" ref="D3418">AVERAGE(IF(IMDB_Movies_Cleaned!$A$2:$A$3849=A3418,IMDB_Movies_Cleaned!$N$2:$N$3849))</f>
        <v>7.65</v>
      </c>
    </row>
    <row r="3419" spans="1:4" x14ac:dyDescent="0.25">
      <c r="A3419" s="2" t="s">
        <v>4268</v>
      </c>
      <c r="B3419" s="2">
        <v>6.6</v>
      </c>
      <c r="D3419" cm="1">
        <f t="array" ref="D3419">AVERAGE(IF(IMDB_Movies_Cleaned!$A$2:$A$3849=A3419,IMDB_Movies_Cleaned!$N$2:$N$3849))</f>
        <v>5.9499999999999993</v>
      </c>
    </row>
    <row r="3420" spans="1:4" x14ac:dyDescent="0.25">
      <c r="A3420" s="1" t="s">
        <v>3203</v>
      </c>
      <c r="B3420" s="1">
        <v>5.4</v>
      </c>
      <c r="D3420" cm="1">
        <f t="array" ref="D3420">AVERAGE(IF(IMDB_Movies_Cleaned!$A$2:$A$3849=A3420,IMDB_Movies_Cleaned!$N$2:$N$3849))</f>
        <v>6.7799999999999994</v>
      </c>
    </row>
    <row r="3421" spans="1:4" x14ac:dyDescent="0.25">
      <c r="A3421" s="2" t="s">
        <v>5703</v>
      </c>
      <c r="B3421" s="2">
        <v>8.4</v>
      </c>
      <c r="D3421" cm="1">
        <f t="array" ref="D3421">AVERAGE(IF(IMDB_Movies_Cleaned!$A$2:$A$3849=A3421,IMDB_Movies_Cleaned!$N$2:$N$3849))</f>
        <v>7.6333333333333329</v>
      </c>
    </row>
    <row r="3422" spans="1:4" x14ac:dyDescent="0.25">
      <c r="A3422" s="1" t="s">
        <v>7009</v>
      </c>
      <c r="B3422" s="1">
        <v>6.3</v>
      </c>
      <c r="D3422" cm="1">
        <f t="array" ref="D3422">AVERAGE(IF(IMDB_Movies_Cleaned!$A$2:$A$3849=A3422,IMDB_Movies_Cleaned!$N$2:$N$3849))</f>
        <v>6.3</v>
      </c>
    </row>
    <row r="3423" spans="1:4" x14ac:dyDescent="0.25">
      <c r="A3423" s="2" t="s">
        <v>7012</v>
      </c>
      <c r="B3423" s="2">
        <v>6.1</v>
      </c>
      <c r="D3423" cm="1">
        <f t="array" ref="D3423">AVERAGE(IF(IMDB_Movies_Cleaned!$A$2:$A$3849=A3423,IMDB_Movies_Cleaned!$N$2:$N$3849))</f>
        <v>6.1</v>
      </c>
    </row>
    <row r="3424" spans="1:4" x14ac:dyDescent="0.25">
      <c r="A3424" s="1" t="s">
        <v>7014</v>
      </c>
      <c r="B3424" s="1">
        <v>5</v>
      </c>
      <c r="D3424" cm="1">
        <f t="array" ref="D3424">AVERAGE(IF(IMDB_Movies_Cleaned!$A$2:$A$3849=A3424,IMDB_Movies_Cleaned!$N$2:$N$3849))</f>
        <v>5</v>
      </c>
    </row>
    <row r="3425" spans="1:4" x14ac:dyDescent="0.25">
      <c r="A3425" s="1" t="s">
        <v>7018</v>
      </c>
      <c r="B3425" s="1">
        <v>5.3</v>
      </c>
      <c r="D3425" cm="1">
        <f t="array" ref="D3425">AVERAGE(IF(IMDB_Movies_Cleaned!$A$2:$A$3849=A3425,IMDB_Movies_Cleaned!$N$2:$N$3849))</f>
        <v>5.3</v>
      </c>
    </row>
    <row r="3426" spans="1:4" x14ac:dyDescent="0.25">
      <c r="A3426" s="2" t="s">
        <v>795</v>
      </c>
      <c r="B3426" s="2">
        <v>5.3</v>
      </c>
      <c r="D3426" cm="1">
        <f t="array" ref="D3426">AVERAGE(IF(IMDB_Movies_Cleaned!$A$2:$A$3849=A3426,IMDB_Movies_Cleaned!$N$2:$N$3849))</f>
        <v>5.3</v>
      </c>
    </row>
    <row r="3427" spans="1:4" x14ac:dyDescent="0.25">
      <c r="A3427" s="1" t="s">
        <v>1058</v>
      </c>
      <c r="B3427" s="1">
        <v>6</v>
      </c>
      <c r="D3427" cm="1">
        <f t="array" ref="D3427">AVERAGE(IF(IMDB_Movies_Cleaned!$A$2:$A$3849=A3427,IMDB_Movies_Cleaned!$N$2:$N$3849))</f>
        <v>6.5333333333333341</v>
      </c>
    </row>
    <row r="3428" spans="1:4" x14ac:dyDescent="0.25">
      <c r="A3428" s="1" t="s">
        <v>5721</v>
      </c>
      <c r="B3428" s="1">
        <v>7.4</v>
      </c>
      <c r="D3428" cm="1">
        <f t="array" ref="D3428">AVERAGE(IF(IMDB_Movies_Cleaned!$A$2:$A$3849=A3428,IMDB_Movies_Cleaned!$N$2:$N$3849))</f>
        <v>7.45</v>
      </c>
    </row>
    <row r="3429" spans="1:4" x14ac:dyDescent="0.25">
      <c r="A3429" s="2" t="s">
        <v>7022</v>
      </c>
      <c r="B3429" s="2">
        <v>5.9</v>
      </c>
      <c r="D3429" cm="1">
        <f t="array" ref="D3429">AVERAGE(IF(IMDB_Movies_Cleaned!$A$2:$A$3849=A3429,IMDB_Movies_Cleaned!$N$2:$N$3849))</f>
        <v>5.9</v>
      </c>
    </row>
    <row r="3430" spans="1:4" x14ac:dyDescent="0.25">
      <c r="A3430" s="1" t="s">
        <v>7025</v>
      </c>
      <c r="B3430" s="1">
        <v>4.0999999999999996</v>
      </c>
      <c r="D3430" cm="1">
        <f t="array" ref="D3430">AVERAGE(IF(IMDB_Movies_Cleaned!$A$2:$A$3849=A3430,IMDB_Movies_Cleaned!$N$2:$N$3849))</f>
        <v>4.0999999999999996</v>
      </c>
    </row>
    <row r="3431" spans="1:4" x14ac:dyDescent="0.25">
      <c r="A3431" s="2" t="s">
        <v>926</v>
      </c>
      <c r="B3431" s="2">
        <v>6.7</v>
      </c>
      <c r="D3431" cm="1">
        <f t="array" ref="D3431">AVERAGE(IF(IMDB_Movies_Cleaned!$A$2:$A$3849=A3431,IMDB_Movies_Cleaned!$N$2:$N$3849))</f>
        <v>6.7</v>
      </c>
    </row>
    <row r="3432" spans="1:4" x14ac:dyDescent="0.25">
      <c r="A3432" s="1" t="s">
        <v>4945</v>
      </c>
      <c r="B3432" s="1">
        <v>5.8</v>
      </c>
      <c r="D3432" cm="1">
        <f t="array" ref="D3432">AVERAGE(IF(IMDB_Movies_Cleaned!$A$2:$A$3849=A3432,IMDB_Movies_Cleaned!$N$2:$N$3849))</f>
        <v>6.05</v>
      </c>
    </row>
    <row r="3433" spans="1:4" x14ac:dyDescent="0.25">
      <c r="A3433" s="1" t="s">
        <v>154</v>
      </c>
      <c r="B3433" s="1">
        <v>6.5</v>
      </c>
      <c r="D3433" cm="1">
        <f t="array" ref="D3433">AVERAGE(IF(IMDB_Movies_Cleaned!$A$2:$A$3849=A3433,IMDB_Movies_Cleaned!$N$2:$N$3849))</f>
        <v>6.9312500000000004</v>
      </c>
    </row>
    <row r="3434" spans="1:4" x14ac:dyDescent="0.25">
      <c r="A3434" s="1" t="s">
        <v>7030</v>
      </c>
      <c r="B3434" s="1">
        <v>5.9</v>
      </c>
      <c r="D3434" cm="1">
        <f t="array" ref="D3434">AVERAGE(IF(IMDB_Movies_Cleaned!$A$2:$A$3849=A3434,IMDB_Movies_Cleaned!$N$2:$N$3849))</f>
        <v>5.9</v>
      </c>
    </row>
    <row r="3435" spans="1:4" x14ac:dyDescent="0.25">
      <c r="A3435" s="2" t="s">
        <v>480</v>
      </c>
      <c r="B3435" s="2">
        <v>7</v>
      </c>
      <c r="D3435" cm="1">
        <f t="array" ref="D3435">AVERAGE(IF(IMDB_Movies_Cleaned!$A$2:$A$3849=A3435,IMDB_Movies_Cleaned!$N$2:$N$3849))</f>
        <v>7.1571428571428575</v>
      </c>
    </row>
    <row r="3436" spans="1:4" x14ac:dyDescent="0.25">
      <c r="A3436" s="1" t="s">
        <v>2099</v>
      </c>
      <c r="B3436" s="1">
        <v>8</v>
      </c>
      <c r="D3436" cm="1">
        <f t="array" ref="D3436">AVERAGE(IF(IMDB_Movies_Cleaned!$A$2:$A$3849=A3436,IMDB_Movies_Cleaned!$N$2:$N$3849))</f>
        <v>6.5666666666666664</v>
      </c>
    </row>
    <row r="3437" spans="1:4" x14ac:dyDescent="0.25">
      <c r="A3437" s="2" t="s">
        <v>7035</v>
      </c>
      <c r="B3437" s="2">
        <v>6.5</v>
      </c>
      <c r="D3437" cm="1">
        <f t="array" ref="D3437">AVERAGE(IF(IMDB_Movies_Cleaned!$A$2:$A$3849=A3437,IMDB_Movies_Cleaned!$N$2:$N$3849))</f>
        <v>6.5</v>
      </c>
    </row>
    <row r="3438" spans="1:4" x14ac:dyDescent="0.25">
      <c r="A3438" s="2" t="s">
        <v>7037</v>
      </c>
      <c r="B3438" s="2">
        <v>6.4</v>
      </c>
      <c r="D3438" cm="1">
        <f t="array" ref="D3438">AVERAGE(IF(IMDB_Movies_Cleaned!$A$2:$A$3849=A3438,IMDB_Movies_Cleaned!$N$2:$N$3849))</f>
        <v>6.4</v>
      </c>
    </row>
    <row r="3439" spans="1:4" x14ac:dyDescent="0.25">
      <c r="A3439" s="2" t="s">
        <v>3337</v>
      </c>
      <c r="B3439" s="2">
        <v>6.8</v>
      </c>
      <c r="D3439" cm="1">
        <f t="array" ref="D3439">AVERAGE(IF(IMDB_Movies_Cleaned!$A$2:$A$3849=A3439,IMDB_Movies_Cleaned!$N$2:$N$3849))</f>
        <v>6.2250000000000005</v>
      </c>
    </row>
    <row r="3440" spans="1:4" x14ac:dyDescent="0.25">
      <c r="A3440" s="1" t="s">
        <v>5287</v>
      </c>
      <c r="B3440" s="1">
        <v>7.4</v>
      </c>
      <c r="D3440" cm="1">
        <f t="array" ref="D3440">AVERAGE(IF(IMDB_Movies_Cleaned!$A$2:$A$3849=A3440,IMDB_Movies_Cleaned!$N$2:$N$3849))</f>
        <v>7.2</v>
      </c>
    </row>
    <row r="3441" spans="1:4" x14ac:dyDescent="0.25">
      <c r="A3441" s="2" t="s">
        <v>6786</v>
      </c>
      <c r="B3441" s="2">
        <v>8.3000000000000007</v>
      </c>
      <c r="D3441" cm="1">
        <f t="array" ref="D3441">AVERAGE(IF(IMDB_Movies_Cleaned!$A$2:$A$3849=A3441,IMDB_Movies_Cleaned!$N$2:$N$3849))</f>
        <v>8.3000000000000007</v>
      </c>
    </row>
    <row r="3442" spans="1:4" x14ac:dyDescent="0.25">
      <c r="A3442" s="1" t="s">
        <v>7045</v>
      </c>
      <c r="B3442" s="1">
        <v>5.3</v>
      </c>
      <c r="D3442" cm="1">
        <f t="array" ref="D3442">AVERAGE(IF(IMDB_Movies_Cleaned!$A$2:$A$3849=A3442,IMDB_Movies_Cleaned!$N$2:$N$3849))</f>
        <v>5.3</v>
      </c>
    </row>
    <row r="3443" spans="1:4" x14ac:dyDescent="0.25">
      <c r="A3443" s="2" t="s">
        <v>6860</v>
      </c>
      <c r="B3443" s="2">
        <v>8.1</v>
      </c>
      <c r="D3443" cm="1">
        <f t="array" ref="D3443">AVERAGE(IF(IMDB_Movies_Cleaned!$A$2:$A$3849=A3443,IMDB_Movies_Cleaned!$N$2:$N$3849))</f>
        <v>8.1499999999999986</v>
      </c>
    </row>
    <row r="3444" spans="1:4" x14ac:dyDescent="0.25">
      <c r="A3444" s="1" t="s">
        <v>4336</v>
      </c>
      <c r="B3444" s="1">
        <v>8</v>
      </c>
      <c r="D3444" cm="1">
        <f t="array" ref="D3444">AVERAGE(IF(IMDB_Movies_Cleaned!$A$2:$A$3849=A3444,IMDB_Movies_Cleaned!$N$2:$N$3849))</f>
        <v>7.6333333333333329</v>
      </c>
    </row>
    <row r="3445" spans="1:4" x14ac:dyDescent="0.25">
      <c r="A3445" s="2" t="s">
        <v>1276</v>
      </c>
      <c r="B3445" s="2">
        <v>5.7</v>
      </c>
      <c r="D3445" cm="1">
        <f t="array" ref="D3445">AVERAGE(IF(IMDB_Movies_Cleaned!$A$2:$A$3849=A3445,IMDB_Movies_Cleaned!$N$2:$N$3849))</f>
        <v>5.6333333333333329</v>
      </c>
    </row>
    <row r="3446" spans="1:4" x14ac:dyDescent="0.25">
      <c r="A3446" s="2" t="s">
        <v>7052</v>
      </c>
      <c r="B3446" s="2">
        <v>7.1</v>
      </c>
      <c r="D3446" cm="1">
        <f t="array" ref="D3446">AVERAGE(IF(IMDB_Movies_Cleaned!$A$2:$A$3849=A3446,IMDB_Movies_Cleaned!$N$2:$N$3849))</f>
        <v>7.15</v>
      </c>
    </row>
    <row r="3447" spans="1:4" x14ac:dyDescent="0.25">
      <c r="A3447" s="1" t="s">
        <v>4336</v>
      </c>
      <c r="B3447" s="1">
        <v>7.8</v>
      </c>
      <c r="D3447" cm="1">
        <f t="array" ref="D3447">AVERAGE(IF(IMDB_Movies_Cleaned!$A$2:$A$3849=A3447,IMDB_Movies_Cleaned!$N$2:$N$3849))</f>
        <v>7.6333333333333329</v>
      </c>
    </row>
    <row r="3448" spans="1:4" x14ac:dyDescent="0.25">
      <c r="A3448" s="2" t="s">
        <v>5892</v>
      </c>
      <c r="B3448" s="2">
        <v>5.9</v>
      </c>
      <c r="D3448" cm="1">
        <f t="array" ref="D3448">AVERAGE(IF(IMDB_Movies_Cleaned!$A$2:$A$3849=A3448,IMDB_Movies_Cleaned!$N$2:$N$3849))</f>
        <v>5.9</v>
      </c>
    </row>
    <row r="3449" spans="1:4" x14ac:dyDescent="0.25">
      <c r="A3449" s="2" t="s">
        <v>5103</v>
      </c>
      <c r="B3449" s="2">
        <v>7.8</v>
      </c>
      <c r="D3449" cm="1">
        <f t="array" ref="D3449">AVERAGE(IF(IMDB_Movies_Cleaned!$A$2:$A$3849=A3449,IMDB_Movies_Cleaned!$N$2:$N$3849))</f>
        <v>7.1</v>
      </c>
    </row>
    <row r="3450" spans="1:4" x14ac:dyDescent="0.25">
      <c r="A3450" s="1" t="s">
        <v>7060</v>
      </c>
      <c r="B3450" s="1">
        <v>6</v>
      </c>
      <c r="D3450" cm="1">
        <f t="array" ref="D3450">AVERAGE(IF(IMDB_Movies_Cleaned!$A$2:$A$3849=A3450,IMDB_Movies_Cleaned!$N$2:$N$3849))</f>
        <v>6</v>
      </c>
    </row>
    <row r="3451" spans="1:4" x14ac:dyDescent="0.25">
      <c r="A3451" s="2" t="s">
        <v>3446</v>
      </c>
      <c r="B3451" s="2">
        <v>5.3</v>
      </c>
      <c r="D3451" cm="1">
        <f t="array" ref="D3451">AVERAGE(IF(IMDB_Movies_Cleaned!$A$2:$A$3849=A3451,IMDB_Movies_Cleaned!$N$2:$N$3849))</f>
        <v>5.3</v>
      </c>
    </row>
    <row r="3452" spans="1:4" x14ac:dyDescent="0.25">
      <c r="A3452" s="2" t="s">
        <v>7062</v>
      </c>
      <c r="B3452" s="2">
        <v>7.2</v>
      </c>
      <c r="D3452" cm="1">
        <f t="array" ref="D3452">AVERAGE(IF(IMDB_Movies_Cleaned!$A$2:$A$3849=A3452,IMDB_Movies_Cleaned!$N$2:$N$3849))</f>
        <v>7.2</v>
      </c>
    </row>
    <row r="3453" spans="1:4" x14ac:dyDescent="0.25">
      <c r="A3453" s="1" t="s">
        <v>6649</v>
      </c>
      <c r="B3453" s="1">
        <v>5.0999999999999996</v>
      </c>
      <c r="D3453" cm="1">
        <f t="array" ref="D3453">AVERAGE(IF(IMDB_Movies_Cleaned!$A$2:$A$3849=A3453,IMDB_Movies_Cleaned!$N$2:$N$3849))</f>
        <v>4.4333333333333327</v>
      </c>
    </row>
    <row r="3454" spans="1:4" x14ac:dyDescent="0.25">
      <c r="A3454" s="2" t="s">
        <v>7066</v>
      </c>
      <c r="B3454" s="2">
        <v>5.0999999999999996</v>
      </c>
      <c r="D3454" cm="1">
        <f t="array" ref="D3454">AVERAGE(IF(IMDB_Movies_Cleaned!$A$2:$A$3849=A3454,IMDB_Movies_Cleaned!$N$2:$N$3849))</f>
        <v>5.0999999999999996</v>
      </c>
    </row>
    <row r="3455" spans="1:4" x14ac:dyDescent="0.25">
      <c r="A3455" s="2" t="s">
        <v>193</v>
      </c>
      <c r="B3455" s="2">
        <v>6.9</v>
      </c>
      <c r="D3455" cm="1">
        <f t="array" ref="D3455">AVERAGE(IF(IMDB_Movies_Cleaned!$A$2:$A$3849=A3455,IMDB_Movies_Cleaned!$N$2:$N$3849))</f>
        <v>6.5</v>
      </c>
    </row>
    <row r="3456" spans="1:4" x14ac:dyDescent="0.25">
      <c r="A3456" s="1" t="s">
        <v>7070</v>
      </c>
      <c r="B3456" s="1">
        <v>4.5999999999999996</v>
      </c>
      <c r="D3456" cm="1">
        <f t="array" ref="D3456">AVERAGE(IF(IMDB_Movies_Cleaned!$A$2:$A$3849=A3456,IMDB_Movies_Cleaned!$N$2:$N$3849))</f>
        <v>4.5999999999999996</v>
      </c>
    </row>
    <row r="3457" spans="1:4" x14ac:dyDescent="0.25">
      <c r="A3457" s="2" t="s">
        <v>7072</v>
      </c>
      <c r="B3457" s="2">
        <v>6.7</v>
      </c>
      <c r="D3457" cm="1">
        <f t="array" ref="D3457">AVERAGE(IF(IMDB_Movies_Cleaned!$A$2:$A$3849=A3457,IMDB_Movies_Cleaned!$N$2:$N$3849))</f>
        <v>6.7</v>
      </c>
    </row>
    <row r="3458" spans="1:4" x14ac:dyDescent="0.25">
      <c r="A3458" s="1" t="s">
        <v>2774</v>
      </c>
      <c r="B3458" s="1">
        <v>7.1</v>
      </c>
      <c r="D3458" cm="1">
        <f t="array" ref="D3458">AVERAGE(IF(IMDB_Movies_Cleaned!$A$2:$A$3849=A3458,IMDB_Movies_Cleaned!$N$2:$N$3849))</f>
        <v>7.1285714285714281</v>
      </c>
    </row>
    <row r="3459" spans="1:4" x14ac:dyDescent="0.25">
      <c r="A3459" s="2" t="s">
        <v>6487</v>
      </c>
      <c r="B3459" s="2">
        <v>7.6</v>
      </c>
      <c r="D3459" cm="1">
        <f t="array" ref="D3459">AVERAGE(IF(IMDB_Movies_Cleaned!$A$2:$A$3849=A3459,IMDB_Movies_Cleaned!$N$2:$N$3849))</f>
        <v>7.15</v>
      </c>
    </row>
    <row r="3460" spans="1:4" x14ac:dyDescent="0.25">
      <c r="A3460" s="1" t="s">
        <v>3937</v>
      </c>
      <c r="B3460" s="1">
        <v>8.1</v>
      </c>
      <c r="D3460" cm="1">
        <f t="array" ref="D3460">AVERAGE(IF(IMDB_Movies_Cleaned!$A$2:$A$3849=A3460,IMDB_Movies_Cleaned!$N$2:$N$3849))</f>
        <v>7.3272727272727272</v>
      </c>
    </row>
    <row r="3461" spans="1:4" x14ac:dyDescent="0.25">
      <c r="A3461" s="1" t="s">
        <v>7080</v>
      </c>
      <c r="B3461" s="1">
        <v>7</v>
      </c>
      <c r="D3461" cm="1">
        <f t="array" ref="D3461">AVERAGE(IF(IMDB_Movies_Cleaned!$A$2:$A$3849=A3461,IMDB_Movies_Cleaned!$N$2:$N$3849))</f>
        <v>7</v>
      </c>
    </row>
    <row r="3462" spans="1:4" x14ac:dyDescent="0.25">
      <c r="A3462" s="2" t="s">
        <v>5653</v>
      </c>
      <c r="B3462" s="2">
        <v>7.1</v>
      </c>
      <c r="D3462" cm="1">
        <f t="array" ref="D3462">AVERAGE(IF(IMDB_Movies_Cleaned!$A$2:$A$3849=A3462,IMDB_Movies_Cleaned!$N$2:$N$3849))</f>
        <v>6.75</v>
      </c>
    </row>
    <row r="3463" spans="1:4" x14ac:dyDescent="0.25">
      <c r="A3463" s="1" t="s">
        <v>7084</v>
      </c>
      <c r="B3463" s="1">
        <v>7.6</v>
      </c>
      <c r="D3463" cm="1">
        <f t="array" ref="D3463">AVERAGE(IF(IMDB_Movies_Cleaned!$A$2:$A$3849=A3463,IMDB_Movies_Cleaned!$N$2:$N$3849))</f>
        <v>7.6</v>
      </c>
    </row>
    <row r="3464" spans="1:4" x14ac:dyDescent="0.25">
      <c r="A3464" s="2" t="s">
        <v>7086</v>
      </c>
      <c r="B3464" s="2">
        <v>7.1</v>
      </c>
      <c r="D3464" cm="1">
        <f t="array" ref="D3464">AVERAGE(IF(IMDB_Movies_Cleaned!$A$2:$A$3849=A3464,IMDB_Movies_Cleaned!$N$2:$N$3849))</f>
        <v>7.1</v>
      </c>
    </row>
    <row r="3465" spans="1:4" x14ac:dyDescent="0.25">
      <c r="A3465" s="1" t="s">
        <v>6674</v>
      </c>
      <c r="B3465" s="1">
        <v>7.1</v>
      </c>
      <c r="D3465" cm="1">
        <f t="array" ref="D3465">AVERAGE(IF(IMDB_Movies_Cleaned!$A$2:$A$3849=A3465,IMDB_Movies_Cleaned!$N$2:$N$3849))</f>
        <v>6.9499999999999993</v>
      </c>
    </row>
    <row r="3466" spans="1:4" x14ac:dyDescent="0.25">
      <c r="A3466" s="2" t="s">
        <v>1807</v>
      </c>
      <c r="B3466" s="2">
        <v>7.7</v>
      </c>
      <c r="D3466" cm="1">
        <f t="array" ref="D3466">AVERAGE(IF(IMDB_Movies_Cleaned!$A$2:$A$3849=A3466,IMDB_Movies_Cleaned!$N$2:$N$3849))</f>
        <v>6.8</v>
      </c>
    </row>
    <row r="3467" spans="1:4" x14ac:dyDescent="0.25">
      <c r="A3467" s="1" t="s">
        <v>7093</v>
      </c>
      <c r="B3467" s="1">
        <v>7.6</v>
      </c>
      <c r="D3467" cm="1">
        <f t="array" ref="D3467">AVERAGE(IF(IMDB_Movies_Cleaned!$A$2:$A$3849=A3467,IMDB_Movies_Cleaned!$N$2:$N$3849))</f>
        <v>7.6</v>
      </c>
    </row>
    <row r="3468" spans="1:4" x14ac:dyDescent="0.25">
      <c r="A3468" s="2" t="s">
        <v>7096</v>
      </c>
      <c r="B3468" s="2">
        <v>6.6</v>
      </c>
      <c r="D3468" cm="1">
        <f t="array" ref="D3468">AVERAGE(IF(IMDB_Movies_Cleaned!$A$2:$A$3849=A3468,IMDB_Movies_Cleaned!$N$2:$N$3849))</f>
        <v>6.6</v>
      </c>
    </row>
    <row r="3469" spans="1:4" x14ac:dyDescent="0.25">
      <c r="A3469" s="1" t="s">
        <v>2378</v>
      </c>
      <c r="B3469" s="1">
        <v>6.7</v>
      </c>
      <c r="D3469" cm="1">
        <f t="array" ref="D3469">AVERAGE(IF(IMDB_Movies_Cleaned!$A$2:$A$3849=A3469,IMDB_Movies_Cleaned!$N$2:$N$3849))</f>
        <v>6.75</v>
      </c>
    </row>
    <row r="3470" spans="1:4" x14ac:dyDescent="0.25">
      <c r="A3470" s="2" t="s">
        <v>7098</v>
      </c>
      <c r="B3470" s="2">
        <v>5.7</v>
      </c>
      <c r="D3470" cm="1">
        <f t="array" ref="D3470">AVERAGE(IF(IMDB_Movies_Cleaned!$A$2:$A$3849=A3470,IMDB_Movies_Cleaned!$N$2:$N$3849))</f>
        <v>5.7</v>
      </c>
    </row>
    <row r="3471" spans="1:4" x14ac:dyDescent="0.25">
      <c r="A3471" s="1" t="s">
        <v>7100</v>
      </c>
      <c r="B3471" s="1">
        <v>7.1</v>
      </c>
      <c r="D3471" cm="1">
        <f t="array" ref="D3471">AVERAGE(IF(IMDB_Movies_Cleaned!$A$2:$A$3849=A3471,IMDB_Movies_Cleaned!$N$2:$N$3849))</f>
        <v>7.1</v>
      </c>
    </row>
    <row r="3472" spans="1:4" x14ac:dyDescent="0.25">
      <c r="A3472" s="2" t="s">
        <v>7103</v>
      </c>
      <c r="B3472" s="2">
        <v>6.2</v>
      </c>
      <c r="D3472" cm="1">
        <f t="array" ref="D3472">AVERAGE(IF(IMDB_Movies_Cleaned!$A$2:$A$3849=A3472,IMDB_Movies_Cleaned!$N$2:$N$3849))</f>
        <v>6.2</v>
      </c>
    </row>
    <row r="3473" spans="1:4" x14ac:dyDescent="0.25">
      <c r="A3473" s="1" t="s">
        <v>5353</v>
      </c>
      <c r="B3473" s="1">
        <v>6.1</v>
      </c>
      <c r="D3473" cm="1">
        <f t="array" ref="D3473">AVERAGE(IF(IMDB_Movies_Cleaned!$A$2:$A$3849=A3473,IMDB_Movies_Cleaned!$N$2:$N$3849))</f>
        <v>5.6333333333333329</v>
      </c>
    </row>
    <row r="3474" spans="1:4" x14ac:dyDescent="0.25">
      <c r="A3474" s="2" t="s">
        <v>7106</v>
      </c>
      <c r="B3474" s="2">
        <v>5.9</v>
      </c>
      <c r="D3474" cm="1">
        <f t="array" ref="D3474">AVERAGE(IF(IMDB_Movies_Cleaned!$A$2:$A$3849=A3474,IMDB_Movies_Cleaned!$N$2:$N$3849))</f>
        <v>5.9</v>
      </c>
    </row>
    <row r="3475" spans="1:4" x14ac:dyDescent="0.25">
      <c r="A3475" s="1" t="s">
        <v>369</v>
      </c>
      <c r="B3475" s="1">
        <v>6.8</v>
      </c>
      <c r="D3475" cm="1">
        <f t="array" ref="D3475">AVERAGE(IF(IMDB_Movies_Cleaned!$A$2:$A$3849=A3475,IMDB_Movies_Cleaned!$N$2:$N$3849))</f>
        <v>7.1333333333333329</v>
      </c>
    </row>
    <row r="3476" spans="1:4" x14ac:dyDescent="0.25">
      <c r="A3476" s="1" t="s">
        <v>2385</v>
      </c>
      <c r="B3476" s="1">
        <v>6.8</v>
      </c>
      <c r="D3476" cm="1">
        <f t="array" ref="D3476">AVERAGE(IF(IMDB_Movies_Cleaned!$A$2:$A$3849=A3476,IMDB_Movies_Cleaned!$N$2:$N$3849))</f>
        <v>6.7333333333333334</v>
      </c>
    </row>
    <row r="3477" spans="1:4" x14ac:dyDescent="0.25">
      <c r="A3477" s="2" t="s">
        <v>7110</v>
      </c>
      <c r="B3477" s="2">
        <v>5.0999999999999996</v>
      </c>
      <c r="D3477" cm="1">
        <f t="array" ref="D3477">AVERAGE(IF(IMDB_Movies_Cleaned!$A$2:$A$3849=A3477,IMDB_Movies_Cleaned!$N$2:$N$3849))</f>
        <v>5.0999999999999996</v>
      </c>
    </row>
    <row r="3478" spans="1:4" x14ac:dyDescent="0.25">
      <c r="A3478" s="1" t="s">
        <v>6560</v>
      </c>
      <c r="B3478" s="1">
        <v>7.7</v>
      </c>
      <c r="D3478" cm="1">
        <f t="array" ref="D3478">AVERAGE(IF(IMDB_Movies_Cleaned!$A$2:$A$3849=A3478,IMDB_Movies_Cleaned!$N$2:$N$3849))</f>
        <v>7.7</v>
      </c>
    </row>
    <row r="3479" spans="1:4" x14ac:dyDescent="0.25">
      <c r="A3479" s="2" t="s">
        <v>7113</v>
      </c>
      <c r="B3479" s="2">
        <v>3.9</v>
      </c>
      <c r="D3479" cm="1">
        <f t="array" ref="D3479">AVERAGE(IF(IMDB_Movies_Cleaned!$A$2:$A$3849=A3479,IMDB_Movies_Cleaned!$N$2:$N$3849))</f>
        <v>3.9</v>
      </c>
    </row>
    <row r="3480" spans="1:4" x14ac:dyDescent="0.25">
      <c r="A3480" s="2" t="s">
        <v>1380</v>
      </c>
      <c r="B3480" s="2">
        <v>7.8</v>
      </c>
      <c r="D3480" cm="1">
        <f t="array" ref="D3480">AVERAGE(IF(IMDB_Movies_Cleaned!$A$2:$A$3849=A3480,IMDB_Movies_Cleaned!$N$2:$N$3849))</f>
        <v>7.55</v>
      </c>
    </row>
    <row r="3481" spans="1:4" x14ac:dyDescent="0.25">
      <c r="A3481" s="1" t="s">
        <v>3175</v>
      </c>
      <c r="B3481" s="1">
        <v>5.7</v>
      </c>
      <c r="D3481" cm="1">
        <f t="array" ref="D3481">AVERAGE(IF(IMDB_Movies_Cleaned!$A$2:$A$3849=A3481,IMDB_Movies_Cleaned!$N$2:$N$3849))</f>
        <v>5.76</v>
      </c>
    </row>
    <row r="3482" spans="1:4" x14ac:dyDescent="0.25">
      <c r="A3482" s="2" t="s">
        <v>7120</v>
      </c>
      <c r="B3482" s="2">
        <v>4.7</v>
      </c>
      <c r="D3482" cm="1">
        <f t="array" ref="D3482">AVERAGE(IF(IMDB_Movies_Cleaned!$A$2:$A$3849=A3482,IMDB_Movies_Cleaned!$N$2:$N$3849))</f>
        <v>4.7</v>
      </c>
    </row>
    <row r="3483" spans="1:4" x14ac:dyDescent="0.25">
      <c r="A3483" s="1" t="s">
        <v>7016</v>
      </c>
      <c r="B3483" s="1">
        <v>5.9</v>
      </c>
      <c r="D3483" cm="1">
        <f t="array" ref="D3483">AVERAGE(IF(IMDB_Movies_Cleaned!$A$2:$A$3849=A3483,IMDB_Movies_Cleaned!$N$2:$N$3849))</f>
        <v>5.9</v>
      </c>
    </row>
    <row r="3484" spans="1:4" x14ac:dyDescent="0.25">
      <c r="A3484" s="2" t="s">
        <v>7124</v>
      </c>
      <c r="B3484" s="2">
        <v>5.9</v>
      </c>
      <c r="D3484" cm="1">
        <f t="array" ref="D3484">AVERAGE(IF(IMDB_Movies_Cleaned!$A$2:$A$3849=A3484,IMDB_Movies_Cleaned!$N$2:$N$3849))</f>
        <v>6.0333333333333341</v>
      </c>
    </row>
    <row r="3485" spans="1:4" x14ac:dyDescent="0.25">
      <c r="A3485" s="1" t="s">
        <v>7126</v>
      </c>
      <c r="B3485" s="1">
        <v>8.1</v>
      </c>
      <c r="D3485" cm="1">
        <f t="array" ref="D3485">AVERAGE(IF(IMDB_Movies_Cleaned!$A$2:$A$3849=A3485,IMDB_Movies_Cleaned!$N$2:$N$3849))</f>
        <v>8.1</v>
      </c>
    </row>
    <row r="3486" spans="1:4" x14ac:dyDescent="0.25">
      <c r="A3486" s="1" t="s">
        <v>7130</v>
      </c>
      <c r="B3486" s="1">
        <v>7.6</v>
      </c>
      <c r="D3486" cm="1">
        <f t="array" ref="D3486">AVERAGE(IF(IMDB_Movies_Cleaned!$A$2:$A$3849=A3486,IMDB_Movies_Cleaned!$N$2:$N$3849))</f>
        <v>7.6</v>
      </c>
    </row>
    <row r="3487" spans="1:4" x14ac:dyDescent="0.25">
      <c r="A3487" s="2" t="s">
        <v>7133</v>
      </c>
      <c r="B3487" s="2">
        <v>7.2</v>
      </c>
      <c r="D3487" cm="1">
        <f t="array" ref="D3487">AVERAGE(IF(IMDB_Movies_Cleaned!$A$2:$A$3849=A3487,IMDB_Movies_Cleaned!$N$2:$N$3849))</f>
        <v>7.2</v>
      </c>
    </row>
    <row r="3488" spans="1:4" x14ac:dyDescent="0.25">
      <c r="A3488" s="2" t="s">
        <v>2625</v>
      </c>
      <c r="B3488" s="2">
        <v>7.5</v>
      </c>
      <c r="D3488" cm="1">
        <f t="array" ref="D3488">AVERAGE(IF(IMDB_Movies_Cleaned!$A$2:$A$3849=A3488,IMDB_Movies_Cleaned!$N$2:$N$3849))</f>
        <v>7.2666666666666666</v>
      </c>
    </row>
    <row r="3489" spans="1:4" x14ac:dyDescent="0.25">
      <c r="A3489" s="1" t="s">
        <v>7137</v>
      </c>
      <c r="B3489" s="1">
        <v>5.0999999999999996</v>
      </c>
      <c r="D3489" cm="1">
        <f t="array" ref="D3489">AVERAGE(IF(IMDB_Movies_Cleaned!$A$2:$A$3849=A3489,IMDB_Movies_Cleaned!$N$2:$N$3849))</f>
        <v>5.0999999999999996</v>
      </c>
    </row>
    <row r="3490" spans="1:4" x14ac:dyDescent="0.25">
      <c r="A3490" s="2" t="s">
        <v>7141</v>
      </c>
      <c r="B3490" s="2">
        <v>6.9</v>
      </c>
      <c r="D3490" cm="1">
        <f t="array" ref="D3490">AVERAGE(IF(IMDB_Movies_Cleaned!$A$2:$A$3849=A3490,IMDB_Movies_Cleaned!$N$2:$N$3849))</f>
        <v>6.9</v>
      </c>
    </row>
    <row r="3491" spans="1:4" x14ac:dyDescent="0.25">
      <c r="A3491" s="1" t="s">
        <v>472</v>
      </c>
      <c r="B3491" s="1">
        <v>7.6</v>
      </c>
      <c r="D3491" cm="1">
        <f t="array" ref="D3491">AVERAGE(IF(IMDB_Movies_Cleaned!$A$2:$A$3849=A3491,IMDB_Movies_Cleaned!$N$2:$N$3849))</f>
        <v>6.6833333333333336</v>
      </c>
    </row>
    <row r="3492" spans="1:4" x14ac:dyDescent="0.25">
      <c r="A3492" s="2" t="s">
        <v>7145</v>
      </c>
      <c r="B3492" s="2">
        <v>7.6</v>
      </c>
      <c r="D3492" cm="1">
        <f t="array" ref="D3492">AVERAGE(IF(IMDB_Movies_Cleaned!$A$2:$A$3849=A3492,IMDB_Movies_Cleaned!$N$2:$N$3849))</f>
        <v>7.6</v>
      </c>
    </row>
    <row r="3493" spans="1:4" x14ac:dyDescent="0.25">
      <c r="A3493" s="2" t="s">
        <v>3682</v>
      </c>
      <c r="B3493" s="2">
        <v>7.6</v>
      </c>
      <c r="D3493" cm="1">
        <f t="array" ref="D3493">AVERAGE(IF(IMDB_Movies_Cleaned!$A$2:$A$3849=A3493,IMDB_Movies_Cleaned!$N$2:$N$3849))</f>
        <v>6.4749999999999996</v>
      </c>
    </row>
    <row r="3494" spans="1:4" x14ac:dyDescent="0.25">
      <c r="A3494" s="1" t="s">
        <v>7149</v>
      </c>
      <c r="B3494" s="1">
        <v>5.3</v>
      </c>
      <c r="D3494" cm="1">
        <f t="array" ref="D3494">AVERAGE(IF(IMDB_Movies_Cleaned!$A$2:$A$3849=A3494,IMDB_Movies_Cleaned!$N$2:$N$3849))</f>
        <v>5.5</v>
      </c>
    </row>
    <row r="3495" spans="1:4" x14ac:dyDescent="0.25">
      <c r="A3495" s="2" t="s">
        <v>946</v>
      </c>
      <c r="B3495" s="2">
        <v>8.5</v>
      </c>
      <c r="D3495" cm="1">
        <f t="array" ref="D3495">AVERAGE(IF(IMDB_Movies_Cleaned!$A$2:$A$3849=A3495,IMDB_Movies_Cleaned!$N$2:$N$3849))</f>
        <v>6.833333333333333</v>
      </c>
    </row>
    <row r="3496" spans="1:4" x14ac:dyDescent="0.25">
      <c r="A3496" s="1" t="s">
        <v>6745</v>
      </c>
      <c r="B3496" s="1">
        <v>7</v>
      </c>
      <c r="D3496" cm="1">
        <f t="array" ref="D3496">AVERAGE(IF(IMDB_Movies_Cleaned!$A$2:$A$3849=A3496,IMDB_Movies_Cleaned!$N$2:$N$3849))</f>
        <v>6.7333333333333334</v>
      </c>
    </row>
    <row r="3497" spans="1:4" x14ac:dyDescent="0.25">
      <c r="A3497" s="2" t="s">
        <v>7155</v>
      </c>
      <c r="B3497" s="2">
        <v>7.8</v>
      </c>
      <c r="D3497" cm="1">
        <f t="array" ref="D3497">AVERAGE(IF(IMDB_Movies_Cleaned!$A$2:$A$3849=A3497,IMDB_Movies_Cleaned!$N$2:$N$3849))</f>
        <v>7.8</v>
      </c>
    </row>
    <row r="3498" spans="1:4" x14ac:dyDescent="0.25">
      <c r="A3498" s="1" t="s">
        <v>7159</v>
      </c>
      <c r="B3498" s="1">
        <v>7.2</v>
      </c>
      <c r="D3498" cm="1">
        <f t="array" ref="D3498">AVERAGE(IF(IMDB_Movies_Cleaned!$A$2:$A$3849=A3498,IMDB_Movies_Cleaned!$N$2:$N$3849))</f>
        <v>7.2</v>
      </c>
    </row>
    <row r="3499" spans="1:4" x14ac:dyDescent="0.25">
      <c r="A3499" s="1" t="s">
        <v>3937</v>
      </c>
      <c r="B3499" s="1">
        <v>8</v>
      </c>
      <c r="D3499" cm="1">
        <f t="array" ref="D3499">AVERAGE(IF(IMDB_Movies_Cleaned!$A$2:$A$3849=A3499,IMDB_Movies_Cleaned!$N$2:$N$3849))</f>
        <v>7.3272727272727272</v>
      </c>
    </row>
    <row r="3500" spans="1:4" x14ac:dyDescent="0.25">
      <c r="A3500" s="2" t="s">
        <v>617</v>
      </c>
      <c r="B3500" s="2">
        <v>8.1</v>
      </c>
      <c r="D3500" cm="1">
        <f t="array" ref="D3500">AVERAGE(IF(IMDB_Movies_Cleaned!$A$2:$A$3849=A3500,IMDB_Movies_Cleaned!$N$2:$N$3849))</f>
        <v>7.8400000000000007</v>
      </c>
    </row>
    <row r="3501" spans="1:4" x14ac:dyDescent="0.25">
      <c r="A3501" s="1" t="s">
        <v>2813</v>
      </c>
      <c r="B3501" s="1">
        <v>6.8</v>
      </c>
      <c r="D3501" cm="1">
        <f t="array" ref="D3501">AVERAGE(IF(IMDB_Movies_Cleaned!$A$2:$A$3849=A3501,IMDB_Movies_Cleaned!$N$2:$N$3849))</f>
        <v>6.083333333333333</v>
      </c>
    </row>
    <row r="3502" spans="1:4" x14ac:dyDescent="0.25">
      <c r="A3502" s="1" t="s">
        <v>7166</v>
      </c>
      <c r="B3502" s="1">
        <v>7.2</v>
      </c>
      <c r="D3502" cm="1">
        <f t="array" ref="D3502">AVERAGE(IF(IMDB_Movies_Cleaned!$A$2:$A$3849=A3502,IMDB_Movies_Cleaned!$N$2:$N$3849))</f>
        <v>7.2</v>
      </c>
    </row>
    <row r="3503" spans="1:4" x14ac:dyDescent="0.25">
      <c r="A3503" s="2" t="s">
        <v>7168</v>
      </c>
      <c r="B3503" s="2">
        <v>7.4</v>
      </c>
      <c r="D3503" cm="1">
        <f t="array" ref="D3503">AVERAGE(IF(IMDB_Movies_Cleaned!$A$2:$A$3849=A3503,IMDB_Movies_Cleaned!$N$2:$N$3849))</f>
        <v>7.4</v>
      </c>
    </row>
    <row r="3504" spans="1:4" x14ac:dyDescent="0.25">
      <c r="A3504" s="2" t="s">
        <v>7172</v>
      </c>
      <c r="B3504" s="2">
        <v>6.1</v>
      </c>
      <c r="D3504" cm="1">
        <f t="array" ref="D3504">AVERAGE(IF(IMDB_Movies_Cleaned!$A$2:$A$3849=A3504,IMDB_Movies_Cleaned!$N$2:$N$3849))</f>
        <v>6.1</v>
      </c>
    </row>
    <row r="3505" spans="1:4" x14ac:dyDescent="0.25">
      <c r="A3505" s="2" t="s">
        <v>294</v>
      </c>
      <c r="B3505" s="2">
        <v>7</v>
      </c>
      <c r="D3505" cm="1">
        <f t="array" ref="D3505">AVERAGE(IF(IMDB_Movies_Cleaned!$A$2:$A$3849=A3505,IMDB_Movies_Cleaned!$N$2:$N$3849))</f>
        <v>6.7714285714285722</v>
      </c>
    </row>
    <row r="3506" spans="1:4" x14ac:dyDescent="0.25">
      <c r="A3506" s="1" t="s">
        <v>3072</v>
      </c>
      <c r="B3506" s="1">
        <v>5.3</v>
      </c>
      <c r="D3506" cm="1">
        <f t="array" ref="D3506">AVERAGE(IF(IMDB_Movies_Cleaned!$A$2:$A$3849=A3506,IMDB_Movies_Cleaned!$N$2:$N$3849))</f>
        <v>5</v>
      </c>
    </row>
    <row r="3507" spans="1:4" x14ac:dyDescent="0.25">
      <c r="A3507" s="2" t="s">
        <v>807</v>
      </c>
      <c r="B3507" s="2">
        <v>4.7</v>
      </c>
      <c r="D3507" cm="1">
        <f t="array" ref="D3507">AVERAGE(IF(IMDB_Movies_Cleaned!$A$2:$A$3849=A3507,IMDB_Movies_Cleaned!$N$2:$N$3849))</f>
        <v>6.7062499999999998</v>
      </c>
    </row>
    <row r="3508" spans="1:4" x14ac:dyDescent="0.25">
      <c r="A3508" s="1" t="s">
        <v>7177</v>
      </c>
      <c r="B3508" s="1">
        <v>5.7</v>
      </c>
      <c r="D3508" cm="1">
        <f t="array" ref="D3508">AVERAGE(IF(IMDB_Movies_Cleaned!$A$2:$A$3849=A3508,IMDB_Movies_Cleaned!$N$2:$N$3849))</f>
        <v>5.7</v>
      </c>
    </row>
    <row r="3509" spans="1:4" x14ac:dyDescent="0.25">
      <c r="A3509" s="2" t="s">
        <v>6492</v>
      </c>
      <c r="B3509" s="2">
        <v>6.5</v>
      </c>
      <c r="D3509" cm="1">
        <f t="array" ref="D3509">AVERAGE(IF(IMDB_Movies_Cleaned!$A$2:$A$3849=A3509,IMDB_Movies_Cleaned!$N$2:$N$3849))</f>
        <v>7.1000000000000005</v>
      </c>
    </row>
    <row r="3510" spans="1:4" x14ac:dyDescent="0.25">
      <c r="A3510" s="1" t="s">
        <v>7181</v>
      </c>
      <c r="B3510" s="1">
        <v>8</v>
      </c>
      <c r="D3510" cm="1">
        <f t="array" ref="D3510">AVERAGE(IF(IMDB_Movies_Cleaned!$A$2:$A$3849=A3510,IMDB_Movies_Cleaned!$N$2:$N$3849))</f>
        <v>8</v>
      </c>
    </row>
    <row r="3511" spans="1:4" x14ac:dyDescent="0.25">
      <c r="A3511" s="2" t="s">
        <v>7185</v>
      </c>
      <c r="B3511" s="2">
        <v>3.3</v>
      </c>
      <c r="D3511" cm="1">
        <f t="array" ref="D3511">AVERAGE(IF(IMDB_Movies_Cleaned!$A$2:$A$3849=A3511,IMDB_Movies_Cleaned!$N$2:$N$3849))</f>
        <v>3.3</v>
      </c>
    </row>
    <row r="3512" spans="1:4" x14ac:dyDescent="0.25">
      <c r="A3512" s="1" t="s">
        <v>6920</v>
      </c>
      <c r="B3512" s="1">
        <v>8.3000000000000007</v>
      </c>
      <c r="D3512" cm="1">
        <f t="array" ref="D3512">AVERAGE(IF(IMDB_Movies_Cleaned!$A$2:$A$3849=A3512,IMDB_Movies_Cleaned!$N$2:$N$3849))</f>
        <v>7.65</v>
      </c>
    </row>
    <row r="3513" spans="1:4" x14ac:dyDescent="0.25">
      <c r="A3513" s="2" t="s">
        <v>7191</v>
      </c>
      <c r="B3513" s="2">
        <v>6.9</v>
      </c>
      <c r="D3513" cm="1">
        <f t="array" ref="D3513">AVERAGE(IF(IMDB_Movies_Cleaned!$A$2:$A$3849=A3513,IMDB_Movies_Cleaned!$N$2:$N$3849))</f>
        <v>6.9</v>
      </c>
    </row>
    <row r="3514" spans="1:4" x14ac:dyDescent="0.25">
      <c r="A3514" s="2" t="s">
        <v>7193</v>
      </c>
      <c r="B3514" s="2">
        <v>8.1</v>
      </c>
      <c r="D3514" cm="1">
        <f t="array" ref="D3514">AVERAGE(IF(IMDB_Movies_Cleaned!$A$2:$A$3849=A3514,IMDB_Movies_Cleaned!$N$2:$N$3849))</f>
        <v>8.1</v>
      </c>
    </row>
    <row r="3515" spans="1:4" x14ac:dyDescent="0.25">
      <c r="A3515" s="2" t="s">
        <v>6689</v>
      </c>
      <c r="B3515" s="2">
        <v>6.8</v>
      </c>
      <c r="D3515" cm="1">
        <f t="array" ref="D3515">AVERAGE(IF(IMDB_Movies_Cleaned!$A$2:$A$3849=A3515,IMDB_Movies_Cleaned!$N$2:$N$3849))</f>
        <v>6.55</v>
      </c>
    </row>
    <row r="3516" spans="1:4" x14ac:dyDescent="0.25">
      <c r="A3516" s="1" t="s">
        <v>7200</v>
      </c>
      <c r="B3516" s="1">
        <v>4.5999999999999996</v>
      </c>
      <c r="D3516" cm="1">
        <f t="array" ref="D3516">AVERAGE(IF(IMDB_Movies_Cleaned!$A$2:$A$3849=A3516,IMDB_Movies_Cleaned!$N$2:$N$3849))</f>
        <v>4.5999999999999996</v>
      </c>
    </row>
    <row r="3517" spans="1:4" x14ac:dyDescent="0.25">
      <c r="A3517" s="1" t="s">
        <v>7203</v>
      </c>
      <c r="B3517" s="1">
        <v>7</v>
      </c>
      <c r="D3517" cm="1">
        <f t="array" ref="D3517">AVERAGE(IF(IMDB_Movies_Cleaned!$A$2:$A$3849=A3517,IMDB_Movies_Cleaned!$N$2:$N$3849))</f>
        <v>7</v>
      </c>
    </row>
    <row r="3518" spans="1:4" x14ac:dyDescent="0.25">
      <c r="A3518" s="1" t="s">
        <v>7205</v>
      </c>
      <c r="B3518" s="1">
        <v>6.7</v>
      </c>
      <c r="D3518" cm="1">
        <f t="array" ref="D3518">AVERAGE(IF(IMDB_Movies_Cleaned!$A$2:$A$3849=A3518,IMDB_Movies_Cleaned!$N$2:$N$3849))</f>
        <v>6.7</v>
      </c>
    </row>
    <row r="3519" spans="1:4" x14ac:dyDescent="0.25">
      <c r="A3519" s="2" t="s">
        <v>7210</v>
      </c>
      <c r="B3519" s="2">
        <v>5.8</v>
      </c>
      <c r="D3519" cm="1">
        <f t="array" ref="D3519">AVERAGE(IF(IMDB_Movies_Cleaned!$A$2:$A$3849=A3519,IMDB_Movies_Cleaned!$N$2:$N$3849))</f>
        <v>5.8</v>
      </c>
    </row>
    <row r="3520" spans="1:4" x14ac:dyDescent="0.25">
      <c r="A3520" s="2" t="s">
        <v>249</v>
      </c>
      <c r="B3520" s="2">
        <v>4.5</v>
      </c>
      <c r="D3520" cm="1">
        <f t="array" ref="D3520">AVERAGE(IF(IMDB_Movies_Cleaned!$A$2:$A$3849=A3520,IMDB_Movies_Cleaned!$N$2:$N$3849))</f>
        <v>6.1875</v>
      </c>
    </row>
    <row r="3521" spans="1:4" x14ac:dyDescent="0.25">
      <c r="A3521" s="2" t="s">
        <v>7213</v>
      </c>
      <c r="B3521" s="2">
        <v>6.2</v>
      </c>
      <c r="D3521" cm="1">
        <f t="array" ref="D3521">AVERAGE(IF(IMDB_Movies_Cleaned!$A$2:$A$3849=A3521,IMDB_Movies_Cleaned!$N$2:$N$3849))</f>
        <v>6.2</v>
      </c>
    </row>
    <row r="3522" spans="1:4" x14ac:dyDescent="0.25">
      <c r="A3522" s="2" t="s">
        <v>7215</v>
      </c>
      <c r="B3522" s="2">
        <v>6.6</v>
      </c>
      <c r="D3522" cm="1">
        <f t="array" ref="D3522">AVERAGE(IF(IMDB_Movies_Cleaned!$A$2:$A$3849=A3522,IMDB_Movies_Cleaned!$N$2:$N$3849))</f>
        <v>6.6</v>
      </c>
    </row>
    <row r="3523" spans="1:4" x14ac:dyDescent="0.25">
      <c r="A3523" s="1" t="s">
        <v>7217</v>
      </c>
      <c r="B3523" s="1">
        <v>6.6</v>
      </c>
      <c r="D3523" cm="1">
        <f t="array" ref="D3523">AVERAGE(IF(IMDB_Movies_Cleaned!$A$2:$A$3849=A3523,IMDB_Movies_Cleaned!$N$2:$N$3849))</f>
        <v>6.6</v>
      </c>
    </row>
    <row r="3524" spans="1:4" x14ac:dyDescent="0.25">
      <c r="A3524" s="1" t="s">
        <v>7219</v>
      </c>
      <c r="B3524" s="1">
        <v>7.8</v>
      </c>
      <c r="D3524" cm="1">
        <f t="array" ref="D3524">AVERAGE(IF(IMDB_Movies_Cleaned!$A$2:$A$3849=A3524,IMDB_Movies_Cleaned!$N$2:$N$3849))</f>
        <v>7.8</v>
      </c>
    </row>
    <row r="3525" spans="1:4" x14ac:dyDescent="0.25">
      <c r="A3525" s="1" t="s">
        <v>7221</v>
      </c>
      <c r="B3525" s="1">
        <v>7.7</v>
      </c>
      <c r="D3525" cm="1">
        <f t="array" ref="D3525">AVERAGE(IF(IMDB_Movies_Cleaned!$A$2:$A$3849=A3525,IMDB_Movies_Cleaned!$N$2:$N$3849))</f>
        <v>7.7</v>
      </c>
    </row>
    <row r="3526" spans="1:4" x14ac:dyDescent="0.25">
      <c r="A3526" s="2" t="s">
        <v>7225</v>
      </c>
      <c r="B3526" s="2">
        <v>5.7</v>
      </c>
      <c r="D3526" cm="1">
        <f t="array" ref="D3526">AVERAGE(IF(IMDB_Movies_Cleaned!$A$2:$A$3849=A3526,IMDB_Movies_Cleaned!$N$2:$N$3849))</f>
        <v>5.7</v>
      </c>
    </row>
    <row r="3527" spans="1:4" x14ac:dyDescent="0.25">
      <c r="A3527" s="2" t="s">
        <v>7230</v>
      </c>
      <c r="B3527" s="2">
        <v>7.1</v>
      </c>
      <c r="D3527" cm="1">
        <f t="array" ref="D3527">AVERAGE(IF(IMDB_Movies_Cleaned!$A$2:$A$3849=A3527,IMDB_Movies_Cleaned!$N$2:$N$3849))</f>
        <v>7.1</v>
      </c>
    </row>
    <row r="3528" spans="1:4" x14ac:dyDescent="0.25">
      <c r="A3528" s="1" t="s">
        <v>5501</v>
      </c>
      <c r="B3528" s="1">
        <v>6.4</v>
      </c>
      <c r="D3528" cm="1">
        <f t="array" ref="D3528">AVERAGE(IF(IMDB_Movies_Cleaned!$A$2:$A$3849=A3528,IMDB_Movies_Cleaned!$N$2:$N$3849))</f>
        <v>6.1499999999999995</v>
      </c>
    </row>
    <row r="3529" spans="1:4" x14ac:dyDescent="0.25">
      <c r="A3529" s="1" t="s">
        <v>4936</v>
      </c>
      <c r="B3529" s="1">
        <v>7</v>
      </c>
      <c r="D3529" cm="1">
        <f t="array" ref="D3529">AVERAGE(IF(IMDB_Movies_Cleaned!$A$2:$A$3849=A3529,IMDB_Movies_Cleaned!$N$2:$N$3849))</f>
        <v>7</v>
      </c>
    </row>
    <row r="3530" spans="1:4" x14ac:dyDescent="0.25">
      <c r="A3530" s="2" t="s">
        <v>7234</v>
      </c>
      <c r="B3530" s="2">
        <v>5.8</v>
      </c>
      <c r="D3530" cm="1">
        <f t="array" ref="D3530">AVERAGE(IF(IMDB_Movies_Cleaned!$A$2:$A$3849=A3530,IMDB_Movies_Cleaned!$N$2:$N$3849))</f>
        <v>5.8</v>
      </c>
    </row>
    <row r="3531" spans="1:4" x14ac:dyDescent="0.25">
      <c r="A3531" s="1" t="s">
        <v>3682</v>
      </c>
      <c r="B3531" s="1">
        <v>5.9</v>
      </c>
      <c r="D3531" cm="1">
        <f t="array" ref="D3531">AVERAGE(IF(IMDB_Movies_Cleaned!$A$2:$A$3849=A3531,IMDB_Movies_Cleaned!$N$2:$N$3849))</f>
        <v>6.4749999999999996</v>
      </c>
    </row>
    <row r="3532" spans="1:4" x14ac:dyDescent="0.25">
      <c r="A3532" s="1" t="s">
        <v>2877</v>
      </c>
      <c r="B3532" s="1">
        <v>7.5</v>
      </c>
      <c r="D3532" cm="1">
        <f t="array" ref="D3532">AVERAGE(IF(IMDB_Movies_Cleaned!$A$2:$A$3849=A3532,IMDB_Movies_Cleaned!$N$2:$N$3849))</f>
        <v>6.1090909090909093</v>
      </c>
    </row>
    <row r="3533" spans="1:4" x14ac:dyDescent="0.25">
      <c r="A3533" s="2" t="s">
        <v>5181</v>
      </c>
      <c r="B3533" s="2">
        <v>7.8</v>
      </c>
      <c r="D3533" cm="1">
        <f t="array" ref="D3533">AVERAGE(IF(IMDB_Movies_Cleaned!$A$2:$A$3849=A3533,IMDB_Movies_Cleaned!$N$2:$N$3849))</f>
        <v>7.75</v>
      </c>
    </row>
    <row r="3534" spans="1:4" x14ac:dyDescent="0.25">
      <c r="A3534" s="2" t="s">
        <v>7240</v>
      </c>
      <c r="B3534" s="2">
        <v>7.2</v>
      </c>
      <c r="D3534" cm="1">
        <f t="array" ref="D3534">AVERAGE(IF(IMDB_Movies_Cleaned!$A$2:$A$3849=A3534,IMDB_Movies_Cleaned!$N$2:$N$3849))</f>
        <v>7.2</v>
      </c>
    </row>
    <row r="3535" spans="1:4" x14ac:dyDescent="0.25">
      <c r="A3535" s="1" t="s">
        <v>7242</v>
      </c>
      <c r="B3535" s="1">
        <v>5.6</v>
      </c>
      <c r="D3535" cm="1">
        <f t="array" ref="D3535">AVERAGE(IF(IMDB_Movies_Cleaned!$A$2:$A$3849=A3535,IMDB_Movies_Cleaned!$N$2:$N$3849))</f>
        <v>5.6</v>
      </c>
    </row>
    <row r="3536" spans="1:4" x14ac:dyDescent="0.25">
      <c r="A3536" s="1" t="s">
        <v>7244</v>
      </c>
      <c r="B3536" s="1">
        <v>6.8</v>
      </c>
      <c r="D3536" cm="1">
        <f t="array" ref="D3536">AVERAGE(IF(IMDB_Movies_Cleaned!$A$2:$A$3849=A3536,IMDB_Movies_Cleaned!$N$2:$N$3849))</f>
        <v>6.8</v>
      </c>
    </row>
    <row r="3537" spans="1:4" x14ac:dyDescent="0.25">
      <c r="A3537" s="2" t="s">
        <v>7246</v>
      </c>
      <c r="B3537" s="2">
        <v>7.3</v>
      </c>
      <c r="D3537" cm="1">
        <f t="array" ref="D3537">AVERAGE(IF(IMDB_Movies_Cleaned!$A$2:$A$3849=A3537,IMDB_Movies_Cleaned!$N$2:$N$3849))</f>
        <v>7.3</v>
      </c>
    </row>
    <row r="3538" spans="1:4" x14ac:dyDescent="0.25">
      <c r="A3538" s="2" t="s">
        <v>7248</v>
      </c>
      <c r="B3538" s="2">
        <v>7.3</v>
      </c>
      <c r="D3538" cm="1">
        <f t="array" ref="D3538">AVERAGE(IF(IMDB_Movies_Cleaned!$A$2:$A$3849=A3538,IMDB_Movies_Cleaned!$N$2:$N$3849))</f>
        <v>7.3</v>
      </c>
    </row>
    <row r="3539" spans="1:4" x14ac:dyDescent="0.25">
      <c r="A3539" s="1" t="s">
        <v>5913</v>
      </c>
      <c r="B3539" s="1">
        <v>6.6</v>
      </c>
      <c r="D3539" cm="1">
        <f t="array" ref="D3539">AVERAGE(IF(IMDB_Movies_Cleaned!$A$2:$A$3849=A3539,IMDB_Movies_Cleaned!$N$2:$N$3849))</f>
        <v>6</v>
      </c>
    </row>
    <row r="3540" spans="1:4" x14ac:dyDescent="0.25">
      <c r="A3540" s="1" t="s">
        <v>7251</v>
      </c>
      <c r="B3540" s="1">
        <v>7.5</v>
      </c>
      <c r="D3540" cm="1">
        <f t="array" ref="D3540">AVERAGE(IF(IMDB_Movies_Cleaned!$A$2:$A$3849=A3540,IMDB_Movies_Cleaned!$N$2:$N$3849))</f>
        <v>7.5</v>
      </c>
    </row>
    <row r="3541" spans="1:4" x14ac:dyDescent="0.25">
      <c r="A3541" s="2" t="s">
        <v>965</v>
      </c>
      <c r="B3541" s="2">
        <v>7.8</v>
      </c>
      <c r="D3541" cm="1">
        <f t="array" ref="D3541">AVERAGE(IF(IMDB_Movies_Cleaned!$A$2:$A$3849=A3541,IMDB_Movies_Cleaned!$N$2:$N$3849))</f>
        <v>7.3250000000000002</v>
      </c>
    </row>
    <row r="3542" spans="1:4" x14ac:dyDescent="0.25">
      <c r="A3542" s="1" t="s">
        <v>7256</v>
      </c>
      <c r="B3542" s="1">
        <v>6.7</v>
      </c>
      <c r="D3542" cm="1">
        <f t="array" ref="D3542">AVERAGE(IF(IMDB_Movies_Cleaned!$A$2:$A$3849=A3542,IMDB_Movies_Cleaned!$N$2:$N$3849))</f>
        <v>6.7</v>
      </c>
    </row>
    <row r="3543" spans="1:4" x14ac:dyDescent="0.25">
      <c r="A3543" s="2" t="s">
        <v>5416</v>
      </c>
      <c r="B3543" s="2">
        <v>7.5</v>
      </c>
      <c r="D3543" cm="1">
        <f t="array" ref="D3543">AVERAGE(IF(IMDB_Movies_Cleaned!$A$2:$A$3849=A3543,IMDB_Movies_Cleaned!$N$2:$N$3849))</f>
        <v>7.55</v>
      </c>
    </row>
    <row r="3544" spans="1:4" x14ac:dyDescent="0.25">
      <c r="A3544" s="1" t="s">
        <v>7259</v>
      </c>
      <c r="B3544" s="1">
        <v>6.3</v>
      </c>
      <c r="D3544" cm="1">
        <f t="array" ref="D3544">AVERAGE(IF(IMDB_Movies_Cleaned!$A$2:$A$3849=A3544,IMDB_Movies_Cleaned!$N$2:$N$3849))</f>
        <v>6.3</v>
      </c>
    </row>
    <row r="3545" spans="1:4" x14ac:dyDescent="0.25">
      <c r="A3545" s="2" t="s">
        <v>7262</v>
      </c>
      <c r="B3545" s="2">
        <v>6.3</v>
      </c>
      <c r="D3545" cm="1">
        <f t="array" ref="D3545">AVERAGE(IF(IMDB_Movies_Cleaned!$A$2:$A$3849=A3545,IMDB_Movies_Cleaned!$N$2:$N$3849))</f>
        <v>6.3</v>
      </c>
    </row>
    <row r="3546" spans="1:4" x14ac:dyDescent="0.25">
      <c r="A3546" s="1" t="s">
        <v>7058</v>
      </c>
      <c r="B3546" s="1">
        <v>6.8</v>
      </c>
      <c r="D3546" cm="1">
        <f t="array" ref="D3546">AVERAGE(IF(IMDB_Movies_Cleaned!$A$2:$A$3849=A3546,IMDB_Movies_Cleaned!$N$2:$N$3849))</f>
        <v>6.8</v>
      </c>
    </row>
    <row r="3547" spans="1:4" x14ac:dyDescent="0.25">
      <c r="A3547" s="2" t="s">
        <v>7266</v>
      </c>
      <c r="B3547" s="2">
        <v>7.8</v>
      </c>
      <c r="D3547" cm="1">
        <f t="array" ref="D3547">AVERAGE(IF(IMDB_Movies_Cleaned!$A$2:$A$3849=A3547,IMDB_Movies_Cleaned!$N$2:$N$3849))</f>
        <v>7.8</v>
      </c>
    </row>
    <row r="3548" spans="1:4" x14ac:dyDescent="0.25">
      <c r="A3548" s="1" t="s">
        <v>7269</v>
      </c>
      <c r="B3548" s="1">
        <v>6.9</v>
      </c>
      <c r="D3548" cm="1">
        <f t="array" ref="D3548">AVERAGE(IF(IMDB_Movies_Cleaned!$A$2:$A$3849=A3548,IMDB_Movies_Cleaned!$N$2:$N$3849))</f>
        <v>6.9</v>
      </c>
    </row>
    <row r="3549" spans="1:4" x14ac:dyDescent="0.25">
      <c r="A3549" s="2" t="s">
        <v>7271</v>
      </c>
      <c r="B3549" s="2">
        <v>4.3</v>
      </c>
      <c r="D3549" cm="1">
        <f t="array" ref="D3549">AVERAGE(IF(IMDB_Movies_Cleaned!$A$2:$A$3849=A3549,IMDB_Movies_Cleaned!$N$2:$N$3849))</f>
        <v>4.3</v>
      </c>
    </row>
    <row r="3550" spans="1:4" x14ac:dyDescent="0.25">
      <c r="A3550" s="2" t="s">
        <v>7273</v>
      </c>
      <c r="B3550" s="2">
        <v>7.2</v>
      </c>
      <c r="D3550" cm="1">
        <f t="array" ref="D3550">AVERAGE(IF(IMDB_Movies_Cleaned!$A$2:$A$3849=A3550,IMDB_Movies_Cleaned!$N$2:$N$3849))</f>
        <v>7.2</v>
      </c>
    </row>
    <row r="3551" spans="1:4" x14ac:dyDescent="0.25">
      <c r="A3551" s="2" t="s">
        <v>7276</v>
      </c>
      <c r="B3551" s="2">
        <v>7.3</v>
      </c>
      <c r="D3551" cm="1">
        <f t="array" ref="D3551">AVERAGE(IF(IMDB_Movies_Cleaned!$A$2:$A$3849=A3551,IMDB_Movies_Cleaned!$N$2:$N$3849))</f>
        <v>7.3</v>
      </c>
    </row>
    <row r="3552" spans="1:4" x14ac:dyDescent="0.25">
      <c r="A3552" s="1" t="s">
        <v>7279</v>
      </c>
      <c r="B3552" s="1">
        <v>7.2</v>
      </c>
      <c r="D3552" cm="1">
        <f t="array" ref="D3552">AVERAGE(IF(IMDB_Movies_Cleaned!$A$2:$A$3849=A3552,IMDB_Movies_Cleaned!$N$2:$N$3849))</f>
        <v>7.2</v>
      </c>
    </row>
    <row r="3553" spans="1:4" x14ac:dyDescent="0.25">
      <c r="A3553" s="2" t="s">
        <v>1429</v>
      </c>
      <c r="B3553" s="2">
        <v>5.4</v>
      </c>
      <c r="D3553" cm="1">
        <f t="array" ref="D3553">AVERAGE(IF(IMDB_Movies_Cleaned!$A$2:$A$3849=A3553,IMDB_Movies_Cleaned!$N$2:$N$3849))</f>
        <v>5.4</v>
      </c>
    </row>
    <row r="3554" spans="1:4" x14ac:dyDescent="0.25">
      <c r="A3554" s="2" t="s">
        <v>65</v>
      </c>
      <c r="B3554" s="2">
        <v>7.4</v>
      </c>
      <c r="D3554" cm="1">
        <f t="array" ref="D3554">AVERAGE(IF(IMDB_Movies_Cleaned!$A$2:$A$3849=A3554,IMDB_Movies_Cleaned!$N$2:$N$3849))</f>
        <v>7.1749999999999998</v>
      </c>
    </row>
    <row r="3555" spans="1:4" x14ac:dyDescent="0.25">
      <c r="A3555" s="1" t="s">
        <v>7282</v>
      </c>
      <c r="B3555" s="1">
        <v>7.1</v>
      </c>
      <c r="D3555" cm="1">
        <f t="array" ref="D3555">AVERAGE(IF(IMDB_Movies_Cleaned!$A$2:$A$3849=A3555,IMDB_Movies_Cleaned!$N$2:$N$3849))</f>
        <v>7.1</v>
      </c>
    </row>
    <row r="3556" spans="1:4" x14ac:dyDescent="0.25">
      <c r="A3556" s="2" t="s">
        <v>7284</v>
      </c>
      <c r="B3556" s="2">
        <v>6.8</v>
      </c>
      <c r="D3556" cm="1">
        <f t="array" ref="D3556">AVERAGE(IF(IMDB_Movies_Cleaned!$A$2:$A$3849=A3556,IMDB_Movies_Cleaned!$N$2:$N$3849))</f>
        <v>6.8</v>
      </c>
    </row>
    <row r="3557" spans="1:4" x14ac:dyDescent="0.25">
      <c r="A3557" s="2" t="s">
        <v>7129</v>
      </c>
      <c r="B3557" s="2">
        <v>7</v>
      </c>
      <c r="D3557" cm="1">
        <f t="array" ref="D3557">AVERAGE(IF(IMDB_Movies_Cleaned!$A$2:$A$3849=A3557,IMDB_Movies_Cleaned!$N$2:$N$3849))</f>
        <v>7</v>
      </c>
    </row>
    <row r="3558" spans="1:4" x14ac:dyDescent="0.25">
      <c r="A3558" s="1" t="s">
        <v>5993</v>
      </c>
      <c r="B3558" s="1">
        <v>7.4</v>
      </c>
      <c r="D3558" cm="1">
        <f t="array" ref="D3558">AVERAGE(IF(IMDB_Movies_Cleaned!$A$2:$A$3849=A3558,IMDB_Movies_Cleaned!$N$2:$N$3849))</f>
        <v>6.85</v>
      </c>
    </row>
    <row r="3559" spans="1:4" x14ac:dyDescent="0.25">
      <c r="A3559" s="2" t="s">
        <v>4042</v>
      </c>
      <c r="B3559" s="2">
        <v>6.7</v>
      </c>
      <c r="D3559" cm="1">
        <f t="array" ref="D3559">AVERAGE(IF(IMDB_Movies_Cleaned!$A$2:$A$3849=A3559,IMDB_Movies_Cleaned!$N$2:$N$3849))</f>
        <v>6.2</v>
      </c>
    </row>
    <row r="3560" spans="1:4" x14ac:dyDescent="0.25">
      <c r="A3560" s="2" t="s">
        <v>3772</v>
      </c>
      <c r="B3560" s="2">
        <v>7.2</v>
      </c>
      <c r="D3560" cm="1">
        <f t="array" ref="D3560">AVERAGE(IF(IMDB_Movies_Cleaned!$A$2:$A$3849=A3560,IMDB_Movies_Cleaned!$N$2:$N$3849))</f>
        <v>6.9249999999999998</v>
      </c>
    </row>
    <row r="3561" spans="1:4" x14ac:dyDescent="0.25">
      <c r="A3561" s="1" t="s">
        <v>5575</v>
      </c>
      <c r="B3561" s="1">
        <v>7.5</v>
      </c>
      <c r="D3561" cm="1">
        <f t="array" ref="D3561">AVERAGE(IF(IMDB_Movies_Cleaned!$A$2:$A$3849=A3561,IMDB_Movies_Cleaned!$N$2:$N$3849))</f>
        <v>6.25</v>
      </c>
    </row>
    <row r="3562" spans="1:4" x14ac:dyDescent="0.25">
      <c r="A3562" s="2" t="s">
        <v>199</v>
      </c>
      <c r="B3562" s="2">
        <v>6.8</v>
      </c>
      <c r="D3562" cm="1">
        <f t="array" ref="D3562">AVERAGE(IF(IMDB_Movies_Cleaned!$A$2:$A$3849=A3562,IMDB_Movies_Cleaned!$N$2:$N$3849))</f>
        <v>7.2</v>
      </c>
    </row>
    <row r="3563" spans="1:4" x14ac:dyDescent="0.25">
      <c r="A3563" s="2" t="s">
        <v>7295</v>
      </c>
      <c r="B3563" s="2">
        <v>7.9</v>
      </c>
      <c r="D3563" cm="1">
        <f t="array" ref="D3563">AVERAGE(IF(IMDB_Movies_Cleaned!$A$2:$A$3849=A3563,IMDB_Movies_Cleaned!$N$2:$N$3849))</f>
        <v>7.9</v>
      </c>
    </row>
    <row r="3564" spans="1:4" x14ac:dyDescent="0.25">
      <c r="A3564" s="2" t="s">
        <v>7297</v>
      </c>
      <c r="B3564" s="2">
        <v>6.7</v>
      </c>
      <c r="D3564" cm="1">
        <f t="array" ref="D3564">AVERAGE(IF(IMDB_Movies_Cleaned!$A$2:$A$3849=A3564,IMDB_Movies_Cleaned!$N$2:$N$3849))</f>
        <v>6.7</v>
      </c>
    </row>
    <row r="3565" spans="1:4" x14ac:dyDescent="0.25">
      <c r="A3565" s="1" t="s">
        <v>7299</v>
      </c>
      <c r="B3565" s="1">
        <v>5.8</v>
      </c>
      <c r="D3565" cm="1">
        <f t="array" ref="D3565">AVERAGE(IF(IMDB_Movies_Cleaned!$A$2:$A$3849=A3565,IMDB_Movies_Cleaned!$N$2:$N$3849))</f>
        <v>5.8</v>
      </c>
    </row>
    <row r="3566" spans="1:4" x14ac:dyDescent="0.25">
      <c r="A3566" s="2" t="s">
        <v>6806</v>
      </c>
      <c r="B3566" s="2">
        <v>6.5</v>
      </c>
      <c r="D3566" cm="1">
        <f t="array" ref="D3566">AVERAGE(IF(IMDB_Movies_Cleaned!$A$2:$A$3849=A3566,IMDB_Movies_Cleaned!$N$2:$N$3849))</f>
        <v>6.6</v>
      </c>
    </row>
    <row r="3567" spans="1:4" x14ac:dyDescent="0.25">
      <c r="A3567" s="1" t="s">
        <v>7302</v>
      </c>
      <c r="B3567" s="1">
        <v>7.2</v>
      </c>
      <c r="D3567" cm="1">
        <f t="array" ref="D3567">AVERAGE(IF(IMDB_Movies_Cleaned!$A$2:$A$3849=A3567,IMDB_Movies_Cleaned!$N$2:$N$3849))</f>
        <v>7.2</v>
      </c>
    </row>
    <row r="3568" spans="1:4" x14ac:dyDescent="0.25">
      <c r="A3568" s="2" t="s">
        <v>5327</v>
      </c>
      <c r="B3568" s="2">
        <v>6.5</v>
      </c>
      <c r="D3568" cm="1">
        <f t="array" ref="D3568">AVERAGE(IF(IMDB_Movies_Cleaned!$A$2:$A$3849=A3568,IMDB_Movies_Cleaned!$N$2:$N$3849))</f>
        <v>6.8600000000000012</v>
      </c>
    </row>
    <row r="3569" spans="1:4" x14ac:dyDescent="0.25">
      <c r="A3569" s="1" t="s">
        <v>245</v>
      </c>
      <c r="B3569" s="1">
        <v>6.2</v>
      </c>
      <c r="D3569" cm="1">
        <f t="array" ref="D3569">AVERAGE(IF(IMDB_Movies_Cleaned!$A$2:$A$3849=A3569,IMDB_Movies_Cleaned!$N$2:$N$3849))</f>
        <v>6.2</v>
      </c>
    </row>
    <row r="3570" spans="1:4" x14ac:dyDescent="0.25">
      <c r="A3570" s="2" t="s">
        <v>7307</v>
      </c>
      <c r="B3570" s="2">
        <v>8.6</v>
      </c>
      <c r="D3570" cm="1">
        <f t="array" ref="D3570">AVERAGE(IF(IMDB_Movies_Cleaned!$A$2:$A$3849=A3570,IMDB_Movies_Cleaned!$N$2:$N$3849))</f>
        <v>8.6</v>
      </c>
    </row>
    <row r="3571" spans="1:4" x14ac:dyDescent="0.25">
      <c r="A3571" s="1" t="s">
        <v>7310</v>
      </c>
      <c r="B3571" s="1">
        <v>6.5</v>
      </c>
      <c r="D3571" cm="1">
        <f t="array" ref="D3571">AVERAGE(IF(IMDB_Movies_Cleaned!$A$2:$A$3849=A3571,IMDB_Movies_Cleaned!$N$2:$N$3849))</f>
        <v>6.5</v>
      </c>
    </row>
    <row r="3572" spans="1:4" x14ac:dyDescent="0.25">
      <c r="A3572" s="2" t="s">
        <v>2855</v>
      </c>
      <c r="B3572" s="2">
        <v>6.3</v>
      </c>
      <c r="D3572" cm="1">
        <f t="array" ref="D3572">AVERAGE(IF(IMDB_Movies_Cleaned!$A$2:$A$3849=A3572,IMDB_Movies_Cleaned!$N$2:$N$3849))</f>
        <v>6.3</v>
      </c>
    </row>
    <row r="3573" spans="1:4" x14ac:dyDescent="0.25">
      <c r="A3573" s="1" t="s">
        <v>5493</v>
      </c>
      <c r="B3573" s="1">
        <v>4.3</v>
      </c>
      <c r="D3573" cm="1">
        <f t="array" ref="D3573">AVERAGE(IF(IMDB_Movies_Cleaned!$A$2:$A$3849=A3573,IMDB_Movies_Cleaned!$N$2:$N$3849))</f>
        <v>5.1999999999999993</v>
      </c>
    </row>
    <row r="3574" spans="1:4" x14ac:dyDescent="0.25">
      <c r="A3574" s="2" t="s">
        <v>7314</v>
      </c>
      <c r="B3574" s="2">
        <v>6.1</v>
      </c>
      <c r="D3574" cm="1">
        <f t="array" ref="D3574">AVERAGE(IF(IMDB_Movies_Cleaned!$A$2:$A$3849=A3574,IMDB_Movies_Cleaned!$N$2:$N$3849))</f>
        <v>6.1</v>
      </c>
    </row>
    <row r="3575" spans="1:4" x14ac:dyDescent="0.25">
      <c r="A3575" s="2" t="s">
        <v>6138</v>
      </c>
      <c r="B3575" s="2">
        <v>5.8</v>
      </c>
      <c r="D3575" cm="1">
        <f t="array" ref="D3575">AVERAGE(IF(IMDB_Movies_Cleaned!$A$2:$A$3849=A3575,IMDB_Movies_Cleaned!$N$2:$N$3849))</f>
        <v>6.8500000000000005</v>
      </c>
    </row>
    <row r="3576" spans="1:4" x14ac:dyDescent="0.25">
      <c r="A3576" s="1" t="s">
        <v>7318</v>
      </c>
      <c r="B3576" s="1">
        <v>6.7</v>
      </c>
      <c r="D3576" cm="1">
        <f t="array" ref="D3576">AVERAGE(IF(IMDB_Movies_Cleaned!$A$2:$A$3849=A3576,IMDB_Movies_Cleaned!$N$2:$N$3849))</f>
        <v>6.7</v>
      </c>
    </row>
    <row r="3577" spans="1:4" x14ac:dyDescent="0.25">
      <c r="A3577" s="2" t="s">
        <v>7320</v>
      </c>
      <c r="B3577" s="2">
        <v>6.7</v>
      </c>
      <c r="D3577" cm="1">
        <f t="array" ref="D3577">AVERAGE(IF(IMDB_Movies_Cleaned!$A$2:$A$3849=A3577,IMDB_Movies_Cleaned!$N$2:$N$3849))</f>
        <v>6.7</v>
      </c>
    </row>
    <row r="3578" spans="1:4" x14ac:dyDescent="0.25">
      <c r="A3578" s="2" t="s">
        <v>5188</v>
      </c>
      <c r="B3578" s="2">
        <v>5.0999999999999996</v>
      </c>
      <c r="D3578" cm="1">
        <f t="array" ref="D3578">AVERAGE(IF(IMDB_Movies_Cleaned!$A$2:$A$3849=A3578,IMDB_Movies_Cleaned!$N$2:$N$3849))</f>
        <v>5.7249999999999996</v>
      </c>
    </row>
    <row r="3579" spans="1:4" x14ac:dyDescent="0.25">
      <c r="A3579" s="1" t="s">
        <v>494</v>
      </c>
      <c r="B3579" s="1">
        <v>7</v>
      </c>
      <c r="D3579" cm="1">
        <f t="array" ref="D3579">AVERAGE(IF(IMDB_Movies_Cleaned!$A$2:$A$3849=A3579,IMDB_Movies_Cleaned!$N$2:$N$3849))</f>
        <v>7.0250000000000004</v>
      </c>
    </row>
    <row r="3580" spans="1:4" x14ac:dyDescent="0.25">
      <c r="A3580" s="2" t="s">
        <v>7323</v>
      </c>
      <c r="B3580" s="2">
        <v>7.7</v>
      </c>
      <c r="D3580" cm="1">
        <f t="array" ref="D3580">AVERAGE(IF(IMDB_Movies_Cleaned!$A$2:$A$3849=A3580,IMDB_Movies_Cleaned!$N$2:$N$3849))</f>
        <v>7.7</v>
      </c>
    </row>
    <row r="3581" spans="1:4" x14ac:dyDescent="0.25">
      <c r="A3581" s="1" t="s">
        <v>7326</v>
      </c>
      <c r="B3581" s="1">
        <v>6.7</v>
      </c>
      <c r="D3581" cm="1">
        <f t="array" ref="D3581">AVERAGE(IF(IMDB_Movies_Cleaned!$A$2:$A$3849=A3581,IMDB_Movies_Cleaned!$N$2:$N$3849))</f>
        <v>6.7</v>
      </c>
    </row>
    <row r="3582" spans="1:4" x14ac:dyDescent="0.25">
      <c r="A3582" s="1" t="s">
        <v>7328</v>
      </c>
      <c r="B3582" s="1">
        <v>6.6</v>
      </c>
      <c r="D3582" cm="1">
        <f t="array" ref="D3582">AVERAGE(IF(IMDB_Movies_Cleaned!$A$2:$A$3849=A3582,IMDB_Movies_Cleaned!$N$2:$N$3849))</f>
        <v>6.6</v>
      </c>
    </row>
    <row r="3583" spans="1:4" x14ac:dyDescent="0.25">
      <c r="A3583" s="1" t="s">
        <v>690</v>
      </c>
      <c r="B3583" s="1">
        <v>8.1999999999999993</v>
      </c>
      <c r="D3583" cm="1">
        <f t="array" ref="D3583">AVERAGE(IF(IMDB_Movies_Cleaned!$A$2:$A$3849=A3583,IMDB_Movies_Cleaned!$N$2:$N$3849))</f>
        <v>7.1142857142857139</v>
      </c>
    </row>
    <row r="3584" spans="1:4" x14ac:dyDescent="0.25">
      <c r="A3584" s="2" t="s">
        <v>6232</v>
      </c>
      <c r="B3584" s="2">
        <v>8.1</v>
      </c>
      <c r="D3584" cm="1">
        <f t="array" ref="D3584">AVERAGE(IF(IMDB_Movies_Cleaned!$A$2:$A$3849=A3584,IMDB_Movies_Cleaned!$N$2:$N$3849))</f>
        <v>7.666666666666667</v>
      </c>
    </row>
    <row r="3585" spans="1:4" x14ac:dyDescent="0.25">
      <c r="A3585" s="1" t="s">
        <v>166</v>
      </c>
      <c r="B3585" s="1">
        <v>7.2</v>
      </c>
      <c r="D3585" cm="1">
        <f t="array" ref="D3585">AVERAGE(IF(IMDB_Movies_Cleaned!$A$2:$A$3849=A3585,IMDB_Movies_Cleaned!$N$2:$N$3849))</f>
        <v>6.9</v>
      </c>
    </row>
    <row r="3586" spans="1:4" x14ac:dyDescent="0.25">
      <c r="A3586" s="2" t="s">
        <v>7334</v>
      </c>
      <c r="B3586" s="2">
        <v>7.4</v>
      </c>
      <c r="D3586" cm="1">
        <f t="array" ref="D3586">AVERAGE(IF(IMDB_Movies_Cleaned!$A$2:$A$3849=A3586,IMDB_Movies_Cleaned!$N$2:$N$3849))</f>
        <v>7.4</v>
      </c>
    </row>
    <row r="3587" spans="1:4" x14ac:dyDescent="0.25">
      <c r="A3587" s="1" t="s">
        <v>7338</v>
      </c>
      <c r="B3587" s="1">
        <v>6.5</v>
      </c>
      <c r="D3587" cm="1">
        <f t="array" ref="D3587">AVERAGE(IF(IMDB_Movies_Cleaned!$A$2:$A$3849=A3587,IMDB_Movies_Cleaned!$N$2:$N$3849))</f>
        <v>6.5</v>
      </c>
    </row>
    <row r="3588" spans="1:4" x14ac:dyDescent="0.25">
      <c r="A3588" s="2" t="s">
        <v>7340</v>
      </c>
      <c r="B3588" s="2">
        <v>5.7</v>
      </c>
      <c r="D3588" cm="1">
        <f t="array" ref="D3588">AVERAGE(IF(IMDB_Movies_Cleaned!$A$2:$A$3849=A3588,IMDB_Movies_Cleaned!$N$2:$N$3849))</f>
        <v>5.7</v>
      </c>
    </row>
    <row r="3589" spans="1:4" x14ac:dyDescent="0.25">
      <c r="A3589" s="1" t="s">
        <v>2056</v>
      </c>
      <c r="B3589" s="1">
        <v>6.1</v>
      </c>
      <c r="D3589" cm="1">
        <f t="array" ref="D3589">AVERAGE(IF(IMDB_Movies_Cleaned!$A$2:$A$3849=A3589,IMDB_Movies_Cleaned!$N$2:$N$3849))</f>
        <v>6.1400000000000006</v>
      </c>
    </row>
    <row r="3590" spans="1:4" x14ac:dyDescent="0.25">
      <c r="A3590" s="1" t="s">
        <v>7342</v>
      </c>
      <c r="B3590" s="1">
        <v>6.2</v>
      </c>
      <c r="D3590" cm="1">
        <f t="array" ref="D3590">AVERAGE(IF(IMDB_Movies_Cleaned!$A$2:$A$3849=A3590,IMDB_Movies_Cleaned!$N$2:$N$3849))</f>
        <v>6.2</v>
      </c>
    </row>
    <row r="3591" spans="1:4" x14ac:dyDescent="0.25">
      <c r="A3591" s="2" t="s">
        <v>7344</v>
      </c>
      <c r="B3591" s="2">
        <v>3.3</v>
      </c>
      <c r="D3591" cm="1">
        <f t="array" ref="D3591">AVERAGE(IF(IMDB_Movies_Cleaned!$A$2:$A$3849=A3591,IMDB_Movies_Cleaned!$N$2:$N$3849))</f>
        <v>3.3</v>
      </c>
    </row>
    <row r="3592" spans="1:4" x14ac:dyDescent="0.25">
      <c r="A3592" s="2" t="s">
        <v>3175</v>
      </c>
      <c r="B3592" s="2">
        <v>6.1</v>
      </c>
      <c r="D3592" cm="1">
        <f t="array" ref="D3592">AVERAGE(IF(IMDB_Movies_Cleaned!$A$2:$A$3849=A3592,IMDB_Movies_Cleaned!$N$2:$N$3849))</f>
        <v>5.76</v>
      </c>
    </row>
    <row r="3593" spans="1:4" x14ac:dyDescent="0.25">
      <c r="A3593" s="1" t="s">
        <v>7032</v>
      </c>
      <c r="B3593" s="1">
        <v>5.7</v>
      </c>
      <c r="D3593" cm="1">
        <f t="array" ref="D3593">AVERAGE(IF(IMDB_Movies_Cleaned!$A$2:$A$3849=A3593,IMDB_Movies_Cleaned!$N$2:$N$3849))</f>
        <v>5.7</v>
      </c>
    </row>
    <row r="3594" spans="1:4" x14ac:dyDescent="0.25">
      <c r="A3594" s="1" t="s">
        <v>807</v>
      </c>
      <c r="B3594" s="1">
        <v>7.2</v>
      </c>
      <c r="D3594" cm="1">
        <f t="array" ref="D3594">AVERAGE(IF(IMDB_Movies_Cleaned!$A$2:$A$3849=A3594,IMDB_Movies_Cleaned!$N$2:$N$3849))</f>
        <v>6.7062499999999998</v>
      </c>
    </row>
    <row r="3595" spans="1:4" x14ac:dyDescent="0.25">
      <c r="A3595" s="2" t="s">
        <v>199</v>
      </c>
      <c r="B3595" s="2">
        <v>7.7</v>
      </c>
      <c r="D3595" cm="1">
        <f t="array" ref="D3595">AVERAGE(IF(IMDB_Movies_Cleaned!$A$2:$A$3849=A3595,IMDB_Movies_Cleaned!$N$2:$N$3849))</f>
        <v>7.2</v>
      </c>
    </row>
    <row r="3596" spans="1:4" x14ac:dyDescent="0.25">
      <c r="A3596" s="1" t="s">
        <v>2326</v>
      </c>
      <c r="B3596" s="1">
        <v>7.1</v>
      </c>
      <c r="D3596" cm="1">
        <f t="array" ref="D3596">AVERAGE(IF(IMDB_Movies_Cleaned!$A$2:$A$3849=A3596,IMDB_Movies_Cleaned!$N$2:$N$3849))</f>
        <v>6.0250000000000004</v>
      </c>
    </row>
    <row r="3597" spans="1:4" x14ac:dyDescent="0.25">
      <c r="A3597" s="1" t="s">
        <v>7352</v>
      </c>
      <c r="B3597" s="1">
        <v>7</v>
      </c>
      <c r="D3597" cm="1">
        <f t="array" ref="D3597">AVERAGE(IF(IMDB_Movies_Cleaned!$A$2:$A$3849=A3597,IMDB_Movies_Cleaned!$N$2:$N$3849))</f>
        <v>7</v>
      </c>
    </row>
    <row r="3598" spans="1:4" x14ac:dyDescent="0.25">
      <c r="A3598" s="2" t="s">
        <v>1354</v>
      </c>
      <c r="B3598" s="2">
        <v>5.5</v>
      </c>
      <c r="D3598" cm="1">
        <f t="array" ref="D3598">AVERAGE(IF(IMDB_Movies_Cleaned!$A$2:$A$3849=A3598,IMDB_Movies_Cleaned!$N$2:$N$3849))</f>
        <v>6.14</v>
      </c>
    </row>
    <row r="3599" spans="1:4" x14ac:dyDescent="0.25">
      <c r="A3599" s="1" t="s">
        <v>4330</v>
      </c>
      <c r="B3599" s="1">
        <v>7.4</v>
      </c>
      <c r="D3599" cm="1">
        <f t="array" ref="D3599">AVERAGE(IF(IMDB_Movies_Cleaned!$A$2:$A$3849=A3599,IMDB_Movies_Cleaned!$N$2:$N$3849))</f>
        <v>6.4499999999999993</v>
      </c>
    </row>
    <row r="3600" spans="1:4" x14ac:dyDescent="0.25">
      <c r="A3600" s="2" t="s">
        <v>5434</v>
      </c>
      <c r="B3600" s="2">
        <v>7.7</v>
      </c>
      <c r="D3600" cm="1">
        <f t="array" ref="D3600">AVERAGE(IF(IMDB_Movies_Cleaned!$A$2:$A$3849=A3600,IMDB_Movies_Cleaned!$N$2:$N$3849))</f>
        <v>7.1</v>
      </c>
    </row>
    <row r="3601" spans="1:4" x14ac:dyDescent="0.25">
      <c r="A3601" s="2" t="s">
        <v>2771</v>
      </c>
      <c r="B3601" s="2">
        <v>7.8</v>
      </c>
      <c r="D3601" cm="1">
        <f t="array" ref="D3601">AVERAGE(IF(IMDB_Movies_Cleaned!$A$2:$A$3849=A3601,IMDB_Movies_Cleaned!$N$2:$N$3849))</f>
        <v>6.92</v>
      </c>
    </row>
    <row r="3602" spans="1:4" x14ac:dyDescent="0.25">
      <c r="A3602" s="1" t="s">
        <v>7357</v>
      </c>
      <c r="B3602" s="1">
        <v>6.6</v>
      </c>
      <c r="D3602" cm="1">
        <f t="array" ref="D3602">AVERAGE(IF(IMDB_Movies_Cleaned!$A$2:$A$3849=A3602,IMDB_Movies_Cleaned!$N$2:$N$3849))</f>
        <v>6.5</v>
      </c>
    </row>
    <row r="3603" spans="1:4" x14ac:dyDescent="0.25">
      <c r="A3603" s="2" t="s">
        <v>7359</v>
      </c>
      <c r="B3603" s="2">
        <v>6</v>
      </c>
      <c r="D3603" cm="1">
        <f t="array" ref="D3603">AVERAGE(IF(IMDB_Movies_Cleaned!$A$2:$A$3849=A3603,IMDB_Movies_Cleaned!$N$2:$N$3849))</f>
        <v>6</v>
      </c>
    </row>
    <row r="3604" spans="1:4" x14ac:dyDescent="0.25">
      <c r="A3604" s="1" t="s">
        <v>922</v>
      </c>
      <c r="B3604" s="1">
        <v>8.4</v>
      </c>
      <c r="D3604" cm="1">
        <f t="array" ref="D3604">AVERAGE(IF(IMDB_Movies_Cleaned!$A$2:$A$3849=A3604,IMDB_Movies_Cleaned!$N$2:$N$3849))</f>
        <v>8.2000000000000011</v>
      </c>
    </row>
    <row r="3605" spans="1:4" x14ac:dyDescent="0.25">
      <c r="A3605" s="1" t="s">
        <v>3780</v>
      </c>
      <c r="B3605" s="1">
        <v>8.9</v>
      </c>
      <c r="D3605" cm="1">
        <f t="array" ref="D3605">AVERAGE(IF(IMDB_Movies_Cleaned!$A$2:$A$3849=A3605,IMDB_Movies_Cleaned!$N$2:$N$3849))</f>
        <v>8.4333333333333336</v>
      </c>
    </row>
    <row r="3606" spans="1:4" x14ac:dyDescent="0.25">
      <c r="A3606" s="2" t="s">
        <v>7363</v>
      </c>
      <c r="B3606" s="2">
        <v>7.9</v>
      </c>
      <c r="D3606" cm="1">
        <f t="array" ref="D3606">AVERAGE(IF(IMDB_Movies_Cleaned!$A$2:$A$3849=A3606,IMDB_Movies_Cleaned!$N$2:$N$3849))</f>
        <v>7.9</v>
      </c>
    </row>
    <row r="3607" spans="1:4" x14ac:dyDescent="0.25">
      <c r="A3607" s="1" t="s">
        <v>7366</v>
      </c>
      <c r="B3607" s="1">
        <v>6</v>
      </c>
      <c r="D3607" cm="1">
        <f t="array" ref="D3607">AVERAGE(IF(IMDB_Movies_Cleaned!$A$2:$A$3849=A3607,IMDB_Movies_Cleaned!$N$2:$N$3849))</f>
        <v>6</v>
      </c>
    </row>
    <row r="3608" spans="1:4" x14ac:dyDescent="0.25">
      <c r="A3608" s="2" t="s">
        <v>7368</v>
      </c>
      <c r="B3608" s="2">
        <v>6.1</v>
      </c>
      <c r="D3608" cm="1">
        <f t="array" ref="D3608">AVERAGE(IF(IMDB_Movies_Cleaned!$A$2:$A$3849=A3608,IMDB_Movies_Cleaned!$N$2:$N$3849))</f>
        <v>6.1</v>
      </c>
    </row>
    <row r="3609" spans="1:4" x14ac:dyDescent="0.25">
      <c r="A3609" s="2" t="s">
        <v>7371</v>
      </c>
      <c r="B3609" s="2">
        <v>6.2</v>
      </c>
      <c r="D3609" cm="1">
        <f t="array" ref="D3609">AVERAGE(IF(IMDB_Movies_Cleaned!$A$2:$A$3849=A3609,IMDB_Movies_Cleaned!$N$2:$N$3849))</f>
        <v>6.2</v>
      </c>
    </row>
    <row r="3610" spans="1:4" x14ac:dyDescent="0.25">
      <c r="A3610" s="2" t="s">
        <v>7373</v>
      </c>
      <c r="B3610" s="2">
        <v>7.2</v>
      </c>
      <c r="D3610" cm="1">
        <f t="array" ref="D3610">AVERAGE(IF(IMDB_Movies_Cleaned!$A$2:$A$3849=A3610,IMDB_Movies_Cleaned!$N$2:$N$3849))</f>
        <v>7.2</v>
      </c>
    </row>
    <row r="3611" spans="1:4" x14ac:dyDescent="0.25">
      <c r="A3611" s="2" t="s">
        <v>1760</v>
      </c>
      <c r="B3611" s="2">
        <v>6.2</v>
      </c>
      <c r="D3611" cm="1">
        <f t="array" ref="D3611">AVERAGE(IF(IMDB_Movies_Cleaned!$A$2:$A$3849=A3611,IMDB_Movies_Cleaned!$N$2:$N$3849))</f>
        <v>6.05</v>
      </c>
    </row>
    <row r="3612" spans="1:4" x14ac:dyDescent="0.25">
      <c r="A3612" s="2" t="s">
        <v>7378</v>
      </c>
      <c r="B3612" s="2">
        <v>6.8</v>
      </c>
      <c r="D3612" cm="1">
        <f t="array" ref="D3612">AVERAGE(IF(IMDB_Movies_Cleaned!$A$2:$A$3849=A3612,IMDB_Movies_Cleaned!$N$2:$N$3849))</f>
        <v>6.8</v>
      </c>
    </row>
    <row r="3613" spans="1:4" x14ac:dyDescent="0.25">
      <c r="A3613" s="1" t="s">
        <v>6560</v>
      </c>
      <c r="B3613" s="1">
        <v>7.7</v>
      </c>
      <c r="D3613" cm="1">
        <f t="array" ref="D3613">AVERAGE(IF(IMDB_Movies_Cleaned!$A$2:$A$3849=A3613,IMDB_Movies_Cleaned!$N$2:$N$3849))</f>
        <v>7.7</v>
      </c>
    </row>
    <row r="3614" spans="1:4" x14ac:dyDescent="0.25">
      <c r="A3614" s="1" t="s">
        <v>7381</v>
      </c>
      <c r="B3614" s="1">
        <v>5.9</v>
      </c>
      <c r="D3614" cm="1">
        <f t="array" ref="D3614">AVERAGE(IF(IMDB_Movies_Cleaned!$A$2:$A$3849=A3614,IMDB_Movies_Cleaned!$N$2:$N$3849))</f>
        <v>5.9</v>
      </c>
    </row>
    <row r="3615" spans="1:4" x14ac:dyDescent="0.25">
      <c r="A3615" s="1" t="s">
        <v>7383</v>
      </c>
      <c r="B3615" s="1">
        <v>7</v>
      </c>
      <c r="D3615" cm="1">
        <f t="array" ref="D3615">AVERAGE(IF(IMDB_Movies_Cleaned!$A$2:$A$3849=A3615,IMDB_Movies_Cleaned!$N$2:$N$3849))</f>
        <v>7</v>
      </c>
    </row>
    <row r="3616" spans="1:4" x14ac:dyDescent="0.25">
      <c r="A3616" s="1" t="s">
        <v>7387</v>
      </c>
      <c r="B3616" s="1">
        <v>6.1</v>
      </c>
      <c r="D3616" cm="1">
        <f t="array" ref="D3616">AVERAGE(IF(IMDB_Movies_Cleaned!$A$2:$A$3849=A3616,IMDB_Movies_Cleaned!$N$2:$N$3849))</f>
        <v>6.1</v>
      </c>
    </row>
    <row r="3617" spans="1:4" x14ac:dyDescent="0.25">
      <c r="A3617" s="2" t="s">
        <v>7389</v>
      </c>
      <c r="B3617" s="2">
        <v>7.6</v>
      </c>
      <c r="D3617" cm="1">
        <f t="array" ref="D3617">AVERAGE(IF(IMDB_Movies_Cleaned!$A$2:$A$3849=A3617,IMDB_Movies_Cleaned!$N$2:$N$3849))</f>
        <v>7.6</v>
      </c>
    </row>
    <row r="3618" spans="1:4" x14ac:dyDescent="0.25">
      <c r="A3618" s="1" t="s">
        <v>2847</v>
      </c>
      <c r="B3618" s="1">
        <v>8.1</v>
      </c>
      <c r="D3618" cm="1">
        <f t="array" ref="D3618">AVERAGE(IF(IMDB_Movies_Cleaned!$A$2:$A$3849=A3618,IMDB_Movies_Cleaned!$N$2:$N$3849))</f>
        <v>7.5</v>
      </c>
    </row>
    <row r="3619" spans="1:4" x14ac:dyDescent="0.25">
      <c r="A3619" s="1" t="s">
        <v>2504</v>
      </c>
      <c r="B3619" s="1">
        <v>6.8</v>
      </c>
      <c r="D3619" cm="1">
        <f t="array" ref="D3619">AVERAGE(IF(IMDB_Movies_Cleaned!$A$2:$A$3849=A3619,IMDB_Movies_Cleaned!$N$2:$N$3849))</f>
        <v>6.833333333333333</v>
      </c>
    </row>
    <row r="3620" spans="1:4" x14ac:dyDescent="0.25">
      <c r="A3620" s="1" t="s">
        <v>7395</v>
      </c>
      <c r="B3620" s="1">
        <v>5.7</v>
      </c>
      <c r="D3620" cm="1">
        <f t="array" ref="D3620">AVERAGE(IF(IMDB_Movies_Cleaned!$A$2:$A$3849=A3620,IMDB_Movies_Cleaned!$N$2:$N$3849))</f>
        <v>5.7</v>
      </c>
    </row>
    <row r="3621" spans="1:4" x14ac:dyDescent="0.25">
      <c r="A3621" s="1" t="s">
        <v>1419</v>
      </c>
      <c r="B3621" s="1">
        <v>6.6</v>
      </c>
      <c r="D3621" cm="1">
        <f t="array" ref="D3621">AVERAGE(IF(IMDB_Movies_Cleaned!$A$2:$A$3849=A3621,IMDB_Movies_Cleaned!$N$2:$N$3849))</f>
        <v>6.3999999999999995</v>
      </c>
    </row>
    <row r="3622" spans="1:4" x14ac:dyDescent="0.25">
      <c r="A3622" s="2" t="s">
        <v>2625</v>
      </c>
      <c r="B3622" s="2">
        <v>7.3</v>
      </c>
      <c r="D3622" cm="1">
        <f t="array" ref="D3622">AVERAGE(IF(IMDB_Movies_Cleaned!$A$2:$A$3849=A3622,IMDB_Movies_Cleaned!$N$2:$N$3849))</f>
        <v>7.2666666666666666</v>
      </c>
    </row>
    <row r="3623" spans="1:4" x14ac:dyDescent="0.25">
      <c r="A3623" s="1" t="s">
        <v>7400</v>
      </c>
      <c r="B3623" s="1">
        <v>5</v>
      </c>
      <c r="D3623" cm="1">
        <f t="array" ref="D3623">AVERAGE(IF(IMDB_Movies_Cleaned!$A$2:$A$3849=A3623,IMDB_Movies_Cleaned!$N$2:$N$3849))</f>
        <v>5</v>
      </c>
    </row>
    <row r="3624" spans="1:4" x14ac:dyDescent="0.25">
      <c r="A3624" s="2" t="s">
        <v>7402</v>
      </c>
      <c r="B3624" s="2">
        <v>7</v>
      </c>
      <c r="D3624" cm="1">
        <f t="array" ref="D3624">AVERAGE(IF(IMDB_Movies_Cleaned!$A$2:$A$3849=A3624,IMDB_Movies_Cleaned!$N$2:$N$3849))</f>
        <v>7</v>
      </c>
    </row>
    <row r="3625" spans="1:4" x14ac:dyDescent="0.25">
      <c r="A3625" s="1" t="s">
        <v>7405</v>
      </c>
      <c r="B3625" s="1">
        <v>3.4</v>
      </c>
      <c r="D3625" cm="1">
        <f t="array" ref="D3625">AVERAGE(IF(IMDB_Movies_Cleaned!$A$2:$A$3849=A3625,IMDB_Movies_Cleaned!$N$2:$N$3849))</f>
        <v>3.4</v>
      </c>
    </row>
    <row r="3626" spans="1:4" x14ac:dyDescent="0.25">
      <c r="A3626" s="2" t="s">
        <v>3895</v>
      </c>
      <c r="B3626" s="2">
        <v>5.9</v>
      </c>
      <c r="D3626" cm="1">
        <f t="array" ref="D3626">AVERAGE(IF(IMDB_Movies_Cleaned!$A$2:$A$3849=A3626,IMDB_Movies_Cleaned!$N$2:$N$3849))</f>
        <v>6.3666666666666671</v>
      </c>
    </row>
    <row r="3627" spans="1:4" x14ac:dyDescent="0.25">
      <c r="A3627" s="1" t="s">
        <v>7409</v>
      </c>
      <c r="B3627" s="1">
        <v>6</v>
      </c>
      <c r="D3627" cm="1">
        <f t="array" ref="D3627">AVERAGE(IF(IMDB_Movies_Cleaned!$A$2:$A$3849=A3627,IMDB_Movies_Cleaned!$N$2:$N$3849))</f>
        <v>6</v>
      </c>
    </row>
    <row r="3628" spans="1:4" x14ac:dyDescent="0.25">
      <c r="A3628" s="2" t="s">
        <v>5245</v>
      </c>
      <c r="B3628" s="2">
        <v>7.4</v>
      </c>
      <c r="D3628" cm="1">
        <f t="array" ref="D3628">AVERAGE(IF(IMDB_Movies_Cleaned!$A$2:$A$3849=A3628,IMDB_Movies_Cleaned!$N$2:$N$3849))</f>
        <v>7.35</v>
      </c>
    </row>
    <row r="3629" spans="1:4" x14ac:dyDescent="0.25">
      <c r="A3629" s="1" t="s">
        <v>7413</v>
      </c>
      <c r="B3629" s="1">
        <v>7.4</v>
      </c>
      <c r="D3629" cm="1">
        <f t="array" ref="D3629">AVERAGE(IF(IMDB_Movies_Cleaned!$A$2:$A$3849=A3629,IMDB_Movies_Cleaned!$N$2:$N$3849))</f>
        <v>7.4</v>
      </c>
    </row>
    <row r="3630" spans="1:4" x14ac:dyDescent="0.25">
      <c r="A3630" s="2" t="s">
        <v>4575</v>
      </c>
      <c r="B3630" s="2">
        <v>4.2</v>
      </c>
      <c r="D3630" cm="1">
        <f t="array" ref="D3630">AVERAGE(IF(IMDB_Movies_Cleaned!$A$2:$A$3849=A3630,IMDB_Movies_Cleaned!$N$2:$N$3849))</f>
        <v>5.1000000000000005</v>
      </c>
    </row>
    <row r="3631" spans="1:4" x14ac:dyDescent="0.25">
      <c r="A3631" s="1" t="s">
        <v>7417</v>
      </c>
      <c r="B3631" s="1">
        <v>6.2</v>
      </c>
      <c r="D3631" cm="1">
        <f t="array" ref="D3631">AVERAGE(IF(IMDB_Movies_Cleaned!$A$2:$A$3849=A3631,IMDB_Movies_Cleaned!$N$2:$N$3849))</f>
        <v>6.2</v>
      </c>
    </row>
    <row r="3632" spans="1:4" x14ac:dyDescent="0.25">
      <c r="A3632" s="2" t="s">
        <v>6250</v>
      </c>
      <c r="B3632" s="2">
        <v>5.4</v>
      </c>
      <c r="D3632" cm="1">
        <f t="array" ref="D3632">AVERAGE(IF(IMDB_Movies_Cleaned!$A$2:$A$3849=A3632,IMDB_Movies_Cleaned!$N$2:$N$3849))</f>
        <v>5.5666666666666673</v>
      </c>
    </row>
    <row r="3633" spans="1:4" x14ac:dyDescent="0.25">
      <c r="A3633" s="2" t="s">
        <v>7420</v>
      </c>
      <c r="B3633" s="2">
        <v>7.2</v>
      </c>
      <c r="D3633" cm="1">
        <f t="array" ref="D3633">AVERAGE(IF(IMDB_Movies_Cleaned!$A$2:$A$3849=A3633,IMDB_Movies_Cleaned!$N$2:$N$3849))</f>
        <v>7.2</v>
      </c>
    </row>
    <row r="3634" spans="1:4" x14ac:dyDescent="0.25">
      <c r="A3634" s="1" t="s">
        <v>5327</v>
      </c>
      <c r="B3634" s="1">
        <v>6.7</v>
      </c>
      <c r="D3634" cm="1">
        <f t="array" ref="D3634">AVERAGE(IF(IMDB_Movies_Cleaned!$A$2:$A$3849=A3634,IMDB_Movies_Cleaned!$N$2:$N$3849))</f>
        <v>6.8600000000000012</v>
      </c>
    </row>
    <row r="3635" spans="1:4" x14ac:dyDescent="0.25">
      <c r="A3635" s="2" t="s">
        <v>3600</v>
      </c>
      <c r="B3635" s="2">
        <v>7.5</v>
      </c>
      <c r="D3635" cm="1">
        <f t="array" ref="D3635">AVERAGE(IF(IMDB_Movies_Cleaned!$A$2:$A$3849=A3635,IMDB_Movies_Cleaned!$N$2:$N$3849))</f>
        <v>7.2</v>
      </c>
    </row>
    <row r="3636" spans="1:4" x14ac:dyDescent="0.25">
      <c r="A3636" s="2" t="s">
        <v>7423</v>
      </c>
      <c r="B3636" s="2">
        <v>7.2</v>
      </c>
      <c r="D3636" cm="1">
        <f t="array" ref="D3636">AVERAGE(IF(IMDB_Movies_Cleaned!$A$2:$A$3849=A3636,IMDB_Movies_Cleaned!$N$2:$N$3849))</f>
        <v>7.2</v>
      </c>
    </row>
    <row r="3637" spans="1:4" x14ac:dyDescent="0.25">
      <c r="A3637" s="1" t="s">
        <v>7425</v>
      </c>
      <c r="B3637" s="1">
        <v>7.4</v>
      </c>
      <c r="D3637" cm="1">
        <f t="array" ref="D3637">AVERAGE(IF(IMDB_Movies_Cleaned!$A$2:$A$3849=A3637,IMDB_Movies_Cleaned!$N$2:$N$3849))</f>
        <v>7.4</v>
      </c>
    </row>
    <row r="3638" spans="1:4" x14ac:dyDescent="0.25">
      <c r="A3638" s="2" t="s">
        <v>6548</v>
      </c>
      <c r="B3638" s="2">
        <v>5.6</v>
      </c>
      <c r="D3638" cm="1">
        <f t="array" ref="D3638">AVERAGE(IF(IMDB_Movies_Cleaned!$A$2:$A$3849=A3638,IMDB_Movies_Cleaned!$N$2:$N$3849))</f>
        <v>5.25</v>
      </c>
    </row>
    <row r="3639" spans="1:4" x14ac:dyDescent="0.25">
      <c r="A3639" s="1" t="s">
        <v>6186</v>
      </c>
      <c r="B3639" s="1">
        <v>6.8</v>
      </c>
      <c r="D3639" cm="1">
        <f t="array" ref="D3639">AVERAGE(IF(IMDB_Movies_Cleaned!$A$2:$A$3849=A3639,IMDB_Movies_Cleaned!$N$2:$N$3849))</f>
        <v>6.6750000000000007</v>
      </c>
    </row>
    <row r="3640" spans="1:4" x14ac:dyDescent="0.25">
      <c r="A3640" s="1" t="s">
        <v>7429</v>
      </c>
      <c r="B3640" s="1">
        <v>7.7</v>
      </c>
      <c r="D3640" cm="1">
        <f t="array" ref="D3640">AVERAGE(IF(IMDB_Movies_Cleaned!$A$2:$A$3849=A3640,IMDB_Movies_Cleaned!$N$2:$N$3849))</f>
        <v>7.7</v>
      </c>
    </row>
    <row r="3641" spans="1:4" x14ac:dyDescent="0.25">
      <c r="A3641" s="2" t="s">
        <v>7431</v>
      </c>
      <c r="B3641" s="2">
        <v>7</v>
      </c>
      <c r="D3641" cm="1">
        <f t="array" ref="D3641">AVERAGE(IF(IMDB_Movies_Cleaned!$A$2:$A$3849=A3641,IMDB_Movies_Cleaned!$N$2:$N$3849))</f>
        <v>7</v>
      </c>
    </row>
    <row r="3642" spans="1:4" x14ac:dyDescent="0.25">
      <c r="A3642" s="2" t="s">
        <v>275</v>
      </c>
      <c r="B3642" s="2">
        <v>6.4</v>
      </c>
      <c r="D3642" cm="1">
        <f t="array" ref="D3642">AVERAGE(IF(IMDB_Movies_Cleaned!$A$2:$A$3849=A3642,IMDB_Movies_Cleaned!$N$2:$N$3849))</f>
        <v>6.0500000000000007</v>
      </c>
    </row>
    <row r="3643" spans="1:4" x14ac:dyDescent="0.25">
      <c r="A3643" s="1" t="s">
        <v>7433</v>
      </c>
      <c r="B3643" s="1">
        <v>7.2</v>
      </c>
      <c r="D3643" cm="1">
        <f t="array" ref="D3643">AVERAGE(IF(IMDB_Movies_Cleaned!$A$2:$A$3849=A3643,IMDB_Movies_Cleaned!$N$2:$N$3849))</f>
        <v>7.2</v>
      </c>
    </row>
    <row r="3644" spans="1:4" x14ac:dyDescent="0.25">
      <c r="A3644" s="2" t="s">
        <v>7435</v>
      </c>
      <c r="B3644" s="2">
        <v>7.2</v>
      </c>
      <c r="D3644" cm="1">
        <f t="array" ref="D3644">AVERAGE(IF(IMDB_Movies_Cleaned!$A$2:$A$3849=A3644,IMDB_Movies_Cleaned!$N$2:$N$3849))</f>
        <v>7.2</v>
      </c>
    </row>
    <row r="3645" spans="1:4" x14ac:dyDescent="0.25">
      <c r="A3645" s="1" t="s">
        <v>7437</v>
      </c>
      <c r="B3645" s="1">
        <v>6.2</v>
      </c>
      <c r="D3645" cm="1">
        <f t="array" ref="D3645">AVERAGE(IF(IMDB_Movies_Cleaned!$A$2:$A$3849=A3645,IMDB_Movies_Cleaned!$N$2:$N$3849))</f>
        <v>6.2</v>
      </c>
    </row>
    <row r="3646" spans="1:4" x14ac:dyDescent="0.25">
      <c r="A3646" s="1" t="s">
        <v>4420</v>
      </c>
      <c r="B3646" s="1">
        <v>6.2</v>
      </c>
      <c r="D3646" cm="1">
        <f t="array" ref="D3646">AVERAGE(IF(IMDB_Movies_Cleaned!$A$2:$A$3849=A3646,IMDB_Movies_Cleaned!$N$2:$N$3849))</f>
        <v>7.0666666666666664</v>
      </c>
    </row>
    <row r="3647" spans="1:4" x14ac:dyDescent="0.25">
      <c r="A3647" s="2" t="s">
        <v>2522</v>
      </c>
      <c r="B3647" s="2">
        <v>6.9</v>
      </c>
      <c r="D3647" cm="1">
        <f t="array" ref="D3647">AVERAGE(IF(IMDB_Movies_Cleaned!$A$2:$A$3849=A3647,IMDB_Movies_Cleaned!$N$2:$N$3849))</f>
        <v>6.666666666666667</v>
      </c>
    </row>
    <row r="3648" spans="1:4" x14ac:dyDescent="0.25">
      <c r="A3648" s="1" t="s">
        <v>7441</v>
      </c>
      <c r="B3648" s="1">
        <v>7</v>
      </c>
      <c r="D3648" cm="1">
        <f t="array" ref="D3648">AVERAGE(IF(IMDB_Movies_Cleaned!$A$2:$A$3849=A3648,IMDB_Movies_Cleaned!$N$2:$N$3849))</f>
        <v>7</v>
      </c>
    </row>
    <row r="3649" spans="1:4" x14ac:dyDescent="0.25">
      <c r="A3649" s="2" t="s">
        <v>6933</v>
      </c>
      <c r="B3649" s="2">
        <v>6.7</v>
      </c>
      <c r="D3649" cm="1">
        <f t="array" ref="D3649">AVERAGE(IF(IMDB_Movies_Cleaned!$A$2:$A$3849=A3649,IMDB_Movies_Cleaned!$N$2:$N$3849))</f>
        <v>6.7</v>
      </c>
    </row>
    <row r="3650" spans="1:4" x14ac:dyDescent="0.25">
      <c r="A3650" s="1" t="s">
        <v>7444</v>
      </c>
      <c r="B3650" s="1">
        <v>3.6</v>
      </c>
      <c r="D3650" cm="1">
        <f t="array" ref="D3650">AVERAGE(IF(IMDB_Movies_Cleaned!$A$2:$A$3849=A3650,IMDB_Movies_Cleaned!$N$2:$N$3849))</f>
        <v>3.6</v>
      </c>
    </row>
    <row r="3651" spans="1:4" x14ac:dyDescent="0.25">
      <c r="A3651" s="2" t="s">
        <v>7446</v>
      </c>
      <c r="B3651" s="2">
        <v>7.4</v>
      </c>
      <c r="D3651" cm="1">
        <f t="array" ref="D3651">AVERAGE(IF(IMDB_Movies_Cleaned!$A$2:$A$3849=A3651,IMDB_Movies_Cleaned!$N$2:$N$3849))</f>
        <v>7.4</v>
      </c>
    </row>
    <row r="3652" spans="1:4" x14ac:dyDescent="0.25">
      <c r="A3652" s="2" t="s">
        <v>7449</v>
      </c>
      <c r="B3652" s="2">
        <v>6.1</v>
      </c>
      <c r="D3652" cm="1">
        <f t="array" ref="D3652">AVERAGE(IF(IMDB_Movies_Cleaned!$A$2:$A$3849=A3652,IMDB_Movies_Cleaned!$N$2:$N$3849))</f>
        <v>6.1</v>
      </c>
    </row>
    <row r="3653" spans="1:4" x14ac:dyDescent="0.25">
      <c r="A3653" s="1" t="s">
        <v>100</v>
      </c>
      <c r="B3653" s="1">
        <v>6.7</v>
      </c>
      <c r="D3653" cm="1">
        <f t="array" ref="D3653">AVERAGE(IF(IMDB_Movies_Cleaned!$A$2:$A$3849=A3653,IMDB_Movies_Cleaned!$N$2:$N$3849))</f>
        <v>7.6750000000000007</v>
      </c>
    </row>
    <row r="3654" spans="1:4" x14ac:dyDescent="0.25">
      <c r="A3654" s="2" t="s">
        <v>7451</v>
      </c>
      <c r="B3654" s="2">
        <v>8.1999999999999993</v>
      </c>
      <c r="D3654" cm="1">
        <f t="array" ref="D3654">AVERAGE(IF(IMDB_Movies_Cleaned!$A$2:$A$3849=A3654,IMDB_Movies_Cleaned!$N$2:$N$3849))</f>
        <v>8.1999999999999993</v>
      </c>
    </row>
    <row r="3655" spans="1:4" x14ac:dyDescent="0.25">
      <c r="A3655" s="1" t="s">
        <v>7455</v>
      </c>
      <c r="B3655" s="1">
        <v>7.7</v>
      </c>
      <c r="D3655" cm="1">
        <f t="array" ref="D3655">AVERAGE(IF(IMDB_Movies_Cleaned!$A$2:$A$3849=A3655,IMDB_Movies_Cleaned!$N$2:$N$3849))</f>
        <v>7.7</v>
      </c>
    </row>
    <row r="3656" spans="1:4" x14ac:dyDescent="0.25">
      <c r="A3656" s="2" t="s">
        <v>7457</v>
      </c>
      <c r="B3656" s="2">
        <v>7.3</v>
      </c>
      <c r="D3656" cm="1">
        <f t="array" ref="D3656">AVERAGE(IF(IMDB_Movies_Cleaned!$A$2:$A$3849=A3656,IMDB_Movies_Cleaned!$N$2:$N$3849))</f>
        <v>7.3</v>
      </c>
    </row>
    <row r="3657" spans="1:4" x14ac:dyDescent="0.25">
      <c r="A3657" s="1" t="s">
        <v>7460</v>
      </c>
      <c r="B3657" s="1">
        <v>7.6</v>
      </c>
      <c r="D3657" cm="1">
        <f t="array" ref="D3657">AVERAGE(IF(IMDB_Movies_Cleaned!$A$2:$A$3849=A3657,IMDB_Movies_Cleaned!$N$2:$N$3849))</f>
        <v>7.6</v>
      </c>
    </row>
    <row r="3658" spans="1:4" x14ac:dyDescent="0.25">
      <c r="A3658" s="2" t="s">
        <v>7464</v>
      </c>
      <c r="B3658" s="2">
        <v>6.8</v>
      </c>
      <c r="D3658" cm="1">
        <f t="array" ref="D3658">AVERAGE(IF(IMDB_Movies_Cleaned!$A$2:$A$3849=A3658,IMDB_Movies_Cleaned!$N$2:$N$3849))</f>
        <v>6.8</v>
      </c>
    </row>
    <row r="3659" spans="1:4" x14ac:dyDescent="0.25">
      <c r="A3659" s="1" t="s">
        <v>7467</v>
      </c>
      <c r="B3659" s="1">
        <v>5.6</v>
      </c>
      <c r="D3659" cm="1">
        <f t="array" ref="D3659">AVERAGE(IF(IMDB_Movies_Cleaned!$A$2:$A$3849=A3659,IMDB_Movies_Cleaned!$N$2:$N$3849))</f>
        <v>5.6</v>
      </c>
    </row>
    <row r="3660" spans="1:4" x14ac:dyDescent="0.25">
      <c r="A3660" s="2" t="s">
        <v>7469</v>
      </c>
      <c r="B3660" s="2">
        <v>4.8</v>
      </c>
      <c r="D3660" cm="1">
        <f t="array" ref="D3660">AVERAGE(IF(IMDB_Movies_Cleaned!$A$2:$A$3849=A3660,IMDB_Movies_Cleaned!$N$2:$N$3849))</f>
        <v>4.8</v>
      </c>
    </row>
    <row r="3661" spans="1:4" x14ac:dyDescent="0.25">
      <c r="A3661" s="1" t="s">
        <v>7472</v>
      </c>
      <c r="B3661" s="1">
        <v>6.4</v>
      </c>
      <c r="D3661" cm="1">
        <f t="array" ref="D3661">AVERAGE(IF(IMDB_Movies_Cleaned!$A$2:$A$3849=A3661,IMDB_Movies_Cleaned!$N$2:$N$3849))</f>
        <v>5.95</v>
      </c>
    </row>
    <row r="3662" spans="1:4" x14ac:dyDescent="0.25">
      <c r="A3662" s="2" t="s">
        <v>7475</v>
      </c>
      <c r="B3662" s="2">
        <v>6.8</v>
      </c>
      <c r="D3662" cm="1">
        <f t="array" ref="D3662">AVERAGE(IF(IMDB_Movies_Cleaned!$A$2:$A$3849=A3662,IMDB_Movies_Cleaned!$N$2:$N$3849))</f>
        <v>6.8</v>
      </c>
    </row>
    <row r="3663" spans="1:4" x14ac:dyDescent="0.25">
      <c r="A3663" s="1" t="s">
        <v>2792</v>
      </c>
      <c r="B3663" s="1">
        <v>6.1</v>
      </c>
      <c r="D3663" cm="1">
        <f t="array" ref="D3663">AVERAGE(IF(IMDB_Movies_Cleaned!$A$2:$A$3849=A3663,IMDB_Movies_Cleaned!$N$2:$N$3849))</f>
        <v>6.3666666666666671</v>
      </c>
    </row>
    <row r="3664" spans="1:4" x14ac:dyDescent="0.25">
      <c r="A3664" s="2" t="s">
        <v>3369</v>
      </c>
      <c r="B3664" s="2">
        <v>6</v>
      </c>
      <c r="D3664" cm="1">
        <f t="array" ref="D3664">AVERAGE(IF(IMDB_Movies_Cleaned!$A$2:$A$3849=A3664,IMDB_Movies_Cleaned!$N$2:$N$3849))</f>
        <v>5.25</v>
      </c>
    </row>
    <row r="3665" spans="1:4" x14ac:dyDescent="0.25">
      <c r="A3665" s="2" t="s">
        <v>7479</v>
      </c>
      <c r="B3665" s="2">
        <v>6.1</v>
      </c>
      <c r="D3665" cm="1">
        <f t="array" ref="D3665">AVERAGE(IF(IMDB_Movies_Cleaned!$A$2:$A$3849=A3665,IMDB_Movies_Cleaned!$N$2:$N$3849))</f>
        <v>6.1</v>
      </c>
    </row>
    <row r="3666" spans="1:4" x14ac:dyDescent="0.25">
      <c r="A3666" s="1" t="s">
        <v>7482</v>
      </c>
      <c r="B3666" s="1">
        <v>5.5</v>
      </c>
      <c r="D3666" cm="1">
        <f t="array" ref="D3666">AVERAGE(IF(IMDB_Movies_Cleaned!$A$2:$A$3849=A3666,IMDB_Movies_Cleaned!$N$2:$N$3849))</f>
        <v>5.5</v>
      </c>
    </row>
    <row r="3667" spans="1:4" x14ac:dyDescent="0.25">
      <c r="A3667" s="2" t="s">
        <v>7484</v>
      </c>
      <c r="B3667" s="2">
        <v>6.9</v>
      </c>
      <c r="D3667" cm="1">
        <f t="array" ref="D3667">AVERAGE(IF(IMDB_Movies_Cleaned!$A$2:$A$3849=A3667,IMDB_Movies_Cleaned!$N$2:$N$3849))</f>
        <v>6.9</v>
      </c>
    </row>
    <row r="3668" spans="1:4" x14ac:dyDescent="0.25">
      <c r="A3668" s="1" t="s">
        <v>4386</v>
      </c>
      <c r="B3668" s="1">
        <v>4.0999999999999996</v>
      </c>
      <c r="D3668" cm="1">
        <f t="array" ref="D3668">AVERAGE(IF(IMDB_Movies_Cleaned!$A$2:$A$3849=A3668,IMDB_Movies_Cleaned!$N$2:$N$3849))</f>
        <v>4.0999999999999996</v>
      </c>
    </row>
    <row r="3669" spans="1:4" x14ac:dyDescent="0.25">
      <c r="A3669" s="2" t="s">
        <v>3354</v>
      </c>
      <c r="B3669" s="2">
        <v>5.4</v>
      </c>
      <c r="D3669" cm="1">
        <f t="array" ref="D3669">AVERAGE(IF(IMDB_Movies_Cleaned!$A$2:$A$3849=A3669,IMDB_Movies_Cleaned!$N$2:$N$3849))</f>
        <v>5.4</v>
      </c>
    </row>
    <row r="3670" spans="1:4" x14ac:dyDescent="0.25">
      <c r="A3670" s="1" t="s">
        <v>7165</v>
      </c>
      <c r="B3670" s="1">
        <v>8.1999999999999993</v>
      </c>
      <c r="D3670" cm="1">
        <f t="array" ref="D3670">AVERAGE(IF(IMDB_Movies_Cleaned!$A$2:$A$3849=A3670,IMDB_Movies_Cleaned!$N$2:$N$3849))</f>
        <v>8.1999999999999993</v>
      </c>
    </row>
    <row r="3671" spans="1:4" x14ac:dyDescent="0.25">
      <c r="A3671" s="2" t="s">
        <v>7489</v>
      </c>
      <c r="B3671" s="2">
        <v>5.7</v>
      </c>
      <c r="D3671" cm="1">
        <f t="array" ref="D3671">AVERAGE(IF(IMDB_Movies_Cleaned!$A$2:$A$3849=A3671,IMDB_Movies_Cleaned!$N$2:$N$3849))</f>
        <v>5.7</v>
      </c>
    </row>
    <row r="3672" spans="1:4" x14ac:dyDescent="0.25">
      <c r="A3672" s="1" t="s">
        <v>7491</v>
      </c>
      <c r="B3672" s="1">
        <v>7.9</v>
      </c>
      <c r="D3672" cm="1">
        <f t="array" ref="D3672">AVERAGE(IF(IMDB_Movies_Cleaned!$A$2:$A$3849=A3672,IMDB_Movies_Cleaned!$N$2:$N$3849))</f>
        <v>7.9</v>
      </c>
    </row>
    <row r="3673" spans="1:4" x14ac:dyDescent="0.25">
      <c r="A3673" s="1" t="s">
        <v>1735</v>
      </c>
      <c r="B3673" s="1">
        <v>7.1</v>
      </c>
      <c r="D3673" cm="1">
        <f t="array" ref="D3673">AVERAGE(IF(IMDB_Movies_Cleaned!$A$2:$A$3849=A3673,IMDB_Movies_Cleaned!$N$2:$N$3849))</f>
        <v>6.2</v>
      </c>
    </row>
    <row r="3674" spans="1:4" x14ac:dyDescent="0.25">
      <c r="A3674" s="2" t="s">
        <v>7357</v>
      </c>
      <c r="B3674" s="2">
        <v>6.4</v>
      </c>
      <c r="D3674" cm="1">
        <f t="array" ref="D3674">AVERAGE(IF(IMDB_Movies_Cleaned!$A$2:$A$3849=A3674,IMDB_Movies_Cleaned!$N$2:$N$3849))</f>
        <v>6.5</v>
      </c>
    </row>
    <row r="3675" spans="1:4" x14ac:dyDescent="0.25">
      <c r="A3675" s="2" t="s">
        <v>3189</v>
      </c>
      <c r="B3675" s="2">
        <v>7.5</v>
      </c>
      <c r="D3675" cm="1">
        <f t="array" ref="D3675">AVERAGE(IF(IMDB_Movies_Cleaned!$A$2:$A$3849=A3675,IMDB_Movies_Cleaned!$N$2:$N$3849))</f>
        <v>7.6</v>
      </c>
    </row>
    <row r="3676" spans="1:4" x14ac:dyDescent="0.25">
      <c r="A3676" s="1" t="s">
        <v>7501</v>
      </c>
      <c r="B3676" s="1">
        <v>6.4</v>
      </c>
      <c r="D3676" cm="1">
        <f t="array" ref="D3676">AVERAGE(IF(IMDB_Movies_Cleaned!$A$2:$A$3849=A3676,IMDB_Movies_Cleaned!$N$2:$N$3849))</f>
        <v>6.4</v>
      </c>
    </row>
    <row r="3677" spans="1:4" x14ac:dyDescent="0.25">
      <c r="A3677" s="1" t="s">
        <v>4042</v>
      </c>
      <c r="B3677" s="1">
        <v>7.3</v>
      </c>
      <c r="D3677" cm="1">
        <f t="array" ref="D3677">AVERAGE(IF(IMDB_Movies_Cleaned!$A$2:$A$3849=A3677,IMDB_Movies_Cleaned!$N$2:$N$3849))</f>
        <v>6.2</v>
      </c>
    </row>
    <row r="3678" spans="1:4" x14ac:dyDescent="0.25">
      <c r="A3678" s="2" t="s">
        <v>5171</v>
      </c>
      <c r="B3678" s="2">
        <v>6.5</v>
      </c>
      <c r="D3678" cm="1">
        <f t="array" ref="D3678">AVERAGE(IF(IMDB_Movies_Cleaned!$A$2:$A$3849=A3678,IMDB_Movies_Cleaned!$N$2:$N$3849))</f>
        <v>6.5</v>
      </c>
    </row>
    <row r="3679" spans="1:4" x14ac:dyDescent="0.25">
      <c r="A3679" s="1" t="s">
        <v>7505</v>
      </c>
      <c r="B3679" s="1">
        <v>7.2</v>
      </c>
      <c r="D3679" cm="1">
        <f t="array" ref="D3679">AVERAGE(IF(IMDB_Movies_Cleaned!$A$2:$A$3849=A3679,IMDB_Movies_Cleaned!$N$2:$N$3849))</f>
        <v>6.45</v>
      </c>
    </row>
    <row r="3680" spans="1:4" x14ac:dyDescent="0.25">
      <c r="A3680" s="2" t="s">
        <v>7507</v>
      </c>
      <c r="B3680" s="2">
        <v>6</v>
      </c>
      <c r="D3680" cm="1">
        <f t="array" ref="D3680">AVERAGE(IF(IMDB_Movies_Cleaned!$A$2:$A$3849=A3680,IMDB_Movies_Cleaned!$N$2:$N$3849))</f>
        <v>6</v>
      </c>
    </row>
    <row r="3681" spans="1:4" x14ac:dyDescent="0.25">
      <c r="A3681" s="2" t="s">
        <v>7509</v>
      </c>
      <c r="B3681" s="2">
        <v>5.6</v>
      </c>
      <c r="D3681" cm="1">
        <f t="array" ref="D3681">AVERAGE(IF(IMDB_Movies_Cleaned!$A$2:$A$3849=A3681,IMDB_Movies_Cleaned!$N$2:$N$3849))</f>
        <v>5.6</v>
      </c>
    </row>
    <row r="3682" spans="1:4" x14ac:dyDescent="0.25">
      <c r="A3682" s="2" t="s">
        <v>7512</v>
      </c>
      <c r="B3682" s="2">
        <v>8.4</v>
      </c>
      <c r="D3682" cm="1">
        <f t="array" ref="D3682">AVERAGE(IF(IMDB_Movies_Cleaned!$A$2:$A$3849=A3682,IMDB_Movies_Cleaned!$N$2:$N$3849))</f>
        <v>8.4</v>
      </c>
    </row>
    <row r="3683" spans="1:4" x14ac:dyDescent="0.25">
      <c r="A3683" s="2" t="s">
        <v>6754</v>
      </c>
      <c r="B3683" s="2">
        <v>7.5</v>
      </c>
      <c r="D3683" cm="1">
        <f t="array" ref="D3683">AVERAGE(IF(IMDB_Movies_Cleaned!$A$2:$A$3849=A3683,IMDB_Movies_Cleaned!$N$2:$N$3849))</f>
        <v>7.65</v>
      </c>
    </row>
    <row r="3684" spans="1:4" x14ac:dyDescent="0.25">
      <c r="A3684" s="1" t="s">
        <v>7052</v>
      </c>
      <c r="B3684" s="1">
        <v>7.2</v>
      </c>
      <c r="D3684" cm="1">
        <f t="array" ref="D3684">AVERAGE(IF(IMDB_Movies_Cleaned!$A$2:$A$3849=A3684,IMDB_Movies_Cleaned!$N$2:$N$3849))</f>
        <v>7.15</v>
      </c>
    </row>
    <row r="3685" spans="1:4" x14ac:dyDescent="0.25">
      <c r="A3685" s="2" t="s">
        <v>5866</v>
      </c>
      <c r="B3685" s="2">
        <v>7.2</v>
      </c>
      <c r="D3685" cm="1">
        <f t="array" ref="D3685">AVERAGE(IF(IMDB_Movies_Cleaned!$A$2:$A$3849=A3685,IMDB_Movies_Cleaned!$N$2:$N$3849))</f>
        <v>6.8</v>
      </c>
    </row>
    <row r="3686" spans="1:4" x14ac:dyDescent="0.25">
      <c r="A3686" s="2" t="s">
        <v>2083</v>
      </c>
      <c r="B3686" s="2">
        <v>6.5</v>
      </c>
      <c r="D3686" cm="1">
        <f t="array" ref="D3686">AVERAGE(IF(IMDB_Movies_Cleaned!$A$2:$A$3849=A3686,IMDB_Movies_Cleaned!$N$2:$N$3849))</f>
        <v>6.6</v>
      </c>
    </row>
    <row r="3687" spans="1:4" x14ac:dyDescent="0.25">
      <c r="A3687" s="1" t="s">
        <v>7521</v>
      </c>
      <c r="B3687" s="1">
        <v>5.0999999999999996</v>
      </c>
      <c r="D3687" cm="1">
        <f t="array" ref="D3687">AVERAGE(IF(IMDB_Movies_Cleaned!$A$2:$A$3849=A3687,IMDB_Movies_Cleaned!$N$2:$N$3849))</f>
        <v>5.0999999999999996</v>
      </c>
    </row>
    <row r="3688" spans="1:4" x14ac:dyDescent="0.25">
      <c r="A3688" s="2" t="s">
        <v>2426</v>
      </c>
      <c r="B3688" s="2">
        <v>6.4</v>
      </c>
      <c r="D3688" cm="1">
        <f t="array" ref="D3688">AVERAGE(IF(IMDB_Movies_Cleaned!$A$2:$A$3849=A3688,IMDB_Movies_Cleaned!$N$2:$N$3849))</f>
        <v>6.25</v>
      </c>
    </row>
    <row r="3689" spans="1:4" x14ac:dyDescent="0.25">
      <c r="A3689" s="1" t="s">
        <v>7524</v>
      </c>
      <c r="B3689" s="1">
        <v>6.8</v>
      </c>
      <c r="D3689" cm="1">
        <f t="array" ref="D3689">AVERAGE(IF(IMDB_Movies_Cleaned!$A$2:$A$3849=A3689,IMDB_Movies_Cleaned!$N$2:$N$3849))</f>
        <v>6.8</v>
      </c>
    </row>
    <row r="3690" spans="1:4" x14ac:dyDescent="0.25">
      <c r="A3690" s="1" t="s">
        <v>762</v>
      </c>
      <c r="B3690" s="1">
        <v>7.5</v>
      </c>
      <c r="D3690" cm="1">
        <f t="array" ref="D3690">AVERAGE(IF(IMDB_Movies_Cleaned!$A$2:$A$3849=A3690,IMDB_Movies_Cleaned!$N$2:$N$3849))</f>
        <v>7.4</v>
      </c>
    </row>
    <row r="3691" spans="1:4" x14ac:dyDescent="0.25">
      <c r="A3691" s="1" t="s">
        <v>7529</v>
      </c>
      <c r="B3691" s="1">
        <v>6.9</v>
      </c>
      <c r="D3691" cm="1">
        <f t="array" ref="D3691">AVERAGE(IF(IMDB_Movies_Cleaned!$A$2:$A$3849=A3691,IMDB_Movies_Cleaned!$N$2:$N$3849))</f>
        <v>6.9</v>
      </c>
    </row>
    <row r="3692" spans="1:4" x14ac:dyDescent="0.25">
      <c r="A3692" s="2" t="s">
        <v>141</v>
      </c>
      <c r="B3692" s="2">
        <v>7</v>
      </c>
      <c r="D3692" cm="1">
        <f t="array" ref="D3692">AVERAGE(IF(IMDB_Movies_Cleaned!$A$2:$A$3849=A3692,IMDB_Movies_Cleaned!$N$2:$N$3849))</f>
        <v>7</v>
      </c>
    </row>
    <row r="3693" spans="1:4" x14ac:dyDescent="0.25">
      <c r="A3693" s="2" t="s">
        <v>7533</v>
      </c>
      <c r="B3693" s="2">
        <v>6.3</v>
      </c>
      <c r="D3693" cm="1">
        <f t="array" ref="D3693">AVERAGE(IF(IMDB_Movies_Cleaned!$A$2:$A$3849=A3693,IMDB_Movies_Cleaned!$N$2:$N$3849))</f>
        <v>6.3</v>
      </c>
    </row>
    <row r="3694" spans="1:4" x14ac:dyDescent="0.25">
      <c r="A3694" s="1" t="s">
        <v>7472</v>
      </c>
      <c r="B3694" s="1">
        <v>5.5</v>
      </c>
      <c r="D3694" cm="1">
        <f t="array" ref="D3694">AVERAGE(IF(IMDB_Movies_Cleaned!$A$2:$A$3849=A3694,IMDB_Movies_Cleaned!$N$2:$N$3849))</f>
        <v>5.95</v>
      </c>
    </row>
    <row r="3695" spans="1:4" x14ac:dyDescent="0.25">
      <c r="A3695" s="2" t="s">
        <v>1821</v>
      </c>
      <c r="B3695" s="2">
        <v>4.8</v>
      </c>
      <c r="D3695" cm="1">
        <f t="array" ref="D3695">AVERAGE(IF(IMDB_Movies_Cleaned!$A$2:$A$3849=A3695,IMDB_Movies_Cleaned!$N$2:$N$3849))</f>
        <v>5.166666666666667</v>
      </c>
    </row>
    <row r="3696" spans="1:4" x14ac:dyDescent="0.25">
      <c r="A3696" s="2" t="s">
        <v>1227</v>
      </c>
      <c r="B3696" s="2">
        <v>6.6</v>
      </c>
      <c r="D3696" cm="1">
        <f t="array" ref="D3696">AVERAGE(IF(IMDB_Movies_Cleaned!$A$2:$A$3849=A3696,IMDB_Movies_Cleaned!$N$2:$N$3849))</f>
        <v>6.9749999999999996</v>
      </c>
    </row>
    <row r="3697" spans="1:4" x14ac:dyDescent="0.25">
      <c r="A3697" s="1" t="s">
        <v>7538</v>
      </c>
      <c r="B3697" s="1">
        <v>5.2</v>
      </c>
      <c r="D3697" cm="1">
        <f t="array" ref="D3697">AVERAGE(IF(IMDB_Movies_Cleaned!$A$2:$A$3849=A3697,IMDB_Movies_Cleaned!$N$2:$N$3849))</f>
        <v>5.2</v>
      </c>
    </row>
    <row r="3698" spans="1:4" x14ac:dyDescent="0.25">
      <c r="A3698" s="1" t="s">
        <v>6209</v>
      </c>
      <c r="B3698" s="1">
        <v>8.3000000000000007</v>
      </c>
      <c r="D3698" cm="1">
        <f t="array" ref="D3698">AVERAGE(IF(IMDB_Movies_Cleaned!$A$2:$A$3849=A3698,IMDB_Movies_Cleaned!$N$2:$N$3849))</f>
        <v>7.5500000000000007</v>
      </c>
    </row>
    <row r="3699" spans="1:4" x14ac:dyDescent="0.25">
      <c r="A3699" s="2" t="s">
        <v>6685</v>
      </c>
      <c r="B3699" s="2">
        <v>7.2</v>
      </c>
      <c r="D3699" cm="1">
        <f t="array" ref="D3699">AVERAGE(IF(IMDB_Movies_Cleaned!$A$2:$A$3849=A3699,IMDB_Movies_Cleaned!$N$2:$N$3849))</f>
        <v>7.1</v>
      </c>
    </row>
    <row r="3700" spans="1:4" x14ac:dyDescent="0.25">
      <c r="A3700" s="1" t="s">
        <v>100</v>
      </c>
      <c r="B3700" s="1">
        <v>7.2</v>
      </c>
      <c r="D3700" cm="1">
        <f t="array" ref="D3700">AVERAGE(IF(IMDB_Movies_Cleaned!$A$2:$A$3849=A3700,IMDB_Movies_Cleaned!$N$2:$N$3849))</f>
        <v>7.6750000000000007</v>
      </c>
    </row>
    <row r="3701" spans="1:4" x14ac:dyDescent="0.25">
      <c r="A3701" s="2" t="s">
        <v>2406</v>
      </c>
      <c r="B3701" s="2">
        <v>5.3</v>
      </c>
      <c r="D3701" cm="1">
        <f t="array" ref="D3701">AVERAGE(IF(IMDB_Movies_Cleaned!$A$2:$A$3849=A3701,IMDB_Movies_Cleaned!$N$2:$N$3849))</f>
        <v>6.3999999999999995</v>
      </c>
    </row>
    <row r="3702" spans="1:4" x14ac:dyDescent="0.25">
      <c r="A3702" s="1" t="s">
        <v>7544</v>
      </c>
      <c r="B3702" s="1">
        <v>7.2</v>
      </c>
      <c r="D3702" cm="1">
        <f t="array" ref="D3702">AVERAGE(IF(IMDB_Movies_Cleaned!$A$2:$A$3849=A3702,IMDB_Movies_Cleaned!$N$2:$N$3849))</f>
        <v>7.2</v>
      </c>
    </row>
    <row r="3703" spans="1:4" x14ac:dyDescent="0.25">
      <c r="A3703" s="2" t="s">
        <v>7546</v>
      </c>
      <c r="B3703" s="2">
        <v>6.5</v>
      </c>
      <c r="D3703" cm="1">
        <f t="array" ref="D3703">AVERAGE(IF(IMDB_Movies_Cleaned!$A$2:$A$3849=A3703,IMDB_Movies_Cleaned!$N$2:$N$3849))</f>
        <v>6.5</v>
      </c>
    </row>
    <row r="3704" spans="1:4" x14ac:dyDescent="0.25">
      <c r="A3704" s="1" t="s">
        <v>7548</v>
      </c>
      <c r="B3704" s="1">
        <v>6.5</v>
      </c>
      <c r="D3704" cm="1">
        <f t="array" ref="D3704">AVERAGE(IF(IMDB_Movies_Cleaned!$A$2:$A$3849=A3704,IMDB_Movies_Cleaned!$N$2:$N$3849))</f>
        <v>6.5</v>
      </c>
    </row>
    <row r="3705" spans="1:4" x14ac:dyDescent="0.25">
      <c r="A3705" s="1" t="s">
        <v>7550</v>
      </c>
      <c r="B3705" s="1">
        <v>7.8</v>
      </c>
      <c r="D3705" cm="1">
        <f t="array" ref="D3705">AVERAGE(IF(IMDB_Movies_Cleaned!$A$2:$A$3849=A3705,IMDB_Movies_Cleaned!$N$2:$N$3849))</f>
        <v>7.8</v>
      </c>
    </row>
    <row r="3706" spans="1:4" x14ac:dyDescent="0.25">
      <c r="A3706" s="2" t="s">
        <v>7553</v>
      </c>
      <c r="B3706" s="2">
        <v>6.4</v>
      </c>
      <c r="D3706" cm="1">
        <f t="array" ref="D3706">AVERAGE(IF(IMDB_Movies_Cleaned!$A$2:$A$3849=A3706,IMDB_Movies_Cleaned!$N$2:$N$3849))</f>
        <v>6.4</v>
      </c>
    </row>
    <row r="3707" spans="1:4" x14ac:dyDescent="0.25">
      <c r="A3707" s="1" t="s">
        <v>7556</v>
      </c>
      <c r="B3707" s="1">
        <v>8.1</v>
      </c>
      <c r="D3707" cm="1">
        <f t="array" ref="D3707">AVERAGE(IF(IMDB_Movies_Cleaned!$A$2:$A$3849=A3707,IMDB_Movies_Cleaned!$N$2:$N$3849))</f>
        <v>8.1</v>
      </c>
    </row>
    <row r="3708" spans="1:4" x14ac:dyDescent="0.25">
      <c r="A3708" s="1" t="s">
        <v>7124</v>
      </c>
      <c r="B3708" s="1">
        <v>5.6</v>
      </c>
      <c r="D3708" cm="1">
        <f t="array" ref="D3708">AVERAGE(IF(IMDB_Movies_Cleaned!$A$2:$A$3849=A3708,IMDB_Movies_Cleaned!$N$2:$N$3849))</f>
        <v>6.0333333333333341</v>
      </c>
    </row>
    <row r="3709" spans="1:4" x14ac:dyDescent="0.25">
      <c r="A3709" s="1" t="s">
        <v>7561</v>
      </c>
      <c r="B3709" s="1">
        <v>6.6</v>
      </c>
      <c r="D3709" cm="1">
        <f t="array" ref="D3709">AVERAGE(IF(IMDB_Movies_Cleaned!$A$2:$A$3849=A3709,IMDB_Movies_Cleaned!$N$2:$N$3849))</f>
        <v>6.6</v>
      </c>
    </row>
    <row r="3710" spans="1:4" x14ac:dyDescent="0.25">
      <c r="A3710" s="2" t="s">
        <v>2295</v>
      </c>
      <c r="B3710" s="2">
        <v>7.7</v>
      </c>
      <c r="D3710" cm="1">
        <f t="array" ref="D3710">AVERAGE(IF(IMDB_Movies_Cleaned!$A$2:$A$3849=A3710,IMDB_Movies_Cleaned!$N$2:$N$3849))</f>
        <v>6.4666666666666659</v>
      </c>
    </row>
    <row r="3711" spans="1:4" x14ac:dyDescent="0.25">
      <c r="A3711" s="2" t="s">
        <v>6745</v>
      </c>
      <c r="B3711" s="2">
        <v>6.5</v>
      </c>
      <c r="D3711" cm="1">
        <f t="array" ref="D3711">AVERAGE(IF(IMDB_Movies_Cleaned!$A$2:$A$3849=A3711,IMDB_Movies_Cleaned!$N$2:$N$3849))</f>
        <v>6.7333333333333334</v>
      </c>
    </row>
    <row r="3712" spans="1:4" x14ac:dyDescent="0.25">
      <c r="A3712" s="2" t="s">
        <v>7567</v>
      </c>
      <c r="B3712" s="2">
        <v>6.1</v>
      </c>
      <c r="D3712" cm="1">
        <f t="array" ref="D3712">AVERAGE(IF(IMDB_Movies_Cleaned!$A$2:$A$3849=A3712,IMDB_Movies_Cleaned!$N$2:$N$3849))</f>
        <v>6.1</v>
      </c>
    </row>
    <row r="3713" spans="1:4" x14ac:dyDescent="0.25">
      <c r="A3713" s="1" t="s">
        <v>7149</v>
      </c>
      <c r="B3713" s="1">
        <v>5.7</v>
      </c>
      <c r="D3713" cm="1">
        <f t="array" ref="D3713">AVERAGE(IF(IMDB_Movies_Cleaned!$A$2:$A$3849=A3713,IMDB_Movies_Cleaned!$N$2:$N$3849))</f>
        <v>5.5</v>
      </c>
    </row>
    <row r="3714" spans="1:4" x14ac:dyDescent="0.25">
      <c r="A3714" s="1" t="s">
        <v>7574</v>
      </c>
      <c r="B3714" s="1">
        <v>5.9</v>
      </c>
      <c r="D3714" cm="1">
        <f t="array" ref="D3714">AVERAGE(IF(IMDB_Movies_Cleaned!$A$2:$A$3849=A3714,IMDB_Movies_Cleaned!$N$2:$N$3849))</f>
        <v>5.9</v>
      </c>
    </row>
    <row r="3715" spans="1:4" x14ac:dyDescent="0.25">
      <c r="A3715" s="1" t="s">
        <v>252</v>
      </c>
      <c r="B3715" s="1">
        <v>7.7</v>
      </c>
      <c r="D3715" cm="1">
        <f t="array" ref="D3715">AVERAGE(IF(IMDB_Movies_Cleaned!$A$2:$A$3849=A3715,IMDB_Movies_Cleaned!$N$2:$N$3849))</f>
        <v>7.9</v>
      </c>
    </row>
    <row r="3716" spans="1:4" x14ac:dyDescent="0.25">
      <c r="A3716" s="2" t="s">
        <v>7577</v>
      </c>
      <c r="B3716" s="2">
        <v>7.1</v>
      </c>
      <c r="D3716" cm="1">
        <f t="array" ref="D3716">AVERAGE(IF(IMDB_Movies_Cleaned!$A$2:$A$3849=A3716,IMDB_Movies_Cleaned!$N$2:$N$3849))</f>
        <v>7.1</v>
      </c>
    </row>
    <row r="3717" spans="1:4" x14ac:dyDescent="0.25">
      <c r="A3717" s="2" t="s">
        <v>7579</v>
      </c>
      <c r="B3717" s="2">
        <v>7.6</v>
      </c>
      <c r="D3717" cm="1">
        <f t="array" ref="D3717">AVERAGE(IF(IMDB_Movies_Cleaned!$A$2:$A$3849=A3717,IMDB_Movies_Cleaned!$N$2:$N$3849))</f>
        <v>7.6</v>
      </c>
    </row>
    <row r="3718" spans="1:4" x14ac:dyDescent="0.25">
      <c r="A3718" s="1" t="s">
        <v>7583</v>
      </c>
      <c r="B3718" s="1">
        <v>6.4</v>
      </c>
      <c r="D3718" cm="1">
        <f t="array" ref="D3718">AVERAGE(IF(IMDB_Movies_Cleaned!$A$2:$A$3849=A3718,IMDB_Movies_Cleaned!$N$2:$N$3849))</f>
        <v>6.2</v>
      </c>
    </row>
    <row r="3719" spans="1:4" x14ac:dyDescent="0.25">
      <c r="A3719" s="2" t="s">
        <v>7585</v>
      </c>
      <c r="B3719" s="2">
        <v>7.4</v>
      </c>
      <c r="D3719" cm="1">
        <f t="array" ref="D3719">AVERAGE(IF(IMDB_Movies_Cleaned!$A$2:$A$3849=A3719,IMDB_Movies_Cleaned!$N$2:$N$3849))</f>
        <v>7.4</v>
      </c>
    </row>
    <row r="3720" spans="1:4" x14ac:dyDescent="0.25">
      <c r="A3720" s="1" t="s">
        <v>7589</v>
      </c>
      <c r="B3720" s="1">
        <v>6.8</v>
      </c>
      <c r="D3720" cm="1">
        <f t="array" ref="D3720">AVERAGE(IF(IMDB_Movies_Cleaned!$A$2:$A$3849=A3720,IMDB_Movies_Cleaned!$N$2:$N$3849))</f>
        <v>6.8</v>
      </c>
    </row>
    <row r="3721" spans="1:4" x14ac:dyDescent="0.25">
      <c r="A3721" s="2" t="s">
        <v>7591</v>
      </c>
      <c r="B3721" s="2">
        <v>6.5</v>
      </c>
      <c r="D3721" cm="1">
        <f t="array" ref="D3721">AVERAGE(IF(IMDB_Movies_Cleaned!$A$2:$A$3849=A3721,IMDB_Movies_Cleaned!$N$2:$N$3849))</f>
        <v>6</v>
      </c>
    </row>
    <row r="3722" spans="1:4" x14ac:dyDescent="0.25">
      <c r="A3722" s="1" t="s">
        <v>7583</v>
      </c>
      <c r="B3722" s="1">
        <v>6</v>
      </c>
      <c r="D3722" cm="1">
        <f t="array" ref="D3722">AVERAGE(IF(IMDB_Movies_Cleaned!$A$2:$A$3849=A3722,IMDB_Movies_Cleaned!$N$2:$N$3849))</f>
        <v>6.2</v>
      </c>
    </row>
    <row r="3723" spans="1:4" x14ac:dyDescent="0.25">
      <c r="A3723" s="2" t="s">
        <v>5501</v>
      </c>
      <c r="B3723" s="2">
        <v>7.3</v>
      </c>
      <c r="D3723" cm="1">
        <f t="array" ref="D3723">AVERAGE(IF(IMDB_Movies_Cleaned!$A$2:$A$3849=A3723,IMDB_Movies_Cleaned!$N$2:$N$3849))</f>
        <v>6.1499999999999995</v>
      </c>
    </row>
    <row r="3724" spans="1:4" x14ac:dyDescent="0.25">
      <c r="A3724" s="1" t="s">
        <v>7595</v>
      </c>
      <c r="B3724" s="1">
        <v>7.3</v>
      </c>
      <c r="D3724" cm="1">
        <f t="array" ref="D3724">AVERAGE(IF(IMDB_Movies_Cleaned!$A$2:$A$3849=A3724,IMDB_Movies_Cleaned!$N$2:$N$3849))</f>
        <v>7.3</v>
      </c>
    </row>
    <row r="3725" spans="1:4" x14ac:dyDescent="0.25">
      <c r="A3725" s="2" t="s">
        <v>6701</v>
      </c>
      <c r="B3725" s="2">
        <v>6.5</v>
      </c>
      <c r="D3725" cm="1">
        <f t="array" ref="D3725">AVERAGE(IF(IMDB_Movies_Cleaned!$A$2:$A$3849=A3725,IMDB_Movies_Cleaned!$N$2:$N$3849))</f>
        <v>6.35</v>
      </c>
    </row>
    <row r="3726" spans="1:4" x14ac:dyDescent="0.25">
      <c r="A3726" s="1" t="s">
        <v>7598</v>
      </c>
      <c r="B3726" s="1">
        <v>6</v>
      </c>
      <c r="D3726" cm="1">
        <f t="array" ref="D3726">AVERAGE(IF(IMDB_Movies_Cleaned!$A$2:$A$3849=A3726,IMDB_Movies_Cleaned!$N$2:$N$3849))</f>
        <v>6</v>
      </c>
    </row>
    <row r="3727" spans="1:4" x14ac:dyDescent="0.25">
      <c r="A3727" s="2" t="s">
        <v>7600</v>
      </c>
      <c r="B3727" s="2">
        <v>5.3</v>
      </c>
      <c r="D3727" cm="1">
        <f t="array" ref="D3727">AVERAGE(IF(IMDB_Movies_Cleaned!$A$2:$A$3849=A3727,IMDB_Movies_Cleaned!$N$2:$N$3849))</f>
        <v>5.3</v>
      </c>
    </row>
    <row r="3728" spans="1:4" x14ac:dyDescent="0.25">
      <c r="A3728" s="1" t="s">
        <v>166</v>
      </c>
      <c r="B3728" s="1">
        <v>6.6</v>
      </c>
      <c r="D3728" cm="1">
        <f t="array" ref="D3728">AVERAGE(IF(IMDB_Movies_Cleaned!$A$2:$A$3849=A3728,IMDB_Movies_Cleaned!$N$2:$N$3849))</f>
        <v>6.9</v>
      </c>
    </row>
    <row r="3729" spans="1:4" x14ac:dyDescent="0.25">
      <c r="A3729" s="1" t="s">
        <v>7604</v>
      </c>
      <c r="B3729" s="1">
        <v>7.1</v>
      </c>
      <c r="D3729" cm="1">
        <f t="array" ref="D3729">AVERAGE(IF(IMDB_Movies_Cleaned!$A$2:$A$3849=A3729,IMDB_Movies_Cleaned!$N$2:$N$3849))</f>
        <v>7.1</v>
      </c>
    </row>
    <row r="3730" spans="1:4" x14ac:dyDescent="0.25">
      <c r="A3730" s="2" t="s">
        <v>5739</v>
      </c>
      <c r="B3730" s="2">
        <v>8.6999999999999993</v>
      </c>
      <c r="D3730" cm="1">
        <f t="array" ref="D3730">AVERAGE(IF(IMDB_Movies_Cleaned!$A$2:$A$3849=A3730,IMDB_Movies_Cleaned!$N$2:$N$3849))</f>
        <v>8.1</v>
      </c>
    </row>
    <row r="3731" spans="1:4" x14ac:dyDescent="0.25">
      <c r="A3731" s="1" t="s">
        <v>7608</v>
      </c>
      <c r="B3731" s="1">
        <v>8.4</v>
      </c>
      <c r="D3731" cm="1">
        <f t="array" ref="D3731">AVERAGE(IF(IMDB_Movies_Cleaned!$A$2:$A$3849=A3731,IMDB_Movies_Cleaned!$N$2:$N$3849))</f>
        <v>8.4</v>
      </c>
    </row>
    <row r="3732" spans="1:4" x14ac:dyDescent="0.25">
      <c r="A3732" s="1" t="s">
        <v>239</v>
      </c>
      <c r="B3732" s="1">
        <v>6.2</v>
      </c>
      <c r="D3732" cm="1">
        <f t="array" ref="D3732">AVERAGE(IF(IMDB_Movies_Cleaned!$A$2:$A$3849=A3732,IMDB_Movies_Cleaned!$N$2:$N$3849))</f>
        <v>6.8400000000000007</v>
      </c>
    </row>
    <row r="3733" spans="1:4" x14ac:dyDescent="0.25">
      <c r="A3733" s="2" t="s">
        <v>7612</v>
      </c>
      <c r="B3733" s="2">
        <v>5.8</v>
      </c>
      <c r="D3733" cm="1">
        <f t="array" ref="D3733">AVERAGE(IF(IMDB_Movies_Cleaned!$A$2:$A$3849=A3733,IMDB_Movies_Cleaned!$N$2:$N$3849))</f>
        <v>5.8</v>
      </c>
    </row>
    <row r="3734" spans="1:4" x14ac:dyDescent="0.25">
      <c r="A3734" s="1" t="s">
        <v>638</v>
      </c>
      <c r="B3734" s="1">
        <v>6.7</v>
      </c>
      <c r="D3734" cm="1">
        <f t="array" ref="D3734">AVERAGE(IF(IMDB_Movies_Cleaned!$A$2:$A$3849=A3734,IMDB_Movies_Cleaned!$N$2:$N$3849))</f>
        <v>6.7249999999999996</v>
      </c>
    </row>
    <row r="3735" spans="1:4" x14ac:dyDescent="0.25">
      <c r="A3735" s="2" t="s">
        <v>7505</v>
      </c>
      <c r="B3735" s="2">
        <v>5.7</v>
      </c>
      <c r="D3735" cm="1">
        <f t="array" ref="D3735">AVERAGE(IF(IMDB_Movies_Cleaned!$A$2:$A$3849=A3735,IMDB_Movies_Cleaned!$N$2:$N$3849))</f>
        <v>6.45</v>
      </c>
    </row>
    <row r="3736" spans="1:4" x14ac:dyDescent="0.25">
      <c r="A3736" s="1" t="s">
        <v>7616</v>
      </c>
      <c r="B3736" s="1">
        <v>6.1</v>
      </c>
      <c r="D3736" cm="1">
        <f t="array" ref="D3736">AVERAGE(IF(IMDB_Movies_Cleaned!$A$2:$A$3849=A3736,IMDB_Movies_Cleaned!$N$2:$N$3849))</f>
        <v>6.1</v>
      </c>
    </row>
    <row r="3737" spans="1:4" x14ac:dyDescent="0.25">
      <c r="A3737" s="2" t="s">
        <v>7618</v>
      </c>
      <c r="B3737" s="2">
        <v>6.4</v>
      </c>
      <c r="D3737" cm="1">
        <f t="array" ref="D3737">AVERAGE(IF(IMDB_Movies_Cleaned!$A$2:$A$3849=A3737,IMDB_Movies_Cleaned!$N$2:$N$3849))</f>
        <v>6.4</v>
      </c>
    </row>
    <row r="3738" spans="1:4" x14ac:dyDescent="0.25">
      <c r="A3738" s="2" t="s">
        <v>7620</v>
      </c>
      <c r="B3738" s="2">
        <v>6.5</v>
      </c>
      <c r="D3738" cm="1">
        <f t="array" ref="D3738">AVERAGE(IF(IMDB_Movies_Cleaned!$A$2:$A$3849=A3738,IMDB_Movies_Cleaned!$N$2:$N$3849))</f>
        <v>6.5</v>
      </c>
    </row>
    <row r="3739" spans="1:4" x14ac:dyDescent="0.25">
      <c r="A3739" s="1" t="s">
        <v>7622</v>
      </c>
      <c r="B3739" s="1">
        <v>4.5999999999999996</v>
      </c>
      <c r="D3739" cm="1">
        <f t="array" ref="D3739">AVERAGE(IF(IMDB_Movies_Cleaned!$A$2:$A$3849=A3739,IMDB_Movies_Cleaned!$N$2:$N$3849))</f>
        <v>4.5999999999999996</v>
      </c>
    </row>
    <row r="3740" spans="1:4" x14ac:dyDescent="0.25">
      <c r="A3740" s="1" t="s">
        <v>7624</v>
      </c>
      <c r="B3740" s="1">
        <v>6.8</v>
      </c>
      <c r="D3740" cm="1">
        <f t="array" ref="D3740">AVERAGE(IF(IMDB_Movies_Cleaned!$A$2:$A$3849=A3740,IMDB_Movies_Cleaned!$N$2:$N$3849))</f>
        <v>6.8</v>
      </c>
    </row>
    <row r="3741" spans="1:4" x14ac:dyDescent="0.25">
      <c r="A3741" s="1" t="s">
        <v>44</v>
      </c>
      <c r="B3741" s="1">
        <v>6.4</v>
      </c>
      <c r="D3741" cm="1">
        <f t="array" ref="D3741">AVERAGE(IF(IMDB_Movies_Cleaned!$A$2:$A$3849=A3741,IMDB_Movies_Cleaned!$N$2:$N$3849))</f>
        <v>6.8500000000000005</v>
      </c>
    </row>
    <row r="3742" spans="1:4" x14ac:dyDescent="0.25">
      <c r="A3742" s="1" t="s">
        <v>6190</v>
      </c>
      <c r="B3742" s="1">
        <v>5.9</v>
      </c>
      <c r="D3742" cm="1">
        <f t="array" ref="D3742">AVERAGE(IF(IMDB_Movies_Cleaned!$A$2:$A$3849=A3742,IMDB_Movies_Cleaned!$N$2:$N$3849))</f>
        <v>5.9</v>
      </c>
    </row>
    <row r="3743" spans="1:4" x14ac:dyDescent="0.25">
      <c r="A3743" s="2" t="s">
        <v>627</v>
      </c>
      <c r="B3743" s="2">
        <v>7.7</v>
      </c>
      <c r="D3743" cm="1">
        <f t="array" ref="D3743">AVERAGE(IF(IMDB_Movies_Cleaned!$A$2:$A$3849=A3743,IMDB_Movies_Cleaned!$N$2:$N$3849))</f>
        <v>7.5857142857142872</v>
      </c>
    </row>
    <row r="3744" spans="1:4" x14ac:dyDescent="0.25">
      <c r="A3744" s="2" t="s">
        <v>7630</v>
      </c>
      <c r="B3744" s="2">
        <v>7.1</v>
      </c>
      <c r="D3744" cm="1">
        <f t="array" ref="D3744">AVERAGE(IF(IMDB_Movies_Cleaned!$A$2:$A$3849=A3744,IMDB_Movies_Cleaned!$N$2:$N$3849))</f>
        <v>7.1</v>
      </c>
    </row>
    <row r="3745" spans="1:4" x14ac:dyDescent="0.25">
      <c r="A3745" s="1" t="s">
        <v>7632</v>
      </c>
      <c r="B3745" s="1">
        <v>6.2</v>
      </c>
      <c r="D3745" cm="1">
        <f t="array" ref="D3745">AVERAGE(IF(IMDB_Movies_Cleaned!$A$2:$A$3849=A3745,IMDB_Movies_Cleaned!$N$2:$N$3849))</f>
        <v>6.2</v>
      </c>
    </row>
    <row r="3746" spans="1:4" x14ac:dyDescent="0.25">
      <c r="A3746" s="1" t="s">
        <v>7635</v>
      </c>
      <c r="B3746" s="1">
        <v>7.7</v>
      </c>
      <c r="D3746" cm="1">
        <f t="array" ref="D3746">AVERAGE(IF(IMDB_Movies_Cleaned!$A$2:$A$3849=A3746,IMDB_Movies_Cleaned!$N$2:$N$3849))</f>
        <v>7.7</v>
      </c>
    </row>
    <row r="3747" spans="1:4" x14ac:dyDescent="0.25">
      <c r="A3747" s="1" t="s">
        <v>7017</v>
      </c>
      <c r="B3747" s="1">
        <v>7.5</v>
      </c>
      <c r="D3747" cm="1">
        <f t="array" ref="D3747">AVERAGE(IF(IMDB_Movies_Cleaned!$A$2:$A$3849=A3747,IMDB_Movies_Cleaned!$N$2:$N$3849))</f>
        <v>7.5</v>
      </c>
    </row>
    <row r="3748" spans="1:4" x14ac:dyDescent="0.25">
      <c r="A3748" s="2" t="s">
        <v>7639</v>
      </c>
      <c r="B3748" s="2">
        <v>7.6</v>
      </c>
      <c r="D3748" cm="1">
        <f t="array" ref="D3748">AVERAGE(IF(IMDB_Movies_Cleaned!$A$2:$A$3849=A3748,IMDB_Movies_Cleaned!$N$2:$N$3849))</f>
        <v>7.6</v>
      </c>
    </row>
    <row r="3749" spans="1:4" x14ac:dyDescent="0.25">
      <c r="A3749" s="2" t="s">
        <v>3492</v>
      </c>
      <c r="B3749" s="2">
        <v>6.9</v>
      </c>
      <c r="D3749" cm="1">
        <f t="array" ref="D3749">AVERAGE(IF(IMDB_Movies_Cleaned!$A$2:$A$3849=A3749,IMDB_Movies_Cleaned!$N$2:$N$3849))</f>
        <v>6.3000000000000007</v>
      </c>
    </row>
    <row r="3750" spans="1:4" x14ac:dyDescent="0.25">
      <c r="A3750" s="1" t="s">
        <v>6691</v>
      </c>
      <c r="B3750" s="1">
        <v>7.1</v>
      </c>
      <c r="D3750" cm="1">
        <f t="array" ref="D3750">AVERAGE(IF(IMDB_Movies_Cleaned!$A$2:$A$3849=A3750,IMDB_Movies_Cleaned!$N$2:$N$3849))</f>
        <v>7.1</v>
      </c>
    </row>
    <row r="3751" spans="1:4" x14ac:dyDescent="0.25">
      <c r="A3751" s="2" t="s">
        <v>6710</v>
      </c>
      <c r="B3751" s="2">
        <v>6.3</v>
      </c>
      <c r="D3751" cm="1">
        <f t="array" ref="D3751">AVERAGE(IF(IMDB_Movies_Cleaned!$A$2:$A$3849=A3751,IMDB_Movies_Cleaned!$N$2:$N$3849))</f>
        <v>6.3</v>
      </c>
    </row>
    <row r="3752" spans="1:4" x14ac:dyDescent="0.25">
      <c r="A3752" s="2" t="s">
        <v>1399</v>
      </c>
      <c r="B3752" s="2">
        <v>8.3000000000000007</v>
      </c>
      <c r="D3752" cm="1">
        <f t="array" ref="D3752">AVERAGE(IF(IMDB_Movies_Cleaned!$A$2:$A$3849=A3752,IMDB_Movies_Cleaned!$N$2:$N$3849))</f>
        <v>7.3285714285714283</v>
      </c>
    </row>
    <row r="3753" spans="1:4" x14ac:dyDescent="0.25">
      <c r="A3753" s="1" t="s">
        <v>6620</v>
      </c>
      <c r="B3753" s="1">
        <v>7.1</v>
      </c>
      <c r="D3753" cm="1">
        <f t="array" ref="D3753">AVERAGE(IF(IMDB_Movies_Cleaned!$A$2:$A$3849=A3753,IMDB_Movies_Cleaned!$N$2:$N$3849))</f>
        <v>7.3</v>
      </c>
    </row>
    <row r="3754" spans="1:4" x14ac:dyDescent="0.25">
      <c r="A3754" s="2" t="s">
        <v>7647</v>
      </c>
      <c r="B3754" s="2">
        <v>4.7</v>
      </c>
      <c r="D3754" cm="1">
        <f t="array" ref="D3754">AVERAGE(IF(IMDB_Movies_Cleaned!$A$2:$A$3849=A3754,IMDB_Movies_Cleaned!$N$2:$N$3849))</f>
        <v>4.7</v>
      </c>
    </row>
    <row r="3755" spans="1:4" x14ac:dyDescent="0.25">
      <c r="A3755" s="2" t="s">
        <v>7651</v>
      </c>
      <c r="B3755" s="2">
        <v>7.2</v>
      </c>
      <c r="D3755" cm="1">
        <f t="array" ref="D3755">AVERAGE(IF(IMDB_Movies_Cleaned!$A$2:$A$3849=A3755,IMDB_Movies_Cleaned!$N$2:$N$3849))</f>
        <v>7.2</v>
      </c>
    </row>
    <row r="3756" spans="1:4" x14ac:dyDescent="0.25">
      <c r="A3756" s="1" t="s">
        <v>7655</v>
      </c>
      <c r="B3756" s="1">
        <v>5.0999999999999996</v>
      </c>
      <c r="D3756" cm="1">
        <f t="array" ref="D3756">AVERAGE(IF(IMDB_Movies_Cleaned!$A$2:$A$3849=A3756,IMDB_Movies_Cleaned!$N$2:$N$3849))</f>
        <v>5.0999999999999996</v>
      </c>
    </row>
    <row r="3757" spans="1:4" x14ac:dyDescent="0.25">
      <c r="A3757" s="1" t="s">
        <v>7658</v>
      </c>
      <c r="B3757" s="1">
        <v>6.9</v>
      </c>
      <c r="D3757" cm="1">
        <f t="array" ref="D3757">AVERAGE(IF(IMDB_Movies_Cleaned!$A$2:$A$3849=A3757,IMDB_Movies_Cleaned!$N$2:$N$3849))</f>
        <v>6.9</v>
      </c>
    </row>
    <row r="3758" spans="1:4" x14ac:dyDescent="0.25">
      <c r="A3758" s="1" t="s">
        <v>3573</v>
      </c>
      <c r="B3758" s="1">
        <v>6.1</v>
      </c>
      <c r="D3758" cm="1">
        <f t="array" ref="D3758">AVERAGE(IF(IMDB_Movies_Cleaned!$A$2:$A$3849=A3758,IMDB_Movies_Cleaned!$N$2:$N$3849))</f>
        <v>6.3</v>
      </c>
    </row>
    <row r="3759" spans="1:4" x14ac:dyDescent="0.25">
      <c r="A3759" s="2" t="s">
        <v>7662</v>
      </c>
      <c r="B3759" s="2">
        <v>7</v>
      </c>
      <c r="D3759" cm="1">
        <f t="array" ref="D3759">AVERAGE(IF(IMDB_Movies_Cleaned!$A$2:$A$3849=A3759,IMDB_Movies_Cleaned!$N$2:$N$3849))</f>
        <v>7</v>
      </c>
    </row>
    <row r="3760" spans="1:4" x14ac:dyDescent="0.25">
      <c r="A3760" s="1" t="s">
        <v>7664</v>
      </c>
      <c r="B3760" s="1">
        <v>6.3</v>
      </c>
      <c r="D3760" cm="1">
        <f t="array" ref="D3760">AVERAGE(IF(IMDB_Movies_Cleaned!$A$2:$A$3849=A3760,IMDB_Movies_Cleaned!$N$2:$N$3849))</f>
        <v>6.3</v>
      </c>
    </row>
    <row r="3761" spans="1:4" x14ac:dyDescent="0.25">
      <c r="A3761" s="1" t="s">
        <v>7667</v>
      </c>
      <c r="B3761" s="1">
        <v>6.1</v>
      </c>
      <c r="D3761" cm="1">
        <f t="array" ref="D3761">AVERAGE(IF(IMDB_Movies_Cleaned!$A$2:$A$3849=A3761,IMDB_Movies_Cleaned!$N$2:$N$3849))</f>
        <v>6.1</v>
      </c>
    </row>
    <row r="3762" spans="1:4" x14ac:dyDescent="0.25">
      <c r="A3762" s="2" t="s">
        <v>7670</v>
      </c>
      <c r="B3762" s="2">
        <v>7.2</v>
      </c>
      <c r="D3762" cm="1">
        <f t="array" ref="D3762">AVERAGE(IF(IMDB_Movies_Cleaned!$A$2:$A$3849=A3762,IMDB_Movies_Cleaned!$N$2:$N$3849))</f>
        <v>7.2</v>
      </c>
    </row>
    <row r="3763" spans="1:4" x14ac:dyDescent="0.25">
      <c r="A3763" s="1" t="s">
        <v>7673</v>
      </c>
      <c r="B3763" s="1">
        <v>7.8</v>
      </c>
      <c r="D3763" cm="1">
        <f t="array" ref="D3763">AVERAGE(IF(IMDB_Movies_Cleaned!$A$2:$A$3849=A3763,IMDB_Movies_Cleaned!$N$2:$N$3849))</f>
        <v>7.8</v>
      </c>
    </row>
    <row r="3764" spans="1:4" x14ac:dyDescent="0.25">
      <c r="A3764" s="2" t="s">
        <v>7676</v>
      </c>
      <c r="B3764" s="2">
        <v>4.7</v>
      </c>
      <c r="D3764" cm="1">
        <f t="array" ref="D3764">AVERAGE(IF(IMDB_Movies_Cleaned!$A$2:$A$3849=A3764,IMDB_Movies_Cleaned!$N$2:$N$3849))</f>
        <v>4.7</v>
      </c>
    </row>
    <row r="3765" spans="1:4" x14ac:dyDescent="0.25">
      <c r="A3765" s="2" t="s">
        <v>2504</v>
      </c>
      <c r="B3765" s="2">
        <v>7.9</v>
      </c>
      <c r="D3765" cm="1">
        <f t="array" ref="D3765">AVERAGE(IF(IMDB_Movies_Cleaned!$A$2:$A$3849=A3765,IMDB_Movies_Cleaned!$N$2:$N$3849))</f>
        <v>6.833333333333333</v>
      </c>
    </row>
    <row r="3766" spans="1:4" x14ac:dyDescent="0.25">
      <c r="A3766" s="2" t="s">
        <v>3744</v>
      </c>
      <c r="B3766" s="2">
        <v>6.7</v>
      </c>
      <c r="D3766" cm="1">
        <f t="array" ref="D3766">AVERAGE(IF(IMDB_Movies_Cleaned!$A$2:$A$3849=A3766,IMDB_Movies_Cleaned!$N$2:$N$3849))</f>
        <v>6.9799999999999995</v>
      </c>
    </row>
    <row r="3767" spans="1:4" x14ac:dyDescent="0.25">
      <c r="A3767" s="1" t="s">
        <v>7679</v>
      </c>
      <c r="B3767" s="1">
        <v>6.6</v>
      </c>
      <c r="D3767" cm="1">
        <f t="array" ref="D3767">AVERAGE(IF(IMDB_Movies_Cleaned!$A$2:$A$3849=A3767,IMDB_Movies_Cleaned!$N$2:$N$3849))</f>
        <v>6.6</v>
      </c>
    </row>
    <row r="3768" spans="1:4" x14ac:dyDescent="0.25">
      <c r="A3768" s="2" t="s">
        <v>6515</v>
      </c>
      <c r="B3768" s="2">
        <v>6.9</v>
      </c>
      <c r="D3768" cm="1">
        <f t="array" ref="D3768">AVERAGE(IF(IMDB_Movies_Cleaned!$A$2:$A$3849=A3768,IMDB_Movies_Cleaned!$N$2:$N$3849))</f>
        <v>7.1</v>
      </c>
    </row>
    <row r="3769" spans="1:4" x14ac:dyDescent="0.25">
      <c r="A3769" s="1" t="s">
        <v>2949</v>
      </c>
      <c r="B3769" s="1">
        <v>7.1</v>
      </c>
      <c r="D3769" cm="1">
        <f t="array" ref="D3769">AVERAGE(IF(IMDB_Movies_Cleaned!$A$2:$A$3849=A3769,IMDB_Movies_Cleaned!$N$2:$N$3849))</f>
        <v>6.85</v>
      </c>
    </row>
    <row r="3770" spans="1:4" x14ac:dyDescent="0.25">
      <c r="A3770" s="1" t="s">
        <v>7197</v>
      </c>
      <c r="B3770" s="1">
        <v>6.7</v>
      </c>
      <c r="D3770" cm="1">
        <f t="array" ref="D3770">AVERAGE(IF(IMDB_Movies_Cleaned!$A$2:$A$3849=A3770,IMDB_Movies_Cleaned!$N$2:$N$3849))</f>
        <v>6.9</v>
      </c>
    </row>
    <row r="3771" spans="1:4" x14ac:dyDescent="0.25">
      <c r="A3771" s="2" t="s">
        <v>7197</v>
      </c>
      <c r="B3771" s="2">
        <v>7.1</v>
      </c>
      <c r="D3771" cm="1">
        <f t="array" ref="D3771">AVERAGE(IF(IMDB_Movies_Cleaned!$A$2:$A$3849=A3771,IMDB_Movies_Cleaned!$N$2:$N$3849))</f>
        <v>6.9</v>
      </c>
    </row>
    <row r="3772" spans="1:4" x14ac:dyDescent="0.25">
      <c r="A3772" s="1" t="s">
        <v>7688</v>
      </c>
      <c r="B3772" s="1">
        <v>8.1</v>
      </c>
      <c r="D3772" cm="1">
        <f t="array" ref="D3772">AVERAGE(IF(IMDB_Movies_Cleaned!$A$2:$A$3849=A3772,IMDB_Movies_Cleaned!$N$2:$N$3849))</f>
        <v>8.1</v>
      </c>
    </row>
    <row r="3773" spans="1:4" x14ac:dyDescent="0.25">
      <c r="A3773" s="2" t="s">
        <v>6612</v>
      </c>
      <c r="B3773" s="2">
        <v>5.5</v>
      </c>
      <c r="D3773" cm="1">
        <f t="array" ref="D3773">AVERAGE(IF(IMDB_Movies_Cleaned!$A$2:$A$3849=A3773,IMDB_Movies_Cleaned!$N$2:$N$3849))</f>
        <v>5.95</v>
      </c>
    </row>
    <row r="3774" spans="1:4" x14ac:dyDescent="0.25">
      <c r="A3774" s="1" t="s">
        <v>7691</v>
      </c>
      <c r="B3774" s="1">
        <v>6.6</v>
      </c>
      <c r="D3774" cm="1">
        <f t="array" ref="D3774">AVERAGE(IF(IMDB_Movies_Cleaned!$A$2:$A$3849=A3774,IMDB_Movies_Cleaned!$N$2:$N$3849))</f>
        <v>6.6</v>
      </c>
    </row>
    <row r="3775" spans="1:4" x14ac:dyDescent="0.25">
      <c r="A3775" s="1" t="s">
        <v>2696</v>
      </c>
      <c r="B3775" s="1">
        <v>7.4</v>
      </c>
      <c r="D3775" cm="1">
        <f t="array" ref="D3775">AVERAGE(IF(IMDB_Movies_Cleaned!$A$2:$A$3849=A3775,IMDB_Movies_Cleaned!$N$2:$N$3849))</f>
        <v>6.9</v>
      </c>
    </row>
    <row r="3776" spans="1:4" x14ac:dyDescent="0.25">
      <c r="A3776" s="2" t="s">
        <v>7694</v>
      </c>
      <c r="B3776" s="2">
        <v>4.8</v>
      </c>
      <c r="D3776" cm="1">
        <f t="array" ref="D3776">AVERAGE(IF(IMDB_Movies_Cleaned!$A$2:$A$3849=A3776,IMDB_Movies_Cleaned!$N$2:$N$3849))</f>
        <v>4.8</v>
      </c>
    </row>
    <row r="3777" spans="1:4" x14ac:dyDescent="0.25">
      <c r="A3777" s="2" t="s">
        <v>7696</v>
      </c>
      <c r="B3777" s="2">
        <v>6.4</v>
      </c>
      <c r="D3777" cm="1">
        <f t="array" ref="D3777">AVERAGE(IF(IMDB_Movies_Cleaned!$A$2:$A$3849=A3777,IMDB_Movies_Cleaned!$N$2:$N$3849))</f>
        <v>6.4</v>
      </c>
    </row>
    <row r="3778" spans="1:4" x14ac:dyDescent="0.25">
      <c r="A3778" s="1" t="s">
        <v>3203</v>
      </c>
      <c r="B3778" s="1">
        <v>7.3</v>
      </c>
      <c r="D3778" cm="1">
        <f t="array" ref="D3778">AVERAGE(IF(IMDB_Movies_Cleaned!$A$2:$A$3849=A3778,IMDB_Movies_Cleaned!$N$2:$N$3849))</f>
        <v>6.7799999999999994</v>
      </c>
    </row>
    <row r="3779" spans="1:4" x14ac:dyDescent="0.25">
      <c r="A3779" s="2" t="s">
        <v>6186</v>
      </c>
      <c r="B3779" s="2">
        <v>6.9</v>
      </c>
      <c r="D3779" cm="1">
        <f t="array" ref="D3779">AVERAGE(IF(IMDB_Movies_Cleaned!$A$2:$A$3849=A3779,IMDB_Movies_Cleaned!$N$2:$N$3849))</f>
        <v>6.6750000000000007</v>
      </c>
    </row>
    <row r="3780" spans="1:4" x14ac:dyDescent="0.25">
      <c r="A3780" s="2" t="s">
        <v>239</v>
      </c>
      <c r="B3780" s="2">
        <v>7.2</v>
      </c>
      <c r="D3780" cm="1">
        <f t="array" ref="D3780">AVERAGE(IF(IMDB_Movies_Cleaned!$A$2:$A$3849=A3780,IMDB_Movies_Cleaned!$N$2:$N$3849))</f>
        <v>6.8400000000000007</v>
      </c>
    </row>
    <row r="3781" spans="1:4" x14ac:dyDescent="0.25">
      <c r="A3781" s="1" t="s">
        <v>7702</v>
      </c>
      <c r="B3781" s="1">
        <v>6.5</v>
      </c>
      <c r="D3781" cm="1">
        <f t="array" ref="D3781">AVERAGE(IF(IMDB_Movies_Cleaned!$A$2:$A$3849=A3781,IMDB_Movies_Cleaned!$N$2:$N$3849))</f>
        <v>6.5</v>
      </c>
    </row>
    <row r="3782" spans="1:4" x14ac:dyDescent="0.25">
      <c r="A3782" s="2" t="s">
        <v>3864</v>
      </c>
      <c r="B3782" s="2">
        <v>6.6</v>
      </c>
      <c r="D3782" cm="1">
        <f t="array" ref="D3782">AVERAGE(IF(IMDB_Movies_Cleaned!$A$2:$A$3849=A3782,IMDB_Movies_Cleaned!$N$2:$N$3849))</f>
        <v>6.4499999999999993</v>
      </c>
    </row>
    <row r="3783" spans="1:4" x14ac:dyDescent="0.25">
      <c r="A3783" s="1" t="s">
        <v>7705</v>
      </c>
      <c r="B3783" s="1">
        <v>6.7</v>
      </c>
      <c r="D3783" cm="1">
        <f t="array" ref="D3783">AVERAGE(IF(IMDB_Movies_Cleaned!$A$2:$A$3849=A3783,IMDB_Movies_Cleaned!$N$2:$N$3849))</f>
        <v>6.7</v>
      </c>
    </row>
    <row r="3784" spans="1:4" x14ac:dyDescent="0.25">
      <c r="A3784" s="1" t="s">
        <v>3738</v>
      </c>
      <c r="B3784" s="1">
        <v>7.3</v>
      </c>
      <c r="D3784" cm="1">
        <f t="array" ref="D3784">AVERAGE(IF(IMDB_Movies_Cleaned!$A$2:$A$3849=A3784,IMDB_Movies_Cleaned!$N$2:$N$3849))</f>
        <v>6.55</v>
      </c>
    </row>
    <row r="3785" spans="1:4" x14ac:dyDescent="0.25">
      <c r="A3785" s="2" t="s">
        <v>7709</v>
      </c>
      <c r="B3785" s="2">
        <v>6.4</v>
      </c>
      <c r="D3785" cm="1">
        <f t="array" ref="D3785">AVERAGE(IF(IMDB_Movies_Cleaned!$A$2:$A$3849=A3785,IMDB_Movies_Cleaned!$N$2:$N$3849))</f>
        <v>6.4</v>
      </c>
    </row>
    <row r="3786" spans="1:4" x14ac:dyDescent="0.25">
      <c r="A3786" s="1" t="s">
        <v>7711</v>
      </c>
      <c r="B3786" s="1">
        <v>7</v>
      </c>
      <c r="D3786" cm="1">
        <f t="array" ref="D3786">AVERAGE(IF(IMDB_Movies_Cleaned!$A$2:$A$3849=A3786,IMDB_Movies_Cleaned!$N$2:$N$3849))</f>
        <v>7</v>
      </c>
    </row>
    <row r="3787" spans="1:4" x14ac:dyDescent="0.25">
      <c r="A3787" s="2" t="s">
        <v>7591</v>
      </c>
      <c r="B3787" s="2">
        <v>5.5</v>
      </c>
      <c r="D3787" cm="1">
        <f t="array" ref="D3787">AVERAGE(IF(IMDB_Movies_Cleaned!$A$2:$A$3849=A3787,IMDB_Movies_Cleaned!$N$2:$N$3849))</f>
        <v>6</v>
      </c>
    </row>
    <row r="3788" spans="1:4" x14ac:dyDescent="0.25">
      <c r="A3788" s="1" t="s">
        <v>7717</v>
      </c>
      <c r="B3788" s="1">
        <v>6.7</v>
      </c>
      <c r="D3788" cm="1">
        <f t="array" ref="D3788">AVERAGE(IF(IMDB_Movies_Cleaned!$A$2:$A$3849=A3788,IMDB_Movies_Cleaned!$N$2:$N$3849))</f>
        <v>6.7</v>
      </c>
    </row>
    <row r="3789" spans="1:4" x14ac:dyDescent="0.25">
      <c r="A3789" s="1" t="s">
        <v>6808</v>
      </c>
      <c r="B3789" s="1">
        <v>6.1</v>
      </c>
      <c r="D3789" cm="1">
        <f t="array" ref="D3789">AVERAGE(IF(IMDB_Movies_Cleaned!$A$2:$A$3849=A3789,IMDB_Movies_Cleaned!$N$2:$N$3849))</f>
        <v>6.4</v>
      </c>
    </row>
    <row r="3790" spans="1:4" x14ac:dyDescent="0.25">
      <c r="A3790" s="1" t="s">
        <v>5563</v>
      </c>
      <c r="B3790" s="1">
        <v>3.9</v>
      </c>
      <c r="D3790" cm="1">
        <f t="array" ref="D3790">AVERAGE(IF(IMDB_Movies_Cleaned!$A$2:$A$3849=A3790,IMDB_Movies_Cleaned!$N$2:$N$3849))</f>
        <v>5.7666666666666657</v>
      </c>
    </row>
    <row r="3791" spans="1:4" x14ac:dyDescent="0.25">
      <c r="A3791" s="2" t="s">
        <v>7721</v>
      </c>
      <c r="B3791" s="2">
        <v>6.3</v>
      </c>
      <c r="D3791" cm="1">
        <f t="array" ref="D3791">AVERAGE(IF(IMDB_Movies_Cleaned!$A$2:$A$3849=A3791,IMDB_Movies_Cleaned!$N$2:$N$3849))</f>
        <v>6.3</v>
      </c>
    </row>
    <row r="3792" spans="1:4" x14ac:dyDescent="0.25">
      <c r="A3792" s="1" t="s">
        <v>7723</v>
      </c>
      <c r="B3792" s="1">
        <v>7.5</v>
      </c>
      <c r="D3792" cm="1">
        <f t="array" ref="D3792">AVERAGE(IF(IMDB_Movies_Cleaned!$A$2:$A$3849=A3792,IMDB_Movies_Cleaned!$N$2:$N$3849))</f>
        <v>7.5</v>
      </c>
    </row>
    <row r="3793" spans="1:4" x14ac:dyDescent="0.25">
      <c r="A3793" s="2" t="s">
        <v>7726</v>
      </c>
      <c r="B3793" s="2">
        <v>7</v>
      </c>
      <c r="D3793" cm="1">
        <f t="array" ref="D3793">AVERAGE(IF(IMDB_Movies_Cleaned!$A$2:$A$3849=A3793,IMDB_Movies_Cleaned!$N$2:$N$3849))</f>
        <v>7</v>
      </c>
    </row>
    <row r="3794" spans="1:4" x14ac:dyDescent="0.25">
      <c r="A3794" s="2" t="s">
        <v>7728</v>
      </c>
      <c r="B3794" s="2">
        <v>6.7</v>
      </c>
      <c r="D3794" cm="1">
        <f t="array" ref="D3794">AVERAGE(IF(IMDB_Movies_Cleaned!$A$2:$A$3849=A3794,IMDB_Movies_Cleaned!$N$2:$N$3849))</f>
        <v>6.7</v>
      </c>
    </row>
    <row r="3795" spans="1:4" x14ac:dyDescent="0.25">
      <c r="A3795" s="1" t="s">
        <v>302</v>
      </c>
      <c r="B3795" s="1">
        <v>7.4</v>
      </c>
      <c r="D3795" cm="1">
        <f t="array" ref="D3795">AVERAGE(IF(IMDB_Movies_Cleaned!$A$2:$A$3849=A3795,IMDB_Movies_Cleaned!$N$2:$N$3849))</f>
        <v>7.1285714285714272</v>
      </c>
    </row>
    <row r="3796" spans="1:4" x14ac:dyDescent="0.25">
      <c r="A3796" s="2" t="s">
        <v>3780</v>
      </c>
      <c r="B3796" s="2">
        <v>8</v>
      </c>
      <c r="D3796" cm="1">
        <f t="array" ref="D3796">AVERAGE(IF(IMDB_Movies_Cleaned!$A$2:$A$3849=A3796,IMDB_Movies_Cleaned!$N$2:$N$3849))</f>
        <v>8.4333333333333336</v>
      </c>
    </row>
    <row r="3797" spans="1:4" x14ac:dyDescent="0.25">
      <c r="A3797" s="2" t="s">
        <v>7734</v>
      </c>
      <c r="B3797" s="2">
        <v>7.2</v>
      </c>
      <c r="D3797" cm="1">
        <f t="array" ref="D3797">AVERAGE(IF(IMDB_Movies_Cleaned!$A$2:$A$3849=A3797,IMDB_Movies_Cleaned!$N$2:$N$3849))</f>
        <v>7.2</v>
      </c>
    </row>
    <row r="3798" spans="1:4" x14ac:dyDescent="0.25">
      <c r="A3798" s="1" t="s">
        <v>7737</v>
      </c>
      <c r="B3798" s="1">
        <v>6.4</v>
      </c>
      <c r="D3798" cm="1">
        <f t="array" ref="D3798">AVERAGE(IF(IMDB_Movies_Cleaned!$A$2:$A$3849=A3798,IMDB_Movies_Cleaned!$N$2:$N$3849))</f>
        <v>6.4</v>
      </c>
    </row>
    <row r="3799" spans="1:4" x14ac:dyDescent="0.25">
      <c r="A3799" s="2" t="s">
        <v>4497</v>
      </c>
      <c r="B3799" s="2">
        <v>6.5</v>
      </c>
      <c r="D3799" cm="1">
        <f t="array" ref="D3799">AVERAGE(IF(IMDB_Movies_Cleaned!$A$2:$A$3849=A3799,IMDB_Movies_Cleaned!$N$2:$N$3849))</f>
        <v>7</v>
      </c>
    </row>
    <row r="3800" spans="1:4" x14ac:dyDescent="0.25">
      <c r="A3800" s="2" t="s">
        <v>7741</v>
      </c>
      <c r="B3800" s="2">
        <v>6.9</v>
      </c>
      <c r="D3800" cm="1">
        <f t="array" ref="D3800">AVERAGE(IF(IMDB_Movies_Cleaned!$A$2:$A$3849=A3800,IMDB_Movies_Cleaned!$N$2:$N$3849))</f>
        <v>6.9</v>
      </c>
    </row>
    <row r="3801" spans="1:4" x14ac:dyDescent="0.25">
      <c r="A3801" s="1" t="s">
        <v>7744</v>
      </c>
      <c r="B3801" s="1">
        <v>7.5</v>
      </c>
      <c r="D3801" cm="1">
        <f t="array" ref="D3801">AVERAGE(IF(IMDB_Movies_Cleaned!$A$2:$A$3849=A3801,IMDB_Movies_Cleaned!$N$2:$N$3849))</f>
        <v>7.5</v>
      </c>
    </row>
    <row r="3802" spans="1:4" x14ac:dyDescent="0.25">
      <c r="A3802" s="2" t="s">
        <v>807</v>
      </c>
      <c r="B3802" s="2">
        <v>7.1</v>
      </c>
      <c r="D3802" cm="1">
        <f t="array" ref="D3802">AVERAGE(IF(IMDB_Movies_Cleaned!$A$2:$A$3849=A3802,IMDB_Movies_Cleaned!$N$2:$N$3849))</f>
        <v>6.7062499999999998</v>
      </c>
    </row>
    <row r="3803" spans="1:4" x14ac:dyDescent="0.25">
      <c r="A3803" s="2" t="s">
        <v>7747</v>
      </c>
      <c r="B3803" s="2">
        <v>7.7</v>
      </c>
      <c r="D3803" cm="1">
        <f t="array" ref="D3803">AVERAGE(IF(IMDB_Movies_Cleaned!$A$2:$A$3849=A3803,IMDB_Movies_Cleaned!$N$2:$N$3849))</f>
        <v>7.7</v>
      </c>
    </row>
    <row r="3804" spans="1:4" x14ac:dyDescent="0.25">
      <c r="A3804" s="2" t="s">
        <v>7750</v>
      </c>
      <c r="B3804" s="2">
        <v>8.5</v>
      </c>
      <c r="D3804" cm="1">
        <f t="array" ref="D3804">AVERAGE(IF(IMDB_Movies_Cleaned!$A$2:$A$3849=A3804,IMDB_Movies_Cleaned!$N$2:$N$3849))</f>
        <v>8.5</v>
      </c>
    </row>
    <row r="3805" spans="1:4" x14ac:dyDescent="0.25">
      <c r="A3805" s="1" t="s">
        <v>7753</v>
      </c>
      <c r="B3805" s="1">
        <v>7.7</v>
      </c>
      <c r="D3805" cm="1">
        <f t="array" ref="D3805">AVERAGE(IF(IMDB_Movies_Cleaned!$A$2:$A$3849=A3805,IMDB_Movies_Cleaned!$N$2:$N$3849))</f>
        <v>7.7</v>
      </c>
    </row>
    <row r="3806" spans="1:4" x14ac:dyDescent="0.25">
      <c r="A3806" s="2" t="s">
        <v>2385</v>
      </c>
      <c r="B3806" s="2">
        <v>6.5</v>
      </c>
      <c r="D3806" cm="1">
        <f t="array" ref="D3806">AVERAGE(IF(IMDB_Movies_Cleaned!$A$2:$A$3849=A3806,IMDB_Movies_Cleaned!$N$2:$N$3849))</f>
        <v>6.7333333333333334</v>
      </c>
    </row>
    <row r="3807" spans="1:4" x14ac:dyDescent="0.25">
      <c r="A3807" s="1" t="s">
        <v>7448</v>
      </c>
      <c r="B3807" s="1">
        <v>7</v>
      </c>
      <c r="D3807" cm="1">
        <f t="array" ref="D3807">AVERAGE(IF(IMDB_Movies_Cleaned!$A$2:$A$3849=A3807,IMDB_Movies_Cleaned!$N$2:$N$3849))</f>
        <v>7</v>
      </c>
    </row>
    <row r="3808" spans="1:4" x14ac:dyDescent="0.25">
      <c r="A3808" s="1" t="s">
        <v>7758</v>
      </c>
      <c r="B3808" s="1">
        <v>5.5</v>
      </c>
      <c r="D3808" cm="1">
        <f t="array" ref="D3808">AVERAGE(IF(IMDB_Movies_Cleaned!$A$2:$A$3849=A3808,IMDB_Movies_Cleaned!$N$2:$N$3849))</f>
        <v>5.5</v>
      </c>
    </row>
    <row r="3809" spans="1:4" x14ac:dyDescent="0.25">
      <c r="A3809" s="1" t="s">
        <v>1302</v>
      </c>
      <c r="B3809" s="1">
        <v>6.3</v>
      </c>
      <c r="D3809" cm="1">
        <f t="array" ref="D3809">AVERAGE(IF(IMDB_Movies_Cleaned!$A$2:$A$3849=A3809,IMDB_Movies_Cleaned!$N$2:$N$3849))</f>
        <v>6.0750000000000002</v>
      </c>
    </row>
    <row r="3810" spans="1:4" x14ac:dyDescent="0.25">
      <c r="A3810" s="2" t="s">
        <v>6214</v>
      </c>
      <c r="B3810" s="2">
        <v>7.9</v>
      </c>
      <c r="D3810" cm="1">
        <f t="array" ref="D3810">AVERAGE(IF(IMDB_Movies_Cleaned!$A$2:$A$3849=A3810,IMDB_Movies_Cleaned!$N$2:$N$3849))</f>
        <v>7.65</v>
      </c>
    </row>
    <row r="3811" spans="1:4" x14ac:dyDescent="0.25">
      <c r="A3811" s="1" t="s">
        <v>7763</v>
      </c>
      <c r="B3811" s="1">
        <v>7.3</v>
      </c>
      <c r="D3811" cm="1">
        <f t="array" ref="D3811">AVERAGE(IF(IMDB_Movies_Cleaned!$A$2:$A$3849=A3811,IMDB_Movies_Cleaned!$N$2:$N$3849))</f>
        <v>7.3</v>
      </c>
    </row>
    <row r="3812" spans="1:4" x14ac:dyDescent="0.25">
      <c r="A3812" s="2" t="s">
        <v>7766</v>
      </c>
      <c r="B3812" s="2">
        <v>7.4</v>
      </c>
      <c r="D3812" cm="1">
        <f t="array" ref="D3812">AVERAGE(IF(IMDB_Movies_Cleaned!$A$2:$A$3849=A3812,IMDB_Movies_Cleaned!$N$2:$N$3849))</f>
        <v>7.4</v>
      </c>
    </row>
    <row r="3813" spans="1:4" x14ac:dyDescent="0.25">
      <c r="A3813" s="1" t="s">
        <v>3308</v>
      </c>
      <c r="B3813" s="1">
        <v>7.5</v>
      </c>
      <c r="D3813" cm="1">
        <f t="array" ref="D3813">AVERAGE(IF(IMDB_Movies_Cleaned!$A$2:$A$3849=A3813,IMDB_Movies_Cleaned!$N$2:$N$3849))</f>
        <v>6.8</v>
      </c>
    </row>
    <row r="3814" spans="1:4" x14ac:dyDescent="0.25">
      <c r="A3814" s="1" t="s">
        <v>7769</v>
      </c>
      <c r="B3814" s="1">
        <v>7</v>
      </c>
      <c r="D3814" cm="1">
        <f t="array" ref="D3814">AVERAGE(IF(IMDB_Movies_Cleaned!$A$2:$A$3849=A3814,IMDB_Movies_Cleaned!$N$2:$N$3849))</f>
        <v>7</v>
      </c>
    </row>
    <row r="3815" spans="1:4" x14ac:dyDescent="0.25">
      <c r="A3815" s="1" t="s">
        <v>7773</v>
      </c>
      <c r="B3815" s="1">
        <v>7.1</v>
      </c>
      <c r="D3815" cm="1">
        <f t="array" ref="D3815">AVERAGE(IF(IMDB_Movies_Cleaned!$A$2:$A$3849=A3815,IMDB_Movies_Cleaned!$N$2:$N$3849))</f>
        <v>7.1</v>
      </c>
    </row>
    <row r="3816" spans="1:4" x14ac:dyDescent="0.25">
      <c r="A3816" s="2" t="s">
        <v>1843</v>
      </c>
      <c r="B3816" s="2">
        <v>7.5</v>
      </c>
      <c r="D3816" cm="1">
        <f t="array" ref="D3816">AVERAGE(IF(IMDB_Movies_Cleaned!$A$2:$A$3849=A3816,IMDB_Movies_Cleaned!$N$2:$N$3849))</f>
        <v>7.75</v>
      </c>
    </row>
    <row r="3817" spans="1:4" x14ac:dyDescent="0.25">
      <c r="A3817" s="2" t="s">
        <v>7777</v>
      </c>
      <c r="B3817" s="2">
        <v>6.7</v>
      </c>
      <c r="D3817" cm="1">
        <f t="array" ref="D3817">AVERAGE(IF(IMDB_Movies_Cleaned!$A$2:$A$3849=A3817,IMDB_Movies_Cleaned!$N$2:$N$3849))</f>
        <v>6.7</v>
      </c>
    </row>
    <row r="3818" spans="1:4" x14ac:dyDescent="0.25">
      <c r="A3818" s="2" t="s">
        <v>6745</v>
      </c>
      <c r="B3818" s="2">
        <v>6.7</v>
      </c>
      <c r="D3818" cm="1">
        <f t="array" ref="D3818">AVERAGE(IF(IMDB_Movies_Cleaned!$A$2:$A$3849=A3818,IMDB_Movies_Cleaned!$N$2:$N$3849))</f>
        <v>6.7333333333333334</v>
      </c>
    </row>
    <row r="3819" spans="1:4" x14ac:dyDescent="0.25">
      <c r="A3819" s="1" t="s">
        <v>7780</v>
      </c>
      <c r="B3819" s="1">
        <v>4.2</v>
      </c>
      <c r="D3819" cm="1">
        <f t="array" ref="D3819">AVERAGE(IF(IMDB_Movies_Cleaned!$A$2:$A$3849=A3819,IMDB_Movies_Cleaned!$N$2:$N$3849))</f>
        <v>4.2</v>
      </c>
    </row>
    <row r="3820" spans="1:4" x14ac:dyDescent="0.25">
      <c r="A3820" s="2" t="s">
        <v>6919</v>
      </c>
      <c r="B3820" s="2">
        <v>7</v>
      </c>
      <c r="D3820" cm="1">
        <f t="array" ref="D3820">AVERAGE(IF(IMDB_Movies_Cleaned!$A$2:$A$3849=A3820,IMDB_Movies_Cleaned!$N$2:$N$3849))</f>
        <v>7</v>
      </c>
    </row>
    <row r="3821" spans="1:4" x14ac:dyDescent="0.25">
      <c r="A3821" s="1" t="s">
        <v>7784</v>
      </c>
      <c r="B3821" s="1">
        <v>7</v>
      </c>
      <c r="D3821" cm="1">
        <f t="array" ref="D3821">AVERAGE(IF(IMDB_Movies_Cleaned!$A$2:$A$3849=A3821,IMDB_Movies_Cleaned!$N$2:$N$3849))</f>
        <v>7</v>
      </c>
    </row>
    <row r="3822" spans="1:4" x14ac:dyDescent="0.25">
      <c r="A3822" s="1" t="s">
        <v>7787</v>
      </c>
      <c r="B3822" s="1">
        <v>6.8</v>
      </c>
      <c r="D3822" cm="1">
        <f t="array" ref="D3822">AVERAGE(IF(IMDB_Movies_Cleaned!$A$2:$A$3849=A3822,IMDB_Movies_Cleaned!$N$2:$N$3849))</f>
        <v>6.8</v>
      </c>
    </row>
    <row r="3823" spans="1:4" x14ac:dyDescent="0.25">
      <c r="A3823" s="2" t="s">
        <v>5191</v>
      </c>
      <c r="B3823" s="2">
        <v>6.6</v>
      </c>
      <c r="D3823" cm="1">
        <f t="array" ref="D3823">AVERAGE(IF(IMDB_Movies_Cleaned!$A$2:$A$3849=A3823,IMDB_Movies_Cleaned!$N$2:$N$3849))</f>
        <v>6.6</v>
      </c>
    </row>
    <row r="3824" spans="1:4" x14ac:dyDescent="0.25">
      <c r="A3824" s="2" t="s">
        <v>650</v>
      </c>
      <c r="B3824" s="2">
        <v>7.5</v>
      </c>
      <c r="D3824" cm="1">
        <f t="array" ref="D3824">AVERAGE(IF(IMDB_Movies_Cleaned!$A$2:$A$3849=A3824,IMDB_Movies_Cleaned!$N$2:$N$3849))</f>
        <v>7.4833333333333334</v>
      </c>
    </row>
    <row r="3825" spans="1:4" x14ac:dyDescent="0.25">
      <c r="A3825" s="2" t="s">
        <v>7791</v>
      </c>
      <c r="B3825" s="2">
        <v>5.3</v>
      </c>
      <c r="D3825" cm="1">
        <f t="array" ref="D3825">AVERAGE(IF(IMDB_Movies_Cleaned!$A$2:$A$3849=A3825,IMDB_Movies_Cleaned!$N$2:$N$3849))</f>
        <v>5.3</v>
      </c>
    </row>
    <row r="3826" spans="1:4" x14ac:dyDescent="0.25">
      <c r="A3826" s="2" t="s">
        <v>5913</v>
      </c>
      <c r="B3826" s="2">
        <v>7.3</v>
      </c>
      <c r="D3826" cm="1">
        <f t="array" ref="D3826">AVERAGE(IF(IMDB_Movies_Cleaned!$A$2:$A$3849=A3826,IMDB_Movies_Cleaned!$N$2:$N$3849))</f>
        <v>6</v>
      </c>
    </row>
    <row r="3827" spans="1:4" x14ac:dyDescent="0.25">
      <c r="A3827" s="1" t="s">
        <v>7796</v>
      </c>
      <c r="B3827" s="1">
        <v>5.6</v>
      </c>
      <c r="D3827" cm="1">
        <f t="array" ref="D3827">AVERAGE(IF(IMDB_Movies_Cleaned!$A$2:$A$3849=A3827,IMDB_Movies_Cleaned!$N$2:$N$3849))</f>
        <v>5.6</v>
      </c>
    </row>
    <row r="3828" spans="1:4" x14ac:dyDescent="0.25">
      <c r="A3828" s="2" t="s">
        <v>7603</v>
      </c>
      <c r="B3828" s="2">
        <v>5.6</v>
      </c>
      <c r="D3828" cm="1">
        <f t="array" ref="D3828">AVERAGE(IF(IMDB_Movies_Cleaned!$A$2:$A$3849=A3828,IMDB_Movies_Cleaned!$N$2:$N$3849))</f>
        <v>5.6</v>
      </c>
    </row>
    <row r="3829" spans="1:4" x14ac:dyDescent="0.25">
      <c r="A3829" s="1" t="s">
        <v>6859</v>
      </c>
      <c r="B3829" s="1">
        <v>6.6</v>
      </c>
      <c r="D3829" cm="1">
        <f t="array" ref="D3829">AVERAGE(IF(IMDB_Movies_Cleaned!$A$2:$A$3849=A3829,IMDB_Movies_Cleaned!$N$2:$N$3849))</f>
        <v>6.3666666666666671</v>
      </c>
    </row>
    <row r="3830" spans="1:4" x14ac:dyDescent="0.25">
      <c r="A3830" s="2" t="s">
        <v>7473</v>
      </c>
      <c r="B3830" s="2">
        <v>6.3</v>
      </c>
      <c r="D3830" cm="1">
        <f t="array" ref="D3830">AVERAGE(IF(IMDB_Movies_Cleaned!$A$2:$A$3849=A3830,IMDB_Movies_Cleaned!$N$2:$N$3849))</f>
        <v>6.3</v>
      </c>
    </row>
    <row r="3831" spans="1:4" x14ac:dyDescent="0.25">
      <c r="A3831" s="2" t="s">
        <v>2522</v>
      </c>
      <c r="B3831" s="2">
        <v>7.5</v>
      </c>
      <c r="D3831" cm="1">
        <f t="array" ref="D3831">AVERAGE(IF(IMDB_Movies_Cleaned!$A$2:$A$3849=A3831,IMDB_Movies_Cleaned!$N$2:$N$3849))</f>
        <v>6.666666666666667</v>
      </c>
    </row>
    <row r="3832" spans="1:4" x14ac:dyDescent="0.25">
      <c r="A3832" s="1" t="s">
        <v>7803</v>
      </c>
      <c r="B3832" s="1">
        <v>7.6</v>
      </c>
      <c r="D3832" cm="1">
        <f t="array" ref="D3832">AVERAGE(IF(IMDB_Movies_Cleaned!$A$2:$A$3849=A3832,IMDB_Movies_Cleaned!$N$2:$N$3849))</f>
        <v>7.6</v>
      </c>
    </row>
    <row r="3833" spans="1:4" x14ac:dyDescent="0.25">
      <c r="A3833" s="1" t="s">
        <v>7805</v>
      </c>
      <c r="B3833" s="1">
        <v>4.0999999999999996</v>
      </c>
      <c r="D3833" cm="1">
        <f t="array" ref="D3833">AVERAGE(IF(IMDB_Movies_Cleaned!$A$2:$A$3849=A3833,IMDB_Movies_Cleaned!$N$2:$N$3849))</f>
        <v>4.0999999999999996</v>
      </c>
    </row>
    <row r="3834" spans="1:4" x14ac:dyDescent="0.25">
      <c r="A3834" s="1" t="s">
        <v>3203</v>
      </c>
      <c r="B3834" s="1">
        <v>7.8</v>
      </c>
      <c r="D3834" cm="1">
        <f t="array" ref="D3834">AVERAGE(IF(IMDB_Movies_Cleaned!$A$2:$A$3849=A3834,IMDB_Movies_Cleaned!$N$2:$N$3849))</f>
        <v>6.7799999999999994</v>
      </c>
    </row>
    <row r="3835" spans="1:4" x14ac:dyDescent="0.25">
      <c r="A3835" s="2" t="s">
        <v>7809</v>
      </c>
      <c r="B3835" s="2">
        <v>6.7</v>
      </c>
      <c r="D3835" cm="1">
        <f t="array" ref="D3835">AVERAGE(IF(IMDB_Movies_Cleaned!$A$2:$A$3849=A3835,IMDB_Movies_Cleaned!$N$2:$N$3849))</f>
        <v>6.7</v>
      </c>
    </row>
    <row r="3836" spans="1:4" x14ac:dyDescent="0.25">
      <c r="A3836" s="2" t="s">
        <v>4264</v>
      </c>
      <c r="B3836" s="2">
        <v>7.3</v>
      </c>
      <c r="D3836" cm="1">
        <f t="array" ref="D3836">AVERAGE(IF(IMDB_Movies_Cleaned!$A$2:$A$3849=A3836,IMDB_Movies_Cleaned!$N$2:$N$3849))</f>
        <v>6.5666666666666664</v>
      </c>
    </row>
    <row r="3837" spans="1:4" x14ac:dyDescent="0.25">
      <c r="A3837" s="1" t="s">
        <v>294</v>
      </c>
      <c r="B3837" s="1">
        <v>5.7</v>
      </c>
      <c r="D3837" cm="1">
        <f t="array" ref="D3837">AVERAGE(IF(IMDB_Movies_Cleaned!$A$2:$A$3849=A3837,IMDB_Movies_Cleaned!$N$2:$N$3849))</f>
        <v>6.7714285714285722</v>
      </c>
    </row>
    <row r="3838" spans="1:4" x14ac:dyDescent="0.25">
      <c r="A3838" s="2" t="s">
        <v>3937</v>
      </c>
      <c r="B3838" s="2">
        <v>7.1</v>
      </c>
      <c r="D3838" cm="1">
        <f t="array" ref="D3838">AVERAGE(IF(IMDB_Movies_Cleaned!$A$2:$A$3849=A3838,IMDB_Movies_Cleaned!$N$2:$N$3849))</f>
        <v>7.3272727272727272</v>
      </c>
    </row>
    <row r="3839" spans="1:4" x14ac:dyDescent="0.25">
      <c r="A3839" s="2" t="s">
        <v>5969</v>
      </c>
      <c r="B3839" s="2">
        <v>6.6</v>
      </c>
      <c r="D3839" cm="1">
        <f t="array" ref="D3839">AVERAGE(IF(IMDB_Movies_Cleaned!$A$2:$A$3849=A3839,IMDB_Movies_Cleaned!$N$2:$N$3849))</f>
        <v>6.4666666666666659</v>
      </c>
    </row>
    <row r="3840" spans="1:4" x14ac:dyDescent="0.25">
      <c r="A3840" s="2" t="s">
        <v>7817</v>
      </c>
      <c r="B3840" s="2">
        <v>6.2</v>
      </c>
      <c r="D3840" cm="1">
        <f t="array" ref="D3840">AVERAGE(IF(IMDB_Movies_Cleaned!$A$2:$A$3849=A3840,IMDB_Movies_Cleaned!$N$2:$N$3849))</f>
        <v>6.2</v>
      </c>
    </row>
    <row r="3841" spans="1:4" x14ac:dyDescent="0.25">
      <c r="A3841" s="2" t="s">
        <v>5508</v>
      </c>
      <c r="B3841" s="2">
        <v>6.1</v>
      </c>
      <c r="D3841" cm="1">
        <f t="array" ref="D3841">AVERAGE(IF(IMDB_Movies_Cleaned!$A$2:$A$3849=A3841,IMDB_Movies_Cleaned!$N$2:$N$3849))</f>
        <v>6.333333333333333</v>
      </c>
    </row>
    <row r="3842" spans="1:4" x14ac:dyDescent="0.25">
      <c r="A3842" s="1" t="s">
        <v>5522</v>
      </c>
      <c r="B3842" s="1">
        <v>6.9</v>
      </c>
      <c r="D3842" cm="1">
        <f t="array" ref="D3842">AVERAGE(IF(IMDB_Movies_Cleaned!$A$2:$A$3849=A3842,IMDB_Movies_Cleaned!$N$2:$N$3849))</f>
        <v>7.1</v>
      </c>
    </row>
    <row r="3843" spans="1:4" x14ac:dyDescent="0.25">
      <c r="A3843" s="2" t="s">
        <v>7824</v>
      </c>
      <c r="B3843" s="2">
        <v>7.5</v>
      </c>
      <c r="D3843" cm="1">
        <f t="array" ref="D3843">AVERAGE(IF(IMDB_Movies_Cleaned!$A$2:$A$3849=A3843,IMDB_Movies_Cleaned!$N$2:$N$3849))</f>
        <v>7.5</v>
      </c>
    </row>
    <row r="3844" spans="1:4" x14ac:dyDescent="0.25">
      <c r="A3844" s="2" t="s">
        <v>7827</v>
      </c>
      <c r="B3844" s="2">
        <v>7.4</v>
      </c>
      <c r="D3844" cm="1">
        <f t="array" ref="D3844">AVERAGE(IF(IMDB_Movies_Cleaned!$A$2:$A$3849=A3844,IMDB_Movies_Cleaned!$N$2:$N$3849))</f>
        <v>7.4</v>
      </c>
    </row>
    <row r="3845" spans="1:4" x14ac:dyDescent="0.25">
      <c r="A3845" s="2" t="s">
        <v>7830</v>
      </c>
      <c r="B3845" s="2">
        <v>7</v>
      </c>
      <c r="D3845" cm="1">
        <f t="array" ref="D3845">AVERAGE(IF(IMDB_Movies_Cleaned!$A$2:$A$3849=A3845,IMDB_Movies_Cleaned!$N$2:$N$3849))</f>
        <v>7</v>
      </c>
    </row>
    <row r="3846" spans="1:4" x14ac:dyDescent="0.25">
      <c r="A3846" s="1" t="s">
        <v>7832</v>
      </c>
      <c r="B3846" s="1">
        <v>6.3</v>
      </c>
      <c r="D3846" cm="1">
        <f t="array" ref="D3846">AVERAGE(IF(IMDB_Movies_Cleaned!$A$2:$A$3849=A3846,IMDB_Movies_Cleaned!$N$2:$N$3849))</f>
        <v>6.3</v>
      </c>
    </row>
    <row r="3847" spans="1:4" x14ac:dyDescent="0.25">
      <c r="A3847" s="2" t="s">
        <v>2309</v>
      </c>
      <c r="B3847" s="2">
        <v>6.9</v>
      </c>
      <c r="D3847" cm="1">
        <f t="array" ref="D3847">AVERAGE(IF(IMDB_Movies_Cleaned!$A$2:$A$3849=A3847,IMDB_Movies_Cleaned!$N$2:$N$3849))</f>
        <v>5.6923076923076925</v>
      </c>
    </row>
    <row r="3848" spans="1:4" x14ac:dyDescent="0.25">
      <c r="A3848" s="2" t="s">
        <v>6859</v>
      </c>
      <c r="B3848" s="2">
        <v>6.4</v>
      </c>
      <c r="D3848" cm="1">
        <f t="array" ref="D3848">AVERAGE(IF(IMDB_Movies_Cleaned!$A$2:$A$3849=A3848,IMDB_Movies_Cleaned!$N$2:$N$3849))</f>
        <v>6.3666666666666671</v>
      </c>
    </row>
    <row r="3849" spans="1:4" x14ac:dyDescent="0.25">
      <c r="A3849" s="1" t="s">
        <v>7124</v>
      </c>
      <c r="B3849" s="1">
        <v>6.6</v>
      </c>
      <c r="D3849" cm="1">
        <f t="array" ref="D3849">AVERAGE(IF(IMDB_Movies_Cleaned!$A$2:$A$3849=A3849,IMDB_Movies_Cleaned!$N$2:$N$3849))</f>
        <v>6.0333333333333341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662AF-8CBE-4501-9057-2C739C5B0C6B}">
  <dimension ref="A1:F3849"/>
  <sheetViews>
    <sheetView tabSelected="1" workbookViewId="0">
      <selection activeCell="E14" sqref="E14"/>
    </sheetView>
  </sheetViews>
  <sheetFormatPr defaultRowHeight="15" x14ac:dyDescent="0.25"/>
  <cols>
    <col min="1" max="1" width="63.28515625" customWidth="1"/>
    <col min="2" max="2" width="12" bestFit="1" customWidth="1"/>
    <col min="3" max="3" width="10.7109375" bestFit="1" customWidth="1"/>
    <col min="5" max="5" width="22.140625" customWidth="1"/>
    <col min="6" max="6" width="11" customWidth="1"/>
  </cols>
  <sheetData>
    <row r="1" spans="1:6" x14ac:dyDescent="0.25">
      <c r="A1" s="3" t="s">
        <v>6</v>
      </c>
      <c r="B1" s="3" t="s">
        <v>11</v>
      </c>
      <c r="C1" s="8" t="s">
        <v>7860</v>
      </c>
      <c r="E1" s="15" t="s">
        <v>7861</v>
      </c>
    </row>
    <row r="2" spans="1:6" x14ac:dyDescent="0.25">
      <c r="A2" s="1" t="s">
        <v>17</v>
      </c>
      <c r="B2" s="1">
        <v>237000000</v>
      </c>
      <c r="C2">
        <f>IMDB_Movies_Cleaned!$D2-IMDB_Movies_Cleaned!$L2</f>
        <v>523505847</v>
      </c>
      <c r="E2">
        <f>CORREL([1]IMDB_Movies_Cleaned!D:D, [1]IMDB_Movies_Cleaned!L:L)</f>
        <v>0.10085021773523924</v>
      </c>
    </row>
    <row r="3" spans="1:6" x14ac:dyDescent="0.25">
      <c r="A3" s="2" t="s">
        <v>25</v>
      </c>
      <c r="B3" s="2">
        <v>300000000</v>
      </c>
      <c r="C3">
        <f>IMDB_Movies_Cleaned!$D3-IMDB_Movies_Cleaned!$L3</f>
        <v>9404152</v>
      </c>
    </row>
    <row r="4" spans="1:6" x14ac:dyDescent="0.25">
      <c r="A4" s="1" t="s">
        <v>30</v>
      </c>
      <c r="B4" s="1">
        <v>245000000</v>
      </c>
      <c r="C4">
        <f>IMDB_Movies_Cleaned!$D4-IMDB_Movies_Cleaned!$L4</f>
        <v>-44925825</v>
      </c>
    </row>
    <row r="5" spans="1:6" x14ac:dyDescent="0.25">
      <c r="A5" s="2" t="s">
        <v>36</v>
      </c>
      <c r="B5" s="2">
        <v>250000000</v>
      </c>
      <c r="C5">
        <f>IMDB_Movies_Cleaned!$D5-IMDB_Movies_Cleaned!$L5</f>
        <v>198130642</v>
      </c>
      <c r="E5" s="15" t="s">
        <v>7862</v>
      </c>
      <c r="F5" s="15" t="s">
        <v>6</v>
      </c>
    </row>
    <row r="6" spans="1:6" x14ac:dyDescent="0.25">
      <c r="A6" s="2" t="s">
        <v>43</v>
      </c>
      <c r="B6" s="2">
        <v>263700000</v>
      </c>
      <c r="C6">
        <f>IMDB_Movies_Cleaned!$D6-IMDB_Movies_Cleaned!$L6</f>
        <v>-190641321</v>
      </c>
      <c r="E6">
        <f>MAX(C:C)</f>
        <v>523505847</v>
      </c>
      <c r="F6" t="s">
        <v>17</v>
      </c>
    </row>
    <row r="7" spans="1:6" x14ac:dyDescent="0.25">
      <c r="A7" s="1" t="s">
        <v>48</v>
      </c>
      <c r="B7" s="1">
        <v>258000000</v>
      </c>
      <c r="C7">
        <f>IMDB_Movies_Cleaned!$D7-IMDB_Movies_Cleaned!$L7</f>
        <v>78530303</v>
      </c>
    </row>
    <row r="8" spans="1:6" x14ac:dyDescent="0.25">
      <c r="A8" s="2" t="s">
        <v>53</v>
      </c>
      <c r="B8" s="2">
        <v>260000000</v>
      </c>
      <c r="C8">
        <f>IMDB_Movies_Cleaned!$D8-IMDB_Movies_Cleaned!$L8</f>
        <v>-59192738</v>
      </c>
    </row>
    <row r="9" spans="1:6" x14ac:dyDescent="0.25">
      <c r="A9" s="1" t="s">
        <v>57</v>
      </c>
      <c r="B9" s="1">
        <v>250000000</v>
      </c>
      <c r="C9">
        <f>IMDB_Movies_Cleaned!$D9-IMDB_Movies_Cleaned!$L9</f>
        <v>208991599</v>
      </c>
    </row>
    <row r="10" spans="1:6" x14ac:dyDescent="0.25">
      <c r="A10" s="2" t="s">
        <v>63</v>
      </c>
      <c r="B10" s="2">
        <v>250000000</v>
      </c>
      <c r="C10">
        <f>IMDB_Movies_Cleaned!$D10-IMDB_Movies_Cleaned!$L10</f>
        <v>51956980</v>
      </c>
    </row>
    <row r="11" spans="1:6" x14ac:dyDescent="0.25">
      <c r="A11" s="1" t="s">
        <v>68</v>
      </c>
      <c r="B11" s="1">
        <v>250000000</v>
      </c>
      <c r="C11">
        <f>IMDB_Movies_Cleaned!$D11-IMDB_Movies_Cleaned!$L11</f>
        <v>80249062</v>
      </c>
    </row>
    <row r="12" spans="1:6" x14ac:dyDescent="0.25">
      <c r="A12" s="2" t="s">
        <v>72</v>
      </c>
      <c r="B12" s="2">
        <v>209000000</v>
      </c>
      <c r="C12">
        <f>IMDB_Movies_Cleaned!$D12-IMDB_Movies_Cleaned!$L12</f>
        <v>-8930592</v>
      </c>
    </row>
    <row r="13" spans="1:6" x14ac:dyDescent="0.25">
      <c r="A13" s="1" t="s">
        <v>77</v>
      </c>
      <c r="B13" s="1">
        <v>200000000</v>
      </c>
      <c r="C13">
        <f>IMDB_Movies_Cleaned!$D13-IMDB_Movies_Cleaned!$L13</f>
        <v>-31631573</v>
      </c>
    </row>
    <row r="14" spans="1:6" x14ac:dyDescent="0.25">
      <c r="A14" s="2" t="s">
        <v>78</v>
      </c>
      <c r="B14" s="2">
        <v>225000000</v>
      </c>
      <c r="C14">
        <f>IMDB_Movies_Cleaned!$D14-IMDB_Movies_Cleaned!$L14</f>
        <v>198032628</v>
      </c>
    </row>
    <row r="15" spans="1:6" x14ac:dyDescent="0.25">
      <c r="A15" s="1" t="s">
        <v>80</v>
      </c>
      <c r="B15" s="1">
        <v>215000000</v>
      </c>
      <c r="C15">
        <f>IMDB_Movies_Cleaned!$D15-IMDB_Movies_Cleaned!$L15</f>
        <v>-125710090</v>
      </c>
    </row>
    <row r="16" spans="1:6" x14ac:dyDescent="0.25">
      <c r="A16" s="2" t="s">
        <v>83</v>
      </c>
      <c r="B16" s="2">
        <v>225000000</v>
      </c>
      <c r="C16">
        <f>IMDB_Movies_Cleaned!$D16-IMDB_Movies_Cleaned!$L16</f>
        <v>66021565</v>
      </c>
    </row>
    <row r="17" spans="1:3" x14ac:dyDescent="0.25">
      <c r="A17" s="1" t="s">
        <v>88</v>
      </c>
      <c r="B17" s="1">
        <v>225000000</v>
      </c>
      <c r="C17">
        <f>IMDB_Movies_Cleaned!$D17-IMDB_Movies_Cleaned!$L17</f>
        <v>-83385977</v>
      </c>
    </row>
    <row r="18" spans="1:3" x14ac:dyDescent="0.25">
      <c r="A18" s="2" t="s">
        <v>90</v>
      </c>
      <c r="B18" s="2">
        <v>220000000</v>
      </c>
      <c r="C18">
        <f>IMDB_Movies_Cleaned!$D18-IMDB_Movies_Cleaned!$L18</f>
        <v>403279547</v>
      </c>
    </row>
    <row r="19" spans="1:3" x14ac:dyDescent="0.25">
      <c r="A19" s="1" t="s">
        <v>93</v>
      </c>
      <c r="B19" s="1">
        <v>250000000</v>
      </c>
      <c r="C19">
        <f>IMDB_Movies_Cleaned!$D19-IMDB_Movies_Cleaned!$L19</f>
        <v>-8936125</v>
      </c>
    </row>
    <row r="20" spans="1:3" x14ac:dyDescent="0.25">
      <c r="A20" s="2" t="s">
        <v>99</v>
      </c>
      <c r="B20" s="2">
        <v>225000000</v>
      </c>
      <c r="C20">
        <f>IMDB_Movies_Cleaned!$D20-IMDB_Movies_Cleaned!$L20</f>
        <v>-45979146</v>
      </c>
    </row>
    <row r="21" spans="1:3" x14ac:dyDescent="0.25">
      <c r="A21" s="1" t="s">
        <v>103</v>
      </c>
      <c r="B21" s="1">
        <v>250000000</v>
      </c>
      <c r="C21">
        <f>IMDB_Movies_Cleaned!$D21-IMDB_Movies_Cleaned!$L21</f>
        <v>5108370</v>
      </c>
    </row>
    <row r="22" spans="1:3" x14ac:dyDescent="0.25">
      <c r="A22" s="2" t="s">
        <v>109</v>
      </c>
      <c r="B22" s="2">
        <v>230000000</v>
      </c>
      <c r="C22">
        <f>IMDB_Movies_Cleaned!$D22-IMDB_Movies_Cleaned!$L22</f>
        <v>32030663</v>
      </c>
    </row>
    <row r="23" spans="1:3" x14ac:dyDescent="0.25">
      <c r="A23" s="1" t="s">
        <v>115</v>
      </c>
      <c r="B23" s="1">
        <v>200000000</v>
      </c>
      <c r="C23">
        <f>IMDB_Movies_Cleaned!$D23-IMDB_Movies_Cleaned!$L23</f>
        <v>-94780265</v>
      </c>
    </row>
    <row r="24" spans="1:3" x14ac:dyDescent="0.25">
      <c r="A24" s="2" t="s">
        <v>117</v>
      </c>
      <c r="B24" s="2">
        <v>225000000</v>
      </c>
      <c r="C24">
        <f>IMDB_Movies_Cleaned!$D24-IMDB_Movies_Cleaned!$L24</f>
        <v>33355354</v>
      </c>
    </row>
    <row r="25" spans="1:3" x14ac:dyDescent="0.25">
      <c r="A25" s="1" t="s">
        <v>122</v>
      </c>
      <c r="B25" s="1">
        <v>180000000</v>
      </c>
      <c r="C25">
        <f>IMDB_Movies_Cleaned!$D25-IMDB_Movies_Cleaned!$L25</f>
        <v>-109916481</v>
      </c>
    </row>
    <row r="26" spans="1:3" x14ac:dyDescent="0.25">
      <c r="A26" s="2" t="s">
        <v>127</v>
      </c>
      <c r="B26" s="2">
        <v>207000000</v>
      </c>
      <c r="C26">
        <f>IMDB_Movies_Cleaned!$D26-IMDB_Movies_Cleaned!$L26</f>
        <v>11051260</v>
      </c>
    </row>
    <row r="27" spans="1:3" x14ac:dyDescent="0.25">
      <c r="A27" s="1" t="s">
        <v>131</v>
      </c>
      <c r="B27" s="1">
        <v>200000000</v>
      </c>
      <c r="C27">
        <f>IMDB_Movies_Cleaned!$D27-IMDB_Movies_Cleaned!$L27</f>
        <v>458672302</v>
      </c>
    </row>
    <row r="28" spans="1:3" x14ac:dyDescent="0.25">
      <c r="A28" s="2" t="s">
        <v>133</v>
      </c>
      <c r="B28" s="2">
        <v>250000000</v>
      </c>
      <c r="C28">
        <f>IMDB_Movies_Cleaned!$D28-IMDB_Movies_Cleaned!$L28</f>
        <v>157197282</v>
      </c>
    </row>
    <row r="29" spans="1:3" x14ac:dyDescent="0.25">
      <c r="A29" s="1" t="s">
        <v>139</v>
      </c>
      <c r="B29" s="1">
        <v>209000000</v>
      </c>
      <c r="C29">
        <f>IMDB_Movies_Cleaned!$D29-IMDB_Movies_Cleaned!$L29</f>
        <v>-143826840</v>
      </c>
    </row>
    <row r="30" spans="1:3" x14ac:dyDescent="0.25">
      <c r="A30" s="2" t="s">
        <v>144</v>
      </c>
      <c r="B30" s="2">
        <v>150000000</v>
      </c>
      <c r="C30">
        <f>IMDB_Movies_Cleaned!$D30-IMDB_Movies_Cleaned!$L30</f>
        <v>502177271</v>
      </c>
    </row>
    <row r="31" spans="1:3" x14ac:dyDescent="0.25">
      <c r="A31" s="1" t="s">
        <v>147</v>
      </c>
      <c r="B31" s="1">
        <v>200000000</v>
      </c>
      <c r="C31">
        <f>IMDB_Movies_Cleaned!$D31-IMDB_Movies_Cleaned!$L31</f>
        <v>104360277</v>
      </c>
    </row>
    <row r="32" spans="1:3" x14ac:dyDescent="0.25">
      <c r="A32" s="2" t="s">
        <v>149</v>
      </c>
      <c r="B32" s="2">
        <v>200000000</v>
      </c>
      <c r="C32">
        <f>IMDB_Movies_Cleaned!$D32-IMDB_Movies_Cleaned!$L32</f>
        <v>173377893</v>
      </c>
    </row>
    <row r="33" spans="1:3" x14ac:dyDescent="0.25">
      <c r="A33" s="1" t="s">
        <v>152</v>
      </c>
      <c r="B33" s="1">
        <v>200000000</v>
      </c>
      <c r="C33">
        <f>IMDB_Movies_Cleaned!$D33-IMDB_Movies_Cleaned!$L33</f>
        <v>208992272</v>
      </c>
    </row>
    <row r="34" spans="1:3" x14ac:dyDescent="0.25">
      <c r="A34" s="2" t="s">
        <v>155</v>
      </c>
      <c r="B34" s="2">
        <v>200000000</v>
      </c>
      <c r="C34">
        <f>IMDB_Movies_Cleaned!$D34-IMDB_Movies_Cleaned!$L34</f>
        <v>134185206</v>
      </c>
    </row>
    <row r="35" spans="1:3" x14ac:dyDescent="0.25">
      <c r="A35" s="1" t="s">
        <v>161</v>
      </c>
      <c r="B35" s="1">
        <v>210000000</v>
      </c>
      <c r="C35">
        <f>IMDB_Movies_Cleaned!$D35-IMDB_Movies_Cleaned!$L35</f>
        <v>24360014</v>
      </c>
    </row>
    <row r="36" spans="1:3" x14ac:dyDescent="0.25">
      <c r="A36" s="2" t="s">
        <v>167</v>
      </c>
      <c r="B36" s="2">
        <v>200000000</v>
      </c>
      <c r="C36">
        <f>IMDB_Movies_Cleaned!$D36-IMDB_Movies_Cleaned!$L36</f>
        <v>68488329</v>
      </c>
    </row>
    <row r="37" spans="1:3" x14ac:dyDescent="0.25">
      <c r="A37" s="1" t="s">
        <v>171</v>
      </c>
      <c r="B37" s="1">
        <v>200000000</v>
      </c>
      <c r="C37">
        <f>IMDB_Movies_Cleaned!$D37-IMDB_Movies_Cleaned!$L37</f>
        <v>202076689</v>
      </c>
    </row>
    <row r="38" spans="1:3" x14ac:dyDescent="0.25">
      <c r="A38" s="2" t="s">
        <v>174</v>
      </c>
      <c r="B38" s="2">
        <v>210000000</v>
      </c>
      <c r="C38">
        <f>IMDB_Movies_Cleaned!$D38-IMDB_Movies_Cleaned!$L38</f>
        <v>35428137</v>
      </c>
    </row>
    <row r="39" spans="1:3" x14ac:dyDescent="0.25">
      <c r="A39" s="1" t="s">
        <v>177</v>
      </c>
      <c r="B39" s="1">
        <v>215000000</v>
      </c>
      <c r="C39">
        <f>IMDB_Movies_Cleaned!$D39-IMDB_Movies_Cleaned!$L39</f>
        <v>19903076</v>
      </c>
    </row>
    <row r="40" spans="1:3" x14ac:dyDescent="0.25">
      <c r="A40" s="2" t="s">
        <v>178</v>
      </c>
      <c r="B40" s="2">
        <v>200000000</v>
      </c>
      <c r="C40">
        <f>IMDB_Movies_Cleaned!$D40-IMDB_Movies_Cleaned!$L40</f>
        <v>2853933</v>
      </c>
    </row>
    <row r="41" spans="1:3" x14ac:dyDescent="0.25">
      <c r="A41" s="1" t="s">
        <v>182</v>
      </c>
      <c r="B41" s="1">
        <v>170000000</v>
      </c>
      <c r="C41">
        <f>IMDB_Movies_Cleaned!$D41-IMDB_Movies_Cleaned!$L41</f>
        <v>2051787</v>
      </c>
    </row>
    <row r="42" spans="1:3" x14ac:dyDescent="0.25">
      <c r="A42" s="2" t="s">
        <v>186</v>
      </c>
      <c r="B42" s="2">
        <v>200000000</v>
      </c>
      <c r="C42">
        <f>IMDB_Movies_Cleaned!$D42-IMDB_Movies_Cleaned!$L42</f>
        <v>-8549125</v>
      </c>
    </row>
    <row r="43" spans="1:3" x14ac:dyDescent="0.25">
      <c r="A43" s="1" t="s">
        <v>190</v>
      </c>
      <c r="B43" s="1">
        <v>200000000</v>
      </c>
      <c r="C43">
        <f>IMDB_Movies_Cleaned!$D43-IMDB_Movies_Cleaned!$L43</f>
        <v>-83406809</v>
      </c>
    </row>
    <row r="44" spans="1:3" x14ac:dyDescent="0.25">
      <c r="A44" s="2" t="s">
        <v>194</v>
      </c>
      <c r="B44" s="2">
        <v>200000000</v>
      </c>
      <c r="C44">
        <f>IMDB_Movies_Cleaned!$D44-IMDB_Movies_Cleaned!$L44</f>
        <v>214984497</v>
      </c>
    </row>
    <row r="45" spans="1:3" x14ac:dyDescent="0.25">
      <c r="A45" s="1" t="s">
        <v>197</v>
      </c>
      <c r="B45" s="1">
        <v>200000000</v>
      </c>
      <c r="C45">
        <f>IMDB_Movies_Cleaned!$D45-IMDB_Movies_Cleaned!$L45</f>
        <v>-74679997</v>
      </c>
    </row>
    <row r="46" spans="1:3" x14ac:dyDescent="0.25">
      <c r="A46" s="2" t="s">
        <v>203</v>
      </c>
      <c r="B46" s="2">
        <v>190000000</v>
      </c>
      <c r="C46">
        <f>IMDB_Movies_Cleaned!$D46-IMDB_Movies_Cleaned!$L46</f>
        <v>160034110</v>
      </c>
    </row>
    <row r="47" spans="1:3" x14ac:dyDescent="0.25">
      <c r="A47" s="1" t="s">
        <v>208</v>
      </c>
      <c r="B47" s="1">
        <v>190000000</v>
      </c>
      <c r="C47">
        <f>IMDB_Movies_Cleaned!$D47-IMDB_Movies_Cleaned!$L47</f>
        <v>12351611</v>
      </c>
    </row>
    <row r="48" spans="1:3" x14ac:dyDescent="0.25">
      <c r="A48" s="2" t="s">
        <v>211</v>
      </c>
      <c r="B48" s="2">
        <v>200000000</v>
      </c>
      <c r="C48">
        <f>IMDB_Movies_Cleaned!$D48-IMDB_Movies_Cleaned!$L48</f>
        <v>33914986</v>
      </c>
    </row>
    <row r="49" spans="1:3" x14ac:dyDescent="0.25">
      <c r="A49" s="1" t="s">
        <v>215</v>
      </c>
      <c r="B49" s="1">
        <v>190000000</v>
      </c>
      <c r="C49">
        <f>IMDB_Movies_Cleaned!$D49-IMDB_Movies_Cleaned!$L49</f>
        <v>38756232</v>
      </c>
    </row>
    <row r="50" spans="1:3" x14ac:dyDescent="0.25">
      <c r="A50" s="2" t="s">
        <v>217</v>
      </c>
      <c r="B50" s="2">
        <v>195000000</v>
      </c>
      <c r="C50">
        <f>IMDB_Movies_Cleaned!$D50-IMDB_Movies_Cleaned!$L50</f>
        <v>-129828140</v>
      </c>
    </row>
    <row r="51" spans="1:3" x14ac:dyDescent="0.25">
      <c r="A51" s="1" t="s">
        <v>219</v>
      </c>
      <c r="B51" s="1">
        <v>105000000</v>
      </c>
      <c r="C51">
        <f>IMDB_Movies_Cleaned!$D51-IMDB_Movies_Cleaned!$L51</f>
        <v>39812796</v>
      </c>
    </row>
    <row r="52" spans="1:3" x14ac:dyDescent="0.25">
      <c r="A52" s="2" t="s">
        <v>224</v>
      </c>
      <c r="B52" s="2">
        <v>200000000</v>
      </c>
      <c r="C52">
        <f>IMDB_Movies_Cleaned!$D52-IMDB_Movies_Cleaned!$L52</f>
        <v>-109244357</v>
      </c>
    </row>
    <row r="53" spans="1:3" x14ac:dyDescent="0.25">
      <c r="A53" s="1" t="s">
        <v>228</v>
      </c>
      <c r="B53" s="1">
        <v>190000000</v>
      </c>
      <c r="C53">
        <f>IMDB_Movies_Cleaned!$D53-IMDB_Movies_Cleaned!$L53</f>
        <v>-88214518</v>
      </c>
    </row>
    <row r="54" spans="1:3" x14ac:dyDescent="0.25">
      <c r="A54" s="2" t="s">
        <v>229</v>
      </c>
      <c r="B54" s="2">
        <v>195000000</v>
      </c>
      <c r="C54">
        <f>IMDB_Movies_Cleaned!$D54-IMDB_Movies_Cleaned!$L54</f>
        <v>157358779</v>
      </c>
    </row>
    <row r="55" spans="1:3" x14ac:dyDescent="0.25">
      <c r="A55" s="1" t="s">
        <v>233</v>
      </c>
      <c r="B55" s="1">
        <v>185000000</v>
      </c>
      <c r="C55">
        <f>IMDB_Movies_Cleaned!$D55-IMDB_Movies_Cleaned!$L55</f>
        <v>132011114</v>
      </c>
    </row>
    <row r="56" spans="1:3" x14ac:dyDescent="0.25">
      <c r="A56" s="1" t="s">
        <v>237</v>
      </c>
      <c r="B56" s="1">
        <v>185000000</v>
      </c>
      <c r="C56">
        <f>IMDB_Movies_Cleaned!$D56-IMDB_Movies_Cleaned!$L56</f>
        <v>52282182</v>
      </c>
    </row>
    <row r="57" spans="1:3" x14ac:dyDescent="0.25">
      <c r="A57" s="2" t="s">
        <v>241</v>
      </c>
      <c r="B57" s="2">
        <v>185000000</v>
      </c>
      <c r="C57">
        <f>IMDB_Movies_Cleaned!$D57-IMDB_Movies_Cleaned!$L57</f>
        <v>-54531374</v>
      </c>
    </row>
    <row r="58" spans="1:3" x14ac:dyDescent="0.25">
      <c r="A58" s="1" t="s">
        <v>244</v>
      </c>
      <c r="B58" s="1">
        <v>180000000</v>
      </c>
      <c r="C58">
        <f>IMDB_Movies_Cleaned!$D58-IMDB_Movies_Cleaned!$L58</f>
        <v>43806889</v>
      </c>
    </row>
    <row r="59" spans="1:3" x14ac:dyDescent="0.25">
      <c r="A59" s="2" t="s">
        <v>248</v>
      </c>
      <c r="B59" s="2">
        <v>140000000</v>
      </c>
      <c r="C59">
        <f>IMDB_Movies_Cleaned!$D59-IMDB_Movies_Cleaned!$L59</f>
        <v>80850</v>
      </c>
    </row>
    <row r="60" spans="1:3" x14ac:dyDescent="0.25">
      <c r="A60" s="1" t="s">
        <v>251</v>
      </c>
      <c r="B60" s="1">
        <v>200000000</v>
      </c>
      <c r="C60">
        <f>IMDB_Movies_Cleaned!$D60-IMDB_Movies_Cleaned!$L60</f>
        <v>-33887833</v>
      </c>
    </row>
    <row r="61" spans="1:3" x14ac:dyDescent="0.25">
      <c r="A61" s="2" t="s">
        <v>257</v>
      </c>
      <c r="B61" s="2">
        <v>200000000</v>
      </c>
      <c r="C61">
        <f>IMDB_Movies_Cleaned!$D61-IMDB_Movies_Cleaned!$L61</f>
        <v>-62149904</v>
      </c>
    </row>
    <row r="62" spans="1:3" x14ac:dyDescent="0.25">
      <c r="A62" s="1" t="s">
        <v>261</v>
      </c>
      <c r="B62" s="1">
        <v>176000000</v>
      </c>
      <c r="C62">
        <f>IMDB_Movies_Cleaned!$D62-IMDB_Movies_Cleaned!$L62</f>
        <v>-128624673</v>
      </c>
    </row>
    <row r="63" spans="1:3" x14ac:dyDescent="0.25">
      <c r="A63" s="2" t="s">
        <v>263</v>
      </c>
      <c r="B63" s="2">
        <v>180000000</v>
      </c>
      <c r="C63">
        <f>IMDB_Movies_Cleaned!$D63-IMDB_Movies_Cleaned!$L63</f>
        <v>-55948241</v>
      </c>
    </row>
    <row r="64" spans="1:3" x14ac:dyDescent="0.25">
      <c r="A64" s="1" t="s">
        <v>264</v>
      </c>
      <c r="B64" s="1">
        <v>180000000</v>
      </c>
      <c r="C64">
        <f>IMDB_Movies_Cleaned!$D64-IMDB_Movies_Cleaned!$L64</f>
        <v>111709845</v>
      </c>
    </row>
    <row r="65" spans="1:3" x14ac:dyDescent="0.25">
      <c r="A65" s="2" t="s">
        <v>266</v>
      </c>
      <c r="B65" s="2">
        <v>178000000</v>
      </c>
      <c r="C65">
        <f>IMDB_Movies_Cleaned!$D65-IMDB_Movies_Cleaned!$L65</f>
        <v>-23014913</v>
      </c>
    </row>
    <row r="66" spans="1:3" x14ac:dyDescent="0.25">
      <c r="A66" s="1" t="s">
        <v>269</v>
      </c>
      <c r="B66" s="1">
        <v>185000000</v>
      </c>
      <c r="C66">
        <f>IMDB_Movies_Cleaned!$D66-IMDB_Movies_Cleaned!$L66</f>
        <v>348316061</v>
      </c>
    </row>
    <row r="67" spans="1:3" x14ac:dyDescent="0.25">
      <c r="A67" s="2" t="s">
        <v>274</v>
      </c>
      <c r="B67" s="2">
        <v>175000000</v>
      </c>
      <c r="C67">
        <f>IMDB_Movies_Cleaned!$D67-IMDB_Movies_Cleaned!$L67</f>
        <v>117979556</v>
      </c>
    </row>
    <row r="68" spans="1:3" x14ac:dyDescent="0.25">
      <c r="A68" s="1" t="s">
        <v>279</v>
      </c>
      <c r="B68" s="1">
        <v>175000000</v>
      </c>
      <c r="C68">
        <f>IMDB_Movies_Cleaned!$D68-IMDB_Movies_Cleaned!$L68</f>
        <v>23332128</v>
      </c>
    </row>
    <row r="69" spans="1:3" x14ac:dyDescent="0.25">
      <c r="A69" s="2" t="s">
        <v>280</v>
      </c>
      <c r="B69" s="2">
        <v>140000000</v>
      </c>
      <c r="C69">
        <f>IMDB_Movies_Cleaned!$D69-IMDB_Movies_Cleaned!$L69</f>
        <v>178298180</v>
      </c>
    </row>
    <row r="70" spans="1:3" x14ac:dyDescent="0.25">
      <c r="A70" s="1" t="s">
        <v>284</v>
      </c>
      <c r="B70" s="1">
        <v>170000000</v>
      </c>
      <c r="C70">
        <f>IMDB_Movies_Cleaned!$D70-IMDB_Movies_Cleaned!$L70</f>
        <v>-96179906</v>
      </c>
    </row>
    <row r="71" spans="1:3" x14ac:dyDescent="0.25">
      <c r="A71" s="2" t="s">
        <v>287</v>
      </c>
      <c r="B71" s="2">
        <v>170000000</v>
      </c>
      <c r="C71">
        <f>IMDB_Movies_Cleaned!$D71-IMDB_Movies_Cleaned!$L71</f>
        <v>-56254592</v>
      </c>
    </row>
    <row r="72" spans="1:3" x14ac:dyDescent="0.25">
      <c r="A72" s="1" t="s">
        <v>293</v>
      </c>
      <c r="B72" s="1">
        <v>145000000</v>
      </c>
      <c r="C72">
        <f>IMDB_Movies_Cleaned!$D72-IMDB_Movies_Cleaned!$L72</f>
        <v>-42823835</v>
      </c>
    </row>
    <row r="73" spans="1:3" x14ac:dyDescent="0.25">
      <c r="A73" s="2" t="s">
        <v>296</v>
      </c>
      <c r="B73" s="2">
        <v>175000000</v>
      </c>
      <c r="C73">
        <f>IMDB_Movies_Cleaned!$D73-IMDB_Movies_Cleaned!$L73</f>
        <v>-13912817</v>
      </c>
    </row>
    <row r="74" spans="1:3" x14ac:dyDescent="0.25">
      <c r="A74" s="1" t="s">
        <v>300</v>
      </c>
      <c r="B74" s="1">
        <v>175000000</v>
      </c>
      <c r="C74">
        <f>IMDB_Movies_Cleaned!$D74-IMDB_Movies_Cleaned!$L74</f>
        <v>-74710310</v>
      </c>
    </row>
    <row r="75" spans="1:3" x14ac:dyDescent="0.25">
      <c r="A75" s="2" t="s">
        <v>304</v>
      </c>
      <c r="B75" s="2">
        <v>178000000</v>
      </c>
      <c r="C75">
        <f>IMDB_Movies_Cleaned!$D75-IMDB_Movies_Cleaned!$L75</f>
        <v>-77810499</v>
      </c>
    </row>
    <row r="76" spans="1:3" x14ac:dyDescent="0.25">
      <c r="A76" s="1" t="s">
        <v>308</v>
      </c>
      <c r="B76" s="1">
        <v>175000000</v>
      </c>
      <c r="C76">
        <f>IMDB_Movies_Cleaned!$D76-IMDB_Movies_Cleaned!$L76</f>
        <v>-86753780</v>
      </c>
    </row>
    <row r="77" spans="1:3" x14ac:dyDescent="0.25">
      <c r="A77" s="2" t="s">
        <v>311</v>
      </c>
      <c r="B77" s="2">
        <v>175000000</v>
      </c>
      <c r="C77">
        <f>IMDB_Movies_Cleaned!$D77-IMDB_Movies_Cleaned!$L77</f>
        <v>-24832370</v>
      </c>
    </row>
    <row r="78" spans="1:3" x14ac:dyDescent="0.25">
      <c r="A78" s="1" t="s">
        <v>313</v>
      </c>
      <c r="B78" s="1">
        <v>175000000</v>
      </c>
      <c r="C78">
        <f>IMDB_Movies_Cleaned!$D78-IMDB_Movies_Cleaned!$L78</f>
        <v>181454367</v>
      </c>
    </row>
    <row r="79" spans="1:3" x14ac:dyDescent="0.25">
      <c r="A79" s="2" t="s">
        <v>316</v>
      </c>
      <c r="B79" s="2">
        <v>175000000</v>
      </c>
      <c r="C79">
        <f>IMDB_Movies_Cleaned!$D79-IMDB_Movies_Cleaned!$L79</f>
        <v>187645141</v>
      </c>
    </row>
    <row r="80" spans="1:3" x14ac:dyDescent="0.25">
      <c r="A80" s="1" t="s">
        <v>317</v>
      </c>
      <c r="B80" s="1">
        <v>200000000</v>
      </c>
      <c r="C80">
        <f>IMDB_Movies_Cleaned!$D80-IMDB_Movies_Cleaned!$L80</f>
        <v>112057433</v>
      </c>
    </row>
    <row r="81" spans="1:3" x14ac:dyDescent="0.25">
      <c r="A81" s="2" t="s">
        <v>321</v>
      </c>
      <c r="B81" s="2">
        <v>170000000</v>
      </c>
      <c r="C81">
        <f>IMDB_Movies_Cleaned!$D81-IMDB_Movies_Cleaned!$L81</f>
        <v>-14888185</v>
      </c>
    </row>
    <row r="82" spans="1:3" x14ac:dyDescent="0.25">
      <c r="A82" s="1" t="s">
        <v>326</v>
      </c>
      <c r="B82" s="1">
        <v>180000000</v>
      </c>
      <c r="C82">
        <f>IMDB_Movies_Cleaned!$D82-IMDB_Movies_Cleaned!$L82</f>
        <v>61407328</v>
      </c>
    </row>
    <row r="83" spans="1:3" x14ac:dyDescent="0.25">
      <c r="A83" s="2" t="s">
        <v>330</v>
      </c>
      <c r="B83" s="2">
        <v>170000000</v>
      </c>
      <c r="C83">
        <f>IMDB_Movies_Cleaned!$D83-IMDB_Movies_Cleaned!$L83</f>
        <v>38543795</v>
      </c>
    </row>
    <row r="84" spans="1:3" x14ac:dyDescent="0.25">
      <c r="A84" s="2" t="s">
        <v>337</v>
      </c>
      <c r="B84" s="2">
        <v>175000000</v>
      </c>
      <c r="C84">
        <f>IMDB_Movies_Cleaned!$D84-IMDB_Movies_Cleaned!$L84</f>
        <v>-136702695</v>
      </c>
    </row>
    <row r="85" spans="1:3" x14ac:dyDescent="0.25">
      <c r="A85" s="1" t="s">
        <v>338</v>
      </c>
      <c r="B85" s="1">
        <v>170000000</v>
      </c>
      <c r="C85">
        <f>IMDB_Movies_Cleaned!$D85-IMDB_Movies_Cleaned!$L85</f>
        <v>89746958</v>
      </c>
    </row>
    <row r="86" spans="1:3" x14ac:dyDescent="0.25">
      <c r="A86" s="2" t="s">
        <v>342</v>
      </c>
      <c r="B86" s="2">
        <v>165000000</v>
      </c>
      <c r="C86">
        <f>IMDB_Movies_Cleaned!$D86-IMDB_Movies_Cleaned!$L86</f>
        <v>73371987</v>
      </c>
    </row>
    <row r="87" spans="1:3" x14ac:dyDescent="0.25">
      <c r="A87" s="1" t="s">
        <v>345</v>
      </c>
      <c r="B87" s="1">
        <v>190000000</v>
      </c>
      <c r="C87">
        <f>IMDB_Movies_Cleaned!$D87-IMDB_Movies_Cleaned!$L87</f>
        <v>-96582135</v>
      </c>
    </row>
    <row r="88" spans="1:3" x14ac:dyDescent="0.25">
      <c r="A88" s="2" t="s">
        <v>349</v>
      </c>
      <c r="B88" s="2">
        <v>165000000</v>
      </c>
      <c r="C88">
        <f>IMDB_Movies_Cleaned!$D88-IMDB_Movies_Cleaned!$L88</f>
        <v>57487711</v>
      </c>
    </row>
    <row r="89" spans="1:3" x14ac:dyDescent="0.25">
      <c r="A89" s="1" t="s">
        <v>354</v>
      </c>
      <c r="B89" s="1">
        <v>165000000</v>
      </c>
      <c r="C89">
        <f>IMDB_Movies_Cleaned!$D89-IMDB_Movies_Cleaned!$L89</f>
        <v>24412677</v>
      </c>
    </row>
    <row r="90" spans="1:3" x14ac:dyDescent="0.25">
      <c r="A90" s="2" t="s">
        <v>357</v>
      </c>
      <c r="B90" s="2">
        <v>165000000</v>
      </c>
      <c r="C90">
        <f>IMDB_Movies_Cleaned!$D90-IMDB_Movies_Cleaned!$L90</f>
        <v>-164334574</v>
      </c>
    </row>
    <row r="91" spans="1:3" x14ac:dyDescent="0.25">
      <c r="A91" s="1" t="s">
        <v>359</v>
      </c>
      <c r="B91" s="1">
        <v>165000000</v>
      </c>
      <c r="C91">
        <f>IMDB_Movies_Cleaned!$D91-IMDB_Movies_Cleaned!$L91</f>
        <v>-62684455</v>
      </c>
    </row>
    <row r="92" spans="1:3" x14ac:dyDescent="0.25">
      <c r="A92" s="2" t="s">
        <v>363</v>
      </c>
      <c r="B92" s="2">
        <v>165000000</v>
      </c>
      <c r="C92">
        <f>IMDB_Movies_Cleaned!$D92-IMDB_Movies_Cleaned!$L92</f>
        <v>52387997</v>
      </c>
    </row>
    <row r="93" spans="1:3" x14ac:dyDescent="0.25">
      <c r="A93" s="1" t="s">
        <v>368</v>
      </c>
      <c r="B93" s="1">
        <v>200000000</v>
      </c>
      <c r="C93">
        <f>IMDB_Movies_Cleaned!$D93-IMDB_Movies_Cleaned!$L93</f>
        <v>-49649808</v>
      </c>
    </row>
    <row r="94" spans="1:3" x14ac:dyDescent="0.25">
      <c r="A94" s="2" t="s">
        <v>371</v>
      </c>
      <c r="B94" s="2">
        <v>170000000</v>
      </c>
      <c r="C94">
        <f>IMDB_Movies_Cleaned!$D94-IMDB_Movies_Cleaned!$L94</f>
        <v>163130696</v>
      </c>
    </row>
    <row r="95" spans="1:3" x14ac:dyDescent="0.25">
      <c r="A95" s="1" t="s">
        <v>375</v>
      </c>
      <c r="B95" s="1">
        <v>165000000</v>
      </c>
      <c r="C95">
        <f>IMDB_Movies_Cleaned!$D95-IMDB_Movies_Cleaned!$L95</f>
        <v>22991439</v>
      </c>
    </row>
    <row r="96" spans="1:3" x14ac:dyDescent="0.25">
      <c r="A96" s="2" t="s">
        <v>377</v>
      </c>
      <c r="B96" s="2">
        <v>160000000</v>
      </c>
      <c r="C96">
        <f>IMDB_Movies_Cleaned!$D96-IMDB_Movies_Cleaned!$L96</f>
        <v>132568851</v>
      </c>
    </row>
    <row r="97" spans="1:3" x14ac:dyDescent="0.25">
      <c r="A97" s="2" t="s">
        <v>380</v>
      </c>
      <c r="B97" s="2">
        <v>180000000</v>
      </c>
      <c r="C97">
        <f>IMDB_Movies_Cleaned!$D97-IMDB_Movies_Cleaned!$L97</f>
        <v>123001229</v>
      </c>
    </row>
    <row r="98" spans="1:3" x14ac:dyDescent="0.25">
      <c r="A98" s="1" t="s">
        <v>381</v>
      </c>
      <c r="B98" s="1">
        <v>38000000</v>
      </c>
      <c r="C98">
        <f>IMDB_Movies_Cleaned!$D98-IMDB_Movies_Cleaned!$L98</f>
        <v>106512310</v>
      </c>
    </row>
    <row r="99" spans="1:3" x14ac:dyDescent="0.25">
      <c r="A99" s="2" t="s">
        <v>386</v>
      </c>
      <c r="B99" s="2">
        <v>150000000</v>
      </c>
      <c r="C99">
        <f>IMDB_Movies_Cleaned!$D99-IMDB_Movies_Cleaned!$L99</f>
        <v>-22509198</v>
      </c>
    </row>
    <row r="100" spans="1:3" x14ac:dyDescent="0.25">
      <c r="A100" s="1" t="s">
        <v>389</v>
      </c>
      <c r="B100" s="1">
        <v>160000000</v>
      </c>
      <c r="C100">
        <f>IMDB_Movies_Cleaned!$D100-IMDB_Movies_Cleaned!$L100</f>
        <v>-13594629</v>
      </c>
    </row>
    <row r="101" spans="1:3" x14ac:dyDescent="0.25">
      <c r="A101" s="2" t="s">
        <v>393</v>
      </c>
      <c r="B101" s="2">
        <v>160000000</v>
      </c>
      <c r="C101">
        <f>IMDB_Movies_Cleaned!$D101-IMDB_Movies_Cleaned!$L101</f>
        <v>121666058</v>
      </c>
    </row>
    <row r="102" spans="1:3" x14ac:dyDescent="0.25">
      <c r="A102" s="1" t="s">
        <v>397</v>
      </c>
      <c r="B102" s="1">
        <v>150000000</v>
      </c>
      <c r="C102">
        <f>IMDB_Movies_Cleaned!$D102-IMDB_Movies_Cleaned!$L102</f>
        <v>-86856188</v>
      </c>
    </row>
    <row r="103" spans="1:3" x14ac:dyDescent="0.25">
      <c r="A103" s="2" t="s">
        <v>401</v>
      </c>
      <c r="B103" s="2">
        <v>160000000</v>
      </c>
      <c r="C103">
        <f>IMDB_Movies_Cleaned!$D103-IMDB_Movies_Cleaned!$L103</f>
        <v>-99344497</v>
      </c>
    </row>
    <row r="104" spans="1:3" x14ac:dyDescent="0.25">
      <c r="A104" s="1" t="s">
        <v>403</v>
      </c>
      <c r="B104" s="1">
        <v>170000000</v>
      </c>
      <c r="C104">
        <f>IMDB_Movies_Cleaned!$D104-IMDB_Movies_Cleaned!$L104</f>
        <v>-93153376</v>
      </c>
    </row>
    <row r="105" spans="1:3" x14ac:dyDescent="0.25">
      <c r="A105" s="2" t="s">
        <v>407</v>
      </c>
      <c r="B105" s="2">
        <v>160000000</v>
      </c>
      <c r="C105">
        <f>IMDB_Movies_Cleaned!$D105-IMDB_Movies_Cleaned!$L105</f>
        <v>160706665</v>
      </c>
    </row>
    <row r="106" spans="1:3" x14ac:dyDescent="0.25">
      <c r="A106" s="1" t="s">
        <v>412</v>
      </c>
      <c r="B106" s="1">
        <v>160000000</v>
      </c>
      <c r="C106">
        <f>IMDB_Movies_Cleaned!$D106-IMDB_Movies_Cleaned!$L106</f>
        <v>-113021005</v>
      </c>
    </row>
    <row r="107" spans="1:3" x14ac:dyDescent="0.25">
      <c r="A107" s="2" t="s">
        <v>414</v>
      </c>
      <c r="B107" s="2">
        <v>155000000</v>
      </c>
      <c r="C107">
        <f>IMDB_Movies_Cleaned!$D107-IMDB_Movies_Cleaned!$L107</f>
        <v>-65267965</v>
      </c>
    </row>
    <row r="108" spans="1:3" x14ac:dyDescent="0.25">
      <c r="A108" s="1" t="s">
        <v>418</v>
      </c>
      <c r="B108" s="1">
        <v>155000000</v>
      </c>
      <c r="C108">
        <f>IMDB_Movies_Cleaned!$D108-IMDB_Movies_Cleaned!$L108</f>
        <v>-50616376</v>
      </c>
    </row>
    <row r="109" spans="1:3" x14ac:dyDescent="0.25">
      <c r="A109" s="2" t="s">
        <v>422</v>
      </c>
      <c r="B109" s="2">
        <v>140000000</v>
      </c>
      <c r="C109">
        <f>IMDB_Movies_Cleaned!$D109-IMDB_Movies_Cleaned!$L109</f>
        <v>58539855</v>
      </c>
    </row>
    <row r="110" spans="1:3" x14ac:dyDescent="0.25">
      <c r="A110" s="1" t="s">
        <v>426</v>
      </c>
      <c r="B110" s="1">
        <v>150000000</v>
      </c>
      <c r="C110">
        <f>IMDB_Movies_Cleaned!$D110-IMDB_Movies_Cleaned!$L110</f>
        <v>168759914</v>
      </c>
    </row>
    <row r="111" spans="1:3" x14ac:dyDescent="0.25">
      <c r="A111" s="2" t="s">
        <v>430</v>
      </c>
      <c r="B111" s="2">
        <v>155000000</v>
      </c>
      <c r="C111">
        <f>IMDB_Movies_Cleaned!$D111-IMDB_Movies_Cleaned!$L111</f>
        <v>-120706229</v>
      </c>
    </row>
    <row r="112" spans="1:3" x14ac:dyDescent="0.25">
      <c r="A112" s="1" t="s">
        <v>434</v>
      </c>
      <c r="B112" s="1">
        <v>150000000</v>
      </c>
      <c r="C112">
        <f>IMDB_Movies_Cleaned!$D112-IMDB_Movies_Cleaned!$L112</f>
        <v>142000866</v>
      </c>
    </row>
    <row r="113" spans="1:3" x14ac:dyDescent="0.25">
      <c r="A113" s="2" t="s">
        <v>435</v>
      </c>
      <c r="B113" s="2">
        <v>150000000</v>
      </c>
      <c r="C113">
        <f>IMDB_Movies_Cleaned!$D113-IMDB_Movies_Cleaned!$L113</f>
        <v>139994397</v>
      </c>
    </row>
    <row r="114" spans="1:3" x14ac:dyDescent="0.25">
      <c r="A114" s="1" t="s">
        <v>438</v>
      </c>
      <c r="B114" s="1">
        <v>150000000</v>
      </c>
      <c r="C114">
        <f>IMDB_Movies_Cleaned!$D114-IMDB_Movies_Cleaned!$L114</f>
        <v>77946274</v>
      </c>
    </row>
    <row r="115" spans="1:3" x14ac:dyDescent="0.25">
      <c r="A115" s="2" t="s">
        <v>441</v>
      </c>
      <c r="B115" s="2">
        <v>150000000</v>
      </c>
      <c r="C115">
        <f>IMDB_Movies_Cleaned!$D115-IMDB_Movies_Cleaned!$L115</f>
        <v>106386216</v>
      </c>
    </row>
    <row r="116" spans="1:3" x14ac:dyDescent="0.25">
      <c r="A116" s="1" t="s">
        <v>443</v>
      </c>
      <c r="B116" s="1">
        <v>150000000</v>
      </c>
      <c r="C116">
        <f>IMDB_Movies_Cleaned!$D116-IMDB_Movies_Cleaned!$L116</f>
        <v>56456431</v>
      </c>
    </row>
    <row r="117" spans="1:3" x14ac:dyDescent="0.25">
      <c r="A117" s="2" t="s">
        <v>446</v>
      </c>
      <c r="B117" s="2">
        <v>150000000</v>
      </c>
      <c r="C117">
        <f>IMDB_Movies_Cleaned!$D117-IMDB_Movies_Cleaned!$L117</f>
        <v>56435493</v>
      </c>
    </row>
    <row r="118" spans="1:3" x14ac:dyDescent="0.25">
      <c r="A118" s="1" t="s">
        <v>448</v>
      </c>
      <c r="B118" s="1">
        <v>150000000</v>
      </c>
      <c r="C118">
        <f>IMDB_Movies_Cleaned!$D118-IMDB_Movies_Cleaned!$L118</f>
        <v>55343774</v>
      </c>
    </row>
    <row r="119" spans="1:3" x14ac:dyDescent="0.25">
      <c r="A119" s="2" t="s">
        <v>453</v>
      </c>
      <c r="B119" s="2">
        <v>150000000</v>
      </c>
      <c r="C119">
        <f>IMDB_Movies_Cleaned!$D119-IMDB_Movies_Cleaned!$L119</f>
        <v>29982968</v>
      </c>
    </row>
    <row r="120" spans="1:3" x14ac:dyDescent="0.25">
      <c r="A120" s="1" t="s">
        <v>458</v>
      </c>
      <c r="B120" s="1">
        <v>150000000</v>
      </c>
      <c r="C120">
        <f>IMDB_Movies_Cleaned!$D120-IMDB_Movies_Cleaned!$L120</f>
        <v>27243721</v>
      </c>
    </row>
    <row r="121" spans="1:3" x14ac:dyDescent="0.25">
      <c r="A121" s="2" t="s">
        <v>461</v>
      </c>
      <c r="B121" s="2">
        <v>150000000</v>
      </c>
      <c r="C121">
        <f>IMDB_Movies_Cleaned!$D121-IMDB_Movies_Cleaned!$L121</f>
        <v>29883016</v>
      </c>
    </row>
    <row r="122" spans="1:3" x14ac:dyDescent="0.25">
      <c r="A122" s="1" t="s">
        <v>463</v>
      </c>
      <c r="B122" s="1">
        <v>150000000</v>
      </c>
      <c r="C122">
        <f>IMDB_Movies_Cleaned!$D122-IMDB_Movies_Cleaned!$L122</f>
        <v>-10740241</v>
      </c>
    </row>
    <row r="123" spans="1:3" x14ac:dyDescent="0.25">
      <c r="A123" s="2" t="s">
        <v>467</v>
      </c>
      <c r="B123" s="2">
        <v>150000000</v>
      </c>
      <c r="C123">
        <f>IMDB_Movies_Cleaned!$D123-IMDB_Movies_Cleaned!$L123</f>
        <v>250736600</v>
      </c>
    </row>
    <row r="124" spans="1:3" x14ac:dyDescent="0.25">
      <c r="A124" s="1" t="s">
        <v>469</v>
      </c>
      <c r="B124" s="1">
        <v>150000000</v>
      </c>
      <c r="C124">
        <f>IMDB_Movies_Cleaned!$D124-IMDB_Movies_Cleaned!$L124</f>
        <v>131492479</v>
      </c>
    </row>
    <row r="125" spans="1:3" x14ac:dyDescent="0.25">
      <c r="A125" s="2" t="s">
        <v>471</v>
      </c>
      <c r="B125" s="2">
        <v>170000000</v>
      </c>
      <c r="C125">
        <f>IMDB_Movies_Cleaned!$D125-IMDB_Movies_Cleaned!$L125</f>
        <v>36360018</v>
      </c>
    </row>
    <row r="126" spans="1:3" x14ac:dyDescent="0.25">
      <c r="A126" s="1" t="s">
        <v>473</v>
      </c>
      <c r="B126" s="1">
        <v>150000000</v>
      </c>
      <c r="C126">
        <f>IMDB_Movies_Cleaned!$D126-IMDB_Movies_Cleaned!$L126</f>
        <v>3629485</v>
      </c>
    </row>
    <row r="127" spans="1:3" x14ac:dyDescent="0.25">
      <c r="A127" s="2" t="s">
        <v>478</v>
      </c>
      <c r="B127" s="2">
        <v>150000000</v>
      </c>
      <c r="C127">
        <f>IMDB_Movies_Cleaned!$D127-IMDB_Movies_Cleaned!$L127</f>
        <v>-16624154</v>
      </c>
    </row>
    <row r="128" spans="1:3" x14ac:dyDescent="0.25">
      <c r="A128" s="1" t="s">
        <v>481</v>
      </c>
      <c r="B128" s="1">
        <v>150000000</v>
      </c>
      <c r="C128">
        <f>IMDB_Movies_Cleaned!$D128-IMDB_Movies_Cleaned!$L128</f>
        <v>31015141</v>
      </c>
    </row>
    <row r="129" spans="1:3" x14ac:dyDescent="0.25">
      <c r="A129" s="2" t="s">
        <v>485</v>
      </c>
      <c r="B129" s="2">
        <v>150000000</v>
      </c>
      <c r="C129">
        <f>IMDB_Movies_Cleaned!$D129-IMDB_Movies_Cleaned!$L129</f>
        <v>-35946421</v>
      </c>
    </row>
    <row r="130" spans="1:3" x14ac:dyDescent="0.25">
      <c r="A130" s="1" t="s">
        <v>489</v>
      </c>
      <c r="B130" s="1">
        <v>150000000</v>
      </c>
      <c r="C130">
        <f>IMDB_Movies_Cleaned!$D130-IMDB_Movies_Cleaned!$L130</f>
        <v>-30579748</v>
      </c>
    </row>
    <row r="131" spans="1:3" x14ac:dyDescent="0.25">
      <c r="A131" s="2" t="s">
        <v>491</v>
      </c>
      <c r="B131" s="2">
        <v>150000000</v>
      </c>
      <c r="C131">
        <f>IMDB_Movies_Cleaned!$D131-IMDB_Movies_Cleaned!$L131</f>
        <v>-66359574</v>
      </c>
    </row>
    <row r="132" spans="1:3" x14ac:dyDescent="0.25">
      <c r="A132" s="1" t="s">
        <v>493</v>
      </c>
      <c r="B132" s="1">
        <v>100000000</v>
      </c>
      <c r="C132">
        <f>IMDB_Movies_Cleaned!$D132-IMDB_Movies_Cleaned!$L132</f>
        <v>-20288322</v>
      </c>
    </row>
    <row r="133" spans="1:3" x14ac:dyDescent="0.25">
      <c r="A133" s="2" t="s">
        <v>496</v>
      </c>
      <c r="B133" s="2">
        <v>150000000</v>
      </c>
      <c r="C133">
        <f>IMDB_Movies_Cleaned!$D133-IMDB_Movies_Cleaned!$L133</f>
        <v>45000874</v>
      </c>
    </row>
    <row r="134" spans="1:3" x14ac:dyDescent="0.25">
      <c r="A134" s="1" t="s">
        <v>500</v>
      </c>
      <c r="B134" s="1">
        <v>150000000</v>
      </c>
      <c r="C134">
        <f>IMDB_Movies_Cleaned!$D134-IMDB_Movies_Cleaned!$L134</f>
        <v>-88062505</v>
      </c>
    </row>
    <row r="135" spans="1:3" x14ac:dyDescent="0.25">
      <c r="A135" s="1" t="s">
        <v>504</v>
      </c>
      <c r="B135" s="1">
        <v>150000000</v>
      </c>
      <c r="C135">
        <f>IMDB_Movies_Cleaned!$D135-IMDB_Movies_Cleaned!$L135</f>
        <v>-23402879</v>
      </c>
    </row>
    <row r="136" spans="1:3" x14ac:dyDescent="0.25">
      <c r="A136" s="2" t="s">
        <v>507</v>
      </c>
      <c r="B136" s="2">
        <v>150000000</v>
      </c>
      <c r="C136">
        <f>IMDB_Movies_Cleaned!$D136-IMDB_Movies_Cleaned!$L136</f>
        <v>15230261</v>
      </c>
    </row>
    <row r="137" spans="1:3" x14ac:dyDescent="0.25">
      <c r="A137" s="1" t="s">
        <v>510</v>
      </c>
      <c r="B137" s="1">
        <v>150000000</v>
      </c>
      <c r="C137">
        <f>IMDB_Movies_Cleaned!$D137-IMDB_Movies_Cleaned!$L137</f>
        <v>-18435269</v>
      </c>
    </row>
    <row r="138" spans="1:3" x14ac:dyDescent="0.25">
      <c r="A138" s="2" t="s">
        <v>512</v>
      </c>
      <c r="B138" s="2">
        <v>150000000</v>
      </c>
      <c r="C138">
        <f>IMDB_Movies_Cleaned!$D138-IMDB_Movies_Cleaned!$L138</f>
        <v>-16617691</v>
      </c>
    </row>
    <row r="139" spans="1:3" x14ac:dyDescent="0.25">
      <c r="A139" s="1" t="s">
        <v>514</v>
      </c>
      <c r="B139" s="1">
        <v>150000000</v>
      </c>
      <c r="C139">
        <f>IMDB_Movies_Cleaned!$D139-IMDB_Movies_Cleaned!$L139</f>
        <v>-76896216</v>
      </c>
    </row>
    <row r="140" spans="1:3" x14ac:dyDescent="0.25">
      <c r="A140" s="2" t="s">
        <v>517</v>
      </c>
      <c r="B140" s="2">
        <v>150000000</v>
      </c>
      <c r="C140">
        <f>IMDB_Movies_Cleaned!$D140-IMDB_Movies_Cleaned!$L140</f>
        <v>-128620685</v>
      </c>
    </row>
    <row r="141" spans="1:3" x14ac:dyDescent="0.25">
      <c r="A141" s="1" t="s">
        <v>520</v>
      </c>
      <c r="B141" s="1">
        <v>149000000</v>
      </c>
      <c r="C141">
        <f>IMDB_Movies_Cleaned!$D141-IMDB_Movies_Cleaned!$L141</f>
        <v>-84540684</v>
      </c>
    </row>
    <row r="142" spans="1:3" x14ac:dyDescent="0.25">
      <c r="A142" s="2" t="s">
        <v>522</v>
      </c>
      <c r="B142" s="2">
        <v>150000000</v>
      </c>
      <c r="C142">
        <f>IMDB_Movies_Cleaned!$D142-IMDB_Movies_Cleaned!$L142</f>
        <v>-115035182</v>
      </c>
    </row>
    <row r="143" spans="1:3" x14ac:dyDescent="0.25">
      <c r="A143" s="1" t="s">
        <v>525</v>
      </c>
      <c r="B143" s="1">
        <v>145000000</v>
      </c>
      <c r="C143">
        <f>IMDB_Movies_Cleaned!$D143-IMDB_Movies_Cleaned!$L143</f>
        <v>-33494358</v>
      </c>
    </row>
    <row r="144" spans="1:3" x14ac:dyDescent="0.25">
      <c r="A144" s="2" t="s">
        <v>527</v>
      </c>
      <c r="B144" s="2">
        <v>175000000</v>
      </c>
      <c r="C144">
        <f>IMDB_Movies_Cleaned!$D144-IMDB_Movies_Cleaned!$L144</f>
        <v>-41771652</v>
      </c>
    </row>
    <row r="145" spans="1:3" x14ac:dyDescent="0.25">
      <c r="A145" s="1" t="s">
        <v>530</v>
      </c>
      <c r="B145" s="1">
        <v>145000000</v>
      </c>
      <c r="C145">
        <f>IMDB_Movies_Cleaned!$D145-IMDB_Movies_Cleaned!$L145</f>
        <v>71366733</v>
      </c>
    </row>
    <row r="146" spans="1:3" x14ac:dyDescent="0.25">
      <c r="A146" s="2" t="s">
        <v>534</v>
      </c>
      <c r="B146" s="2">
        <v>142000000</v>
      </c>
      <c r="C146">
        <f>IMDB_Movies_Cleaned!$D146-IMDB_Movies_Cleaned!$L146</f>
        <v>18201106</v>
      </c>
    </row>
    <row r="147" spans="1:3" x14ac:dyDescent="0.25">
      <c r="A147" s="1" t="s">
        <v>539</v>
      </c>
      <c r="B147" s="1">
        <v>144000000</v>
      </c>
      <c r="C147">
        <f>IMDB_Movies_Cleaned!$D147-IMDB_Movies_Cleaned!$L147</f>
        <v>-25900341</v>
      </c>
    </row>
    <row r="148" spans="1:3" x14ac:dyDescent="0.25">
      <c r="A148" s="2" t="s">
        <v>541</v>
      </c>
      <c r="B148" s="2">
        <v>140000000</v>
      </c>
      <c r="C148">
        <f>IMDB_Movies_Cleaned!$D148-IMDB_Movies_Cleaned!$L148</f>
        <v>61573391</v>
      </c>
    </row>
    <row r="149" spans="1:3" x14ac:dyDescent="0.25">
      <c r="A149" s="1" t="s">
        <v>545</v>
      </c>
      <c r="B149" s="1">
        <v>140000000</v>
      </c>
      <c r="C149">
        <f>IMDB_Movies_Cleaned!$D149-IMDB_Movies_Cleaned!$L149</f>
        <v>50418803</v>
      </c>
    </row>
    <row r="150" spans="1:3" x14ac:dyDescent="0.25">
      <c r="A150" s="2" t="s">
        <v>547</v>
      </c>
      <c r="B150" s="2">
        <v>150000000</v>
      </c>
      <c r="C150">
        <f>IMDB_Movies_Cleaned!$D150-IMDB_Movies_Cleaned!$L150</f>
        <v>-67838031</v>
      </c>
    </row>
    <row r="151" spans="1:3" x14ac:dyDescent="0.25">
      <c r="A151" s="1" t="s">
        <v>549</v>
      </c>
      <c r="B151" s="1">
        <v>145000000</v>
      </c>
      <c r="C151">
        <f>IMDB_Movies_Cleaned!$D151-IMDB_Movies_Cleaned!$L151</f>
        <v>-1476537</v>
      </c>
    </row>
    <row r="152" spans="1:3" x14ac:dyDescent="0.25">
      <c r="A152" s="2" t="s">
        <v>551</v>
      </c>
      <c r="B152" s="2">
        <v>145000000</v>
      </c>
      <c r="C152">
        <f>IMDB_Movies_Cleaned!$D152-IMDB_Movies_Cleaned!$L152</f>
        <v>64364921</v>
      </c>
    </row>
    <row r="153" spans="1:3" x14ac:dyDescent="0.25">
      <c r="A153" s="1" t="s">
        <v>554</v>
      </c>
      <c r="B153" s="1">
        <v>145000000</v>
      </c>
      <c r="C153">
        <f>IMDB_Movies_Cleaned!$D153-IMDB_Movies_Cleaned!$L153</f>
        <v>-41599308</v>
      </c>
    </row>
    <row r="154" spans="1:3" x14ac:dyDescent="0.25">
      <c r="A154" s="2" t="s">
        <v>559</v>
      </c>
      <c r="B154" s="2">
        <v>100000000</v>
      </c>
      <c r="C154">
        <f>IMDB_Movies_Cleaned!$D154-IMDB_Movies_Cleaned!$L154</f>
        <v>10332737</v>
      </c>
    </row>
    <row r="155" spans="1:3" x14ac:dyDescent="0.25">
      <c r="A155" s="1" t="s">
        <v>563</v>
      </c>
      <c r="B155" s="1">
        <v>140000000</v>
      </c>
      <c r="C155">
        <f>IMDB_Movies_Cleaned!$D155-IMDB_Movies_Cleaned!$L155</f>
        <v>-28889425</v>
      </c>
    </row>
    <row r="156" spans="1:3" x14ac:dyDescent="0.25">
      <c r="A156" s="2" t="s">
        <v>565</v>
      </c>
      <c r="B156" s="2">
        <v>140000000</v>
      </c>
      <c r="C156">
        <f>IMDB_Movies_Cleaned!$D156-IMDB_Movies_Cleaned!$L156</f>
        <v>-74992955</v>
      </c>
    </row>
    <row r="157" spans="1:3" x14ac:dyDescent="0.25">
      <c r="A157" s="1" t="s">
        <v>567</v>
      </c>
      <c r="B157" s="1">
        <v>150000000</v>
      </c>
      <c r="C157">
        <f>IMDB_Movies_Cleaned!$D157-IMDB_Movies_Cleaned!$L157</f>
        <v>107704099</v>
      </c>
    </row>
    <row r="158" spans="1:3" x14ac:dyDescent="0.25">
      <c r="A158" s="2" t="s">
        <v>568</v>
      </c>
      <c r="B158" s="2">
        <v>139000000</v>
      </c>
      <c r="C158">
        <f>IMDB_Movies_Cleaned!$D158-IMDB_Movies_Cleaned!$L158</f>
        <v>264706375</v>
      </c>
    </row>
    <row r="159" spans="1:3" x14ac:dyDescent="0.25">
      <c r="A159" s="1" t="s">
        <v>570</v>
      </c>
      <c r="B159" s="1">
        <v>145000000</v>
      </c>
      <c r="C159">
        <f>IMDB_Movies_Cleaned!$D159-IMDB_Movies_Cleaned!$L159</f>
        <v>31997107</v>
      </c>
    </row>
    <row r="160" spans="1:3" x14ac:dyDescent="0.25">
      <c r="A160" s="2" t="s">
        <v>572</v>
      </c>
      <c r="B160" s="2">
        <v>140000000</v>
      </c>
      <c r="C160">
        <f>IMDB_Movies_Cleaned!$D160-IMDB_Movies_Cleaned!$L160</f>
        <v>-108858926</v>
      </c>
    </row>
    <row r="161" spans="1:3" x14ac:dyDescent="0.25">
      <c r="A161" s="1" t="s">
        <v>575</v>
      </c>
      <c r="B161" s="1">
        <v>135000000</v>
      </c>
      <c r="C161">
        <f>IMDB_Movies_Cleaned!$D161-IMDB_Movies_Cleaned!$L161</f>
        <v>-103295584</v>
      </c>
    </row>
    <row r="162" spans="1:3" x14ac:dyDescent="0.25">
      <c r="A162" s="2" t="s">
        <v>579</v>
      </c>
      <c r="B162" s="2">
        <v>130000000</v>
      </c>
      <c r="C162">
        <f>IMDB_Movies_Cleaned!$D162-IMDB_Movies_Cleaned!$L162</f>
        <v>-22496684</v>
      </c>
    </row>
    <row r="163" spans="1:3" x14ac:dyDescent="0.25">
      <c r="A163" s="1" t="s">
        <v>583</v>
      </c>
      <c r="B163" s="1">
        <v>140000000</v>
      </c>
      <c r="C163">
        <f>IMDB_Movies_Cleaned!$D163-IMDB_Movies_Cleaned!$L163</f>
        <v>-10265197</v>
      </c>
    </row>
    <row r="164" spans="1:3" x14ac:dyDescent="0.25">
      <c r="A164" s="2" t="s">
        <v>586</v>
      </c>
      <c r="B164" s="2">
        <v>137000000</v>
      </c>
      <c r="C164">
        <f>IMDB_Movies_Cleaned!$D164-IMDB_Movies_Cleaned!$L164</f>
        <v>-4877005</v>
      </c>
    </row>
    <row r="165" spans="1:3" x14ac:dyDescent="0.25">
      <c r="A165" s="1" t="s">
        <v>589</v>
      </c>
      <c r="B165" s="1">
        <v>130000000</v>
      </c>
      <c r="C165">
        <f>IMDB_Movies_Cleaned!$D165-IMDB_Movies_Cleaned!$L165</f>
        <v>-7487948</v>
      </c>
    </row>
    <row r="166" spans="1:3" x14ac:dyDescent="0.25">
      <c r="A166" s="2" t="s">
        <v>592</v>
      </c>
      <c r="B166" s="2">
        <v>130000000</v>
      </c>
      <c r="C166">
        <f>IMDB_Movies_Cleaned!$D166-IMDB_Movies_Cleaned!$L166</f>
        <v>-61357548</v>
      </c>
    </row>
    <row r="167" spans="1:3" x14ac:dyDescent="0.25">
      <c r="A167" s="1" t="s">
        <v>596</v>
      </c>
      <c r="B167" s="1">
        <v>137000000</v>
      </c>
      <c r="C167">
        <f>IMDB_Movies_Cleaned!$D167-IMDB_Movies_Cleaned!$L167</f>
        <v>-104868170</v>
      </c>
    </row>
    <row r="168" spans="1:3" x14ac:dyDescent="0.25">
      <c r="A168" s="2" t="s">
        <v>597</v>
      </c>
      <c r="B168" s="2">
        <v>140000000</v>
      </c>
      <c r="C168">
        <f>IMDB_Movies_Cleaned!$D168-IMDB_Movies_Cleaned!$L168</f>
        <v>36636816</v>
      </c>
    </row>
    <row r="169" spans="1:3" x14ac:dyDescent="0.25">
      <c r="A169" s="1" t="s">
        <v>598</v>
      </c>
      <c r="B169" s="1">
        <v>135000000</v>
      </c>
      <c r="C169">
        <f>IMDB_Movies_Cleaned!$D169-IMDB_Movies_Cleaned!$L169</f>
        <v>-8069340</v>
      </c>
    </row>
    <row r="170" spans="1:3" x14ac:dyDescent="0.25">
      <c r="A170" s="2" t="s">
        <v>603</v>
      </c>
      <c r="B170" s="2">
        <v>150000000</v>
      </c>
      <c r="C170">
        <f>IMDB_Movies_Cleaned!$D170-IMDB_Movies_Cleaned!$L170</f>
        <v>-56073614</v>
      </c>
    </row>
    <row r="171" spans="1:3" x14ac:dyDescent="0.25">
      <c r="A171" s="1" t="s">
        <v>606</v>
      </c>
      <c r="B171" s="1">
        <v>120000000</v>
      </c>
      <c r="C171">
        <f>IMDB_Movies_Cleaned!$D171-IMDB_Movies_Cleaned!$L171</f>
        <v>172298923</v>
      </c>
    </row>
    <row r="172" spans="1:3" x14ac:dyDescent="0.25">
      <c r="A172" s="2" t="s">
        <v>609</v>
      </c>
      <c r="B172" s="2">
        <v>135000000</v>
      </c>
      <c r="C172">
        <f>IMDB_Movies_Cleaned!$D172-IMDB_Movies_Cleaned!$L172</f>
        <v>-71007672</v>
      </c>
    </row>
    <row r="173" spans="1:3" x14ac:dyDescent="0.25">
      <c r="A173" s="1" t="s">
        <v>612</v>
      </c>
      <c r="B173" s="1">
        <v>150000000</v>
      </c>
      <c r="C173">
        <f>IMDB_Movies_Cleaned!$D173-IMDB_Movies_Cleaned!$L173</f>
        <v>-15481610</v>
      </c>
    </row>
    <row r="174" spans="1:3" x14ac:dyDescent="0.25">
      <c r="A174" s="1" t="s">
        <v>616</v>
      </c>
      <c r="B174" s="1">
        <v>140000000</v>
      </c>
      <c r="C174">
        <f>IMDB_Movies_Cleaned!$D174-IMDB_Movies_Cleaned!$L174</f>
        <v>-87207693</v>
      </c>
    </row>
    <row r="175" spans="1:3" x14ac:dyDescent="0.25">
      <c r="A175" s="2" t="s">
        <v>619</v>
      </c>
      <c r="B175" s="2">
        <v>135000000</v>
      </c>
      <c r="C175">
        <f>IMDB_Movies_Cleaned!$D175-IMDB_Movies_Cleaned!$L175</f>
        <v>48635922</v>
      </c>
    </row>
    <row r="176" spans="1:3" x14ac:dyDescent="0.25">
      <c r="A176" s="1" t="s">
        <v>622</v>
      </c>
      <c r="B176" s="1">
        <v>135000000</v>
      </c>
      <c r="C176">
        <f>IMDB_Movies_Cleaned!$D176-IMDB_Movies_Cleaned!$L176</f>
        <v>-51975100</v>
      </c>
    </row>
    <row r="177" spans="1:3" x14ac:dyDescent="0.25">
      <c r="A177" s="2" t="s">
        <v>624</v>
      </c>
      <c r="B177" s="2">
        <v>135000000</v>
      </c>
      <c r="C177">
        <f>IMDB_Movies_Cleaned!$D177-IMDB_Movies_Cleaned!$L177</f>
        <v>-11792806</v>
      </c>
    </row>
    <row r="178" spans="1:3" x14ac:dyDescent="0.25">
      <c r="A178" s="1" t="s">
        <v>626</v>
      </c>
      <c r="B178" s="1">
        <v>132000000</v>
      </c>
      <c r="C178">
        <f>IMDB_Movies_Cleaned!$D178-IMDB_Movies_Cleaned!$L178</f>
        <v>-48651080</v>
      </c>
    </row>
    <row r="179" spans="1:3" x14ac:dyDescent="0.25">
      <c r="A179" s="2" t="s">
        <v>630</v>
      </c>
      <c r="B179" s="2">
        <v>110000000</v>
      </c>
      <c r="C179">
        <f>IMDB_Movies_Cleaned!$D179-IMDB_Movies_Cleaned!$L179</f>
        <v>117137090</v>
      </c>
    </row>
    <row r="180" spans="1:3" x14ac:dyDescent="0.25">
      <c r="A180" s="1" t="s">
        <v>632</v>
      </c>
      <c r="B180" s="1">
        <v>130000000</v>
      </c>
      <c r="C180">
        <f>IMDB_Movies_Cleaned!$D180-IMDB_Movies_Cleaned!$L180</f>
        <v>85395021</v>
      </c>
    </row>
    <row r="181" spans="1:3" x14ac:dyDescent="0.25">
      <c r="A181" s="2" t="s">
        <v>634</v>
      </c>
      <c r="B181" s="2">
        <v>130000000</v>
      </c>
      <c r="C181">
        <f>IMDB_Movies_Cleaned!$D181-IMDB_Movies_Cleaned!$L181</f>
        <v>50191634</v>
      </c>
    </row>
    <row r="182" spans="1:3" x14ac:dyDescent="0.25">
      <c r="A182" s="1" t="s">
        <v>636</v>
      </c>
      <c r="B182" s="1">
        <v>130000000</v>
      </c>
      <c r="C182">
        <f>IMDB_Movies_Cleaned!$D182-IMDB_Movies_Cleaned!$L182</f>
        <v>294645577</v>
      </c>
    </row>
    <row r="183" spans="1:3" x14ac:dyDescent="0.25">
      <c r="A183" s="1" t="s">
        <v>641</v>
      </c>
      <c r="B183" s="1">
        <v>135000000</v>
      </c>
      <c r="C183">
        <f>IMDB_Movies_Cleaned!$D183-IMDB_Movies_Cleaned!$L183</f>
        <v>42343675</v>
      </c>
    </row>
    <row r="184" spans="1:3" x14ac:dyDescent="0.25">
      <c r="A184" s="2" t="s">
        <v>643</v>
      </c>
      <c r="B184" s="2">
        <v>132000000</v>
      </c>
      <c r="C184">
        <f>IMDB_Movies_Cleaned!$D184-IMDB_Movies_Cleaned!$L184</f>
        <v>102277056</v>
      </c>
    </row>
    <row r="185" spans="1:3" x14ac:dyDescent="0.25">
      <c r="A185" s="1" t="s">
        <v>644</v>
      </c>
      <c r="B185" s="1">
        <v>130000000</v>
      </c>
      <c r="C185">
        <f>IMDB_Movies_Cleaned!$D185-IMDB_Movies_Cleaned!$L185</f>
        <v>8396624</v>
      </c>
    </row>
    <row r="186" spans="1:3" x14ac:dyDescent="0.25">
      <c r="A186" s="2" t="s">
        <v>646</v>
      </c>
      <c r="B186" s="2">
        <v>130000000</v>
      </c>
      <c r="C186">
        <f>IMDB_Movies_Cleaned!$D186-IMDB_Movies_Cleaned!$L186</f>
        <v>19234747</v>
      </c>
    </row>
    <row r="187" spans="1:3" x14ac:dyDescent="0.25">
      <c r="A187" s="1" t="s">
        <v>649</v>
      </c>
      <c r="B187" s="1">
        <v>110000000</v>
      </c>
      <c r="C187">
        <f>IMDB_Movies_Cleaned!$D187-IMDB_Movies_Cleaned!$L187</f>
        <v>8311368</v>
      </c>
    </row>
    <row r="188" spans="1:3" x14ac:dyDescent="0.25">
      <c r="A188" s="2" t="s">
        <v>652</v>
      </c>
      <c r="B188" s="2">
        <v>125000000</v>
      </c>
      <c r="C188">
        <f>IMDB_Movies_Cleaned!$D188-IMDB_Movies_Cleaned!$L188</f>
        <v>-23839471</v>
      </c>
    </row>
    <row r="189" spans="1:3" x14ac:dyDescent="0.25">
      <c r="A189" s="1" t="s">
        <v>656</v>
      </c>
      <c r="B189" s="1">
        <v>135000000</v>
      </c>
      <c r="C189">
        <f>IMDB_Movies_Cleaned!$D189-IMDB_Movies_Cleaned!$L189</f>
        <v>-57435963</v>
      </c>
    </row>
    <row r="190" spans="1:3" x14ac:dyDescent="0.25">
      <c r="A190" s="2" t="s">
        <v>659</v>
      </c>
      <c r="B190" s="2">
        <v>130000000</v>
      </c>
      <c r="C190">
        <f>IMDB_Movies_Cleaned!$D190-IMDB_Movies_Cleaned!$L190</f>
        <v>119358727</v>
      </c>
    </row>
    <row r="191" spans="1:3" x14ac:dyDescent="0.25">
      <c r="A191" s="1" t="s">
        <v>661</v>
      </c>
      <c r="B191" s="1">
        <v>130000000</v>
      </c>
      <c r="C191">
        <f>IMDB_Movies_Cleaned!$D191-IMDB_Movies_Cleaned!$L191</f>
        <v>-80448338</v>
      </c>
    </row>
    <row r="192" spans="1:3" x14ac:dyDescent="0.25">
      <c r="A192" s="2" t="s">
        <v>662</v>
      </c>
      <c r="B192" s="2">
        <v>130000000</v>
      </c>
      <c r="C192">
        <f>IMDB_Movies_Cleaned!$D192-IMDB_Movies_Cleaned!$L192</f>
        <v>-69477903</v>
      </c>
    </row>
    <row r="193" spans="1:3" x14ac:dyDescent="0.25">
      <c r="A193" s="1" t="s">
        <v>666</v>
      </c>
      <c r="B193" s="1">
        <v>127500000</v>
      </c>
      <c r="C193">
        <f>IMDB_Movies_Cleaned!$D193-IMDB_Movies_Cleaned!$L193</f>
        <v>10248063</v>
      </c>
    </row>
    <row r="194" spans="1:3" x14ac:dyDescent="0.25">
      <c r="A194" s="1" t="s">
        <v>668</v>
      </c>
      <c r="B194" s="1">
        <v>127000000</v>
      </c>
      <c r="C194">
        <f>IMDB_Movies_Cleaned!$D194-IMDB_Movies_Cleaned!$L194</f>
        <v>-13266274</v>
      </c>
    </row>
    <row r="195" spans="1:3" x14ac:dyDescent="0.25">
      <c r="A195" s="2" t="s">
        <v>671</v>
      </c>
      <c r="B195" s="2">
        <v>130000000</v>
      </c>
      <c r="C195">
        <f>IMDB_Movies_Cleaned!$D195-IMDB_Movies_Cleaned!$L195</f>
        <v>18337537</v>
      </c>
    </row>
    <row r="196" spans="1:3" x14ac:dyDescent="0.25">
      <c r="A196" s="1" t="s">
        <v>674</v>
      </c>
      <c r="B196" s="1">
        <v>125000000</v>
      </c>
      <c r="C196">
        <f>IMDB_Movies_Cleaned!$D196-IMDB_Movies_Cleaned!$L196</f>
        <v>192557891</v>
      </c>
    </row>
    <row r="197" spans="1:3" x14ac:dyDescent="0.25">
      <c r="A197" s="2" t="s">
        <v>678</v>
      </c>
      <c r="B197" s="2">
        <v>130000000</v>
      </c>
      <c r="C197">
        <f>IMDB_Movies_Cleaned!$D197-IMDB_Movies_Cleaned!$L197</f>
        <v>-96407585</v>
      </c>
    </row>
    <row r="198" spans="1:3" x14ac:dyDescent="0.25">
      <c r="A198" s="2" t="s">
        <v>680</v>
      </c>
      <c r="B198" s="2">
        <v>140000000</v>
      </c>
      <c r="C198">
        <f>IMDB_Movies_Cleaned!$D198-IMDB_Movies_Cleaned!$L198</f>
        <v>165388685</v>
      </c>
    </row>
    <row r="199" spans="1:3" x14ac:dyDescent="0.25">
      <c r="A199" s="2" t="s">
        <v>681</v>
      </c>
      <c r="B199" s="2">
        <v>125000000</v>
      </c>
      <c r="C199">
        <f>IMDB_Movies_Cleaned!$D199-IMDB_Movies_Cleaned!$L199</f>
        <v>212103873</v>
      </c>
    </row>
    <row r="200" spans="1:3" x14ac:dyDescent="0.25">
      <c r="A200" s="1" t="s">
        <v>682</v>
      </c>
      <c r="B200" s="1">
        <v>125000000</v>
      </c>
      <c r="C200">
        <f>IMDB_Movies_Cleaned!$D200-IMDB_Movies_Cleaned!$L200</f>
        <v>92536138</v>
      </c>
    </row>
    <row r="201" spans="1:3" x14ac:dyDescent="0.25">
      <c r="A201" s="2" t="s">
        <v>687</v>
      </c>
      <c r="B201" s="2">
        <v>103000000</v>
      </c>
      <c r="C201">
        <f>IMDB_Movies_Cleaned!$D201-IMDB_Movies_Cleaned!$L201</f>
        <v>28536019</v>
      </c>
    </row>
    <row r="202" spans="1:3" x14ac:dyDescent="0.25">
      <c r="A202" s="1" t="s">
        <v>688</v>
      </c>
      <c r="B202" s="1">
        <v>110000000</v>
      </c>
      <c r="C202">
        <f>IMDB_Movies_Cleaned!$D202-IMDB_Movies_Cleaned!$L202</f>
        <v>104948780</v>
      </c>
    </row>
    <row r="203" spans="1:3" x14ac:dyDescent="0.25">
      <c r="A203" s="2" t="s">
        <v>689</v>
      </c>
      <c r="B203" s="2">
        <v>125000000</v>
      </c>
      <c r="C203">
        <f>IMDB_Movies_Cleaned!$D203-IMDB_Movies_Cleaned!$L203</f>
        <v>84805005</v>
      </c>
    </row>
    <row r="204" spans="1:3" x14ac:dyDescent="0.25">
      <c r="A204" s="1" t="s">
        <v>692</v>
      </c>
      <c r="B204" s="1">
        <v>125000000</v>
      </c>
      <c r="C204">
        <f>IMDB_Movies_Cleaned!$D204-IMDB_Movies_Cleaned!$L204</f>
        <v>61830669</v>
      </c>
    </row>
    <row r="205" spans="1:3" x14ac:dyDescent="0.25">
      <c r="A205" s="2" t="s">
        <v>693</v>
      </c>
      <c r="B205" s="2">
        <v>125000000</v>
      </c>
      <c r="C205">
        <f>IMDB_Movies_Cleaned!$D205-IMDB_Movies_Cleaned!$L205</f>
        <v>38192114</v>
      </c>
    </row>
    <row r="206" spans="1:3" x14ac:dyDescent="0.25">
      <c r="A206" s="1" t="s">
        <v>696</v>
      </c>
      <c r="B206" s="1">
        <v>65000000</v>
      </c>
      <c r="C206">
        <f>IMDB_Movies_Cleaned!$D206-IMDB_Movies_Cleaned!$L206</f>
        <v>54412921</v>
      </c>
    </row>
    <row r="207" spans="1:3" x14ac:dyDescent="0.25">
      <c r="A207" s="2" t="s">
        <v>700</v>
      </c>
      <c r="B207" s="2">
        <v>85000000</v>
      </c>
      <c r="C207">
        <f>IMDB_Movies_Cleaned!$D207-IMDB_Movies_Cleaned!$L207</f>
        <v>-52305212</v>
      </c>
    </row>
    <row r="208" spans="1:3" x14ac:dyDescent="0.25">
      <c r="A208" s="1" t="s">
        <v>704</v>
      </c>
      <c r="B208" s="1">
        <v>125000000</v>
      </c>
      <c r="C208">
        <f>IMDB_Movies_Cleaned!$D208-IMDB_Movies_Cleaned!$L208</f>
        <v>-11834365</v>
      </c>
    </row>
    <row r="209" spans="1:3" x14ac:dyDescent="0.25">
      <c r="A209" s="2" t="s">
        <v>709</v>
      </c>
      <c r="B209" s="2">
        <v>125000000</v>
      </c>
      <c r="C209">
        <f>IMDB_Movies_Cleaned!$D209-IMDB_Movies_Cleaned!$L209</f>
        <v>-17714996</v>
      </c>
    </row>
    <row r="210" spans="1:3" x14ac:dyDescent="0.25">
      <c r="A210" s="1" t="s">
        <v>711</v>
      </c>
      <c r="B210" s="1">
        <v>123000000</v>
      </c>
      <c r="C210">
        <f>IMDB_Movies_Cleaned!$D210-IMDB_Movies_Cleaned!$L210</f>
        <v>137031035</v>
      </c>
    </row>
    <row r="211" spans="1:3" x14ac:dyDescent="0.25">
      <c r="A211" s="2" t="s">
        <v>712</v>
      </c>
      <c r="B211" s="2">
        <v>125000000</v>
      </c>
      <c r="C211">
        <f>IMDB_Movies_Cleaned!$D211-IMDB_Movies_Cleaned!$L211</f>
        <v>61739919</v>
      </c>
    </row>
    <row r="212" spans="1:3" x14ac:dyDescent="0.25">
      <c r="A212" s="1" t="s">
        <v>715</v>
      </c>
      <c r="B212" s="1">
        <v>125000000</v>
      </c>
      <c r="C212">
        <f>IMDB_Movies_Cleaned!$D212-IMDB_Movies_Cleaned!$L212</f>
        <v>90397307</v>
      </c>
    </row>
    <row r="213" spans="1:3" x14ac:dyDescent="0.25">
      <c r="A213" s="2" t="s">
        <v>718</v>
      </c>
      <c r="B213" s="2">
        <v>140000000</v>
      </c>
      <c r="C213">
        <f>IMDB_Movies_Cleaned!$D213-IMDB_Movies_Cleaned!$L213</f>
        <v>42618434</v>
      </c>
    </row>
    <row r="214" spans="1:3" x14ac:dyDescent="0.25">
      <c r="A214" s="1" t="s">
        <v>721</v>
      </c>
      <c r="B214" s="1">
        <v>130000000</v>
      </c>
      <c r="C214">
        <f>IMDB_Movies_Cleaned!$D214-IMDB_Movies_Cleaned!$L214</f>
        <v>1920333</v>
      </c>
    </row>
    <row r="215" spans="1:3" x14ac:dyDescent="0.25">
      <c r="A215" s="2" t="s">
        <v>724</v>
      </c>
      <c r="B215" s="2">
        <v>120000000</v>
      </c>
      <c r="C215">
        <f>IMDB_Movies_Cleaned!$D215-IMDB_Movies_Cleaned!$L215</f>
        <v>4976634</v>
      </c>
    </row>
    <row r="216" spans="1:3" x14ac:dyDescent="0.25">
      <c r="A216" s="1" t="s">
        <v>727</v>
      </c>
      <c r="B216" s="1">
        <v>110000000</v>
      </c>
      <c r="C216">
        <f>IMDB_Movies_Cleaned!$D216-IMDB_Movies_Cleaned!$L216</f>
        <v>5802596</v>
      </c>
    </row>
    <row r="217" spans="1:3" x14ac:dyDescent="0.25">
      <c r="A217" s="2" t="s">
        <v>729</v>
      </c>
      <c r="B217" s="2">
        <v>120000000</v>
      </c>
      <c r="C217">
        <f>IMDB_Movies_Cleaned!$D217-IMDB_Movies_Cleaned!$L217</f>
        <v>-11478165</v>
      </c>
    </row>
    <row r="218" spans="1:3" x14ac:dyDescent="0.25">
      <c r="A218" s="1" t="s">
        <v>732</v>
      </c>
      <c r="B218" s="1">
        <v>120000000</v>
      </c>
      <c r="C218">
        <f>IMDB_Movies_Cleaned!$D218-IMDB_Movies_Cleaned!$L218</f>
        <v>-19314120</v>
      </c>
    </row>
    <row r="219" spans="1:3" x14ac:dyDescent="0.25">
      <c r="A219" s="2" t="s">
        <v>735</v>
      </c>
      <c r="B219" s="2">
        <v>130000000</v>
      </c>
      <c r="C219">
        <f>IMDB_Movies_Cleaned!$D219-IMDB_Movies_Cleaned!$L219</f>
        <v>-3535096</v>
      </c>
    </row>
    <row r="220" spans="1:3" x14ac:dyDescent="0.25">
      <c r="A220" s="1" t="s">
        <v>737</v>
      </c>
      <c r="B220" s="1">
        <v>120000000</v>
      </c>
      <c r="C220">
        <f>IMDB_Movies_Cleaned!$D220-IMDB_Movies_Cleaned!$L220</f>
        <v>-55263886</v>
      </c>
    </row>
    <row r="221" spans="1:3" x14ac:dyDescent="0.25">
      <c r="A221" s="2" t="s">
        <v>741</v>
      </c>
      <c r="B221" s="2">
        <v>115000000</v>
      </c>
      <c r="C221">
        <f>IMDB_Movies_Cleaned!$D221-IMDB_Movies_Cleaned!$L221</f>
        <v>-21949883</v>
      </c>
    </row>
    <row r="222" spans="1:3" x14ac:dyDescent="0.25">
      <c r="A222" s="1" t="s">
        <v>743</v>
      </c>
      <c r="B222" s="1">
        <v>105000000</v>
      </c>
      <c r="C222">
        <f>IMDB_Movies_Cleaned!$D222-IMDB_Movies_Cleaned!$L222</f>
        <v>-47362515</v>
      </c>
    </row>
    <row r="223" spans="1:3" x14ac:dyDescent="0.25">
      <c r="A223" s="2" t="s">
        <v>747</v>
      </c>
      <c r="B223" s="2">
        <v>100000000</v>
      </c>
      <c r="C223">
        <f>IMDB_Movies_Cleaned!$D223-IMDB_Movies_Cleaned!$L223</f>
        <v>-41392993</v>
      </c>
    </row>
    <row r="224" spans="1:3" x14ac:dyDescent="0.25">
      <c r="A224" s="1" t="s">
        <v>751</v>
      </c>
      <c r="B224" s="1">
        <v>120000000</v>
      </c>
      <c r="C224">
        <f>IMDB_Movies_Cleaned!$D224-IMDB_Movies_Cleaned!$L224</f>
        <v>-76070659</v>
      </c>
    </row>
    <row r="225" spans="1:3" x14ac:dyDescent="0.25">
      <c r="A225" s="2" t="s">
        <v>755</v>
      </c>
      <c r="B225" s="2">
        <v>120000000</v>
      </c>
      <c r="C225">
        <f>IMDB_Movies_Cleaned!$D225-IMDB_Movies_Cleaned!$L225</f>
        <v>-89787380</v>
      </c>
    </row>
    <row r="226" spans="1:3" x14ac:dyDescent="0.25">
      <c r="A226" s="1" t="s">
        <v>759</v>
      </c>
      <c r="B226" s="1">
        <v>117000000</v>
      </c>
      <c r="C226">
        <f>IMDB_Movies_Cleaned!$D226-IMDB_Movies_Cleaned!$L226</f>
        <v>-40581346</v>
      </c>
    </row>
    <row r="227" spans="1:3" x14ac:dyDescent="0.25">
      <c r="A227" s="2" t="s">
        <v>761</v>
      </c>
      <c r="B227" s="2">
        <v>120000000</v>
      </c>
      <c r="C227">
        <f>IMDB_Movies_Cleaned!$D227-IMDB_Movies_Cleaned!$L227</f>
        <v>-30978265</v>
      </c>
    </row>
    <row r="228" spans="1:3" x14ac:dyDescent="0.25">
      <c r="A228" s="1" t="s">
        <v>763</v>
      </c>
      <c r="B228" s="1">
        <v>113000000</v>
      </c>
      <c r="C228">
        <f>IMDB_Movies_Cleaned!$D228-IMDB_Movies_Cleaned!$L228</f>
        <v>267262555</v>
      </c>
    </row>
    <row r="229" spans="1:3" x14ac:dyDescent="0.25">
      <c r="A229" s="2" t="s">
        <v>765</v>
      </c>
      <c r="B229" s="2">
        <v>115000000</v>
      </c>
      <c r="C229">
        <f>IMDB_Movies_Cleaned!$D229-IMDB_Movies_Cleaned!$L229</f>
        <v>195675583</v>
      </c>
    </row>
    <row r="230" spans="1:3" x14ac:dyDescent="0.25">
      <c r="A230" s="1" t="s">
        <v>766</v>
      </c>
      <c r="B230" s="1">
        <v>115000000</v>
      </c>
      <c r="C230">
        <f>IMDB_Movies_Cleaned!$D230-IMDB_Movies_Cleaned!$L230</f>
        <v>174907418</v>
      </c>
    </row>
    <row r="231" spans="1:3" x14ac:dyDescent="0.25">
      <c r="A231" s="2" t="s">
        <v>768</v>
      </c>
      <c r="B231" s="2">
        <v>120000000</v>
      </c>
      <c r="C231">
        <f>IMDB_Movies_Cleaned!$D231-IMDB_Movies_Cleaned!$L231</f>
        <v>12550960</v>
      </c>
    </row>
    <row r="232" spans="1:3" x14ac:dyDescent="0.25">
      <c r="A232" s="1" t="s">
        <v>769</v>
      </c>
      <c r="B232" s="1">
        <v>115000000</v>
      </c>
      <c r="C232">
        <f>IMDB_Movies_Cleaned!$D232-IMDB_Movies_Cleaned!$L232</f>
        <v>359544677</v>
      </c>
    </row>
    <row r="233" spans="1:3" x14ac:dyDescent="0.25">
      <c r="A233" s="2" t="s">
        <v>772</v>
      </c>
      <c r="B233" s="2">
        <v>135000000</v>
      </c>
      <c r="C233">
        <f>IMDB_Movies_Cleaned!$D233-IMDB_Movies_Cleaned!$L233</f>
        <v>52165546</v>
      </c>
    </row>
    <row r="234" spans="1:3" x14ac:dyDescent="0.25">
      <c r="A234" s="2" t="s">
        <v>776</v>
      </c>
      <c r="B234" s="2">
        <v>115000000</v>
      </c>
      <c r="C234">
        <f>IMDB_Movies_Cleaned!$D234-IMDB_Movies_Cleaned!$L234</f>
        <v>-74088170</v>
      </c>
    </row>
    <row r="235" spans="1:3" x14ac:dyDescent="0.25">
      <c r="A235" s="1" t="s">
        <v>779</v>
      </c>
      <c r="B235" s="1">
        <v>115000000</v>
      </c>
      <c r="C235">
        <f>IMDB_Movies_Cleaned!$D235-IMDB_Movies_Cleaned!$L235</f>
        <v>-67047980</v>
      </c>
    </row>
    <row r="236" spans="1:3" x14ac:dyDescent="0.25">
      <c r="A236" s="2" t="s">
        <v>781</v>
      </c>
      <c r="B236" s="2">
        <v>125000000</v>
      </c>
      <c r="C236">
        <f>IMDB_Movies_Cleaned!$D236-IMDB_Movies_Cleaned!$L236</f>
        <v>65871240</v>
      </c>
    </row>
    <row r="237" spans="1:3" x14ac:dyDescent="0.25">
      <c r="A237" s="1" t="s">
        <v>784</v>
      </c>
      <c r="B237" s="1">
        <v>100000000</v>
      </c>
      <c r="C237">
        <f>IMDB_Movies_Cleaned!$D237-IMDB_Movies_Cleaned!$L237</f>
        <v>174084951</v>
      </c>
    </row>
    <row r="238" spans="1:3" x14ac:dyDescent="0.25">
      <c r="A238" s="2" t="s">
        <v>788</v>
      </c>
      <c r="B238" s="2">
        <v>116000000</v>
      </c>
      <c r="C238">
        <f>IMDB_Movies_Cleaned!$D238-IMDB_Movies_Cleaned!$L238</f>
        <v>-48844258</v>
      </c>
    </row>
    <row r="239" spans="1:3" x14ac:dyDescent="0.25">
      <c r="A239" s="1" t="s">
        <v>791</v>
      </c>
      <c r="B239" s="1">
        <v>135000000</v>
      </c>
      <c r="C239">
        <f>IMDB_Movies_Cleaned!$D239-IMDB_Movies_Cleaned!$L239</f>
        <v>-53361326</v>
      </c>
    </row>
    <row r="240" spans="1:3" x14ac:dyDescent="0.25">
      <c r="A240" s="2" t="s">
        <v>794</v>
      </c>
      <c r="B240" s="2">
        <v>120000000</v>
      </c>
      <c r="C240">
        <f>IMDB_Movies_Cleaned!$D240-IMDB_Movies_Cleaned!$L240</f>
        <v>-63885779</v>
      </c>
    </row>
    <row r="241" spans="1:3" x14ac:dyDescent="0.25">
      <c r="A241" s="1" t="s">
        <v>797</v>
      </c>
      <c r="B241" s="1">
        <v>110000000</v>
      </c>
      <c r="C241">
        <f>IMDB_Movies_Cleaned!$D241-IMDB_Movies_Cleaned!$L241</f>
        <v>140863268</v>
      </c>
    </row>
    <row r="242" spans="1:3" x14ac:dyDescent="0.25">
      <c r="A242" s="2" t="s">
        <v>799</v>
      </c>
      <c r="B242" s="2">
        <v>110000000</v>
      </c>
      <c r="C242">
        <f>IMDB_Movies_Cleaned!$D242-IMDB_Movies_Cleaned!$L242</f>
        <v>45181732</v>
      </c>
    </row>
    <row r="243" spans="1:3" x14ac:dyDescent="0.25">
      <c r="A243" s="1" t="s">
        <v>803</v>
      </c>
      <c r="B243" s="1">
        <v>110000000</v>
      </c>
      <c r="C243">
        <f>IMDB_Movies_Cleaned!$D243-IMDB_Movies_Cleaned!$L243</f>
        <v>15332007</v>
      </c>
    </row>
    <row r="244" spans="1:3" x14ac:dyDescent="0.25">
      <c r="A244" s="2" t="s">
        <v>806</v>
      </c>
      <c r="B244" s="2">
        <v>110000000</v>
      </c>
      <c r="C244">
        <f>IMDB_Movies_Cleaned!$D244-IMDB_Movies_Cleaned!$L244</f>
        <v>3330342</v>
      </c>
    </row>
    <row r="245" spans="1:3" x14ac:dyDescent="0.25">
      <c r="A245" s="1" t="s">
        <v>810</v>
      </c>
      <c r="B245" s="1">
        <v>110000000</v>
      </c>
      <c r="C245">
        <f>IMDB_Movies_Cleaned!$D245-IMDB_Movies_Cleaned!$L245</f>
        <v>15531634</v>
      </c>
    </row>
    <row r="246" spans="1:3" x14ac:dyDescent="0.25">
      <c r="A246" s="2" t="s">
        <v>812</v>
      </c>
      <c r="B246" s="2">
        <v>120000000</v>
      </c>
      <c r="C246">
        <f>IMDB_Movies_Cleaned!$D246-IMDB_Movies_Cleaned!$L246</f>
        <v>66336103</v>
      </c>
    </row>
    <row r="247" spans="1:3" x14ac:dyDescent="0.25">
      <c r="A247" s="1" t="s">
        <v>814</v>
      </c>
      <c r="B247" s="1">
        <v>110000000</v>
      </c>
      <c r="C247">
        <f>IMDB_Movies_Cleaned!$D247-IMDB_Movies_Cleaned!$L247</f>
        <v>19995817</v>
      </c>
    </row>
    <row r="248" spans="1:3" x14ac:dyDescent="0.25">
      <c r="A248" s="2" t="s">
        <v>818</v>
      </c>
      <c r="B248" s="2">
        <v>110000000</v>
      </c>
      <c r="C248">
        <f>IMDB_Movies_Cleaned!$D248-IMDB_Movies_Cleaned!$L248</f>
        <v>-7391173</v>
      </c>
    </row>
    <row r="249" spans="1:3" x14ac:dyDescent="0.25">
      <c r="A249" s="1" t="s">
        <v>821</v>
      </c>
      <c r="B249" s="1">
        <v>112000000</v>
      </c>
      <c r="C249">
        <f>IMDB_Movies_Cleaned!$D249-IMDB_Movies_Cleaned!$L249</f>
        <v>-69223741</v>
      </c>
    </row>
    <row r="250" spans="1:3" x14ac:dyDescent="0.25">
      <c r="A250" s="2" t="s">
        <v>824</v>
      </c>
      <c r="B250" s="2">
        <v>120000000</v>
      </c>
      <c r="C250">
        <f>IMDB_Movies_Cleaned!$D250-IMDB_Movies_Cleaned!$L250</f>
        <v>-21219958</v>
      </c>
    </row>
    <row r="251" spans="1:3" x14ac:dyDescent="0.25">
      <c r="A251" s="2" t="s">
        <v>828</v>
      </c>
      <c r="B251" s="2">
        <v>110000000</v>
      </c>
      <c r="C251">
        <f>IMDB_Movies_Cleaned!$D251-IMDB_Movies_Cleaned!$L251</f>
        <v>-3630883</v>
      </c>
    </row>
    <row r="252" spans="1:3" x14ac:dyDescent="0.25">
      <c r="A252" s="1" t="s">
        <v>831</v>
      </c>
      <c r="B252" s="1">
        <v>110000000</v>
      </c>
      <c r="C252">
        <f>IMDB_Movies_Cleaned!$D252-IMDB_Movies_Cleaned!$L252</f>
        <v>32614158</v>
      </c>
    </row>
    <row r="253" spans="1:3" x14ac:dyDescent="0.25">
      <c r="A253" s="2" t="s">
        <v>834</v>
      </c>
      <c r="B253" s="2">
        <v>110000000</v>
      </c>
      <c r="C253">
        <f>IMDB_Movies_Cleaned!$D253-IMDB_Movies_Cleaned!$L253</f>
        <v>-59973647</v>
      </c>
    </row>
    <row r="254" spans="1:3" x14ac:dyDescent="0.25">
      <c r="A254" s="1" t="s">
        <v>836</v>
      </c>
      <c r="B254" s="1">
        <v>110000000</v>
      </c>
      <c r="C254">
        <f>IMDB_Movies_Cleaned!$D254-IMDB_Movies_Cleaned!$L254</f>
        <v>-43997807</v>
      </c>
    </row>
    <row r="255" spans="1:3" x14ac:dyDescent="0.25">
      <c r="A255" s="2" t="s">
        <v>838</v>
      </c>
      <c r="B255" s="2">
        <v>110000000</v>
      </c>
      <c r="C255">
        <f>IMDB_Movies_Cleaned!$D255-IMDB_Movies_Cleaned!$L255</f>
        <v>-24536691</v>
      </c>
    </row>
    <row r="256" spans="1:3" x14ac:dyDescent="0.25">
      <c r="A256" s="1" t="s">
        <v>841</v>
      </c>
      <c r="B256" s="1">
        <v>105000000</v>
      </c>
      <c r="C256">
        <f>IMDB_Movies_Cleaned!$D256-IMDB_Movies_Cleaned!$L256</f>
        <v>-33982216</v>
      </c>
    </row>
    <row r="257" spans="1:3" x14ac:dyDescent="0.25">
      <c r="A257" s="2" t="s">
        <v>845</v>
      </c>
      <c r="B257" s="2">
        <v>160000000</v>
      </c>
      <c r="C257">
        <f>IMDB_Movies_Cleaned!$D257-IMDB_Movies_Cleaned!$L257</f>
        <v>-111931604</v>
      </c>
    </row>
    <row r="258" spans="1:3" x14ac:dyDescent="0.25">
      <c r="A258" s="1" t="s">
        <v>846</v>
      </c>
      <c r="B258" s="1">
        <v>110000000</v>
      </c>
      <c r="C258">
        <f>IMDB_Movies_Cleaned!$D258-IMDB_Movies_Cleaned!$L258</f>
        <v>-48343151</v>
      </c>
    </row>
    <row r="259" spans="1:3" x14ac:dyDescent="0.25">
      <c r="A259" s="2" t="s">
        <v>848</v>
      </c>
      <c r="B259" s="2">
        <v>110000000</v>
      </c>
      <c r="C259">
        <f>IMDB_Movies_Cleaned!$D259-IMDB_Movies_Cleaned!$L259</f>
        <v>24520804</v>
      </c>
    </row>
    <row r="260" spans="1:3" x14ac:dyDescent="0.25">
      <c r="A260" s="1" t="s">
        <v>849</v>
      </c>
      <c r="B260" s="1">
        <v>93000000</v>
      </c>
      <c r="C260">
        <f>IMDB_Movies_Cleaned!$D260-IMDB_Movies_Cleaned!$L260</f>
        <v>220837577</v>
      </c>
    </row>
    <row r="261" spans="1:3" x14ac:dyDescent="0.25">
      <c r="A261" s="2" t="s">
        <v>852</v>
      </c>
      <c r="B261" s="2">
        <v>110000000</v>
      </c>
      <c r="C261">
        <f>IMDB_Movies_Cleaned!$D261-IMDB_Movies_Cleaned!$L261</f>
        <v>-85995841</v>
      </c>
    </row>
    <row r="262" spans="1:3" x14ac:dyDescent="0.25">
      <c r="A262" s="1" t="s">
        <v>856</v>
      </c>
      <c r="B262" s="1">
        <v>107000000</v>
      </c>
      <c r="C262">
        <f>IMDB_Movies_Cleaned!$D262-IMDB_Movies_Cleaned!$L262</f>
        <v>-48816034</v>
      </c>
    </row>
    <row r="263" spans="1:3" x14ac:dyDescent="0.25">
      <c r="A263" s="2" t="s">
        <v>859</v>
      </c>
      <c r="B263" s="2">
        <v>109000000</v>
      </c>
      <c r="C263">
        <f>IMDB_Movies_Cleaned!$D263-IMDB_Movies_Cleaned!$L263</f>
        <v>-8553105</v>
      </c>
    </row>
    <row r="264" spans="1:3" x14ac:dyDescent="0.25">
      <c r="A264" s="1" t="s">
        <v>861</v>
      </c>
      <c r="B264" s="1">
        <v>120000000</v>
      </c>
      <c r="C264">
        <f>IMDB_Movies_Cleaned!$D264-IMDB_Movies_Cleaned!$L264</f>
        <v>24795350</v>
      </c>
    </row>
    <row r="265" spans="1:3" x14ac:dyDescent="0.25">
      <c r="A265" s="2" t="s">
        <v>862</v>
      </c>
      <c r="B265" s="2">
        <v>130000000</v>
      </c>
      <c r="C265">
        <f>IMDB_Movies_Cleaned!$D265-IMDB_Movies_Cleaned!$L265</f>
        <v>-82603302</v>
      </c>
    </row>
    <row r="266" spans="1:3" x14ac:dyDescent="0.25">
      <c r="A266" s="1" t="s">
        <v>864</v>
      </c>
      <c r="B266" s="1">
        <v>133000000</v>
      </c>
      <c r="C266">
        <f>IMDB_Movies_Cleaned!$D266-IMDB_Movies_Cleaned!$L266</f>
        <v>7015224</v>
      </c>
    </row>
    <row r="267" spans="1:3" x14ac:dyDescent="0.25">
      <c r="A267" s="2" t="s">
        <v>868</v>
      </c>
      <c r="B267" s="2">
        <v>105000000</v>
      </c>
      <c r="C267">
        <f>IMDB_Movies_Cleaned!$D267-IMDB_Movies_Cleaned!$L267</f>
        <v>-625893</v>
      </c>
    </row>
    <row r="268" spans="1:3" x14ac:dyDescent="0.25">
      <c r="A268" s="1" t="s">
        <v>871</v>
      </c>
      <c r="B268" s="1">
        <v>108000000</v>
      </c>
      <c r="C268">
        <f>IMDB_Movies_Cleaned!$D268-IMDB_Movies_Cleaned!$L268</f>
        <v>120430993</v>
      </c>
    </row>
    <row r="269" spans="1:3" x14ac:dyDescent="0.25">
      <c r="A269" s="1" t="s">
        <v>874</v>
      </c>
      <c r="B269" s="1">
        <v>126000000</v>
      </c>
      <c r="C269">
        <f>IMDB_Movies_Cleaned!$D269-IMDB_Movies_Cleaned!$L269</f>
        <v>-90200974</v>
      </c>
    </row>
    <row r="270" spans="1:3" x14ac:dyDescent="0.25">
      <c r="A270" s="2" t="s">
        <v>879</v>
      </c>
      <c r="B270" s="2">
        <v>90000000</v>
      </c>
      <c r="C270">
        <f>IMDB_Movies_Cleaned!$D270-IMDB_Movies_Cleaned!$L270</f>
        <v>-83287549</v>
      </c>
    </row>
    <row r="271" spans="1:3" x14ac:dyDescent="0.25">
      <c r="A271" s="1" t="s">
        <v>882</v>
      </c>
      <c r="B271" s="1">
        <v>90000000</v>
      </c>
      <c r="C271">
        <f>IMDB_Movies_Cleaned!$D271-IMDB_Movies_Cleaned!$L271</f>
        <v>11643008</v>
      </c>
    </row>
    <row r="272" spans="1:3" x14ac:dyDescent="0.25">
      <c r="A272" s="2" t="s">
        <v>886</v>
      </c>
      <c r="B272" s="2">
        <v>103000000</v>
      </c>
      <c r="C272">
        <f>IMDB_Movies_Cleaned!$D272-IMDB_Movies_Cleaned!$L272</f>
        <v>84670866</v>
      </c>
    </row>
    <row r="273" spans="1:3" x14ac:dyDescent="0.25">
      <c r="A273" s="1" t="s">
        <v>889</v>
      </c>
      <c r="B273" s="1">
        <v>102000000</v>
      </c>
      <c r="C273">
        <f>IMDB_Movies_Cleaned!$D273-IMDB_Movies_Cleaned!$L273</f>
        <v>30014112</v>
      </c>
    </row>
    <row r="274" spans="1:3" x14ac:dyDescent="0.25">
      <c r="A274" s="2" t="s">
        <v>890</v>
      </c>
      <c r="B274" s="2">
        <v>100000000</v>
      </c>
      <c r="C274">
        <f>IMDB_Movies_Cleaned!$D274-IMDB_Movies_Cleaned!$L274</f>
        <v>161970615</v>
      </c>
    </row>
    <row r="275" spans="1:3" x14ac:dyDescent="0.25">
      <c r="A275" s="1" t="s">
        <v>891</v>
      </c>
      <c r="B275" s="1">
        <v>150000000</v>
      </c>
      <c r="C275">
        <f>IMDB_Movies_Cleaned!$D275-IMDB_Movies_Cleaned!$L275</f>
        <v>17007184</v>
      </c>
    </row>
    <row r="276" spans="1:3" x14ac:dyDescent="0.25">
      <c r="A276" s="2" t="s">
        <v>894</v>
      </c>
      <c r="B276" s="2">
        <v>100000000</v>
      </c>
      <c r="C276">
        <f>IMDB_Movies_Cleaned!$D276-IMDB_Movies_Cleaned!$L276</f>
        <v>80011740</v>
      </c>
    </row>
    <row r="277" spans="1:3" x14ac:dyDescent="0.25">
      <c r="A277" s="1" t="s">
        <v>896</v>
      </c>
      <c r="B277" s="1">
        <v>102000000</v>
      </c>
      <c r="C277">
        <f>IMDB_Movies_Cleaned!$D277-IMDB_Movies_Cleaned!$L277</f>
        <v>102843350</v>
      </c>
    </row>
    <row r="278" spans="1:3" x14ac:dyDescent="0.25">
      <c r="A278" s="2" t="s">
        <v>899</v>
      </c>
      <c r="B278" s="2">
        <v>100000000</v>
      </c>
      <c r="C278">
        <f>IMDB_Movies_Cleaned!$D278-IMDB_Movies_Cleaned!$L278</f>
        <v>-2969275</v>
      </c>
    </row>
    <row r="279" spans="1:3" x14ac:dyDescent="0.25">
      <c r="A279" s="1" t="s">
        <v>903</v>
      </c>
      <c r="B279" s="1">
        <v>100000000</v>
      </c>
      <c r="C279">
        <f>IMDB_Movies_Cleaned!$D279-IMDB_Movies_Cleaned!$L279</f>
        <v>30127620</v>
      </c>
    </row>
    <row r="280" spans="1:3" x14ac:dyDescent="0.25">
      <c r="A280" s="2" t="s">
        <v>908</v>
      </c>
      <c r="B280" s="2">
        <v>115000000</v>
      </c>
      <c r="C280">
        <f>IMDB_Movies_Cleaned!$D280-IMDB_Movies_Cleaned!$L280</f>
        <v>31282411</v>
      </c>
    </row>
    <row r="281" spans="1:3" x14ac:dyDescent="0.25">
      <c r="A281" s="1" t="s">
        <v>910</v>
      </c>
      <c r="B281" s="1">
        <v>100000000</v>
      </c>
      <c r="C281">
        <f>IMDB_Movies_Cleaned!$D281-IMDB_Movies_Cleaned!$L281</f>
        <v>-34547688</v>
      </c>
    </row>
    <row r="282" spans="1:3" x14ac:dyDescent="0.25">
      <c r="A282" s="2" t="s">
        <v>914</v>
      </c>
      <c r="B282" s="2">
        <v>100000000</v>
      </c>
      <c r="C282">
        <f>IMDB_Movies_Cleaned!$D282-IMDB_Movies_Cleaned!$L282</f>
        <v>48383780</v>
      </c>
    </row>
    <row r="283" spans="1:3" x14ac:dyDescent="0.25">
      <c r="A283" s="1" t="s">
        <v>917</v>
      </c>
      <c r="B283" s="1">
        <v>100000000</v>
      </c>
      <c r="C283">
        <f>IMDB_Movies_Cleaned!$D283-IMDB_Movies_Cleaned!$L283</f>
        <v>19219978</v>
      </c>
    </row>
    <row r="284" spans="1:3" x14ac:dyDescent="0.25">
      <c r="A284" s="2" t="s">
        <v>921</v>
      </c>
      <c r="B284" s="2">
        <v>100000000</v>
      </c>
      <c r="C284">
        <f>IMDB_Movies_Cleaned!$D284-IMDB_Movies_Cleaned!$L284</f>
        <v>1228120</v>
      </c>
    </row>
    <row r="285" spans="1:3" x14ac:dyDescent="0.25">
      <c r="A285" s="1" t="s">
        <v>924</v>
      </c>
      <c r="B285" s="1">
        <v>100000000</v>
      </c>
      <c r="C285">
        <f>IMDB_Movies_Cleaned!$D285-IMDB_Movies_Cleaned!$L285</f>
        <v>62804648</v>
      </c>
    </row>
    <row r="286" spans="1:3" x14ac:dyDescent="0.25">
      <c r="A286" s="2" t="s">
        <v>928</v>
      </c>
      <c r="B286" s="2">
        <v>100000000</v>
      </c>
      <c r="C286">
        <f>IMDB_Movies_Cleaned!$D286-IMDB_Movies_Cleaned!$L286</f>
        <v>117603</v>
      </c>
    </row>
    <row r="287" spans="1:3" x14ac:dyDescent="0.25">
      <c r="A287" s="1" t="s">
        <v>931</v>
      </c>
      <c r="B287" s="1">
        <v>100000000</v>
      </c>
      <c r="C287">
        <f>IMDB_Movies_Cleaned!$D287-IMDB_Movies_Cleaned!$L287</f>
        <v>-10703427</v>
      </c>
    </row>
    <row r="288" spans="1:3" x14ac:dyDescent="0.25">
      <c r="A288" s="2" t="s">
        <v>934</v>
      </c>
      <c r="B288" s="2">
        <v>92000000</v>
      </c>
      <c r="C288">
        <f>IMDB_Movies_Cleaned!$D288-IMDB_Movies_Cleaned!$L288</f>
        <v>-6982599</v>
      </c>
    </row>
    <row r="289" spans="1:3" x14ac:dyDescent="0.25">
      <c r="A289" s="1" t="s">
        <v>937</v>
      </c>
      <c r="B289" s="1">
        <v>100000000</v>
      </c>
      <c r="C289">
        <f>IMDB_Movies_Cleaned!$D289-IMDB_Movies_Cleaned!$L289</f>
        <v>73005002</v>
      </c>
    </row>
    <row r="290" spans="1:3" x14ac:dyDescent="0.25">
      <c r="A290" s="2" t="s">
        <v>939</v>
      </c>
      <c r="B290" s="2">
        <v>100000000</v>
      </c>
      <c r="C290">
        <f>IMDB_Movies_Cleaned!$D290-IMDB_Movies_Cleaned!$L290</f>
        <v>-24969837</v>
      </c>
    </row>
    <row r="291" spans="1:3" x14ac:dyDescent="0.25">
      <c r="A291" s="1" t="s">
        <v>943</v>
      </c>
      <c r="B291" s="1">
        <v>100000000</v>
      </c>
      <c r="C291">
        <f>IMDB_Movies_Cleaned!$D291-IMDB_Movies_Cleaned!$L291</f>
        <v>-22777816</v>
      </c>
    </row>
    <row r="292" spans="1:3" x14ac:dyDescent="0.25">
      <c r="A292" s="1" t="s">
        <v>945</v>
      </c>
      <c r="B292" s="1">
        <v>100000000</v>
      </c>
      <c r="C292">
        <f>IMDB_Movies_Cleaned!$D292-IMDB_Movies_Cleaned!$L292</f>
        <v>7515297</v>
      </c>
    </row>
    <row r="293" spans="1:3" x14ac:dyDescent="0.25">
      <c r="A293" s="2" t="s">
        <v>948</v>
      </c>
      <c r="B293" s="2">
        <v>100000000</v>
      </c>
      <c r="C293">
        <f>IMDB_Movies_Cleaned!$D293-IMDB_Movies_Cleaned!$L293</f>
        <v>-32368843</v>
      </c>
    </row>
    <row r="294" spans="1:3" x14ac:dyDescent="0.25">
      <c r="A294" s="1" t="s">
        <v>953</v>
      </c>
      <c r="B294" s="1">
        <v>83000000</v>
      </c>
      <c r="C294">
        <f>IMDB_Movies_Cleaned!$D294-IMDB_Movies_Cleaned!$L294</f>
        <v>-16137932</v>
      </c>
    </row>
    <row r="295" spans="1:3" x14ac:dyDescent="0.25">
      <c r="A295" s="2" t="s">
        <v>956</v>
      </c>
      <c r="B295" s="2">
        <v>100000000</v>
      </c>
      <c r="C295">
        <f>IMDB_Movies_Cleaned!$D295-IMDB_Movies_Cleaned!$L295</f>
        <v>-42633738</v>
      </c>
    </row>
    <row r="296" spans="1:3" x14ac:dyDescent="0.25">
      <c r="A296" s="1" t="s">
        <v>959</v>
      </c>
      <c r="B296" s="1">
        <v>100000000</v>
      </c>
      <c r="C296">
        <f>IMDB_Movies_Cleaned!$D296-IMDB_Movies_Cleaned!$L296</f>
        <v>16866727</v>
      </c>
    </row>
    <row r="297" spans="1:3" x14ac:dyDescent="0.25">
      <c r="A297" s="2" t="s">
        <v>960</v>
      </c>
      <c r="B297" s="2">
        <v>100000000</v>
      </c>
      <c r="C297">
        <f>IMDB_Movies_Cleaned!$D297-IMDB_Movies_Cleaned!$L297</f>
        <v>84031112</v>
      </c>
    </row>
    <row r="298" spans="1:3" x14ac:dyDescent="0.25">
      <c r="A298" s="1" t="s">
        <v>963</v>
      </c>
      <c r="B298" s="1">
        <v>105000000</v>
      </c>
      <c r="C298">
        <f>IMDB_Movies_Cleaned!$D298-IMDB_Movies_Cleaned!$L298</f>
        <v>-50299935</v>
      </c>
    </row>
    <row r="299" spans="1:3" x14ac:dyDescent="0.25">
      <c r="A299" s="2" t="s">
        <v>968</v>
      </c>
      <c r="B299" s="2">
        <v>102000000</v>
      </c>
      <c r="C299">
        <f>IMDB_Movies_Cleaned!$D299-IMDB_Movies_Cleaned!$L299</f>
        <v>-74901420</v>
      </c>
    </row>
    <row r="300" spans="1:3" x14ac:dyDescent="0.25">
      <c r="A300" s="1" t="s">
        <v>970</v>
      </c>
      <c r="B300" s="1">
        <v>80000000</v>
      </c>
      <c r="C300">
        <f>IMDB_Movies_Cleaned!$D300-IMDB_Movies_Cleaned!$L300</f>
        <v>-24326667</v>
      </c>
    </row>
    <row r="301" spans="1:3" x14ac:dyDescent="0.25">
      <c r="A301" s="2" t="s">
        <v>973</v>
      </c>
      <c r="B301" s="2">
        <v>100000000</v>
      </c>
      <c r="C301">
        <f>IMDB_Movies_Cleaned!$D301-IMDB_Movies_Cleaned!$L301</f>
        <v>-59801290</v>
      </c>
    </row>
    <row r="302" spans="1:3" x14ac:dyDescent="0.25">
      <c r="A302" s="1" t="s">
        <v>974</v>
      </c>
      <c r="B302" s="1">
        <v>100000000</v>
      </c>
      <c r="C302">
        <f>IMDB_Movies_Cleaned!$D302-IMDB_Movies_Cleaned!$L302</f>
        <v>-27339971</v>
      </c>
    </row>
    <row r="303" spans="1:3" x14ac:dyDescent="0.25">
      <c r="A303" s="2" t="s">
        <v>975</v>
      </c>
      <c r="B303" s="2">
        <v>140000000</v>
      </c>
      <c r="C303">
        <f>IMDB_Movies_Cleaned!$D303-IMDB_Movies_Cleaned!$L303</f>
        <v>-101879446</v>
      </c>
    </row>
    <row r="304" spans="1:3" x14ac:dyDescent="0.25">
      <c r="A304" s="1" t="s">
        <v>980</v>
      </c>
      <c r="B304" s="1">
        <v>100000000</v>
      </c>
      <c r="C304">
        <f>IMDB_Movies_Cleaned!$D304-IMDB_Movies_Cleaned!$L304</f>
        <v>-50607905</v>
      </c>
    </row>
    <row r="305" spans="1:3" x14ac:dyDescent="0.25">
      <c r="A305" s="2" t="s">
        <v>982</v>
      </c>
      <c r="B305" s="2">
        <v>90000000</v>
      </c>
      <c r="C305">
        <f>IMDB_Movies_Cleaned!$D305-IMDB_Movies_Cleaned!$L305</f>
        <v>-50707978</v>
      </c>
    </row>
    <row r="306" spans="1:3" x14ac:dyDescent="0.25">
      <c r="A306" s="1" t="s">
        <v>985</v>
      </c>
      <c r="B306" s="1">
        <v>105000000</v>
      </c>
      <c r="C306">
        <f>IMDB_Movies_Cleaned!$D306-IMDB_Movies_Cleaned!$L306</f>
        <v>-76227778</v>
      </c>
    </row>
    <row r="307" spans="1:3" x14ac:dyDescent="0.25">
      <c r="A307" s="2" t="s">
        <v>988</v>
      </c>
      <c r="B307" s="2">
        <v>84000000</v>
      </c>
      <c r="C307">
        <f>IMDB_Movies_Cleaned!$D307-IMDB_Movies_Cleaned!$L307</f>
        <v>-66989354</v>
      </c>
    </row>
    <row r="308" spans="1:3" x14ac:dyDescent="0.25">
      <c r="A308" s="1" t="s">
        <v>990</v>
      </c>
      <c r="B308" s="1">
        <v>100000000</v>
      </c>
      <c r="C308">
        <f>IMDB_Movies_Cleaned!$D308-IMDB_Movies_Cleaned!$L308</f>
        <v>-75014388</v>
      </c>
    </row>
    <row r="309" spans="1:3" x14ac:dyDescent="0.25">
      <c r="A309" s="2" t="s">
        <v>993</v>
      </c>
      <c r="B309" s="2">
        <v>100000000</v>
      </c>
      <c r="C309">
        <f>IMDB_Movies_Cleaned!$D309-IMDB_Movies_Cleaned!$L309</f>
        <v>-95588898</v>
      </c>
    </row>
    <row r="310" spans="1:3" x14ac:dyDescent="0.25">
      <c r="A310" s="1" t="s">
        <v>996</v>
      </c>
      <c r="B310" s="1">
        <v>100000000</v>
      </c>
      <c r="C310">
        <f>IMDB_Movies_Cleaned!$D310-IMDB_Movies_Cleaned!$L310</f>
        <v>-64975525</v>
      </c>
    </row>
    <row r="311" spans="1:3" x14ac:dyDescent="0.25">
      <c r="A311" s="2" t="s">
        <v>999</v>
      </c>
      <c r="B311" s="2">
        <v>99000000</v>
      </c>
      <c r="C311">
        <f>IMDB_Movies_Cleaned!$D311-IMDB_Movies_Cleaned!$L311</f>
        <v>31174897</v>
      </c>
    </row>
    <row r="312" spans="1:3" x14ac:dyDescent="0.25">
      <c r="A312" s="1" t="s">
        <v>1003</v>
      </c>
      <c r="B312" s="1">
        <v>10000000</v>
      </c>
      <c r="C312">
        <f>IMDB_Movies_Cleaned!$D312-IMDB_Movies_Cleaned!$L312</f>
        <v>200000</v>
      </c>
    </row>
    <row r="313" spans="1:3" x14ac:dyDescent="0.25">
      <c r="A313" s="2" t="s">
        <v>1006</v>
      </c>
      <c r="B313" s="2">
        <v>98000000</v>
      </c>
      <c r="C313">
        <f>IMDB_Movies_Cleaned!$D313-IMDB_Movies_Cleaned!$L313</f>
        <v>104007640</v>
      </c>
    </row>
    <row r="314" spans="1:3" x14ac:dyDescent="0.25">
      <c r="A314" s="1" t="s">
        <v>1008</v>
      </c>
      <c r="B314" s="1">
        <v>100000000</v>
      </c>
      <c r="C314">
        <f>IMDB_Movies_Cleaned!$D314-IMDB_Movies_Cleaned!$L314</f>
        <v>-22320362</v>
      </c>
    </row>
    <row r="315" spans="1:3" x14ac:dyDescent="0.25">
      <c r="A315" s="2" t="s">
        <v>1011</v>
      </c>
      <c r="B315" s="2">
        <v>94000000</v>
      </c>
      <c r="C315">
        <f>IMDB_Movies_Cleaned!$D315-IMDB_Movies_Cleaned!$L315</f>
        <v>-93990787</v>
      </c>
    </row>
    <row r="316" spans="1:3" x14ac:dyDescent="0.25">
      <c r="A316" s="1" t="s">
        <v>1016</v>
      </c>
      <c r="B316" s="1">
        <v>100000000</v>
      </c>
      <c r="C316">
        <f>IMDB_Movies_Cleaned!$D316-IMDB_Movies_Cleaned!$L316</f>
        <v>-41132306</v>
      </c>
    </row>
    <row r="317" spans="1:3" x14ac:dyDescent="0.25">
      <c r="A317" s="2" t="s">
        <v>1021</v>
      </c>
      <c r="B317" s="2">
        <v>90000000</v>
      </c>
      <c r="C317">
        <f>IMDB_Movies_Cleaned!$D317-IMDB_Movies_Cleaned!$L317</f>
        <v>-30524377</v>
      </c>
    </row>
    <row r="318" spans="1:3" x14ac:dyDescent="0.25">
      <c r="A318" s="1" t="s">
        <v>1023</v>
      </c>
      <c r="B318" s="1">
        <v>92000000</v>
      </c>
      <c r="C318">
        <f>IMDB_Movies_Cleaned!$D318-IMDB_Movies_Cleaned!$L318</f>
        <v>16638745</v>
      </c>
    </row>
    <row r="319" spans="1:3" x14ac:dyDescent="0.25">
      <c r="A319" s="2" t="s">
        <v>1025</v>
      </c>
      <c r="B319" s="2">
        <v>95000000</v>
      </c>
      <c r="C319">
        <f>IMDB_Movies_Cleaned!$D319-IMDB_Movies_Cleaned!$L319</f>
        <v>-8102818</v>
      </c>
    </row>
    <row r="320" spans="1:3" x14ac:dyDescent="0.25">
      <c r="A320" s="1" t="s">
        <v>1028</v>
      </c>
      <c r="B320" s="1">
        <v>93000000</v>
      </c>
      <c r="C320">
        <f>IMDB_Movies_Cleaned!$D320-IMDB_Movies_Cleaned!$L320</f>
        <v>-29459980</v>
      </c>
    </row>
    <row r="321" spans="1:3" x14ac:dyDescent="0.25">
      <c r="A321" s="2" t="s">
        <v>1031</v>
      </c>
      <c r="B321" s="2">
        <v>100000000</v>
      </c>
      <c r="C321">
        <f>IMDB_Movies_Cleaned!$D321-IMDB_Movies_Cleaned!$L321</f>
        <v>-4671063</v>
      </c>
    </row>
    <row r="322" spans="1:3" x14ac:dyDescent="0.25">
      <c r="A322" s="1" t="s">
        <v>1036</v>
      </c>
      <c r="B322" s="1">
        <v>95000000</v>
      </c>
      <c r="C322">
        <f>IMDB_Movies_Cleaned!$D322-IMDB_Movies_Cleaned!$L322</f>
        <v>-44197339</v>
      </c>
    </row>
    <row r="323" spans="1:3" x14ac:dyDescent="0.25">
      <c r="A323" s="2" t="s">
        <v>1037</v>
      </c>
      <c r="B323" s="2">
        <v>95000000</v>
      </c>
      <c r="C323">
        <f>IMDB_Movies_Cleaned!$D323-IMDB_Movies_Cleaned!$L323</f>
        <v>66317423</v>
      </c>
    </row>
    <row r="324" spans="1:3" x14ac:dyDescent="0.25">
      <c r="A324" s="1" t="s">
        <v>1039</v>
      </c>
      <c r="B324" s="1">
        <v>95000000</v>
      </c>
      <c r="C324">
        <f>IMDB_Movies_Cleaned!$D324-IMDB_Movies_Cleaned!$L324</f>
        <v>106148159</v>
      </c>
    </row>
    <row r="325" spans="1:3" x14ac:dyDescent="0.25">
      <c r="A325" s="2" t="s">
        <v>1042</v>
      </c>
      <c r="B325" s="2">
        <v>65000000</v>
      </c>
      <c r="C325">
        <f>IMDB_Movies_Cleaned!$D325-IMDB_Movies_Cleaned!$L325</f>
        <v>-21017158</v>
      </c>
    </row>
    <row r="326" spans="1:3" x14ac:dyDescent="0.25">
      <c r="A326" s="1" t="s">
        <v>1044</v>
      </c>
      <c r="B326" s="1">
        <v>94000000</v>
      </c>
      <c r="C326">
        <f>IMDB_Movies_Cleaned!$D326-IMDB_Movies_Cleaned!$L326</f>
        <v>286838870</v>
      </c>
    </row>
    <row r="327" spans="1:3" x14ac:dyDescent="0.25">
      <c r="A327" s="2" t="s">
        <v>1045</v>
      </c>
      <c r="B327" s="2">
        <v>94000000</v>
      </c>
      <c r="C327">
        <f>IMDB_Movies_Cleaned!$D327-IMDB_Movies_Cleaned!$L327</f>
        <v>283019252</v>
      </c>
    </row>
    <row r="328" spans="1:3" x14ac:dyDescent="0.25">
      <c r="A328" s="1" t="s">
        <v>1046</v>
      </c>
      <c r="B328" s="1">
        <v>94000000</v>
      </c>
      <c r="C328">
        <f>IMDB_Movies_Cleaned!$D328-IMDB_Movies_Cleaned!$L328</f>
        <v>246478898</v>
      </c>
    </row>
    <row r="329" spans="1:3" x14ac:dyDescent="0.25">
      <c r="A329" s="2" t="s">
        <v>1048</v>
      </c>
      <c r="B329" s="2">
        <v>95000000</v>
      </c>
      <c r="C329">
        <f>IMDB_Movies_Cleaned!$D329-IMDB_Movies_Cleaned!$L329</f>
        <v>-77823100</v>
      </c>
    </row>
    <row r="330" spans="1:3" x14ac:dyDescent="0.25">
      <c r="A330" s="1" t="s">
        <v>1050</v>
      </c>
      <c r="B330" s="1">
        <v>115000000</v>
      </c>
      <c r="C330">
        <f>IMDB_Movies_Cleaned!$D330-IMDB_Movies_Cleaned!$L330</f>
        <v>16144183</v>
      </c>
    </row>
    <row r="331" spans="1:3" x14ac:dyDescent="0.25">
      <c r="A331" s="2" t="s">
        <v>1053</v>
      </c>
      <c r="B331" s="2">
        <v>100000000</v>
      </c>
      <c r="C331">
        <f>IMDB_Movies_Cleaned!$D331-IMDB_Movies_Cleaned!$L331</f>
        <v>-76985496</v>
      </c>
    </row>
    <row r="332" spans="1:3" x14ac:dyDescent="0.25">
      <c r="A332" s="1" t="s">
        <v>1056</v>
      </c>
      <c r="B332" s="1">
        <v>93000000</v>
      </c>
      <c r="C332">
        <f>IMDB_Movies_Cleaned!$D332-IMDB_Movies_Cleaned!$L332</f>
        <v>88166115</v>
      </c>
    </row>
    <row r="333" spans="1:3" x14ac:dyDescent="0.25">
      <c r="A333" s="2" t="s">
        <v>1060</v>
      </c>
      <c r="B333" s="2">
        <v>93000000</v>
      </c>
      <c r="C333">
        <f>IMDB_Movies_Cleaned!$D333-IMDB_Movies_Cleaned!$L333</f>
        <v>83740650</v>
      </c>
    </row>
    <row r="334" spans="1:3" x14ac:dyDescent="0.25">
      <c r="A334" s="1" t="s">
        <v>1062</v>
      </c>
      <c r="B334" s="1">
        <v>90000000</v>
      </c>
      <c r="C334">
        <f>IMDB_Movies_Cleaned!$D334-IMDB_Movies_Cleaned!$L334</f>
        <v>-18851301</v>
      </c>
    </row>
    <row r="335" spans="1:3" x14ac:dyDescent="0.25">
      <c r="A335" s="2" t="s">
        <v>1065</v>
      </c>
      <c r="B335" s="2">
        <v>92000000</v>
      </c>
      <c r="C335">
        <f>IMDB_Movies_Cleaned!$D335-IMDB_Movies_Cleaned!$L335</f>
        <v>-24655608</v>
      </c>
    </row>
    <row r="336" spans="1:3" x14ac:dyDescent="0.25">
      <c r="A336" s="1" t="s">
        <v>1068</v>
      </c>
      <c r="B336" s="1">
        <v>107000000</v>
      </c>
      <c r="C336">
        <f>IMDB_Movies_Cleaned!$D336-IMDB_Movies_Cleaned!$L336</f>
        <v>-84593638</v>
      </c>
    </row>
    <row r="337" spans="1:3" x14ac:dyDescent="0.25">
      <c r="A337" s="2" t="s">
        <v>1072</v>
      </c>
      <c r="B337" s="2">
        <v>92000000</v>
      </c>
      <c r="C337">
        <f>IMDB_Movies_Cleaned!$D337-IMDB_Movies_Cleaned!$L337</f>
        <v>169437578</v>
      </c>
    </row>
    <row r="338" spans="1:3" x14ac:dyDescent="0.25">
      <c r="A338" s="1" t="s">
        <v>1075</v>
      </c>
      <c r="B338" s="1">
        <v>98000000</v>
      </c>
      <c r="C338">
        <f>IMDB_Movies_Cleaned!$D338-IMDB_Movies_Cleaned!$L338</f>
        <v>-87000000</v>
      </c>
    </row>
    <row r="339" spans="1:3" x14ac:dyDescent="0.25">
      <c r="A339" s="2" t="s">
        <v>1076</v>
      </c>
      <c r="B339" s="2">
        <v>95000000</v>
      </c>
      <c r="C339">
        <f>IMDB_Movies_Cleaned!$D339-IMDB_Movies_Cleaned!$L339</f>
        <v>-6238280</v>
      </c>
    </row>
    <row r="340" spans="1:3" x14ac:dyDescent="0.25">
      <c r="A340" s="1" t="s">
        <v>1078</v>
      </c>
      <c r="B340" s="1">
        <v>90000000</v>
      </c>
      <c r="C340">
        <f>IMDB_Movies_Cleaned!$D340-IMDB_Movies_Cleaned!$L340</f>
        <v>160147615</v>
      </c>
    </row>
    <row r="341" spans="1:3" x14ac:dyDescent="0.25">
      <c r="A341" s="2" t="s">
        <v>1079</v>
      </c>
      <c r="B341" s="2">
        <v>90000000</v>
      </c>
      <c r="C341">
        <f>IMDB_Movies_Cleaned!$D341-IMDB_Movies_Cleaned!$L341</f>
        <v>155823397</v>
      </c>
    </row>
    <row r="342" spans="1:3" x14ac:dyDescent="0.25">
      <c r="A342" s="1" t="s">
        <v>1080</v>
      </c>
      <c r="B342" s="1">
        <v>100000000</v>
      </c>
      <c r="C342">
        <f>IMDB_Movies_Cleaned!$D342-IMDB_Movies_Cleaned!$L342</f>
        <v>-18442521</v>
      </c>
    </row>
    <row r="343" spans="1:3" x14ac:dyDescent="0.25">
      <c r="A343" s="2" t="s">
        <v>1083</v>
      </c>
      <c r="B343" s="2">
        <v>90000000</v>
      </c>
      <c r="C343">
        <f>IMDB_Movies_Cleaned!$D343-IMDB_Movies_Cleaned!$L343</f>
        <v>136138454</v>
      </c>
    </row>
    <row r="344" spans="1:3" x14ac:dyDescent="0.25">
      <c r="A344" s="1" t="s">
        <v>1086</v>
      </c>
      <c r="B344" s="1">
        <v>100000000</v>
      </c>
      <c r="C344">
        <f>IMDB_Movies_Cleaned!$D344-IMDB_Movies_Cleaned!$L344</f>
        <v>55370362</v>
      </c>
    </row>
    <row r="345" spans="1:3" x14ac:dyDescent="0.25">
      <c r="A345" s="2" t="s">
        <v>1090</v>
      </c>
      <c r="B345" s="2">
        <v>100000000</v>
      </c>
      <c r="C345">
        <f>IMDB_Movies_Cleaned!$D345-IMDB_Movies_Cleaned!$L345</f>
        <v>24870275</v>
      </c>
    </row>
    <row r="346" spans="1:3" x14ac:dyDescent="0.25">
      <c r="A346" s="1" t="s">
        <v>1092</v>
      </c>
      <c r="B346" s="1">
        <v>90000000</v>
      </c>
      <c r="C346">
        <f>IMDB_Movies_Cleaned!$D346-IMDB_Movies_Cleaned!$L346</f>
        <v>106573705</v>
      </c>
    </row>
    <row r="347" spans="1:3" x14ac:dyDescent="0.25">
      <c r="A347" s="2" t="s">
        <v>1096</v>
      </c>
      <c r="B347" s="2">
        <v>90000000</v>
      </c>
      <c r="C347">
        <f>IMDB_Movies_Cleaned!$D347-IMDB_Movies_Cleaned!$L347</f>
        <v>-31770880</v>
      </c>
    </row>
    <row r="348" spans="1:3" x14ac:dyDescent="0.25">
      <c r="A348" s="1" t="s">
        <v>1099</v>
      </c>
      <c r="B348" s="1">
        <v>92000000</v>
      </c>
      <c r="C348">
        <f>IMDB_Movies_Cleaned!$D348-IMDB_Movies_Cleaned!$L348</f>
        <v>33305545</v>
      </c>
    </row>
    <row r="349" spans="1:3" x14ac:dyDescent="0.25">
      <c r="A349" s="2" t="s">
        <v>1101</v>
      </c>
      <c r="B349" s="2">
        <v>90000000</v>
      </c>
      <c r="C349">
        <f>IMDB_Movies_Cleaned!$D349-IMDB_Movies_Cleaned!$L349</f>
        <v>42373442</v>
      </c>
    </row>
    <row r="350" spans="1:3" x14ac:dyDescent="0.25">
      <c r="A350" s="1" t="s">
        <v>1105</v>
      </c>
      <c r="B350" s="1">
        <v>90000000</v>
      </c>
      <c r="C350">
        <f>IMDB_Movies_Cleaned!$D350-IMDB_Movies_Cleaned!$L350</f>
        <v>30618403</v>
      </c>
    </row>
    <row r="351" spans="1:3" x14ac:dyDescent="0.25">
      <c r="A351" s="2" t="s">
        <v>1107</v>
      </c>
      <c r="B351" s="2">
        <v>92000000</v>
      </c>
      <c r="C351">
        <f>IMDB_Movies_Cleaned!$D351-IMDB_Movies_Cleaned!$L351</f>
        <v>18416702</v>
      </c>
    </row>
    <row r="352" spans="1:3" x14ac:dyDescent="0.25">
      <c r="A352" s="1" t="s">
        <v>1111</v>
      </c>
      <c r="B352" s="1">
        <v>90000000</v>
      </c>
      <c r="C352">
        <f>IMDB_Movies_Cleaned!$D352-IMDB_Movies_Cleaned!$L352</f>
        <v>12515793</v>
      </c>
    </row>
    <row r="353" spans="1:3" x14ac:dyDescent="0.25">
      <c r="A353" s="2" t="s">
        <v>1114</v>
      </c>
      <c r="B353" s="2">
        <v>90000000</v>
      </c>
      <c r="C353">
        <f>IMDB_Movies_Cleaned!$D353-IMDB_Movies_Cleaned!$L353</f>
        <v>10012500</v>
      </c>
    </row>
    <row r="354" spans="1:3" x14ac:dyDescent="0.25">
      <c r="A354" s="1" t="s">
        <v>1115</v>
      </c>
      <c r="B354" s="1">
        <v>90000000</v>
      </c>
      <c r="C354">
        <f>IMDB_Movies_Cleaned!$D354-IMDB_Movies_Cleaned!$L354</f>
        <v>119019489</v>
      </c>
    </row>
    <row r="355" spans="1:3" x14ac:dyDescent="0.25">
      <c r="A355" s="1" t="s">
        <v>1119</v>
      </c>
      <c r="B355" s="1">
        <v>120000000</v>
      </c>
      <c r="C355">
        <f>IMDB_Movies_Cleaned!$D355-IMDB_Movies_Cleaned!$L355</f>
        <v>-35962961</v>
      </c>
    </row>
    <row r="356" spans="1:3" x14ac:dyDescent="0.25">
      <c r="A356" s="2" t="s">
        <v>1123</v>
      </c>
      <c r="B356" s="2">
        <v>90000000</v>
      </c>
      <c r="C356">
        <f>IMDB_Movies_Cleaned!$D356-IMDB_Movies_Cleaned!$L356</f>
        <v>-4115185</v>
      </c>
    </row>
    <row r="357" spans="1:3" x14ac:dyDescent="0.25">
      <c r="A357" s="1" t="s">
        <v>1126</v>
      </c>
      <c r="B357" s="1">
        <v>75000000</v>
      </c>
      <c r="C357">
        <f>IMDB_Movies_Cleaned!$D357-IMDB_Movies_Cleaned!$L357</f>
        <v>8077470</v>
      </c>
    </row>
    <row r="358" spans="1:3" x14ac:dyDescent="0.25">
      <c r="A358" s="2" t="s">
        <v>1130</v>
      </c>
      <c r="B358" s="2">
        <v>90000000</v>
      </c>
      <c r="C358">
        <f>IMDB_Movies_Cleaned!$D358-IMDB_Movies_Cleaned!$L358</f>
        <v>10018837</v>
      </c>
    </row>
    <row r="359" spans="1:3" x14ac:dyDescent="0.25">
      <c r="A359" s="1" t="s">
        <v>1132</v>
      </c>
      <c r="B359" s="1">
        <v>88000000</v>
      </c>
      <c r="C359">
        <f>IMDB_Movies_Cleaned!$D359-IMDB_Movies_Cleaned!$L359</f>
        <v>-9252415</v>
      </c>
    </row>
    <row r="360" spans="1:3" x14ac:dyDescent="0.25">
      <c r="A360" s="2" t="s">
        <v>1134</v>
      </c>
      <c r="B360" s="2">
        <v>100000000</v>
      </c>
      <c r="C360">
        <f>IMDB_Movies_Cleaned!$D360-IMDB_Movies_Cleaned!$L360</f>
        <v>-21383311</v>
      </c>
    </row>
    <row r="361" spans="1:3" x14ac:dyDescent="0.25">
      <c r="A361" s="1" t="s">
        <v>1138</v>
      </c>
      <c r="B361" s="1">
        <v>90000000</v>
      </c>
      <c r="C361">
        <f>IMDB_Movies_Cleaned!$D361-IMDB_Movies_Cleaned!$L361</f>
        <v>-14182006</v>
      </c>
    </row>
    <row r="362" spans="1:3" x14ac:dyDescent="0.25">
      <c r="A362" s="2" t="s">
        <v>1141</v>
      </c>
      <c r="B362" s="2">
        <v>90000000</v>
      </c>
      <c r="C362">
        <f>IMDB_Movies_Cleaned!$D362-IMDB_Movies_Cleaned!$L362</f>
        <v>10853835</v>
      </c>
    </row>
    <row r="363" spans="1:3" x14ac:dyDescent="0.25">
      <c r="A363" s="1" t="s">
        <v>1145</v>
      </c>
      <c r="B363" s="1">
        <v>95000000</v>
      </c>
      <c r="C363">
        <f>IMDB_Movies_Cleaned!$D363-IMDB_Movies_Cleaned!$L363</f>
        <v>-21790660</v>
      </c>
    </row>
    <row r="364" spans="1:3" x14ac:dyDescent="0.25">
      <c r="A364" s="2" t="s">
        <v>1149</v>
      </c>
      <c r="B364" s="2">
        <v>80000000</v>
      </c>
      <c r="C364">
        <f>IMDB_Movies_Cleaned!$D364-IMDB_Movies_Cleaned!$L364</f>
        <v>-7484640</v>
      </c>
    </row>
    <row r="365" spans="1:3" x14ac:dyDescent="0.25">
      <c r="A365" s="1" t="s">
        <v>1152</v>
      </c>
      <c r="B365" s="1">
        <v>90000000</v>
      </c>
      <c r="C365">
        <f>IMDB_Movies_Cleaned!$D365-IMDB_Movies_Cleaned!$L365</f>
        <v>-21441338</v>
      </c>
    </row>
    <row r="366" spans="1:3" x14ac:dyDescent="0.25">
      <c r="A366" s="2" t="s">
        <v>1153</v>
      </c>
      <c r="B366" s="2">
        <v>95000000</v>
      </c>
      <c r="C366">
        <f>IMDB_Movies_Cleaned!$D366-IMDB_Movies_Cleaned!$L366</f>
        <v>-29346242</v>
      </c>
    </row>
    <row r="367" spans="1:3" x14ac:dyDescent="0.25">
      <c r="A367" s="1" t="s">
        <v>1155</v>
      </c>
      <c r="B367" s="1">
        <v>90000000</v>
      </c>
      <c r="C367">
        <f>IMDB_Movies_Cleaned!$D367-IMDB_Movies_Cleaned!$L367</f>
        <v>-25314641</v>
      </c>
    </row>
    <row r="368" spans="1:3" x14ac:dyDescent="0.25">
      <c r="A368" s="2" t="s">
        <v>1158</v>
      </c>
      <c r="B368" s="2">
        <v>68000000</v>
      </c>
      <c r="C368">
        <f>IMDB_Movies_Cleaned!$D368-IMDB_Movies_Cleaned!$L368</f>
        <v>-6644564</v>
      </c>
    </row>
    <row r="369" spans="1:3" x14ac:dyDescent="0.25">
      <c r="A369" s="1" t="s">
        <v>1159</v>
      </c>
      <c r="B369" s="1">
        <v>92000000</v>
      </c>
      <c r="C369">
        <f>IMDB_Movies_Cleaned!$D369-IMDB_Movies_Cleaned!$L369</f>
        <v>-91973129</v>
      </c>
    </row>
    <row r="370" spans="1:3" x14ac:dyDescent="0.25">
      <c r="A370" s="2" t="s">
        <v>1161</v>
      </c>
      <c r="B370" s="2">
        <v>90000000</v>
      </c>
      <c r="C370">
        <f>IMDB_Movies_Cleaned!$D370-IMDB_Movies_Cleaned!$L370</f>
        <v>-29125385</v>
      </c>
    </row>
    <row r="371" spans="1:3" x14ac:dyDescent="0.25">
      <c r="A371" s="1" t="s">
        <v>1163</v>
      </c>
      <c r="B371" s="1">
        <v>90000000</v>
      </c>
      <c r="C371">
        <f>IMDB_Movies_Cleaned!$D371-IMDB_Movies_Cleaned!$L371</f>
        <v>53618384</v>
      </c>
    </row>
    <row r="372" spans="1:3" x14ac:dyDescent="0.25">
      <c r="A372" s="2" t="s">
        <v>1165</v>
      </c>
      <c r="B372" s="2">
        <v>100000000</v>
      </c>
      <c r="C372">
        <f>IMDB_Movies_Cleaned!$D372-IMDB_Movies_Cleaned!$L372</f>
        <v>-41779224</v>
      </c>
    </row>
    <row r="373" spans="1:3" x14ac:dyDescent="0.25">
      <c r="A373" s="1" t="s">
        <v>1167</v>
      </c>
      <c r="B373" s="1">
        <v>90000000</v>
      </c>
      <c r="C373">
        <f>IMDB_Movies_Cleaned!$D373-IMDB_Movies_Cleaned!$L373</f>
        <v>-42525888</v>
      </c>
    </row>
    <row r="374" spans="1:3" x14ac:dyDescent="0.25">
      <c r="A374" s="2" t="s">
        <v>1169</v>
      </c>
      <c r="B374" s="2">
        <v>86000000</v>
      </c>
      <c r="C374">
        <f>IMDB_Movies_Cleaned!$D374-IMDB_Movies_Cleaned!$L374</f>
        <v>-43122835</v>
      </c>
    </row>
    <row r="375" spans="1:3" x14ac:dyDescent="0.25">
      <c r="A375" s="1" t="s">
        <v>1172</v>
      </c>
      <c r="B375" s="1">
        <v>100000000</v>
      </c>
      <c r="C375">
        <f>IMDB_Movies_Cleaned!$D375-IMDB_Movies_Cleaned!$L375</f>
        <v>-64831323</v>
      </c>
    </row>
    <row r="376" spans="1:3" x14ac:dyDescent="0.25">
      <c r="A376" s="1" t="s">
        <v>1175</v>
      </c>
      <c r="B376" s="1">
        <v>20000000</v>
      </c>
      <c r="C376">
        <f>IMDB_Movies_Cleaned!$D376-IMDB_Movies_Cleaned!$L376</f>
        <v>17567440</v>
      </c>
    </row>
    <row r="377" spans="1:3" x14ac:dyDescent="0.25">
      <c r="A377" s="2" t="s">
        <v>1178</v>
      </c>
      <c r="B377" s="2">
        <v>88000000</v>
      </c>
      <c r="C377">
        <f>IMDB_Movies_Cleaned!$D377-IMDB_Movies_Cleaned!$L377</f>
        <v>-26355679</v>
      </c>
    </row>
    <row r="378" spans="1:3" x14ac:dyDescent="0.25">
      <c r="A378" s="1" t="s">
        <v>1182</v>
      </c>
      <c r="B378" s="1">
        <v>90000000</v>
      </c>
      <c r="C378">
        <f>IMDB_Movies_Cleaned!$D378-IMDB_Movies_Cleaned!$L378</f>
        <v>-89809438</v>
      </c>
    </row>
    <row r="379" spans="1:3" x14ac:dyDescent="0.25">
      <c r="A379" s="2" t="s">
        <v>1187</v>
      </c>
      <c r="B379" s="2">
        <v>87000000</v>
      </c>
      <c r="C379">
        <f>IMDB_Movies_Cleaned!$D379-IMDB_Movies_Cleaned!$L379</f>
        <v>33147445</v>
      </c>
    </row>
    <row r="380" spans="1:3" x14ac:dyDescent="0.25">
      <c r="A380" s="1" t="s">
        <v>1189</v>
      </c>
      <c r="B380" s="1">
        <v>92000000</v>
      </c>
      <c r="C380">
        <f>IMDB_Movies_Cleaned!$D380-IMDB_Movies_Cleaned!$L380</f>
        <v>149688385</v>
      </c>
    </row>
    <row r="381" spans="1:3" x14ac:dyDescent="0.25">
      <c r="A381" s="1" t="s">
        <v>1191</v>
      </c>
      <c r="B381" s="1">
        <v>90000000</v>
      </c>
      <c r="C381">
        <f>IMDB_Movies_Cleaned!$D381-IMDB_Movies_Cleaned!$L381</f>
        <v>143630478</v>
      </c>
    </row>
    <row r="382" spans="1:3" x14ac:dyDescent="0.25">
      <c r="A382" s="2" t="s">
        <v>1193</v>
      </c>
      <c r="B382" s="2">
        <v>100000000</v>
      </c>
      <c r="C382">
        <f>IMDB_Movies_Cleaned!$D382-IMDB_Movies_Cleaned!$L382</f>
        <v>97992827</v>
      </c>
    </row>
    <row r="383" spans="1:3" x14ac:dyDescent="0.25">
      <c r="A383" s="1" t="s">
        <v>1196</v>
      </c>
      <c r="B383" s="1">
        <v>75000000</v>
      </c>
      <c r="C383">
        <f>IMDB_Movies_Cleaned!$D383-IMDB_Movies_Cleaned!$L383</f>
        <v>101049130</v>
      </c>
    </row>
    <row r="384" spans="1:3" x14ac:dyDescent="0.25">
      <c r="A384" s="2" t="s">
        <v>1197</v>
      </c>
      <c r="B384" s="2">
        <v>85000000</v>
      </c>
      <c r="C384">
        <f>IMDB_Movies_Cleaned!$D384-IMDB_Movies_Cleaned!$L384</f>
        <v>87620724</v>
      </c>
    </row>
    <row r="385" spans="1:3" x14ac:dyDescent="0.25">
      <c r="A385" s="1" t="s">
        <v>1199</v>
      </c>
      <c r="B385" s="1">
        <v>85000000</v>
      </c>
      <c r="C385">
        <f>IMDB_Movies_Cleaned!$D385-IMDB_Movies_Cleaned!$L385</f>
        <v>98405771</v>
      </c>
    </row>
    <row r="386" spans="1:3" x14ac:dyDescent="0.25">
      <c r="A386" s="2" t="s">
        <v>1201</v>
      </c>
      <c r="B386" s="2">
        <v>75000000</v>
      </c>
      <c r="C386">
        <f>IMDB_Movies_Cleaned!$D386-IMDB_Movies_Cleaned!$L386</f>
        <v>-54684676</v>
      </c>
    </row>
    <row r="387" spans="1:3" x14ac:dyDescent="0.25">
      <c r="A387" s="1" t="s">
        <v>1203</v>
      </c>
      <c r="B387" s="1">
        <v>85000000</v>
      </c>
      <c r="C387">
        <f>IMDB_Movies_Cleaned!$D387-IMDB_Movies_Cleaned!$L387</f>
        <v>63313048</v>
      </c>
    </row>
    <row r="388" spans="1:3" x14ac:dyDescent="0.25">
      <c r="A388" s="2" t="s">
        <v>1207</v>
      </c>
      <c r="B388" s="2">
        <v>85000000</v>
      </c>
      <c r="C388">
        <f>IMDB_Movies_Cleaned!$D388-IMDB_Movies_Cleaned!$L388</f>
        <v>42706877</v>
      </c>
    </row>
    <row r="389" spans="1:3" x14ac:dyDescent="0.25">
      <c r="A389" s="2" t="s">
        <v>1210</v>
      </c>
      <c r="B389" s="2">
        <v>85000000</v>
      </c>
      <c r="C389">
        <f>IMDB_Movies_Cleaned!$D389-IMDB_Movies_Cleaned!$L389</f>
        <v>41149655</v>
      </c>
    </row>
    <row r="390" spans="1:3" x14ac:dyDescent="0.25">
      <c r="A390" s="1" t="s">
        <v>1212</v>
      </c>
      <c r="B390" s="1">
        <v>85000000</v>
      </c>
      <c r="C390">
        <f>IMDB_Movies_Cleaned!$D390-IMDB_Movies_Cleaned!$L390</f>
        <v>-18058441</v>
      </c>
    </row>
    <row r="391" spans="1:3" x14ac:dyDescent="0.25">
      <c r="A391" s="2" t="s">
        <v>1214</v>
      </c>
      <c r="B391" s="2">
        <v>75000000</v>
      </c>
      <c r="C391">
        <f>IMDB_Movies_Cleaned!$D391-IMDB_Movies_Cleaned!$L391</f>
        <v>3009155</v>
      </c>
    </row>
    <row r="392" spans="1:3" x14ac:dyDescent="0.25">
      <c r="A392" s="1" t="s">
        <v>1216</v>
      </c>
      <c r="B392" s="1">
        <v>85000000</v>
      </c>
      <c r="C392">
        <f>IMDB_Movies_Cleaned!$D392-IMDB_Movies_Cleaned!$L392</f>
        <v>-21775151</v>
      </c>
    </row>
    <row r="393" spans="1:3" x14ac:dyDescent="0.25">
      <c r="A393" s="2" t="s">
        <v>1217</v>
      </c>
      <c r="B393" s="2">
        <v>90000000</v>
      </c>
      <c r="C393">
        <f>IMDB_Movies_Cleaned!$D393-IMDB_Movies_Cleaned!$L393</f>
        <v>21544445</v>
      </c>
    </row>
    <row r="394" spans="1:3" x14ac:dyDescent="0.25">
      <c r="A394" s="1" t="s">
        <v>1220</v>
      </c>
      <c r="B394" s="1">
        <v>85000000</v>
      </c>
      <c r="C394">
        <f>IMDB_Movies_Cleaned!$D394-IMDB_Movies_Cleaned!$L394</f>
        <v>27703470</v>
      </c>
    </row>
    <row r="395" spans="1:3" x14ac:dyDescent="0.25">
      <c r="A395" s="2" t="s">
        <v>1223</v>
      </c>
      <c r="B395" s="2">
        <v>85000000</v>
      </c>
      <c r="C395">
        <f>IMDB_Movies_Cleaned!$D395-IMDB_Movies_Cleaned!$L395</f>
        <v>32144465</v>
      </c>
    </row>
    <row r="396" spans="1:3" x14ac:dyDescent="0.25">
      <c r="A396" s="1" t="s">
        <v>1226</v>
      </c>
      <c r="B396" s="1">
        <v>85000000</v>
      </c>
      <c r="C396">
        <f>IMDB_Movies_Cleaned!$D396-IMDB_Movies_Cleaned!$L396</f>
        <v>-696442</v>
      </c>
    </row>
    <row r="397" spans="1:3" x14ac:dyDescent="0.25">
      <c r="A397" s="2" t="s">
        <v>1228</v>
      </c>
      <c r="B397" s="2">
        <v>85000000</v>
      </c>
      <c r="C397">
        <f>IMDB_Movies_Cleaned!$D397-IMDB_Movies_Cleaned!$L397</f>
        <v>65832203</v>
      </c>
    </row>
    <row r="398" spans="1:3" x14ac:dyDescent="0.25">
      <c r="A398" s="1" t="s">
        <v>1231</v>
      </c>
      <c r="B398" s="1">
        <v>68000000</v>
      </c>
      <c r="C398">
        <f>IMDB_Movies_Cleaned!$D398-IMDB_Movies_Cleaned!$L398</f>
        <v>-16603219</v>
      </c>
    </row>
    <row r="399" spans="1:3" x14ac:dyDescent="0.25">
      <c r="A399" s="2" t="s">
        <v>1232</v>
      </c>
      <c r="B399" s="2">
        <v>85000000</v>
      </c>
      <c r="C399">
        <f>IMDB_Movies_Cleaned!$D399-IMDB_Movies_Cleaned!$L399</f>
        <v>-37407175</v>
      </c>
    </row>
    <row r="400" spans="1:3" x14ac:dyDescent="0.25">
      <c r="A400" s="1" t="s">
        <v>1235</v>
      </c>
      <c r="B400" s="1">
        <v>70000000</v>
      </c>
      <c r="C400">
        <f>IMDB_Movies_Cleaned!$D400-IMDB_Movies_Cleaned!$L400</f>
        <v>-19983606</v>
      </c>
    </row>
    <row r="401" spans="1:3" x14ac:dyDescent="0.25">
      <c r="A401" s="2" t="s">
        <v>1237</v>
      </c>
      <c r="B401" s="2">
        <v>85000000</v>
      </c>
      <c r="C401">
        <f>IMDB_Movies_Cleaned!$D401-IMDB_Movies_Cleaned!$L401</f>
        <v>-27989147</v>
      </c>
    </row>
    <row r="402" spans="1:3" x14ac:dyDescent="0.25">
      <c r="A402" s="1" t="s">
        <v>1239</v>
      </c>
      <c r="B402" s="1">
        <v>85000000</v>
      </c>
      <c r="C402">
        <f>IMDB_Movies_Cleaned!$D402-IMDB_Movies_Cleaned!$L402</f>
        <v>-22505025</v>
      </c>
    </row>
    <row r="403" spans="1:3" x14ac:dyDescent="0.25">
      <c r="A403" s="2" t="s">
        <v>1242</v>
      </c>
      <c r="B403" s="2">
        <v>100000000</v>
      </c>
      <c r="C403">
        <f>IMDB_Movies_Cleaned!$D403-IMDB_Movies_Cleaned!$L403</f>
        <v>-53559509</v>
      </c>
    </row>
    <row r="404" spans="1:3" x14ac:dyDescent="0.25">
      <c r="A404" s="1" t="s">
        <v>1244</v>
      </c>
      <c r="B404" s="1">
        <v>90000000</v>
      </c>
      <c r="C404">
        <f>IMDB_Movies_Cleaned!$D404-IMDB_Movies_Cleaned!$L404</f>
        <v>-45393665</v>
      </c>
    </row>
    <row r="405" spans="1:3" x14ac:dyDescent="0.25">
      <c r="A405" s="2" t="s">
        <v>1247</v>
      </c>
      <c r="B405" s="2">
        <v>85000000</v>
      </c>
      <c r="C405">
        <f>IMDB_Movies_Cleaned!$D405-IMDB_Movies_Cleaned!$L405</f>
        <v>-44951668</v>
      </c>
    </row>
    <row r="406" spans="1:3" x14ac:dyDescent="0.25">
      <c r="A406" s="2" t="s">
        <v>1252</v>
      </c>
      <c r="B406" s="2">
        <v>85000000</v>
      </c>
      <c r="C406">
        <f>IMDB_Movies_Cleaned!$D406-IMDB_Movies_Cleaned!$L406</f>
        <v>-20066330</v>
      </c>
    </row>
    <row r="407" spans="1:3" x14ac:dyDescent="0.25">
      <c r="A407" s="1" t="s">
        <v>1257</v>
      </c>
      <c r="B407" s="1">
        <v>60000000</v>
      </c>
      <c r="C407">
        <f>IMDB_Movies_Cleaned!$D407-IMDB_Movies_Cleaned!$L407</f>
        <v>-28505730</v>
      </c>
    </row>
    <row r="408" spans="1:3" x14ac:dyDescent="0.25">
      <c r="A408" s="2" t="s">
        <v>1259</v>
      </c>
      <c r="B408" s="2">
        <v>60000000</v>
      </c>
      <c r="C408">
        <f>IMDB_Movies_Cleaned!$D408-IMDB_Movies_Cleaned!$L408</f>
        <v>-28888740</v>
      </c>
    </row>
    <row r="409" spans="1:3" x14ac:dyDescent="0.25">
      <c r="A409" s="1" t="s">
        <v>1264</v>
      </c>
      <c r="B409" s="1">
        <v>65000000</v>
      </c>
      <c r="C409">
        <f>IMDB_Movies_Cleaned!$D409-IMDB_Movies_Cleaned!$L409</f>
        <v>58307945</v>
      </c>
    </row>
    <row r="410" spans="1:3" x14ac:dyDescent="0.25">
      <c r="A410" s="2" t="s">
        <v>1269</v>
      </c>
      <c r="B410" s="2">
        <v>84000000</v>
      </c>
      <c r="C410">
        <f>IMDB_Movies_Cleaned!$D410-IMDB_Movies_Cleaned!$L410</f>
        <v>69288182</v>
      </c>
    </row>
    <row r="411" spans="1:3" x14ac:dyDescent="0.25">
      <c r="A411" s="1" t="s">
        <v>1272</v>
      </c>
      <c r="B411" s="1">
        <v>35000000</v>
      </c>
      <c r="C411">
        <f>IMDB_Movies_Cleaned!$D411-IMDB_Movies_Cleaned!$L411</f>
        <v>-21598317</v>
      </c>
    </row>
    <row r="412" spans="1:3" x14ac:dyDescent="0.25">
      <c r="A412" s="2" t="s">
        <v>1275</v>
      </c>
      <c r="B412" s="2">
        <v>70000000</v>
      </c>
      <c r="C412">
        <f>IMDB_Movies_Cleaned!$D412-IMDB_Movies_Cleaned!$L412</f>
        <v>67340146</v>
      </c>
    </row>
    <row r="413" spans="1:3" x14ac:dyDescent="0.25">
      <c r="A413" s="2" t="s">
        <v>1280</v>
      </c>
      <c r="B413" s="2">
        <v>85000000</v>
      </c>
      <c r="C413">
        <f>IMDB_Movies_Cleaned!$D413-IMDB_Movies_Cleaned!$L413</f>
        <v>-41424284</v>
      </c>
    </row>
    <row r="414" spans="1:3" x14ac:dyDescent="0.25">
      <c r="A414" s="1" t="s">
        <v>1281</v>
      </c>
      <c r="B414" s="1">
        <v>85000000</v>
      </c>
      <c r="C414">
        <f>IMDB_Movies_Cleaned!$D414-IMDB_Movies_Cleaned!$L414</f>
        <v>-4829854</v>
      </c>
    </row>
    <row r="415" spans="1:3" x14ac:dyDescent="0.25">
      <c r="A415" s="2" t="s">
        <v>1284</v>
      </c>
      <c r="B415" s="2">
        <v>85000000</v>
      </c>
      <c r="C415">
        <f>IMDB_Movies_Cleaned!$D415-IMDB_Movies_Cleaned!$L415</f>
        <v>-9245330</v>
      </c>
    </row>
    <row r="416" spans="1:3" x14ac:dyDescent="0.25">
      <c r="A416" s="1" t="s">
        <v>1286</v>
      </c>
      <c r="B416" s="1">
        <v>65000000</v>
      </c>
      <c r="C416">
        <f>IMDB_Movies_Cleaned!$D416-IMDB_Movies_Cleaned!$L416</f>
        <v>-31951647</v>
      </c>
    </row>
    <row r="417" spans="1:3" x14ac:dyDescent="0.25">
      <c r="A417" s="2" t="s">
        <v>1288</v>
      </c>
      <c r="B417" s="2">
        <v>82000000</v>
      </c>
      <c r="C417">
        <f>IMDB_Movies_Cleaned!$D417-IMDB_Movies_Cleaned!$L417</f>
        <v>-47456299</v>
      </c>
    </row>
    <row r="418" spans="1:3" x14ac:dyDescent="0.25">
      <c r="A418" s="1" t="s">
        <v>1290</v>
      </c>
      <c r="B418" s="1">
        <v>81000000</v>
      </c>
      <c r="C418">
        <f>IMDB_Movies_Cleaned!$D418-IMDB_Movies_Cleaned!$L418</f>
        <v>161589580</v>
      </c>
    </row>
    <row r="419" spans="1:3" x14ac:dyDescent="0.25">
      <c r="A419" s="2" t="s">
        <v>1291</v>
      </c>
      <c r="B419" s="2">
        <v>80000000</v>
      </c>
      <c r="C419">
        <f>IMDB_Movies_Cleaned!$D419-IMDB_Movies_Cleaned!$L419</f>
        <v>22981571</v>
      </c>
    </row>
    <row r="420" spans="1:3" x14ac:dyDescent="0.25">
      <c r="A420" s="1" t="s">
        <v>1292</v>
      </c>
      <c r="B420" s="1">
        <v>80000000</v>
      </c>
      <c r="C420">
        <f>IMDB_Movies_Cleaned!$D420-IMDB_Movies_Cleaned!$L420</f>
        <v>100965237</v>
      </c>
    </row>
    <row r="421" spans="1:3" x14ac:dyDescent="0.25">
      <c r="A421" s="2" t="s">
        <v>1294</v>
      </c>
      <c r="B421" s="2">
        <v>78000000</v>
      </c>
      <c r="C421">
        <f>IMDB_Movies_Cleaned!$D421-IMDB_Movies_Cleaned!$L421</f>
        <v>329999255</v>
      </c>
    </row>
    <row r="422" spans="1:3" x14ac:dyDescent="0.25">
      <c r="A422" s="1" t="s">
        <v>1296</v>
      </c>
      <c r="B422" s="1">
        <v>80000000</v>
      </c>
      <c r="C422">
        <f>IMDB_Movies_Cleaned!$D422-IMDB_Movies_Cleaned!$L422</f>
        <v>174455986</v>
      </c>
    </row>
    <row r="423" spans="1:3" x14ac:dyDescent="0.25">
      <c r="A423" s="2" t="s">
        <v>1298</v>
      </c>
      <c r="B423" s="2">
        <v>80000000</v>
      </c>
      <c r="C423">
        <f>IMDB_Movies_Cleaned!$D423-IMDB_Movies_Cleaned!$L423</f>
        <v>82831698</v>
      </c>
    </row>
    <row r="424" spans="1:3" x14ac:dyDescent="0.25">
      <c r="A424" s="1" t="s">
        <v>1299</v>
      </c>
      <c r="B424" s="1">
        <v>80000000</v>
      </c>
      <c r="C424">
        <f>IMDB_Movies_Cleaned!$D424-IMDB_Movies_Cleaned!$L424</f>
        <v>75019340</v>
      </c>
    </row>
    <row r="425" spans="1:3" x14ac:dyDescent="0.25">
      <c r="A425" s="2" t="s">
        <v>1301</v>
      </c>
      <c r="B425" s="2">
        <v>80000000</v>
      </c>
      <c r="C425">
        <f>IMDB_Movies_Cleaned!$D425-IMDB_Movies_Cleaned!$L425</f>
        <v>65771527</v>
      </c>
    </row>
    <row r="426" spans="1:3" x14ac:dyDescent="0.25">
      <c r="A426" s="2" t="s">
        <v>1305</v>
      </c>
      <c r="B426" s="2">
        <v>75000000</v>
      </c>
      <c r="C426">
        <f>IMDB_Movies_Cleaned!$D426-IMDB_Movies_Cleaned!$L426</f>
        <v>65459099</v>
      </c>
    </row>
    <row r="427" spans="1:3" x14ac:dyDescent="0.25">
      <c r="A427" s="1" t="s">
        <v>1306</v>
      </c>
      <c r="B427" s="1">
        <v>84000000</v>
      </c>
      <c r="C427">
        <f>IMDB_Movies_Cleaned!$D427-IMDB_Movies_Cleaned!$L427</f>
        <v>-30784021</v>
      </c>
    </row>
    <row r="428" spans="1:3" x14ac:dyDescent="0.25">
      <c r="A428" s="2" t="s">
        <v>1308</v>
      </c>
      <c r="B428" s="2">
        <v>82000000</v>
      </c>
      <c r="C428">
        <f>IMDB_Movies_Cleaned!$D428-IMDB_Movies_Cleaned!$L428</f>
        <v>76115031</v>
      </c>
    </row>
    <row r="429" spans="1:3" x14ac:dyDescent="0.25">
      <c r="A429" s="1" t="s">
        <v>1309</v>
      </c>
      <c r="B429" s="1">
        <v>75000000</v>
      </c>
      <c r="C429">
        <f>IMDB_Movies_Cleaned!$D429-IMDB_Movies_Cleaned!$L429</f>
        <v>58103929</v>
      </c>
    </row>
    <row r="430" spans="1:3" x14ac:dyDescent="0.25">
      <c r="A430" s="2" t="s">
        <v>1310</v>
      </c>
      <c r="B430" s="2">
        <v>80000000</v>
      </c>
      <c r="C430">
        <f>IMDB_Movies_Cleaned!$D430-IMDB_Movies_Cleaned!$L430</f>
        <v>53668525</v>
      </c>
    </row>
    <row r="431" spans="1:3" x14ac:dyDescent="0.25">
      <c r="A431" s="1" t="s">
        <v>1311</v>
      </c>
      <c r="B431" s="1">
        <v>80000000</v>
      </c>
      <c r="C431">
        <f>IMDB_Movies_Cleaned!$D431-IMDB_Movies_Cleaned!$L431</f>
        <v>50313314</v>
      </c>
    </row>
    <row r="432" spans="1:3" x14ac:dyDescent="0.25">
      <c r="A432" s="2" t="s">
        <v>1312</v>
      </c>
      <c r="B432" s="2">
        <v>80000000</v>
      </c>
      <c r="C432">
        <f>IMDB_Movies_Cleaned!$D432-IMDB_Movies_Cleaned!$L432</f>
        <v>44590960</v>
      </c>
    </row>
    <row r="433" spans="1:3" x14ac:dyDescent="0.25">
      <c r="A433" s="1" t="s">
        <v>1314</v>
      </c>
      <c r="B433" s="1">
        <v>80000000</v>
      </c>
      <c r="C433">
        <f>IMDB_Movies_Cleaned!$D433-IMDB_Movies_Cleaned!$L433</f>
        <v>47968405</v>
      </c>
    </row>
    <row r="434" spans="1:3" x14ac:dyDescent="0.25">
      <c r="A434" s="2" t="s">
        <v>1316</v>
      </c>
      <c r="B434" s="2">
        <v>80000000</v>
      </c>
      <c r="C434">
        <f>IMDB_Movies_Cleaned!$D434-IMDB_Movies_Cleaned!$L434</f>
        <v>40136047</v>
      </c>
    </row>
    <row r="435" spans="1:3" x14ac:dyDescent="0.25">
      <c r="A435" s="1" t="s">
        <v>1318</v>
      </c>
      <c r="B435" s="1">
        <v>75000000</v>
      </c>
      <c r="C435">
        <f>IMDB_Movies_Cleaned!$D435-IMDB_Movies_Cleaned!$L435</f>
        <v>53200012</v>
      </c>
    </row>
    <row r="436" spans="1:3" x14ac:dyDescent="0.25">
      <c r="A436" s="2" t="s">
        <v>1319</v>
      </c>
      <c r="B436" s="2">
        <v>80000000</v>
      </c>
      <c r="C436">
        <f>IMDB_Movies_Cleaned!$D436-IMDB_Movies_Cleaned!$L436</f>
        <v>32225777</v>
      </c>
    </row>
    <row r="437" spans="1:3" x14ac:dyDescent="0.25">
      <c r="A437" s="1" t="s">
        <v>1323</v>
      </c>
      <c r="B437" s="1">
        <v>80000000</v>
      </c>
      <c r="C437">
        <f>IMDB_Movies_Cleaned!$D437-IMDB_Movies_Cleaned!$L437</f>
        <v>29993847</v>
      </c>
    </row>
    <row r="438" spans="1:3" x14ac:dyDescent="0.25">
      <c r="A438" s="2" t="s">
        <v>1325</v>
      </c>
      <c r="B438" s="2">
        <v>80000000</v>
      </c>
      <c r="C438">
        <f>IMDB_Movies_Cleaned!$D438-IMDB_Movies_Cleaned!$L438</f>
        <v>24054514</v>
      </c>
    </row>
    <row r="439" spans="1:3" x14ac:dyDescent="0.25">
      <c r="A439" s="1" t="s">
        <v>1328</v>
      </c>
      <c r="B439" s="1">
        <v>80000000</v>
      </c>
      <c r="C439">
        <f>IMDB_Movies_Cleaned!$D439-IMDB_Movies_Cleaned!$L439</f>
        <v>23028109</v>
      </c>
    </row>
    <row r="440" spans="1:3" x14ac:dyDescent="0.25">
      <c r="A440" s="1" t="s">
        <v>1331</v>
      </c>
      <c r="B440" s="1">
        <v>75000000</v>
      </c>
      <c r="C440">
        <f>IMDB_Movies_Cleaned!$D440-IMDB_Movies_Cleaned!$L440</f>
        <v>26087161</v>
      </c>
    </row>
    <row r="441" spans="1:3" x14ac:dyDescent="0.25">
      <c r="A441" s="2" t="s">
        <v>1335</v>
      </c>
      <c r="B441" s="2">
        <v>80000000</v>
      </c>
      <c r="C441">
        <f>IMDB_Movies_Cleaned!$D441-IMDB_Movies_Cleaned!$L441</f>
        <v>21111837</v>
      </c>
    </row>
    <row r="442" spans="1:3" x14ac:dyDescent="0.25">
      <c r="A442" s="1" t="s">
        <v>1338</v>
      </c>
      <c r="B442" s="1">
        <v>79000000</v>
      </c>
      <c r="C442">
        <f>IMDB_Movies_Cleaned!$D442-IMDB_Movies_Cleaned!$L442</f>
        <v>16632614</v>
      </c>
    </row>
    <row r="443" spans="1:3" x14ac:dyDescent="0.25">
      <c r="A443" s="2" t="s">
        <v>1340</v>
      </c>
      <c r="B443" s="2">
        <v>80000000</v>
      </c>
      <c r="C443">
        <f>IMDB_Movies_Cleaned!$D443-IMDB_Movies_Cleaned!$L443</f>
        <v>14822707</v>
      </c>
    </row>
    <row r="444" spans="1:3" x14ac:dyDescent="0.25">
      <c r="A444" s="1" t="s">
        <v>1343</v>
      </c>
      <c r="B444" s="1">
        <v>80000000</v>
      </c>
      <c r="C444">
        <f>IMDB_Movies_Cleaned!$D444-IMDB_Movies_Cleaned!$L444</f>
        <v>12969824</v>
      </c>
    </row>
    <row r="445" spans="1:3" x14ac:dyDescent="0.25">
      <c r="A445" s="2" t="s">
        <v>1346</v>
      </c>
      <c r="B445" s="2">
        <v>80000000</v>
      </c>
      <c r="C445">
        <f>IMDB_Movies_Cleaned!$D445-IMDB_Movies_Cleaned!$L445</f>
        <v>11188905</v>
      </c>
    </row>
    <row r="446" spans="1:3" x14ac:dyDescent="0.25">
      <c r="A446" s="1" t="s">
        <v>1350</v>
      </c>
      <c r="B446" s="1">
        <v>80000000</v>
      </c>
      <c r="C446">
        <f>IMDB_Movies_Cleaned!$D446-IMDB_Movies_Cleaned!$L446</f>
        <v>10443603</v>
      </c>
    </row>
    <row r="447" spans="1:3" x14ac:dyDescent="0.25">
      <c r="A447" s="2" t="s">
        <v>1353</v>
      </c>
      <c r="B447" s="2">
        <v>65000000</v>
      </c>
      <c r="C447">
        <f>IMDB_Movies_Cleaned!$D447-IMDB_Movies_Cleaned!$L447</f>
        <v>17226474</v>
      </c>
    </row>
    <row r="448" spans="1:3" x14ac:dyDescent="0.25">
      <c r="A448" s="1" t="s">
        <v>1356</v>
      </c>
      <c r="B448" s="1">
        <v>80000000</v>
      </c>
      <c r="C448">
        <f>IMDB_Movies_Cleaned!$D448-IMDB_Movies_Cleaned!$L448</f>
        <v>-636215</v>
      </c>
    </row>
    <row r="449" spans="1:3" x14ac:dyDescent="0.25">
      <c r="A449" s="2" t="s">
        <v>1358</v>
      </c>
      <c r="B449" s="2">
        <v>75000000</v>
      </c>
      <c r="C449">
        <f>IMDB_Movies_Cleaned!$D449-IMDB_Movies_Cleaned!$L449</f>
        <v>1081498</v>
      </c>
    </row>
    <row r="450" spans="1:3" x14ac:dyDescent="0.25">
      <c r="A450" s="1" t="s">
        <v>1359</v>
      </c>
      <c r="B450" s="1">
        <v>68000000</v>
      </c>
      <c r="C450">
        <f>IMDB_Movies_Cleaned!$D450-IMDB_Movies_Cleaned!$L450</f>
        <v>17707116</v>
      </c>
    </row>
    <row r="451" spans="1:3" x14ac:dyDescent="0.25">
      <c r="A451" s="2" t="s">
        <v>1362</v>
      </c>
      <c r="B451" s="2">
        <v>70000000</v>
      </c>
      <c r="C451">
        <f>IMDB_Movies_Cleaned!$D451-IMDB_Movies_Cleaned!$L451</f>
        <v>4329966</v>
      </c>
    </row>
    <row r="452" spans="1:3" x14ac:dyDescent="0.25">
      <c r="A452" s="1" t="s">
        <v>1364</v>
      </c>
      <c r="B452" s="1">
        <v>80000000</v>
      </c>
      <c r="C452">
        <f>IMDB_Movies_Cleaned!$D452-IMDB_Movies_Cleaned!$L452</f>
        <v>20169068</v>
      </c>
    </row>
    <row r="453" spans="1:3" x14ac:dyDescent="0.25">
      <c r="A453" s="2" t="s">
        <v>1368</v>
      </c>
      <c r="B453" s="2">
        <v>80000000</v>
      </c>
      <c r="C453">
        <f>IMDB_Movies_Cleaned!$D453-IMDB_Movies_Cleaned!$L453</f>
        <v>-6784690</v>
      </c>
    </row>
    <row r="454" spans="1:3" x14ac:dyDescent="0.25">
      <c r="A454" s="1" t="s">
        <v>1371</v>
      </c>
      <c r="B454" s="1">
        <v>80000000</v>
      </c>
      <c r="C454">
        <f>IMDB_Movies_Cleaned!$D454-IMDB_Movies_Cleaned!$L454</f>
        <v>360866</v>
      </c>
    </row>
    <row r="455" spans="1:3" x14ac:dyDescent="0.25">
      <c r="A455" s="2" t="s">
        <v>1374</v>
      </c>
      <c r="B455" s="2">
        <v>80000000</v>
      </c>
      <c r="C455">
        <f>IMDB_Movies_Cleaned!$D455-IMDB_Movies_Cleaned!$L455</f>
        <v>-10897090</v>
      </c>
    </row>
    <row r="456" spans="1:3" x14ac:dyDescent="0.25">
      <c r="A456" s="1" t="s">
        <v>1377</v>
      </c>
      <c r="B456" s="1">
        <v>80000000</v>
      </c>
      <c r="C456">
        <f>IMDB_Movies_Cleaned!$D456-IMDB_Movies_Cleaned!$L456</f>
        <v>-14051289</v>
      </c>
    </row>
    <row r="457" spans="1:3" x14ac:dyDescent="0.25">
      <c r="A457" s="1" t="s">
        <v>1378</v>
      </c>
      <c r="B457" s="1">
        <v>80000000</v>
      </c>
      <c r="C457">
        <f>IMDB_Movies_Cleaned!$D457-IMDB_Movies_Cleaned!$L457</f>
        <v>89692572</v>
      </c>
    </row>
    <row r="458" spans="1:3" x14ac:dyDescent="0.25">
      <c r="A458" s="1" t="s">
        <v>1383</v>
      </c>
      <c r="B458" s="1">
        <v>80000000</v>
      </c>
      <c r="C458">
        <f>IMDB_Movies_Cleaned!$D458-IMDB_Movies_Cleaned!$L458</f>
        <v>-19492772</v>
      </c>
    </row>
    <row r="459" spans="1:3" x14ac:dyDescent="0.25">
      <c r="A459" s="2" t="s">
        <v>1384</v>
      </c>
      <c r="B459" s="2">
        <v>80000000</v>
      </c>
      <c r="C459">
        <f>IMDB_Movies_Cleaned!$D459-IMDB_Movies_Cleaned!$L459</f>
        <v>-23315181</v>
      </c>
    </row>
    <row r="460" spans="1:3" x14ac:dyDescent="0.25">
      <c r="A460" s="1" t="s">
        <v>1386</v>
      </c>
      <c r="B460" s="1">
        <v>90000000</v>
      </c>
      <c r="C460">
        <f>IMDB_Movies_Cleaned!$D460-IMDB_Movies_Cleaned!$L460</f>
        <v>-39371991</v>
      </c>
    </row>
    <row r="461" spans="1:3" x14ac:dyDescent="0.25">
      <c r="A461" s="2" t="s">
        <v>1388</v>
      </c>
      <c r="B461" s="2">
        <v>80000000</v>
      </c>
      <c r="C461">
        <f>IMDB_Movies_Cleaned!$D461-IMDB_Movies_Cleaned!$L461</f>
        <v>-10227031</v>
      </c>
    </row>
    <row r="462" spans="1:3" x14ac:dyDescent="0.25">
      <c r="A462" s="1" t="s">
        <v>1390</v>
      </c>
      <c r="B462" s="1">
        <v>75000000</v>
      </c>
      <c r="C462">
        <f>IMDB_Movies_Cleaned!$D462-IMDB_Movies_Cleaned!$L462</f>
        <v>-29643614</v>
      </c>
    </row>
    <row r="463" spans="1:3" x14ac:dyDescent="0.25">
      <c r="A463" s="2" t="s">
        <v>1394</v>
      </c>
      <c r="B463" s="2">
        <v>85000000</v>
      </c>
      <c r="C463">
        <f>IMDB_Movies_Cleaned!$D463-IMDB_Movies_Cleaned!$L463</f>
        <v>-29649103</v>
      </c>
    </row>
    <row r="464" spans="1:3" x14ac:dyDescent="0.25">
      <c r="A464" s="1" t="s">
        <v>1397</v>
      </c>
      <c r="B464" s="1">
        <v>80000000</v>
      </c>
      <c r="C464">
        <f>IMDB_Movies_Cleaned!$D464-IMDB_Movies_Cleaned!$L464</f>
        <v>-40557129</v>
      </c>
    </row>
    <row r="465" spans="1:3" x14ac:dyDescent="0.25">
      <c r="A465" s="2" t="s">
        <v>1401</v>
      </c>
      <c r="B465" s="2">
        <v>88000000</v>
      </c>
      <c r="C465">
        <f>IMDB_Movies_Cleaned!$D465-IMDB_Movies_Cleaned!$L465</f>
        <v>-50100362</v>
      </c>
    </row>
    <row r="466" spans="1:3" x14ac:dyDescent="0.25">
      <c r="A466" s="1" t="s">
        <v>1402</v>
      </c>
      <c r="B466" s="1">
        <v>70000000</v>
      </c>
      <c r="C466">
        <f>IMDB_Movies_Cleaned!$D466-IMDB_Movies_Cleaned!$L466</f>
        <v>-32245792</v>
      </c>
    </row>
    <row r="467" spans="1:3" x14ac:dyDescent="0.25">
      <c r="A467" s="2" t="s">
        <v>1406</v>
      </c>
      <c r="B467" s="2">
        <v>80000000</v>
      </c>
      <c r="C467">
        <f>IMDB_Movies_Cleaned!$D467-IMDB_Movies_Cleaned!$L467</f>
        <v>-41457582</v>
      </c>
    </row>
    <row r="468" spans="1:3" x14ac:dyDescent="0.25">
      <c r="A468" s="1" t="s">
        <v>1409</v>
      </c>
      <c r="B468" s="1">
        <v>80000000</v>
      </c>
      <c r="C468">
        <f>IMDB_Movies_Cleaned!$D468-IMDB_Movies_Cleaned!$L468</f>
        <v>-45433254</v>
      </c>
    </row>
    <row r="469" spans="1:3" x14ac:dyDescent="0.25">
      <c r="A469" s="2" t="s">
        <v>1411</v>
      </c>
      <c r="B469" s="2">
        <v>80000000</v>
      </c>
      <c r="C469">
        <f>IMDB_Movies_Cleaned!$D469-IMDB_Movies_Cleaned!$L469</f>
        <v>-47114435</v>
      </c>
    </row>
    <row r="470" spans="1:3" x14ac:dyDescent="0.25">
      <c r="A470" s="1" t="s">
        <v>1415</v>
      </c>
      <c r="B470" s="1">
        <v>80000000</v>
      </c>
      <c r="C470">
        <f>IMDB_Movies_Cleaned!$D470-IMDB_Movies_Cleaned!$L470</f>
        <v>-43926768</v>
      </c>
    </row>
    <row r="471" spans="1:3" x14ac:dyDescent="0.25">
      <c r="A471" s="2" t="s">
        <v>1418</v>
      </c>
      <c r="B471" s="2">
        <v>44000000</v>
      </c>
      <c r="C471">
        <f>IMDB_Movies_Cleaned!$D471-IMDB_Movies_Cleaned!$L471</f>
        <v>-22528315</v>
      </c>
    </row>
    <row r="472" spans="1:3" x14ac:dyDescent="0.25">
      <c r="A472" s="1" t="s">
        <v>1420</v>
      </c>
      <c r="B472" s="1">
        <v>80000000</v>
      </c>
      <c r="C472">
        <f>IMDB_Movies_Cleaned!$D472-IMDB_Movies_Cleaned!$L472</f>
        <v>-59049180</v>
      </c>
    </row>
    <row r="473" spans="1:3" x14ac:dyDescent="0.25">
      <c r="A473" s="2" t="s">
        <v>1424</v>
      </c>
      <c r="B473" s="2">
        <v>80000000</v>
      </c>
      <c r="C473">
        <f>IMDB_Movies_Cleaned!$D473-IMDB_Movies_Cleaned!$L473</f>
        <v>-60326576</v>
      </c>
    </row>
    <row r="474" spans="1:3" x14ac:dyDescent="0.25">
      <c r="A474" s="1" t="s">
        <v>1426</v>
      </c>
      <c r="B474" s="1">
        <v>80000000</v>
      </c>
      <c r="C474">
        <f>IMDB_Movies_Cleaned!$D474-IMDB_Movies_Cleaned!$L474</f>
        <v>-60519261</v>
      </c>
    </row>
    <row r="475" spans="1:3" x14ac:dyDescent="0.25">
      <c r="A475" s="2" t="s">
        <v>1428</v>
      </c>
      <c r="B475" s="2">
        <v>80000000</v>
      </c>
      <c r="C475">
        <f>IMDB_Movies_Cleaned!$D475-IMDB_Movies_Cleaned!$L475</f>
        <v>-62406609</v>
      </c>
    </row>
    <row r="476" spans="1:3" x14ac:dyDescent="0.25">
      <c r="A476" s="1" t="s">
        <v>1430</v>
      </c>
      <c r="B476" s="1">
        <v>80000000</v>
      </c>
      <c r="C476">
        <f>IMDB_Movies_Cleaned!$D476-IMDB_Movies_Cleaned!$L476</f>
        <v>-61682000</v>
      </c>
    </row>
    <row r="477" spans="1:3" x14ac:dyDescent="0.25">
      <c r="A477" s="2" t="s">
        <v>1432</v>
      </c>
      <c r="B477" s="2">
        <v>90000000</v>
      </c>
      <c r="C477">
        <f>IMDB_Movies_Cleaned!$D477-IMDB_Movies_Cleaned!$L477</f>
        <v>-62643910</v>
      </c>
    </row>
    <row r="478" spans="1:3" x14ac:dyDescent="0.25">
      <c r="A478" s="1" t="s">
        <v>1435</v>
      </c>
      <c r="B478" s="1">
        <v>70000000</v>
      </c>
      <c r="C478">
        <f>IMDB_Movies_Cleaned!$D478-IMDB_Movies_Cleaned!$L478</f>
        <v>-52526755</v>
      </c>
    </row>
    <row r="479" spans="1:3" x14ac:dyDescent="0.25">
      <c r="A479" s="2" t="s">
        <v>1438</v>
      </c>
      <c r="B479" s="2">
        <v>86000000</v>
      </c>
      <c r="C479">
        <f>IMDB_Movies_Cleaned!$D479-IMDB_Movies_Cleaned!$L479</f>
        <v>-70868670</v>
      </c>
    </row>
    <row r="480" spans="1:3" x14ac:dyDescent="0.25">
      <c r="A480" s="1" t="s">
        <v>1442</v>
      </c>
      <c r="B480" s="1">
        <v>40000000</v>
      </c>
      <c r="C480">
        <f>IMDB_Movies_Cleaned!$D480-IMDB_Movies_Cleaned!$L480</f>
        <v>-20593594</v>
      </c>
    </row>
    <row r="481" spans="1:3" x14ac:dyDescent="0.25">
      <c r="A481" s="2" t="s">
        <v>1443</v>
      </c>
      <c r="B481" s="2">
        <v>52000000</v>
      </c>
      <c r="C481">
        <f>IMDB_Movies_Cleaned!$D481-IMDB_Movies_Cleaned!$L481</f>
        <v>-50108179</v>
      </c>
    </row>
    <row r="482" spans="1:3" x14ac:dyDescent="0.25">
      <c r="A482" s="1" t="s">
        <v>1446</v>
      </c>
      <c r="B482" s="1">
        <v>80000000</v>
      </c>
      <c r="C482">
        <f>IMDB_Movies_Cleaned!$D482-IMDB_Movies_Cleaned!$L482</f>
        <v>-56780252</v>
      </c>
    </row>
    <row r="483" spans="1:3" x14ac:dyDescent="0.25">
      <c r="A483" s="1" t="s">
        <v>1449</v>
      </c>
      <c r="B483" s="1">
        <v>58000000</v>
      </c>
      <c r="C483">
        <f>IMDB_Movies_Cleaned!$D483-IMDB_Movies_Cleaned!$L483</f>
        <v>112708996</v>
      </c>
    </row>
    <row r="484" spans="1:3" x14ac:dyDescent="0.25">
      <c r="A484" s="2" t="s">
        <v>1451</v>
      </c>
      <c r="B484" s="2">
        <v>45000000</v>
      </c>
      <c r="C484">
        <f>IMDB_Movies_Cleaned!$D484-IMDB_Movies_Cleaned!$L484</f>
        <v>377783777</v>
      </c>
    </row>
    <row r="485" spans="1:3" x14ac:dyDescent="0.25">
      <c r="A485" s="1" t="s">
        <v>1452</v>
      </c>
      <c r="B485" s="1">
        <v>79000000</v>
      </c>
      <c r="C485">
        <f>IMDB_Movies_Cleaned!$D485-IMDB_Movies_Cleaned!$L485</f>
        <v>24812241</v>
      </c>
    </row>
    <row r="486" spans="1:3" x14ac:dyDescent="0.25">
      <c r="A486" s="2" t="s">
        <v>1455</v>
      </c>
      <c r="B486" s="2">
        <v>78000000</v>
      </c>
      <c r="C486">
        <f>IMDB_Movies_Cleaned!$D486-IMDB_Movies_Cleaned!$L486</f>
        <v>41793567</v>
      </c>
    </row>
    <row r="487" spans="1:3" x14ac:dyDescent="0.25">
      <c r="A487" s="1" t="s">
        <v>1456</v>
      </c>
      <c r="B487" s="1">
        <v>78000000</v>
      </c>
      <c r="C487">
        <f>IMDB_Movies_Cleaned!$D487-IMDB_Movies_Cleaned!$L487</f>
        <v>14930005</v>
      </c>
    </row>
    <row r="488" spans="1:3" x14ac:dyDescent="0.25">
      <c r="A488" s="2" t="s">
        <v>1458</v>
      </c>
      <c r="B488" s="2">
        <v>100000000</v>
      </c>
      <c r="C488">
        <f>IMDB_Movies_Cleaned!$D488-IMDB_Movies_Cleaned!$L488</f>
        <v>-32713269</v>
      </c>
    </row>
    <row r="489" spans="1:3" x14ac:dyDescent="0.25">
      <c r="A489" s="1" t="s">
        <v>1459</v>
      </c>
      <c r="B489" s="1">
        <v>79000000</v>
      </c>
      <c r="C489">
        <f>IMDB_Movies_Cleaned!$D489-IMDB_Movies_Cleaned!$L489</f>
        <v>-4841843</v>
      </c>
    </row>
    <row r="490" spans="1:3" x14ac:dyDescent="0.25">
      <c r="A490" s="2" t="s">
        <v>1462</v>
      </c>
      <c r="B490" s="2">
        <v>76000000</v>
      </c>
      <c r="C490">
        <f>IMDB_Movies_Cleaned!$D490-IMDB_Movies_Cleaned!$L490</f>
        <v>51083765</v>
      </c>
    </row>
    <row r="491" spans="1:3" x14ac:dyDescent="0.25">
      <c r="A491" s="1" t="s">
        <v>1464</v>
      </c>
      <c r="B491" s="1">
        <v>81200000</v>
      </c>
      <c r="C491">
        <f>IMDB_Movies_Cleaned!$D491-IMDB_Movies_Cleaned!$L491</f>
        <v>-79860848</v>
      </c>
    </row>
    <row r="492" spans="1:3" x14ac:dyDescent="0.25">
      <c r="A492" s="2" t="s">
        <v>1467</v>
      </c>
      <c r="B492" s="2">
        <v>80000000</v>
      </c>
      <c r="C492">
        <f>IMDB_Movies_Cleaned!$D492-IMDB_Movies_Cleaned!$L492</f>
        <v>-64928486</v>
      </c>
    </row>
    <row r="493" spans="1:3" x14ac:dyDescent="0.25">
      <c r="A493" s="1" t="s">
        <v>1469</v>
      </c>
      <c r="B493" s="1">
        <v>76000000</v>
      </c>
      <c r="C493">
        <f>IMDB_Movies_Cleaned!$D493-IMDB_Movies_Cleaned!$L493</f>
        <v>-49999390</v>
      </c>
    </row>
    <row r="494" spans="1:3" x14ac:dyDescent="0.25">
      <c r="A494" s="2" t="s">
        <v>1473</v>
      </c>
      <c r="B494" s="2">
        <v>75000000</v>
      </c>
      <c r="C494">
        <f>IMDB_Movies_Cleaned!$D494-IMDB_Movies_Cleaned!$L494</f>
        <v>248505540</v>
      </c>
    </row>
    <row r="495" spans="1:3" x14ac:dyDescent="0.25">
      <c r="A495" s="1" t="s">
        <v>1476</v>
      </c>
      <c r="B495" s="1">
        <v>78000000</v>
      </c>
      <c r="C495">
        <f>IMDB_Movies_Cleaned!$D495-IMDB_Movies_Cleaned!$L495</f>
        <v>-11537400</v>
      </c>
    </row>
    <row r="496" spans="1:3" x14ac:dyDescent="0.25">
      <c r="A496" s="2" t="s">
        <v>1479</v>
      </c>
      <c r="B496" s="2">
        <v>76000000</v>
      </c>
      <c r="C496">
        <f>IMDB_Movies_Cleaned!$D496-IMDB_Movies_Cleaned!$L496</f>
        <v>292049635</v>
      </c>
    </row>
    <row r="497" spans="1:3" x14ac:dyDescent="0.25">
      <c r="A497" s="1" t="s">
        <v>1480</v>
      </c>
      <c r="B497" s="1">
        <v>75000000</v>
      </c>
      <c r="C497">
        <f>IMDB_Movies_Cleaned!$D497-IMDB_Movies_Cleaned!$L497</f>
        <v>231124059</v>
      </c>
    </row>
    <row r="498" spans="1:3" x14ac:dyDescent="0.25">
      <c r="A498" s="2" t="s">
        <v>1483</v>
      </c>
      <c r="B498" s="2">
        <v>73000000</v>
      </c>
      <c r="C498">
        <f>IMDB_Movies_Cleaned!$D498-IMDB_Movies_Cleaned!$L498</f>
        <v>156074524</v>
      </c>
    </row>
    <row r="499" spans="1:3" x14ac:dyDescent="0.25">
      <c r="A499" s="1" t="s">
        <v>1484</v>
      </c>
      <c r="B499" s="1">
        <v>75000000</v>
      </c>
      <c r="C499">
        <f>IMDB_Movies_Cleaned!$D499-IMDB_Movies_Cleaned!$L499</f>
        <v>118136719</v>
      </c>
    </row>
    <row r="500" spans="1:3" x14ac:dyDescent="0.25">
      <c r="A500" s="2" t="s">
        <v>1486</v>
      </c>
      <c r="B500" s="2">
        <v>76000000</v>
      </c>
      <c r="C500">
        <f>IMDB_Movies_Cleaned!$D500-IMDB_Movies_Cleaned!$L500</f>
        <v>-40713572</v>
      </c>
    </row>
    <row r="501" spans="1:3" x14ac:dyDescent="0.25">
      <c r="A501" s="1" t="s">
        <v>1487</v>
      </c>
      <c r="B501" s="1">
        <v>75000000</v>
      </c>
      <c r="C501">
        <f>IMDB_Movies_Cleaned!$D501-IMDB_Movies_Cleaned!$L501</f>
        <v>82299717</v>
      </c>
    </row>
    <row r="502" spans="1:3" x14ac:dyDescent="0.25">
      <c r="A502" s="2" t="s">
        <v>1489</v>
      </c>
      <c r="B502" s="2">
        <v>75000000</v>
      </c>
      <c r="C502">
        <f>IMDB_Movies_Cleaned!$D502-IMDB_Movies_Cleaned!$L502</f>
        <v>59568845</v>
      </c>
    </row>
    <row r="503" spans="1:3" x14ac:dyDescent="0.25">
      <c r="A503" s="1" t="s">
        <v>1491</v>
      </c>
      <c r="B503" s="1">
        <v>75000000</v>
      </c>
      <c r="C503">
        <f>IMDB_Movies_Cleaned!$D503-IMDB_Movies_Cleaned!$L503</f>
        <v>59006721</v>
      </c>
    </row>
    <row r="504" spans="1:3" x14ac:dyDescent="0.25">
      <c r="A504" s="2" t="s">
        <v>1493</v>
      </c>
      <c r="B504" s="2">
        <v>80000000</v>
      </c>
      <c r="C504">
        <f>IMDB_Movies_Cleaned!$D504-IMDB_Movies_Cleaned!$L504</f>
        <v>115329763</v>
      </c>
    </row>
    <row r="505" spans="1:3" x14ac:dyDescent="0.25">
      <c r="A505" s="1" t="s">
        <v>1494</v>
      </c>
      <c r="B505" s="1">
        <v>75000000</v>
      </c>
      <c r="C505">
        <f>IMDB_Movies_Cleaned!$D505-IMDB_Movies_Cleaned!$L505</f>
        <v>45776832</v>
      </c>
    </row>
    <row r="506" spans="1:3" x14ac:dyDescent="0.25">
      <c r="A506" s="2" t="s">
        <v>1497</v>
      </c>
      <c r="B506" s="2">
        <v>75000000</v>
      </c>
      <c r="C506">
        <f>IMDB_Movies_Cleaned!$D506-IMDB_Movies_Cleaned!$L506</f>
        <v>43823091</v>
      </c>
    </row>
    <row r="507" spans="1:3" x14ac:dyDescent="0.25">
      <c r="A507" s="1" t="s">
        <v>1499</v>
      </c>
      <c r="B507" s="1">
        <v>50000000</v>
      </c>
      <c r="C507">
        <f>IMDB_Movies_Cleaned!$D507-IMDB_Movies_Cleaned!$L507</f>
        <v>-8185137</v>
      </c>
    </row>
    <row r="508" spans="1:3" x14ac:dyDescent="0.25">
      <c r="A508" s="2" t="s">
        <v>1503</v>
      </c>
      <c r="B508" s="2">
        <v>75000000</v>
      </c>
      <c r="C508">
        <f>IMDB_Movies_Cleaned!$D508-IMDB_Movies_Cleaned!$L508</f>
        <v>22360069</v>
      </c>
    </row>
    <row r="509" spans="1:3" x14ac:dyDescent="0.25">
      <c r="A509" s="1" t="s">
        <v>1504</v>
      </c>
      <c r="B509" s="1">
        <v>75000000</v>
      </c>
      <c r="C509">
        <f>IMDB_Movies_Cleaned!$D509-IMDB_Movies_Cleaned!$L509</f>
        <v>42698894</v>
      </c>
    </row>
    <row r="510" spans="1:3" x14ac:dyDescent="0.25">
      <c r="A510" s="2" t="s">
        <v>1506</v>
      </c>
      <c r="B510" s="2">
        <v>80000000</v>
      </c>
      <c r="C510">
        <f>IMDB_Movies_Cleaned!$D510-IMDB_Movies_Cleaned!$L510</f>
        <v>82001186</v>
      </c>
    </row>
    <row r="511" spans="1:3" x14ac:dyDescent="0.25">
      <c r="A511" s="1" t="s">
        <v>1507</v>
      </c>
      <c r="B511" s="1">
        <v>60000000</v>
      </c>
      <c r="C511">
        <f>IMDB_Movies_Cleaned!$D511-IMDB_Movies_Cleaned!$L511</f>
        <v>17032279</v>
      </c>
    </row>
    <row r="512" spans="1:3" x14ac:dyDescent="0.25">
      <c r="A512" s="1" t="s">
        <v>1509</v>
      </c>
      <c r="B512" s="1">
        <v>35000000</v>
      </c>
      <c r="C512">
        <f>IMDB_Movies_Cleaned!$D512-IMDB_Movies_Cleaned!$L512</f>
        <v>38023275</v>
      </c>
    </row>
    <row r="513" spans="1:3" x14ac:dyDescent="0.25">
      <c r="A513" s="2" t="s">
        <v>1511</v>
      </c>
      <c r="B513" s="2">
        <v>75000000</v>
      </c>
      <c r="C513">
        <f>IMDB_Movies_Cleaned!$D513-IMDB_Movies_Cleaned!$L513</f>
        <v>-6526640</v>
      </c>
    </row>
    <row r="514" spans="1:3" x14ac:dyDescent="0.25">
      <c r="A514" s="1" t="s">
        <v>1514</v>
      </c>
      <c r="B514" s="1">
        <v>75000000</v>
      </c>
      <c r="C514">
        <f>IMDB_Movies_Cleaned!$D514-IMDB_Movies_Cleaned!$L514</f>
        <v>-8363615</v>
      </c>
    </row>
    <row r="515" spans="1:3" x14ac:dyDescent="0.25">
      <c r="A515" s="2" t="s">
        <v>1515</v>
      </c>
      <c r="B515" s="2">
        <v>75000000</v>
      </c>
      <c r="C515">
        <f>IMDB_Movies_Cleaned!$D515-IMDB_Movies_Cleaned!$L515</f>
        <v>85762022</v>
      </c>
    </row>
    <row r="516" spans="1:3" x14ac:dyDescent="0.25">
      <c r="A516" s="1" t="s">
        <v>1519</v>
      </c>
      <c r="B516" s="1">
        <v>70000000</v>
      </c>
      <c r="C516">
        <f>IMDB_Movies_Cleaned!$D516-IMDB_Movies_Cleaned!$L516</f>
        <v>33338338</v>
      </c>
    </row>
    <row r="517" spans="1:3" x14ac:dyDescent="0.25">
      <c r="A517" s="1" t="s">
        <v>1525</v>
      </c>
      <c r="B517" s="1">
        <v>53000000</v>
      </c>
      <c r="C517">
        <f>IMDB_Movies_Cleaned!$D517-IMDB_Movies_Cleaned!$L517</f>
        <v>2808744</v>
      </c>
    </row>
    <row r="518" spans="1:3" x14ac:dyDescent="0.25">
      <c r="A518" s="2" t="s">
        <v>1527</v>
      </c>
      <c r="B518" s="2">
        <v>70000000</v>
      </c>
      <c r="C518">
        <f>IMDB_Movies_Cleaned!$D518-IMDB_Movies_Cleaned!$L518</f>
        <v>-22620910</v>
      </c>
    </row>
    <row r="519" spans="1:3" x14ac:dyDescent="0.25">
      <c r="A519" s="1" t="s">
        <v>1529</v>
      </c>
      <c r="B519" s="1">
        <v>70000000</v>
      </c>
      <c r="C519">
        <f>IMDB_Movies_Cleaned!$D519-IMDB_Movies_Cleaned!$L519</f>
        <v>-26573039</v>
      </c>
    </row>
    <row r="520" spans="1:3" x14ac:dyDescent="0.25">
      <c r="A520" s="2" t="s">
        <v>1533</v>
      </c>
      <c r="B520" s="2">
        <v>75000000</v>
      </c>
      <c r="C520">
        <f>IMDB_Movies_Cleaned!$D520-IMDB_Movies_Cleaned!$L520</f>
        <v>-27999515</v>
      </c>
    </row>
    <row r="521" spans="1:3" x14ac:dyDescent="0.25">
      <c r="A521" s="1" t="s">
        <v>1534</v>
      </c>
      <c r="B521" s="1">
        <v>75000000</v>
      </c>
      <c r="C521">
        <f>IMDB_Movies_Cleaned!$D521-IMDB_Movies_Cleaned!$L521</f>
        <v>-29565557</v>
      </c>
    </row>
    <row r="522" spans="1:3" x14ac:dyDescent="0.25">
      <c r="A522" s="2" t="s">
        <v>1535</v>
      </c>
      <c r="B522" s="2">
        <v>80000000</v>
      </c>
      <c r="C522">
        <f>IMDB_Movies_Cleaned!$D522-IMDB_Movies_Cleaned!$L522</f>
        <v>-37955679</v>
      </c>
    </row>
    <row r="523" spans="1:3" x14ac:dyDescent="0.25">
      <c r="A523" s="1" t="s">
        <v>1538</v>
      </c>
      <c r="B523" s="1">
        <v>75000000</v>
      </c>
      <c r="C523">
        <f>IMDB_Movies_Cleaned!$D523-IMDB_Movies_Cleaned!$L523</f>
        <v>-1338990</v>
      </c>
    </row>
    <row r="524" spans="1:3" x14ac:dyDescent="0.25">
      <c r="A524" s="2" t="s">
        <v>1541</v>
      </c>
      <c r="B524" s="2">
        <v>80000000</v>
      </c>
      <c r="C524">
        <f>IMDB_Movies_Cleaned!$D524-IMDB_Movies_Cleaned!$L524</f>
        <v>-38476729</v>
      </c>
    </row>
    <row r="525" spans="1:3" x14ac:dyDescent="0.25">
      <c r="A525" s="1" t="s">
        <v>1544</v>
      </c>
      <c r="B525" s="1">
        <v>55000000</v>
      </c>
      <c r="C525">
        <f>IMDB_Movies_Cleaned!$D525-IMDB_Movies_Cleaned!$L525</f>
        <v>-17399565</v>
      </c>
    </row>
    <row r="526" spans="1:3" x14ac:dyDescent="0.25">
      <c r="A526" s="2" t="s">
        <v>1547</v>
      </c>
      <c r="B526" s="2">
        <v>75000000</v>
      </c>
      <c r="C526">
        <f>IMDB_Movies_Cleaned!$D526-IMDB_Movies_Cleaned!$L526</f>
        <v>-35748872</v>
      </c>
    </row>
    <row r="527" spans="1:3" x14ac:dyDescent="0.25">
      <c r="A527" s="1" t="s">
        <v>1550</v>
      </c>
      <c r="B527" s="1">
        <v>75000000</v>
      </c>
      <c r="C527">
        <f>IMDB_Movies_Cleaned!$D527-IMDB_Movies_Cleaned!$L527</f>
        <v>8503161</v>
      </c>
    </row>
    <row r="528" spans="1:3" x14ac:dyDescent="0.25">
      <c r="A528" s="2" t="s">
        <v>1552</v>
      </c>
      <c r="B528" s="2">
        <v>52000000</v>
      </c>
      <c r="C528">
        <f>IMDB_Movies_Cleaned!$D528-IMDB_Movies_Cleaned!$L528</f>
        <v>-17363557</v>
      </c>
    </row>
    <row r="529" spans="1:3" x14ac:dyDescent="0.25">
      <c r="A529" s="1" t="s">
        <v>1555</v>
      </c>
      <c r="B529" s="1">
        <v>75000000</v>
      </c>
      <c r="C529">
        <f>IMDB_Movies_Cleaned!$D529-IMDB_Movies_Cleaned!$L529</f>
        <v>-52248021</v>
      </c>
    </row>
    <row r="530" spans="1:3" x14ac:dyDescent="0.25">
      <c r="A530" s="2" t="s">
        <v>1557</v>
      </c>
      <c r="B530" s="2">
        <v>75000000</v>
      </c>
      <c r="C530">
        <f>IMDB_Movies_Cleaned!$D530-IMDB_Movies_Cleaned!$L530</f>
        <v>-44986654</v>
      </c>
    </row>
    <row r="531" spans="1:3" x14ac:dyDescent="0.25">
      <c r="A531" s="1" t="s">
        <v>1561</v>
      </c>
      <c r="B531" s="1">
        <v>75000000</v>
      </c>
      <c r="C531">
        <f>IMDB_Movies_Cleaned!$D531-IMDB_Movies_Cleaned!$L531</f>
        <v>-60432117</v>
      </c>
    </row>
    <row r="532" spans="1:3" x14ac:dyDescent="0.25">
      <c r="A532" s="1" t="s">
        <v>1566</v>
      </c>
      <c r="B532" s="1">
        <v>75000000</v>
      </c>
      <c r="C532">
        <f>IMDB_Movies_Cleaned!$D532-IMDB_Movies_Cleaned!$L532</f>
        <v>-69590483</v>
      </c>
    </row>
    <row r="533" spans="1:3" x14ac:dyDescent="0.25">
      <c r="A533" s="2" t="s">
        <v>1567</v>
      </c>
      <c r="B533" s="2">
        <v>45000000</v>
      </c>
      <c r="C533">
        <f>IMDB_Movies_Cleaned!$D533-IMDB_Movies_Cleaned!$L533</f>
        <v>-23990820</v>
      </c>
    </row>
    <row r="534" spans="1:3" x14ac:dyDescent="0.25">
      <c r="A534" s="1" t="s">
        <v>1568</v>
      </c>
      <c r="B534" s="1">
        <v>75000000</v>
      </c>
      <c r="C534">
        <f>IMDB_Movies_Cleaned!$D534-IMDB_Movies_Cleaned!$L534</f>
        <v>19999143</v>
      </c>
    </row>
    <row r="535" spans="1:3" x14ac:dyDescent="0.25">
      <c r="A535" s="2" t="s">
        <v>1570</v>
      </c>
      <c r="B535" s="2">
        <v>74000000</v>
      </c>
      <c r="C535">
        <f>IMDB_Movies_Cleaned!$D535-IMDB_Movies_Cleaned!$L535</f>
        <v>262029560</v>
      </c>
    </row>
    <row r="536" spans="1:3" x14ac:dyDescent="0.25">
      <c r="A536" s="1" t="s">
        <v>1571</v>
      </c>
      <c r="B536" s="1">
        <v>82000000</v>
      </c>
      <c r="C536">
        <f>IMDB_Movies_Cleaned!$D536-IMDB_Movies_Cleaned!$L536</f>
        <v>-45618284</v>
      </c>
    </row>
    <row r="537" spans="1:3" x14ac:dyDescent="0.25">
      <c r="A537" s="2" t="s">
        <v>1573</v>
      </c>
      <c r="B537" s="2">
        <v>69000000</v>
      </c>
      <c r="C537">
        <f>IMDB_Movies_Cleaned!$D537-IMDB_Movies_Cleaned!$L537</f>
        <v>-13414611</v>
      </c>
    </row>
    <row r="538" spans="1:3" x14ac:dyDescent="0.25">
      <c r="A538" s="1" t="s">
        <v>1576</v>
      </c>
      <c r="B538" s="1">
        <v>75000000</v>
      </c>
      <c r="C538">
        <f>IMDB_Movies_Cleaned!$D538-IMDB_Movies_Cleaned!$L538</f>
        <v>-38023633</v>
      </c>
    </row>
    <row r="539" spans="1:3" x14ac:dyDescent="0.25">
      <c r="A539" s="2" t="s">
        <v>1579</v>
      </c>
      <c r="B539" s="2">
        <v>73000000</v>
      </c>
      <c r="C539">
        <f>IMDB_Movies_Cleaned!$D539-IMDB_Movies_Cleaned!$L539</f>
        <v>34225164</v>
      </c>
    </row>
    <row r="540" spans="1:3" x14ac:dyDescent="0.25">
      <c r="A540" s="1" t="s">
        <v>1581</v>
      </c>
      <c r="B540" s="1">
        <v>70000000</v>
      </c>
      <c r="C540">
        <f>IMDB_Movies_Cleaned!$D540-IMDB_Movies_Cleaned!$L540</f>
        <v>224196</v>
      </c>
    </row>
    <row r="541" spans="1:3" x14ac:dyDescent="0.25">
      <c r="A541" s="2" t="s">
        <v>1584</v>
      </c>
      <c r="B541" s="2">
        <v>75000000</v>
      </c>
      <c r="C541">
        <f>IMDB_Movies_Cleaned!$D541-IMDB_Movies_Cleaned!$L541</f>
        <v>-23185810</v>
      </c>
    </row>
    <row r="542" spans="1:3" x14ac:dyDescent="0.25">
      <c r="A542" s="1" t="s">
        <v>1586</v>
      </c>
      <c r="B542" s="1">
        <v>70000000</v>
      </c>
      <c r="C542">
        <f>IMDB_Movies_Cleaned!$D542-IMDB_Movies_Cleaned!$L542</f>
        <v>-22543550</v>
      </c>
    </row>
    <row r="543" spans="1:3" x14ac:dyDescent="0.25">
      <c r="A543" s="2" t="s">
        <v>1588</v>
      </c>
      <c r="B543" s="2">
        <v>73000000</v>
      </c>
      <c r="C543">
        <f>IMDB_Movies_Cleaned!$D543-IMDB_Movies_Cleaned!$L543</f>
        <v>75213377</v>
      </c>
    </row>
    <row r="544" spans="1:3" x14ac:dyDescent="0.25">
      <c r="A544" s="1" t="s">
        <v>1592</v>
      </c>
      <c r="B544" s="1">
        <v>72000000</v>
      </c>
      <c r="C544">
        <f>IMDB_Movies_Cleaned!$D544-IMDB_Movies_Cleaned!$L544</f>
        <v>40950721</v>
      </c>
    </row>
    <row r="545" spans="1:3" x14ac:dyDescent="0.25">
      <c r="A545" s="2" t="s">
        <v>1597</v>
      </c>
      <c r="B545" s="2">
        <v>72000000</v>
      </c>
      <c r="C545">
        <f>IMDB_Movies_Cleaned!$D545-IMDB_Movies_Cleaned!$L545</f>
        <v>3600000</v>
      </c>
    </row>
    <row r="546" spans="1:3" x14ac:dyDescent="0.25">
      <c r="A546" s="1" t="s">
        <v>1598</v>
      </c>
      <c r="B546" s="1">
        <v>70000000</v>
      </c>
      <c r="C546">
        <f>IMDB_Movies_Cleaned!$D546-IMDB_Movies_Cleaned!$L546</f>
        <v>-7352460</v>
      </c>
    </row>
    <row r="547" spans="1:3" x14ac:dyDescent="0.25">
      <c r="A547" s="2" t="s">
        <v>1601</v>
      </c>
      <c r="B547" s="2">
        <v>75000000</v>
      </c>
      <c r="C547">
        <f>IMDB_Movies_Cleaned!$D547-IMDB_Movies_Cleaned!$L547</f>
        <v>108132370</v>
      </c>
    </row>
    <row r="548" spans="1:3" x14ac:dyDescent="0.25">
      <c r="A548" s="1" t="s">
        <v>1604</v>
      </c>
      <c r="B548" s="1">
        <v>72000000</v>
      </c>
      <c r="C548">
        <f>IMDB_Movies_Cleaned!$D548-IMDB_Movies_Cleaned!$L548</f>
        <v>-44203958</v>
      </c>
    </row>
    <row r="549" spans="1:3" x14ac:dyDescent="0.25">
      <c r="A549" s="2" t="s">
        <v>1606</v>
      </c>
      <c r="B549" s="2">
        <v>72000000</v>
      </c>
      <c r="C549">
        <f>IMDB_Movies_Cleaned!$D549-IMDB_Movies_Cleaned!$L549</f>
        <v>-39383131</v>
      </c>
    </row>
    <row r="550" spans="1:3" x14ac:dyDescent="0.25">
      <c r="A550" s="1" t="s">
        <v>1609</v>
      </c>
      <c r="B550" s="1">
        <v>59660000</v>
      </c>
      <c r="C550">
        <f>IMDB_Movies_Cleaned!$D550-IMDB_Movies_Cleaned!$L550</f>
        <v>-40712370</v>
      </c>
    </row>
    <row r="551" spans="1:3" x14ac:dyDescent="0.25">
      <c r="A551" s="2" t="s">
        <v>1611</v>
      </c>
      <c r="B551" s="2">
        <v>60000000</v>
      </c>
      <c r="C551">
        <f>IMDB_Movies_Cleaned!$D551-IMDB_Movies_Cleaned!$L551</f>
        <v>54195633</v>
      </c>
    </row>
    <row r="552" spans="1:3" x14ac:dyDescent="0.25">
      <c r="A552" s="1" t="s">
        <v>1613</v>
      </c>
      <c r="B552" s="1">
        <v>71500000</v>
      </c>
      <c r="C552">
        <f>IMDB_Movies_Cleaned!$D552-IMDB_Movies_Cleaned!$L552</f>
        <v>72656464</v>
      </c>
    </row>
    <row r="553" spans="1:3" x14ac:dyDescent="0.25">
      <c r="A553" s="2" t="s">
        <v>1616</v>
      </c>
      <c r="B553" s="2">
        <v>72000000</v>
      </c>
      <c r="C553">
        <f>IMDB_Movies_Cleaned!$D553-IMDB_Movies_Cleaned!$L553</f>
        <v>155965690</v>
      </c>
    </row>
    <row r="554" spans="1:3" x14ac:dyDescent="0.25">
      <c r="A554" s="1" t="s">
        <v>1619</v>
      </c>
      <c r="B554" s="1">
        <v>150000000</v>
      </c>
      <c r="C554">
        <f>IMDB_Movies_Cleaned!$D554-IMDB_Movies_Cleaned!$L554</f>
        <v>286471036</v>
      </c>
    </row>
    <row r="555" spans="1:3" x14ac:dyDescent="0.25">
      <c r="A555" s="2" t="s">
        <v>1621</v>
      </c>
      <c r="B555" s="2">
        <v>120000000</v>
      </c>
      <c r="C555">
        <f>IMDB_Movies_Cleaned!$D555-IMDB_Movies_Cleaned!$L555</f>
        <v>124052771</v>
      </c>
    </row>
    <row r="556" spans="1:3" x14ac:dyDescent="0.25">
      <c r="A556" s="1" t="s">
        <v>1624</v>
      </c>
      <c r="B556" s="1">
        <v>70000000</v>
      </c>
      <c r="C556">
        <f>IMDB_Movies_Cleaned!$D556-IMDB_Movies_Cleaned!$L556</f>
        <v>82149590</v>
      </c>
    </row>
    <row r="557" spans="1:3" x14ac:dyDescent="0.25">
      <c r="A557" s="2" t="s">
        <v>1626</v>
      </c>
      <c r="B557" s="2">
        <v>70000000</v>
      </c>
      <c r="C557">
        <f>IMDB_Movies_Cleaned!$D557-IMDB_Movies_Cleaned!$L557</f>
        <v>71204016</v>
      </c>
    </row>
    <row r="558" spans="1:3" x14ac:dyDescent="0.25">
      <c r="A558" s="1" t="s">
        <v>1629</v>
      </c>
      <c r="B558" s="1">
        <v>74000000</v>
      </c>
      <c r="C558">
        <f>IMDB_Movies_Cleaned!$D558-IMDB_Movies_Cleaned!$L558</f>
        <v>88495848</v>
      </c>
    </row>
    <row r="559" spans="1:3" x14ac:dyDescent="0.25">
      <c r="A559" s="2" t="s">
        <v>1630</v>
      </c>
      <c r="B559" s="2">
        <v>80000000</v>
      </c>
      <c r="C559">
        <f>IMDB_Movies_Cleaned!$D559-IMDB_Movies_Cleaned!$L559</f>
        <v>56448821</v>
      </c>
    </row>
    <row r="560" spans="1:3" x14ac:dyDescent="0.25">
      <c r="A560" s="1" t="s">
        <v>1632</v>
      </c>
      <c r="B560" s="1">
        <v>75000000</v>
      </c>
      <c r="C560">
        <f>IMDB_Movies_Cleaned!$D560-IMDB_Movies_Cleaned!$L560</f>
        <v>45523073</v>
      </c>
    </row>
    <row r="561" spans="1:3" x14ac:dyDescent="0.25">
      <c r="A561" s="2" t="s">
        <v>1633</v>
      </c>
      <c r="B561" s="2">
        <v>70000000</v>
      </c>
      <c r="C561">
        <f>IMDB_Movies_Cleaned!$D561-IMDB_Movies_Cleaned!$L561</f>
        <v>49654900</v>
      </c>
    </row>
    <row r="562" spans="1:3" x14ac:dyDescent="0.25">
      <c r="A562" s="2" t="s">
        <v>1635</v>
      </c>
      <c r="B562" s="2">
        <v>70000000</v>
      </c>
      <c r="C562">
        <f>IMDB_Movies_Cleaned!$D562-IMDB_Movies_Cleaned!$L562</f>
        <v>47541000</v>
      </c>
    </row>
    <row r="563" spans="1:3" x14ac:dyDescent="0.25">
      <c r="A563" s="1" t="s">
        <v>1639</v>
      </c>
      <c r="B563" s="1">
        <v>80000000</v>
      </c>
      <c r="C563">
        <f>IMDB_Movies_Cleaned!$D563-IMDB_Movies_Cleaned!$L563</f>
        <v>36643346</v>
      </c>
    </row>
    <row r="564" spans="1:3" x14ac:dyDescent="0.25">
      <c r="A564" s="1" t="s">
        <v>1642</v>
      </c>
      <c r="B564" s="1">
        <v>68000000</v>
      </c>
      <c r="C564">
        <f>IMDB_Movies_Cleaned!$D564-IMDB_Movies_Cleaned!$L564</f>
        <v>32614858</v>
      </c>
    </row>
    <row r="565" spans="1:3" x14ac:dyDescent="0.25">
      <c r="A565" s="2" t="s">
        <v>1644</v>
      </c>
      <c r="B565" s="2">
        <v>70000000</v>
      </c>
      <c r="C565">
        <f>IMDB_Movies_Cleaned!$D565-IMDB_Movies_Cleaned!$L565</f>
        <v>-27727253</v>
      </c>
    </row>
    <row r="566" spans="1:3" x14ac:dyDescent="0.25">
      <c r="A566" s="1" t="s">
        <v>1646</v>
      </c>
      <c r="B566" s="1">
        <v>60000000</v>
      </c>
      <c r="C566">
        <f>IMDB_Movies_Cleaned!$D566-IMDB_Movies_Cleaned!$L566</f>
        <v>20281096</v>
      </c>
    </row>
    <row r="567" spans="1:3" x14ac:dyDescent="0.25">
      <c r="A567" s="2" t="s">
        <v>1649</v>
      </c>
      <c r="B567" s="2">
        <v>75000000</v>
      </c>
      <c r="C567">
        <f>IMDB_Movies_Cleaned!$D567-IMDB_Movies_Cleaned!$L567</f>
        <v>144613391</v>
      </c>
    </row>
    <row r="568" spans="1:3" x14ac:dyDescent="0.25">
      <c r="A568" s="1" t="s">
        <v>1651</v>
      </c>
      <c r="B568" s="1">
        <v>75000000</v>
      </c>
      <c r="C568">
        <f>IMDB_Movies_Cleaned!$D568-IMDB_Movies_Cleaned!$L568</f>
        <v>3120196</v>
      </c>
    </row>
    <row r="569" spans="1:3" x14ac:dyDescent="0.25">
      <c r="A569" s="2" t="s">
        <v>1653</v>
      </c>
      <c r="B569" s="2">
        <v>70000000</v>
      </c>
      <c r="C569">
        <f>IMDB_Movies_Cleaned!$D569-IMDB_Movies_Cleaned!$L569</f>
        <v>28895417</v>
      </c>
    </row>
    <row r="570" spans="1:3" x14ac:dyDescent="0.25">
      <c r="A570" s="1" t="s">
        <v>1657</v>
      </c>
      <c r="B570" s="1">
        <v>58000000</v>
      </c>
      <c r="C570">
        <f>IMDB_Movies_Cleaned!$D570-IMDB_Movies_Cleaned!$L570</f>
        <v>12117571</v>
      </c>
    </row>
    <row r="571" spans="1:3" x14ac:dyDescent="0.25">
      <c r="A571" s="2" t="s">
        <v>1658</v>
      </c>
      <c r="B571" s="2">
        <v>70000000</v>
      </c>
      <c r="C571">
        <f>IMDB_Movies_Cleaned!$D571-IMDB_Movies_Cleaned!$L571</f>
        <v>13552429</v>
      </c>
    </row>
    <row r="572" spans="1:3" x14ac:dyDescent="0.25">
      <c r="A572" s="1" t="s">
        <v>1660</v>
      </c>
      <c r="B572" s="1">
        <v>70000000</v>
      </c>
      <c r="C572">
        <f>IMDB_Movies_Cleaned!$D572-IMDB_Movies_Cleaned!$L572</f>
        <v>-3742998</v>
      </c>
    </row>
    <row r="573" spans="1:3" x14ac:dyDescent="0.25">
      <c r="A573" s="2" t="s">
        <v>1663</v>
      </c>
      <c r="B573" s="2">
        <v>70000000</v>
      </c>
      <c r="C573">
        <f>IMDB_Movies_Cleaned!$D573-IMDB_Movies_Cleaned!$L573</f>
        <v>-4988000</v>
      </c>
    </row>
    <row r="574" spans="1:3" x14ac:dyDescent="0.25">
      <c r="A574" s="1" t="s">
        <v>1666</v>
      </c>
      <c r="B574" s="1">
        <v>66000000</v>
      </c>
      <c r="C574">
        <f>IMDB_Movies_Cleaned!$D574-IMDB_Movies_Cleaned!$L574</f>
        <v>13883359</v>
      </c>
    </row>
    <row r="575" spans="1:3" x14ac:dyDescent="0.25">
      <c r="A575" s="2" t="s">
        <v>1668</v>
      </c>
      <c r="B575" s="2">
        <v>70000000</v>
      </c>
      <c r="C575">
        <f>IMDB_Movies_Cleaned!$D575-IMDB_Movies_Cleaned!$L575</f>
        <v>8031620</v>
      </c>
    </row>
    <row r="576" spans="1:3" x14ac:dyDescent="0.25">
      <c r="A576" s="1" t="s">
        <v>1670</v>
      </c>
      <c r="B576" s="1">
        <v>69500000</v>
      </c>
      <c r="C576">
        <f>IMDB_Movies_Cleaned!$D576-IMDB_Movies_Cleaned!$L576</f>
        <v>-15278000</v>
      </c>
    </row>
    <row r="577" spans="1:3" x14ac:dyDescent="0.25">
      <c r="A577" s="2" t="s">
        <v>1672</v>
      </c>
      <c r="B577" s="2">
        <v>70000000</v>
      </c>
      <c r="C577">
        <f>IMDB_Movies_Cleaned!$D577-IMDB_Movies_Cleaned!$L577</f>
        <v>-17525384</v>
      </c>
    </row>
    <row r="578" spans="1:3" x14ac:dyDescent="0.25">
      <c r="A578" s="1" t="s">
        <v>1675</v>
      </c>
      <c r="B578" s="1">
        <v>70000000</v>
      </c>
      <c r="C578">
        <f>IMDB_Movies_Cleaned!$D578-IMDB_Movies_Cleaned!$L578</f>
        <v>-14057170</v>
      </c>
    </row>
    <row r="579" spans="1:3" x14ac:dyDescent="0.25">
      <c r="A579" s="2" t="s">
        <v>1676</v>
      </c>
      <c r="B579" s="2">
        <v>70000000</v>
      </c>
      <c r="C579">
        <f>IMDB_Movies_Cleaned!$D579-IMDB_Movies_Cleaned!$L579</f>
        <v>-29067628</v>
      </c>
    </row>
    <row r="580" spans="1:3" x14ac:dyDescent="0.25">
      <c r="A580" s="1" t="s">
        <v>1679</v>
      </c>
      <c r="B580" s="1">
        <v>70000000</v>
      </c>
      <c r="C580">
        <f>IMDB_Movies_Cleaned!$D580-IMDB_Movies_Cleaned!$L580</f>
        <v>-31654597</v>
      </c>
    </row>
    <row r="581" spans="1:3" x14ac:dyDescent="0.25">
      <c r="A581" s="2" t="s">
        <v>1681</v>
      </c>
      <c r="B581" s="2">
        <v>70000000</v>
      </c>
      <c r="C581">
        <f>IMDB_Movies_Cleaned!$D581-IMDB_Movies_Cleaned!$L581</f>
        <v>-32098491</v>
      </c>
    </row>
    <row r="582" spans="1:3" x14ac:dyDescent="0.25">
      <c r="A582" s="1" t="s">
        <v>1683</v>
      </c>
      <c r="B582" s="1">
        <v>70000000</v>
      </c>
      <c r="C582">
        <f>IMDB_Movies_Cleaned!$D582-IMDB_Movies_Cleaned!$L582</f>
        <v>-21569645</v>
      </c>
    </row>
    <row r="583" spans="1:3" x14ac:dyDescent="0.25">
      <c r="A583" s="2" t="s">
        <v>1685</v>
      </c>
      <c r="B583" s="2">
        <v>70000000</v>
      </c>
      <c r="C583">
        <f>IMDB_Movies_Cleaned!$D583-IMDB_Movies_Cleaned!$L583</f>
        <v>-39842984</v>
      </c>
    </row>
    <row r="584" spans="1:3" x14ac:dyDescent="0.25">
      <c r="A584" s="1" t="s">
        <v>1688</v>
      </c>
      <c r="B584" s="1">
        <v>60000000</v>
      </c>
      <c r="C584">
        <f>IMDB_Movies_Cleaned!$D584-IMDB_Movies_Cleaned!$L584</f>
        <v>-31968750</v>
      </c>
    </row>
    <row r="585" spans="1:3" x14ac:dyDescent="0.25">
      <c r="A585" s="2" t="s">
        <v>1690</v>
      </c>
      <c r="B585" s="2">
        <v>70000000</v>
      </c>
      <c r="C585">
        <f>IMDB_Movies_Cleaned!$D585-IMDB_Movies_Cleaned!$L585</f>
        <v>-36894400</v>
      </c>
    </row>
    <row r="586" spans="1:3" x14ac:dyDescent="0.25">
      <c r="A586" s="1" t="s">
        <v>1695</v>
      </c>
      <c r="B586" s="1">
        <v>70000000</v>
      </c>
      <c r="C586">
        <f>IMDB_Movies_Cleaned!$D586-IMDB_Movies_Cleaned!$L586</f>
        <v>-7678961</v>
      </c>
    </row>
    <row r="587" spans="1:3" x14ac:dyDescent="0.25">
      <c r="A587" s="2" t="s">
        <v>1698</v>
      </c>
      <c r="B587" s="2">
        <v>75000000</v>
      </c>
      <c r="C587">
        <f>IMDB_Movies_Cleaned!$D587-IMDB_Movies_Cleaned!$L587</f>
        <v>-36490658</v>
      </c>
    </row>
    <row r="588" spans="1:3" x14ac:dyDescent="0.25">
      <c r="A588" s="1" t="s">
        <v>1700</v>
      </c>
      <c r="B588" s="1">
        <v>60000000</v>
      </c>
      <c r="C588">
        <f>IMDB_Movies_Cleaned!$D588-IMDB_Movies_Cleaned!$L588</f>
        <v>-40923185</v>
      </c>
    </row>
    <row r="589" spans="1:3" x14ac:dyDescent="0.25">
      <c r="A589" s="2" t="s">
        <v>1702</v>
      </c>
      <c r="B589" s="2">
        <v>35000000</v>
      </c>
      <c r="C589">
        <f>IMDB_Movies_Cleaned!$D589-IMDB_Movies_Cleaned!$L589</f>
        <v>-9906393</v>
      </c>
    </row>
    <row r="590" spans="1:3" x14ac:dyDescent="0.25">
      <c r="A590" s="1" t="s">
        <v>1704</v>
      </c>
      <c r="B590" s="1">
        <v>70000000</v>
      </c>
      <c r="C590">
        <f>IMDB_Movies_Cleaned!$D590-IMDB_Movies_Cleaned!$L590</f>
        <v>-51009458</v>
      </c>
    </row>
    <row r="591" spans="1:3" x14ac:dyDescent="0.25">
      <c r="A591" s="2" t="s">
        <v>1707</v>
      </c>
      <c r="B591" s="2">
        <v>70000000</v>
      </c>
      <c r="C591">
        <f>IMDB_Movies_Cleaned!$D591-IMDB_Movies_Cleaned!$L591</f>
        <v>-55705158</v>
      </c>
    </row>
    <row r="592" spans="1:3" x14ac:dyDescent="0.25">
      <c r="A592" s="1" t="s">
        <v>1710</v>
      </c>
      <c r="B592" s="1">
        <v>70000000</v>
      </c>
      <c r="C592">
        <f>IMDB_Movies_Cleaned!$D592-IMDB_Movies_Cleaned!$L592</f>
        <v>-50180506</v>
      </c>
    </row>
    <row r="593" spans="1:3" x14ac:dyDescent="0.25">
      <c r="A593" s="2" t="s">
        <v>1713</v>
      </c>
      <c r="B593" s="2">
        <v>70000000</v>
      </c>
      <c r="C593">
        <f>IMDB_Movies_Cleaned!$D593-IMDB_Movies_Cleaned!$L593</f>
        <v>-56403089</v>
      </c>
    </row>
    <row r="594" spans="1:3" x14ac:dyDescent="0.25">
      <c r="A594" s="1" t="s">
        <v>1716</v>
      </c>
      <c r="B594" s="1">
        <v>70000000</v>
      </c>
      <c r="C594">
        <f>IMDB_Movies_Cleaned!$D594-IMDB_Movies_Cleaned!$L594</f>
        <v>-61539010</v>
      </c>
    </row>
    <row r="595" spans="1:3" x14ac:dyDescent="0.25">
      <c r="A595" s="2" t="s">
        <v>1718</v>
      </c>
      <c r="B595" s="2">
        <v>70000000</v>
      </c>
      <c r="C595">
        <f>IMDB_Movies_Cleaned!$D595-IMDB_Movies_Cleaned!$L595</f>
        <v>-62902875</v>
      </c>
    </row>
    <row r="596" spans="1:3" x14ac:dyDescent="0.25">
      <c r="A596" s="1" t="s">
        <v>1720</v>
      </c>
      <c r="B596" s="1">
        <v>70000000</v>
      </c>
      <c r="C596">
        <f>IMDB_Movies_Cleaned!$D596-IMDB_Movies_Cleaned!$L596</f>
        <v>-32239920</v>
      </c>
    </row>
    <row r="597" spans="1:3" x14ac:dyDescent="0.25">
      <c r="A597" s="2" t="s">
        <v>1724</v>
      </c>
      <c r="B597" s="2">
        <v>70000000</v>
      </c>
      <c r="C597">
        <f>IMDB_Movies_Cleaned!$D597-IMDB_Movies_Cleaned!$L597</f>
        <v>-64148812</v>
      </c>
    </row>
    <row r="598" spans="1:3" x14ac:dyDescent="0.25">
      <c r="A598" s="1" t="s">
        <v>1728</v>
      </c>
      <c r="B598" s="1">
        <v>50000000</v>
      </c>
      <c r="C598">
        <f>IMDB_Movies_Cleaned!$D598-IMDB_Movies_Cleaned!$L598</f>
        <v>-24878709</v>
      </c>
    </row>
    <row r="599" spans="1:3" x14ac:dyDescent="0.25">
      <c r="A599" s="2" t="s">
        <v>1731</v>
      </c>
      <c r="B599" s="2">
        <v>70000000</v>
      </c>
      <c r="C599">
        <f>IMDB_Movies_Cleaned!$D599-IMDB_Movies_Cleaned!$L599</f>
        <v>-51178721</v>
      </c>
    </row>
    <row r="600" spans="1:3" x14ac:dyDescent="0.25">
      <c r="A600" s="1" t="s">
        <v>1733</v>
      </c>
      <c r="B600" s="1">
        <v>68000000</v>
      </c>
      <c r="C600">
        <f>IMDB_Movies_Cleaned!$D600-IMDB_Movies_Cleaned!$L600</f>
        <v>50471320</v>
      </c>
    </row>
    <row r="601" spans="1:3" x14ac:dyDescent="0.25">
      <c r="A601" s="2" t="s">
        <v>1736</v>
      </c>
      <c r="B601" s="2">
        <v>68000000</v>
      </c>
      <c r="C601">
        <f>IMDB_Movies_Cleaned!$D601-IMDB_Movies_Cleaned!$L601</f>
        <v>232523113</v>
      </c>
    </row>
    <row r="602" spans="1:3" x14ac:dyDescent="0.25">
      <c r="A602" s="1" t="s">
        <v>1737</v>
      </c>
      <c r="B602" s="1">
        <v>68000000</v>
      </c>
      <c r="C602">
        <f>IMDB_Movies_Cleaned!$D602-IMDB_Movies_Cleaned!$L602</f>
        <v>3069884</v>
      </c>
    </row>
    <row r="603" spans="1:3" x14ac:dyDescent="0.25">
      <c r="A603" s="2" t="s">
        <v>1738</v>
      </c>
      <c r="B603" s="2">
        <v>69000000</v>
      </c>
      <c r="C603">
        <f>IMDB_Movies_Cleaned!$D603-IMDB_Movies_Cleaned!$L603</f>
        <v>182501645</v>
      </c>
    </row>
    <row r="604" spans="1:3" x14ac:dyDescent="0.25">
      <c r="A604" s="1" t="s">
        <v>1742</v>
      </c>
      <c r="B604" s="1">
        <v>68000000</v>
      </c>
      <c r="C604">
        <f>IMDB_Movies_Cleaned!$D604-IMDB_Movies_Cleaned!$L604</f>
        <v>-32675768</v>
      </c>
    </row>
    <row r="605" spans="1:3" x14ac:dyDescent="0.25">
      <c r="A605" s="2" t="s">
        <v>1743</v>
      </c>
      <c r="B605" s="2">
        <v>68000000</v>
      </c>
      <c r="C605">
        <f>IMDB_Movies_Cleaned!$D605-IMDB_Movies_Cleaned!$L605</f>
        <v>13257500</v>
      </c>
    </row>
    <row r="606" spans="1:3" x14ac:dyDescent="0.25">
      <c r="A606" s="1" t="s">
        <v>1747</v>
      </c>
      <c r="B606" s="1">
        <v>70000000</v>
      </c>
      <c r="C606">
        <f>IMDB_Movies_Cleaned!$D606-IMDB_Movies_Cleaned!$L606</f>
        <v>-69382160</v>
      </c>
    </row>
    <row r="607" spans="1:3" x14ac:dyDescent="0.25">
      <c r="A607" s="2" t="s">
        <v>1750</v>
      </c>
      <c r="B607" s="2">
        <v>65000000</v>
      </c>
      <c r="C607">
        <f>IMDB_Movies_Cleaned!$D607-IMDB_Movies_Cleaned!$L607</f>
        <v>-35344410</v>
      </c>
    </row>
    <row r="608" spans="1:3" x14ac:dyDescent="0.25">
      <c r="A608" s="1" t="s">
        <v>1752</v>
      </c>
      <c r="B608" s="1">
        <v>36000000</v>
      </c>
      <c r="C608">
        <f>IMDB_Movies_Cleaned!$D608-IMDB_Movies_Cleaned!$L608</f>
        <v>9045037</v>
      </c>
    </row>
    <row r="609" spans="1:3" x14ac:dyDescent="0.25">
      <c r="A609" s="2" t="s">
        <v>1754</v>
      </c>
      <c r="B609" s="2">
        <v>68000000</v>
      </c>
      <c r="C609">
        <f>IMDB_Movies_Cleaned!$D609-IMDB_Movies_Cleaned!$L609</f>
        <v>-39034803</v>
      </c>
    </row>
    <row r="610" spans="1:3" x14ac:dyDescent="0.25">
      <c r="A610" s="2" t="s">
        <v>1756</v>
      </c>
      <c r="B610" s="2">
        <v>70000000</v>
      </c>
      <c r="C610">
        <f>IMDB_Movies_Cleaned!$D610-IMDB_Movies_Cleaned!$L610</f>
        <v>-30619558</v>
      </c>
    </row>
    <row r="611" spans="1:3" x14ac:dyDescent="0.25">
      <c r="A611" s="2" t="s">
        <v>1757</v>
      </c>
      <c r="B611" s="2">
        <v>69000000</v>
      </c>
      <c r="C611">
        <f>IMDB_Movies_Cleaned!$D611-IMDB_Movies_Cleaned!$L611</f>
        <v>-31483987</v>
      </c>
    </row>
    <row r="612" spans="1:3" x14ac:dyDescent="0.25">
      <c r="A612" s="1" t="s">
        <v>1759</v>
      </c>
      <c r="B612" s="1">
        <v>66000000</v>
      </c>
      <c r="C612">
        <f>IMDB_Movies_Cleaned!$D612-IMDB_Movies_Cleaned!$L612</f>
        <v>21704396</v>
      </c>
    </row>
    <row r="613" spans="1:3" x14ac:dyDescent="0.25">
      <c r="A613" s="1" t="s">
        <v>1762</v>
      </c>
      <c r="B613" s="1">
        <v>66000000</v>
      </c>
      <c r="C613">
        <f>IMDB_Movies_Cleaned!$D613-IMDB_Movies_Cleaned!$L613</f>
        <v>17892374</v>
      </c>
    </row>
    <row r="614" spans="1:3" x14ac:dyDescent="0.25">
      <c r="A614" s="2" t="s">
        <v>1765</v>
      </c>
      <c r="B614" s="2">
        <v>35000000</v>
      </c>
      <c r="C614">
        <f>IMDB_Movies_Cleaned!$D614-IMDB_Movies_Cleaned!$L614</f>
        <v>-29067940</v>
      </c>
    </row>
    <row r="615" spans="1:3" x14ac:dyDescent="0.25">
      <c r="A615" s="1" t="s">
        <v>1766</v>
      </c>
      <c r="B615" s="1">
        <v>70000000</v>
      </c>
      <c r="C615">
        <f>IMDB_Movies_Cleaned!$D615-IMDB_Movies_Cleaned!$L615</f>
        <v>146119491</v>
      </c>
    </row>
    <row r="616" spans="1:3" x14ac:dyDescent="0.25">
      <c r="A616" s="2" t="s">
        <v>1768</v>
      </c>
      <c r="B616" s="2">
        <v>66000000</v>
      </c>
      <c r="C616">
        <f>IMDB_Movies_Cleaned!$D616-IMDB_Movies_Cleaned!$L616</f>
        <v>-22431493</v>
      </c>
    </row>
    <row r="617" spans="1:3" x14ac:dyDescent="0.25">
      <c r="A617" s="1" t="s">
        <v>1771</v>
      </c>
      <c r="B617" s="1">
        <v>70000000</v>
      </c>
      <c r="C617">
        <f>IMDB_Movies_Cleaned!$D617-IMDB_Movies_Cleaned!$L617</f>
        <v>112805123</v>
      </c>
    </row>
    <row r="618" spans="1:3" x14ac:dyDescent="0.25">
      <c r="A618" s="2" t="s">
        <v>1772</v>
      </c>
      <c r="B618" s="2">
        <v>59000000</v>
      </c>
      <c r="C618">
        <f>IMDB_Movies_Cleaned!$D618-IMDB_Movies_Cleaned!$L618</f>
        <v>117387405</v>
      </c>
    </row>
    <row r="619" spans="1:3" x14ac:dyDescent="0.25">
      <c r="A619" s="1" t="s">
        <v>1774</v>
      </c>
      <c r="B619" s="1">
        <v>68000000</v>
      </c>
      <c r="C619">
        <f>IMDB_Movies_Cleaned!$D619-IMDB_Movies_Cleaned!$L619</f>
        <v>-34314732</v>
      </c>
    </row>
    <row r="620" spans="1:3" x14ac:dyDescent="0.25">
      <c r="A620" s="2" t="s">
        <v>1775</v>
      </c>
      <c r="B620" s="2">
        <v>65000000</v>
      </c>
      <c r="C620">
        <f>IMDB_Movies_Cleaned!$D620-IMDB_Movies_Cleaned!$L620</f>
        <v>117204440</v>
      </c>
    </row>
    <row r="621" spans="1:3" x14ac:dyDescent="0.25">
      <c r="A621" s="1" t="s">
        <v>1776</v>
      </c>
      <c r="B621" s="1">
        <v>63000000</v>
      </c>
      <c r="C621">
        <f>IMDB_Movies_Cleaned!$D621-IMDB_Movies_Cleaned!$L621</f>
        <v>108383253</v>
      </c>
    </row>
    <row r="622" spans="1:3" x14ac:dyDescent="0.25">
      <c r="A622" s="2" t="s">
        <v>1778</v>
      </c>
      <c r="B622" s="2">
        <v>62000000</v>
      </c>
      <c r="C622">
        <f>IMDB_Movies_Cleaned!$D622-IMDB_Movies_Cleaned!$L622</f>
        <v>110071312</v>
      </c>
    </row>
    <row r="623" spans="1:3" x14ac:dyDescent="0.25">
      <c r="A623" s="2" t="s">
        <v>1783</v>
      </c>
      <c r="B623" s="2">
        <v>60000000</v>
      </c>
      <c r="C623">
        <f>IMDB_Movies_Cleaned!$D623-IMDB_Movies_Cleaned!$L623</f>
        <v>79225854</v>
      </c>
    </row>
    <row r="624" spans="1:3" x14ac:dyDescent="0.25">
      <c r="A624" s="1" t="s">
        <v>1785</v>
      </c>
      <c r="B624" s="1">
        <v>61000000</v>
      </c>
      <c r="C624">
        <f>IMDB_Movies_Cleaned!$D624-IMDB_Movies_Cleaned!$L624</f>
        <v>87775460</v>
      </c>
    </row>
    <row r="625" spans="1:3" x14ac:dyDescent="0.25">
      <c r="A625" s="2" t="s">
        <v>1787</v>
      </c>
      <c r="B625" s="2">
        <v>65000000</v>
      </c>
      <c r="C625">
        <f>IMDB_Movies_Cleaned!$D625-IMDB_Movies_Cleaned!$L625</f>
        <v>50731542</v>
      </c>
    </row>
    <row r="626" spans="1:3" x14ac:dyDescent="0.25">
      <c r="A626" s="1" t="s">
        <v>1788</v>
      </c>
      <c r="B626" s="1">
        <v>65000000</v>
      </c>
      <c r="C626">
        <f>IMDB_Movies_Cleaned!$D626-IMDB_Movies_Cleaned!$L626</f>
        <v>35468793</v>
      </c>
    </row>
    <row r="627" spans="1:3" x14ac:dyDescent="0.25">
      <c r="A627" s="2" t="s">
        <v>1790</v>
      </c>
      <c r="B627" s="2">
        <v>65000000</v>
      </c>
      <c r="C627">
        <f>IMDB_Movies_Cleaned!$D627-IMDB_Movies_Cleaned!$L627</f>
        <v>28771072</v>
      </c>
    </row>
    <row r="628" spans="1:3" x14ac:dyDescent="0.25">
      <c r="A628" s="1" t="s">
        <v>1791</v>
      </c>
      <c r="B628" s="1">
        <v>65000000</v>
      </c>
      <c r="C628">
        <f>IMDB_Movies_Cleaned!$D628-IMDB_Movies_Cleaned!$L628</f>
        <v>35448498</v>
      </c>
    </row>
    <row r="629" spans="1:3" x14ac:dyDescent="0.25">
      <c r="A629" s="2" t="s">
        <v>1795</v>
      </c>
      <c r="B629" s="2">
        <v>65000000</v>
      </c>
      <c r="C629">
        <f>IMDB_Movies_Cleaned!$D629-IMDB_Movies_Cleaned!$L629</f>
        <v>50603980</v>
      </c>
    </row>
    <row r="630" spans="1:3" x14ac:dyDescent="0.25">
      <c r="A630" s="1" t="s">
        <v>1797</v>
      </c>
      <c r="B630" s="1">
        <v>65000000</v>
      </c>
      <c r="C630">
        <f>IMDB_Movies_Cleaned!$D630-IMDB_Movies_Cleaned!$L630</f>
        <v>25454043</v>
      </c>
    </row>
    <row r="631" spans="1:3" x14ac:dyDescent="0.25">
      <c r="A631" s="2" t="s">
        <v>1799</v>
      </c>
      <c r="B631" s="2">
        <v>70000000</v>
      </c>
      <c r="C631">
        <f>IMDB_Movies_Cleaned!$D631-IMDB_Movies_Cleaned!$L631</f>
        <v>14049211</v>
      </c>
    </row>
    <row r="632" spans="1:3" x14ac:dyDescent="0.25">
      <c r="A632" s="1" t="s">
        <v>1800</v>
      </c>
      <c r="B632" s="1">
        <v>50000000</v>
      </c>
      <c r="C632">
        <f>IMDB_Movies_Cleaned!$D632-IMDB_Movies_Cleaned!$L632</f>
        <v>20450000</v>
      </c>
    </row>
    <row r="633" spans="1:3" x14ac:dyDescent="0.25">
      <c r="A633" s="2" t="s">
        <v>1802</v>
      </c>
      <c r="B633" s="2">
        <v>60000000</v>
      </c>
      <c r="C633">
        <f>IMDB_Movies_Cleaned!$D633-IMDB_Movies_Cleaned!$L633</f>
        <v>9688384</v>
      </c>
    </row>
    <row r="634" spans="1:3" x14ac:dyDescent="0.25">
      <c r="A634" s="1" t="s">
        <v>1805</v>
      </c>
      <c r="B634" s="1">
        <v>63000000</v>
      </c>
      <c r="C634">
        <f>IMDB_Movies_Cleaned!$D634-IMDB_Movies_Cleaned!$L634</f>
        <v>7236496</v>
      </c>
    </row>
    <row r="635" spans="1:3" x14ac:dyDescent="0.25">
      <c r="A635" s="2" t="s">
        <v>1806</v>
      </c>
      <c r="B635" s="2">
        <v>65000000</v>
      </c>
      <c r="C635">
        <f>IMDB_Movies_Cleaned!$D635-IMDB_Movies_Cleaned!$L635</f>
        <v>-1304240</v>
      </c>
    </row>
    <row r="636" spans="1:3" x14ac:dyDescent="0.25">
      <c r="A636" s="1" t="s">
        <v>1808</v>
      </c>
      <c r="B636" s="1">
        <v>65000000</v>
      </c>
      <c r="C636">
        <f>IMDB_Movies_Cleaned!$D636-IMDB_Movies_Cleaned!$L636</f>
        <v>-5382932</v>
      </c>
    </row>
    <row r="637" spans="1:3" x14ac:dyDescent="0.25">
      <c r="A637" s="2" t="s">
        <v>1811</v>
      </c>
      <c r="B637" s="2">
        <v>65000000</v>
      </c>
      <c r="C637">
        <f>IMDB_Movies_Cleaned!$D637-IMDB_Movies_Cleaned!$L637</f>
        <v>-9362320</v>
      </c>
    </row>
    <row r="638" spans="1:3" x14ac:dyDescent="0.25">
      <c r="A638" s="1" t="s">
        <v>1815</v>
      </c>
      <c r="B638" s="1">
        <v>65000000</v>
      </c>
      <c r="C638">
        <f>IMDB_Movies_Cleaned!$D638-IMDB_Movies_Cleaned!$L638</f>
        <v>20911262</v>
      </c>
    </row>
    <row r="639" spans="1:3" x14ac:dyDescent="0.25">
      <c r="A639" s="2" t="s">
        <v>1818</v>
      </c>
      <c r="B639" s="2">
        <v>50100000</v>
      </c>
      <c r="C639">
        <f>IMDB_Movies_Cleaned!$D639-IMDB_Movies_Cleaned!$L639</f>
        <v>3746915</v>
      </c>
    </row>
    <row r="640" spans="1:3" x14ac:dyDescent="0.25">
      <c r="A640" s="1" t="s">
        <v>1819</v>
      </c>
      <c r="B640" s="1">
        <v>65000000</v>
      </c>
      <c r="C640">
        <f>IMDB_Movies_Cleaned!$D640-IMDB_Movies_Cleaned!$L640</f>
        <v>-10241539</v>
      </c>
    </row>
    <row r="641" spans="1:3" x14ac:dyDescent="0.25">
      <c r="A641" s="2" t="s">
        <v>1824</v>
      </c>
      <c r="B641" s="2">
        <v>65000000</v>
      </c>
      <c r="C641">
        <f>IMDB_Movies_Cleaned!$D641-IMDB_Movies_Cleaned!$L641</f>
        <v>-12602611</v>
      </c>
    </row>
    <row r="642" spans="1:3" x14ac:dyDescent="0.25">
      <c r="A642" s="2" t="s">
        <v>1827</v>
      </c>
      <c r="B642" s="2">
        <v>65000000</v>
      </c>
      <c r="C642">
        <f>IMDB_Movies_Cleaned!$D642-IMDB_Movies_Cleaned!$L642</f>
        <v>-26033943</v>
      </c>
    </row>
    <row r="643" spans="1:3" x14ac:dyDescent="0.25">
      <c r="A643" s="1" t="s">
        <v>1829</v>
      </c>
      <c r="B643" s="1">
        <v>65000000</v>
      </c>
      <c r="C643">
        <f>IMDB_Movies_Cleaned!$D643-IMDB_Movies_Cleaned!$L643</f>
        <v>-22654469</v>
      </c>
    </row>
    <row r="644" spans="1:3" x14ac:dyDescent="0.25">
      <c r="A644" s="2" t="s">
        <v>1830</v>
      </c>
      <c r="B644" s="2">
        <v>45000000</v>
      </c>
      <c r="C644">
        <f>IMDB_Movies_Cleaned!$D644-IMDB_Movies_Cleaned!$L644</f>
        <v>-8935090</v>
      </c>
    </row>
    <row r="645" spans="1:3" x14ac:dyDescent="0.25">
      <c r="A645" s="1" t="s">
        <v>1832</v>
      </c>
      <c r="B645" s="1">
        <v>65000000</v>
      </c>
      <c r="C645">
        <f>IMDB_Movies_Cleaned!$D645-IMDB_Movies_Cleaned!$L645</f>
        <v>-31671949</v>
      </c>
    </row>
    <row r="646" spans="1:3" x14ac:dyDescent="0.25">
      <c r="A646" s="2" t="s">
        <v>1835</v>
      </c>
      <c r="B646" s="2">
        <v>65000000</v>
      </c>
      <c r="C646">
        <f>IMDB_Movies_Cleaned!$D646-IMDB_Movies_Cleaned!$L646</f>
        <v>-32401069</v>
      </c>
    </row>
    <row r="647" spans="1:3" x14ac:dyDescent="0.25">
      <c r="A647" s="1" t="s">
        <v>1836</v>
      </c>
      <c r="B647" s="1">
        <v>65000000</v>
      </c>
      <c r="C647">
        <f>IMDB_Movies_Cleaned!$D647-IMDB_Movies_Cleaned!$L647</f>
        <v>-36954460</v>
      </c>
    </row>
    <row r="648" spans="1:3" x14ac:dyDescent="0.25">
      <c r="A648" s="2" t="s">
        <v>1838</v>
      </c>
      <c r="B648" s="2">
        <v>63000000</v>
      </c>
      <c r="C648">
        <f>IMDB_Movies_Cleaned!$D648-IMDB_Movies_Cleaned!$L648</f>
        <v>-25976605</v>
      </c>
    </row>
    <row r="649" spans="1:3" x14ac:dyDescent="0.25">
      <c r="A649" s="1" t="s">
        <v>1840</v>
      </c>
      <c r="B649" s="1">
        <v>65000000</v>
      </c>
      <c r="C649">
        <f>IMDB_Movies_Cleaned!$D649-IMDB_Movies_Cleaned!$L649</f>
        <v>-21467706</v>
      </c>
    </row>
    <row r="650" spans="1:3" x14ac:dyDescent="0.25">
      <c r="A650" s="1" t="s">
        <v>1842</v>
      </c>
      <c r="B650" s="1">
        <v>70000000</v>
      </c>
      <c r="C650">
        <f>IMDB_Movies_Cleaned!$D650-IMDB_Movies_Cleaned!$L650</f>
        <v>-52781920</v>
      </c>
    </row>
    <row r="651" spans="1:3" x14ac:dyDescent="0.25">
      <c r="A651" s="2" t="s">
        <v>1844</v>
      </c>
      <c r="B651" s="2">
        <v>65000000</v>
      </c>
      <c r="C651">
        <f>IMDB_Movies_Cleaned!$D651-IMDB_Movies_Cleaned!$L651</f>
        <v>-54985766</v>
      </c>
    </row>
    <row r="652" spans="1:3" x14ac:dyDescent="0.25">
      <c r="A652" s="1" t="s">
        <v>1849</v>
      </c>
      <c r="B652" s="1">
        <v>65000000</v>
      </c>
      <c r="C652">
        <f>IMDB_Movies_Cleaned!$D652-IMDB_Movies_Cleaned!$L652</f>
        <v>-45940982</v>
      </c>
    </row>
    <row r="653" spans="1:3" x14ac:dyDescent="0.25">
      <c r="A653" s="2" t="s">
        <v>1852</v>
      </c>
      <c r="B653" s="2">
        <v>50000000</v>
      </c>
      <c r="C653">
        <f>IMDB_Movies_Cleaned!$D653-IMDB_Movies_Cleaned!$L653</f>
        <v>-48012713</v>
      </c>
    </row>
    <row r="654" spans="1:3" x14ac:dyDescent="0.25">
      <c r="A654" s="1" t="s">
        <v>1853</v>
      </c>
      <c r="B654" s="1">
        <v>43000000</v>
      </c>
      <c r="C654">
        <f>IMDB_Movies_Cleaned!$D654-IMDB_Movies_Cleaned!$L654</f>
        <v>-18592056</v>
      </c>
    </row>
    <row r="655" spans="1:3" x14ac:dyDescent="0.25">
      <c r="A655" s="2" t="s">
        <v>1855</v>
      </c>
      <c r="B655" s="2">
        <v>65000000</v>
      </c>
      <c r="C655">
        <f>IMDB_Movies_Cleaned!$D655-IMDB_Movies_Cleaned!$L655</f>
        <v>-51249444</v>
      </c>
    </row>
    <row r="656" spans="1:3" x14ac:dyDescent="0.25">
      <c r="A656" s="1" t="s">
        <v>1857</v>
      </c>
      <c r="B656" s="1">
        <v>64000000</v>
      </c>
      <c r="C656">
        <f>IMDB_Movies_Cleaned!$D656-IMDB_Movies_Cleaned!$L656</f>
        <v>-32945076</v>
      </c>
    </row>
    <row r="657" spans="1:3" x14ac:dyDescent="0.25">
      <c r="A657" s="2" t="s">
        <v>1861</v>
      </c>
      <c r="B657" s="2">
        <v>55000000</v>
      </c>
      <c r="C657">
        <f>IMDB_Movies_Cleaned!$D657-IMDB_Movies_Cleaned!$L657</f>
        <v>-11752860</v>
      </c>
    </row>
    <row r="658" spans="1:3" x14ac:dyDescent="0.25">
      <c r="A658" s="1" t="s">
        <v>1864</v>
      </c>
      <c r="B658" s="1">
        <v>50000000</v>
      </c>
      <c r="C658">
        <f>IMDB_Movies_Cleaned!$D658-IMDB_Movies_Cleaned!$L658</f>
        <v>-47791061</v>
      </c>
    </row>
    <row r="659" spans="1:3" x14ac:dyDescent="0.25">
      <c r="A659" s="2" t="s">
        <v>1865</v>
      </c>
      <c r="B659" s="2">
        <v>63000000</v>
      </c>
      <c r="C659">
        <f>IMDB_Movies_Cleaned!$D659-IMDB_Movies_Cleaned!$L659</f>
        <v>150079163</v>
      </c>
    </row>
    <row r="660" spans="1:3" x14ac:dyDescent="0.25">
      <c r="A660" s="1" t="s">
        <v>1866</v>
      </c>
      <c r="B660" s="1">
        <v>65000000</v>
      </c>
      <c r="C660">
        <f>IMDB_Movies_Cleaned!$D660-IMDB_Movies_Cleaned!$L660</f>
        <v>-45451936</v>
      </c>
    </row>
    <row r="661" spans="1:3" x14ac:dyDescent="0.25">
      <c r="A661" s="2" t="s">
        <v>1868</v>
      </c>
      <c r="B661" s="2">
        <v>63000000</v>
      </c>
      <c r="C661">
        <f>IMDB_Movies_Cleaned!$D661-IMDB_Movies_Cleaned!$L661</f>
        <v>293784000</v>
      </c>
    </row>
    <row r="662" spans="1:3" x14ac:dyDescent="0.25">
      <c r="A662" s="1" t="s">
        <v>1870</v>
      </c>
      <c r="B662" s="1">
        <v>63000000</v>
      </c>
      <c r="C662">
        <f>IMDB_Movies_Cleaned!$D662-IMDB_Movies_Cleaned!$L662</f>
        <v>-37948000</v>
      </c>
    </row>
    <row r="663" spans="1:3" x14ac:dyDescent="0.25">
      <c r="A663" s="2" t="s">
        <v>1872</v>
      </c>
      <c r="B663" s="2">
        <v>62000000</v>
      </c>
      <c r="C663">
        <f>IMDB_Movies_Cleaned!$D663-IMDB_Movies_Cleaned!$L663</f>
        <v>60012710</v>
      </c>
    </row>
    <row r="664" spans="1:3" x14ac:dyDescent="0.25">
      <c r="A664" s="1" t="s">
        <v>1875</v>
      </c>
      <c r="B664" s="1">
        <v>65000000</v>
      </c>
      <c r="C664">
        <f>IMDB_Movies_Cleaned!$D664-IMDB_Movies_Cleaned!$L664</f>
        <v>-64927587</v>
      </c>
    </row>
    <row r="665" spans="1:3" x14ac:dyDescent="0.25">
      <c r="A665" s="2" t="s">
        <v>1878</v>
      </c>
      <c r="B665" s="2">
        <v>64000000</v>
      </c>
      <c r="C665">
        <f>IMDB_Movies_Cleaned!$D665-IMDB_Movies_Cleaned!$L665</f>
        <v>-5744713</v>
      </c>
    </row>
    <row r="666" spans="1:3" x14ac:dyDescent="0.25">
      <c r="A666" s="1" t="s">
        <v>1881</v>
      </c>
      <c r="B666" s="1">
        <v>62000000</v>
      </c>
      <c r="C666">
        <f>IMDB_Movies_Cleaned!$D666-IMDB_Movies_Cleaned!$L666</f>
        <v>15086030</v>
      </c>
    </row>
    <row r="667" spans="1:3" x14ac:dyDescent="0.25">
      <c r="A667" s="2" t="s">
        <v>1885</v>
      </c>
      <c r="B667" s="2">
        <v>62000000</v>
      </c>
      <c r="C667">
        <f>IMDB_Movies_Cleaned!$D667-IMDB_Movies_Cleaned!$L667</f>
        <v>3000000</v>
      </c>
    </row>
    <row r="668" spans="1:3" x14ac:dyDescent="0.25">
      <c r="A668" s="1" t="s">
        <v>1889</v>
      </c>
      <c r="B668" s="1">
        <v>62000000</v>
      </c>
      <c r="C668">
        <f>IMDB_Movies_Cleaned!$D668-IMDB_Movies_Cleaned!$L668</f>
        <v>-29821223</v>
      </c>
    </row>
    <row r="669" spans="1:3" x14ac:dyDescent="0.25">
      <c r="A669" s="2" t="s">
        <v>1891</v>
      </c>
      <c r="B669" s="2">
        <v>42000000</v>
      </c>
      <c r="C669">
        <f>IMDB_Movies_Cleaned!$D669-IMDB_Movies_Cleaned!$L669</f>
        <v>-26261368</v>
      </c>
    </row>
    <row r="670" spans="1:3" x14ac:dyDescent="0.25">
      <c r="A670" s="1" t="s">
        <v>1894</v>
      </c>
      <c r="B670" s="1">
        <v>44000000</v>
      </c>
      <c r="C670">
        <f>IMDB_Movies_Cleaned!$D670-IMDB_Movies_Cleaned!$L670</f>
        <v>10116191</v>
      </c>
    </row>
    <row r="671" spans="1:3" x14ac:dyDescent="0.25">
      <c r="A671" s="2" t="s">
        <v>1897</v>
      </c>
      <c r="B671" s="2">
        <v>61000000</v>
      </c>
      <c r="C671">
        <f>IMDB_Movies_Cleaned!$D671-IMDB_Movies_Cleaned!$L671</f>
        <v>57153533</v>
      </c>
    </row>
    <row r="672" spans="1:3" x14ac:dyDescent="0.25">
      <c r="A672" s="1" t="s">
        <v>1899</v>
      </c>
      <c r="B672" s="1">
        <v>63000000</v>
      </c>
      <c r="C672">
        <f>IMDB_Movies_Cleaned!$D672-IMDB_Movies_Cleaned!$L672</f>
        <v>45012170</v>
      </c>
    </row>
    <row r="673" spans="1:3" x14ac:dyDescent="0.25">
      <c r="A673" s="2" t="s">
        <v>1900</v>
      </c>
      <c r="B673" s="2">
        <v>65000000</v>
      </c>
      <c r="C673">
        <f>IMDB_Movies_Cleaned!$D673-IMDB_Movies_Cleaned!$L673</f>
        <v>145592590</v>
      </c>
    </row>
    <row r="674" spans="1:3" x14ac:dyDescent="0.25">
      <c r="A674" s="1" t="s">
        <v>1901</v>
      </c>
      <c r="B674" s="1">
        <v>80000000</v>
      </c>
      <c r="C674">
        <f>IMDB_Movies_Cleaned!$D674-IMDB_Movies_Cleaned!$L674</f>
        <v>199167575</v>
      </c>
    </row>
    <row r="675" spans="1:3" x14ac:dyDescent="0.25">
      <c r="A675" s="2" t="s">
        <v>1906</v>
      </c>
      <c r="B675" s="2">
        <v>60000000</v>
      </c>
      <c r="C675">
        <f>IMDB_Movies_Cleaned!$D675-IMDB_Movies_Cleaned!$L675</f>
        <v>83151473</v>
      </c>
    </row>
    <row r="676" spans="1:3" x14ac:dyDescent="0.25">
      <c r="A676" s="1" t="s">
        <v>1908</v>
      </c>
      <c r="B676" s="1">
        <v>60000000</v>
      </c>
      <c r="C676">
        <f>IMDB_Movies_Cleaned!$D676-IMDB_Movies_Cleaned!$L676</f>
        <v>76801374</v>
      </c>
    </row>
    <row r="677" spans="1:3" x14ac:dyDescent="0.25">
      <c r="A677" s="1" t="s">
        <v>1909</v>
      </c>
      <c r="B677" s="1">
        <v>150000000</v>
      </c>
      <c r="C677">
        <f>IMDB_Movies_Cleaned!$D677-IMDB_Movies_Cleaned!$L677</f>
        <v>-14618493</v>
      </c>
    </row>
    <row r="678" spans="1:3" x14ac:dyDescent="0.25">
      <c r="A678" s="2" t="s">
        <v>1911</v>
      </c>
      <c r="B678" s="2">
        <v>61000000</v>
      </c>
      <c r="C678">
        <f>IMDB_Movies_Cleaned!$D678-IMDB_Movies_Cleaned!$L678</f>
        <v>106735396</v>
      </c>
    </row>
    <row r="679" spans="1:3" x14ac:dyDescent="0.25">
      <c r="A679" s="1" t="s">
        <v>1912</v>
      </c>
      <c r="B679" s="1">
        <v>60000000</v>
      </c>
      <c r="C679">
        <f>IMDB_Movies_Cleaned!$D679-IMDB_Movies_Cleaned!$L679</f>
        <v>61468960</v>
      </c>
    </row>
    <row r="680" spans="1:3" x14ac:dyDescent="0.25">
      <c r="A680" s="2" t="s">
        <v>1913</v>
      </c>
      <c r="B680" s="2">
        <v>58000000</v>
      </c>
      <c r="C680">
        <f>IMDB_Movies_Cleaned!$D680-IMDB_Movies_Cleaned!$L680</f>
        <v>48635996</v>
      </c>
    </row>
    <row r="681" spans="1:3" x14ac:dyDescent="0.25">
      <c r="A681" s="1" t="s">
        <v>1914</v>
      </c>
      <c r="B681" s="1">
        <v>95000000</v>
      </c>
      <c r="C681">
        <f>IMDB_Movies_Cleaned!$D681-IMDB_Movies_Cleaned!$L681</f>
        <v>7678089</v>
      </c>
    </row>
    <row r="682" spans="1:3" x14ac:dyDescent="0.25">
      <c r="A682" s="2" t="s">
        <v>1915</v>
      </c>
      <c r="B682" s="2">
        <v>60000000</v>
      </c>
      <c r="C682">
        <f>IMDB_Movies_Cleaned!$D682-IMDB_Movies_Cleaned!$L682</f>
        <v>65603360</v>
      </c>
    </row>
    <row r="683" spans="1:3" x14ac:dyDescent="0.25">
      <c r="A683" s="1" t="s">
        <v>1918</v>
      </c>
      <c r="B683" s="1">
        <v>70000000</v>
      </c>
      <c r="C683">
        <f>IMDB_Movies_Cleaned!$D683-IMDB_Movies_Cleaned!$L683</f>
        <v>31217900</v>
      </c>
    </row>
    <row r="684" spans="1:3" x14ac:dyDescent="0.25">
      <c r="A684" s="2" t="s">
        <v>1920</v>
      </c>
      <c r="B684" s="2">
        <v>60000000</v>
      </c>
      <c r="C684">
        <f>IMDB_Movies_Cleaned!$D684-IMDB_Movies_Cleaned!$L684</f>
        <v>44148781</v>
      </c>
    </row>
    <row r="685" spans="1:3" x14ac:dyDescent="0.25">
      <c r="A685" s="1" t="s">
        <v>1921</v>
      </c>
      <c r="B685" s="1">
        <v>61000000</v>
      </c>
      <c r="C685">
        <f>IMDB_Movies_Cleaned!$D685-IMDB_Movies_Cleaned!$L685</f>
        <v>14573300</v>
      </c>
    </row>
    <row r="686" spans="1:3" x14ac:dyDescent="0.25">
      <c r="A686" s="2" t="s">
        <v>1923</v>
      </c>
      <c r="B686" s="2">
        <v>60000000</v>
      </c>
      <c r="C686">
        <f>IMDB_Movies_Cleaned!$D686-IMDB_Movies_Cleaned!$L686</f>
        <v>33375151</v>
      </c>
    </row>
    <row r="687" spans="1:3" x14ac:dyDescent="0.25">
      <c r="A687" s="1" t="s">
        <v>1925</v>
      </c>
      <c r="B687" s="1">
        <v>60000000</v>
      </c>
      <c r="C687">
        <f>IMDB_Movies_Cleaned!$D687-IMDB_Movies_Cleaned!$L687</f>
        <v>46126012</v>
      </c>
    </row>
    <row r="688" spans="1:3" x14ac:dyDescent="0.25">
      <c r="A688" s="2" t="s">
        <v>1928</v>
      </c>
      <c r="B688" s="2">
        <v>60000000</v>
      </c>
      <c r="C688">
        <f>IMDB_Movies_Cleaned!$D688-IMDB_Movies_Cleaned!$L688</f>
        <v>33307796</v>
      </c>
    </row>
    <row r="689" spans="1:3" x14ac:dyDescent="0.25">
      <c r="A689" s="1" t="s">
        <v>1930</v>
      </c>
      <c r="B689" s="1">
        <v>105000000</v>
      </c>
      <c r="C689">
        <f>IMDB_Movies_Cleaned!$D689-IMDB_Movies_Cleaned!$L689</f>
        <v>-14353446</v>
      </c>
    </row>
    <row r="690" spans="1:3" x14ac:dyDescent="0.25">
      <c r="A690" s="2" t="s">
        <v>1932</v>
      </c>
      <c r="B690" s="2">
        <v>60000000</v>
      </c>
      <c r="C690">
        <f>IMDB_Movies_Cleaned!$D690-IMDB_Movies_Cleaned!$L690</f>
        <v>49176215</v>
      </c>
    </row>
    <row r="691" spans="1:3" x14ac:dyDescent="0.25">
      <c r="A691" s="1" t="s">
        <v>1934</v>
      </c>
      <c r="B691" s="1">
        <v>60000000</v>
      </c>
      <c r="C691">
        <f>IMDB_Movies_Cleaned!$D691-IMDB_Movies_Cleaned!$L691</f>
        <v>22670733</v>
      </c>
    </row>
    <row r="692" spans="1:3" x14ac:dyDescent="0.25">
      <c r="A692" s="2" t="s">
        <v>1936</v>
      </c>
      <c r="B692" s="2">
        <v>60000000</v>
      </c>
      <c r="C692">
        <f>IMDB_Movies_Cleaned!$D692-IMDB_Movies_Cleaned!$L692</f>
        <v>22569532</v>
      </c>
    </row>
    <row r="693" spans="1:3" x14ac:dyDescent="0.25">
      <c r="A693" s="1" t="s">
        <v>1940</v>
      </c>
      <c r="B693" s="1">
        <v>61000000</v>
      </c>
      <c r="C693">
        <f>IMDB_Movies_Cleaned!$D693-IMDB_Movies_Cleaned!$L693</f>
        <v>20687587</v>
      </c>
    </row>
    <row r="694" spans="1:3" x14ac:dyDescent="0.25">
      <c r="A694" s="2" t="s">
        <v>1942</v>
      </c>
      <c r="B694" s="2">
        <v>60000000</v>
      </c>
      <c r="C694">
        <f>IMDB_Movies_Cleaned!$D694-IMDB_Movies_Cleaned!$L694</f>
        <v>20574010</v>
      </c>
    </row>
    <row r="695" spans="1:3" x14ac:dyDescent="0.25">
      <c r="A695" s="1" t="s">
        <v>1943</v>
      </c>
      <c r="B695" s="1">
        <v>60000000</v>
      </c>
      <c r="C695">
        <f>IMDB_Movies_Cleaned!$D695-IMDB_Movies_Cleaned!$L695</f>
        <v>15764085</v>
      </c>
    </row>
    <row r="696" spans="1:3" x14ac:dyDescent="0.25">
      <c r="A696" s="2" t="s">
        <v>1944</v>
      </c>
      <c r="B696" s="2">
        <v>58000000</v>
      </c>
      <c r="C696">
        <f>IMDB_Movies_Cleaned!$D696-IMDB_Movies_Cleaned!$L696</f>
        <v>32356857</v>
      </c>
    </row>
    <row r="697" spans="1:3" x14ac:dyDescent="0.25">
      <c r="A697" s="1" t="s">
        <v>1945</v>
      </c>
      <c r="B697" s="1">
        <v>55000000</v>
      </c>
      <c r="C697">
        <f>IMDB_Movies_Cleaned!$D697-IMDB_Movies_Cleaned!$L697</f>
        <v>20530832</v>
      </c>
    </row>
    <row r="698" spans="1:3" x14ac:dyDescent="0.25">
      <c r="A698" s="2" t="s">
        <v>1948</v>
      </c>
      <c r="B698" s="2">
        <v>60000000</v>
      </c>
      <c r="C698">
        <f>IMDB_Movies_Cleaned!$D698-IMDB_Movies_Cleaned!$L698</f>
        <v>15370763</v>
      </c>
    </row>
    <row r="699" spans="1:3" x14ac:dyDescent="0.25">
      <c r="A699" s="1" t="s">
        <v>1949</v>
      </c>
      <c r="B699" s="1">
        <v>65000000</v>
      </c>
      <c r="C699">
        <f>IMDB_Movies_Cleaned!$D699-IMDB_Movies_Cleaned!$L699</f>
        <v>35003492</v>
      </c>
    </row>
    <row r="700" spans="1:3" x14ac:dyDescent="0.25">
      <c r="A700" s="2" t="s">
        <v>1950</v>
      </c>
      <c r="B700" s="2">
        <v>60000000</v>
      </c>
      <c r="C700">
        <f>IMDB_Movies_Cleaned!$D700-IMDB_Movies_Cleaned!$L700</f>
        <v>30341670</v>
      </c>
    </row>
    <row r="701" spans="1:3" x14ac:dyDescent="0.25">
      <c r="A701" s="1" t="s">
        <v>1953</v>
      </c>
      <c r="B701" s="1">
        <v>55000000</v>
      </c>
      <c r="C701">
        <f>IMDB_Movies_Cleaned!$D701-IMDB_Movies_Cleaned!$L701</f>
        <v>19540762</v>
      </c>
    </row>
    <row r="702" spans="1:3" x14ac:dyDescent="0.25">
      <c r="A702" s="2" t="s">
        <v>1954</v>
      </c>
      <c r="B702" s="2">
        <v>60000000</v>
      </c>
      <c r="C702">
        <f>IMDB_Movies_Cleaned!$D702-IMDB_Movies_Cleaned!$L702</f>
        <v>20033643</v>
      </c>
    </row>
    <row r="703" spans="1:3" x14ac:dyDescent="0.25">
      <c r="A703" s="1" t="s">
        <v>1955</v>
      </c>
      <c r="B703" s="1">
        <v>60000000</v>
      </c>
      <c r="C703">
        <f>IMDB_Movies_Cleaned!$D703-IMDB_Movies_Cleaned!$L703</f>
        <v>13648142</v>
      </c>
    </row>
    <row r="704" spans="1:3" x14ac:dyDescent="0.25">
      <c r="A704" s="2" t="s">
        <v>1960</v>
      </c>
      <c r="B704" s="2">
        <v>60000000</v>
      </c>
      <c r="C704">
        <f>IMDB_Movies_Cleaned!$D704-IMDB_Movies_Cleaned!$L704</f>
        <v>11844424</v>
      </c>
    </row>
    <row r="705" spans="1:3" x14ac:dyDescent="0.25">
      <c r="A705" s="1" t="s">
        <v>1963</v>
      </c>
      <c r="B705" s="1">
        <v>60000000</v>
      </c>
      <c r="C705">
        <f>IMDB_Movies_Cleaned!$D705-IMDB_Movies_Cleaned!$L705</f>
        <v>15638743</v>
      </c>
    </row>
    <row r="706" spans="1:3" x14ac:dyDescent="0.25">
      <c r="A706" s="2" t="s">
        <v>1966</v>
      </c>
      <c r="B706" s="2">
        <v>60000000</v>
      </c>
      <c r="C706">
        <f>IMDB_Movies_Cleaned!$D706-IMDB_Movies_Cleaned!$L706</f>
        <v>6734992</v>
      </c>
    </row>
    <row r="707" spans="1:3" x14ac:dyDescent="0.25">
      <c r="A707" s="1" t="s">
        <v>1968</v>
      </c>
      <c r="B707" s="1">
        <v>60000000</v>
      </c>
      <c r="C707">
        <f>IMDB_Movies_Cleaned!$D707-IMDB_Movies_Cleaned!$L707</f>
        <v>15280058</v>
      </c>
    </row>
    <row r="708" spans="1:3" x14ac:dyDescent="0.25">
      <c r="A708" s="2" t="s">
        <v>1969</v>
      </c>
      <c r="B708" s="2">
        <v>48000000</v>
      </c>
      <c r="C708">
        <f>IMDB_Movies_Cleaned!$D708-IMDB_Movies_Cleaned!$L708</f>
        <v>16505912</v>
      </c>
    </row>
    <row r="709" spans="1:3" x14ac:dyDescent="0.25">
      <c r="A709" s="1" t="s">
        <v>1970</v>
      </c>
      <c r="B709" s="1">
        <v>70000000</v>
      </c>
      <c r="C709">
        <f>IMDB_Movies_Cleaned!$D709-IMDB_Movies_Cleaned!$L709</f>
        <v>7862546</v>
      </c>
    </row>
    <row r="710" spans="1:3" x14ac:dyDescent="0.25">
      <c r="A710" s="2" t="s">
        <v>1972</v>
      </c>
      <c r="B710" s="2">
        <v>50000000</v>
      </c>
      <c r="C710">
        <f>IMDB_Movies_Cleaned!$D710-IMDB_Movies_Cleaned!$L710</f>
        <v>11112916</v>
      </c>
    </row>
    <row r="711" spans="1:3" x14ac:dyDescent="0.25">
      <c r="A711" s="1" t="s">
        <v>1973</v>
      </c>
      <c r="B711" s="1">
        <v>60000000</v>
      </c>
      <c r="C711">
        <f>IMDB_Movies_Cleaned!$D711-IMDB_Movies_Cleaned!$L711</f>
        <v>28200225</v>
      </c>
    </row>
    <row r="712" spans="1:3" x14ac:dyDescent="0.25">
      <c r="A712" s="2" t="s">
        <v>1975</v>
      </c>
      <c r="B712" s="2">
        <v>60000000</v>
      </c>
      <c r="C712">
        <f>IMDB_Movies_Cleaned!$D712-IMDB_Movies_Cleaned!$L712</f>
        <v>573641</v>
      </c>
    </row>
    <row r="713" spans="1:3" x14ac:dyDescent="0.25">
      <c r="A713" s="1" t="s">
        <v>1978</v>
      </c>
      <c r="B713" s="1">
        <v>66000000</v>
      </c>
      <c r="C713">
        <f>IMDB_Movies_Cleaned!$D713-IMDB_Movies_Cleaned!$L713</f>
        <v>-6964896</v>
      </c>
    </row>
    <row r="714" spans="1:3" x14ac:dyDescent="0.25">
      <c r="A714" s="2" t="s">
        <v>1980</v>
      </c>
      <c r="B714" s="2">
        <v>60000000</v>
      </c>
      <c r="C714">
        <f>IMDB_Movies_Cleaned!$D714-IMDB_Movies_Cleaned!$L714</f>
        <v>-3297099</v>
      </c>
    </row>
    <row r="715" spans="1:3" x14ac:dyDescent="0.25">
      <c r="A715" s="1" t="s">
        <v>1982</v>
      </c>
      <c r="B715" s="1">
        <v>60000000</v>
      </c>
      <c r="C715">
        <f>IMDB_Movies_Cleaned!$D715-IMDB_Movies_Cleaned!$L715</f>
        <v>-4005443</v>
      </c>
    </row>
    <row r="716" spans="1:3" x14ac:dyDescent="0.25">
      <c r="A716" s="2" t="s">
        <v>1983</v>
      </c>
      <c r="B716" s="2">
        <v>60000000</v>
      </c>
      <c r="C716">
        <f>IMDB_Movies_Cleaned!$D716-IMDB_Movies_Cleaned!$L716</f>
        <v>-5089440</v>
      </c>
    </row>
    <row r="717" spans="1:3" x14ac:dyDescent="0.25">
      <c r="A717" s="1" t="s">
        <v>1985</v>
      </c>
      <c r="B717" s="1">
        <v>60000000</v>
      </c>
      <c r="C717">
        <f>IMDB_Movies_Cleaned!$D717-IMDB_Movies_Cleaned!$L717</f>
        <v>-6210687</v>
      </c>
    </row>
    <row r="718" spans="1:3" x14ac:dyDescent="0.25">
      <c r="A718" s="2" t="s">
        <v>1988</v>
      </c>
      <c r="B718" s="2">
        <v>60000000</v>
      </c>
      <c r="C718">
        <f>IMDB_Movies_Cleaned!$D718-IMDB_Movies_Cleaned!$L718</f>
        <v>-8954199</v>
      </c>
    </row>
    <row r="719" spans="1:3" x14ac:dyDescent="0.25">
      <c r="A719" s="1" t="s">
        <v>1990</v>
      </c>
      <c r="B719" s="1">
        <v>60000000</v>
      </c>
      <c r="C719">
        <f>IMDB_Movies_Cleaned!$D719-IMDB_Movies_Cleaned!$L719</f>
        <v>-9181250</v>
      </c>
    </row>
    <row r="720" spans="1:3" x14ac:dyDescent="0.25">
      <c r="A720" s="1" t="s">
        <v>1994</v>
      </c>
      <c r="B720" s="1">
        <v>60000000</v>
      </c>
      <c r="C720">
        <f>IMDB_Movies_Cleaned!$D720-IMDB_Movies_Cleaned!$L720</f>
        <v>-9810821</v>
      </c>
    </row>
    <row r="721" spans="1:3" x14ac:dyDescent="0.25">
      <c r="A721" s="2" t="s">
        <v>1997</v>
      </c>
      <c r="B721" s="2">
        <v>60000000</v>
      </c>
      <c r="C721">
        <f>IMDB_Movies_Cleaned!$D721-IMDB_Movies_Cleaned!$L721</f>
        <v>-9975917</v>
      </c>
    </row>
    <row r="722" spans="1:3" x14ac:dyDescent="0.25">
      <c r="A722" s="1" t="s">
        <v>1999</v>
      </c>
      <c r="B722" s="1">
        <v>60000000</v>
      </c>
      <c r="C722">
        <f>IMDB_Movies_Cleaned!$D722-IMDB_Movies_Cleaned!$L722</f>
        <v>-9450893</v>
      </c>
    </row>
    <row r="723" spans="1:3" x14ac:dyDescent="0.25">
      <c r="A723" s="2" t="s">
        <v>2002</v>
      </c>
      <c r="B723" s="2">
        <v>60000000</v>
      </c>
      <c r="C723">
        <f>IMDB_Movies_Cleaned!$D723-IMDB_Movies_Cleaned!$L723</f>
        <v>-3556518</v>
      </c>
    </row>
    <row r="724" spans="1:3" x14ac:dyDescent="0.25">
      <c r="A724" s="1" t="s">
        <v>2004</v>
      </c>
      <c r="B724" s="1">
        <v>60000000</v>
      </c>
      <c r="C724">
        <f>IMDB_Movies_Cleaned!$D724-IMDB_Movies_Cleaned!$L724</f>
        <v>2401264</v>
      </c>
    </row>
    <row r="725" spans="1:3" x14ac:dyDescent="0.25">
      <c r="A725" s="2" t="s">
        <v>2008</v>
      </c>
      <c r="B725" s="2">
        <v>75000000</v>
      </c>
      <c r="C725">
        <f>IMDB_Movies_Cleaned!$D725-IMDB_Movies_Cleaned!$L725</f>
        <v>-27251390</v>
      </c>
    </row>
    <row r="726" spans="1:3" x14ac:dyDescent="0.25">
      <c r="A726" s="1" t="s">
        <v>2010</v>
      </c>
      <c r="B726" s="1">
        <v>61000000</v>
      </c>
      <c r="C726">
        <f>IMDB_Movies_Cleaned!$D726-IMDB_Movies_Cleaned!$L726</f>
        <v>-14024817</v>
      </c>
    </row>
    <row r="727" spans="1:3" x14ac:dyDescent="0.25">
      <c r="A727" s="2" t="s">
        <v>2013</v>
      </c>
      <c r="B727" s="2">
        <v>60000000</v>
      </c>
      <c r="C727">
        <f>IMDB_Movies_Cleaned!$D727-IMDB_Movies_Cleaned!$L727</f>
        <v>-9192361</v>
      </c>
    </row>
    <row r="728" spans="1:3" x14ac:dyDescent="0.25">
      <c r="A728" s="1" t="s">
        <v>2016</v>
      </c>
      <c r="B728" s="1">
        <v>48000000</v>
      </c>
      <c r="C728">
        <f>IMDB_Movies_Cleaned!$D728-IMDB_Movies_Cleaned!$L728</f>
        <v>-1388796</v>
      </c>
    </row>
    <row r="729" spans="1:3" x14ac:dyDescent="0.25">
      <c r="A729" s="2" t="s">
        <v>2017</v>
      </c>
      <c r="B729" s="2">
        <v>60000000</v>
      </c>
      <c r="C729">
        <f>IMDB_Movies_Cleaned!$D729-IMDB_Movies_Cleaned!$L729</f>
        <v>197756197</v>
      </c>
    </row>
    <row r="730" spans="1:3" x14ac:dyDescent="0.25">
      <c r="A730" s="1" t="s">
        <v>2021</v>
      </c>
      <c r="B730" s="1">
        <v>45000000</v>
      </c>
      <c r="C730">
        <f>IMDB_Movies_Cleaned!$D730-IMDB_Movies_Cleaned!$L730</f>
        <v>3472213</v>
      </c>
    </row>
    <row r="731" spans="1:3" x14ac:dyDescent="0.25">
      <c r="A731" s="2" t="s">
        <v>2023</v>
      </c>
      <c r="B731" s="2">
        <v>60000000</v>
      </c>
      <c r="C731">
        <f>IMDB_Movies_Cleaned!$D731-IMDB_Movies_Cleaned!$L731</f>
        <v>-16939434</v>
      </c>
    </row>
    <row r="732" spans="1:3" x14ac:dyDescent="0.25">
      <c r="A732" s="1" t="s">
        <v>2026</v>
      </c>
      <c r="B732" s="1">
        <v>60000000</v>
      </c>
      <c r="C732">
        <f>IMDB_Movies_Cleaned!$D732-IMDB_Movies_Cleaned!$L732</f>
        <v>-14003282</v>
      </c>
    </row>
    <row r="733" spans="1:3" x14ac:dyDescent="0.25">
      <c r="A733" s="2" t="s">
        <v>2029</v>
      </c>
      <c r="B733" s="2">
        <v>60000000</v>
      </c>
      <c r="C733">
        <f>IMDB_Movies_Cleaned!$D733-IMDB_Movies_Cleaned!$L733</f>
        <v>-16662721</v>
      </c>
    </row>
    <row r="734" spans="1:3" x14ac:dyDescent="0.25">
      <c r="A734" s="1" t="s">
        <v>2032</v>
      </c>
      <c r="B734" s="1">
        <v>60000000</v>
      </c>
      <c r="C734">
        <f>IMDB_Movies_Cleaned!$D734-IMDB_Movies_Cleaned!$L734</f>
        <v>-22520222</v>
      </c>
    </row>
    <row r="735" spans="1:3" x14ac:dyDescent="0.25">
      <c r="A735" s="1" t="s">
        <v>2035</v>
      </c>
      <c r="B735" s="1">
        <v>60000000</v>
      </c>
      <c r="C735">
        <f>IMDB_Movies_Cleaned!$D735-IMDB_Movies_Cleaned!$L735</f>
        <v>-19440070</v>
      </c>
    </row>
    <row r="736" spans="1:3" x14ac:dyDescent="0.25">
      <c r="A736" s="2" t="s">
        <v>2039</v>
      </c>
      <c r="B736" s="2">
        <v>65000000</v>
      </c>
      <c r="C736">
        <f>IMDB_Movies_Cleaned!$D736-IMDB_Movies_Cleaned!$L736</f>
        <v>-28169943</v>
      </c>
    </row>
    <row r="737" spans="1:3" x14ac:dyDescent="0.25">
      <c r="A737" s="1" t="s">
        <v>2041</v>
      </c>
      <c r="B737" s="1">
        <v>60000000</v>
      </c>
      <c r="C737">
        <f>IMDB_Movies_Cleaned!$D737-IMDB_Movies_Cleaned!$L737</f>
        <v>-23720770</v>
      </c>
    </row>
    <row r="738" spans="1:3" x14ac:dyDescent="0.25">
      <c r="A738" s="2" t="s">
        <v>2043</v>
      </c>
      <c r="B738" s="2">
        <v>70000000</v>
      </c>
      <c r="C738">
        <f>IMDB_Movies_Cleaned!$D738-IMDB_Movies_Cleaned!$L738</f>
        <v>-27805940</v>
      </c>
    </row>
    <row r="739" spans="1:3" x14ac:dyDescent="0.25">
      <c r="A739" s="1" t="s">
        <v>2045</v>
      </c>
      <c r="B739" s="1">
        <v>60000000</v>
      </c>
      <c r="C739">
        <f>IMDB_Movies_Cleaned!$D739-IMDB_Movies_Cleaned!$L739</f>
        <v>-16880121</v>
      </c>
    </row>
    <row r="740" spans="1:3" x14ac:dyDescent="0.25">
      <c r="A740" s="2" t="s">
        <v>2048</v>
      </c>
      <c r="B740" s="2">
        <v>60000000</v>
      </c>
      <c r="C740">
        <f>IMDB_Movies_Cleaned!$D740-IMDB_Movies_Cleaned!$L740</f>
        <v>-24903810</v>
      </c>
    </row>
    <row r="741" spans="1:3" x14ac:dyDescent="0.25">
      <c r="A741" s="2" t="s">
        <v>2050</v>
      </c>
      <c r="B741" s="2">
        <v>80000000</v>
      </c>
      <c r="C741">
        <f>IMDB_Movies_Cleaned!$D741-IMDB_Movies_Cleaned!$L741</f>
        <v>-36709023</v>
      </c>
    </row>
    <row r="742" spans="1:3" x14ac:dyDescent="0.25">
      <c r="A742" s="1" t="s">
        <v>2053</v>
      </c>
      <c r="B742" s="1">
        <v>40000000</v>
      </c>
      <c r="C742">
        <f>IMDB_Movies_Cleaned!$D742-IMDB_Movies_Cleaned!$L742</f>
        <v>-6072524</v>
      </c>
    </row>
    <row r="743" spans="1:3" x14ac:dyDescent="0.25">
      <c r="A743" s="2" t="s">
        <v>2054</v>
      </c>
      <c r="B743" s="2">
        <v>60000000</v>
      </c>
      <c r="C743">
        <f>IMDB_Movies_Cleaned!$D743-IMDB_Movies_Cleaned!$L743</f>
        <v>-27877751</v>
      </c>
    </row>
    <row r="744" spans="1:3" x14ac:dyDescent="0.25">
      <c r="A744" s="1" t="s">
        <v>2055</v>
      </c>
      <c r="B744" s="1">
        <v>60000000</v>
      </c>
      <c r="C744">
        <f>IMDB_Movies_Cleaned!$D744-IMDB_Movies_Cleaned!$L744</f>
        <v>-19923562</v>
      </c>
    </row>
    <row r="745" spans="1:3" x14ac:dyDescent="0.25">
      <c r="A745" s="2" t="s">
        <v>2057</v>
      </c>
      <c r="B745" s="2">
        <v>60000000</v>
      </c>
      <c r="C745">
        <f>IMDB_Movies_Cleaned!$D745-IMDB_Movies_Cleaned!$L745</f>
        <v>-27059493</v>
      </c>
    </row>
    <row r="746" spans="1:3" x14ac:dyDescent="0.25">
      <c r="A746" s="1" t="s">
        <v>2059</v>
      </c>
      <c r="B746" s="1">
        <v>60000000</v>
      </c>
      <c r="C746">
        <f>IMDB_Movies_Cleaned!$D746-IMDB_Movies_Cleaned!$L746</f>
        <v>-28329069</v>
      </c>
    </row>
    <row r="747" spans="1:3" x14ac:dyDescent="0.25">
      <c r="A747" s="2" t="s">
        <v>2061</v>
      </c>
      <c r="B747" s="2">
        <v>60000000</v>
      </c>
      <c r="C747">
        <f>IMDB_Movies_Cleaned!$D747-IMDB_Movies_Cleaned!$L747</f>
        <v>-29304773</v>
      </c>
    </row>
    <row r="748" spans="1:3" x14ac:dyDescent="0.25">
      <c r="A748" s="1" t="s">
        <v>2063</v>
      </c>
      <c r="B748" s="1">
        <v>60000000</v>
      </c>
      <c r="C748">
        <f>IMDB_Movies_Cleaned!$D748-IMDB_Movies_Cleaned!$L748</f>
        <v>-27477648</v>
      </c>
    </row>
    <row r="749" spans="1:3" x14ac:dyDescent="0.25">
      <c r="A749" s="1" t="s">
        <v>2066</v>
      </c>
      <c r="B749" s="1">
        <v>87000000</v>
      </c>
      <c r="C749">
        <f>IMDB_Movies_Cleaned!$D749-IMDB_Movies_Cleaned!$L749</f>
        <v>-60917086</v>
      </c>
    </row>
    <row r="750" spans="1:3" x14ac:dyDescent="0.25">
      <c r="A750" s="2" t="s">
        <v>2070</v>
      </c>
      <c r="B750" s="2">
        <v>60000000</v>
      </c>
      <c r="C750">
        <f>IMDB_Movies_Cleaned!$D750-IMDB_Movies_Cleaned!$L750</f>
        <v>-30863374</v>
      </c>
    </row>
    <row r="751" spans="1:3" x14ac:dyDescent="0.25">
      <c r="A751" s="1" t="s">
        <v>2073</v>
      </c>
      <c r="B751" s="1">
        <v>60000000</v>
      </c>
      <c r="C751">
        <f>IMDB_Movies_Cleaned!$D751-IMDB_Movies_Cleaned!$L751</f>
        <v>-33711680</v>
      </c>
    </row>
    <row r="752" spans="1:3" x14ac:dyDescent="0.25">
      <c r="A752" s="2" t="s">
        <v>2075</v>
      </c>
      <c r="B752" s="2">
        <v>60000000</v>
      </c>
      <c r="C752">
        <f>IMDB_Movies_Cleaned!$D752-IMDB_Movies_Cleaned!$L752</f>
        <v>-33383410</v>
      </c>
    </row>
    <row r="753" spans="1:3" x14ac:dyDescent="0.25">
      <c r="A753" s="2" t="s">
        <v>2077</v>
      </c>
      <c r="B753" s="2">
        <v>60000000</v>
      </c>
      <c r="C753">
        <f>IMDB_Movies_Cleaned!$D753-IMDB_Movies_Cleaned!$L753</f>
        <v>-29936195</v>
      </c>
    </row>
    <row r="754" spans="1:3" x14ac:dyDescent="0.25">
      <c r="A754" s="1" t="s">
        <v>2079</v>
      </c>
      <c r="B754" s="1">
        <v>50000000</v>
      </c>
      <c r="C754">
        <f>IMDB_Movies_Cleaned!$D754-IMDB_Movies_Cleaned!$L754</f>
        <v>-27481675</v>
      </c>
    </row>
    <row r="755" spans="1:3" x14ac:dyDescent="0.25">
      <c r="A755" s="2" t="s">
        <v>2082</v>
      </c>
      <c r="B755" s="2">
        <v>60000000</v>
      </c>
      <c r="C755">
        <f>IMDB_Movies_Cleaned!$D755-IMDB_Movies_Cleaned!$L755</f>
        <v>-46917712</v>
      </c>
    </row>
    <row r="756" spans="1:3" x14ac:dyDescent="0.25">
      <c r="A756" s="1" t="s">
        <v>2084</v>
      </c>
      <c r="B756" s="1">
        <v>60000000</v>
      </c>
      <c r="C756">
        <f>IMDB_Movies_Cleaned!$D756-IMDB_Movies_Cleaned!$L756</f>
        <v>-41791922</v>
      </c>
    </row>
    <row r="757" spans="1:3" x14ac:dyDescent="0.25">
      <c r="A757" s="2" t="s">
        <v>2087</v>
      </c>
      <c r="B757" s="2">
        <v>65000000</v>
      </c>
      <c r="C757">
        <f>IMDB_Movies_Cleaned!$D757-IMDB_Movies_Cleaned!$L757</f>
        <v>-50781132</v>
      </c>
    </row>
    <row r="758" spans="1:3" x14ac:dyDescent="0.25">
      <c r="A758" s="1" t="s">
        <v>2091</v>
      </c>
      <c r="B758" s="1">
        <v>60000000</v>
      </c>
      <c r="C758">
        <f>IMDB_Movies_Cleaned!$D758-IMDB_Movies_Cleaned!$L758</f>
        <v>-59977549</v>
      </c>
    </row>
    <row r="759" spans="1:3" x14ac:dyDescent="0.25">
      <c r="A759" s="2" t="s">
        <v>2096</v>
      </c>
      <c r="B759" s="2">
        <v>60000000</v>
      </c>
      <c r="C759">
        <f>IMDB_Movies_Cleaned!$D759-IMDB_Movies_Cleaned!$L759</f>
        <v>-28834579</v>
      </c>
    </row>
    <row r="760" spans="1:3" x14ac:dyDescent="0.25">
      <c r="A760" s="1" t="s">
        <v>2098</v>
      </c>
      <c r="B760" s="1">
        <v>60000000</v>
      </c>
      <c r="C760">
        <f>IMDB_Movies_Cleaned!$D760-IMDB_Movies_Cleaned!$L760</f>
        <v>-48197944</v>
      </c>
    </row>
    <row r="761" spans="1:3" x14ac:dyDescent="0.25">
      <c r="A761" s="2" t="s">
        <v>2101</v>
      </c>
      <c r="B761" s="2">
        <v>30000000</v>
      </c>
      <c r="C761">
        <f>IMDB_Movies_Cleaned!$D761-IMDB_Movies_Cleaned!$L761</f>
        <v>-4527033</v>
      </c>
    </row>
    <row r="762" spans="1:3" x14ac:dyDescent="0.25">
      <c r="A762" s="1" t="s">
        <v>2102</v>
      </c>
      <c r="B762" s="1">
        <v>55000000</v>
      </c>
      <c r="C762">
        <f>IMDB_Movies_Cleaned!$D762-IMDB_Movies_Cleaned!$L762</f>
        <v>-32637500</v>
      </c>
    </row>
    <row r="763" spans="1:3" x14ac:dyDescent="0.25">
      <c r="A763" s="2" t="s">
        <v>2104</v>
      </c>
      <c r="B763" s="2">
        <v>60000000</v>
      </c>
      <c r="C763">
        <f>IMDB_Movies_Cleaned!$D763-IMDB_Movies_Cleaned!$L763</f>
        <v>-42718168</v>
      </c>
    </row>
    <row r="764" spans="1:3" x14ac:dyDescent="0.25">
      <c r="A764" s="1" t="s">
        <v>2105</v>
      </c>
      <c r="B764" s="1">
        <v>60000000</v>
      </c>
      <c r="C764">
        <f>IMDB_Movies_Cleaned!$D764-IMDB_Movies_Cleaned!$L764</f>
        <v>-40218121</v>
      </c>
    </row>
    <row r="765" spans="1:3" x14ac:dyDescent="0.25">
      <c r="A765" s="2" t="s">
        <v>2110</v>
      </c>
      <c r="B765" s="2">
        <v>60000000</v>
      </c>
      <c r="C765">
        <f>IMDB_Movies_Cleaned!$D765-IMDB_Movies_Cleaned!$L765</f>
        <v>-52394332</v>
      </c>
    </row>
    <row r="766" spans="1:3" x14ac:dyDescent="0.25">
      <c r="A766" s="1" t="s">
        <v>2113</v>
      </c>
      <c r="B766" s="1">
        <v>60000000</v>
      </c>
      <c r="C766">
        <f>IMDB_Movies_Cleaned!$D766-IMDB_Movies_Cleaned!$L766</f>
        <v>-55464883</v>
      </c>
    </row>
    <row r="767" spans="1:3" x14ac:dyDescent="0.25">
      <c r="A767" s="2" t="s">
        <v>2114</v>
      </c>
      <c r="B767" s="2">
        <v>35000000</v>
      </c>
      <c r="C767">
        <f>IMDB_Movies_Cleaned!$D767-IMDB_Movies_Cleaned!$L767</f>
        <v>-30573703</v>
      </c>
    </row>
    <row r="768" spans="1:3" x14ac:dyDescent="0.25">
      <c r="A768" s="2" t="s">
        <v>2116</v>
      </c>
      <c r="B768" s="2">
        <v>80000000</v>
      </c>
      <c r="C768">
        <f>IMDB_Movies_Cleaned!$D768-IMDB_Movies_Cleaned!$L768</f>
        <v>-69833498</v>
      </c>
    </row>
    <row r="769" spans="1:3" x14ac:dyDescent="0.25">
      <c r="A769" s="1" t="s">
        <v>2121</v>
      </c>
      <c r="B769" s="1">
        <v>58000000</v>
      </c>
      <c r="C769">
        <f>IMDB_Movies_Cleaned!$D769-IMDB_Movies_Cleaned!$L769</f>
        <v>305024263</v>
      </c>
    </row>
    <row r="770" spans="1:3" x14ac:dyDescent="0.25">
      <c r="A770" s="2" t="s">
        <v>2123</v>
      </c>
      <c r="B770" s="2">
        <v>60000000</v>
      </c>
      <c r="C770">
        <f>IMDB_Movies_Cleaned!$D770-IMDB_Movies_Cleaned!$L770</f>
        <v>-47934015</v>
      </c>
    </row>
    <row r="771" spans="1:3" x14ac:dyDescent="0.25">
      <c r="A771" s="1" t="s">
        <v>2126</v>
      </c>
      <c r="B771" s="1">
        <v>58800000</v>
      </c>
      <c r="C771">
        <f>IMDB_Movies_Cleaned!$D771-IMDB_Movies_Cleaned!$L771</f>
        <v>291323553</v>
      </c>
    </row>
    <row r="772" spans="1:3" x14ac:dyDescent="0.25">
      <c r="A772" s="2" t="s">
        <v>2129</v>
      </c>
      <c r="B772" s="2">
        <v>58000000</v>
      </c>
      <c r="C772">
        <f>IMDB_Movies_Cleaned!$D772-IMDB_Movies_Cleaned!$L772</f>
        <v>22021740</v>
      </c>
    </row>
    <row r="773" spans="1:3" x14ac:dyDescent="0.25">
      <c r="A773" s="2" t="s">
        <v>2130</v>
      </c>
      <c r="B773" s="2">
        <v>58000000</v>
      </c>
      <c r="C773">
        <f>IMDB_Movies_Cleaned!$D773-IMDB_Movies_Cleaned!$L773</f>
        <v>-9708376</v>
      </c>
    </row>
    <row r="774" spans="1:3" x14ac:dyDescent="0.25">
      <c r="A774" s="1" t="s">
        <v>2134</v>
      </c>
      <c r="B774" s="1">
        <v>60000000</v>
      </c>
      <c r="C774">
        <f>IMDB_Movies_Cleaned!$D774-IMDB_Movies_Cleaned!$L774</f>
        <v>-24768635</v>
      </c>
    </row>
    <row r="775" spans="1:3" x14ac:dyDescent="0.25">
      <c r="A775" s="2" t="s">
        <v>2138</v>
      </c>
      <c r="B775" s="2">
        <v>63000000</v>
      </c>
      <c r="C775">
        <f>IMDB_Movies_Cleaned!$D775-IMDB_Movies_Cleaned!$L775</f>
        <v>-9284389</v>
      </c>
    </row>
    <row r="776" spans="1:3" x14ac:dyDescent="0.25">
      <c r="A776" s="1" t="s">
        <v>2141</v>
      </c>
      <c r="B776" s="1">
        <v>58000000</v>
      </c>
      <c r="C776">
        <f>IMDB_Movies_Cleaned!$D776-IMDB_Movies_Cleaned!$L776</f>
        <v>-26800785</v>
      </c>
    </row>
    <row r="777" spans="1:3" x14ac:dyDescent="0.25">
      <c r="A777" s="1" t="s">
        <v>2143</v>
      </c>
      <c r="B777" s="1">
        <v>58000000</v>
      </c>
      <c r="C777">
        <f>IMDB_Movies_Cleaned!$D777-IMDB_Movies_Cleaned!$L777</f>
        <v>-28419913</v>
      </c>
    </row>
    <row r="778" spans="1:3" x14ac:dyDescent="0.25">
      <c r="A778" s="2" t="s">
        <v>2144</v>
      </c>
      <c r="B778" s="2">
        <v>58000000</v>
      </c>
      <c r="C778">
        <f>IMDB_Movies_Cleaned!$D778-IMDB_Movies_Cleaned!$L778</f>
        <v>-13334037</v>
      </c>
    </row>
    <row r="779" spans="1:3" x14ac:dyDescent="0.25">
      <c r="A779" s="1" t="s">
        <v>2146</v>
      </c>
      <c r="B779" s="1">
        <v>60000000</v>
      </c>
      <c r="C779">
        <f>IMDB_Movies_Cleaned!$D779-IMDB_Movies_Cleaned!$L779</f>
        <v>128566</v>
      </c>
    </row>
    <row r="780" spans="1:3" x14ac:dyDescent="0.25">
      <c r="A780" s="2" t="s">
        <v>2149</v>
      </c>
      <c r="B780" s="2">
        <v>58000000</v>
      </c>
      <c r="C780">
        <f>IMDB_Movies_Cleaned!$D780-IMDB_Movies_Cleaned!$L780</f>
        <v>-8124411</v>
      </c>
    </row>
    <row r="781" spans="1:3" x14ac:dyDescent="0.25">
      <c r="A781" s="2" t="s">
        <v>2150</v>
      </c>
      <c r="B781" s="2">
        <v>57000000</v>
      </c>
      <c r="C781">
        <f>IMDB_Movies_Cleaned!$D781-IMDB_Movies_Cleaned!$L781</f>
        <v>3984028</v>
      </c>
    </row>
    <row r="782" spans="1:3" x14ac:dyDescent="0.25">
      <c r="A782" s="1" t="s">
        <v>2153</v>
      </c>
      <c r="B782" s="1">
        <v>70000000</v>
      </c>
      <c r="C782">
        <f>IMDB_Movies_Cleaned!$D782-IMDB_Movies_Cleaned!$L782</f>
        <v>-33068911</v>
      </c>
    </row>
    <row r="783" spans="1:3" x14ac:dyDescent="0.25">
      <c r="A783" s="2" t="s">
        <v>2155</v>
      </c>
      <c r="B783" s="2">
        <v>57000000</v>
      </c>
      <c r="C783">
        <f>IMDB_Movies_Cleaned!$D783-IMDB_Movies_Cleaned!$L783</f>
        <v>-5682650</v>
      </c>
    </row>
    <row r="784" spans="1:3" x14ac:dyDescent="0.25">
      <c r="A784" s="1" t="s">
        <v>2157</v>
      </c>
      <c r="B784" s="1">
        <v>58000000</v>
      </c>
      <c r="C784">
        <f>IMDB_Movies_Cleaned!$D784-IMDB_Movies_Cleaned!$L784</f>
        <v>-29671868</v>
      </c>
    </row>
    <row r="785" spans="1:3" x14ac:dyDescent="0.25">
      <c r="A785" s="2" t="s">
        <v>2159</v>
      </c>
      <c r="B785" s="2">
        <v>57000000</v>
      </c>
      <c r="C785">
        <f>IMDB_Movies_Cleaned!$D785-IMDB_Movies_Cleaned!$L785</f>
        <v>-5225998</v>
      </c>
    </row>
    <row r="786" spans="1:3" x14ac:dyDescent="0.25">
      <c r="A786" s="1" t="s">
        <v>2163</v>
      </c>
      <c r="B786" s="1">
        <v>57000000</v>
      </c>
      <c r="C786">
        <f>IMDB_Movies_Cleaned!$D786-IMDB_Movies_Cleaned!$L786</f>
        <v>-31471505</v>
      </c>
    </row>
    <row r="787" spans="1:3" x14ac:dyDescent="0.25">
      <c r="A787" s="1" t="s">
        <v>2166</v>
      </c>
      <c r="B787" s="1">
        <v>56000000</v>
      </c>
      <c r="C787">
        <f>IMDB_Movies_Cleaned!$D787-IMDB_Movies_Cleaned!$L787</f>
        <v>57006880</v>
      </c>
    </row>
    <row r="788" spans="1:3" x14ac:dyDescent="0.25">
      <c r="A788" s="2" t="s">
        <v>2169</v>
      </c>
      <c r="B788" s="2">
        <v>56000000</v>
      </c>
      <c r="C788">
        <f>IMDB_Movies_Cleaned!$D788-IMDB_Movies_Cleaned!$L788</f>
        <v>-10139961</v>
      </c>
    </row>
    <row r="789" spans="1:3" x14ac:dyDescent="0.25">
      <c r="A789" s="1" t="s">
        <v>2170</v>
      </c>
      <c r="B789" s="1">
        <v>55000000</v>
      </c>
      <c r="C789">
        <f>IMDB_Movies_Cleaned!$D789-IMDB_Movies_Cleaned!$L789</f>
        <v>274691196</v>
      </c>
    </row>
    <row r="790" spans="1:3" x14ac:dyDescent="0.25">
      <c r="A790" s="2" t="s">
        <v>2171</v>
      </c>
      <c r="B790" s="2">
        <v>60000000</v>
      </c>
      <c r="C790">
        <f>IMDB_Movies_Cleaned!$D790-IMDB_Movies_Cleaned!$L790</f>
        <v>157326336</v>
      </c>
    </row>
    <row r="791" spans="1:3" x14ac:dyDescent="0.25">
      <c r="A791" s="1" t="s">
        <v>2172</v>
      </c>
      <c r="B791" s="1">
        <v>55000000</v>
      </c>
      <c r="C791">
        <f>IMDB_Movies_Cleaned!$D791-IMDB_Movies_Cleaned!$L791</f>
        <v>111225040</v>
      </c>
    </row>
    <row r="792" spans="1:3" x14ac:dyDescent="0.25">
      <c r="A792" s="2" t="s">
        <v>2175</v>
      </c>
      <c r="B792" s="2">
        <v>55000000</v>
      </c>
      <c r="C792">
        <f>IMDB_Movies_Cleaned!$D792-IMDB_Movies_Cleaned!$L792</f>
        <v>86600000</v>
      </c>
    </row>
    <row r="793" spans="1:3" x14ac:dyDescent="0.25">
      <c r="A793" s="1" t="s">
        <v>2179</v>
      </c>
      <c r="B793" s="1">
        <v>55000000</v>
      </c>
      <c r="C793">
        <f>IMDB_Movies_Cleaned!$D793-IMDB_Movies_Cleaned!$L793</f>
        <v>79218018</v>
      </c>
    </row>
    <row r="794" spans="1:3" x14ac:dyDescent="0.25">
      <c r="A794" s="2" t="s">
        <v>2180</v>
      </c>
      <c r="B794" s="2">
        <v>54000000</v>
      </c>
      <c r="C794">
        <f>IMDB_Movies_Cleaned!$D794-IMDB_Movies_Cleaned!$L794</f>
        <v>74769345</v>
      </c>
    </row>
    <row r="795" spans="1:3" x14ac:dyDescent="0.25">
      <c r="A795" s="1" t="s">
        <v>2181</v>
      </c>
      <c r="B795" s="1">
        <v>70000000</v>
      </c>
      <c r="C795">
        <f>IMDB_Movies_Cleaned!$D795-IMDB_Movies_Cleaned!$L795</f>
        <v>107575142</v>
      </c>
    </row>
    <row r="796" spans="1:3" x14ac:dyDescent="0.25">
      <c r="A796" s="2" t="s">
        <v>2184</v>
      </c>
      <c r="B796" s="2">
        <v>55000000</v>
      </c>
      <c r="C796">
        <f>IMDB_Movies_Cleaned!$D796-IMDB_Movies_Cleaned!$L796</f>
        <v>50263257</v>
      </c>
    </row>
    <row r="797" spans="1:3" x14ac:dyDescent="0.25">
      <c r="A797" s="1" t="s">
        <v>2187</v>
      </c>
      <c r="B797" s="1">
        <v>55000000</v>
      </c>
      <c r="C797">
        <f>IMDB_Movies_Cleaned!$D797-IMDB_Movies_Cleaned!$L797</f>
        <v>49354205</v>
      </c>
    </row>
    <row r="798" spans="1:3" x14ac:dyDescent="0.25">
      <c r="A798" s="2" t="s">
        <v>2188</v>
      </c>
      <c r="B798" s="2">
        <v>55000000</v>
      </c>
      <c r="C798">
        <f>IMDB_Movies_Cleaned!$D798-IMDB_Movies_Cleaned!$L798</f>
        <v>52100855</v>
      </c>
    </row>
    <row r="799" spans="1:3" x14ac:dyDescent="0.25">
      <c r="A799" s="1" t="s">
        <v>2189</v>
      </c>
      <c r="B799" s="1">
        <v>55000000</v>
      </c>
      <c r="C799">
        <f>IMDB_Movies_Cleaned!$D799-IMDB_Movies_Cleaned!$L799</f>
        <v>43711404</v>
      </c>
    </row>
    <row r="800" spans="1:3" x14ac:dyDescent="0.25">
      <c r="A800" s="2" t="s">
        <v>2190</v>
      </c>
      <c r="B800" s="2">
        <v>50000000</v>
      </c>
      <c r="C800">
        <f>IMDB_Movies_Cleaned!$D800-IMDB_Movies_Cleaned!$L800</f>
        <v>50328194</v>
      </c>
    </row>
    <row r="801" spans="1:3" x14ac:dyDescent="0.25">
      <c r="A801" s="1" t="s">
        <v>2191</v>
      </c>
      <c r="B801" s="1">
        <v>55000000</v>
      </c>
      <c r="C801">
        <f>IMDB_Movies_Cleaned!$D801-IMDB_Movies_Cleaned!$L801</f>
        <v>46530738</v>
      </c>
    </row>
    <row r="802" spans="1:3" x14ac:dyDescent="0.25">
      <c r="A802" s="2" t="s">
        <v>2194</v>
      </c>
      <c r="B802" s="2">
        <v>55000000</v>
      </c>
      <c r="C802">
        <f>IMDB_Movies_Cleaned!$D802-IMDB_Movies_Cleaned!$L802</f>
        <v>38815117</v>
      </c>
    </row>
    <row r="803" spans="1:3" x14ac:dyDescent="0.25">
      <c r="A803" s="1" t="s">
        <v>2195</v>
      </c>
      <c r="B803" s="1">
        <v>53000000</v>
      </c>
      <c r="C803">
        <f>IMDB_Movies_Cleaned!$D803-IMDB_Movies_Cleaned!$L803</f>
        <v>38400000</v>
      </c>
    </row>
    <row r="804" spans="1:3" x14ac:dyDescent="0.25">
      <c r="A804" s="2" t="s">
        <v>2199</v>
      </c>
      <c r="B804" s="2">
        <v>55000000</v>
      </c>
      <c r="C804">
        <f>IMDB_Movies_Cleaned!$D804-IMDB_Movies_Cleaned!$L804</f>
        <v>107586036</v>
      </c>
    </row>
    <row r="805" spans="1:3" x14ac:dyDescent="0.25">
      <c r="A805" s="1" t="s">
        <v>2201</v>
      </c>
      <c r="B805" s="1">
        <v>55000000</v>
      </c>
      <c r="C805">
        <f>IMDB_Movies_Cleaned!$D805-IMDB_Movies_Cleaned!$L805</f>
        <v>34706988</v>
      </c>
    </row>
    <row r="806" spans="1:3" x14ac:dyDescent="0.25">
      <c r="A806" s="2" t="s">
        <v>2204</v>
      </c>
      <c r="B806" s="2">
        <v>55000000</v>
      </c>
      <c r="C806">
        <f>IMDB_Movies_Cleaned!$D806-IMDB_Movies_Cleaned!$L806</f>
        <v>28000000</v>
      </c>
    </row>
    <row r="807" spans="1:3" x14ac:dyDescent="0.25">
      <c r="A807" s="1" t="s">
        <v>2205</v>
      </c>
      <c r="B807" s="1">
        <v>55000000</v>
      </c>
      <c r="C807">
        <f>IMDB_Movies_Cleaned!$D807-IMDB_Movies_Cleaned!$L807</f>
        <v>23745923</v>
      </c>
    </row>
    <row r="808" spans="1:3" x14ac:dyDescent="0.25">
      <c r="A808" s="2" t="s">
        <v>2207</v>
      </c>
      <c r="B808" s="2">
        <v>30000000</v>
      </c>
      <c r="C808">
        <f>IMDB_Movies_Cleaned!$D808-IMDB_Movies_Cleaned!$L808</f>
        <v>40098138</v>
      </c>
    </row>
    <row r="809" spans="1:3" x14ac:dyDescent="0.25">
      <c r="A809" s="1" t="s">
        <v>2208</v>
      </c>
      <c r="B809" s="1">
        <v>55000000</v>
      </c>
      <c r="C809">
        <f>IMDB_Movies_Cleaned!$D809-IMDB_Movies_Cleaned!$L809</f>
        <v>11365290</v>
      </c>
    </row>
    <row r="810" spans="1:3" x14ac:dyDescent="0.25">
      <c r="A810" s="1" t="s">
        <v>2209</v>
      </c>
      <c r="B810" s="1">
        <v>30000000</v>
      </c>
      <c r="C810">
        <f>IMDB_Movies_Cleaned!$D810-IMDB_Movies_Cleaned!$L810</f>
        <v>36207920</v>
      </c>
    </row>
    <row r="811" spans="1:3" x14ac:dyDescent="0.25">
      <c r="A811" s="2" t="s">
        <v>2211</v>
      </c>
      <c r="B811" s="2">
        <v>55000000</v>
      </c>
      <c r="C811">
        <f>IMDB_Movies_Cleaned!$D811-IMDB_Movies_Cleaned!$L811</f>
        <v>8408614</v>
      </c>
    </row>
    <row r="812" spans="1:3" x14ac:dyDescent="0.25">
      <c r="A812" s="1" t="s">
        <v>2212</v>
      </c>
      <c r="B812" s="1">
        <v>55000000</v>
      </c>
      <c r="C812">
        <f>IMDB_Movies_Cleaned!$D812-IMDB_Movies_Cleaned!$L812</f>
        <v>3422650</v>
      </c>
    </row>
    <row r="813" spans="1:3" x14ac:dyDescent="0.25">
      <c r="A813" s="2" t="s">
        <v>2215</v>
      </c>
      <c r="B813" s="2">
        <v>55000000</v>
      </c>
      <c r="C813">
        <f>IMDB_Movies_Cleaned!$D813-IMDB_Movies_Cleaned!$L813</f>
        <v>1932305</v>
      </c>
    </row>
    <row r="814" spans="1:3" x14ac:dyDescent="0.25">
      <c r="A814" s="1" t="s">
        <v>2216</v>
      </c>
      <c r="B814" s="1">
        <v>55000000</v>
      </c>
      <c r="C814">
        <f>IMDB_Movies_Cleaned!$D814-IMDB_Movies_Cleaned!$L814</f>
        <v>13750000</v>
      </c>
    </row>
    <row r="815" spans="1:3" x14ac:dyDescent="0.25">
      <c r="A815" s="2" t="s">
        <v>2218</v>
      </c>
      <c r="B815" s="2">
        <v>55000000</v>
      </c>
      <c r="C815">
        <f>IMDB_Movies_Cleaned!$D815-IMDB_Movies_Cleaned!$L815</f>
        <v>13218041</v>
      </c>
    </row>
    <row r="816" spans="1:3" x14ac:dyDescent="0.25">
      <c r="A816" s="1" t="s">
        <v>2220</v>
      </c>
      <c r="B816" s="1">
        <v>55000000</v>
      </c>
      <c r="C816">
        <f>IMDB_Movies_Cleaned!$D816-IMDB_Movies_Cleaned!$L816</f>
        <v>-29959707</v>
      </c>
    </row>
    <row r="817" spans="1:3" x14ac:dyDescent="0.25">
      <c r="A817" s="2" t="s">
        <v>2223</v>
      </c>
      <c r="B817" s="2">
        <v>55000000</v>
      </c>
      <c r="C817">
        <f>IMDB_Movies_Cleaned!$D817-IMDB_Movies_Cleaned!$L817</f>
        <v>747724</v>
      </c>
    </row>
    <row r="818" spans="1:3" x14ac:dyDescent="0.25">
      <c r="A818" s="1" t="s">
        <v>2225</v>
      </c>
      <c r="B818" s="1">
        <v>50000000</v>
      </c>
      <c r="C818">
        <f>IMDB_Movies_Cleaned!$D818-IMDB_Movies_Cleaned!$L818</f>
        <v>5473600</v>
      </c>
    </row>
    <row r="819" spans="1:3" x14ac:dyDescent="0.25">
      <c r="A819" s="2" t="s">
        <v>2229</v>
      </c>
      <c r="B819" s="2">
        <v>55000000</v>
      </c>
      <c r="C819">
        <f>IMDB_Movies_Cleaned!$D819-IMDB_Movies_Cleaned!$L819</f>
        <v>-5005196</v>
      </c>
    </row>
    <row r="820" spans="1:3" x14ac:dyDescent="0.25">
      <c r="A820" s="1" t="s">
        <v>2231</v>
      </c>
      <c r="B820" s="1">
        <v>55000000</v>
      </c>
      <c r="C820">
        <f>IMDB_Movies_Cleaned!$D820-IMDB_Movies_Cleaned!$L820</f>
        <v>-13390407</v>
      </c>
    </row>
    <row r="821" spans="1:3" x14ac:dyDescent="0.25">
      <c r="A821" s="2" t="s">
        <v>2233</v>
      </c>
      <c r="B821" s="2">
        <v>55000000</v>
      </c>
      <c r="C821">
        <f>IMDB_Movies_Cleaned!$D821-IMDB_Movies_Cleaned!$L821</f>
        <v>-16446167</v>
      </c>
    </row>
    <row r="822" spans="1:3" x14ac:dyDescent="0.25">
      <c r="A822" s="1" t="s">
        <v>2236</v>
      </c>
      <c r="B822" s="1">
        <v>55000000</v>
      </c>
      <c r="C822">
        <f>IMDB_Movies_Cleaned!$D822-IMDB_Movies_Cleaned!$L822</f>
        <v>21137505</v>
      </c>
    </row>
    <row r="823" spans="1:3" x14ac:dyDescent="0.25">
      <c r="A823" s="2" t="s">
        <v>2239</v>
      </c>
      <c r="B823" s="2">
        <v>68000000</v>
      </c>
      <c r="C823">
        <f>IMDB_Movies_Cleaned!$D823-IMDB_Movies_Cleaned!$L823</f>
        <v>-33649447</v>
      </c>
    </row>
    <row r="824" spans="1:3" x14ac:dyDescent="0.25">
      <c r="A824" s="1" t="s">
        <v>2241</v>
      </c>
      <c r="B824" s="1">
        <v>55000000</v>
      </c>
      <c r="C824">
        <f>IMDB_Movies_Cleaned!$D824-IMDB_Movies_Cleaned!$L824</f>
        <v>-20761389</v>
      </c>
    </row>
    <row r="825" spans="1:3" x14ac:dyDescent="0.25">
      <c r="A825" s="2" t="s">
        <v>2242</v>
      </c>
      <c r="B825" s="2">
        <v>55000000</v>
      </c>
      <c r="C825">
        <f>IMDB_Movies_Cleaned!$D825-IMDB_Movies_Cleaned!$L825</f>
        <v>-20901437</v>
      </c>
    </row>
    <row r="826" spans="1:3" x14ac:dyDescent="0.25">
      <c r="A826" s="1" t="s">
        <v>2243</v>
      </c>
      <c r="B826" s="1">
        <v>55000000</v>
      </c>
      <c r="C826">
        <f>IMDB_Movies_Cleaned!$D826-IMDB_Movies_Cleaned!$L826</f>
        <v>-21171682</v>
      </c>
    </row>
    <row r="827" spans="1:3" x14ac:dyDescent="0.25">
      <c r="A827" s="2" t="s">
        <v>2246</v>
      </c>
      <c r="B827" s="2">
        <v>55000000</v>
      </c>
      <c r="C827">
        <f>IMDB_Movies_Cleaned!$D827-IMDB_Movies_Cleaned!$L827</f>
        <v>-21527150</v>
      </c>
    </row>
    <row r="828" spans="1:3" x14ac:dyDescent="0.25">
      <c r="A828" s="1" t="s">
        <v>2248</v>
      </c>
      <c r="B828" s="1">
        <v>55000000</v>
      </c>
      <c r="C828">
        <f>IMDB_Movies_Cleaned!$D828-IMDB_Movies_Cleaned!$L828</f>
        <v>-23948874</v>
      </c>
    </row>
    <row r="829" spans="1:3" x14ac:dyDescent="0.25">
      <c r="A829" s="2" t="s">
        <v>2249</v>
      </c>
      <c r="B829" s="2">
        <v>55000000</v>
      </c>
      <c r="C829">
        <f>IMDB_Movies_Cleaned!$D829-IMDB_Movies_Cleaned!$L829</f>
        <v>-19292673</v>
      </c>
    </row>
    <row r="830" spans="1:3" x14ac:dyDescent="0.25">
      <c r="A830" s="1" t="s">
        <v>2250</v>
      </c>
      <c r="B830" s="1">
        <v>50000000</v>
      </c>
      <c r="C830">
        <f>IMDB_Movies_Cleaned!$D830-IMDB_Movies_Cleaned!$L830</f>
        <v>-29449288</v>
      </c>
    </row>
    <row r="831" spans="1:3" x14ac:dyDescent="0.25">
      <c r="A831" s="2" t="s">
        <v>2252</v>
      </c>
      <c r="B831" s="2">
        <v>55000000</v>
      </c>
      <c r="C831">
        <f>IMDB_Movies_Cleaned!$D831-IMDB_Movies_Cleaned!$L831</f>
        <v>-36426209</v>
      </c>
    </row>
    <row r="832" spans="1:3" x14ac:dyDescent="0.25">
      <c r="A832" s="1" t="s">
        <v>2254</v>
      </c>
      <c r="B832" s="1">
        <v>70000000</v>
      </c>
      <c r="C832">
        <f>IMDB_Movies_Cleaned!$D832-IMDB_Movies_Cleaned!$L832</f>
        <v>-18774204</v>
      </c>
    </row>
    <row r="833" spans="1:3" x14ac:dyDescent="0.25">
      <c r="A833" s="2" t="s">
        <v>2257</v>
      </c>
      <c r="B833" s="2">
        <v>55000000</v>
      </c>
      <c r="C833">
        <f>IMDB_Movies_Cleaned!$D833-IMDB_Movies_Cleaned!$L833</f>
        <v>-38735525</v>
      </c>
    </row>
    <row r="834" spans="1:3" x14ac:dyDescent="0.25">
      <c r="A834" s="1" t="s">
        <v>2259</v>
      </c>
      <c r="B834" s="1">
        <v>62000000</v>
      </c>
      <c r="C834">
        <f>IMDB_Movies_Cleaned!$D834-IMDB_Movies_Cleaned!$L834</f>
        <v>-36142013</v>
      </c>
    </row>
    <row r="835" spans="1:3" x14ac:dyDescent="0.25">
      <c r="A835" s="2" t="s">
        <v>2262</v>
      </c>
      <c r="B835" s="2">
        <v>56000000</v>
      </c>
      <c r="C835">
        <f>IMDB_Movies_Cleaned!$D835-IMDB_Movies_Cleaned!$L835</f>
        <v>-43129431</v>
      </c>
    </row>
    <row r="836" spans="1:3" x14ac:dyDescent="0.25">
      <c r="A836" s="1" t="s">
        <v>2265</v>
      </c>
      <c r="B836" s="1">
        <v>71000000</v>
      </c>
      <c r="C836">
        <f>IMDB_Movies_Cleaned!$D836-IMDB_Movies_Cleaned!$L836</f>
        <v>-59533912</v>
      </c>
    </row>
    <row r="837" spans="1:3" x14ac:dyDescent="0.25">
      <c r="A837" s="2" t="s">
        <v>2268</v>
      </c>
      <c r="B837" s="2">
        <v>55000000</v>
      </c>
      <c r="C837">
        <f>IMDB_Movies_Cleaned!$D837-IMDB_Movies_Cleaned!$L837</f>
        <v>-38911390</v>
      </c>
    </row>
    <row r="838" spans="1:3" x14ac:dyDescent="0.25">
      <c r="A838" s="1" t="s">
        <v>2271</v>
      </c>
      <c r="B838" s="1">
        <v>50000000</v>
      </c>
      <c r="C838">
        <f>IMDB_Movies_Cleaned!$D838-IMDB_Movies_Cleaned!$L838</f>
        <v>1178893</v>
      </c>
    </row>
    <row r="839" spans="1:3" x14ac:dyDescent="0.25">
      <c r="A839" s="2" t="s">
        <v>2272</v>
      </c>
      <c r="B839" s="2">
        <v>57000000</v>
      </c>
      <c r="C839">
        <f>IMDB_Movies_Cleaned!$D839-IMDB_Movies_Cleaned!$L839</f>
        <v>-50231945</v>
      </c>
    </row>
    <row r="840" spans="1:3" x14ac:dyDescent="0.25">
      <c r="A840" s="1" t="s">
        <v>2276</v>
      </c>
      <c r="B840" s="1">
        <v>55000000</v>
      </c>
      <c r="C840">
        <f>IMDB_Movies_Cleaned!$D840-IMDB_Movies_Cleaned!$L840</f>
        <v>-15559345</v>
      </c>
    </row>
    <row r="841" spans="1:3" x14ac:dyDescent="0.25">
      <c r="A841" s="2" t="s">
        <v>2279</v>
      </c>
      <c r="B841" s="2">
        <v>47000000</v>
      </c>
      <c r="C841">
        <f>IMDB_Movies_Cleaned!$D841-IMDB_Movies_Cleaned!$L841</f>
        <v>-40832183</v>
      </c>
    </row>
    <row r="842" spans="1:3" x14ac:dyDescent="0.25">
      <c r="A842" s="1" t="s">
        <v>2285</v>
      </c>
      <c r="B842" s="1">
        <v>54000000</v>
      </c>
      <c r="C842">
        <f>IMDB_Movies_Cleaned!$D842-IMDB_Movies_Cleaned!$L842</f>
        <v>27645152</v>
      </c>
    </row>
    <row r="843" spans="1:3" x14ac:dyDescent="0.25">
      <c r="A843" s="2" t="s">
        <v>2286</v>
      </c>
      <c r="B843" s="2">
        <v>55000000</v>
      </c>
      <c r="C843">
        <f>IMDB_Movies_Cleaned!$D843-IMDB_Movies_Cleaned!$L843</f>
        <v>14951824</v>
      </c>
    </row>
    <row r="844" spans="1:3" x14ac:dyDescent="0.25">
      <c r="A844" s="1" t="s">
        <v>2287</v>
      </c>
      <c r="B844" s="1">
        <v>55000000</v>
      </c>
      <c r="C844">
        <f>IMDB_Movies_Cleaned!$D844-IMDB_Movies_Cleaned!$L844</f>
        <v>-45516179</v>
      </c>
    </row>
    <row r="845" spans="1:3" x14ac:dyDescent="0.25">
      <c r="A845" s="2" t="s">
        <v>2290</v>
      </c>
      <c r="B845" s="2">
        <v>54000000</v>
      </c>
      <c r="C845">
        <f>IMDB_Movies_Cleaned!$D845-IMDB_Movies_Cleaned!$L845</f>
        <v>12676062</v>
      </c>
    </row>
    <row r="846" spans="1:3" x14ac:dyDescent="0.25">
      <c r="A846" s="1" t="s">
        <v>2291</v>
      </c>
      <c r="B846" s="1">
        <v>57000000</v>
      </c>
      <c r="C846">
        <f>IMDB_Movies_Cleaned!$D846-IMDB_Movies_Cleaned!$L846</f>
        <v>-30161611</v>
      </c>
    </row>
    <row r="847" spans="1:3" x14ac:dyDescent="0.25">
      <c r="A847" s="2" t="s">
        <v>2293</v>
      </c>
      <c r="B847" s="2">
        <v>54000000</v>
      </c>
      <c r="C847">
        <f>IMDB_Movies_Cleaned!$D847-IMDB_Movies_Cleaned!$L847</f>
        <v>21604320</v>
      </c>
    </row>
    <row r="848" spans="1:3" x14ac:dyDescent="0.25">
      <c r="A848" s="1" t="s">
        <v>2296</v>
      </c>
      <c r="B848" s="1">
        <v>54000000</v>
      </c>
      <c r="C848">
        <f>IMDB_Movies_Cleaned!$D848-IMDB_Movies_Cleaned!$L848</f>
        <v>54200000</v>
      </c>
    </row>
    <row r="849" spans="1:3" x14ac:dyDescent="0.25">
      <c r="A849" s="2" t="s">
        <v>2298</v>
      </c>
      <c r="B849" s="2">
        <v>54000000</v>
      </c>
      <c r="C849">
        <f>IMDB_Movies_Cleaned!$D849-IMDB_Movies_Cleaned!$L849</f>
        <v>-48339916</v>
      </c>
    </row>
    <row r="850" spans="1:3" x14ac:dyDescent="0.25">
      <c r="A850" s="1" t="s">
        <v>2299</v>
      </c>
      <c r="B850" s="1">
        <v>55000000</v>
      </c>
      <c r="C850">
        <f>IMDB_Movies_Cleaned!$D850-IMDB_Movies_Cleaned!$L850</f>
        <v>-47778542</v>
      </c>
    </row>
    <row r="851" spans="1:3" x14ac:dyDescent="0.25">
      <c r="A851" s="2" t="s">
        <v>2300</v>
      </c>
      <c r="B851" s="2">
        <v>46000000</v>
      </c>
      <c r="C851">
        <f>IMDB_Movies_Cleaned!$D851-IMDB_Movies_Cleaned!$L851</f>
        <v>24327868</v>
      </c>
    </row>
    <row r="852" spans="1:3" x14ac:dyDescent="0.25">
      <c r="A852" s="1" t="s">
        <v>2302</v>
      </c>
      <c r="B852" s="1">
        <v>50000000</v>
      </c>
      <c r="C852">
        <f>IMDB_Movies_Cleaned!$D852-IMDB_Movies_Cleaned!$L852</f>
        <v>8297830</v>
      </c>
    </row>
    <row r="853" spans="1:3" x14ac:dyDescent="0.25">
      <c r="A853" s="2" t="s">
        <v>2303</v>
      </c>
      <c r="B853" s="2">
        <v>52500000</v>
      </c>
      <c r="C853">
        <f>IMDB_Movies_Cleaned!$D853-IMDB_Movies_Cleaned!$L853</f>
        <v>4886369</v>
      </c>
    </row>
    <row r="854" spans="1:3" x14ac:dyDescent="0.25">
      <c r="A854" s="1" t="s">
        <v>2304</v>
      </c>
      <c r="B854" s="1">
        <v>53000000</v>
      </c>
      <c r="C854">
        <f>IMDB_Movies_Cleaned!$D854-IMDB_Movies_Cleaned!$L854</f>
        <v>-7792888</v>
      </c>
    </row>
    <row r="855" spans="1:3" x14ac:dyDescent="0.25">
      <c r="A855" s="2" t="s">
        <v>2306</v>
      </c>
      <c r="B855" s="2">
        <v>53000000</v>
      </c>
      <c r="C855">
        <f>IMDB_Movies_Cleaned!$D855-IMDB_Movies_Cleaned!$L855</f>
        <v>9563543</v>
      </c>
    </row>
    <row r="856" spans="1:3" x14ac:dyDescent="0.25">
      <c r="A856" s="1" t="s">
        <v>2307</v>
      </c>
      <c r="B856" s="1">
        <v>90000000</v>
      </c>
      <c r="C856">
        <f>IMDB_Movies_Cleaned!$D856-IMDB_Movies_Cleaned!$L856</f>
        <v>-56425668</v>
      </c>
    </row>
    <row r="857" spans="1:3" x14ac:dyDescent="0.25">
      <c r="A857" s="2" t="s">
        <v>2308</v>
      </c>
      <c r="B857" s="2">
        <v>50000000</v>
      </c>
      <c r="C857">
        <f>IMDB_Movies_Cleaned!$D857-IMDB_Movies_Cleaned!$L857</f>
        <v>23343413</v>
      </c>
    </row>
    <row r="858" spans="1:3" x14ac:dyDescent="0.25">
      <c r="A858" s="1" t="s">
        <v>2311</v>
      </c>
      <c r="B858" s="1">
        <v>53000000</v>
      </c>
      <c r="C858">
        <f>IMDB_Movies_Cleaned!$D858-IMDB_Movies_Cleaned!$L858</f>
        <v>-27968963</v>
      </c>
    </row>
    <row r="859" spans="1:3" x14ac:dyDescent="0.25">
      <c r="A859" s="2" t="s">
        <v>2314</v>
      </c>
      <c r="B859" s="2">
        <v>55000000</v>
      </c>
      <c r="C859">
        <f>IMDB_Movies_Cleaned!$D859-IMDB_Movies_Cleaned!$L859</f>
        <v>-32156953</v>
      </c>
    </row>
    <row r="860" spans="1:3" x14ac:dyDescent="0.25">
      <c r="A860" s="1" t="s">
        <v>2318</v>
      </c>
      <c r="B860" s="1">
        <v>55000000</v>
      </c>
      <c r="C860">
        <f>IMDB_Movies_Cleaned!$D860-IMDB_Movies_Cleaned!$L860</f>
        <v>-49244714</v>
      </c>
    </row>
    <row r="861" spans="1:3" x14ac:dyDescent="0.25">
      <c r="A861" s="2" t="s">
        <v>2319</v>
      </c>
      <c r="B861" s="2">
        <v>52000000</v>
      </c>
      <c r="C861">
        <f>IMDB_Movies_Cleaned!$D861-IMDB_Movies_Cleaned!$L861</f>
        <v>112435221</v>
      </c>
    </row>
    <row r="862" spans="1:3" x14ac:dyDescent="0.25">
      <c r="A862" s="1" t="s">
        <v>2320</v>
      </c>
      <c r="B862" s="1">
        <v>40000000</v>
      </c>
      <c r="C862">
        <f>IMDB_Movies_Cleaned!$D862-IMDB_Movies_Cleaned!$L862</f>
        <v>55720716</v>
      </c>
    </row>
    <row r="863" spans="1:3" x14ac:dyDescent="0.25">
      <c r="A863" s="2" t="s">
        <v>2321</v>
      </c>
      <c r="B863" s="2">
        <v>52000000</v>
      </c>
      <c r="C863">
        <f>IMDB_Movies_Cleaned!$D863-IMDB_Movies_Cleaned!$L863</f>
        <v>66683135</v>
      </c>
    </row>
    <row r="864" spans="1:3" x14ac:dyDescent="0.25">
      <c r="A864" s="1" t="s">
        <v>2324</v>
      </c>
      <c r="B864" s="1">
        <v>52000000</v>
      </c>
      <c r="C864">
        <f>IMDB_Movies_Cleaned!$D864-IMDB_Movies_Cleaned!$L864</f>
        <v>91704210</v>
      </c>
    </row>
    <row r="865" spans="1:3" x14ac:dyDescent="0.25">
      <c r="A865" s="2" t="s">
        <v>2325</v>
      </c>
      <c r="B865" s="2">
        <v>52000000</v>
      </c>
      <c r="C865">
        <f>IMDB_Movies_Cleaned!$D865-IMDB_Movies_Cleaned!$L865</f>
        <v>58476776</v>
      </c>
    </row>
    <row r="866" spans="1:3" x14ac:dyDescent="0.25">
      <c r="A866" s="1" t="s">
        <v>2328</v>
      </c>
      <c r="B866" s="1">
        <v>50000000</v>
      </c>
      <c r="C866">
        <f>IMDB_Movies_Cleaned!$D866-IMDB_Movies_Cleaned!$L866</f>
        <v>30270227</v>
      </c>
    </row>
    <row r="867" spans="1:3" x14ac:dyDescent="0.25">
      <c r="A867" s="2" t="s">
        <v>2330</v>
      </c>
      <c r="B867" s="2">
        <v>52000000</v>
      </c>
      <c r="C867">
        <f>IMDB_Movies_Cleaned!$D867-IMDB_Movies_Cleaned!$L867</f>
        <v>-15614237</v>
      </c>
    </row>
    <row r="868" spans="1:3" x14ac:dyDescent="0.25">
      <c r="A868" s="1" t="s">
        <v>2332</v>
      </c>
      <c r="B868" s="1">
        <v>52000000</v>
      </c>
      <c r="C868">
        <f>IMDB_Movies_Cleaned!$D868-IMDB_Movies_Cleaned!$L868</f>
        <v>-14964155</v>
      </c>
    </row>
    <row r="869" spans="1:3" x14ac:dyDescent="0.25">
      <c r="A869" s="2" t="s">
        <v>2335</v>
      </c>
      <c r="B869" s="2">
        <v>52000000</v>
      </c>
      <c r="C869">
        <f>IMDB_Movies_Cleaned!$D869-IMDB_Movies_Cleaned!$L869</f>
        <v>-17419365</v>
      </c>
    </row>
    <row r="870" spans="1:3" x14ac:dyDescent="0.25">
      <c r="A870" s="1" t="s">
        <v>2336</v>
      </c>
      <c r="B870" s="1">
        <v>52000000</v>
      </c>
      <c r="C870">
        <f>IMDB_Movies_Cleaned!$D870-IMDB_Movies_Cleaned!$L870</f>
        <v>-9561700</v>
      </c>
    </row>
    <row r="871" spans="1:3" x14ac:dyDescent="0.25">
      <c r="A871" s="2" t="s">
        <v>2339</v>
      </c>
      <c r="B871" s="2">
        <v>52000000</v>
      </c>
      <c r="C871">
        <f>IMDB_Movies_Cleaned!$D871-IMDB_Movies_Cleaned!$L871</f>
        <v>-28675334</v>
      </c>
    </row>
    <row r="872" spans="1:3" x14ac:dyDescent="0.25">
      <c r="A872" s="1" t="s">
        <v>2341</v>
      </c>
      <c r="B872" s="1">
        <v>52000000</v>
      </c>
      <c r="C872">
        <f>IMDB_Movies_Cleaned!$D872-IMDB_Movies_Cleaned!$L872</f>
        <v>-28979512</v>
      </c>
    </row>
    <row r="873" spans="1:3" x14ac:dyDescent="0.25">
      <c r="A873" s="2" t="s">
        <v>2343</v>
      </c>
      <c r="B873" s="2">
        <v>51000000</v>
      </c>
      <c r="C873">
        <f>IMDB_Movies_Cleaned!$D873-IMDB_Movies_Cleaned!$L873</f>
        <v>39567722</v>
      </c>
    </row>
    <row r="874" spans="1:3" x14ac:dyDescent="0.25">
      <c r="A874" s="1" t="s">
        <v>2346</v>
      </c>
      <c r="B874" s="1">
        <v>51000000</v>
      </c>
      <c r="C874">
        <f>IMDB_Movies_Cleaned!$D874-IMDB_Movies_Cleaned!$L874</f>
        <v>21601713</v>
      </c>
    </row>
    <row r="875" spans="1:3" x14ac:dyDescent="0.25">
      <c r="A875" s="1" t="s">
        <v>2349</v>
      </c>
      <c r="B875" s="1">
        <v>50000000</v>
      </c>
      <c r="C875">
        <f>IMDB_Movies_Cleaned!$D875-IMDB_Movies_Cleaned!$L875</f>
        <v>246623634</v>
      </c>
    </row>
    <row r="876" spans="1:3" x14ac:dyDescent="0.25">
      <c r="A876" s="2" t="s">
        <v>2351</v>
      </c>
      <c r="B876" s="2">
        <v>60000000</v>
      </c>
      <c r="C876">
        <f>IMDB_Movies_Cleaned!$D876-IMDB_Movies_Cleaned!$L876</f>
        <v>207652016</v>
      </c>
    </row>
    <row r="877" spans="1:3" x14ac:dyDescent="0.25">
      <c r="A877" s="1" t="s">
        <v>2354</v>
      </c>
      <c r="B877" s="1">
        <v>50200000</v>
      </c>
      <c r="C877">
        <f>IMDB_Movies_Cleaned!$D877-IMDB_Movies_Cleaned!$L877</f>
        <v>12253315</v>
      </c>
    </row>
    <row r="878" spans="1:3" x14ac:dyDescent="0.25">
      <c r="A878" s="2" t="s">
        <v>2356</v>
      </c>
      <c r="B878" s="2">
        <v>48000000</v>
      </c>
      <c r="C878">
        <f>IMDB_Movies_Cleaned!$D878-IMDB_Movies_Cleaned!$L878</f>
        <v>117500000</v>
      </c>
    </row>
    <row r="879" spans="1:3" x14ac:dyDescent="0.25">
      <c r="A879" s="1" t="s">
        <v>2357</v>
      </c>
      <c r="B879" s="1">
        <v>50000000</v>
      </c>
      <c r="C879">
        <f>IMDB_Movies_Cleaned!$D879-IMDB_Movies_Cleaned!$L879</f>
        <v>103620822</v>
      </c>
    </row>
    <row r="880" spans="1:3" x14ac:dyDescent="0.25">
      <c r="A880" s="2" t="s">
        <v>2359</v>
      </c>
      <c r="B880" s="2">
        <v>50000000</v>
      </c>
      <c r="C880">
        <f>IMDB_Movies_Cleaned!$D880-IMDB_Movies_Cleaned!$L880</f>
        <v>168628680</v>
      </c>
    </row>
    <row r="881" spans="1:3" x14ac:dyDescent="0.25">
      <c r="A881" s="1" t="s">
        <v>2361</v>
      </c>
      <c r="B881" s="1">
        <v>50000000</v>
      </c>
      <c r="C881">
        <f>IMDB_Movies_Cleaned!$D881-IMDB_Movies_Cleaned!$L881</f>
        <v>97637474</v>
      </c>
    </row>
    <row r="882" spans="1:3" x14ac:dyDescent="0.25">
      <c r="A882" s="2" t="s">
        <v>2363</v>
      </c>
      <c r="B882" s="2">
        <v>50000000</v>
      </c>
      <c r="C882">
        <f>IMDB_Movies_Cleaned!$D882-IMDB_Movies_Cleaned!$L882</f>
        <v>85014968</v>
      </c>
    </row>
    <row r="883" spans="1:3" x14ac:dyDescent="0.25">
      <c r="A883" s="1" t="s">
        <v>2364</v>
      </c>
      <c r="B883" s="1">
        <v>50000000</v>
      </c>
      <c r="C883">
        <f>IMDB_Movies_Cleaned!$D883-IMDB_Movies_Cleaned!$L883</f>
        <v>-47824688</v>
      </c>
    </row>
    <row r="884" spans="1:3" x14ac:dyDescent="0.25">
      <c r="A884" s="2" t="s">
        <v>2365</v>
      </c>
      <c r="B884" s="2">
        <v>50000000</v>
      </c>
      <c r="C884">
        <f>IMDB_Movies_Cleaned!$D884-IMDB_Movies_Cleaned!$L884</f>
        <v>76203320</v>
      </c>
    </row>
    <row r="885" spans="1:3" x14ac:dyDescent="0.25">
      <c r="A885" s="1" t="s">
        <v>2368</v>
      </c>
      <c r="B885" s="1">
        <v>50000000</v>
      </c>
      <c r="C885">
        <f>IMDB_Movies_Cleaned!$D885-IMDB_Movies_Cleaned!$L885</f>
        <v>76975169</v>
      </c>
    </row>
    <row r="886" spans="1:3" x14ac:dyDescent="0.25">
      <c r="A886" s="2" t="s">
        <v>2369</v>
      </c>
      <c r="B886" s="2">
        <v>52000000</v>
      </c>
      <c r="C886">
        <f>IMDB_Movies_Cleaned!$D886-IMDB_Movies_Cleaned!$L886</f>
        <v>73548685</v>
      </c>
    </row>
    <row r="887" spans="1:3" x14ac:dyDescent="0.25">
      <c r="A887" s="1" t="s">
        <v>2370</v>
      </c>
      <c r="B887" s="1">
        <v>50000000</v>
      </c>
      <c r="C887">
        <f>IMDB_Movies_Cleaned!$D887-IMDB_Movies_Cleaned!$L887</f>
        <v>55807520</v>
      </c>
    </row>
    <row r="888" spans="1:3" x14ac:dyDescent="0.25">
      <c r="A888" s="2" t="s">
        <v>2373</v>
      </c>
      <c r="B888" s="2">
        <v>50000000</v>
      </c>
      <c r="C888">
        <f>IMDB_Movies_Cleaned!$D888-IMDB_Movies_Cleaned!$L888</f>
        <v>141616238</v>
      </c>
    </row>
    <row r="889" spans="1:3" x14ac:dyDescent="0.25">
      <c r="A889" s="1" t="s">
        <v>2376</v>
      </c>
      <c r="B889" s="1">
        <v>60000000</v>
      </c>
      <c r="C889">
        <f>IMDB_Movies_Cleaned!$D889-IMDB_Movies_Cleaned!$L889</f>
        <v>45264608</v>
      </c>
    </row>
    <row r="890" spans="1:3" x14ac:dyDescent="0.25">
      <c r="A890" s="2" t="s">
        <v>2377</v>
      </c>
      <c r="B890" s="2">
        <v>70000000</v>
      </c>
      <c r="C890">
        <f>IMDB_Movies_Cleaned!$D890-IMDB_Movies_Cleaned!$L890</f>
        <v>27680195</v>
      </c>
    </row>
    <row r="891" spans="1:3" x14ac:dyDescent="0.25">
      <c r="A891" s="1" t="s">
        <v>2379</v>
      </c>
      <c r="B891" s="1">
        <v>50000000</v>
      </c>
      <c r="C891">
        <f>IMDB_Movies_Cleaned!$D891-IMDB_Movies_Cleaned!$L891</f>
        <v>76088877</v>
      </c>
    </row>
    <row r="892" spans="1:3" x14ac:dyDescent="0.25">
      <c r="A892" s="2" t="s">
        <v>2381</v>
      </c>
      <c r="B892" s="2">
        <v>50000000</v>
      </c>
      <c r="C892">
        <f>IMDB_Movies_Cleaned!$D892-IMDB_Movies_Cleaned!$L892</f>
        <v>41030827</v>
      </c>
    </row>
    <row r="893" spans="1:3" x14ac:dyDescent="0.25">
      <c r="A893" s="1" t="s">
        <v>2382</v>
      </c>
      <c r="B893" s="1">
        <v>50000000</v>
      </c>
      <c r="C893">
        <f>IMDB_Movies_Cleaned!$D893-IMDB_Movies_Cleaned!$L893</f>
        <v>100315155</v>
      </c>
    </row>
    <row r="894" spans="1:3" x14ac:dyDescent="0.25">
      <c r="A894" s="2" t="s">
        <v>2384</v>
      </c>
      <c r="B894" s="2">
        <v>50000000</v>
      </c>
      <c r="C894">
        <f>IMDB_Movies_Cleaned!$D894-IMDB_Movies_Cleaned!$L894</f>
        <v>77997349</v>
      </c>
    </row>
    <row r="895" spans="1:3" x14ac:dyDescent="0.25">
      <c r="A895" s="1" t="s">
        <v>2386</v>
      </c>
      <c r="B895" s="1">
        <v>45000000</v>
      </c>
      <c r="C895">
        <f>IMDB_Movies_Cleaned!$D895-IMDB_Movies_Cleaned!$L895</f>
        <v>43504640</v>
      </c>
    </row>
    <row r="896" spans="1:3" x14ac:dyDescent="0.25">
      <c r="A896" s="2" t="s">
        <v>2390</v>
      </c>
      <c r="B896" s="2">
        <v>50000000</v>
      </c>
      <c r="C896">
        <f>IMDB_Movies_Cleaned!$D896-IMDB_Movies_Cleaned!$L896</f>
        <v>31517441</v>
      </c>
    </row>
    <row r="897" spans="1:3" x14ac:dyDescent="0.25">
      <c r="A897" s="1" t="s">
        <v>2393</v>
      </c>
      <c r="B897" s="1">
        <v>50000000</v>
      </c>
      <c r="C897">
        <f>IMDB_Movies_Cleaned!$D897-IMDB_Movies_Cleaned!$L897</f>
        <v>31022333</v>
      </c>
    </row>
    <row r="898" spans="1:3" x14ac:dyDescent="0.25">
      <c r="A898" s="1" t="s">
        <v>2394</v>
      </c>
      <c r="B898" s="1">
        <v>50000000</v>
      </c>
      <c r="C898">
        <f>IMDB_Movies_Cleaned!$D898-IMDB_Movies_Cleaned!$L898</f>
        <v>29948113</v>
      </c>
    </row>
    <row r="899" spans="1:3" x14ac:dyDescent="0.25">
      <c r="A899" s="2" t="s">
        <v>2395</v>
      </c>
      <c r="B899" s="2">
        <v>50000000</v>
      </c>
      <c r="C899">
        <f>IMDB_Movies_Cleaned!$D899-IMDB_Movies_Cleaned!$L899</f>
        <v>38658172</v>
      </c>
    </row>
    <row r="900" spans="1:3" x14ac:dyDescent="0.25">
      <c r="A900" s="2" t="s">
        <v>2398</v>
      </c>
      <c r="B900" s="2">
        <v>50000000</v>
      </c>
      <c r="C900">
        <f>IMDB_Movies_Cleaned!$D900-IMDB_Movies_Cleaned!$L900</f>
        <v>34244877</v>
      </c>
    </row>
    <row r="901" spans="1:3" x14ac:dyDescent="0.25">
      <c r="A901" s="1" t="s">
        <v>2400</v>
      </c>
      <c r="B901" s="1">
        <v>35000000</v>
      </c>
      <c r="C901">
        <f>IMDB_Movies_Cleaned!$D901-IMDB_Movies_Cleaned!$L901</f>
        <v>40367693</v>
      </c>
    </row>
    <row r="902" spans="1:3" x14ac:dyDescent="0.25">
      <c r="A902" s="2" t="s">
        <v>2402</v>
      </c>
      <c r="B902" s="2">
        <v>60000000</v>
      </c>
      <c r="C902">
        <f>IMDB_Movies_Cleaned!$D902-IMDB_Movies_Cleaned!$L902</f>
        <v>13701902</v>
      </c>
    </row>
    <row r="903" spans="1:3" x14ac:dyDescent="0.25">
      <c r="A903" s="1" t="s">
        <v>2404</v>
      </c>
      <c r="B903" s="1">
        <v>50000000</v>
      </c>
      <c r="C903">
        <f>IMDB_Movies_Cleaned!$D903-IMDB_Movies_Cleaned!$L903</f>
        <v>25605492</v>
      </c>
    </row>
    <row r="904" spans="1:3" x14ac:dyDescent="0.25">
      <c r="A904" s="2" t="s">
        <v>2405</v>
      </c>
      <c r="B904" s="2">
        <v>50000000</v>
      </c>
      <c r="C904">
        <f>IMDB_Movies_Cleaned!$D904-IMDB_Movies_Cleaned!$L904</f>
        <v>17823573</v>
      </c>
    </row>
    <row r="905" spans="1:3" x14ac:dyDescent="0.25">
      <c r="A905" s="1" t="s">
        <v>2407</v>
      </c>
      <c r="B905" s="1">
        <v>50000000</v>
      </c>
      <c r="C905">
        <f>IMDB_Movies_Cleaned!$D905-IMDB_Movies_Cleaned!$L905</f>
        <v>41439400</v>
      </c>
    </row>
    <row r="906" spans="1:3" x14ac:dyDescent="0.25">
      <c r="A906" s="2" t="s">
        <v>2411</v>
      </c>
      <c r="B906" s="2">
        <v>65000000</v>
      </c>
      <c r="C906">
        <f>IMDB_Movies_Cleaned!$D906-IMDB_Movies_Cleaned!$L906</f>
        <v>2128202</v>
      </c>
    </row>
    <row r="907" spans="1:3" x14ac:dyDescent="0.25">
      <c r="A907" s="1" t="s">
        <v>2413</v>
      </c>
      <c r="B907" s="1">
        <v>54000000</v>
      </c>
      <c r="C907">
        <f>IMDB_Movies_Cleaned!$D907-IMDB_Movies_Cleaned!$L907</f>
        <v>16496802</v>
      </c>
    </row>
    <row r="908" spans="1:3" x14ac:dyDescent="0.25">
      <c r="A908" s="2" t="s">
        <v>2416</v>
      </c>
      <c r="B908" s="2">
        <v>50000000</v>
      </c>
      <c r="C908">
        <f>IMDB_Movies_Cleaned!$D908-IMDB_Movies_Cleaned!$L908</f>
        <v>10470220</v>
      </c>
    </row>
    <row r="909" spans="1:3" x14ac:dyDescent="0.25">
      <c r="A909" s="2" t="s">
        <v>2418</v>
      </c>
      <c r="B909" s="2">
        <v>50000000</v>
      </c>
      <c r="C909">
        <f>IMDB_Movies_Cleaned!$D909-IMDB_Movies_Cleaned!$L909</f>
        <v>8336565</v>
      </c>
    </row>
    <row r="910" spans="1:3" x14ac:dyDescent="0.25">
      <c r="A910" s="1" t="s">
        <v>2421</v>
      </c>
      <c r="B910" s="1">
        <v>50000000</v>
      </c>
      <c r="C910">
        <f>IMDB_Movies_Cleaned!$D910-IMDB_Movies_Cleaned!$L910</f>
        <v>16002004</v>
      </c>
    </row>
    <row r="911" spans="1:3" x14ac:dyDescent="0.25">
      <c r="A911" s="2" t="s">
        <v>2425</v>
      </c>
      <c r="B911" s="2">
        <v>50000000</v>
      </c>
      <c r="C911">
        <f>IMDB_Movies_Cleaned!$D911-IMDB_Movies_Cleaned!$L911</f>
        <v>4997476</v>
      </c>
    </row>
    <row r="912" spans="1:3" x14ac:dyDescent="0.25">
      <c r="A912" s="1" t="s">
        <v>2427</v>
      </c>
      <c r="B912" s="1">
        <v>50000000</v>
      </c>
      <c r="C912">
        <f>IMDB_Movies_Cleaned!$D912-IMDB_Movies_Cleaned!$L912</f>
        <v>5682070</v>
      </c>
    </row>
    <row r="913" spans="1:3" x14ac:dyDescent="0.25">
      <c r="A913" s="2" t="s">
        <v>2430</v>
      </c>
      <c r="B913" s="2">
        <v>50000000</v>
      </c>
      <c r="C913">
        <f>IMDB_Movies_Cleaned!$D913-IMDB_Movies_Cleaned!$L913</f>
        <v>2752475</v>
      </c>
    </row>
    <row r="914" spans="1:3" x14ac:dyDescent="0.25">
      <c r="A914" s="1" t="s">
        <v>2432</v>
      </c>
      <c r="B914" s="1">
        <v>60000000</v>
      </c>
      <c r="C914">
        <f>IMDB_Movies_Cleaned!$D914-IMDB_Movies_Cleaned!$L914</f>
        <v>-4907170</v>
      </c>
    </row>
    <row r="915" spans="1:3" x14ac:dyDescent="0.25">
      <c r="A915" s="2" t="s">
        <v>2434</v>
      </c>
      <c r="B915" s="2">
        <v>50000000</v>
      </c>
      <c r="C915">
        <f>IMDB_Movies_Cleaned!$D915-IMDB_Movies_Cleaned!$L915</f>
        <v>815288</v>
      </c>
    </row>
    <row r="916" spans="1:3" x14ac:dyDescent="0.25">
      <c r="A916" s="1" t="s">
        <v>2435</v>
      </c>
      <c r="B916" s="1">
        <v>50000000</v>
      </c>
      <c r="C916">
        <f>IMDB_Movies_Cleaned!$D916-IMDB_Movies_Cleaned!$L916</f>
        <v>2822418</v>
      </c>
    </row>
    <row r="917" spans="1:3" x14ac:dyDescent="0.25">
      <c r="A917" s="2" t="s">
        <v>2437</v>
      </c>
      <c r="B917" s="2">
        <v>50000000</v>
      </c>
      <c r="C917">
        <f>IMDB_Movies_Cleaned!$D917-IMDB_Movies_Cleaned!$L917</f>
        <v>150619</v>
      </c>
    </row>
    <row r="918" spans="1:3" x14ac:dyDescent="0.25">
      <c r="A918" s="1" t="s">
        <v>2440</v>
      </c>
      <c r="B918" s="1">
        <v>50000000</v>
      </c>
      <c r="C918">
        <f>IMDB_Movies_Cleaned!$D918-IMDB_Movies_Cleaned!$L918</f>
        <v>-1254850</v>
      </c>
    </row>
    <row r="919" spans="1:3" x14ac:dyDescent="0.25">
      <c r="A919" s="2" t="s">
        <v>2442</v>
      </c>
      <c r="B919" s="2">
        <v>50000000</v>
      </c>
      <c r="C919">
        <f>IMDB_Movies_Cleaned!$D919-IMDB_Movies_Cleaned!$L919</f>
        <v>7168</v>
      </c>
    </row>
    <row r="920" spans="1:3" x14ac:dyDescent="0.25">
      <c r="A920" s="1" t="s">
        <v>2443</v>
      </c>
      <c r="B920" s="1">
        <v>50000000</v>
      </c>
      <c r="C920">
        <f>IMDB_Movies_Cleaned!$D920-IMDB_Movies_Cleaned!$L920</f>
        <v>-1845268</v>
      </c>
    </row>
    <row r="921" spans="1:3" x14ac:dyDescent="0.25">
      <c r="A921" s="2" t="s">
        <v>2444</v>
      </c>
      <c r="B921" s="2">
        <v>50000000</v>
      </c>
      <c r="C921">
        <f>IMDB_Movies_Cleaned!$D921-IMDB_Movies_Cleaned!$L921</f>
        <v>-1734419</v>
      </c>
    </row>
    <row r="922" spans="1:3" x14ac:dyDescent="0.25">
      <c r="A922" s="1" t="s">
        <v>2447</v>
      </c>
      <c r="B922" s="1">
        <v>50000000</v>
      </c>
      <c r="C922">
        <f>IMDB_Movies_Cleaned!$D922-IMDB_Movies_Cleaned!$L922</f>
        <v>-3017368</v>
      </c>
    </row>
    <row r="923" spans="1:3" x14ac:dyDescent="0.25">
      <c r="A923" s="2" t="s">
        <v>2450</v>
      </c>
      <c r="B923" s="2">
        <v>50000000</v>
      </c>
      <c r="C923">
        <f>IMDB_Movies_Cleaned!$D923-IMDB_Movies_Cleaned!$L923</f>
        <v>-5262941</v>
      </c>
    </row>
    <row r="924" spans="1:3" x14ac:dyDescent="0.25">
      <c r="A924" s="1" t="s">
        <v>2454</v>
      </c>
      <c r="B924" s="1">
        <v>50000000</v>
      </c>
      <c r="C924">
        <f>IMDB_Movies_Cleaned!$D924-IMDB_Movies_Cleaned!$L924</f>
        <v>6724080</v>
      </c>
    </row>
    <row r="925" spans="1:3" x14ac:dyDescent="0.25">
      <c r="A925" s="2" t="s">
        <v>2455</v>
      </c>
      <c r="B925" s="2">
        <v>50000000</v>
      </c>
      <c r="C925">
        <f>IMDB_Movies_Cleaned!$D925-IMDB_Movies_Cleaned!$L925</f>
        <v>-5515935</v>
      </c>
    </row>
    <row r="926" spans="1:3" x14ac:dyDescent="0.25">
      <c r="A926" s="1" t="s">
        <v>2457</v>
      </c>
      <c r="B926" s="1">
        <v>50000000</v>
      </c>
      <c r="C926">
        <f>IMDB_Movies_Cleaned!$D926-IMDB_Movies_Cleaned!$L926</f>
        <v>-2446488</v>
      </c>
    </row>
    <row r="927" spans="1:3" x14ac:dyDescent="0.25">
      <c r="A927" s="2" t="s">
        <v>2459</v>
      </c>
      <c r="B927" s="2">
        <v>55000000</v>
      </c>
      <c r="C927">
        <f>IMDB_Movies_Cleaned!$D927-IMDB_Movies_Cleaned!$L927</f>
        <v>-12390000</v>
      </c>
    </row>
    <row r="928" spans="1:3" x14ac:dyDescent="0.25">
      <c r="A928" s="1" t="s">
        <v>2461</v>
      </c>
      <c r="B928" s="1">
        <v>50000000</v>
      </c>
      <c r="C928">
        <f>IMDB_Movies_Cleaned!$D928-IMDB_Movies_Cleaned!$L928</f>
        <v>-8517793</v>
      </c>
    </row>
    <row r="929" spans="1:3" x14ac:dyDescent="0.25">
      <c r="A929" s="2" t="s">
        <v>2463</v>
      </c>
      <c r="B929" s="2">
        <v>50000000</v>
      </c>
      <c r="C929">
        <f>IMDB_Movies_Cleaned!$D929-IMDB_Movies_Cleaned!$L929</f>
        <v>-2894915</v>
      </c>
    </row>
    <row r="930" spans="1:3" x14ac:dyDescent="0.25">
      <c r="A930" s="1" t="s">
        <v>2464</v>
      </c>
      <c r="B930" s="1">
        <v>50000000</v>
      </c>
      <c r="C930">
        <f>IMDB_Movies_Cleaned!$D930-IMDB_Movies_Cleaned!$L930</f>
        <v>-8743723</v>
      </c>
    </row>
    <row r="931" spans="1:3" x14ac:dyDescent="0.25">
      <c r="A931" s="2" t="s">
        <v>2466</v>
      </c>
      <c r="B931" s="2">
        <v>45000000</v>
      </c>
      <c r="C931">
        <f>IMDB_Movies_Cleaned!$D931-IMDB_Movies_Cleaned!$L931</f>
        <v>5740078</v>
      </c>
    </row>
    <row r="932" spans="1:3" x14ac:dyDescent="0.25">
      <c r="A932" s="1" t="s">
        <v>2469</v>
      </c>
      <c r="B932" s="1">
        <v>40000000</v>
      </c>
      <c r="C932">
        <f>IMDB_Movies_Cleaned!$D932-IMDB_Movies_Cleaned!$L932</f>
        <v>203020</v>
      </c>
    </row>
    <row r="933" spans="1:3" x14ac:dyDescent="0.25">
      <c r="A933" s="2" t="s">
        <v>2473</v>
      </c>
      <c r="B933" s="2">
        <v>50000000</v>
      </c>
      <c r="C933">
        <f>IMDB_Movies_Cleaned!$D933-IMDB_Movies_Cleaned!$L933</f>
        <v>-9094723</v>
      </c>
    </row>
    <row r="934" spans="1:3" x14ac:dyDescent="0.25">
      <c r="A934" s="1" t="s">
        <v>2476</v>
      </c>
      <c r="B934" s="1">
        <v>50000000</v>
      </c>
      <c r="C934">
        <f>IMDB_Movies_Cleaned!$D934-IMDB_Movies_Cleaned!$L934</f>
        <v>-11409500</v>
      </c>
    </row>
    <row r="935" spans="1:3" x14ac:dyDescent="0.25">
      <c r="A935" s="2" t="s">
        <v>2477</v>
      </c>
      <c r="B935" s="2">
        <v>50000000</v>
      </c>
      <c r="C935">
        <f>IMDB_Movies_Cleaned!$D935-IMDB_Movies_Cleaned!$L935</f>
        <v>-10822459</v>
      </c>
    </row>
    <row r="936" spans="1:3" x14ac:dyDescent="0.25">
      <c r="A936" s="1" t="s">
        <v>2479</v>
      </c>
      <c r="B936" s="1">
        <v>50000000</v>
      </c>
      <c r="C936">
        <f>IMDB_Movies_Cleaned!$D936-IMDB_Movies_Cleaned!$L936</f>
        <v>-10221401</v>
      </c>
    </row>
    <row r="937" spans="1:3" x14ac:dyDescent="0.25">
      <c r="A937" s="2" t="s">
        <v>2480</v>
      </c>
      <c r="B937" s="2">
        <v>50000000</v>
      </c>
      <c r="C937">
        <f>IMDB_Movies_Cleaned!$D937-IMDB_Movies_Cleaned!$L937</f>
        <v>-12513862</v>
      </c>
    </row>
    <row r="938" spans="1:3" x14ac:dyDescent="0.25">
      <c r="A938" s="1" t="s">
        <v>2482</v>
      </c>
      <c r="B938" s="1">
        <v>40000000</v>
      </c>
      <c r="C938">
        <f>IMDB_Movies_Cleaned!$D938-IMDB_Movies_Cleaned!$L938</f>
        <v>-1894923</v>
      </c>
    </row>
    <row r="939" spans="1:3" x14ac:dyDescent="0.25">
      <c r="A939" s="2" t="s">
        <v>2483</v>
      </c>
      <c r="B939" s="2">
        <v>50000000</v>
      </c>
      <c r="C939">
        <f>IMDB_Movies_Cleaned!$D939-IMDB_Movies_Cleaned!$L939</f>
        <v>-14831605</v>
      </c>
    </row>
    <row r="940" spans="1:3" x14ac:dyDescent="0.25">
      <c r="A940" s="2" t="s">
        <v>2486</v>
      </c>
      <c r="B940" s="2">
        <v>40000000</v>
      </c>
      <c r="C940">
        <f>IMDB_Movies_Cleaned!$D940-IMDB_Movies_Cleaned!$L940</f>
        <v>-7200000</v>
      </c>
    </row>
    <row r="941" spans="1:3" x14ac:dyDescent="0.25">
      <c r="A941" s="1" t="s">
        <v>2487</v>
      </c>
      <c r="B941" s="1">
        <v>50000000</v>
      </c>
      <c r="C941">
        <f>IMDB_Movies_Cleaned!$D941-IMDB_Movies_Cleaned!$L941</f>
        <v>-16356539</v>
      </c>
    </row>
    <row r="942" spans="1:3" x14ac:dyDescent="0.25">
      <c r="A942" s="2" t="s">
        <v>2490</v>
      </c>
      <c r="B942" s="2">
        <v>50000000</v>
      </c>
      <c r="C942">
        <f>IMDB_Movies_Cleaned!$D942-IMDB_Movies_Cleaned!$L942</f>
        <v>-17258404</v>
      </c>
    </row>
    <row r="943" spans="1:3" x14ac:dyDescent="0.25">
      <c r="A943" s="1" t="s">
        <v>2492</v>
      </c>
      <c r="B943" s="1">
        <v>50000000</v>
      </c>
      <c r="C943">
        <f>IMDB_Movies_Cleaned!$D943-IMDB_Movies_Cleaned!$L943</f>
        <v>-18125131</v>
      </c>
    </row>
    <row r="944" spans="1:3" x14ac:dyDescent="0.25">
      <c r="A944" s="2" t="s">
        <v>2494</v>
      </c>
      <c r="B944" s="2">
        <v>50000000</v>
      </c>
      <c r="C944">
        <f>IMDB_Movies_Cleaned!$D944-IMDB_Movies_Cleaned!$L944</f>
        <v>-19693732</v>
      </c>
    </row>
    <row r="945" spans="1:3" x14ac:dyDescent="0.25">
      <c r="A945" s="1" t="s">
        <v>2496</v>
      </c>
      <c r="B945" s="1">
        <v>50000000</v>
      </c>
      <c r="C945">
        <f>IMDB_Movies_Cleaned!$D945-IMDB_Movies_Cleaned!$L945</f>
        <v>-22332053</v>
      </c>
    </row>
    <row r="946" spans="1:3" x14ac:dyDescent="0.25">
      <c r="A946" s="2" t="s">
        <v>2497</v>
      </c>
      <c r="B946" s="2">
        <v>50000000</v>
      </c>
      <c r="C946">
        <f>IMDB_Movies_Cleaned!$D946-IMDB_Movies_Cleaned!$L946</f>
        <v>-22932840</v>
      </c>
    </row>
    <row r="947" spans="1:3" x14ac:dyDescent="0.25">
      <c r="A947" s="1" t="s">
        <v>2500</v>
      </c>
      <c r="B947" s="1">
        <v>40000000</v>
      </c>
      <c r="C947">
        <f>IMDB_Movies_Cleaned!$D947-IMDB_Movies_Cleaned!$L947</f>
        <v>-13383001</v>
      </c>
    </row>
    <row r="948" spans="1:3" x14ac:dyDescent="0.25">
      <c r="A948" s="2" t="s">
        <v>2501</v>
      </c>
      <c r="B948" s="2">
        <v>50000000</v>
      </c>
      <c r="C948">
        <f>IMDB_Movies_Cleaned!$D948-IMDB_Movies_Cleaned!$L948</f>
        <v>-23463880</v>
      </c>
    </row>
    <row r="949" spans="1:3" x14ac:dyDescent="0.25">
      <c r="A949" s="1" t="s">
        <v>2502</v>
      </c>
      <c r="B949" s="1">
        <v>50000000</v>
      </c>
      <c r="C949">
        <f>IMDB_Movies_Cleaned!$D949-IMDB_Movies_Cleaned!$L949</f>
        <v>-23800483</v>
      </c>
    </row>
    <row r="950" spans="1:3" x14ac:dyDescent="0.25">
      <c r="A950" s="2" t="s">
        <v>2503</v>
      </c>
      <c r="B950" s="2">
        <v>50000000</v>
      </c>
      <c r="C950">
        <f>IMDB_Movies_Cleaned!$D950-IMDB_Movies_Cleaned!$L950</f>
        <v>-24549473</v>
      </c>
    </row>
    <row r="951" spans="1:3" x14ac:dyDescent="0.25">
      <c r="A951" s="1" t="s">
        <v>2505</v>
      </c>
      <c r="B951" s="1">
        <v>50000000</v>
      </c>
      <c r="C951">
        <f>IMDB_Movies_Cleaned!$D951-IMDB_Movies_Cleaned!$L951</f>
        <v>-24592750</v>
      </c>
    </row>
    <row r="952" spans="1:3" x14ac:dyDescent="0.25">
      <c r="A952" s="1" t="s">
        <v>2506</v>
      </c>
      <c r="B952" s="1">
        <v>70000000</v>
      </c>
      <c r="C952">
        <f>IMDB_Movies_Cleaned!$D952-IMDB_Movies_Cleaned!$L952</f>
        <v>-46840695</v>
      </c>
    </row>
    <row r="953" spans="1:3" x14ac:dyDescent="0.25">
      <c r="A953" s="2" t="s">
        <v>2510</v>
      </c>
      <c r="B953" s="2">
        <v>50000000</v>
      </c>
      <c r="C953">
        <f>IMDB_Movies_Cleaned!$D953-IMDB_Movies_Cleaned!$L953</f>
        <v>-25993274</v>
      </c>
    </row>
    <row r="954" spans="1:3" x14ac:dyDescent="0.25">
      <c r="A954" s="1" t="s">
        <v>2512</v>
      </c>
      <c r="B954" s="1">
        <v>50000000</v>
      </c>
      <c r="C954">
        <f>IMDB_Movies_Cleaned!$D954-IMDB_Movies_Cleaned!$L954</f>
        <v>-29610033</v>
      </c>
    </row>
    <row r="955" spans="1:3" x14ac:dyDescent="0.25">
      <c r="A955" s="2" t="s">
        <v>2513</v>
      </c>
      <c r="B955" s="2">
        <v>50000000</v>
      </c>
      <c r="C955">
        <f>IMDB_Movies_Cleaned!$D955-IMDB_Movies_Cleaned!$L955</f>
        <v>-30406260</v>
      </c>
    </row>
    <row r="956" spans="1:3" x14ac:dyDescent="0.25">
      <c r="A956" s="1" t="s">
        <v>2514</v>
      </c>
      <c r="B956" s="1">
        <v>40000000</v>
      </c>
      <c r="C956">
        <f>IMDB_Movies_Cleaned!$D956-IMDB_Movies_Cleaned!$L956</f>
        <v>-20881753</v>
      </c>
    </row>
    <row r="957" spans="1:3" x14ac:dyDescent="0.25">
      <c r="A957" s="2" t="s">
        <v>2515</v>
      </c>
      <c r="B957" s="2">
        <v>50000000</v>
      </c>
      <c r="C957">
        <f>IMDB_Movies_Cleaned!$D957-IMDB_Movies_Cleaned!$L957</f>
        <v>-23557749</v>
      </c>
    </row>
    <row r="958" spans="1:3" x14ac:dyDescent="0.25">
      <c r="A958" s="1" t="s">
        <v>2517</v>
      </c>
      <c r="B958" s="1">
        <v>25000000</v>
      </c>
      <c r="C958">
        <f>IMDB_Movies_Cleaned!$D958-IMDB_Movies_Cleaned!$L958</f>
        <v>-7885118</v>
      </c>
    </row>
    <row r="959" spans="1:3" x14ac:dyDescent="0.25">
      <c r="A959" s="2" t="s">
        <v>2519</v>
      </c>
      <c r="B959" s="2">
        <v>50000000</v>
      </c>
      <c r="C959">
        <f>IMDB_Movies_Cleaned!$D959-IMDB_Movies_Cleaned!$L959</f>
        <v>-31527637</v>
      </c>
    </row>
    <row r="960" spans="1:3" x14ac:dyDescent="0.25">
      <c r="A960" s="1" t="s">
        <v>2521</v>
      </c>
      <c r="B960" s="1">
        <v>390000000</v>
      </c>
      <c r="C960">
        <f>IMDB_Movies_Cleaned!$D960-IMDB_Movies_Cleaned!$L960</f>
        <v>-375868702</v>
      </c>
    </row>
    <row r="961" spans="1:3" x14ac:dyDescent="0.25">
      <c r="A961" s="2" t="s">
        <v>2524</v>
      </c>
      <c r="B961" s="2">
        <v>49900000</v>
      </c>
      <c r="C961">
        <f>IMDB_Movies_Cleaned!$D961-IMDB_Movies_Cleaned!$L961</f>
        <v>-28342760</v>
      </c>
    </row>
    <row r="962" spans="1:3" x14ac:dyDescent="0.25">
      <c r="A962" s="1" t="s">
        <v>2527</v>
      </c>
      <c r="B962" s="1">
        <v>55000000</v>
      </c>
      <c r="C962">
        <f>IMDB_Movies_Cleaned!$D962-IMDB_Movies_Cleaned!$L962</f>
        <v>-33716560</v>
      </c>
    </row>
    <row r="963" spans="1:3" x14ac:dyDescent="0.25">
      <c r="A963" s="2" t="s">
        <v>2529</v>
      </c>
      <c r="B963" s="2">
        <v>50000000</v>
      </c>
      <c r="C963">
        <f>IMDB_Movies_Cleaned!$D963-IMDB_Movies_Cleaned!$L963</f>
        <v>-39443804</v>
      </c>
    </row>
    <row r="964" spans="1:3" x14ac:dyDescent="0.25">
      <c r="A964" s="1" t="s">
        <v>2532</v>
      </c>
      <c r="B964" s="1">
        <v>50000000</v>
      </c>
      <c r="C964">
        <f>IMDB_Movies_Cleaned!$D964-IMDB_Movies_Cleaned!$L964</f>
        <v>-33328495</v>
      </c>
    </row>
    <row r="965" spans="1:3" x14ac:dyDescent="0.25">
      <c r="A965" s="2" t="s">
        <v>2533</v>
      </c>
      <c r="B965" s="2">
        <v>50000000</v>
      </c>
      <c r="C965">
        <f>IMDB_Movies_Cleaned!$D965-IMDB_Movies_Cleaned!$L965</f>
        <v>-39600000</v>
      </c>
    </row>
    <row r="966" spans="1:3" x14ac:dyDescent="0.25">
      <c r="A966" s="1" t="s">
        <v>2534</v>
      </c>
      <c r="B966" s="1">
        <v>22000000</v>
      </c>
      <c r="C966">
        <f>IMDB_Movies_Cleaned!$D966-IMDB_Movies_Cleaned!$L966</f>
        <v>-12471908</v>
      </c>
    </row>
    <row r="967" spans="1:3" x14ac:dyDescent="0.25">
      <c r="A967" s="1" t="s">
        <v>2539</v>
      </c>
      <c r="B967" s="1">
        <v>50000000</v>
      </c>
      <c r="C967">
        <f>IMDB_Movies_Cleaned!$D967-IMDB_Movies_Cleaned!$L967</f>
        <v>-39862768</v>
      </c>
    </row>
    <row r="968" spans="1:3" x14ac:dyDescent="0.25">
      <c r="A968" s="2" t="s">
        <v>2540</v>
      </c>
      <c r="B968" s="2">
        <v>50000000</v>
      </c>
      <c r="C968">
        <f>IMDB_Movies_Cleaned!$D968-IMDB_Movies_Cleaned!$L968</f>
        <v>-40204983</v>
      </c>
    </row>
    <row r="969" spans="1:3" x14ac:dyDescent="0.25">
      <c r="A969" s="1" t="s">
        <v>2541</v>
      </c>
      <c r="B969" s="1">
        <v>50000000</v>
      </c>
      <c r="C969">
        <f>IMDB_Movies_Cleaned!$D969-IMDB_Movies_Cleaned!$L969</f>
        <v>-29511421</v>
      </c>
    </row>
    <row r="970" spans="1:3" x14ac:dyDescent="0.25">
      <c r="A970" s="2" t="s">
        <v>2544</v>
      </c>
      <c r="B970" s="2">
        <v>60000000</v>
      </c>
      <c r="C970">
        <f>IMDB_Movies_Cleaned!$D970-IMDB_Movies_Cleaned!$L970</f>
        <v>-40554783</v>
      </c>
    </row>
    <row r="971" spans="1:3" x14ac:dyDescent="0.25">
      <c r="A971" s="1" t="s">
        <v>2546</v>
      </c>
      <c r="B971" s="1">
        <v>55000000</v>
      </c>
      <c r="C971">
        <f>IMDB_Movies_Cleaned!$D971-IMDB_Movies_Cleaned!$L971</f>
        <v>-46644185</v>
      </c>
    </row>
    <row r="972" spans="1:3" x14ac:dyDescent="0.25">
      <c r="A972" s="2" t="s">
        <v>2547</v>
      </c>
      <c r="B972" s="2">
        <v>50000000</v>
      </c>
      <c r="C972">
        <f>IMDB_Movies_Cleaned!$D972-IMDB_Movies_Cleaned!$L972</f>
        <v>-21162885</v>
      </c>
    </row>
    <row r="973" spans="1:3" x14ac:dyDescent="0.25">
      <c r="A973" s="1" t="s">
        <v>2550</v>
      </c>
      <c r="B973" s="1">
        <v>50000000</v>
      </c>
      <c r="C973">
        <f>IMDB_Movies_Cleaned!$D973-IMDB_Movies_Cleaned!$L973</f>
        <v>-43528606</v>
      </c>
    </row>
    <row r="974" spans="1:3" x14ac:dyDescent="0.25">
      <c r="A974" s="2" t="s">
        <v>2552</v>
      </c>
      <c r="B974" s="2">
        <v>50000000</v>
      </c>
      <c r="C974">
        <f>IMDB_Movies_Cleaned!$D974-IMDB_Movies_Cleaned!$L974</f>
        <v>-43708398</v>
      </c>
    </row>
    <row r="975" spans="1:3" x14ac:dyDescent="0.25">
      <c r="A975" s="1" t="s">
        <v>2554</v>
      </c>
      <c r="B975" s="1">
        <v>50000000</v>
      </c>
      <c r="C975">
        <f>IMDB_Movies_Cleaned!$D975-IMDB_Movies_Cleaned!$L975</f>
        <v>-39293214</v>
      </c>
    </row>
    <row r="976" spans="1:3" x14ac:dyDescent="0.25">
      <c r="A976" s="2" t="s">
        <v>2555</v>
      </c>
      <c r="B976" s="2">
        <v>18000000</v>
      </c>
      <c r="C976">
        <f>IMDB_Movies_Cleaned!$D976-IMDB_Movies_Cleaned!$L976</f>
        <v>-9257739</v>
      </c>
    </row>
    <row r="977" spans="1:3" x14ac:dyDescent="0.25">
      <c r="A977" s="1" t="s">
        <v>2557</v>
      </c>
      <c r="B977" s="1">
        <v>49000000</v>
      </c>
      <c r="C977">
        <f>IMDB_Movies_Cleaned!$D977-IMDB_Movies_Cleaned!$L977</f>
        <v>-5094254</v>
      </c>
    </row>
    <row r="978" spans="1:3" x14ac:dyDescent="0.25">
      <c r="A978" s="1" t="s">
        <v>2560</v>
      </c>
      <c r="B978" s="1">
        <v>40000000</v>
      </c>
      <c r="C978">
        <f>IMDB_Movies_Cleaned!$D978-IMDB_Movies_Cleaned!$L978</f>
        <v>-18586498</v>
      </c>
    </row>
    <row r="979" spans="1:3" x14ac:dyDescent="0.25">
      <c r="A979" s="1" t="s">
        <v>2564</v>
      </c>
      <c r="B979" s="1">
        <v>48000000</v>
      </c>
      <c r="C979">
        <f>IMDB_Movies_Cleaned!$D979-IMDB_Movies_Cleaned!$L979</f>
        <v>76107476</v>
      </c>
    </row>
    <row r="980" spans="1:3" x14ac:dyDescent="0.25">
      <c r="A980" s="2" t="s">
        <v>2565</v>
      </c>
      <c r="B980" s="2">
        <v>48000000</v>
      </c>
      <c r="C980">
        <f>IMDB_Movies_Cleaned!$D980-IMDB_Movies_Cleaned!$L980</f>
        <v>149171806</v>
      </c>
    </row>
    <row r="981" spans="1:3" x14ac:dyDescent="0.25">
      <c r="A981" s="2" t="s">
        <v>2567</v>
      </c>
      <c r="B981" s="2">
        <v>49000000</v>
      </c>
      <c r="C981">
        <f>IMDB_Movies_Cleaned!$D981-IMDB_Movies_Cleaned!$L981</f>
        <v>-17430732</v>
      </c>
    </row>
    <row r="982" spans="1:3" x14ac:dyDescent="0.25">
      <c r="A982" s="1" t="s">
        <v>2568</v>
      </c>
      <c r="B982" s="1">
        <v>48000000</v>
      </c>
      <c r="C982">
        <f>IMDB_Movies_Cleaned!$D982-IMDB_Movies_Cleaned!$L982</f>
        <v>18488090</v>
      </c>
    </row>
    <row r="983" spans="1:3" x14ac:dyDescent="0.25">
      <c r="A983" s="2" t="s">
        <v>2569</v>
      </c>
      <c r="B983" s="2">
        <v>48000000</v>
      </c>
      <c r="C983">
        <f>IMDB_Movies_Cleaned!$D983-IMDB_Movies_Cleaned!$L983</f>
        <v>47308367</v>
      </c>
    </row>
    <row r="984" spans="1:3" x14ac:dyDescent="0.25">
      <c r="A984" s="2" t="s">
        <v>2573</v>
      </c>
      <c r="B984" s="2">
        <v>48000000</v>
      </c>
      <c r="C984">
        <f>IMDB_Movies_Cleaned!$D984-IMDB_Movies_Cleaned!$L984</f>
        <v>12652036</v>
      </c>
    </row>
    <row r="985" spans="1:3" x14ac:dyDescent="0.25">
      <c r="A985" s="1" t="s">
        <v>2574</v>
      </c>
      <c r="B985" s="1">
        <v>50000000</v>
      </c>
      <c r="C985">
        <f>IMDB_Movies_Cleaned!$D985-IMDB_Movies_Cleaned!$L985</f>
        <v>-48793865</v>
      </c>
    </row>
    <row r="986" spans="1:3" x14ac:dyDescent="0.25">
      <c r="A986" s="2" t="s">
        <v>2577</v>
      </c>
      <c r="B986" s="2">
        <v>48000000</v>
      </c>
      <c r="C986">
        <f>IMDB_Movies_Cleaned!$D986-IMDB_Movies_Cleaned!$L986</f>
        <v>8607223</v>
      </c>
    </row>
    <row r="987" spans="1:3" x14ac:dyDescent="0.25">
      <c r="A987" s="1" t="s">
        <v>2579</v>
      </c>
      <c r="B987" s="1">
        <v>48000000</v>
      </c>
      <c r="C987">
        <f>IMDB_Movies_Cleaned!$D987-IMDB_Movies_Cleaned!$L987</f>
        <v>2173190</v>
      </c>
    </row>
    <row r="988" spans="1:3" x14ac:dyDescent="0.25">
      <c r="A988" s="2" t="s">
        <v>2580</v>
      </c>
      <c r="B988" s="2">
        <v>48000000</v>
      </c>
      <c r="C988">
        <f>IMDB_Movies_Cleaned!$D988-IMDB_Movies_Cleaned!$L988</f>
        <v>-904547</v>
      </c>
    </row>
    <row r="989" spans="1:3" x14ac:dyDescent="0.25">
      <c r="A989" s="1" t="s">
        <v>2582</v>
      </c>
      <c r="B989" s="1">
        <v>48000000</v>
      </c>
      <c r="C989">
        <f>IMDB_Movies_Cleaned!$D989-IMDB_Movies_Cleaned!$L989</f>
        <v>-10120004</v>
      </c>
    </row>
    <row r="990" spans="1:3" x14ac:dyDescent="0.25">
      <c r="A990" s="2" t="s">
        <v>2584</v>
      </c>
      <c r="B990" s="2">
        <v>58000000</v>
      </c>
      <c r="C990">
        <f>IMDB_Movies_Cleaned!$D990-IMDB_Movies_Cleaned!$L990</f>
        <v>-32100000</v>
      </c>
    </row>
    <row r="991" spans="1:3" x14ac:dyDescent="0.25">
      <c r="A991" s="1" t="s">
        <v>2587</v>
      </c>
      <c r="B991" s="1">
        <v>55000000</v>
      </c>
      <c r="C991">
        <f>IMDB_Movies_Cleaned!$D991-IMDB_Movies_Cleaned!$L991</f>
        <v>-1425912</v>
      </c>
    </row>
    <row r="992" spans="1:3" x14ac:dyDescent="0.25">
      <c r="A992" s="2" t="s">
        <v>2590</v>
      </c>
      <c r="B992" s="2">
        <v>48000000</v>
      </c>
      <c r="C992">
        <f>IMDB_Movies_Cleaned!$D992-IMDB_Movies_Cleaned!$L992</f>
        <v>41253340</v>
      </c>
    </row>
    <row r="993" spans="1:3" x14ac:dyDescent="0.25">
      <c r="A993" s="1" t="s">
        <v>2591</v>
      </c>
      <c r="B993" s="1">
        <v>48000000</v>
      </c>
      <c r="C993">
        <f>IMDB_Movies_Cleaned!$D993-IMDB_Movies_Cleaned!$L993</f>
        <v>-10660475</v>
      </c>
    </row>
    <row r="994" spans="1:3" x14ac:dyDescent="0.25">
      <c r="A994" s="2" t="s">
        <v>2593</v>
      </c>
      <c r="B994" s="2">
        <v>47000000</v>
      </c>
      <c r="C994">
        <f>IMDB_Movies_Cleaned!$D994-IMDB_Movies_Cleaned!$L994</f>
        <v>13154431</v>
      </c>
    </row>
    <row r="995" spans="1:3" x14ac:dyDescent="0.25">
      <c r="A995" s="2" t="s">
        <v>2600</v>
      </c>
      <c r="B995" s="2">
        <v>100000000</v>
      </c>
      <c r="C995">
        <f>IMDB_Movies_Cleaned!$D995-IMDB_Movies_Cleaned!$L995</f>
        <v>3738726</v>
      </c>
    </row>
    <row r="996" spans="1:3" x14ac:dyDescent="0.25">
      <c r="A996" s="1" t="s">
        <v>2602</v>
      </c>
      <c r="B996" s="1">
        <v>48000000</v>
      </c>
      <c r="C996">
        <f>IMDB_Movies_Cleaned!$D996-IMDB_Movies_Cleaned!$L996</f>
        <v>21304264</v>
      </c>
    </row>
    <row r="997" spans="1:3" x14ac:dyDescent="0.25">
      <c r="A997" s="2" t="s">
        <v>2605</v>
      </c>
      <c r="B997" s="2">
        <v>48000000</v>
      </c>
      <c r="C997">
        <f>IMDB_Movies_Cleaned!$D997-IMDB_Movies_Cleaned!$L997</f>
        <v>-18218547</v>
      </c>
    </row>
    <row r="998" spans="1:3" x14ac:dyDescent="0.25">
      <c r="A998" s="1" t="s">
        <v>2608</v>
      </c>
      <c r="B998" s="1">
        <v>47000000</v>
      </c>
      <c r="C998">
        <f>IMDB_Movies_Cleaned!$D998-IMDB_Movies_Cleaned!$L998</f>
        <v>-31480159</v>
      </c>
    </row>
    <row r="999" spans="1:3" x14ac:dyDescent="0.25">
      <c r="A999" s="2" t="s">
        <v>2610</v>
      </c>
      <c r="B999" s="2">
        <v>47000000</v>
      </c>
      <c r="C999">
        <f>IMDB_Movies_Cleaned!$D999-IMDB_Movies_Cleaned!$L999</f>
        <v>-41400000</v>
      </c>
    </row>
    <row r="1000" spans="1:3" x14ac:dyDescent="0.25">
      <c r="A1000" s="1" t="s">
        <v>2612</v>
      </c>
      <c r="B1000" s="1">
        <v>46000000</v>
      </c>
      <c r="C1000">
        <f>IMDB_Movies_Cleaned!$D1000-IMDB_Movies_Cleaned!$L1000</f>
        <v>80805112</v>
      </c>
    </row>
    <row r="1001" spans="1:3" x14ac:dyDescent="0.25">
      <c r="A1001" s="2" t="s">
        <v>2613</v>
      </c>
      <c r="B1001" s="2">
        <v>48000000</v>
      </c>
      <c r="C1001">
        <f>IMDB_Movies_Cleaned!$D1001-IMDB_Movies_Cleaned!$L1001</f>
        <v>45607673</v>
      </c>
    </row>
    <row r="1002" spans="1:3" x14ac:dyDescent="0.25">
      <c r="A1002" s="1" t="s">
        <v>2614</v>
      </c>
      <c r="B1002" s="1">
        <v>46000000</v>
      </c>
      <c r="C1002">
        <f>IMDB_Movies_Cleaned!$D1002-IMDB_Movies_Cleaned!$L1002</f>
        <v>21263182</v>
      </c>
    </row>
    <row r="1003" spans="1:3" x14ac:dyDescent="0.25">
      <c r="A1003" s="2" t="s">
        <v>2616</v>
      </c>
      <c r="B1003" s="2">
        <v>45000000</v>
      </c>
      <c r="C1003">
        <f>IMDB_Movies_Cleaned!$D1003-IMDB_Movies_Cleaned!$L1003</f>
        <v>47001027</v>
      </c>
    </row>
    <row r="1004" spans="1:3" x14ac:dyDescent="0.25">
      <c r="A1004" s="1" t="s">
        <v>2618</v>
      </c>
      <c r="B1004" s="1">
        <v>47000000</v>
      </c>
      <c r="C1004">
        <f>IMDB_Movies_Cleaned!$D1004-IMDB_Movies_Cleaned!$L1004</f>
        <v>-36460586</v>
      </c>
    </row>
    <row r="1005" spans="1:3" x14ac:dyDescent="0.25">
      <c r="A1005" s="2" t="s">
        <v>2620</v>
      </c>
      <c r="B1005" s="2">
        <v>46000000</v>
      </c>
      <c r="C1005">
        <f>IMDB_Movies_Cleaned!$D1005-IMDB_Movies_Cleaned!$L1005</f>
        <v>12918501</v>
      </c>
    </row>
    <row r="1006" spans="1:3" x14ac:dyDescent="0.25">
      <c r="A1006" s="1" t="s">
        <v>2621</v>
      </c>
      <c r="B1006" s="1">
        <v>45000000</v>
      </c>
      <c r="C1006">
        <f>IMDB_Movies_Cleaned!$D1006-IMDB_Movies_Cleaned!$L1006</f>
        <v>136395380</v>
      </c>
    </row>
    <row r="1007" spans="1:3" x14ac:dyDescent="0.25">
      <c r="A1007" s="2" t="s">
        <v>2624</v>
      </c>
      <c r="B1007" s="2">
        <v>25000000</v>
      </c>
      <c r="C1007">
        <f>IMDB_Movies_Cleaned!$D1007-IMDB_Movies_Cleaned!$L1007</f>
        <v>-10053771</v>
      </c>
    </row>
    <row r="1008" spans="1:3" x14ac:dyDescent="0.25">
      <c r="A1008" s="2" t="s">
        <v>2627</v>
      </c>
      <c r="B1008" s="2">
        <v>45000000</v>
      </c>
      <c r="C1008">
        <f>IMDB_Movies_Cleaned!$D1008-IMDB_Movies_Cleaned!$L1008</f>
        <v>85512915</v>
      </c>
    </row>
    <row r="1009" spans="1:3" x14ac:dyDescent="0.25">
      <c r="A1009" s="1" t="s">
        <v>2628</v>
      </c>
      <c r="B1009" s="1">
        <v>45000000</v>
      </c>
      <c r="C1009">
        <f>IMDB_Movies_Cleaned!$D1009-IMDB_Movies_Cleaned!$L1009</f>
        <v>94852971</v>
      </c>
    </row>
    <row r="1010" spans="1:3" x14ac:dyDescent="0.25">
      <c r="A1010" s="2" t="s">
        <v>2631</v>
      </c>
      <c r="B1010" s="2">
        <v>48000000</v>
      </c>
      <c r="C1010">
        <f>IMDB_Movies_Cleaned!$D1010-IMDB_Movies_Cleaned!$L1010</f>
        <v>62000082</v>
      </c>
    </row>
    <row r="1011" spans="1:3" x14ac:dyDescent="0.25">
      <c r="A1011" s="1" t="s">
        <v>2634</v>
      </c>
      <c r="B1011" s="1">
        <v>45000000</v>
      </c>
      <c r="C1011">
        <f>IMDB_Movies_Cleaned!$D1011-IMDB_Movies_Cleaned!$L1011</f>
        <v>61807667</v>
      </c>
    </row>
    <row r="1012" spans="1:3" x14ac:dyDescent="0.25">
      <c r="A1012" s="2" t="s">
        <v>2636</v>
      </c>
      <c r="B1012" s="2">
        <v>45000000</v>
      </c>
      <c r="C1012">
        <f>IMDB_Movies_Cleaned!$D1012-IMDB_Movies_Cleaned!$L1012</f>
        <v>56702060</v>
      </c>
    </row>
    <row r="1013" spans="1:3" x14ac:dyDescent="0.25">
      <c r="A1013" s="1" t="s">
        <v>2637</v>
      </c>
      <c r="B1013" s="1">
        <v>40000000</v>
      </c>
      <c r="C1013">
        <f>IMDB_Movies_Cleaned!$D1013-IMDB_Movies_Cleaned!$L1013</f>
        <v>55149435</v>
      </c>
    </row>
    <row r="1014" spans="1:3" x14ac:dyDescent="0.25">
      <c r="A1014" s="2" t="s">
        <v>2638</v>
      </c>
      <c r="B1014" s="2">
        <v>45000000</v>
      </c>
      <c r="C1014">
        <f>IMDB_Movies_Cleaned!$D1014-IMDB_Movies_Cleaned!$L1014</f>
        <v>55768056</v>
      </c>
    </row>
    <row r="1015" spans="1:3" x14ac:dyDescent="0.25">
      <c r="A1015" s="1" t="s">
        <v>2639</v>
      </c>
      <c r="B1015" s="1">
        <v>45000000</v>
      </c>
      <c r="C1015">
        <f>IMDB_Movies_Cleaned!$D1015-IMDB_Movies_Cleaned!$L1015</f>
        <v>47115211</v>
      </c>
    </row>
    <row r="1016" spans="1:3" x14ac:dyDescent="0.25">
      <c r="A1016" s="2" t="s">
        <v>2641</v>
      </c>
      <c r="B1016" s="2">
        <v>45000000</v>
      </c>
      <c r="C1016">
        <f>IMDB_Movies_Cleaned!$D1016-IMDB_Movies_Cleaned!$L1016</f>
        <v>48452056</v>
      </c>
    </row>
    <row r="1017" spans="1:3" x14ac:dyDescent="0.25">
      <c r="A1017" s="1" t="s">
        <v>2642</v>
      </c>
      <c r="B1017" s="1">
        <v>45000000</v>
      </c>
      <c r="C1017">
        <f>IMDB_Movies_Cleaned!$D1017-IMDB_Movies_Cleaned!$L1017</f>
        <v>38287363</v>
      </c>
    </row>
    <row r="1018" spans="1:3" x14ac:dyDescent="0.25">
      <c r="A1018" s="2" t="s">
        <v>2643</v>
      </c>
      <c r="B1018" s="2">
        <v>60000000</v>
      </c>
      <c r="C1018">
        <f>IMDB_Movies_Cleaned!$D1018-IMDB_Movies_Cleaned!$L1018</f>
        <v>22931301</v>
      </c>
    </row>
    <row r="1019" spans="1:3" x14ac:dyDescent="0.25">
      <c r="A1019" s="1" t="s">
        <v>2645</v>
      </c>
      <c r="B1019" s="1">
        <v>46000000</v>
      </c>
      <c r="C1019">
        <f>IMDB_Movies_Cleaned!$D1019-IMDB_Movies_Cleaned!$L1019</f>
        <v>14962878</v>
      </c>
    </row>
    <row r="1020" spans="1:3" x14ac:dyDescent="0.25">
      <c r="A1020" s="2" t="s">
        <v>2646</v>
      </c>
      <c r="B1020" s="2">
        <v>45000000</v>
      </c>
      <c r="C1020">
        <f>IMDB_Movies_Cleaned!$D1020-IMDB_Movies_Cleaned!$L1020</f>
        <v>31261036</v>
      </c>
    </row>
    <row r="1021" spans="1:3" x14ac:dyDescent="0.25">
      <c r="A1021" s="1" t="s">
        <v>2647</v>
      </c>
      <c r="B1021" s="1">
        <v>45000000</v>
      </c>
      <c r="C1021">
        <f>IMDB_Movies_Cleaned!$D1021-IMDB_Movies_Cleaned!$L1021</f>
        <v>26423726</v>
      </c>
    </row>
    <row r="1022" spans="1:3" x14ac:dyDescent="0.25">
      <c r="A1022" s="2" t="s">
        <v>2648</v>
      </c>
      <c r="B1022" s="2">
        <v>45000000</v>
      </c>
      <c r="C1022">
        <f>IMDB_Movies_Cleaned!$D1022-IMDB_Movies_Cleaned!$L1022</f>
        <v>26277420</v>
      </c>
    </row>
    <row r="1023" spans="1:3" x14ac:dyDescent="0.25">
      <c r="A1023" s="1" t="s">
        <v>2650</v>
      </c>
      <c r="B1023" s="1">
        <v>45000000</v>
      </c>
      <c r="C1023">
        <f>IMDB_Movies_Cleaned!$D1023-IMDB_Movies_Cleaned!$L1023</f>
        <v>43625922</v>
      </c>
    </row>
    <row r="1024" spans="1:3" x14ac:dyDescent="0.25">
      <c r="A1024" s="2" t="s">
        <v>2652</v>
      </c>
      <c r="B1024" s="2">
        <v>45000000</v>
      </c>
      <c r="C1024">
        <f>IMDB_Movies_Cleaned!$D1024-IMDB_Movies_Cleaned!$L1024</f>
        <v>25001065</v>
      </c>
    </row>
    <row r="1025" spans="1:3" x14ac:dyDescent="0.25">
      <c r="A1025" s="1" t="s">
        <v>2654</v>
      </c>
      <c r="B1025" s="1">
        <v>30000000</v>
      </c>
      <c r="C1025">
        <f>IMDB_Movies_Cleaned!$D1025-IMDB_Movies_Cleaned!$L1025</f>
        <v>37253092</v>
      </c>
    </row>
    <row r="1026" spans="1:3" x14ac:dyDescent="0.25">
      <c r="A1026" s="2" t="s">
        <v>2657</v>
      </c>
      <c r="B1026" s="2">
        <v>45000000</v>
      </c>
      <c r="C1026">
        <f>IMDB_Movies_Cleaned!$D1026-IMDB_Movies_Cleaned!$L1026</f>
        <v>21790248</v>
      </c>
    </row>
    <row r="1027" spans="1:3" x14ac:dyDescent="0.25">
      <c r="A1027" s="1" t="s">
        <v>2661</v>
      </c>
      <c r="B1027" s="1">
        <v>45000000</v>
      </c>
      <c r="C1027">
        <f>IMDB_Movies_Cleaned!$D1027-IMDB_Movies_Cleaned!$L1027</f>
        <v>20557989</v>
      </c>
    </row>
    <row r="1028" spans="1:3" x14ac:dyDescent="0.25">
      <c r="A1028" s="2" t="s">
        <v>2663</v>
      </c>
      <c r="B1028" s="2">
        <v>45000000</v>
      </c>
      <c r="C1028">
        <f>IMDB_Movies_Cleaned!$D1028-IMDB_Movies_Cleaned!$L1028</f>
        <v>15786269</v>
      </c>
    </row>
    <row r="1029" spans="1:3" x14ac:dyDescent="0.25">
      <c r="A1029" s="1" t="s">
        <v>2664</v>
      </c>
      <c r="B1029" s="1">
        <v>45000000</v>
      </c>
      <c r="C1029">
        <f>IMDB_Movies_Cleaned!$D1029-IMDB_Movies_Cleaned!$L1029</f>
        <v>14365105</v>
      </c>
    </row>
    <row r="1030" spans="1:3" x14ac:dyDescent="0.25">
      <c r="A1030" s="2" t="s">
        <v>2666</v>
      </c>
      <c r="B1030" s="2">
        <v>120000000</v>
      </c>
      <c r="C1030">
        <f>IMDB_Movies_Cleaned!$D1030-IMDB_Movies_Cleaned!$L1030</f>
        <v>42792677</v>
      </c>
    </row>
    <row r="1031" spans="1:3" x14ac:dyDescent="0.25">
      <c r="A1031" s="1" t="s">
        <v>2667</v>
      </c>
      <c r="B1031" s="1">
        <v>35000000</v>
      </c>
      <c r="C1031">
        <f>IMDB_Movies_Cleaned!$D1031-IMDB_Movies_Cleaned!$L1031</f>
        <v>-3401692</v>
      </c>
    </row>
    <row r="1032" spans="1:3" x14ac:dyDescent="0.25">
      <c r="A1032" s="2" t="s">
        <v>2669</v>
      </c>
      <c r="B1032" s="2">
        <v>45000000</v>
      </c>
      <c r="C1032">
        <f>IMDB_Movies_Cleaned!$D1032-IMDB_Movies_Cleaned!$L1032</f>
        <v>12362581</v>
      </c>
    </row>
    <row r="1033" spans="1:3" x14ac:dyDescent="0.25">
      <c r="A1033" s="1" t="s">
        <v>2671</v>
      </c>
      <c r="B1033" s="1">
        <v>45000000</v>
      </c>
      <c r="C1033">
        <f>IMDB_Movies_Cleaned!$D1033-IMDB_Movies_Cleaned!$L1033</f>
        <v>8854588</v>
      </c>
    </row>
    <row r="1034" spans="1:3" x14ac:dyDescent="0.25">
      <c r="A1034" s="1" t="s">
        <v>2673</v>
      </c>
      <c r="B1034" s="1">
        <v>45000000</v>
      </c>
      <c r="C1034">
        <f>IMDB_Movies_Cleaned!$D1034-IMDB_Movies_Cleaned!$L1034</f>
        <v>7580895</v>
      </c>
    </row>
    <row r="1035" spans="1:3" x14ac:dyDescent="0.25">
      <c r="A1035" s="2" t="s">
        <v>2675</v>
      </c>
      <c r="B1035" s="2">
        <v>50000000</v>
      </c>
      <c r="C1035">
        <f>IMDB_Movies_Cleaned!$D1035-IMDB_Movies_Cleaned!$L1035</f>
        <v>1019112</v>
      </c>
    </row>
    <row r="1036" spans="1:3" x14ac:dyDescent="0.25">
      <c r="A1036" s="1" t="s">
        <v>2677</v>
      </c>
      <c r="B1036" s="1">
        <v>26000000</v>
      </c>
      <c r="C1036">
        <f>IMDB_Movies_Cleaned!$D1036-IMDB_Movies_Cleaned!$L1036</f>
        <v>22114556</v>
      </c>
    </row>
    <row r="1037" spans="1:3" x14ac:dyDescent="0.25">
      <c r="A1037" s="2" t="s">
        <v>2679</v>
      </c>
      <c r="B1037" s="2">
        <v>45000000</v>
      </c>
      <c r="C1037">
        <f>IMDB_Movies_Cleaned!$D1037-IMDB_Movies_Cleaned!$L1037</f>
        <v>5648679</v>
      </c>
    </row>
    <row r="1038" spans="1:3" x14ac:dyDescent="0.25">
      <c r="A1038" s="1" t="s">
        <v>2680</v>
      </c>
      <c r="B1038" s="1">
        <v>40000000</v>
      </c>
      <c r="C1038">
        <f>IMDB_Movies_Cleaned!$D1038-IMDB_Movies_Cleaned!$L1038</f>
        <v>6280507</v>
      </c>
    </row>
    <row r="1039" spans="1:3" x14ac:dyDescent="0.25">
      <c r="A1039" s="2" t="s">
        <v>2682</v>
      </c>
      <c r="B1039" s="2">
        <v>45000000</v>
      </c>
      <c r="C1039">
        <f>IMDB_Movies_Cleaned!$D1039-IMDB_Movies_Cleaned!$L1039</f>
        <v>-6639805</v>
      </c>
    </row>
    <row r="1040" spans="1:3" x14ac:dyDescent="0.25">
      <c r="A1040" s="1" t="s">
        <v>2683</v>
      </c>
      <c r="B1040" s="1">
        <v>45000000</v>
      </c>
      <c r="C1040">
        <f>IMDB_Movies_Cleaned!$D1040-IMDB_Movies_Cleaned!$L1040</f>
        <v>1815748</v>
      </c>
    </row>
    <row r="1041" spans="1:3" x14ac:dyDescent="0.25">
      <c r="A1041" s="2" t="s">
        <v>2685</v>
      </c>
      <c r="B1041" s="2">
        <v>45000000</v>
      </c>
      <c r="C1041">
        <f>IMDB_Movies_Cleaned!$D1041-IMDB_Movies_Cleaned!$L1041</f>
        <v>-9382401</v>
      </c>
    </row>
    <row r="1042" spans="1:3" x14ac:dyDescent="0.25">
      <c r="A1042" s="1" t="s">
        <v>2687</v>
      </c>
      <c r="B1042" s="1">
        <v>45000000</v>
      </c>
      <c r="C1042">
        <f>IMDB_Movies_Cleaned!$D1042-IMDB_Movies_Cleaned!$L1042</f>
        <v>2307550</v>
      </c>
    </row>
    <row r="1043" spans="1:3" x14ac:dyDescent="0.25">
      <c r="A1043" s="2" t="s">
        <v>2689</v>
      </c>
      <c r="B1043" s="2">
        <v>25000000</v>
      </c>
      <c r="C1043">
        <f>IMDB_Movies_Cleaned!$D1043-IMDB_Movies_Cleaned!$L1043</f>
        <v>7003620</v>
      </c>
    </row>
    <row r="1044" spans="1:3" x14ac:dyDescent="0.25">
      <c r="A1044" s="1" t="s">
        <v>2691</v>
      </c>
      <c r="B1044" s="1">
        <v>35000000</v>
      </c>
      <c r="C1044">
        <f>IMDB_Movies_Cleaned!$D1044-IMDB_Movies_Cleaned!$L1044</f>
        <v>-7027590</v>
      </c>
    </row>
    <row r="1045" spans="1:3" x14ac:dyDescent="0.25">
      <c r="A1045" s="2" t="s">
        <v>2693</v>
      </c>
      <c r="B1045" s="2">
        <v>50000000</v>
      </c>
      <c r="C1045">
        <f>IMDB_Movies_Cleaned!$D1045-IMDB_Movies_Cleaned!$L1045</f>
        <v>-21866841</v>
      </c>
    </row>
    <row r="1046" spans="1:3" x14ac:dyDescent="0.25">
      <c r="A1046" s="1" t="s">
        <v>2695</v>
      </c>
      <c r="B1046" s="1">
        <v>40000000</v>
      </c>
      <c r="C1046">
        <f>IMDB_Movies_Cleaned!$D1046-IMDB_Movies_Cleaned!$L1046</f>
        <v>-12600000</v>
      </c>
    </row>
    <row r="1047" spans="1:3" x14ac:dyDescent="0.25">
      <c r="A1047" s="2" t="s">
        <v>2698</v>
      </c>
      <c r="B1047" s="2">
        <v>45000000</v>
      </c>
      <c r="C1047">
        <f>IMDB_Movies_Cleaned!$D1047-IMDB_Movies_Cleaned!$L1047</f>
        <v>-20656327</v>
      </c>
    </row>
    <row r="1048" spans="1:3" x14ac:dyDescent="0.25">
      <c r="A1048" s="1" t="s">
        <v>2700</v>
      </c>
      <c r="B1048" s="1">
        <v>35000000</v>
      </c>
      <c r="C1048">
        <f>IMDB_Movies_Cleaned!$D1048-IMDB_Movies_Cleaned!$L1048</f>
        <v>-12122192</v>
      </c>
    </row>
    <row r="1049" spans="1:3" x14ac:dyDescent="0.25">
      <c r="A1049" s="2" t="s">
        <v>2701</v>
      </c>
      <c r="B1049" s="2">
        <v>52000000</v>
      </c>
      <c r="C1049">
        <f>IMDB_Movies_Cleaned!$D1049-IMDB_Movies_Cleaned!$L1049</f>
        <v>-15116461</v>
      </c>
    </row>
    <row r="1050" spans="1:3" x14ac:dyDescent="0.25">
      <c r="A1050" s="1" t="s">
        <v>2703</v>
      </c>
      <c r="B1050" s="1">
        <v>70000000</v>
      </c>
      <c r="C1050">
        <f>IMDB_Movies_Cleaned!$D1050-IMDB_Movies_Cleaned!$L1050</f>
        <v>-47468302</v>
      </c>
    </row>
    <row r="1051" spans="1:3" x14ac:dyDescent="0.25">
      <c r="A1051" s="2" t="s">
        <v>2707</v>
      </c>
      <c r="B1051" s="2">
        <v>45000000</v>
      </c>
      <c r="C1051">
        <f>IMDB_Movies_Cleaned!$D1051-IMDB_Movies_Cleaned!$L1051</f>
        <v>-24599087</v>
      </c>
    </row>
    <row r="1052" spans="1:3" x14ac:dyDescent="0.25">
      <c r="A1052" s="1" t="s">
        <v>2709</v>
      </c>
      <c r="B1052" s="1">
        <v>45000000</v>
      </c>
      <c r="C1052">
        <f>IMDB_Movies_Cleaned!$D1052-IMDB_Movies_Cleaned!$L1052</f>
        <v>-24898139</v>
      </c>
    </row>
    <row r="1053" spans="1:3" x14ac:dyDescent="0.25">
      <c r="A1053" s="2" t="s">
        <v>2713</v>
      </c>
      <c r="B1053" s="2">
        <v>45000000</v>
      </c>
      <c r="C1053">
        <f>IMDB_Movies_Cleaned!$D1053-IMDB_Movies_Cleaned!$L1053</f>
        <v>-19799588</v>
      </c>
    </row>
    <row r="1054" spans="1:3" x14ac:dyDescent="0.25">
      <c r="A1054" s="1" t="s">
        <v>2716</v>
      </c>
      <c r="B1054" s="1">
        <v>45000000</v>
      </c>
      <c r="C1054">
        <f>IMDB_Movies_Cleaned!$D1054-IMDB_Movies_Cleaned!$L1054</f>
        <v>-25280070</v>
      </c>
    </row>
    <row r="1055" spans="1:3" x14ac:dyDescent="0.25">
      <c r="A1055" s="2" t="s">
        <v>2719</v>
      </c>
      <c r="B1055" s="2">
        <v>45000000</v>
      </c>
      <c r="C1055">
        <f>IMDB_Movies_Cleaned!$D1055-IMDB_Movies_Cleaned!$L1055</f>
        <v>-25622273</v>
      </c>
    </row>
    <row r="1056" spans="1:3" x14ac:dyDescent="0.25">
      <c r="A1056" s="1" t="s">
        <v>1272</v>
      </c>
      <c r="B1056" s="1">
        <v>35000000</v>
      </c>
      <c r="C1056">
        <f>IMDB_Movies_Cleaned!$D1056-IMDB_Movies_Cleaned!$L1056</f>
        <v>-21598317</v>
      </c>
    </row>
    <row r="1057" spans="1:3" x14ac:dyDescent="0.25">
      <c r="A1057" s="2" t="s">
        <v>2721</v>
      </c>
      <c r="B1057" s="2">
        <v>45000000</v>
      </c>
      <c r="C1057">
        <f>IMDB_Movies_Cleaned!$D1057-IMDB_Movies_Cleaned!$L1057</f>
        <v>-27699111</v>
      </c>
    </row>
    <row r="1058" spans="1:3" x14ac:dyDescent="0.25">
      <c r="A1058" s="1" t="s">
        <v>2725</v>
      </c>
      <c r="B1058" s="1">
        <v>57000000</v>
      </c>
      <c r="C1058">
        <f>IMDB_Movies_Cleaned!$D1058-IMDB_Movies_Cleaned!$L1058</f>
        <v>-41472875</v>
      </c>
    </row>
    <row r="1059" spans="1:3" x14ac:dyDescent="0.25">
      <c r="A1059" s="2" t="s">
        <v>2727</v>
      </c>
      <c r="B1059" s="2">
        <v>50000000</v>
      </c>
      <c r="C1059">
        <f>IMDB_Movies_Cleaned!$D1059-IMDB_Movies_Cleaned!$L1059</f>
        <v>-36439040</v>
      </c>
    </row>
    <row r="1060" spans="1:3" x14ac:dyDescent="0.25">
      <c r="A1060" s="1" t="s">
        <v>2728</v>
      </c>
      <c r="B1060" s="1">
        <v>45000000</v>
      </c>
      <c r="C1060">
        <f>IMDB_Movies_Cleaned!$D1060-IMDB_Movies_Cleaned!$L1060</f>
        <v>-29476832</v>
      </c>
    </row>
    <row r="1061" spans="1:3" x14ac:dyDescent="0.25">
      <c r="A1061" s="2" t="s">
        <v>2729</v>
      </c>
      <c r="B1061" s="2">
        <v>45000000</v>
      </c>
      <c r="C1061">
        <f>IMDB_Movies_Cleaned!$D1061-IMDB_Movies_Cleaned!$L1061</f>
        <v>-33853591</v>
      </c>
    </row>
    <row r="1062" spans="1:3" x14ac:dyDescent="0.25">
      <c r="A1062" s="1" t="s">
        <v>2732</v>
      </c>
      <c r="B1062" s="1">
        <v>45000000</v>
      </c>
      <c r="C1062">
        <f>IMDB_Movies_Cleaned!$D1062-IMDB_Movies_Cleaned!$L1062</f>
        <v>-37083113</v>
      </c>
    </row>
    <row r="1063" spans="1:3" x14ac:dyDescent="0.25">
      <c r="A1063" s="2" t="s">
        <v>2734</v>
      </c>
      <c r="B1063" s="2">
        <v>45000000</v>
      </c>
      <c r="C1063">
        <f>IMDB_Movies_Cleaned!$D1063-IMDB_Movies_Cleaned!$L1063</f>
        <v>-38434505</v>
      </c>
    </row>
    <row r="1064" spans="1:3" x14ac:dyDescent="0.25">
      <c r="A1064" s="1" t="s">
        <v>2736</v>
      </c>
      <c r="B1064" s="1">
        <v>40000000</v>
      </c>
      <c r="C1064">
        <f>IMDB_Movies_Cleaned!$D1064-IMDB_Movies_Cleaned!$L1064</f>
        <v>-24720320</v>
      </c>
    </row>
    <row r="1065" spans="1:3" x14ac:dyDescent="0.25">
      <c r="A1065" s="2" t="s">
        <v>2738</v>
      </c>
      <c r="B1065" s="2">
        <v>40000000</v>
      </c>
      <c r="C1065">
        <f>IMDB_Movies_Cleaned!$D1065-IMDB_Movies_Cleaned!$L1065</f>
        <v>-32737712</v>
      </c>
    </row>
    <row r="1066" spans="1:3" x14ac:dyDescent="0.25">
      <c r="A1066" s="1" t="s">
        <v>2741</v>
      </c>
      <c r="B1066" s="1">
        <v>45000000</v>
      </c>
      <c r="C1066">
        <f>IMDB_Movies_Cleaned!$D1066-IMDB_Movies_Cleaned!$L1066</f>
        <v>-40415114</v>
      </c>
    </row>
    <row r="1067" spans="1:3" x14ac:dyDescent="0.25">
      <c r="A1067" s="1" t="s">
        <v>2745</v>
      </c>
      <c r="B1067" s="1">
        <v>45000000</v>
      </c>
      <c r="C1067">
        <f>IMDB_Movies_Cleaned!$D1067-IMDB_Movies_Cleaned!$L1067</f>
        <v>-42845460</v>
      </c>
    </row>
    <row r="1068" spans="1:3" x14ac:dyDescent="0.25">
      <c r="A1068" s="2" t="s">
        <v>2748</v>
      </c>
      <c r="B1068" s="2">
        <v>45000000</v>
      </c>
      <c r="C1068">
        <f>IMDB_Movies_Cleaned!$D1068-IMDB_Movies_Cleaned!$L1068</f>
        <v>-36870545</v>
      </c>
    </row>
    <row r="1069" spans="1:3" x14ac:dyDescent="0.25">
      <c r="A1069" s="2" t="s">
        <v>2752</v>
      </c>
      <c r="B1069" s="2">
        <v>44500000</v>
      </c>
      <c r="C1069">
        <f>IMDB_Movies_Cleaned!$D1069-IMDB_Movies_Cleaned!$L1069</f>
        <v>91519448</v>
      </c>
    </row>
    <row r="1070" spans="1:3" x14ac:dyDescent="0.25">
      <c r="A1070" s="1" t="s">
        <v>2755</v>
      </c>
      <c r="B1070" s="1">
        <v>44000000</v>
      </c>
      <c r="C1070">
        <f>IMDB_Movies_Cleaned!$D1070-IMDB_Movies_Cleaned!$L1070</f>
        <v>139875760</v>
      </c>
    </row>
    <row r="1071" spans="1:3" x14ac:dyDescent="0.25">
      <c r="A1071" s="2" t="s">
        <v>2756</v>
      </c>
      <c r="B1071" s="2">
        <v>40000000</v>
      </c>
      <c r="C1071">
        <f>IMDB_Movies_Cleaned!$D1071-IMDB_Movies_Cleaned!$L1071</f>
        <v>27061228</v>
      </c>
    </row>
    <row r="1072" spans="1:3" x14ac:dyDescent="0.25">
      <c r="A1072" s="1" t="s">
        <v>2757</v>
      </c>
      <c r="B1072" s="1">
        <v>44000000</v>
      </c>
      <c r="C1072">
        <f>IMDB_Movies_Cleaned!$D1072-IMDB_Movies_Cleaned!$L1072</f>
        <v>9300852</v>
      </c>
    </row>
    <row r="1073" spans="1:3" x14ac:dyDescent="0.25">
      <c r="A1073" s="2" t="s">
        <v>2758</v>
      </c>
      <c r="B1073" s="2">
        <v>44000000</v>
      </c>
      <c r="C1073">
        <f>IMDB_Movies_Cleaned!$D1073-IMDB_Movies_Cleaned!$L1073</f>
        <v>106415432</v>
      </c>
    </row>
    <row r="1074" spans="1:3" x14ac:dyDescent="0.25">
      <c r="A1074" s="1" t="s">
        <v>2761</v>
      </c>
      <c r="B1074" s="1">
        <v>44000000</v>
      </c>
      <c r="C1074">
        <f>IMDB_Movies_Cleaned!$D1074-IMDB_Movies_Cleaned!$L1074</f>
        <v>834712</v>
      </c>
    </row>
    <row r="1075" spans="1:3" x14ac:dyDescent="0.25">
      <c r="A1075" s="2" t="s">
        <v>2765</v>
      </c>
      <c r="B1075" s="2">
        <v>2600000</v>
      </c>
      <c r="C1075">
        <f>IMDB_Movies_Cleaned!$D1075-IMDB_Movies_Cleaned!$L1075</f>
        <v>81700000</v>
      </c>
    </row>
    <row r="1076" spans="1:3" x14ac:dyDescent="0.25">
      <c r="A1076" s="1" t="s">
        <v>2768</v>
      </c>
      <c r="B1076" s="1">
        <v>44000000</v>
      </c>
      <c r="C1076">
        <f>IMDB_Movies_Cleaned!$D1076-IMDB_Movies_Cleaned!$L1076</f>
        <v>-42500000</v>
      </c>
    </row>
    <row r="1077" spans="1:3" x14ac:dyDescent="0.25">
      <c r="A1077" s="2" t="s">
        <v>2770</v>
      </c>
      <c r="B1077" s="2">
        <v>50000000</v>
      </c>
      <c r="C1077">
        <f>IMDB_Movies_Cleaned!$D1077-IMDB_Movies_Cleaned!$L1077</f>
        <v>12318875</v>
      </c>
    </row>
    <row r="1078" spans="1:3" x14ac:dyDescent="0.25">
      <c r="A1078" s="1" t="s">
        <v>2772</v>
      </c>
      <c r="B1078" s="1">
        <v>40000000</v>
      </c>
      <c r="C1078">
        <f>IMDB_Movies_Cleaned!$D1078-IMDB_Movies_Cleaned!$L1078</f>
        <v>-34226481</v>
      </c>
    </row>
    <row r="1079" spans="1:3" x14ac:dyDescent="0.25">
      <c r="A1079" s="2" t="s">
        <v>2775</v>
      </c>
      <c r="B1079" s="2">
        <v>43000000</v>
      </c>
      <c r="C1079">
        <f>IMDB_Movies_Cleaned!$D1079-IMDB_Movies_Cleaned!$L1079</f>
        <v>8768623</v>
      </c>
    </row>
    <row r="1080" spans="1:3" x14ac:dyDescent="0.25">
      <c r="A1080" s="1" t="s">
        <v>2777</v>
      </c>
      <c r="B1080" s="1">
        <v>43000000</v>
      </c>
      <c r="C1080">
        <f>IMDB_Movies_Cleaned!$D1080-IMDB_Movies_Cleaned!$L1080</f>
        <v>-5964485</v>
      </c>
    </row>
    <row r="1081" spans="1:3" x14ac:dyDescent="0.25">
      <c r="A1081" s="2" t="s">
        <v>2778</v>
      </c>
      <c r="B1081" s="2">
        <v>45000000</v>
      </c>
      <c r="C1081">
        <f>IMDB_Movies_Cleaned!$D1081-IMDB_Movies_Cleaned!$L1081</f>
        <v>-20479108</v>
      </c>
    </row>
    <row r="1082" spans="1:3" x14ac:dyDescent="0.25">
      <c r="A1082" s="1" t="s">
        <v>2781</v>
      </c>
      <c r="B1082" s="1">
        <v>43000000</v>
      </c>
      <c r="C1082">
        <f>IMDB_Movies_Cleaned!$D1082-IMDB_Movies_Cleaned!$L1082</f>
        <v>-18569728</v>
      </c>
    </row>
    <row r="1083" spans="1:3" x14ac:dyDescent="0.25">
      <c r="A1083" s="2" t="s">
        <v>2782</v>
      </c>
      <c r="B1083" s="2">
        <v>42000000</v>
      </c>
      <c r="C1083">
        <f>IMDB_Movies_Cleaned!$D1083-IMDB_Movies_Cleaned!$L1083</f>
        <v>116348400</v>
      </c>
    </row>
    <row r="1084" spans="1:3" x14ac:dyDescent="0.25">
      <c r="A1084" s="1" t="s">
        <v>2786</v>
      </c>
      <c r="B1084" s="1">
        <v>44000000</v>
      </c>
      <c r="C1084">
        <f>IMDB_Movies_Cleaned!$D1084-IMDB_Movies_Cleaned!$L1084</f>
        <v>-12863050</v>
      </c>
    </row>
    <row r="1085" spans="1:3" x14ac:dyDescent="0.25">
      <c r="A1085" s="2" t="s">
        <v>2787</v>
      </c>
      <c r="B1085" s="2">
        <v>40000000</v>
      </c>
      <c r="C1085">
        <f>IMDB_Movies_Cleaned!$D1085-IMDB_Movies_Cleaned!$L1085</f>
        <v>-10886412</v>
      </c>
    </row>
    <row r="1086" spans="1:3" x14ac:dyDescent="0.25">
      <c r="A1086" s="1" t="s">
        <v>2789</v>
      </c>
      <c r="B1086" s="1">
        <v>42000000</v>
      </c>
      <c r="C1086">
        <f>IMDB_Movies_Cleaned!$D1086-IMDB_Movies_Cleaned!$L1086</f>
        <v>96447667</v>
      </c>
    </row>
    <row r="1087" spans="1:3" x14ac:dyDescent="0.25">
      <c r="A1087" s="2" t="s">
        <v>2790</v>
      </c>
      <c r="B1087" s="2">
        <v>42000000</v>
      </c>
      <c r="C1087">
        <f>IMDB_Movies_Cleaned!$D1087-IMDB_Movies_Cleaned!$L1087</f>
        <v>74006080</v>
      </c>
    </row>
    <row r="1088" spans="1:3" x14ac:dyDescent="0.25">
      <c r="A1088" s="1" t="s">
        <v>2791</v>
      </c>
      <c r="B1088" s="1">
        <v>45000000</v>
      </c>
      <c r="C1088">
        <f>IMDB_Movies_Cleaned!$D1088-IMDB_Movies_Cleaned!$L1088</f>
        <v>61793915</v>
      </c>
    </row>
    <row r="1089" spans="1:3" x14ac:dyDescent="0.25">
      <c r="A1089" s="2" t="s">
        <v>2793</v>
      </c>
      <c r="B1089" s="2">
        <v>42000000</v>
      </c>
      <c r="C1089">
        <f>IMDB_Movies_Cleaned!$D1089-IMDB_Movies_Cleaned!$L1089</f>
        <v>45856565</v>
      </c>
    </row>
    <row r="1090" spans="1:3" x14ac:dyDescent="0.25">
      <c r="A1090" s="1" t="s">
        <v>2795</v>
      </c>
      <c r="B1090" s="1">
        <v>40000000</v>
      </c>
      <c r="C1090">
        <f>IMDB_Movies_Cleaned!$D1090-IMDB_Movies_Cleaned!$L1090</f>
        <v>30100000</v>
      </c>
    </row>
    <row r="1091" spans="1:3" x14ac:dyDescent="0.25">
      <c r="A1091" s="2" t="s">
        <v>2796</v>
      </c>
      <c r="B1091" s="2">
        <v>43000000</v>
      </c>
      <c r="C1091">
        <f>IMDB_Movies_Cleaned!$D1091-IMDB_Movies_Cleaned!$L1091</f>
        <v>116578352</v>
      </c>
    </row>
    <row r="1092" spans="1:3" x14ac:dyDescent="0.25">
      <c r="A1092" s="1" t="s">
        <v>2800</v>
      </c>
      <c r="B1092" s="1">
        <v>31115000</v>
      </c>
      <c r="C1092">
        <f>IMDB_Movies_Cleaned!$D1092-IMDB_Movies_Cleaned!$L1092</f>
        <v>26635000</v>
      </c>
    </row>
    <row r="1093" spans="1:3" x14ac:dyDescent="0.25">
      <c r="A1093" s="2" t="s">
        <v>2801</v>
      </c>
      <c r="B1093" s="2">
        <v>42000000</v>
      </c>
      <c r="C1093">
        <f>IMDB_Movies_Cleaned!$D1093-IMDB_Movies_Cleaned!$L1093</f>
        <v>3290318</v>
      </c>
    </row>
    <row r="1094" spans="1:3" x14ac:dyDescent="0.25">
      <c r="A1094" s="1" t="s">
        <v>2802</v>
      </c>
      <c r="B1094" s="1">
        <v>42000000</v>
      </c>
      <c r="C1094">
        <f>IMDB_Movies_Cleaned!$D1094-IMDB_Movies_Cleaned!$L1094</f>
        <v>-456793</v>
      </c>
    </row>
    <row r="1095" spans="1:3" x14ac:dyDescent="0.25">
      <c r="A1095" s="2" t="s">
        <v>2804</v>
      </c>
      <c r="B1095" s="2">
        <v>42000000</v>
      </c>
      <c r="C1095">
        <f>IMDB_Movies_Cleaned!$D1095-IMDB_Movies_Cleaned!$L1095</f>
        <v>-747572</v>
      </c>
    </row>
    <row r="1096" spans="1:3" x14ac:dyDescent="0.25">
      <c r="A1096" s="1" t="s">
        <v>2807</v>
      </c>
      <c r="B1096" s="1">
        <v>32000000</v>
      </c>
      <c r="C1096">
        <f>IMDB_Movies_Cleaned!$D1096-IMDB_Movies_Cleaned!$L1096</f>
        <v>3228696</v>
      </c>
    </row>
    <row r="1097" spans="1:3" x14ac:dyDescent="0.25">
      <c r="A1097" s="2" t="s">
        <v>2809</v>
      </c>
      <c r="B1097" s="2">
        <v>42000000</v>
      </c>
      <c r="C1097">
        <f>IMDB_Movies_Cleaned!$D1097-IMDB_Movies_Cleaned!$L1097</f>
        <v>17992760</v>
      </c>
    </row>
    <row r="1098" spans="1:3" x14ac:dyDescent="0.25">
      <c r="A1098" s="1" t="s">
        <v>2812</v>
      </c>
      <c r="B1098" s="1">
        <v>32000000</v>
      </c>
      <c r="C1098">
        <f>IMDB_Movies_Cleaned!$D1098-IMDB_Movies_Cleaned!$L1098</f>
        <v>2667015</v>
      </c>
    </row>
    <row r="1099" spans="1:3" x14ac:dyDescent="0.25">
      <c r="A1099" s="2" t="s">
        <v>2814</v>
      </c>
      <c r="B1099" s="2">
        <v>42000000</v>
      </c>
      <c r="C1099">
        <f>IMDB_Movies_Cleaned!$D1099-IMDB_Movies_Cleaned!$L1099</f>
        <v>-4347435</v>
      </c>
    </row>
    <row r="1100" spans="1:3" x14ac:dyDescent="0.25">
      <c r="A1100" s="1" t="s">
        <v>2816</v>
      </c>
      <c r="B1100" s="1">
        <v>42000000</v>
      </c>
      <c r="C1100">
        <f>IMDB_Movies_Cleaned!$D1100-IMDB_Movies_Cleaned!$L1100</f>
        <v>-17624564</v>
      </c>
    </row>
    <row r="1101" spans="1:3" x14ac:dyDescent="0.25">
      <c r="A1101" s="2" t="s">
        <v>2819</v>
      </c>
      <c r="B1101" s="2">
        <v>42000000</v>
      </c>
      <c r="C1101">
        <f>IMDB_Movies_Cleaned!$D1101-IMDB_Movies_Cleaned!$L1101</f>
        <v>-21084535</v>
      </c>
    </row>
    <row r="1102" spans="1:3" x14ac:dyDescent="0.25">
      <c r="A1102" s="1" t="s">
        <v>2820</v>
      </c>
      <c r="B1102" s="1">
        <v>50000000</v>
      </c>
      <c r="C1102">
        <f>IMDB_Movies_Cleaned!$D1102-IMDB_Movies_Cleaned!$L1102</f>
        <v>-25872105</v>
      </c>
    </row>
    <row r="1103" spans="1:3" x14ac:dyDescent="0.25">
      <c r="A1103" s="2" t="s">
        <v>2822</v>
      </c>
      <c r="B1103" s="2">
        <v>31000000</v>
      </c>
      <c r="C1103">
        <f>IMDB_Movies_Cleaned!$D1103-IMDB_Movies_Cleaned!$L1103</f>
        <v>-30915039</v>
      </c>
    </row>
    <row r="1104" spans="1:3" x14ac:dyDescent="0.25">
      <c r="A1104" s="1" t="s">
        <v>2826</v>
      </c>
      <c r="B1104" s="1">
        <v>40000000</v>
      </c>
      <c r="C1104">
        <f>IMDB_Movies_Cleaned!$D1104-IMDB_Movies_Cleaned!$L1104</f>
        <v>-13595247</v>
      </c>
    </row>
    <row r="1105" spans="1:3" x14ac:dyDescent="0.25">
      <c r="A1105" s="2" t="s">
        <v>2828</v>
      </c>
      <c r="B1105" s="2">
        <v>44000000</v>
      </c>
      <c r="C1105">
        <f>IMDB_Movies_Cleaned!$D1105-IMDB_Movies_Cleaned!$L1105</f>
        <v>-37894825</v>
      </c>
    </row>
    <row r="1106" spans="1:3" x14ac:dyDescent="0.25">
      <c r="A1106" s="1" t="s">
        <v>2832</v>
      </c>
      <c r="B1106" s="1">
        <v>45000000</v>
      </c>
      <c r="C1106">
        <f>IMDB_Movies_Cleaned!$D1106-IMDB_Movies_Cleaned!$L1106</f>
        <v>-39335749</v>
      </c>
    </row>
    <row r="1107" spans="1:3" x14ac:dyDescent="0.25">
      <c r="A1107" s="1" t="s">
        <v>2835</v>
      </c>
      <c r="B1107" s="1">
        <v>27000000</v>
      </c>
      <c r="C1107">
        <f>IMDB_Movies_Cleaned!$D1107-IMDB_Movies_Cleaned!$L1107</f>
        <v>-25739083</v>
      </c>
    </row>
    <row r="1108" spans="1:3" x14ac:dyDescent="0.25">
      <c r="A1108" s="2" t="s">
        <v>2837</v>
      </c>
      <c r="B1108" s="2">
        <v>41000000</v>
      </c>
      <c r="C1108">
        <f>IMDB_Movies_Cleaned!$D1108-IMDB_Movies_Cleaned!$L1108</f>
        <v>75724075</v>
      </c>
    </row>
    <row r="1109" spans="1:3" x14ac:dyDescent="0.25">
      <c r="A1109" s="2" t="s">
        <v>2838</v>
      </c>
      <c r="B1109" s="2">
        <v>65000000</v>
      </c>
      <c r="C1109">
        <f>IMDB_Movies_Cleaned!$D1109-IMDB_Movies_Cleaned!$L1109</f>
        <v>-8916034</v>
      </c>
    </row>
    <row r="1110" spans="1:3" x14ac:dyDescent="0.25">
      <c r="A1110" s="1" t="s">
        <v>2842</v>
      </c>
      <c r="B1110" s="1">
        <v>41000000</v>
      </c>
      <c r="C1110">
        <f>IMDB_Movies_Cleaned!$D1110-IMDB_Movies_Cleaned!$L1110</f>
        <v>-18891023</v>
      </c>
    </row>
    <row r="1111" spans="1:3" x14ac:dyDescent="0.25">
      <c r="A1111" s="2" t="s">
        <v>2843</v>
      </c>
      <c r="B1111" s="2">
        <v>40000000</v>
      </c>
      <c r="C1111">
        <f>IMDB_Movies_Cleaned!$D1111-IMDB_Movies_Cleaned!$L1111</f>
        <v>253501675</v>
      </c>
    </row>
    <row r="1112" spans="1:3" x14ac:dyDescent="0.25">
      <c r="A1112" s="1" t="s">
        <v>2845</v>
      </c>
      <c r="B1112" s="1">
        <v>42000000</v>
      </c>
      <c r="C1112">
        <f>IMDB_Movies_Cleaned!$D1112-IMDB_Movies_Cleaned!$L1112</f>
        <v>-23399089</v>
      </c>
    </row>
    <row r="1113" spans="1:3" x14ac:dyDescent="0.25">
      <c r="A1113" s="2" t="s">
        <v>2846</v>
      </c>
      <c r="B1113" s="2">
        <v>41000000</v>
      </c>
      <c r="C1113">
        <f>IMDB_Movies_Cleaned!$D1113-IMDB_Movies_Cleaned!$L1113</f>
        <v>-33795862</v>
      </c>
    </row>
    <row r="1114" spans="1:3" x14ac:dyDescent="0.25">
      <c r="A1114" s="1" t="s">
        <v>2849</v>
      </c>
      <c r="B1114" s="1">
        <v>8000000</v>
      </c>
      <c r="C1114">
        <f>IMDB_Movies_Cleaned!$D1114-IMDB_Movies_Cleaned!$L1114</f>
        <v>82800000</v>
      </c>
    </row>
    <row r="1115" spans="1:3" x14ac:dyDescent="0.25">
      <c r="A1115" s="2" t="s">
        <v>2850</v>
      </c>
      <c r="B1115" s="2">
        <v>40000000</v>
      </c>
      <c r="C1115">
        <f>IMDB_Movies_Cleaned!$D1115-IMDB_Movies_Cleaned!$L1115</f>
        <v>110117807</v>
      </c>
    </row>
    <row r="1116" spans="1:3" x14ac:dyDescent="0.25">
      <c r="A1116" s="1" t="s">
        <v>2852</v>
      </c>
      <c r="B1116" s="1">
        <v>40000000</v>
      </c>
      <c r="C1116">
        <f>IMDB_Movies_Cleaned!$D1116-IMDB_Movies_Cleaned!$L1116</f>
        <v>123947053</v>
      </c>
    </row>
    <row r="1117" spans="1:3" x14ac:dyDescent="0.25">
      <c r="A1117" s="2" t="s">
        <v>2854</v>
      </c>
      <c r="B1117" s="2">
        <v>70000000</v>
      </c>
      <c r="C1117">
        <f>IMDB_Movies_Cleaned!$D1117-IMDB_Movies_Cleaned!$L1117</f>
        <v>46735231</v>
      </c>
    </row>
    <row r="1118" spans="1:3" x14ac:dyDescent="0.25">
      <c r="A1118" s="1" t="s">
        <v>2856</v>
      </c>
      <c r="B1118" s="1">
        <v>40000000</v>
      </c>
      <c r="C1118">
        <f>IMDB_Movies_Cleaned!$D1118-IMDB_Movies_Cleaned!$L1118</f>
        <v>78500000</v>
      </c>
    </row>
    <row r="1119" spans="1:3" x14ac:dyDescent="0.25">
      <c r="A1119" s="2" t="s">
        <v>2858</v>
      </c>
      <c r="B1119" s="2">
        <v>40000000</v>
      </c>
      <c r="C1119">
        <f>IMDB_Movies_Cleaned!$D1119-IMDB_Movies_Cleaned!$L1119</f>
        <v>86546825</v>
      </c>
    </row>
    <row r="1120" spans="1:3" x14ac:dyDescent="0.25">
      <c r="A1120" s="1" t="s">
        <v>2860</v>
      </c>
      <c r="B1120" s="1">
        <v>40000000</v>
      </c>
      <c r="C1120">
        <f>IMDB_Movies_Cleaned!$D1120-IMDB_Movies_Cleaned!$L1120</f>
        <v>126147885</v>
      </c>
    </row>
    <row r="1121" spans="1:3" x14ac:dyDescent="0.25">
      <c r="A1121" s="2" t="s">
        <v>2861</v>
      </c>
      <c r="B1121" s="2">
        <v>38000000</v>
      </c>
      <c r="C1121">
        <f>IMDB_Movies_Cleaned!$D1121-IMDB_Movies_Cleaned!$L1121</f>
        <v>73760631</v>
      </c>
    </row>
    <row r="1122" spans="1:3" x14ac:dyDescent="0.25">
      <c r="A1122" s="1" t="s">
        <v>2862</v>
      </c>
      <c r="B1122" s="1">
        <v>40000000</v>
      </c>
      <c r="C1122">
        <f>IMDB_Movies_Cleaned!$D1122-IMDB_Movies_Cleaned!$L1122</f>
        <v>68706165</v>
      </c>
    </row>
    <row r="1123" spans="1:3" x14ac:dyDescent="0.25">
      <c r="A1123" s="2" t="s">
        <v>2863</v>
      </c>
      <c r="B1123" s="2">
        <v>40000000</v>
      </c>
      <c r="C1123">
        <f>IMDB_Movies_Cleaned!$D1123-IMDB_Movies_Cleaned!$L1123</f>
        <v>98614544</v>
      </c>
    </row>
    <row r="1124" spans="1:3" x14ac:dyDescent="0.25">
      <c r="A1124" s="1" t="s">
        <v>2866</v>
      </c>
      <c r="B1124" s="1">
        <v>40000000</v>
      </c>
      <c r="C1124">
        <f>IMDB_Movies_Cleaned!$D1124-IMDB_Movies_Cleaned!$L1124</f>
        <v>85069696</v>
      </c>
    </row>
    <row r="1125" spans="1:3" x14ac:dyDescent="0.25">
      <c r="A1125" s="2" t="s">
        <v>2868</v>
      </c>
      <c r="B1125" s="2">
        <v>40000000</v>
      </c>
      <c r="C1125">
        <f>IMDB_Movies_Cleaned!$D1125-IMDB_Movies_Cleaned!$L1125</f>
        <v>67458785</v>
      </c>
    </row>
    <row r="1126" spans="1:3" x14ac:dyDescent="0.25">
      <c r="A1126" s="1" t="s">
        <v>2870</v>
      </c>
      <c r="B1126" s="1">
        <v>40000000</v>
      </c>
      <c r="C1126">
        <f>IMDB_Movies_Cleaned!$D1126-IMDB_Movies_Cleaned!$L1126</f>
        <v>62310175</v>
      </c>
    </row>
    <row r="1127" spans="1:3" x14ac:dyDescent="0.25">
      <c r="A1127" s="2" t="s">
        <v>2871</v>
      </c>
      <c r="B1127" s="2">
        <v>40000000</v>
      </c>
      <c r="C1127">
        <f>IMDB_Movies_Cleaned!$D1127-IMDB_Movies_Cleaned!$L1127</f>
        <v>56917897</v>
      </c>
    </row>
    <row r="1128" spans="1:3" x14ac:dyDescent="0.25">
      <c r="A1128" s="1" t="s">
        <v>2874</v>
      </c>
      <c r="B1128" s="1">
        <v>40000000</v>
      </c>
      <c r="C1128">
        <f>IMDB_Movies_Cleaned!$D1128-IMDB_Movies_Cleaned!$L1128</f>
        <v>53952276</v>
      </c>
    </row>
    <row r="1129" spans="1:3" x14ac:dyDescent="0.25">
      <c r="A1129" s="2" t="s">
        <v>2876</v>
      </c>
      <c r="B1129" s="2">
        <v>45000000</v>
      </c>
      <c r="C1129">
        <f>IMDB_Movies_Cleaned!$D1129-IMDB_Movies_Cleaned!$L1129</f>
        <v>45703745</v>
      </c>
    </row>
    <row r="1130" spans="1:3" x14ac:dyDescent="0.25">
      <c r="A1130" s="1" t="s">
        <v>2879</v>
      </c>
      <c r="B1130" s="1">
        <v>40000000</v>
      </c>
      <c r="C1130">
        <f>IMDB_Movies_Cleaned!$D1130-IMDB_Movies_Cleaned!$L1130</f>
        <v>49138076</v>
      </c>
    </row>
    <row r="1131" spans="1:3" x14ac:dyDescent="0.25">
      <c r="A1131" s="2" t="s">
        <v>2881</v>
      </c>
      <c r="B1131" s="2">
        <v>40000000</v>
      </c>
      <c r="C1131">
        <f>IMDB_Movies_Cleaned!$D1131-IMDB_Movies_Cleaned!$L1131</f>
        <v>47666629</v>
      </c>
    </row>
    <row r="1132" spans="1:3" x14ac:dyDescent="0.25">
      <c r="A1132" s="1" t="s">
        <v>2883</v>
      </c>
      <c r="B1132" s="1">
        <v>40000000</v>
      </c>
      <c r="C1132">
        <f>IMDB_Movies_Cleaned!$D1132-IMDB_Movies_Cleaned!$L1132</f>
        <v>50353764</v>
      </c>
    </row>
    <row r="1133" spans="1:3" x14ac:dyDescent="0.25">
      <c r="A1133" s="2" t="s">
        <v>2885</v>
      </c>
      <c r="B1133" s="2">
        <v>40000000</v>
      </c>
      <c r="C1133">
        <f>IMDB_Movies_Cleaned!$D1133-IMDB_Movies_Cleaned!$L1133</f>
        <v>42522790</v>
      </c>
    </row>
    <row r="1134" spans="1:3" x14ac:dyDescent="0.25">
      <c r="A1134" s="1" t="s">
        <v>2887</v>
      </c>
      <c r="B1134" s="1">
        <v>40000000</v>
      </c>
      <c r="C1134">
        <f>IMDB_Movies_Cleaned!$D1134-IMDB_Movies_Cleaned!$L1134</f>
        <v>54125426</v>
      </c>
    </row>
    <row r="1135" spans="1:3" x14ac:dyDescent="0.25">
      <c r="A1135" s="2" t="s">
        <v>2888</v>
      </c>
      <c r="B1135" s="2">
        <v>40000000</v>
      </c>
      <c r="C1135">
        <f>IMDB_Movies_Cleaned!$D1135-IMDB_Movies_Cleaned!$L1135</f>
        <v>55001343</v>
      </c>
    </row>
    <row r="1136" spans="1:3" x14ac:dyDescent="0.25">
      <c r="A1136" s="1" t="s">
        <v>2889</v>
      </c>
      <c r="B1136" s="1">
        <v>40000000</v>
      </c>
      <c r="C1136">
        <f>IMDB_Movies_Cleaned!$D1136-IMDB_Movies_Cleaned!$L1136</f>
        <v>41292135</v>
      </c>
    </row>
    <row r="1137" spans="1:3" x14ac:dyDescent="0.25">
      <c r="A1137" s="2" t="s">
        <v>2890</v>
      </c>
      <c r="B1137" s="2">
        <v>35000000</v>
      </c>
      <c r="C1137">
        <f>IMDB_Movies_Cleaned!$D1137-IMDB_Movies_Cleaned!$L1137</f>
        <v>51208010</v>
      </c>
    </row>
    <row r="1138" spans="1:3" x14ac:dyDescent="0.25">
      <c r="A1138" s="1" t="s">
        <v>2891</v>
      </c>
      <c r="B1138" s="1">
        <v>40000000</v>
      </c>
      <c r="C1138">
        <f>IMDB_Movies_Cleaned!$D1138-IMDB_Movies_Cleaned!$L1138</f>
        <v>41593527</v>
      </c>
    </row>
    <row r="1139" spans="1:3" x14ac:dyDescent="0.25">
      <c r="A1139" s="2" t="s">
        <v>2892</v>
      </c>
      <c r="B1139" s="2">
        <v>35000000</v>
      </c>
      <c r="C1139">
        <f>IMDB_Movies_Cleaned!$D1139-IMDB_Movies_Cleaned!$L1139</f>
        <v>40274748</v>
      </c>
    </row>
    <row r="1140" spans="1:3" x14ac:dyDescent="0.25">
      <c r="A1140" s="1" t="s">
        <v>2893</v>
      </c>
      <c r="B1140" s="1">
        <v>40000000</v>
      </c>
      <c r="C1140">
        <f>IMDB_Movies_Cleaned!$D1140-IMDB_Movies_Cleaned!$L1140</f>
        <v>50835030</v>
      </c>
    </row>
    <row r="1141" spans="1:3" x14ac:dyDescent="0.25">
      <c r="A1141" s="2" t="s">
        <v>2895</v>
      </c>
      <c r="B1141" s="2">
        <v>40000000</v>
      </c>
      <c r="C1141">
        <f>IMDB_Movies_Cleaned!$D1141-IMDB_Movies_Cleaned!$L1141</f>
        <v>32455275</v>
      </c>
    </row>
    <row r="1142" spans="1:3" x14ac:dyDescent="0.25">
      <c r="A1142" s="1" t="s">
        <v>2897</v>
      </c>
      <c r="B1142" s="1">
        <v>40000000</v>
      </c>
      <c r="C1142">
        <f>IMDB_Movies_Cleaned!$D1142-IMDB_Movies_Cleaned!$L1142</f>
        <v>35305995</v>
      </c>
    </row>
    <row r="1143" spans="1:3" x14ac:dyDescent="0.25">
      <c r="A1143" s="2" t="s">
        <v>2898</v>
      </c>
      <c r="B1143" s="2">
        <v>40000000</v>
      </c>
      <c r="C1143">
        <f>IMDB_Movies_Cleaned!$D1143-IMDB_Movies_Cleaned!$L1143</f>
        <v>34098862</v>
      </c>
    </row>
    <row r="1144" spans="1:3" x14ac:dyDescent="0.25">
      <c r="A1144" s="1" t="s">
        <v>2899</v>
      </c>
      <c r="B1144" s="1">
        <v>40000000</v>
      </c>
      <c r="C1144">
        <f>IMDB_Movies_Cleaned!$D1144-IMDB_Movies_Cleaned!$L1144</f>
        <v>32266306</v>
      </c>
    </row>
    <row r="1145" spans="1:3" x14ac:dyDescent="0.25">
      <c r="A1145" s="2" t="s">
        <v>2900</v>
      </c>
      <c r="B1145" s="2">
        <v>40000000</v>
      </c>
      <c r="C1145">
        <f>IMDB_Movies_Cleaned!$D1145-IMDB_Movies_Cleaned!$L1145</f>
        <v>31347010</v>
      </c>
    </row>
    <row r="1146" spans="1:3" x14ac:dyDescent="0.25">
      <c r="A1146" s="1" t="s">
        <v>2901</v>
      </c>
      <c r="B1146" s="1">
        <v>40000000</v>
      </c>
      <c r="C1146">
        <f>IMDB_Movies_Cleaned!$D1146-IMDB_Movies_Cleaned!$L1146</f>
        <v>30836296</v>
      </c>
    </row>
    <row r="1147" spans="1:3" x14ac:dyDescent="0.25">
      <c r="A1147" s="2" t="s">
        <v>2903</v>
      </c>
      <c r="B1147" s="2">
        <v>40000000</v>
      </c>
      <c r="C1147">
        <f>IMDB_Movies_Cleaned!$D1147-IMDB_Movies_Cleaned!$L1147</f>
        <v>30405498</v>
      </c>
    </row>
    <row r="1148" spans="1:3" x14ac:dyDescent="0.25">
      <c r="A1148" s="1" t="s">
        <v>2905</v>
      </c>
      <c r="B1148" s="1">
        <v>40000000</v>
      </c>
      <c r="C1148">
        <f>IMDB_Movies_Cleaned!$D1148-IMDB_Movies_Cleaned!$L1148</f>
        <v>30163652</v>
      </c>
    </row>
    <row r="1149" spans="1:3" x14ac:dyDescent="0.25">
      <c r="A1149" s="2" t="s">
        <v>2907</v>
      </c>
      <c r="B1149" s="2">
        <v>34000000</v>
      </c>
      <c r="C1149">
        <f>IMDB_Movies_Cleaned!$D1149-IMDB_Movies_Cleaned!$L1149</f>
        <v>32808615</v>
      </c>
    </row>
    <row r="1150" spans="1:3" x14ac:dyDescent="0.25">
      <c r="A1150" s="2" t="s">
        <v>2910</v>
      </c>
      <c r="B1150" s="2">
        <v>20000000</v>
      </c>
      <c r="C1150">
        <f>IMDB_Movies_Cleaned!$D1150-IMDB_Movies_Cleaned!$L1150</f>
        <v>44149837</v>
      </c>
    </row>
    <row r="1151" spans="1:3" x14ac:dyDescent="0.25">
      <c r="A1151" s="1" t="s">
        <v>2912</v>
      </c>
      <c r="B1151" s="1">
        <v>40000000</v>
      </c>
      <c r="C1151">
        <f>IMDB_Movies_Cleaned!$D1151-IMDB_Movies_Cleaned!$L1151</f>
        <v>43906114</v>
      </c>
    </row>
    <row r="1152" spans="1:3" x14ac:dyDescent="0.25">
      <c r="A1152" s="2" t="s">
        <v>2916</v>
      </c>
      <c r="B1152" s="2">
        <v>40000000</v>
      </c>
      <c r="C1152">
        <f>IMDB_Movies_Cleaned!$D1152-IMDB_Movies_Cleaned!$L1152</f>
        <v>26466372</v>
      </c>
    </row>
    <row r="1153" spans="1:3" x14ac:dyDescent="0.25">
      <c r="A1153" s="1" t="s">
        <v>2917</v>
      </c>
      <c r="B1153" s="1">
        <v>40000000</v>
      </c>
      <c r="C1153">
        <f>IMDB_Movies_Cleaned!$D1153-IMDB_Movies_Cleaned!$L1153</f>
        <v>32306065</v>
      </c>
    </row>
    <row r="1154" spans="1:3" x14ac:dyDescent="0.25">
      <c r="A1154" s="2" t="s">
        <v>2919</v>
      </c>
      <c r="B1154" s="2">
        <v>40000000</v>
      </c>
      <c r="C1154">
        <f>IMDB_Movies_Cleaned!$D1154-IMDB_Movies_Cleaned!$L1154</f>
        <v>19068786</v>
      </c>
    </row>
    <row r="1155" spans="1:3" x14ac:dyDescent="0.25">
      <c r="A1155" s="2" t="s">
        <v>2922</v>
      </c>
      <c r="B1155" s="2">
        <v>50000000</v>
      </c>
      <c r="C1155">
        <f>IMDB_Movies_Cleaned!$D1155-IMDB_Movies_Cleaned!$L1155</f>
        <v>7887882</v>
      </c>
    </row>
    <row r="1156" spans="1:3" x14ac:dyDescent="0.25">
      <c r="A1156" s="1" t="s">
        <v>2923</v>
      </c>
      <c r="B1156" s="1">
        <v>40000000</v>
      </c>
      <c r="C1156">
        <f>IMDB_Movies_Cleaned!$D1156-IMDB_Movies_Cleaned!$L1156</f>
        <v>13955614</v>
      </c>
    </row>
    <row r="1157" spans="1:3" x14ac:dyDescent="0.25">
      <c r="A1157" s="2" t="s">
        <v>2926</v>
      </c>
      <c r="B1157" s="2">
        <v>40000000</v>
      </c>
      <c r="C1157">
        <f>IMDB_Movies_Cleaned!$D1157-IMDB_Movies_Cleaned!$L1157</f>
        <v>14967359</v>
      </c>
    </row>
    <row r="1158" spans="1:3" x14ac:dyDescent="0.25">
      <c r="A1158" s="1" t="s">
        <v>2928</v>
      </c>
      <c r="B1158" s="1">
        <v>35000000</v>
      </c>
      <c r="C1158">
        <f>IMDB_Movies_Cleaned!$D1158-IMDB_Movies_Cleaned!$L1158</f>
        <v>19228104</v>
      </c>
    </row>
    <row r="1159" spans="1:3" x14ac:dyDescent="0.25">
      <c r="A1159" s="2" t="s">
        <v>2929</v>
      </c>
      <c r="B1159" s="2">
        <v>40000000</v>
      </c>
      <c r="C1159">
        <f>IMDB_Movies_Cleaned!$D1159-IMDB_Movies_Cleaned!$L1159</f>
        <v>17981889</v>
      </c>
    </row>
    <row r="1160" spans="1:3" x14ac:dyDescent="0.25">
      <c r="A1160" s="1" t="s">
        <v>2930</v>
      </c>
      <c r="B1160" s="1">
        <v>30000000</v>
      </c>
      <c r="C1160">
        <f>IMDB_Movies_Cleaned!$D1160-IMDB_Movies_Cleaned!$L1160</f>
        <v>31094903</v>
      </c>
    </row>
    <row r="1161" spans="1:3" x14ac:dyDescent="0.25">
      <c r="A1161" s="2" t="s">
        <v>2932</v>
      </c>
      <c r="B1161" s="2">
        <v>40000000</v>
      </c>
      <c r="C1161">
        <f>IMDB_Movies_Cleaned!$D1161-IMDB_Movies_Cleaned!$L1161</f>
        <v>13082743</v>
      </c>
    </row>
    <row r="1162" spans="1:3" x14ac:dyDescent="0.25">
      <c r="A1162" s="1" t="s">
        <v>2933</v>
      </c>
      <c r="B1162" s="1">
        <v>42000000</v>
      </c>
      <c r="C1162">
        <f>IMDB_Movies_Cleaned!$D1162-IMDB_Movies_Cleaned!$L1162</f>
        <v>12414716</v>
      </c>
    </row>
    <row r="1163" spans="1:3" x14ac:dyDescent="0.25">
      <c r="A1163" s="2" t="s">
        <v>2935</v>
      </c>
      <c r="B1163" s="2">
        <v>40000000</v>
      </c>
      <c r="C1163">
        <f>IMDB_Movies_Cleaned!$D1163-IMDB_Movies_Cleaned!$L1163</f>
        <v>17011847</v>
      </c>
    </row>
    <row r="1164" spans="1:3" x14ac:dyDescent="0.25">
      <c r="A1164" s="1" t="s">
        <v>2937</v>
      </c>
      <c r="B1164" s="1">
        <v>40000000</v>
      </c>
      <c r="C1164">
        <f>IMDB_Movies_Cleaned!$D1164-IMDB_Movies_Cleaned!$L1164</f>
        <v>10859889</v>
      </c>
    </row>
    <row r="1165" spans="1:3" x14ac:dyDescent="0.25">
      <c r="A1165" s="2" t="s">
        <v>2939</v>
      </c>
      <c r="B1165" s="2">
        <v>30000000</v>
      </c>
      <c r="C1165">
        <f>IMDB_Movies_Cleaned!$D1165-IMDB_Movies_Cleaned!$L1165</f>
        <v>21185897</v>
      </c>
    </row>
    <row r="1166" spans="1:3" x14ac:dyDescent="0.25">
      <c r="A1166" s="1" t="s">
        <v>2942</v>
      </c>
      <c r="B1166" s="1">
        <v>40000000</v>
      </c>
      <c r="C1166">
        <f>IMDB_Movies_Cleaned!$D1166-IMDB_Movies_Cleaned!$L1166</f>
        <v>12000688</v>
      </c>
    </row>
    <row r="1167" spans="1:3" x14ac:dyDescent="0.25">
      <c r="A1167" s="2" t="s">
        <v>2943</v>
      </c>
      <c r="B1167" s="2">
        <v>40000000</v>
      </c>
      <c r="C1167">
        <f>IMDB_Movies_Cleaned!$D1167-IMDB_Movies_Cleaned!$L1167</f>
        <v>9851591</v>
      </c>
    </row>
    <row r="1168" spans="1:3" x14ac:dyDescent="0.25">
      <c r="A1168" s="1" t="s">
        <v>2944</v>
      </c>
      <c r="B1168" s="1">
        <v>40000000</v>
      </c>
      <c r="C1168">
        <f>IMDB_Movies_Cleaned!$D1168-IMDB_Movies_Cleaned!$L1168</f>
        <v>7781388</v>
      </c>
    </row>
    <row r="1169" spans="1:3" x14ac:dyDescent="0.25">
      <c r="A1169" s="2" t="s">
        <v>2946</v>
      </c>
      <c r="B1169" s="2">
        <v>40000000</v>
      </c>
      <c r="C1169">
        <f>IMDB_Movies_Cleaned!$D1169-IMDB_Movies_Cleaned!$L1169</f>
        <v>12320979</v>
      </c>
    </row>
    <row r="1170" spans="1:3" x14ac:dyDescent="0.25">
      <c r="A1170" s="1" t="s">
        <v>2948</v>
      </c>
      <c r="B1170" s="1">
        <v>43000000</v>
      </c>
      <c r="C1170">
        <f>IMDB_Movies_Cleaned!$D1170-IMDB_Movies_Cleaned!$L1170</f>
        <v>4806295</v>
      </c>
    </row>
    <row r="1171" spans="1:3" x14ac:dyDescent="0.25">
      <c r="A1171" s="2" t="s">
        <v>2950</v>
      </c>
      <c r="B1171" s="2">
        <v>25000000</v>
      </c>
      <c r="C1171">
        <f>IMDB_Movies_Cleaned!$D1171-IMDB_Movies_Cleaned!$L1171</f>
        <v>26853450</v>
      </c>
    </row>
    <row r="1172" spans="1:3" x14ac:dyDescent="0.25">
      <c r="A1172" s="1" t="s">
        <v>2953</v>
      </c>
      <c r="B1172" s="1">
        <v>40000000</v>
      </c>
      <c r="C1172">
        <f>IMDB_Movies_Cleaned!$D1172-IMDB_Movies_Cleaned!$L1172</f>
        <v>6012734</v>
      </c>
    </row>
    <row r="1173" spans="1:3" x14ac:dyDescent="0.25">
      <c r="A1173" s="2" t="s">
        <v>2956</v>
      </c>
      <c r="B1173" s="2">
        <v>40000000</v>
      </c>
      <c r="C1173">
        <f>IMDB_Movies_Cleaned!$D1173-IMDB_Movies_Cleaned!$L1173</f>
        <v>7034272</v>
      </c>
    </row>
    <row r="1174" spans="1:3" x14ac:dyDescent="0.25">
      <c r="A1174" s="1" t="s">
        <v>2957</v>
      </c>
      <c r="B1174" s="1">
        <v>40000000</v>
      </c>
      <c r="C1174">
        <f>IMDB_Movies_Cleaned!$D1174-IMDB_Movies_Cleaned!$L1174</f>
        <v>5856732</v>
      </c>
    </row>
    <row r="1175" spans="1:3" x14ac:dyDescent="0.25">
      <c r="A1175" s="2" t="s">
        <v>2958</v>
      </c>
      <c r="B1175" s="2">
        <v>40000000</v>
      </c>
      <c r="C1175">
        <f>IMDB_Movies_Cleaned!$D1175-IMDB_Movies_Cleaned!$L1175</f>
        <v>19588068</v>
      </c>
    </row>
    <row r="1176" spans="1:3" x14ac:dyDescent="0.25">
      <c r="A1176" s="1" t="s">
        <v>2960</v>
      </c>
      <c r="B1176" s="1">
        <v>36000000</v>
      </c>
      <c r="C1176">
        <f>IMDB_Movies_Cleaned!$D1176-IMDB_Movies_Cleaned!$L1176</f>
        <v>8175394</v>
      </c>
    </row>
    <row r="1177" spans="1:3" x14ac:dyDescent="0.25">
      <c r="A1177" s="2" t="s">
        <v>2962</v>
      </c>
      <c r="B1177" s="2">
        <v>40000000</v>
      </c>
      <c r="C1177">
        <f>IMDB_Movies_Cleaned!$D1177-IMDB_Movies_Cleaned!$L1177</f>
        <v>5500797</v>
      </c>
    </row>
    <row r="1178" spans="1:3" x14ac:dyDescent="0.25">
      <c r="A1178" s="1" t="s">
        <v>2966</v>
      </c>
      <c r="B1178" s="1">
        <v>40000000</v>
      </c>
      <c r="C1178">
        <f>IMDB_Movies_Cleaned!$D1178-IMDB_Movies_Cleaned!$L1178</f>
        <v>1797066</v>
      </c>
    </row>
    <row r="1179" spans="1:3" x14ac:dyDescent="0.25">
      <c r="A1179" s="2" t="s">
        <v>2969</v>
      </c>
      <c r="B1179" s="2">
        <v>40000000</v>
      </c>
      <c r="C1179">
        <f>IMDB_Movies_Cleaned!$D1179-IMDB_Movies_Cleaned!$L1179</f>
        <v>-1912244</v>
      </c>
    </row>
    <row r="1180" spans="1:3" x14ac:dyDescent="0.25">
      <c r="A1180" s="1" t="s">
        <v>2970</v>
      </c>
      <c r="B1180" s="1">
        <v>40000000</v>
      </c>
      <c r="C1180">
        <f>IMDB_Movies_Cleaned!$D1180-IMDB_Movies_Cleaned!$L1180</f>
        <v>-2247069</v>
      </c>
    </row>
    <row r="1181" spans="1:3" x14ac:dyDescent="0.25">
      <c r="A1181" s="1" t="s">
        <v>2974</v>
      </c>
      <c r="B1181" s="1">
        <v>40000000</v>
      </c>
      <c r="C1181">
        <f>IMDB_Movies_Cleaned!$D1181-IMDB_Movies_Cleaned!$L1181</f>
        <v>-2628615</v>
      </c>
    </row>
    <row r="1182" spans="1:3" x14ac:dyDescent="0.25">
      <c r="A1182" s="2" t="s">
        <v>2975</v>
      </c>
      <c r="B1182" s="2">
        <v>40000000</v>
      </c>
      <c r="C1182">
        <f>IMDB_Movies_Cleaned!$D1182-IMDB_Movies_Cleaned!$L1182</f>
        <v>-2898989</v>
      </c>
    </row>
    <row r="1183" spans="1:3" x14ac:dyDescent="0.25">
      <c r="A1183" s="1" t="s">
        <v>2976</v>
      </c>
      <c r="B1183" s="1">
        <v>40000000</v>
      </c>
      <c r="C1183">
        <f>IMDB_Movies_Cleaned!$D1183-IMDB_Movies_Cleaned!$L1183</f>
        <v>-1823108</v>
      </c>
    </row>
    <row r="1184" spans="1:3" x14ac:dyDescent="0.25">
      <c r="A1184" s="2" t="s">
        <v>2977</v>
      </c>
      <c r="B1184" s="2">
        <v>40000000</v>
      </c>
      <c r="C1184">
        <f>IMDB_Movies_Cleaned!$D1184-IMDB_Movies_Cleaned!$L1184</f>
        <v>-3716496</v>
      </c>
    </row>
    <row r="1185" spans="1:3" x14ac:dyDescent="0.25">
      <c r="A1185" s="1" t="s">
        <v>2978</v>
      </c>
      <c r="B1185" s="1">
        <v>38000000</v>
      </c>
      <c r="C1185">
        <f>IMDB_Movies_Cleaned!$D1185-IMDB_Movies_Cleaned!$L1185</f>
        <v>-2816208</v>
      </c>
    </row>
    <row r="1186" spans="1:3" x14ac:dyDescent="0.25">
      <c r="A1186" s="2" t="s">
        <v>2980</v>
      </c>
      <c r="B1186" s="2">
        <v>40000000</v>
      </c>
      <c r="C1186">
        <f>IMDB_Movies_Cleaned!$D1186-IMDB_Movies_Cleaned!$L1186</f>
        <v>-1456527</v>
      </c>
    </row>
    <row r="1187" spans="1:3" x14ac:dyDescent="0.25">
      <c r="A1187" s="1" t="s">
        <v>2983</v>
      </c>
      <c r="B1187" s="1">
        <v>60000000</v>
      </c>
      <c r="C1187">
        <f>IMDB_Movies_Cleaned!$D1187-IMDB_Movies_Cleaned!$L1187</f>
        <v>-23962091</v>
      </c>
    </row>
    <row r="1188" spans="1:3" x14ac:dyDescent="0.25">
      <c r="A1188" s="2" t="s">
        <v>2985</v>
      </c>
      <c r="B1188" s="2">
        <v>40000000</v>
      </c>
      <c r="C1188">
        <f>IMDB_Movies_Cleaned!$D1188-IMDB_Movies_Cleaned!$L1188</f>
        <v>2575718</v>
      </c>
    </row>
    <row r="1189" spans="1:3" x14ac:dyDescent="0.25">
      <c r="A1189" s="1" t="s">
        <v>2987</v>
      </c>
      <c r="B1189" s="1">
        <v>40000000</v>
      </c>
      <c r="C1189">
        <f>IMDB_Movies_Cleaned!$D1189-IMDB_Movies_Cleaned!$L1189</f>
        <v>-6135658</v>
      </c>
    </row>
    <row r="1190" spans="1:3" x14ac:dyDescent="0.25">
      <c r="A1190" s="2" t="s">
        <v>2988</v>
      </c>
      <c r="B1190" s="2">
        <v>40000000</v>
      </c>
      <c r="C1190">
        <f>IMDB_Movies_Cleaned!$D1190-IMDB_Movies_Cleaned!$L1190</f>
        <v>-6491078</v>
      </c>
    </row>
    <row r="1191" spans="1:3" x14ac:dyDescent="0.25">
      <c r="A1191" s="1" t="s">
        <v>2991</v>
      </c>
      <c r="B1191" s="1">
        <v>30000000</v>
      </c>
      <c r="C1191">
        <f>IMDB_Movies_Cleaned!$D1191-IMDB_Movies_Cleaned!$L1191</f>
        <v>12071069</v>
      </c>
    </row>
    <row r="1192" spans="1:3" x14ac:dyDescent="0.25">
      <c r="A1192" s="1" t="s">
        <v>2992</v>
      </c>
      <c r="B1192" s="1">
        <v>40000000</v>
      </c>
      <c r="C1192">
        <f>IMDB_Movies_Cleaned!$D1192-IMDB_Movies_Cleaned!$L1192</f>
        <v>-7146360</v>
      </c>
    </row>
    <row r="1193" spans="1:3" x14ac:dyDescent="0.25">
      <c r="A1193" s="2" t="s">
        <v>2993</v>
      </c>
      <c r="B1193" s="2">
        <v>40000000</v>
      </c>
      <c r="C1193">
        <f>IMDB_Movies_Cleaned!$D1193-IMDB_Movies_Cleaned!$L1193</f>
        <v>2615685</v>
      </c>
    </row>
    <row r="1194" spans="1:3" x14ac:dyDescent="0.25">
      <c r="A1194" s="1" t="s">
        <v>2995</v>
      </c>
      <c r="B1194" s="1">
        <v>25000000</v>
      </c>
      <c r="C1194">
        <f>IMDB_Movies_Cleaned!$D1194-IMDB_Movies_Cleaned!$L1194</f>
        <v>7055248</v>
      </c>
    </row>
    <row r="1195" spans="1:3" x14ac:dyDescent="0.25">
      <c r="A1195" s="2" t="s">
        <v>2998</v>
      </c>
      <c r="B1195" s="2">
        <v>40000000</v>
      </c>
      <c r="C1195">
        <f>IMDB_Movies_Cleaned!$D1195-IMDB_Movies_Cleaned!$L1195</f>
        <v>-8163255</v>
      </c>
    </row>
    <row r="1196" spans="1:3" x14ac:dyDescent="0.25">
      <c r="A1196" s="1" t="s">
        <v>3000</v>
      </c>
      <c r="B1196" s="1">
        <v>40000000</v>
      </c>
      <c r="C1196">
        <f>IMDB_Movies_Cleaned!$D1196-IMDB_Movies_Cleaned!$L1196</f>
        <v>-9006456</v>
      </c>
    </row>
    <row r="1197" spans="1:3" x14ac:dyDescent="0.25">
      <c r="A1197" s="2" t="s">
        <v>3002</v>
      </c>
      <c r="B1197" s="2">
        <v>40000000</v>
      </c>
      <c r="C1197">
        <f>IMDB_Movies_Cleaned!$D1197-IMDB_Movies_Cleaned!$L1197</f>
        <v>-9018150</v>
      </c>
    </row>
    <row r="1198" spans="1:3" x14ac:dyDescent="0.25">
      <c r="A1198" s="1" t="s">
        <v>3004</v>
      </c>
      <c r="B1198" s="1">
        <v>40000000</v>
      </c>
      <c r="C1198">
        <f>IMDB_Movies_Cleaned!$D1198-IMDB_Movies_Cleaned!$L1198</f>
        <v>-9800895</v>
      </c>
    </row>
    <row r="1199" spans="1:3" x14ac:dyDescent="0.25">
      <c r="A1199" s="2" t="s">
        <v>3005</v>
      </c>
      <c r="B1199" s="2">
        <v>40000000</v>
      </c>
      <c r="C1199">
        <f>IMDB_Movies_Cleaned!$D1199-IMDB_Movies_Cleaned!$L1199</f>
        <v>-10922453</v>
      </c>
    </row>
    <row r="1200" spans="1:3" x14ac:dyDescent="0.25">
      <c r="A1200" s="1" t="s">
        <v>3007</v>
      </c>
      <c r="B1200" s="1">
        <v>40000000</v>
      </c>
      <c r="C1200">
        <f>IMDB_Movies_Cleaned!$D1200-IMDB_Movies_Cleaned!$L1200</f>
        <v>-10625822</v>
      </c>
    </row>
    <row r="1201" spans="1:3" x14ac:dyDescent="0.25">
      <c r="A1201" s="2" t="s">
        <v>3008</v>
      </c>
      <c r="B1201" s="2">
        <v>40000000</v>
      </c>
      <c r="C1201">
        <f>IMDB_Movies_Cleaned!$D1201-IMDB_Movies_Cleaned!$L1201</f>
        <v>-11464232</v>
      </c>
    </row>
    <row r="1202" spans="1:3" x14ac:dyDescent="0.25">
      <c r="A1202" s="1" t="s">
        <v>3009</v>
      </c>
      <c r="B1202" s="1">
        <v>40000000</v>
      </c>
      <c r="C1202">
        <f>IMDB_Movies_Cleaned!$D1202-IMDB_Movies_Cleaned!$L1202</f>
        <v>-12336018</v>
      </c>
    </row>
    <row r="1203" spans="1:3" x14ac:dyDescent="0.25">
      <c r="A1203" s="2" t="s">
        <v>3011</v>
      </c>
      <c r="B1203" s="2">
        <v>40000000</v>
      </c>
      <c r="C1203">
        <f>IMDB_Movies_Cleaned!$D1203-IMDB_Movies_Cleaned!$L1203</f>
        <v>-12946185</v>
      </c>
    </row>
    <row r="1204" spans="1:3" x14ac:dyDescent="0.25">
      <c r="A1204" s="1" t="s">
        <v>3013</v>
      </c>
      <c r="B1204" s="1">
        <v>35000000</v>
      </c>
      <c r="C1204">
        <f>IMDB_Movies_Cleaned!$D1204-IMDB_Movies_Cleaned!$L1204</f>
        <v>-8185043</v>
      </c>
    </row>
    <row r="1205" spans="1:3" x14ac:dyDescent="0.25">
      <c r="A1205" s="2" t="s">
        <v>3015</v>
      </c>
      <c r="B1205" s="2">
        <v>40000000</v>
      </c>
      <c r="C1205">
        <f>IMDB_Movies_Cleaned!$D1205-IMDB_Movies_Cleaned!$L1205</f>
        <v>-14821835</v>
      </c>
    </row>
    <row r="1206" spans="1:3" x14ac:dyDescent="0.25">
      <c r="A1206" s="1" t="s">
        <v>3016</v>
      </c>
      <c r="B1206" s="1">
        <v>40000000</v>
      </c>
      <c r="C1206">
        <f>IMDB_Movies_Cleaned!$D1206-IMDB_Movies_Cleaned!$L1206</f>
        <v>-14882502</v>
      </c>
    </row>
    <row r="1207" spans="1:3" x14ac:dyDescent="0.25">
      <c r="A1207" s="2" t="s">
        <v>3017</v>
      </c>
      <c r="B1207" s="2">
        <v>500000</v>
      </c>
      <c r="C1207">
        <f>IMDB_Movies_Cleaned!$D1207-IMDB_Movies_Cleaned!$L1207</f>
        <v>-467355</v>
      </c>
    </row>
    <row r="1208" spans="1:3" x14ac:dyDescent="0.25">
      <c r="A1208" s="1" t="s">
        <v>3019</v>
      </c>
      <c r="B1208" s="1">
        <v>40000000</v>
      </c>
      <c r="C1208">
        <f>IMDB_Movies_Cleaned!$D1208-IMDB_Movies_Cleaned!$L1208</f>
        <v>-15667676</v>
      </c>
    </row>
    <row r="1209" spans="1:3" x14ac:dyDescent="0.25">
      <c r="A1209" s="2" t="s">
        <v>3020</v>
      </c>
      <c r="B1209" s="2">
        <v>40000000</v>
      </c>
      <c r="C1209">
        <f>IMDB_Movies_Cleaned!$D1209-IMDB_Movies_Cleaned!$L1209</f>
        <v>-3334146</v>
      </c>
    </row>
    <row r="1210" spans="1:3" x14ac:dyDescent="0.25">
      <c r="A1210" s="1" t="s">
        <v>3023</v>
      </c>
      <c r="B1210" s="1">
        <v>40000000</v>
      </c>
      <c r="C1210">
        <f>IMDB_Movies_Cleaned!$D1210-IMDB_Movies_Cleaned!$L1210</f>
        <v>-17282242</v>
      </c>
    </row>
    <row r="1211" spans="1:3" x14ac:dyDescent="0.25">
      <c r="A1211" s="2" t="s">
        <v>3024</v>
      </c>
      <c r="B1211" s="2">
        <v>60000000</v>
      </c>
      <c r="C1211">
        <f>IMDB_Movies_Cleaned!$D1211-IMDB_Movies_Cleaned!$L1211</f>
        <v>-37566085</v>
      </c>
    </row>
    <row r="1212" spans="1:3" x14ac:dyDescent="0.25">
      <c r="A1212" s="1" t="s">
        <v>3028</v>
      </c>
      <c r="B1212" s="1">
        <v>60000000</v>
      </c>
      <c r="C1212">
        <f>IMDB_Movies_Cleaned!$D1212-IMDB_Movies_Cleaned!$L1212</f>
        <v>-37673753</v>
      </c>
    </row>
    <row r="1213" spans="1:3" x14ac:dyDescent="0.25">
      <c r="A1213" s="2" t="s">
        <v>3031</v>
      </c>
      <c r="B1213" s="2">
        <v>40000000</v>
      </c>
      <c r="C1213">
        <f>IMDB_Movies_Cleaned!$D1213-IMDB_Movies_Cleaned!$L1213</f>
        <v>-18823678</v>
      </c>
    </row>
    <row r="1214" spans="1:3" x14ac:dyDescent="0.25">
      <c r="A1214" s="1" t="s">
        <v>3032</v>
      </c>
      <c r="B1214" s="1">
        <v>40000000</v>
      </c>
      <c r="C1214">
        <f>IMDB_Movies_Cleaned!$D1214-IMDB_Movies_Cleaned!$L1214</f>
        <v>-19700000</v>
      </c>
    </row>
    <row r="1215" spans="1:3" x14ac:dyDescent="0.25">
      <c r="A1215" s="2" t="s">
        <v>3034</v>
      </c>
      <c r="B1215" s="2">
        <v>45000000</v>
      </c>
      <c r="C1215">
        <f>IMDB_Movies_Cleaned!$D1215-IMDB_Movies_Cleaned!$L1215</f>
        <v>-24697039</v>
      </c>
    </row>
    <row r="1216" spans="1:3" x14ac:dyDescent="0.25">
      <c r="A1216" s="1" t="s">
        <v>3036</v>
      </c>
      <c r="B1216" s="1">
        <v>40000000</v>
      </c>
      <c r="C1216">
        <f>IMDB_Movies_Cleaned!$D1216-IMDB_Movies_Cleaned!$L1216</f>
        <v>-24037529</v>
      </c>
    </row>
    <row r="1217" spans="1:3" x14ac:dyDescent="0.25">
      <c r="A1217" s="2" t="s">
        <v>3037</v>
      </c>
      <c r="B1217" s="2">
        <v>40000000</v>
      </c>
      <c r="C1217">
        <f>IMDB_Movies_Cleaned!$D1217-IMDB_Movies_Cleaned!$L1217</f>
        <v>-25057578</v>
      </c>
    </row>
    <row r="1218" spans="1:3" x14ac:dyDescent="0.25">
      <c r="A1218" s="1" t="s">
        <v>3039</v>
      </c>
      <c r="B1218" s="1">
        <v>40000000</v>
      </c>
      <c r="C1218">
        <f>IMDB_Movies_Cleaned!$D1218-IMDB_Movies_Cleaned!$L1218</f>
        <v>-25032818</v>
      </c>
    </row>
    <row r="1219" spans="1:3" x14ac:dyDescent="0.25">
      <c r="A1219" s="2" t="s">
        <v>3042</v>
      </c>
      <c r="B1219" s="2">
        <v>45000000</v>
      </c>
      <c r="C1219">
        <f>IMDB_Movies_Cleaned!$D1219-IMDB_Movies_Cleaned!$L1219</f>
        <v>-26003245</v>
      </c>
    </row>
    <row r="1220" spans="1:3" x14ac:dyDescent="0.25">
      <c r="A1220" s="1" t="s">
        <v>3046</v>
      </c>
      <c r="B1220" s="1">
        <v>51000000</v>
      </c>
      <c r="C1220">
        <f>IMDB_Movies_Cleaned!$D1220-IMDB_Movies_Cleaned!$L1220</f>
        <v>-36624819</v>
      </c>
    </row>
    <row r="1221" spans="1:3" x14ac:dyDescent="0.25">
      <c r="A1221" s="2" t="s">
        <v>3049</v>
      </c>
      <c r="B1221" s="2">
        <v>40000000</v>
      </c>
      <c r="C1221">
        <f>IMDB_Movies_Cleaned!$D1221-IMDB_Movies_Cleaned!$L1221</f>
        <v>-19000897</v>
      </c>
    </row>
    <row r="1222" spans="1:3" x14ac:dyDescent="0.25">
      <c r="A1222" s="1" t="s">
        <v>3050</v>
      </c>
      <c r="B1222" s="1">
        <v>40000000</v>
      </c>
      <c r="C1222">
        <f>IMDB_Movies_Cleaned!$D1222-IMDB_Movies_Cleaned!$L1222</f>
        <v>-25551411</v>
      </c>
    </row>
    <row r="1223" spans="1:3" x14ac:dyDescent="0.25">
      <c r="A1223" s="2" t="s">
        <v>3053</v>
      </c>
      <c r="B1223" s="2">
        <v>40000000</v>
      </c>
      <c r="C1223">
        <f>IMDB_Movies_Cleaned!$D1223-IMDB_Movies_Cleaned!$L1223</f>
        <v>-25641967</v>
      </c>
    </row>
    <row r="1224" spans="1:3" x14ac:dyDescent="0.25">
      <c r="A1224" s="1" t="s">
        <v>3054</v>
      </c>
      <c r="B1224" s="1">
        <v>77000000</v>
      </c>
      <c r="C1224">
        <f>IMDB_Movies_Cleaned!$D1224-IMDB_Movies_Cleaned!$L1224</f>
        <v>-43798339</v>
      </c>
    </row>
    <row r="1225" spans="1:3" x14ac:dyDescent="0.25">
      <c r="A1225" s="2" t="s">
        <v>3059</v>
      </c>
      <c r="B1225" s="2">
        <v>30000000</v>
      </c>
      <c r="C1225">
        <f>IMDB_Movies_Cleaned!$D1225-IMDB_Movies_Cleaned!$L1225</f>
        <v>-15981636</v>
      </c>
    </row>
    <row r="1226" spans="1:3" x14ac:dyDescent="0.25">
      <c r="A1226" s="1" t="s">
        <v>3061</v>
      </c>
      <c r="B1226" s="1">
        <v>60000000</v>
      </c>
      <c r="C1226">
        <f>IMDB_Movies_Cleaned!$D1226-IMDB_Movies_Cleaned!$L1226</f>
        <v>-46604061</v>
      </c>
    </row>
    <row r="1227" spans="1:3" x14ac:dyDescent="0.25">
      <c r="A1227" s="2" t="s">
        <v>3062</v>
      </c>
      <c r="B1227" s="2">
        <v>40000000</v>
      </c>
      <c r="C1227">
        <f>IMDB_Movies_Cleaned!$D1227-IMDB_Movies_Cleaned!$L1227</f>
        <v>-19886035</v>
      </c>
    </row>
    <row r="1228" spans="1:3" x14ac:dyDescent="0.25">
      <c r="A1228" s="1" t="s">
        <v>3064</v>
      </c>
      <c r="B1228" s="1">
        <v>40000000</v>
      </c>
      <c r="C1228">
        <f>IMDB_Movies_Cleaned!$D1228-IMDB_Movies_Cleaned!$L1228</f>
        <v>-26623494</v>
      </c>
    </row>
    <row r="1229" spans="1:3" x14ac:dyDescent="0.25">
      <c r="A1229" s="2" t="s">
        <v>3068</v>
      </c>
      <c r="B1229" s="2">
        <v>42000000</v>
      </c>
      <c r="C1229">
        <f>IMDB_Movies_Cleaned!$D1229-IMDB_Movies_Cleaned!$L1229</f>
        <v>-28791977</v>
      </c>
    </row>
    <row r="1230" spans="1:3" x14ac:dyDescent="0.25">
      <c r="A1230" s="1" t="s">
        <v>3069</v>
      </c>
      <c r="B1230" s="1">
        <v>40000000</v>
      </c>
      <c r="C1230">
        <f>IMDB_Movies_Cleaned!$D1230-IMDB_Movies_Cleaned!$L1230</f>
        <v>-26161870</v>
      </c>
    </row>
    <row r="1231" spans="1:3" x14ac:dyDescent="0.25">
      <c r="A1231" s="1" t="s">
        <v>3070</v>
      </c>
      <c r="B1231" s="1">
        <v>40000000</v>
      </c>
      <c r="C1231">
        <f>IMDB_Movies_Cleaned!$D1231-IMDB_Movies_Cleaned!$L1231</f>
        <v>-30348000</v>
      </c>
    </row>
    <row r="1232" spans="1:3" x14ac:dyDescent="0.25">
      <c r="A1232" s="1" t="s">
        <v>3074</v>
      </c>
      <c r="B1232" s="1">
        <v>36000000</v>
      </c>
      <c r="C1232">
        <f>IMDB_Movies_Cleaned!$D1232-IMDB_Movies_Cleaned!$L1232</f>
        <v>-29000000</v>
      </c>
    </row>
    <row r="1233" spans="1:3" x14ac:dyDescent="0.25">
      <c r="A1233" s="2" t="s">
        <v>3076</v>
      </c>
      <c r="B1233" s="2">
        <v>24000000</v>
      </c>
      <c r="C1233">
        <f>IMDB_Movies_Cleaned!$D1233-IMDB_Movies_Cleaned!$L1233</f>
        <v>-13568780</v>
      </c>
    </row>
    <row r="1234" spans="1:3" x14ac:dyDescent="0.25">
      <c r="A1234" s="1" t="s">
        <v>3079</v>
      </c>
      <c r="B1234" s="1">
        <v>33000000</v>
      </c>
      <c r="C1234">
        <f>IMDB_Movies_Cleaned!$D1234-IMDB_Movies_Cleaned!$L1234</f>
        <v>-22673938</v>
      </c>
    </row>
    <row r="1235" spans="1:3" x14ac:dyDescent="0.25">
      <c r="A1235" s="2" t="s">
        <v>3080</v>
      </c>
      <c r="B1235" s="2">
        <v>40000000</v>
      </c>
      <c r="C1235">
        <f>IMDB_Movies_Cleaned!$D1235-IMDB_Movies_Cleaned!$L1235</f>
        <v>-33885763</v>
      </c>
    </row>
    <row r="1236" spans="1:3" x14ac:dyDescent="0.25">
      <c r="A1236" s="1" t="s">
        <v>3082</v>
      </c>
      <c r="B1236" s="1">
        <v>40000000</v>
      </c>
      <c r="C1236">
        <f>IMDB_Movies_Cleaned!$D1236-IMDB_Movies_Cleaned!$L1236</f>
        <v>-35164032</v>
      </c>
    </row>
    <row r="1237" spans="1:3" x14ac:dyDescent="0.25">
      <c r="A1237" s="2" t="s">
        <v>3085</v>
      </c>
      <c r="B1237" s="2">
        <v>40000000</v>
      </c>
      <c r="C1237">
        <f>IMDB_Movies_Cleaned!$D1237-IMDB_Movies_Cleaned!$L1237</f>
        <v>-35222993</v>
      </c>
    </row>
    <row r="1238" spans="1:3" x14ac:dyDescent="0.25">
      <c r="A1238" s="1" t="s">
        <v>3086</v>
      </c>
      <c r="B1238" s="1">
        <v>26000000</v>
      </c>
      <c r="C1238">
        <f>IMDB_Movies_Cleaned!$D1238-IMDB_Movies_Cleaned!$L1238</f>
        <v>-22324928</v>
      </c>
    </row>
    <row r="1239" spans="1:3" x14ac:dyDescent="0.25">
      <c r="A1239" s="2" t="s">
        <v>3088</v>
      </c>
      <c r="B1239" s="2">
        <v>40000000</v>
      </c>
      <c r="C1239">
        <f>IMDB_Movies_Cleaned!$D1239-IMDB_Movies_Cleaned!$L1239</f>
        <v>-21561851</v>
      </c>
    </row>
    <row r="1240" spans="1:3" x14ac:dyDescent="0.25">
      <c r="A1240" s="1" t="s">
        <v>3091</v>
      </c>
      <c r="B1240" s="1">
        <v>40000000</v>
      </c>
      <c r="C1240">
        <f>IMDB_Movies_Cleaned!$D1240-IMDB_Movies_Cleaned!$L1240</f>
        <v>-39488080</v>
      </c>
    </row>
    <row r="1241" spans="1:3" x14ac:dyDescent="0.25">
      <c r="A1241" s="2" t="s">
        <v>3092</v>
      </c>
      <c r="B1241" s="2">
        <v>40000000</v>
      </c>
      <c r="C1241">
        <f>IMDB_Movies_Cleaned!$D1241-IMDB_Movies_Cleaned!$L1241</f>
        <v>-29359355</v>
      </c>
    </row>
    <row r="1242" spans="1:3" x14ac:dyDescent="0.25">
      <c r="A1242" s="1" t="s">
        <v>3095</v>
      </c>
      <c r="B1242" s="1">
        <v>40000000</v>
      </c>
      <c r="C1242">
        <f>IMDB_Movies_Cleaned!$D1242-IMDB_Movies_Cleaned!$L1242</f>
        <v>-39347474</v>
      </c>
    </row>
    <row r="1243" spans="1:3" x14ac:dyDescent="0.25">
      <c r="A1243" s="2" t="s">
        <v>3097</v>
      </c>
      <c r="B1243" s="2">
        <v>20000000</v>
      </c>
      <c r="C1243">
        <f>IMDB_Movies_Cleaned!$D1243-IMDB_Movies_Cleaned!$L1243</f>
        <v>60050171</v>
      </c>
    </row>
    <row r="1244" spans="1:3" x14ac:dyDescent="0.25">
      <c r="A1244" s="1" t="s">
        <v>3098</v>
      </c>
      <c r="B1244" s="1">
        <v>20000000</v>
      </c>
      <c r="C1244">
        <f>IMDB_Movies_Cleaned!$D1244-IMDB_Movies_Cleaned!$L1244</f>
        <v>-12436000</v>
      </c>
    </row>
    <row r="1245" spans="1:3" x14ac:dyDescent="0.25">
      <c r="A1245" s="2" t="s">
        <v>3102</v>
      </c>
      <c r="B1245" s="2">
        <v>25000000</v>
      </c>
      <c r="C1245">
        <f>IMDB_Movies_Cleaned!$D1245-IMDB_Movies_Cleaned!$L1245</f>
        <v>-24123329</v>
      </c>
    </row>
    <row r="1246" spans="1:3" x14ac:dyDescent="0.25">
      <c r="A1246" s="1" t="s">
        <v>3103</v>
      </c>
      <c r="B1246" s="1">
        <v>30000000</v>
      </c>
      <c r="C1246">
        <f>IMDB_Movies_Cleaned!$D1246-IMDB_Movies_Cleaned!$L1246</f>
        <v>-27130631</v>
      </c>
    </row>
    <row r="1247" spans="1:3" x14ac:dyDescent="0.25">
      <c r="A1247" s="2" t="s">
        <v>3107</v>
      </c>
      <c r="B1247" s="2">
        <v>40000000</v>
      </c>
      <c r="C1247">
        <f>IMDB_Movies_Cleaned!$D1247-IMDB_Movies_Cleaned!$L1247</f>
        <v>-39871022</v>
      </c>
    </row>
    <row r="1248" spans="1:3" x14ac:dyDescent="0.25">
      <c r="A1248" s="1" t="s">
        <v>3109</v>
      </c>
      <c r="B1248" s="1">
        <v>25000000</v>
      </c>
      <c r="C1248">
        <f>IMDB_Movies_Cleaned!$D1248-IMDB_Movies_Cleaned!$L1248</f>
        <v>-24922769</v>
      </c>
    </row>
    <row r="1249" spans="1:3" x14ac:dyDescent="0.25">
      <c r="A1249" s="2" t="s">
        <v>3112</v>
      </c>
      <c r="B1249" s="2">
        <v>39200000</v>
      </c>
      <c r="C1249">
        <f>IMDB_Movies_Cleaned!$D1249-IMDB_Movies_Cleaned!$L1249</f>
        <v>-34636971</v>
      </c>
    </row>
    <row r="1250" spans="1:3" x14ac:dyDescent="0.25">
      <c r="A1250" s="1" t="s">
        <v>3116</v>
      </c>
      <c r="B1250" s="1">
        <v>23000000</v>
      </c>
      <c r="C1250">
        <f>IMDB_Movies_Cleaned!$D1250-IMDB_Movies_Cleaned!$L1250</f>
        <v>27693162</v>
      </c>
    </row>
    <row r="1251" spans="1:3" x14ac:dyDescent="0.25">
      <c r="A1251" s="2" t="s">
        <v>3120</v>
      </c>
      <c r="B1251" s="2">
        <v>18026148</v>
      </c>
      <c r="C1251">
        <f>IMDB_Movies_Cleaned!$D1251-IMDB_Movies_Cleaned!$L1251</f>
        <v>-11528148</v>
      </c>
    </row>
    <row r="1252" spans="1:3" x14ac:dyDescent="0.25">
      <c r="A1252" s="1" t="s">
        <v>3124</v>
      </c>
      <c r="B1252" s="1">
        <v>39000000</v>
      </c>
      <c r="C1252">
        <f>IMDB_Movies_Cleaned!$D1252-IMDB_Movies_Cleaned!$L1252</f>
        <v>24411478</v>
      </c>
    </row>
    <row r="1253" spans="1:3" x14ac:dyDescent="0.25">
      <c r="A1253" s="1" t="s">
        <v>381</v>
      </c>
      <c r="B1253" s="1">
        <v>38000000</v>
      </c>
      <c r="C1253">
        <f>IMDB_Movies_Cleaned!$D1253-IMDB_Movies_Cleaned!$L1253</f>
        <v>106512310</v>
      </c>
    </row>
    <row r="1254" spans="1:3" x14ac:dyDescent="0.25">
      <c r="A1254" s="2" t="s">
        <v>3126</v>
      </c>
      <c r="B1254" s="2">
        <v>39000000</v>
      </c>
      <c r="C1254">
        <f>IMDB_Movies_Cleaned!$D1254-IMDB_Movies_Cleaned!$L1254</f>
        <v>-3712212</v>
      </c>
    </row>
    <row r="1255" spans="1:3" x14ac:dyDescent="0.25">
      <c r="A1255" s="1" t="s">
        <v>3127</v>
      </c>
      <c r="B1255" s="1">
        <v>40000000</v>
      </c>
      <c r="C1255">
        <f>IMDB_Movies_Cleaned!$D1255-IMDB_Movies_Cleaned!$L1255</f>
        <v>-14664065</v>
      </c>
    </row>
    <row r="1256" spans="1:3" x14ac:dyDescent="0.25">
      <c r="A1256" s="2" t="s">
        <v>3129</v>
      </c>
      <c r="B1256" s="2">
        <v>39000000</v>
      </c>
      <c r="C1256">
        <f>IMDB_Movies_Cleaned!$D1256-IMDB_Movies_Cleaned!$L1256</f>
        <v>-33118496</v>
      </c>
    </row>
    <row r="1257" spans="1:3" x14ac:dyDescent="0.25">
      <c r="A1257" s="1" t="s">
        <v>3130</v>
      </c>
      <c r="B1257" s="1">
        <v>39000000</v>
      </c>
      <c r="C1257">
        <f>IMDB_Movies_Cleaned!$D1257-IMDB_Movies_Cleaned!$L1257</f>
        <v>21000000</v>
      </c>
    </row>
    <row r="1258" spans="1:3" x14ac:dyDescent="0.25">
      <c r="A1258" s="2" t="s">
        <v>3131</v>
      </c>
      <c r="B1258" s="2">
        <v>40000000</v>
      </c>
      <c r="C1258">
        <f>IMDB_Movies_Cleaned!$D1258-IMDB_Movies_Cleaned!$L1258</f>
        <v>-10197239</v>
      </c>
    </row>
    <row r="1259" spans="1:3" x14ac:dyDescent="0.25">
      <c r="A1259" s="1" t="s">
        <v>3132</v>
      </c>
      <c r="B1259" s="1">
        <v>553632000</v>
      </c>
      <c r="C1259">
        <f>IMDB_Movies_Cleaned!$D1259-IMDB_Movies_Cleaned!$L1259</f>
        <v>-553005191</v>
      </c>
    </row>
    <row r="1260" spans="1:3" x14ac:dyDescent="0.25">
      <c r="A1260" s="2" t="s">
        <v>3134</v>
      </c>
      <c r="B1260" s="2">
        <v>38000000</v>
      </c>
      <c r="C1260">
        <f>IMDB_Movies_Cleaned!$D1260-IMDB_Movies_Cleaned!$L1260</f>
        <v>89214072</v>
      </c>
    </row>
    <row r="1261" spans="1:3" x14ac:dyDescent="0.25">
      <c r="A1261" s="1" t="s">
        <v>3135</v>
      </c>
      <c r="B1261" s="1">
        <v>38000000</v>
      </c>
      <c r="C1261">
        <f>IMDB_Movies_Cleaned!$D1261-IMDB_Movies_Cleaned!$L1261</f>
        <v>50915214</v>
      </c>
    </row>
    <row r="1262" spans="1:3" x14ac:dyDescent="0.25">
      <c r="A1262" s="2" t="s">
        <v>3137</v>
      </c>
      <c r="B1262" s="2">
        <v>39000000</v>
      </c>
      <c r="C1262">
        <f>IMDB_Movies_Cleaned!$D1262-IMDB_Movies_Cleaned!$L1262</f>
        <v>-8600000</v>
      </c>
    </row>
    <row r="1263" spans="1:3" x14ac:dyDescent="0.25">
      <c r="A1263" s="1" t="s">
        <v>3138</v>
      </c>
      <c r="B1263" s="1">
        <v>38000000</v>
      </c>
      <c r="C1263">
        <f>IMDB_Movies_Cleaned!$D1263-IMDB_Movies_Cleaned!$L1263</f>
        <v>47570368</v>
      </c>
    </row>
    <row r="1264" spans="1:3" x14ac:dyDescent="0.25">
      <c r="A1264" s="2" t="s">
        <v>3141</v>
      </c>
      <c r="B1264" s="2">
        <v>35000000</v>
      </c>
      <c r="C1264">
        <f>IMDB_Movies_Cleaned!$D1264-IMDB_Movies_Cleaned!$L1264</f>
        <v>40668868</v>
      </c>
    </row>
    <row r="1265" spans="1:3" x14ac:dyDescent="0.25">
      <c r="A1265" s="1" t="s">
        <v>3144</v>
      </c>
      <c r="B1265" s="1">
        <v>38600000</v>
      </c>
      <c r="C1265">
        <f>IMDB_Movies_Cleaned!$D1265-IMDB_Movies_Cleaned!$L1265</f>
        <v>-32005864</v>
      </c>
    </row>
    <row r="1266" spans="1:3" x14ac:dyDescent="0.25">
      <c r="A1266" s="2" t="s">
        <v>3145</v>
      </c>
      <c r="B1266" s="2">
        <v>38000000</v>
      </c>
      <c r="C1266">
        <f>IMDB_Movies_Cleaned!$D1266-IMDB_Movies_Cleaned!$L1266</f>
        <v>20700247</v>
      </c>
    </row>
    <row r="1267" spans="1:3" x14ac:dyDescent="0.25">
      <c r="A1267" s="1" t="s">
        <v>3147</v>
      </c>
      <c r="B1267" s="1">
        <v>38000000</v>
      </c>
      <c r="C1267">
        <f>IMDB_Movies_Cleaned!$D1267-IMDB_Movies_Cleaned!$L1267</f>
        <v>12668906</v>
      </c>
    </row>
    <row r="1268" spans="1:3" x14ac:dyDescent="0.25">
      <c r="A1268" s="2" t="s">
        <v>3149</v>
      </c>
      <c r="B1268" s="2">
        <v>38000000</v>
      </c>
      <c r="C1268">
        <f>IMDB_Movies_Cleaned!$D1268-IMDB_Movies_Cleaned!$L1268</f>
        <v>1177215</v>
      </c>
    </row>
    <row r="1269" spans="1:3" x14ac:dyDescent="0.25">
      <c r="A1269" s="1" t="s">
        <v>3151</v>
      </c>
      <c r="B1269" s="1">
        <v>35000000</v>
      </c>
      <c r="C1269">
        <f>IMDB_Movies_Cleaned!$D1269-IMDB_Movies_Cleaned!$L1269</f>
        <v>5334024</v>
      </c>
    </row>
    <row r="1270" spans="1:3" x14ac:dyDescent="0.25">
      <c r="A1270" s="2" t="s">
        <v>3153</v>
      </c>
      <c r="B1270" s="2">
        <v>30000000</v>
      </c>
      <c r="C1270">
        <f>IMDB_Movies_Cleaned!$D1270-IMDB_Movies_Cleaned!$L1270</f>
        <v>41038190</v>
      </c>
    </row>
    <row r="1271" spans="1:3" x14ac:dyDescent="0.25">
      <c r="A1271" s="1" t="s">
        <v>3156</v>
      </c>
      <c r="B1271" s="1">
        <v>38000000</v>
      </c>
      <c r="C1271">
        <f>IMDB_Movies_Cleaned!$D1271-IMDB_Movies_Cleaned!$L1271</f>
        <v>-13955468</v>
      </c>
    </row>
    <row r="1272" spans="1:3" x14ac:dyDescent="0.25">
      <c r="A1272" s="2" t="s">
        <v>3157</v>
      </c>
      <c r="B1272" s="2">
        <v>38000000</v>
      </c>
      <c r="C1272">
        <f>IMDB_Movies_Cleaned!$D1272-IMDB_Movies_Cleaned!$L1272</f>
        <v>-15229136</v>
      </c>
    </row>
    <row r="1273" spans="1:3" x14ac:dyDescent="0.25">
      <c r="A1273" s="1" t="s">
        <v>3158</v>
      </c>
      <c r="B1273" s="1">
        <v>38000000</v>
      </c>
      <c r="C1273">
        <f>IMDB_Movies_Cleaned!$D1273-IMDB_Movies_Cleaned!$L1273</f>
        <v>-19346254</v>
      </c>
    </row>
    <row r="1274" spans="1:3" x14ac:dyDescent="0.25">
      <c r="A1274" s="2" t="s">
        <v>3159</v>
      </c>
      <c r="B1274" s="2">
        <v>38000000</v>
      </c>
      <c r="C1274">
        <f>IMDB_Movies_Cleaned!$D1274-IMDB_Movies_Cleaned!$L1274</f>
        <v>-20694789</v>
      </c>
    </row>
    <row r="1275" spans="1:3" x14ac:dyDescent="0.25">
      <c r="A1275" s="1" t="s">
        <v>3161</v>
      </c>
      <c r="B1275" s="1">
        <v>57000000</v>
      </c>
      <c r="C1275">
        <f>IMDB_Movies_Cleaned!$D1275-IMDB_Movies_Cleaned!$L1275</f>
        <v>-40008098</v>
      </c>
    </row>
    <row r="1276" spans="1:3" x14ac:dyDescent="0.25">
      <c r="A1276" s="2" t="s">
        <v>3163</v>
      </c>
      <c r="B1276" s="2">
        <v>10000000</v>
      </c>
      <c r="C1276">
        <f>IMDB_Movies_Cleaned!$D1276-IMDB_Movies_Cleaned!$L1276</f>
        <v>37536959</v>
      </c>
    </row>
    <row r="1277" spans="1:3" x14ac:dyDescent="0.25">
      <c r="A1277" s="1" t="s">
        <v>3167</v>
      </c>
      <c r="B1277" s="1">
        <v>38000000</v>
      </c>
      <c r="C1277">
        <f>IMDB_Movies_Cleaned!$D1277-IMDB_Movies_Cleaned!$L1277</f>
        <v>-27700000</v>
      </c>
    </row>
    <row r="1278" spans="1:3" x14ac:dyDescent="0.25">
      <c r="A1278" s="2" t="s">
        <v>3169</v>
      </c>
      <c r="B1278" s="2">
        <v>15000000</v>
      </c>
      <c r="C1278">
        <f>IMDB_Movies_Cleaned!$D1278-IMDB_Movies_Cleaned!$L1278</f>
        <v>-1217162</v>
      </c>
    </row>
    <row r="1279" spans="1:3" x14ac:dyDescent="0.25">
      <c r="A1279" s="1" t="s">
        <v>3171</v>
      </c>
      <c r="B1279" s="1">
        <v>38000000</v>
      </c>
      <c r="C1279">
        <f>IMDB_Movies_Cleaned!$D1279-IMDB_Movies_Cleaned!$L1279</f>
        <v>3997790</v>
      </c>
    </row>
    <row r="1280" spans="1:3" x14ac:dyDescent="0.25">
      <c r="A1280" s="2" t="s">
        <v>3174</v>
      </c>
      <c r="B1280" s="2">
        <v>37000000</v>
      </c>
      <c r="C1280">
        <f>IMDB_Movies_Cleaned!$D1280-IMDB_Movies_Cleaned!$L1280</f>
        <v>-30517805</v>
      </c>
    </row>
    <row r="1281" spans="1:3" x14ac:dyDescent="0.25">
      <c r="A1281" s="1" t="s">
        <v>3178</v>
      </c>
      <c r="B1281" s="1">
        <v>38000000</v>
      </c>
      <c r="C1281">
        <f>IMDB_Movies_Cleaned!$D1281-IMDB_Movies_Cleaned!$L1281</f>
        <v>-37376626</v>
      </c>
    </row>
    <row r="1282" spans="1:3" x14ac:dyDescent="0.25">
      <c r="A1282" s="2" t="s">
        <v>3181</v>
      </c>
      <c r="B1282" s="2">
        <v>55000000</v>
      </c>
      <c r="C1282">
        <f>IMDB_Movies_Cleaned!$D1282-IMDB_Movies_Cleaned!$L1282</f>
        <v>-47128307</v>
      </c>
    </row>
    <row r="1283" spans="1:3" x14ac:dyDescent="0.25">
      <c r="A1283" s="1" t="s">
        <v>3184</v>
      </c>
      <c r="B1283" s="1">
        <v>32000000</v>
      </c>
      <c r="C1283">
        <f>IMDB_Movies_Cleaned!$D1283-IMDB_Movies_Cleaned!$L1283</f>
        <v>-15622726</v>
      </c>
    </row>
    <row r="1284" spans="1:3" x14ac:dyDescent="0.25">
      <c r="A1284" s="1" t="s">
        <v>3186</v>
      </c>
      <c r="B1284" s="1">
        <v>40000000</v>
      </c>
      <c r="C1284">
        <f>IMDB_Movies_Cleaned!$D1284-IMDB_Movies_Cleaned!$L1284</f>
        <v>-30410125</v>
      </c>
    </row>
    <row r="1285" spans="1:3" x14ac:dyDescent="0.25">
      <c r="A1285" s="2" t="s">
        <v>3188</v>
      </c>
      <c r="B1285" s="2">
        <v>38000000</v>
      </c>
      <c r="C1285">
        <f>IMDB_Movies_Cleaned!$D1285-IMDB_Movies_Cleaned!$L1285</f>
        <v>-3087018</v>
      </c>
    </row>
    <row r="1286" spans="1:3" x14ac:dyDescent="0.25">
      <c r="A1286" s="1" t="s">
        <v>3190</v>
      </c>
      <c r="B1286" s="1">
        <v>35000000</v>
      </c>
      <c r="C1286">
        <f>IMDB_Movies_Cleaned!$D1286-IMDB_Movies_Cleaned!$L1286</f>
        <v>74712885</v>
      </c>
    </row>
    <row r="1287" spans="1:3" x14ac:dyDescent="0.25">
      <c r="A1287" s="2" t="s">
        <v>3191</v>
      </c>
      <c r="B1287" s="2">
        <v>37000000</v>
      </c>
      <c r="C1287">
        <f>IMDB_Movies_Cleaned!$D1287-IMDB_Movies_Cleaned!$L1287</f>
        <v>55173235</v>
      </c>
    </row>
    <row r="1288" spans="1:3" x14ac:dyDescent="0.25">
      <c r="A1288" s="1" t="s">
        <v>3193</v>
      </c>
      <c r="B1288" s="1">
        <v>40000000</v>
      </c>
      <c r="C1288">
        <f>IMDB_Movies_Cleaned!$D1288-IMDB_Movies_Cleaned!$L1288</f>
        <v>1102171</v>
      </c>
    </row>
    <row r="1289" spans="1:3" x14ac:dyDescent="0.25">
      <c r="A1289" s="2" t="s">
        <v>3195</v>
      </c>
      <c r="B1289" s="2">
        <v>37000000</v>
      </c>
      <c r="C1289">
        <f>IMDB_Movies_Cleaned!$D1289-IMDB_Movies_Cleaned!$L1289</f>
        <v>23338891</v>
      </c>
    </row>
    <row r="1290" spans="1:3" x14ac:dyDescent="0.25">
      <c r="A1290" s="1" t="s">
        <v>3197</v>
      </c>
      <c r="B1290" s="1">
        <v>37000000</v>
      </c>
      <c r="C1290">
        <f>IMDB_Movies_Cleaned!$D1290-IMDB_Movies_Cleaned!$L1290</f>
        <v>11006503</v>
      </c>
    </row>
    <row r="1291" spans="1:3" x14ac:dyDescent="0.25">
      <c r="A1291" s="2" t="s">
        <v>3199</v>
      </c>
      <c r="B1291" s="2">
        <v>38000000</v>
      </c>
      <c r="C1291">
        <f>IMDB_Movies_Cleaned!$D1291-IMDB_Movies_Cleaned!$L1291</f>
        <v>-11096291</v>
      </c>
    </row>
    <row r="1292" spans="1:3" x14ac:dyDescent="0.25">
      <c r="A1292" s="1" t="s">
        <v>3201</v>
      </c>
      <c r="B1292" s="1">
        <v>37000000</v>
      </c>
      <c r="C1292">
        <f>IMDB_Movies_Cleaned!$D1292-IMDB_Movies_Cleaned!$L1292</f>
        <v>-14549025</v>
      </c>
    </row>
    <row r="1293" spans="1:3" x14ac:dyDescent="0.25">
      <c r="A1293" s="2" t="s">
        <v>3204</v>
      </c>
      <c r="B1293" s="2">
        <v>37000000</v>
      </c>
      <c r="C1293">
        <f>IMDB_Movies_Cleaned!$D1293-IMDB_Movies_Cleaned!$L1293</f>
        <v>7867349</v>
      </c>
    </row>
    <row r="1294" spans="1:3" x14ac:dyDescent="0.25">
      <c r="A1294" s="1" t="s">
        <v>3206</v>
      </c>
      <c r="B1294" s="1">
        <v>38000000</v>
      </c>
      <c r="C1294">
        <f>IMDB_Movies_Cleaned!$D1294-IMDB_Movies_Cleaned!$L1294</f>
        <v>8813366</v>
      </c>
    </row>
    <row r="1295" spans="1:3" x14ac:dyDescent="0.25">
      <c r="A1295" s="2" t="s">
        <v>3209</v>
      </c>
      <c r="B1295" s="2">
        <v>37000000</v>
      </c>
      <c r="C1295">
        <f>IMDB_Movies_Cleaned!$D1295-IMDB_Movies_Cleaned!$L1295</f>
        <v>35279690</v>
      </c>
    </row>
    <row r="1296" spans="1:3" x14ac:dyDescent="0.25">
      <c r="A1296" s="1" t="s">
        <v>3210</v>
      </c>
      <c r="B1296" s="1">
        <v>37000000</v>
      </c>
      <c r="C1296">
        <f>IMDB_Movies_Cleaned!$D1296-IMDB_Movies_Cleaned!$L1296</f>
        <v>154449475</v>
      </c>
    </row>
    <row r="1297" spans="1:3" x14ac:dyDescent="0.25">
      <c r="A1297" s="2" t="s">
        <v>3212</v>
      </c>
      <c r="B1297" s="2">
        <v>36000000</v>
      </c>
      <c r="C1297">
        <f>IMDB_Movies_Cleaned!$D1297-IMDB_Movies_Cleaned!$L1297</f>
        <v>35026631</v>
      </c>
    </row>
    <row r="1298" spans="1:3" x14ac:dyDescent="0.25">
      <c r="A1298" s="1" t="s">
        <v>3213</v>
      </c>
      <c r="B1298" s="1">
        <v>65000000</v>
      </c>
      <c r="C1298">
        <f>IMDB_Movies_Cleaned!$D1298-IMDB_Movies_Cleaned!$L1298</f>
        <v>3208190</v>
      </c>
    </row>
    <row r="1299" spans="1:3" x14ac:dyDescent="0.25">
      <c r="A1299" s="2" t="s">
        <v>3215</v>
      </c>
      <c r="B1299" s="2">
        <v>37000000</v>
      </c>
      <c r="C1299">
        <f>IMDB_Movies_Cleaned!$D1299-IMDB_Movies_Cleaned!$L1299</f>
        <v>113368971</v>
      </c>
    </row>
    <row r="1300" spans="1:3" x14ac:dyDescent="0.25">
      <c r="A1300" s="2" t="s">
        <v>3217</v>
      </c>
      <c r="B1300" s="2">
        <v>36000000</v>
      </c>
      <c r="C1300">
        <f>IMDB_Movies_Cleaned!$D1300-IMDB_Movies_Cleaned!$L1300</f>
        <v>14129186</v>
      </c>
    </row>
    <row r="1301" spans="1:3" x14ac:dyDescent="0.25">
      <c r="A1301" s="1" t="s">
        <v>3220</v>
      </c>
      <c r="B1301" s="1">
        <v>36000000</v>
      </c>
      <c r="C1301">
        <f>IMDB_Movies_Cleaned!$D1301-IMDB_Movies_Cleaned!$L1301</f>
        <v>19500000</v>
      </c>
    </row>
    <row r="1302" spans="1:3" x14ac:dyDescent="0.25">
      <c r="A1302" s="2" t="s">
        <v>3224</v>
      </c>
      <c r="B1302" s="2">
        <v>36000000</v>
      </c>
      <c r="C1302">
        <f>IMDB_Movies_Cleaned!$D1302-IMDB_Movies_Cleaned!$L1302</f>
        <v>14213619</v>
      </c>
    </row>
    <row r="1303" spans="1:3" x14ac:dyDescent="0.25">
      <c r="A1303" s="1" t="s">
        <v>3225</v>
      </c>
      <c r="B1303" s="1">
        <v>36000000</v>
      </c>
      <c r="C1303">
        <f>IMDB_Movies_Cleaned!$D1303-IMDB_Movies_Cleaned!$L1303</f>
        <v>6019483</v>
      </c>
    </row>
    <row r="1304" spans="1:3" x14ac:dyDescent="0.25">
      <c r="A1304" s="2" t="s">
        <v>3227</v>
      </c>
      <c r="B1304" s="2">
        <v>34000000</v>
      </c>
      <c r="C1304">
        <f>IMDB_Movies_Cleaned!$D1304-IMDB_Movies_Cleaned!$L1304</f>
        <v>-10639221</v>
      </c>
    </row>
    <row r="1305" spans="1:3" x14ac:dyDescent="0.25">
      <c r="A1305" s="1" t="s">
        <v>3228</v>
      </c>
      <c r="B1305" s="1">
        <v>36000000</v>
      </c>
      <c r="C1305">
        <f>IMDB_Movies_Cleaned!$D1305-IMDB_Movies_Cleaned!$L1305</f>
        <v>-9816803</v>
      </c>
    </row>
    <row r="1306" spans="1:3" x14ac:dyDescent="0.25">
      <c r="A1306" s="2" t="s">
        <v>3229</v>
      </c>
      <c r="B1306" s="2">
        <v>37000000</v>
      </c>
      <c r="C1306">
        <f>IMDB_Movies_Cleaned!$D1306-IMDB_Movies_Cleaned!$L1306</f>
        <v>-16008503</v>
      </c>
    </row>
    <row r="1307" spans="1:3" x14ac:dyDescent="0.25">
      <c r="A1307" s="1" t="s">
        <v>3230</v>
      </c>
      <c r="B1307" s="1">
        <v>36000000</v>
      </c>
      <c r="C1307">
        <f>IMDB_Movies_Cleaned!$D1307-IMDB_Movies_Cleaned!$L1307</f>
        <v>-22947259</v>
      </c>
    </row>
    <row r="1308" spans="1:3" x14ac:dyDescent="0.25">
      <c r="A1308" s="2" t="s">
        <v>3232</v>
      </c>
      <c r="B1308" s="2">
        <v>36000000</v>
      </c>
      <c r="C1308">
        <f>IMDB_Movies_Cleaned!$D1308-IMDB_Movies_Cleaned!$L1308</f>
        <v>-21621647</v>
      </c>
    </row>
    <row r="1309" spans="1:3" x14ac:dyDescent="0.25">
      <c r="A1309" s="1" t="s">
        <v>3233</v>
      </c>
      <c r="B1309" s="1">
        <v>37000000</v>
      </c>
      <c r="C1309">
        <f>IMDB_Movies_Cleaned!$D1309-IMDB_Movies_Cleaned!$L1309</f>
        <v>-3962246</v>
      </c>
    </row>
    <row r="1310" spans="1:3" x14ac:dyDescent="0.25">
      <c r="A1310" s="2" t="s">
        <v>3235</v>
      </c>
      <c r="B1310" s="2">
        <v>36000000</v>
      </c>
      <c r="C1310">
        <f>IMDB_Movies_Cleaned!$D1310-IMDB_Movies_Cleaned!$L1310</f>
        <v>-23660367</v>
      </c>
    </row>
    <row r="1311" spans="1:3" x14ac:dyDescent="0.25">
      <c r="A1311" s="1" t="s">
        <v>3237</v>
      </c>
      <c r="B1311" s="1">
        <v>36000000</v>
      </c>
      <c r="C1311">
        <f>IMDB_Movies_Cleaned!$D1311-IMDB_Movies_Cleaned!$L1311</f>
        <v>-33045595</v>
      </c>
    </row>
    <row r="1312" spans="1:3" x14ac:dyDescent="0.25">
      <c r="A1312" s="2" t="s">
        <v>3238</v>
      </c>
      <c r="B1312" s="2">
        <v>37000000</v>
      </c>
      <c r="C1312">
        <f>IMDB_Movies_Cleaned!$D1312-IMDB_Movies_Cleaned!$L1312</f>
        <v>-6894032</v>
      </c>
    </row>
    <row r="1313" spans="1:3" x14ac:dyDescent="0.25">
      <c r="A1313" s="1" t="s">
        <v>3240</v>
      </c>
      <c r="B1313" s="1">
        <v>35200000</v>
      </c>
      <c r="C1313">
        <f>IMDB_Movies_Cleaned!$D1313-IMDB_Movies_Cleaned!$L1313</f>
        <v>2588228</v>
      </c>
    </row>
    <row r="1314" spans="1:3" x14ac:dyDescent="0.25">
      <c r="A1314" s="2" t="s">
        <v>3241</v>
      </c>
      <c r="B1314" s="2">
        <v>35000000</v>
      </c>
      <c r="C1314">
        <f>IMDB_Movies_Cleaned!$D1314-IMDB_Movies_Cleaned!$L1314</f>
        <v>242313371</v>
      </c>
    </row>
    <row r="1315" spans="1:3" x14ac:dyDescent="0.25">
      <c r="A1315" s="1" t="s">
        <v>3244</v>
      </c>
      <c r="B1315" s="1">
        <v>36000000</v>
      </c>
      <c r="C1315">
        <f>IMDB_Movies_Cleaned!$D1315-IMDB_Movies_Cleaned!$L1315</f>
        <v>-33873489</v>
      </c>
    </row>
    <row r="1316" spans="1:3" x14ac:dyDescent="0.25">
      <c r="A1316" s="2" t="s">
        <v>3246</v>
      </c>
      <c r="B1316" s="2">
        <v>33000000</v>
      </c>
      <c r="C1316">
        <f>IMDB_Movies_Cleaned!$D1316-IMDB_Movies_Cleaned!$L1316</f>
        <v>172399422</v>
      </c>
    </row>
    <row r="1317" spans="1:3" x14ac:dyDescent="0.25">
      <c r="A1317" s="1" t="s">
        <v>3247</v>
      </c>
      <c r="B1317" s="1">
        <v>35000000</v>
      </c>
      <c r="C1317">
        <f>IMDB_Movies_Cleaned!$D1317-IMDB_Movies_Cleaned!$L1317</f>
        <v>216188924</v>
      </c>
    </row>
    <row r="1318" spans="1:3" x14ac:dyDescent="0.25">
      <c r="A1318" s="2" t="s">
        <v>3250</v>
      </c>
      <c r="B1318" s="2">
        <v>36000000</v>
      </c>
      <c r="C1318">
        <f>IMDB_Movies_Cleaned!$D1318-IMDB_Movies_Cleaned!$L1318</f>
        <v>-34931608</v>
      </c>
    </row>
    <row r="1319" spans="1:3" x14ac:dyDescent="0.25">
      <c r="A1319" s="1" t="s">
        <v>3251</v>
      </c>
      <c r="B1319" s="1">
        <v>35000000</v>
      </c>
      <c r="C1319">
        <f>IMDB_Movies_Cleaned!$D1319-IMDB_Movies_Cleaned!$L1319</f>
        <v>109731527</v>
      </c>
    </row>
    <row r="1320" spans="1:3" x14ac:dyDescent="0.25">
      <c r="A1320" s="2" t="s">
        <v>3254</v>
      </c>
      <c r="B1320" s="2">
        <v>29000000</v>
      </c>
      <c r="C1320">
        <f>IMDB_Movies_Cleaned!$D1320-IMDB_Movies_Cleaned!$L1320</f>
        <v>226950375</v>
      </c>
    </row>
    <row r="1321" spans="1:3" x14ac:dyDescent="0.25">
      <c r="A1321" s="2" t="s">
        <v>3257</v>
      </c>
      <c r="B1321" s="2">
        <v>35000000</v>
      </c>
      <c r="C1321">
        <f>IMDB_Movies_Cleaned!$D1321-IMDB_Movies_Cleaned!$L1321</f>
        <v>77692062</v>
      </c>
    </row>
    <row r="1322" spans="1:3" x14ac:dyDescent="0.25">
      <c r="A1322" s="1" t="s">
        <v>3258</v>
      </c>
      <c r="B1322" s="1">
        <v>35000000</v>
      </c>
      <c r="C1322">
        <f>IMDB_Movies_Cleaned!$D1322-IMDB_Movies_Cleaned!$L1322</f>
        <v>82528646</v>
      </c>
    </row>
    <row r="1323" spans="1:3" x14ac:dyDescent="0.25">
      <c r="A1323" s="2" t="s">
        <v>3259</v>
      </c>
      <c r="B1323" s="2">
        <v>38000000</v>
      </c>
      <c r="C1323">
        <f>IMDB_Movies_Cleaned!$D1323-IMDB_Movies_Cleaned!$L1323</f>
        <v>133031347</v>
      </c>
    </row>
    <row r="1324" spans="1:3" x14ac:dyDescent="0.25">
      <c r="A1324" s="1" t="s">
        <v>3260</v>
      </c>
      <c r="B1324" s="1">
        <v>35000000</v>
      </c>
      <c r="C1324">
        <f>IMDB_Movies_Cleaned!$D1324-IMDB_Movies_Cleaned!$L1324</f>
        <v>89732962</v>
      </c>
    </row>
    <row r="1325" spans="1:3" x14ac:dyDescent="0.25">
      <c r="A1325" s="2" t="s">
        <v>3262</v>
      </c>
      <c r="B1325" s="2">
        <v>35000000</v>
      </c>
      <c r="C1325">
        <f>IMDB_Movies_Cleaned!$D1325-IMDB_Movies_Cleaned!$L1325</f>
        <v>47300000</v>
      </c>
    </row>
    <row r="1326" spans="1:3" x14ac:dyDescent="0.25">
      <c r="A1326" s="1" t="s">
        <v>3264</v>
      </c>
      <c r="B1326" s="1">
        <v>35000000</v>
      </c>
      <c r="C1326">
        <f>IMDB_Movies_Cleaned!$D1326-IMDB_Movies_Cleaned!$L1326</f>
        <v>99455175</v>
      </c>
    </row>
    <row r="1327" spans="1:3" x14ac:dyDescent="0.25">
      <c r="A1327" s="2" t="s">
        <v>3265</v>
      </c>
      <c r="B1327" s="2">
        <v>35000000</v>
      </c>
      <c r="C1327">
        <f>IMDB_Movies_Cleaned!$D1327-IMDB_Movies_Cleaned!$L1327</f>
        <v>44100000</v>
      </c>
    </row>
    <row r="1328" spans="1:3" x14ac:dyDescent="0.25">
      <c r="A1328" s="1" t="s">
        <v>3266</v>
      </c>
      <c r="B1328" s="1">
        <v>35000000</v>
      </c>
      <c r="C1328">
        <f>IMDB_Movies_Cleaned!$D1328-IMDB_Movies_Cleaned!$L1328</f>
        <v>46159365</v>
      </c>
    </row>
    <row r="1329" spans="1:3" x14ac:dyDescent="0.25">
      <c r="A1329" s="2" t="s">
        <v>3268</v>
      </c>
      <c r="B1329" s="2">
        <v>35000000</v>
      </c>
      <c r="C1329">
        <f>IMDB_Movies_Cleaned!$D1329-IMDB_Movies_Cleaned!$L1329</f>
        <v>75008260</v>
      </c>
    </row>
    <row r="1330" spans="1:3" x14ac:dyDescent="0.25">
      <c r="A1330" s="1" t="s">
        <v>3270</v>
      </c>
      <c r="B1330" s="1">
        <v>35000000</v>
      </c>
      <c r="C1330">
        <f>IMDB_Movies_Cleaned!$D1330-IMDB_Movies_Cleaned!$L1330</f>
        <v>32962333</v>
      </c>
    </row>
    <row r="1331" spans="1:3" x14ac:dyDescent="0.25">
      <c r="A1331" s="2" t="s">
        <v>3271</v>
      </c>
      <c r="B1331" s="2">
        <v>27000000</v>
      </c>
      <c r="C1331">
        <f>IMDB_Movies_Cleaned!$D1331-IMDB_Movies_Cleaned!$L1331</f>
        <v>51651430</v>
      </c>
    </row>
    <row r="1332" spans="1:3" x14ac:dyDescent="0.25">
      <c r="A1332" s="1" t="s">
        <v>3272</v>
      </c>
      <c r="B1332" s="1">
        <v>35000000</v>
      </c>
      <c r="C1332">
        <f>IMDB_Movies_Cleaned!$D1332-IMDB_Movies_Cleaned!$L1332</f>
        <v>29604977</v>
      </c>
    </row>
    <row r="1333" spans="1:3" x14ac:dyDescent="0.25">
      <c r="A1333" s="2" t="s">
        <v>3274</v>
      </c>
      <c r="B1333" s="2">
        <v>35000000</v>
      </c>
      <c r="C1333">
        <f>IMDB_Movies_Cleaned!$D1333-IMDB_Movies_Cleaned!$L1333</f>
        <v>28939454</v>
      </c>
    </row>
    <row r="1334" spans="1:3" x14ac:dyDescent="0.25">
      <c r="A1334" s="1" t="s">
        <v>3275</v>
      </c>
      <c r="B1334" s="1">
        <v>35000000</v>
      </c>
      <c r="C1334">
        <f>IMDB_Movies_Cleaned!$D1334-IMDB_Movies_Cleaned!$L1334</f>
        <v>28826569</v>
      </c>
    </row>
    <row r="1335" spans="1:3" x14ac:dyDescent="0.25">
      <c r="A1335" s="2" t="s">
        <v>3278</v>
      </c>
      <c r="B1335" s="2">
        <v>35000000</v>
      </c>
      <c r="C1335">
        <f>IMDB_Movies_Cleaned!$D1335-IMDB_Movies_Cleaned!$L1335</f>
        <v>25054449</v>
      </c>
    </row>
    <row r="1336" spans="1:3" x14ac:dyDescent="0.25">
      <c r="A1336" s="1" t="s">
        <v>3280</v>
      </c>
      <c r="B1336" s="1">
        <v>1800000</v>
      </c>
      <c r="C1336">
        <f>IMDB_Movies_Cleaned!$D1336-IMDB_Movies_Cleaned!$L1336</f>
        <v>24705000</v>
      </c>
    </row>
    <row r="1337" spans="1:3" x14ac:dyDescent="0.25">
      <c r="A1337" s="2" t="s">
        <v>3281</v>
      </c>
      <c r="B1337" s="2">
        <v>33000000</v>
      </c>
      <c r="C1337">
        <f>IMDB_Movies_Cleaned!$D1337-IMDB_Movies_Cleaned!$L1337</f>
        <v>28280963</v>
      </c>
    </row>
    <row r="1338" spans="1:3" x14ac:dyDescent="0.25">
      <c r="A1338" s="1" t="s">
        <v>3282</v>
      </c>
      <c r="B1338" s="1">
        <v>35000000</v>
      </c>
      <c r="C1338">
        <f>IMDB_Movies_Cleaned!$D1338-IMDB_Movies_Cleaned!$L1338</f>
        <v>21876365</v>
      </c>
    </row>
    <row r="1339" spans="1:3" x14ac:dyDescent="0.25">
      <c r="A1339" s="2" t="s">
        <v>3284</v>
      </c>
      <c r="B1339" s="2">
        <v>35000000</v>
      </c>
      <c r="C1339">
        <f>IMDB_Movies_Cleaned!$D1339-IMDB_Movies_Cleaned!$L1339</f>
        <v>24699513</v>
      </c>
    </row>
    <row r="1340" spans="1:3" x14ac:dyDescent="0.25">
      <c r="A1340" s="1" t="s">
        <v>3286</v>
      </c>
      <c r="B1340" s="1">
        <v>34000000</v>
      </c>
      <c r="C1340">
        <f>IMDB_Movies_Cleaned!$D1340-IMDB_Movies_Cleaned!$L1340</f>
        <v>20132596</v>
      </c>
    </row>
    <row r="1341" spans="1:3" x14ac:dyDescent="0.25">
      <c r="A1341" s="2" t="s">
        <v>3288</v>
      </c>
      <c r="B1341" s="2">
        <v>35000000</v>
      </c>
      <c r="C1341">
        <f>IMDB_Movies_Cleaned!$D1341-IMDB_Movies_Cleaned!$L1341</f>
        <v>17277485</v>
      </c>
    </row>
    <row r="1342" spans="1:3" x14ac:dyDescent="0.25">
      <c r="A1342" s="1" t="s">
        <v>3289</v>
      </c>
      <c r="B1342" s="1">
        <v>35000000</v>
      </c>
      <c r="C1342">
        <f>IMDB_Movies_Cleaned!$D1342-IMDB_Movies_Cleaned!$L1342</f>
        <v>20802754</v>
      </c>
    </row>
    <row r="1343" spans="1:3" x14ac:dyDescent="0.25">
      <c r="A1343" s="2" t="s">
        <v>3290</v>
      </c>
      <c r="B1343" s="2">
        <v>35000000</v>
      </c>
      <c r="C1343">
        <f>IMDB_Movies_Cleaned!$D1343-IMDB_Movies_Cleaned!$L1343</f>
        <v>20291815</v>
      </c>
    </row>
    <row r="1344" spans="1:3" x14ac:dyDescent="0.25">
      <c r="A1344" s="1" t="s">
        <v>3292</v>
      </c>
      <c r="B1344" s="1">
        <v>35000000</v>
      </c>
      <c r="C1344">
        <f>IMDB_Movies_Cleaned!$D1344-IMDB_Movies_Cleaned!$L1344</f>
        <v>48299761</v>
      </c>
    </row>
    <row r="1345" spans="1:3" x14ac:dyDescent="0.25">
      <c r="A1345" s="2" t="s">
        <v>3293</v>
      </c>
      <c r="B1345" s="2">
        <v>33000000</v>
      </c>
      <c r="C1345">
        <f>IMDB_Movies_Cleaned!$D1345-IMDB_Movies_Cleaned!$L1345</f>
        <v>15169908</v>
      </c>
    </row>
    <row r="1346" spans="1:3" x14ac:dyDescent="0.25">
      <c r="A1346" s="1" t="s">
        <v>3295</v>
      </c>
      <c r="B1346" s="1">
        <v>35000000</v>
      </c>
      <c r="C1346">
        <f>IMDB_Movies_Cleaned!$D1346-IMDB_Movies_Cleaned!$L1346</f>
        <v>32523385</v>
      </c>
    </row>
    <row r="1347" spans="1:3" x14ac:dyDescent="0.25">
      <c r="A1347" s="2" t="s">
        <v>3296</v>
      </c>
      <c r="B1347" s="2">
        <v>35000000</v>
      </c>
      <c r="C1347">
        <f>IMDB_Movies_Cleaned!$D1347-IMDB_Movies_Cleaned!$L1347</f>
        <v>14474048</v>
      </c>
    </row>
    <row r="1348" spans="1:3" x14ac:dyDescent="0.25">
      <c r="A1348" s="1" t="s">
        <v>3299</v>
      </c>
      <c r="B1348" s="1">
        <v>35000000</v>
      </c>
      <c r="C1348">
        <f>IMDB_Movies_Cleaned!$D1348-IMDB_Movies_Cleaned!$L1348</f>
        <v>10802315</v>
      </c>
    </row>
    <row r="1349" spans="1:3" x14ac:dyDescent="0.25">
      <c r="A1349" s="2" t="s">
        <v>3302</v>
      </c>
      <c r="B1349" s="2">
        <v>35000000</v>
      </c>
      <c r="C1349">
        <f>IMDB_Movies_Cleaned!$D1349-IMDB_Movies_Cleaned!$L1349</f>
        <v>8792641</v>
      </c>
    </row>
    <row r="1350" spans="1:3" x14ac:dyDescent="0.25">
      <c r="A1350" s="1" t="s">
        <v>3303</v>
      </c>
      <c r="B1350" s="1">
        <v>33000000</v>
      </c>
      <c r="C1350">
        <f>IMDB_Movies_Cleaned!$D1350-IMDB_Movies_Cleaned!$L1350</f>
        <v>24651794</v>
      </c>
    </row>
    <row r="1351" spans="1:3" x14ac:dyDescent="0.25">
      <c r="A1351" s="2" t="s">
        <v>3305</v>
      </c>
      <c r="B1351" s="2">
        <v>30000000</v>
      </c>
      <c r="C1351">
        <f>IMDB_Movies_Cleaned!$D1351-IMDB_Movies_Cleaned!$L1351</f>
        <v>13894863</v>
      </c>
    </row>
    <row r="1352" spans="1:3" x14ac:dyDescent="0.25">
      <c r="A1352" s="1" t="s">
        <v>3306</v>
      </c>
      <c r="B1352" s="1">
        <v>35000000</v>
      </c>
      <c r="C1352">
        <f>IMDB_Movies_Cleaned!$D1352-IMDB_Movies_Cleaned!$L1352</f>
        <v>6954997</v>
      </c>
    </row>
    <row r="1353" spans="1:3" x14ac:dyDescent="0.25">
      <c r="A1353" s="2" t="s">
        <v>3307</v>
      </c>
      <c r="B1353" s="2">
        <v>33000000</v>
      </c>
      <c r="C1353">
        <f>IMDB_Movies_Cleaned!$D1353-IMDB_Movies_Cleaned!$L1353</f>
        <v>6532308</v>
      </c>
    </row>
    <row r="1354" spans="1:3" x14ac:dyDescent="0.25">
      <c r="A1354" s="1" t="s">
        <v>3311</v>
      </c>
      <c r="B1354" s="1">
        <v>10700000</v>
      </c>
      <c r="C1354">
        <f>IMDB_Movies_Cleaned!$D1354-IMDB_Movies_Cleaned!$L1354</f>
        <v>65900000</v>
      </c>
    </row>
    <row r="1355" spans="1:3" x14ac:dyDescent="0.25">
      <c r="A1355" s="2" t="s">
        <v>3312</v>
      </c>
      <c r="B1355" s="2">
        <v>35000000</v>
      </c>
      <c r="C1355">
        <f>IMDB_Movies_Cleaned!$D1355-IMDB_Movies_Cleaned!$L1355</f>
        <v>4692139</v>
      </c>
    </row>
    <row r="1356" spans="1:3" x14ac:dyDescent="0.25">
      <c r="A1356" s="1" t="s">
        <v>3314</v>
      </c>
      <c r="B1356" s="1">
        <v>35000000</v>
      </c>
      <c r="C1356">
        <f>IMDB_Movies_Cleaned!$D1356-IMDB_Movies_Cleaned!$L1356</f>
        <v>5687294</v>
      </c>
    </row>
    <row r="1357" spans="1:3" x14ac:dyDescent="0.25">
      <c r="A1357" s="2" t="s">
        <v>3315</v>
      </c>
      <c r="B1357" s="2">
        <v>40000000</v>
      </c>
      <c r="C1357">
        <f>IMDB_Movies_Cleaned!$D1357-IMDB_Movies_Cleaned!$L1357</f>
        <v>-2446068</v>
      </c>
    </row>
    <row r="1358" spans="1:3" x14ac:dyDescent="0.25">
      <c r="A1358" s="1" t="s">
        <v>3318</v>
      </c>
      <c r="B1358" s="1">
        <v>35000000</v>
      </c>
      <c r="C1358">
        <f>IMDB_Movies_Cleaned!$D1358-IMDB_Movies_Cleaned!$L1358</f>
        <v>2481242</v>
      </c>
    </row>
    <row r="1359" spans="1:3" x14ac:dyDescent="0.25">
      <c r="A1359" s="2" t="s">
        <v>3322</v>
      </c>
      <c r="B1359" s="2">
        <v>35000000</v>
      </c>
      <c r="C1359">
        <f>IMDB_Movies_Cleaned!$D1359-IMDB_Movies_Cleaned!$L1359</f>
        <v>4026186</v>
      </c>
    </row>
    <row r="1360" spans="1:3" x14ac:dyDescent="0.25">
      <c r="A1360" s="2" t="s">
        <v>3325</v>
      </c>
      <c r="B1360" s="2">
        <v>50000000</v>
      </c>
      <c r="C1360">
        <f>IMDB_Movies_Cleaned!$D1360-IMDB_Movies_Cleaned!$L1360</f>
        <v>-16577194</v>
      </c>
    </row>
    <row r="1361" spans="1:3" x14ac:dyDescent="0.25">
      <c r="A1361" s="2" t="s">
        <v>3329</v>
      </c>
      <c r="B1361" s="2">
        <v>35000000</v>
      </c>
      <c r="C1361">
        <f>IMDB_Movies_Cleaned!$D1361-IMDB_Movies_Cleaned!$L1361</f>
        <v>-1576479</v>
      </c>
    </row>
    <row r="1362" spans="1:3" x14ac:dyDescent="0.25">
      <c r="A1362" s="1" t="s">
        <v>3331</v>
      </c>
      <c r="B1362" s="1">
        <v>35000000</v>
      </c>
      <c r="C1362">
        <f>IMDB_Movies_Cleaned!$D1362-IMDB_Movies_Cleaned!$L1362</f>
        <v>-2480678</v>
      </c>
    </row>
    <row r="1363" spans="1:3" x14ac:dyDescent="0.25">
      <c r="A1363" s="1" t="s">
        <v>3333</v>
      </c>
      <c r="B1363" s="1">
        <v>30000000</v>
      </c>
      <c r="C1363">
        <f>IMDB_Movies_Cleaned!$D1363-IMDB_Movies_Cleaned!$L1363</f>
        <v>7617947</v>
      </c>
    </row>
    <row r="1364" spans="1:3" x14ac:dyDescent="0.25">
      <c r="A1364" s="2" t="s">
        <v>3334</v>
      </c>
      <c r="B1364" s="2">
        <v>30000000</v>
      </c>
      <c r="C1364">
        <f>IMDB_Movies_Cleaned!$D1364-IMDB_Movies_Cleaned!$L1364</f>
        <v>2048809</v>
      </c>
    </row>
    <row r="1365" spans="1:3" x14ac:dyDescent="0.25">
      <c r="A1365" s="1" t="s">
        <v>3335</v>
      </c>
      <c r="B1365" s="1">
        <v>27000000</v>
      </c>
      <c r="C1365">
        <f>IMDB_Movies_Cleaned!$D1365-IMDB_Movies_Cleaned!$L1365</f>
        <v>6987757</v>
      </c>
    </row>
    <row r="1366" spans="1:3" x14ac:dyDescent="0.25">
      <c r="A1366" s="2" t="s">
        <v>3336</v>
      </c>
      <c r="B1366" s="2">
        <v>35000000</v>
      </c>
      <c r="C1366">
        <f>IMDB_Movies_Cleaned!$D1366-IMDB_Movies_Cleaned!$L1366</f>
        <v>2304950</v>
      </c>
    </row>
    <row r="1367" spans="1:3" x14ac:dyDescent="0.25">
      <c r="A1367" s="1" t="s">
        <v>3338</v>
      </c>
      <c r="B1367" s="1">
        <v>35000000</v>
      </c>
      <c r="C1367">
        <f>IMDB_Movies_Cleaned!$D1367-IMDB_Movies_Cleaned!$L1367</f>
        <v>-4308561</v>
      </c>
    </row>
    <row r="1368" spans="1:3" x14ac:dyDescent="0.25">
      <c r="A1368" s="2" t="s">
        <v>3341</v>
      </c>
      <c r="B1368" s="2">
        <v>35000000</v>
      </c>
      <c r="C1368">
        <f>IMDB_Movies_Cleaned!$D1368-IMDB_Movies_Cleaned!$L1368</f>
        <v>-4692196</v>
      </c>
    </row>
    <row r="1369" spans="1:3" x14ac:dyDescent="0.25">
      <c r="A1369" s="1" t="s">
        <v>3342</v>
      </c>
      <c r="B1369" s="1">
        <v>35000000</v>
      </c>
      <c r="C1369">
        <f>IMDB_Movies_Cleaned!$D1369-IMDB_Movies_Cleaned!$L1369</f>
        <v>-4330587</v>
      </c>
    </row>
    <row r="1370" spans="1:3" x14ac:dyDescent="0.25">
      <c r="A1370" s="2" t="s">
        <v>3343</v>
      </c>
      <c r="B1370" s="2">
        <v>35000000</v>
      </c>
      <c r="C1370">
        <f>IMDB_Movies_Cleaned!$D1370-IMDB_Movies_Cleaned!$L1370</f>
        <v>-6312165</v>
      </c>
    </row>
    <row r="1371" spans="1:3" x14ac:dyDescent="0.25">
      <c r="A1371" s="1" t="s">
        <v>3346</v>
      </c>
      <c r="B1371" s="1">
        <v>35000000</v>
      </c>
      <c r="C1371">
        <f>IMDB_Movies_Cleaned!$D1371-IMDB_Movies_Cleaned!$L1371</f>
        <v>-8505389</v>
      </c>
    </row>
    <row r="1372" spans="1:3" x14ac:dyDescent="0.25">
      <c r="A1372" s="1" t="s">
        <v>3347</v>
      </c>
      <c r="B1372" s="1">
        <v>35000000</v>
      </c>
      <c r="C1372">
        <f>IMDB_Movies_Cleaned!$D1372-IMDB_Movies_Cleaned!$L1372</f>
        <v>-9733871</v>
      </c>
    </row>
    <row r="1373" spans="1:3" x14ac:dyDescent="0.25">
      <c r="A1373" s="2" t="s">
        <v>3349</v>
      </c>
      <c r="B1373" s="2">
        <v>35000000</v>
      </c>
      <c r="C1373">
        <f>IMDB_Movies_Cleaned!$D1373-IMDB_Movies_Cleaned!$L1373</f>
        <v>-9136085</v>
      </c>
    </row>
    <row r="1374" spans="1:3" x14ac:dyDescent="0.25">
      <c r="A1374" s="1" t="s">
        <v>3350</v>
      </c>
      <c r="B1374" s="1">
        <v>30000000</v>
      </c>
      <c r="C1374">
        <f>IMDB_Movies_Cleaned!$D1374-IMDB_Movies_Cleaned!$L1374</f>
        <v>-4921063</v>
      </c>
    </row>
    <row r="1375" spans="1:3" x14ac:dyDescent="0.25">
      <c r="A1375" s="1" t="s">
        <v>3353</v>
      </c>
      <c r="B1375" s="1">
        <v>35000000</v>
      </c>
      <c r="C1375">
        <f>IMDB_Movies_Cleaned!$D1375-IMDB_Movies_Cleaned!$L1375</f>
        <v>-6004550</v>
      </c>
    </row>
    <row r="1376" spans="1:3" x14ac:dyDescent="0.25">
      <c r="A1376" s="2" t="s">
        <v>3355</v>
      </c>
      <c r="B1376" s="2">
        <v>35000000</v>
      </c>
      <c r="C1376">
        <f>IMDB_Movies_Cleaned!$D1376-IMDB_Movies_Cleaned!$L1376</f>
        <v>-10723500</v>
      </c>
    </row>
    <row r="1377" spans="1:3" x14ac:dyDescent="0.25">
      <c r="A1377" s="1" t="s">
        <v>3357</v>
      </c>
      <c r="B1377" s="1">
        <v>30000000</v>
      </c>
      <c r="C1377">
        <f>IMDB_Movies_Cleaned!$D1377-IMDB_Movies_Cleaned!$L1377</f>
        <v>-9018367</v>
      </c>
    </row>
    <row r="1378" spans="1:3" x14ac:dyDescent="0.25">
      <c r="A1378" s="2" t="s">
        <v>3360</v>
      </c>
      <c r="B1378" s="2">
        <v>35000000</v>
      </c>
      <c r="C1378">
        <f>IMDB_Movies_Cleaned!$D1378-IMDB_Movies_Cleaned!$L1378</f>
        <v>-12086323</v>
      </c>
    </row>
    <row r="1379" spans="1:3" x14ac:dyDescent="0.25">
      <c r="A1379" s="1" t="s">
        <v>3362</v>
      </c>
      <c r="B1379" s="1">
        <v>35000000</v>
      </c>
      <c r="C1379">
        <f>IMDB_Movies_Cleaned!$D1379-IMDB_Movies_Cleaned!$L1379</f>
        <v>-468168</v>
      </c>
    </row>
    <row r="1380" spans="1:3" x14ac:dyDescent="0.25">
      <c r="A1380" s="2" t="s">
        <v>3364</v>
      </c>
      <c r="B1380" s="2">
        <v>35000000</v>
      </c>
      <c r="C1380">
        <f>IMDB_Movies_Cleaned!$D1380-IMDB_Movies_Cleaned!$L1380</f>
        <v>-6935774</v>
      </c>
    </row>
    <row r="1381" spans="1:3" x14ac:dyDescent="0.25">
      <c r="A1381" s="1" t="s">
        <v>3367</v>
      </c>
      <c r="B1381" s="1">
        <v>35000000</v>
      </c>
      <c r="C1381">
        <f>IMDB_Movies_Cleaned!$D1381-IMDB_Movies_Cleaned!$L1381</f>
        <v>-15552522</v>
      </c>
    </row>
    <row r="1382" spans="1:3" x14ac:dyDescent="0.25">
      <c r="A1382" s="2" t="s">
        <v>3368</v>
      </c>
      <c r="B1382" s="2">
        <v>55000000</v>
      </c>
      <c r="C1382">
        <f>IMDB_Movies_Cleaned!$D1382-IMDB_Movies_Cleaned!$L1382</f>
        <v>-35610546</v>
      </c>
    </row>
    <row r="1383" spans="1:3" x14ac:dyDescent="0.25">
      <c r="A1383" s="1" t="s">
        <v>3372</v>
      </c>
      <c r="B1383" s="1">
        <v>35000000</v>
      </c>
      <c r="C1383">
        <f>IMDB_Movies_Cleaned!$D1383-IMDB_Movies_Cleaned!$L1383</f>
        <v>-9128166</v>
      </c>
    </row>
    <row r="1384" spans="1:3" x14ac:dyDescent="0.25">
      <c r="A1384" s="2" t="s">
        <v>3375</v>
      </c>
      <c r="B1384" s="2">
        <v>35000000</v>
      </c>
      <c r="C1384">
        <f>IMDB_Movies_Cleaned!$D1384-IMDB_Movies_Cleaned!$L1384</f>
        <v>-15307392</v>
      </c>
    </row>
    <row r="1385" spans="1:3" x14ac:dyDescent="0.25">
      <c r="A1385" s="1" t="s">
        <v>3378</v>
      </c>
      <c r="B1385" s="1">
        <v>35000000</v>
      </c>
      <c r="C1385">
        <f>IMDB_Movies_Cleaned!$D1385-IMDB_Movies_Cleaned!$L1385</f>
        <v>-15705099</v>
      </c>
    </row>
    <row r="1386" spans="1:3" x14ac:dyDescent="0.25">
      <c r="A1386" s="2" t="s">
        <v>3379</v>
      </c>
      <c r="B1386" s="2">
        <v>35000000</v>
      </c>
      <c r="C1386">
        <f>IMDB_Movies_Cleaned!$D1386-IMDB_Movies_Cleaned!$L1386</f>
        <v>-14724554</v>
      </c>
    </row>
    <row r="1387" spans="1:3" x14ac:dyDescent="0.25">
      <c r="A1387" s="1" t="s">
        <v>3381</v>
      </c>
      <c r="B1387" s="1">
        <v>35000000</v>
      </c>
      <c r="C1387">
        <f>IMDB_Movies_Cleaned!$D1387-IMDB_Movies_Cleaned!$L1387</f>
        <v>-492921</v>
      </c>
    </row>
    <row r="1388" spans="1:3" x14ac:dyDescent="0.25">
      <c r="A1388" s="2" t="s">
        <v>3382</v>
      </c>
      <c r="B1388" s="2">
        <v>35000000</v>
      </c>
      <c r="C1388">
        <f>IMDB_Movies_Cleaned!$D1388-IMDB_Movies_Cleaned!$L1388</f>
        <v>-16693834</v>
      </c>
    </row>
    <row r="1389" spans="1:3" x14ac:dyDescent="0.25">
      <c r="A1389" s="1" t="s">
        <v>3383</v>
      </c>
      <c r="B1389" s="1">
        <v>35000000</v>
      </c>
      <c r="C1389">
        <f>IMDB_Movies_Cleaned!$D1389-IMDB_Movies_Cleaned!$L1389</f>
        <v>-17390018</v>
      </c>
    </row>
    <row r="1390" spans="1:3" x14ac:dyDescent="0.25">
      <c r="A1390" s="2" t="s">
        <v>3384</v>
      </c>
      <c r="B1390" s="2">
        <v>31000000</v>
      </c>
      <c r="C1390">
        <f>IMDB_Movies_Cleaned!$D1390-IMDB_Movies_Cleaned!$L1390</f>
        <v>-14168495</v>
      </c>
    </row>
    <row r="1391" spans="1:3" x14ac:dyDescent="0.25">
      <c r="A1391" s="1" t="s">
        <v>3385</v>
      </c>
      <c r="B1391" s="1">
        <v>35000000</v>
      </c>
      <c r="C1391">
        <f>IMDB_Movies_Cleaned!$D1391-IMDB_Movies_Cleaned!$L1391</f>
        <v>-17403744</v>
      </c>
    </row>
    <row r="1392" spans="1:3" x14ac:dyDescent="0.25">
      <c r="A1392" s="2" t="s">
        <v>3387</v>
      </c>
      <c r="B1392" s="2">
        <v>35000000</v>
      </c>
      <c r="C1392">
        <f>IMDB_Movies_Cleaned!$D1392-IMDB_Movies_Cleaned!$L1392</f>
        <v>-20001930</v>
      </c>
    </row>
    <row r="1393" spans="1:3" x14ac:dyDescent="0.25">
      <c r="A1393" s="1" t="s">
        <v>3389</v>
      </c>
      <c r="B1393" s="1">
        <v>35000000</v>
      </c>
      <c r="C1393">
        <f>IMDB_Movies_Cleaned!$D1393-IMDB_Movies_Cleaned!$L1393</f>
        <v>-20412268</v>
      </c>
    </row>
    <row r="1394" spans="1:3" x14ac:dyDescent="0.25">
      <c r="A1394" s="2" t="s">
        <v>3390</v>
      </c>
      <c r="B1394" s="2">
        <v>35000000</v>
      </c>
      <c r="C1394">
        <f>IMDB_Movies_Cleaned!$D1394-IMDB_Movies_Cleaned!$L1394</f>
        <v>-16682849</v>
      </c>
    </row>
    <row r="1395" spans="1:3" x14ac:dyDescent="0.25">
      <c r="A1395" s="1" t="s">
        <v>3392</v>
      </c>
      <c r="B1395" s="1">
        <v>35000000</v>
      </c>
      <c r="C1395">
        <f>IMDB_Movies_Cleaned!$D1395-IMDB_Movies_Cleaned!$L1395</f>
        <v>-23594175</v>
      </c>
    </row>
    <row r="1396" spans="1:3" x14ac:dyDescent="0.25">
      <c r="A1396" s="2" t="s">
        <v>3394</v>
      </c>
      <c r="B1396" s="2">
        <v>35000000</v>
      </c>
      <c r="C1396">
        <f>IMDB_Movies_Cleaned!$D1396-IMDB_Movies_Cleaned!$L1396</f>
        <v>-21735014</v>
      </c>
    </row>
    <row r="1397" spans="1:3" x14ac:dyDescent="0.25">
      <c r="A1397" s="1" t="s">
        <v>3397</v>
      </c>
      <c r="B1397" s="1">
        <v>35000000</v>
      </c>
      <c r="C1397">
        <f>IMDB_Movies_Cleaned!$D1397-IMDB_Movies_Cleaned!$L1397</f>
        <v>-24008619</v>
      </c>
    </row>
    <row r="1398" spans="1:3" x14ac:dyDescent="0.25">
      <c r="A1398" s="2" t="s">
        <v>3399</v>
      </c>
      <c r="B1398" s="2">
        <v>35000000</v>
      </c>
      <c r="C1398">
        <f>IMDB_Movies_Cleaned!$D1398-IMDB_Movies_Cleaned!$L1398</f>
        <v>-24731154</v>
      </c>
    </row>
    <row r="1399" spans="1:3" x14ac:dyDescent="0.25">
      <c r="A1399" s="1" t="s">
        <v>3400</v>
      </c>
      <c r="B1399" s="1">
        <v>32000000</v>
      </c>
      <c r="C1399">
        <f>IMDB_Movies_Cleaned!$D1399-IMDB_Movies_Cleaned!$L1399</f>
        <v>-18696681</v>
      </c>
    </row>
    <row r="1400" spans="1:3" x14ac:dyDescent="0.25">
      <c r="A1400" s="2" t="s">
        <v>3403</v>
      </c>
      <c r="B1400" s="2">
        <v>35000000</v>
      </c>
      <c r="C1400">
        <f>IMDB_Movies_Cleaned!$D1400-IMDB_Movies_Cleaned!$L1400</f>
        <v>-24923864</v>
      </c>
    </row>
    <row r="1401" spans="1:3" x14ac:dyDescent="0.25">
      <c r="A1401" s="1" t="s">
        <v>3405</v>
      </c>
      <c r="B1401" s="1">
        <v>35000000</v>
      </c>
      <c r="C1401">
        <f>IMDB_Movies_Cleaned!$D1401-IMDB_Movies_Cleaned!$L1401</f>
        <v>-24500032</v>
      </c>
    </row>
    <row r="1402" spans="1:3" x14ac:dyDescent="0.25">
      <c r="A1402" s="2" t="s">
        <v>3406</v>
      </c>
      <c r="B1402" s="2">
        <v>38000000</v>
      </c>
      <c r="C1402">
        <f>IMDB_Movies_Cleaned!$D1402-IMDB_Movies_Cleaned!$L1402</f>
        <v>-30340253</v>
      </c>
    </row>
    <row r="1403" spans="1:3" x14ac:dyDescent="0.25">
      <c r="A1403" s="1" t="s">
        <v>3409</v>
      </c>
      <c r="B1403" s="1">
        <v>35000000</v>
      </c>
      <c r="C1403">
        <f>IMDB_Movies_Cleaned!$D1403-IMDB_Movies_Cleaned!$L1403</f>
        <v>-27051841</v>
      </c>
    </row>
    <row r="1404" spans="1:3" x14ac:dyDescent="0.25">
      <c r="A1404" s="2" t="s">
        <v>3411</v>
      </c>
      <c r="B1404" s="2">
        <v>35000000</v>
      </c>
      <c r="C1404">
        <f>IMDB_Movies_Cleaned!$D1404-IMDB_Movies_Cleaned!$L1404</f>
        <v>-23368755</v>
      </c>
    </row>
    <row r="1405" spans="1:3" x14ac:dyDescent="0.25">
      <c r="A1405" s="1" t="s">
        <v>3413</v>
      </c>
      <c r="B1405" s="1">
        <v>35000000</v>
      </c>
      <c r="C1405">
        <f>IMDB_Movies_Cleaned!$D1405-IMDB_Movies_Cleaned!$L1405</f>
        <v>-24862498</v>
      </c>
    </row>
    <row r="1406" spans="1:3" x14ac:dyDescent="0.25">
      <c r="A1406" s="2" t="s">
        <v>3416</v>
      </c>
      <c r="B1406" s="2">
        <v>35000000</v>
      </c>
      <c r="C1406">
        <f>IMDB_Movies_Cleaned!$D1406-IMDB_Movies_Cleaned!$L1406</f>
        <v>-28551183</v>
      </c>
    </row>
    <row r="1407" spans="1:3" x14ac:dyDescent="0.25">
      <c r="A1407" s="1" t="s">
        <v>3417</v>
      </c>
      <c r="B1407" s="1">
        <v>35000000</v>
      </c>
      <c r="C1407">
        <f>IMDB_Movies_Cleaned!$D1407-IMDB_Movies_Cleaned!$L1407</f>
        <v>-27541731</v>
      </c>
    </row>
    <row r="1408" spans="1:3" x14ac:dyDescent="0.25">
      <c r="A1408" s="1" t="s">
        <v>3418</v>
      </c>
      <c r="B1408" s="1">
        <v>35000000</v>
      </c>
      <c r="C1408">
        <f>IMDB_Movies_Cleaned!$D1408-IMDB_Movies_Cleaned!$L1408</f>
        <v>-30348023</v>
      </c>
    </row>
    <row r="1409" spans="1:3" x14ac:dyDescent="0.25">
      <c r="A1409" s="2" t="s">
        <v>3419</v>
      </c>
      <c r="B1409" s="2">
        <v>35000000</v>
      </c>
      <c r="C1409">
        <f>IMDB_Movies_Cleaned!$D1409-IMDB_Movies_Cleaned!$L1409</f>
        <v>-30503417</v>
      </c>
    </row>
    <row r="1410" spans="1:3" x14ac:dyDescent="0.25">
      <c r="A1410" s="1" t="s">
        <v>3421</v>
      </c>
      <c r="B1410" s="1">
        <v>35000000</v>
      </c>
      <c r="C1410">
        <f>IMDB_Movies_Cleaned!$D1410-IMDB_Movies_Cleaned!$L1410</f>
        <v>-32778006</v>
      </c>
    </row>
    <row r="1411" spans="1:3" x14ac:dyDescent="0.25">
      <c r="A1411" s="2" t="s">
        <v>3423</v>
      </c>
      <c r="B1411" s="2">
        <v>35000000</v>
      </c>
      <c r="C1411">
        <f>IMDB_Movies_Cleaned!$D1411-IMDB_Movies_Cleaned!$L1411</f>
        <v>-28407897</v>
      </c>
    </row>
    <row r="1412" spans="1:3" x14ac:dyDescent="0.25">
      <c r="A1412" s="1" t="s">
        <v>3427</v>
      </c>
      <c r="B1412" s="1">
        <v>35000000</v>
      </c>
      <c r="C1412">
        <f>IMDB_Movies_Cleaned!$D1412-IMDB_Movies_Cleaned!$L1412</f>
        <v>-34369221</v>
      </c>
    </row>
    <row r="1413" spans="1:3" x14ac:dyDescent="0.25">
      <c r="A1413" s="2" t="s">
        <v>3430</v>
      </c>
      <c r="B1413" s="2">
        <v>34000000</v>
      </c>
      <c r="C1413">
        <f>IMDB_Movies_Cleaned!$D1413-IMDB_Movies_Cleaned!$L1413</f>
        <v>68413606</v>
      </c>
    </row>
    <row r="1414" spans="1:3" x14ac:dyDescent="0.25">
      <c r="A1414" s="1" t="s">
        <v>3432</v>
      </c>
      <c r="B1414" s="1">
        <v>35000000</v>
      </c>
      <c r="C1414">
        <f>IMDB_Movies_Cleaned!$D1414-IMDB_Movies_Cleaned!$L1414</f>
        <v>-24785987</v>
      </c>
    </row>
    <row r="1415" spans="1:3" x14ac:dyDescent="0.25">
      <c r="A1415" s="2" t="s">
        <v>3433</v>
      </c>
      <c r="B1415" s="2">
        <v>30000000</v>
      </c>
      <c r="C1415">
        <f>IMDB_Movies_Cleaned!$D1415-IMDB_Movies_Cleaned!$L1415</f>
        <v>2000000</v>
      </c>
    </row>
    <row r="1416" spans="1:3" x14ac:dyDescent="0.25">
      <c r="A1416" s="1" t="s">
        <v>3435</v>
      </c>
      <c r="B1416" s="1">
        <v>35000000</v>
      </c>
      <c r="C1416">
        <f>IMDB_Movies_Cleaned!$D1416-IMDB_Movies_Cleaned!$L1416</f>
        <v>-24860746</v>
      </c>
    </row>
    <row r="1417" spans="1:3" x14ac:dyDescent="0.25">
      <c r="A1417" s="2" t="s">
        <v>3438</v>
      </c>
      <c r="B1417" s="2">
        <v>34000000</v>
      </c>
      <c r="C1417">
        <f>IMDB_Movies_Cleaned!$D1417-IMDB_Movies_Cleaned!$L1417</f>
        <v>-22772060</v>
      </c>
    </row>
    <row r="1418" spans="1:3" x14ac:dyDescent="0.25">
      <c r="A1418" s="1" t="s">
        <v>3439</v>
      </c>
      <c r="B1418" s="1">
        <v>35000000</v>
      </c>
      <c r="C1418">
        <f>IMDB_Movies_Cleaned!$D1418-IMDB_Movies_Cleaned!$L1418</f>
        <v>-34816875</v>
      </c>
    </row>
    <row r="1419" spans="1:3" x14ac:dyDescent="0.25">
      <c r="A1419" s="2" t="s">
        <v>3442</v>
      </c>
      <c r="B1419" s="2">
        <v>34000000</v>
      </c>
      <c r="C1419">
        <f>IMDB_Movies_Cleaned!$D1419-IMDB_Movies_Cleaned!$L1419</f>
        <v>-18918217</v>
      </c>
    </row>
    <row r="1420" spans="1:3" x14ac:dyDescent="0.25">
      <c r="A1420" s="1" t="s">
        <v>3445</v>
      </c>
      <c r="B1420" s="1">
        <v>34000000</v>
      </c>
      <c r="C1420">
        <f>IMDB_Movies_Cleaned!$D1420-IMDB_Movies_Cleaned!$L1420</f>
        <v>3432299</v>
      </c>
    </row>
    <row r="1421" spans="1:3" x14ac:dyDescent="0.25">
      <c r="A1421" s="2" t="s">
        <v>3447</v>
      </c>
      <c r="B1421" s="2">
        <v>34000000</v>
      </c>
      <c r="C1421">
        <f>IMDB_Movies_Cleaned!$D1421-IMDB_Movies_Cleaned!$L1421</f>
        <v>-23345419</v>
      </c>
    </row>
    <row r="1422" spans="1:3" x14ac:dyDescent="0.25">
      <c r="A1422" s="1" t="s">
        <v>3449</v>
      </c>
      <c r="B1422" s="1">
        <v>34000000</v>
      </c>
      <c r="C1422">
        <f>IMDB_Movies_Cleaned!$D1422-IMDB_Movies_Cleaned!$L1422</f>
        <v>-27456806</v>
      </c>
    </row>
    <row r="1423" spans="1:3" x14ac:dyDescent="0.25">
      <c r="A1423" s="2" t="s">
        <v>3450</v>
      </c>
      <c r="B1423" s="2">
        <v>35000000</v>
      </c>
      <c r="C1423">
        <f>IMDB_Movies_Cleaned!$D1423-IMDB_Movies_Cleaned!$L1423</f>
        <v>-21898858</v>
      </c>
    </row>
    <row r="1424" spans="1:3" x14ac:dyDescent="0.25">
      <c r="A1424" s="1" t="s">
        <v>3452</v>
      </c>
      <c r="B1424" s="1">
        <v>35000000</v>
      </c>
      <c r="C1424">
        <f>IMDB_Movies_Cleaned!$D1424-IMDB_Movies_Cleaned!$L1424</f>
        <v>-26675252</v>
      </c>
    </row>
    <row r="1425" spans="1:3" x14ac:dyDescent="0.25">
      <c r="A1425" s="1" t="s">
        <v>3453</v>
      </c>
      <c r="B1425" s="1">
        <v>40000000</v>
      </c>
      <c r="C1425">
        <f>IMDB_Movies_Cleaned!$D1425-IMDB_Movies_Cleaned!$L1425</f>
        <v>101340178</v>
      </c>
    </row>
    <row r="1426" spans="1:3" x14ac:dyDescent="0.25">
      <c r="A1426" s="2" t="s">
        <v>3454</v>
      </c>
      <c r="B1426" s="2">
        <v>33000000</v>
      </c>
      <c r="C1426">
        <f>IMDB_Movies_Cleaned!$D1426-IMDB_Movies_Cleaned!$L1426</f>
        <v>18758599</v>
      </c>
    </row>
    <row r="1427" spans="1:3" x14ac:dyDescent="0.25">
      <c r="A1427" s="1" t="s">
        <v>3455</v>
      </c>
      <c r="B1427" s="1">
        <v>30000000</v>
      </c>
      <c r="C1427">
        <f>IMDB_Movies_Cleaned!$D1427-IMDB_Movies_Cleaned!$L1427</f>
        <v>87559438</v>
      </c>
    </row>
    <row r="1428" spans="1:3" x14ac:dyDescent="0.25">
      <c r="A1428" s="2" t="s">
        <v>3458</v>
      </c>
      <c r="B1428" s="2">
        <v>34000000</v>
      </c>
      <c r="C1428">
        <f>IMDB_Movies_Cleaned!$D1428-IMDB_Movies_Cleaned!$L1428</f>
        <v>-33995909</v>
      </c>
    </row>
    <row r="1429" spans="1:3" x14ac:dyDescent="0.25">
      <c r="A1429" s="1" t="s">
        <v>3460</v>
      </c>
      <c r="B1429" s="1">
        <v>30000000</v>
      </c>
      <c r="C1429">
        <f>IMDB_Movies_Cleaned!$D1429-IMDB_Movies_Cleaned!$L1429</f>
        <v>-8573195</v>
      </c>
    </row>
    <row r="1430" spans="1:3" x14ac:dyDescent="0.25">
      <c r="A1430" s="2" t="s">
        <v>3464</v>
      </c>
      <c r="B1430" s="2">
        <v>33000000</v>
      </c>
      <c r="C1430">
        <f>IMDB_Movies_Cleaned!$D1430-IMDB_Movies_Cleaned!$L1430</f>
        <v>2057332</v>
      </c>
    </row>
    <row r="1431" spans="1:3" x14ac:dyDescent="0.25">
      <c r="A1431" s="1" t="s">
        <v>3466</v>
      </c>
      <c r="B1431" s="1">
        <v>33000000</v>
      </c>
      <c r="C1431">
        <f>IMDB_Movies_Cleaned!$D1431-IMDB_Movies_Cleaned!$L1431</f>
        <v>1014398</v>
      </c>
    </row>
    <row r="1432" spans="1:3" x14ac:dyDescent="0.25">
      <c r="A1432" s="2" t="s">
        <v>3468</v>
      </c>
      <c r="B1432" s="2">
        <v>33000000</v>
      </c>
      <c r="C1432">
        <f>IMDB_Movies_Cleaned!$D1432-IMDB_Movies_Cleaned!$L1432</f>
        <v>-4072280</v>
      </c>
    </row>
    <row r="1433" spans="1:3" x14ac:dyDescent="0.25">
      <c r="A1433" s="1" t="s">
        <v>3471</v>
      </c>
      <c r="B1433" s="1">
        <v>33000000</v>
      </c>
      <c r="C1433">
        <f>IMDB_Movies_Cleaned!$D1433-IMDB_Movies_Cleaned!$L1433</f>
        <v>682273</v>
      </c>
    </row>
    <row r="1434" spans="1:3" x14ac:dyDescent="0.25">
      <c r="A1434" s="2" t="s">
        <v>3473</v>
      </c>
      <c r="B1434" s="2">
        <v>10000000</v>
      </c>
      <c r="C1434">
        <f>IMDB_Movies_Cleaned!$D1434-IMDB_Movies_Cleaned!$L1434</f>
        <v>-5719423</v>
      </c>
    </row>
    <row r="1435" spans="1:3" x14ac:dyDescent="0.25">
      <c r="A1435" s="1" t="s">
        <v>3475</v>
      </c>
      <c r="B1435" s="1">
        <v>30000000</v>
      </c>
      <c r="C1435">
        <f>IMDB_Movies_Cleaned!$D1435-IMDB_Movies_Cleaned!$L1435</f>
        <v>-12879981</v>
      </c>
    </row>
    <row r="1436" spans="1:3" x14ac:dyDescent="0.25">
      <c r="A1436" s="2" t="s">
        <v>3477</v>
      </c>
      <c r="B1436" s="2">
        <v>38000000</v>
      </c>
      <c r="C1436">
        <f>IMDB_Movies_Cleaned!$D1436-IMDB_Movies_Cleaned!$L1436</f>
        <v>-29593736</v>
      </c>
    </row>
    <row r="1437" spans="1:3" x14ac:dyDescent="0.25">
      <c r="A1437" s="1" t="s">
        <v>3479</v>
      </c>
      <c r="B1437" s="1">
        <v>32500000</v>
      </c>
      <c r="C1437">
        <f>IMDB_Movies_Cleaned!$D1437-IMDB_Movies_Cleaned!$L1437</f>
        <v>276625409</v>
      </c>
    </row>
    <row r="1438" spans="1:3" x14ac:dyDescent="0.25">
      <c r="A1438" s="2" t="s">
        <v>3482</v>
      </c>
      <c r="B1438" s="2">
        <v>30000000</v>
      </c>
      <c r="C1438">
        <f>IMDB_Movies_Cleaned!$D1438-IMDB_Movies_Cleaned!$L1438</f>
        <v>-19044575</v>
      </c>
    </row>
    <row r="1439" spans="1:3" x14ac:dyDescent="0.25">
      <c r="A1439" s="1" t="s">
        <v>3483</v>
      </c>
      <c r="B1439" s="1">
        <v>32000000</v>
      </c>
      <c r="C1439">
        <f>IMDB_Movies_Cleaned!$D1439-IMDB_Movies_Cleaned!$L1439</f>
        <v>2180954</v>
      </c>
    </row>
    <row r="1440" spans="1:3" x14ac:dyDescent="0.25">
      <c r="A1440" s="1" t="s">
        <v>3485</v>
      </c>
      <c r="B1440" s="1">
        <v>33000000</v>
      </c>
      <c r="C1440">
        <f>IMDB_Movies_Cleaned!$D1440-IMDB_Movies_Cleaned!$L1440</f>
        <v>140381405</v>
      </c>
    </row>
    <row r="1441" spans="1:3" x14ac:dyDescent="0.25">
      <c r="A1441" s="2" t="s">
        <v>3487</v>
      </c>
      <c r="B1441" s="2">
        <v>32000000</v>
      </c>
      <c r="C1441">
        <f>IMDB_Movies_Cleaned!$D1441-IMDB_Movies_Cleaned!$L1441</f>
        <v>72632573</v>
      </c>
    </row>
    <row r="1442" spans="1:3" x14ac:dyDescent="0.25">
      <c r="A1442" s="1" t="s">
        <v>3489</v>
      </c>
      <c r="B1442" s="1">
        <v>35000000</v>
      </c>
      <c r="C1442">
        <f>IMDB_Movies_Cleaned!$D1442-IMDB_Movies_Cleaned!$L1442</f>
        <v>46150692</v>
      </c>
    </row>
    <row r="1443" spans="1:3" x14ac:dyDescent="0.25">
      <c r="A1443" s="2" t="s">
        <v>3491</v>
      </c>
      <c r="B1443" s="2">
        <v>32000000</v>
      </c>
      <c r="C1443">
        <f>IMDB_Movies_Cleaned!$D1443-IMDB_Movies_Cleaned!$L1443</f>
        <v>28328558</v>
      </c>
    </row>
    <row r="1444" spans="1:3" x14ac:dyDescent="0.25">
      <c r="A1444" s="1" t="s">
        <v>3494</v>
      </c>
      <c r="B1444" s="1">
        <v>32000000</v>
      </c>
      <c r="C1444">
        <f>IMDB_Movies_Cleaned!$D1444-IMDB_Movies_Cleaned!$L1444</f>
        <v>48197993</v>
      </c>
    </row>
    <row r="1445" spans="1:3" x14ac:dyDescent="0.25">
      <c r="A1445" s="2" t="s">
        <v>3496</v>
      </c>
      <c r="B1445" s="2">
        <v>32500000</v>
      </c>
      <c r="C1445">
        <f>IMDB_Movies_Cleaned!$D1445-IMDB_Movies_Cleaned!$L1445</f>
        <v>136576745</v>
      </c>
    </row>
    <row r="1446" spans="1:3" x14ac:dyDescent="0.25">
      <c r="A1446" s="1" t="s">
        <v>3497</v>
      </c>
      <c r="B1446" s="1">
        <v>32000000</v>
      </c>
      <c r="C1446">
        <f>IMDB_Movies_Cleaned!$D1446-IMDB_Movies_Cleaned!$L1446</f>
        <v>69470202</v>
      </c>
    </row>
    <row r="1447" spans="1:3" x14ac:dyDescent="0.25">
      <c r="A1447" s="2" t="s">
        <v>3499</v>
      </c>
      <c r="B1447" s="2">
        <v>29000000</v>
      </c>
      <c r="C1447">
        <f>IMDB_Movies_Cleaned!$D1447-IMDB_Movies_Cleaned!$L1447</f>
        <v>21041732</v>
      </c>
    </row>
    <row r="1448" spans="1:3" x14ac:dyDescent="0.25">
      <c r="A1448" s="1" t="s">
        <v>3500</v>
      </c>
      <c r="B1448" s="1">
        <v>32000000</v>
      </c>
      <c r="C1448">
        <f>IMDB_Movies_Cleaned!$D1448-IMDB_Movies_Cleaned!$L1448</f>
        <v>16814909</v>
      </c>
    </row>
    <row r="1449" spans="1:3" x14ac:dyDescent="0.25">
      <c r="A1449" s="2" t="s">
        <v>3502</v>
      </c>
      <c r="B1449" s="2">
        <v>20000000</v>
      </c>
      <c r="C1449">
        <f>IMDB_Movies_Cleaned!$D1449-IMDB_Movies_Cleaned!$L1449</f>
        <v>37744720</v>
      </c>
    </row>
    <row r="1450" spans="1:3" x14ac:dyDescent="0.25">
      <c r="A1450" s="1" t="s">
        <v>3504</v>
      </c>
      <c r="B1450" s="1">
        <v>35000000</v>
      </c>
      <c r="C1450">
        <f>IMDB_Movies_Cleaned!$D1450-IMDB_Movies_Cleaned!$L1450</f>
        <v>-13215568</v>
      </c>
    </row>
    <row r="1451" spans="1:3" x14ac:dyDescent="0.25">
      <c r="A1451" s="2" t="s">
        <v>3505</v>
      </c>
      <c r="B1451" s="2">
        <v>32000000</v>
      </c>
      <c r="C1451">
        <f>IMDB_Movies_Cleaned!$D1451-IMDB_Movies_Cleaned!$L1451</f>
        <v>5911876</v>
      </c>
    </row>
    <row r="1452" spans="1:3" x14ac:dyDescent="0.25">
      <c r="A1452" s="1" t="s">
        <v>3506</v>
      </c>
      <c r="B1452" s="1">
        <v>32000000</v>
      </c>
      <c r="C1452">
        <f>IMDB_Movies_Cleaned!$D1452-IMDB_Movies_Cleaned!$L1452</f>
        <v>22696902</v>
      </c>
    </row>
    <row r="1453" spans="1:3" x14ac:dyDescent="0.25">
      <c r="A1453" s="2" t="s">
        <v>3508</v>
      </c>
      <c r="B1453" s="2">
        <v>32000000</v>
      </c>
      <c r="C1453">
        <f>IMDB_Movies_Cleaned!$D1453-IMDB_Movies_Cleaned!$L1453</f>
        <v>4733909</v>
      </c>
    </row>
    <row r="1454" spans="1:3" x14ac:dyDescent="0.25">
      <c r="A1454" s="1" t="s">
        <v>3509</v>
      </c>
      <c r="B1454" s="1">
        <v>32000000</v>
      </c>
      <c r="C1454">
        <f>IMDB_Movies_Cleaned!$D1454-IMDB_Movies_Cleaned!$L1454</f>
        <v>3063732</v>
      </c>
    </row>
    <row r="1455" spans="1:3" x14ac:dyDescent="0.25">
      <c r="A1455" s="2" t="s">
        <v>3512</v>
      </c>
      <c r="B1455" s="2">
        <v>33000000</v>
      </c>
      <c r="C1455">
        <f>IMDB_Movies_Cleaned!$D1455-IMDB_Movies_Cleaned!$L1455</f>
        <v>-32900538</v>
      </c>
    </row>
    <row r="1456" spans="1:3" x14ac:dyDescent="0.25">
      <c r="A1456" s="2" t="s">
        <v>3517</v>
      </c>
      <c r="B1456" s="2">
        <v>32000000</v>
      </c>
      <c r="C1456">
        <f>IMDB_Movies_Cleaned!$D1456-IMDB_Movies_Cleaned!$L1456</f>
        <v>701088</v>
      </c>
    </row>
    <row r="1457" spans="1:3" x14ac:dyDescent="0.25">
      <c r="A1457" s="1" t="s">
        <v>3518</v>
      </c>
      <c r="B1457" s="1">
        <v>32000000</v>
      </c>
      <c r="C1457">
        <f>IMDB_Movies_Cleaned!$D1457-IMDB_Movies_Cleaned!$L1457</f>
        <v>-506218</v>
      </c>
    </row>
    <row r="1458" spans="1:3" x14ac:dyDescent="0.25">
      <c r="A1458" s="2" t="s">
        <v>3519</v>
      </c>
      <c r="B1458" s="2">
        <v>32000000</v>
      </c>
      <c r="C1458">
        <f>IMDB_Movies_Cleaned!$D1458-IMDB_Movies_Cleaned!$L1458</f>
        <v>11095600</v>
      </c>
    </row>
    <row r="1459" spans="1:3" x14ac:dyDescent="0.25">
      <c r="A1459" s="1" t="s">
        <v>3521</v>
      </c>
      <c r="B1459" s="1">
        <v>32000000</v>
      </c>
      <c r="C1459">
        <f>IMDB_Movies_Cleaned!$D1459-IMDB_Movies_Cleaned!$L1459</f>
        <v>-13363463</v>
      </c>
    </row>
    <row r="1460" spans="1:3" x14ac:dyDescent="0.25">
      <c r="A1460" s="2" t="s">
        <v>3522</v>
      </c>
      <c r="B1460" s="2">
        <v>28000000</v>
      </c>
      <c r="C1460">
        <f>IMDB_Movies_Cleaned!$D1460-IMDB_Movies_Cleaned!$L1460</f>
        <v>-10151678</v>
      </c>
    </row>
    <row r="1461" spans="1:3" x14ac:dyDescent="0.25">
      <c r="A1461" s="1" t="s">
        <v>3524</v>
      </c>
      <c r="B1461" s="1">
        <v>55000000</v>
      </c>
      <c r="C1461">
        <f>IMDB_Movies_Cleaned!$D1461-IMDB_Movies_Cleaned!$L1461</f>
        <v>-38359790</v>
      </c>
    </row>
    <row r="1462" spans="1:3" x14ac:dyDescent="0.25">
      <c r="A1462" s="2" t="s">
        <v>3527</v>
      </c>
      <c r="B1462" s="2">
        <v>32000000</v>
      </c>
      <c r="C1462">
        <f>IMDB_Movies_Cleaned!$D1462-IMDB_Movies_Cleaned!$L1462</f>
        <v>-18236870</v>
      </c>
    </row>
    <row r="1463" spans="1:3" x14ac:dyDescent="0.25">
      <c r="A1463" s="1" t="s">
        <v>3530</v>
      </c>
      <c r="B1463" s="1">
        <v>35000000</v>
      </c>
      <c r="C1463">
        <f>IMDB_Movies_Cleaned!$D1463-IMDB_Movies_Cleaned!$L1463</f>
        <v>-24043621</v>
      </c>
    </row>
    <row r="1464" spans="1:3" x14ac:dyDescent="0.25">
      <c r="A1464" s="2" t="s">
        <v>3531</v>
      </c>
      <c r="B1464" s="2">
        <v>30000000</v>
      </c>
      <c r="C1464">
        <f>IMDB_Movies_Cleaned!$D1464-IMDB_Movies_Cleaned!$L1464</f>
        <v>-25643000</v>
      </c>
    </row>
    <row r="1465" spans="1:3" x14ac:dyDescent="0.25">
      <c r="A1465" s="1" t="s">
        <v>3533</v>
      </c>
      <c r="B1465" s="1">
        <v>30000000</v>
      </c>
      <c r="C1465">
        <f>IMDB_Movies_Cleaned!$D1465-IMDB_Movies_Cleaned!$L1465</f>
        <v>-7474079</v>
      </c>
    </row>
    <row r="1466" spans="1:3" x14ac:dyDescent="0.25">
      <c r="A1466" s="2" t="s">
        <v>3536</v>
      </c>
      <c r="B1466" s="2">
        <v>32000000</v>
      </c>
      <c r="C1466">
        <f>IMDB_Movies_Cleaned!$D1466-IMDB_Movies_Cleaned!$L1466</f>
        <v>-28437251</v>
      </c>
    </row>
    <row r="1467" spans="1:3" x14ac:dyDescent="0.25">
      <c r="A1467" s="1" t="s">
        <v>3538</v>
      </c>
      <c r="B1467" s="1">
        <v>32000000</v>
      </c>
      <c r="C1467">
        <f>IMDB_Movies_Cleaned!$D1467-IMDB_Movies_Cleaned!$L1467</f>
        <v>-29100030</v>
      </c>
    </row>
    <row r="1468" spans="1:3" x14ac:dyDescent="0.25">
      <c r="A1468" s="2" t="s">
        <v>3539</v>
      </c>
      <c r="B1468" s="2">
        <v>32000000</v>
      </c>
      <c r="C1468">
        <f>IMDB_Movies_Cleaned!$D1468-IMDB_Movies_Cleaned!$L1468</f>
        <v>-30695163</v>
      </c>
    </row>
    <row r="1469" spans="1:3" x14ac:dyDescent="0.25">
      <c r="A1469" s="2" t="s">
        <v>3540</v>
      </c>
      <c r="B1469" s="2">
        <v>31500000</v>
      </c>
      <c r="C1469">
        <f>IMDB_Movies_Cleaned!$D1469-IMDB_Movies_Cleaned!$L1469</f>
        <v>47300000</v>
      </c>
    </row>
    <row r="1470" spans="1:3" x14ac:dyDescent="0.25">
      <c r="A1470" s="1" t="s">
        <v>3542</v>
      </c>
      <c r="B1470" s="1">
        <v>32000000</v>
      </c>
      <c r="C1470">
        <f>IMDB_Movies_Cleaned!$D1470-IMDB_Movies_Cleaned!$L1470</f>
        <v>-14202684</v>
      </c>
    </row>
    <row r="1471" spans="1:3" x14ac:dyDescent="0.25">
      <c r="A1471" s="2" t="s">
        <v>3543</v>
      </c>
      <c r="B1471" s="2">
        <v>6500000</v>
      </c>
      <c r="C1471">
        <f>IMDB_Movies_Cleaned!$D1471-IMDB_Movies_Cleaned!$L1471</f>
        <v>76028097</v>
      </c>
    </row>
    <row r="1472" spans="1:3" x14ac:dyDescent="0.25">
      <c r="A1472" s="1" t="s">
        <v>3546</v>
      </c>
      <c r="B1472" s="1">
        <v>31500000</v>
      </c>
      <c r="C1472">
        <f>IMDB_Movies_Cleaned!$D1472-IMDB_Movies_Cleaned!$L1472</f>
        <v>-17231467</v>
      </c>
    </row>
    <row r="1473" spans="1:3" x14ac:dyDescent="0.25">
      <c r="A1473" s="2" t="s">
        <v>3547</v>
      </c>
      <c r="B1473" s="2">
        <v>31000000</v>
      </c>
      <c r="C1473">
        <f>IMDB_Movies_Cleaned!$D1473-IMDB_Movies_Cleaned!$L1473</f>
        <v>56100000</v>
      </c>
    </row>
    <row r="1474" spans="1:3" x14ac:dyDescent="0.25">
      <c r="A1474" s="1" t="s">
        <v>3548</v>
      </c>
      <c r="B1474" s="1">
        <v>31000000</v>
      </c>
      <c r="C1474">
        <f>IMDB_Movies_Cleaned!$D1474-IMDB_Movies_Cleaned!$L1474</f>
        <v>62749203</v>
      </c>
    </row>
    <row r="1475" spans="1:3" x14ac:dyDescent="0.25">
      <c r="A1475" s="2" t="s">
        <v>3550</v>
      </c>
      <c r="B1475" s="2">
        <v>34000000</v>
      </c>
      <c r="C1475">
        <f>IMDB_Movies_Cleaned!$D1475-IMDB_Movies_Cleaned!$L1475</f>
        <v>28700000</v>
      </c>
    </row>
    <row r="1476" spans="1:3" x14ac:dyDescent="0.25">
      <c r="A1476" s="1" t="s">
        <v>3552</v>
      </c>
      <c r="B1476" s="1">
        <v>25000000</v>
      </c>
      <c r="C1476">
        <f>IMDB_Movies_Cleaned!$D1476-IMDB_Movies_Cleaned!$L1476</f>
        <v>34073773</v>
      </c>
    </row>
    <row r="1477" spans="1:3" x14ac:dyDescent="0.25">
      <c r="A1477" s="2" t="s">
        <v>3554</v>
      </c>
      <c r="B1477" s="2">
        <v>31000000</v>
      </c>
      <c r="C1477">
        <f>IMDB_Movies_Cleaned!$D1477-IMDB_Movies_Cleaned!$L1477</f>
        <v>-6814219</v>
      </c>
    </row>
    <row r="1478" spans="1:3" x14ac:dyDescent="0.25">
      <c r="A1478" s="1" t="s">
        <v>3557</v>
      </c>
      <c r="B1478" s="1">
        <v>31000000</v>
      </c>
      <c r="C1478">
        <f>IMDB_Movies_Cleaned!$D1478-IMDB_Movies_Cleaned!$L1478</f>
        <v>22133888</v>
      </c>
    </row>
    <row r="1479" spans="1:3" x14ac:dyDescent="0.25">
      <c r="A1479" s="2" t="s">
        <v>3559</v>
      </c>
      <c r="B1479" s="2">
        <v>31000000</v>
      </c>
      <c r="C1479">
        <f>IMDB_Movies_Cleaned!$D1479-IMDB_Movies_Cleaned!$L1479</f>
        <v>13983704</v>
      </c>
    </row>
    <row r="1480" spans="1:3" x14ac:dyDescent="0.25">
      <c r="A1480" s="1" t="s">
        <v>539</v>
      </c>
      <c r="B1480" s="1">
        <v>144000000</v>
      </c>
      <c r="C1480">
        <f>IMDB_Movies_Cleaned!$D1480-IMDB_Movies_Cleaned!$L1480</f>
        <v>-25900341</v>
      </c>
    </row>
    <row r="1481" spans="1:3" x14ac:dyDescent="0.25">
      <c r="A1481" s="2" t="s">
        <v>3561</v>
      </c>
      <c r="B1481" s="2">
        <v>31000000</v>
      </c>
      <c r="C1481">
        <f>IMDB_Movies_Cleaned!$D1481-IMDB_Movies_Cleaned!$L1481</f>
        <v>27879132</v>
      </c>
    </row>
    <row r="1482" spans="1:3" x14ac:dyDescent="0.25">
      <c r="A1482" s="1" t="s">
        <v>3562</v>
      </c>
      <c r="B1482" s="1">
        <v>30250000</v>
      </c>
      <c r="C1482">
        <f>IMDB_Movies_Cleaned!$D1482-IMDB_Movies_Cleaned!$L1482</f>
        <v>41827000</v>
      </c>
    </row>
    <row r="1483" spans="1:3" x14ac:dyDescent="0.25">
      <c r="A1483" s="2" t="s">
        <v>3564</v>
      </c>
      <c r="B1483" s="2">
        <v>45000000</v>
      </c>
      <c r="C1483">
        <f>IMDB_Movies_Cleaned!$D1483-IMDB_Movies_Cleaned!$L1483</f>
        <v>125684505</v>
      </c>
    </row>
    <row r="1484" spans="1:3" x14ac:dyDescent="0.25">
      <c r="A1484" s="1" t="s">
        <v>3565</v>
      </c>
      <c r="B1484" s="1">
        <v>34200000</v>
      </c>
      <c r="C1484">
        <f>IMDB_Movies_Cleaned!$D1484-IMDB_Movies_Cleaned!$L1484</f>
        <v>129279795</v>
      </c>
    </row>
    <row r="1485" spans="1:3" x14ac:dyDescent="0.25">
      <c r="A1485" s="2" t="s">
        <v>3568</v>
      </c>
      <c r="B1485" s="2">
        <v>30000000</v>
      </c>
      <c r="C1485">
        <f>IMDB_Movies_Cleaned!$D1485-IMDB_Movies_Cleaned!$L1485</f>
        <v>115096820</v>
      </c>
    </row>
    <row r="1486" spans="1:3" x14ac:dyDescent="0.25">
      <c r="A1486" s="1" t="s">
        <v>3569</v>
      </c>
      <c r="B1486" s="1">
        <v>30000000</v>
      </c>
      <c r="C1486">
        <f>IMDB_Movies_Cleaned!$D1486-IMDB_Movies_Cleaned!$L1486</f>
        <v>161796233</v>
      </c>
    </row>
    <row r="1487" spans="1:3" x14ac:dyDescent="0.25">
      <c r="A1487" s="2" t="s">
        <v>3570</v>
      </c>
      <c r="B1487" s="2">
        <v>25000000</v>
      </c>
      <c r="C1487">
        <f>IMDB_Movies_Cleaned!$D1487-IMDB_Movies_Cleaned!$L1487</f>
        <v>96248145</v>
      </c>
    </row>
    <row r="1488" spans="1:3" x14ac:dyDescent="0.25">
      <c r="A1488" s="1" t="s">
        <v>3572</v>
      </c>
      <c r="B1488" s="1">
        <v>30000000</v>
      </c>
      <c r="C1488">
        <f>IMDB_Movies_Cleaned!$D1488-IMDB_Movies_Cleaned!$L1488</f>
        <v>95014030</v>
      </c>
    </row>
    <row r="1489" spans="1:3" x14ac:dyDescent="0.25">
      <c r="A1489" s="2" t="s">
        <v>3574</v>
      </c>
      <c r="B1489" s="2">
        <v>31000000</v>
      </c>
      <c r="C1489">
        <f>IMDB_Movies_Cleaned!$D1489-IMDB_Movies_Cleaned!$L1489</f>
        <v>-19145306</v>
      </c>
    </row>
    <row r="1490" spans="1:3" x14ac:dyDescent="0.25">
      <c r="A1490" s="1" t="s">
        <v>3575</v>
      </c>
      <c r="B1490" s="1">
        <v>30000000</v>
      </c>
      <c r="C1490">
        <f>IMDB_Movies_Cleaned!$D1490-IMDB_Movies_Cleaned!$L1490</f>
        <v>85648585</v>
      </c>
    </row>
    <row r="1491" spans="1:3" x14ac:dyDescent="0.25">
      <c r="A1491" s="2" t="s">
        <v>3576</v>
      </c>
      <c r="B1491" s="2">
        <v>30000000</v>
      </c>
      <c r="C1491">
        <f>IMDB_Movies_Cleaned!$D1491-IMDB_Movies_Cleaned!$L1491</f>
        <v>92012643</v>
      </c>
    </row>
    <row r="1492" spans="1:3" x14ac:dyDescent="0.25">
      <c r="A1492" s="1" t="s">
        <v>3577</v>
      </c>
      <c r="B1492" s="1">
        <v>30000000</v>
      </c>
      <c r="C1492">
        <f>IMDB_Movies_Cleaned!$D1492-IMDB_Movies_Cleaned!$L1492</f>
        <v>86631310</v>
      </c>
    </row>
    <row r="1493" spans="1:3" x14ac:dyDescent="0.25">
      <c r="A1493" s="2" t="s">
        <v>3578</v>
      </c>
      <c r="B1493" s="2">
        <v>20000000</v>
      </c>
      <c r="C1493">
        <f>IMDB_Movies_Cleaned!$D1493-IMDB_Movies_Cleaned!$L1493</f>
        <v>94324072</v>
      </c>
    </row>
    <row r="1494" spans="1:3" x14ac:dyDescent="0.25">
      <c r="A1494" s="1" t="s">
        <v>3579</v>
      </c>
      <c r="B1494" s="1">
        <v>38000000</v>
      </c>
      <c r="C1494">
        <f>IMDB_Movies_Cleaned!$D1494-IMDB_Movies_Cleaned!$L1494</f>
        <v>75502246</v>
      </c>
    </row>
    <row r="1495" spans="1:3" x14ac:dyDescent="0.25">
      <c r="A1495" s="2" t="s">
        <v>3580</v>
      </c>
      <c r="B1495" s="2">
        <v>30000000</v>
      </c>
      <c r="C1495">
        <f>IMDB_Movies_Cleaned!$D1495-IMDB_Movies_Cleaned!$L1495</f>
        <v>78360000</v>
      </c>
    </row>
    <row r="1496" spans="1:3" x14ac:dyDescent="0.25">
      <c r="A1496" s="1" t="s">
        <v>3581</v>
      </c>
      <c r="B1496" s="1">
        <v>37000000</v>
      </c>
      <c r="C1496">
        <f>IMDB_Movies_Cleaned!$D1496-IMDB_Movies_Cleaned!$L1496</f>
        <v>71244774</v>
      </c>
    </row>
    <row r="1497" spans="1:3" x14ac:dyDescent="0.25">
      <c r="A1497" s="2" t="s">
        <v>3583</v>
      </c>
      <c r="B1497" s="2">
        <v>26000000</v>
      </c>
      <c r="C1497">
        <f>IMDB_Movies_Cleaned!$D1497-IMDB_Movies_Cleaned!$L1497</f>
        <v>79444419</v>
      </c>
    </row>
    <row r="1498" spans="1:3" x14ac:dyDescent="0.25">
      <c r="A1498" s="1" t="s">
        <v>3584</v>
      </c>
      <c r="B1498" s="1">
        <v>33000000</v>
      </c>
      <c r="C1498">
        <f>IMDB_Movies_Cleaned!$D1498-IMDB_Movies_Cleaned!$L1498</f>
        <v>67125340</v>
      </c>
    </row>
    <row r="1499" spans="1:3" x14ac:dyDescent="0.25">
      <c r="A1499" s="2" t="s">
        <v>3585</v>
      </c>
      <c r="B1499" s="2">
        <v>30000000</v>
      </c>
      <c r="C1499">
        <f>IMDB_Movies_Cleaned!$D1499-IMDB_Movies_Cleaned!$L1499</f>
        <v>85646235</v>
      </c>
    </row>
    <row r="1500" spans="1:3" x14ac:dyDescent="0.25">
      <c r="A1500" s="1" t="s">
        <v>3588</v>
      </c>
      <c r="B1500" s="1">
        <v>30000000</v>
      </c>
      <c r="C1500">
        <f>IMDB_Movies_Cleaned!$D1500-IMDB_Movies_Cleaned!$L1500</f>
        <v>55416609</v>
      </c>
    </row>
    <row r="1501" spans="1:3" x14ac:dyDescent="0.25">
      <c r="A1501" s="2" t="s">
        <v>3589</v>
      </c>
      <c r="B1501" s="2">
        <v>25000000</v>
      </c>
      <c r="C1501">
        <f>IMDB_Movies_Cleaned!$D1501-IMDB_Movies_Cleaned!$L1501</f>
        <v>65135191</v>
      </c>
    </row>
    <row r="1502" spans="1:3" x14ac:dyDescent="0.25">
      <c r="A1502" s="1" t="s">
        <v>3590</v>
      </c>
      <c r="B1502" s="1">
        <v>30000000</v>
      </c>
      <c r="C1502">
        <f>IMDB_Movies_Cleaned!$D1502-IMDB_Movies_Cleaned!$L1502</f>
        <v>70422786</v>
      </c>
    </row>
    <row r="1503" spans="1:3" x14ac:dyDescent="0.25">
      <c r="A1503" s="2" t="s">
        <v>3591</v>
      </c>
      <c r="B1503" s="2">
        <v>30000000</v>
      </c>
      <c r="C1503">
        <f>IMDB_Movies_Cleaned!$D1503-IMDB_Movies_Cleaned!$L1503</f>
        <v>76694016</v>
      </c>
    </row>
    <row r="1504" spans="1:3" x14ac:dyDescent="0.25">
      <c r="A1504" s="1" t="s">
        <v>3592</v>
      </c>
      <c r="B1504" s="1">
        <v>29000000</v>
      </c>
      <c r="C1504">
        <f>IMDB_Movies_Cleaned!$D1504-IMDB_Movies_Cleaned!$L1504</f>
        <v>-28935714</v>
      </c>
    </row>
    <row r="1505" spans="1:3" x14ac:dyDescent="0.25">
      <c r="A1505" s="2" t="s">
        <v>3593</v>
      </c>
      <c r="B1505" s="2">
        <v>30000000</v>
      </c>
      <c r="C1505">
        <f>IMDB_Movies_Cleaned!$D1505-IMDB_Movies_Cleaned!$L1505</f>
        <v>46806312</v>
      </c>
    </row>
    <row r="1506" spans="1:3" x14ac:dyDescent="0.25">
      <c r="A1506" s="1" t="s">
        <v>3595</v>
      </c>
      <c r="B1506" s="1">
        <v>30000000</v>
      </c>
      <c r="C1506">
        <f>IMDB_Movies_Cleaned!$D1506-IMDB_Movies_Cleaned!$L1506</f>
        <v>49566871</v>
      </c>
    </row>
    <row r="1507" spans="1:3" x14ac:dyDescent="0.25">
      <c r="A1507" s="2" t="s">
        <v>3597</v>
      </c>
      <c r="B1507" s="2">
        <v>30000000</v>
      </c>
      <c r="C1507">
        <f>IMDB_Movies_Cleaned!$D1507-IMDB_Movies_Cleaned!$L1507</f>
        <v>46501438</v>
      </c>
    </row>
    <row r="1508" spans="1:3" x14ac:dyDescent="0.25">
      <c r="A1508" s="1" t="s">
        <v>3598</v>
      </c>
      <c r="B1508" s="1">
        <v>30000000</v>
      </c>
      <c r="C1508">
        <f>IMDB_Movies_Cleaned!$D1508-IMDB_Movies_Cleaned!$L1508</f>
        <v>44787599</v>
      </c>
    </row>
    <row r="1509" spans="1:3" x14ac:dyDescent="0.25">
      <c r="A1509" s="2" t="s">
        <v>3599</v>
      </c>
      <c r="B1509" s="2">
        <v>30000000</v>
      </c>
      <c r="C1509">
        <f>IMDB_Movies_Cleaned!$D1509-IMDB_Movies_Cleaned!$L1509</f>
        <v>36528842</v>
      </c>
    </row>
    <row r="1510" spans="1:3" x14ac:dyDescent="0.25">
      <c r="A1510" s="1" t="s">
        <v>3601</v>
      </c>
      <c r="B1510" s="1">
        <v>25000000</v>
      </c>
      <c r="C1510">
        <f>IMDB_Movies_Cleaned!$D1510-IMDB_Movies_Cleaned!$L1510</f>
        <v>58813460</v>
      </c>
    </row>
    <row r="1511" spans="1:3" x14ac:dyDescent="0.25">
      <c r="A1511" s="2" t="s">
        <v>3603</v>
      </c>
      <c r="B1511" s="2">
        <v>30000000</v>
      </c>
      <c r="C1511">
        <f>IMDB_Movies_Cleaned!$D1511-IMDB_Movies_Cleaned!$L1511</f>
        <v>35010106</v>
      </c>
    </row>
    <row r="1512" spans="1:3" x14ac:dyDescent="0.25">
      <c r="A1512" s="1" t="s">
        <v>3607</v>
      </c>
      <c r="B1512" s="1">
        <v>35000000</v>
      </c>
      <c r="C1512">
        <f>IMDB_Movies_Cleaned!$D1512-IMDB_Movies_Cleaned!$L1512</f>
        <v>31359959</v>
      </c>
    </row>
    <row r="1513" spans="1:3" x14ac:dyDescent="0.25">
      <c r="A1513" s="2" t="s">
        <v>3609</v>
      </c>
      <c r="B1513" s="2">
        <v>30000000</v>
      </c>
      <c r="C1513">
        <f>IMDB_Movies_Cleaned!$D1513-IMDB_Movies_Cleaned!$L1513</f>
        <v>36468315</v>
      </c>
    </row>
    <row r="1514" spans="1:3" x14ac:dyDescent="0.25">
      <c r="A1514" s="1" t="s">
        <v>3610</v>
      </c>
      <c r="B1514" s="1">
        <v>30000000</v>
      </c>
      <c r="C1514">
        <f>IMDB_Movies_Cleaned!$D1514-IMDB_Movies_Cleaned!$L1514</f>
        <v>34172251</v>
      </c>
    </row>
    <row r="1515" spans="1:3" x14ac:dyDescent="0.25">
      <c r="A1515" s="2" t="s">
        <v>3612</v>
      </c>
      <c r="B1515" s="2">
        <v>30000000</v>
      </c>
      <c r="C1515">
        <f>IMDB_Movies_Cleaned!$D1515-IMDB_Movies_Cleaned!$L1515</f>
        <v>36600000</v>
      </c>
    </row>
    <row r="1516" spans="1:3" x14ac:dyDescent="0.25">
      <c r="A1516" s="1" t="s">
        <v>3613</v>
      </c>
      <c r="B1516" s="1">
        <v>30000000</v>
      </c>
      <c r="C1516">
        <f>IMDB_Movies_Cleaned!$D1516-IMDB_Movies_Cleaned!$L1516</f>
        <v>33536011</v>
      </c>
    </row>
    <row r="1517" spans="1:3" x14ac:dyDescent="0.25">
      <c r="A1517" s="2" t="s">
        <v>3614</v>
      </c>
      <c r="B1517" s="2">
        <v>30000000</v>
      </c>
      <c r="C1517">
        <f>IMDB_Movies_Cleaned!$D1517-IMDB_Movies_Cleaned!$L1517</f>
        <v>32877175</v>
      </c>
    </row>
    <row r="1518" spans="1:3" x14ac:dyDescent="0.25">
      <c r="A1518" s="2" t="s">
        <v>3617</v>
      </c>
      <c r="B1518" s="2">
        <v>45000000</v>
      </c>
      <c r="C1518">
        <f>IMDB_Movies_Cleaned!$D1518-IMDB_Movies_Cleaned!$L1518</f>
        <v>29484168</v>
      </c>
    </row>
    <row r="1519" spans="1:3" x14ac:dyDescent="0.25">
      <c r="A1519" s="1" t="s">
        <v>3620</v>
      </c>
      <c r="B1519" s="1">
        <v>30000000</v>
      </c>
      <c r="C1519">
        <f>IMDB_Movies_Cleaned!$D1519-IMDB_Movies_Cleaned!$L1519</f>
        <v>30269340</v>
      </c>
    </row>
    <row r="1520" spans="1:3" x14ac:dyDescent="0.25">
      <c r="A1520" s="2" t="s">
        <v>3622</v>
      </c>
      <c r="B1520" s="2">
        <v>30000000</v>
      </c>
      <c r="C1520">
        <f>IMDB_Movies_Cleaned!$D1520-IMDB_Movies_Cleaned!$L1520</f>
        <v>30033780</v>
      </c>
    </row>
    <row r="1521" spans="1:3" x14ac:dyDescent="0.25">
      <c r="A1521" s="1" t="s">
        <v>3623</v>
      </c>
      <c r="B1521" s="1">
        <v>30000000</v>
      </c>
      <c r="C1521">
        <f>IMDB_Movies_Cleaned!$D1521-IMDB_Movies_Cleaned!$L1521</f>
        <v>28715510</v>
      </c>
    </row>
    <row r="1522" spans="1:3" x14ac:dyDescent="0.25">
      <c r="A1522" s="2" t="s">
        <v>3625</v>
      </c>
      <c r="B1522" s="2">
        <v>19000000</v>
      </c>
      <c r="C1522">
        <f>IMDB_Movies_Cleaned!$D1522-IMDB_Movies_Cleaned!$L1522</f>
        <v>39156435</v>
      </c>
    </row>
    <row r="1523" spans="1:3" x14ac:dyDescent="0.25">
      <c r="A1523" s="1" t="s">
        <v>3626</v>
      </c>
      <c r="B1523" s="1">
        <v>37000000</v>
      </c>
      <c r="C1523">
        <f>IMDB_Movies_Cleaned!$D1523-IMDB_Movies_Cleaned!$L1523</f>
        <v>19044241</v>
      </c>
    </row>
    <row r="1524" spans="1:3" x14ac:dyDescent="0.25">
      <c r="A1524" s="2" t="s">
        <v>3627</v>
      </c>
      <c r="B1524" s="2">
        <v>17000000</v>
      </c>
      <c r="C1524">
        <f>IMDB_Movies_Cleaned!$D1524-IMDB_Movies_Cleaned!$L1524</f>
        <v>39816662</v>
      </c>
    </row>
    <row r="1525" spans="1:3" x14ac:dyDescent="0.25">
      <c r="A1525" s="1" t="s">
        <v>3629</v>
      </c>
      <c r="B1525" s="1">
        <v>42000000</v>
      </c>
      <c r="C1525">
        <f>IMDB_Movies_Cleaned!$D1525-IMDB_Movies_Cleaned!$L1525</f>
        <v>22238770</v>
      </c>
    </row>
    <row r="1526" spans="1:3" x14ac:dyDescent="0.25">
      <c r="A1526" s="2" t="s">
        <v>3631</v>
      </c>
      <c r="B1526" s="2">
        <v>30000000</v>
      </c>
      <c r="C1526">
        <f>IMDB_Movies_Cleaned!$D1526-IMDB_Movies_Cleaned!$L1526</f>
        <v>22937130</v>
      </c>
    </row>
    <row r="1527" spans="1:3" x14ac:dyDescent="0.25">
      <c r="A1527" s="1" t="s">
        <v>3632</v>
      </c>
      <c r="B1527" s="1">
        <v>55000000</v>
      </c>
      <c r="C1527">
        <f>IMDB_Movies_Cleaned!$D1527-IMDB_Movies_Cleaned!$L1527</f>
        <v>-2200996</v>
      </c>
    </row>
    <row r="1528" spans="1:3" x14ac:dyDescent="0.25">
      <c r="A1528" s="2" t="s">
        <v>3634</v>
      </c>
      <c r="B1528" s="2">
        <v>27800000</v>
      </c>
      <c r="C1528">
        <f>IMDB_Movies_Cleaned!$D1528-IMDB_Movies_Cleaned!$L1528</f>
        <v>27410049</v>
      </c>
    </row>
    <row r="1529" spans="1:3" x14ac:dyDescent="0.25">
      <c r="A1529" s="1" t="s">
        <v>3637</v>
      </c>
      <c r="B1529" s="1">
        <v>30000000</v>
      </c>
      <c r="C1529">
        <f>IMDB_Movies_Cleaned!$D1529-IMDB_Movies_Cleaned!$L1529</f>
        <v>21432423</v>
      </c>
    </row>
    <row r="1530" spans="1:3" x14ac:dyDescent="0.25">
      <c r="A1530" s="2" t="s">
        <v>3638</v>
      </c>
      <c r="B1530" s="2">
        <v>30000000</v>
      </c>
      <c r="C1530">
        <f>IMDB_Movies_Cleaned!$D1530-IMDB_Movies_Cleaned!$L1530</f>
        <v>21109400</v>
      </c>
    </row>
    <row r="1531" spans="1:3" x14ac:dyDescent="0.25">
      <c r="A1531" s="1" t="s">
        <v>3640</v>
      </c>
      <c r="B1531" s="1">
        <v>30000000</v>
      </c>
      <c r="C1531">
        <f>IMDB_Movies_Cleaned!$D1531-IMDB_Movies_Cleaned!$L1531</f>
        <v>20300000</v>
      </c>
    </row>
    <row r="1532" spans="1:3" x14ac:dyDescent="0.25">
      <c r="A1532" s="2" t="s">
        <v>3644</v>
      </c>
      <c r="B1532" s="2">
        <v>30000000</v>
      </c>
      <c r="C1532">
        <f>IMDB_Movies_Cleaned!$D1532-IMDB_Movies_Cleaned!$L1532</f>
        <v>26068547</v>
      </c>
    </row>
    <row r="1533" spans="1:3" x14ac:dyDescent="0.25">
      <c r="A1533" s="1" t="s">
        <v>3645</v>
      </c>
      <c r="B1533" s="1">
        <v>30000000</v>
      </c>
      <c r="C1533">
        <f>IMDB_Movies_Cleaned!$D1533-IMDB_Movies_Cleaned!$L1533</f>
        <v>23680848</v>
      </c>
    </row>
    <row r="1534" spans="1:3" x14ac:dyDescent="0.25">
      <c r="A1534" s="1" t="s">
        <v>3647</v>
      </c>
      <c r="B1534" s="1">
        <v>30000000</v>
      </c>
      <c r="C1534">
        <f>IMDB_Movies_Cleaned!$D1534-IMDB_Movies_Cleaned!$L1534</f>
        <v>20921738</v>
      </c>
    </row>
    <row r="1535" spans="1:3" x14ac:dyDescent="0.25">
      <c r="A1535" s="2" t="s">
        <v>3648</v>
      </c>
      <c r="B1535" s="2">
        <v>30000000</v>
      </c>
      <c r="C1535">
        <f>IMDB_Movies_Cleaned!$D1535-IMDB_Movies_Cleaned!$L1535</f>
        <v>23021560</v>
      </c>
    </row>
    <row r="1536" spans="1:3" x14ac:dyDescent="0.25">
      <c r="A1536" s="1" t="s">
        <v>3649</v>
      </c>
      <c r="B1536" s="1">
        <v>30000000</v>
      </c>
      <c r="C1536">
        <f>IMDB_Movies_Cleaned!$D1536-IMDB_Movies_Cleaned!$L1536</f>
        <v>15645204</v>
      </c>
    </row>
    <row r="1537" spans="1:3" x14ac:dyDescent="0.25">
      <c r="A1537" s="1" t="s">
        <v>3652</v>
      </c>
      <c r="B1537" s="1">
        <v>40000000</v>
      </c>
      <c r="C1537">
        <f>IMDB_Movies_Cleaned!$D1537-IMDB_Movies_Cleaned!$L1537</f>
        <v>13337608</v>
      </c>
    </row>
    <row r="1538" spans="1:3" x14ac:dyDescent="0.25">
      <c r="A1538" s="1" t="s">
        <v>3655</v>
      </c>
      <c r="B1538" s="1">
        <v>30000000</v>
      </c>
      <c r="C1538">
        <f>IMDB_Movies_Cleaned!$D1538-IMDB_Movies_Cleaned!$L1538</f>
        <v>16875468</v>
      </c>
    </row>
    <row r="1539" spans="1:3" x14ac:dyDescent="0.25">
      <c r="A1539" s="2" t="s">
        <v>3656</v>
      </c>
      <c r="B1539" s="2">
        <v>30000000</v>
      </c>
      <c r="C1539">
        <f>IMDB_Movies_Cleaned!$D1539-IMDB_Movies_Cleaned!$L1539</f>
        <v>22418902</v>
      </c>
    </row>
    <row r="1540" spans="1:3" x14ac:dyDescent="0.25">
      <c r="A1540" s="1" t="s">
        <v>3657</v>
      </c>
      <c r="B1540" s="1">
        <v>30000000</v>
      </c>
      <c r="C1540">
        <f>IMDB_Movies_Cleaned!$D1540-IMDB_Movies_Cleaned!$L1540</f>
        <v>12057340</v>
      </c>
    </row>
    <row r="1541" spans="1:3" x14ac:dyDescent="0.25">
      <c r="A1541" s="2" t="s">
        <v>3659</v>
      </c>
      <c r="B1541" s="2">
        <v>25000000</v>
      </c>
      <c r="C1541">
        <f>IMDB_Movies_Cleaned!$D1541-IMDB_Movies_Cleaned!$L1541</f>
        <v>17478175</v>
      </c>
    </row>
    <row r="1542" spans="1:3" x14ac:dyDescent="0.25">
      <c r="A1542" s="1" t="s">
        <v>3661</v>
      </c>
      <c r="B1542" s="1">
        <v>30000000</v>
      </c>
      <c r="C1542">
        <f>IMDB_Movies_Cleaned!$D1542-IMDB_Movies_Cleaned!$L1542</f>
        <v>11407470</v>
      </c>
    </row>
    <row r="1543" spans="1:3" x14ac:dyDescent="0.25">
      <c r="A1543" s="2" t="s">
        <v>3663</v>
      </c>
      <c r="B1543" s="2">
        <v>30000000</v>
      </c>
      <c r="C1543">
        <f>IMDB_Movies_Cleaned!$D1543-IMDB_Movies_Cleaned!$L1543</f>
        <v>12385520</v>
      </c>
    </row>
    <row r="1544" spans="1:3" x14ac:dyDescent="0.25">
      <c r="A1544" s="1" t="s">
        <v>3664</v>
      </c>
      <c r="B1544" s="1">
        <v>30000000</v>
      </c>
      <c r="C1544">
        <f>IMDB_Movies_Cleaned!$D1544-IMDB_Movies_Cleaned!$L1544</f>
        <v>10118420</v>
      </c>
    </row>
    <row r="1545" spans="1:3" x14ac:dyDescent="0.25">
      <c r="A1545" s="2" t="s">
        <v>3665</v>
      </c>
      <c r="B1545" s="2">
        <v>38000000</v>
      </c>
      <c r="C1545">
        <f>IMDB_Movies_Cleaned!$D1545-IMDB_Movies_Cleaned!$L1545</f>
        <v>2137776</v>
      </c>
    </row>
    <row r="1546" spans="1:3" x14ac:dyDescent="0.25">
      <c r="A1546" s="1" t="s">
        <v>3666</v>
      </c>
      <c r="B1546" s="1">
        <v>32000000</v>
      </c>
      <c r="C1546">
        <f>IMDB_Movies_Cleaned!$D1546-IMDB_Movies_Cleaned!$L1546</f>
        <v>7568996</v>
      </c>
    </row>
    <row r="1547" spans="1:3" x14ac:dyDescent="0.25">
      <c r="A1547" s="2" t="s">
        <v>3668</v>
      </c>
      <c r="B1547" s="2">
        <v>30000000</v>
      </c>
      <c r="C1547">
        <f>IMDB_Movies_Cleaned!$D1547-IMDB_Movies_Cleaned!$L1547</f>
        <v>12043633</v>
      </c>
    </row>
    <row r="1548" spans="1:3" x14ac:dyDescent="0.25">
      <c r="A1548" s="1" t="s">
        <v>3670</v>
      </c>
      <c r="B1548" s="1">
        <v>30000000</v>
      </c>
      <c r="C1548">
        <f>IMDB_Movies_Cleaned!$D1548-IMDB_Movies_Cleaned!$L1548</f>
        <v>8232624</v>
      </c>
    </row>
    <row r="1549" spans="1:3" x14ac:dyDescent="0.25">
      <c r="A1549" s="2" t="s">
        <v>3672</v>
      </c>
      <c r="B1549" s="2">
        <v>30000000</v>
      </c>
      <c r="C1549">
        <f>IMDB_Movies_Cleaned!$D1549-IMDB_Movies_Cleaned!$L1549</f>
        <v>8413606</v>
      </c>
    </row>
    <row r="1550" spans="1:3" x14ac:dyDescent="0.25">
      <c r="A1550" s="1" t="s">
        <v>3673</v>
      </c>
      <c r="B1550" s="1">
        <v>27000000</v>
      </c>
      <c r="C1550">
        <f>IMDB_Movies_Cleaned!$D1550-IMDB_Movies_Cleaned!$L1550</f>
        <v>11122105</v>
      </c>
    </row>
    <row r="1551" spans="1:3" x14ac:dyDescent="0.25">
      <c r="A1551" s="2" t="s">
        <v>3675</v>
      </c>
      <c r="B1551" s="2">
        <v>25000000</v>
      </c>
      <c r="C1551">
        <f>IMDB_Movies_Cleaned!$D1551-IMDB_Movies_Cleaned!$L1551</f>
        <v>13747385</v>
      </c>
    </row>
    <row r="1552" spans="1:3" x14ac:dyDescent="0.25">
      <c r="A1552" s="1" t="s">
        <v>3678</v>
      </c>
      <c r="B1552" s="1">
        <v>30000000</v>
      </c>
      <c r="C1552">
        <f>IMDB_Movies_Cleaned!$D1552-IMDB_Movies_Cleaned!$L1552</f>
        <v>10247512</v>
      </c>
    </row>
    <row r="1553" spans="1:3" x14ac:dyDescent="0.25">
      <c r="A1553" s="1" t="s">
        <v>3680</v>
      </c>
      <c r="B1553" s="1">
        <v>30000000</v>
      </c>
      <c r="C1553">
        <f>IMDB_Movies_Cleaned!$D1553-IMDB_Movies_Cleaned!$L1553</f>
        <v>5927406</v>
      </c>
    </row>
    <row r="1554" spans="1:3" x14ac:dyDescent="0.25">
      <c r="A1554" s="2" t="s">
        <v>3681</v>
      </c>
      <c r="B1554" s="2">
        <v>30000000</v>
      </c>
      <c r="C1554">
        <f>IMDB_Movies_Cleaned!$D1554-IMDB_Movies_Cleaned!$L1554</f>
        <v>5565975</v>
      </c>
    </row>
    <row r="1555" spans="1:3" x14ac:dyDescent="0.25">
      <c r="A1555" s="1" t="s">
        <v>3683</v>
      </c>
      <c r="B1555" s="1">
        <v>30000000</v>
      </c>
      <c r="C1555">
        <f>IMDB_Movies_Cleaned!$D1555-IMDB_Movies_Cleaned!$L1555</f>
        <v>5266619</v>
      </c>
    </row>
    <row r="1556" spans="1:3" x14ac:dyDescent="0.25">
      <c r="A1556" s="2" t="s">
        <v>3686</v>
      </c>
      <c r="B1556" s="2">
        <v>30000000</v>
      </c>
      <c r="C1556">
        <f>IMDB_Movies_Cleaned!$D1556-IMDB_Movies_Cleaned!$L1556</f>
        <v>4703228</v>
      </c>
    </row>
    <row r="1557" spans="1:3" x14ac:dyDescent="0.25">
      <c r="A1557" s="2" t="s">
        <v>3690</v>
      </c>
      <c r="B1557" s="2">
        <v>30000000</v>
      </c>
      <c r="C1557">
        <f>IMDB_Movies_Cleaned!$D1557-IMDB_Movies_Cleaned!$L1557</f>
        <v>8432823</v>
      </c>
    </row>
    <row r="1558" spans="1:3" x14ac:dyDescent="0.25">
      <c r="A1558" s="1" t="s">
        <v>3691</v>
      </c>
      <c r="B1558" s="1">
        <v>45000000</v>
      </c>
      <c r="C1558">
        <f>IMDB_Movies_Cleaned!$D1558-IMDB_Movies_Cleaned!$L1558</f>
        <v>-12904682</v>
      </c>
    </row>
    <row r="1559" spans="1:3" x14ac:dyDescent="0.25">
      <c r="A1559" s="2" t="s">
        <v>3694</v>
      </c>
      <c r="B1559" s="2">
        <v>30000000</v>
      </c>
      <c r="C1559">
        <f>IMDB_Movies_Cleaned!$D1559-IMDB_Movies_Cleaned!$L1559</f>
        <v>1743332</v>
      </c>
    </row>
    <row r="1560" spans="1:3" x14ac:dyDescent="0.25">
      <c r="A1560" s="1" t="s">
        <v>3695</v>
      </c>
      <c r="B1560" s="1">
        <v>30000000</v>
      </c>
      <c r="C1560">
        <f>IMDB_Movies_Cleaned!$D1560-IMDB_Movies_Cleaned!$L1560</f>
        <v>2154410</v>
      </c>
    </row>
    <row r="1561" spans="1:3" x14ac:dyDescent="0.25">
      <c r="A1561" s="1" t="s">
        <v>3697</v>
      </c>
      <c r="B1561" s="1">
        <v>30000000</v>
      </c>
      <c r="C1561">
        <f>IMDB_Movies_Cleaned!$D1561-IMDB_Movies_Cleaned!$L1561</f>
        <v>-3312828</v>
      </c>
    </row>
    <row r="1562" spans="1:3" x14ac:dyDescent="0.25">
      <c r="A1562" s="2" t="s">
        <v>3699</v>
      </c>
      <c r="B1562" s="2">
        <v>19000000</v>
      </c>
      <c r="C1562">
        <f>IMDB_Movies_Cleaned!$D1562-IMDB_Movies_Cleaned!$L1562</f>
        <v>7096584</v>
      </c>
    </row>
    <row r="1563" spans="1:3" x14ac:dyDescent="0.25">
      <c r="A1563" s="1" t="s">
        <v>3700</v>
      </c>
      <c r="B1563" s="1">
        <v>30000000</v>
      </c>
      <c r="C1563">
        <f>IMDB_Movies_Cleaned!$D1563-IMDB_Movies_Cleaned!$L1563</f>
        <v>-3474166</v>
      </c>
    </row>
    <row r="1564" spans="1:3" x14ac:dyDescent="0.25">
      <c r="A1564" s="2" t="s">
        <v>3702</v>
      </c>
      <c r="B1564" s="2">
        <v>30000000</v>
      </c>
      <c r="C1564">
        <f>IMDB_Movies_Cleaned!$D1564-IMDB_Movies_Cleaned!$L1564</f>
        <v>513940</v>
      </c>
    </row>
    <row r="1565" spans="1:3" x14ac:dyDescent="0.25">
      <c r="A1565" s="1" t="s">
        <v>3704</v>
      </c>
      <c r="B1565" s="1">
        <v>30000000</v>
      </c>
      <c r="C1565">
        <f>IMDB_Movies_Cleaned!$D1565-IMDB_Movies_Cleaned!$L1565</f>
        <v>-6790560</v>
      </c>
    </row>
    <row r="1566" spans="1:3" x14ac:dyDescent="0.25">
      <c r="A1566" s="2" t="s">
        <v>3706</v>
      </c>
      <c r="B1566" s="2">
        <v>30000000</v>
      </c>
      <c r="C1566">
        <f>IMDB_Movies_Cleaned!$D1566-IMDB_Movies_Cleaned!$L1566</f>
        <v>-5952000</v>
      </c>
    </row>
    <row r="1567" spans="1:3" x14ac:dyDescent="0.25">
      <c r="A1567" s="1" t="s">
        <v>3707</v>
      </c>
      <c r="B1567" s="1">
        <v>30000000</v>
      </c>
      <c r="C1567">
        <f>IMDB_Movies_Cleaned!$D1567-IMDB_Movies_Cleaned!$L1567</f>
        <v>-7473856</v>
      </c>
    </row>
    <row r="1568" spans="1:3" x14ac:dyDescent="0.25">
      <c r="A1568" s="2" t="s">
        <v>3708</v>
      </c>
      <c r="B1568" s="2">
        <v>30000000</v>
      </c>
      <c r="C1568">
        <f>IMDB_Movies_Cleaned!$D1568-IMDB_Movies_Cleaned!$L1568</f>
        <v>523568</v>
      </c>
    </row>
    <row r="1569" spans="1:3" x14ac:dyDescent="0.25">
      <c r="A1569" s="1" t="s">
        <v>3711</v>
      </c>
      <c r="B1569" s="1">
        <v>30000000</v>
      </c>
      <c r="C1569">
        <f>IMDB_Movies_Cleaned!$D1569-IMDB_Movies_Cleaned!$L1569</f>
        <v>-6929955</v>
      </c>
    </row>
    <row r="1570" spans="1:3" x14ac:dyDescent="0.25">
      <c r="A1570" s="2" t="s">
        <v>3713</v>
      </c>
      <c r="B1570" s="2">
        <v>35000000</v>
      </c>
      <c r="C1570">
        <f>IMDB_Movies_Cleaned!$D1570-IMDB_Movies_Cleaned!$L1570</f>
        <v>-14577793</v>
      </c>
    </row>
    <row r="1571" spans="1:3" x14ac:dyDescent="0.25">
      <c r="A1571" s="1" t="s">
        <v>3714</v>
      </c>
      <c r="B1571" s="1">
        <v>30000000</v>
      </c>
      <c r="C1571">
        <f>IMDB_Movies_Cleaned!$D1571-IMDB_Movies_Cleaned!$L1571</f>
        <v>-1355230</v>
      </c>
    </row>
    <row r="1572" spans="1:3" x14ac:dyDescent="0.25">
      <c r="A1572" s="2" t="s">
        <v>3716</v>
      </c>
      <c r="B1572" s="2">
        <v>30000000</v>
      </c>
      <c r="C1572">
        <f>IMDB_Movies_Cleaned!$D1572-IMDB_Movies_Cleaned!$L1572</f>
        <v>-8199698</v>
      </c>
    </row>
    <row r="1573" spans="1:3" x14ac:dyDescent="0.25">
      <c r="A1573" s="1" t="s">
        <v>3719</v>
      </c>
      <c r="B1573" s="1">
        <v>35000000</v>
      </c>
      <c r="C1573">
        <f>IMDB_Movies_Cleaned!$D1573-IMDB_Movies_Cleaned!$L1573</f>
        <v>-13870652</v>
      </c>
    </row>
    <row r="1574" spans="1:3" x14ac:dyDescent="0.25">
      <c r="A1574" s="2" t="s">
        <v>3722</v>
      </c>
      <c r="B1574" s="2">
        <v>30000000</v>
      </c>
      <c r="C1574">
        <f>IMDB_Movies_Cleaned!$D1574-IMDB_Movies_Cleaned!$L1574</f>
        <v>-11499034</v>
      </c>
    </row>
    <row r="1575" spans="1:3" x14ac:dyDescent="0.25">
      <c r="A1575" s="1" t="s">
        <v>3724</v>
      </c>
      <c r="B1575" s="1">
        <v>20000000</v>
      </c>
      <c r="C1575">
        <f>IMDB_Movies_Cleaned!$D1575-IMDB_Movies_Cleaned!$L1575</f>
        <v>-23927</v>
      </c>
    </row>
    <row r="1576" spans="1:3" x14ac:dyDescent="0.25">
      <c r="A1576" s="2" t="s">
        <v>3725</v>
      </c>
      <c r="B1576" s="2">
        <v>30000000</v>
      </c>
      <c r="C1576">
        <f>IMDB_Movies_Cleaned!$D1576-IMDB_Movies_Cleaned!$L1576</f>
        <v>-11032429</v>
      </c>
    </row>
    <row r="1577" spans="1:3" x14ac:dyDescent="0.25">
      <c r="A1577" s="1" t="s">
        <v>3728</v>
      </c>
      <c r="B1577" s="1">
        <v>25000000</v>
      </c>
      <c r="C1577">
        <f>IMDB_Movies_Cleaned!$D1577-IMDB_Movies_Cleaned!$L1577</f>
        <v>-7900000</v>
      </c>
    </row>
    <row r="1578" spans="1:3" x14ac:dyDescent="0.25">
      <c r="A1578" s="2" t="s">
        <v>3732</v>
      </c>
      <c r="B1578" s="2">
        <v>30000000</v>
      </c>
      <c r="C1578">
        <f>IMDB_Movies_Cleaned!$D1578-IMDB_Movies_Cleaned!$L1578</f>
        <v>-12733495</v>
      </c>
    </row>
    <row r="1579" spans="1:3" x14ac:dyDescent="0.25">
      <c r="A1579" s="1" t="s">
        <v>3733</v>
      </c>
      <c r="B1579" s="1">
        <v>30000000</v>
      </c>
      <c r="C1579">
        <f>IMDB_Movies_Cleaned!$D1579-IMDB_Movies_Cleaned!$L1579</f>
        <v>2357532</v>
      </c>
    </row>
    <row r="1580" spans="1:3" x14ac:dyDescent="0.25">
      <c r="A1580" s="2" t="s">
        <v>3734</v>
      </c>
      <c r="B1580" s="2">
        <v>30000000</v>
      </c>
      <c r="C1580">
        <f>IMDB_Movies_Cleaned!$D1580-IMDB_Movies_Cleaned!$L1580</f>
        <v>-13069116</v>
      </c>
    </row>
    <row r="1581" spans="1:3" x14ac:dyDescent="0.25">
      <c r="A1581" s="1" t="s">
        <v>3736</v>
      </c>
      <c r="B1581" s="1">
        <v>35000000</v>
      </c>
      <c r="C1581">
        <f>IMDB_Movies_Cleaned!$D1581-IMDB_Movies_Cleaned!$L1581</f>
        <v>-16675758</v>
      </c>
    </row>
    <row r="1582" spans="1:3" x14ac:dyDescent="0.25">
      <c r="A1582" s="2" t="s">
        <v>3737</v>
      </c>
      <c r="B1582" s="2">
        <v>40000000</v>
      </c>
      <c r="C1582">
        <f>IMDB_Movies_Cleaned!$D1582-IMDB_Movies_Cleaned!$L1582</f>
        <v>-23676031</v>
      </c>
    </row>
    <row r="1583" spans="1:3" x14ac:dyDescent="0.25">
      <c r="A1583" s="1" t="s">
        <v>3741</v>
      </c>
      <c r="B1583" s="1">
        <v>26000000</v>
      </c>
      <c r="C1583">
        <f>IMDB_Movies_Cleaned!$D1583-IMDB_Movies_Cleaned!$L1583</f>
        <v>-9000954</v>
      </c>
    </row>
    <row r="1584" spans="1:3" x14ac:dyDescent="0.25">
      <c r="A1584" s="2" t="s">
        <v>3743</v>
      </c>
      <c r="B1584" s="2">
        <v>35000000</v>
      </c>
      <c r="C1584">
        <f>IMDB_Movies_Cleaned!$D1584-IMDB_Movies_Cleaned!$L1584</f>
        <v>-18704226</v>
      </c>
    </row>
    <row r="1585" spans="1:3" x14ac:dyDescent="0.25">
      <c r="A1585" s="1" t="s">
        <v>3745</v>
      </c>
      <c r="B1585" s="1">
        <v>30000000</v>
      </c>
      <c r="C1585">
        <f>IMDB_Movies_Cleaned!$D1585-IMDB_Movies_Cleaned!$L1585</f>
        <v>-14290615</v>
      </c>
    </row>
    <row r="1586" spans="1:3" x14ac:dyDescent="0.25">
      <c r="A1586" s="2" t="s">
        <v>3749</v>
      </c>
      <c r="B1586" s="2">
        <v>30000000</v>
      </c>
      <c r="C1586">
        <f>IMDB_Movies_Cleaned!$D1586-IMDB_Movies_Cleaned!$L1586</f>
        <v>-15111972</v>
      </c>
    </row>
    <row r="1587" spans="1:3" x14ac:dyDescent="0.25">
      <c r="A1587" s="1" t="s">
        <v>3750</v>
      </c>
      <c r="B1587" s="1">
        <v>30000000</v>
      </c>
      <c r="C1587">
        <f>IMDB_Movies_Cleaned!$D1587-IMDB_Movies_Cleaned!$L1587</f>
        <v>-15791616</v>
      </c>
    </row>
    <row r="1588" spans="1:3" x14ac:dyDescent="0.25">
      <c r="A1588" s="2" t="s">
        <v>3752</v>
      </c>
      <c r="B1588" s="2">
        <v>30000000</v>
      </c>
      <c r="C1588">
        <f>IMDB_Movies_Cleaned!$D1588-IMDB_Movies_Cleaned!$L1588</f>
        <v>-17168879</v>
      </c>
    </row>
    <row r="1589" spans="1:3" x14ac:dyDescent="0.25">
      <c r="A1589" s="1" t="s">
        <v>3754</v>
      </c>
      <c r="B1589" s="1">
        <v>30000000</v>
      </c>
      <c r="C1589">
        <f>IMDB_Movies_Cleaned!$D1589-IMDB_Movies_Cleaned!$L1589</f>
        <v>-11701351</v>
      </c>
    </row>
    <row r="1590" spans="1:3" x14ac:dyDescent="0.25">
      <c r="A1590" s="2" t="s">
        <v>3756</v>
      </c>
      <c r="B1590" s="2">
        <v>30000000</v>
      </c>
      <c r="C1590">
        <f>IMDB_Movies_Cleaned!$D1590-IMDB_Movies_Cleaned!$L1590</f>
        <v>-17287907</v>
      </c>
    </row>
    <row r="1591" spans="1:3" x14ac:dyDescent="0.25">
      <c r="A1591" s="1" t="s">
        <v>3758</v>
      </c>
      <c r="B1591" s="1">
        <v>30000000</v>
      </c>
      <c r="C1591">
        <f>IMDB_Movies_Cleaned!$D1591-IMDB_Movies_Cleaned!$L1591</f>
        <v>-18423913</v>
      </c>
    </row>
    <row r="1592" spans="1:3" x14ac:dyDescent="0.25">
      <c r="A1592" s="2" t="s">
        <v>3759</v>
      </c>
      <c r="B1592" s="2">
        <v>30000000</v>
      </c>
      <c r="C1592">
        <f>IMDB_Movies_Cleaned!$D1592-IMDB_Movies_Cleaned!$L1592</f>
        <v>-18100000</v>
      </c>
    </row>
    <row r="1593" spans="1:3" x14ac:dyDescent="0.25">
      <c r="A1593" s="1" t="s">
        <v>3760</v>
      </c>
      <c r="B1593" s="1">
        <v>45000000</v>
      </c>
      <c r="C1593">
        <f>IMDB_Movies_Cleaned!$D1593-IMDB_Movies_Cleaned!$L1593</f>
        <v>-35646427</v>
      </c>
    </row>
    <row r="1594" spans="1:3" x14ac:dyDescent="0.25">
      <c r="A1594" s="2" t="s">
        <v>3762</v>
      </c>
      <c r="B1594" s="2">
        <v>45000000</v>
      </c>
      <c r="C1594">
        <f>IMDB_Movies_Cleaned!$D1594-IMDB_Movies_Cleaned!$L1594</f>
        <v>-32973330</v>
      </c>
    </row>
    <row r="1595" spans="1:3" x14ac:dyDescent="0.25">
      <c r="A1595" s="1" t="s">
        <v>3764</v>
      </c>
      <c r="B1595" s="1">
        <v>25000000</v>
      </c>
      <c r="C1595">
        <f>IMDB_Movies_Cleaned!$D1595-IMDB_Movies_Cleaned!$L1595</f>
        <v>-10665355</v>
      </c>
    </row>
    <row r="1596" spans="1:3" x14ac:dyDescent="0.25">
      <c r="A1596" s="2" t="s">
        <v>3766</v>
      </c>
      <c r="B1596" s="2">
        <v>23000000</v>
      </c>
      <c r="C1596">
        <f>IMDB_Movies_Cleaned!$D1596-IMDB_Movies_Cleaned!$L1596</f>
        <v>-10810486</v>
      </c>
    </row>
    <row r="1597" spans="1:3" x14ac:dyDescent="0.25">
      <c r="A1597" s="1" t="s">
        <v>3768</v>
      </c>
      <c r="B1597" s="1">
        <v>30000000</v>
      </c>
      <c r="C1597">
        <f>IMDB_Movies_Cleaned!$D1597-IMDB_Movies_Cleaned!$L1597</f>
        <v>-19865246</v>
      </c>
    </row>
    <row r="1598" spans="1:3" x14ac:dyDescent="0.25">
      <c r="A1598" s="2" t="s">
        <v>3769</v>
      </c>
      <c r="B1598" s="2">
        <v>30000000</v>
      </c>
      <c r="C1598">
        <f>IMDB_Movies_Cleaned!$D1598-IMDB_Movies_Cleaned!$L1598</f>
        <v>-21464425</v>
      </c>
    </row>
    <row r="1599" spans="1:3" x14ac:dyDescent="0.25">
      <c r="A1599" s="1" t="s">
        <v>3771</v>
      </c>
      <c r="B1599" s="1">
        <v>40000000</v>
      </c>
      <c r="C1599">
        <f>IMDB_Movies_Cleaned!$D1599-IMDB_Movies_Cleaned!$L1599</f>
        <v>-32310542</v>
      </c>
    </row>
    <row r="1600" spans="1:3" x14ac:dyDescent="0.25">
      <c r="A1600" s="2" t="s">
        <v>3777</v>
      </c>
      <c r="B1600" s="2">
        <v>30000000</v>
      </c>
      <c r="C1600">
        <f>IMDB_Movies_Cleaned!$D1600-IMDB_Movies_Cleaned!$L1600</f>
        <v>-10683354</v>
      </c>
    </row>
    <row r="1601" spans="1:3" x14ac:dyDescent="0.25">
      <c r="A1601" s="1" t="s">
        <v>3778</v>
      </c>
      <c r="B1601" s="1">
        <v>30000000</v>
      </c>
      <c r="C1601">
        <f>IMDB_Movies_Cleaned!$D1601-IMDB_Movies_Cleaned!$L1601</f>
        <v>-19034791</v>
      </c>
    </row>
    <row r="1602" spans="1:3" x14ac:dyDescent="0.25">
      <c r="A1602" s="2" t="s">
        <v>3779</v>
      </c>
      <c r="B1602" s="2">
        <v>18000000</v>
      </c>
      <c r="C1602">
        <f>IMDB_Movies_Cleaned!$D1602-IMDB_Movies_Cleaned!$L1602</f>
        <v>8830000</v>
      </c>
    </row>
    <row r="1603" spans="1:3" x14ac:dyDescent="0.25">
      <c r="A1603" s="1" t="s">
        <v>3781</v>
      </c>
      <c r="B1603" s="1">
        <v>30000000</v>
      </c>
      <c r="C1603">
        <f>IMDB_Movies_Cleaned!$D1603-IMDB_Movies_Cleaned!$L1603</f>
        <v>-24700000</v>
      </c>
    </row>
    <row r="1604" spans="1:3" x14ac:dyDescent="0.25">
      <c r="A1604" s="2" t="s">
        <v>3783</v>
      </c>
      <c r="B1604" s="2">
        <v>30000000</v>
      </c>
      <c r="C1604">
        <f>IMDB_Movies_Cleaned!$D1604-IMDB_Movies_Cleaned!$L1604</f>
        <v>-19119074</v>
      </c>
    </row>
    <row r="1605" spans="1:3" x14ac:dyDescent="0.25">
      <c r="A1605" s="1" t="s">
        <v>3785</v>
      </c>
      <c r="B1605" s="1">
        <v>18000000</v>
      </c>
      <c r="C1605">
        <f>IMDB_Movies_Cleaned!$D1605-IMDB_Movies_Cleaned!$L1605</f>
        <v>-14247275</v>
      </c>
    </row>
    <row r="1606" spans="1:3" x14ac:dyDescent="0.25">
      <c r="A1606" s="2" t="s">
        <v>3787</v>
      </c>
      <c r="B1606" s="2">
        <v>25000000</v>
      </c>
      <c r="C1606">
        <f>IMDB_Movies_Cleaned!$D1606-IMDB_Movies_Cleaned!$L1606</f>
        <v>-21482203</v>
      </c>
    </row>
    <row r="1607" spans="1:3" x14ac:dyDescent="0.25">
      <c r="A1607" s="2" t="s">
        <v>3789</v>
      </c>
      <c r="B1607" s="2">
        <v>30000000</v>
      </c>
      <c r="C1607">
        <f>IMDB_Movies_Cleaned!$D1607-IMDB_Movies_Cleaned!$L1607</f>
        <v>-27024351</v>
      </c>
    </row>
    <row r="1608" spans="1:3" x14ac:dyDescent="0.25">
      <c r="A1608" s="1" t="s">
        <v>3791</v>
      </c>
      <c r="B1608" s="1">
        <v>60000000</v>
      </c>
      <c r="C1608">
        <f>IMDB_Movies_Cleaned!$D1608-IMDB_Movies_Cleaned!$L1608</f>
        <v>-59331829</v>
      </c>
    </row>
    <row r="1609" spans="1:3" x14ac:dyDescent="0.25">
      <c r="A1609" s="2" t="s">
        <v>3793</v>
      </c>
      <c r="B1609" s="2">
        <v>21000000</v>
      </c>
      <c r="C1609">
        <f>IMDB_Movies_Cleaned!$D1609-IMDB_Movies_Cleaned!$L1609</f>
        <v>-20519686</v>
      </c>
    </row>
    <row r="1610" spans="1:3" x14ac:dyDescent="0.25">
      <c r="A1610" s="1" t="s">
        <v>3797</v>
      </c>
      <c r="B1610" s="1">
        <v>30000000</v>
      </c>
      <c r="C1610">
        <f>IMDB_Movies_Cleaned!$D1610-IMDB_Movies_Cleaned!$L1610</f>
        <v>-26095018</v>
      </c>
    </row>
    <row r="1611" spans="1:3" x14ac:dyDescent="0.25">
      <c r="A1611" s="2" t="s">
        <v>3799</v>
      </c>
      <c r="B1611" s="2">
        <v>18000000</v>
      </c>
      <c r="C1611">
        <f>IMDB_Movies_Cleaned!$D1611-IMDB_Movies_Cleaned!$L1611</f>
        <v>-17872563</v>
      </c>
    </row>
    <row r="1612" spans="1:3" x14ac:dyDescent="0.25">
      <c r="A1612" s="1" t="s">
        <v>3803</v>
      </c>
      <c r="B1612" s="1">
        <v>30000000</v>
      </c>
      <c r="C1612">
        <f>IMDB_Movies_Cleaned!$D1612-IMDB_Movies_Cleaned!$L1612</f>
        <v>-29462420</v>
      </c>
    </row>
    <row r="1613" spans="1:3" x14ac:dyDescent="0.25">
      <c r="A1613" s="1" t="s">
        <v>3808</v>
      </c>
      <c r="B1613" s="1">
        <v>29000000</v>
      </c>
      <c r="C1613">
        <f>IMDB_Movies_Cleaned!$D1613-IMDB_Movies_Cleaned!$L1613</f>
        <v>154436380</v>
      </c>
    </row>
    <row r="1614" spans="1:3" x14ac:dyDescent="0.25">
      <c r="A1614" s="2" t="s">
        <v>3810</v>
      </c>
      <c r="B1614" s="2">
        <v>28000000</v>
      </c>
      <c r="C1614">
        <f>IMDB_Movies_Cleaned!$D1614-IMDB_Movies_Cleaned!$L1614</f>
        <v>91518352</v>
      </c>
    </row>
    <row r="1615" spans="1:3" x14ac:dyDescent="0.25">
      <c r="A1615" s="2" t="s">
        <v>3813</v>
      </c>
      <c r="B1615" s="2">
        <v>30000000</v>
      </c>
      <c r="C1615">
        <f>IMDB_Movies_Cleaned!$D1615-IMDB_Movies_Cleaned!$L1615</f>
        <v>7036404</v>
      </c>
    </row>
    <row r="1616" spans="1:3" x14ac:dyDescent="0.25">
      <c r="A1616" s="1" t="s">
        <v>3814</v>
      </c>
      <c r="B1616" s="1">
        <v>29000000</v>
      </c>
      <c r="C1616">
        <f>IMDB_Movies_Cleaned!$D1616-IMDB_Movies_Cleaned!$L1616</f>
        <v>-6640707</v>
      </c>
    </row>
    <row r="1617" spans="1:3" x14ac:dyDescent="0.25">
      <c r="A1617" s="2" t="s">
        <v>3815</v>
      </c>
      <c r="B1617" s="2">
        <v>35000000</v>
      </c>
      <c r="C1617">
        <f>IMDB_Movies_Cleaned!$D1617-IMDB_Movies_Cleaned!$L1617</f>
        <v>-16406844</v>
      </c>
    </row>
    <row r="1618" spans="1:3" x14ac:dyDescent="0.25">
      <c r="A1618" s="2" t="s">
        <v>3816</v>
      </c>
      <c r="B1618" s="2">
        <v>29000000</v>
      </c>
      <c r="C1618">
        <f>IMDB_Movies_Cleaned!$D1618-IMDB_Movies_Cleaned!$L1618</f>
        <v>-12069815</v>
      </c>
    </row>
    <row r="1619" spans="1:3" x14ac:dyDescent="0.25">
      <c r="A1619" s="1" t="s">
        <v>3817</v>
      </c>
      <c r="B1619" s="1">
        <v>29000000</v>
      </c>
      <c r="C1619">
        <f>IMDB_Movies_Cleaned!$D1619-IMDB_Movies_Cleaned!$L1619</f>
        <v>34034755</v>
      </c>
    </row>
    <row r="1620" spans="1:3" x14ac:dyDescent="0.25">
      <c r="A1620" s="2" t="s">
        <v>3819</v>
      </c>
      <c r="B1620" s="2">
        <v>29000000</v>
      </c>
      <c r="C1620">
        <f>IMDB_Movies_Cleaned!$D1620-IMDB_Movies_Cleaned!$L1620</f>
        <v>-23100203</v>
      </c>
    </row>
    <row r="1621" spans="1:3" x14ac:dyDescent="0.25">
      <c r="A1621" s="1" t="s">
        <v>3820</v>
      </c>
      <c r="B1621" s="1">
        <v>28000000</v>
      </c>
      <c r="C1621">
        <f>IMDB_Movies_Cleaned!$D1621-IMDB_Movies_Cleaned!$L1621</f>
        <v>-23445431</v>
      </c>
    </row>
    <row r="1622" spans="1:3" x14ac:dyDescent="0.25">
      <c r="A1622" s="2" t="s">
        <v>3822</v>
      </c>
      <c r="B1622" s="2">
        <v>12000000</v>
      </c>
      <c r="C1622">
        <f>IMDB_Movies_Cleaned!$D1622-IMDB_Movies_Cleaned!$L1622</f>
        <v>5016190</v>
      </c>
    </row>
    <row r="1623" spans="1:3" x14ac:dyDescent="0.25">
      <c r="A1623" s="1" t="s">
        <v>3825</v>
      </c>
      <c r="B1623" s="1">
        <v>29000000</v>
      </c>
      <c r="C1623">
        <f>IMDB_Movies_Cleaned!$D1623-IMDB_Movies_Cleaned!$L1623</f>
        <v>-22698869</v>
      </c>
    </row>
    <row r="1624" spans="1:3" x14ac:dyDescent="0.25">
      <c r="A1624" s="2" t="s">
        <v>3826</v>
      </c>
      <c r="B1624" s="2">
        <v>28000000</v>
      </c>
      <c r="C1624">
        <f>IMDB_Movies_Cleaned!$D1624-IMDB_Movies_Cleaned!$L1624</f>
        <v>189350219</v>
      </c>
    </row>
    <row r="1625" spans="1:3" x14ac:dyDescent="0.25">
      <c r="A1625" s="1" t="s">
        <v>3828</v>
      </c>
      <c r="B1625" s="1">
        <v>28000000</v>
      </c>
      <c r="C1625">
        <f>IMDB_Movies_Cleaned!$D1625-IMDB_Movies_Cleaned!$L1625</f>
        <v>133029270</v>
      </c>
    </row>
    <row r="1626" spans="1:3" x14ac:dyDescent="0.25">
      <c r="A1626" s="2" t="s">
        <v>3829</v>
      </c>
      <c r="B1626" s="2">
        <v>28000000</v>
      </c>
      <c r="C1626">
        <f>IMDB_Movies_Cleaned!$D1626-IMDB_Movies_Cleaned!$L1626</f>
        <v>151870271</v>
      </c>
    </row>
    <row r="1627" spans="1:3" x14ac:dyDescent="0.25">
      <c r="A1627" s="1" t="s">
        <v>3832</v>
      </c>
      <c r="B1627" s="1">
        <v>24000000</v>
      </c>
      <c r="C1627">
        <f>IMDB_Movies_Cleaned!$D1627-IMDB_Movies_Cleaned!$L1627</f>
        <v>76491683</v>
      </c>
    </row>
    <row r="1628" spans="1:3" x14ac:dyDescent="0.25">
      <c r="A1628" s="2" t="s">
        <v>3833</v>
      </c>
      <c r="B1628" s="2">
        <v>60000000</v>
      </c>
      <c r="C1628">
        <f>IMDB_Movies_Cleaned!$D1628-IMDB_Movies_Cleaned!$L1628</f>
        <v>14058698</v>
      </c>
    </row>
    <row r="1629" spans="1:3" x14ac:dyDescent="0.25">
      <c r="A1629" s="2" t="s">
        <v>3834</v>
      </c>
      <c r="B1629" s="2">
        <v>29000000</v>
      </c>
      <c r="C1629">
        <f>IMDB_Movies_Cleaned!$D1629-IMDB_Movies_Cleaned!$L1629</f>
        <v>26845943</v>
      </c>
    </row>
    <row r="1630" spans="1:3" x14ac:dyDescent="0.25">
      <c r="A1630" s="1" t="s">
        <v>3835</v>
      </c>
      <c r="B1630" s="1">
        <v>28000000</v>
      </c>
      <c r="C1630">
        <f>IMDB_Movies_Cleaned!$D1630-IMDB_Movies_Cleaned!$L1630</f>
        <v>53350242</v>
      </c>
    </row>
    <row r="1631" spans="1:3" x14ac:dyDescent="0.25">
      <c r="A1631" s="2" t="s">
        <v>3836</v>
      </c>
      <c r="B1631" s="2">
        <v>28000000</v>
      </c>
      <c r="C1631">
        <f>IMDB_Movies_Cleaned!$D1631-IMDB_Movies_Cleaned!$L1631</f>
        <v>39266300</v>
      </c>
    </row>
    <row r="1632" spans="1:3" x14ac:dyDescent="0.25">
      <c r="A1632" s="1" t="s">
        <v>3837</v>
      </c>
      <c r="B1632" s="1">
        <v>28000000</v>
      </c>
      <c r="C1632">
        <f>IMDB_Movies_Cleaned!$D1632-IMDB_Movies_Cleaned!$L1632</f>
        <v>42235322</v>
      </c>
    </row>
    <row r="1633" spans="1:3" x14ac:dyDescent="0.25">
      <c r="A1633" s="2" t="s">
        <v>3838</v>
      </c>
      <c r="B1633" s="2">
        <v>30000000</v>
      </c>
      <c r="C1633">
        <f>IMDB_Movies_Cleaned!$D1633-IMDB_Movies_Cleaned!$L1633</f>
        <v>-22556993</v>
      </c>
    </row>
    <row r="1634" spans="1:3" x14ac:dyDescent="0.25">
      <c r="A1634" s="1" t="s">
        <v>3840</v>
      </c>
      <c r="B1634" s="1">
        <v>28000000</v>
      </c>
      <c r="C1634">
        <f>IMDB_Movies_Cleaned!$D1634-IMDB_Movies_Cleaned!$L1634</f>
        <v>36371181</v>
      </c>
    </row>
    <row r="1635" spans="1:3" x14ac:dyDescent="0.25">
      <c r="A1635" s="2" t="s">
        <v>3841</v>
      </c>
      <c r="B1635" s="2">
        <v>26000000</v>
      </c>
      <c r="C1635">
        <f>IMDB_Movies_Cleaned!$D1635-IMDB_Movies_Cleaned!$L1635</f>
        <v>32885635</v>
      </c>
    </row>
    <row r="1636" spans="1:3" x14ac:dyDescent="0.25">
      <c r="A1636" s="1" t="s">
        <v>3842</v>
      </c>
      <c r="B1636" s="1">
        <v>35000000</v>
      </c>
      <c r="C1636">
        <f>IMDB_Movies_Cleaned!$D1636-IMDB_Movies_Cleaned!$L1636</f>
        <v>25400856</v>
      </c>
    </row>
    <row r="1637" spans="1:3" x14ac:dyDescent="0.25">
      <c r="A1637" s="1" t="s">
        <v>3844</v>
      </c>
      <c r="B1637" s="1">
        <v>21000000</v>
      </c>
      <c r="C1637">
        <f>IMDB_Movies_Cleaned!$D1637-IMDB_Movies_Cleaned!$L1637</f>
        <v>31353636</v>
      </c>
    </row>
    <row r="1638" spans="1:3" x14ac:dyDescent="0.25">
      <c r="A1638" s="2" t="s">
        <v>3845</v>
      </c>
      <c r="B1638" s="2">
        <v>30000000</v>
      </c>
      <c r="C1638">
        <f>IMDB_Movies_Cleaned!$D1638-IMDB_Movies_Cleaned!$L1638</f>
        <v>21475962</v>
      </c>
    </row>
    <row r="1639" spans="1:3" x14ac:dyDescent="0.25">
      <c r="A1639" s="1" t="s">
        <v>3846</v>
      </c>
      <c r="B1639" s="1">
        <v>28000000</v>
      </c>
      <c r="C1639">
        <f>IMDB_Movies_Cleaned!$D1639-IMDB_Movies_Cleaned!$L1639</f>
        <v>35910583</v>
      </c>
    </row>
    <row r="1640" spans="1:3" x14ac:dyDescent="0.25">
      <c r="A1640" s="2" t="s">
        <v>3848</v>
      </c>
      <c r="B1640" s="2">
        <v>28000000</v>
      </c>
      <c r="C1640">
        <f>IMDB_Movies_Cleaned!$D1640-IMDB_Movies_Cleaned!$L1640</f>
        <v>34300000</v>
      </c>
    </row>
    <row r="1641" spans="1:3" x14ac:dyDescent="0.25">
      <c r="A1641" s="1" t="s">
        <v>3850</v>
      </c>
      <c r="B1641" s="1">
        <v>28000000</v>
      </c>
      <c r="C1641">
        <f>IMDB_Movies_Cleaned!$D1641-IMDB_Movies_Cleaned!$L1641</f>
        <v>21968653</v>
      </c>
    </row>
    <row r="1642" spans="1:3" x14ac:dyDescent="0.25">
      <c r="A1642" s="2" t="s">
        <v>3852</v>
      </c>
      <c r="B1642" s="2">
        <v>27000000</v>
      </c>
      <c r="C1642">
        <f>IMDB_Movies_Cleaned!$D1642-IMDB_Movies_Cleaned!$L1642</f>
        <v>17450000</v>
      </c>
    </row>
    <row r="1643" spans="1:3" x14ac:dyDescent="0.25">
      <c r="A1643" s="1" t="s">
        <v>3853</v>
      </c>
      <c r="B1643" s="1">
        <v>28000000</v>
      </c>
      <c r="C1643">
        <f>IMDB_Movies_Cleaned!$D1643-IMDB_Movies_Cleaned!$L1643</f>
        <v>17162741</v>
      </c>
    </row>
    <row r="1644" spans="1:3" x14ac:dyDescent="0.25">
      <c r="A1644" s="2" t="s">
        <v>3856</v>
      </c>
      <c r="B1644" s="2">
        <v>28000000</v>
      </c>
      <c r="C1644">
        <f>IMDB_Movies_Cleaned!$D1644-IMDB_Movies_Cleaned!$L1644</f>
        <v>43346930</v>
      </c>
    </row>
    <row r="1645" spans="1:3" x14ac:dyDescent="0.25">
      <c r="A1645" s="1" t="s">
        <v>3857</v>
      </c>
      <c r="B1645" s="1">
        <v>28000000</v>
      </c>
      <c r="C1645">
        <f>IMDB_Movies_Cleaned!$D1645-IMDB_Movies_Cleaned!$L1645</f>
        <v>11514713</v>
      </c>
    </row>
    <row r="1646" spans="1:3" x14ac:dyDescent="0.25">
      <c r="A1646" s="2" t="s">
        <v>3858</v>
      </c>
      <c r="B1646" s="2">
        <v>28000000</v>
      </c>
      <c r="C1646">
        <f>IMDB_Movies_Cleaned!$D1646-IMDB_Movies_Cleaned!$L1646</f>
        <v>15097652</v>
      </c>
    </row>
    <row r="1647" spans="1:3" x14ac:dyDescent="0.25">
      <c r="A1647" s="1" t="s">
        <v>3860</v>
      </c>
      <c r="B1647" s="1">
        <v>30000000</v>
      </c>
      <c r="C1647">
        <f>IMDB_Movies_Cleaned!$D1647-IMDB_Movies_Cleaned!$L1647</f>
        <v>18043505</v>
      </c>
    </row>
    <row r="1648" spans="1:3" x14ac:dyDescent="0.25">
      <c r="A1648" s="2" t="s">
        <v>3861</v>
      </c>
      <c r="B1648" s="2">
        <v>28000000</v>
      </c>
      <c r="C1648">
        <f>IMDB_Movies_Cleaned!$D1648-IMDB_Movies_Cleaned!$L1648</f>
        <v>9053924</v>
      </c>
    </row>
    <row r="1649" spans="1:3" x14ac:dyDescent="0.25">
      <c r="A1649" s="1" t="s">
        <v>3863</v>
      </c>
      <c r="B1649" s="1">
        <v>28000000</v>
      </c>
      <c r="C1649">
        <f>IMDB_Movies_Cleaned!$D1649-IMDB_Movies_Cleaned!$L1649</f>
        <v>5000377</v>
      </c>
    </row>
    <row r="1650" spans="1:3" x14ac:dyDescent="0.25">
      <c r="A1650" s="2" t="s">
        <v>3865</v>
      </c>
      <c r="B1650" s="2">
        <v>28000000</v>
      </c>
      <c r="C1650">
        <f>IMDB_Movies_Cleaned!$D1650-IMDB_Movies_Cleaned!$L1650</f>
        <v>38950483</v>
      </c>
    </row>
    <row r="1651" spans="1:3" x14ac:dyDescent="0.25">
      <c r="A1651" s="1" t="s">
        <v>3867</v>
      </c>
      <c r="B1651" s="1">
        <v>28000000</v>
      </c>
      <c r="C1651">
        <f>IMDB_Movies_Cleaned!$D1651-IMDB_Movies_Cleaned!$L1651</f>
        <v>10372662</v>
      </c>
    </row>
    <row r="1652" spans="1:3" x14ac:dyDescent="0.25">
      <c r="A1652" s="2" t="s">
        <v>3869</v>
      </c>
      <c r="B1652" s="2">
        <v>28000000</v>
      </c>
      <c r="C1652">
        <f>IMDB_Movies_Cleaned!$D1652-IMDB_Movies_Cleaned!$L1652</f>
        <v>-1000000</v>
      </c>
    </row>
    <row r="1653" spans="1:3" x14ac:dyDescent="0.25">
      <c r="A1653" s="1" t="s">
        <v>3871</v>
      </c>
      <c r="B1653" s="1">
        <v>28000000</v>
      </c>
      <c r="C1653">
        <f>IMDB_Movies_Cleaned!$D1653-IMDB_Movies_Cleaned!$L1653</f>
        <v>3600000</v>
      </c>
    </row>
    <row r="1654" spans="1:3" x14ac:dyDescent="0.25">
      <c r="A1654" s="2" t="s">
        <v>3872</v>
      </c>
      <c r="B1654" s="2">
        <v>28000000</v>
      </c>
      <c r="C1654">
        <f>IMDB_Movies_Cleaned!$D1654-IMDB_Movies_Cleaned!$L1654</f>
        <v>2688364</v>
      </c>
    </row>
    <row r="1655" spans="1:3" x14ac:dyDescent="0.25">
      <c r="A1655" s="1" t="s">
        <v>3874</v>
      </c>
      <c r="B1655" s="1">
        <v>21000000</v>
      </c>
      <c r="C1655">
        <f>IMDB_Movies_Cleaned!$D1655-IMDB_Movies_Cleaned!$L1655</f>
        <v>7563179</v>
      </c>
    </row>
    <row r="1656" spans="1:3" x14ac:dyDescent="0.25">
      <c r="A1656" s="2" t="s">
        <v>3877</v>
      </c>
      <c r="B1656" s="2">
        <v>28000000</v>
      </c>
      <c r="C1656">
        <f>IMDB_Movies_Cleaned!$D1656-IMDB_Movies_Cleaned!$L1656</f>
        <v>-11220364</v>
      </c>
    </row>
    <row r="1657" spans="1:3" x14ac:dyDescent="0.25">
      <c r="A1657" s="1" t="s">
        <v>3878</v>
      </c>
      <c r="B1657" s="1">
        <v>160000000</v>
      </c>
      <c r="C1657">
        <f>IMDB_Movies_Cleaned!$D1657-IMDB_Movies_Cleaned!$L1657</f>
        <v>-149237822</v>
      </c>
    </row>
    <row r="1658" spans="1:3" x14ac:dyDescent="0.25">
      <c r="A1658" s="2" t="s">
        <v>3880</v>
      </c>
      <c r="B1658" s="2">
        <v>28000000</v>
      </c>
      <c r="C1658">
        <f>IMDB_Movies_Cleaned!$D1658-IMDB_Movies_Cleaned!$L1658</f>
        <v>-10675256</v>
      </c>
    </row>
    <row r="1659" spans="1:3" x14ac:dyDescent="0.25">
      <c r="A1659" s="1" t="s">
        <v>3881</v>
      </c>
      <c r="B1659" s="1">
        <v>28000000</v>
      </c>
      <c r="C1659">
        <f>IMDB_Movies_Cleaned!$D1659-IMDB_Movies_Cleaned!$L1659</f>
        <v>-19111857</v>
      </c>
    </row>
    <row r="1660" spans="1:3" x14ac:dyDescent="0.25">
      <c r="A1660" s="2" t="s">
        <v>3883</v>
      </c>
      <c r="B1660" s="2">
        <v>28000000</v>
      </c>
      <c r="C1660">
        <f>IMDB_Movies_Cleaned!$D1660-IMDB_Movies_Cleaned!$L1660</f>
        <v>-3731172</v>
      </c>
    </row>
    <row r="1661" spans="1:3" x14ac:dyDescent="0.25">
      <c r="A1661" s="1" t="s">
        <v>3885</v>
      </c>
      <c r="B1661" s="1">
        <v>28000000</v>
      </c>
      <c r="C1661">
        <f>IMDB_Movies_Cleaned!$D1661-IMDB_Movies_Cleaned!$L1661</f>
        <v>-19880795</v>
      </c>
    </row>
    <row r="1662" spans="1:3" x14ac:dyDescent="0.25">
      <c r="A1662" s="2" t="s">
        <v>3886</v>
      </c>
      <c r="B1662" s="2">
        <v>28000000</v>
      </c>
      <c r="C1662">
        <f>IMDB_Movies_Cleaned!$D1662-IMDB_Movies_Cleaned!$L1662</f>
        <v>-19565399</v>
      </c>
    </row>
    <row r="1663" spans="1:3" x14ac:dyDescent="0.25">
      <c r="A1663" s="1" t="s">
        <v>3888</v>
      </c>
      <c r="B1663" s="1">
        <v>28000000</v>
      </c>
      <c r="C1663">
        <f>IMDB_Movies_Cleaned!$D1663-IMDB_Movies_Cleaned!$L1663</f>
        <v>-21001676</v>
      </c>
    </row>
    <row r="1664" spans="1:3" x14ac:dyDescent="0.25">
      <c r="A1664" s="2" t="s">
        <v>3890</v>
      </c>
      <c r="B1664" s="2">
        <v>28000000</v>
      </c>
      <c r="C1664">
        <f>IMDB_Movies_Cleaned!$D1664-IMDB_Movies_Cleaned!$L1664</f>
        <v>-17092709</v>
      </c>
    </row>
    <row r="1665" spans="1:3" x14ac:dyDescent="0.25">
      <c r="A1665" s="1" t="s">
        <v>3892</v>
      </c>
      <c r="B1665" s="1">
        <v>28000000</v>
      </c>
      <c r="C1665">
        <f>IMDB_Movies_Cleaned!$D1665-IMDB_Movies_Cleaned!$L1665</f>
        <v>-22467699</v>
      </c>
    </row>
    <row r="1666" spans="1:3" x14ac:dyDescent="0.25">
      <c r="A1666" s="2" t="s">
        <v>3894</v>
      </c>
      <c r="B1666" s="2">
        <v>27000000</v>
      </c>
      <c r="C1666">
        <f>IMDB_Movies_Cleaned!$D1666-IMDB_Movies_Cleaned!$L1666</f>
        <v>-24224407</v>
      </c>
    </row>
    <row r="1667" spans="1:3" x14ac:dyDescent="0.25">
      <c r="A1667" s="1" t="s">
        <v>3897</v>
      </c>
      <c r="B1667" s="1">
        <v>28000000</v>
      </c>
      <c r="C1667">
        <f>IMDB_Movies_Cleaned!$D1667-IMDB_Movies_Cleaned!$L1667</f>
        <v>751715</v>
      </c>
    </row>
    <row r="1668" spans="1:3" x14ac:dyDescent="0.25">
      <c r="A1668" s="1" t="s">
        <v>3899</v>
      </c>
      <c r="B1668" s="1">
        <v>28000000</v>
      </c>
      <c r="C1668">
        <f>IMDB_Movies_Cleaned!$D1668-IMDB_Movies_Cleaned!$L1668</f>
        <v>-7714482</v>
      </c>
    </row>
    <row r="1669" spans="1:3" x14ac:dyDescent="0.25">
      <c r="A1669" s="2" t="s">
        <v>3901</v>
      </c>
      <c r="B1669" s="2">
        <v>27500000</v>
      </c>
      <c r="C1669">
        <f>IMDB_Movies_Cleaned!$D1669-IMDB_Movies_Cleaned!$L1669</f>
        <v>40400000</v>
      </c>
    </row>
    <row r="1670" spans="1:3" x14ac:dyDescent="0.25">
      <c r="A1670" s="1" t="s">
        <v>3903</v>
      </c>
      <c r="B1670" s="1">
        <v>30000000</v>
      </c>
      <c r="C1670">
        <f>IMDB_Movies_Cleaned!$D1670-IMDB_Movies_Cleaned!$L1670</f>
        <v>118734225</v>
      </c>
    </row>
    <row r="1671" spans="1:3" x14ac:dyDescent="0.25">
      <c r="A1671" s="2" t="s">
        <v>3904</v>
      </c>
      <c r="B1671" s="2">
        <v>30000000</v>
      </c>
      <c r="C1671">
        <f>IMDB_Movies_Cleaned!$D1671-IMDB_Movies_Cleaned!$L1671</f>
        <v>19185998</v>
      </c>
    </row>
    <row r="1672" spans="1:3" x14ac:dyDescent="0.25">
      <c r="A1672" s="1" t="s">
        <v>3905</v>
      </c>
      <c r="B1672" s="1">
        <v>35000000</v>
      </c>
      <c r="C1672">
        <f>IMDB_Movies_Cleaned!$D1672-IMDB_Movies_Cleaned!$L1672</f>
        <v>7168445</v>
      </c>
    </row>
    <row r="1673" spans="1:3" x14ac:dyDescent="0.25">
      <c r="A1673" s="2" t="s">
        <v>3908</v>
      </c>
      <c r="B1673" s="2">
        <v>16000000</v>
      </c>
      <c r="C1673">
        <f>IMDB_Movies_Cleaned!$D1673-IMDB_Movies_Cleaned!$L1673</f>
        <v>10400000</v>
      </c>
    </row>
    <row r="1674" spans="1:3" x14ac:dyDescent="0.25">
      <c r="A1674" s="1" t="s">
        <v>3911</v>
      </c>
      <c r="B1674" s="1">
        <v>15000000</v>
      </c>
      <c r="C1674">
        <f>IMDB_Movies_Cleaned!$D1674-IMDB_Movies_Cleaned!$L1674</f>
        <v>2508670</v>
      </c>
    </row>
    <row r="1675" spans="1:3" x14ac:dyDescent="0.25">
      <c r="A1675" s="2" t="s">
        <v>3912</v>
      </c>
      <c r="B1675" s="2">
        <v>27500000</v>
      </c>
      <c r="C1675">
        <f>IMDB_Movies_Cleaned!$D1675-IMDB_Movies_Cleaned!$L1675</f>
        <v>-17835684</v>
      </c>
    </row>
    <row r="1676" spans="1:3" x14ac:dyDescent="0.25">
      <c r="A1676" s="2" t="s">
        <v>3914</v>
      </c>
      <c r="B1676" s="2">
        <v>30000000</v>
      </c>
      <c r="C1676">
        <f>IMDB_Movies_Cleaned!$D1676-IMDB_Movies_Cleaned!$L1676</f>
        <v>44888996</v>
      </c>
    </row>
    <row r="1677" spans="1:3" x14ac:dyDescent="0.25">
      <c r="A1677" s="1" t="s">
        <v>3916</v>
      </c>
      <c r="B1677" s="1">
        <v>27000000</v>
      </c>
      <c r="C1677">
        <f>IMDB_Movies_Cleaned!$D1677-IMDB_Movies_Cleaned!$L1677</f>
        <v>42586544</v>
      </c>
    </row>
    <row r="1678" spans="1:3" x14ac:dyDescent="0.25">
      <c r="A1678" s="2" t="s">
        <v>316</v>
      </c>
      <c r="B1678" s="2">
        <v>175000000</v>
      </c>
      <c r="C1678">
        <f>IMDB_Movies_Cleaned!$D1678-IMDB_Movies_Cleaned!$L1678</f>
        <v>187645141</v>
      </c>
    </row>
    <row r="1679" spans="1:3" x14ac:dyDescent="0.25">
      <c r="A1679" s="1" t="s">
        <v>3918</v>
      </c>
      <c r="B1679" s="1">
        <v>27000000</v>
      </c>
      <c r="C1679">
        <f>IMDB_Movies_Cleaned!$D1679-IMDB_Movies_Cleaned!$L1679</f>
        <v>33491560</v>
      </c>
    </row>
    <row r="1680" spans="1:3" x14ac:dyDescent="0.25">
      <c r="A1680" s="2" t="s">
        <v>3921</v>
      </c>
      <c r="B1680" s="2">
        <v>27000000</v>
      </c>
      <c r="C1680">
        <f>IMDB_Movies_Cleaned!$D1680-IMDB_Movies_Cleaned!$L1680</f>
        <v>27200000</v>
      </c>
    </row>
    <row r="1681" spans="1:3" x14ac:dyDescent="0.25">
      <c r="A1681" s="2" t="s">
        <v>3924</v>
      </c>
      <c r="B1681" s="2">
        <v>25000000</v>
      </c>
      <c r="C1681">
        <f>IMDB_Movies_Cleaned!$D1681-IMDB_Movies_Cleaned!$L1681</f>
        <v>5920167</v>
      </c>
    </row>
    <row r="1682" spans="1:3" x14ac:dyDescent="0.25">
      <c r="A1682" s="1" t="s">
        <v>3926</v>
      </c>
      <c r="B1682" s="1">
        <v>30000000</v>
      </c>
      <c r="C1682">
        <f>IMDB_Movies_Cleaned!$D1682-IMDB_Movies_Cleaned!$L1682</f>
        <v>10566655</v>
      </c>
    </row>
    <row r="1683" spans="1:3" x14ac:dyDescent="0.25">
      <c r="A1683" s="2" t="s">
        <v>3927</v>
      </c>
      <c r="B1683" s="2">
        <v>27000000</v>
      </c>
      <c r="C1683">
        <f>IMDB_Movies_Cleaned!$D1683-IMDB_Movies_Cleaned!$L1683</f>
        <v>4768374</v>
      </c>
    </row>
    <row r="1684" spans="1:3" x14ac:dyDescent="0.25">
      <c r="A1684" s="1" t="s">
        <v>3928</v>
      </c>
      <c r="B1684" s="1">
        <v>27000000</v>
      </c>
      <c r="C1684">
        <f>IMDB_Movies_Cleaned!$D1684-IMDB_Movies_Cleaned!$L1684</f>
        <v>-4505513</v>
      </c>
    </row>
    <row r="1685" spans="1:3" x14ac:dyDescent="0.25">
      <c r="A1685" s="2" t="s">
        <v>3930</v>
      </c>
      <c r="B1685" s="2">
        <v>27000000</v>
      </c>
      <c r="C1685">
        <f>IMDB_Movies_Cleaned!$D1685-IMDB_Movies_Cleaned!$L1685</f>
        <v>-5500000</v>
      </c>
    </row>
    <row r="1686" spans="1:3" x14ac:dyDescent="0.25">
      <c r="A1686" s="1" t="s">
        <v>3931</v>
      </c>
      <c r="B1686" s="1">
        <v>30000000</v>
      </c>
      <c r="C1686">
        <f>IMDB_Movies_Cleaned!$D1686-IMDB_Movies_Cleaned!$L1686</f>
        <v>-25536708</v>
      </c>
    </row>
    <row r="1687" spans="1:3" x14ac:dyDescent="0.25">
      <c r="A1687" s="1" t="s">
        <v>3934</v>
      </c>
      <c r="B1687" s="1">
        <v>27000000</v>
      </c>
      <c r="C1687">
        <f>IMDB_Movies_Cleaned!$D1687-IMDB_Movies_Cleaned!$L1687</f>
        <v>-12662421</v>
      </c>
    </row>
    <row r="1688" spans="1:3" x14ac:dyDescent="0.25">
      <c r="A1688" s="2" t="s">
        <v>3936</v>
      </c>
      <c r="B1688" s="2">
        <v>13500000</v>
      </c>
      <c r="C1688">
        <f>IMDB_Movies_Cleaned!$D1688-IMDB_Movies_Cleaned!$L1688</f>
        <v>323741</v>
      </c>
    </row>
    <row r="1689" spans="1:3" x14ac:dyDescent="0.25">
      <c r="A1689" s="1" t="s">
        <v>3940</v>
      </c>
      <c r="B1689" s="1">
        <v>27000000</v>
      </c>
      <c r="C1689">
        <f>IMDB_Movies_Cleaned!$D1689-IMDB_Movies_Cleaned!$L1689</f>
        <v>-16702103</v>
      </c>
    </row>
    <row r="1690" spans="1:3" x14ac:dyDescent="0.25">
      <c r="A1690" s="2" t="s">
        <v>3941</v>
      </c>
      <c r="B1690" s="2">
        <v>27000000</v>
      </c>
      <c r="C1690">
        <f>IMDB_Movies_Cleaned!$D1690-IMDB_Movies_Cleaned!$L1690</f>
        <v>-13751523</v>
      </c>
    </row>
    <row r="1691" spans="1:3" x14ac:dyDescent="0.25">
      <c r="A1691" s="1" t="s">
        <v>3943</v>
      </c>
      <c r="B1691" s="1">
        <v>27000000</v>
      </c>
      <c r="C1691">
        <f>IMDB_Movies_Cleaned!$D1691-IMDB_Movies_Cleaned!$L1691</f>
        <v>-18287436</v>
      </c>
    </row>
    <row r="1692" spans="1:3" x14ac:dyDescent="0.25">
      <c r="A1692" s="2" t="s">
        <v>3945</v>
      </c>
      <c r="B1692" s="2">
        <v>27000000</v>
      </c>
      <c r="C1692">
        <f>IMDB_Movies_Cleaned!$D1692-IMDB_Movies_Cleaned!$L1692</f>
        <v>-19513094</v>
      </c>
    </row>
    <row r="1693" spans="1:3" x14ac:dyDescent="0.25">
      <c r="A1693" s="1" t="s">
        <v>3946</v>
      </c>
      <c r="B1693" s="1">
        <v>27000000</v>
      </c>
      <c r="C1693">
        <f>IMDB_Movies_Cleaned!$D1693-IMDB_Movies_Cleaned!$L1693</f>
        <v>11536376</v>
      </c>
    </row>
    <row r="1694" spans="1:3" x14ac:dyDescent="0.25">
      <c r="A1694" s="2" t="s">
        <v>3948</v>
      </c>
      <c r="B1694" s="2">
        <v>27000000</v>
      </c>
      <c r="C1694">
        <f>IMDB_Movies_Cleaned!$D1694-IMDB_Movies_Cleaned!$L1694</f>
        <v>14008532</v>
      </c>
    </row>
    <row r="1695" spans="1:3" x14ac:dyDescent="0.25">
      <c r="A1695" s="1" t="s">
        <v>3949</v>
      </c>
      <c r="B1695" s="1">
        <v>28000000</v>
      </c>
      <c r="C1695">
        <f>IMDB_Movies_Cleaned!$D1695-IMDB_Movies_Cleaned!$L1695</f>
        <v>-22795993</v>
      </c>
    </row>
    <row r="1696" spans="1:3" x14ac:dyDescent="0.25">
      <c r="A1696" s="2" t="s">
        <v>3951</v>
      </c>
      <c r="B1696" s="2">
        <v>15000000</v>
      </c>
      <c r="C1696">
        <f>IMDB_Movies_Cleaned!$D1696-IMDB_Movies_Cleaned!$L1696</f>
        <v>-10514515</v>
      </c>
    </row>
    <row r="1697" spans="1:3" x14ac:dyDescent="0.25">
      <c r="A1697" s="1" t="s">
        <v>3952</v>
      </c>
      <c r="B1697" s="1">
        <v>27000000</v>
      </c>
      <c r="C1697">
        <f>IMDB_Movies_Cleaned!$D1697-IMDB_Movies_Cleaned!$L1697</f>
        <v>-22523765</v>
      </c>
    </row>
    <row r="1698" spans="1:3" x14ac:dyDescent="0.25">
      <c r="A1698" s="2" t="s">
        <v>3953</v>
      </c>
      <c r="B1698" s="2">
        <v>25000000</v>
      </c>
      <c r="C1698">
        <f>IMDB_Movies_Cleaned!$D1698-IMDB_Movies_Cleaned!$L1698</f>
        <v>-23910635</v>
      </c>
    </row>
    <row r="1699" spans="1:3" x14ac:dyDescent="0.25">
      <c r="A1699" s="1" t="s">
        <v>3954</v>
      </c>
      <c r="B1699" s="1">
        <v>23000000</v>
      </c>
      <c r="C1699">
        <f>IMDB_Movies_Cleaned!$D1699-IMDB_Movies_Cleaned!$L1699</f>
        <v>-22236956</v>
      </c>
    </row>
    <row r="1700" spans="1:3" x14ac:dyDescent="0.25">
      <c r="A1700" s="1" t="s">
        <v>3955</v>
      </c>
      <c r="B1700" s="1">
        <v>26000000</v>
      </c>
      <c r="C1700">
        <f>IMDB_Movies_Cleaned!$D1700-IMDB_Movies_Cleaned!$L1700</f>
        <v>-5180871</v>
      </c>
    </row>
    <row r="1701" spans="1:3" x14ac:dyDescent="0.25">
      <c r="A1701" s="2" t="s">
        <v>3957</v>
      </c>
      <c r="B1701" s="2">
        <v>26000000</v>
      </c>
      <c r="C1701">
        <f>IMDB_Movies_Cleaned!$D1701-IMDB_Movies_Cleaned!$L1701</f>
        <v>84222438</v>
      </c>
    </row>
    <row r="1702" spans="1:3" x14ac:dyDescent="0.25">
      <c r="A1702" s="1" t="s">
        <v>3958</v>
      </c>
      <c r="B1702" s="1">
        <v>26000000</v>
      </c>
      <c r="C1702">
        <f>IMDB_Movies_Cleaned!$D1702-IMDB_Movies_Cleaned!$L1702</f>
        <v>83243478</v>
      </c>
    </row>
    <row r="1703" spans="1:3" x14ac:dyDescent="0.25">
      <c r="A1703" s="2" t="s">
        <v>3960</v>
      </c>
      <c r="B1703" s="2">
        <v>25000000</v>
      </c>
      <c r="C1703">
        <f>IMDB_Movies_Cleaned!$D1703-IMDB_Movies_Cleaned!$L1703</f>
        <v>75241322</v>
      </c>
    </row>
    <row r="1704" spans="1:3" x14ac:dyDescent="0.25">
      <c r="A1704" s="1" t="s">
        <v>3962</v>
      </c>
      <c r="B1704" s="1">
        <v>28000000</v>
      </c>
      <c r="C1704">
        <f>IMDB_Movies_Cleaned!$D1704-IMDB_Movies_Cleaned!$L1704</f>
        <v>-2022635</v>
      </c>
    </row>
    <row r="1705" spans="1:3" x14ac:dyDescent="0.25">
      <c r="A1705" s="2" t="s">
        <v>3963</v>
      </c>
      <c r="B1705" s="2">
        <v>26000000</v>
      </c>
      <c r="C1705">
        <f>IMDB_Movies_Cleaned!$D1705-IMDB_Movies_Cleaned!$L1705</f>
        <v>65457688</v>
      </c>
    </row>
    <row r="1706" spans="1:3" x14ac:dyDescent="0.25">
      <c r="A1706" s="1" t="s">
        <v>3964</v>
      </c>
      <c r="B1706" s="1">
        <v>27000000</v>
      </c>
      <c r="C1706">
        <f>IMDB_Movies_Cleaned!$D1706-IMDB_Movies_Cleaned!$L1706</f>
        <v>60341380</v>
      </c>
    </row>
    <row r="1707" spans="1:3" x14ac:dyDescent="0.25">
      <c r="A1707" s="2" t="s">
        <v>3965</v>
      </c>
      <c r="B1707" s="2">
        <v>26000000</v>
      </c>
      <c r="C1707">
        <f>IMDB_Movies_Cleaned!$D1707-IMDB_Movies_Cleaned!$L1707</f>
        <v>39703412</v>
      </c>
    </row>
    <row r="1708" spans="1:3" x14ac:dyDescent="0.25">
      <c r="A1708" s="1" t="s">
        <v>3966</v>
      </c>
      <c r="B1708" s="1">
        <v>22000000</v>
      </c>
      <c r="C1708">
        <f>IMDB_Movies_Cleaned!$D1708-IMDB_Movies_Cleaned!$L1708</f>
        <v>36328680</v>
      </c>
    </row>
    <row r="1709" spans="1:3" x14ac:dyDescent="0.25">
      <c r="A1709" s="2" t="s">
        <v>3967</v>
      </c>
      <c r="B1709" s="2">
        <v>26000000</v>
      </c>
      <c r="C1709">
        <f>IMDB_Movies_Cleaned!$D1709-IMDB_Movies_Cleaned!$L1709</f>
        <v>35490000</v>
      </c>
    </row>
    <row r="1710" spans="1:3" x14ac:dyDescent="0.25">
      <c r="A1710" s="2" t="s">
        <v>3969</v>
      </c>
      <c r="B1710" s="2">
        <v>26000000</v>
      </c>
      <c r="C1710">
        <f>IMDB_Movies_Cleaned!$D1710-IMDB_Movies_Cleaned!$L1710</f>
        <v>24800000</v>
      </c>
    </row>
    <row r="1711" spans="1:3" x14ac:dyDescent="0.25">
      <c r="A1711" s="1" t="s">
        <v>3971</v>
      </c>
      <c r="B1711" s="1">
        <v>26000000</v>
      </c>
      <c r="C1711">
        <f>IMDB_Movies_Cleaned!$D1711-IMDB_Movies_Cleaned!$L1711</f>
        <v>31859105</v>
      </c>
    </row>
    <row r="1712" spans="1:3" x14ac:dyDescent="0.25">
      <c r="A1712" s="2" t="s">
        <v>3972</v>
      </c>
      <c r="B1712" s="2">
        <v>26000000</v>
      </c>
      <c r="C1712">
        <f>IMDB_Movies_Cleaned!$D1712-IMDB_Movies_Cleaned!$L1712</f>
        <v>20455802</v>
      </c>
    </row>
    <row r="1713" spans="1:3" x14ac:dyDescent="0.25">
      <c r="A1713" s="1" t="s">
        <v>3974</v>
      </c>
      <c r="B1713" s="1">
        <v>26000000</v>
      </c>
      <c r="C1713">
        <f>IMDB_Movies_Cleaned!$D1713-IMDB_Movies_Cleaned!$L1713</f>
        <v>19506619</v>
      </c>
    </row>
    <row r="1714" spans="1:3" x14ac:dyDescent="0.25">
      <c r="A1714" s="2" t="s">
        <v>3975</v>
      </c>
      <c r="B1714" s="2">
        <v>26000000</v>
      </c>
      <c r="C1714">
        <f>IMDB_Movies_Cleaned!$D1714-IMDB_Movies_Cleaned!$L1714</f>
        <v>14168080</v>
      </c>
    </row>
    <row r="1715" spans="1:3" x14ac:dyDescent="0.25">
      <c r="A1715" s="1" t="s">
        <v>3976</v>
      </c>
      <c r="B1715" s="1">
        <v>26000000</v>
      </c>
      <c r="C1715">
        <f>IMDB_Movies_Cleaned!$D1715-IMDB_Movies_Cleaned!$L1715</f>
        <v>23874933</v>
      </c>
    </row>
    <row r="1716" spans="1:3" x14ac:dyDescent="0.25">
      <c r="A1716" s="2" t="s">
        <v>3977</v>
      </c>
      <c r="B1716" s="2">
        <v>26000000</v>
      </c>
      <c r="C1716">
        <f>IMDB_Movies_Cleaned!$D1716-IMDB_Movies_Cleaned!$L1716</f>
        <v>19489752</v>
      </c>
    </row>
    <row r="1717" spans="1:3" x14ac:dyDescent="0.25">
      <c r="A1717" s="1" t="s">
        <v>3979</v>
      </c>
      <c r="B1717" s="1">
        <v>26000000</v>
      </c>
      <c r="C1717">
        <f>IMDB_Movies_Cleaned!$D1717-IMDB_Movies_Cleaned!$L1717</f>
        <v>10985501</v>
      </c>
    </row>
    <row r="1718" spans="1:3" x14ac:dyDescent="0.25">
      <c r="A1718" s="2" t="s">
        <v>3981</v>
      </c>
      <c r="B1718" s="2">
        <v>26000000</v>
      </c>
      <c r="C1718">
        <f>IMDB_Movies_Cleaned!$D1718-IMDB_Movies_Cleaned!$L1718</f>
        <v>7200000</v>
      </c>
    </row>
    <row r="1719" spans="1:3" x14ac:dyDescent="0.25">
      <c r="A1719" s="1" t="s">
        <v>3982</v>
      </c>
      <c r="B1719" s="1">
        <v>26000000</v>
      </c>
      <c r="C1719">
        <f>IMDB_Movies_Cleaned!$D1719-IMDB_Movies_Cleaned!$L1719</f>
        <v>2501651</v>
      </c>
    </row>
    <row r="1720" spans="1:3" x14ac:dyDescent="0.25">
      <c r="A1720" s="2" t="s">
        <v>3985</v>
      </c>
      <c r="B1720" s="2">
        <v>26000000</v>
      </c>
      <c r="C1720">
        <f>IMDB_Movies_Cleaned!$D1720-IMDB_Movies_Cleaned!$L1720</f>
        <v>-2777139</v>
      </c>
    </row>
    <row r="1721" spans="1:3" x14ac:dyDescent="0.25">
      <c r="A1721" s="1" t="s">
        <v>3986</v>
      </c>
      <c r="B1721" s="1">
        <v>56000000</v>
      </c>
      <c r="C1721">
        <f>IMDB_Movies_Cleaned!$D1721-IMDB_Movies_Cleaned!$L1721</f>
        <v>-1459475</v>
      </c>
    </row>
    <row r="1722" spans="1:3" x14ac:dyDescent="0.25">
      <c r="A1722" s="2" t="s">
        <v>3988</v>
      </c>
      <c r="B1722" s="2">
        <v>42000000</v>
      </c>
      <c r="C1722">
        <f>IMDB_Movies_Cleaned!$D1722-IMDB_Movies_Cleaned!$L1722</f>
        <v>-25747235</v>
      </c>
    </row>
    <row r="1723" spans="1:3" x14ac:dyDescent="0.25">
      <c r="A1723" s="1" t="s">
        <v>3990</v>
      </c>
      <c r="B1723" s="1">
        <v>26000000</v>
      </c>
      <c r="C1723">
        <f>IMDB_Movies_Cleaned!$D1723-IMDB_Movies_Cleaned!$L1723</f>
        <v>-9994022</v>
      </c>
    </row>
    <row r="1724" spans="1:3" x14ac:dyDescent="0.25">
      <c r="A1724" s="2" t="s">
        <v>3991</v>
      </c>
      <c r="B1724" s="2">
        <v>26000000</v>
      </c>
      <c r="C1724">
        <f>IMDB_Movies_Cleaned!$D1724-IMDB_Movies_Cleaned!$L1724</f>
        <v>-11530572</v>
      </c>
    </row>
    <row r="1725" spans="1:3" x14ac:dyDescent="0.25">
      <c r="A1725" s="1" t="s">
        <v>3994</v>
      </c>
      <c r="B1725" s="1">
        <v>26000000</v>
      </c>
      <c r="C1725">
        <f>IMDB_Movies_Cleaned!$D1725-IMDB_Movies_Cleaned!$L1725</f>
        <v>-12170266</v>
      </c>
    </row>
    <row r="1726" spans="1:3" x14ac:dyDescent="0.25">
      <c r="A1726" s="2" t="s">
        <v>3996</v>
      </c>
      <c r="B1726" s="2">
        <v>22000000</v>
      </c>
      <c r="C1726">
        <f>IMDB_Movies_Cleaned!$D1726-IMDB_Movies_Cleaned!$L1726</f>
        <v>-20924712</v>
      </c>
    </row>
    <row r="1727" spans="1:3" x14ac:dyDescent="0.25">
      <c r="A1727" s="2" t="s">
        <v>3998</v>
      </c>
      <c r="B1727" s="2">
        <v>26000000</v>
      </c>
      <c r="C1727">
        <f>IMDB_Movies_Cleaned!$D1727-IMDB_Movies_Cleaned!$L1727</f>
        <v>-18503478</v>
      </c>
    </row>
    <row r="1728" spans="1:3" x14ac:dyDescent="0.25">
      <c r="A1728" s="2" t="s">
        <v>4002</v>
      </c>
      <c r="B1728" s="2">
        <v>25530000</v>
      </c>
      <c r="C1728">
        <f>IMDB_Movies_Cleaned!$D1728-IMDB_Movies_Cleaned!$L1728</f>
        <v>-5482285</v>
      </c>
    </row>
    <row r="1729" spans="1:3" x14ac:dyDescent="0.25">
      <c r="A1729" s="1" t="s">
        <v>4003</v>
      </c>
      <c r="B1729" s="1">
        <v>26000000</v>
      </c>
      <c r="C1729">
        <f>IMDB_Movies_Cleaned!$D1729-IMDB_Movies_Cleaned!$L1729</f>
        <v>-13723190</v>
      </c>
    </row>
    <row r="1730" spans="1:3" x14ac:dyDescent="0.25">
      <c r="A1730" s="2" t="s">
        <v>4005</v>
      </c>
      <c r="B1730" s="2">
        <v>15000000</v>
      </c>
      <c r="C1730">
        <f>IMDB_Movies_Cleaned!$D1730-IMDB_Movies_Cleaned!$L1730</f>
        <v>18565375</v>
      </c>
    </row>
    <row r="1731" spans="1:3" x14ac:dyDescent="0.25">
      <c r="A1731" s="1" t="s">
        <v>4007</v>
      </c>
      <c r="B1731" s="1">
        <v>30000000</v>
      </c>
      <c r="C1731">
        <f>IMDB_Movies_Cleaned!$D1731-IMDB_Movies_Cleaned!$L1731</f>
        <v>-29500737</v>
      </c>
    </row>
    <row r="1732" spans="1:3" x14ac:dyDescent="0.25">
      <c r="A1732" s="2" t="s">
        <v>4009</v>
      </c>
      <c r="B1732" s="2">
        <v>25000000</v>
      </c>
      <c r="C1732">
        <f>IMDB_Movies_Cleaned!$D1732-IMDB_Movies_Cleaned!$L1732</f>
        <v>194200000</v>
      </c>
    </row>
    <row r="1733" spans="1:3" x14ac:dyDescent="0.25">
      <c r="A1733" s="1" t="s">
        <v>4010</v>
      </c>
      <c r="B1733" s="1">
        <v>25000000</v>
      </c>
      <c r="C1733">
        <f>IMDB_Movies_Cleaned!$D1733-IMDB_Movies_Cleaned!$L1733</f>
        <v>147825435</v>
      </c>
    </row>
    <row r="1734" spans="1:3" x14ac:dyDescent="0.25">
      <c r="A1734" s="2" t="s">
        <v>4012</v>
      </c>
      <c r="B1734" s="2">
        <v>33000000</v>
      </c>
      <c r="C1734">
        <f>IMDB_Movies_Cleaned!$D1734-IMDB_Movies_Cleaned!$L1734</f>
        <v>115085755</v>
      </c>
    </row>
    <row r="1735" spans="1:3" x14ac:dyDescent="0.25">
      <c r="A1735" s="1" t="s">
        <v>4013</v>
      </c>
      <c r="B1735" s="1">
        <v>25100000</v>
      </c>
      <c r="C1735">
        <f>IMDB_Movies_Cleaned!$D1735-IMDB_Movies_Cleaned!$L1735</f>
        <v>417500</v>
      </c>
    </row>
    <row r="1736" spans="1:3" x14ac:dyDescent="0.25">
      <c r="A1736" s="2" t="s">
        <v>4014</v>
      </c>
      <c r="B1736" s="2">
        <v>25000000</v>
      </c>
      <c r="C1736">
        <f>IMDB_Movies_Cleaned!$D1736-IMDB_Movies_Cleaned!$L1736</f>
        <v>120000989</v>
      </c>
    </row>
    <row r="1737" spans="1:3" x14ac:dyDescent="0.25">
      <c r="A1737" s="1" t="s">
        <v>4017</v>
      </c>
      <c r="B1737" s="1">
        <v>26000000</v>
      </c>
      <c r="C1737">
        <f>IMDB_Movies_Cleaned!$D1737-IMDB_Movies_Cleaned!$L1737</f>
        <v>761283</v>
      </c>
    </row>
    <row r="1738" spans="1:3" x14ac:dyDescent="0.25">
      <c r="A1738" s="2" t="s">
        <v>4019</v>
      </c>
      <c r="B1738" s="2">
        <v>25000000</v>
      </c>
      <c r="C1738">
        <f>IMDB_Movies_Cleaned!$D1738-IMDB_Movies_Cleaned!$L1738</f>
        <v>96945720</v>
      </c>
    </row>
    <row r="1739" spans="1:3" x14ac:dyDescent="0.25">
      <c r="A1739" s="1" t="s">
        <v>4020</v>
      </c>
      <c r="B1739" s="1">
        <v>22000000</v>
      </c>
      <c r="C1739">
        <f>IMDB_Movies_Cleaned!$D1739-IMDB_Movies_Cleaned!$L1739</f>
        <v>74067179</v>
      </c>
    </row>
    <row r="1740" spans="1:3" x14ac:dyDescent="0.25">
      <c r="A1740" s="2" t="s">
        <v>4021</v>
      </c>
      <c r="B1740" s="2">
        <v>25000000</v>
      </c>
      <c r="C1740">
        <f>IMDB_Movies_Cleaned!$D1740-IMDB_Movies_Cleaned!$L1740</f>
        <v>144705587</v>
      </c>
    </row>
    <row r="1741" spans="1:3" x14ac:dyDescent="0.25">
      <c r="A1741" s="1" t="s">
        <v>4022</v>
      </c>
      <c r="B1741" s="1">
        <v>28000000</v>
      </c>
      <c r="C1741">
        <f>IMDB_Movies_Cleaned!$D1741-IMDB_Movies_Cleaned!$L1741</f>
        <v>-24745828</v>
      </c>
    </row>
    <row r="1742" spans="1:3" x14ac:dyDescent="0.25">
      <c r="A1742" s="2" t="s">
        <v>4024</v>
      </c>
      <c r="B1742" s="2">
        <v>80000000</v>
      </c>
      <c r="C1742">
        <f>IMDB_Movies_Cleaned!$D1742-IMDB_Movies_Cleaned!$L1742</f>
        <v>4185387</v>
      </c>
    </row>
    <row r="1743" spans="1:3" x14ac:dyDescent="0.25">
      <c r="A1743" s="2" t="s">
        <v>4027</v>
      </c>
      <c r="B1743" s="2">
        <v>30000000</v>
      </c>
      <c r="C1743">
        <f>IMDB_Movies_Cleaned!$D1743-IMDB_Movies_Cleaned!$L1743</f>
        <v>52163317</v>
      </c>
    </row>
    <row r="1744" spans="1:3" x14ac:dyDescent="0.25">
      <c r="A1744" s="2" t="s">
        <v>4029</v>
      </c>
      <c r="B1744" s="2">
        <v>30000000</v>
      </c>
      <c r="C1744">
        <f>IMDB_Movies_Cleaned!$D1744-IMDB_Movies_Cleaned!$L1744</f>
        <v>50920948</v>
      </c>
    </row>
    <row r="1745" spans="1:3" x14ac:dyDescent="0.25">
      <c r="A1745" s="1" t="s">
        <v>4031</v>
      </c>
      <c r="B1745" s="1">
        <v>25000000</v>
      </c>
      <c r="C1745">
        <f>IMDB_Movies_Cleaned!$D1745-IMDB_Movies_Cleaned!$L1745</f>
        <v>55034302</v>
      </c>
    </row>
    <row r="1746" spans="1:3" x14ac:dyDescent="0.25">
      <c r="A1746" s="2" t="s">
        <v>4035</v>
      </c>
      <c r="B1746" s="2">
        <v>25000000</v>
      </c>
      <c r="C1746">
        <f>IMDB_Movies_Cleaned!$D1746-IMDB_Movies_Cleaned!$L1746</f>
        <v>53656813</v>
      </c>
    </row>
    <row r="1747" spans="1:3" x14ac:dyDescent="0.25">
      <c r="A1747" s="1" t="s">
        <v>4036</v>
      </c>
      <c r="B1747" s="1">
        <v>25000000</v>
      </c>
      <c r="C1747">
        <f>IMDB_Movies_Cleaned!$D1747-IMDB_Movies_Cleaned!$L1747</f>
        <v>51270454</v>
      </c>
    </row>
    <row r="1748" spans="1:3" x14ac:dyDescent="0.25">
      <c r="A1748" s="2" t="s">
        <v>4037</v>
      </c>
      <c r="B1748" s="2">
        <v>25000000</v>
      </c>
      <c r="C1748">
        <f>IMDB_Movies_Cleaned!$D1748-IMDB_Movies_Cleaned!$L1748</f>
        <v>49273505</v>
      </c>
    </row>
    <row r="1749" spans="1:3" x14ac:dyDescent="0.25">
      <c r="A1749" s="1" t="s">
        <v>4038</v>
      </c>
      <c r="B1749" s="1">
        <v>25000000</v>
      </c>
      <c r="C1749">
        <f>IMDB_Movies_Cleaned!$D1749-IMDB_Movies_Cleaned!$L1749</f>
        <v>109141530</v>
      </c>
    </row>
    <row r="1750" spans="1:3" x14ac:dyDescent="0.25">
      <c r="A1750" s="2" t="s">
        <v>4040</v>
      </c>
      <c r="B1750" s="2">
        <v>26000000</v>
      </c>
      <c r="C1750">
        <f>IMDB_Movies_Cleaned!$D1750-IMDB_Movies_Cleaned!$L1750</f>
        <v>45500556</v>
      </c>
    </row>
    <row r="1751" spans="1:3" x14ac:dyDescent="0.25">
      <c r="A1751" s="1" t="s">
        <v>4041</v>
      </c>
      <c r="B1751" s="1">
        <v>25000000</v>
      </c>
      <c r="C1751">
        <f>IMDB_Movies_Cleaned!$D1751-IMDB_Movies_Cleaned!$L1751</f>
        <v>46309760</v>
      </c>
    </row>
    <row r="1752" spans="1:3" x14ac:dyDescent="0.25">
      <c r="A1752" s="2" t="s">
        <v>4043</v>
      </c>
      <c r="B1752" s="2">
        <v>45000000</v>
      </c>
      <c r="C1752">
        <f>IMDB_Movies_Cleaned!$D1752-IMDB_Movies_Cleaned!$L1752</f>
        <v>44808372</v>
      </c>
    </row>
    <row r="1753" spans="1:3" x14ac:dyDescent="0.25">
      <c r="A1753" s="1" t="s">
        <v>4044</v>
      </c>
      <c r="B1753" s="1">
        <v>25000000</v>
      </c>
      <c r="C1753">
        <f>IMDB_Movies_Cleaned!$D1753-IMDB_Movies_Cleaned!$L1753</f>
        <v>52264926</v>
      </c>
    </row>
    <row r="1754" spans="1:3" x14ac:dyDescent="0.25">
      <c r="A1754" s="2" t="s">
        <v>4045</v>
      </c>
      <c r="B1754" s="2">
        <v>25000000</v>
      </c>
      <c r="C1754">
        <f>IMDB_Movies_Cleaned!$D1754-IMDB_Movies_Cleaned!$L1754</f>
        <v>45625986</v>
      </c>
    </row>
    <row r="1755" spans="1:3" x14ac:dyDescent="0.25">
      <c r="A1755" s="1" t="s">
        <v>4048</v>
      </c>
      <c r="B1755" s="1">
        <v>25000000</v>
      </c>
      <c r="C1755">
        <f>IMDB_Movies_Cleaned!$D1755-IMDB_Movies_Cleaned!$L1755</f>
        <v>31505065</v>
      </c>
    </row>
    <row r="1756" spans="1:3" x14ac:dyDescent="0.25">
      <c r="A1756" s="2" t="s">
        <v>4049</v>
      </c>
      <c r="B1756" s="2">
        <v>25000000</v>
      </c>
      <c r="C1756">
        <f>IMDB_Movies_Cleaned!$D1756-IMDB_Movies_Cleaned!$L1756</f>
        <v>30973336</v>
      </c>
    </row>
    <row r="1757" spans="1:3" x14ac:dyDescent="0.25">
      <c r="A1757" s="2" t="s">
        <v>4052</v>
      </c>
      <c r="B1757" s="2">
        <v>25000000</v>
      </c>
      <c r="C1757">
        <f>IMDB_Movies_Cleaned!$D1757-IMDB_Movies_Cleaned!$L1757</f>
        <v>29098051</v>
      </c>
    </row>
    <row r="1758" spans="1:3" x14ac:dyDescent="0.25">
      <c r="A1758" s="1" t="s">
        <v>4053</v>
      </c>
      <c r="B1758" s="1">
        <v>25000000</v>
      </c>
      <c r="C1758">
        <f>IMDB_Movies_Cleaned!$D1758-IMDB_Movies_Cleaned!$L1758</f>
        <v>35443237</v>
      </c>
    </row>
    <row r="1759" spans="1:3" x14ac:dyDescent="0.25">
      <c r="A1759" s="2" t="s">
        <v>4055</v>
      </c>
      <c r="B1759" s="2">
        <v>17000000</v>
      </c>
      <c r="C1759">
        <f>IMDB_Movies_Cleaned!$D1759-IMDB_Movies_Cleaned!$L1759</f>
        <v>65234139</v>
      </c>
    </row>
    <row r="1760" spans="1:3" x14ac:dyDescent="0.25">
      <c r="A1760" s="1" t="s">
        <v>4057</v>
      </c>
      <c r="B1760" s="1">
        <v>25000000</v>
      </c>
      <c r="C1760">
        <f>IMDB_Movies_Cleaned!$D1760-IMDB_Movies_Cleaned!$L1760</f>
        <v>26676606</v>
      </c>
    </row>
    <row r="1761" spans="1:3" x14ac:dyDescent="0.25">
      <c r="A1761" s="2" t="s">
        <v>4059</v>
      </c>
      <c r="B1761" s="2">
        <v>25000000</v>
      </c>
      <c r="C1761">
        <f>IMDB_Movies_Cleaned!$D1761-IMDB_Movies_Cleaned!$L1761</f>
        <v>27528330</v>
      </c>
    </row>
    <row r="1762" spans="1:3" x14ac:dyDescent="0.25">
      <c r="A1762" s="1" t="s">
        <v>4061</v>
      </c>
      <c r="B1762" s="1">
        <v>25000000</v>
      </c>
      <c r="C1762">
        <f>IMDB_Movies_Cleaned!$D1762-IMDB_Movies_Cleaned!$L1762</f>
        <v>26533608</v>
      </c>
    </row>
    <row r="1763" spans="1:3" x14ac:dyDescent="0.25">
      <c r="A1763" s="2" t="s">
        <v>4063</v>
      </c>
      <c r="B1763" s="2">
        <v>30000000</v>
      </c>
      <c r="C1763">
        <f>IMDB_Movies_Cleaned!$D1763-IMDB_Movies_Cleaned!$L1763</f>
        <v>21097664</v>
      </c>
    </row>
    <row r="1764" spans="1:3" x14ac:dyDescent="0.25">
      <c r="A1764" s="1" t="s">
        <v>4065</v>
      </c>
      <c r="B1764" s="1">
        <v>26000000</v>
      </c>
      <c r="C1764">
        <f>IMDB_Movies_Cleaned!$D1764-IMDB_Movies_Cleaned!$L1764</f>
        <v>58136909</v>
      </c>
    </row>
    <row r="1765" spans="1:3" x14ac:dyDescent="0.25">
      <c r="A1765" s="2" t="s">
        <v>4066</v>
      </c>
      <c r="B1765" s="2">
        <v>25000000</v>
      </c>
      <c r="C1765">
        <f>IMDB_Movies_Cleaned!$D1765-IMDB_Movies_Cleaned!$L1765</f>
        <v>21836394</v>
      </c>
    </row>
    <row r="1766" spans="1:3" x14ac:dyDescent="0.25">
      <c r="A1766" s="1" t="s">
        <v>4068</v>
      </c>
      <c r="B1766" s="1">
        <v>26000000</v>
      </c>
      <c r="C1766">
        <f>IMDB_Movies_Cleaned!$D1766-IMDB_Movies_Cleaned!$L1766</f>
        <v>21285499</v>
      </c>
    </row>
    <row r="1767" spans="1:3" x14ac:dyDescent="0.25">
      <c r="A1767" s="2" t="s">
        <v>4070</v>
      </c>
      <c r="B1767" s="2">
        <v>25000000</v>
      </c>
      <c r="C1767">
        <f>IMDB_Movies_Cleaned!$D1767-IMDB_Movies_Cleaned!$L1767</f>
        <v>22124400</v>
      </c>
    </row>
    <row r="1768" spans="1:3" x14ac:dyDescent="0.25">
      <c r="A1768" s="1" t="s">
        <v>4071</v>
      </c>
      <c r="B1768" s="1">
        <v>25000000</v>
      </c>
      <c r="C1768">
        <f>IMDB_Movies_Cleaned!$D1768-IMDB_Movies_Cleaned!$L1768</f>
        <v>19700000</v>
      </c>
    </row>
    <row r="1769" spans="1:3" x14ac:dyDescent="0.25">
      <c r="A1769" s="2" t="s">
        <v>4072</v>
      </c>
      <c r="B1769" s="2">
        <v>25000000</v>
      </c>
      <c r="C1769">
        <f>IMDB_Movies_Cleaned!$D1769-IMDB_Movies_Cleaned!$L1769</f>
        <v>19455658</v>
      </c>
    </row>
    <row r="1770" spans="1:3" x14ac:dyDescent="0.25">
      <c r="A1770" s="1" t="s">
        <v>4074</v>
      </c>
      <c r="B1770" s="1">
        <v>23000000</v>
      </c>
      <c r="C1770">
        <f>IMDB_Movies_Cleaned!$D1770-IMDB_Movies_Cleaned!$L1770</f>
        <v>20984230</v>
      </c>
    </row>
    <row r="1771" spans="1:3" x14ac:dyDescent="0.25">
      <c r="A1771" s="2" t="s">
        <v>4075</v>
      </c>
      <c r="B1771" s="2">
        <v>25000000</v>
      </c>
      <c r="C1771">
        <f>IMDB_Movies_Cleaned!$D1771-IMDB_Movies_Cleaned!$L1771</f>
        <v>41489425</v>
      </c>
    </row>
    <row r="1772" spans="1:3" x14ac:dyDescent="0.25">
      <c r="A1772" s="1" t="s">
        <v>4076</v>
      </c>
      <c r="B1772" s="1">
        <v>25000000</v>
      </c>
      <c r="C1772">
        <f>IMDB_Movies_Cleaned!$D1772-IMDB_Movies_Cleaned!$L1772</f>
        <v>16067398</v>
      </c>
    </row>
    <row r="1773" spans="1:3" x14ac:dyDescent="0.25">
      <c r="A1773" s="2" t="s">
        <v>4077</v>
      </c>
      <c r="B1773" s="2">
        <v>25000000</v>
      </c>
      <c r="C1773">
        <f>IMDB_Movies_Cleaned!$D1773-IMDB_Movies_Cleaned!$L1773</f>
        <v>15218903</v>
      </c>
    </row>
    <row r="1774" spans="1:3" x14ac:dyDescent="0.25">
      <c r="A1774" s="1" t="s">
        <v>4079</v>
      </c>
      <c r="B1774" s="1">
        <v>25000000</v>
      </c>
      <c r="C1774">
        <f>IMDB_Movies_Cleaned!$D1774-IMDB_Movies_Cleaned!$L1774</f>
        <v>14880476</v>
      </c>
    </row>
    <row r="1775" spans="1:3" x14ac:dyDescent="0.25">
      <c r="A1775" s="2" t="s">
        <v>4081</v>
      </c>
      <c r="B1775" s="2">
        <v>25000000</v>
      </c>
      <c r="C1775">
        <f>IMDB_Movies_Cleaned!$D1775-IMDB_Movies_Cleaned!$L1775</f>
        <v>14399750</v>
      </c>
    </row>
    <row r="1776" spans="1:3" x14ac:dyDescent="0.25">
      <c r="A1776" s="1" t="s">
        <v>4083</v>
      </c>
      <c r="B1776" s="1">
        <v>25000000</v>
      </c>
      <c r="C1776">
        <f>IMDB_Movies_Cleaned!$D1776-IMDB_Movies_Cleaned!$L1776</f>
        <v>13230435</v>
      </c>
    </row>
    <row r="1777" spans="1:3" x14ac:dyDescent="0.25">
      <c r="A1777" s="2" t="s">
        <v>4084</v>
      </c>
      <c r="B1777" s="2">
        <v>25000000</v>
      </c>
      <c r="C1777">
        <f>IMDB_Movies_Cleaned!$D1777-IMDB_Movies_Cleaned!$L1777</f>
        <v>14008741</v>
      </c>
    </row>
    <row r="1778" spans="1:3" x14ac:dyDescent="0.25">
      <c r="A1778" s="1" t="s">
        <v>4086</v>
      </c>
      <c r="B1778" s="1">
        <v>25000000</v>
      </c>
      <c r="C1778">
        <f>IMDB_Movies_Cleaned!$D1778-IMDB_Movies_Cleaned!$L1778</f>
        <v>11833473</v>
      </c>
    </row>
    <row r="1779" spans="1:3" x14ac:dyDescent="0.25">
      <c r="A1779" s="2" t="s">
        <v>4088</v>
      </c>
      <c r="B1779" s="2">
        <v>25000000</v>
      </c>
      <c r="C1779">
        <f>IMDB_Movies_Cleaned!$D1779-IMDB_Movies_Cleaned!$L1779</f>
        <v>23237389</v>
      </c>
    </row>
    <row r="1780" spans="1:3" x14ac:dyDescent="0.25">
      <c r="A1780" s="2" t="s">
        <v>4090</v>
      </c>
      <c r="B1780" s="2">
        <v>25000000</v>
      </c>
      <c r="C1780">
        <f>IMDB_Movies_Cleaned!$D1780-IMDB_Movies_Cleaned!$L1780</f>
        <v>11447959</v>
      </c>
    </row>
    <row r="1781" spans="1:3" x14ac:dyDescent="0.25">
      <c r="A1781" s="1" t="s">
        <v>4091</v>
      </c>
      <c r="B1781" s="1">
        <v>25000000</v>
      </c>
      <c r="C1781">
        <f>IMDB_Movies_Cleaned!$D1781-IMDB_Movies_Cleaned!$L1781</f>
        <v>20089048</v>
      </c>
    </row>
    <row r="1782" spans="1:3" x14ac:dyDescent="0.25">
      <c r="A1782" s="2" t="s">
        <v>4093</v>
      </c>
      <c r="B1782" s="2">
        <v>20000000</v>
      </c>
      <c r="C1782">
        <f>IMDB_Movies_Cleaned!$D1782-IMDB_Movies_Cleaned!$L1782</f>
        <v>15990505</v>
      </c>
    </row>
    <row r="1783" spans="1:3" x14ac:dyDescent="0.25">
      <c r="A1783" s="1" t="s">
        <v>4095</v>
      </c>
      <c r="B1783" s="1">
        <v>17000000</v>
      </c>
      <c r="C1783">
        <f>IMDB_Movies_Cleaned!$D1783-IMDB_Movies_Cleaned!$L1783</f>
        <v>18143332</v>
      </c>
    </row>
    <row r="1784" spans="1:3" x14ac:dyDescent="0.25">
      <c r="A1784" s="2" t="s">
        <v>4097</v>
      </c>
      <c r="B1784" s="2">
        <v>25000000</v>
      </c>
      <c r="C1784">
        <f>IMDB_Movies_Cleaned!$D1784-IMDB_Movies_Cleaned!$L1784</f>
        <v>10000629</v>
      </c>
    </row>
    <row r="1785" spans="1:3" x14ac:dyDescent="0.25">
      <c r="A1785" s="1" t="s">
        <v>4098</v>
      </c>
      <c r="B1785" s="1">
        <v>30000000</v>
      </c>
      <c r="C1785">
        <f>IMDB_Movies_Cleaned!$D1785-IMDB_Movies_Cleaned!$L1785</f>
        <v>4604054</v>
      </c>
    </row>
    <row r="1786" spans="1:3" x14ac:dyDescent="0.25">
      <c r="A1786" s="2" t="s">
        <v>4099</v>
      </c>
      <c r="B1786" s="2">
        <v>25000000</v>
      </c>
      <c r="C1786">
        <f>IMDB_Movies_Cleaned!$D1786-IMDB_Movies_Cleaned!$L1786</f>
        <v>16597830</v>
      </c>
    </row>
    <row r="1787" spans="1:3" x14ac:dyDescent="0.25">
      <c r="A1787" s="1" t="s">
        <v>4100</v>
      </c>
      <c r="B1787" s="1">
        <v>20000000</v>
      </c>
      <c r="C1787">
        <f>IMDB_Movies_Cleaned!$D1787-IMDB_Movies_Cleaned!$L1787</f>
        <v>13687630</v>
      </c>
    </row>
    <row r="1788" spans="1:3" x14ac:dyDescent="0.25">
      <c r="A1788" s="2" t="s">
        <v>4104</v>
      </c>
      <c r="B1788" s="2">
        <v>25000000</v>
      </c>
      <c r="C1788">
        <f>IMDB_Movies_Cleaned!$D1788-IMDB_Movies_Cleaned!$L1788</f>
        <v>7553210</v>
      </c>
    </row>
    <row r="1789" spans="1:3" x14ac:dyDescent="0.25">
      <c r="A1789" s="1" t="s">
        <v>4107</v>
      </c>
      <c r="B1789" s="1">
        <v>25000000</v>
      </c>
      <c r="C1789">
        <f>IMDB_Movies_Cleaned!$D1789-IMDB_Movies_Cleaned!$L1789</f>
        <v>6526393</v>
      </c>
    </row>
    <row r="1790" spans="1:3" x14ac:dyDescent="0.25">
      <c r="A1790" s="2" t="s">
        <v>4109</v>
      </c>
      <c r="B1790" s="2">
        <v>25500000</v>
      </c>
      <c r="C1790">
        <f>IMDB_Movies_Cleaned!$D1790-IMDB_Movies_Cleaned!$L1790</f>
        <v>-25458771</v>
      </c>
    </row>
    <row r="1791" spans="1:3" x14ac:dyDescent="0.25">
      <c r="A1791" s="1" t="s">
        <v>4111</v>
      </c>
      <c r="B1791" s="1">
        <v>30000000</v>
      </c>
      <c r="C1791">
        <f>IMDB_Movies_Cleaned!$D1791-IMDB_Movies_Cleaned!$L1791</f>
        <v>1655091</v>
      </c>
    </row>
    <row r="1792" spans="1:3" x14ac:dyDescent="0.25">
      <c r="A1792" s="2" t="s">
        <v>4113</v>
      </c>
      <c r="B1792" s="2">
        <v>25000000</v>
      </c>
      <c r="C1792">
        <f>IMDB_Movies_Cleaned!$D1792-IMDB_Movies_Cleaned!$L1792</f>
        <v>5012990</v>
      </c>
    </row>
    <row r="1793" spans="1:3" x14ac:dyDescent="0.25">
      <c r="A1793" s="1" t="s">
        <v>4116</v>
      </c>
      <c r="B1793" s="1">
        <v>25000000</v>
      </c>
      <c r="C1793">
        <f>IMDB_Movies_Cleaned!$D1793-IMDB_Movies_Cleaned!$L1793</f>
        <v>7368960</v>
      </c>
    </row>
    <row r="1794" spans="1:3" x14ac:dyDescent="0.25">
      <c r="A1794" s="2" t="s">
        <v>4119</v>
      </c>
      <c r="B1794" s="2">
        <v>25000000</v>
      </c>
      <c r="C1794">
        <f>IMDB_Movies_Cleaned!$D1794-IMDB_Movies_Cleaned!$L1794</f>
        <v>-10500000</v>
      </c>
    </row>
    <row r="1795" spans="1:3" x14ac:dyDescent="0.25">
      <c r="A1795" s="1" t="s">
        <v>4122</v>
      </c>
      <c r="B1795" s="1">
        <v>25000000</v>
      </c>
      <c r="C1795">
        <f>IMDB_Movies_Cleaned!$D1795-IMDB_Movies_Cleaned!$L1795</f>
        <v>4247405</v>
      </c>
    </row>
    <row r="1796" spans="1:3" x14ac:dyDescent="0.25">
      <c r="A1796" s="1" t="s">
        <v>4127</v>
      </c>
      <c r="B1796" s="1">
        <v>25000000</v>
      </c>
      <c r="C1796">
        <f>IMDB_Movies_Cleaned!$D1796-IMDB_Movies_Cleaned!$L1796</f>
        <v>615792</v>
      </c>
    </row>
    <row r="1797" spans="1:3" x14ac:dyDescent="0.25">
      <c r="A1797" s="2" t="s">
        <v>4128</v>
      </c>
      <c r="B1797" s="2">
        <v>25000000</v>
      </c>
      <c r="C1797">
        <f>IMDB_Movies_Cleaned!$D1797-IMDB_Movies_Cleaned!$L1797</f>
        <v>3341469</v>
      </c>
    </row>
    <row r="1798" spans="1:3" x14ac:dyDescent="0.25">
      <c r="A1798" s="1" t="s">
        <v>4131</v>
      </c>
      <c r="B1798" s="1">
        <v>21150000</v>
      </c>
      <c r="C1798">
        <f>IMDB_Movies_Cleaned!$D1798-IMDB_Movies_Cleaned!$L1798</f>
        <v>4440119</v>
      </c>
    </row>
    <row r="1799" spans="1:3" x14ac:dyDescent="0.25">
      <c r="A1799" s="2" t="s">
        <v>4132</v>
      </c>
      <c r="B1799" s="2">
        <v>27000000</v>
      </c>
      <c r="C1799">
        <f>IMDB_Movies_Cleaned!$D1799-IMDB_Movies_Cleaned!$L1799</f>
        <v>-2055787</v>
      </c>
    </row>
    <row r="1800" spans="1:3" x14ac:dyDescent="0.25">
      <c r="A1800" s="1" t="s">
        <v>4133</v>
      </c>
      <c r="B1800" s="1">
        <v>25000000</v>
      </c>
      <c r="C1800">
        <f>IMDB_Movies_Cleaned!$D1800-IMDB_Movies_Cleaned!$L1800</f>
        <v>8631221</v>
      </c>
    </row>
    <row r="1801" spans="1:3" x14ac:dyDescent="0.25">
      <c r="A1801" s="2" t="s">
        <v>4135</v>
      </c>
      <c r="B1801" s="2">
        <v>25000000</v>
      </c>
      <c r="C1801">
        <f>IMDB_Movies_Cleaned!$D1801-IMDB_Movies_Cleaned!$L1801</f>
        <v>12738400</v>
      </c>
    </row>
    <row r="1802" spans="1:3" x14ac:dyDescent="0.25">
      <c r="A1802" s="2" t="s">
        <v>4137</v>
      </c>
      <c r="B1802" s="2">
        <v>30000000</v>
      </c>
      <c r="C1802">
        <f>IMDB_Movies_Cleaned!$D1802-IMDB_Movies_Cleaned!$L1802</f>
        <v>-8164216</v>
      </c>
    </row>
    <row r="1803" spans="1:3" x14ac:dyDescent="0.25">
      <c r="A1803" s="1" t="s">
        <v>4139</v>
      </c>
      <c r="B1803" s="1">
        <v>23000000</v>
      </c>
      <c r="C1803">
        <f>IMDB_Movies_Cleaned!$D1803-IMDB_Movies_Cleaned!$L1803</f>
        <v>-7214368</v>
      </c>
    </row>
    <row r="1804" spans="1:3" x14ac:dyDescent="0.25">
      <c r="A1804" s="2" t="s">
        <v>4140</v>
      </c>
      <c r="B1804" s="2">
        <v>25000000</v>
      </c>
      <c r="C1804">
        <f>IMDB_Movies_Cleaned!$D1804-IMDB_Movies_Cleaned!$L1804</f>
        <v>-3445415</v>
      </c>
    </row>
    <row r="1805" spans="1:3" x14ac:dyDescent="0.25">
      <c r="A1805" s="1" t="s">
        <v>4142</v>
      </c>
      <c r="B1805" s="1">
        <v>25000000</v>
      </c>
      <c r="C1805">
        <f>IMDB_Movies_Cleaned!$D1805-IMDB_Movies_Cleaned!$L1805</f>
        <v>-2800000</v>
      </c>
    </row>
    <row r="1806" spans="1:3" x14ac:dyDescent="0.25">
      <c r="A1806" s="1" t="s">
        <v>4143</v>
      </c>
      <c r="B1806" s="1">
        <v>25000000</v>
      </c>
      <c r="C1806">
        <f>IMDB_Movies_Cleaned!$D1806-IMDB_Movies_Cleaned!$L1806</f>
        <v>55014842</v>
      </c>
    </row>
    <row r="1807" spans="1:3" x14ac:dyDescent="0.25">
      <c r="A1807" s="2" t="s">
        <v>4145</v>
      </c>
      <c r="B1807" s="2">
        <v>25000000</v>
      </c>
      <c r="C1807">
        <f>IMDB_Movies_Cleaned!$D1807-IMDB_Movies_Cleaned!$L1807</f>
        <v>-1472045</v>
      </c>
    </row>
    <row r="1808" spans="1:3" x14ac:dyDescent="0.25">
      <c r="A1808" s="1" t="s">
        <v>4149</v>
      </c>
      <c r="B1808" s="1">
        <v>25000000</v>
      </c>
      <c r="C1808">
        <f>IMDB_Movies_Cleaned!$D1808-IMDB_Movies_Cleaned!$L1808</f>
        <v>-957510</v>
      </c>
    </row>
    <row r="1809" spans="1:3" x14ac:dyDescent="0.25">
      <c r="A1809" s="2" t="s">
        <v>4151</v>
      </c>
      <c r="B1809" s="2">
        <v>25000000</v>
      </c>
      <c r="C1809">
        <f>IMDB_Movies_Cleaned!$D1809-IMDB_Movies_Cleaned!$L1809</f>
        <v>-2533006</v>
      </c>
    </row>
    <row r="1810" spans="1:3" x14ac:dyDescent="0.25">
      <c r="A1810" s="1" t="s">
        <v>4153</v>
      </c>
      <c r="B1810" s="1">
        <v>25000000</v>
      </c>
      <c r="C1810">
        <f>IMDB_Movies_Cleaned!$D1810-IMDB_Movies_Cleaned!$L1810</f>
        <v>-7208969</v>
      </c>
    </row>
    <row r="1811" spans="1:3" x14ac:dyDescent="0.25">
      <c r="A1811" s="2" t="s">
        <v>4156</v>
      </c>
      <c r="B1811" s="2">
        <v>25000000</v>
      </c>
      <c r="C1811">
        <f>IMDB_Movies_Cleaned!$D1811-IMDB_Movies_Cleaned!$L1811</f>
        <v>-7281777</v>
      </c>
    </row>
    <row r="1812" spans="1:3" x14ac:dyDescent="0.25">
      <c r="A1812" s="1" t="s">
        <v>4159</v>
      </c>
      <c r="B1812" s="1">
        <v>13000000</v>
      </c>
      <c r="C1812">
        <f>IMDB_Movies_Cleaned!$D1812-IMDB_Movies_Cleaned!$L1812</f>
        <v>2361537</v>
      </c>
    </row>
    <row r="1813" spans="1:3" x14ac:dyDescent="0.25">
      <c r="A1813" s="2" t="s">
        <v>4162</v>
      </c>
      <c r="B1813" s="2">
        <v>26000000</v>
      </c>
      <c r="C1813">
        <f>IMDB_Movies_Cleaned!$D1813-IMDB_Movies_Cleaned!$L1813</f>
        <v>-9352616</v>
      </c>
    </row>
    <row r="1814" spans="1:3" x14ac:dyDescent="0.25">
      <c r="A1814" s="1" t="s">
        <v>4164</v>
      </c>
      <c r="B1814" s="1">
        <v>25000000</v>
      </c>
      <c r="C1814">
        <f>IMDB_Movies_Cleaned!$D1814-IMDB_Movies_Cleaned!$L1814</f>
        <v>-8881923</v>
      </c>
    </row>
    <row r="1815" spans="1:3" x14ac:dyDescent="0.25">
      <c r="A1815" s="2" t="s">
        <v>4167</v>
      </c>
      <c r="B1815" s="2">
        <v>25000000</v>
      </c>
      <c r="C1815">
        <f>IMDB_Movies_Cleaned!$D1815-IMDB_Movies_Cleaned!$L1815</f>
        <v>-9908458</v>
      </c>
    </row>
    <row r="1816" spans="1:3" x14ac:dyDescent="0.25">
      <c r="A1816" s="2" t="s">
        <v>4172</v>
      </c>
      <c r="B1816" s="2">
        <v>16000000</v>
      </c>
      <c r="C1816">
        <f>IMDB_Movies_Cleaned!$D1816-IMDB_Movies_Cleaned!$L1816</f>
        <v>-954324</v>
      </c>
    </row>
    <row r="1817" spans="1:3" x14ac:dyDescent="0.25">
      <c r="A1817" s="1" t="s">
        <v>4174</v>
      </c>
      <c r="B1817" s="1">
        <v>8000000</v>
      </c>
      <c r="C1817">
        <f>IMDB_Movies_Cleaned!$D1817-IMDB_Movies_Cleaned!$L1817</f>
        <v>9427926</v>
      </c>
    </row>
    <row r="1818" spans="1:3" x14ac:dyDescent="0.25">
      <c r="A1818" s="2" t="s">
        <v>4176</v>
      </c>
      <c r="B1818" s="2">
        <v>25000000</v>
      </c>
      <c r="C1818">
        <f>IMDB_Movies_Cleaned!$D1818-IMDB_Movies_Cleaned!$L1818</f>
        <v>-10016428</v>
      </c>
    </row>
    <row r="1819" spans="1:3" x14ac:dyDescent="0.25">
      <c r="A1819" s="1" t="s">
        <v>4177</v>
      </c>
      <c r="B1819" s="1">
        <v>25000000</v>
      </c>
      <c r="C1819">
        <f>IMDB_Movies_Cleaned!$D1819-IMDB_Movies_Cleaned!$L1819</f>
        <v>-10362510</v>
      </c>
    </row>
    <row r="1820" spans="1:3" x14ac:dyDescent="0.25">
      <c r="A1820" s="2" t="s">
        <v>4179</v>
      </c>
      <c r="B1820" s="2">
        <v>25000000</v>
      </c>
      <c r="C1820">
        <f>IMDB_Movies_Cleaned!$D1820-IMDB_Movies_Cleaned!$L1820</f>
        <v>-10410556</v>
      </c>
    </row>
    <row r="1821" spans="1:3" x14ac:dyDescent="0.25">
      <c r="A1821" s="1" t="s">
        <v>4181</v>
      </c>
      <c r="B1821" s="1">
        <v>25000000</v>
      </c>
      <c r="C1821">
        <f>IMDB_Movies_Cleaned!$D1821-IMDB_Movies_Cleaned!$L1821</f>
        <v>-10904697</v>
      </c>
    </row>
    <row r="1822" spans="1:3" x14ac:dyDescent="0.25">
      <c r="A1822" s="2" t="s">
        <v>4183</v>
      </c>
      <c r="B1822" s="2">
        <v>25000000</v>
      </c>
      <c r="C1822">
        <f>IMDB_Movies_Cleaned!$D1822-IMDB_Movies_Cleaned!$L1822</f>
        <v>-11026468</v>
      </c>
    </row>
    <row r="1823" spans="1:3" x14ac:dyDescent="0.25">
      <c r="A1823" s="1" t="s">
        <v>4185</v>
      </c>
      <c r="B1823" s="1">
        <v>30000000</v>
      </c>
      <c r="C1823">
        <f>IMDB_Movies_Cleaned!$D1823-IMDB_Movies_Cleaned!$L1823</f>
        <v>-28134226</v>
      </c>
    </row>
    <row r="1824" spans="1:3" x14ac:dyDescent="0.25">
      <c r="A1824" s="1" t="s">
        <v>4187</v>
      </c>
      <c r="B1824" s="1">
        <v>25000000</v>
      </c>
      <c r="C1824">
        <f>IMDB_Movies_Cleaned!$D1824-IMDB_Movies_Cleaned!$L1824</f>
        <v>-6139597</v>
      </c>
    </row>
    <row r="1825" spans="1:3" x14ac:dyDescent="0.25">
      <c r="A1825" s="2" t="s">
        <v>4188</v>
      </c>
      <c r="B1825" s="2">
        <v>25000000</v>
      </c>
      <c r="C1825">
        <f>IMDB_Movies_Cleaned!$D1825-IMDB_Movies_Cleaned!$L1825</f>
        <v>-11961340</v>
      </c>
    </row>
    <row r="1826" spans="1:3" x14ac:dyDescent="0.25">
      <c r="A1826" s="1" t="s">
        <v>4189</v>
      </c>
      <c r="B1826" s="1">
        <v>25000000</v>
      </c>
      <c r="C1826">
        <f>IMDB_Movies_Cleaned!$D1826-IMDB_Movies_Cleaned!$L1826</f>
        <v>3831145</v>
      </c>
    </row>
    <row r="1827" spans="1:3" x14ac:dyDescent="0.25">
      <c r="A1827" s="2" t="s">
        <v>4192</v>
      </c>
      <c r="B1827" s="2">
        <v>25000000</v>
      </c>
      <c r="C1827">
        <f>IMDB_Movies_Cleaned!$D1827-IMDB_Movies_Cleaned!$L1827</f>
        <v>-13461796</v>
      </c>
    </row>
    <row r="1828" spans="1:3" x14ac:dyDescent="0.25">
      <c r="A1828" s="1" t="s">
        <v>4193</v>
      </c>
      <c r="B1828" s="1">
        <v>25000000</v>
      </c>
      <c r="C1828">
        <f>IMDB_Movies_Cleaned!$D1828-IMDB_Movies_Cleaned!$L1828</f>
        <v>-13991568</v>
      </c>
    </row>
    <row r="1829" spans="1:3" x14ac:dyDescent="0.25">
      <c r="A1829" s="2" t="s">
        <v>4196</v>
      </c>
      <c r="B1829" s="2">
        <v>26000000</v>
      </c>
      <c r="C1829">
        <f>IMDB_Movies_Cleaned!$D1829-IMDB_Movies_Cleaned!$L1829</f>
        <v>-13811358</v>
      </c>
    </row>
    <row r="1830" spans="1:3" x14ac:dyDescent="0.25">
      <c r="A1830" s="1" t="s">
        <v>4198</v>
      </c>
      <c r="B1830" s="1">
        <v>25000000</v>
      </c>
      <c r="C1830">
        <f>IMDB_Movies_Cleaned!$D1830-IMDB_Movies_Cleaned!$L1830</f>
        <v>-13900000</v>
      </c>
    </row>
    <row r="1831" spans="1:3" x14ac:dyDescent="0.25">
      <c r="A1831" s="1" t="s">
        <v>4199</v>
      </c>
      <c r="B1831" s="1">
        <v>25000000</v>
      </c>
      <c r="C1831">
        <f>IMDB_Movies_Cleaned!$D1831-IMDB_Movies_Cleaned!$L1831</f>
        <v>-11348338</v>
      </c>
    </row>
    <row r="1832" spans="1:3" x14ac:dyDescent="0.25">
      <c r="A1832" s="2" t="s">
        <v>4201</v>
      </c>
      <c r="B1832" s="2">
        <v>28000000</v>
      </c>
      <c r="C1832">
        <f>IMDB_Movies_Cleaned!$D1832-IMDB_Movies_Cleaned!$L1832</f>
        <v>-16969037</v>
      </c>
    </row>
    <row r="1833" spans="1:3" x14ac:dyDescent="0.25">
      <c r="A1833" s="1" t="s">
        <v>4202</v>
      </c>
      <c r="B1833" s="1">
        <v>25000000</v>
      </c>
      <c r="C1833">
        <f>IMDB_Movies_Cleaned!$D1833-IMDB_Movies_Cleaned!$L1833</f>
        <v>-14230040</v>
      </c>
    </row>
    <row r="1834" spans="1:3" x14ac:dyDescent="0.25">
      <c r="A1834" s="2" t="s">
        <v>4203</v>
      </c>
      <c r="B1834" s="2">
        <v>25000000</v>
      </c>
      <c r="C1834">
        <f>IMDB_Movies_Cleaned!$D1834-IMDB_Movies_Cleaned!$L1834</f>
        <v>-14088250</v>
      </c>
    </row>
    <row r="1835" spans="1:3" x14ac:dyDescent="0.25">
      <c r="A1835" s="1" t="s">
        <v>4205</v>
      </c>
      <c r="B1835" s="1">
        <v>25000000</v>
      </c>
      <c r="C1835">
        <f>IMDB_Movies_Cleaned!$D1835-IMDB_Movies_Cleaned!$L1835</f>
        <v>-14280633</v>
      </c>
    </row>
    <row r="1836" spans="1:3" x14ac:dyDescent="0.25">
      <c r="A1836" s="2" t="s">
        <v>4208</v>
      </c>
      <c r="B1836" s="2">
        <v>25000000</v>
      </c>
      <c r="C1836">
        <f>IMDB_Movies_Cleaned!$D1836-IMDB_Movies_Cleaned!$L1836</f>
        <v>-14885685</v>
      </c>
    </row>
    <row r="1837" spans="1:3" x14ac:dyDescent="0.25">
      <c r="A1837" s="1" t="s">
        <v>4210</v>
      </c>
      <c r="B1837" s="1">
        <v>14000000</v>
      </c>
      <c r="C1837">
        <f>IMDB_Movies_Cleaned!$D1837-IMDB_Movies_Cleaned!$L1837</f>
        <v>35122319</v>
      </c>
    </row>
    <row r="1838" spans="1:3" x14ac:dyDescent="0.25">
      <c r="A1838" s="2" t="s">
        <v>4212</v>
      </c>
      <c r="B1838" s="2">
        <v>25000000</v>
      </c>
      <c r="C1838">
        <f>IMDB_Movies_Cleaned!$D1838-IMDB_Movies_Cleaned!$L1838</f>
        <v>-14930000</v>
      </c>
    </row>
    <row r="1839" spans="1:3" x14ac:dyDescent="0.25">
      <c r="A1839" s="1" t="s">
        <v>4213</v>
      </c>
      <c r="B1839" s="1">
        <v>25000000</v>
      </c>
      <c r="C1839">
        <f>IMDB_Movies_Cleaned!$D1839-IMDB_Movies_Cleaned!$L1839</f>
        <v>-14675559</v>
      </c>
    </row>
    <row r="1840" spans="1:3" x14ac:dyDescent="0.25">
      <c r="A1840" s="2" t="s">
        <v>4214</v>
      </c>
      <c r="B1840" s="2">
        <v>25000000</v>
      </c>
      <c r="C1840">
        <f>IMDB_Movies_Cleaned!$D1840-IMDB_Movies_Cleaned!$L1840</f>
        <v>-17843067</v>
      </c>
    </row>
    <row r="1841" spans="1:3" x14ac:dyDescent="0.25">
      <c r="A1841" s="1" t="s">
        <v>4217</v>
      </c>
      <c r="B1841" s="1">
        <v>17000000</v>
      </c>
      <c r="C1841">
        <f>IMDB_Movies_Cleaned!$D1841-IMDB_Movies_Cleaned!$L1841</f>
        <v>-7713686</v>
      </c>
    </row>
    <row r="1842" spans="1:3" x14ac:dyDescent="0.25">
      <c r="A1842" s="2" t="s">
        <v>4219</v>
      </c>
      <c r="B1842" s="2">
        <v>25000000</v>
      </c>
      <c r="C1842">
        <f>IMDB_Movies_Cleaned!$D1842-IMDB_Movies_Cleaned!$L1842</f>
        <v>-24943308</v>
      </c>
    </row>
    <row r="1843" spans="1:3" x14ac:dyDescent="0.25">
      <c r="A1843" s="2" t="s">
        <v>4221</v>
      </c>
      <c r="B1843" s="2">
        <v>25000000</v>
      </c>
      <c r="C1843">
        <f>IMDB_Movies_Cleaned!$D1843-IMDB_Movies_Cleaned!$L1843</f>
        <v>-19345223</v>
      </c>
    </row>
    <row r="1844" spans="1:3" x14ac:dyDescent="0.25">
      <c r="A1844" s="1" t="s">
        <v>4222</v>
      </c>
      <c r="B1844" s="1">
        <v>25000000</v>
      </c>
      <c r="C1844">
        <f>IMDB_Movies_Cleaned!$D1844-IMDB_Movies_Cleaned!$L1844</f>
        <v>-19483292</v>
      </c>
    </row>
    <row r="1845" spans="1:3" x14ac:dyDescent="0.25">
      <c r="A1845" s="2" t="s">
        <v>4223</v>
      </c>
      <c r="B1845" s="2">
        <v>25000000</v>
      </c>
      <c r="C1845">
        <f>IMDB_Movies_Cleaned!$D1845-IMDB_Movies_Cleaned!$L1845</f>
        <v>-19871876</v>
      </c>
    </row>
    <row r="1846" spans="1:3" x14ac:dyDescent="0.25">
      <c r="A1846" s="1" t="s">
        <v>3466</v>
      </c>
      <c r="B1846" s="1">
        <v>33000000</v>
      </c>
      <c r="C1846">
        <f>IMDB_Movies_Cleaned!$D1846-IMDB_Movies_Cleaned!$L1846</f>
        <v>1014398</v>
      </c>
    </row>
    <row r="1847" spans="1:3" x14ac:dyDescent="0.25">
      <c r="A1847" s="2" t="s">
        <v>4225</v>
      </c>
      <c r="B1847" s="2">
        <v>25000000</v>
      </c>
      <c r="C1847">
        <f>IMDB_Movies_Cleaned!$D1847-IMDB_Movies_Cleaned!$L1847</f>
        <v>-20935667</v>
      </c>
    </row>
    <row r="1848" spans="1:3" x14ac:dyDescent="0.25">
      <c r="A1848" s="1" t="s">
        <v>4227</v>
      </c>
      <c r="B1848" s="1">
        <v>15000000</v>
      </c>
      <c r="C1848">
        <f>IMDB_Movies_Cleaned!$D1848-IMDB_Movies_Cleaned!$L1848</f>
        <v>-10993094</v>
      </c>
    </row>
    <row r="1849" spans="1:3" x14ac:dyDescent="0.25">
      <c r="A1849" s="2" t="s">
        <v>4229</v>
      </c>
      <c r="B1849" s="2">
        <v>25000000</v>
      </c>
      <c r="C1849">
        <f>IMDB_Movies_Cleaned!$D1849-IMDB_Movies_Cleaned!$L1849</f>
        <v>-21926608</v>
      </c>
    </row>
    <row r="1850" spans="1:3" x14ac:dyDescent="0.25">
      <c r="A1850" s="1" t="s">
        <v>4231</v>
      </c>
      <c r="B1850" s="1">
        <v>25000000</v>
      </c>
      <c r="C1850">
        <f>IMDB_Movies_Cleaned!$D1850-IMDB_Movies_Cleaned!$L1850</f>
        <v>-23450000</v>
      </c>
    </row>
    <row r="1851" spans="1:3" x14ac:dyDescent="0.25">
      <c r="A1851" s="1" t="s">
        <v>4232</v>
      </c>
      <c r="B1851" s="1">
        <v>25000000</v>
      </c>
      <c r="C1851">
        <f>IMDB_Movies_Cleaned!$D1851-IMDB_Movies_Cleaned!$L1851</f>
        <v>-24128473</v>
      </c>
    </row>
    <row r="1852" spans="1:3" x14ac:dyDescent="0.25">
      <c r="A1852" s="1" t="s">
        <v>4234</v>
      </c>
      <c r="B1852" s="1">
        <v>25000000</v>
      </c>
      <c r="C1852">
        <f>IMDB_Movies_Cleaned!$D1852-IMDB_Movies_Cleaned!$L1852</f>
        <v>-24222577</v>
      </c>
    </row>
    <row r="1853" spans="1:3" x14ac:dyDescent="0.25">
      <c r="A1853" s="2" t="s">
        <v>4235</v>
      </c>
      <c r="B1853" s="2">
        <v>25000000</v>
      </c>
      <c r="C1853">
        <f>IMDB_Movies_Cleaned!$D1853-IMDB_Movies_Cleaned!$L1853</f>
        <v>-23813043</v>
      </c>
    </row>
    <row r="1854" spans="1:3" x14ac:dyDescent="0.25">
      <c r="A1854" s="1" t="s">
        <v>4238</v>
      </c>
      <c r="B1854" s="1">
        <v>13500000</v>
      </c>
      <c r="C1854">
        <f>IMDB_Movies_Cleaned!$D1854-IMDB_Movies_Cleaned!$L1854</f>
        <v>-13414567</v>
      </c>
    </row>
    <row r="1855" spans="1:3" x14ac:dyDescent="0.25">
      <c r="A1855" s="2" t="s">
        <v>4240</v>
      </c>
      <c r="B1855" s="2">
        <v>20000000</v>
      </c>
      <c r="C1855">
        <f>IMDB_Movies_Cleaned!$D1855-IMDB_Movies_Cleaned!$L1855</f>
        <v>-18302044</v>
      </c>
    </row>
    <row r="1856" spans="1:3" x14ac:dyDescent="0.25">
      <c r="A1856" s="2" t="s">
        <v>4241</v>
      </c>
      <c r="B1856" s="2">
        <v>25000000</v>
      </c>
      <c r="C1856">
        <f>IMDB_Movies_Cleaned!$D1856-IMDB_Movies_Cleaned!$L1856</f>
        <v>-24816338</v>
      </c>
    </row>
    <row r="1857" spans="1:3" x14ac:dyDescent="0.25">
      <c r="A1857" s="1" t="s">
        <v>4243</v>
      </c>
      <c r="B1857" s="1">
        <v>25000000</v>
      </c>
      <c r="C1857">
        <f>IMDB_Movies_Cleaned!$D1857-IMDB_Movies_Cleaned!$L1857</f>
        <v>-24865096</v>
      </c>
    </row>
    <row r="1858" spans="1:3" x14ac:dyDescent="0.25">
      <c r="A1858" s="2" t="s">
        <v>4244</v>
      </c>
      <c r="B1858" s="2">
        <v>25000000</v>
      </c>
      <c r="C1858">
        <f>IMDB_Movies_Cleaned!$D1858-IMDB_Movies_Cleaned!$L1858</f>
        <v>-8030610</v>
      </c>
    </row>
    <row r="1859" spans="1:3" x14ac:dyDescent="0.25">
      <c r="A1859" s="1" t="s">
        <v>4247</v>
      </c>
      <c r="B1859" s="1">
        <v>25000000</v>
      </c>
      <c r="C1859">
        <f>IMDB_Movies_Cleaned!$D1859-IMDB_Movies_Cleaned!$L1859</f>
        <v>-24870885</v>
      </c>
    </row>
    <row r="1860" spans="1:3" x14ac:dyDescent="0.25">
      <c r="A1860" s="1" t="s">
        <v>4248</v>
      </c>
      <c r="B1860" s="1">
        <v>14000000</v>
      </c>
      <c r="C1860">
        <f>IMDB_Movies_Cleaned!$D1860-IMDB_Movies_Cleaned!$L1860</f>
        <v>20700000</v>
      </c>
    </row>
    <row r="1861" spans="1:3" x14ac:dyDescent="0.25">
      <c r="A1861" s="2" t="s">
        <v>4249</v>
      </c>
      <c r="B1861" s="2">
        <v>25000000</v>
      </c>
      <c r="C1861">
        <f>IMDB_Movies_Cleaned!$D1861-IMDB_Movies_Cleaned!$L1861</f>
        <v>-24282247</v>
      </c>
    </row>
    <row r="1862" spans="1:3" x14ac:dyDescent="0.25">
      <c r="A1862" s="1" t="s">
        <v>4250</v>
      </c>
      <c r="B1862" s="1">
        <v>25000000</v>
      </c>
      <c r="C1862">
        <f>IMDB_Movies_Cleaned!$D1862-IMDB_Movies_Cleaned!$L1862</f>
        <v>84713132</v>
      </c>
    </row>
    <row r="1863" spans="1:3" x14ac:dyDescent="0.25">
      <c r="A1863" s="2" t="s">
        <v>4251</v>
      </c>
      <c r="B1863" s="2">
        <v>24000000</v>
      </c>
      <c r="C1863">
        <f>IMDB_Movies_Cleaned!$D1863-IMDB_Movies_Cleaned!$L1863</f>
        <v>46269171</v>
      </c>
    </row>
    <row r="1864" spans="1:3" x14ac:dyDescent="0.25">
      <c r="A1864" s="1" t="s">
        <v>985</v>
      </c>
      <c r="B1864" s="1">
        <v>105000000</v>
      </c>
      <c r="C1864">
        <f>IMDB_Movies_Cleaned!$D1864-IMDB_Movies_Cleaned!$L1864</f>
        <v>-76227778</v>
      </c>
    </row>
    <row r="1865" spans="1:3" x14ac:dyDescent="0.25">
      <c r="A1865" s="2" t="s">
        <v>4252</v>
      </c>
      <c r="B1865" s="2">
        <v>24000000</v>
      </c>
      <c r="C1865">
        <f>IMDB_Movies_Cleaned!$D1865-IMDB_Movies_Cleaned!$L1865</f>
        <v>77334374</v>
      </c>
    </row>
    <row r="1866" spans="1:3" x14ac:dyDescent="0.25">
      <c r="A1866" s="1" t="s">
        <v>4254</v>
      </c>
      <c r="B1866" s="1">
        <v>25000000</v>
      </c>
      <c r="C1866">
        <f>IMDB_Movies_Cleaned!$D1866-IMDB_Movies_Cleaned!$L1866</f>
        <v>-23487185</v>
      </c>
    </row>
    <row r="1867" spans="1:3" x14ac:dyDescent="0.25">
      <c r="A1867" s="2" t="s">
        <v>4255</v>
      </c>
      <c r="B1867" s="2">
        <v>24000000</v>
      </c>
      <c r="C1867">
        <f>IMDB_Movies_Cleaned!$D1867-IMDB_Movies_Cleaned!$L1867</f>
        <v>41182182</v>
      </c>
    </row>
    <row r="1868" spans="1:3" x14ac:dyDescent="0.25">
      <c r="A1868" s="1" t="s">
        <v>4256</v>
      </c>
      <c r="B1868" s="1">
        <v>24000000</v>
      </c>
      <c r="C1868">
        <f>IMDB_Movies_Cleaned!$D1868-IMDB_Movies_Cleaned!$L1868</f>
        <v>33262492</v>
      </c>
    </row>
    <row r="1869" spans="1:3" x14ac:dyDescent="0.25">
      <c r="A1869" s="2" t="s">
        <v>4258</v>
      </c>
      <c r="B1869" s="2">
        <v>8200000</v>
      </c>
      <c r="C1869">
        <f>IMDB_Movies_Cleaned!$D1869-IMDB_Movies_Cleaned!$L1869</f>
        <v>71800000</v>
      </c>
    </row>
    <row r="1870" spans="1:3" x14ac:dyDescent="0.25">
      <c r="A1870" s="1" t="s">
        <v>4259</v>
      </c>
      <c r="B1870" s="1">
        <v>24000000</v>
      </c>
      <c r="C1870">
        <f>IMDB_Movies_Cleaned!$D1870-IMDB_Movies_Cleaned!$L1870</f>
        <v>50608545</v>
      </c>
    </row>
    <row r="1871" spans="1:3" x14ac:dyDescent="0.25">
      <c r="A1871" s="2" t="s">
        <v>4260</v>
      </c>
      <c r="B1871" s="2">
        <v>24000000</v>
      </c>
      <c r="C1871">
        <f>IMDB_Movies_Cleaned!$D1871-IMDB_Movies_Cleaned!$L1871</f>
        <v>17895491</v>
      </c>
    </row>
    <row r="1872" spans="1:3" x14ac:dyDescent="0.25">
      <c r="A1872" s="1" t="s">
        <v>4261</v>
      </c>
      <c r="B1872" s="1">
        <v>24000000</v>
      </c>
      <c r="C1872">
        <f>IMDB_Movies_Cleaned!$D1872-IMDB_Movies_Cleaned!$L1872</f>
        <v>15989008</v>
      </c>
    </row>
    <row r="1873" spans="1:3" x14ac:dyDescent="0.25">
      <c r="A1873" s="2" t="s">
        <v>4262</v>
      </c>
      <c r="B1873" s="2">
        <v>24000000</v>
      </c>
      <c r="C1873">
        <f>IMDB_Movies_Cleaned!$D1873-IMDB_Movies_Cleaned!$L1873</f>
        <v>8662299</v>
      </c>
    </row>
    <row r="1874" spans="1:3" x14ac:dyDescent="0.25">
      <c r="A1874" s="1" t="s">
        <v>4263</v>
      </c>
      <c r="B1874" s="1">
        <v>24000000</v>
      </c>
      <c r="C1874">
        <f>IMDB_Movies_Cleaned!$D1874-IMDB_Movies_Cleaned!$L1874</f>
        <v>7452765</v>
      </c>
    </row>
    <row r="1875" spans="1:3" x14ac:dyDescent="0.25">
      <c r="A1875" s="2" t="s">
        <v>4265</v>
      </c>
      <c r="B1875" s="2">
        <v>24000000</v>
      </c>
      <c r="C1875">
        <f>IMDB_Movies_Cleaned!$D1875-IMDB_Movies_Cleaned!$L1875</f>
        <v>1167270</v>
      </c>
    </row>
    <row r="1876" spans="1:3" x14ac:dyDescent="0.25">
      <c r="A1876" s="1" t="s">
        <v>4267</v>
      </c>
      <c r="B1876" s="1">
        <v>25000000</v>
      </c>
      <c r="C1876">
        <f>IMDB_Movies_Cleaned!$D1876-IMDB_Movies_Cleaned!$L1876</f>
        <v>7416109</v>
      </c>
    </row>
    <row r="1877" spans="1:3" x14ac:dyDescent="0.25">
      <c r="A1877" s="2" t="s">
        <v>4269</v>
      </c>
      <c r="B1877" s="2">
        <v>24000000</v>
      </c>
      <c r="C1877">
        <f>IMDB_Movies_Cleaned!$D1877-IMDB_Movies_Cleaned!$L1877</f>
        <v>-23979782</v>
      </c>
    </row>
    <row r="1878" spans="1:3" x14ac:dyDescent="0.25">
      <c r="A1878" s="1" t="s">
        <v>4270</v>
      </c>
      <c r="B1878" s="1">
        <v>24000000</v>
      </c>
      <c r="C1878">
        <f>IMDB_Movies_Cleaned!$D1878-IMDB_Movies_Cleaned!$L1878</f>
        <v>4871190</v>
      </c>
    </row>
    <row r="1879" spans="1:3" x14ac:dyDescent="0.25">
      <c r="A1879" s="2" t="s">
        <v>4271</v>
      </c>
      <c r="B1879" s="2">
        <v>24000000</v>
      </c>
      <c r="C1879">
        <f>IMDB_Movies_Cleaned!$D1879-IMDB_Movies_Cleaned!$L1879</f>
        <v>-7035257</v>
      </c>
    </row>
    <row r="1880" spans="1:3" x14ac:dyDescent="0.25">
      <c r="A1880" s="1" t="s">
        <v>4273</v>
      </c>
      <c r="B1880" s="1">
        <v>24000000</v>
      </c>
      <c r="C1880">
        <f>IMDB_Movies_Cleaned!$D1880-IMDB_Movies_Cleaned!$L1880</f>
        <v>-7709024</v>
      </c>
    </row>
    <row r="1881" spans="1:3" x14ac:dyDescent="0.25">
      <c r="A1881" s="2" t="s">
        <v>4278</v>
      </c>
      <c r="B1881" s="2">
        <v>24000000</v>
      </c>
      <c r="C1881">
        <f>IMDB_Movies_Cleaned!$D1881-IMDB_Movies_Cleaned!$L1881</f>
        <v>-11000000</v>
      </c>
    </row>
    <row r="1882" spans="1:3" x14ac:dyDescent="0.25">
      <c r="A1882" s="1" t="s">
        <v>4279</v>
      </c>
      <c r="B1882" s="1">
        <v>24000000</v>
      </c>
      <c r="C1882">
        <f>IMDB_Movies_Cleaned!$D1882-IMDB_Movies_Cleaned!$L1882</f>
        <v>-11627590</v>
      </c>
    </row>
    <row r="1883" spans="1:3" x14ac:dyDescent="0.25">
      <c r="A1883" s="2" t="s">
        <v>4280</v>
      </c>
      <c r="B1883" s="2">
        <v>24000000</v>
      </c>
      <c r="C1883">
        <f>IMDB_Movies_Cleaned!$D1883-IMDB_Movies_Cleaned!$L1883</f>
        <v>-15572796</v>
      </c>
    </row>
    <row r="1884" spans="1:3" x14ac:dyDescent="0.25">
      <c r="A1884" s="1" t="s">
        <v>4282</v>
      </c>
      <c r="B1884" s="1">
        <v>24000000</v>
      </c>
      <c r="C1884">
        <f>IMDB_Movies_Cleaned!$D1884-IMDB_Movies_Cleaned!$L1884</f>
        <v>-14360758</v>
      </c>
    </row>
    <row r="1885" spans="1:3" x14ac:dyDescent="0.25">
      <c r="A1885" s="2" t="s">
        <v>4283</v>
      </c>
      <c r="B1885" s="2">
        <v>24000000</v>
      </c>
      <c r="C1885">
        <f>IMDB_Movies_Cleaned!$D1885-IMDB_Movies_Cleaned!$L1885</f>
        <v>1003072</v>
      </c>
    </row>
    <row r="1886" spans="1:3" x14ac:dyDescent="0.25">
      <c r="A1886" s="1" t="s">
        <v>4284</v>
      </c>
      <c r="B1886" s="1">
        <v>23000000</v>
      </c>
      <c r="C1886">
        <f>IMDB_Movies_Cleaned!$D1886-IMDB_Movies_Cleaned!$L1886</f>
        <v>-16855194</v>
      </c>
    </row>
    <row r="1887" spans="1:3" x14ac:dyDescent="0.25">
      <c r="A1887" s="2" t="s">
        <v>4285</v>
      </c>
      <c r="B1887" s="2">
        <v>24000000</v>
      </c>
      <c r="C1887">
        <f>IMDB_Movies_Cleaned!$D1887-IMDB_Movies_Cleaned!$L1887</f>
        <v>-19691019</v>
      </c>
    </row>
    <row r="1888" spans="1:3" x14ac:dyDescent="0.25">
      <c r="A1888" s="1" t="s">
        <v>4289</v>
      </c>
      <c r="B1888" s="1">
        <v>28000000</v>
      </c>
      <c r="C1888">
        <f>IMDB_Movies_Cleaned!$D1888-IMDB_Movies_Cleaned!$L1888</f>
        <v>-27330724</v>
      </c>
    </row>
    <row r="1889" spans="1:3" x14ac:dyDescent="0.25">
      <c r="A1889" s="2" t="s">
        <v>4291</v>
      </c>
      <c r="B1889" s="2">
        <v>24000000</v>
      </c>
      <c r="C1889">
        <f>IMDB_Movies_Cleaned!$D1889-IMDB_Movies_Cleaned!$L1889</f>
        <v>-23957120</v>
      </c>
    </row>
    <row r="1890" spans="1:3" x14ac:dyDescent="0.25">
      <c r="A1890" s="1" t="s">
        <v>4292</v>
      </c>
      <c r="B1890" s="1">
        <v>24000000</v>
      </c>
      <c r="C1890">
        <f>IMDB_Movies_Cleaned!$D1890-IMDB_Movies_Cleaned!$L1890</f>
        <v>-774089</v>
      </c>
    </row>
    <row r="1891" spans="1:3" x14ac:dyDescent="0.25">
      <c r="A1891" s="2" t="s">
        <v>4293</v>
      </c>
      <c r="B1891" s="2">
        <v>24000000</v>
      </c>
      <c r="C1891">
        <f>IMDB_Movies_Cleaned!$D1891-IMDB_Movies_Cleaned!$L1891</f>
        <v>-19289545</v>
      </c>
    </row>
    <row r="1892" spans="1:3" x14ac:dyDescent="0.25">
      <c r="A1892" s="1" t="s">
        <v>4295</v>
      </c>
      <c r="B1892" s="1">
        <v>23600000</v>
      </c>
      <c r="C1892">
        <f>IMDB_Movies_Cleaned!$D1892-IMDB_Movies_Cleaned!$L1892</f>
        <v>51990286</v>
      </c>
    </row>
    <row r="1893" spans="1:3" x14ac:dyDescent="0.25">
      <c r="A1893" s="2" t="s">
        <v>127</v>
      </c>
      <c r="B1893" s="2">
        <v>207000000</v>
      </c>
      <c r="C1893">
        <f>IMDB_Movies_Cleaned!$D1893-IMDB_Movies_Cleaned!$L1893</f>
        <v>11051260</v>
      </c>
    </row>
    <row r="1894" spans="1:3" x14ac:dyDescent="0.25">
      <c r="A1894" s="1" t="s">
        <v>4296</v>
      </c>
      <c r="B1894" s="1">
        <v>20000000</v>
      </c>
      <c r="C1894">
        <f>IMDB_Movies_Cleaned!$D1894-IMDB_Movies_Cleaned!$L1894</f>
        <v>141487252</v>
      </c>
    </row>
    <row r="1895" spans="1:3" x14ac:dyDescent="0.25">
      <c r="A1895" s="2" t="s">
        <v>4297</v>
      </c>
      <c r="B1895" s="2">
        <v>18000000</v>
      </c>
      <c r="C1895">
        <f>IMDB_Movies_Cleaned!$D1895-IMDB_Movies_Cleaned!$L1895</f>
        <v>272158751</v>
      </c>
    </row>
    <row r="1896" spans="1:3" x14ac:dyDescent="0.25">
      <c r="A1896" s="1" t="s">
        <v>4298</v>
      </c>
      <c r="B1896" s="1">
        <v>19000000</v>
      </c>
      <c r="C1896">
        <f>IMDB_Movies_Cleaned!$D1896-IMDB_Movies_Cleaned!$L1896</f>
        <v>46807024</v>
      </c>
    </row>
    <row r="1897" spans="1:3" x14ac:dyDescent="0.25">
      <c r="A1897" s="2" t="s">
        <v>4299</v>
      </c>
      <c r="B1897" s="2">
        <v>23000000</v>
      </c>
      <c r="C1897">
        <f>IMDB_Movies_Cleaned!$D1897-IMDB_Movies_Cleaned!$L1897</f>
        <v>63930411</v>
      </c>
    </row>
    <row r="1898" spans="1:3" x14ac:dyDescent="0.25">
      <c r="A1898" s="1" t="s">
        <v>4301</v>
      </c>
      <c r="B1898" s="1">
        <v>23000000</v>
      </c>
      <c r="C1898">
        <f>IMDB_Movies_Cleaned!$D1898-IMDB_Movies_Cleaned!$L1898</f>
        <v>30302314</v>
      </c>
    </row>
    <row r="1899" spans="1:3" x14ac:dyDescent="0.25">
      <c r="A1899" s="2" t="s">
        <v>4302</v>
      </c>
      <c r="B1899" s="2">
        <v>12500000</v>
      </c>
      <c r="C1899">
        <f>IMDB_Movies_Cleaned!$D1899-IMDB_Movies_Cleaned!$L1899</f>
        <v>28462534</v>
      </c>
    </row>
    <row r="1900" spans="1:3" x14ac:dyDescent="0.25">
      <c r="A1900" s="1" t="s">
        <v>4304</v>
      </c>
      <c r="B1900" s="1">
        <v>23000000</v>
      </c>
      <c r="C1900">
        <f>IMDB_Movies_Cleaned!$D1900-IMDB_Movies_Cleaned!$L1900</f>
        <v>16235088</v>
      </c>
    </row>
    <row r="1901" spans="1:3" x14ac:dyDescent="0.25">
      <c r="A1901" s="2" t="s">
        <v>4305</v>
      </c>
      <c r="B1901" s="2">
        <v>23000000</v>
      </c>
      <c r="C1901">
        <f>IMDB_Movies_Cleaned!$D1901-IMDB_Movies_Cleaned!$L1901</f>
        <v>4338033</v>
      </c>
    </row>
    <row r="1902" spans="1:3" x14ac:dyDescent="0.25">
      <c r="A1902" s="1" t="s">
        <v>4306</v>
      </c>
      <c r="B1902" s="1">
        <v>23000000</v>
      </c>
      <c r="C1902">
        <f>IMDB_Movies_Cleaned!$D1902-IMDB_Movies_Cleaned!$L1902</f>
        <v>2556065</v>
      </c>
    </row>
    <row r="1903" spans="1:3" x14ac:dyDescent="0.25">
      <c r="A1903" s="2" t="s">
        <v>4139</v>
      </c>
      <c r="B1903" s="2">
        <v>23000000</v>
      </c>
      <c r="C1903">
        <f>IMDB_Movies_Cleaned!$D1903-IMDB_Movies_Cleaned!$L1903</f>
        <v>-7214368</v>
      </c>
    </row>
    <row r="1904" spans="1:3" x14ac:dyDescent="0.25">
      <c r="A1904" s="1" t="s">
        <v>4307</v>
      </c>
      <c r="B1904" s="1">
        <v>23000000</v>
      </c>
      <c r="C1904">
        <f>IMDB_Movies_Cleaned!$D1904-IMDB_Movies_Cleaned!$L1904</f>
        <v>-1026818</v>
      </c>
    </row>
    <row r="1905" spans="1:3" x14ac:dyDescent="0.25">
      <c r="A1905" s="2" t="s">
        <v>4309</v>
      </c>
      <c r="B1905" s="2">
        <v>25000000</v>
      </c>
      <c r="C1905">
        <f>IMDB_Movies_Cleaned!$D1905-IMDB_Movies_Cleaned!$L1905</f>
        <v>-24995244</v>
      </c>
    </row>
    <row r="1906" spans="1:3" x14ac:dyDescent="0.25">
      <c r="A1906" s="1" t="s">
        <v>4311</v>
      </c>
      <c r="B1906" s="1">
        <v>23000000</v>
      </c>
      <c r="C1906">
        <f>IMDB_Movies_Cleaned!$D1906-IMDB_Movies_Cleaned!$L1906</f>
        <v>-4346385</v>
      </c>
    </row>
    <row r="1907" spans="1:3" x14ac:dyDescent="0.25">
      <c r="A1907" s="1" t="s">
        <v>4313</v>
      </c>
      <c r="B1907" s="1">
        <v>23000000</v>
      </c>
      <c r="C1907">
        <f>IMDB_Movies_Cleaned!$D1907-IMDB_Movies_Cleaned!$L1907</f>
        <v>-9980747</v>
      </c>
    </row>
    <row r="1908" spans="1:3" x14ac:dyDescent="0.25">
      <c r="A1908" s="2" t="s">
        <v>4314</v>
      </c>
      <c r="B1908" s="2">
        <v>23000000</v>
      </c>
      <c r="C1908">
        <f>IMDB_Movies_Cleaned!$D1908-IMDB_Movies_Cleaned!$L1908</f>
        <v>-4065142</v>
      </c>
    </row>
    <row r="1909" spans="1:3" x14ac:dyDescent="0.25">
      <c r="A1909" s="1" t="s">
        <v>4317</v>
      </c>
      <c r="B1909" s="1">
        <v>23000000</v>
      </c>
      <c r="C1909">
        <f>IMDB_Movies_Cleaned!$D1909-IMDB_Movies_Cleaned!$L1909</f>
        <v>-2236987</v>
      </c>
    </row>
    <row r="1910" spans="1:3" x14ac:dyDescent="0.25">
      <c r="A1910" s="2" t="s">
        <v>4319</v>
      </c>
      <c r="B1910" s="2">
        <v>23000000</v>
      </c>
      <c r="C1910">
        <f>IMDB_Movies_Cleaned!$D1910-IMDB_Movies_Cleaned!$L1910</f>
        <v>-10217492</v>
      </c>
    </row>
    <row r="1911" spans="1:3" x14ac:dyDescent="0.25">
      <c r="A1911" s="1" t="s">
        <v>4322</v>
      </c>
      <c r="B1911" s="1">
        <v>23000000</v>
      </c>
      <c r="C1911">
        <f>IMDB_Movies_Cleaned!$D1911-IMDB_Movies_Cleaned!$L1911</f>
        <v>-11491577</v>
      </c>
    </row>
    <row r="1912" spans="1:3" x14ac:dyDescent="0.25">
      <c r="A1912" s="2" t="s">
        <v>4323</v>
      </c>
      <c r="B1912" s="2">
        <v>23000000</v>
      </c>
      <c r="C1912">
        <f>IMDB_Movies_Cleaned!$D1912-IMDB_Movies_Cleaned!$L1912</f>
        <v>-12339853</v>
      </c>
    </row>
    <row r="1913" spans="1:3" x14ac:dyDescent="0.25">
      <c r="A1913" s="1" t="s">
        <v>4325</v>
      </c>
      <c r="B1913" s="1">
        <v>23000000</v>
      </c>
      <c r="C1913">
        <f>IMDB_Movies_Cleaned!$D1913-IMDB_Movies_Cleaned!$L1913</f>
        <v>-15565274</v>
      </c>
    </row>
    <row r="1914" spans="1:3" x14ac:dyDescent="0.25">
      <c r="A1914" s="1" t="s">
        <v>4327</v>
      </c>
      <c r="B1914" s="1">
        <v>19430000</v>
      </c>
      <c r="C1914">
        <f>IMDB_Movies_Cleaned!$D1914-IMDB_Movies_Cleaned!$L1914</f>
        <v>-13320925</v>
      </c>
    </row>
    <row r="1915" spans="1:3" x14ac:dyDescent="0.25">
      <c r="A1915" s="1" t="s">
        <v>4329</v>
      </c>
      <c r="B1915" s="1">
        <v>23000000</v>
      </c>
      <c r="C1915">
        <f>IMDB_Movies_Cleaned!$D1915-IMDB_Movies_Cleaned!$L1915</f>
        <v>-20291812</v>
      </c>
    </row>
    <row r="1916" spans="1:3" x14ac:dyDescent="0.25">
      <c r="A1916" s="1" t="s">
        <v>4332</v>
      </c>
      <c r="B1916" s="1">
        <v>23000000</v>
      </c>
      <c r="C1916">
        <f>IMDB_Movies_Cleaned!$D1916-IMDB_Movies_Cleaned!$L1916</f>
        <v>-6876149</v>
      </c>
    </row>
    <row r="1917" spans="1:3" x14ac:dyDescent="0.25">
      <c r="A1917" s="1" t="s">
        <v>4335</v>
      </c>
      <c r="B1917" s="1">
        <v>25000000</v>
      </c>
      <c r="C1917">
        <f>IMDB_Movies_Cleaned!$D1917-IMDB_Movies_Cleaned!$L1917</f>
        <v>46975611</v>
      </c>
    </row>
    <row r="1918" spans="1:3" x14ac:dyDescent="0.25">
      <c r="A1918" s="2" t="s">
        <v>4338</v>
      </c>
      <c r="B1918" s="2">
        <v>22700000</v>
      </c>
      <c r="C1918">
        <f>IMDB_Movies_Cleaned!$D1918-IMDB_Movies_Cleaned!$L1918</f>
        <v>15419483</v>
      </c>
    </row>
    <row r="1919" spans="1:3" x14ac:dyDescent="0.25">
      <c r="A1919" s="1" t="s">
        <v>4341</v>
      </c>
      <c r="B1919" s="1">
        <v>22500000</v>
      </c>
      <c r="C1919">
        <f>IMDB_Movies_Cleaned!$D1919-IMDB_Movies_Cleaned!$L1919</f>
        <v>-18309470</v>
      </c>
    </row>
    <row r="1920" spans="1:3" x14ac:dyDescent="0.25">
      <c r="A1920" s="2" t="s">
        <v>4343</v>
      </c>
      <c r="B1920" s="2">
        <v>22000000</v>
      </c>
      <c r="C1920">
        <f>IMDB_Movies_Cleaned!$D1920-IMDB_Movies_Cleaned!$L1920</f>
        <v>195631306</v>
      </c>
    </row>
    <row r="1921" spans="1:3" x14ac:dyDescent="0.25">
      <c r="A1921" s="1" t="s">
        <v>4344</v>
      </c>
      <c r="B1921" s="1">
        <v>23000000</v>
      </c>
      <c r="C1921">
        <f>IMDB_Movies_Cleaned!$D1921-IMDB_Movies_Cleaned!$L1921</f>
        <v>153483808</v>
      </c>
    </row>
    <row r="1922" spans="1:3" x14ac:dyDescent="0.25">
      <c r="A1922" s="2" t="s">
        <v>4345</v>
      </c>
      <c r="B1922" s="2">
        <v>22000000</v>
      </c>
      <c r="C1922">
        <f>IMDB_Movies_Cleaned!$D1922-IMDB_Movies_Cleaned!$L1922</f>
        <v>122833357</v>
      </c>
    </row>
    <row r="1923" spans="1:3" x14ac:dyDescent="0.25">
      <c r="A1923" s="1" t="s">
        <v>4346</v>
      </c>
      <c r="B1923" s="1">
        <v>20000000</v>
      </c>
      <c r="C1923">
        <f>IMDB_Movies_Cleaned!$D1923-IMDB_Movies_Cleaned!$L1923</f>
        <v>55597042</v>
      </c>
    </row>
    <row r="1924" spans="1:3" x14ac:dyDescent="0.25">
      <c r="A1924" s="2" t="s">
        <v>4348</v>
      </c>
      <c r="B1924" s="2">
        <v>22000000</v>
      </c>
      <c r="C1924">
        <f>IMDB_Movies_Cleaned!$D1924-IMDB_Movies_Cleaned!$L1924</f>
        <v>68636983</v>
      </c>
    </row>
    <row r="1925" spans="1:3" x14ac:dyDescent="0.25">
      <c r="A1925" s="1" t="s">
        <v>4349</v>
      </c>
      <c r="B1925" s="1">
        <v>35000000</v>
      </c>
      <c r="C1925">
        <f>IMDB_Movies_Cleaned!$D1925-IMDB_Movies_Cleaned!$L1925</f>
        <v>35960517</v>
      </c>
    </row>
    <row r="1926" spans="1:3" x14ac:dyDescent="0.25">
      <c r="A1926" s="2" t="s">
        <v>4350</v>
      </c>
      <c r="B1926" s="2">
        <v>22000000</v>
      </c>
      <c r="C1926">
        <f>IMDB_Movies_Cleaned!$D1926-IMDB_Movies_Cleaned!$L1926</f>
        <v>33762229</v>
      </c>
    </row>
    <row r="1927" spans="1:3" x14ac:dyDescent="0.25">
      <c r="A1927" s="2" t="s">
        <v>4352</v>
      </c>
      <c r="B1927" s="2">
        <v>22000000</v>
      </c>
      <c r="C1927">
        <f>IMDB_Movies_Cleaned!$D1927-IMDB_Movies_Cleaned!$L1927</f>
        <v>32235441</v>
      </c>
    </row>
    <row r="1928" spans="1:3" x14ac:dyDescent="0.25">
      <c r="A1928" s="1" t="s">
        <v>4353</v>
      </c>
      <c r="B1928" s="1">
        <v>22000000</v>
      </c>
      <c r="C1928">
        <f>IMDB_Movies_Cleaned!$D1928-IMDB_Movies_Cleaned!$L1928</f>
        <v>28728000</v>
      </c>
    </row>
    <row r="1929" spans="1:3" x14ac:dyDescent="0.25">
      <c r="A1929" s="2" t="s">
        <v>4355</v>
      </c>
      <c r="B1929" s="2">
        <v>22000000</v>
      </c>
      <c r="C1929">
        <f>IMDB_Movies_Cleaned!$D1929-IMDB_Movies_Cleaned!$L1929</f>
        <v>18270895</v>
      </c>
    </row>
    <row r="1930" spans="1:3" x14ac:dyDescent="0.25">
      <c r="A1930" s="1" t="s">
        <v>4358</v>
      </c>
      <c r="B1930" s="1">
        <v>22000000</v>
      </c>
      <c r="C1930">
        <f>IMDB_Movies_Cleaned!$D1930-IMDB_Movies_Cleaned!$L1930</f>
        <v>37696176</v>
      </c>
    </row>
    <row r="1931" spans="1:3" x14ac:dyDescent="0.25">
      <c r="A1931" s="2" t="s">
        <v>4359</v>
      </c>
      <c r="B1931" s="2">
        <v>22000000</v>
      </c>
      <c r="C1931">
        <f>IMDB_Movies_Cleaned!$D1931-IMDB_Movies_Cleaned!$L1931</f>
        <v>29483949</v>
      </c>
    </row>
    <row r="1932" spans="1:3" x14ac:dyDescent="0.25">
      <c r="A1932" s="1" t="s">
        <v>4360</v>
      </c>
      <c r="B1932" s="1">
        <v>22000000</v>
      </c>
      <c r="C1932">
        <f>IMDB_Movies_Cleaned!$D1932-IMDB_Movies_Cleaned!$L1932</f>
        <v>14020063</v>
      </c>
    </row>
    <row r="1933" spans="1:3" x14ac:dyDescent="0.25">
      <c r="A1933" s="2" t="s">
        <v>4361</v>
      </c>
      <c r="B1933" s="2">
        <v>21000000</v>
      </c>
      <c r="C1933">
        <f>IMDB_Movies_Cleaned!$D1933-IMDB_Movies_Cleaned!$L1933</f>
        <v>12313582</v>
      </c>
    </row>
    <row r="1934" spans="1:3" x14ac:dyDescent="0.25">
      <c r="A1934" s="1" t="s">
        <v>4362</v>
      </c>
      <c r="B1934" s="1">
        <v>22000000</v>
      </c>
      <c r="C1934">
        <f>IMDB_Movies_Cleaned!$D1934-IMDB_Movies_Cleaned!$L1934</f>
        <v>3842000</v>
      </c>
    </row>
    <row r="1935" spans="1:3" x14ac:dyDescent="0.25">
      <c r="A1935" s="2" t="s">
        <v>4364</v>
      </c>
      <c r="B1935" s="2">
        <v>22000000</v>
      </c>
      <c r="C1935">
        <f>IMDB_Movies_Cleaned!$D1935-IMDB_Movies_Cleaned!$L1935</f>
        <v>264487</v>
      </c>
    </row>
    <row r="1936" spans="1:3" x14ac:dyDescent="0.25">
      <c r="A1936" s="1" t="s">
        <v>4366</v>
      </c>
      <c r="B1936" s="1">
        <v>26000000</v>
      </c>
      <c r="C1936">
        <f>IMDB_Movies_Cleaned!$D1936-IMDB_Movies_Cleaned!$L1936</f>
        <v>4659817</v>
      </c>
    </row>
    <row r="1937" spans="1:3" x14ac:dyDescent="0.25">
      <c r="A1937" s="2" t="s">
        <v>2772</v>
      </c>
      <c r="B1937" s="2">
        <v>40000000</v>
      </c>
      <c r="C1937">
        <f>IMDB_Movies_Cleaned!$D1937-IMDB_Movies_Cleaned!$L1937</f>
        <v>-34226481</v>
      </c>
    </row>
    <row r="1938" spans="1:3" x14ac:dyDescent="0.25">
      <c r="A1938" s="2" t="s">
        <v>4368</v>
      </c>
      <c r="B1938" s="2">
        <v>22000000</v>
      </c>
      <c r="C1938">
        <f>IMDB_Movies_Cleaned!$D1938-IMDB_Movies_Cleaned!$L1938</f>
        <v>-2648431</v>
      </c>
    </row>
    <row r="1939" spans="1:3" x14ac:dyDescent="0.25">
      <c r="A1939" s="1" t="s">
        <v>4370</v>
      </c>
      <c r="B1939" s="1">
        <v>22000000</v>
      </c>
      <c r="C1939">
        <f>IMDB_Movies_Cleaned!$D1939-IMDB_Movies_Cleaned!$L1939</f>
        <v>27002815</v>
      </c>
    </row>
    <row r="1940" spans="1:3" x14ac:dyDescent="0.25">
      <c r="A1940" s="2" t="s">
        <v>4371</v>
      </c>
      <c r="B1940" s="2">
        <v>22000000</v>
      </c>
      <c r="C1940">
        <f>IMDB_Movies_Cleaned!$D1940-IMDB_Movies_Cleaned!$L1940</f>
        <v>-2716218</v>
      </c>
    </row>
    <row r="1941" spans="1:3" x14ac:dyDescent="0.25">
      <c r="A1941" s="1" t="s">
        <v>4372</v>
      </c>
      <c r="B1941" s="1">
        <v>22000000</v>
      </c>
      <c r="C1941">
        <f>IMDB_Movies_Cleaned!$D1941-IMDB_Movies_Cleaned!$L1941</f>
        <v>8059386</v>
      </c>
    </row>
    <row r="1942" spans="1:3" x14ac:dyDescent="0.25">
      <c r="A1942" s="2" t="s">
        <v>874</v>
      </c>
      <c r="B1942" s="2">
        <v>126000000</v>
      </c>
      <c r="C1942">
        <f>IMDB_Movies_Cleaned!$D1942-IMDB_Movies_Cleaned!$L1942</f>
        <v>-90200974</v>
      </c>
    </row>
    <row r="1943" spans="1:3" x14ac:dyDescent="0.25">
      <c r="A1943" s="1" t="s">
        <v>4375</v>
      </c>
      <c r="B1943" s="1">
        <v>30000000</v>
      </c>
      <c r="C1943">
        <f>IMDB_Movies_Cleaned!$D1943-IMDB_Movies_Cleaned!$L1943</f>
        <v>-12048569</v>
      </c>
    </row>
    <row r="1944" spans="1:3" x14ac:dyDescent="0.25">
      <c r="A1944" s="2" t="s">
        <v>4377</v>
      </c>
      <c r="B1944" s="2">
        <v>22000000</v>
      </c>
      <c r="C1944">
        <f>IMDB_Movies_Cleaned!$D1944-IMDB_Movies_Cleaned!$L1944</f>
        <v>7997095</v>
      </c>
    </row>
    <row r="1945" spans="1:3" x14ac:dyDescent="0.25">
      <c r="A1945" s="1" t="s">
        <v>4379</v>
      </c>
      <c r="B1945" s="1">
        <v>22000000</v>
      </c>
      <c r="C1945">
        <f>IMDB_Movies_Cleaned!$D1945-IMDB_Movies_Cleaned!$L1945</f>
        <v>-7747170</v>
      </c>
    </row>
    <row r="1946" spans="1:3" x14ac:dyDescent="0.25">
      <c r="A1946" s="2" t="s">
        <v>4380</v>
      </c>
      <c r="B1946" s="2">
        <v>22000000</v>
      </c>
      <c r="C1946">
        <f>IMDB_Movies_Cleaned!$D1946-IMDB_Movies_Cleaned!$L1946</f>
        <v>-2216223</v>
      </c>
    </row>
    <row r="1947" spans="1:3" x14ac:dyDescent="0.25">
      <c r="A1947" s="1" t="s">
        <v>4382</v>
      </c>
      <c r="B1947" s="1">
        <v>22000000</v>
      </c>
      <c r="C1947">
        <f>IMDB_Movies_Cleaned!$D1947-IMDB_Movies_Cleaned!$L1947</f>
        <v>-8444012</v>
      </c>
    </row>
    <row r="1948" spans="1:3" x14ac:dyDescent="0.25">
      <c r="A1948" s="2" t="s">
        <v>4383</v>
      </c>
      <c r="B1948" s="2">
        <v>22000000</v>
      </c>
      <c r="C1948">
        <f>IMDB_Movies_Cleaned!$D1948-IMDB_Movies_Cleaned!$L1948</f>
        <v>-9215287</v>
      </c>
    </row>
    <row r="1949" spans="1:3" x14ac:dyDescent="0.25">
      <c r="A1949" s="1" t="s">
        <v>4385</v>
      </c>
      <c r="B1949" s="1">
        <v>23500000</v>
      </c>
      <c r="C1949">
        <f>IMDB_Movies_Cleaned!$D1949-IMDB_Movies_Cleaned!$L1949</f>
        <v>-12803790</v>
      </c>
    </row>
    <row r="1950" spans="1:3" x14ac:dyDescent="0.25">
      <c r="A1950" s="2" t="s">
        <v>4387</v>
      </c>
      <c r="B1950" s="2">
        <v>22000000</v>
      </c>
      <c r="C1950">
        <f>IMDB_Movies_Cleaned!$D1950-IMDB_Movies_Cleaned!$L1950</f>
        <v>-16025347</v>
      </c>
    </row>
    <row r="1951" spans="1:3" x14ac:dyDescent="0.25">
      <c r="A1951" s="1" t="s">
        <v>4392</v>
      </c>
      <c r="B1951" s="1">
        <v>25000000</v>
      </c>
      <c r="C1951">
        <f>IMDB_Movies_Cleaned!$D1951-IMDB_Movies_Cleaned!$L1951</f>
        <v>-20000000</v>
      </c>
    </row>
    <row r="1952" spans="1:3" x14ac:dyDescent="0.25">
      <c r="A1952" s="2" t="s">
        <v>4393</v>
      </c>
      <c r="B1952" s="2">
        <v>22000000</v>
      </c>
      <c r="C1952">
        <f>IMDB_Movies_Cleaned!$D1952-IMDB_Movies_Cleaned!$L1952</f>
        <v>-12305895</v>
      </c>
    </row>
    <row r="1953" spans="1:3" x14ac:dyDescent="0.25">
      <c r="A1953" s="1" t="s">
        <v>4394</v>
      </c>
      <c r="B1953" s="1">
        <v>25000000</v>
      </c>
      <c r="C1953">
        <f>IMDB_Movies_Cleaned!$D1953-IMDB_Movies_Cleaned!$L1953</f>
        <v>-8972134</v>
      </c>
    </row>
    <row r="1954" spans="1:3" x14ac:dyDescent="0.25">
      <c r="A1954" s="1" t="s">
        <v>4396</v>
      </c>
      <c r="B1954" s="1">
        <v>21000000</v>
      </c>
      <c r="C1954">
        <f>IMDB_Movies_Cleaned!$D1954-IMDB_Movies_Cleaned!$L1954</f>
        <v>-16601608</v>
      </c>
    </row>
    <row r="1955" spans="1:3" x14ac:dyDescent="0.25">
      <c r="A1955" s="2" t="s">
        <v>4401</v>
      </c>
      <c r="B1955" s="2">
        <v>22000000</v>
      </c>
      <c r="C1955">
        <f>IMDB_Movies_Cleaned!$D1955-IMDB_Movies_Cleaned!$L1955</f>
        <v>-20949555</v>
      </c>
    </row>
    <row r="1956" spans="1:3" x14ac:dyDescent="0.25">
      <c r="A1956" s="1" t="s">
        <v>4403</v>
      </c>
      <c r="B1956" s="1">
        <v>2000000</v>
      </c>
      <c r="C1956">
        <f>IMDB_Movies_Cleaned!$D1956-IMDB_Movies_Cleaned!$L1956</f>
        <v>11746550</v>
      </c>
    </row>
    <row r="1957" spans="1:3" x14ac:dyDescent="0.25">
      <c r="A1957" s="2" t="s">
        <v>4404</v>
      </c>
      <c r="B1957" s="2">
        <v>22000000</v>
      </c>
      <c r="C1957">
        <f>IMDB_Movies_Cleaned!$D1957-IMDB_Movies_Cleaned!$L1957</f>
        <v>-1331157</v>
      </c>
    </row>
    <row r="1958" spans="1:3" x14ac:dyDescent="0.25">
      <c r="A1958" s="1" t="s">
        <v>4406</v>
      </c>
      <c r="B1958" s="1">
        <v>22000000</v>
      </c>
      <c r="C1958">
        <f>IMDB_Movies_Cleaned!$D1958-IMDB_Movies_Cleaned!$L1958</f>
        <v>-19036988</v>
      </c>
    </row>
    <row r="1959" spans="1:3" x14ac:dyDescent="0.25">
      <c r="A1959" s="1" t="s">
        <v>4408</v>
      </c>
      <c r="B1959" s="1">
        <v>22000000</v>
      </c>
      <c r="C1959">
        <f>IMDB_Movies_Cleaned!$D1959-IMDB_Movies_Cleaned!$L1959</f>
        <v>-20203976</v>
      </c>
    </row>
    <row r="1960" spans="1:3" x14ac:dyDescent="0.25">
      <c r="A1960" s="2" t="s">
        <v>4411</v>
      </c>
      <c r="B1960" s="2">
        <v>16000000</v>
      </c>
      <c r="C1960">
        <f>IMDB_Movies_Cleaned!$D1960-IMDB_Movies_Cleaned!$L1960</f>
        <v>-15365723</v>
      </c>
    </row>
    <row r="1961" spans="1:3" x14ac:dyDescent="0.25">
      <c r="A1961" s="1" t="s">
        <v>4412</v>
      </c>
      <c r="B1961" s="1">
        <v>22000000</v>
      </c>
      <c r="C1961">
        <f>IMDB_Movies_Cleaned!$D1961-IMDB_Movies_Cleaned!$L1961</f>
        <v>-10673164</v>
      </c>
    </row>
    <row r="1962" spans="1:3" x14ac:dyDescent="0.25">
      <c r="A1962" s="2" t="s">
        <v>4413</v>
      </c>
      <c r="B1962" s="2">
        <v>25000000</v>
      </c>
      <c r="C1962">
        <f>IMDB_Movies_Cleaned!$D1962-IMDB_Movies_Cleaned!$L1962</f>
        <v>24024969</v>
      </c>
    </row>
    <row r="1963" spans="1:3" x14ac:dyDescent="0.25">
      <c r="A1963" s="1" t="s">
        <v>4414</v>
      </c>
      <c r="B1963" s="1">
        <v>21500000</v>
      </c>
      <c r="C1963">
        <f>IMDB_Movies_Cleaned!$D1963-IMDB_Movies_Cleaned!$L1963</f>
        <v>794341</v>
      </c>
    </row>
    <row r="1964" spans="1:3" x14ac:dyDescent="0.25">
      <c r="A1964" s="2" t="s">
        <v>4415</v>
      </c>
      <c r="B1964" s="2">
        <v>21500000</v>
      </c>
      <c r="C1964">
        <f>IMDB_Movies_Cleaned!$D1964-IMDB_Movies_Cleaned!$L1964</f>
        <v>2862501</v>
      </c>
    </row>
    <row r="1965" spans="1:3" x14ac:dyDescent="0.25">
      <c r="A1965" s="2" t="s">
        <v>4418</v>
      </c>
      <c r="B1965" s="2">
        <v>17000000</v>
      </c>
      <c r="C1965">
        <f>IMDB_Movies_Cleaned!$D1965-IMDB_Movies_Cleaned!$L1965</f>
        <v>-315648</v>
      </c>
    </row>
    <row r="1966" spans="1:3" x14ac:dyDescent="0.25">
      <c r="A1966" s="1" t="s">
        <v>4419</v>
      </c>
      <c r="B1966" s="1">
        <v>21000000</v>
      </c>
      <c r="C1966">
        <f>IMDB_Movies_Cleaned!$D1966-IMDB_Movies_Cleaned!$L1966</f>
        <v>25700000</v>
      </c>
    </row>
    <row r="1967" spans="1:3" x14ac:dyDescent="0.25">
      <c r="A1967" s="2" t="s">
        <v>4422</v>
      </c>
      <c r="B1967" s="2">
        <v>21000000</v>
      </c>
      <c r="C1967">
        <f>IMDB_Movies_Cleaned!$D1967-IMDB_Movies_Cleaned!$L1967</f>
        <v>31008288</v>
      </c>
    </row>
    <row r="1968" spans="1:3" x14ac:dyDescent="0.25">
      <c r="A1968" s="1" t="s">
        <v>4423</v>
      </c>
      <c r="B1968" s="1">
        <v>9000000</v>
      </c>
      <c r="C1968">
        <f>IMDB_Movies_Cleaned!$D1968-IMDB_Movies_Cleaned!$L1968</f>
        <v>-420316</v>
      </c>
    </row>
    <row r="1969" spans="1:3" x14ac:dyDescent="0.25">
      <c r="A1969" s="2" t="s">
        <v>4425</v>
      </c>
      <c r="B1969" s="2">
        <v>17000000</v>
      </c>
      <c r="C1969">
        <f>IMDB_Movies_Cleaned!$D1969-IMDB_Movies_Cleaned!$L1969</f>
        <v>25660000</v>
      </c>
    </row>
    <row r="1970" spans="1:3" x14ac:dyDescent="0.25">
      <c r="A1970" s="1" t="s">
        <v>4426</v>
      </c>
      <c r="B1970" s="1">
        <v>21000000</v>
      </c>
      <c r="C1970">
        <f>IMDB_Movies_Cleaned!$D1970-IMDB_Movies_Cleaned!$L1970</f>
        <v>19219708</v>
      </c>
    </row>
    <row r="1971" spans="1:3" x14ac:dyDescent="0.25">
      <c r="A1971" s="2" t="s">
        <v>4427</v>
      </c>
      <c r="B1971" s="2">
        <v>21000000</v>
      </c>
      <c r="C1971">
        <f>IMDB_Movies_Cleaned!$D1971-IMDB_Movies_Cleaned!$L1971</f>
        <v>111088910</v>
      </c>
    </row>
    <row r="1972" spans="1:3" x14ac:dyDescent="0.25">
      <c r="A1972" s="1" t="s">
        <v>4428</v>
      </c>
      <c r="B1972" s="1">
        <v>21000000</v>
      </c>
      <c r="C1972">
        <f>IMDB_Movies_Cleaned!$D1972-IMDB_Movies_Cleaned!$L1972</f>
        <v>15581633</v>
      </c>
    </row>
    <row r="1973" spans="1:3" x14ac:dyDescent="0.25">
      <c r="A1973" s="1" t="s">
        <v>4430</v>
      </c>
      <c r="B1973" s="1">
        <v>21000000</v>
      </c>
      <c r="C1973">
        <f>IMDB_Movies_Cleaned!$D1973-IMDB_Movies_Cleaned!$L1973</f>
        <v>4296447</v>
      </c>
    </row>
    <row r="1974" spans="1:3" x14ac:dyDescent="0.25">
      <c r="A1974" s="2" t="s">
        <v>4431</v>
      </c>
      <c r="B1974" s="2">
        <v>20000000</v>
      </c>
      <c r="C1974">
        <f>IMDB_Movies_Cleaned!$D1974-IMDB_Movies_Cleaned!$L1974</f>
        <v>4848292</v>
      </c>
    </row>
    <row r="1975" spans="1:3" x14ac:dyDescent="0.25">
      <c r="A1975" s="1" t="s">
        <v>4434</v>
      </c>
      <c r="B1975" s="1">
        <v>21000000</v>
      </c>
      <c r="C1975">
        <f>IMDB_Movies_Cleaned!$D1975-IMDB_Movies_Cleaned!$L1975</f>
        <v>-3242913</v>
      </c>
    </row>
    <row r="1976" spans="1:3" x14ac:dyDescent="0.25">
      <c r="A1976" s="1" t="s">
        <v>4435</v>
      </c>
      <c r="B1976" s="1">
        <v>17000000</v>
      </c>
      <c r="C1976">
        <f>IMDB_Movies_Cleaned!$D1976-IMDB_Movies_Cleaned!$L1976</f>
        <v>-7569012</v>
      </c>
    </row>
    <row r="1977" spans="1:3" x14ac:dyDescent="0.25">
      <c r="A1977" s="2" t="s">
        <v>4437</v>
      </c>
      <c r="B1977" s="2">
        <v>21000000</v>
      </c>
      <c r="C1977">
        <f>IMDB_Movies_Cleaned!$D1977-IMDB_Movies_Cleaned!$L1977</f>
        <v>-4715640</v>
      </c>
    </row>
    <row r="1978" spans="1:3" x14ac:dyDescent="0.25">
      <c r="A1978" s="1" t="s">
        <v>4438</v>
      </c>
      <c r="B1978" s="1">
        <v>21000000</v>
      </c>
      <c r="C1978">
        <f>IMDB_Movies_Cleaned!$D1978-IMDB_Movies_Cleaned!$L1978</f>
        <v>-14169043</v>
      </c>
    </row>
    <row r="1979" spans="1:3" x14ac:dyDescent="0.25">
      <c r="A1979" s="2" t="s">
        <v>4440</v>
      </c>
      <c r="B1979" s="2">
        <v>20000000</v>
      </c>
      <c r="C1979">
        <f>IMDB_Movies_Cleaned!$D1979-IMDB_Movies_Cleaned!$L1979</f>
        <v>4104113</v>
      </c>
    </row>
    <row r="1980" spans="1:3" x14ac:dyDescent="0.25">
      <c r="A1980" s="1" t="s">
        <v>4443</v>
      </c>
      <c r="B1980" s="1">
        <v>21000000</v>
      </c>
      <c r="C1980">
        <f>IMDB_Movies_Cleaned!$D1980-IMDB_Movies_Cleaned!$L1980</f>
        <v>-20984407</v>
      </c>
    </row>
    <row r="1981" spans="1:3" x14ac:dyDescent="0.25">
      <c r="A1981" s="2" t="s">
        <v>4444</v>
      </c>
      <c r="B1981" s="2">
        <v>21000000</v>
      </c>
      <c r="C1981">
        <f>IMDB_Movies_Cleaned!$D1981-IMDB_Movies_Cleaned!$L1981</f>
        <v>-20041681</v>
      </c>
    </row>
    <row r="1982" spans="1:3" x14ac:dyDescent="0.25">
      <c r="A1982" s="1" t="s">
        <v>4446</v>
      </c>
      <c r="B1982" s="1">
        <v>35000000</v>
      </c>
      <c r="C1982">
        <f>IMDB_Movies_Cleaned!$D1982-IMDB_Movies_Cleaned!$L1982</f>
        <v>34700000</v>
      </c>
    </row>
    <row r="1983" spans="1:3" x14ac:dyDescent="0.25">
      <c r="A1983" s="2" t="s">
        <v>4447</v>
      </c>
      <c r="B1983" s="2">
        <v>31000000</v>
      </c>
      <c r="C1983">
        <f>IMDB_Movies_Cleaned!$D1983-IMDB_Movies_Cleaned!$L1983</f>
        <v>-28159583</v>
      </c>
    </row>
    <row r="1984" spans="1:3" x14ac:dyDescent="0.25">
      <c r="A1984" s="1" t="s">
        <v>4448</v>
      </c>
      <c r="B1984" s="1">
        <v>18000000</v>
      </c>
      <c r="C1984">
        <f>IMDB_Movies_Cleaned!$D1984-IMDB_Movies_Cleaned!$L1984</f>
        <v>224374454</v>
      </c>
    </row>
    <row r="1985" spans="1:3" x14ac:dyDescent="0.25">
      <c r="A1985" s="2" t="s">
        <v>4449</v>
      </c>
      <c r="B1985" s="2">
        <v>18000000</v>
      </c>
      <c r="C1985">
        <f>IMDB_Movies_Cleaned!$D1985-IMDB_Movies_Cleaned!$L1985</f>
        <v>155585516</v>
      </c>
    </row>
    <row r="1986" spans="1:3" x14ac:dyDescent="0.25">
      <c r="A1986" s="1" t="s">
        <v>4450</v>
      </c>
      <c r="B1986" s="1">
        <v>19400870</v>
      </c>
      <c r="C1986">
        <f>IMDB_Movies_Cleaned!$D1986-IMDB_Movies_Cleaned!$L1986</f>
        <v>108899130</v>
      </c>
    </row>
    <row r="1987" spans="1:3" x14ac:dyDescent="0.25">
      <c r="A1987" s="2" t="s">
        <v>4453</v>
      </c>
      <c r="B1987" s="2">
        <v>20000000</v>
      </c>
      <c r="C1987">
        <f>IMDB_Movies_Cleaned!$D1987-IMDB_Movies_Cleaned!$L1987</f>
        <v>259297</v>
      </c>
    </row>
    <row r="1988" spans="1:3" x14ac:dyDescent="0.25">
      <c r="A1988" s="1" t="s">
        <v>4454</v>
      </c>
      <c r="B1988" s="1">
        <v>28000000</v>
      </c>
      <c r="C1988">
        <f>IMDB_Movies_Cleaned!$D1988-IMDB_Movies_Cleaned!$L1988</f>
        <v>125665036</v>
      </c>
    </row>
    <row r="1989" spans="1:3" x14ac:dyDescent="0.25">
      <c r="A1989" s="2" t="s">
        <v>4456</v>
      </c>
      <c r="B1989" s="2">
        <v>33000000</v>
      </c>
      <c r="C1989">
        <f>IMDB_Movies_Cleaned!$D1989-IMDB_Movies_Cleaned!$L1989</f>
        <v>99541238</v>
      </c>
    </row>
    <row r="1990" spans="1:3" x14ac:dyDescent="0.25">
      <c r="A1990" s="1" t="s">
        <v>4457</v>
      </c>
      <c r="B1990" s="1">
        <v>19000000</v>
      </c>
      <c r="C1990">
        <f>IMDB_Movies_Cleaned!$D1990-IMDB_Movies_Cleaned!$L1990</f>
        <v>111727000</v>
      </c>
    </row>
    <row r="1991" spans="1:3" x14ac:dyDescent="0.25">
      <c r="A1991" s="2" t="s">
        <v>4459</v>
      </c>
      <c r="B1991" s="2">
        <v>20000000</v>
      </c>
      <c r="C1991">
        <f>IMDB_Movies_Cleaned!$D1991-IMDB_Movies_Cleaned!$L1991</f>
        <v>101697350</v>
      </c>
    </row>
    <row r="1992" spans="1:3" x14ac:dyDescent="0.25">
      <c r="A1992" s="1" t="s">
        <v>4463</v>
      </c>
      <c r="B1992" s="1">
        <v>20000000</v>
      </c>
      <c r="C1992">
        <f>IMDB_Movies_Cleaned!$D1992-IMDB_Movies_Cleaned!$L1992</f>
        <v>97224271</v>
      </c>
    </row>
    <row r="1993" spans="1:3" x14ac:dyDescent="0.25">
      <c r="A1993" s="2" t="s">
        <v>4465</v>
      </c>
      <c r="B1993" s="2">
        <v>20000000</v>
      </c>
      <c r="C1993">
        <f>IMDB_Movies_Cleaned!$D1993-IMDB_Movies_Cleaned!$L1993</f>
        <v>82922376</v>
      </c>
    </row>
    <row r="1994" spans="1:3" x14ac:dyDescent="0.25">
      <c r="A1994" s="1" t="s">
        <v>4467</v>
      </c>
      <c r="B1994" s="1">
        <v>20000000</v>
      </c>
      <c r="C1994">
        <f>IMDB_Movies_Cleaned!$D1994-IMDB_Movies_Cleaned!$L1994</f>
        <v>74497271</v>
      </c>
    </row>
    <row r="1995" spans="1:3" x14ac:dyDescent="0.25">
      <c r="A1995" s="2" t="s">
        <v>4468</v>
      </c>
      <c r="B1995" s="2">
        <v>20000000</v>
      </c>
      <c r="C1995">
        <f>IMDB_Movies_Cleaned!$D1995-IMDB_Movies_Cleaned!$L1995</f>
        <v>117387272</v>
      </c>
    </row>
    <row r="1996" spans="1:3" x14ac:dyDescent="0.25">
      <c r="A1996" s="1" t="s">
        <v>4469</v>
      </c>
      <c r="B1996" s="1">
        <v>32000000</v>
      </c>
      <c r="C1996">
        <f>IMDB_Movies_Cleaned!$D1996-IMDB_Movies_Cleaned!$L1996</f>
        <v>50301521</v>
      </c>
    </row>
    <row r="1997" spans="1:3" x14ac:dyDescent="0.25">
      <c r="A1997" s="2" t="s">
        <v>4471</v>
      </c>
      <c r="B1997" s="2">
        <v>20000000</v>
      </c>
      <c r="C1997">
        <f>IMDB_Movies_Cleaned!$D1997-IMDB_Movies_Cleaned!$L1997</f>
        <v>64518155</v>
      </c>
    </row>
    <row r="1998" spans="1:3" x14ac:dyDescent="0.25">
      <c r="A1998" s="1" t="s">
        <v>3097</v>
      </c>
      <c r="B1998" s="1">
        <v>20000000</v>
      </c>
      <c r="C1998">
        <f>IMDB_Movies_Cleaned!$D1998-IMDB_Movies_Cleaned!$L1998</f>
        <v>60050171</v>
      </c>
    </row>
    <row r="1999" spans="1:3" x14ac:dyDescent="0.25">
      <c r="A1999" s="2" t="s">
        <v>4472</v>
      </c>
      <c r="B1999" s="2">
        <v>35000000</v>
      </c>
      <c r="C1999">
        <f>IMDB_Movies_Cleaned!$D1999-IMDB_Movies_Cleaned!$L1999</f>
        <v>46257845</v>
      </c>
    </row>
    <row r="2000" spans="1:3" x14ac:dyDescent="0.25">
      <c r="A2000" s="1" t="s">
        <v>4473</v>
      </c>
      <c r="B2000" s="1">
        <v>18000000</v>
      </c>
      <c r="C2000">
        <f>IMDB_Movies_Cleaned!$D2000-IMDB_Movies_Cleaned!$L2000</f>
        <v>52360285</v>
      </c>
    </row>
    <row r="2001" spans="1:3" x14ac:dyDescent="0.25">
      <c r="A2001" s="1" t="s">
        <v>4474</v>
      </c>
      <c r="B2001" s="1">
        <v>37000000</v>
      </c>
      <c r="C2001">
        <f>IMDB_Movies_Cleaned!$D2001-IMDB_Movies_Cleaned!$L2001</f>
        <v>32148997</v>
      </c>
    </row>
    <row r="2002" spans="1:3" x14ac:dyDescent="0.25">
      <c r="A2002" s="2" t="s">
        <v>4476</v>
      </c>
      <c r="B2002" s="2">
        <v>20000000</v>
      </c>
      <c r="C2002">
        <f>IMDB_Movies_Cleaned!$D2002-IMDB_Movies_Cleaned!$L2002</f>
        <v>62624961</v>
      </c>
    </row>
    <row r="2003" spans="1:3" x14ac:dyDescent="0.25">
      <c r="A2003" s="1" t="s">
        <v>4478</v>
      </c>
      <c r="B2003" s="1">
        <v>20000000</v>
      </c>
      <c r="C2003">
        <f>IMDB_Movies_Cleaned!$D2003-IMDB_Movies_Cleaned!$L2003</f>
        <v>47325559</v>
      </c>
    </row>
    <row r="2004" spans="1:3" x14ac:dyDescent="0.25">
      <c r="A2004" s="2" t="s">
        <v>4480</v>
      </c>
      <c r="B2004" s="2">
        <v>20000000</v>
      </c>
      <c r="C2004">
        <f>IMDB_Movies_Cleaned!$D2004-IMDB_Movies_Cleaned!$L2004</f>
        <v>42933793</v>
      </c>
    </row>
    <row r="2005" spans="1:3" x14ac:dyDescent="0.25">
      <c r="A2005" s="1" t="s">
        <v>4482</v>
      </c>
      <c r="B2005" s="1">
        <v>20000000</v>
      </c>
      <c r="C2005">
        <f>IMDB_Movies_Cleaned!$D2005-IMDB_Movies_Cleaned!$L2005</f>
        <v>36667870</v>
      </c>
    </row>
    <row r="2006" spans="1:3" x14ac:dyDescent="0.25">
      <c r="A2006" s="2" t="s">
        <v>4484</v>
      </c>
      <c r="B2006" s="2">
        <v>20000000</v>
      </c>
      <c r="C2006">
        <f>IMDB_Movies_Cleaned!$D2006-IMDB_Movies_Cleaned!$L2006</f>
        <v>36398162</v>
      </c>
    </row>
    <row r="2007" spans="1:3" x14ac:dyDescent="0.25">
      <c r="A2007" s="1" t="s">
        <v>4485</v>
      </c>
      <c r="B2007" s="1">
        <v>20000000</v>
      </c>
      <c r="C2007">
        <f>IMDB_Movies_Cleaned!$D2007-IMDB_Movies_Cleaned!$L2007</f>
        <v>40072596</v>
      </c>
    </row>
    <row r="2008" spans="1:3" x14ac:dyDescent="0.25">
      <c r="A2008" s="2" t="s">
        <v>4487</v>
      </c>
      <c r="B2008" s="2">
        <v>20000000</v>
      </c>
      <c r="C2008">
        <f>IMDB_Movies_Cleaned!$D2008-IMDB_Movies_Cleaned!$L2008</f>
        <v>36362352</v>
      </c>
    </row>
    <row r="2009" spans="1:3" x14ac:dyDescent="0.25">
      <c r="A2009" s="1" t="s">
        <v>4489</v>
      </c>
      <c r="B2009" s="1">
        <v>20000000</v>
      </c>
      <c r="C2009">
        <f>IMDB_Movies_Cleaned!$D2009-IMDB_Movies_Cleaned!$L2009</f>
        <v>36154094</v>
      </c>
    </row>
    <row r="2010" spans="1:3" x14ac:dyDescent="0.25">
      <c r="A2010" s="2" t="s">
        <v>4490</v>
      </c>
      <c r="B2010" s="2">
        <v>20000000</v>
      </c>
      <c r="C2010">
        <f>IMDB_Movies_Cleaned!$D2010-IMDB_Movies_Cleaned!$L2010</f>
        <v>45623128</v>
      </c>
    </row>
    <row r="2011" spans="1:3" x14ac:dyDescent="0.25">
      <c r="A2011" s="2" t="s">
        <v>4492</v>
      </c>
      <c r="B2011" s="2">
        <v>20000000</v>
      </c>
      <c r="C2011">
        <f>IMDB_Movies_Cleaned!$D2011-IMDB_Movies_Cleaned!$L2011</f>
        <v>35461307</v>
      </c>
    </row>
    <row r="2012" spans="1:3" x14ac:dyDescent="0.25">
      <c r="A2012" s="1" t="s">
        <v>4494</v>
      </c>
      <c r="B2012" s="1">
        <v>20000000</v>
      </c>
      <c r="C2012">
        <f>IMDB_Movies_Cleaned!$D2012-IMDB_Movies_Cleaned!$L2012</f>
        <v>28546578</v>
      </c>
    </row>
    <row r="2013" spans="1:3" x14ac:dyDescent="0.25">
      <c r="A2013" s="2" t="s">
        <v>4496</v>
      </c>
      <c r="B2013" s="2">
        <v>20000000</v>
      </c>
      <c r="C2013">
        <f>IMDB_Movies_Cleaned!$D2013-IMDB_Movies_Cleaned!$L2013</f>
        <v>28423368</v>
      </c>
    </row>
    <row r="2014" spans="1:3" x14ac:dyDescent="0.25">
      <c r="A2014" s="1" t="s">
        <v>4498</v>
      </c>
      <c r="B2014" s="1">
        <v>20000000</v>
      </c>
      <c r="C2014">
        <f>IMDB_Movies_Cleaned!$D2014-IMDB_Movies_Cleaned!$L2014</f>
        <v>32066000</v>
      </c>
    </row>
    <row r="2015" spans="1:3" x14ac:dyDescent="0.25">
      <c r="A2015" s="2" t="s">
        <v>4501</v>
      </c>
      <c r="B2015" s="2">
        <v>20000000</v>
      </c>
      <c r="C2015">
        <f>IMDB_Movies_Cleaned!$D2015-IMDB_Movies_Cleaned!$L2015</f>
        <v>27887943</v>
      </c>
    </row>
    <row r="2016" spans="1:3" x14ac:dyDescent="0.25">
      <c r="A2016" s="1" t="s">
        <v>4503</v>
      </c>
      <c r="B2016" s="1">
        <v>20000000</v>
      </c>
      <c r="C2016">
        <f>IMDB_Movies_Cleaned!$D2016-IMDB_Movies_Cleaned!$L2016</f>
        <v>26363118</v>
      </c>
    </row>
    <row r="2017" spans="1:3" x14ac:dyDescent="0.25">
      <c r="A2017" s="2" t="s">
        <v>4505</v>
      </c>
      <c r="B2017" s="2">
        <v>20000000</v>
      </c>
      <c r="C2017">
        <f>IMDB_Movies_Cleaned!$D2017-IMDB_Movies_Cleaned!$L2017</f>
        <v>27852604</v>
      </c>
    </row>
    <row r="2018" spans="1:3" x14ac:dyDescent="0.25">
      <c r="A2018" s="1" t="s">
        <v>4509</v>
      </c>
      <c r="B2018" s="1">
        <v>30000000</v>
      </c>
      <c r="C2018">
        <f>IMDB_Movies_Cleaned!$D2018-IMDB_Movies_Cleaned!$L2018</f>
        <v>15542421</v>
      </c>
    </row>
    <row r="2019" spans="1:3" x14ac:dyDescent="0.25">
      <c r="A2019" s="1" t="s">
        <v>4510</v>
      </c>
      <c r="B2019" s="1">
        <v>20000000</v>
      </c>
      <c r="C2019">
        <f>IMDB_Movies_Cleaned!$D2019-IMDB_Movies_Cleaned!$L2019</f>
        <v>22652003</v>
      </c>
    </row>
    <row r="2020" spans="1:3" x14ac:dyDescent="0.25">
      <c r="A2020" s="1" t="s">
        <v>4511</v>
      </c>
      <c r="B2020" s="1">
        <v>20000000</v>
      </c>
      <c r="C2020">
        <f>IMDB_Movies_Cleaned!$D2020-IMDB_Movies_Cleaned!$L2020</f>
        <v>19737645</v>
      </c>
    </row>
    <row r="2021" spans="1:3" x14ac:dyDescent="0.25">
      <c r="A2021" s="2" t="s">
        <v>1175</v>
      </c>
      <c r="B2021" s="2">
        <v>20000000</v>
      </c>
      <c r="C2021">
        <f>IMDB_Movies_Cleaned!$D2021-IMDB_Movies_Cleaned!$L2021</f>
        <v>17567440</v>
      </c>
    </row>
    <row r="2022" spans="1:3" x14ac:dyDescent="0.25">
      <c r="A2022" s="1" t="s">
        <v>4513</v>
      </c>
      <c r="B2022" s="1">
        <v>20000000</v>
      </c>
      <c r="C2022">
        <f>IMDB_Movies_Cleaned!$D2022-IMDB_Movies_Cleaned!$L2022</f>
        <v>24988180</v>
      </c>
    </row>
    <row r="2023" spans="1:3" x14ac:dyDescent="0.25">
      <c r="A2023" s="2" t="s">
        <v>4514</v>
      </c>
      <c r="B2023" s="2">
        <v>22000000</v>
      </c>
      <c r="C2023">
        <f>IMDB_Movies_Cleaned!$D2023-IMDB_Movies_Cleaned!$L2023</f>
        <v>17263506</v>
      </c>
    </row>
    <row r="2024" spans="1:3" x14ac:dyDescent="0.25">
      <c r="A2024" s="1" t="s">
        <v>4516</v>
      </c>
      <c r="B2024" s="1">
        <v>20000000</v>
      </c>
      <c r="C2024">
        <f>IMDB_Movies_Cleaned!$D2024-IMDB_Movies_Cleaned!$L2024</f>
        <v>19143839</v>
      </c>
    </row>
    <row r="2025" spans="1:3" x14ac:dyDescent="0.25">
      <c r="A2025" s="2" t="s">
        <v>4518</v>
      </c>
      <c r="B2025" s="2">
        <v>20000000</v>
      </c>
      <c r="C2025">
        <f>IMDB_Movies_Cleaned!$D2025-IMDB_Movies_Cleaned!$L2025</f>
        <v>17672350</v>
      </c>
    </row>
    <row r="2026" spans="1:3" x14ac:dyDescent="0.25">
      <c r="A2026" s="1" t="s">
        <v>4520</v>
      </c>
      <c r="B2026" s="1">
        <v>20000000</v>
      </c>
      <c r="C2026">
        <f>IMDB_Movies_Cleaned!$D2026-IMDB_Movies_Cleaned!$L2026</f>
        <v>18037513</v>
      </c>
    </row>
    <row r="2027" spans="1:3" x14ac:dyDescent="0.25">
      <c r="A2027" s="2" t="s">
        <v>4521</v>
      </c>
      <c r="B2027" s="2">
        <v>20000000</v>
      </c>
      <c r="C2027">
        <f>IMDB_Movies_Cleaned!$D2027-IMDB_Movies_Cleaned!$L2027</f>
        <v>17442180</v>
      </c>
    </row>
    <row r="2028" spans="1:3" x14ac:dyDescent="0.25">
      <c r="A2028" s="2" t="s">
        <v>4524</v>
      </c>
      <c r="B2028" s="2">
        <v>20000000</v>
      </c>
      <c r="C2028">
        <f>IMDB_Movies_Cleaned!$D2028-IMDB_Movies_Cleaned!$L2028</f>
        <v>15596227</v>
      </c>
    </row>
    <row r="2029" spans="1:3" x14ac:dyDescent="0.25">
      <c r="A2029" s="1" t="s">
        <v>4526</v>
      </c>
      <c r="B2029" s="1">
        <v>20000000</v>
      </c>
      <c r="C2029">
        <f>IMDB_Movies_Cleaned!$D2029-IMDB_Movies_Cleaned!$L2029</f>
        <v>15422828</v>
      </c>
    </row>
    <row r="2030" spans="1:3" x14ac:dyDescent="0.25">
      <c r="A2030" s="2" t="s">
        <v>4527</v>
      </c>
      <c r="B2030" s="2">
        <v>20000000</v>
      </c>
      <c r="C2030">
        <f>IMDB_Movies_Cleaned!$D2030-IMDB_Movies_Cleaned!$L2030</f>
        <v>16658108</v>
      </c>
    </row>
    <row r="2031" spans="1:3" x14ac:dyDescent="0.25">
      <c r="A2031" s="1" t="s">
        <v>4528</v>
      </c>
      <c r="B2031" s="1">
        <v>25000000</v>
      </c>
      <c r="C2031">
        <f>IMDB_Movies_Cleaned!$D2031-IMDB_Movies_Cleaned!$L2031</f>
        <v>9300771</v>
      </c>
    </row>
    <row r="2032" spans="1:3" x14ac:dyDescent="0.25">
      <c r="A2032" s="2" t="s">
        <v>4529</v>
      </c>
      <c r="B2032" s="2">
        <v>19800000</v>
      </c>
      <c r="C2032">
        <f>IMDB_Movies_Cleaned!$D2032-IMDB_Movies_Cleaned!$L2032</f>
        <v>14490142</v>
      </c>
    </row>
    <row r="2033" spans="1:3" x14ac:dyDescent="0.25">
      <c r="A2033" s="1" t="s">
        <v>4531</v>
      </c>
      <c r="B2033" s="1">
        <v>20000000</v>
      </c>
      <c r="C2033">
        <f>IMDB_Movies_Cleaned!$D2033-IMDB_Movies_Cleaned!$L2033</f>
        <v>13422556</v>
      </c>
    </row>
    <row r="2034" spans="1:3" x14ac:dyDescent="0.25">
      <c r="A2034" s="2" t="s">
        <v>4533</v>
      </c>
      <c r="B2034" s="2">
        <v>30000000</v>
      </c>
      <c r="C2034">
        <f>IMDB_Movies_Cleaned!$D2034-IMDB_Movies_Cleaned!$L2034</f>
        <v>2774834</v>
      </c>
    </row>
    <row r="2035" spans="1:3" x14ac:dyDescent="0.25">
      <c r="A2035" s="1" t="s">
        <v>4535</v>
      </c>
      <c r="B2035" s="1">
        <v>11000000</v>
      </c>
      <c r="C2035">
        <f>IMDB_Movies_Cleaned!$D2035-IMDB_Movies_Cleaned!$L2035</f>
        <v>23334256</v>
      </c>
    </row>
    <row r="2036" spans="1:3" x14ac:dyDescent="0.25">
      <c r="A2036" s="2" t="s">
        <v>4537</v>
      </c>
      <c r="B2036" s="2">
        <v>20000000</v>
      </c>
      <c r="C2036">
        <f>IMDB_Movies_Cleaned!$D2036-IMDB_Movies_Cleaned!$L2036</f>
        <v>12051917</v>
      </c>
    </row>
    <row r="2037" spans="1:3" x14ac:dyDescent="0.25">
      <c r="A2037" s="1" t="s">
        <v>4539</v>
      </c>
      <c r="B2037" s="1">
        <v>20000000</v>
      </c>
      <c r="C2037">
        <f>IMDB_Movies_Cleaned!$D2037-IMDB_Movies_Cleaned!$L2037</f>
        <v>12014289</v>
      </c>
    </row>
    <row r="2038" spans="1:3" x14ac:dyDescent="0.25">
      <c r="A2038" s="1" t="s">
        <v>4540</v>
      </c>
      <c r="B2038" s="1">
        <v>20000000</v>
      </c>
      <c r="C2038">
        <f>IMDB_Movies_Cleaned!$D2038-IMDB_Movies_Cleaned!$L2038</f>
        <v>11838002</v>
      </c>
    </row>
    <row r="2039" spans="1:3" x14ac:dyDescent="0.25">
      <c r="A2039" s="2" t="s">
        <v>4543</v>
      </c>
      <c r="B2039" s="2">
        <v>20000000</v>
      </c>
      <c r="C2039">
        <f>IMDB_Movies_Cleaned!$D2039-IMDB_Movies_Cleaned!$L2039</f>
        <v>16874745</v>
      </c>
    </row>
    <row r="2040" spans="1:3" x14ac:dyDescent="0.25">
      <c r="A2040" s="1" t="s">
        <v>4546</v>
      </c>
      <c r="B2040" s="1">
        <v>35000000</v>
      </c>
      <c r="C2040">
        <f>IMDB_Movies_Cleaned!$D2040-IMDB_Movies_Cleaned!$L2040</f>
        <v>-4920684</v>
      </c>
    </row>
    <row r="2041" spans="1:3" x14ac:dyDescent="0.25">
      <c r="A2041" s="2" t="s">
        <v>4548</v>
      </c>
      <c r="B2041" s="2">
        <v>19000000</v>
      </c>
      <c r="C2041">
        <f>IMDB_Movies_Cleaned!$D2041-IMDB_Movies_Cleaned!$L2041</f>
        <v>16033759</v>
      </c>
    </row>
    <row r="2042" spans="1:3" x14ac:dyDescent="0.25">
      <c r="A2042" s="1" t="s">
        <v>4550</v>
      </c>
      <c r="B2042" s="1">
        <v>20000000</v>
      </c>
      <c r="C2042">
        <f>IMDB_Movies_Cleaned!$D2042-IMDB_Movies_Cleaned!$L2042</f>
        <v>9753944</v>
      </c>
    </row>
    <row r="2043" spans="1:3" x14ac:dyDescent="0.25">
      <c r="A2043" s="1" t="s">
        <v>4552</v>
      </c>
      <c r="B2043" s="1">
        <v>20000000</v>
      </c>
      <c r="C2043">
        <f>IMDB_Movies_Cleaned!$D2043-IMDB_Movies_Cleaned!$L2043</f>
        <v>11146570</v>
      </c>
    </row>
    <row r="2044" spans="1:3" x14ac:dyDescent="0.25">
      <c r="A2044" s="2" t="s">
        <v>4553</v>
      </c>
      <c r="B2044" s="2">
        <v>20000000</v>
      </c>
      <c r="C2044">
        <f>IMDB_Movies_Cleaned!$D2044-IMDB_Movies_Cleaned!$L2044</f>
        <v>7277055</v>
      </c>
    </row>
    <row r="2045" spans="1:3" x14ac:dyDescent="0.25">
      <c r="A2045" s="1" t="s">
        <v>4555</v>
      </c>
      <c r="B2045" s="1">
        <v>27000000</v>
      </c>
      <c r="C2045">
        <f>IMDB_Movies_Cleaned!$D2045-IMDB_Movies_Cleaned!$L2045</f>
        <v>-123471</v>
      </c>
    </row>
    <row r="2046" spans="1:3" x14ac:dyDescent="0.25">
      <c r="A2046" s="2" t="s">
        <v>4556</v>
      </c>
      <c r="B2046" s="2">
        <v>20000000</v>
      </c>
      <c r="C2046">
        <f>IMDB_Movies_Cleaned!$D2046-IMDB_Movies_Cleaned!$L2046</f>
        <v>33146000</v>
      </c>
    </row>
    <row r="2047" spans="1:3" x14ac:dyDescent="0.25">
      <c r="A2047" s="1" t="s">
        <v>4557</v>
      </c>
      <c r="B2047" s="1">
        <v>20000000</v>
      </c>
      <c r="C2047">
        <f>IMDB_Movies_Cleaned!$D2047-IMDB_Movies_Cleaned!$L2047</f>
        <v>10028592</v>
      </c>
    </row>
    <row r="2048" spans="1:3" x14ac:dyDescent="0.25">
      <c r="A2048" s="2" t="s">
        <v>4558</v>
      </c>
      <c r="B2048" s="2">
        <v>20000000</v>
      </c>
      <c r="C2048">
        <f>IMDB_Movies_Cleaned!$D2048-IMDB_Movies_Cleaned!$L2048</f>
        <v>14126138</v>
      </c>
    </row>
    <row r="2049" spans="1:3" x14ac:dyDescent="0.25">
      <c r="A2049" s="1" t="s">
        <v>4560</v>
      </c>
      <c r="B2049" s="1">
        <v>20000000</v>
      </c>
      <c r="C2049">
        <f>IMDB_Movies_Cleaned!$D2049-IMDB_Movies_Cleaned!$L2049</f>
        <v>5677801</v>
      </c>
    </row>
    <row r="2050" spans="1:3" x14ac:dyDescent="0.25">
      <c r="A2050" s="2" t="s">
        <v>4561</v>
      </c>
      <c r="B2050" s="2">
        <v>20000000</v>
      </c>
      <c r="C2050">
        <f>IMDB_Movies_Cleaned!$D2050-IMDB_Movies_Cleaned!$L2050</f>
        <v>6415649</v>
      </c>
    </row>
    <row r="2051" spans="1:3" x14ac:dyDescent="0.25">
      <c r="A2051" s="1" t="s">
        <v>4562</v>
      </c>
      <c r="B2051" s="1">
        <v>20000000</v>
      </c>
      <c r="C2051">
        <f>IMDB_Movies_Cleaned!$D2051-IMDB_Movies_Cleaned!$L2051</f>
        <v>6003149</v>
      </c>
    </row>
    <row r="2052" spans="1:3" x14ac:dyDescent="0.25">
      <c r="A2052" s="2" t="s">
        <v>4566</v>
      </c>
      <c r="B2052" s="2">
        <v>20000000</v>
      </c>
      <c r="C2052">
        <f>IMDB_Movies_Cleaned!$D2052-IMDB_Movies_Cleaned!$L2052</f>
        <v>5584685</v>
      </c>
    </row>
    <row r="2053" spans="1:3" x14ac:dyDescent="0.25">
      <c r="A2053" s="1" t="s">
        <v>4569</v>
      </c>
      <c r="B2053" s="1">
        <v>20000000</v>
      </c>
      <c r="C2053">
        <f>IMDB_Movies_Cleaned!$D2053-IMDB_Movies_Cleaned!$L2053</f>
        <v>9975979</v>
      </c>
    </row>
    <row r="2054" spans="1:3" x14ac:dyDescent="0.25">
      <c r="A2054" s="2" t="s">
        <v>4571</v>
      </c>
      <c r="B2054" s="2">
        <v>20000000</v>
      </c>
      <c r="C2054">
        <f>IMDB_Movies_Cleaned!$D2054-IMDB_Movies_Cleaned!$L2054</f>
        <v>11584722</v>
      </c>
    </row>
    <row r="2055" spans="1:3" x14ac:dyDescent="0.25">
      <c r="A2055" s="1" t="s">
        <v>4573</v>
      </c>
      <c r="B2055" s="1">
        <v>20000000</v>
      </c>
      <c r="C2055">
        <f>IMDB_Movies_Cleaned!$D2055-IMDB_Movies_Cleaned!$L2055</f>
        <v>3179303</v>
      </c>
    </row>
    <row r="2056" spans="1:3" x14ac:dyDescent="0.25">
      <c r="A2056" s="2" t="s">
        <v>4576</v>
      </c>
      <c r="B2056" s="2">
        <v>9000000</v>
      </c>
      <c r="C2056">
        <f>IMDB_Movies_Cleaned!$D2056-IMDB_Movies_Cleaned!$L2056</f>
        <v>14078294</v>
      </c>
    </row>
    <row r="2057" spans="1:3" x14ac:dyDescent="0.25">
      <c r="A2057" s="1" t="s">
        <v>4578</v>
      </c>
      <c r="B2057" s="1">
        <v>20000000</v>
      </c>
      <c r="C2057">
        <f>IMDB_Movies_Cleaned!$D2057-IMDB_Movies_Cleaned!$L2057</f>
        <v>1413105</v>
      </c>
    </row>
    <row r="2058" spans="1:3" x14ac:dyDescent="0.25">
      <c r="A2058" s="2" t="s">
        <v>4580</v>
      </c>
      <c r="B2058" s="2">
        <v>20000000</v>
      </c>
      <c r="C2058">
        <f>IMDB_Movies_Cleaned!$D2058-IMDB_Movies_Cleaned!$L2058</f>
        <v>5077977</v>
      </c>
    </row>
    <row r="2059" spans="1:3" x14ac:dyDescent="0.25">
      <c r="A2059" s="1" t="s">
        <v>4581</v>
      </c>
      <c r="B2059" s="1">
        <v>20000000</v>
      </c>
      <c r="C2059">
        <f>IMDB_Movies_Cleaned!$D2059-IMDB_Movies_Cleaned!$L2059</f>
        <v>3292105</v>
      </c>
    </row>
    <row r="2060" spans="1:3" x14ac:dyDescent="0.25">
      <c r="A2060" s="1" t="s">
        <v>4583</v>
      </c>
      <c r="B2060" s="1">
        <v>40000000</v>
      </c>
      <c r="C2060">
        <f>IMDB_Movies_Cleaned!$D2060-IMDB_Movies_Cleaned!$L2060</f>
        <v>-19083691</v>
      </c>
    </row>
    <row r="2061" spans="1:3" x14ac:dyDescent="0.25">
      <c r="A2061" s="2" t="s">
        <v>4584</v>
      </c>
      <c r="B2061" s="2">
        <v>20000000</v>
      </c>
      <c r="C2061">
        <f>IMDB_Movies_Cleaned!$D2061-IMDB_Movies_Cleaned!$L2061</f>
        <v>1200000</v>
      </c>
    </row>
    <row r="2062" spans="1:3" x14ac:dyDescent="0.25">
      <c r="A2062" s="1" t="s">
        <v>4588</v>
      </c>
      <c r="B2062" s="1">
        <v>20000000</v>
      </c>
      <c r="C2062">
        <f>IMDB_Movies_Cleaned!$D2062-IMDB_Movies_Cleaned!$L2062</f>
        <v>8876924</v>
      </c>
    </row>
    <row r="2063" spans="1:3" x14ac:dyDescent="0.25">
      <c r="A2063" s="1" t="s">
        <v>4592</v>
      </c>
      <c r="B2063" s="1">
        <v>20000000</v>
      </c>
      <c r="C2063">
        <f>IMDB_Movies_Cleaned!$D2063-IMDB_Movies_Cleaned!$L2063</f>
        <v>241395</v>
      </c>
    </row>
    <row r="2064" spans="1:3" x14ac:dyDescent="0.25">
      <c r="A2064" s="1" t="s">
        <v>4595</v>
      </c>
      <c r="B2064" s="1">
        <v>806947</v>
      </c>
      <c r="C2064">
        <f>IMDB_Movies_Cleaned!$D2064-IMDB_Movies_Cleaned!$L2064</f>
        <v>31193053</v>
      </c>
    </row>
    <row r="2065" spans="1:3" x14ac:dyDescent="0.25">
      <c r="A2065" s="2" t="s">
        <v>4596</v>
      </c>
      <c r="B2065" s="2">
        <v>40000000</v>
      </c>
      <c r="C2065">
        <f>IMDB_Movies_Cleaned!$D2065-IMDB_Movies_Cleaned!$L2065</f>
        <v>-20848136</v>
      </c>
    </row>
    <row r="2066" spans="1:3" x14ac:dyDescent="0.25">
      <c r="A2066" s="1" t="s">
        <v>4598</v>
      </c>
      <c r="B2066" s="1">
        <v>20000000</v>
      </c>
      <c r="C2066">
        <f>IMDB_Movies_Cleaned!$D2066-IMDB_Movies_Cleaned!$L2066</f>
        <v>3393765</v>
      </c>
    </row>
    <row r="2067" spans="1:3" x14ac:dyDescent="0.25">
      <c r="A2067" s="2" t="s">
        <v>4599</v>
      </c>
      <c r="B2067" s="2">
        <v>20000000</v>
      </c>
      <c r="C2067">
        <f>IMDB_Movies_Cleaned!$D2067-IMDB_Movies_Cleaned!$L2067</f>
        <v>-1117120</v>
      </c>
    </row>
    <row r="2068" spans="1:3" x14ac:dyDescent="0.25">
      <c r="A2068" s="1" t="s">
        <v>4601</v>
      </c>
      <c r="B2068" s="1">
        <v>20000000</v>
      </c>
      <c r="C2068">
        <f>IMDB_Movies_Cleaned!$D2068-IMDB_Movies_Cleaned!$L2068</f>
        <v>-11500000</v>
      </c>
    </row>
    <row r="2069" spans="1:3" x14ac:dyDescent="0.25">
      <c r="A2069" s="1" t="s">
        <v>4603</v>
      </c>
      <c r="B2069" s="1">
        <v>30000000</v>
      </c>
      <c r="C2069">
        <f>IMDB_Movies_Cleaned!$D2069-IMDB_Movies_Cleaned!$L2069</f>
        <v>-11747316</v>
      </c>
    </row>
    <row r="2070" spans="1:3" x14ac:dyDescent="0.25">
      <c r="A2070" s="2" t="s">
        <v>4605</v>
      </c>
      <c r="B2070" s="2">
        <v>20000000</v>
      </c>
      <c r="C2070">
        <f>IMDB_Movies_Cleaned!$D2070-IMDB_Movies_Cleaned!$L2070</f>
        <v>-338013</v>
      </c>
    </row>
    <row r="2071" spans="1:3" x14ac:dyDescent="0.25">
      <c r="A2071" s="1" t="s">
        <v>4607</v>
      </c>
      <c r="B2071" s="1">
        <v>15000000</v>
      </c>
      <c r="C2071">
        <f>IMDB_Movies_Cleaned!$D2071-IMDB_Movies_Cleaned!$L2071</f>
        <v>3352454</v>
      </c>
    </row>
    <row r="2072" spans="1:3" x14ac:dyDescent="0.25">
      <c r="A2072" s="2" t="s">
        <v>4608</v>
      </c>
      <c r="B2072" s="2">
        <v>20000000</v>
      </c>
      <c r="C2072">
        <f>IMDB_Movies_Cleaned!$D2072-IMDB_Movies_Cleaned!$L2072</f>
        <v>-2196204</v>
      </c>
    </row>
    <row r="2073" spans="1:3" x14ac:dyDescent="0.25">
      <c r="A2073" s="1" t="s">
        <v>4611</v>
      </c>
      <c r="B2073" s="1">
        <v>20000000</v>
      </c>
      <c r="C2073">
        <f>IMDB_Movies_Cleaned!$D2073-IMDB_Movies_Cleaned!$L2073</f>
        <v>-2470843</v>
      </c>
    </row>
    <row r="2074" spans="1:3" x14ac:dyDescent="0.25">
      <c r="A2074" s="2" t="s">
        <v>4613</v>
      </c>
      <c r="B2074" s="2">
        <v>19000000</v>
      </c>
      <c r="C2074">
        <f>IMDB_Movies_Cleaned!$D2074-IMDB_Movies_Cleaned!$L2074</f>
        <v>6753840</v>
      </c>
    </row>
    <row r="2075" spans="1:3" x14ac:dyDescent="0.25">
      <c r="A2075" s="1" t="s">
        <v>4616</v>
      </c>
      <c r="B2075" s="1">
        <v>20000000</v>
      </c>
      <c r="C2075">
        <f>IMDB_Movies_Cleaned!$D2075-IMDB_Movies_Cleaned!$L2075</f>
        <v>-1918374</v>
      </c>
    </row>
    <row r="2076" spans="1:3" x14ac:dyDescent="0.25">
      <c r="A2076" s="2" t="s">
        <v>4617</v>
      </c>
      <c r="B2076" s="2">
        <v>20000000</v>
      </c>
      <c r="C2076">
        <f>IMDB_Movies_Cleaned!$D2076-IMDB_Movies_Cleaned!$L2076</f>
        <v>-2481780</v>
      </c>
    </row>
    <row r="2077" spans="1:3" x14ac:dyDescent="0.25">
      <c r="A2077" s="1" t="s">
        <v>4622</v>
      </c>
      <c r="B2077" s="1">
        <v>20000000</v>
      </c>
      <c r="C2077">
        <f>IMDB_Movies_Cleaned!$D2077-IMDB_Movies_Cleaned!$L2077</f>
        <v>-2895331</v>
      </c>
    </row>
    <row r="2078" spans="1:3" x14ac:dyDescent="0.25">
      <c r="A2078" s="1" t="s">
        <v>4625</v>
      </c>
      <c r="B2078" s="1">
        <v>35000000</v>
      </c>
      <c r="C2078">
        <f>IMDB_Movies_Cleaned!$D2078-IMDB_Movies_Cleaned!$L2078</f>
        <v>-18011004</v>
      </c>
    </row>
    <row r="2079" spans="1:3" x14ac:dyDescent="0.25">
      <c r="A2079" s="2" t="s">
        <v>4627</v>
      </c>
      <c r="B2079" s="2">
        <v>20000000</v>
      </c>
      <c r="C2079">
        <f>IMDB_Movies_Cleaned!$D2079-IMDB_Movies_Cleaned!$L2079</f>
        <v>-4202093</v>
      </c>
    </row>
    <row r="2080" spans="1:3" x14ac:dyDescent="0.25">
      <c r="A2080" s="1" t="s">
        <v>4629</v>
      </c>
      <c r="B2080" s="1">
        <v>20000000</v>
      </c>
      <c r="C2080">
        <f>IMDB_Movies_Cleaned!$D2080-IMDB_Movies_Cleaned!$L2080</f>
        <v>-3751299</v>
      </c>
    </row>
    <row r="2081" spans="1:3" x14ac:dyDescent="0.25">
      <c r="A2081" s="2" t="s">
        <v>4631</v>
      </c>
      <c r="B2081" s="2">
        <v>20000000</v>
      </c>
      <c r="C2081">
        <f>IMDB_Movies_Cleaned!$D2081-IMDB_Movies_Cleaned!$L2081</f>
        <v>-4287928</v>
      </c>
    </row>
    <row r="2082" spans="1:3" x14ac:dyDescent="0.25">
      <c r="A2082" s="1" t="s">
        <v>3210</v>
      </c>
      <c r="B2082" s="1">
        <v>37000000</v>
      </c>
      <c r="C2082">
        <f>IMDB_Movies_Cleaned!$D2082-IMDB_Movies_Cleaned!$L2082</f>
        <v>154449475</v>
      </c>
    </row>
    <row r="2083" spans="1:3" x14ac:dyDescent="0.25">
      <c r="A2083" s="2" t="s">
        <v>4634</v>
      </c>
      <c r="B2083" s="2">
        <v>20000000</v>
      </c>
      <c r="C2083">
        <f>IMDB_Movies_Cleaned!$D2083-IMDB_Movies_Cleaned!$L2083</f>
        <v>-4591178</v>
      </c>
    </row>
    <row r="2084" spans="1:3" x14ac:dyDescent="0.25">
      <c r="A2084" s="1" t="s">
        <v>4636</v>
      </c>
      <c r="B2084" s="1">
        <v>20000000</v>
      </c>
      <c r="C2084">
        <f>IMDB_Movies_Cleaned!$D2084-IMDB_Movies_Cleaned!$L2084</f>
        <v>-4535974</v>
      </c>
    </row>
    <row r="2085" spans="1:3" x14ac:dyDescent="0.25">
      <c r="A2085" s="1" t="s">
        <v>4638</v>
      </c>
      <c r="B2085" s="1">
        <v>20000000</v>
      </c>
      <c r="C2085">
        <f>IMDB_Movies_Cleaned!$D2085-IMDB_Movies_Cleaned!$L2085</f>
        <v>-12000000</v>
      </c>
    </row>
    <row r="2086" spans="1:3" x14ac:dyDescent="0.25">
      <c r="A2086" s="1" t="s">
        <v>4640</v>
      </c>
      <c r="B2086" s="1">
        <v>25000000</v>
      </c>
      <c r="C2086">
        <f>IMDB_Movies_Cleaned!$D2086-IMDB_Movies_Cleaned!$L2086</f>
        <v>-10825346</v>
      </c>
    </row>
    <row r="2087" spans="1:3" x14ac:dyDescent="0.25">
      <c r="A2087" s="2" t="s">
        <v>4641</v>
      </c>
      <c r="B2087" s="2">
        <v>27000000</v>
      </c>
      <c r="C2087">
        <f>IMDB_Movies_Cleaned!$D2087-IMDB_Movies_Cleaned!$L2087</f>
        <v>-11011124</v>
      </c>
    </row>
    <row r="2088" spans="1:3" x14ac:dyDescent="0.25">
      <c r="A2088" s="1" t="s">
        <v>4642</v>
      </c>
      <c r="B2088" s="1">
        <v>20000000</v>
      </c>
      <c r="C2088">
        <f>IMDB_Movies_Cleaned!$D2088-IMDB_Movies_Cleaned!$L2088</f>
        <v>-6198245</v>
      </c>
    </row>
    <row r="2089" spans="1:3" x14ac:dyDescent="0.25">
      <c r="A2089" s="2" t="s">
        <v>4644</v>
      </c>
      <c r="B2089" s="2">
        <v>20000000</v>
      </c>
      <c r="C2089">
        <f>IMDB_Movies_Cleaned!$D2089-IMDB_Movies_Cleaned!$L2089</f>
        <v>-6012518</v>
      </c>
    </row>
    <row r="2090" spans="1:3" x14ac:dyDescent="0.25">
      <c r="A2090" s="1" t="s">
        <v>4646</v>
      </c>
      <c r="B2090" s="1">
        <v>20000000</v>
      </c>
      <c r="C2090">
        <f>IMDB_Movies_Cleaned!$D2090-IMDB_Movies_Cleaned!$L2090</f>
        <v>-5708430</v>
      </c>
    </row>
    <row r="2091" spans="1:3" x14ac:dyDescent="0.25">
      <c r="A2091" s="2" t="s">
        <v>4647</v>
      </c>
      <c r="B2091" s="2">
        <v>40000000</v>
      </c>
      <c r="C2091">
        <f>IMDB_Movies_Cleaned!$D2091-IMDB_Movies_Cleaned!$L2091</f>
        <v>-27818516</v>
      </c>
    </row>
    <row r="2092" spans="1:3" x14ac:dyDescent="0.25">
      <c r="A2092" s="1" t="s">
        <v>4648</v>
      </c>
      <c r="B2092" s="1">
        <v>20000000</v>
      </c>
      <c r="C2092">
        <f>IMDB_Movies_Cleaned!$D2092-IMDB_Movies_Cleaned!$L2092</f>
        <v>-6369774</v>
      </c>
    </row>
    <row r="2093" spans="1:3" x14ac:dyDescent="0.25">
      <c r="A2093" s="2" t="s">
        <v>4649</v>
      </c>
      <c r="B2093" s="2">
        <v>20000000</v>
      </c>
      <c r="C2093">
        <f>IMDB_Movies_Cleaned!$D2093-IMDB_Movies_Cleaned!$L2093</f>
        <v>-6616263</v>
      </c>
    </row>
    <row r="2094" spans="1:3" x14ac:dyDescent="0.25">
      <c r="A2094" s="1" t="s">
        <v>4652</v>
      </c>
      <c r="B2094" s="1">
        <v>20000000</v>
      </c>
      <c r="C2094">
        <f>IMDB_Movies_Cleaned!$D2094-IMDB_Movies_Cleaned!$L2094</f>
        <v>-6608826</v>
      </c>
    </row>
    <row r="2095" spans="1:3" x14ac:dyDescent="0.25">
      <c r="A2095" s="2" t="s">
        <v>4654</v>
      </c>
      <c r="B2095" s="2">
        <v>30000000</v>
      </c>
      <c r="C2095">
        <f>IMDB_Movies_Cleaned!$D2095-IMDB_Movies_Cleaned!$L2095</f>
        <v>-17012353</v>
      </c>
    </row>
    <row r="2096" spans="1:3" x14ac:dyDescent="0.25">
      <c r="A2096" s="1" t="s">
        <v>4655</v>
      </c>
      <c r="B2096" s="1">
        <v>22000000</v>
      </c>
      <c r="C2096">
        <f>IMDB_Movies_Cleaned!$D2096-IMDB_Movies_Cleaned!$L2096</f>
        <v>-9530189</v>
      </c>
    </row>
    <row r="2097" spans="1:3" x14ac:dyDescent="0.25">
      <c r="A2097" s="2" t="s">
        <v>4657</v>
      </c>
      <c r="B2097" s="2">
        <v>20000000</v>
      </c>
      <c r="C2097">
        <f>IMDB_Movies_Cleaned!$D2097-IMDB_Movies_Cleaned!$L2097</f>
        <v>-7601372</v>
      </c>
    </row>
    <row r="2098" spans="1:3" x14ac:dyDescent="0.25">
      <c r="A2098" s="1" t="s">
        <v>4658</v>
      </c>
      <c r="B2098" s="1">
        <v>20000000</v>
      </c>
      <c r="C2098">
        <f>IMDB_Movies_Cleaned!$D2098-IMDB_Movies_Cleaned!$L2098</f>
        <v>-6785970</v>
      </c>
    </row>
    <row r="2099" spans="1:3" x14ac:dyDescent="0.25">
      <c r="A2099" s="2" t="s">
        <v>4660</v>
      </c>
      <c r="B2099" s="2">
        <v>22000000</v>
      </c>
      <c r="C2099">
        <f>IMDB_Movies_Cleaned!$D2099-IMDB_Movies_Cleaned!$L2099</f>
        <v>-9767063</v>
      </c>
    </row>
    <row r="2100" spans="1:3" x14ac:dyDescent="0.25">
      <c r="A2100" s="1" t="s">
        <v>4662</v>
      </c>
      <c r="B2100" s="1">
        <v>20000000</v>
      </c>
      <c r="C2100">
        <f>IMDB_Movies_Cleaned!$D2100-IMDB_Movies_Cleaned!$L2100</f>
        <v>-7865580</v>
      </c>
    </row>
    <row r="2101" spans="1:3" x14ac:dyDescent="0.25">
      <c r="A2101" s="2" t="s">
        <v>4664</v>
      </c>
      <c r="B2101" s="2">
        <v>20000000</v>
      </c>
      <c r="C2101">
        <f>IMDB_Movies_Cleaned!$D2101-IMDB_Movies_Cleaned!$L2101</f>
        <v>-8216000</v>
      </c>
    </row>
    <row r="2102" spans="1:3" x14ac:dyDescent="0.25">
      <c r="A2102" s="1" t="s">
        <v>4665</v>
      </c>
      <c r="B2102" s="1">
        <v>20000000</v>
      </c>
      <c r="C2102">
        <f>IMDB_Movies_Cleaned!$D2102-IMDB_Movies_Cleaned!$L2102</f>
        <v>-8830469</v>
      </c>
    </row>
    <row r="2103" spans="1:3" x14ac:dyDescent="0.25">
      <c r="A2103" s="2" t="s">
        <v>4668</v>
      </c>
      <c r="B2103" s="2">
        <v>20000000</v>
      </c>
      <c r="C2103">
        <f>IMDB_Movies_Cleaned!$D2103-IMDB_Movies_Cleaned!$L2103</f>
        <v>-8965564</v>
      </c>
    </row>
    <row r="2104" spans="1:3" x14ac:dyDescent="0.25">
      <c r="A2104" s="1" t="s">
        <v>4669</v>
      </c>
      <c r="B2104" s="1">
        <v>20000000</v>
      </c>
      <c r="C2104">
        <f>IMDB_Movies_Cleaned!$D2104-IMDB_Movies_Cleaned!$L2104</f>
        <v>-7373095</v>
      </c>
    </row>
    <row r="2105" spans="1:3" x14ac:dyDescent="0.25">
      <c r="A2105" s="2" t="s">
        <v>4671</v>
      </c>
      <c r="B2105" s="2">
        <v>20000000</v>
      </c>
      <c r="C2105">
        <f>IMDB_Movies_Cleaned!$D2105-IMDB_Movies_Cleaned!$L2105</f>
        <v>-9430929</v>
      </c>
    </row>
    <row r="2106" spans="1:3" x14ac:dyDescent="0.25">
      <c r="A2106" s="1" t="s">
        <v>4673</v>
      </c>
      <c r="B2106" s="1">
        <v>20000000</v>
      </c>
      <c r="C2106">
        <f>IMDB_Movies_Cleaned!$D2106-IMDB_Movies_Cleaned!$L2106</f>
        <v>-9455857</v>
      </c>
    </row>
    <row r="2107" spans="1:3" x14ac:dyDescent="0.25">
      <c r="A2107" s="2" t="s">
        <v>4674</v>
      </c>
      <c r="B2107" s="2">
        <v>20000000</v>
      </c>
      <c r="C2107">
        <f>IMDB_Movies_Cleaned!$D2107-IMDB_Movies_Cleaned!$L2107</f>
        <v>-6349262</v>
      </c>
    </row>
    <row r="2108" spans="1:3" x14ac:dyDescent="0.25">
      <c r="A2108" s="1" t="s">
        <v>4675</v>
      </c>
      <c r="B2108" s="1">
        <v>20000000</v>
      </c>
      <c r="C2108">
        <f>IMDB_Movies_Cleaned!$D2108-IMDB_Movies_Cleaned!$L2108</f>
        <v>-9444652</v>
      </c>
    </row>
    <row r="2109" spans="1:3" x14ac:dyDescent="0.25">
      <c r="A2109" s="2" t="s">
        <v>4677</v>
      </c>
      <c r="B2109" s="2">
        <v>20000000</v>
      </c>
      <c r="C2109">
        <f>IMDB_Movies_Cleaned!$D2109-IMDB_Movies_Cleaned!$L2109</f>
        <v>-10285518</v>
      </c>
    </row>
    <row r="2110" spans="1:3" x14ac:dyDescent="0.25">
      <c r="A2110" s="2" t="s">
        <v>4678</v>
      </c>
      <c r="B2110" s="2">
        <v>20000000</v>
      </c>
      <c r="C2110">
        <f>IMDB_Movies_Cleaned!$D2110-IMDB_Movies_Cleaned!$L2110</f>
        <v>-10474724</v>
      </c>
    </row>
    <row r="2111" spans="1:3" x14ac:dyDescent="0.25">
      <c r="A2111" s="1" t="s">
        <v>4679</v>
      </c>
      <c r="B2111" s="1">
        <v>21000000</v>
      </c>
      <c r="C2111">
        <f>IMDB_Movies_Cleaned!$D2111-IMDB_Movies_Cleaned!$L2111</f>
        <v>-12144354</v>
      </c>
    </row>
    <row r="2112" spans="1:3" x14ac:dyDescent="0.25">
      <c r="A2112" s="2" t="s">
        <v>4682</v>
      </c>
      <c r="B2112" s="2">
        <v>20000000</v>
      </c>
      <c r="C2112">
        <f>IMDB_Movies_Cleaned!$D2112-IMDB_Movies_Cleaned!$L2112</f>
        <v>-10890678</v>
      </c>
    </row>
    <row r="2113" spans="1:3" x14ac:dyDescent="0.25">
      <c r="A2113" s="1" t="s">
        <v>4683</v>
      </c>
      <c r="B2113" s="1">
        <v>33000000</v>
      </c>
      <c r="C2113">
        <f>IMDB_Movies_Cleaned!$D2113-IMDB_Movies_Cleaned!$L2113</f>
        <v>-24673965</v>
      </c>
    </row>
    <row r="2114" spans="1:3" x14ac:dyDescent="0.25">
      <c r="A2114" s="2" t="s">
        <v>4684</v>
      </c>
      <c r="B2114" s="2">
        <v>20000000</v>
      </c>
      <c r="C2114">
        <f>IMDB_Movies_Cleaned!$D2114-IMDB_Movies_Cleaned!$L2114</f>
        <v>-11895931</v>
      </c>
    </row>
    <row r="2115" spans="1:3" x14ac:dyDescent="0.25">
      <c r="A2115" s="1" t="s">
        <v>4686</v>
      </c>
      <c r="B2115" s="1">
        <v>20000000</v>
      </c>
      <c r="C2115">
        <f>IMDB_Movies_Cleaned!$D2115-IMDB_Movies_Cleaned!$L2115</f>
        <v>-11945720</v>
      </c>
    </row>
    <row r="2116" spans="1:3" x14ac:dyDescent="0.25">
      <c r="A2116" s="1" t="s">
        <v>4689</v>
      </c>
      <c r="B2116" s="1">
        <v>20000000</v>
      </c>
      <c r="C2116">
        <f>IMDB_Movies_Cleaned!$D2116-IMDB_Movies_Cleaned!$L2116</f>
        <v>-11906682</v>
      </c>
    </row>
    <row r="2117" spans="1:3" x14ac:dyDescent="0.25">
      <c r="A2117" s="2" t="s">
        <v>4691</v>
      </c>
      <c r="B2117" s="2">
        <v>20000000</v>
      </c>
      <c r="C2117">
        <f>IMDB_Movies_Cleaned!$D2117-IMDB_Movies_Cleaned!$L2117</f>
        <v>-12617007</v>
      </c>
    </row>
    <row r="2118" spans="1:3" x14ac:dyDescent="0.25">
      <c r="A2118" s="1" t="s">
        <v>4694</v>
      </c>
      <c r="B2118" s="1">
        <v>20000000</v>
      </c>
      <c r="C2118">
        <f>IMDB_Movies_Cleaned!$D2118-IMDB_Movies_Cleaned!$L2118</f>
        <v>-11111645</v>
      </c>
    </row>
    <row r="2119" spans="1:3" x14ac:dyDescent="0.25">
      <c r="A2119" s="1" t="s">
        <v>4697</v>
      </c>
      <c r="B2119" s="1">
        <v>12000000</v>
      </c>
      <c r="C2119">
        <f>IMDB_Movies_Cleaned!$D2119-IMDB_Movies_Cleaned!$L2119</f>
        <v>-4998280</v>
      </c>
    </row>
    <row r="2120" spans="1:3" x14ac:dyDescent="0.25">
      <c r="A2120" s="2" t="s">
        <v>4698</v>
      </c>
      <c r="B2120" s="2">
        <v>20000000</v>
      </c>
      <c r="C2120">
        <f>IMDB_Movies_Cleaned!$D2120-IMDB_Movies_Cleaned!$L2120</f>
        <v>-12731341</v>
      </c>
    </row>
    <row r="2121" spans="1:3" x14ac:dyDescent="0.25">
      <c r="A2121" s="1" t="s">
        <v>4700</v>
      </c>
      <c r="B2121" s="1">
        <v>22000000</v>
      </c>
      <c r="C2121">
        <f>IMDB_Movies_Cleaned!$D2121-IMDB_Movies_Cleaned!$L2121</f>
        <v>-15147856</v>
      </c>
    </row>
    <row r="2122" spans="1:3" x14ac:dyDescent="0.25">
      <c r="A2122" s="2" t="s">
        <v>4702</v>
      </c>
      <c r="B2122" s="2">
        <v>20000000</v>
      </c>
      <c r="C2122">
        <f>IMDB_Movies_Cleaned!$D2122-IMDB_Movies_Cleaned!$L2122</f>
        <v>-13436643</v>
      </c>
    </row>
    <row r="2123" spans="1:3" x14ac:dyDescent="0.25">
      <c r="A2123" s="1" t="s">
        <v>4705</v>
      </c>
      <c r="B2123" s="1">
        <v>10000000</v>
      </c>
      <c r="C2123">
        <f>IMDB_Movies_Cleaned!$D2123-IMDB_Movies_Cleaned!$L2123</f>
        <v>-3798243</v>
      </c>
    </row>
    <row r="2124" spans="1:3" x14ac:dyDescent="0.25">
      <c r="A2124" s="2" t="s">
        <v>4708</v>
      </c>
      <c r="B2124" s="2">
        <v>20000000</v>
      </c>
      <c r="C2124">
        <f>IMDB_Movies_Cleaned!$D2124-IMDB_Movies_Cleaned!$L2124</f>
        <v>-13579681</v>
      </c>
    </row>
    <row r="2125" spans="1:3" x14ac:dyDescent="0.25">
      <c r="A2125" s="1" t="s">
        <v>4709</v>
      </c>
      <c r="B2125" s="1">
        <v>15000000</v>
      </c>
      <c r="C2125">
        <f>IMDB_Movies_Cleaned!$D2125-IMDB_Movies_Cleaned!$L2125</f>
        <v>-9297917</v>
      </c>
    </row>
    <row r="2126" spans="1:3" x14ac:dyDescent="0.25">
      <c r="A2126" s="2" t="s">
        <v>4711</v>
      </c>
      <c r="B2126" s="2">
        <v>8700000</v>
      </c>
      <c r="C2126">
        <f>IMDB_Movies_Cleaned!$D2126-IMDB_Movies_Cleaned!$L2126</f>
        <v>-3219004</v>
      </c>
    </row>
    <row r="2127" spans="1:3" x14ac:dyDescent="0.25">
      <c r="A2127" s="1" t="s">
        <v>4712</v>
      </c>
      <c r="B2127" s="1">
        <v>20000000</v>
      </c>
      <c r="C2127">
        <f>IMDB_Movies_Cleaned!$D2127-IMDB_Movies_Cleaned!$L2127</f>
        <v>-13997244</v>
      </c>
    </row>
    <row r="2128" spans="1:3" x14ac:dyDescent="0.25">
      <c r="A2128" s="2" t="s">
        <v>4714</v>
      </c>
      <c r="B2128" s="2">
        <v>20000000</v>
      </c>
      <c r="C2128">
        <f>IMDB_Movies_Cleaned!$D2128-IMDB_Movies_Cleaned!$L2128</f>
        <v>-14867345</v>
      </c>
    </row>
    <row r="2129" spans="1:3" x14ac:dyDescent="0.25">
      <c r="A2129" s="1" t="s">
        <v>4715</v>
      </c>
      <c r="B2129" s="1">
        <v>20000000</v>
      </c>
      <c r="C2129">
        <f>IMDB_Movies_Cleaned!$D2129-IMDB_Movies_Cleaned!$L2129</f>
        <v>-14794657</v>
      </c>
    </row>
    <row r="2130" spans="1:3" x14ac:dyDescent="0.25">
      <c r="A2130" s="2" t="s">
        <v>4717</v>
      </c>
      <c r="B2130" s="2">
        <v>20000000</v>
      </c>
      <c r="C2130">
        <f>IMDB_Movies_Cleaned!$D2130-IMDB_Movies_Cleaned!$L2130</f>
        <v>-14994117</v>
      </c>
    </row>
    <row r="2131" spans="1:3" x14ac:dyDescent="0.25">
      <c r="A2131" s="1" t="s">
        <v>4719</v>
      </c>
      <c r="B2131" s="1">
        <v>20000000</v>
      </c>
      <c r="C2131">
        <f>IMDB_Movies_Cleaned!$D2131-IMDB_Movies_Cleaned!$L2131</f>
        <v>-14250866</v>
      </c>
    </row>
    <row r="2132" spans="1:3" x14ac:dyDescent="0.25">
      <c r="A2132" s="1" t="s">
        <v>4722</v>
      </c>
      <c r="B2132" s="1">
        <v>20000000</v>
      </c>
      <c r="C2132">
        <f>IMDB_Movies_Cleaned!$D2132-IMDB_Movies_Cleaned!$L2132</f>
        <v>-15765960</v>
      </c>
    </row>
    <row r="2133" spans="1:3" x14ac:dyDescent="0.25">
      <c r="A2133" s="2" t="s">
        <v>4724</v>
      </c>
      <c r="B2133" s="2">
        <v>20000000</v>
      </c>
      <c r="C2133">
        <f>IMDB_Movies_Cleaned!$D2133-IMDB_Movies_Cleaned!$L2133</f>
        <v>-15998879</v>
      </c>
    </row>
    <row r="2134" spans="1:3" x14ac:dyDescent="0.25">
      <c r="A2134" s="1" t="s">
        <v>4726</v>
      </c>
      <c r="B2134" s="1">
        <v>20000000</v>
      </c>
      <c r="C2134">
        <f>IMDB_Movies_Cleaned!$D2134-IMDB_Movies_Cleaned!$L2134</f>
        <v>-16250939</v>
      </c>
    </row>
    <row r="2135" spans="1:3" x14ac:dyDescent="0.25">
      <c r="A2135" s="2" t="s">
        <v>4728</v>
      </c>
      <c r="B2135" s="2">
        <v>20000000</v>
      </c>
      <c r="C2135">
        <f>IMDB_Movies_Cleaned!$D2135-IMDB_Movies_Cleaned!$L2135</f>
        <v>-16480373</v>
      </c>
    </row>
    <row r="2136" spans="1:3" x14ac:dyDescent="0.25">
      <c r="A2136" s="1" t="s">
        <v>4731</v>
      </c>
      <c r="B2136" s="1">
        <v>21000000</v>
      </c>
      <c r="C2136">
        <f>IMDB_Movies_Cleaned!$D2136-IMDB_Movies_Cleaned!$L2136</f>
        <v>-17918075</v>
      </c>
    </row>
    <row r="2137" spans="1:3" x14ac:dyDescent="0.25">
      <c r="A2137" s="2" t="s">
        <v>4732</v>
      </c>
      <c r="B2137" s="2">
        <v>2400000000</v>
      </c>
      <c r="C2137">
        <f>IMDB_Movies_Cleaned!$D2137-IMDB_Movies_Cleaned!$L2137</f>
        <v>-2397701809</v>
      </c>
    </row>
    <row r="2138" spans="1:3" x14ac:dyDescent="0.25">
      <c r="A2138" s="1" t="s">
        <v>4734</v>
      </c>
      <c r="B2138" s="1">
        <v>20000000</v>
      </c>
      <c r="C2138">
        <f>IMDB_Movies_Cleaned!$D2138-IMDB_Movies_Cleaned!$L2138</f>
        <v>-17646272</v>
      </c>
    </row>
    <row r="2139" spans="1:3" x14ac:dyDescent="0.25">
      <c r="A2139" s="2" t="s">
        <v>4737</v>
      </c>
      <c r="B2139" s="2">
        <v>20000000</v>
      </c>
      <c r="C2139">
        <f>IMDB_Movies_Cleaned!$D2139-IMDB_Movies_Cleaned!$L2139</f>
        <v>-18000000</v>
      </c>
    </row>
    <row r="2140" spans="1:3" x14ac:dyDescent="0.25">
      <c r="A2140" s="1" t="s">
        <v>4738</v>
      </c>
      <c r="B2140" s="1">
        <v>2000000</v>
      </c>
      <c r="C2140">
        <f>IMDB_Movies_Cleaned!$D2140-IMDB_Movies_Cleaned!$L2140</f>
        <v>-99275</v>
      </c>
    </row>
    <row r="2141" spans="1:3" x14ac:dyDescent="0.25">
      <c r="A2141" s="2" t="s">
        <v>4741</v>
      </c>
      <c r="B2141" s="2">
        <v>20000000</v>
      </c>
      <c r="C2141">
        <f>IMDB_Movies_Cleaned!$D2141-IMDB_Movies_Cleaned!$L2141</f>
        <v>-17754000</v>
      </c>
    </row>
    <row r="2142" spans="1:3" x14ac:dyDescent="0.25">
      <c r="A2142" s="1" t="s">
        <v>4743</v>
      </c>
      <c r="B2142" s="1">
        <v>20000000</v>
      </c>
      <c r="C2142">
        <f>IMDB_Movies_Cleaned!$D2142-IMDB_Movies_Cleaned!$L2142</f>
        <v>-18353336</v>
      </c>
    </row>
    <row r="2143" spans="1:3" x14ac:dyDescent="0.25">
      <c r="A2143" s="2" t="s">
        <v>4744</v>
      </c>
      <c r="B2143" s="2">
        <v>20000000</v>
      </c>
      <c r="C2143">
        <f>IMDB_Movies_Cleaned!$D2143-IMDB_Movies_Cleaned!$L2143</f>
        <v>-18809982</v>
      </c>
    </row>
    <row r="2144" spans="1:3" x14ac:dyDescent="0.25">
      <c r="A2144" s="1" t="s">
        <v>4745</v>
      </c>
      <c r="B2144" s="1">
        <v>40000000</v>
      </c>
      <c r="C2144">
        <f>IMDB_Movies_Cleaned!$D2144-IMDB_Movies_Cleaned!$L2144</f>
        <v>-38972251</v>
      </c>
    </row>
    <row r="2145" spans="1:3" x14ac:dyDescent="0.25">
      <c r="A2145" s="2" t="s">
        <v>4746</v>
      </c>
      <c r="B2145" s="2">
        <v>24000000</v>
      </c>
      <c r="C2145">
        <f>IMDB_Movies_Cleaned!$D2145-IMDB_Movies_Cleaned!$L2145</f>
        <v>-23117290</v>
      </c>
    </row>
    <row r="2146" spans="1:3" x14ac:dyDescent="0.25">
      <c r="A2146" s="1" t="s">
        <v>4748</v>
      </c>
      <c r="B2146" s="1">
        <v>20000000</v>
      </c>
      <c r="C2146">
        <f>IMDB_Movies_Cleaned!$D2146-IMDB_Movies_Cleaned!$L2146</f>
        <v>-18935723</v>
      </c>
    </row>
    <row r="2147" spans="1:3" x14ac:dyDescent="0.25">
      <c r="A2147" s="2" t="s">
        <v>4749</v>
      </c>
      <c r="B2147" s="2">
        <v>10000000</v>
      </c>
      <c r="C2147">
        <f>IMDB_Movies_Cleaned!$D2147-IMDB_Movies_Cleaned!$L2147</f>
        <v>-9468991</v>
      </c>
    </row>
    <row r="2148" spans="1:3" x14ac:dyDescent="0.25">
      <c r="A2148" s="1" t="s">
        <v>4752</v>
      </c>
      <c r="B2148" s="1">
        <v>2127519898</v>
      </c>
      <c r="C2148">
        <f>IMDB_Movies_Cleaned!$D2148-IMDB_Movies_Cleaned!$L2148</f>
        <v>-2127109510</v>
      </c>
    </row>
    <row r="2149" spans="1:3" x14ac:dyDescent="0.25">
      <c r="A2149" s="2" t="s">
        <v>4754</v>
      </c>
      <c r="B2149" s="2">
        <v>20000000</v>
      </c>
      <c r="C2149">
        <f>IMDB_Movies_Cleaned!$D2149-IMDB_Movies_Cleaned!$L2149</f>
        <v>-19624526</v>
      </c>
    </row>
    <row r="2150" spans="1:3" x14ac:dyDescent="0.25">
      <c r="A2150" s="2" t="s">
        <v>4756</v>
      </c>
      <c r="B2150" s="2">
        <v>20000000</v>
      </c>
      <c r="C2150">
        <f>IMDB_Movies_Cleaned!$D2150-IMDB_Movies_Cleaned!$L2150</f>
        <v>-19694930</v>
      </c>
    </row>
    <row r="2151" spans="1:3" x14ac:dyDescent="0.25">
      <c r="A2151" s="2" t="s">
        <v>4759</v>
      </c>
      <c r="B2151" s="2">
        <v>140000000</v>
      </c>
      <c r="C2151">
        <f>IMDB_Movies_Cleaned!$D2151-IMDB_Movies_Cleaned!$L2151</f>
        <v>-139853928</v>
      </c>
    </row>
    <row r="2152" spans="1:3" x14ac:dyDescent="0.25">
      <c r="A2152" s="1" t="s">
        <v>4761</v>
      </c>
      <c r="B2152" s="1">
        <v>20000000</v>
      </c>
      <c r="C2152">
        <f>IMDB_Movies_Cleaned!$D2152-IMDB_Movies_Cleaned!$L2152</f>
        <v>-18816646</v>
      </c>
    </row>
    <row r="2153" spans="1:3" x14ac:dyDescent="0.25">
      <c r="A2153" s="2" t="s">
        <v>4763</v>
      </c>
      <c r="B2153" s="2">
        <v>22000000</v>
      </c>
      <c r="C2153">
        <f>IMDB_Movies_Cleaned!$D2153-IMDB_Movies_Cleaned!$L2153</f>
        <v>-21878028</v>
      </c>
    </row>
    <row r="2154" spans="1:3" x14ac:dyDescent="0.25">
      <c r="A2154" s="2" t="s">
        <v>4764</v>
      </c>
      <c r="B2154" s="2">
        <v>20000000</v>
      </c>
      <c r="C2154">
        <f>IMDB_Movies_Cleaned!$D2154-IMDB_Movies_Cleaned!$L2154</f>
        <v>-19736635</v>
      </c>
    </row>
    <row r="2155" spans="1:3" x14ac:dyDescent="0.25">
      <c r="A2155" s="1" t="s">
        <v>4765</v>
      </c>
      <c r="B2155" s="1">
        <v>19400000</v>
      </c>
      <c r="C2155">
        <f>IMDB_Movies_Cleaned!$D2155-IMDB_Movies_Cleaned!$L2155</f>
        <v>-11352310</v>
      </c>
    </row>
    <row r="2156" spans="1:3" x14ac:dyDescent="0.25">
      <c r="A2156" s="2" t="s">
        <v>4766</v>
      </c>
      <c r="B2156" s="2">
        <v>20000000</v>
      </c>
      <c r="C2156">
        <f>IMDB_Movies_Cleaned!$D2156-IMDB_Movies_Cleaned!$L2156</f>
        <v>-19523730</v>
      </c>
    </row>
    <row r="2157" spans="1:3" x14ac:dyDescent="0.25">
      <c r="A2157" s="1" t="s">
        <v>4767</v>
      </c>
      <c r="B2157" s="1">
        <v>22000000</v>
      </c>
      <c r="C2157">
        <f>IMDB_Movies_Cleaned!$D2157-IMDB_Movies_Cleaned!$L2157</f>
        <v>162208848</v>
      </c>
    </row>
    <row r="2158" spans="1:3" x14ac:dyDescent="0.25">
      <c r="A2158" s="2" t="s">
        <v>4768</v>
      </c>
      <c r="B2158" s="2">
        <v>20000000</v>
      </c>
      <c r="C2158">
        <f>IMDB_Movies_Cleaned!$D2158-IMDB_Movies_Cleaned!$L2158</f>
        <v>80292856</v>
      </c>
    </row>
    <row r="2159" spans="1:3" x14ac:dyDescent="0.25">
      <c r="A2159" s="1" t="s">
        <v>4769</v>
      </c>
      <c r="B2159" s="1">
        <v>19000000</v>
      </c>
      <c r="C2159">
        <f>IMDB_Movies_Cleaned!$D2159-IMDB_Movies_Cleaned!$L2159</f>
        <v>39571513</v>
      </c>
    </row>
    <row r="2160" spans="1:3" x14ac:dyDescent="0.25">
      <c r="A2160" s="2" t="s">
        <v>4772</v>
      </c>
      <c r="B2160" s="2">
        <v>20000000</v>
      </c>
      <c r="C2160">
        <f>IMDB_Movies_Cleaned!$D2160-IMDB_Movies_Cleaned!$L2160</f>
        <v>31431160</v>
      </c>
    </row>
    <row r="2161" spans="1:3" x14ac:dyDescent="0.25">
      <c r="A2161" s="1" t="s">
        <v>4774</v>
      </c>
      <c r="B2161" s="1">
        <v>15000000</v>
      </c>
      <c r="C2161">
        <f>IMDB_Movies_Cleaned!$D2161-IMDB_Movies_Cleaned!$L2161</f>
        <v>88001286</v>
      </c>
    </row>
    <row r="2162" spans="1:3" x14ac:dyDescent="0.25">
      <c r="A2162" s="2" t="s">
        <v>4775</v>
      </c>
      <c r="B2162" s="2">
        <v>20000000</v>
      </c>
      <c r="C2162">
        <f>IMDB_Movies_Cleaned!$D2162-IMDB_Movies_Cleaned!$L2162</f>
        <v>21867960</v>
      </c>
    </row>
    <row r="2163" spans="1:3" x14ac:dyDescent="0.25">
      <c r="A2163" s="2" t="s">
        <v>4779</v>
      </c>
      <c r="B2163" s="2">
        <v>19000000</v>
      </c>
      <c r="C2163">
        <f>IMDB_Movies_Cleaned!$D2163-IMDB_Movies_Cleaned!$L2163</f>
        <v>191609762</v>
      </c>
    </row>
    <row r="2164" spans="1:3" x14ac:dyDescent="0.25">
      <c r="A2164" s="1" t="s">
        <v>4780</v>
      </c>
      <c r="B2164" s="1">
        <v>19000000</v>
      </c>
      <c r="C2164">
        <f>IMDB_Movies_Cleaned!$D2164-IMDB_Movies_Cleaned!$L2164</f>
        <v>21846082</v>
      </c>
    </row>
    <row r="2165" spans="1:3" x14ac:dyDescent="0.25">
      <c r="A2165" s="2" t="s">
        <v>4782</v>
      </c>
      <c r="B2165" s="2">
        <v>13000000</v>
      </c>
      <c r="C2165">
        <f>IMDB_Movies_Cleaned!$D2165-IMDB_Movies_Cleaned!$L2165</f>
        <v>38697449</v>
      </c>
    </row>
    <row r="2166" spans="1:3" x14ac:dyDescent="0.25">
      <c r="A2166" s="2" t="s">
        <v>4783</v>
      </c>
      <c r="B2166" s="2">
        <v>19000000</v>
      </c>
      <c r="C2166">
        <f>IMDB_Movies_Cleaned!$D2166-IMDB_Movies_Cleaned!$L2166</f>
        <v>8758465</v>
      </c>
    </row>
    <row r="2167" spans="1:3" x14ac:dyDescent="0.25">
      <c r="A2167" s="1" t="s">
        <v>4784</v>
      </c>
      <c r="B2167" s="1">
        <v>18000000</v>
      </c>
      <c r="C2167">
        <f>IMDB_Movies_Cleaned!$D2167-IMDB_Movies_Cleaned!$L2167</f>
        <v>38127162</v>
      </c>
    </row>
    <row r="2168" spans="1:3" x14ac:dyDescent="0.25">
      <c r="A2168" s="2" t="s">
        <v>4786</v>
      </c>
      <c r="B2168" s="2">
        <v>15000000</v>
      </c>
      <c r="C2168">
        <f>IMDB_Movies_Cleaned!$D2168-IMDB_Movies_Cleaned!$L2168</f>
        <v>-13642958</v>
      </c>
    </row>
    <row r="2169" spans="1:3" x14ac:dyDescent="0.25">
      <c r="A2169" s="2" t="s">
        <v>4788</v>
      </c>
      <c r="B2169" s="2">
        <v>19000000</v>
      </c>
      <c r="C2169">
        <f>IMDB_Movies_Cleaned!$D2169-IMDB_Movies_Cleaned!$L2169</f>
        <v>-3088667</v>
      </c>
    </row>
    <row r="2170" spans="1:3" x14ac:dyDescent="0.25">
      <c r="A2170" s="1" t="s">
        <v>4789</v>
      </c>
      <c r="B2170" s="1">
        <v>20000000</v>
      </c>
      <c r="C2170">
        <f>IMDB_Movies_Cleaned!$D2170-IMDB_Movies_Cleaned!$L2170</f>
        <v>19103378</v>
      </c>
    </row>
    <row r="2171" spans="1:3" x14ac:dyDescent="0.25">
      <c r="A2171" s="2" t="s">
        <v>4791</v>
      </c>
      <c r="B2171" s="2">
        <v>19000000</v>
      </c>
      <c r="C2171">
        <f>IMDB_Movies_Cleaned!$D2171-IMDB_Movies_Cleaned!$L2171</f>
        <v>-8950114</v>
      </c>
    </row>
    <row r="2172" spans="1:3" x14ac:dyDescent="0.25">
      <c r="A2172" s="2" t="s">
        <v>4792</v>
      </c>
      <c r="B2172" s="2">
        <v>25000000</v>
      </c>
      <c r="C2172">
        <f>IMDB_Movies_Cleaned!$D2172-IMDB_Movies_Cleaned!$L2172</f>
        <v>-16400000</v>
      </c>
    </row>
    <row r="2173" spans="1:3" x14ac:dyDescent="0.25">
      <c r="A2173" s="1" t="s">
        <v>4794</v>
      </c>
      <c r="B2173" s="1">
        <v>19000000</v>
      </c>
      <c r="C2173">
        <f>IMDB_Movies_Cleaned!$D2173-IMDB_Movies_Cleaned!$L2173</f>
        <v>2483154</v>
      </c>
    </row>
    <row r="2174" spans="1:3" x14ac:dyDescent="0.25">
      <c r="A2174" s="2" t="s">
        <v>4798</v>
      </c>
      <c r="B2174" s="2">
        <v>19000000</v>
      </c>
      <c r="C2174">
        <f>IMDB_Movies_Cleaned!$D2174-IMDB_Movies_Cleaned!$L2174</f>
        <v>-10603058</v>
      </c>
    </row>
    <row r="2175" spans="1:3" x14ac:dyDescent="0.25">
      <c r="A2175" s="1" t="s">
        <v>4800</v>
      </c>
      <c r="B2175" s="1">
        <v>19000000</v>
      </c>
      <c r="C2175">
        <f>IMDB_Movies_Cleaned!$D2175-IMDB_Movies_Cleaned!$L2175</f>
        <v>-18987439</v>
      </c>
    </row>
    <row r="2176" spans="1:3" x14ac:dyDescent="0.25">
      <c r="A2176" s="1" t="s">
        <v>4802</v>
      </c>
      <c r="B2176" s="1">
        <v>23000000</v>
      </c>
      <c r="C2176">
        <f>IMDB_Movies_Cleaned!$D2176-IMDB_Movies_Cleaned!$L2176</f>
        <v>-16076109</v>
      </c>
    </row>
    <row r="2177" spans="1:3" x14ac:dyDescent="0.25">
      <c r="A2177" s="1" t="s">
        <v>4807</v>
      </c>
      <c r="B2177" s="1">
        <v>19000000</v>
      </c>
      <c r="C2177">
        <f>IMDB_Movies_Cleaned!$D2177-IMDB_Movies_Cleaned!$L2177</f>
        <v>-16880006</v>
      </c>
    </row>
    <row r="2178" spans="1:3" x14ac:dyDescent="0.25">
      <c r="A2178" s="2" t="s">
        <v>4810</v>
      </c>
      <c r="B2178" s="2">
        <v>19000000</v>
      </c>
      <c r="C2178">
        <f>IMDB_Movies_Cleaned!$D2178-IMDB_Movies_Cleaned!$L2178</f>
        <v>-17707473</v>
      </c>
    </row>
    <row r="2179" spans="1:3" x14ac:dyDescent="0.25">
      <c r="A2179" s="2" t="s">
        <v>4813</v>
      </c>
      <c r="B2179" s="2">
        <v>19000000</v>
      </c>
      <c r="C2179">
        <f>IMDB_Movies_Cleaned!$D2179-IMDB_Movies_Cleaned!$L2179</f>
        <v>45255243</v>
      </c>
    </row>
    <row r="2180" spans="1:3" x14ac:dyDescent="0.25">
      <c r="A2180" s="1" t="s">
        <v>4814</v>
      </c>
      <c r="B2180" s="1">
        <v>19000000</v>
      </c>
      <c r="C2180">
        <f>IMDB_Movies_Cleaned!$D2180-IMDB_Movies_Cleaned!$L2180</f>
        <v>3245861</v>
      </c>
    </row>
    <row r="2181" spans="1:3" x14ac:dyDescent="0.25">
      <c r="A2181" s="2" t="s">
        <v>4815</v>
      </c>
      <c r="B2181" s="2">
        <v>15000000</v>
      </c>
      <c r="C2181">
        <f>IMDB_Movies_Cleaned!$D2181-IMDB_Movies_Cleaned!$L2181</f>
        <v>5433940</v>
      </c>
    </row>
    <row r="2182" spans="1:3" x14ac:dyDescent="0.25">
      <c r="A2182" s="2" t="s">
        <v>4816</v>
      </c>
      <c r="B2182" s="2">
        <v>18500000</v>
      </c>
      <c r="C2182">
        <f>IMDB_Movies_Cleaned!$D2182-IMDB_Movies_Cleaned!$L2182</f>
        <v>-7937613</v>
      </c>
    </row>
    <row r="2183" spans="1:3" x14ac:dyDescent="0.25">
      <c r="A2183" s="1" t="s">
        <v>4818</v>
      </c>
      <c r="B2183" s="1">
        <v>18500000</v>
      </c>
      <c r="C2183">
        <f>IMDB_Movies_Cleaned!$D2183-IMDB_Movies_Cleaned!$L2183</f>
        <v>-60918</v>
      </c>
    </row>
    <row r="2184" spans="1:3" x14ac:dyDescent="0.25">
      <c r="A2184" s="2" t="s">
        <v>4819</v>
      </c>
      <c r="B2184" s="2">
        <v>18000000</v>
      </c>
      <c r="C2184">
        <f>IMDB_Movies_Cleaned!$D2184-IMDB_Movies_Cleaned!$L2184</f>
        <v>132056505</v>
      </c>
    </row>
    <row r="2185" spans="1:3" x14ac:dyDescent="0.25">
      <c r="A2185" s="1" t="s">
        <v>4820</v>
      </c>
      <c r="B2185" s="1">
        <v>18000000</v>
      </c>
      <c r="C2185">
        <f>IMDB_Movies_Cleaned!$D2185-IMDB_Movies_Cleaned!$L2185</f>
        <v>101938730</v>
      </c>
    </row>
    <row r="2186" spans="1:3" x14ac:dyDescent="0.25">
      <c r="A2186" s="2" t="s">
        <v>4821</v>
      </c>
      <c r="B2186" s="2">
        <v>18000000</v>
      </c>
      <c r="C2186">
        <f>IMDB_Movies_Cleaned!$D2186-IMDB_Movies_Cleaned!$L2186</f>
        <v>96968774</v>
      </c>
    </row>
    <row r="2187" spans="1:3" x14ac:dyDescent="0.25">
      <c r="A2187" s="1" t="s">
        <v>4823</v>
      </c>
      <c r="B2187" s="1">
        <v>18000000</v>
      </c>
      <c r="C2187">
        <f>IMDB_Movies_Cleaned!$D2187-IMDB_Movies_Cleaned!$L2187</f>
        <v>110505958</v>
      </c>
    </row>
    <row r="2188" spans="1:3" x14ac:dyDescent="0.25">
      <c r="A2188" s="2" t="s">
        <v>4824</v>
      </c>
      <c r="B2188" s="2">
        <v>18000000</v>
      </c>
      <c r="C2188">
        <f>IMDB_Movies_Cleaned!$D2188-IMDB_Movies_Cleaned!$L2188</f>
        <v>77001351</v>
      </c>
    </row>
    <row r="2189" spans="1:3" x14ac:dyDescent="0.25">
      <c r="A2189" s="1" t="s">
        <v>4826</v>
      </c>
      <c r="B2189" s="1">
        <v>17000000</v>
      </c>
      <c r="C2189">
        <f>IMDB_Movies_Cleaned!$D2189-IMDB_Movies_Cleaned!$L2189</f>
        <v>59400000</v>
      </c>
    </row>
    <row r="2190" spans="1:3" x14ac:dyDescent="0.25">
      <c r="A2190" s="2" t="s">
        <v>4827</v>
      </c>
      <c r="B2190" s="2">
        <v>20000000</v>
      </c>
      <c r="C2190">
        <f>IMDB_Movies_Cleaned!$D2190-IMDB_Movies_Cleaned!$L2190</f>
        <v>55072454</v>
      </c>
    </row>
    <row r="2191" spans="1:3" x14ac:dyDescent="0.25">
      <c r="A2191" s="1" t="s">
        <v>4828</v>
      </c>
      <c r="B2191" s="1">
        <v>17000000</v>
      </c>
      <c r="C2191">
        <f>IMDB_Movies_Cleaned!$D2191-IMDB_Movies_Cleaned!$L2191</f>
        <v>48535067</v>
      </c>
    </row>
    <row r="2192" spans="1:3" x14ac:dyDescent="0.25">
      <c r="A2192" s="2" t="s">
        <v>4831</v>
      </c>
      <c r="B2192" s="2">
        <v>16000000</v>
      </c>
      <c r="C2192">
        <f>IMDB_Movies_Cleaned!$D2192-IMDB_Movies_Cleaned!$L2192</f>
        <v>-2001718</v>
      </c>
    </row>
    <row r="2193" spans="1:3" x14ac:dyDescent="0.25">
      <c r="A2193" s="1" t="s">
        <v>4833</v>
      </c>
      <c r="B2193" s="1">
        <v>17000000</v>
      </c>
      <c r="C2193">
        <f>IMDB_Movies_Cleaned!$D2193-IMDB_Movies_Cleaned!$L2193</f>
        <v>-10938241</v>
      </c>
    </row>
    <row r="2194" spans="1:3" x14ac:dyDescent="0.25">
      <c r="A2194" s="2" t="s">
        <v>4835</v>
      </c>
      <c r="B2194" s="2">
        <v>18000000</v>
      </c>
      <c r="C2194">
        <f>IMDB_Movies_Cleaned!$D2194-IMDB_Movies_Cleaned!$L2194</f>
        <v>46955956</v>
      </c>
    </row>
    <row r="2195" spans="1:3" x14ac:dyDescent="0.25">
      <c r="A2195" s="1" t="s">
        <v>4837</v>
      </c>
      <c r="B2195" s="1">
        <v>18000000</v>
      </c>
      <c r="C2195">
        <f>IMDB_Movies_Cleaned!$D2195-IMDB_Movies_Cleaned!$L2195</f>
        <v>42057639</v>
      </c>
    </row>
    <row r="2196" spans="1:3" x14ac:dyDescent="0.25">
      <c r="A2196" s="2" t="s">
        <v>4838</v>
      </c>
      <c r="B2196" s="2">
        <v>17000000</v>
      </c>
      <c r="C2196">
        <f>IMDB_Movies_Cleaned!$D2196-IMDB_Movies_Cleaned!$L2196</f>
        <v>36868030</v>
      </c>
    </row>
    <row r="2197" spans="1:3" x14ac:dyDescent="0.25">
      <c r="A2197" s="1" t="s">
        <v>4839</v>
      </c>
      <c r="B2197" s="1">
        <v>18000000</v>
      </c>
      <c r="C2197">
        <f>IMDB_Movies_Cleaned!$D2197-IMDB_Movies_Cleaned!$L2197</f>
        <v>41573085</v>
      </c>
    </row>
    <row r="2198" spans="1:3" x14ac:dyDescent="0.25">
      <c r="A2198" s="2" t="s">
        <v>4840</v>
      </c>
      <c r="B2198" s="2">
        <v>21000000</v>
      </c>
      <c r="C2198">
        <f>IMDB_Movies_Cleaned!$D2198-IMDB_Movies_Cleaned!$L2198</f>
        <v>31691009</v>
      </c>
    </row>
    <row r="2199" spans="1:3" x14ac:dyDescent="0.25">
      <c r="A2199" s="1" t="s">
        <v>4841</v>
      </c>
      <c r="B2199" s="1">
        <v>15000000</v>
      </c>
      <c r="C2199">
        <f>IMDB_Movies_Cleaned!$D2199-IMDB_Movies_Cleaned!$L2199</f>
        <v>44735548</v>
      </c>
    </row>
    <row r="2200" spans="1:3" x14ac:dyDescent="0.25">
      <c r="A2200" s="2" t="s">
        <v>4843</v>
      </c>
      <c r="B2200" s="2">
        <v>18000000</v>
      </c>
      <c r="C2200">
        <f>IMDB_Movies_Cleaned!$D2200-IMDB_Movies_Cleaned!$L2200</f>
        <v>33600000</v>
      </c>
    </row>
    <row r="2201" spans="1:3" x14ac:dyDescent="0.25">
      <c r="A2201" s="1" t="s">
        <v>4844</v>
      </c>
      <c r="B2201" s="1">
        <v>20000000</v>
      </c>
      <c r="C2201">
        <f>IMDB_Movies_Cleaned!$D2201-IMDB_Movies_Cleaned!$L2201</f>
        <v>23818159</v>
      </c>
    </row>
    <row r="2202" spans="1:3" x14ac:dyDescent="0.25">
      <c r="A2202" s="2" t="s">
        <v>4845</v>
      </c>
      <c r="B2202" s="2">
        <v>17000000</v>
      </c>
      <c r="C2202">
        <f>IMDB_Movies_Cleaned!$D2202-IMDB_Movies_Cleaned!$L2202</f>
        <v>69049418</v>
      </c>
    </row>
    <row r="2203" spans="1:3" x14ac:dyDescent="0.25">
      <c r="A2203" s="1" t="s">
        <v>4847</v>
      </c>
      <c r="B2203" s="1">
        <v>18000000</v>
      </c>
      <c r="C2203">
        <f>IMDB_Movies_Cleaned!$D2203-IMDB_Movies_Cleaned!$L2203</f>
        <v>25601508</v>
      </c>
    </row>
    <row r="2204" spans="1:3" x14ac:dyDescent="0.25">
      <c r="A2204" s="2" t="s">
        <v>4848</v>
      </c>
      <c r="B2204" s="2">
        <v>19800000</v>
      </c>
      <c r="C2204">
        <f>IMDB_Movies_Cleaned!$D2204-IMDB_Movies_Cleaned!$L2204</f>
        <v>21500105</v>
      </c>
    </row>
    <row r="2205" spans="1:3" x14ac:dyDescent="0.25">
      <c r="A2205" s="2" t="s">
        <v>4849</v>
      </c>
      <c r="B2205" s="2">
        <v>18000000</v>
      </c>
      <c r="C2205">
        <f>IMDB_Movies_Cleaned!$D2205-IMDB_Movies_Cleaned!$L2205</f>
        <v>23382841</v>
      </c>
    </row>
    <row r="2206" spans="1:3" x14ac:dyDescent="0.25">
      <c r="A2206" s="1" t="s">
        <v>4850</v>
      </c>
      <c r="B2206" s="1">
        <v>18000000</v>
      </c>
      <c r="C2206">
        <f>IMDB_Movies_Cleaned!$D2206-IMDB_Movies_Cleaned!$L2206</f>
        <v>24335698</v>
      </c>
    </row>
    <row r="2207" spans="1:3" x14ac:dyDescent="0.25">
      <c r="A2207" s="2" t="s">
        <v>4851</v>
      </c>
      <c r="B2207" s="2">
        <v>18000000</v>
      </c>
      <c r="C2207">
        <f>IMDB_Movies_Cleaned!$D2207-IMDB_Movies_Cleaned!$L2207</f>
        <v>15404871</v>
      </c>
    </row>
    <row r="2208" spans="1:3" x14ac:dyDescent="0.25">
      <c r="A2208" s="1" t="s">
        <v>4853</v>
      </c>
      <c r="B2208" s="1">
        <v>15000000</v>
      </c>
      <c r="C2208">
        <f>IMDB_Movies_Cleaned!$D2208-IMDB_Movies_Cleaned!$L2208</f>
        <v>16471430</v>
      </c>
    </row>
    <row r="2209" spans="1:3" x14ac:dyDescent="0.25">
      <c r="A2209" s="2" t="s">
        <v>4855</v>
      </c>
      <c r="B2209" s="2">
        <v>25000000</v>
      </c>
      <c r="C2209">
        <f>IMDB_Movies_Cleaned!$D2209-IMDB_Movies_Cleaned!$L2209</f>
        <v>5222640</v>
      </c>
    </row>
    <row r="2210" spans="1:3" x14ac:dyDescent="0.25">
      <c r="A2210" s="1" t="s">
        <v>3779</v>
      </c>
      <c r="B2210" s="1">
        <v>18000000</v>
      </c>
      <c r="C2210">
        <f>IMDB_Movies_Cleaned!$D2210-IMDB_Movies_Cleaned!$L2210</f>
        <v>8830000</v>
      </c>
    </row>
    <row r="2211" spans="1:3" x14ac:dyDescent="0.25">
      <c r="A2211" s="2" t="s">
        <v>4859</v>
      </c>
      <c r="B2211" s="2">
        <v>18000000</v>
      </c>
      <c r="C2211">
        <f>IMDB_Movies_Cleaned!$D2211-IMDB_Movies_Cleaned!$L2211</f>
        <v>8906039</v>
      </c>
    </row>
    <row r="2212" spans="1:3" x14ac:dyDescent="0.25">
      <c r="A2212" s="1" t="s">
        <v>4860</v>
      </c>
      <c r="B2212" s="1">
        <v>1000000</v>
      </c>
      <c r="C2212">
        <f>IMDB_Movies_Cleaned!$D2212-IMDB_Movies_Cleaned!$L2212</f>
        <v>20378000</v>
      </c>
    </row>
    <row r="2213" spans="1:3" x14ac:dyDescent="0.25">
      <c r="A2213" s="2" t="s">
        <v>4863</v>
      </c>
      <c r="B2213" s="2">
        <v>18000000</v>
      </c>
      <c r="C2213">
        <f>IMDB_Movies_Cleaned!$D2213-IMDB_Movies_Cleaned!$L2213</f>
        <v>25853424</v>
      </c>
    </row>
    <row r="2214" spans="1:3" x14ac:dyDescent="0.25">
      <c r="A2214" s="2" t="s">
        <v>4866</v>
      </c>
      <c r="B2214" s="2">
        <v>18000000</v>
      </c>
      <c r="C2214">
        <f>IMDB_Movies_Cleaned!$D2214-IMDB_Movies_Cleaned!$L2214</f>
        <v>5993605</v>
      </c>
    </row>
    <row r="2215" spans="1:3" x14ac:dyDescent="0.25">
      <c r="A2215" s="1" t="s">
        <v>4867</v>
      </c>
      <c r="B2215" s="1">
        <v>18000000</v>
      </c>
      <c r="C2215">
        <f>IMDB_Movies_Cleaned!$D2215-IMDB_Movies_Cleaned!$L2215</f>
        <v>8400000</v>
      </c>
    </row>
    <row r="2216" spans="1:3" x14ac:dyDescent="0.25">
      <c r="A2216" s="2" t="s">
        <v>4868</v>
      </c>
      <c r="B2216" s="2">
        <v>18000000</v>
      </c>
      <c r="C2216">
        <f>IMDB_Movies_Cleaned!$D2216-IMDB_Movies_Cleaned!$L2216</f>
        <v>-17954750</v>
      </c>
    </row>
    <row r="2217" spans="1:3" x14ac:dyDescent="0.25">
      <c r="A2217" s="1" t="s">
        <v>4871</v>
      </c>
      <c r="B2217" s="1">
        <v>18000000</v>
      </c>
      <c r="C2217">
        <f>IMDB_Movies_Cleaned!$D2217-IMDB_Movies_Cleaned!$L2217</f>
        <v>4927390</v>
      </c>
    </row>
    <row r="2218" spans="1:3" x14ac:dyDescent="0.25">
      <c r="A2218" s="2" t="s">
        <v>4873</v>
      </c>
      <c r="B2218" s="2">
        <v>18000000</v>
      </c>
      <c r="C2218">
        <f>IMDB_Movies_Cleaned!$D2218-IMDB_Movies_Cleaned!$L2218</f>
        <v>-13749680</v>
      </c>
    </row>
    <row r="2219" spans="1:3" x14ac:dyDescent="0.25">
      <c r="A2219" s="1" t="s">
        <v>4875</v>
      </c>
      <c r="B2219" s="1">
        <v>18000000</v>
      </c>
      <c r="C2219">
        <f>IMDB_Movies_Cleaned!$D2219-IMDB_Movies_Cleaned!$L2219</f>
        <v>4452209</v>
      </c>
    </row>
    <row r="2220" spans="1:3" x14ac:dyDescent="0.25">
      <c r="A2220" s="2" t="s">
        <v>4876</v>
      </c>
      <c r="B2220" s="2">
        <v>18000000</v>
      </c>
      <c r="C2220">
        <f>IMDB_Movies_Cleaned!$D2220-IMDB_Movies_Cleaned!$L2220</f>
        <v>329466</v>
      </c>
    </row>
    <row r="2221" spans="1:3" x14ac:dyDescent="0.25">
      <c r="A2221" s="1" t="s">
        <v>4877</v>
      </c>
      <c r="B2221" s="1">
        <v>18000000</v>
      </c>
      <c r="C2221">
        <f>IMDB_Movies_Cleaned!$D2221-IMDB_Movies_Cleaned!$L2221</f>
        <v>-928770</v>
      </c>
    </row>
    <row r="2222" spans="1:3" x14ac:dyDescent="0.25">
      <c r="A2222" s="2" t="s">
        <v>4879</v>
      </c>
      <c r="B2222" s="2">
        <v>18000000</v>
      </c>
      <c r="C2222">
        <f>IMDB_Movies_Cleaned!$D2222-IMDB_Movies_Cleaned!$L2222</f>
        <v>-825130</v>
      </c>
    </row>
    <row r="2223" spans="1:3" x14ac:dyDescent="0.25">
      <c r="A2223" s="1" t="s">
        <v>4880</v>
      </c>
      <c r="B2223" s="1">
        <v>17000000</v>
      </c>
      <c r="C2223">
        <f>IMDB_Movies_Cleaned!$D2223-IMDB_Movies_Cleaned!$L2223</f>
        <v>9284475</v>
      </c>
    </row>
    <row r="2224" spans="1:3" x14ac:dyDescent="0.25">
      <c r="A2224" s="2" t="s">
        <v>4882</v>
      </c>
      <c r="B2224" s="2">
        <v>18000000</v>
      </c>
      <c r="C2224">
        <f>IMDB_Movies_Cleaned!$D2224-IMDB_Movies_Cleaned!$L2224</f>
        <v>-1297136</v>
      </c>
    </row>
    <row r="2225" spans="1:3" x14ac:dyDescent="0.25">
      <c r="A2225" s="1" t="s">
        <v>4883</v>
      </c>
      <c r="B2225" s="1">
        <v>18000000</v>
      </c>
      <c r="C2225">
        <f>IMDB_Movies_Cleaned!$D2225-IMDB_Movies_Cleaned!$L2225</f>
        <v>-2438373</v>
      </c>
    </row>
    <row r="2226" spans="1:3" x14ac:dyDescent="0.25">
      <c r="A2226" s="2" t="s">
        <v>4884</v>
      </c>
      <c r="B2226" s="2">
        <v>30000000</v>
      </c>
      <c r="C2226">
        <f>IMDB_Movies_Cleaned!$D2226-IMDB_Movies_Cleaned!$L2226</f>
        <v>-12249417</v>
      </c>
    </row>
    <row r="2227" spans="1:3" x14ac:dyDescent="0.25">
      <c r="A2227" s="1" t="s">
        <v>4885</v>
      </c>
      <c r="B2227" s="1">
        <v>18000000</v>
      </c>
      <c r="C2227">
        <f>IMDB_Movies_Cleaned!$D2227-IMDB_Movies_Cleaned!$L2227</f>
        <v>-3206096</v>
      </c>
    </row>
    <row r="2228" spans="1:3" x14ac:dyDescent="0.25">
      <c r="A2228" s="2" t="s">
        <v>4886</v>
      </c>
      <c r="B2228" s="2">
        <v>18000000</v>
      </c>
      <c r="C2228">
        <f>IMDB_Movies_Cleaned!$D2228-IMDB_Movies_Cleaned!$L2228</f>
        <v>-2718714</v>
      </c>
    </row>
    <row r="2229" spans="1:3" x14ac:dyDescent="0.25">
      <c r="A2229" s="1" t="s">
        <v>4888</v>
      </c>
      <c r="B2229" s="1">
        <v>18000000</v>
      </c>
      <c r="C2229">
        <f>IMDB_Movies_Cleaned!$D2229-IMDB_Movies_Cleaned!$L2229</f>
        <v>-10000000</v>
      </c>
    </row>
    <row r="2230" spans="1:3" x14ac:dyDescent="0.25">
      <c r="A2230" s="2" t="s">
        <v>4890</v>
      </c>
      <c r="B2230" s="2">
        <v>18000000</v>
      </c>
      <c r="C2230">
        <f>IMDB_Movies_Cleaned!$D2230-IMDB_Movies_Cleaned!$L2230</f>
        <v>-4508347</v>
      </c>
    </row>
    <row r="2231" spans="1:3" x14ac:dyDescent="0.25">
      <c r="A2231" s="2" t="s">
        <v>4893</v>
      </c>
      <c r="B2231" s="2">
        <v>18000000</v>
      </c>
      <c r="C2231">
        <f>IMDB_Movies_Cleaned!$D2231-IMDB_Movies_Cleaned!$L2231</f>
        <v>-7505506</v>
      </c>
    </row>
    <row r="2232" spans="1:3" x14ac:dyDescent="0.25">
      <c r="A2232" s="1" t="s">
        <v>4894</v>
      </c>
      <c r="B2232" s="1">
        <v>18000000</v>
      </c>
      <c r="C2232">
        <f>IMDB_Movies_Cleaned!$D2232-IMDB_Movies_Cleaned!$L2232</f>
        <v>-10162368</v>
      </c>
    </row>
    <row r="2233" spans="1:3" x14ac:dyDescent="0.25">
      <c r="A2233" s="2" t="s">
        <v>4895</v>
      </c>
      <c r="B2233" s="2">
        <v>18000000</v>
      </c>
      <c r="C2233">
        <f>IMDB_Movies_Cleaned!$D2233-IMDB_Movies_Cleaned!$L2233</f>
        <v>-2844228</v>
      </c>
    </row>
    <row r="2234" spans="1:3" x14ac:dyDescent="0.25">
      <c r="A2234" s="1" t="s">
        <v>4897</v>
      </c>
      <c r="B2234" s="1">
        <v>18000000</v>
      </c>
      <c r="C2234">
        <f>IMDB_Movies_Cleaned!$D2234-IMDB_Movies_Cleaned!$L2234</f>
        <v>-9491157</v>
      </c>
    </row>
    <row r="2235" spans="1:3" x14ac:dyDescent="0.25">
      <c r="A2235" s="2" t="s">
        <v>4899</v>
      </c>
      <c r="B2235" s="2">
        <v>18000000</v>
      </c>
      <c r="C2235">
        <f>IMDB_Movies_Cleaned!$D2235-IMDB_Movies_Cleaned!$L2235</f>
        <v>-10260951</v>
      </c>
    </row>
    <row r="2236" spans="1:3" x14ac:dyDescent="0.25">
      <c r="A2236" s="1" t="s">
        <v>4901</v>
      </c>
      <c r="B2236" s="1">
        <v>17000000</v>
      </c>
      <c r="C2236">
        <f>IMDB_Movies_Cleaned!$D2236-IMDB_Movies_Cleaned!$L2236</f>
        <v>-10265156</v>
      </c>
    </row>
    <row r="2237" spans="1:3" x14ac:dyDescent="0.25">
      <c r="A2237" s="2" t="s">
        <v>4903</v>
      </c>
      <c r="B2237" s="2">
        <v>18000000</v>
      </c>
      <c r="C2237">
        <f>IMDB_Movies_Cleaned!$D2237-IMDB_Movies_Cleaned!$L2237</f>
        <v>-12000000</v>
      </c>
    </row>
    <row r="2238" spans="1:3" x14ac:dyDescent="0.25">
      <c r="A2238" s="1" t="s">
        <v>4905</v>
      </c>
      <c r="B2238" s="1">
        <v>13000000</v>
      </c>
      <c r="C2238">
        <f>IMDB_Movies_Cleaned!$D2238-IMDB_Movies_Cleaned!$L2238</f>
        <v>-6384422</v>
      </c>
    </row>
    <row r="2239" spans="1:3" x14ac:dyDescent="0.25">
      <c r="A2239" s="2" t="s">
        <v>4906</v>
      </c>
      <c r="B2239" s="2">
        <v>18000000</v>
      </c>
      <c r="C2239">
        <f>IMDB_Movies_Cleaned!$D2239-IMDB_Movies_Cleaned!$L2239</f>
        <v>-12112543</v>
      </c>
    </row>
    <row r="2240" spans="1:3" x14ac:dyDescent="0.25">
      <c r="A2240" s="1" t="s">
        <v>4907</v>
      </c>
      <c r="B2240" s="1">
        <v>18000000</v>
      </c>
      <c r="C2240">
        <f>IMDB_Movies_Cleaned!$D2240-IMDB_Movies_Cleaned!$L2240</f>
        <v>-4637692</v>
      </c>
    </row>
    <row r="2241" spans="1:3" x14ac:dyDescent="0.25">
      <c r="A2241" s="2" t="s">
        <v>4908</v>
      </c>
      <c r="B2241" s="2">
        <v>20000000</v>
      </c>
      <c r="C2241">
        <f>IMDB_Movies_Cleaned!$D2241-IMDB_Movies_Cleaned!$L2241</f>
        <v>-14298357</v>
      </c>
    </row>
    <row r="2242" spans="1:3" x14ac:dyDescent="0.25">
      <c r="A2242" s="1" t="s">
        <v>4910</v>
      </c>
      <c r="B2242" s="1">
        <v>18000000</v>
      </c>
      <c r="C2242">
        <f>IMDB_Movies_Cleaned!$D2242-IMDB_Movies_Cleaned!$L2242</f>
        <v>-12305599</v>
      </c>
    </row>
    <row r="2243" spans="1:3" x14ac:dyDescent="0.25">
      <c r="A2243" s="2" t="s">
        <v>4912</v>
      </c>
      <c r="B2243" s="2">
        <v>20000000</v>
      </c>
      <c r="C2243">
        <f>IMDB_Movies_Cleaned!$D2243-IMDB_Movies_Cleaned!$L2243</f>
        <v>-14666342</v>
      </c>
    </row>
    <row r="2244" spans="1:3" x14ac:dyDescent="0.25">
      <c r="A2244" s="1" t="s">
        <v>4914</v>
      </c>
      <c r="B2244" s="1">
        <v>18000000</v>
      </c>
      <c r="C2244">
        <f>IMDB_Movies_Cleaned!$D2244-IMDB_Movies_Cleaned!$L2244</f>
        <v>-13585465</v>
      </c>
    </row>
    <row r="2245" spans="1:3" x14ac:dyDescent="0.25">
      <c r="A2245" s="1" t="s">
        <v>4916</v>
      </c>
      <c r="B2245" s="1">
        <v>18000000</v>
      </c>
      <c r="C2245">
        <f>IMDB_Movies_Cleaned!$D2245-IMDB_Movies_Cleaned!$L2245</f>
        <v>-14292206</v>
      </c>
    </row>
    <row r="2246" spans="1:3" x14ac:dyDescent="0.25">
      <c r="A2246" s="2" t="s">
        <v>4918</v>
      </c>
      <c r="B2246" s="2">
        <v>18000000</v>
      </c>
      <c r="C2246">
        <f>IMDB_Movies_Cleaned!$D2246-IMDB_Movies_Cleaned!$L2246</f>
        <v>-14796956</v>
      </c>
    </row>
    <row r="2247" spans="1:3" x14ac:dyDescent="0.25">
      <c r="A2247" s="1" t="s">
        <v>4921</v>
      </c>
      <c r="B2247" s="1">
        <v>18000000</v>
      </c>
      <c r="C2247">
        <f>IMDB_Movies_Cleaned!$D2247-IMDB_Movies_Cleaned!$L2247</f>
        <v>-13564917</v>
      </c>
    </row>
    <row r="2248" spans="1:3" x14ac:dyDescent="0.25">
      <c r="A2248" s="1" t="s">
        <v>4924</v>
      </c>
      <c r="B2248" s="1">
        <v>12000000</v>
      </c>
      <c r="C2248">
        <f>IMDB_Movies_Cleaned!$D2248-IMDB_Movies_Cleaned!$L2248</f>
        <v>-9777353</v>
      </c>
    </row>
    <row r="2249" spans="1:3" x14ac:dyDescent="0.25">
      <c r="A2249" s="1" t="s">
        <v>4927</v>
      </c>
      <c r="B2249" s="1">
        <v>2700000</v>
      </c>
      <c r="C2249">
        <f>IMDB_Movies_Cleaned!$D2249-IMDB_Movies_Cleaned!$L2249</f>
        <v>800000</v>
      </c>
    </row>
    <row r="2250" spans="1:3" x14ac:dyDescent="0.25">
      <c r="A2250" s="2" t="s">
        <v>4928</v>
      </c>
      <c r="B2250" s="2">
        <v>18000000</v>
      </c>
      <c r="C2250">
        <f>IMDB_Movies_Cleaned!$D2250-IMDB_Movies_Cleaned!$L2250</f>
        <v>-17323302</v>
      </c>
    </row>
    <row r="2251" spans="1:3" x14ac:dyDescent="0.25">
      <c r="A2251" s="1" t="s">
        <v>4932</v>
      </c>
      <c r="B2251" s="1">
        <v>11350000</v>
      </c>
      <c r="C2251">
        <f>IMDB_Movies_Cleaned!$D2251-IMDB_Movies_Cleaned!$L2251</f>
        <v>-11120689</v>
      </c>
    </row>
    <row r="2252" spans="1:3" x14ac:dyDescent="0.25">
      <c r="A2252" s="2" t="s">
        <v>4935</v>
      </c>
      <c r="B2252" s="2">
        <v>14000000</v>
      </c>
      <c r="C2252">
        <f>IMDB_Movies_Cleaned!$D2252-IMDB_Movies_Cleaned!$L2252</f>
        <v>-13936740</v>
      </c>
    </row>
    <row r="2253" spans="1:3" x14ac:dyDescent="0.25">
      <c r="A2253" s="2" t="s">
        <v>4937</v>
      </c>
      <c r="B2253" s="2">
        <v>20000000</v>
      </c>
      <c r="C2253">
        <f>IMDB_Movies_Cleaned!$D2253-IMDB_Movies_Cleaned!$L2253</f>
        <v>101463226</v>
      </c>
    </row>
    <row r="2254" spans="1:3" x14ac:dyDescent="0.25">
      <c r="A2254" s="1" t="s">
        <v>4939</v>
      </c>
      <c r="B2254" s="1">
        <v>23000000</v>
      </c>
      <c r="C2254">
        <f>IMDB_Movies_Cleaned!$D2254-IMDB_Movies_Cleaned!$L2254</f>
        <v>35006147</v>
      </c>
    </row>
    <row r="2255" spans="1:3" x14ac:dyDescent="0.25">
      <c r="A2255" s="2" t="s">
        <v>4942</v>
      </c>
      <c r="B2255" s="2">
        <v>17500000</v>
      </c>
      <c r="C2255">
        <f>IMDB_Movies_Cleaned!$D2255-IMDB_Movies_Cleaned!$L2255</f>
        <v>33553787</v>
      </c>
    </row>
    <row r="2256" spans="1:3" x14ac:dyDescent="0.25">
      <c r="A2256" s="1" t="s">
        <v>4944</v>
      </c>
      <c r="B2256" s="1">
        <v>17500000</v>
      </c>
      <c r="C2256">
        <f>IMDB_Movies_Cleaned!$D2256-IMDB_Movies_Cleaned!$L2256</f>
        <v>5972900</v>
      </c>
    </row>
    <row r="2257" spans="1:3" x14ac:dyDescent="0.25">
      <c r="A2257" s="2" t="s">
        <v>4947</v>
      </c>
      <c r="B2257" s="2">
        <v>24000000</v>
      </c>
      <c r="C2257">
        <f>IMDB_Movies_Cleaned!$D2257-IMDB_Movies_Cleaned!$L2257</f>
        <v>15687528</v>
      </c>
    </row>
    <row r="2258" spans="1:3" x14ac:dyDescent="0.25">
      <c r="A2258" s="1" t="s">
        <v>4950</v>
      </c>
      <c r="B2258" s="1">
        <v>17500000</v>
      </c>
      <c r="C2258">
        <f>IMDB_Movies_Cleaned!$D2258-IMDB_Movies_Cleaned!$L2258</f>
        <v>-10482822</v>
      </c>
    </row>
    <row r="2259" spans="1:3" x14ac:dyDescent="0.25">
      <c r="A2259" s="1" t="s">
        <v>4955</v>
      </c>
      <c r="B2259" s="1">
        <v>17500000</v>
      </c>
      <c r="C2259">
        <f>IMDB_Movies_Cleaned!$D2259-IMDB_Movies_Cleaned!$L2259</f>
        <v>-17174509</v>
      </c>
    </row>
    <row r="2260" spans="1:3" x14ac:dyDescent="0.25">
      <c r="A2260" s="2" t="s">
        <v>4956</v>
      </c>
      <c r="B2260" s="2">
        <v>17000000</v>
      </c>
      <c r="C2260">
        <f>IMDB_Movies_Cleaned!$D2260-IMDB_Movies_Cleaned!$L2260</f>
        <v>79471845</v>
      </c>
    </row>
    <row r="2261" spans="1:3" x14ac:dyDescent="0.25">
      <c r="A2261" s="1" t="s">
        <v>4957</v>
      </c>
      <c r="B2261" s="1">
        <v>18500000</v>
      </c>
      <c r="C2261">
        <f>IMDB_Movies_Cleaned!$D2261-IMDB_Movies_Cleaned!$L2261</f>
        <v>66700000</v>
      </c>
    </row>
    <row r="2262" spans="1:3" x14ac:dyDescent="0.25">
      <c r="A2262" s="2" t="s">
        <v>4961</v>
      </c>
      <c r="B2262" s="2">
        <v>17000000</v>
      </c>
      <c r="C2262">
        <f>IMDB_Movies_Cleaned!$D2262-IMDB_Movies_Cleaned!$L2262</f>
        <v>55000000</v>
      </c>
    </row>
    <row r="2263" spans="1:3" x14ac:dyDescent="0.25">
      <c r="A2263" s="1" t="s">
        <v>4962</v>
      </c>
      <c r="B2263" s="1">
        <v>17000000</v>
      </c>
      <c r="C2263">
        <f>IMDB_Movies_Cleaned!$D2263-IMDB_Movies_Cleaned!$L2263</f>
        <v>55219395</v>
      </c>
    </row>
    <row r="2264" spans="1:3" x14ac:dyDescent="0.25">
      <c r="A2264" s="2" t="s">
        <v>4963</v>
      </c>
      <c r="B2264" s="2">
        <v>17000000</v>
      </c>
      <c r="C2264">
        <f>IMDB_Movies_Cleaned!$D2264-IMDB_Movies_Cleaned!$L2264</f>
        <v>65389560</v>
      </c>
    </row>
    <row r="2265" spans="1:3" x14ac:dyDescent="0.25">
      <c r="A2265" s="1" t="s">
        <v>4964</v>
      </c>
      <c r="B2265" s="1">
        <v>12000000</v>
      </c>
      <c r="C2265">
        <f>IMDB_Movies_Cleaned!$D2265-IMDB_Movies_Cleaned!$L2265</f>
        <v>59502303</v>
      </c>
    </row>
    <row r="2266" spans="1:3" x14ac:dyDescent="0.25">
      <c r="A2266" s="2" t="s">
        <v>4966</v>
      </c>
      <c r="B2266" s="2">
        <v>17500000</v>
      </c>
      <c r="C2266">
        <f>IMDB_Movies_Cleaned!$D2266-IMDB_Movies_Cleaned!$L2266</f>
        <v>1679969</v>
      </c>
    </row>
    <row r="2267" spans="1:3" x14ac:dyDescent="0.25">
      <c r="A2267" s="1" t="s">
        <v>4967</v>
      </c>
      <c r="B2267" s="1">
        <v>300000</v>
      </c>
      <c r="C2267">
        <f>IMDB_Movies_Cleaned!$D2267-IMDB_Movies_Cleaned!$L2267</f>
        <v>46700000</v>
      </c>
    </row>
    <row r="2268" spans="1:3" x14ac:dyDescent="0.25">
      <c r="A2268" s="1" t="s">
        <v>4970</v>
      </c>
      <c r="B2268" s="1">
        <v>17000000</v>
      </c>
      <c r="C2268">
        <f>IMDB_Movies_Cleaned!$D2268-IMDB_Movies_Cleaned!$L2268</f>
        <v>20566230</v>
      </c>
    </row>
    <row r="2269" spans="1:3" x14ac:dyDescent="0.25">
      <c r="A2269" s="2" t="s">
        <v>4971</v>
      </c>
      <c r="B2269" s="2">
        <v>17000000</v>
      </c>
      <c r="C2269">
        <f>IMDB_Movies_Cleaned!$D2269-IMDB_Movies_Cleaned!$L2269</f>
        <v>53492685</v>
      </c>
    </row>
    <row r="2270" spans="1:3" x14ac:dyDescent="0.25">
      <c r="A2270" s="1" t="s">
        <v>4972</v>
      </c>
      <c r="B2270" s="1">
        <v>17000000</v>
      </c>
      <c r="C2270">
        <f>IMDB_Movies_Cleaned!$D2270-IMDB_Movies_Cleaned!$L2270</f>
        <v>18635046</v>
      </c>
    </row>
    <row r="2271" spans="1:3" x14ac:dyDescent="0.25">
      <c r="A2271" s="2" t="s">
        <v>4974</v>
      </c>
      <c r="B2271" s="2">
        <v>20000000</v>
      </c>
      <c r="C2271">
        <f>IMDB_Movies_Cleaned!$D2271-IMDB_Movies_Cleaned!$L2271</f>
        <v>25670855</v>
      </c>
    </row>
    <row r="2272" spans="1:3" x14ac:dyDescent="0.25">
      <c r="A2272" s="1" t="s">
        <v>4975</v>
      </c>
      <c r="B2272" s="1">
        <v>17000000</v>
      </c>
      <c r="C2272">
        <f>IMDB_Movies_Cleaned!$D2272-IMDB_Movies_Cleaned!$L2272</f>
        <v>20939782</v>
      </c>
    </row>
    <row r="2273" spans="1:3" x14ac:dyDescent="0.25">
      <c r="A2273" s="2" t="s">
        <v>182</v>
      </c>
      <c r="B2273" s="2">
        <v>170000000</v>
      </c>
      <c r="C2273">
        <f>IMDB_Movies_Cleaned!$D2273-IMDB_Movies_Cleaned!$L2273</f>
        <v>2051787</v>
      </c>
    </row>
    <row r="2274" spans="1:3" x14ac:dyDescent="0.25">
      <c r="A2274" s="1" t="s">
        <v>4977</v>
      </c>
      <c r="B2274" s="1">
        <v>17000000</v>
      </c>
      <c r="C2274">
        <f>IMDB_Movies_Cleaned!$D2274-IMDB_Movies_Cleaned!$L2274</f>
        <v>13324946</v>
      </c>
    </row>
    <row r="2275" spans="1:3" x14ac:dyDescent="0.25">
      <c r="A2275" s="2" t="s">
        <v>4978</v>
      </c>
      <c r="B2275" s="2">
        <v>17000000</v>
      </c>
      <c r="C2275">
        <f>IMDB_Movies_Cleaned!$D2275-IMDB_Movies_Cleaned!$L2275</f>
        <v>10854896</v>
      </c>
    </row>
    <row r="2276" spans="1:3" x14ac:dyDescent="0.25">
      <c r="A2276" s="1" t="s">
        <v>4979</v>
      </c>
      <c r="B2276" s="1">
        <v>15000000</v>
      </c>
      <c r="C2276">
        <f>IMDB_Movies_Cleaned!$D2276-IMDB_Movies_Cleaned!$L2276</f>
        <v>26777564</v>
      </c>
    </row>
    <row r="2277" spans="1:3" x14ac:dyDescent="0.25">
      <c r="A2277" s="2" t="s">
        <v>4980</v>
      </c>
      <c r="B2277" s="2">
        <v>17000000</v>
      </c>
      <c r="C2277">
        <f>IMDB_Movies_Cleaned!$D2277-IMDB_Movies_Cleaned!$L2277</f>
        <v>5734486</v>
      </c>
    </row>
    <row r="2278" spans="1:3" x14ac:dyDescent="0.25">
      <c r="A2278" s="1" t="s">
        <v>4982</v>
      </c>
      <c r="B2278" s="1">
        <v>17000000</v>
      </c>
      <c r="C2278">
        <f>IMDB_Movies_Cleaned!$D2278-IMDB_Movies_Cleaned!$L2278</f>
        <v>27469602</v>
      </c>
    </row>
    <row r="2279" spans="1:3" x14ac:dyDescent="0.25">
      <c r="A2279" s="2" t="s">
        <v>4984</v>
      </c>
      <c r="B2279" s="2">
        <v>17000000</v>
      </c>
      <c r="C2279">
        <f>IMDB_Movies_Cleaned!$D2279-IMDB_Movies_Cleaned!$L2279</f>
        <v>47998368</v>
      </c>
    </row>
    <row r="2280" spans="1:3" x14ac:dyDescent="0.25">
      <c r="A2280" s="1" t="s">
        <v>4985</v>
      </c>
      <c r="B2280" s="1">
        <v>34000000</v>
      </c>
      <c r="C2280">
        <f>IMDB_Movies_Cleaned!$D2280-IMDB_Movies_Cleaned!$L2280</f>
        <v>-14306109</v>
      </c>
    </row>
    <row r="2281" spans="1:3" x14ac:dyDescent="0.25">
      <c r="A2281" s="2" t="s">
        <v>4986</v>
      </c>
      <c r="B2281" s="2">
        <v>17000000</v>
      </c>
      <c r="C2281">
        <f>IMDB_Movies_Cleaned!$D2281-IMDB_Movies_Cleaned!$L2281</f>
        <v>-688237</v>
      </c>
    </row>
    <row r="2282" spans="1:3" x14ac:dyDescent="0.25">
      <c r="A2282" s="1" t="s">
        <v>4988</v>
      </c>
      <c r="B2282" s="1">
        <v>17000000</v>
      </c>
      <c r="C2282">
        <f>IMDB_Movies_Cleaned!$D2282-IMDB_Movies_Cleaned!$L2282</f>
        <v>-4306379</v>
      </c>
    </row>
    <row r="2283" spans="1:3" x14ac:dyDescent="0.25">
      <c r="A2283" s="2" t="s">
        <v>4990</v>
      </c>
      <c r="B2283" s="2">
        <v>4000000</v>
      </c>
      <c r="C2283">
        <f>IMDB_Movies_Cleaned!$D2283-IMDB_Movies_Cleaned!$L2283</f>
        <v>11655665</v>
      </c>
    </row>
    <row r="2284" spans="1:3" x14ac:dyDescent="0.25">
      <c r="A2284" s="1" t="s">
        <v>4993</v>
      </c>
      <c r="B2284" s="1">
        <v>17000000</v>
      </c>
      <c r="C2284">
        <f>IMDB_Movies_Cleaned!$D2284-IMDB_Movies_Cleaned!$L2284</f>
        <v>-5365542</v>
      </c>
    </row>
    <row r="2285" spans="1:3" x14ac:dyDescent="0.25">
      <c r="A2285" s="2" t="s">
        <v>4994</v>
      </c>
      <c r="B2285" s="2">
        <v>17000000</v>
      </c>
      <c r="C2285">
        <f>IMDB_Movies_Cleaned!$D2285-IMDB_Movies_Cleaned!$L2285</f>
        <v>10154426</v>
      </c>
    </row>
    <row r="2286" spans="1:3" x14ac:dyDescent="0.25">
      <c r="A2286" s="2" t="s">
        <v>4996</v>
      </c>
      <c r="B2286" s="2">
        <v>17000000</v>
      </c>
      <c r="C2286">
        <f>IMDB_Movies_Cleaned!$D2286-IMDB_Movies_Cleaned!$L2286</f>
        <v>37239856</v>
      </c>
    </row>
    <row r="2287" spans="1:3" x14ac:dyDescent="0.25">
      <c r="A2287" s="1" t="s">
        <v>4997</v>
      </c>
      <c r="B2287" s="1">
        <v>17000000</v>
      </c>
      <c r="C2287">
        <f>IMDB_Movies_Cleaned!$D2287-IMDB_Movies_Cleaned!$L2287</f>
        <v>-8337682</v>
      </c>
    </row>
    <row r="2288" spans="1:3" x14ac:dyDescent="0.25">
      <c r="A2288" s="2" t="s">
        <v>4999</v>
      </c>
      <c r="B2288" s="2">
        <v>19000000</v>
      </c>
      <c r="C2288">
        <f>IMDB_Movies_Cleaned!$D2288-IMDB_Movies_Cleaned!$L2288</f>
        <v>-11843275</v>
      </c>
    </row>
    <row r="2289" spans="1:3" x14ac:dyDescent="0.25">
      <c r="A2289" s="1" t="s">
        <v>5001</v>
      </c>
      <c r="B2289" s="1">
        <v>17000000</v>
      </c>
      <c r="C2289">
        <f>IMDB_Movies_Cleaned!$D2289-IMDB_Movies_Cleaned!$L2289</f>
        <v>-1318980</v>
      </c>
    </row>
    <row r="2290" spans="1:3" x14ac:dyDescent="0.25">
      <c r="A2290" s="1" t="s">
        <v>5003</v>
      </c>
      <c r="B2290" s="1">
        <v>17000000</v>
      </c>
      <c r="C2290">
        <f>IMDB_Movies_Cleaned!$D2290-IMDB_Movies_Cleaned!$L2290</f>
        <v>-10144863</v>
      </c>
    </row>
    <row r="2291" spans="1:3" x14ac:dyDescent="0.25">
      <c r="A2291" s="1" t="s">
        <v>5007</v>
      </c>
      <c r="B2291" s="1">
        <v>17000000</v>
      </c>
      <c r="C2291">
        <f>IMDB_Movies_Cleaned!$D2291-IMDB_Movies_Cleaned!$L2291</f>
        <v>-14684317</v>
      </c>
    </row>
    <row r="2292" spans="1:3" x14ac:dyDescent="0.25">
      <c r="A2292" s="2" t="s">
        <v>5008</v>
      </c>
      <c r="B2292" s="2">
        <v>16000000</v>
      </c>
      <c r="C2292">
        <f>IMDB_Movies_Cleaned!$D2292-IMDB_Movies_Cleaned!$L2292</f>
        <v>23825798</v>
      </c>
    </row>
    <row r="2293" spans="1:3" x14ac:dyDescent="0.25">
      <c r="A2293" s="1" t="s">
        <v>5011</v>
      </c>
      <c r="B2293" s="1">
        <v>17000000</v>
      </c>
      <c r="C2293">
        <f>IMDB_Movies_Cleaned!$D2293-IMDB_Movies_Cleaned!$L2293</f>
        <v>-15000000</v>
      </c>
    </row>
    <row r="2294" spans="1:3" x14ac:dyDescent="0.25">
      <c r="A2294" s="2" t="s">
        <v>5013</v>
      </c>
      <c r="B2294" s="2">
        <v>17000000</v>
      </c>
      <c r="C2294">
        <f>IMDB_Movies_Cleaned!$D2294-IMDB_Movies_Cleaned!$L2294</f>
        <v>-15430082</v>
      </c>
    </row>
    <row r="2295" spans="1:3" x14ac:dyDescent="0.25">
      <c r="A2295" s="1" t="s">
        <v>5014</v>
      </c>
      <c r="B2295" s="1">
        <v>17000000</v>
      </c>
      <c r="C2295">
        <f>IMDB_Movies_Cleaned!$D2295-IMDB_Movies_Cleaned!$L2295</f>
        <v>-16893131</v>
      </c>
    </row>
    <row r="2296" spans="1:3" x14ac:dyDescent="0.25">
      <c r="A2296" s="2" t="s">
        <v>5016</v>
      </c>
      <c r="B2296" s="2">
        <v>17000000</v>
      </c>
      <c r="C2296">
        <f>IMDB_Movies_Cleaned!$D2296-IMDB_Movies_Cleaned!$L2296</f>
        <v>-16726580</v>
      </c>
    </row>
    <row r="2297" spans="1:3" x14ac:dyDescent="0.25">
      <c r="A2297" s="1" t="s">
        <v>5020</v>
      </c>
      <c r="B2297" s="1">
        <v>17000000</v>
      </c>
      <c r="C2297">
        <f>IMDB_Movies_Cleaned!$D2297-IMDB_Movies_Cleaned!$L2297</f>
        <v>-12069202</v>
      </c>
    </row>
    <row r="2298" spans="1:3" x14ac:dyDescent="0.25">
      <c r="A2298" s="2" t="s">
        <v>5022</v>
      </c>
      <c r="B2298" s="2">
        <v>16500000</v>
      </c>
      <c r="C2298">
        <f>IMDB_Movies_Cleaned!$D2298-IMDB_Movies_Cleaned!$L2298</f>
        <v>43347242</v>
      </c>
    </row>
    <row r="2299" spans="1:3" x14ac:dyDescent="0.25">
      <c r="A2299" s="1" t="s">
        <v>5024</v>
      </c>
      <c r="B2299" s="1">
        <v>16800000</v>
      </c>
      <c r="C2299">
        <f>IMDB_Movies_Cleaned!$D2299-IMDB_Movies_Cleaned!$L2299</f>
        <v>-16579086</v>
      </c>
    </row>
    <row r="2300" spans="1:3" x14ac:dyDescent="0.25">
      <c r="A2300" s="1" t="s">
        <v>5025</v>
      </c>
      <c r="B2300" s="1">
        <v>15000000</v>
      </c>
      <c r="C2300">
        <f>IMDB_Movies_Cleaned!$D2300-IMDB_Movies_Cleaned!$L2300</f>
        <v>28848100</v>
      </c>
    </row>
    <row r="2301" spans="1:3" x14ac:dyDescent="0.25">
      <c r="A2301" s="2" t="s">
        <v>5026</v>
      </c>
      <c r="B2301" s="2">
        <v>16500000</v>
      </c>
      <c r="C2301">
        <f>IMDB_Movies_Cleaned!$D2301-IMDB_Movies_Cleaned!$L2301</f>
        <v>26200000</v>
      </c>
    </row>
    <row r="2302" spans="1:3" x14ac:dyDescent="0.25">
      <c r="A2302" s="1" t="s">
        <v>5028</v>
      </c>
      <c r="B2302" s="1">
        <v>16500000</v>
      </c>
      <c r="C2302">
        <f>IMDB_Movies_Cleaned!$D2302-IMDB_Movies_Cleaned!$L2302</f>
        <v>2163911</v>
      </c>
    </row>
    <row r="2303" spans="1:3" x14ac:dyDescent="0.25">
      <c r="A2303" s="2" t="s">
        <v>5031</v>
      </c>
      <c r="B2303" s="2">
        <v>16500000</v>
      </c>
      <c r="C2303">
        <f>IMDB_Movies_Cleaned!$D2303-IMDB_Movies_Cleaned!$L2303</f>
        <v>-4797910</v>
      </c>
    </row>
    <row r="2304" spans="1:3" x14ac:dyDescent="0.25">
      <c r="A2304" s="1" t="s">
        <v>5033</v>
      </c>
      <c r="B2304" s="1">
        <v>15000000</v>
      </c>
      <c r="C2304">
        <f>IMDB_Movies_Cleaned!$D2304-IMDB_Movies_Cleaned!$L2304</f>
        <v>-1994515</v>
      </c>
    </row>
    <row r="2305" spans="1:3" x14ac:dyDescent="0.25">
      <c r="A2305" s="2" t="s">
        <v>5034</v>
      </c>
      <c r="B2305" s="2">
        <v>16400000</v>
      </c>
      <c r="C2305">
        <f>IMDB_Movies_Cleaned!$D2305-IMDB_Movies_Cleaned!$L2305</f>
        <v>79460116</v>
      </c>
    </row>
    <row r="2306" spans="1:3" x14ac:dyDescent="0.25">
      <c r="A2306" s="1" t="s">
        <v>5036</v>
      </c>
      <c r="B2306" s="1">
        <v>16000000</v>
      </c>
      <c r="C2306">
        <f>IMDB_Movies_Cleaned!$D2306-IMDB_Movies_Cleaned!$L2306</f>
        <v>111175354</v>
      </c>
    </row>
    <row r="2307" spans="1:3" x14ac:dyDescent="0.25">
      <c r="A2307" s="2" t="s">
        <v>5038</v>
      </c>
      <c r="B2307" s="2">
        <v>16000000</v>
      </c>
      <c r="C2307">
        <f>IMDB_Movies_Cleaned!$D2307-IMDB_Movies_Cleaned!$L2307</f>
        <v>76823600</v>
      </c>
    </row>
    <row r="2308" spans="1:3" x14ac:dyDescent="0.25">
      <c r="A2308" s="1" t="s">
        <v>5039</v>
      </c>
      <c r="B2308" s="1">
        <v>16000000</v>
      </c>
      <c r="C2308">
        <f>IMDB_Movies_Cleaned!$D2308-IMDB_Movies_Cleaned!$L2308</f>
        <v>38000000</v>
      </c>
    </row>
    <row r="2309" spans="1:3" x14ac:dyDescent="0.25">
      <c r="A2309" s="2" t="s">
        <v>5040</v>
      </c>
      <c r="B2309" s="2">
        <v>15600000</v>
      </c>
      <c r="C2309">
        <f>IMDB_Movies_Cleaned!$D2309-IMDB_Movies_Cleaned!$L2309</f>
        <v>52925609</v>
      </c>
    </row>
    <row r="2310" spans="1:3" x14ac:dyDescent="0.25">
      <c r="A2310" s="1" t="s">
        <v>5041</v>
      </c>
      <c r="B2310" s="1">
        <v>16000000</v>
      </c>
      <c r="C2310">
        <f>IMDB_Movies_Cleaned!$D2310-IMDB_Movies_Cleaned!$L2310</f>
        <v>36885587</v>
      </c>
    </row>
    <row r="2311" spans="1:3" x14ac:dyDescent="0.25">
      <c r="A2311" s="2" t="s">
        <v>5043</v>
      </c>
      <c r="B2311" s="2">
        <v>15000000</v>
      </c>
      <c r="C2311">
        <f>IMDB_Movies_Cleaned!$D2311-IMDB_Movies_Cleaned!$L2311</f>
        <v>29667095</v>
      </c>
    </row>
    <row r="2312" spans="1:3" x14ac:dyDescent="0.25">
      <c r="A2312" s="1" t="s">
        <v>5044</v>
      </c>
      <c r="B2312" s="1">
        <v>16000000</v>
      </c>
      <c r="C2312">
        <f>IMDB_Movies_Cleaned!$D2312-IMDB_Movies_Cleaned!$L2312</f>
        <v>26638165</v>
      </c>
    </row>
    <row r="2313" spans="1:3" x14ac:dyDescent="0.25">
      <c r="A2313" s="2" t="s">
        <v>5045</v>
      </c>
      <c r="B2313" s="2">
        <v>16000000</v>
      </c>
      <c r="C2313">
        <f>IMDB_Movies_Cleaned!$D2313-IMDB_Movies_Cleaned!$L2313</f>
        <v>29507053</v>
      </c>
    </row>
    <row r="2314" spans="1:3" x14ac:dyDescent="0.25">
      <c r="A2314" s="1" t="s">
        <v>5046</v>
      </c>
      <c r="B2314" s="1">
        <v>16000000</v>
      </c>
      <c r="C2314">
        <f>IMDB_Movies_Cleaned!$D2314-IMDB_Movies_Cleaned!$L2314</f>
        <v>23511038</v>
      </c>
    </row>
    <row r="2315" spans="1:3" x14ac:dyDescent="0.25">
      <c r="A2315" s="2" t="s">
        <v>5048</v>
      </c>
      <c r="B2315" s="2">
        <v>18500000</v>
      </c>
      <c r="C2315">
        <f>IMDB_Movies_Cleaned!$D2315-IMDB_Movies_Cleaned!$L2315</f>
        <v>-12037424</v>
      </c>
    </row>
    <row r="2316" spans="1:3" x14ac:dyDescent="0.25">
      <c r="A2316" s="1" t="s">
        <v>5050</v>
      </c>
      <c r="B2316" s="1">
        <v>16000000</v>
      </c>
      <c r="C2316">
        <f>IMDB_Movies_Cleaned!$D2316-IMDB_Movies_Cleaned!$L2316</f>
        <v>24363530</v>
      </c>
    </row>
    <row r="2317" spans="1:3" x14ac:dyDescent="0.25">
      <c r="A2317" s="2" t="s">
        <v>5054</v>
      </c>
      <c r="B2317" s="2">
        <v>13500000</v>
      </c>
      <c r="C2317">
        <f>IMDB_Movies_Cleaned!$D2317-IMDB_Movies_Cleaned!$L2317</f>
        <v>24123143</v>
      </c>
    </row>
    <row r="2318" spans="1:3" x14ac:dyDescent="0.25">
      <c r="A2318" s="2" t="s">
        <v>5056</v>
      </c>
      <c r="B2318" s="2">
        <v>35000000</v>
      </c>
      <c r="C2318">
        <f>IMDB_Movies_Cleaned!$D2318-IMDB_Movies_Cleaned!$L2318</f>
        <v>-1642524</v>
      </c>
    </row>
    <row r="2319" spans="1:3" x14ac:dyDescent="0.25">
      <c r="A2319" s="1" t="s">
        <v>5057</v>
      </c>
      <c r="B2319" s="1">
        <v>16000000</v>
      </c>
      <c r="C2319">
        <f>IMDB_Movies_Cleaned!$D2319-IMDB_Movies_Cleaned!$L2319</f>
        <v>12734552</v>
      </c>
    </row>
    <row r="2320" spans="1:3" x14ac:dyDescent="0.25">
      <c r="A2320" s="2" t="s">
        <v>5060</v>
      </c>
      <c r="B2320" s="2">
        <v>16000000</v>
      </c>
      <c r="C2320">
        <f>IMDB_Movies_Cleaned!$D2320-IMDB_Movies_Cleaned!$L2320</f>
        <v>21300107</v>
      </c>
    </row>
    <row r="2321" spans="1:3" x14ac:dyDescent="0.25">
      <c r="A2321" s="1" t="s">
        <v>5061</v>
      </c>
      <c r="B2321" s="1">
        <v>17700000</v>
      </c>
      <c r="C2321">
        <f>IMDB_Movies_Cleaned!$D2321-IMDB_Movies_Cleaned!$L2321</f>
        <v>9387695</v>
      </c>
    </row>
    <row r="2322" spans="1:3" x14ac:dyDescent="0.25">
      <c r="A2322" s="2" t="s">
        <v>5064</v>
      </c>
      <c r="B2322" s="2">
        <v>15000000</v>
      </c>
      <c r="C2322">
        <f>IMDB_Movies_Cleaned!$D2322-IMDB_Movies_Cleaned!$L2322</f>
        <v>15102717</v>
      </c>
    </row>
    <row r="2323" spans="1:3" x14ac:dyDescent="0.25">
      <c r="A2323" s="1" t="s">
        <v>5067</v>
      </c>
      <c r="B2323" s="1">
        <v>8000000</v>
      </c>
      <c r="C2323">
        <f>IMDB_Movies_Cleaned!$D2323-IMDB_Movies_Cleaned!$L2323</f>
        <v>15618786</v>
      </c>
    </row>
    <row r="2324" spans="1:3" x14ac:dyDescent="0.25">
      <c r="A2324" s="2" t="s">
        <v>5069</v>
      </c>
      <c r="B2324" s="2">
        <v>16500000</v>
      </c>
      <c r="C2324">
        <f>IMDB_Movies_Cleaned!$D2324-IMDB_Movies_Cleaned!$L2324</f>
        <v>10396744</v>
      </c>
    </row>
    <row r="2325" spans="1:3" x14ac:dyDescent="0.25">
      <c r="A2325" s="1" t="s">
        <v>5070</v>
      </c>
      <c r="B2325" s="1">
        <v>15500000</v>
      </c>
      <c r="C2325">
        <f>IMDB_Movies_Cleaned!$D2325-IMDB_Movies_Cleaned!$L2325</f>
        <v>7713577</v>
      </c>
    </row>
    <row r="2326" spans="1:3" x14ac:dyDescent="0.25">
      <c r="A2326" s="2" t="s">
        <v>5074</v>
      </c>
      <c r="B2326" s="2">
        <v>16000000</v>
      </c>
      <c r="C2326">
        <f>IMDB_Movies_Cleaned!$D2326-IMDB_Movies_Cleaned!$L2326</f>
        <v>4627372</v>
      </c>
    </row>
    <row r="2327" spans="1:3" x14ac:dyDescent="0.25">
      <c r="A2327" s="1" t="s">
        <v>5076</v>
      </c>
      <c r="B2327" s="1">
        <v>16000000</v>
      </c>
      <c r="C2327">
        <f>IMDB_Movies_Cleaned!$D2327-IMDB_Movies_Cleaned!$L2327</f>
        <v>346122</v>
      </c>
    </row>
    <row r="2328" spans="1:3" x14ac:dyDescent="0.25">
      <c r="A2328" s="2" t="s">
        <v>5077</v>
      </c>
      <c r="B2328" s="2">
        <v>16000000</v>
      </c>
      <c r="C2328">
        <f>IMDB_Movies_Cleaned!$D2328-IMDB_Movies_Cleaned!$L2328</f>
        <v>204793</v>
      </c>
    </row>
    <row r="2329" spans="1:3" x14ac:dyDescent="0.25">
      <c r="A2329" s="1" t="s">
        <v>5079</v>
      </c>
      <c r="B2329" s="1">
        <v>16000000</v>
      </c>
      <c r="C2329">
        <f>IMDB_Movies_Cleaned!$D2329-IMDB_Movies_Cleaned!$L2329</f>
        <v>-572808</v>
      </c>
    </row>
    <row r="2330" spans="1:3" x14ac:dyDescent="0.25">
      <c r="A2330" s="2" t="s">
        <v>5080</v>
      </c>
      <c r="B2330" s="2">
        <v>16000000</v>
      </c>
      <c r="C2330">
        <f>IMDB_Movies_Cleaned!$D2330-IMDB_Movies_Cleaned!$L2330</f>
        <v>-1207221</v>
      </c>
    </row>
    <row r="2331" spans="1:3" x14ac:dyDescent="0.25">
      <c r="A2331" s="2" t="s">
        <v>5082</v>
      </c>
      <c r="B2331" s="2">
        <v>16000000</v>
      </c>
      <c r="C2331">
        <f>IMDB_Movies_Cleaned!$D2331-IMDB_Movies_Cleaned!$L2331</f>
        <v>3057024</v>
      </c>
    </row>
    <row r="2332" spans="1:3" x14ac:dyDescent="0.25">
      <c r="A2332" s="1" t="s">
        <v>5084</v>
      </c>
      <c r="B2332" s="1">
        <v>16000000</v>
      </c>
      <c r="C2332">
        <f>IMDB_Movies_Cleaned!$D2332-IMDB_Movies_Cleaned!$L2332</f>
        <v>-1891482</v>
      </c>
    </row>
    <row r="2333" spans="1:3" x14ac:dyDescent="0.25">
      <c r="A2333" s="2" t="s">
        <v>5085</v>
      </c>
      <c r="B2333" s="2">
        <v>20000000</v>
      </c>
      <c r="C2333">
        <f>IMDB_Movies_Cleaned!$D2333-IMDB_Movies_Cleaned!$L2333</f>
        <v>-6146000</v>
      </c>
    </row>
    <row r="2334" spans="1:3" x14ac:dyDescent="0.25">
      <c r="A2334" s="1" t="s">
        <v>5086</v>
      </c>
      <c r="B2334" s="1">
        <v>26000000</v>
      </c>
      <c r="C2334">
        <f>IMDB_Movies_Cleaned!$D2334-IMDB_Movies_Cleaned!$L2334</f>
        <v>51324422</v>
      </c>
    </row>
    <row r="2335" spans="1:3" x14ac:dyDescent="0.25">
      <c r="A2335" s="2" t="s">
        <v>5088</v>
      </c>
      <c r="B2335" s="2">
        <v>16000000</v>
      </c>
      <c r="C2335">
        <f>IMDB_Movies_Cleaned!$D2335-IMDB_Movies_Cleaned!$L2335</f>
        <v>-500000</v>
      </c>
    </row>
    <row r="2336" spans="1:3" x14ac:dyDescent="0.25">
      <c r="A2336" s="1" t="s">
        <v>5092</v>
      </c>
      <c r="B2336" s="1">
        <v>15000000</v>
      </c>
      <c r="C2336">
        <f>IMDB_Movies_Cleaned!$D2336-IMDB_Movies_Cleaned!$L2336</f>
        <v>-10265765</v>
      </c>
    </row>
    <row r="2337" spans="1:3" x14ac:dyDescent="0.25">
      <c r="A2337" s="2" t="s">
        <v>5093</v>
      </c>
      <c r="B2337" s="2">
        <v>16000000</v>
      </c>
      <c r="C2337">
        <f>IMDB_Movies_Cleaned!$D2337-IMDB_Movies_Cleaned!$L2337</f>
        <v>-11160617</v>
      </c>
    </row>
    <row r="2338" spans="1:3" x14ac:dyDescent="0.25">
      <c r="A2338" s="1" t="s">
        <v>5095</v>
      </c>
      <c r="B2338" s="1">
        <v>15000000</v>
      </c>
      <c r="C2338">
        <f>IMDB_Movies_Cleaned!$D2338-IMDB_Movies_Cleaned!$L2338</f>
        <v>-10806975</v>
      </c>
    </row>
    <row r="2339" spans="1:3" x14ac:dyDescent="0.25">
      <c r="A2339" s="2" t="s">
        <v>5096</v>
      </c>
      <c r="B2339" s="2">
        <v>16000000</v>
      </c>
      <c r="C2339">
        <f>IMDB_Movies_Cleaned!$D2339-IMDB_Movies_Cleaned!$L2339</f>
        <v>-10100000</v>
      </c>
    </row>
    <row r="2340" spans="1:3" x14ac:dyDescent="0.25">
      <c r="A2340" s="1" t="s">
        <v>5098</v>
      </c>
      <c r="B2340" s="1">
        <v>16000000</v>
      </c>
      <c r="C2340">
        <f>IMDB_Movies_Cleaned!$D2340-IMDB_Movies_Cleaned!$L2340</f>
        <v>-13150858</v>
      </c>
    </row>
    <row r="2341" spans="1:3" x14ac:dyDescent="0.25">
      <c r="A2341" s="2" t="s">
        <v>5101</v>
      </c>
      <c r="B2341" s="2">
        <v>16000000</v>
      </c>
      <c r="C2341">
        <f>IMDB_Movies_Cleaned!$D2341-IMDB_Movies_Cleaned!$L2341</f>
        <v>-14313571</v>
      </c>
    </row>
    <row r="2342" spans="1:3" x14ac:dyDescent="0.25">
      <c r="A2342" s="1" t="s">
        <v>5102</v>
      </c>
      <c r="B2342" s="1">
        <v>16000000</v>
      </c>
      <c r="C2342">
        <f>IMDB_Movies_Cleaned!$D2342-IMDB_Movies_Cleaned!$L2342</f>
        <v>-14015257</v>
      </c>
    </row>
    <row r="2343" spans="1:3" x14ac:dyDescent="0.25">
      <c r="A2343" s="2" t="s">
        <v>5104</v>
      </c>
      <c r="B2343" s="2">
        <v>16000000</v>
      </c>
      <c r="C2343">
        <f>IMDB_Movies_Cleaned!$D2343-IMDB_Movies_Cleaned!$L2343</f>
        <v>-14333738</v>
      </c>
    </row>
    <row r="2344" spans="1:3" x14ac:dyDescent="0.25">
      <c r="A2344" s="1" t="s">
        <v>5105</v>
      </c>
      <c r="B2344" s="1">
        <v>20000000</v>
      </c>
      <c r="C2344">
        <f>IMDB_Movies_Cleaned!$D2344-IMDB_Movies_Cleaned!$L2344</f>
        <v>-17680813</v>
      </c>
    </row>
    <row r="2345" spans="1:3" x14ac:dyDescent="0.25">
      <c r="A2345" s="2" t="s">
        <v>5107</v>
      </c>
      <c r="B2345" s="2">
        <v>16000000</v>
      </c>
      <c r="C2345">
        <f>IMDB_Movies_Cleaned!$D2345-IMDB_Movies_Cleaned!$L2345</f>
        <v>-2077789</v>
      </c>
    </row>
    <row r="2346" spans="1:3" x14ac:dyDescent="0.25">
      <c r="A2346" s="2" t="s">
        <v>5109</v>
      </c>
      <c r="B2346" s="2">
        <v>15000000</v>
      </c>
      <c r="C2346">
        <f>IMDB_Movies_Cleaned!$D2346-IMDB_Movies_Cleaned!$L2346</f>
        <v>-14976909</v>
      </c>
    </row>
    <row r="2347" spans="1:3" x14ac:dyDescent="0.25">
      <c r="A2347" s="1" t="s">
        <v>5112</v>
      </c>
      <c r="B2347" s="1">
        <v>13000000</v>
      </c>
      <c r="C2347">
        <f>IMDB_Movies_Cleaned!$D2347-IMDB_Movies_Cleaned!$L2347</f>
        <v>-12663533</v>
      </c>
    </row>
    <row r="2348" spans="1:3" x14ac:dyDescent="0.25">
      <c r="A2348" s="2" t="s">
        <v>5114</v>
      </c>
      <c r="B2348" s="2">
        <v>16000000</v>
      </c>
      <c r="C2348">
        <f>IMDB_Movies_Cleaned!$D2348-IMDB_Movies_Cleaned!$L2348</f>
        <v>-15997036</v>
      </c>
    </row>
    <row r="2349" spans="1:3" x14ac:dyDescent="0.25">
      <c r="A2349" s="1" t="s">
        <v>5116</v>
      </c>
      <c r="B2349" s="1">
        <v>16000000</v>
      </c>
      <c r="C2349">
        <f>IMDB_Movies_Cleaned!$D2349-IMDB_Movies_Cleaned!$L2349</f>
        <v>-13571117</v>
      </c>
    </row>
    <row r="2350" spans="1:3" x14ac:dyDescent="0.25">
      <c r="A2350" s="2" t="s">
        <v>5118</v>
      </c>
      <c r="B2350" s="2">
        <v>15600000</v>
      </c>
      <c r="C2350">
        <f>IMDB_Movies_Cleaned!$D2350-IMDB_Movies_Cleaned!$L2350</f>
        <v>-2028183</v>
      </c>
    </row>
    <row r="2351" spans="1:3" x14ac:dyDescent="0.25">
      <c r="A2351" s="2" t="s">
        <v>5122</v>
      </c>
      <c r="B2351" s="2">
        <v>15500000</v>
      </c>
      <c r="C2351">
        <f>IMDB_Movies_Cleaned!$D2351-IMDB_Movies_Cleaned!$L2351</f>
        <v>-14318803</v>
      </c>
    </row>
    <row r="2352" spans="1:3" x14ac:dyDescent="0.25">
      <c r="A2352" s="1" t="s">
        <v>5125</v>
      </c>
      <c r="B2352" s="1">
        <v>15300000</v>
      </c>
      <c r="C2352">
        <f>IMDB_Movies_Cleaned!$D2352-IMDB_Movies_Cleaned!$L2352</f>
        <v>-15218475</v>
      </c>
    </row>
    <row r="2353" spans="1:3" x14ac:dyDescent="0.25">
      <c r="A2353" s="2" t="s">
        <v>5128</v>
      </c>
      <c r="B2353" s="2">
        <v>15500000</v>
      </c>
      <c r="C2353">
        <f>IMDB_Movies_Cleaned!$D2353-IMDB_Movies_Cleaned!$L2353</f>
        <v>-7725270</v>
      </c>
    </row>
    <row r="2354" spans="1:3" x14ac:dyDescent="0.25">
      <c r="A2354" s="1" t="s">
        <v>5129</v>
      </c>
      <c r="B2354" s="1">
        <v>14000000</v>
      </c>
      <c r="C2354">
        <f>IMDB_Movies_Cleaned!$D2354-IMDB_Movies_Cleaned!$L2354</f>
        <v>220760500</v>
      </c>
    </row>
    <row r="2355" spans="1:3" x14ac:dyDescent="0.25">
      <c r="A2355" s="2" t="s">
        <v>5130</v>
      </c>
      <c r="B2355" s="2">
        <v>18000000</v>
      </c>
      <c r="C2355">
        <f>IMDB_Movies_Cleaned!$D2355-IMDB_Movies_Cleaned!$L2355</f>
        <v>267761243</v>
      </c>
    </row>
    <row r="2356" spans="1:3" x14ac:dyDescent="0.25">
      <c r="A2356" s="1" t="s">
        <v>5131</v>
      </c>
      <c r="B2356" s="1">
        <v>11000000</v>
      </c>
      <c r="C2356">
        <f>IMDB_Movies_Cleaned!$D2356-IMDB_Movies_Cleaned!$L2356</f>
        <v>156780960</v>
      </c>
    </row>
    <row r="2357" spans="1:3" x14ac:dyDescent="0.25">
      <c r="A2357" s="2" t="s">
        <v>5132</v>
      </c>
      <c r="B2357" s="2">
        <v>22000000</v>
      </c>
      <c r="C2357">
        <f>IMDB_Movies_Cleaned!$D2357-IMDB_Movies_Cleaned!$L2357</f>
        <v>155200000</v>
      </c>
    </row>
    <row r="2358" spans="1:3" x14ac:dyDescent="0.25">
      <c r="A2358" s="1" t="s">
        <v>5133</v>
      </c>
      <c r="B2358" s="1">
        <v>15000000</v>
      </c>
      <c r="C2358">
        <f>IMDB_Movies_Cleaned!$D2358-IMDB_Movies_Cleaned!$L2358</f>
        <v>161781728</v>
      </c>
    </row>
    <row r="2359" spans="1:3" x14ac:dyDescent="0.25">
      <c r="A2359" s="2" t="s">
        <v>5135</v>
      </c>
      <c r="B2359" s="2">
        <v>15000000</v>
      </c>
      <c r="C2359">
        <f>IMDB_Movies_Cleaned!$D2359-IMDB_Movies_Cleaned!$L2359</f>
        <v>113067808</v>
      </c>
    </row>
    <row r="2360" spans="1:3" x14ac:dyDescent="0.25">
      <c r="A2360" s="1" t="s">
        <v>5137</v>
      </c>
      <c r="B2360" s="1">
        <v>15000000</v>
      </c>
      <c r="C2360">
        <f>IMDB_Movies_Cleaned!$D2360-IMDB_Movies_Cleaned!$L2360</f>
        <v>115058047</v>
      </c>
    </row>
    <row r="2361" spans="1:3" x14ac:dyDescent="0.25">
      <c r="A2361" s="2" t="s">
        <v>5138</v>
      </c>
      <c r="B2361" s="2">
        <v>15000000</v>
      </c>
      <c r="C2361">
        <f>IMDB_Movies_Cleaned!$D2361-IMDB_Movies_Cleaned!$L2361</f>
        <v>123795342</v>
      </c>
    </row>
    <row r="2362" spans="1:3" x14ac:dyDescent="0.25">
      <c r="A2362" s="1" t="s">
        <v>5139</v>
      </c>
      <c r="B2362" s="1">
        <v>15000000</v>
      </c>
      <c r="C2362">
        <f>IMDB_Movies_Cleaned!$D2362-IMDB_Movies_Cleaned!$L2362</f>
        <v>96936400</v>
      </c>
    </row>
    <row r="2363" spans="1:3" x14ac:dyDescent="0.25">
      <c r="A2363" s="1" t="s">
        <v>5141</v>
      </c>
      <c r="B2363" s="1">
        <v>15500000</v>
      </c>
      <c r="C2363">
        <f>IMDB_Movies_Cleaned!$D2363-IMDB_Movies_Cleaned!$L2363</f>
        <v>-15182960</v>
      </c>
    </row>
    <row r="2364" spans="1:3" x14ac:dyDescent="0.25">
      <c r="A2364" s="2" t="s">
        <v>5142</v>
      </c>
      <c r="B2364" s="2">
        <v>15000000</v>
      </c>
      <c r="C2364">
        <f>IMDB_Movies_Cleaned!$D2364-IMDB_Movies_Cleaned!$L2364</f>
        <v>79175854</v>
      </c>
    </row>
    <row r="2365" spans="1:3" x14ac:dyDescent="0.25">
      <c r="A2365" s="1" t="s">
        <v>5146</v>
      </c>
      <c r="B2365" s="1">
        <v>14000000</v>
      </c>
      <c r="C2365">
        <f>IMDB_Movies_Cleaned!$D2365-IMDB_Movies_Cleaned!$L2365</f>
        <v>77121452</v>
      </c>
    </row>
    <row r="2366" spans="1:3" x14ac:dyDescent="0.25">
      <c r="A2366" s="2" t="s">
        <v>5147</v>
      </c>
      <c r="B2366" s="2">
        <v>10000000</v>
      </c>
      <c r="C2366">
        <f>IMDB_Movies_Cleaned!$D2366-IMDB_Movies_Cleaned!$L2366</f>
        <v>59800000</v>
      </c>
    </row>
    <row r="2367" spans="1:3" x14ac:dyDescent="0.25">
      <c r="A2367" s="2" t="s">
        <v>5149</v>
      </c>
      <c r="B2367" s="2">
        <v>15000000</v>
      </c>
      <c r="C2367">
        <f>IMDB_Movies_Cleaned!$D2367-IMDB_Movies_Cleaned!$L2367</f>
        <v>49001297</v>
      </c>
    </row>
    <row r="2368" spans="1:3" x14ac:dyDescent="0.25">
      <c r="A2368" s="1" t="s">
        <v>5151</v>
      </c>
      <c r="B2368" s="1">
        <v>20000000</v>
      </c>
      <c r="C2368">
        <f>IMDB_Movies_Cleaned!$D2368-IMDB_Movies_Cleaned!$L2368</f>
        <v>51588220</v>
      </c>
    </row>
    <row r="2369" spans="1:3" x14ac:dyDescent="0.25">
      <c r="A2369" s="1" t="s">
        <v>5152</v>
      </c>
      <c r="B2369" s="1">
        <v>15000000</v>
      </c>
      <c r="C2369">
        <f>IMDB_Movies_Cleaned!$D2369-IMDB_Movies_Cleaned!$L2369</f>
        <v>46400000</v>
      </c>
    </row>
    <row r="2370" spans="1:3" x14ac:dyDescent="0.25">
      <c r="A2370" s="2" t="s">
        <v>5154</v>
      </c>
      <c r="B2370" s="2">
        <v>15000000</v>
      </c>
      <c r="C2370">
        <f>IMDB_Movies_Cleaned!$D2370-IMDB_Movies_Cleaned!$L2370</f>
        <v>86978840</v>
      </c>
    </row>
    <row r="2371" spans="1:3" x14ac:dyDescent="0.25">
      <c r="A2371" s="1" t="s">
        <v>5155</v>
      </c>
      <c r="B2371" s="1">
        <v>9800000</v>
      </c>
      <c r="C2371">
        <f>IMDB_Movies_Cleaned!$D2371-IMDB_Movies_Cleaned!$L2371</f>
        <v>46637947</v>
      </c>
    </row>
    <row r="2372" spans="1:3" x14ac:dyDescent="0.25">
      <c r="A2372" s="2" t="s">
        <v>5156</v>
      </c>
      <c r="B2372" s="2">
        <v>15000000</v>
      </c>
      <c r="C2372">
        <f>IMDB_Movies_Cleaned!$D2372-IMDB_Movies_Cleaned!$L2372</f>
        <v>58326666</v>
      </c>
    </row>
    <row r="2373" spans="1:3" x14ac:dyDescent="0.25">
      <c r="A2373" s="1" t="s">
        <v>5157</v>
      </c>
      <c r="B2373" s="1">
        <v>15000000</v>
      </c>
      <c r="C2373">
        <f>IMDB_Movies_Cleaned!$D2373-IMDB_Movies_Cleaned!$L2373</f>
        <v>40184721</v>
      </c>
    </row>
    <row r="2374" spans="1:3" x14ac:dyDescent="0.25">
      <c r="A2374" s="2" t="s">
        <v>5160</v>
      </c>
      <c r="B2374" s="2">
        <v>15000000</v>
      </c>
      <c r="C2374">
        <f>IMDB_Movies_Cleaned!$D2374-IMDB_Movies_Cleaned!$L2374</f>
        <v>35003300</v>
      </c>
    </row>
    <row r="2375" spans="1:3" x14ac:dyDescent="0.25">
      <c r="A2375" s="1" t="s">
        <v>5162</v>
      </c>
      <c r="B2375" s="1">
        <v>17000000</v>
      </c>
      <c r="C2375">
        <f>IMDB_Movies_Cleaned!$D2375-IMDB_Movies_Cleaned!$L2375</f>
        <v>37322273</v>
      </c>
    </row>
    <row r="2376" spans="1:3" x14ac:dyDescent="0.25">
      <c r="A2376" s="2" t="s">
        <v>5163</v>
      </c>
      <c r="B2376" s="2">
        <v>15000000</v>
      </c>
      <c r="C2376">
        <f>IMDB_Movies_Cleaned!$D2376-IMDB_Movies_Cleaned!$L2376</f>
        <v>32860214</v>
      </c>
    </row>
    <row r="2377" spans="1:3" x14ac:dyDescent="0.25">
      <c r="A2377" s="1" t="s">
        <v>5164</v>
      </c>
      <c r="B2377" s="1">
        <v>15000000</v>
      </c>
      <c r="C2377">
        <f>IMDB_Movies_Cleaned!$D2377-IMDB_Movies_Cleaned!$L2377</f>
        <v>32811275</v>
      </c>
    </row>
    <row r="2378" spans="1:3" x14ac:dyDescent="0.25">
      <c r="A2378" s="1" t="s">
        <v>5166</v>
      </c>
      <c r="B2378" s="1">
        <v>15000000</v>
      </c>
      <c r="C2378">
        <f>IMDB_Movies_Cleaned!$D2378-IMDB_Movies_Cleaned!$L2378</f>
        <v>28022524</v>
      </c>
    </row>
    <row r="2379" spans="1:3" x14ac:dyDescent="0.25">
      <c r="A2379" s="2" t="s">
        <v>5170</v>
      </c>
      <c r="B2379" s="2">
        <v>17000000</v>
      </c>
      <c r="C2379">
        <f>IMDB_Movies_Cleaned!$D2379-IMDB_Movies_Cleaned!$L2379</f>
        <v>25672630</v>
      </c>
    </row>
    <row r="2380" spans="1:3" x14ac:dyDescent="0.25">
      <c r="A2380" s="1" t="s">
        <v>5172</v>
      </c>
      <c r="B2380" s="1">
        <v>15000000</v>
      </c>
      <c r="C2380">
        <f>IMDB_Movies_Cleaned!$D2380-IMDB_Movies_Cleaned!$L2380</f>
        <v>27919096</v>
      </c>
    </row>
    <row r="2381" spans="1:3" x14ac:dyDescent="0.25">
      <c r="A2381" s="2" t="s">
        <v>5174</v>
      </c>
      <c r="B2381" s="2">
        <v>15000000</v>
      </c>
      <c r="C2381">
        <f>IMDB_Movies_Cleaned!$D2381-IMDB_Movies_Cleaned!$L2381</f>
        <v>27592530</v>
      </c>
    </row>
    <row r="2382" spans="1:3" x14ac:dyDescent="0.25">
      <c r="A2382" s="1" t="s">
        <v>5175</v>
      </c>
      <c r="B2382" s="1">
        <v>15000000</v>
      </c>
      <c r="C2382">
        <f>IMDB_Movies_Cleaned!$D2382-IMDB_Movies_Cleaned!$L2382</f>
        <v>25064955</v>
      </c>
    </row>
    <row r="2383" spans="1:3" x14ac:dyDescent="0.25">
      <c r="A2383" s="1" t="s">
        <v>5176</v>
      </c>
      <c r="B2383" s="1">
        <v>10000000</v>
      </c>
      <c r="C2383">
        <f>IMDB_Movies_Cleaned!$D2383-IMDB_Movies_Cleaned!$L2383</f>
        <v>34886089</v>
      </c>
    </row>
    <row r="2384" spans="1:3" x14ac:dyDescent="0.25">
      <c r="A2384" s="2" t="s">
        <v>5178</v>
      </c>
      <c r="B2384" s="2">
        <v>16000000</v>
      </c>
      <c r="C2384">
        <f>IMDB_Movies_Cleaned!$D2384-IMDB_Movies_Cleaned!$L2384</f>
        <v>21882551</v>
      </c>
    </row>
    <row r="2385" spans="1:3" x14ac:dyDescent="0.25">
      <c r="A2385" s="1" t="s">
        <v>5179</v>
      </c>
      <c r="B2385" s="1">
        <v>7000000</v>
      </c>
      <c r="C2385">
        <f>IMDB_Movies_Cleaned!$D2385-IMDB_Movies_Cleaned!$L2385</f>
        <v>33983001</v>
      </c>
    </row>
    <row r="2386" spans="1:3" x14ac:dyDescent="0.25">
      <c r="A2386" s="2" t="s">
        <v>3229</v>
      </c>
      <c r="B2386" s="2">
        <v>37000000</v>
      </c>
      <c r="C2386">
        <f>IMDB_Movies_Cleaned!$D2386-IMDB_Movies_Cleaned!$L2386</f>
        <v>-16008503</v>
      </c>
    </row>
    <row r="2387" spans="1:3" x14ac:dyDescent="0.25">
      <c r="A2387" s="1" t="s">
        <v>5180</v>
      </c>
      <c r="B2387" s="1">
        <v>15000000</v>
      </c>
      <c r="C2387">
        <f>IMDB_Movies_Cleaned!$D2387-IMDB_Movies_Cleaned!$L2387</f>
        <v>20007180</v>
      </c>
    </row>
    <row r="2388" spans="1:3" x14ac:dyDescent="0.25">
      <c r="A2388" s="2" t="s">
        <v>5182</v>
      </c>
      <c r="B2388" s="2">
        <v>15000000</v>
      </c>
      <c r="C2388">
        <f>IMDB_Movies_Cleaned!$D2388-IMDB_Movies_Cleaned!$L2388</f>
        <v>20887263</v>
      </c>
    </row>
    <row r="2389" spans="1:3" x14ac:dyDescent="0.25">
      <c r="A2389" s="1" t="s">
        <v>5183</v>
      </c>
      <c r="B2389" s="1">
        <v>16000000</v>
      </c>
      <c r="C2389">
        <f>IMDB_Movies_Cleaned!$D2389-IMDB_Movies_Cleaned!$L2389</f>
        <v>18308901</v>
      </c>
    </row>
    <row r="2390" spans="1:3" x14ac:dyDescent="0.25">
      <c r="A2390" s="2" t="s">
        <v>5185</v>
      </c>
      <c r="B2390" s="2">
        <v>15000000</v>
      </c>
      <c r="C2390">
        <f>IMDB_Movies_Cleaned!$D2390-IMDB_Movies_Cleaned!$L2390</f>
        <v>18771174</v>
      </c>
    </row>
    <row r="2391" spans="1:3" x14ac:dyDescent="0.25">
      <c r="A2391" s="1" t="s">
        <v>5187</v>
      </c>
      <c r="B2391" s="1">
        <v>15000000</v>
      </c>
      <c r="C2391">
        <f>IMDB_Movies_Cleaned!$D2391-IMDB_Movies_Cleaned!$L2391</f>
        <v>-9000000</v>
      </c>
    </row>
    <row r="2392" spans="1:3" x14ac:dyDescent="0.25">
      <c r="A2392" s="2" t="s">
        <v>5189</v>
      </c>
      <c r="B2392" s="2">
        <v>15000000</v>
      </c>
      <c r="C2392">
        <f>IMDB_Movies_Cleaned!$D2392-IMDB_Movies_Cleaned!$L2392</f>
        <v>18386128</v>
      </c>
    </row>
    <row r="2393" spans="1:3" x14ac:dyDescent="0.25">
      <c r="A2393" s="1" t="s">
        <v>5190</v>
      </c>
      <c r="B2393" s="1">
        <v>15000000</v>
      </c>
      <c r="C2393">
        <f>IMDB_Movies_Cleaned!$D2393-IMDB_Movies_Cleaned!$L2393</f>
        <v>22877959</v>
      </c>
    </row>
    <row r="2394" spans="1:3" x14ac:dyDescent="0.25">
      <c r="A2394" s="2" t="s">
        <v>5192</v>
      </c>
      <c r="B2394" s="2">
        <v>15000000</v>
      </c>
      <c r="C2394">
        <f>IMDB_Movies_Cleaned!$D2394-IMDB_Movies_Cleaned!$L2394</f>
        <v>17721635</v>
      </c>
    </row>
    <row r="2395" spans="1:3" x14ac:dyDescent="0.25">
      <c r="A2395" s="1" t="s">
        <v>5193</v>
      </c>
      <c r="B2395" s="1">
        <v>15000000</v>
      </c>
      <c r="C2395">
        <f>IMDB_Movies_Cleaned!$D2395-IMDB_Movies_Cleaned!$L2395</f>
        <v>16585300</v>
      </c>
    </row>
    <row r="2396" spans="1:3" x14ac:dyDescent="0.25">
      <c r="A2396" s="2" t="s">
        <v>5196</v>
      </c>
      <c r="B2396" s="2">
        <v>15000000</v>
      </c>
      <c r="C2396">
        <f>IMDB_Movies_Cleaned!$D2396-IMDB_Movies_Cleaned!$L2396</f>
        <v>15259652</v>
      </c>
    </row>
    <row r="2397" spans="1:3" x14ac:dyDescent="0.25">
      <c r="A2397" s="1" t="s">
        <v>693</v>
      </c>
      <c r="B2397" s="1">
        <v>125000000</v>
      </c>
      <c r="C2397">
        <f>IMDB_Movies_Cleaned!$D2397-IMDB_Movies_Cleaned!$L2397</f>
        <v>38192114</v>
      </c>
    </row>
    <row r="2398" spans="1:3" x14ac:dyDescent="0.25">
      <c r="A2398" s="2" t="s">
        <v>5197</v>
      </c>
      <c r="B2398" s="2">
        <v>16000000</v>
      </c>
      <c r="C2398">
        <f>IMDB_Movies_Cleaned!$D2398-IMDB_Movies_Cleaned!$L2398</f>
        <v>14857814</v>
      </c>
    </row>
    <row r="2399" spans="1:3" x14ac:dyDescent="0.25">
      <c r="A2399" s="1" t="s">
        <v>5198</v>
      </c>
      <c r="B2399" s="1">
        <v>15000000</v>
      </c>
      <c r="C2399">
        <f>IMDB_Movies_Cleaned!$D2399-IMDB_Movies_Cleaned!$L2399</f>
        <v>15226144</v>
      </c>
    </row>
    <row r="2400" spans="1:3" x14ac:dyDescent="0.25">
      <c r="A2400" s="2" t="s">
        <v>5200</v>
      </c>
      <c r="B2400" s="2">
        <v>15000000</v>
      </c>
      <c r="C2400">
        <f>IMDB_Movies_Cleaned!$D2400-IMDB_Movies_Cleaned!$L2400</f>
        <v>20054909</v>
      </c>
    </row>
    <row r="2401" spans="1:3" x14ac:dyDescent="0.25">
      <c r="A2401" s="1" t="s">
        <v>5203</v>
      </c>
      <c r="B2401" s="1">
        <v>15000000</v>
      </c>
      <c r="C2401">
        <f>IMDB_Movies_Cleaned!$D2401-IMDB_Movies_Cleaned!$L2401</f>
        <v>14302097</v>
      </c>
    </row>
    <row r="2402" spans="1:3" x14ac:dyDescent="0.25">
      <c r="A2402" s="2" t="s">
        <v>5204</v>
      </c>
      <c r="B2402" s="2">
        <v>15000000</v>
      </c>
      <c r="C2402">
        <f>IMDB_Movies_Cleaned!$D2402-IMDB_Movies_Cleaned!$L2402</f>
        <v>14106737</v>
      </c>
    </row>
    <row r="2403" spans="1:3" x14ac:dyDescent="0.25">
      <c r="A2403" s="1" t="s">
        <v>5206</v>
      </c>
      <c r="B2403" s="1">
        <v>15000000</v>
      </c>
      <c r="C2403">
        <f>IMDB_Movies_Cleaned!$D2403-IMDB_Movies_Cleaned!$L2403</f>
        <v>13637507</v>
      </c>
    </row>
    <row r="2404" spans="1:3" x14ac:dyDescent="0.25">
      <c r="A2404" s="2" t="s">
        <v>5208</v>
      </c>
      <c r="B2404" s="2">
        <v>15000000</v>
      </c>
      <c r="C2404">
        <f>IMDB_Movies_Cleaned!$D2404-IMDB_Movies_Cleaned!$L2404</f>
        <v>15127963</v>
      </c>
    </row>
    <row r="2405" spans="1:3" x14ac:dyDescent="0.25">
      <c r="A2405" s="1" t="s">
        <v>5209</v>
      </c>
      <c r="B2405" s="1">
        <v>14000000</v>
      </c>
      <c r="C2405">
        <f>IMDB_Movies_Cleaned!$D2405-IMDB_Movies_Cleaned!$L2405</f>
        <v>18645546</v>
      </c>
    </row>
    <row r="2406" spans="1:3" x14ac:dyDescent="0.25">
      <c r="A2406" s="2" t="s">
        <v>5211</v>
      </c>
      <c r="B2406" s="2">
        <v>15000000</v>
      </c>
      <c r="C2406">
        <f>IMDB_Movies_Cleaned!$D2406-IMDB_Movies_Cleaned!$L2406</f>
        <v>12441122</v>
      </c>
    </row>
    <row r="2407" spans="1:3" x14ac:dyDescent="0.25">
      <c r="A2407" s="1" t="s">
        <v>5212</v>
      </c>
      <c r="B2407" s="1">
        <v>15000000</v>
      </c>
      <c r="C2407">
        <f>IMDB_Movies_Cleaned!$D2407-IMDB_Movies_Cleaned!$L2407</f>
        <v>13014536</v>
      </c>
    </row>
    <row r="2408" spans="1:3" x14ac:dyDescent="0.25">
      <c r="A2408" s="2" t="s">
        <v>5214</v>
      </c>
      <c r="B2408" s="2">
        <v>15000000</v>
      </c>
      <c r="C2408">
        <f>IMDB_Movies_Cleaned!$D2408-IMDB_Movies_Cleaned!$L2408</f>
        <v>18860010</v>
      </c>
    </row>
    <row r="2409" spans="1:3" x14ac:dyDescent="0.25">
      <c r="A2409" s="1" t="s">
        <v>5218</v>
      </c>
      <c r="B2409" s="1">
        <v>15000000</v>
      </c>
      <c r="C2409">
        <f>IMDB_Movies_Cleaned!$D2409-IMDB_Movies_Cleaned!$L2409</f>
        <v>11421314</v>
      </c>
    </row>
    <row r="2410" spans="1:3" x14ac:dyDescent="0.25">
      <c r="A2410" s="2" t="s">
        <v>5220</v>
      </c>
      <c r="B2410" s="2">
        <v>15000000</v>
      </c>
      <c r="C2410">
        <f>IMDB_Movies_Cleaned!$D2410-IMDB_Movies_Cleaned!$L2410</f>
        <v>9881000</v>
      </c>
    </row>
    <row r="2411" spans="1:3" x14ac:dyDescent="0.25">
      <c r="A2411" s="1" t="s">
        <v>5221</v>
      </c>
      <c r="B2411" s="1">
        <v>15000000</v>
      </c>
      <c r="C2411">
        <f>IMDB_Movies_Cleaned!$D2411-IMDB_Movies_Cleaned!$L2411</f>
        <v>8089926</v>
      </c>
    </row>
    <row r="2412" spans="1:3" x14ac:dyDescent="0.25">
      <c r="A2412" s="2" t="s">
        <v>5224</v>
      </c>
      <c r="B2412" s="2">
        <v>15000000</v>
      </c>
      <c r="C2412">
        <f>IMDB_Movies_Cleaned!$D2412-IMDB_Movies_Cleaned!$L2412</f>
        <v>11161406</v>
      </c>
    </row>
    <row r="2413" spans="1:3" x14ac:dyDescent="0.25">
      <c r="A2413" s="1" t="s">
        <v>5225</v>
      </c>
      <c r="B2413" s="1">
        <v>11500000</v>
      </c>
      <c r="C2413">
        <f>IMDB_Movies_Cleaned!$D2413-IMDB_Movies_Cleaned!$L2413</f>
        <v>11454968</v>
      </c>
    </row>
    <row r="2414" spans="1:3" x14ac:dyDescent="0.25">
      <c r="A2414" s="2" t="s">
        <v>5227</v>
      </c>
      <c r="B2414" s="2">
        <v>15000000</v>
      </c>
      <c r="C2414">
        <f>IMDB_Movies_Cleaned!$D2414-IMDB_Movies_Cleaned!$L2414</f>
        <v>11384919</v>
      </c>
    </row>
    <row r="2415" spans="1:3" x14ac:dyDescent="0.25">
      <c r="A2415" s="1" t="s">
        <v>5228</v>
      </c>
      <c r="B2415" s="1">
        <v>15000000</v>
      </c>
      <c r="C2415">
        <f>IMDB_Movies_Cleaned!$D2415-IMDB_Movies_Cleaned!$L2415</f>
        <v>7189039</v>
      </c>
    </row>
    <row r="2416" spans="1:3" x14ac:dyDescent="0.25">
      <c r="A2416" s="2" t="s">
        <v>5231</v>
      </c>
      <c r="B2416" s="2">
        <v>15000000</v>
      </c>
      <c r="C2416">
        <f>IMDB_Movies_Cleaned!$D2416-IMDB_Movies_Cleaned!$L2416</f>
        <v>5998709</v>
      </c>
    </row>
    <row r="2417" spans="1:3" x14ac:dyDescent="0.25">
      <c r="A2417" s="1" t="s">
        <v>5233</v>
      </c>
      <c r="B2417" s="1">
        <v>15000000</v>
      </c>
      <c r="C2417">
        <f>IMDB_Movies_Cleaned!$D2417-IMDB_Movies_Cleaned!$L2417</f>
        <v>5801344</v>
      </c>
    </row>
    <row r="2418" spans="1:3" x14ac:dyDescent="0.25">
      <c r="A2418" s="2" t="s">
        <v>5235</v>
      </c>
      <c r="B2418" s="2">
        <v>14000000</v>
      </c>
      <c r="C2418">
        <f>IMDB_Movies_Cleaned!$D2418-IMDB_Movies_Cleaned!$L2418</f>
        <v>7468807</v>
      </c>
    </row>
    <row r="2419" spans="1:3" x14ac:dyDescent="0.25">
      <c r="A2419" s="1" t="s">
        <v>5236</v>
      </c>
      <c r="B2419" s="1">
        <v>15000000</v>
      </c>
      <c r="C2419">
        <f>IMDB_Movies_Cleaned!$D2419-IMDB_Movies_Cleaned!$L2419</f>
        <v>4158074</v>
      </c>
    </row>
    <row r="2420" spans="1:3" x14ac:dyDescent="0.25">
      <c r="A2420" s="2" t="s">
        <v>5238</v>
      </c>
      <c r="B2420" s="2">
        <v>20000000</v>
      </c>
      <c r="C2420">
        <f>IMDB_Movies_Cleaned!$D2420-IMDB_Movies_Cleaned!$L2420</f>
        <v>-1156686</v>
      </c>
    </row>
    <row r="2421" spans="1:3" x14ac:dyDescent="0.25">
      <c r="A2421" s="1" t="s">
        <v>5240</v>
      </c>
      <c r="B2421" s="1">
        <v>15000000</v>
      </c>
      <c r="C2421">
        <f>IMDB_Movies_Cleaned!$D2421-IMDB_Movies_Cleaned!$L2421</f>
        <v>5566327</v>
      </c>
    </row>
    <row r="2422" spans="1:3" x14ac:dyDescent="0.25">
      <c r="A2422" s="2" t="s">
        <v>5241</v>
      </c>
      <c r="B2422" s="2">
        <v>15000000</v>
      </c>
      <c r="C2422">
        <f>IMDB_Movies_Cleaned!$D2422-IMDB_Movies_Cleaned!$L2422</f>
        <v>5218921</v>
      </c>
    </row>
    <row r="2423" spans="1:3" x14ac:dyDescent="0.25">
      <c r="A2423" s="1" t="s">
        <v>5244</v>
      </c>
      <c r="B2423" s="1">
        <v>15000000</v>
      </c>
      <c r="C2423">
        <f>IMDB_Movies_Cleaned!$D2423-IMDB_Movies_Cleaned!$L2423</f>
        <v>2411331</v>
      </c>
    </row>
    <row r="2424" spans="1:3" x14ac:dyDescent="0.25">
      <c r="A2424" s="2" t="s">
        <v>5246</v>
      </c>
      <c r="B2424" s="2">
        <v>15000000</v>
      </c>
      <c r="C2424">
        <f>IMDB_Movies_Cleaned!$D2424-IMDB_Movies_Cleaned!$L2424</f>
        <v>6383298</v>
      </c>
    </row>
    <row r="2425" spans="1:3" x14ac:dyDescent="0.25">
      <c r="A2425" s="1" t="s">
        <v>5247</v>
      </c>
      <c r="B2425" s="1">
        <v>15000000</v>
      </c>
      <c r="C2425">
        <f>IMDB_Movies_Cleaned!$D2425-IMDB_Movies_Cleaned!$L2425</f>
        <v>9984868</v>
      </c>
    </row>
    <row r="2426" spans="1:3" x14ac:dyDescent="0.25">
      <c r="A2426" s="2" t="s">
        <v>5250</v>
      </c>
      <c r="B2426" s="2">
        <v>15000000</v>
      </c>
      <c r="C2426">
        <f>IMDB_Movies_Cleaned!$D2426-IMDB_Movies_Cleaned!$L2426</f>
        <v>1459004</v>
      </c>
    </row>
    <row r="2427" spans="1:3" x14ac:dyDescent="0.25">
      <c r="A2427" s="1" t="s">
        <v>5251</v>
      </c>
      <c r="B2427" s="1">
        <v>15000000</v>
      </c>
      <c r="C2427">
        <f>IMDB_Movies_Cleaned!$D2427-IMDB_Movies_Cleaned!$L2427</f>
        <v>700000</v>
      </c>
    </row>
    <row r="2428" spans="1:3" x14ac:dyDescent="0.25">
      <c r="A2428" s="2" t="s">
        <v>5253</v>
      </c>
      <c r="B2428" s="2">
        <v>15000000</v>
      </c>
      <c r="C2428">
        <f>IMDB_Movies_Cleaned!$D2428-IMDB_Movies_Cleaned!$L2428</f>
        <v>100000</v>
      </c>
    </row>
    <row r="2429" spans="1:3" x14ac:dyDescent="0.25">
      <c r="A2429" s="1" t="s">
        <v>5254</v>
      </c>
      <c r="B2429" s="1">
        <v>15000000</v>
      </c>
      <c r="C2429">
        <f>IMDB_Movies_Cleaned!$D2429-IMDB_Movies_Cleaned!$L2429</f>
        <v>-61430</v>
      </c>
    </row>
    <row r="2430" spans="1:3" x14ac:dyDescent="0.25">
      <c r="A2430" s="2" t="s">
        <v>5255</v>
      </c>
      <c r="B2430" s="2">
        <v>15000000</v>
      </c>
      <c r="C2430">
        <f>IMDB_Movies_Cleaned!$D2430-IMDB_Movies_Cleaned!$L2430</f>
        <v>2237244</v>
      </c>
    </row>
    <row r="2431" spans="1:3" x14ac:dyDescent="0.25">
      <c r="A2431" s="1" t="s">
        <v>5257</v>
      </c>
      <c r="B2431" s="1">
        <v>15000000</v>
      </c>
      <c r="C2431">
        <f>IMDB_Movies_Cleaned!$D2431-IMDB_Movies_Cleaned!$L2431</f>
        <v>-750995</v>
      </c>
    </row>
    <row r="2432" spans="1:3" x14ac:dyDescent="0.25">
      <c r="A2432" s="2" t="s">
        <v>5260</v>
      </c>
      <c r="B2432" s="2">
        <v>15000000</v>
      </c>
      <c r="C2432">
        <f>IMDB_Movies_Cleaned!$D2432-IMDB_Movies_Cleaned!$L2432</f>
        <v>-2298120</v>
      </c>
    </row>
    <row r="2433" spans="1:3" x14ac:dyDescent="0.25">
      <c r="A2433" s="2" t="s">
        <v>5263</v>
      </c>
      <c r="B2433" s="2">
        <v>15000000</v>
      </c>
      <c r="C2433">
        <f>IMDB_Movies_Cleaned!$D2433-IMDB_Movies_Cleaned!$L2433</f>
        <v>-2198810</v>
      </c>
    </row>
    <row r="2434" spans="1:3" x14ac:dyDescent="0.25">
      <c r="A2434" s="1" t="s">
        <v>5266</v>
      </c>
      <c r="B2434" s="1">
        <v>15000000</v>
      </c>
      <c r="C2434">
        <f>IMDB_Movies_Cleaned!$D2434-IMDB_Movies_Cleaned!$L2434</f>
        <v>-2450515</v>
      </c>
    </row>
    <row r="2435" spans="1:3" x14ac:dyDescent="0.25">
      <c r="A2435" s="2" t="s">
        <v>5268</v>
      </c>
      <c r="B2435" s="2">
        <v>15000000</v>
      </c>
      <c r="C2435">
        <f>IMDB_Movies_Cleaned!$D2435-IMDB_Movies_Cleaned!$L2435</f>
        <v>-1233986</v>
      </c>
    </row>
    <row r="2436" spans="1:3" x14ac:dyDescent="0.25">
      <c r="A2436" s="1" t="s">
        <v>5270</v>
      </c>
      <c r="B2436" s="1">
        <v>15000000</v>
      </c>
      <c r="C2436">
        <f>IMDB_Movies_Cleaned!$D2436-IMDB_Movies_Cleaned!$L2436</f>
        <v>-1965583</v>
      </c>
    </row>
    <row r="2437" spans="1:3" x14ac:dyDescent="0.25">
      <c r="A2437" s="1" t="s">
        <v>5273</v>
      </c>
      <c r="B2437" s="1">
        <v>15000000</v>
      </c>
      <c r="C2437">
        <f>IMDB_Movies_Cleaned!$D2437-IMDB_Movies_Cleaned!$L2437</f>
        <v>-2787583</v>
      </c>
    </row>
    <row r="2438" spans="1:3" x14ac:dyDescent="0.25">
      <c r="A2438" s="2" t="s">
        <v>5274</v>
      </c>
      <c r="B2438" s="2">
        <v>15000000</v>
      </c>
      <c r="C2438">
        <f>IMDB_Movies_Cleaned!$D2438-IMDB_Movies_Cleaned!$L2438</f>
        <v>-3385764</v>
      </c>
    </row>
    <row r="2439" spans="1:3" x14ac:dyDescent="0.25">
      <c r="A2439" s="1" t="s">
        <v>5275</v>
      </c>
      <c r="B2439" s="1">
        <v>20000000</v>
      </c>
      <c r="C2439">
        <f>IMDB_Movies_Cleaned!$D2439-IMDB_Movies_Cleaned!$L2439</f>
        <v>-6662701</v>
      </c>
    </row>
    <row r="2440" spans="1:3" x14ac:dyDescent="0.25">
      <c r="A2440" s="2" t="s">
        <v>5276</v>
      </c>
      <c r="B2440" s="2">
        <v>15000000</v>
      </c>
      <c r="C2440">
        <f>IMDB_Movies_Cleaned!$D2440-IMDB_Movies_Cleaned!$L2440</f>
        <v>-4236531</v>
      </c>
    </row>
    <row r="2441" spans="1:3" x14ac:dyDescent="0.25">
      <c r="A2441" s="1" t="s">
        <v>5278</v>
      </c>
      <c r="B2441" s="1">
        <v>15000000</v>
      </c>
      <c r="C2441">
        <f>IMDB_Movies_Cleaned!$D2441-IMDB_Movies_Cleaned!$L2441</f>
        <v>-3855482</v>
      </c>
    </row>
    <row r="2442" spans="1:3" x14ac:dyDescent="0.25">
      <c r="A2442" s="2" t="s">
        <v>5279</v>
      </c>
      <c r="B2442" s="2">
        <v>15000000</v>
      </c>
      <c r="C2442">
        <f>IMDB_Movies_Cleaned!$D2442-IMDB_Movies_Cleaned!$L2442</f>
        <v>608545</v>
      </c>
    </row>
    <row r="2443" spans="1:3" x14ac:dyDescent="0.25">
      <c r="A2443" s="1" t="s">
        <v>5280</v>
      </c>
      <c r="B2443" s="1">
        <v>15000000</v>
      </c>
      <c r="C2443">
        <f>IMDB_Movies_Cleaned!$D2443-IMDB_Movies_Cleaned!$L2443</f>
        <v>-4556684</v>
      </c>
    </row>
    <row r="2444" spans="1:3" x14ac:dyDescent="0.25">
      <c r="A2444" s="2" t="s">
        <v>5282</v>
      </c>
      <c r="B2444" s="2">
        <v>15000000</v>
      </c>
      <c r="C2444">
        <f>IMDB_Movies_Cleaned!$D2444-IMDB_Movies_Cleaned!$L2444</f>
        <v>-4505853</v>
      </c>
    </row>
    <row r="2445" spans="1:3" x14ac:dyDescent="0.25">
      <c r="A2445" s="1" t="s">
        <v>5283</v>
      </c>
      <c r="B2445" s="1">
        <v>15000000</v>
      </c>
      <c r="C2445">
        <f>IMDB_Movies_Cleaned!$D2445-IMDB_Movies_Cleaned!$L2445</f>
        <v>-5071000</v>
      </c>
    </row>
    <row r="2446" spans="1:3" x14ac:dyDescent="0.25">
      <c r="A2446" s="2" t="s">
        <v>5285</v>
      </c>
      <c r="B2446" s="2">
        <v>15000000</v>
      </c>
      <c r="C2446">
        <f>IMDB_Movies_Cleaned!$D2446-IMDB_Movies_Cleaned!$L2446</f>
        <v>-4588020</v>
      </c>
    </row>
    <row r="2447" spans="1:3" x14ac:dyDescent="0.25">
      <c r="A2447" s="2" t="s">
        <v>5286</v>
      </c>
      <c r="B2447" s="2">
        <v>15000000</v>
      </c>
      <c r="C2447">
        <f>IMDB_Movies_Cleaned!$D2447-IMDB_Movies_Cleaned!$L2447</f>
        <v>2439163</v>
      </c>
    </row>
    <row r="2448" spans="1:3" x14ac:dyDescent="0.25">
      <c r="A2448" s="1" t="s">
        <v>5288</v>
      </c>
      <c r="B2448" s="1">
        <v>15000000</v>
      </c>
      <c r="C2448">
        <f>IMDB_Movies_Cleaned!$D2448-IMDB_Movies_Cleaned!$L2448</f>
        <v>-5603513</v>
      </c>
    </row>
    <row r="2449" spans="1:3" x14ac:dyDescent="0.25">
      <c r="A2449" s="2" t="s">
        <v>5290</v>
      </c>
      <c r="B2449" s="2">
        <v>15000000</v>
      </c>
      <c r="C2449">
        <f>IMDB_Movies_Cleaned!$D2449-IMDB_Movies_Cleaned!$L2449</f>
        <v>-5940412</v>
      </c>
    </row>
    <row r="2450" spans="1:3" x14ac:dyDescent="0.25">
      <c r="A2450" s="1" t="s">
        <v>5292</v>
      </c>
      <c r="B2450" s="1">
        <v>16000000</v>
      </c>
      <c r="C2450">
        <f>IMDB_Movies_Cleaned!$D2450-IMDB_Movies_Cleaned!$L2450</f>
        <v>-6827190</v>
      </c>
    </row>
    <row r="2451" spans="1:3" x14ac:dyDescent="0.25">
      <c r="A2451" s="2" t="s">
        <v>5295</v>
      </c>
      <c r="B2451" s="2">
        <v>15000000</v>
      </c>
      <c r="C2451">
        <f>IMDB_Movies_Cleaned!$D2451-IMDB_Movies_Cleaned!$L2451</f>
        <v>-6264471</v>
      </c>
    </row>
    <row r="2452" spans="1:3" x14ac:dyDescent="0.25">
      <c r="A2452" s="1" t="s">
        <v>5297</v>
      </c>
      <c r="B2452" s="1">
        <v>20000000</v>
      </c>
      <c r="C2452">
        <f>IMDB_Movies_Cleaned!$D2452-IMDB_Movies_Cleaned!$L2452</f>
        <v>-11413624</v>
      </c>
    </row>
    <row r="2453" spans="1:3" x14ac:dyDescent="0.25">
      <c r="A2453" s="2" t="s">
        <v>5298</v>
      </c>
      <c r="B2453" s="2">
        <v>15000000</v>
      </c>
      <c r="C2453">
        <f>IMDB_Movies_Cleaned!$D2453-IMDB_Movies_Cleaned!$L2453</f>
        <v>-6621859</v>
      </c>
    </row>
    <row r="2454" spans="1:3" x14ac:dyDescent="0.25">
      <c r="A2454" s="2" t="s">
        <v>5300</v>
      </c>
      <c r="B2454" s="2">
        <v>15000000</v>
      </c>
      <c r="C2454">
        <f>IMDB_Movies_Cleaned!$D2454-IMDB_Movies_Cleaned!$L2454</f>
        <v>-6919884</v>
      </c>
    </row>
    <row r="2455" spans="1:3" x14ac:dyDescent="0.25">
      <c r="A2455" s="1" t="s">
        <v>5303</v>
      </c>
      <c r="B2455" s="1">
        <v>15000000</v>
      </c>
      <c r="C2455">
        <f>IMDB_Movies_Cleaned!$D2455-IMDB_Movies_Cleaned!$L2455</f>
        <v>-7242870</v>
      </c>
    </row>
    <row r="2456" spans="1:3" x14ac:dyDescent="0.25">
      <c r="A2456" s="2" t="s">
        <v>5305</v>
      </c>
      <c r="B2456" s="2">
        <v>15000000</v>
      </c>
      <c r="C2456">
        <f>IMDB_Movies_Cleaned!$D2456-IMDB_Movies_Cleaned!$L2456</f>
        <v>-5876166</v>
      </c>
    </row>
    <row r="2457" spans="1:3" x14ac:dyDescent="0.25">
      <c r="A2457" s="1" t="s">
        <v>5308</v>
      </c>
      <c r="B2457" s="1">
        <v>15000000</v>
      </c>
      <c r="C2457">
        <f>IMDB_Movies_Cleaned!$D2457-IMDB_Movies_Cleaned!$L2457</f>
        <v>-8590794</v>
      </c>
    </row>
    <row r="2458" spans="1:3" x14ac:dyDescent="0.25">
      <c r="A2458" s="2" t="s">
        <v>5310</v>
      </c>
      <c r="B2458" s="2">
        <v>15000000</v>
      </c>
      <c r="C2458">
        <f>IMDB_Movies_Cleaned!$D2458-IMDB_Movies_Cleaned!$L2458</f>
        <v>-8626307</v>
      </c>
    </row>
    <row r="2459" spans="1:3" x14ac:dyDescent="0.25">
      <c r="A2459" s="1" t="s">
        <v>5311</v>
      </c>
      <c r="B2459" s="1">
        <v>15000000</v>
      </c>
      <c r="C2459">
        <f>IMDB_Movies_Cleaned!$D2459-IMDB_Movies_Cleaned!$L2459</f>
        <v>-7443292</v>
      </c>
    </row>
    <row r="2460" spans="1:3" x14ac:dyDescent="0.25">
      <c r="A2460" s="2" t="s">
        <v>5312</v>
      </c>
      <c r="B2460" s="2">
        <v>15000000</v>
      </c>
      <c r="C2460">
        <f>IMDB_Movies_Cleaned!$D2460-IMDB_Movies_Cleaned!$L2460</f>
        <v>-9693553</v>
      </c>
    </row>
    <row r="2461" spans="1:3" x14ac:dyDescent="0.25">
      <c r="A2461" s="1" t="s">
        <v>5314</v>
      </c>
      <c r="B2461" s="1">
        <v>15000000</v>
      </c>
      <c r="C2461">
        <f>IMDB_Movies_Cleaned!$D2461-IMDB_Movies_Cleaned!$L2461</f>
        <v>-9782502</v>
      </c>
    </row>
    <row r="2462" spans="1:3" x14ac:dyDescent="0.25">
      <c r="A2462" s="2" t="s">
        <v>5316</v>
      </c>
      <c r="B2462" s="2">
        <v>15000000</v>
      </c>
      <c r="C2462">
        <f>IMDB_Movies_Cleaned!$D2462-IMDB_Movies_Cleaned!$L2462</f>
        <v>-9976725</v>
      </c>
    </row>
    <row r="2463" spans="1:3" x14ac:dyDescent="0.25">
      <c r="A2463" s="1" t="s">
        <v>5318</v>
      </c>
      <c r="B2463" s="1">
        <v>15000000</v>
      </c>
      <c r="C2463">
        <f>IMDB_Movies_Cleaned!$D2463-IMDB_Movies_Cleaned!$L2463</f>
        <v>-10043599</v>
      </c>
    </row>
    <row r="2464" spans="1:3" x14ac:dyDescent="0.25">
      <c r="A2464" s="2" t="s">
        <v>5320</v>
      </c>
      <c r="B2464" s="2">
        <v>15000000</v>
      </c>
      <c r="C2464">
        <f>IMDB_Movies_Cleaned!$D2464-IMDB_Movies_Cleaned!$L2464</f>
        <v>-10764163</v>
      </c>
    </row>
    <row r="2465" spans="1:3" x14ac:dyDescent="0.25">
      <c r="A2465" s="1" t="s">
        <v>5322</v>
      </c>
      <c r="B2465" s="1">
        <v>20000000</v>
      </c>
      <c r="C2465">
        <f>IMDB_Movies_Cleaned!$D2465-IMDB_Movies_Cleaned!$L2465</f>
        <v>-15997045</v>
      </c>
    </row>
    <row r="2466" spans="1:3" x14ac:dyDescent="0.25">
      <c r="A2466" s="2" t="s">
        <v>5323</v>
      </c>
      <c r="B2466" s="2">
        <v>15000000</v>
      </c>
      <c r="C2466">
        <f>IMDB_Movies_Cleaned!$D2466-IMDB_Movies_Cleaned!$L2466</f>
        <v>-7780422</v>
      </c>
    </row>
    <row r="2467" spans="1:3" x14ac:dyDescent="0.25">
      <c r="A2467" s="2" t="s">
        <v>5324</v>
      </c>
      <c r="B2467" s="2">
        <v>22000000</v>
      </c>
      <c r="C2467">
        <f>IMDB_Movies_Cleaned!$D2467-IMDB_Movies_Cleaned!$L2467</f>
        <v>-18752184</v>
      </c>
    </row>
    <row r="2468" spans="1:3" x14ac:dyDescent="0.25">
      <c r="A2468" s="1" t="s">
        <v>5326</v>
      </c>
      <c r="B2468" s="1">
        <v>15000000</v>
      </c>
      <c r="C2468">
        <f>IMDB_Movies_Cleaned!$D2468-IMDB_Movies_Cleaned!$L2468</f>
        <v>-12587955</v>
      </c>
    </row>
    <row r="2469" spans="1:3" x14ac:dyDescent="0.25">
      <c r="A2469" s="1" t="s">
        <v>5328</v>
      </c>
      <c r="B2469" s="1">
        <v>15000000</v>
      </c>
      <c r="C2469">
        <f>IMDB_Movies_Cleaned!$D2469-IMDB_Movies_Cleaned!$L2469</f>
        <v>-12796359</v>
      </c>
    </row>
    <row r="2470" spans="1:3" x14ac:dyDescent="0.25">
      <c r="A2470" s="2" t="s">
        <v>5330</v>
      </c>
      <c r="B2470" s="2">
        <v>15000000</v>
      </c>
      <c r="C2470">
        <f>IMDB_Movies_Cleaned!$D2470-IMDB_Movies_Cleaned!$L2470</f>
        <v>-13046268</v>
      </c>
    </row>
    <row r="2471" spans="1:3" x14ac:dyDescent="0.25">
      <c r="A2471" s="1" t="s">
        <v>5332</v>
      </c>
      <c r="B2471" s="1">
        <v>15000000</v>
      </c>
      <c r="C2471">
        <f>IMDB_Movies_Cleaned!$D2471-IMDB_Movies_Cleaned!$L2471</f>
        <v>-13045798</v>
      </c>
    </row>
    <row r="2472" spans="1:3" x14ac:dyDescent="0.25">
      <c r="A2472" s="2" t="s">
        <v>5333</v>
      </c>
      <c r="B2472" s="2">
        <v>15000000</v>
      </c>
      <c r="C2472">
        <f>IMDB_Movies_Cleaned!$D2472-IMDB_Movies_Cleaned!$L2472</f>
        <v>-13705360</v>
      </c>
    </row>
    <row r="2473" spans="1:3" x14ac:dyDescent="0.25">
      <c r="A2473" s="1" t="s">
        <v>5336</v>
      </c>
      <c r="B2473" s="1">
        <v>6000000</v>
      </c>
      <c r="C2473">
        <f>IMDB_Movies_Cleaned!$D2473-IMDB_Movies_Cleaned!$L2473</f>
        <v>-5973565</v>
      </c>
    </row>
    <row r="2474" spans="1:3" x14ac:dyDescent="0.25">
      <c r="A2474" s="2" t="s">
        <v>5337</v>
      </c>
      <c r="B2474" s="2">
        <v>12000000</v>
      </c>
      <c r="C2474">
        <f>IMDB_Movies_Cleaned!$D2474-IMDB_Movies_Cleaned!$L2474</f>
        <v>-10802214</v>
      </c>
    </row>
    <row r="2475" spans="1:3" x14ac:dyDescent="0.25">
      <c r="A2475" s="1" t="s">
        <v>5338</v>
      </c>
      <c r="B2475" s="1">
        <v>7000000</v>
      </c>
      <c r="C2475">
        <f>IMDB_Movies_Cleaned!$D2475-IMDB_Movies_Cleaned!$L2475</f>
        <v>-6470234</v>
      </c>
    </row>
    <row r="2476" spans="1:3" x14ac:dyDescent="0.25">
      <c r="A2476" s="2" t="s">
        <v>5340</v>
      </c>
      <c r="B2476" s="2">
        <v>15000000</v>
      </c>
      <c r="C2476">
        <f>IMDB_Movies_Cleaned!$D2476-IMDB_Movies_Cleaned!$L2476</f>
        <v>-14386444</v>
      </c>
    </row>
    <row r="2477" spans="1:3" x14ac:dyDescent="0.25">
      <c r="A2477" s="1" t="s">
        <v>5342</v>
      </c>
      <c r="B2477" s="1">
        <v>15000000</v>
      </c>
      <c r="C2477">
        <f>IMDB_Movies_Cleaned!$D2477-IMDB_Movies_Cleaned!$L2477</f>
        <v>-14646257</v>
      </c>
    </row>
    <row r="2478" spans="1:3" x14ac:dyDescent="0.25">
      <c r="A2478" s="1" t="s">
        <v>5345</v>
      </c>
      <c r="B2478" s="1">
        <v>300000000</v>
      </c>
      <c r="C2478">
        <f>IMDB_Movies_Cleaned!$D2478-IMDB_Movies_Cleaned!$L2478</f>
        <v>-299897945</v>
      </c>
    </row>
    <row r="2479" spans="1:3" x14ac:dyDescent="0.25">
      <c r="A2479" s="2" t="s">
        <v>5350</v>
      </c>
      <c r="B2479" s="2">
        <v>15000000</v>
      </c>
      <c r="C2479">
        <f>IMDB_Movies_Cleaned!$D2479-IMDB_Movies_Cleaned!$L2479</f>
        <v>-14926452</v>
      </c>
    </row>
    <row r="2480" spans="1:3" x14ac:dyDescent="0.25">
      <c r="A2480" s="2" t="s">
        <v>5352</v>
      </c>
      <c r="B2480" s="2">
        <v>15000000</v>
      </c>
      <c r="C2480">
        <f>IMDB_Movies_Cleaned!$D2480-IMDB_Movies_Cleaned!$L2480</f>
        <v>-14971130</v>
      </c>
    </row>
    <row r="2481" spans="1:3" x14ac:dyDescent="0.25">
      <c r="A2481" s="1" t="s">
        <v>5355</v>
      </c>
      <c r="B2481" s="1">
        <v>25000000</v>
      </c>
      <c r="C2481">
        <f>IMDB_Movies_Cleaned!$D2481-IMDB_Movies_Cleaned!$L2481</f>
        <v>-24977277</v>
      </c>
    </row>
    <row r="2482" spans="1:3" x14ac:dyDescent="0.25">
      <c r="A2482" s="2" t="s">
        <v>5358</v>
      </c>
      <c r="B2482" s="2">
        <v>15000000</v>
      </c>
      <c r="C2482">
        <f>IMDB_Movies_Cleaned!$D2482-IMDB_Movies_Cleaned!$L2482</f>
        <v>-14979620</v>
      </c>
    </row>
    <row r="2483" spans="1:3" x14ac:dyDescent="0.25">
      <c r="A2483" s="2" t="s">
        <v>5359</v>
      </c>
      <c r="B2483" s="2">
        <v>14600000</v>
      </c>
      <c r="C2483">
        <f>IMDB_Movies_Cleaned!$D2483-IMDB_Movies_Cleaned!$L2483</f>
        <v>56306973</v>
      </c>
    </row>
    <row r="2484" spans="1:3" x14ac:dyDescent="0.25">
      <c r="A2484" s="1" t="s">
        <v>5361</v>
      </c>
      <c r="B2484" s="1">
        <v>14800000</v>
      </c>
      <c r="C2484">
        <f>IMDB_Movies_Cleaned!$D2484-IMDB_Movies_Cleaned!$L2484</f>
        <v>51209973</v>
      </c>
    </row>
    <row r="2485" spans="1:3" x14ac:dyDescent="0.25">
      <c r="A2485" s="2" t="s">
        <v>5362</v>
      </c>
      <c r="B2485" s="2">
        <v>14500000</v>
      </c>
      <c r="C2485">
        <f>IMDB_Movies_Cleaned!$D2485-IMDB_Movies_Cleaned!$L2485</f>
        <v>31838728</v>
      </c>
    </row>
    <row r="2486" spans="1:3" x14ac:dyDescent="0.25">
      <c r="A2486" s="1" t="s">
        <v>5364</v>
      </c>
      <c r="B2486" s="1">
        <v>10000000</v>
      </c>
      <c r="C2486">
        <f>IMDB_Movies_Cleaned!$D2486-IMDB_Movies_Cleaned!$L2486</f>
        <v>-2308300</v>
      </c>
    </row>
    <row r="2487" spans="1:3" x14ac:dyDescent="0.25">
      <c r="A2487" s="1" t="s">
        <v>5365</v>
      </c>
      <c r="B2487" s="1">
        <v>14400000</v>
      </c>
      <c r="C2487">
        <f>IMDB_Movies_Cleaned!$D2487-IMDB_Movies_Cleaned!$L2487</f>
        <v>86757447</v>
      </c>
    </row>
    <row r="2488" spans="1:3" x14ac:dyDescent="0.25">
      <c r="A2488" s="2" t="s">
        <v>5368</v>
      </c>
      <c r="B2488" s="2">
        <v>14200000</v>
      </c>
      <c r="C2488">
        <f>IMDB_Movies_Cleaned!$D2488-IMDB_Movies_Cleaned!$L2488</f>
        <v>-14125795</v>
      </c>
    </row>
    <row r="2489" spans="1:3" x14ac:dyDescent="0.25">
      <c r="A2489" s="1" t="s">
        <v>5370</v>
      </c>
      <c r="B2489" s="1">
        <v>15000000</v>
      </c>
      <c r="C2489">
        <f>IMDB_Movies_Cleaned!$D2489-IMDB_Movies_Cleaned!$L2489</f>
        <v>126319195</v>
      </c>
    </row>
    <row r="2490" spans="1:3" x14ac:dyDescent="0.25">
      <c r="A2490" s="2" t="s">
        <v>5372</v>
      </c>
      <c r="B2490" s="2">
        <v>14000000</v>
      </c>
      <c r="C2490">
        <f>IMDB_Movies_Cleaned!$D2490-IMDB_Movies_Cleaned!$L2490</f>
        <v>142645693</v>
      </c>
    </row>
    <row r="2491" spans="1:3" x14ac:dyDescent="0.25">
      <c r="A2491" s="1" t="s">
        <v>5373</v>
      </c>
      <c r="B2491" s="1">
        <v>14000000</v>
      </c>
      <c r="C2491">
        <f>IMDB_Movies_Cleaned!$D2491-IMDB_Movies_Cleaned!$L2491</f>
        <v>164406268</v>
      </c>
    </row>
    <row r="2492" spans="1:3" x14ac:dyDescent="0.25">
      <c r="A2492" s="1" t="s">
        <v>5375</v>
      </c>
      <c r="B2492" s="1">
        <v>15800000</v>
      </c>
      <c r="C2492">
        <f>IMDB_Movies_Cleaned!$D2492-IMDB_Movies_Cleaned!$L2492</f>
        <v>93506210</v>
      </c>
    </row>
    <row r="2493" spans="1:3" x14ac:dyDescent="0.25">
      <c r="A2493" s="1" t="s">
        <v>5376</v>
      </c>
      <c r="B2493" s="1">
        <v>14000000</v>
      </c>
      <c r="C2493">
        <f>IMDB_Movies_Cleaned!$D2493-IMDB_Movies_Cleaned!$L2493</f>
        <v>56001698</v>
      </c>
    </row>
    <row r="2494" spans="1:3" x14ac:dyDescent="0.25">
      <c r="A2494" s="2" t="s">
        <v>5377</v>
      </c>
      <c r="B2494" s="2">
        <v>15000000</v>
      </c>
      <c r="C2494">
        <f>IMDB_Movies_Cleaned!$D2494-IMDB_Movies_Cleaned!$L2494</f>
        <v>53856263</v>
      </c>
    </row>
    <row r="2495" spans="1:3" x14ac:dyDescent="0.25">
      <c r="A2495" s="1" t="s">
        <v>5379</v>
      </c>
      <c r="B2495" s="1">
        <v>15000000</v>
      </c>
      <c r="C2495">
        <f>IMDB_Movies_Cleaned!$D2495-IMDB_Movies_Cleaned!$L2495</f>
        <v>36527787</v>
      </c>
    </row>
    <row r="2496" spans="1:3" x14ac:dyDescent="0.25">
      <c r="A2496" s="2" t="s">
        <v>5380</v>
      </c>
      <c r="B2496" s="2">
        <v>14000000</v>
      </c>
      <c r="C2496">
        <f>IMDB_Movies_Cleaned!$D2496-IMDB_Movies_Cleaned!$L2496</f>
        <v>47356221</v>
      </c>
    </row>
    <row r="2497" spans="1:3" x14ac:dyDescent="0.25">
      <c r="A2497" s="1" t="s">
        <v>5382</v>
      </c>
      <c r="B2497" s="1">
        <v>14000000</v>
      </c>
      <c r="C2497">
        <f>IMDB_Movies_Cleaned!$D2497-IMDB_Movies_Cleaned!$L2497</f>
        <v>32800000</v>
      </c>
    </row>
    <row r="2498" spans="1:3" x14ac:dyDescent="0.25">
      <c r="A2498" s="1" t="s">
        <v>5384</v>
      </c>
      <c r="B2498" s="1">
        <v>14000000</v>
      </c>
      <c r="C2498">
        <f>IMDB_Movies_Cleaned!$D2498-IMDB_Movies_Cleaned!$L2498</f>
        <v>24048637</v>
      </c>
    </row>
    <row r="2499" spans="1:3" x14ac:dyDescent="0.25">
      <c r="A2499" s="2" t="s">
        <v>5386</v>
      </c>
      <c r="B2499" s="2">
        <v>14000000</v>
      </c>
      <c r="C2499">
        <f>IMDB_Movies_Cleaned!$D2499-IMDB_Movies_Cleaned!$L2499</f>
        <v>20793160</v>
      </c>
    </row>
    <row r="2500" spans="1:3" x14ac:dyDescent="0.25">
      <c r="A2500" s="1" t="s">
        <v>5387</v>
      </c>
      <c r="B2500" s="1">
        <v>14000000</v>
      </c>
      <c r="C2500">
        <f>IMDB_Movies_Cleaned!$D2500-IMDB_Movies_Cleaned!$L2500</f>
        <v>16628981</v>
      </c>
    </row>
    <row r="2501" spans="1:3" x14ac:dyDescent="0.25">
      <c r="A2501" s="2" t="s">
        <v>5388</v>
      </c>
      <c r="B2501" s="2">
        <v>13000000</v>
      </c>
      <c r="C2501">
        <f>IMDB_Movies_Cleaned!$D2501-IMDB_Movies_Cleaned!$L2501</f>
        <v>16959436</v>
      </c>
    </row>
    <row r="2502" spans="1:3" x14ac:dyDescent="0.25">
      <c r="A2502" s="1" t="s">
        <v>5389</v>
      </c>
      <c r="B2502" s="1">
        <v>14000000</v>
      </c>
      <c r="C2502">
        <f>IMDB_Movies_Cleaned!$D2502-IMDB_Movies_Cleaned!$L2502</f>
        <v>11571351</v>
      </c>
    </row>
    <row r="2503" spans="1:3" x14ac:dyDescent="0.25">
      <c r="A2503" s="2" t="s">
        <v>5390</v>
      </c>
      <c r="B2503" s="2">
        <v>14000000</v>
      </c>
      <c r="C2503">
        <f>IMDB_Movies_Cleaned!$D2503-IMDB_Movies_Cleaned!$L2503</f>
        <v>13515786</v>
      </c>
    </row>
    <row r="2504" spans="1:3" x14ac:dyDescent="0.25">
      <c r="A2504" s="1" t="s">
        <v>5391</v>
      </c>
      <c r="B2504" s="1">
        <v>14000000</v>
      </c>
      <c r="C2504">
        <f>IMDB_Movies_Cleaned!$D2504-IMDB_Movies_Cleaned!$L2504</f>
        <v>11482931</v>
      </c>
    </row>
    <row r="2505" spans="1:3" x14ac:dyDescent="0.25">
      <c r="A2505" s="2" t="s">
        <v>5392</v>
      </c>
      <c r="B2505" s="2">
        <v>20000000</v>
      </c>
      <c r="C2505">
        <f>IMDB_Movies_Cleaned!$D2505-IMDB_Movies_Cleaned!$L2505</f>
        <v>-100000</v>
      </c>
    </row>
    <row r="2506" spans="1:3" x14ac:dyDescent="0.25">
      <c r="A2506" s="2" t="s">
        <v>5393</v>
      </c>
      <c r="B2506" s="2">
        <v>14000000</v>
      </c>
      <c r="C2506">
        <f>IMDB_Movies_Cleaned!$D2506-IMDB_Movies_Cleaned!$L2506</f>
        <v>2298046</v>
      </c>
    </row>
    <row r="2507" spans="1:3" x14ac:dyDescent="0.25">
      <c r="A2507" s="1" t="s">
        <v>5394</v>
      </c>
      <c r="B2507" s="1">
        <v>14000000</v>
      </c>
      <c r="C2507">
        <f>IMDB_Movies_Cleaned!$D2507-IMDB_Movies_Cleaned!$L2507</f>
        <v>1549702</v>
      </c>
    </row>
    <row r="2508" spans="1:3" x14ac:dyDescent="0.25">
      <c r="A2508" s="2" t="s">
        <v>5396</v>
      </c>
      <c r="B2508" s="2">
        <v>14000000</v>
      </c>
      <c r="C2508">
        <f>IMDB_Movies_Cleaned!$D2508-IMDB_Movies_Cleaned!$L2508</f>
        <v>1483540</v>
      </c>
    </row>
    <row r="2509" spans="1:3" x14ac:dyDescent="0.25">
      <c r="A2509" s="1" t="s">
        <v>5398</v>
      </c>
      <c r="B2509" s="1">
        <v>14000000</v>
      </c>
      <c r="C2509">
        <f>IMDB_Movies_Cleaned!$D2509-IMDB_Movies_Cleaned!$L2509</f>
        <v>6246959</v>
      </c>
    </row>
    <row r="2510" spans="1:3" x14ac:dyDescent="0.25">
      <c r="A2510" s="2" t="s">
        <v>5400</v>
      </c>
      <c r="B2510" s="2">
        <v>14000000</v>
      </c>
      <c r="C2510">
        <f>IMDB_Movies_Cleaned!$D2510-IMDB_Movies_Cleaned!$L2510</f>
        <v>1062898</v>
      </c>
    </row>
    <row r="2511" spans="1:3" x14ac:dyDescent="0.25">
      <c r="A2511" s="1" t="s">
        <v>5402</v>
      </c>
      <c r="B2511" s="1">
        <v>12000000</v>
      </c>
      <c r="C2511">
        <f>IMDB_Movies_Cleaned!$D2511-IMDB_Movies_Cleaned!$L2511</f>
        <v>2348123</v>
      </c>
    </row>
    <row r="2512" spans="1:3" x14ac:dyDescent="0.25">
      <c r="A2512" s="2" t="s">
        <v>5404</v>
      </c>
      <c r="B2512" s="2">
        <v>8500000</v>
      </c>
      <c r="C2512">
        <f>IMDB_Movies_Cleaned!$D2512-IMDB_Movies_Cleaned!$L2512</f>
        <v>6671475</v>
      </c>
    </row>
    <row r="2513" spans="1:3" x14ac:dyDescent="0.25">
      <c r="A2513" s="2" t="s">
        <v>5405</v>
      </c>
      <c r="B2513" s="2">
        <v>14000000</v>
      </c>
      <c r="C2513">
        <f>IMDB_Movies_Cleaned!$D2513-IMDB_Movies_Cleaned!$L2513</f>
        <v>-360000</v>
      </c>
    </row>
    <row r="2514" spans="1:3" x14ac:dyDescent="0.25">
      <c r="A2514" s="2" t="s">
        <v>5408</v>
      </c>
      <c r="B2514" s="2">
        <v>11000000</v>
      </c>
      <c r="C2514">
        <f>IMDB_Movies_Cleaned!$D2514-IMDB_Movies_Cleaned!$L2514</f>
        <v>1610731</v>
      </c>
    </row>
    <row r="2515" spans="1:3" x14ac:dyDescent="0.25">
      <c r="A2515" s="2" t="s">
        <v>5410</v>
      </c>
      <c r="B2515" s="2">
        <v>14000000</v>
      </c>
      <c r="C2515">
        <f>IMDB_Movies_Cleaned!$D2515-IMDB_Movies_Cleaned!$L2515</f>
        <v>-2795501</v>
      </c>
    </row>
    <row r="2516" spans="1:3" x14ac:dyDescent="0.25">
      <c r="A2516" s="1" t="s">
        <v>5412</v>
      </c>
      <c r="B2516" s="1">
        <v>14000000</v>
      </c>
      <c r="C2516">
        <f>IMDB_Movies_Cleaned!$D2516-IMDB_Movies_Cleaned!$L2516</f>
        <v>-3602635</v>
      </c>
    </row>
    <row r="2517" spans="1:3" x14ac:dyDescent="0.25">
      <c r="A2517" s="2" t="s">
        <v>5414</v>
      </c>
      <c r="B2517" s="2">
        <v>14000000</v>
      </c>
      <c r="C2517">
        <f>IMDB_Movies_Cleaned!$D2517-IMDB_Movies_Cleaned!$L2517</f>
        <v>-4597590</v>
      </c>
    </row>
    <row r="2518" spans="1:3" x14ac:dyDescent="0.25">
      <c r="A2518" s="2" t="s">
        <v>5417</v>
      </c>
      <c r="B2518" s="2">
        <v>26000000</v>
      </c>
      <c r="C2518">
        <f>IMDB_Movies_Cleaned!$D2518-IMDB_Movies_Cleaned!$L2518</f>
        <v>-20540176</v>
      </c>
    </row>
    <row r="2519" spans="1:3" x14ac:dyDescent="0.25">
      <c r="A2519" s="1" t="s">
        <v>5419</v>
      </c>
      <c r="B2519" s="1">
        <v>24000000</v>
      </c>
      <c r="C2519">
        <f>IMDB_Movies_Cleaned!$D2519-IMDB_Movies_Cleaned!$L2519</f>
        <v>-18891180</v>
      </c>
    </row>
    <row r="2520" spans="1:3" x14ac:dyDescent="0.25">
      <c r="A2520" s="2" t="s">
        <v>5420</v>
      </c>
      <c r="B2520" s="2">
        <v>14000000</v>
      </c>
      <c r="C2520">
        <f>IMDB_Movies_Cleaned!$D2520-IMDB_Movies_Cleaned!$L2520</f>
        <v>-9258013</v>
      </c>
    </row>
    <row r="2521" spans="1:3" x14ac:dyDescent="0.25">
      <c r="A2521" s="1" t="s">
        <v>5421</v>
      </c>
      <c r="B2521" s="1">
        <v>14000000</v>
      </c>
      <c r="C2521">
        <f>IMDB_Movies_Cleaned!$D2521-IMDB_Movies_Cleaned!$L2521</f>
        <v>-9708035</v>
      </c>
    </row>
    <row r="2522" spans="1:3" x14ac:dyDescent="0.25">
      <c r="A2522" s="2" t="s">
        <v>5424</v>
      </c>
      <c r="B2522" s="2">
        <v>14000000</v>
      </c>
      <c r="C2522">
        <f>IMDB_Movies_Cleaned!$D2522-IMDB_Movies_Cleaned!$L2522</f>
        <v>-10899350</v>
      </c>
    </row>
    <row r="2523" spans="1:3" x14ac:dyDescent="0.25">
      <c r="A2523" s="1" t="s">
        <v>5425</v>
      </c>
      <c r="B2523" s="1">
        <v>14000000</v>
      </c>
      <c r="C2523">
        <f>IMDB_Movies_Cleaned!$D2523-IMDB_Movies_Cleaned!$L2523</f>
        <v>-11526000</v>
      </c>
    </row>
    <row r="2524" spans="1:3" x14ac:dyDescent="0.25">
      <c r="A2524" s="1" t="s">
        <v>5427</v>
      </c>
      <c r="B2524" s="1">
        <v>14000000</v>
      </c>
      <c r="C2524">
        <f>IMDB_Movies_Cleaned!$D2524-IMDB_Movies_Cleaned!$L2524</f>
        <v>-13000000</v>
      </c>
    </row>
    <row r="2525" spans="1:3" x14ac:dyDescent="0.25">
      <c r="A2525" s="2" t="s">
        <v>5429</v>
      </c>
      <c r="B2525" s="2">
        <v>8200000</v>
      </c>
      <c r="C2525">
        <f>IMDB_Movies_Cleaned!$D2525-IMDB_Movies_Cleaned!$L2525</f>
        <v>-4241500</v>
      </c>
    </row>
    <row r="2526" spans="1:3" x14ac:dyDescent="0.25">
      <c r="A2526" s="2" t="s">
        <v>5432</v>
      </c>
      <c r="B2526" s="2">
        <v>103000000</v>
      </c>
      <c r="C2526">
        <f>IMDB_Movies_Cleaned!$D2526-IMDB_Movies_Cleaned!$L2526</f>
        <v>-102725701</v>
      </c>
    </row>
    <row r="2527" spans="1:3" x14ac:dyDescent="0.25">
      <c r="A2527" s="2" t="s">
        <v>5433</v>
      </c>
      <c r="B2527" s="2">
        <v>15000000</v>
      </c>
      <c r="C2527">
        <f>IMDB_Movies_Cleaned!$D2527-IMDB_Movies_Cleaned!$L2527</f>
        <v>-14816912</v>
      </c>
    </row>
    <row r="2528" spans="1:3" x14ac:dyDescent="0.25">
      <c r="A2528" s="1" t="s">
        <v>5435</v>
      </c>
      <c r="B2528" s="1">
        <v>14000000</v>
      </c>
      <c r="C2528">
        <f>IMDB_Movies_Cleaned!$D2528-IMDB_Movies_Cleaned!$L2528</f>
        <v>-13953505</v>
      </c>
    </row>
    <row r="2529" spans="1:3" x14ac:dyDescent="0.25">
      <c r="A2529" s="1" t="s">
        <v>5436</v>
      </c>
      <c r="B2529" s="1">
        <v>14000000</v>
      </c>
      <c r="C2529">
        <f>IMDB_Movies_Cleaned!$D2529-IMDB_Movies_Cleaned!$L2529</f>
        <v>-12247786</v>
      </c>
    </row>
    <row r="2530" spans="1:3" x14ac:dyDescent="0.25">
      <c r="A2530" s="2" t="s">
        <v>5437</v>
      </c>
      <c r="B2530" s="2">
        <v>14000000</v>
      </c>
      <c r="C2530">
        <f>IMDB_Movies_Cleaned!$D2530-IMDB_Movies_Cleaned!$L2530</f>
        <v>69025853</v>
      </c>
    </row>
    <row r="2531" spans="1:3" x14ac:dyDescent="0.25">
      <c r="A2531" s="1" t="s">
        <v>781</v>
      </c>
      <c r="B2531" s="1">
        <v>125000000</v>
      </c>
      <c r="C2531">
        <f>IMDB_Movies_Cleaned!$D2531-IMDB_Movies_Cleaned!$L2531</f>
        <v>65871240</v>
      </c>
    </row>
    <row r="2532" spans="1:3" x14ac:dyDescent="0.25">
      <c r="A2532" s="2" t="s">
        <v>5438</v>
      </c>
      <c r="B2532" s="2">
        <v>12000000</v>
      </c>
      <c r="C2532">
        <f>IMDB_Movies_Cleaned!$D2532-IMDB_Movies_Cleaned!$L2532</f>
        <v>44631572</v>
      </c>
    </row>
    <row r="2533" spans="1:3" x14ac:dyDescent="0.25">
      <c r="A2533" s="1" t="s">
        <v>5439</v>
      </c>
      <c r="B2533" s="1">
        <v>13500000</v>
      </c>
      <c r="C2533">
        <f>IMDB_Movies_Cleaned!$D2533-IMDB_Movies_Cleaned!$L2533</f>
        <v>2354988</v>
      </c>
    </row>
    <row r="2534" spans="1:3" x14ac:dyDescent="0.25">
      <c r="A2534" s="2" t="s">
        <v>5440</v>
      </c>
      <c r="B2534" s="2">
        <v>14000000</v>
      </c>
      <c r="C2534">
        <f>IMDB_Movies_Cleaned!$D2534-IMDB_Movies_Cleaned!$L2534</f>
        <v>-1717323</v>
      </c>
    </row>
    <row r="2535" spans="1:3" x14ac:dyDescent="0.25">
      <c r="A2535" s="2" t="s">
        <v>5442</v>
      </c>
      <c r="B2535" s="2">
        <v>13500000</v>
      </c>
      <c r="C2535">
        <f>IMDB_Movies_Cleaned!$D2535-IMDB_Movies_Cleaned!$L2535</f>
        <v>-6439124</v>
      </c>
    </row>
    <row r="2536" spans="1:3" x14ac:dyDescent="0.25">
      <c r="A2536" s="1" t="s">
        <v>5443</v>
      </c>
      <c r="B2536" s="1">
        <v>15000000</v>
      </c>
      <c r="C2536">
        <f>IMDB_Movies_Cleaned!$D2536-IMDB_Movies_Cleaned!$L2536</f>
        <v>-10239</v>
      </c>
    </row>
    <row r="2537" spans="1:3" x14ac:dyDescent="0.25">
      <c r="A2537" s="2" t="s">
        <v>5444</v>
      </c>
      <c r="B2537" s="2">
        <v>13500000</v>
      </c>
      <c r="C2537">
        <f>IMDB_Movies_Cleaned!$D2537-IMDB_Movies_Cleaned!$L2537</f>
        <v>-7998060</v>
      </c>
    </row>
    <row r="2538" spans="1:3" x14ac:dyDescent="0.25">
      <c r="A2538" s="1" t="s">
        <v>5446</v>
      </c>
      <c r="B2538" s="1">
        <v>10000000</v>
      </c>
      <c r="C2538">
        <f>IMDB_Movies_Cleaned!$D2538-IMDB_Movies_Cleaned!$L2538</f>
        <v>-7913655</v>
      </c>
    </row>
    <row r="2539" spans="1:3" x14ac:dyDescent="0.25">
      <c r="A2539" s="1" t="s">
        <v>5448</v>
      </c>
      <c r="B2539" s="1">
        <v>13000000</v>
      </c>
      <c r="C2539">
        <f>IMDB_Movies_Cleaned!$D2539-IMDB_Movies_Cleaned!$L2539</f>
        <v>110922370</v>
      </c>
    </row>
    <row r="2540" spans="1:3" x14ac:dyDescent="0.25">
      <c r="A2540" s="2" t="s">
        <v>5449</v>
      </c>
      <c r="B2540" s="2">
        <v>13400000</v>
      </c>
      <c r="C2540">
        <f>IMDB_Movies_Cleaned!$D2540-IMDB_Movies_Cleaned!$L2540</f>
        <v>-13236409</v>
      </c>
    </row>
    <row r="2541" spans="1:3" x14ac:dyDescent="0.25">
      <c r="A2541" s="1" t="s">
        <v>5450</v>
      </c>
      <c r="B2541" s="1">
        <v>13000000</v>
      </c>
      <c r="C2541">
        <f>IMDB_Movies_Cleaned!$D2541-IMDB_Movies_Cleaned!$L2541</f>
        <v>60000942</v>
      </c>
    </row>
    <row r="2542" spans="1:3" x14ac:dyDescent="0.25">
      <c r="A2542" s="2" t="s">
        <v>5451</v>
      </c>
      <c r="B2542" s="2">
        <v>13000000</v>
      </c>
      <c r="C2542">
        <f>IMDB_Movies_Cleaned!$D2542-IMDB_Movies_Cleaned!$L2542</f>
        <v>93952327</v>
      </c>
    </row>
    <row r="2543" spans="1:3" x14ac:dyDescent="0.25">
      <c r="A2543" s="1" t="s">
        <v>747</v>
      </c>
      <c r="B2543" s="1">
        <v>100000000</v>
      </c>
      <c r="C2543">
        <f>IMDB_Movies_Cleaned!$D2543-IMDB_Movies_Cleaned!$L2543</f>
        <v>-41392993</v>
      </c>
    </row>
    <row r="2544" spans="1:3" x14ac:dyDescent="0.25">
      <c r="A2544" s="2" t="s">
        <v>5452</v>
      </c>
      <c r="B2544" s="2">
        <v>13000000</v>
      </c>
      <c r="C2544">
        <f>IMDB_Movies_Cleaned!$D2544-IMDB_Movies_Cleaned!$L2544</f>
        <v>44300000</v>
      </c>
    </row>
    <row r="2545" spans="1:3" x14ac:dyDescent="0.25">
      <c r="A2545" s="1" t="s">
        <v>5453</v>
      </c>
      <c r="B2545" s="1">
        <v>13000000</v>
      </c>
      <c r="C2545">
        <f>IMDB_Movies_Cleaned!$D2545-IMDB_Movies_Cleaned!$L2545</f>
        <v>78038276</v>
      </c>
    </row>
    <row r="2546" spans="1:3" x14ac:dyDescent="0.25">
      <c r="A2546" s="2" t="s">
        <v>5455</v>
      </c>
      <c r="B2546" s="2">
        <v>7000000</v>
      </c>
      <c r="C2546">
        <f>IMDB_Movies_Cleaned!$D2546-IMDB_Movies_Cleaned!$L2546</f>
        <v>42369900</v>
      </c>
    </row>
    <row r="2547" spans="1:3" x14ac:dyDescent="0.25">
      <c r="A2547" s="1" t="s">
        <v>5457</v>
      </c>
      <c r="B2547" s="1">
        <v>13000000</v>
      </c>
      <c r="C2547">
        <f>IMDB_Movies_Cleaned!$D2547-IMDB_Movies_Cleaned!$L2547</f>
        <v>48693523</v>
      </c>
    </row>
    <row r="2548" spans="1:3" x14ac:dyDescent="0.25">
      <c r="A2548" s="2" t="s">
        <v>5459</v>
      </c>
      <c r="B2548" s="2">
        <v>13000000</v>
      </c>
      <c r="C2548">
        <f>IMDB_Movies_Cleaned!$D2548-IMDB_Movies_Cleaned!$L2548</f>
        <v>33729374</v>
      </c>
    </row>
    <row r="2549" spans="1:3" x14ac:dyDescent="0.25">
      <c r="A2549" s="1" t="s">
        <v>5461</v>
      </c>
      <c r="B2549" s="1">
        <v>13000000</v>
      </c>
      <c r="C2549">
        <f>IMDB_Movies_Cleaned!$D2549-IMDB_Movies_Cleaned!$L2549</f>
        <v>31726644</v>
      </c>
    </row>
    <row r="2550" spans="1:3" x14ac:dyDescent="0.25">
      <c r="A2550" s="2" t="s">
        <v>5463</v>
      </c>
      <c r="B2550" s="2">
        <v>13000000</v>
      </c>
      <c r="C2550">
        <f>IMDB_Movies_Cleaned!$D2550-IMDB_Movies_Cleaned!$L2550</f>
        <v>31134898</v>
      </c>
    </row>
    <row r="2551" spans="1:3" x14ac:dyDescent="0.25">
      <c r="A2551" s="1" t="s">
        <v>5464</v>
      </c>
      <c r="B2551" s="1">
        <v>12500000</v>
      </c>
      <c r="C2551">
        <f>IMDB_Movies_Cleaned!$D2551-IMDB_Movies_Cleaned!$L2551</f>
        <v>36137684</v>
      </c>
    </row>
    <row r="2552" spans="1:3" x14ac:dyDescent="0.25">
      <c r="A2552" s="2" t="s">
        <v>5465</v>
      </c>
      <c r="B2552" s="2">
        <v>16000000</v>
      </c>
      <c r="C2552">
        <f>IMDB_Movies_Cleaned!$D2552-IMDB_Movies_Cleaned!$L2552</f>
        <v>22176108</v>
      </c>
    </row>
    <row r="2553" spans="1:3" x14ac:dyDescent="0.25">
      <c r="A2553" s="1" t="s">
        <v>5467</v>
      </c>
      <c r="B2553" s="1">
        <v>13000000</v>
      </c>
      <c r="C2553">
        <f>IMDB_Movies_Cleaned!$D2553-IMDB_Movies_Cleaned!$L2553</f>
        <v>15972187</v>
      </c>
    </row>
    <row r="2554" spans="1:3" x14ac:dyDescent="0.25">
      <c r="A2554" s="2" t="s">
        <v>5469</v>
      </c>
      <c r="B2554" s="2">
        <v>8200000</v>
      </c>
      <c r="C2554">
        <f>IMDB_Movies_Cleaned!$D2554-IMDB_Movies_Cleaned!$L2554</f>
        <v>19779400</v>
      </c>
    </row>
    <row r="2555" spans="1:3" x14ac:dyDescent="0.25">
      <c r="A2555" s="1" t="s">
        <v>5470</v>
      </c>
      <c r="B2555" s="1">
        <v>17000000</v>
      </c>
      <c r="C2555">
        <f>IMDB_Movies_Cleaned!$D2555-IMDB_Movies_Cleaned!$L2555</f>
        <v>37257433</v>
      </c>
    </row>
    <row r="2556" spans="1:3" x14ac:dyDescent="0.25">
      <c r="A2556" s="2" t="s">
        <v>5472</v>
      </c>
      <c r="B2556" s="2">
        <v>13000000</v>
      </c>
      <c r="C2556">
        <f>IMDB_Movies_Cleaned!$D2556-IMDB_Movies_Cleaned!$L2556</f>
        <v>-12976053</v>
      </c>
    </row>
    <row r="2557" spans="1:3" x14ac:dyDescent="0.25">
      <c r="A2557" s="1" t="s">
        <v>5473</v>
      </c>
      <c r="B2557" s="1">
        <v>13000000</v>
      </c>
      <c r="C2557">
        <f>IMDB_Movies_Cleaned!$D2557-IMDB_Movies_Cleaned!$L2557</f>
        <v>47008303</v>
      </c>
    </row>
    <row r="2558" spans="1:3" x14ac:dyDescent="0.25">
      <c r="A2558" s="2" t="s">
        <v>5475</v>
      </c>
      <c r="B2558" s="2">
        <v>13000000</v>
      </c>
      <c r="C2558">
        <f>IMDB_Movies_Cleaned!$D2558-IMDB_Movies_Cleaned!$L2558</f>
        <v>36121934</v>
      </c>
    </row>
    <row r="2559" spans="1:3" x14ac:dyDescent="0.25">
      <c r="A2559" s="1" t="s">
        <v>5477</v>
      </c>
      <c r="B2559" s="1">
        <v>18000000</v>
      </c>
      <c r="C2559">
        <f>IMDB_Movies_Cleaned!$D2559-IMDB_Movies_Cleaned!$L2559</f>
        <v>9141959</v>
      </c>
    </row>
    <row r="2560" spans="1:3" x14ac:dyDescent="0.25">
      <c r="A2560" s="2" t="s">
        <v>5479</v>
      </c>
      <c r="B2560" s="2">
        <v>13000000</v>
      </c>
      <c r="C2560">
        <f>IMDB_Movies_Cleaned!$D2560-IMDB_Movies_Cleaned!$L2560</f>
        <v>14052167</v>
      </c>
    </row>
    <row r="2561" spans="1:3" x14ac:dyDescent="0.25">
      <c r="A2561" s="1" t="s">
        <v>5481</v>
      </c>
      <c r="B2561" s="1">
        <v>13000000</v>
      </c>
      <c r="C2561">
        <f>IMDB_Movies_Cleaned!$D2561-IMDB_Movies_Cleaned!$L2561</f>
        <v>13539321</v>
      </c>
    </row>
    <row r="2562" spans="1:3" x14ac:dyDescent="0.25">
      <c r="A2562" s="2" t="s">
        <v>5484</v>
      </c>
      <c r="B2562" s="2">
        <v>13000000</v>
      </c>
      <c r="C2562">
        <f>IMDB_Movies_Cleaned!$D2562-IMDB_Movies_Cleaned!$L2562</f>
        <v>15501605</v>
      </c>
    </row>
    <row r="2563" spans="1:3" x14ac:dyDescent="0.25">
      <c r="A2563" s="1" t="s">
        <v>5487</v>
      </c>
      <c r="B2563" s="1">
        <v>13200000</v>
      </c>
      <c r="C2563">
        <f>IMDB_Movies_Cleaned!$D2563-IMDB_Movies_Cleaned!$L2563</f>
        <v>39343632</v>
      </c>
    </row>
    <row r="2564" spans="1:3" x14ac:dyDescent="0.25">
      <c r="A2564" s="2" t="s">
        <v>5488</v>
      </c>
      <c r="B2564" s="2">
        <v>18000000</v>
      </c>
      <c r="C2564">
        <f>IMDB_Movies_Cleaned!$D2564-IMDB_Movies_Cleaned!$L2564</f>
        <v>7592632</v>
      </c>
    </row>
    <row r="2565" spans="1:3" x14ac:dyDescent="0.25">
      <c r="A2565" s="1" t="s">
        <v>5491</v>
      </c>
      <c r="B2565" s="1">
        <v>15000000</v>
      </c>
      <c r="C2565">
        <f>IMDB_Movies_Cleaned!$D2565-IMDB_Movies_Cleaned!$L2565</f>
        <v>10440971</v>
      </c>
    </row>
    <row r="2566" spans="1:3" x14ac:dyDescent="0.25">
      <c r="A2566" s="2" t="s">
        <v>5492</v>
      </c>
      <c r="B2566" s="2">
        <v>13000000</v>
      </c>
      <c r="C2566">
        <f>IMDB_Movies_Cleaned!$D2566-IMDB_Movies_Cleaned!$L2566</f>
        <v>9858926</v>
      </c>
    </row>
    <row r="2567" spans="1:3" x14ac:dyDescent="0.25">
      <c r="A2567" s="1" t="s">
        <v>5494</v>
      </c>
      <c r="B2567" s="1">
        <v>6000000</v>
      </c>
      <c r="C2567">
        <f>IMDB_Movies_Cleaned!$D2567-IMDB_Movies_Cleaned!$L2567</f>
        <v>16235901</v>
      </c>
    </row>
    <row r="2568" spans="1:3" x14ac:dyDescent="0.25">
      <c r="A2568" s="2" t="s">
        <v>5497</v>
      </c>
      <c r="B2568" s="2">
        <v>13000000</v>
      </c>
      <c r="C2568">
        <f>IMDB_Movies_Cleaned!$D2568-IMDB_Movies_Cleaned!$L2568</f>
        <v>25916903</v>
      </c>
    </row>
    <row r="2569" spans="1:3" x14ac:dyDescent="0.25">
      <c r="A2569" s="1" t="s">
        <v>5498</v>
      </c>
      <c r="B2569" s="1">
        <v>14000000</v>
      </c>
      <c r="C2569">
        <f>IMDB_Movies_Cleaned!$D2569-IMDB_Movies_Cleaned!$L2569</f>
        <v>2929123</v>
      </c>
    </row>
    <row r="2570" spans="1:3" x14ac:dyDescent="0.25">
      <c r="A2570" s="2" t="s">
        <v>5500</v>
      </c>
      <c r="B2570" s="2">
        <v>19000000</v>
      </c>
      <c r="C2570">
        <f>IMDB_Movies_Cleaned!$D2570-IMDB_Movies_Cleaned!$L2570</f>
        <v>-5246069</v>
      </c>
    </row>
    <row r="2571" spans="1:3" x14ac:dyDescent="0.25">
      <c r="A2571" s="1" t="s">
        <v>5502</v>
      </c>
      <c r="B2571" s="1">
        <v>13000000</v>
      </c>
      <c r="C2571">
        <f>IMDB_Movies_Cleaned!$D2571-IMDB_Movies_Cleaned!$L2571</f>
        <v>-2003560</v>
      </c>
    </row>
    <row r="2572" spans="1:3" x14ac:dyDescent="0.25">
      <c r="A2572" s="2" t="s">
        <v>5504</v>
      </c>
      <c r="B2572" s="2">
        <v>13000000</v>
      </c>
      <c r="C2572">
        <f>IMDB_Movies_Cleaned!$D2572-IMDB_Movies_Cleaned!$L2572</f>
        <v>-4973029</v>
      </c>
    </row>
    <row r="2573" spans="1:3" x14ac:dyDescent="0.25">
      <c r="A2573" s="1" t="s">
        <v>5506</v>
      </c>
      <c r="B2573" s="1">
        <v>13000000</v>
      </c>
      <c r="C2573">
        <f>IMDB_Movies_Cleaned!$D2573-IMDB_Movies_Cleaned!$L2573</f>
        <v>1677654</v>
      </c>
    </row>
    <row r="2574" spans="1:3" x14ac:dyDescent="0.25">
      <c r="A2574" s="2" t="s">
        <v>5507</v>
      </c>
      <c r="B2574" s="2">
        <v>13000000</v>
      </c>
      <c r="C2574">
        <f>IMDB_Movies_Cleaned!$D2574-IMDB_Movies_Cleaned!$L2574</f>
        <v>-3024316</v>
      </c>
    </row>
    <row r="2575" spans="1:3" x14ac:dyDescent="0.25">
      <c r="A2575" s="1" t="s">
        <v>5509</v>
      </c>
      <c r="B2575" s="1">
        <v>13000000</v>
      </c>
      <c r="C2575">
        <f>IMDB_Movies_Cleaned!$D2575-IMDB_Movies_Cleaned!$L2575</f>
        <v>-5118665</v>
      </c>
    </row>
    <row r="2576" spans="1:3" x14ac:dyDescent="0.25">
      <c r="A2576" s="2" t="s">
        <v>5510</v>
      </c>
      <c r="B2576" s="2">
        <v>13000000</v>
      </c>
      <c r="C2576">
        <f>IMDB_Movies_Cleaned!$D2576-IMDB_Movies_Cleaned!$L2576</f>
        <v>-6758303</v>
      </c>
    </row>
    <row r="2577" spans="1:3" x14ac:dyDescent="0.25">
      <c r="A2577" s="2" t="s">
        <v>5512</v>
      </c>
      <c r="B2577" s="2">
        <v>13000000</v>
      </c>
      <c r="C2577">
        <f>IMDB_Movies_Cleaned!$D2577-IMDB_Movies_Cleaned!$L2577</f>
        <v>-7128397</v>
      </c>
    </row>
    <row r="2578" spans="1:3" x14ac:dyDescent="0.25">
      <c r="A2578" s="1" t="s">
        <v>5514</v>
      </c>
      <c r="B2578" s="1">
        <v>13000000</v>
      </c>
      <c r="C2578">
        <f>IMDB_Movies_Cleaned!$D2578-IMDB_Movies_Cleaned!$L2578</f>
        <v>3574731</v>
      </c>
    </row>
    <row r="2579" spans="1:3" x14ac:dyDescent="0.25">
      <c r="A2579" s="2" t="s">
        <v>5517</v>
      </c>
      <c r="B2579" s="2">
        <v>13000000</v>
      </c>
      <c r="C2579">
        <f>IMDB_Movies_Cleaned!$D2579-IMDB_Movies_Cleaned!$L2579</f>
        <v>-7997690</v>
      </c>
    </row>
    <row r="2580" spans="1:3" x14ac:dyDescent="0.25">
      <c r="A2580" s="1" t="s">
        <v>5519</v>
      </c>
      <c r="B2580" s="1">
        <v>13000000</v>
      </c>
      <c r="C2580">
        <f>IMDB_Movies_Cleaned!$D2580-IMDB_Movies_Cleaned!$L2580</f>
        <v>-8080104</v>
      </c>
    </row>
    <row r="2581" spans="1:3" x14ac:dyDescent="0.25">
      <c r="A2581" s="2" t="s">
        <v>5521</v>
      </c>
      <c r="B2581" s="2">
        <v>13000000</v>
      </c>
      <c r="C2581">
        <f>IMDB_Movies_Cleaned!$D2581-IMDB_Movies_Cleaned!$L2581</f>
        <v>12675765</v>
      </c>
    </row>
    <row r="2582" spans="1:3" x14ac:dyDescent="0.25">
      <c r="A2582" s="1" t="s">
        <v>5523</v>
      </c>
      <c r="B2582" s="1">
        <v>13000000</v>
      </c>
      <c r="C2582">
        <f>IMDB_Movies_Cleaned!$D2582-IMDB_Movies_Cleaned!$L2582</f>
        <v>-8142624</v>
      </c>
    </row>
    <row r="2583" spans="1:3" x14ac:dyDescent="0.25">
      <c r="A2583" s="2" t="s">
        <v>5525</v>
      </c>
      <c r="B2583" s="2">
        <v>13000000</v>
      </c>
      <c r="C2583">
        <f>IMDB_Movies_Cleaned!$D2583-IMDB_Movies_Cleaned!$L2583</f>
        <v>-9830576</v>
      </c>
    </row>
    <row r="2584" spans="1:3" x14ac:dyDescent="0.25">
      <c r="A2584" s="1" t="s">
        <v>5526</v>
      </c>
      <c r="B2584" s="1">
        <v>13000000</v>
      </c>
      <c r="C2584">
        <f>IMDB_Movies_Cleaned!$D2584-IMDB_Movies_Cleaned!$L2584</f>
        <v>5004225</v>
      </c>
    </row>
    <row r="2585" spans="1:3" x14ac:dyDescent="0.25">
      <c r="A2585" s="2" t="s">
        <v>5528</v>
      </c>
      <c r="B2585" s="2">
        <v>100000000</v>
      </c>
      <c r="C2585">
        <f>IMDB_Movies_Cleaned!$D2585-IMDB_Movies_Cleaned!$L2585</f>
        <v>-96941620</v>
      </c>
    </row>
    <row r="2586" spans="1:3" x14ac:dyDescent="0.25">
      <c r="A2586" s="1" t="s">
        <v>5529</v>
      </c>
      <c r="B2586" s="1">
        <v>11000000</v>
      </c>
      <c r="C2586">
        <f>IMDB_Movies_Cleaned!$D2586-IMDB_Movies_Cleaned!$L2586</f>
        <v>-7925162</v>
      </c>
    </row>
    <row r="2587" spans="1:3" x14ac:dyDescent="0.25">
      <c r="A2587" s="2" t="s">
        <v>5531</v>
      </c>
      <c r="B2587" s="2">
        <v>13000000</v>
      </c>
      <c r="C2587">
        <f>IMDB_Movies_Cleaned!$D2587-IMDB_Movies_Cleaned!$L2587</f>
        <v>-10896000</v>
      </c>
    </row>
    <row r="2588" spans="1:3" x14ac:dyDescent="0.25">
      <c r="A2588" s="1" t="s">
        <v>3982</v>
      </c>
      <c r="B2588" s="1">
        <v>26000000</v>
      </c>
      <c r="C2588">
        <f>IMDB_Movies_Cleaned!$D2588-IMDB_Movies_Cleaned!$L2588</f>
        <v>2501651</v>
      </c>
    </row>
    <row r="2589" spans="1:3" x14ac:dyDescent="0.25">
      <c r="A2589" s="2" t="s">
        <v>5532</v>
      </c>
      <c r="B2589" s="2">
        <v>13000000</v>
      </c>
      <c r="C2589">
        <f>IMDB_Movies_Cleaned!$D2589-IMDB_Movies_Cleaned!$L2589</f>
        <v>-11827231</v>
      </c>
    </row>
    <row r="2590" spans="1:3" x14ac:dyDescent="0.25">
      <c r="A2590" s="1" t="s">
        <v>5535</v>
      </c>
      <c r="B2590" s="1">
        <v>13000000</v>
      </c>
      <c r="C2590">
        <f>IMDB_Movies_Cleaned!$D2590-IMDB_Movies_Cleaned!$L2590</f>
        <v>4738570</v>
      </c>
    </row>
    <row r="2591" spans="1:3" x14ac:dyDescent="0.25">
      <c r="A2591" s="2" t="s">
        <v>5537</v>
      </c>
      <c r="B2591" s="2">
        <v>3000000</v>
      </c>
      <c r="C2591">
        <f>IMDB_Movies_Cleaned!$D2591-IMDB_Movies_Cleaned!$L2591</f>
        <v>-1800000</v>
      </c>
    </row>
    <row r="2592" spans="1:3" x14ac:dyDescent="0.25">
      <c r="A2592" s="1" t="s">
        <v>5538</v>
      </c>
      <c r="B2592" s="1">
        <v>13000000</v>
      </c>
      <c r="C2592">
        <f>IMDB_Movies_Cleaned!$D2592-IMDB_Movies_Cleaned!$L2592</f>
        <v>-11849597</v>
      </c>
    </row>
    <row r="2593" spans="1:3" x14ac:dyDescent="0.25">
      <c r="A2593" s="2" t="s">
        <v>5539</v>
      </c>
      <c r="B2593" s="2">
        <v>20000000</v>
      </c>
      <c r="C2593">
        <f>IMDB_Movies_Cleaned!$D2593-IMDB_Movies_Cleaned!$L2593</f>
        <v>-19596068</v>
      </c>
    </row>
    <row r="2594" spans="1:3" x14ac:dyDescent="0.25">
      <c r="A2594" s="1" t="s">
        <v>5540</v>
      </c>
      <c r="B2594" s="1">
        <v>8495000</v>
      </c>
      <c r="C2594">
        <f>IMDB_Movies_Cleaned!$D2594-IMDB_Movies_Cleaned!$L2594</f>
        <v>-6782889</v>
      </c>
    </row>
    <row r="2595" spans="1:3" x14ac:dyDescent="0.25">
      <c r="A2595" s="2" t="s">
        <v>5542</v>
      </c>
      <c r="B2595" s="2">
        <v>13000000</v>
      </c>
      <c r="C2595">
        <f>IMDB_Movies_Cleaned!$D2595-IMDB_Movies_Cleaned!$L2595</f>
        <v>-11975825</v>
      </c>
    </row>
    <row r="2596" spans="1:3" x14ac:dyDescent="0.25">
      <c r="A2596" s="1" t="s">
        <v>5544</v>
      </c>
      <c r="B2596" s="1">
        <v>13000000</v>
      </c>
      <c r="C2596">
        <f>IMDB_Movies_Cleaned!$D2596-IMDB_Movies_Cleaned!$L2596</f>
        <v>-12698695</v>
      </c>
    </row>
    <row r="2597" spans="1:3" x14ac:dyDescent="0.25">
      <c r="A2597" s="2" t="s">
        <v>5546</v>
      </c>
      <c r="B2597" s="2">
        <v>13000000</v>
      </c>
      <c r="C2597">
        <f>IMDB_Movies_Cleaned!$D2597-IMDB_Movies_Cleaned!$L2597</f>
        <v>38872378</v>
      </c>
    </row>
    <row r="2598" spans="1:3" x14ac:dyDescent="0.25">
      <c r="A2598" s="1" t="s">
        <v>5548</v>
      </c>
      <c r="B2598" s="1">
        <v>12620000</v>
      </c>
      <c r="C2598">
        <f>IMDB_Movies_Cleaned!$D2598-IMDB_Movies_Cleaned!$L2598</f>
        <v>-12588338</v>
      </c>
    </row>
    <row r="2599" spans="1:3" x14ac:dyDescent="0.25">
      <c r="A2599" s="2" t="s">
        <v>5552</v>
      </c>
      <c r="B2599" s="2">
        <v>13000000</v>
      </c>
      <c r="C2599">
        <f>IMDB_Movies_Cleaned!$D2599-IMDB_Movies_Cleaned!$L2599</f>
        <v>15399192</v>
      </c>
    </row>
    <row r="2600" spans="1:3" x14ac:dyDescent="0.25">
      <c r="A2600" s="1" t="s">
        <v>5555</v>
      </c>
      <c r="B2600" s="1">
        <v>13000000</v>
      </c>
      <c r="C2600">
        <f>IMDB_Movies_Cleaned!$D2600-IMDB_Movies_Cleaned!$L2600</f>
        <v>-10964434</v>
      </c>
    </row>
    <row r="2601" spans="1:3" x14ac:dyDescent="0.25">
      <c r="A2601" s="1" t="s">
        <v>5557</v>
      </c>
      <c r="B2601" s="1">
        <v>12500000</v>
      </c>
      <c r="C2601">
        <f>IMDB_Movies_Cleaned!$D2601-IMDB_Movies_Cleaned!$L2601</f>
        <v>8578145</v>
      </c>
    </row>
    <row r="2602" spans="1:3" x14ac:dyDescent="0.25">
      <c r="A2602" s="2" t="s">
        <v>5559</v>
      </c>
      <c r="B2602" s="2">
        <v>12500000</v>
      </c>
      <c r="C2602">
        <f>IMDB_Movies_Cleaned!$D2602-IMDB_Movies_Cleaned!$L2602</f>
        <v>1560950</v>
      </c>
    </row>
    <row r="2603" spans="1:3" x14ac:dyDescent="0.25">
      <c r="A2603" s="1" t="s">
        <v>5560</v>
      </c>
      <c r="B2603" s="1">
        <v>13000000</v>
      </c>
      <c r="C2603">
        <f>IMDB_Movies_Cleaned!$D2603-IMDB_Movies_Cleaned!$L2603</f>
        <v>-718500</v>
      </c>
    </row>
    <row r="2604" spans="1:3" x14ac:dyDescent="0.25">
      <c r="A2604" s="1" t="s">
        <v>5561</v>
      </c>
      <c r="B2604" s="1">
        <v>12500000</v>
      </c>
      <c r="C2604">
        <f>IMDB_Movies_Cleaned!$D2604-IMDB_Movies_Cleaned!$L2604</f>
        <v>-1774772</v>
      </c>
    </row>
    <row r="2605" spans="1:3" x14ac:dyDescent="0.25">
      <c r="A2605" s="2" t="s">
        <v>5562</v>
      </c>
      <c r="B2605" s="2">
        <v>13000000</v>
      </c>
      <c r="C2605">
        <f>IMDB_Movies_Cleaned!$D2605-IMDB_Movies_Cleaned!$L2605</f>
        <v>-12785034</v>
      </c>
    </row>
    <row r="2606" spans="1:3" x14ac:dyDescent="0.25">
      <c r="A2606" s="2" t="s">
        <v>5566</v>
      </c>
      <c r="B2606" s="2">
        <v>16000000</v>
      </c>
      <c r="C2606">
        <f>IMDB_Movies_Cleaned!$D2606-IMDB_Movies_Cleaned!$L2606</f>
        <v>-4043793</v>
      </c>
    </row>
    <row r="2607" spans="1:3" x14ac:dyDescent="0.25">
      <c r="A2607" s="2" t="s">
        <v>5567</v>
      </c>
      <c r="B2607" s="2">
        <v>12000000</v>
      </c>
      <c r="C2607">
        <f>IMDB_Movies_Cleaned!$D2607-IMDB_Movies_Cleaned!$L2607</f>
        <v>-6050307</v>
      </c>
    </row>
    <row r="2608" spans="1:3" x14ac:dyDescent="0.25">
      <c r="A2608" s="1" t="s">
        <v>5570</v>
      </c>
      <c r="B2608" s="1">
        <v>12500000</v>
      </c>
      <c r="C2608">
        <f>IMDB_Movies_Cleaned!$D2608-IMDB_Movies_Cleaned!$L2608</f>
        <v>-3469419</v>
      </c>
    </row>
    <row r="2609" spans="1:3" x14ac:dyDescent="0.25">
      <c r="A2609" s="2" t="s">
        <v>5572</v>
      </c>
      <c r="B2609" s="2">
        <v>12800000</v>
      </c>
      <c r="C2609">
        <f>IMDB_Movies_Cleaned!$D2609-IMDB_Movies_Cleaned!$L2609</f>
        <v>-8642509</v>
      </c>
    </row>
    <row r="2610" spans="1:3" x14ac:dyDescent="0.25">
      <c r="A2610" s="1" t="s">
        <v>5573</v>
      </c>
      <c r="B2610" s="1">
        <v>16000000</v>
      </c>
      <c r="C2610">
        <f>IMDB_Movies_Cleaned!$D2610-IMDB_Movies_Cleaned!$L2610</f>
        <v>-14491311</v>
      </c>
    </row>
    <row r="2611" spans="1:3" x14ac:dyDescent="0.25">
      <c r="A2611" s="2" t="s">
        <v>5576</v>
      </c>
      <c r="B2611" s="2">
        <v>12500000</v>
      </c>
      <c r="C2611">
        <f>IMDB_Movies_Cleaned!$D2611-IMDB_Movies_Cleaned!$L2611</f>
        <v>-11272676</v>
      </c>
    </row>
    <row r="2612" spans="1:3" x14ac:dyDescent="0.25">
      <c r="A2612" s="1" t="s">
        <v>5577</v>
      </c>
      <c r="B2612" s="1">
        <v>15000000</v>
      </c>
      <c r="C2612">
        <f>IMDB_Movies_Cleaned!$D2612-IMDB_Movies_Cleaned!$L2612</f>
        <v>-10639452</v>
      </c>
    </row>
    <row r="2613" spans="1:3" x14ac:dyDescent="0.25">
      <c r="A2613" s="2" t="s">
        <v>5579</v>
      </c>
      <c r="B2613" s="2">
        <v>10500000</v>
      </c>
      <c r="C2613">
        <f>IMDB_Movies_Cleaned!$D2613-IMDB_Movies_Cleaned!$L2613</f>
        <v>16089953</v>
      </c>
    </row>
    <row r="2614" spans="1:3" x14ac:dyDescent="0.25">
      <c r="A2614" s="1" t="s">
        <v>5581</v>
      </c>
      <c r="B2614" s="1">
        <v>15000000</v>
      </c>
      <c r="C2614">
        <f>IMDB_Movies_Cleaned!$D2614-IMDB_Movies_Cleaned!$L2614</f>
        <v>-13960131</v>
      </c>
    </row>
    <row r="2615" spans="1:3" x14ac:dyDescent="0.25">
      <c r="A2615" s="2" t="s">
        <v>5582</v>
      </c>
      <c r="B2615" s="2">
        <v>12500000</v>
      </c>
      <c r="C2615">
        <f>IMDB_Movies_Cleaned!$D2615-IMDB_Movies_Cleaned!$L2615</f>
        <v>35592846</v>
      </c>
    </row>
    <row r="2616" spans="1:3" x14ac:dyDescent="0.25">
      <c r="A2616" s="1" t="s">
        <v>5585</v>
      </c>
      <c r="B2616" s="1">
        <v>12800000</v>
      </c>
      <c r="C2616">
        <f>IMDB_Movies_Cleaned!$D2616-IMDB_Movies_Cleaned!$L2616</f>
        <v>-11689814</v>
      </c>
    </row>
    <row r="2617" spans="1:3" x14ac:dyDescent="0.25">
      <c r="A2617" s="2" t="s">
        <v>5587</v>
      </c>
      <c r="B2617" s="2">
        <v>12500000</v>
      </c>
      <c r="C2617">
        <f>IMDB_Movies_Cleaned!$D2617-IMDB_Movies_Cleaned!$L2617</f>
        <v>-11410555</v>
      </c>
    </row>
    <row r="2618" spans="1:3" x14ac:dyDescent="0.25">
      <c r="A2618" s="1" t="s">
        <v>5588</v>
      </c>
      <c r="B2618" s="1">
        <v>8000000</v>
      </c>
      <c r="C2618">
        <f>IMDB_Movies_Cleaned!$D2618-IMDB_Movies_Cleaned!$L2618</f>
        <v>196565000</v>
      </c>
    </row>
    <row r="2619" spans="1:3" x14ac:dyDescent="0.25">
      <c r="A2619" s="2" t="s">
        <v>5590</v>
      </c>
      <c r="B2619" s="2">
        <v>8000000</v>
      </c>
      <c r="C2619">
        <f>IMDB_Movies_Cleaned!$D2619-IMDB_Movies_Cleaned!$L2619</f>
        <v>252000000</v>
      </c>
    </row>
    <row r="2620" spans="1:3" x14ac:dyDescent="0.25">
      <c r="A2620" s="1" t="s">
        <v>5591</v>
      </c>
      <c r="B2620" s="1">
        <v>11000000</v>
      </c>
      <c r="C2620">
        <f>IMDB_Movies_Cleaned!$D2620-IMDB_Movies_Cleaned!$L2620</f>
        <v>90736215</v>
      </c>
    </row>
    <row r="2621" spans="1:3" x14ac:dyDescent="0.25">
      <c r="A2621" s="2" t="s">
        <v>5594</v>
      </c>
      <c r="B2621" s="2">
        <v>9600000</v>
      </c>
      <c r="C2621">
        <f>IMDB_Movies_Cleaned!$D2621-IMDB_Movies_Cleaned!$L2621</f>
        <v>-9528558</v>
      </c>
    </row>
    <row r="2622" spans="1:3" x14ac:dyDescent="0.25">
      <c r="A2622" s="1" t="s">
        <v>5597</v>
      </c>
      <c r="B2622" s="1">
        <v>25000000</v>
      </c>
      <c r="C2622">
        <f>IMDB_Movies_Cleaned!$D2622-IMDB_Movies_Cleaned!$L2622</f>
        <v>54817937</v>
      </c>
    </row>
    <row r="2623" spans="1:3" x14ac:dyDescent="0.25">
      <c r="A2623" s="2" t="s">
        <v>5598</v>
      </c>
      <c r="B2623" s="2">
        <v>12000000</v>
      </c>
      <c r="C2623">
        <f>IMDB_Movies_Cleaned!$D2623-IMDB_Movies_Cleaned!$L2623</f>
        <v>79547205</v>
      </c>
    </row>
    <row r="2624" spans="1:3" x14ac:dyDescent="0.25">
      <c r="A2624" s="1" t="s">
        <v>5599</v>
      </c>
      <c r="B2624" s="1">
        <v>12000000</v>
      </c>
      <c r="C2624">
        <f>IMDB_Movies_Cleaned!$D2624-IMDB_Movies_Cleaned!$L2624</f>
        <v>63074950</v>
      </c>
    </row>
    <row r="2625" spans="1:3" x14ac:dyDescent="0.25">
      <c r="A2625" s="2" t="s">
        <v>5600</v>
      </c>
      <c r="B2625" s="2">
        <v>11000000</v>
      </c>
      <c r="C2625">
        <f>IMDB_Movies_Cleaned!$D2625-IMDB_Movies_Cleaned!$L2625</f>
        <v>67900000</v>
      </c>
    </row>
    <row r="2626" spans="1:3" x14ac:dyDescent="0.25">
      <c r="A2626" s="1" t="s">
        <v>5601</v>
      </c>
      <c r="B2626" s="1">
        <v>12000000</v>
      </c>
      <c r="C2626">
        <f>IMDB_Movies_Cleaned!$D2626-IMDB_Movies_Cleaned!$L2626</f>
        <v>60217000</v>
      </c>
    </row>
    <row r="2627" spans="1:3" x14ac:dyDescent="0.25">
      <c r="A2627" s="2" t="s">
        <v>5603</v>
      </c>
      <c r="B2627" s="2">
        <v>12000000</v>
      </c>
      <c r="C2627">
        <f>IMDB_Movies_Cleaned!$D2627-IMDB_Movies_Cleaned!$L2627</f>
        <v>67568000</v>
      </c>
    </row>
    <row r="2628" spans="1:3" x14ac:dyDescent="0.25">
      <c r="A2628" s="1" t="s">
        <v>5605</v>
      </c>
      <c r="B2628" s="1">
        <v>12000000</v>
      </c>
      <c r="C2628">
        <f>IMDB_Movies_Cleaned!$D2628-IMDB_Movies_Cleaned!$L2628</f>
        <v>53500000</v>
      </c>
    </row>
    <row r="2629" spans="1:3" x14ac:dyDescent="0.25">
      <c r="A2629" s="2" t="s">
        <v>5609</v>
      </c>
      <c r="B2629" s="2">
        <v>12000000</v>
      </c>
      <c r="C2629">
        <f>IMDB_Movies_Cleaned!$D2629-IMDB_Movies_Cleaned!$L2629</f>
        <v>58011073</v>
      </c>
    </row>
    <row r="2630" spans="1:3" x14ac:dyDescent="0.25">
      <c r="A2630" s="1" t="s">
        <v>5611</v>
      </c>
      <c r="B2630" s="1">
        <v>12000000</v>
      </c>
      <c r="C2630">
        <f>IMDB_Movies_Cleaned!$D2630-IMDB_Movies_Cleaned!$L2630</f>
        <v>53269010</v>
      </c>
    </row>
    <row r="2631" spans="1:3" x14ac:dyDescent="0.25">
      <c r="A2631" s="2" t="s">
        <v>5614</v>
      </c>
      <c r="B2631" s="2">
        <v>12000000</v>
      </c>
      <c r="C2631">
        <f>IMDB_Movies_Cleaned!$D2631-IMDB_Movies_Cleaned!$L2631</f>
        <v>51071133</v>
      </c>
    </row>
    <row r="2632" spans="1:3" x14ac:dyDescent="0.25">
      <c r="A2632" s="1" t="s">
        <v>5616</v>
      </c>
      <c r="B2632" s="1">
        <v>12000000</v>
      </c>
      <c r="C2632">
        <f>IMDB_Movies_Cleaned!$D2632-IMDB_Movies_Cleaned!$L2632</f>
        <v>27647595</v>
      </c>
    </row>
    <row r="2633" spans="1:3" x14ac:dyDescent="0.25">
      <c r="A2633" s="2" t="s">
        <v>5617</v>
      </c>
      <c r="B2633" s="2">
        <v>12000000</v>
      </c>
      <c r="C2633">
        <f>IMDB_Movies_Cleaned!$D2633-IMDB_Movies_Cleaned!$L2633</f>
        <v>26087366</v>
      </c>
    </row>
    <row r="2634" spans="1:3" x14ac:dyDescent="0.25">
      <c r="A2634" s="1" t="s">
        <v>5618</v>
      </c>
      <c r="B2634" s="1">
        <v>12000000</v>
      </c>
      <c r="C2634">
        <f>IMDB_Movies_Cleaned!$D2634-IMDB_Movies_Cleaned!$L2634</f>
        <v>52572496</v>
      </c>
    </row>
    <row r="2635" spans="1:3" x14ac:dyDescent="0.25">
      <c r="A2635" s="2" t="s">
        <v>5619</v>
      </c>
      <c r="B2635" s="2">
        <v>12000000</v>
      </c>
      <c r="C2635">
        <f>IMDB_Movies_Cleaned!$D2635-IMDB_Movies_Cleaned!$L2635</f>
        <v>18400000</v>
      </c>
    </row>
    <row r="2636" spans="1:3" x14ac:dyDescent="0.25">
      <c r="A2636" s="1" t="s">
        <v>5621</v>
      </c>
      <c r="B2636" s="1">
        <v>5000000</v>
      </c>
      <c r="C2636">
        <f>IMDB_Movies_Cleaned!$D2636-IMDB_Movies_Cleaned!$L2636</f>
        <v>37365600</v>
      </c>
    </row>
    <row r="2637" spans="1:3" x14ac:dyDescent="0.25">
      <c r="A2637" s="2" t="s">
        <v>5624</v>
      </c>
      <c r="B2637" s="2">
        <v>12000000</v>
      </c>
      <c r="C2637">
        <f>IMDB_Movies_Cleaned!$D2637-IMDB_Movies_Cleaned!$L2637</f>
        <v>25188667</v>
      </c>
    </row>
    <row r="2638" spans="1:3" x14ac:dyDescent="0.25">
      <c r="A2638" s="1" t="s">
        <v>5626</v>
      </c>
      <c r="B2638" s="1">
        <v>12000000</v>
      </c>
      <c r="C2638">
        <f>IMDB_Movies_Cleaned!$D2638-IMDB_Movies_Cleaned!$L2638</f>
        <v>42724272</v>
      </c>
    </row>
    <row r="2639" spans="1:3" x14ac:dyDescent="0.25">
      <c r="A2639" s="1" t="s">
        <v>5628</v>
      </c>
      <c r="B2639" s="1">
        <v>12000000</v>
      </c>
      <c r="C2639">
        <f>IMDB_Movies_Cleaned!$D2639-IMDB_Movies_Cleaned!$L2639</f>
        <v>19597131</v>
      </c>
    </row>
    <row r="2640" spans="1:3" x14ac:dyDescent="0.25">
      <c r="A2640" s="2" t="s">
        <v>5630</v>
      </c>
      <c r="B2640" s="2">
        <v>12000000</v>
      </c>
      <c r="C2640">
        <f>IMDB_Movies_Cleaned!$D2640-IMDB_Movies_Cleaned!$L2640</f>
        <v>19691811</v>
      </c>
    </row>
    <row r="2641" spans="1:3" x14ac:dyDescent="0.25">
      <c r="A2641" s="1" t="s">
        <v>5632</v>
      </c>
      <c r="B2641" s="1">
        <v>12000000</v>
      </c>
      <c r="C2641">
        <f>IMDB_Movies_Cleaned!$D2641-IMDB_Movies_Cleaned!$L2641</f>
        <v>19397498</v>
      </c>
    </row>
    <row r="2642" spans="1:3" x14ac:dyDescent="0.25">
      <c r="A2642" s="2" t="s">
        <v>5634</v>
      </c>
      <c r="B2642" s="2">
        <v>12000000</v>
      </c>
      <c r="C2642">
        <f>IMDB_Movies_Cleaned!$D2642-IMDB_Movies_Cleaned!$L2642</f>
        <v>19179516</v>
      </c>
    </row>
    <row r="2643" spans="1:3" x14ac:dyDescent="0.25">
      <c r="A2643" s="1" t="s">
        <v>5635</v>
      </c>
      <c r="B2643" s="1">
        <v>12000000</v>
      </c>
      <c r="C2643">
        <f>IMDB_Movies_Cleaned!$D2643-IMDB_Movies_Cleaned!$L2643</f>
        <v>19155435</v>
      </c>
    </row>
    <row r="2644" spans="1:3" x14ac:dyDescent="0.25">
      <c r="A2644" s="2" t="s">
        <v>5638</v>
      </c>
      <c r="B2644" s="2">
        <v>12000000</v>
      </c>
      <c r="C2644">
        <f>IMDB_Movies_Cleaned!$D2644-IMDB_Movies_Cleaned!$L2644</f>
        <v>15281507</v>
      </c>
    </row>
    <row r="2645" spans="1:3" x14ac:dyDescent="0.25">
      <c r="A2645" s="1" t="s">
        <v>891</v>
      </c>
      <c r="B2645" s="1">
        <v>150000000</v>
      </c>
      <c r="C2645">
        <f>IMDB_Movies_Cleaned!$D2645-IMDB_Movies_Cleaned!$L2645</f>
        <v>17007184</v>
      </c>
    </row>
    <row r="2646" spans="1:3" x14ac:dyDescent="0.25">
      <c r="A2646" s="2" t="s">
        <v>5639</v>
      </c>
      <c r="B2646" s="2">
        <v>12000000</v>
      </c>
      <c r="C2646">
        <f>IMDB_Movies_Cleaned!$D2646-IMDB_Movies_Cleaned!$L2646</f>
        <v>13776062</v>
      </c>
    </row>
    <row r="2647" spans="1:3" x14ac:dyDescent="0.25">
      <c r="A2647" s="1" t="s">
        <v>5642</v>
      </c>
      <c r="B2647" s="1">
        <v>12000000</v>
      </c>
      <c r="C2647">
        <f>IMDB_Movies_Cleaned!$D2647-IMDB_Movies_Cleaned!$L2647</f>
        <v>13240988</v>
      </c>
    </row>
    <row r="2648" spans="1:3" x14ac:dyDescent="0.25">
      <c r="A2648" s="2" t="s">
        <v>5644</v>
      </c>
      <c r="B2648" s="2">
        <v>12000000</v>
      </c>
      <c r="C2648">
        <f>IMDB_Movies_Cleaned!$D2648-IMDB_Movies_Cleaned!$L2648</f>
        <v>112868837</v>
      </c>
    </row>
    <row r="2649" spans="1:3" x14ac:dyDescent="0.25">
      <c r="A2649" s="1" t="s">
        <v>5646</v>
      </c>
      <c r="B2649" s="1">
        <v>12000000</v>
      </c>
      <c r="C2649">
        <f>IMDB_Movies_Cleaned!$D2649-IMDB_Movies_Cleaned!$L2649</f>
        <v>10905674</v>
      </c>
    </row>
    <row r="2650" spans="1:3" x14ac:dyDescent="0.25">
      <c r="A2650" s="2" t="s">
        <v>5647</v>
      </c>
      <c r="B2650" s="2">
        <v>12000000</v>
      </c>
      <c r="C2650">
        <f>IMDB_Movies_Cleaned!$D2650-IMDB_Movies_Cleaned!$L2650</f>
        <v>13277561</v>
      </c>
    </row>
    <row r="2651" spans="1:3" x14ac:dyDescent="0.25">
      <c r="A2651" s="2" t="s">
        <v>5648</v>
      </c>
      <c r="B2651" s="2">
        <v>12000000</v>
      </c>
      <c r="C2651">
        <f>IMDB_Movies_Cleaned!$D2651-IMDB_Movies_Cleaned!$L2651</f>
        <v>9133087</v>
      </c>
    </row>
    <row r="2652" spans="1:3" x14ac:dyDescent="0.25">
      <c r="A2652" s="2" t="s">
        <v>5649</v>
      </c>
      <c r="B2652" s="2">
        <v>12000000</v>
      </c>
      <c r="C2652">
        <f>IMDB_Movies_Cleaned!$D2652-IMDB_Movies_Cleaned!$L2652</f>
        <v>25707719</v>
      </c>
    </row>
    <row r="2653" spans="1:3" x14ac:dyDescent="0.25">
      <c r="A2653" s="1" t="s">
        <v>5650</v>
      </c>
      <c r="B2653" s="1">
        <v>9000000</v>
      </c>
      <c r="C2653">
        <f>IMDB_Movies_Cleaned!$D2653-IMDB_Movies_Cleaned!$L2653</f>
        <v>9761993</v>
      </c>
    </row>
    <row r="2654" spans="1:3" x14ac:dyDescent="0.25">
      <c r="A2654" s="1" t="s">
        <v>5652</v>
      </c>
      <c r="B2654" s="1">
        <v>12000000</v>
      </c>
      <c r="C2654">
        <f>IMDB_Movies_Cleaned!$D2654-IMDB_Movies_Cleaned!$L2654</f>
        <v>6595716</v>
      </c>
    </row>
    <row r="2655" spans="1:3" x14ac:dyDescent="0.25">
      <c r="A2655" s="2" t="s">
        <v>5654</v>
      </c>
      <c r="B2655" s="2">
        <v>12000000</v>
      </c>
      <c r="C2655">
        <f>IMDB_Movies_Cleaned!$D2655-IMDB_Movies_Cleaned!$L2655</f>
        <v>19990064</v>
      </c>
    </row>
    <row r="2656" spans="1:3" x14ac:dyDescent="0.25">
      <c r="A2656" s="2" t="s">
        <v>5655</v>
      </c>
      <c r="B2656" s="2">
        <v>12000000</v>
      </c>
      <c r="C2656">
        <f>IMDB_Movies_Cleaned!$D2656-IMDB_Movies_Cleaned!$L2656</f>
        <v>5613460</v>
      </c>
    </row>
    <row r="2657" spans="1:3" x14ac:dyDescent="0.25">
      <c r="A2657" s="1" t="s">
        <v>5657</v>
      </c>
      <c r="B2657" s="1">
        <v>13000000</v>
      </c>
      <c r="C2657">
        <f>IMDB_Movies_Cleaned!$D2657-IMDB_Movies_Cleaned!$L2657</f>
        <v>8088568</v>
      </c>
    </row>
    <row r="2658" spans="1:3" x14ac:dyDescent="0.25">
      <c r="A2658" s="2" t="s">
        <v>5659</v>
      </c>
      <c r="B2658" s="2">
        <v>12000000</v>
      </c>
      <c r="C2658">
        <f>IMDB_Movies_Cleaned!$D2658-IMDB_Movies_Cleaned!$L2658</f>
        <v>5292381</v>
      </c>
    </row>
    <row r="2659" spans="1:3" x14ac:dyDescent="0.25">
      <c r="A2659" s="1" t="s">
        <v>5660</v>
      </c>
      <c r="B2659" s="1">
        <v>12000000</v>
      </c>
      <c r="C2659">
        <f>IMDB_Movies_Cleaned!$D2659-IMDB_Movies_Cleaned!$L2659</f>
        <v>4300302</v>
      </c>
    </row>
    <row r="2660" spans="1:3" x14ac:dyDescent="0.25">
      <c r="A2660" s="2" t="s">
        <v>5661</v>
      </c>
      <c r="B2660" s="2">
        <v>12000000</v>
      </c>
      <c r="C2660">
        <f>IMDB_Movies_Cleaned!$D2660-IMDB_Movies_Cleaned!$L2660</f>
        <v>15829874</v>
      </c>
    </row>
    <row r="2661" spans="1:3" x14ac:dyDescent="0.25">
      <c r="A2661" s="2" t="s">
        <v>5662</v>
      </c>
      <c r="B2661" s="2">
        <v>12000000</v>
      </c>
      <c r="C2661">
        <f>IMDB_Movies_Cleaned!$D2661-IMDB_Movies_Cleaned!$L2661</f>
        <v>902790</v>
      </c>
    </row>
    <row r="2662" spans="1:3" x14ac:dyDescent="0.25">
      <c r="A2662" s="1" t="s">
        <v>5664</v>
      </c>
      <c r="B2662" s="1">
        <v>14000000</v>
      </c>
      <c r="C2662">
        <f>IMDB_Movies_Cleaned!$D2662-IMDB_Movies_Cleaned!$L2662</f>
        <v>-2566866</v>
      </c>
    </row>
    <row r="2663" spans="1:3" x14ac:dyDescent="0.25">
      <c r="A2663" s="1" t="s">
        <v>5666</v>
      </c>
      <c r="B2663" s="1">
        <v>12000000</v>
      </c>
      <c r="C2663">
        <f>IMDB_Movies_Cleaned!$D2663-IMDB_Movies_Cleaned!$L2663</f>
        <v>-1801234</v>
      </c>
    </row>
    <row r="2664" spans="1:3" x14ac:dyDescent="0.25">
      <c r="A2664" s="2" t="s">
        <v>5668</v>
      </c>
      <c r="B2664" s="2">
        <v>12000000</v>
      </c>
      <c r="C2664">
        <f>IMDB_Movies_Cleaned!$D2664-IMDB_Movies_Cleaned!$L2664</f>
        <v>3294553</v>
      </c>
    </row>
    <row r="2665" spans="1:3" x14ac:dyDescent="0.25">
      <c r="A2665" s="1" t="s">
        <v>5669</v>
      </c>
      <c r="B2665" s="1">
        <v>100000000</v>
      </c>
      <c r="C2665">
        <f>IMDB_Movies_Cleaned!$D2665-IMDB_Movies_Cleaned!$L2665</f>
        <v>-88958772</v>
      </c>
    </row>
    <row r="2666" spans="1:3" x14ac:dyDescent="0.25">
      <c r="A2666" s="2" t="s">
        <v>5671</v>
      </c>
      <c r="B2666" s="2">
        <v>12000000</v>
      </c>
      <c r="C2666">
        <f>IMDB_Movies_Cleaned!$D2666-IMDB_Movies_Cleaned!$L2666</f>
        <v>-4081717</v>
      </c>
    </row>
    <row r="2667" spans="1:3" x14ac:dyDescent="0.25">
      <c r="A2667" s="1" t="s">
        <v>5674</v>
      </c>
      <c r="B2667" s="1">
        <v>12000000</v>
      </c>
      <c r="C2667">
        <f>IMDB_Movies_Cleaned!$D2667-IMDB_Movies_Cleaned!$L2667</f>
        <v>10331028</v>
      </c>
    </row>
    <row r="2668" spans="1:3" x14ac:dyDescent="0.25">
      <c r="A2668" s="2" t="s">
        <v>5676</v>
      </c>
      <c r="B2668" s="2">
        <v>12000000</v>
      </c>
      <c r="C2668">
        <f>IMDB_Movies_Cleaned!$D2668-IMDB_Movies_Cleaned!$L2668</f>
        <v>-3865783</v>
      </c>
    </row>
    <row r="2669" spans="1:3" x14ac:dyDescent="0.25">
      <c r="A2669" s="1" t="s">
        <v>5678</v>
      </c>
      <c r="B2669" s="1">
        <v>10000000</v>
      </c>
      <c r="C2669">
        <f>IMDB_Movies_Cleaned!$D2669-IMDB_Movies_Cleaned!$L2669</f>
        <v>-3017320</v>
      </c>
    </row>
    <row r="2670" spans="1:3" x14ac:dyDescent="0.25">
      <c r="A2670" s="2" t="s">
        <v>5680</v>
      </c>
      <c r="B2670" s="2">
        <v>8000000</v>
      </c>
      <c r="C2670">
        <f>IMDB_Movies_Cleaned!$D2670-IMDB_Movies_Cleaned!$L2670</f>
        <v>-1260859</v>
      </c>
    </row>
    <row r="2671" spans="1:3" x14ac:dyDescent="0.25">
      <c r="A2671" s="1" t="s">
        <v>5681</v>
      </c>
      <c r="B2671" s="1">
        <v>12000000</v>
      </c>
      <c r="C2671">
        <f>IMDB_Movies_Cleaned!$D2671-IMDB_Movies_Cleaned!$L2671</f>
        <v>-6457975</v>
      </c>
    </row>
    <row r="2672" spans="1:3" x14ac:dyDescent="0.25">
      <c r="A2672" s="2" t="s">
        <v>5682</v>
      </c>
      <c r="B2672" s="2">
        <v>12000000</v>
      </c>
      <c r="C2672">
        <f>IMDB_Movies_Cleaned!$D2672-IMDB_Movies_Cleaned!$L2672</f>
        <v>-6967504</v>
      </c>
    </row>
    <row r="2673" spans="1:3" x14ac:dyDescent="0.25">
      <c r="A2673" s="1" t="s">
        <v>5684</v>
      </c>
      <c r="B2673" s="1">
        <v>12000000</v>
      </c>
      <c r="C2673">
        <f>IMDB_Movies_Cleaned!$D2673-IMDB_Movies_Cleaned!$L2673</f>
        <v>-5245102</v>
      </c>
    </row>
    <row r="2674" spans="1:3" x14ac:dyDescent="0.25">
      <c r="A2674" s="2" t="s">
        <v>5685</v>
      </c>
      <c r="B2674" s="2">
        <v>12000000</v>
      </c>
      <c r="C2674">
        <f>IMDB_Movies_Cleaned!$D2674-IMDB_Movies_Cleaned!$L2674</f>
        <v>-7077834</v>
      </c>
    </row>
    <row r="2675" spans="1:3" x14ac:dyDescent="0.25">
      <c r="A2675" s="1" t="s">
        <v>5686</v>
      </c>
      <c r="B2675" s="1">
        <v>12000000</v>
      </c>
      <c r="C2675">
        <f>IMDB_Movies_Cleaned!$D2675-IMDB_Movies_Cleaned!$L2675</f>
        <v>-7097000</v>
      </c>
    </row>
    <row r="2676" spans="1:3" x14ac:dyDescent="0.25">
      <c r="A2676" s="2" t="s">
        <v>5688</v>
      </c>
      <c r="B2676" s="2">
        <v>12000000</v>
      </c>
      <c r="C2676">
        <f>IMDB_Movies_Cleaned!$D2676-IMDB_Movies_Cleaned!$L2676</f>
        <v>-7282545</v>
      </c>
    </row>
    <row r="2677" spans="1:3" x14ac:dyDescent="0.25">
      <c r="A2677" s="1" t="s">
        <v>5689</v>
      </c>
      <c r="B2677" s="1">
        <v>12000000</v>
      </c>
      <c r="C2677">
        <f>IMDB_Movies_Cleaned!$D2677-IMDB_Movies_Cleaned!$L2677</f>
        <v>-8851518</v>
      </c>
    </row>
    <row r="2678" spans="1:3" x14ac:dyDescent="0.25">
      <c r="A2678" s="2" t="s">
        <v>5691</v>
      </c>
      <c r="B2678" s="2">
        <v>12000000</v>
      </c>
      <c r="C2678">
        <f>IMDB_Movies_Cleaned!$D2678-IMDB_Movies_Cleaned!$L2678</f>
        <v>-9673593</v>
      </c>
    </row>
    <row r="2679" spans="1:3" x14ac:dyDescent="0.25">
      <c r="A2679" s="1" t="s">
        <v>2500</v>
      </c>
      <c r="B2679" s="1">
        <v>12215500000</v>
      </c>
      <c r="C2679">
        <f>IMDB_Movies_Cleaned!$D2679-IMDB_Movies_Cleaned!$L2679</f>
        <v>-12213298588</v>
      </c>
    </row>
    <row r="2680" spans="1:3" x14ac:dyDescent="0.25">
      <c r="A2680" s="1" t="s">
        <v>5695</v>
      </c>
      <c r="B2680" s="1">
        <v>12000000</v>
      </c>
      <c r="C2680">
        <f>IMDB_Movies_Cleaned!$D2680-IMDB_Movies_Cleaned!$L2680</f>
        <v>-9939047</v>
      </c>
    </row>
    <row r="2681" spans="1:3" x14ac:dyDescent="0.25">
      <c r="A2681" s="2" t="s">
        <v>5697</v>
      </c>
      <c r="B2681" s="2">
        <v>12000000</v>
      </c>
      <c r="C2681">
        <f>IMDB_Movies_Cleaned!$D2681-IMDB_Movies_Cleaned!$L2681</f>
        <v>-8049706</v>
      </c>
    </row>
    <row r="2682" spans="1:3" x14ac:dyDescent="0.25">
      <c r="A2682" s="1" t="s">
        <v>5700</v>
      </c>
      <c r="B2682" s="1">
        <v>9200000</v>
      </c>
      <c r="C2682">
        <f>IMDB_Movies_Cleaned!$D2682-IMDB_Movies_Cleaned!$L2682</f>
        <v>-6364114</v>
      </c>
    </row>
    <row r="2683" spans="1:3" x14ac:dyDescent="0.25">
      <c r="A2683" s="2" t="s">
        <v>5702</v>
      </c>
      <c r="B2683" s="2">
        <v>12000000</v>
      </c>
      <c r="C2683">
        <f>IMDB_Movies_Cleaned!$D2683-IMDB_Movies_Cleaned!$L2683</f>
        <v>-10220716</v>
      </c>
    </row>
    <row r="2684" spans="1:3" x14ac:dyDescent="0.25">
      <c r="A2684" s="1" t="s">
        <v>5705</v>
      </c>
      <c r="B2684" s="1">
        <v>12000000</v>
      </c>
      <c r="C2684">
        <f>IMDB_Movies_Cleaned!$D2684-IMDB_Movies_Cleaned!$L2684</f>
        <v>-10297723</v>
      </c>
    </row>
    <row r="2685" spans="1:3" x14ac:dyDescent="0.25">
      <c r="A2685" s="2" t="s">
        <v>5707</v>
      </c>
      <c r="B2685" s="2">
        <v>12000000</v>
      </c>
      <c r="C2685">
        <f>IMDB_Movies_Cleaned!$D2685-IMDB_Movies_Cleaned!$L2685</f>
        <v>-11738519</v>
      </c>
    </row>
    <row r="2686" spans="1:3" x14ac:dyDescent="0.25">
      <c r="A2686" s="1" t="s">
        <v>5710</v>
      </c>
      <c r="B2686" s="1">
        <v>12000000</v>
      </c>
      <c r="C2686">
        <f>IMDB_Movies_Cleaned!$D2686-IMDB_Movies_Cleaned!$L2686</f>
        <v>-10493002</v>
      </c>
    </row>
    <row r="2687" spans="1:3" x14ac:dyDescent="0.25">
      <c r="A2687" s="2" t="s">
        <v>5713</v>
      </c>
      <c r="B2687" s="2">
        <v>12000000</v>
      </c>
      <c r="C2687">
        <f>IMDB_Movies_Cleaned!$D2687-IMDB_Movies_Cleaned!$L2687</f>
        <v>-11139998</v>
      </c>
    </row>
    <row r="2688" spans="1:3" x14ac:dyDescent="0.25">
      <c r="A2688" s="1" t="s">
        <v>5714</v>
      </c>
      <c r="B2688" s="1">
        <v>12000000</v>
      </c>
      <c r="C2688">
        <f>IMDB_Movies_Cleaned!$D2688-IMDB_Movies_Cleaned!$L2688</f>
        <v>-11451066</v>
      </c>
    </row>
    <row r="2689" spans="1:3" x14ac:dyDescent="0.25">
      <c r="A2689" s="2" t="s">
        <v>5717</v>
      </c>
      <c r="B2689" s="2">
        <v>10000000</v>
      </c>
      <c r="C2689">
        <f>IMDB_Movies_Cleaned!$D2689-IMDB_Movies_Cleaned!$L2689</f>
        <v>-9552250</v>
      </c>
    </row>
    <row r="2690" spans="1:3" x14ac:dyDescent="0.25">
      <c r="A2690" s="1" t="s">
        <v>5718</v>
      </c>
      <c r="B2690" s="1">
        <v>12000000</v>
      </c>
      <c r="C2690">
        <f>IMDB_Movies_Cleaned!$D2690-IMDB_Movies_Cleaned!$L2690</f>
        <v>-11666024</v>
      </c>
    </row>
    <row r="2691" spans="1:3" x14ac:dyDescent="0.25">
      <c r="A2691" s="2" t="s">
        <v>5719</v>
      </c>
      <c r="B2691" s="2">
        <v>12000000</v>
      </c>
      <c r="C2691">
        <f>IMDB_Movies_Cleaned!$D2691-IMDB_Movies_Cleaned!$L2691</f>
        <v>-11858147</v>
      </c>
    </row>
    <row r="2692" spans="1:3" x14ac:dyDescent="0.25">
      <c r="A2692" s="1" t="s">
        <v>5720</v>
      </c>
      <c r="B2692" s="1">
        <v>8000000</v>
      </c>
      <c r="C2692">
        <f>IMDB_Movies_Cleaned!$D2692-IMDB_Movies_Cleaned!$L2692</f>
        <v>-7696561</v>
      </c>
    </row>
    <row r="2693" spans="1:3" x14ac:dyDescent="0.25">
      <c r="A2693" s="1" t="s">
        <v>5722</v>
      </c>
      <c r="B2693" s="1">
        <v>12000000</v>
      </c>
      <c r="C2693">
        <f>IMDB_Movies_Cleaned!$D2693-IMDB_Movies_Cleaned!$L2693</f>
        <v>-11785798</v>
      </c>
    </row>
    <row r="2694" spans="1:3" x14ac:dyDescent="0.25">
      <c r="A2694" s="2" t="s">
        <v>5725</v>
      </c>
      <c r="B2694" s="2">
        <v>2500000000</v>
      </c>
      <c r="C2694">
        <f>IMDB_Movies_Cleaned!$D2694-IMDB_Movies_Cleaned!$L2694</f>
        <v>-2499804112</v>
      </c>
    </row>
    <row r="2695" spans="1:3" x14ac:dyDescent="0.25">
      <c r="A2695" s="1" t="s">
        <v>5728</v>
      </c>
      <c r="B2695" s="1">
        <v>12000000</v>
      </c>
      <c r="C2695">
        <f>IMDB_Movies_Cleaned!$D2695-IMDB_Movies_Cleaned!$L2695</f>
        <v>-11824630</v>
      </c>
    </row>
    <row r="2696" spans="1:3" x14ac:dyDescent="0.25">
      <c r="A2696" s="2" t="s">
        <v>5730</v>
      </c>
      <c r="B2696" s="2">
        <v>12000000</v>
      </c>
      <c r="C2696">
        <f>IMDB_Movies_Cleaned!$D2696-IMDB_Movies_Cleaned!$L2696</f>
        <v>-11880078</v>
      </c>
    </row>
    <row r="2697" spans="1:3" x14ac:dyDescent="0.25">
      <c r="A2697" s="1" t="s">
        <v>641</v>
      </c>
      <c r="B2697" s="1">
        <v>135000000</v>
      </c>
      <c r="C2697">
        <f>IMDB_Movies_Cleaned!$D2697-IMDB_Movies_Cleaned!$L2697</f>
        <v>42343675</v>
      </c>
    </row>
    <row r="2698" spans="1:3" x14ac:dyDescent="0.25">
      <c r="A2698" s="2" t="s">
        <v>5731</v>
      </c>
      <c r="B2698" s="2">
        <v>20000000</v>
      </c>
      <c r="C2698">
        <f>IMDB_Movies_Cleaned!$D2698-IMDB_Movies_Cleaned!$L2698</f>
        <v>-19982851</v>
      </c>
    </row>
    <row r="2699" spans="1:3" x14ac:dyDescent="0.25">
      <c r="A2699" s="2" t="s">
        <v>5735</v>
      </c>
      <c r="B2699" s="2">
        <v>12000000</v>
      </c>
      <c r="C2699">
        <f>IMDB_Movies_Cleaned!$D2699-IMDB_Movies_Cleaned!$L2699</f>
        <v>-11985384</v>
      </c>
    </row>
    <row r="2700" spans="1:3" x14ac:dyDescent="0.25">
      <c r="A2700" s="1" t="s">
        <v>5736</v>
      </c>
      <c r="B2700" s="1">
        <v>12000000</v>
      </c>
      <c r="C2700">
        <f>IMDB_Movies_Cleaned!$D2700-IMDB_Movies_Cleaned!$L2700</f>
        <v>79443253</v>
      </c>
    </row>
    <row r="2701" spans="1:3" x14ac:dyDescent="0.25">
      <c r="A2701" s="2" t="s">
        <v>5737</v>
      </c>
      <c r="B2701" s="2">
        <v>6000000</v>
      </c>
      <c r="C2701">
        <f>IMDB_Movies_Cleaned!$D2701-IMDB_Movies_Cleaned!$L2701</f>
        <v>24093107</v>
      </c>
    </row>
    <row r="2702" spans="1:3" x14ac:dyDescent="0.25">
      <c r="A2702" s="2" t="s">
        <v>5738</v>
      </c>
      <c r="B2702" s="2">
        <v>11500000</v>
      </c>
      <c r="C2702">
        <f>IMDB_Movies_Cleaned!$D2702-IMDB_Movies_Cleaned!$L2702</f>
        <v>45969179</v>
      </c>
    </row>
    <row r="2703" spans="1:3" x14ac:dyDescent="0.25">
      <c r="A2703" s="1" t="s">
        <v>5741</v>
      </c>
      <c r="B2703" s="1">
        <v>11900000</v>
      </c>
      <c r="C2703">
        <f>IMDB_Movies_Cleaned!$D2703-IMDB_Movies_Cleaned!$L2703</f>
        <v>-11851144</v>
      </c>
    </row>
    <row r="2704" spans="1:3" x14ac:dyDescent="0.25">
      <c r="A2704" s="2" t="s">
        <v>5742</v>
      </c>
      <c r="B2704" s="2">
        <v>11000000</v>
      </c>
      <c r="C2704">
        <f>IMDB_Movies_Cleaned!$D2704-IMDB_Movies_Cleaned!$L2704</f>
        <v>137170000</v>
      </c>
    </row>
    <row r="2705" spans="1:3" x14ac:dyDescent="0.25">
      <c r="A2705" s="1" t="s">
        <v>5743</v>
      </c>
      <c r="B2705" s="1">
        <v>11000000</v>
      </c>
      <c r="C2705">
        <f>IMDB_Movies_Cleaned!$D2705-IMDB_Movies_Cleaned!$L2705</f>
        <v>449935665</v>
      </c>
    </row>
    <row r="2706" spans="1:3" x14ac:dyDescent="0.25">
      <c r="A2706" s="2" t="s">
        <v>5745</v>
      </c>
      <c r="B2706" s="2">
        <v>11500000</v>
      </c>
      <c r="C2706">
        <f>IMDB_Movies_Cleaned!$D2706-IMDB_Movies_Cleaned!$L2706</f>
        <v>24037564</v>
      </c>
    </row>
    <row r="2707" spans="1:3" x14ac:dyDescent="0.25">
      <c r="A2707" s="1" t="s">
        <v>5746</v>
      </c>
      <c r="B2707" s="1">
        <v>11000000</v>
      </c>
      <c r="C2707">
        <f>IMDB_Movies_Cleaned!$D2707-IMDB_Movies_Cleaned!$L2707</f>
        <v>100722000</v>
      </c>
    </row>
    <row r="2708" spans="1:3" x14ac:dyDescent="0.25">
      <c r="A2708" s="1" t="s">
        <v>5749</v>
      </c>
      <c r="B2708" s="1">
        <v>11000000</v>
      </c>
      <c r="C2708">
        <f>IMDB_Movies_Cleaned!$D2708-IMDB_Movies_Cleaned!$L2708</f>
        <v>79556401</v>
      </c>
    </row>
    <row r="2709" spans="1:3" x14ac:dyDescent="0.25">
      <c r="A2709" s="2" t="s">
        <v>5750</v>
      </c>
      <c r="B2709" s="2">
        <v>25000000</v>
      </c>
      <c r="C2709">
        <f>IMDB_Movies_Cleaned!$D2709-IMDB_Movies_Cleaned!$L2709</f>
        <v>68571803</v>
      </c>
    </row>
    <row r="2710" spans="1:3" x14ac:dyDescent="0.25">
      <c r="A2710" s="2" t="s">
        <v>5751</v>
      </c>
      <c r="B2710" s="2">
        <v>11000000</v>
      </c>
      <c r="C2710">
        <f>IMDB_Movies_Cleaned!$D2710-IMDB_Movies_Cleaned!$L2710</f>
        <v>41929168</v>
      </c>
    </row>
    <row r="2711" spans="1:3" x14ac:dyDescent="0.25">
      <c r="A2711" s="1" t="s">
        <v>5755</v>
      </c>
      <c r="B2711" s="1">
        <v>11000000</v>
      </c>
      <c r="C2711">
        <f>IMDB_Movies_Cleaned!$D2711-IMDB_Movies_Cleaned!$L2711</f>
        <v>39461335</v>
      </c>
    </row>
    <row r="2712" spans="1:3" x14ac:dyDescent="0.25">
      <c r="A2712" s="1" t="s">
        <v>5757</v>
      </c>
      <c r="B2712" s="1">
        <v>11000000</v>
      </c>
      <c r="C2712">
        <f>IMDB_Movies_Cleaned!$D2712-IMDB_Movies_Cleaned!$L2712</f>
        <v>38797148</v>
      </c>
    </row>
    <row r="2713" spans="1:3" x14ac:dyDescent="0.25">
      <c r="A2713" s="1" t="s">
        <v>5759</v>
      </c>
      <c r="B2713" s="1">
        <v>13000000</v>
      </c>
      <c r="C2713">
        <f>IMDB_Movies_Cleaned!$D2713-IMDB_Movies_Cleaned!$L2713</f>
        <v>33563158</v>
      </c>
    </row>
    <row r="2714" spans="1:3" x14ac:dyDescent="0.25">
      <c r="A2714" s="2" t="s">
        <v>5761</v>
      </c>
      <c r="B2714" s="2">
        <v>11000000</v>
      </c>
      <c r="C2714">
        <f>IMDB_Movies_Cleaned!$D2714-IMDB_Movies_Cleaned!$L2714</f>
        <v>30227069</v>
      </c>
    </row>
    <row r="2715" spans="1:3" x14ac:dyDescent="0.25">
      <c r="A2715" s="1" t="s">
        <v>5762</v>
      </c>
      <c r="B2715" s="1">
        <v>11000000</v>
      </c>
      <c r="C2715">
        <f>IMDB_Movies_Cleaned!$D2715-IMDB_Movies_Cleaned!$L2715</f>
        <v>28025000</v>
      </c>
    </row>
    <row r="2716" spans="1:3" x14ac:dyDescent="0.25">
      <c r="A2716" s="2" t="s">
        <v>5763</v>
      </c>
      <c r="B2716" s="2">
        <v>10500000</v>
      </c>
      <c r="C2716">
        <f>IMDB_Movies_Cleaned!$D2716-IMDB_Movies_Cleaned!$L2716</f>
        <v>27701895</v>
      </c>
    </row>
    <row r="2717" spans="1:3" x14ac:dyDescent="0.25">
      <c r="A2717" s="1" t="s">
        <v>5764</v>
      </c>
      <c r="B2717" s="1">
        <v>11000000</v>
      </c>
      <c r="C2717">
        <f>IMDB_Movies_Cleaned!$D2717-IMDB_Movies_Cleaned!$L2717</f>
        <v>16669413</v>
      </c>
    </row>
    <row r="2718" spans="1:3" x14ac:dyDescent="0.25">
      <c r="A2718" s="1" t="s">
        <v>5765</v>
      </c>
      <c r="B2718" s="1">
        <v>11000000</v>
      </c>
      <c r="C2718">
        <f>IMDB_Movies_Cleaned!$D2718-IMDB_Movies_Cleaned!$L2718</f>
        <v>26766350</v>
      </c>
    </row>
    <row r="2719" spans="1:3" x14ac:dyDescent="0.25">
      <c r="A2719" s="2" t="s">
        <v>5767</v>
      </c>
      <c r="B2719" s="2">
        <v>11000000</v>
      </c>
      <c r="C2719">
        <f>IMDB_Movies_Cleaned!$D2719-IMDB_Movies_Cleaned!$L2719</f>
        <v>12978402</v>
      </c>
    </row>
    <row r="2720" spans="1:3" x14ac:dyDescent="0.25">
      <c r="A2720" s="1" t="s">
        <v>5769</v>
      </c>
      <c r="B2720" s="1">
        <v>12000000</v>
      </c>
      <c r="C2720">
        <f>IMDB_Movies_Cleaned!$D2720-IMDB_Movies_Cleaned!$L2720</f>
        <v>9370057</v>
      </c>
    </row>
    <row r="2721" spans="1:3" x14ac:dyDescent="0.25">
      <c r="A2721" s="1" t="s">
        <v>5771</v>
      </c>
      <c r="B2721" s="1">
        <v>12000000</v>
      </c>
      <c r="C2721">
        <f>IMDB_Movies_Cleaned!$D2721-IMDB_Movies_Cleaned!$L2721</f>
        <v>-7115337</v>
      </c>
    </row>
    <row r="2722" spans="1:3" x14ac:dyDescent="0.25">
      <c r="A2722" s="2" t="s">
        <v>5773</v>
      </c>
      <c r="B2722" s="2">
        <v>11000000</v>
      </c>
      <c r="C2722">
        <f>IMDB_Movies_Cleaned!$D2722-IMDB_Movies_Cleaned!$L2722</f>
        <v>27317535</v>
      </c>
    </row>
    <row r="2723" spans="1:3" x14ac:dyDescent="0.25">
      <c r="A2723" s="2" t="s">
        <v>5775</v>
      </c>
      <c r="B2723" s="2">
        <v>11000000</v>
      </c>
      <c r="C2723">
        <f>IMDB_Movies_Cleaned!$D2723-IMDB_Movies_Cleaned!$L2723</f>
        <v>2903262</v>
      </c>
    </row>
    <row r="2724" spans="1:3" x14ac:dyDescent="0.25">
      <c r="A2724" s="1" t="s">
        <v>5776</v>
      </c>
      <c r="B2724" s="1">
        <v>11000000</v>
      </c>
      <c r="C2724">
        <f>IMDB_Movies_Cleaned!$D2724-IMDB_Movies_Cleaned!$L2724</f>
        <v>2592872</v>
      </c>
    </row>
    <row r="2725" spans="1:3" x14ac:dyDescent="0.25">
      <c r="A2725" s="2" t="s">
        <v>5778</v>
      </c>
      <c r="B2725" s="2">
        <v>11000000</v>
      </c>
      <c r="C2725">
        <f>IMDB_Movies_Cleaned!$D2725-IMDB_Movies_Cleaned!$L2725</f>
        <v>7381787</v>
      </c>
    </row>
    <row r="2726" spans="1:3" x14ac:dyDescent="0.25">
      <c r="A2726" s="1" t="s">
        <v>5780</v>
      </c>
      <c r="B2726" s="1">
        <v>11000000</v>
      </c>
      <c r="C2726">
        <f>IMDB_Movies_Cleaned!$D2726-IMDB_Movies_Cleaned!$L2726</f>
        <v>2558739</v>
      </c>
    </row>
    <row r="2727" spans="1:3" x14ac:dyDescent="0.25">
      <c r="A2727" s="2" t="s">
        <v>5781</v>
      </c>
      <c r="B2727" s="2">
        <v>11000000</v>
      </c>
      <c r="C2727">
        <f>IMDB_Movies_Cleaned!$D2727-IMDB_Movies_Cleaned!$L2727</f>
        <v>2103828</v>
      </c>
    </row>
    <row r="2728" spans="1:3" x14ac:dyDescent="0.25">
      <c r="A2728" s="1" t="s">
        <v>5783</v>
      </c>
      <c r="B2728" s="1">
        <v>11000000</v>
      </c>
      <c r="C2728">
        <f>IMDB_Movies_Cleaned!$D2728-IMDB_Movies_Cleaned!$L2728</f>
        <v>22305037</v>
      </c>
    </row>
    <row r="2729" spans="1:3" x14ac:dyDescent="0.25">
      <c r="A2729" s="2" t="s">
        <v>5784</v>
      </c>
      <c r="B2729" s="2">
        <v>11000000</v>
      </c>
      <c r="C2729">
        <f>IMDB_Movies_Cleaned!$D2729-IMDB_Movies_Cleaned!$L2729</f>
        <v>-785353</v>
      </c>
    </row>
    <row r="2730" spans="1:3" x14ac:dyDescent="0.25">
      <c r="A2730" s="1" t="s">
        <v>5786</v>
      </c>
      <c r="B2730" s="1">
        <v>13000000</v>
      </c>
      <c r="C2730">
        <f>IMDB_Movies_Cleaned!$D2730-IMDB_Movies_Cleaned!$L2730</f>
        <v>-1498907</v>
      </c>
    </row>
    <row r="2731" spans="1:3" x14ac:dyDescent="0.25">
      <c r="A2731" s="2" t="s">
        <v>5788</v>
      </c>
      <c r="B2731" s="2">
        <v>11000000</v>
      </c>
      <c r="C2731">
        <f>IMDB_Movies_Cleaned!$D2731-IMDB_Movies_Cleaned!$L2731</f>
        <v>-6185756</v>
      </c>
    </row>
    <row r="2732" spans="1:3" x14ac:dyDescent="0.25">
      <c r="A2732" s="1" t="s">
        <v>5789</v>
      </c>
      <c r="B2732" s="1">
        <v>11000000</v>
      </c>
      <c r="C2732">
        <f>IMDB_Movies_Cleaned!$D2732-IMDB_Movies_Cleaned!$L2732</f>
        <v>-1829786</v>
      </c>
    </row>
    <row r="2733" spans="1:3" x14ac:dyDescent="0.25">
      <c r="A2733" s="2" t="s">
        <v>5791</v>
      </c>
      <c r="B2733" s="2">
        <v>17000000</v>
      </c>
      <c r="C2733">
        <f>IMDB_Movies_Cleaned!$D2733-IMDB_Movies_Cleaned!$L2733</f>
        <v>-12931913</v>
      </c>
    </row>
    <row r="2734" spans="1:3" x14ac:dyDescent="0.25">
      <c r="A2734" s="1" t="s">
        <v>5792</v>
      </c>
      <c r="B2734" s="1">
        <v>11000000</v>
      </c>
      <c r="C2734">
        <f>IMDB_Movies_Cleaned!$D2734-IMDB_Movies_Cleaned!$L2734</f>
        <v>-7246194</v>
      </c>
    </row>
    <row r="2735" spans="1:3" x14ac:dyDescent="0.25">
      <c r="A2735" s="2" t="s">
        <v>5793</v>
      </c>
      <c r="B2735" s="2">
        <v>11000000</v>
      </c>
      <c r="C2735">
        <f>IMDB_Movies_Cleaned!$D2735-IMDB_Movies_Cleaned!$L2735</f>
        <v>-7965819</v>
      </c>
    </row>
    <row r="2736" spans="1:3" x14ac:dyDescent="0.25">
      <c r="A2736" s="1" t="s">
        <v>5794</v>
      </c>
      <c r="B2736" s="1">
        <v>11000000</v>
      </c>
      <c r="C2736">
        <f>IMDB_Movies_Cleaned!$D2736-IMDB_Movies_Cleaned!$L2736</f>
        <v>-8167174</v>
      </c>
    </row>
    <row r="2737" spans="1:3" x14ac:dyDescent="0.25">
      <c r="A2737" s="2" t="s">
        <v>5795</v>
      </c>
      <c r="B2737" s="2">
        <v>11000000</v>
      </c>
      <c r="C2737">
        <f>IMDB_Movies_Cleaned!$D2737-IMDB_Movies_Cleaned!$L2737</f>
        <v>2214255</v>
      </c>
    </row>
    <row r="2738" spans="1:3" x14ac:dyDescent="0.25">
      <c r="A2738" s="1" t="s">
        <v>5796</v>
      </c>
      <c r="B2738" s="1">
        <v>5000000</v>
      </c>
      <c r="C2738">
        <f>IMDB_Movies_Cleaned!$D2738-IMDB_Movies_Cleaned!$L2738</f>
        <v>11017403</v>
      </c>
    </row>
    <row r="2739" spans="1:3" x14ac:dyDescent="0.25">
      <c r="A2739" s="2" t="s">
        <v>5798</v>
      </c>
      <c r="B2739" s="2">
        <v>11000000</v>
      </c>
      <c r="C2739">
        <f>IMDB_Movies_Cleaned!$D2739-IMDB_Movies_Cleaned!$L2739</f>
        <v>-8192146</v>
      </c>
    </row>
    <row r="2740" spans="1:3" x14ac:dyDescent="0.25">
      <c r="A2740" s="1" t="s">
        <v>5801</v>
      </c>
      <c r="B2740" s="1">
        <v>11000000</v>
      </c>
      <c r="C2740">
        <f>IMDB_Movies_Cleaned!$D2740-IMDB_Movies_Cleaned!$L2740</f>
        <v>-10647214</v>
      </c>
    </row>
    <row r="2741" spans="1:3" x14ac:dyDescent="0.25">
      <c r="A2741" s="2" t="s">
        <v>3311</v>
      </c>
      <c r="B2741" s="2">
        <v>10700000</v>
      </c>
      <c r="C2741">
        <f>IMDB_Movies_Cleaned!$D2741-IMDB_Movies_Cleaned!$L2741</f>
        <v>65900000</v>
      </c>
    </row>
    <row r="2742" spans="1:3" x14ac:dyDescent="0.25">
      <c r="A2742" s="2" t="s">
        <v>5803</v>
      </c>
      <c r="B2742" s="2">
        <v>10800000</v>
      </c>
      <c r="C2742">
        <f>IMDB_Movies_Cleaned!$D2742-IMDB_Movies_Cleaned!$L2742</f>
        <v>45929973</v>
      </c>
    </row>
    <row r="2743" spans="1:3" x14ac:dyDescent="0.25">
      <c r="A2743" s="1" t="s">
        <v>5806</v>
      </c>
      <c r="B2743" s="1">
        <v>15000000</v>
      </c>
      <c r="C2743">
        <f>IMDB_Movies_Cleaned!$D2743-IMDB_Movies_Cleaned!$L2743</f>
        <v>-14600121</v>
      </c>
    </row>
    <row r="2744" spans="1:3" x14ac:dyDescent="0.25">
      <c r="A2744" s="2" t="s">
        <v>5809</v>
      </c>
      <c r="B2744" s="2">
        <v>700000000</v>
      </c>
      <c r="C2744">
        <f>IMDB_Movies_Cleaned!$D2744-IMDB_Movies_Cleaned!$L2744</f>
        <v>-696724557</v>
      </c>
    </row>
    <row r="2745" spans="1:3" x14ac:dyDescent="0.25">
      <c r="A2745" s="1" t="s">
        <v>5810</v>
      </c>
      <c r="B2745" s="1">
        <v>14000000</v>
      </c>
      <c r="C2745">
        <f>IMDB_Movies_Cleaned!$D2745-IMDB_Movies_Cleaned!$L2745</f>
        <v>4535191</v>
      </c>
    </row>
    <row r="2746" spans="1:3" x14ac:dyDescent="0.25">
      <c r="A2746" s="2" t="s">
        <v>5812</v>
      </c>
      <c r="B2746" s="2">
        <v>7000000</v>
      </c>
      <c r="C2746">
        <f>IMDB_Movies_Cleaned!$D2746-IMDB_Movies_Cleaned!$L2746</f>
        <v>-6976162</v>
      </c>
    </row>
    <row r="2747" spans="1:3" x14ac:dyDescent="0.25">
      <c r="A2747" s="1" t="s">
        <v>5815</v>
      </c>
      <c r="B2747" s="1">
        <v>10600000</v>
      </c>
      <c r="C2747">
        <f>IMDB_Movies_Cleaned!$D2747-IMDB_Movies_Cleaned!$L2747</f>
        <v>11560085</v>
      </c>
    </row>
    <row r="2748" spans="1:3" x14ac:dyDescent="0.25">
      <c r="A2748" s="2" t="s">
        <v>5817</v>
      </c>
      <c r="B2748" s="2">
        <v>12000000</v>
      </c>
      <c r="C2748">
        <f>IMDB_Movies_Cleaned!$D2748-IMDB_Movies_Cleaned!$L2748</f>
        <v>44715371</v>
      </c>
    </row>
    <row r="2749" spans="1:3" x14ac:dyDescent="0.25">
      <c r="A2749" s="1" t="s">
        <v>5819</v>
      </c>
      <c r="B2749" s="1">
        <v>10500000</v>
      </c>
      <c r="C2749">
        <f>IMDB_Movies_Cleaned!$D2749-IMDB_Movies_Cleaned!$L2749</f>
        <v>424449459</v>
      </c>
    </row>
    <row r="2750" spans="1:3" x14ac:dyDescent="0.25">
      <c r="A2750" s="2" t="s">
        <v>5821</v>
      </c>
      <c r="B2750" s="2">
        <v>10000000</v>
      </c>
      <c r="C2750">
        <f>IMDB_Movies_Cleaned!$D2750-IMDB_Movies_Cleaned!$L2750</f>
        <v>1043445</v>
      </c>
    </row>
    <row r="2751" spans="1:3" x14ac:dyDescent="0.25">
      <c r="A2751" s="2" t="s">
        <v>5823</v>
      </c>
      <c r="B2751" s="2">
        <v>10500000</v>
      </c>
      <c r="C2751">
        <f>IMDB_Movies_Cleaned!$D2751-IMDB_Movies_Cleaned!$L2751</f>
        <v>-10374831</v>
      </c>
    </row>
    <row r="2752" spans="1:3" x14ac:dyDescent="0.25">
      <c r="A2752" s="2" t="s">
        <v>5826</v>
      </c>
      <c r="B2752" s="2">
        <v>10818775</v>
      </c>
      <c r="C2752">
        <f>IMDB_Movies_Cleaned!$D2752-IMDB_Movies_Cleaned!$L2752</f>
        <v>-5149694</v>
      </c>
    </row>
    <row r="2753" spans="1:3" x14ac:dyDescent="0.25">
      <c r="A2753" s="2" t="s">
        <v>5827</v>
      </c>
      <c r="B2753" s="2">
        <v>10000000</v>
      </c>
      <c r="C2753">
        <f>IMDB_Movies_Cleaned!$D2753-IMDB_Movies_Cleaned!$L2753</f>
        <v>128339411</v>
      </c>
    </row>
    <row r="2754" spans="1:3" x14ac:dyDescent="0.25">
      <c r="A2754" s="2" t="s">
        <v>5829</v>
      </c>
      <c r="B2754" s="2">
        <v>10000000</v>
      </c>
      <c r="C2754">
        <f>IMDB_Movies_Cleaned!$D2754-IMDB_Movies_Cleaned!$L2754</f>
        <v>70150343</v>
      </c>
    </row>
    <row r="2755" spans="1:3" x14ac:dyDescent="0.25">
      <c r="A2755" s="1" t="s">
        <v>5831</v>
      </c>
      <c r="B2755" s="1">
        <v>10000000</v>
      </c>
      <c r="C2755">
        <f>IMDB_Movies_Cleaned!$D2755-IMDB_Movies_Cleaned!$L2755</f>
        <v>75300000</v>
      </c>
    </row>
    <row r="2756" spans="1:3" x14ac:dyDescent="0.25">
      <c r="A2756" s="2" t="s">
        <v>5832</v>
      </c>
      <c r="B2756" s="2">
        <v>10000000</v>
      </c>
      <c r="C2756">
        <f>IMDB_Movies_Cleaned!$D2756-IMDB_Movies_Cleaned!$L2756</f>
        <v>58353550</v>
      </c>
    </row>
    <row r="2757" spans="1:3" x14ac:dyDescent="0.25">
      <c r="A2757" s="1" t="s">
        <v>5834</v>
      </c>
      <c r="B2757" s="1">
        <v>10000000</v>
      </c>
      <c r="C2757">
        <f>IMDB_Movies_Cleaned!$D2757-IMDB_Movies_Cleaned!$L2757</f>
        <v>68845130</v>
      </c>
    </row>
    <row r="2758" spans="1:3" x14ac:dyDescent="0.25">
      <c r="A2758" s="2" t="s">
        <v>5835</v>
      </c>
      <c r="B2758" s="2">
        <v>10000000</v>
      </c>
      <c r="C2758">
        <f>IMDB_Movies_Cleaned!$D2758-IMDB_Movies_Cleaned!$L2758</f>
        <v>53319509</v>
      </c>
    </row>
    <row r="2759" spans="1:3" x14ac:dyDescent="0.25">
      <c r="A2759" s="1" t="s">
        <v>3163</v>
      </c>
      <c r="B2759" s="1">
        <v>10000000</v>
      </c>
      <c r="C2759">
        <f>IMDB_Movies_Cleaned!$D2759-IMDB_Movies_Cleaned!$L2759</f>
        <v>37536959</v>
      </c>
    </row>
    <row r="2760" spans="1:3" x14ac:dyDescent="0.25">
      <c r="A2760" s="2" t="s">
        <v>5836</v>
      </c>
      <c r="B2760" s="2">
        <v>10000000</v>
      </c>
      <c r="C2760">
        <f>IMDB_Movies_Cleaned!$D2760-IMDB_Movies_Cleaned!$L2760</f>
        <v>53270259</v>
      </c>
    </row>
    <row r="2761" spans="1:3" x14ac:dyDescent="0.25">
      <c r="A2761" s="1" t="s">
        <v>5837</v>
      </c>
      <c r="B2761" s="1">
        <v>10000000</v>
      </c>
      <c r="C2761">
        <f>IMDB_Movies_Cleaned!$D2761-IMDB_Movies_Cleaned!$L2761</f>
        <v>45865715</v>
      </c>
    </row>
    <row r="2762" spans="1:3" x14ac:dyDescent="0.25">
      <c r="A2762" s="2" t="s">
        <v>5838</v>
      </c>
      <c r="B2762" s="2">
        <v>6000000</v>
      </c>
      <c r="C2762">
        <f>IMDB_Movies_Cleaned!$D2762-IMDB_Movies_Cleaned!$L2762</f>
        <v>57231524</v>
      </c>
    </row>
    <row r="2763" spans="1:3" x14ac:dyDescent="0.25">
      <c r="A2763" s="1" t="s">
        <v>5839</v>
      </c>
      <c r="B2763" s="1">
        <v>13800000</v>
      </c>
      <c r="C2763">
        <f>IMDB_Movies_Cleaned!$D2763-IMDB_Movies_Cleaned!$L2763</f>
        <v>38493982</v>
      </c>
    </row>
    <row r="2764" spans="1:3" x14ac:dyDescent="0.25">
      <c r="A2764" s="1" t="s">
        <v>5840</v>
      </c>
      <c r="B2764" s="1">
        <v>10000000</v>
      </c>
      <c r="C2764">
        <f>IMDB_Movies_Cleaned!$D2764-IMDB_Movies_Cleaned!$L2764</f>
        <v>40752337</v>
      </c>
    </row>
    <row r="2765" spans="1:3" x14ac:dyDescent="0.25">
      <c r="A2765" s="2" t="s">
        <v>5841</v>
      </c>
      <c r="B2765" s="2">
        <v>10000000</v>
      </c>
      <c r="C2765">
        <f>IMDB_Movies_Cleaned!$D2765-IMDB_Movies_Cleaned!$L2765</f>
        <v>100175871</v>
      </c>
    </row>
    <row r="2766" spans="1:3" x14ac:dyDescent="0.25">
      <c r="A2766" s="1" t="s">
        <v>5843</v>
      </c>
      <c r="B2766" s="1">
        <v>12000000</v>
      </c>
      <c r="C2766">
        <f>IMDB_Movies_Cleaned!$D2766-IMDB_Movies_Cleaned!$L2766</f>
        <v>26624000</v>
      </c>
    </row>
    <row r="2767" spans="1:3" x14ac:dyDescent="0.25">
      <c r="A2767" s="2" t="s">
        <v>5844</v>
      </c>
      <c r="B2767" s="2">
        <v>10000000</v>
      </c>
      <c r="C2767">
        <f>IMDB_Movies_Cleaned!$D2767-IMDB_Movies_Cleaned!$L2767</f>
        <v>27470017</v>
      </c>
    </row>
    <row r="2768" spans="1:3" x14ac:dyDescent="0.25">
      <c r="A2768" s="1" t="s">
        <v>5846</v>
      </c>
      <c r="B2768" s="1">
        <v>10000000</v>
      </c>
      <c r="C2768">
        <f>IMDB_Movies_Cleaned!$D2768-IMDB_Movies_Cleaned!$L2768</f>
        <v>30485039</v>
      </c>
    </row>
    <row r="2769" spans="1:3" x14ac:dyDescent="0.25">
      <c r="A2769" s="2" t="s">
        <v>5849</v>
      </c>
      <c r="B2769" s="2">
        <v>10000000</v>
      </c>
      <c r="C2769">
        <f>IMDB_Movies_Cleaned!$D2769-IMDB_Movies_Cleaned!$L2769</f>
        <v>6800000</v>
      </c>
    </row>
    <row r="2770" spans="1:3" x14ac:dyDescent="0.25">
      <c r="A2770" s="1" t="s">
        <v>5850</v>
      </c>
      <c r="B2770" s="1">
        <v>10000000</v>
      </c>
      <c r="C2770">
        <f>IMDB_Movies_Cleaned!$D2770-IMDB_Movies_Cleaned!$L2770</f>
        <v>36377022</v>
      </c>
    </row>
    <row r="2771" spans="1:3" x14ac:dyDescent="0.25">
      <c r="A2771" s="2" t="s">
        <v>5852</v>
      </c>
      <c r="B2771" s="2">
        <v>23000000</v>
      </c>
      <c r="C2771">
        <f>IMDB_Movies_Cleaned!$D2771-IMDB_Movies_Cleaned!$L2771</f>
        <v>13696761</v>
      </c>
    </row>
    <row r="2772" spans="1:3" x14ac:dyDescent="0.25">
      <c r="A2772" s="1" t="s">
        <v>5854</v>
      </c>
      <c r="B2772" s="1">
        <v>12305523</v>
      </c>
      <c r="C2772">
        <f>IMDB_Movies_Cleaned!$D2772-IMDB_Movies_Cleaned!$L2772</f>
        <v>23894477</v>
      </c>
    </row>
    <row r="2773" spans="1:3" x14ac:dyDescent="0.25">
      <c r="A2773" s="1" t="s">
        <v>5856</v>
      </c>
      <c r="B2773" s="1">
        <v>10000000</v>
      </c>
      <c r="C2773">
        <f>IMDB_Movies_Cleaned!$D2773-IMDB_Movies_Cleaned!$L2773</f>
        <v>25794166</v>
      </c>
    </row>
    <row r="2774" spans="1:3" x14ac:dyDescent="0.25">
      <c r="A2774" s="2" t="s">
        <v>5857</v>
      </c>
      <c r="B2774" s="2">
        <v>10000000</v>
      </c>
      <c r="C2774">
        <f>IMDB_Movies_Cleaned!$D2774-IMDB_Movies_Cleaned!$L2774</f>
        <v>23583175</v>
      </c>
    </row>
    <row r="2775" spans="1:3" x14ac:dyDescent="0.25">
      <c r="A2775" s="1" t="s">
        <v>5859</v>
      </c>
      <c r="B2775" s="1">
        <v>20000000</v>
      </c>
      <c r="C2775">
        <f>IMDB_Movies_Cleaned!$D2775-IMDB_Movies_Cleaned!$L2775</f>
        <v>12983713</v>
      </c>
    </row>
    <row r="2776" spans="1:3" x14ac:dyDescent="0.25">
      <c r="A2776" s="2" t="s">
        <v>5860</v>
      </c>
      <c r="B2776" s="2">
        <v>10000000</v>
      </c>
      <c r="C2776">
        <f>IMDB_Movies_Cleaned!$D2776-IMDB_Movies_Cleaned!$L2776</f>
        <v>42200504</v>
      </c>
    </row>
    <row r="2777" spans="1:3" x14ac:dyDescent="0.25">
      <c r="A2777" s="1" t="s">
        <v>5863</v>
      </c>
      <c r="B2777" s="1">
        <v>10000000</v>
      </c>
      <c r="C2777">
        <f>IMDB_Movies_Cleaned!$D2777-IMDB_Movies_Cleaned!$L2777</f>
        <v>23000000</v>
      </c>
    </row>
    <row r="2778" spans="1:3" x14ac:dyDescent="0.25">
      <c r="A2778" s="1" t="s">
        <v>5865</v>
      </c>
      <c r="B2778" s="1">
        <v>10000000</v>
      </c>
      <c r="C2778">
        <f>IMDB_Movies_Cleaned!$D2778-IMDB_Movies_Cleaned!$L2778</f>
        <v>22101000</v>
      </c>
    </row>
    <row r="2779" spans="1:3" x14ac:dyDescent="0.25">
      <c r="A2779" s="2" t="s">
        <v>5867</v>
      </c>
      <c r="B2779" s="2">
        <v>9000000</v>
      </c>
      <c r="C2779">
        <f>IMDB_Movies_Cleaned!$D2779-IMDB_Movies_Cleaned!$L2779</f>
        <v>22487293</v>
      </c>
    </row>
    <row r="2780" spans="1:3" x14ac:dyDescent="0.25">
      <c r="A2780" s="1" t="s">
        <v>5868</v>
      </c>
      <c r="B2780" s="1">
        <v>10000000</v>
      </c>
      <c r="C2780">
        <f>IMDB_Movies_Cleaned!$D2780-IMDB_Movies_Cleaned!$L2780</f>
        <v>20651422</v>
      </c>
    </row>
    <row r="2781" spans="1:3" x14ac:dyDescent="0.25">
      <c r="A2781" s="2" t="s">
        <v>5870</v>
      </c>
      <c r="B2781" s="2">
        <v>10000000</v>
      </c>
      <c r="C2781">
        <f>IMDB_Movies_Cleaned!$D2781-IMDB_Movies_Cleaned!$L2781</f>
        <v>20306281</v>
      </c>
    </row>
    <row r="2782" spans="1:3" x14ac:dyDescent="0.25">
      <c r="A2782" s="1" t="s">
        <v>5872</v>
      </c>
      <c r="B2782" s="1">
        <v>10000000</v>
      </c>
      <c r="C2782">
        <f>IMDB_Movies_Cleaned!$D2782-IMDB_Movies_Cleaned!$L2782</f>
        <v>19500000</v>
      </c>
    </row>
    <row r="2783" spans="1:3" x14ac:dyDescent="0.25">
      <c r="A2783" s="2" t="s">
        <v>5873</v>
      </c>
      <c r="B2783" s="2">
        <v>17000000</v>
      </c>
      <c r="C2783">
        <f>IMDB_Movies_Cleaned!$D2783-IMDB_Movies_Cleaned!$L2783</f>
        <v>13050028</v>
      </c>
    </row>
    <row r="2784" spans="1:3" x14ac:dyDescent="0.25">
      <c r="A2784" s="1" t="s">
        <v>5874</v>
      </c>
      <c r="B2784" s="1">
        <v>10000000</v>
      </c>
      <c r="C2784">
        <f>IMDB_Movies_Cleaned!$D2784-IMDB_Movies_Cleaned!$L2784</f>
        <v>19392418</v>
      </c>
    </row>
    <row r="2785" spans="1:3" x14ac:dyDescent="0.25">
      <c r="A2785" s="2" t="s">
        <v>5876</v>
      </c>
      <c r="B2785" s="2">
        <v>8500000</v>
      </c>
      <c r="C2785">
        <f>IMDB_Movies_Cleaned!$D2785-IMDB_Movies_Cleaned!$L2785</f>
        <v>20063926</v>
      </c>
    </row>
    <row r="2786" spans="1:3" x14ac:dyDescent="0.25">
      <c r="A2786" s="1" t="s">
        <v>5878</v>
      </c>
      <c r="B2786" s="1">
        <v>12000000</v>
      </c>
      <c r="C2786">
        <f>IMDB_Movies_Cleaned!$D2786-IMDB_Movies_Cleaned!$L2786</f>
        <v>16435406</v>
      </c>
    </row>
    <row r="2787" spans="1:3" x14ac:dyDescent="0.25">
      <c r="A2787" s="2" t="s">
        <v>5879</v>
      </c>
      <c r="B2787" s="2">
        <v>10000000</v>
      </c>
      <c r="C2787">
        <f>IMDB_Movies_Cleaned!$D2787-IMDB_Movies_Cleaned!$L2787</f>
        <v>15339117</v>
      </c>
    </row>
    <row r="2788" spans="1:3" x14ac:dyDescent="0.25">
      <c r="A2788" s="1" t="s">
        <v>5880</v>
      </c>
      <c r="B2788" s="1">
        <v>10000000</v>
      </c>
      <c r="C2788">
        <f>IMDB_Movies_Cleaned!$D2788-IMDB_Movies_Cleaned!$L2788</f>
        <v>15600000</v>
      </c>
    </row>
    <row r="2789" spans="1:3" x14ac:dyDescent="0.25">
      <c r="A2789" s="2" t="s">
        <v>5883</v>
      </c>
      <c r="B2789" s="2">
        <v>10000000</v>
      </c>
      <c r="C2789">
        <f>IMDB_Movies_Cleaned!$D2789-IMDB_Movies_Cleaned!$L2789</f>
        <v>17736779</v>
      </c>
    </row>
    <row r="2790" spans="1:3" x14ac:dyDescent="0.25">
      <c r="A2790" s="1" t="s">
        <v>5885</v>
      </c>
      <c r="B2790" s="1">
        <v>17000000</v>
      </c>
      <c r="C2790">
        <f>IMDB_Movies_Cleaned!$D2790-IMDB_Movies_Cleaned!$L2790</f>
        <v>7397469</v>
      </c>
    </row>
    <row r="2791" spans="1:3" x14ac:dyDescent="0.25">
      <c r="A2791" s="2" t="s">
        <v>5886</v>
      </c>
      <c r="B2791" s="2">
        <v>10000000</v>
      </c>
      <c r="C2791">
        <f>IMDB_Movies_Cleaned!$D2791-IMDB_Movies_Cleaned!$L2791</f>
        <v>10384136</v>
      </c>
    </row>
    <row r="2792" spans="1:3" x14ac:dyDescent="0.25">
      <c r="A2792" s="1" t="s">
        <v>5888</v>
      </c>
      <c r="B2792" s="1">
        <v>10000000</v>
      </c>
      <c r="C2792">
        <f>IMDB_Movies_Cleaned!$D2792-IMDB_Movies_Cleaned!$L2792</f>
        <v>15464480</v>
      </c>
    </row>
    <row r="2793" spans="1:3" x14ac:dyDescent="0.25">
      <c r="A2793" s="2" t="s">
        <v>5889</v>
      </c>
      <c r="B2793" s="2">
        <v>10000000</v>
      </c>
      <c r="C2793">
        <f>IMDB_Movies_Cleaned!$D2793-IMDB_Movies_Cleaned!$L2793</f>
        <v>10338609</v>
      </c>
    </row>
    <row r="2794" spans="1:3" x14ac:dyDescent="0.25">
      <c r="A2794" s="1" t="s">
        <v>5891</v>
      </c>
      <c r="B2794" s="1">
        <v>10000000</v>
      </c>
      <c r="C2794">
        <f>IMDB_Movies_Cleaned!$D2794-IMDB_Movies_Cleaned!$L2794</f>
        <v>8272447</v>
      </c>
    </row>
    <row r="2795" spans="1:3" x14ac:dyDescent="0.25">
      <c r="A2795" s="2" t="s">
        <v>5893</v>
      </c>
      <c r="B2795" s="2">
        <v>9000000</v>
      </c>
      <c r="C2795">
        <f>IMDB_Movies_Cleaned!$D2795-IMDB_Movies_Cleaned!$L2795</f>
        <v>8096053</v>
      </c>
    </row>
    <row r="2796" spans="1:3" x14ac:dyDescent="0.25">
      <c r="A2796" s="1" t="s">
        <v>5894</v>
      </c>
      <c r="B2796" s="1">
        <v>10000000</v>
      </c>
      <c r="C2796">
        <f>IMDB_Movies_Cleaned!$D2796-IMDB_Movies_Cleaned!$L2796</f>
        <v>11371425</v>
      </c>
    </row>
    <row r="2797" spans="1:3" x14ac:dyDescent="0.25">
      <c r="A2797" s="2" t="s">
        <v>5896</v>
      </c>
      <c r="B2797" s="2">
        <v>10000000</v>
      </c>
      <c r="C2797">
        <f>IMDB_Movies_Cleaned!$D2797-IMDB_Movies_Cleaned!$L2797</f>
        <v>23071558</v>
      </c>
    </row>
    <row r="2798" spans="1:3" x14ac:dyDescent="0.25">
      <c r="A2798" s="1" t="s">
        <v>5898</v>
      </c>
      <c r="B2798" s="1">
        <v>10000000</v>
      </c>
      <c r="C2798">
        <f>IMDB_Movies_Cleaned!$D2798-IMDB_Movies_Cleaned!$L2798</f>
        <v>7655201</v>
      </c>
    </row>
    <row r="2799" spans="1:3" x14ac:dyDescent="0.25">
      <c r="A2799" s="2" t="s">
        <v>5899</v>
      </c>
      <c r="B2799" s="2">
        <v>25000000</v>
      </c>
      <c r="C2799">
        <f>IMDB_Movies_Cleaned!$D2799-IMDB_Movies_Cleaned!$L2799</f>
        <v>-8752225</v>
      </c>
    </row>
    <row r="2800" spans="1:3" x14ac:dyDescent="0.25">
      <c r="A2800" s="1" t="s">
        <v>5900</v>
      </c>
      <c r="B2800" s="1">
        <v>10000000</v>
      </c>
      <c r="C2800">
        <f>IMDB_Movies_Cleaned!$D2800-IMDB_Movies_Cleaned!$L2800</f>
        <v>6153600</v>
      </c>
    </row>
    <row r="2801" spans="1:3" x14ac:dyDescent="0.25">
      <c r="A2801" s="2" t="s">
        <v>5901</v>
      </c>
      <c r="B2801" s="2">
        <v>10000000</v>
      </c>
      <c r="C2801">
        <f>IMDB_Movies_Cleaned!$D2801-IMDB_Movies_Cleaned!$L2801</f>
        <v>6033556</v>
      </c>
    </row>
    <row r="2802" spans="1:3" x14ac:dyDescent="0.25">
      <c r="A2802" s="1" t="s">
        <v>5903</v>
      </c>
      <c r="B2802" s="1">
        <v>11000000</v>
      </c>
      <c r="C2802">
        <f>IMDB_Movies_Cleaned!$D2802-IMDB_Movies_Cleaned!$L2802</f>
        <v>5667084</v>
      </c>
    </row>
    <row r="2803" spans="1:3" x14ac:dyDescent="0.25">
      <c r="A2803" s="2" t="s">
        <v>5906</v>
      </c>
      <c r="B2803" s="2">
        <v>12600000</v>
      </c>
      <c r="C2803">
        <f>IMDB_Movies_Cleaned!$D2803-IMDB_Movies_Cleaned!$L2803</f>
        <v>2817771</v>
      </c>
    </row>
    <row r="2804" spans="1:3" x14ac:dyDescent="0.25">
      <c r="A2804" s="2" t="s">
        <v>5909</v>
      </c>
      <c r="B2804" s="2">
        <v>30000000</v>
      </c>
      <c r="C2804">
        <f>IMDB_Movies_Cleaned!$D2804-IMDB_Movies_Cleaned!$L2804</f>
        <v>-14843800</v>
      </c>
    </row>
    <row r="2805" spans="1:3" x14ac:dyDescent="0.25">
      <c r="A2805" s="1" t="s">
        <v>5910</v>
      </c>
      <c r="B2805" s="1">
        <v>10000000</v>
      </c>
      <c r="C2805">
        <f>IMDB_Movies_Cleaned!$D2805-IMDB_Movies_Cleaned!$L2805</f>
        <v>11589307</v>
      </c>
    </row>
    <row r="2806" spans="1:3" x14ac:dyDescent="0.25">
      <c r="A2806" s="2" t="s">
        <v>5912</v>
      </c>
      <c r="B2806" s="2">
        <v>10000000</v>
      </c>
      <c r="C2806">
        <f>IMDB_Movies_Cleaned!$D2806-IMDB_Movies_Cleaned!$L2806</f>
        <v>10339754</v>
      </c>
    </row>
    <row r="2807" spans="1:3" x14ac:dyDescent="0.25">
      <c r="A2807" s="1" t="s">
        <v>5915</v>
      </c>
      <c r="B2807" s="1">
        <v>10000000</v>
      </c>
      <c r="C2807">
        <f>IMDB_Movies_Cleaned!$D2807-IMDB_Movies_Cleaned!$L2807</f>
        <v>18873374</v>
      </c>
    </row>
    <row r="2808" spans="1:3" x14ac:dyDescent="0.25">
      <c r="A2808" s="1" t="s">
        <v>5917</v>
      </c>
      <c r="B2808" s="1">
        <v>3000000</v>
      </c>
      <c r="C2808">
        <f>IMDB_Movies_Cleaned!$D2808-IMDB_Movies_Cleaned!$L2808</f>
        <v>10684949</v>
      </c>
    </row>
    <row r="2809" spans="1:3" x14ac:dyDescent="0.25">
      <c r="A2809" s="2" t="s">
        <v>5918</v>
      </c>
      <c r="B2809" s="2">
        <v>6400000</v>
      </c>
      <c r="C2809">
        <f>IMDB_Movies_Cleaned!$D2809-IMDB_Movies_Cleaned!$L2809</f>
        <v>8197405</v>
      </c>
    </row>
    <row r="2810" spans="1:3" x14ac:dyDescent="0.25">
      <c r="A2810" s="1" t="s">
        <v>5919</v>
      </c>
      <c r="B2810" s="1">
        <v>10000000</v>
      </c>
      <c r="C2810">
        <f>IMDB_Movies_Cleaned!$D2810-IMDB_Movies_Cleaned!$L2810</f>
        <v>2570442</v>
      </c>
    </row>
    <row r="2811" spans="1:3" x14ac:dyDescent="0.25">
      <c r="A2811" s="2" t="s">
        <v>5921</v>
      </c>
      <c r="B2811" s="2">
        <v>10000000</v>
      </c>
      <c r="C2811">
        <f>IMDB_Movies_Cleaned!$D2811-IMDB_Movies_Cleaned!$L2811</f>
        <v>2514138</v>
      </c>
    </row>
    <row r="2812" spans="1:3" x14ac:dyDescent="0.25">
      <c r="A2812" s="1" t="s">
        <v>5923</v>
      </c>
      <c r="B2812" s="1">
        <v>5000000</v>
      </c>
      <c r="C2812">
        <f>IMDB_Movies_Cleaned!$D2812-IMDB_Movies_Cleaned!$L2812</f>
        <v>38771291</v>
      </c>
    </row>
    <row r="2813" spans="1:3" x14ac:dyDescent="0.25">
      <c r="A2813" s="2" t="s">
        <v>5926</v>
      </c>
      <c r="B2813" s="2">
        <v>10000000</v>
      </c>
      <c r="C2813">
        <f>IMDB_Movies_Cleaned!$D2813-IMDB_Movies_Cleaned!$L2813</f>
        <v>1703287</v>
      </c>
    </row>
    <row r="2814" spans="1:3" x14ac:dyDescent="0.25">
      <c r="A2814" s="1" t="s">
        <v>5927</v>
      </c>
      <c r="B2814" s="1">
        <v>22000000</v>
      </c>
      <c r="C2814">
        <f>IMDB_Movies_Cleaned!$D2814-IMDB_Movies_Cleaned!$L2814</f>
        <v>-10439741</v>
      </c>
    </row>
    <row r="2815" spans="1:3" x14ac:dyDescent="0.25">
      <c r="A2815" s="2" t="s">
        <v>5928</v>
      </c>
      <c r="B2815" s="2">
        <v>10000000</v>
      </c>
      <c r="C2815">
        <f>IMDB_Movies_Cleaned!$D2815-IMDB_Movies_Cleaned!$L2815</f>
        <v>824921</v>
      </c>
    </row>
    <row r="2816" spans="1:3" x14ac:dyDescent="0.25">
      <c r="A2816" s="1" t="s">
        <v>5931</v>
      </c>
      <c r="B2816" s="1">
        <v>10000000</v>
      </c>
      <c r="C2816">
        <f>IMDB_Movies_Cleaned!$D2816-IMDB_Movies_Cleaned!$L2816</f>
        <v>561238</v>
      </c>
    </row>
    <row r="2817" spans="1:3" x14ac:dyDescent="0.25">
      <c r="A2817" s="2" t="s">
        <v>5933</v>
      </c>
      <c r="B2817" s="2">
        <v>10000000</v>
      </c>
      <c r="C2817">
        <f>IMDB_Movies_Cleaned!$D2817-IMDB_Movies_Cleaned!$L2817</f>
        <v>4479776</v>
      </c>
    </row>
    <row r="2818" spans="1:3" x14ac:dyDescent="0.25">
      <c r="A2818" s="1" t="s">
        <v>5934</v>
      </c>
      <c r="B2818" s="1">
        <v>10000000</v>
      </c>
      <c r="C2818">
        <f>IMDB_Movies_Cleaned!$D2818-IMDB_Movies_Cleaned!$L2818</f>
        <v>-198218</v>
      </c>
    </row>
    <row r="2819" spans="1:3" x14ac:dyDescent="0.25">
      <c r="A2819" s="2" t="s">
        <v>5935</v>
      </c>
      <c r="B2819" s="2">
        <v>10000000</v>
      </c>
      <c r="C2819">
        <f>IMDB_Movies_Cleaned!$D2819-IMDB_Movies_Cleaned!$L2819</f>
        <v>-1929689</v>
      </c>
    </row>
    <row r="2820" spans="1:3" x14ac:dyDescent="0.25">
      <c r="A2820" s="2" t="s">
        <v>5937</v>
      </c>
      <c r="B2820" s="2">
        <v>10000000</v>
      </c>
      <c r="C2820">
        <f>IMDB_Movies_Cleaned!$D2820-IMDB_Movies_Cleaned!$L2820</f>
        <v>-1539005</v>
      </c>
    </row>
    <row r="2821" spans="1:3" x14ac:dyDescent="0.25">
      <c r="A2821" s="1" t="s">
        <v>5938</v>
      </c>
      <c r="B2821" s="1">
        <v>10000000</v>
      </c>
      <c r="C2821">
        <f>IMDB_Movies_Cleaned!$D2821-IMDB_Movies_Cleaned!$L2821</f>
        <v>-1888640</v>
      </c>
    </row>
    <row r="2822" spans="1:3" x14ac:dyDescent="0.25">
      <c r="A2822" s="2" t="s">
        <v>5939</v>
      </c>
      <c r="B2822" s="2">
        <v>6000000</v>
      </c>
      <c r="C2822">
        <f>IMDB_Movies_Cleaned!$D2822-IMDB_Movies_Cleaned!$L2822</f>
        <v>2828771</v>
      </c>
    </row>
    <row r="2823" spans="1:3" x14ac:dyDescent="0.25">
      <c r="A2823" s="1" t="s">
        <v>948</v>
      </c>
      <c r="B2823" s="1">
        <v>100000000</v>
      </c>
      <c r="C2823">
        <f>IMDB_Movies_Cleaned!$D2823-IMDB_Movies_Cleaned!$L2823</f>
        <v>-32368843</v>
      </c>
    </row>
    <row r="2824" spans="1:3" x14ac:dyDescent="0.25">
      <c r="A2824" s="2" t="s">
        <v>5941</v>
      </c>
      <c r="B2824" s="2">
        <v>10000000</v>
      </c>
      <c r="C2824">
        <f>IMDB_Movies_Cleaned!$D2824-IMDB_Movies_Cleaned!$L2824</f>
        <v>-2436330</v>
      </c>
    </row>
    <row r="2825" spans="1:3" x14ac:dyDescent="0.25">
      <c r="A2825" s="1" t="s">
        <v>5944</v>
      </c>
      <c r="B2825" s="1">
        <v>10000000</v>
      </c>
      <c r="C2825">
        <f>IMDB_Movies_Cleaned!$D2825-IMDB_Movies_Cleaned!$L2825</f>
        <v>-3380827</v>
      </c>
    </row>
    <row r="2826" spans="1:3" x14ac:dyDescent="0.25">
      <c r="A2826" s="2" t="s">
        <v>5945</v>
      </c>
      <c r="B2826" s="2">
        <v>7500000</v>
      </c>
      <c r="C2826">
        <f>IMDB_Movies_Cleaned!$D2826-IMDB_Movies_Cleaned!$L2826</f>
        <v>-787759</v>
      </c>
    </row>
    <row r="2827" spans="1:3" x14ac:dyDescent="0.25">
      <c r="A2827" s="1" t="s">
        <v>5948</v>
      </c>
      <c r="B2827" s="1">
        <v>10000000</v>
      </c>
      <c r="C2827">
        <f>IMDB_Movies_Cleaned!$D2827-IMDB_Movies_Cleaned!$L2827</f>
        <v>-3157942</v>
      </c>
    </row>
    <row r="2828" spans="1:3" x14ac:dyDescent="0.25">
      <c r="A2828" s="2" t="s">
        <v>5950</v>
      </c>
      <c r="B2828" s="2">
        <v>10000000</v>
      </c>
      <c r="C2828">
        <f>IMDB_Movies_Cleaned!$D2828-IMDB_Movies_Cleaned!$L2828</f>
        <v>-3508650</v>
      </c>
    </row>
    <row r="2829" spans="1:3" x14ac:dyDescent="0.25">
      <c r="A2829" s="1" t="s">
        <v>5954</v>
      </c>
      <c r="B2829" s="1">
        <v>10000000</v>
      </c>
      <c r="C2829">
        <f>IMDB_Movies_Cleaned!$D2829-IMDB_Movies_Cleaned!$L2829</f>
        <v>-526618</v>
      </c>
    </row>
    <row r="2830" spans="1:3" x14ac:dyDescent="0.25">
      <c r="A2830" s="2" t="s">
        <v>5955</v>
      </c>
      <c r="B2830" s="2">
        <v>10000000</v>
      </c>
      <c r="C2830">
        <f>IMDB_Movies_Cleaned!$D2830-IMDB_Movies_Cleaned!$L2830</f>
        <v>-3802134</v>
      </c>
    </row>
    <row r="2831" spans="1:3" x14ac:dyDescent="0.25">
      <c r="A2831" s="1" t="s">
        <v>5958</v>
      </c>
      <c r="B2831" s="1">
        <v>10000000</v>
      </c>
      <c r="C2831">
        <f>IMDB_Movies_Cleaned!$D2831-IMDB_Movies_Cleaned!$L2831</f>
        <v>-3955382</v>
      </c>
    </row>
    <row r="2832" spans="1:3" x14ac:dyDescent="0.25">
      <c r="A2832" s="2" t="s">
        <v>5960</v>
      </c>
      <c r="B2832" s="2">
        <v>10000000</v>
      </c>
      <c r="C2832">
        <f>IMDB_Movies_Cleaned!$D2832-IMDB_Movies_Cleaned!$L2832</f>
        <v>-2235973</v>
      </c>
    </row>
    <row r="2833" spans="1:3" x14ac:dyDescent="0.25">
      <c r="A2833" s="1" t="s">
        <v>5962</v>
      </c>
      <c r="B2833" s="1">
        <v>9000000</v>
      </c>
      <c r="C2833">
        <f>IMDB_Movies_Cleaned!$D2833-IMDB_Movies_Cleaned!$L2833</f>
        <v>12569041</v>
      </c>
    </row>
    <row r="2834" spans="1:3" x14ac:dyDescent="0.25">
      <c r="A2834" s="2" t="s">
        <v>5964</v>
      </c>
      <c r="B2834" s="2">
        <v>16000000</v>
      </c>
      <c r="C2834">
        <f>IMDB_Movies_Cleaned!$D2834-IMDB_Movies_Cleaned!$L2834</f>
        <v>-11643257</v>
      </c>
    </row>
    <row r="2835" spans="1:3" x14ac:dyDescent="0.25">
      <c r="A2835" s="1" t="s">
        <v>5966</v>
      </c>
      <c r="B2835" s="1">
        <v>10000000</v>
      </c>
      <c r="C2835">
        <f>IMDB_Movies_Cleaned!$D2835-IMDB_Movies_Cleaned!$L2835</f>
        <v>-4515625</v>
      </c>
    </row>
    <row r="2836" spans="1:3" x14ac:dyDescent="0.25">
      <c r="A2836" s="2" t="s">
        <v>5968</v>
      </c>
      <c r="B2836" s="2">
        <v>10000000</v>
      </c>
      <c r="C2836">
        <f>IMDB_Movies_Cleaned!$D2836-IMDB_Movies_Cleaned!$L2836</f>
        <v>-4651683</v>
      </c>
    </row>
    <row r="2837" spans="1:3" x14ac:dyDescent="0.25">
      <c r="A2837" s="1" t="s">
        <v>5970</v>
      </c>
      <c r="B2837" s="1">
        <v>10000000</v>
      </c>
      <c r="C2837">
        <f>IMDB_Movies_Cleaned!$D2837-IMDB_Movies_Cleaned!$L2837</f>
        <v>-5755845</v>
      </c>
    </row>
    <row r="2838" spans="1:3" x14ac:dyDescent="0.25">
      <c r="A2838" s="2" t="s">
        <v>5973</v>
      </c>
      <c r="B2838" s="2">
        <v>10000000</v>
      </c>
      <c r="C2838">
        <f>IMDB_Movies_Cleaned!$D2838-IMDB_Movies_Cleaned!$L2838</f>
        <v>-4995352</v>
      </c>
    </row>
    <row r="2839" spans="1:3" x14ac:dyDescent="0.25">
      <c r="A2839" s="1" t="s">
        <v>5975</v>
      </c>
      <c r="B2839" s="1">
        <v>10000000</v>
      </c>
      <c r="C2839">
        <f>IMDB_Movies_Cleaned!$D2839-IMDB_Movies_Cleaned!$L2839</f>
        <v>-6666177</v>
      </c>
    </row>
    <row r="2840" spans="1:3" x14ac:dyDescent="0.25">
      <c r="A2840" s="2" t="s">
        <v>5977</v>
      </c>
      <c r="B2840" s="2">
        <v>11500000</v>
      </c>
      <c r="C2840">
        <f>IMDB_Movies_Cleaned!$D2840-IMDB_Movies_Cleaned!$L2840</f>
        <v>-8224415</v>
      </c>
    </row>
    <row r="2841" spans="1:3" x14ac:dyDescent="0.25">
      <c r="A2841" s="1" t="s">
        <v>5978</v>
      </c>
      <c r="B2841" s="1">
        <v>9000000</v>
      </c>
      <c r="C2841">
        <f>IMDB_Movies_Cleaned!$D2841-IMDB_Movies_Cleaned!$L2841</f>
        <v>-5806898</v>
      </c>
    </row>
    <row r="2842" spans="1:3" x14ac:dyDescent="0.25">
      <c r="A2842" s="2" t="s">
        <v>5979</v>
      </c>
      <c r="B2842" s="2">
        <v>6500000</v>
      </c>
      <c r="C2842">
        <f>IMDB_Movies_Cleaned!$D2842-IMDB_Movies_Cleaned!$L2842</f>
        <v>48057348</v>
      </c>
    </row>
    <row r="2843" spans="1:3" x14ac:dyDescent="0.25">
      <c r="A2843" s="1" t="s">
        <v>5981</v>
      </c>
      <c r="B2843" s="1">
        <v>10000000</v>
      </c>
      <c r="C2843">
        <f>IMDB_Movies_Cleaned!$D2843-IMDB_Movies_Cleaned!$L2843</f>
        <v>-6958197</v>
      </c>
    </row>
    <row r="2844" spans="1:3" x14ac:dyDescent="0.25">
      <c r="A2844" s="2" t="s">
        <v>5983</v>
      </c>
      <c r="B2844" s="2">
        <v>10000000</v>
      </c>
      <c r="C2844">
        <f>IMDB_Movies_Cleaned!$D2844-IMDB_Movies_Cleaned!$L2844</f>
        <v>-6939142</v>
      </c>
    </row>
    <row r="2845" spans="1:3" x14ac:dyDescent="0.25">
      <c r="A2845" s="1" t="s">
        <v>5984</v>
      </c>
      <c r="B2845" s="1">
        <v>10000000</v>
      </c>
      <c r="C2845">
        <f>IMDB_Movies_Cleaned!$D2845-IMDB_Movies_Cleaned!$L2845</f>
        <v>-8944346</v>
      </c>
    </row>
    <row r="2846" spans="1:3" x14ac:dyDescent="0.25">
      <c r="A2846" s="2" t="s">
        <v>5986</v>
      </c>
      <c r="B2846" s="2">
        <v>10000000</v>
      </c>
      <c r="C2846">
        <f>IMDB_Movies_Cleaned!$D2846-IMDB_Movies_Cleaned!$L2846</f>
        <v>-7668682</v>
      </c>
    </row>
    <row r="2847" spans="1:3" x14ac:dyDescent="0.25">
      <c r="A2847" s="1" t="s">
        <v>5988</v>
      </c>
      <c r="B2847" s="1">
        <v>10000000</v>
      </c>
      <c r="C2847">
        <f>IMDB_Movies_Cleaned!$D2847-IMDB_Movies_Cleaned!$L2847</f>
        <v>-7814734</v>
      </c>
    </row>
    <row r="2848" spans="1:3" x14ac:dyDescent="0.25">
      <c r="A2848" s="2" t="s">
        <v>5991</v>
      </c>
      <c r="B2848" s="2">
        <v>10000000</v>
      </c>
      <c r="C2848">
        <f>IMDB_Movies_Cleaned!$D2848-IMDB_Movies_Cleaned!$L2848</f>
        <v>16583369</v>
      </c>
    </row>
    <row r="2849" spans="1:3" x14ac:dyDescent="0.25">
      <c r="A2849" s="1" t="s">
        <v>5992</v>
      </c>
      <c r="B2849" s="1">
        <v>14000000</v>
      </c>
      <c r="C2849">
        <f>IMDB_Movies_Cleaned!$D2849-IMDB_Movies_Cleaned!$L2849</f>
        <v>-13200000</v>
      </c>
    </row>
    <row r="2850" spans="1:3" x14ac:dyDescent="0.25">
      <c r="A2850" s="2" t="s">
        <v>5994</v>
      </c>
      <c r="B2850" s="2">
        <v>10000000</v>
      </c>
      <c r="C2850">
        <f>IMDB_Movies_Cleaned!$D2850-IMDB_Movies_Cleaned!$L2850</f>
        <v>-2425934</v>
      </c>
    </row>
    <row r="2851" spans="1:3" x14ac:dyDescent="0.25">
      <c r="A2851" s="1" t="s">
        <v>5995</v>
      </c>
      <c r="B2851" s="1">
        <v>10000000</v>
      </c>
      <c r="C2851">
        <f>IMDB_Movies_Cleaned!$D2851-IMDB_Movies_Cleaned!$L2851</f>
        <v>-8245681</v>
      </c>
    </row>
    <row r="2852" spans="1:3" x14ac:dyDescent="0.25">
      <c r="A2852" s="2" t="s">
        <v>5996</v>
      </c>
      <c r="B2852" s="2">
        <v>8000000</v>
      </c>
      <c r="C2852">
        <f>IMDB_Movies_Cleaned!$D2852-IMDB_Movies_Cleaned!$L2852</f>
        <v>-6358212</v>
      </c>
    </row>
    <row r="2853" spans="1:3" x14ac:dyDescent="0.25">
      <c r="A2853" s="1" t="s">
        <v>5998</v>
      </c>
      <c r="B2853" s="1">
        <v>10000000</v>
      </c>
      <c r="C2853">
        <f>IMDB_Movies_Cleaned!$D2853-IMDB_Movies_Cleaned!$L2853</f>
        <v>-8368161</v>
      </c>
    </row>
    <row r="2854" spans="1:3" x14ac:dyDescent="0.25">
      <c r="A2854" s="2" t="s">
        <v>5999</v>
      </c>
      <c r="B2854" s="2">
        <v>10000000</v>
      </c>
      <c r="C2854">
        <f>IMDB_Movies_Cleaned!$D2854-IMDB_Movies_Cleaned!$L2854</f>
        <v>-8690151</v>
      </c>
    </row>
    <row r="2855" spans="1:3" x14ac:dyDescent="0.25">
      <c r="A2855" s="1" t="s">
        <v>6000</v>
      </c>
      <c r="B2855" s="1">
        <v>10000000</v>
      </c>
      <c r="C2855">
        <f>IMDB_Movies_Cleaned!$D2855-IMDB_Movies_Cleaned!$L2855</f>
        <v>-8060559</v>
      </c>
    </row>
    <row r="2856" spans="1:3" x14ac:dyDescent="0.25">
      <c r="A2856" s="2" t="s">
        <v>6002</v>
      </c>
      <c r="B2856" s="2">
        <v>10000000</v>
      </c>
      <c r="C2856">
        <f>IMDB_Movies_Cleaned!$D2856-IMDB_Movies_Cleaned!$L2856</f>
        <v>-8723016</v>
      </c>
    </row>
    <row r="2857" spans="1:3" x14ac:dyDescent="0.25">
      <c r="A2857" s="1" t="s">
        <v>6003</v>
      </c>
      <c r="B2857" s="1">
        <v>11000000</v>
      </c>
      <c r="C2857">
        <f>IMDB_Movies_Cleaned!$D2857-IMDB_Movies_Cleaned!$L2857</f>
        <v>-9012238</v>
      </c>
    </row>
    <row r="2858" spans="1:3" x14ac:dyDescent="0.25">
      <c r="A2858" s="2" t="s">
        <v>6005</v>
      </c>
      <c r="B2858" s="2">
        <v>5000000</v>
      </c>
      <c r="C2858">
        <f>IMDB_Movies_Cleaned!$D2858-IMDB_Movies_Cleaned!$L2858</f>
        <v>-3525492</v>
      </c>
    </row>
    <row r="2859" spans="1:3" x14ac:dyDescent="0.25">
      <c r="A2859" s="1" t="s">
        <v>6007</v>
      </c>
      <c r="B2859" s="1">
        <v>10000000</v>
      </c>
      <c r="C2859">
        <f>IMDB_Movies_Cleaned!$D2859-IMDB_Movies_Cleaned!$L2859</f>
        <v>-8988946</v>
      </c>
    </row>
    <row r="2860" spans="1:3" x14ac:dyDescent="0.25">
      <c r="A2860" s="2" t="s">
        <v>6009</v>
      </c>
      <c r="B2860" s="2">
        <v>10000000</v>
      </c>
      <c r="C2860">
        <f>IMDB_Movies_Cleaned!$D2860-IMDB_Movies_Cleaned!$L2860</f>
        <v>-9099074</v>
      </c>
    </row>
    <row r="2861" spans="1:3" x14ac:dyDescent="0.25">
      <c r="A2861" s="1" t="s">
        <v>6010</v>
      </c>
      <c r="B2861" s="1">
        <v>10000000</v>
      </c>
      <c r="C2861">
        <f>IMDB_Movies_Cleaned!$D2861-IMDB_Movies_Cleaned!$L2861</f>
        <v>-9133222</v>
      </c>
    </row>
    <row r="2862" spans="1:3" x14ac:dyDescent="0.25">
      <c r="A2862" s="1" t="s">
        <v>6011</v>
      </c>
      <c r="B2862" s="1">
        <v>10000000</v>
      </c>
      <c r="C2862">
        <f>IMDB_Movies_Cleaned!$D2862-IMDB_Movies_Cleaned!$L2862</f>
        <v>-9401355</v>
      </c>
    </row>
    <row r="2863" spans="1:3" x14ac:dyDescent="0.25">
      <c r="A2863" s="2" t="s">
        <v>6013</v>
      </c>
      <c r="B2863" s="2">
        <v>10000000</v>
      </c>
      <c r="C2863">
        <f>IMDB_Movies_Cleaned!$D2863-IMDB_Movies_Cleaned!$L2863</f>
        <v>-9421473</v>
      </c>
    </row>
    <row r="2864" spans="1:3" x14ac:dyDescent="0.25">
      <c r="A2864" s="1" t="s">
        <v>6014</v>
      </c>
      <c r="B2864" s="1">
        <v>10000000</v>
      </c>
      <c r="C2864">
        <f>IMDB_Movies_Cleaned!$D2864-IMDB_Movies_Cleaned!$L2864</f>
        <v>-9511128</v>
      </c>
    </row>
    <row r="2865" spans="1:3" x14ac:dyDescent="0.25">
      <c r="A2865" s="2" t="s">
        <v>6015</v>
      </c>
      <c r="B2865" s="2">
        <v>10000000</v>
      </c>
      <c r="C2865">
        <f>IMDB_Movies_Cleaned!$D2865-IMDB_Movies_Cleaned!$L2865</f>
        <v>-9634266</v>
      </c>
    </row>
    <row r="2866" spans="1:3" x14ac:dyDescent="0.25">
      <c r="A2866" s="1" t="s">
        <v>6017</v>
      </c>
      <c r="B2866" s="1">
        <v>60000000</v>
      </c>
      <c r="C2866">
        <f>IMDB_Movies_Cleaned!$D2866-IMDB_Movies_Cleaned!$L2866</f>
        <v>-59768583</v>
      </c>
    </row>
    <row r="2867" spans="1:3" x14ac:dyDescent="0.25">
      <c r="A2867" s="2" t="s">
        <v>6019</v>
      </c>
      <c r="B2867" s="2">
        <v>5000000</v>
      </c>
      <c r="C2867">
        <f>IMDB_Movies_Cleaned!$D2867-IMDB_Movies_Cleaned!$L2867</f>
        <v>-1906509</v>
      </c>
    </row>
    <row r="2868" spans="1:3" x14ac:dyDescent="0.25">
      <c r="A2868" s="1" t="s">
        <v>6023</v>
      </c>
      <c r="B2868" s="1">
        <v>4000000</v>
      </c>
      <c r="C2868">
        <f>IMDB_Movies_Cleaned!$D2868-IMDB_Movies_Cleaned!$L2868</f>
        <v>-3771476</v>
      </c>
    </row>
    <row r="2869" spans="1:3" x14ac:dyDescent="0.25">
      <c r="A2869" s="2" t="s">
        <v>6027</v>
      </c>
      <c r="B2869" s="2">
        <v>10000000</v>
      </c>
      <c r="C2869">
        <f>IMDB_Movies_Cleaned!$D2869-IMDB_Movies_Cleaned!$L2869</f>
        <v>-9773208</v>
      </c>
    </row>
    <row r="2870" spans="1:3" x14ac:dyDescent="0.25">
      <c r="A2870" s="2" t="s">
        <v>6028</v>
      </c>
      <c r="B2870" s="2">
        <v>5000000</v>
      </c>
      <c r="C2870">
        <f>IMDB_Movies_Cleaned!$D2870-IMDB_Movies_Cleaned!$L2870</f>
        <v>-4863568</v>
      </c>
    </row>
    <row r="2871" spans="1:3" x14ac:dyDescent="0.25">
      <c r="A2871" s="1" t="s">
        <v>6029</v>
      </c>
      <c r="B2871" s="1">
        <v>10000000</v>
      </c>
      <c r="C2871">
        <f>IMDB_Movies_Cleaned!$D2871-IMDB_Movies_Cleaned!$L2871</f>
        <v>-9868383</v>
      </c>
    </row>
    <row r="2872" spans="1:3" x14ac:dyDescent="0.25">
      <c r="A2872" s="1" t="s">
        <v>6031</v>
      </c>
      <c r="B2872" s="1">
        <v>6200000</v>
      </c>
      <c r="C2872">
        <f>IMDB_Movies_Cleaned!$D2872-IMDB_Movies_Cleaned!$L2872</f>
        <v>-6073753</v>
      </c>
    </row>
    <row r="2873" spans="1:3" x14ac:dyDescent="0.25">
      <c r="A2873" s="1" t="s">
        <v>6034</v>
      </c>
      <c r="B2873" s="1">
        <v>10000000</v>
      </c>
      <c r="C2873">
        <f>IMDB_Movies_Cleaned!$D2873-IMDB_Movies_Cleaned!$L2873</f>
        <v>-9830621</v>
      </c>
    </row>
    <row r="2874" spans="1:3" x14ac:dyDescent="0.25">
      <c r="A2874" s="1" t="s">
        <v>6036</v>
      </c>
      <c r="B2874" s="1">
        <v>10000000</v>
      </c>
      <c r="C2874">
        <f>IMDB_Movies_Cleaned!$D2874-IMDB_Movies_Cleaned!$L2874</f>
        <v>-9984553</v>
      </c>
    </row>
    <row r="2875" spans="1:3" x14ac:dyDescent="0.25">
      <c r="A2875" s="2" t="s">
        <v>6038</v>
      </c>
      <c r="B2875" s="2">
        <v>10000000</v>
      </c>
      <c r="C2875">
        <f>IMDB_Movies_Cleaned!$D2875-IMDB_Movies_Cleaned!$L2875</f>
        <v>-9980652</v>
      </c>
    </row>
    <row r="2876" spans="1:3" x14ac:dyDescent="0.25">
      <c r="A2876" s="1" t="s">
        <v>6040</v>
      </c>
      <c r="B2876" s="1">
        <v>8000000</v>
      </c>
      <c r="C2876">
        <f>IMDB_Movies_Cleaned!$D2876-IMDB_Movies_Cleaned!$L2876</f>
        <v>-7899497</v>
      </c>
    </row>
    <row r="2877" spans="1:3" x14ac:dyDescent="0.25">
      <c r="A2877" s="2" t="s">
        <v>6042</v>
      </c>
      <c r="B2877" s="2">
        <v>5000000</v>
      </c>
      <c r="C2877">
        <f>IMDB_Movies_Cleaned!$D2877-IMDB_Movies_Cleaned!$L2877</f>
        <v>-4907100</v>
      </c>
    </row>
    <row r="2878" spans="1:3" x14ac:dyDescent="0.25">
      <c r="A2878" s="2" t="s">
        <v>6046</v>
      </c>
      <c r="B2878" s="2">
        <v>10000000</v>
      </c>
      <c r="C2878">
        <f>IMDB_Movies_Cleaned!$D2878-IMDB_Movies_Cleaned!$L2878</f>
        <v>-9994439</v>
      </c>
    </row>
    <row r="2879" spans="1:3" x14ac:dyDescent="0.25">
      <c r="A2879" s="1" t="s">
        <v>6048</v>
      </c>
      <c r="B2879" s="1">
        <v>10000000</v>
      </c>
      <c r="C2879">
        <f>IMDB_Movies_Cleaned!$D2879-IMDB_Movies_Cleaned!$L2879</f>
        <v>-9996393</v>
      </c>
    </row>
    <row r="2880" spans="1:3" x14ac:dyDescent="0.25">
      <c r="A2880" s="1" t="s">
        <v>6050</v>
      </c>
      <c r="B2880" s="1">
        <v>6500000</v>
      </c>
      <c r="C2880">
        <f>IMDB_Movies_Cleaned!$D2880-IMDB_Movies_Cleaned!$L2880</f>
        <v>-6429473</v>
      </c>
    </row>
    <row r="2881" spans="1:3" x14ac:dyDescent="0.25">
      <c r="A2881" s="1" t="s">
        <v>6052</v>
      </c>
      <c r="B2881" s="1">
        <v>10000000</v>
      </c>
      <c r="C2881">
        <f>IMDB_Movies_Cleaned!$D2881-IMDB_Movies_Cleaned!$L2881</f>
        <v>-9988165</v>
      </c>
    </row>
    <row r="2882" spans="1:3" x14ac:dyDescent="0.25">
      <c r="A2882" s="2" t="s">
        <v>6054</v>
      </c>
      <c r="B2882" s="2">
        <v>10000000</v>
      </c>
      <c r="C2882">
        <f>IMDB_Movies_Cleaned!$D2882-IMDB_Movies_Cleaned!$L2882</f>
        <v>-9871514</v>
      </c>
    </row>
    <row r="2883" spans="1:3" x14ac:dyDescent="0.25">
      <c r="A2883" s="2" t="s">
        <v>6056</v>
      </c>
      <c r="B2883" s="2">
        <v>9600000</v>
      </c>
      <c r="C2883">
        <f>IMDB_Movies_Cleaned!$D2883-IMDB_Movies_Cleaned!$L2883</f>
        <v>-7116045</v>
      </c>
    </row>
    <row r="2884" spans="1:3" x14ac:dyDescent="0.25">
      <c r="A2884" s="1" t="s">
        <v>6057</v>
      </c>
      <c r="B2884" s="1">
        <v>9500000</v>
      </c>
      <c r="C2884">
        <f>IMDB_Movies_Cleaned!$D2884-IMDB_Movies_Cleaned!$L2884</f>
        <v>47676582</v>
      </c>
    </row>
    <row r="2885" spans="1:3" x14ac:dyDescent="0.25">
      <c r="A2885" s="1" t="s">
        <v>6058</v>
      </c>
      <c r="B2885" s="1">
        <v>9500000</v>
      </c>
      <c r="C2885">
        <f>IMDB_Movies_Cleaned!$D2885-IMDB_Movies_Cleaned!$L2885</f>
        <v>33600000</v>
      </c>
    </row>
    <row r="2886" spans="1:3" x14ac:dyDescent="0.25">
      <c r="A2886" s="1" t="s">
        <v>6059</v>
      </c>
      <c r="B2886" s="1">
        <v>8900000</v>
      </c>
      <c r="C2886">
        <f>IMDB_Movies_Cleaned!$D2886-IMDB_Movies_Cleaned!$L2886</f>
        <v>-8674623</v>
      </c>
    </row>
    <row r="2887" spans="1:3" x14ac:dyDescent="0.25">
      <c r="A2887" s="2" t="s">
        <v>6061</v>
      </c>
      <c r="B2887" s="2">
        <v>10500000</v>
      </c>
      <c r="C2887">
        <f>IMDB_Movies_Cleaned!$D2887-IMDB_Movies_Cleaned!$L2887</f>
        <v>3614488</v>
      </c>
    </row>
    <row r="2888" spans="1:3" x14ac:dyDescent="0.25">
      <c r="A2888" s="2" t="s">
        <v>6063</v>
      </c>
      <c r="B2888" s="2">
        <v>9400000</v>
      </c>
      <c r="C2888">
        <f>IMDB_Movies_Cleaned!$D2888-IMDB_Movies_Cleaned!$L2888</f>
        <v>36900000</v>
      </c>
    </row>
    <row r="2889" spans="1:3" x14ac:dyDescent="0.25">
      <c r="A2889" s="2" t="s">
        <v>6064</v>
      </c>
      <c r="B2889" s="2">
        <v>6000000</v>
      </c>
      <c r="C2889">
        <f>IMDB_Movies_Cleaned!$D2889-IMDB_Movies_Cleaned!$L2889</f>
        <v>-3400000</v>
      </c>
    </row>
    <row r="2890" spans="1:3" x14ac:dyDescent="0.25">
      <c r="A2890" s="2" t="s">
        <v>6068</v>
      </c>
      <c r="B2890" s="2">
        <v>600000000</v>
      </c>
      <c r="C2890">
        <f>IMDB_Movies_Cleaned!$D2890-IMDB_Movies_Cleaned!$L2890</f>
        <v>-598397534</v>
      </c>
    </row>
    <row r="2891" spans="1:3" x14ac:dyDescent="0.25">
      <c r="A2891" s="1" t="s">
        <v>6069</v>
      </c>
      <c r="B2891" s="1">
        <v>7400000</v>
      </c>
      <c r="C2891">
        <f>IMDB_Movies_Cleaned!$D2891-IMDB_Movies_Cleaned!$L2891</f>
        <v>-4370130</v>
      </c>
    </row>
    <row r="2892" spans="1:3" x14ac:dyDescent="0.25">
      <c r="A2892" s="1" t="s">
        <v>6071</v>
      </c>
      <c r="B2892" s="1">
        <v>7217600</v>
      </c>
      <c r="C2892">
        <f>IMDB_Movies_Cleaned!$D2892-IMDB_Movies_Cleaned!$L2892</f>
        <v>-4170061</v>
      </c>
    </row>
    <row r="2893" spans="1:3" x14ac:dyDescent="0.25">
      <c r="A2893" s="2" t="s">
        <v>6072</v>
      </c>
      <c r="B2893" s="2">
        <v>11000000</v>
      </c>
      <c r="C2893">
        <f>IMDB_Movies_Cleaned!$D2893-IMDB_Movies_Cleaned!$L2893</f>
        <v>67900000</v>
      </c>
    </row>
    <row r="2894" spans="1:3" x14ac:dyDescent="0.25">
      <c r="A2894" s="1" t="s">
        <v>6073</v>
      </c>
      <c r="B2894" s="1">
        <v>83532</v>
      </c>
      <c r="C2894">
        <f>IMDB_Movies_Cleaned!$D2894-IMDB_Movies_Cleaned!$L2894</f>
        <v>30775468</v>
      </c>
    </row>
    <row r="2895" spans="1:3" x14ac:dyDescent="0.25">
      <c r="A2895" s="2" t="s">
        <v>6075</v>
      </c>
      <c r="B2895" s="2">
        <v>10000000</v>
      </c>
      <c r="C2895">
        <f>IMDB_Movies_Cleaned!$D2895-IMDB_Movies_Cleaned!$L2895</f>
        <v>-6428265</v>
      </c>
    </row>
    <row r="2896" spans="1:3" x14ac:dyDescent="0.25">
      <c r="A2896" s="1" t="s">
        <v>6076</v>
      </c>
      <c r="B2896" s="1">
        <v>9000000</v>
      </c>
      <c r="C2896">
        <f>IMDB_Movies_Cleaned!$D2896-IMDB_Movies_Cleaned!$L2896</f>
        <v>41000000</v>
      </c>
    </row>
    <row r="2897" spans="1:3" x14ac:dyDescent="0.25">
      <c r="A2897" s="2" t="s">
        <v>6077</v>
      </c>
      <c r="B2897" s="2">
        <v>9000000</v>
      </c>
      <c r="C2897">
        <f>IMDB_Movies_Cleaned!$D2897-IMDB_Movies_Cleaned!$L2897</f>
        <v>54600000</v>
      </c>
    </row>
    <row r="2898" spans="1:3" x14ac:dyDescent="0.25">
      <c r="A2898" s="1" t="s">
        <v>6078</v>
      </c>
      <c r="B2898" s="1">
        <v>9000000</v>
      </c>
      <c r="C2898">
        <f>IMDB_Movies_Cleaned!$D2898-IMDB_Movies_Cleaned!$L2898</f>
        <v>27049108</v>
      </c>
    </row>
    <row r="2899" spans="1:3" x14ac:dyDescent="0.25">
      <c r="A2899" s="2" t="s">
        <v>6079</v>
      </c>
      <c r="B2899" s="2">
        <v>9000000</v>
      </c>
      <c r="C2899">
        <f>IMDB_Movies_Cleaned!$D2899-IMDB_Movies_Cleaned!$L2899</f>
        <v>25074895</v>
      </c>
    </row>
    <row r="2900" spans="1:3" x14ac:dyDescent="0.25">
      <c r="A2900" s="1" t="s">
        <v>6081</v>
      </c>
      <c r="B2900" s="1">
        <v>9000000</v>
      </c>
      <c r="C2900">
        <f>IMDB_Movies_Cleaned!$D2900-IMDB_Movies_Cleaned!$L2900</f>
        <v>24244684</v>
      </c>
    </row>
    <row r="2901" spans="1:3" x14ac:dyDescent="0.25">
      <c r="A2901" s="2" t="s">
        <v>6082</v>
      </c>
      <c r="B2901" s="2">
        <v>9000000</v>
      </c>
      <c r="C2901">
        <f>IMDB_Movies_Cleaned!$D2901-IMDB_Movies_Cleaned!$L2901</f>
        <v>15530513</v>
      </c>
    </row>
    <row r="2902" spans="1:3" x14ac:dyDescent="0.25">
      <c r="A2902" s="1" t="s">
        <v>6083</v>
      </c>
      <c r="B2902" s="1">
        <v>9000000</v>
      </c>
      <c r="C2902">
        <f>IMDB_Movies_Cleaned!$D2902-IMDB_Movies_Cleaned!$L2902</f>
        <v>62519230</v>
      </c>
    </row>
    <row r="2903" spans="1:3" x14ac:dyDescent="0.25">
      <c r="A2903" s="2" t="s">
        <v>6085</v>
      </c>
      <c r="B2903" s="2">
        <v>9000000</v>
      </c>
      <c r="C2903">
        <f>IMDB_Movies_Cleaned!$D2903-IMDB_Movies_Cleaned!$L2903</f>
        <v>11035310</v>
      </c>
    </row>
    <row r="2904" spans="1:3" x14ac:dyDescent="0.25">
      <c r="A2904" s="1" t="s">
        <v>6086</v>
      </c>
      <c r="B2904" s="1">
        <v>9000000</v>
      </c>
      <c r="C2904">
        <f>IMDB_Movies_Cleaned!$D2904-IMDB_Movies_Cleaned!$L2904</f>
        <v>9225165</v>
      </c>
    </row>
    <row r="2905" spans="1:3" x14ac:dyDescent="0.25">
      <c r="A2905" s="2" t="s">
        <v>6087</v>
      </c>
      <c r="B2905" s="2">
        <v>20000000</v>
      </c>
      <c r="C2905">
        <f>IMDB_Movies_Cleaned!$D2905-IMDB_Movies_Cleaned!$L2905</f>
        <v>-2195727</v>
      </c>
    </row>
    <row r="2906" spans="1:3" x14ac:dyDescent="0.25">
      <c r="A2906" s="1" t="s">
        <v>6089</v>
      </c>
      <c r="B2906" s="1">
        <v>8000000</v>
      </c>
      <c r="C2906">
        <f>IMDB_Movies_Cleaned!$D2906-IMDB_Movies_Cleaned!$L2906</f>
        <v>8938179</v>
      </c>
    </row>
    <row r="2907" spans="1:3" x14ac:dyDescent="0.25">
      <c r="A2907" s="1" t="s">
        <v>6090</v>
      </c>
      <c r="B2907" s="1">
        <v>9000000</v>
      </c>
      <c r="C2907">
        <f>IMDB_Movies_Cleaned!$D2907-IMDB_Movies_Cleaned!$L2907</f>
        <v>7235293</v>
      </c>
    </row>
    <row r="2908" spans="1:3" x14ac:dyDescent="0.25">
      <c r="A2908" s="1" t="s">
        <v>6092</v>
      </c>
      <c r="B2908" s="1">
        <v>9000000</v>
      </c>
      <c r="C2908">
        <f>IMDB_Movies_Cleaned!$D2908-IMDB_Movies_Cleaned!$L2908</f>
        <v>1161099</v>
      </c>
    </row>
    <row r="2909" spans="1:3" x14ac:dyDescent="0.25">
      <c r="A2909" s="2" t="s">
        <v>6095</v>
      </c>
      <c r="B2909" s="2">
        <v>8500000</v>
      </c>
      <c r="C2909">
        <f>IMDB_Movies_Cleaned!$D2909-IMDB_Movies_Cleaned!$L2909</f>
        <v>-2452144</v>
      </c>
    </row>
    <row r="2910" spans="1:3" x14ac:dyDescent="0.25">
      <c r="A2910" s="1" t="s">
        <v>6096</v>
      </c>
      <c r="B2910" s="1">
        <v>9000000</v>
      </c>
      <c r="C2910">
        <f>IMDB_Movies_Cleaned!$D2910-IMDB_Movies_Cleaned!$L2910</f>
        <v>-4318497</v>
      </c>
    </row>
    <row r="2911" spans="1:3" x14ac:dyDescent="0.25">
      <c r="A2911" s="2" t="s">
        <v>6098</v>
      </c>
      <c r="B2911" s="2">
        <v>8000000</v>
      </c>
      <c r="C2911">
        <f>IMDB_Movies_Cleaned!$D2911-IMDB_Movies_Cleaned!$L2911</f>
        <v>-3649226</v>
      </c>
    </row>
    <row r="2912" spans="1:3" x14ac:dyDescent="0.25">
      <c r="A2912" s="2" t="s">
        <v>6099</v>
      </c>
      <c r="B2912" s="2">
        <v>9000000</v>
      </c>
      <c r="C2912">
        <f>IMDB_Movies_Cleaned!$D2912-IMDB_Movies_Cleaned!$L2912</f>
        <v>-6044961</v>
      </c>
    </row>
    <row r="2913" spans="1:3" x14ac:dyDescent="0.25">
      <c r="A2913" s="1" t="s">
        <v>6100</v>
      </c>
      <c r="B2913" s="1">
        <v>9000000</v>
      </c>
      <c r="C2913">
        <f>IMDB_Movies_Cleaned!$D2913-IMDB_Movies_Cleaned!$L2913</f>
        <v>-7469465</v>
      </c>
    </row>
    <row r="2914" spans="1:3" x14ac:dyDescent="0.25">
      <c r="A2914" s="2" t="s">
        <v>6101</v>
      </c>
      <c r="B2914" s="2">
        <v>9000000</v>
      </c>
      <c r="C2914">
        <f>IMDB_Movies_Cleaned!$D2914-IMDB_Movies_Cleaned!$L2914</f>
        <v>-4118133</v>
      </c>
    </row>
    <row r="2915" spans="1:3" x14ac:dyDescent="0.25">
      <c r="A2915" s="1" t="s">
        <v>6102</v>
      </c>
      <c r="B2915" s="1">
        <v>9000000</v>
      </c>
      <c r="C2915">
        <f>IMDB_Movies_Cleaned!$D2915-IMDB_Movies_Cleaned!$L2915</f>
        <v>2860839</v>
      </c>
    </row>
    <row r="2916" spans="1:3" x14ac:dyDescent="0.25">
      <c r="A2916" s="2" t="s">
        <v>6104</v>
      </c>
      <c r="B2916" s="2">
        <v>400000000</v>
      </c>
      <c r="C2916">
        <f>IMDB_Movies_Cleaned!$D2916-IMDB_Movies_Cleaned!$L2916</f>
        <v>-399545745</v>
      </c>
    </row>
    <row r="2917" spans="1:3" x14ac:dyDescent="0.25">
      <c r="A2917" s="1" t="s">
        <v>6106</v>
      </c>
      <c r="B2917" s="1">
        <v>9000000</v>
      </c>
      <c r="C2917">
        <f>IMDB_Movies_Cleaned!$D2917-IMDB_Movies_Cleaned!$L2917</f>
        <v>-8650382</v>
      </c>
    </row>
    <row r="2918" spans="1:3" x14ac:dyDescent="0.25">
      <c r="A2918" s="1" t="s">
        <v>6107</v>
      </c>
      <c r="B2918" s="1">
        <v>9000000</v>
      </c>
      <c r="C2918">
        <f>IMDB_Movies_Cleaned!$D2918-IMDB_Movies_Cleaned!$L2918</f>
        <v>-8887065</v>
      </c>
    </row>
    <row r="2919" spans="1:3" x14ac:dyDescent="0.25">
      <c r="A2919" s="2" t="s">
        <v>6110</v>
      </c>
      <c r="B2919" s="2">
        <v>9000000</v>
      </c>
      <c r="C2919">
        <f>IMDB_Movies_Cleaned!$D2919-IMDB_Movies_Cleaned!$L2919</f>
        <v>-8116113</v>
      </c>
    </row>
    <row r="2920" spans="1:3" x14ac:dyDescent="0.25">
      <c r="A2920" s="1" t="s">
        <v>6112</v>
      </c>
      <c r="B2920" s="1">
        <v>11400000</v>
      </c>
      <c r="C2920">
        <f>IMDB_Movies_Cleaned!$D2920-IMDB_Movies_Cleaned!$L2920</f>
        <v>-11386249</v>
      </c>
    </row>
    <row r="2921" spans="1:3" x14ac:dyDescent="0.25">
      <c r="A2921" s="1" t="s">
        <v>6115</v>
      </c>
      <c r="B2921" s="1">
        <v>45000000</v>
      </c>
      <c r="C2921">
        <f>IMDB_Movies_Cleaned!$D2921-IMDB_Movies_Cleaned!$L2921</f>
        <v>-44854891</v>
      </c>
    </row>
    <row r="2922" spans="1:3" x14ac:dyDescent="0.25">
      <c r="A2922" s="2" t="s">
        <v>6118</v>
      </c>
      <c r="B2922" s="2">
        <v>9000000</v>
      </c>
      <c r="C2922">
        <f>IMDB_Movies_Cleaned!$D2922-IMDB_Movies_Cleaned!$L2922</f>
        <v>-7953834</v>
      </c>
    </row>
    <row r="2923" spans="1:3" x14ac:dyDescent="0.25">
      <c r="A2923" s="2" t="s">
        <v>6120</v>
      </c>
      <c r="B2923" s="2">
        <v>8800000</v>
      </c>
      <c r="C2923">
        <f>IMDB_Movies_Cleaned!$D2923-IMDB_Movies_Cleaned!$L2923</f>
        <v>165835000</v>
      </c>
    </row>
    <row r="2924" spans="1:3" x14ac:dyDescent="0.25">
      <c r="A2924" s="1" t="s">
        <v>6122</v>
      </c>
      <c r="B2924" s="1">
        <v>8600000</v>
      </c>
      <c r="C2924">
        <f>IMDB_Movies_Cleaned!$D2924-IMDB_Movies_Cleaned!$L2924</f>
        <v>5773825</v>
      </c>
    </row>
    <row r="2925" spans="1:3" x14ac:dyDescent="0.25">
      <c r="A2925" s="1" t="s">
        <v>6124</v>
      </c>
      <c r="B2925" s="1">
        <v>9000000</v>
      </c>
      <c r="C2925">
        <f>IMDB_Movies_Cleaned!$D2925-IMDB_Movies_Cleaned!$L2925</f>
        <v>-8999838</v>
      </c>
    </row>
    <row r="2926" spans="1:3" x14ac:dyDescent="0.25">
      <c r="A2926" s="1" t="s">
        <v>6125</v>
      </c>
      <c r="B2926" s="1">
        <v>7000000</v>
      </c>
      <c r="C2926">
        <f>IMDB_Movies_Cleaned!$D2926-IMDB_Movies_Cleaned!$L2926</f>
        <v>32462438</v>
      </c>
    </row>
    <row r="2927" spans="1:3" x14ac:dyDescent="0.25">
      <c r="A2927" s="2" t="s">
        <v>6127</v>
      </c>
      <c r="B2927" s="2">
        <v>8500000</v>
      </c>
      <c r="C2927">
        <f>IMDB_Movies_Cleaned!$D2927-IMDB_Movies_Cleaned!$L2927</f>
        <v>20700000</v>
      </c>
    </row>
    <row r="2928" spans="1:3" x14ac:dyDescent="0.25">
      <c r="A2928" s="1" t="s">
        <v>6129</v>
      </c>
      <c r="B2928" s="1">
        <v>8500000</v>
      </c>
      <c r="C2928">
        <f>IMDB_Movies_Cleaned!$D2928-IMDB_Movies_Cleaned!$L2928</f>
        <v>13064616</v>
      </c>
    </row>
    <row r="2929" spans="1:3" x14ac:dyDescent="0.25">
      <c r="A2929" s="2" t="s">
        <v>6131</v>
      </c>
      <c r="B2929" s="2">
        <v>8000000</v>
      </c>
      <c r="C2929">
        <f>IMDB_Movies_Cleaned!$D2929-IMDB_Movies_Cleaned!$L2929</f>
        <v>6879556</v>
      </c>
    </row>
    <row r="2930" spans="1:3" x14ac:dyDescent="0.25">
      <c r="A2930" s="2" t="s">
        <v>6133</v>
      </c>
      <c r="B2930" s="2">
        <v>8500000</v>
      </c>
      <c r="C2930">
        <f>IMDB_Movies_Cleaned!$D2930-IMDB_Movies_Cleaned!$L2930</f>
        <v>25517854</v>
      </c>
    </row>
    <row r="2931" spans="1:3" x14ac:dyDescent="0.25">
      <c r="A2931" s="1" t="s">
        <v>6134</v>
      </c>
      <c r="B2931" s="1">
        <v>22000000</v>
      </c>
      <c r="C2931">
        <f>IMDB_Movies_Cleaned!$D2931-IMDB_Movies_Cleaned!$L2931</f>
        <v>-17726628</v>
      </c>
    </row>
    <row r="2932" spans="1:3" x14ac:dyDescent="0.25">
      <c r="A2932" s="2" t="s">
        <v>6135</v>
      </c>
      <c r="B2932" s="2">
        <v>8500000</v>
      </c>
      <c r="C2932">
        <f>IMDB_Movies_Cleaned!$D2932-IMDB_Movies_Cleaned!$L2932</f>
        <v>-4059945</v>
      </c>
    </row>
    <row r="2933" spans="1:3" x14ac:dyDescent="0.25">
      <c r="A2933" s="1" t="s">
        <v>6136</v>
      </c>
      <c r="B2933" s="1">
        <v>12000000</v>
      </c>
      <c r="C2933">
        <f>IMDB_Movies_Cleaned!$D2933-IMDB_Movies_Cleaned!$L2933</f>
        <v>-7981305</v>
      </c>
    </row>
    <row r="2934" spans="1:3" x14ac:dyDescent="0.25">
      <c r="A2934" s="1" t="s">
        <v>6137</v>
      </c>
      <c r="B2934" s="1">
        <v>9000000</v>
      </c>
      <c r="C2934">
        <f>IMDB_Movies_Cleaned!$D2934-IMDB_Movies_Cleaned!$L2934</f>
        <v>-2737058</v>
      </c>
    </row>
    <row r="2935" spans="1:3" x14ac:dyDescent="0.25">
      <c r="A2935" s="2" t="s">
        <v>6139</v>
      </c>
      <c r="B2935" s="2">
        <v>8000000</v>
      </c>
      <c r="C2935">
        <f>IMDB_Movies_Cleaned!$D2935-IMDB_Movies_Cleaned!$L2935</f>
        <v>-6002193</v>
      </c>
    </row>
    <row r="2936" spans="1:3" x14ac:dyDescent="0.25">
      <c r="A2936" s="2" t="s">
        <v>2849</v>
      </c>
      <c r="B2936" s="2">
        <v>8000000</v>
      </c>
      <c r="C2936">
        <f>IMDB_Movies_Cleaned!$D2936-IMDB_Movies_Cleaned!$L2936</f>
        <v>82800000</v>
      </c>
    </row>
    <row r="2937" spans="1:3" x14ac:dyDescent="0.25">
      <c r="A2937" s="2" t="s">
        <v>6141</v>
      </c>
      <c r="B2937" s="2">
        <v>8500000</v>
      </c>
      <c r="C2937">
        <f>IMDB_Movies_Cleaned!$D2937-IMDB_Movies_Cleaned!$L2937</f>
        <v>-8359756</v>
      </c>
    </row>
    <row r="2938" spans="1:3" x14ac:dyDescent="0.25">
      <c r="A2938" s="2" t="s">
        <v>6143</v>
      </c>
      <c r="B2938" s="2">
        <v>8000000</v>
      </c>
      <c r="C2938">
        <f>IMDB_Movies_Cleaned!$D2938-IMDB_Movies_Cleaned!$L2938</f>
        <v>99930000</v>
      </c>
    </row>
    <row r="2939" spans="1:3" x14ac:dyDescent="0.25">
      <c r="A2939" s="2" t="s">
        <v>6145</v>
      </c>
      <c r="B2939" s="2">
        <v>8500000</v>
      </c>
      <c r="C2939">
        <f>IMDB_Movies_Cleaned!$D2939-IMDB_Movies_Cleaned!$L2939</f>
        <v>23779955</v>
      </c>
    </row>
    <row r="2940" spans="1:3" x14ac:dyDescent="0.25">
      <c r="A2940" s="1" t="s">
        <v>6146</v>
      </c>
      <c r="B2940" s="1">
        <v>8550000</v>
      </c>
      <c r="C2940">
        <f>IMDB_Movies_Cleaned!$D2940-IMDB_Movies_Cleaned!$L2940</f>
        <v>-3557841</v>
      </c>
    </row>
    <row r="2941" spans="1:3" x14ac:dyDescent="0.25">
      <c r="A2941" s="2" t="s">
        <v>6149</v>
      </c>
      <c r="B2941" s="2">
        <v>8200000</v>
      </c>
      <c r="C2941">
        <f>IMDB_Movies_Cleaned!$D2941-IMDB_Movies_Cleaned!$L2941</f>
        <v>155014286</v>
      </c>
    </row>
    <row r="2942" spans="1:3" x14ac:dyDescent="0.25">
      <c r="A2942" s="1" t="s">
        <v>6150</v>
      </c>
      <c r="B2942" s="1">
        <v>8000000</v>
      </c>
      <c r="C2942">
        <f>IMDB_Movies_Cleaned!$D2942-IMDB_Movies_Cleaned!$L2942</f>
        <v>61800000</v>
      </c>
    </row>
    <row r="2943" spans="1:3" x14ac:dyDescent="0.25">
      <c r="A2943" s="2" t="s">
        <v>6152</v>
      </c>
      <c r="B2943" s="2">
        <v>8000000</v>
      </c>
      <c r="C2943">
        <f>IMDB_Movies_Cleaned!$D2943-IMDB_Movies_Cleaned!$L2943</f>
        <v>51889948</v>
      </c>
    </row>
    <row r="2944" spans="1:3" x14ac:dyDescent="0.25">
      <c r="A2944" s="1" t="s">
        <v>6153</v>
      </c>
      <c r="B2944" s="1">
        <v>8000000</v>
      </c>
      <c r="C2944">
        <f>IMDB_Movies_Cleaned!$D2944-IMDB_Movies_Cleaned!$L2944</f>
        <v>44287414</v>
      </c>
    </row>
    <row r="2945" spans="1:3" x14ac:dyDescent="0.25">
      <c r="A2945" s="2" t="s">
        <v>6155</v>
      </c>
      <c r="B2945" s="2">
        <v>8000000</v>
      </c>
      <c r="C2945">
        <f>IMDB_Movies_Cleaned!$D2945-IMDB_Movies_Cleaned!$L2945</f>
        <v>37063889</v>
      </c>
    </row>
    <row r="2946" spans="1:3" x14ac:dyDescent="0.25">
      <c r="A2946" s="1" t="s">
        <v>6158</v>
      </c>
      <c r="B2946" s="1">
        <v>8000000</v>
      </c>
      <c r="C2946">
        <f>IMDB_Movies_Cleaned!$D2946-IMDB_Movies_Cleaned!$L2946</f>
        <v>32066497</v>
      </c>
    </row>
    <row r="2947" spans="1:3" x14ac:dyDescent="0.25">
      <c r="A2947" s="2" t="s">
        <v>6160</v>
      </c>
      <c r="B2947" s="2">
        <v>8000000</v>
      </c>
      <c r="C2947">
        <f>IMDB_Movies_Cleaned!$D2947-IMDB_Movies_Cleaned!$L2947</f>
        <v>28500000</v>
      </c>
    </row>
    <row r="2948" spans="1:3" x14ac:dyDescent="0.25">
      <c r="A2948" s="1" t="s">
        <v>6161</v>
      </c>
      <c r="B2948" s="1">
        <v>8000000</v>
      </c>
      <c r="C2948">
        <f>IMDB_Movies_Cleaned!$D2948-IMDB_Movies_Cleaned!$L2948</f>
        <v>19362712</v>
      </c>
    </row>
    <row r="2949" spans="1:3" x14ac:dyDescent="0.25">
      <c r="A2949" s="2" t="s">
        <v>6164</v>
      </c>
      <c r="B2949" s="2">
        <v>8000000</v>
      </c>
      <c r="C2949">
        <f>IMDB_Movies_Cleaned!$D2949-IMDB_Movies_Cleaned!$L2949</f>
        <v>26746109</v>
      </c>
    </row>
    <row r="2950" spans="1:3" x14ac:dyDescent="0.25">
      <c r="A2950" s="1" t="s">
        <v>6165</v>
      </c>
      <c r="B2950" s="1">
        <v>8000000</v>
      </c>
      <c r="C2950">
        <f>IMDB_Movies_Cleaned!$D2950-IMDB_Movies_Cleaned!$L2950</f>
        <v>26963967</v>
      </c>
    </row>
    <row r="2951" spans="1:3" x14ac:dyDescent="0.25">
      <c r="A2951" s="2" t="s">
        <v>6168</v>
      </c>
      <c r="B2951" s="2">
        <v>8000000</v>
      </c>
      <c r="C2951">
        <f>IMDB_Movies_Cleaned!$D2951-IMDB_Movies_Cleaned!$L2951</f>
        <v>17926543</v>
      </c>
    </row>
    <row r="2952" spans="1:3" x14ac:dyDescent="0.25">
      <c r="A2952" s="2" t="s">
        <v>6171</v>
      </c>
      <c r="B2952" s="2">
        <v>8000000</v>
      </c>
      <c r="C2952">
        <f>IMDB_Movies_Cleaned!$D2952-IMDB_Movies_Cleaned!$L2952</f>
        <v>18049082</v>
      </c>
    </row>
    <row r="2953" spans="1:3" x14ac:dyDescent="0.25">
      <c r="A2953" s="1" t="s">
        <v>6172</v>
      </c>
      <c r="B2953" s="1">
        <v>8000000</v>
      </c>
      <c r="C2953">
        <f>IMDB_Movies_Cleaned!$D2953-IMDB_Movies_Cleaned!$L2953</f>
        <v>14551000</v>
      </c>
    </row>
    <row r="2954" spans="1:3" x14ac:dyDescent="0.25">
      <c r="A2954" s="2" t="s">
        <v>6175</v>
      </c>
      <c r="B2954" s="2">
        <v>7000000</v>
      </c>
      <c r="C2954">
        <f>IMDB_Movies_Cleaned!$D2954-IMDB_Movies_Cleaned!$L2954</f>
        <v>15800000</v>
      </c>
    </row>
    <row r="2955" spans="1:3" x14ac:dyDescent="0.25">
      <c r="A2955" s="2" t="s">
        <v>6176</v>
      </c>
      <c r="B2955" s="2">
        <v>8000000</v>
      </c>
      <c r="C2955">
        <f>IMDB_Movies_Cleaned!$D2955-IMDB_Movies_Cleaned!$L2955</f>
        <v>10090181</v>
      </c>
    </row>
    <row r="2956" spans="1:3" x14ac:dyDescent="0.25">
      <c r="A2956" s="1" t="s">
        <v>6177</v>
      </c>
      <c r="B2956" s="1">
        <v>8000000</v>
      </c>
      <c r="C2956">
        <f>IMDB_Movies_Cleaned!$D2956-IMDB_Movies_Cleaned!$L2956</f>
        <v>9843379</v>
      </c>
    </row>
    <row r="2957" spans="1:3" x14ac:dyDescent="0.25">
      <c r="A2957" s="1" t="s">
        <v>6178</v>
      </c>
      <c r="B2957" s="1">
        <v>8000000</v>
      </c>
      <c r="C2957">
        <f>IMDB_Movies_Cleaned!$D2957-IMDB_Movies_Cleaned!$L2957</f>
        <v>9278980</v>
      </c>
    </row>
    <row r="2958" spans="1:3" x14ac:dyDescent="0.25">
      <c r="A2958" s="2" t="s">
        <v>6180</v>
      </c>
      <c r="B2958" s="2">
        <v>8000000</v>
      </c>
      <c r="C2958">
        <f>IMDB_Movies_Cleaned!$D2958-IMDB_Movies_Cleaned!$L2958</f>
        <v>8699684</v>
      </c>
    </row>
    <row r="2959" spans="1:3" x14ac:dyDescent="0.25">
      <c r="A2959" s="1" t="s">
        <v>2434</v>
      </c>
      <c r="B2959" s="1">
        <v>50000000</v>
      </c>
      <c r="C2959">
        <f>IMDB_Movies_Cleaned!$D2959-IMDB_Movies_Cleaned!$L2959</f>
        <v>815288</v>
      </c>
    </row>
    <row r="2960" spans="1:3" x14ac:dyDescent="0.25">
      <c r="A2960" s="2" t="s">
        <v>6182</v>
      </c>
      <c r="B2960" s="2">
        <v>7000000</v>
      </c>
      <c r="C2960">
        <f>IMDB_Movies_Cleaned!$D2960-IMDB_Movies_Cleaned!$L2960</f>
        <v>8047419</v>
      </c>
    </row>
    <row r="2961" spans="1:3" x14ac:dyDescent="0.25">
      <c r="A2961" s="1" t="s">
        <v>6183</v>
      </c>
      <c r="B2961" s="1">
        <v>5000000</v>
      </c>
      <c r="C2961">
        <f>IMDB_Movies_Cleaned!$D2961-IMDB_Movies_Cleaned!$L2961</f>
        <v>9015786</v>
      </c>
    </row>
    <row r="2962" spans="1:3" x14ac:dyDescent="0.25">
      <c r="A2962" s="1" t="s">
        <v>6185</v>
      </c>
      <c r="B2962" s="1">
        <v>8000000</v>
      </c>
      <c r="C2962">
        <f>IMDB_Movies_Cleaned!$D2962-IMDB_Movies_Cleaned!$L2962</f>
        <v>2269307</v>
      </c>
    </row>
    <row r="2963" spans="1:3" x14ac:dyDescent="0.25">
      <c r="A2963" s="1" t="s">
        <v>6188</v>
      </c>
      <c r="B2963" s="1">
        <v>8000000</v>
      </c>
      <c r="C2963">
        <f>IMDB_Movies_Cleaned!$D2963-IMDB_Movies_Cleaned!$L2963</f>
        <v>9536788</v>
      </c>
    </row>
    <row r="2964" spans="1:3" x14ac:dyDescent="0.25">
      <c r="A2964" s="2" t="s">
        <v>6189</v>
      </c>
      <c r="B2964" s="2">
        <v>8000000</v>
      </c>
      <c r="C2964">
        <f>IMDB_Movies_Cleaned!$D2964-IMDB_Movies_Cleaned!$L2964</f>
        <v>50401464</v>
      </c>
    </row>
    <row r="2965" spans="1:3" x14ac:dyDescent="0.25">
      <c r="A2965" s="2" t="s">
        <v>6191</v>
      </c>
      <c r="B2965" s="2">
        <v>8000000</v>
      </c>
      <c r="C2965">
        <f>IMDB_Movies_Cleaned!$D2965-IMDB_Movies_Cleaned!$L2965</f>
        <v>279017</v>
      </c>
    </row>
    <row r="2966" spans="1:3" x14ac:dyDescent="0.25">
      <c r="A2966" s="1" t="s">
        <v>6192</v>
      </c>
      <c r="B2966" s="1">
        <v>8000000</v>
      </c>
      <c r="C2966">
        <f>IMDB_Movies_Cleaned!$D2966-IMDB_Movies_Cleaned!$L2966</f>
        <v>2106233</v>
      </c>
    </row>
    <row r="2967" spans="1:3" x14ac:dyDescent="0.25">
      <c r="A2967" s="1" t="s">
        <v>6193</v>
      </c>
      <c r="B2967" s="1">
        <v>8000000</v>
      </c>
      <c r="C2967">
        <f>IMDB_Movies_Cleaned!$D2967-IMDB_Movies_Cleaned!$L2967</f>
        <v>-3307186</v>
      </c>
    </row>
    <row r="2968" spans="1:3" x14ac:dyDescent="0.25">
      <c r="A2968" s="2" t="s">
        <v>6195</v>
      </c>
      <c r="B2968" s="2">
        <v>8000000</v>
      </c>
      <c r="C2968">
        <f>IMDB_Movies_Cleaned!$D2968-IMDB_Movies_Cleaned!$L2968</f>
        <v>-2981550</v>
      </c>
    </row>
    <row r="2969" spans="1:3" x14ac:dyDescent="0.25">
      <c r="A2969" s="1" t="s">
        <v>6198</v>
      </c>
      <c r="B2969" s="1">
        <v>8000000</v>
      </c>
      <c r="C2969">
        <f>IMDB_Movies_Cleaned!$D2969-IMDB_Movies_Cleaned!$L2969</f>
        <v>-4557180</v>
      </c>
    </row>
    <row r="2970" spans="1:3" x14ac:dyDescent="0.25">
      <c r="A2970" s="2" t="s">
        <v>6199</v>
      </c>
      <c r="B2970" s="2">
        <v>10000000</v>
      </c>
      <c r="C2970">
        <f>IMDB_Movies_Cleaned!$D2970-IMDB_Movies_Cleaned!$L2970</f>
        <v>-6794756</v>
      </c>
    </row>
    <row r="2971" spans="1:3" x14ac:dyDescent="0.25">
      <c r="A2971" s="1" t="s">
        <v>6202</v>
      </c>
      <c r="B2971" s="1">
        <v>8000000</v>
      </c>
      <c r="C2971">
        <f>IMDB_Movies_Cleaned!$D2971-IMDB_Movies_Cleaned!$L2971</f>
        <v>-4923575</v>
      </c>
    </row>
    <row r="2972" spans="1:3" x14ac:dyDescent="0.25">
      <c r="A2972" s="2" t="s">
        <v>6203</v>
      </c>
      <c r="B2972" s="2">
        <v>8000000</v>
      </c>
      <c r="C2972">
        <f>IMDB_Movies_Cleaned!$D2972-IMDB_Movies_Cleaned!$L2972</f>
        <v>-5724443</v>
      </c>
    </row>
    <row r="2973" spans="1:3" x14ac:dyDescent="0.25">
      <c r="A2973" s="1" t="s">
        <v>6204</v>
      </c>
      <c r="B2973" s="1">
        <v>8000000</v>
      </c>
      <c r="C2973">
        <f>IMDB_Movies_Cleaned!$D2973-IMDB_Movies_Cleaned!$L2973</f>
        <v>-6210108</v>
      </c>
    </row>
    <row r="2974" spans="1:3" x14ac:dyDescent="0.25">
      <c r="A2974" s="2" t="s">
        <v>6206</v>
      </c>
      <c r="B2974" s="2">
        <v>8000000</v>
      </c>
      <c r="C2974">
        <f>IMDB_Movies_Cleaned!$D2974-IMDB_Movies_Cleaned!$L2974</f>
        <v>-1649942</v>
      </c>
    </row>
    <row r="2975" spans="1:3" x14ac:dyDescent="0.25">
      <c r="A2975" s="1" t="s">
        <v>6207</v>
      </c>
      <c r="B2975" s="1">
        <v>7200000</v>
      </c>
      <c r="C2975">
        <f>IMDB_Movies_Cleaned!$D2975-IMDB_Movies_Cleaned!$L2975</f>
        <v>-6105202</v>
      </c>
    </row>
    <row r="2976" spans="1:3" x14ac:dyDescent="0.25">
      <c r="A2976" s="2" t="s">
        <v>6208</v>
      </c>
      <c r="B2976" s="2">
        <v>8000000</v>
      </c>
      <c r="C2976">
        <f>IMDB_Movies_Cleaned!$D2976-IMDB_Movies_Cleaned!$L2976</f>
        <v>-6928760</v>
      </c>
    </row>
    <row r="2977" spans="1:3" x14ac:dyDescent="0.25">
      <c r="A2977" s="1" t="s">
        <v>6210</v>
      </c>
      <c r="B2977" s="1">
        <v>8000000</v>
      </c>
      <c r="C2977">
        <f>IMDB_Movies_Cleaned!$D2977-IMDB_Movies_Cleaned!$L2977</f>
        <v>-7467810</v>
      </c>
    </row>
    <row r="2978" spans="1:3" x14ac:dyDescent="0.25">
      <c r="A2978" s="1" t="s">
        <v>6213</v>
      </c>
      <c r="B2978" s="1">
        <v>6500000</v>
      </c>
      <c r="C2978">
        <f>IMDB_Movies_Cleaned!$D2978-IMDB_Movies_Cleaned!$L2978</f>
        <v>-5813617</v>
      </c>
    </row>
    <row r="2979" spans="1:3" x14ac:dyDescent="0.25">
      <c r="A2979" s="2" t="s">
        <v>6215</v>
      </c>
      <c r="B2979" s="2">
        <v>8000000</v>
      </c>
      <c r="C2979">
        <f>IMDB_Movies_Cleaned!$D2979-IMDB_Movies_Cleaned!$L2979</f>
        <v>8168741</v>
      </c>
    </row>
    <row r="2980" spans="1:3" x14ac:dyDescent="0.25">
      <c r="A2980" s="1" t="s">
        <v>6217</v>
      </c>
      <c r="B2980" s="1">
        <v>8000000</v>
      </c>
      <c r="C2980">
        <f>IMDB_Movies_Cleaned!$D2980-IMDB_Movies_Cleaned!$L2980</f>
        <v>-7431305</v>
      </c>
    </row>
    <row r="2981" spans="1:3" x14ac:dyDescent="0.25">
      <c r="A2981" s="2" t="s">
        <v>6219</v>
      </c>
      <c r="B2981" s="2">
        <v>8000000</v>
      </c>
      <c r="C2981">
        <f>IMDB_Movies_Cleaned!$D2981-IMDB_Movies_Cleaned!$L2981</f>
        <v>-7601580</v>
      </c>
    </row>
    <row r="2982" spans="1:3" x14ac:dyDescent="0.25">
      <c r="A2982" s="2" t="s">
        <v>6222</v>
      </c>
      <c r="B2982" s="2">
        <v>8000000</v>
      </c>
      <c r="C2982">
        <f>IMDB_Movies_Cleaned!$D2982-IMDB_Movies_Cleaned!$L2982</f>
        <v>-7663544</v>
      </c>
    </row>
    <row r="2983" spans="1:3" x14ac:dyDescent="0.25">
      <c r="A2983" s="2" t="s">
        <v>6225</v>
      </c>
      <c r="B2983" s="2">
        <v>8000000</v>
      </c>
      <c r="C2983">
        <f>IMDB_Movies_Cleaned!$D2983-IMDB_Movies_Cleaned!$L2983</f>
        <v>-7701890</v>
      </c>
    </row>
    <row r="2984" spans="1:3" x14ac:dyDescent="0.25">
      <c r="A2984" s="1" t="s">
        <v>6226</v>
      </c>
      <c r="B2984" s="1">
        <v>8000000</v>
      </c>
      <c r="C2984">
        <f>IMDB_Movies_Cleaned!$D2984-IMDB_Movies_Cleaned!$L2984</f>
        <v>-7872856</v>
      </c>
    </row>
    <row r="2985" spans="1:3" x14ac:dyDescent="0.25">
      <c r="A2985" s="2" t="s">
        <v>6227</v>
      </c>
      <c r="B2985" s="2">
        <v>8000000</v>
      </c>
      <c r="C2985">
        <f>IMDB_Movies_Cleaned!$D2985-IMDB_Movies_Cleaned!$L2985</f>
        <v>-7882810</v>
      </c>
    </row>
    <row r="2986" spans="1:3" x14ac:dyDescent="0.25">
      <c r="A2986" s="1" t="s">
        <v>6229</v>
      </c>
      <c r="B2986" s="1">
        <v>8000000</v>
      </c>
      <c r="C2986">
        <f>IMDB_Movies_Cleaned!$D2986-IMDB_Movies_Cleaned!$L2986</f>
        <v>-7891338</v>
      </c>
    </row>
    <row r="2987" spans="1:3" x14ac:dyDescent="0.25">
      <c r="A2987" s="1" t="s">
        <v>6231</v>
      </c>
      <c r="B2987" s="1">
        <v>8000000</v>
      </c>
      <c r="C2987">
        <f>IMDB_Movies_Cleaned!$D2987-IMDB_Movies_Cleaned!$L2987</f>
        <v>-7946519</v>
      </c>
    </row>
    <row r="2988" spans="1:3" x14ac:dyDescent="0.25">
      <c r="A2988" s="2" t="s">
        <v>6233</v>
      </c>
      <c r="B2988" s="2">
        <v>50000000</v>
      </c>
      <c r="C2988">
        <f>IMDB_Movies_Cleaned!$D2988-IMDB_Movies_Cleaned!$L2988</f>
        <v>-49976894</v>
      </c>
    </row>
    <row r="2989" spans="1:3" x14ac:dyDescent="0.25">
      <c r="A2989" s="1" t="s">
        <v>6236</v>
      </c>
      <c r="B2989" s="1">
        <v>8000000</v>
      </c>
      <c r="C2989">
        <f>IMDB_Movies_Cleaned!$D2989-IMDB_Movies_Cleaned!$L2989</f>
        <v>-7947039</v>
      </c>
    </row>
    <row r="2990" spans="1:3" x14ac:dyDescent="0.25">
      <c r="A2990" s="2" t="s">
        <v>6239</v>
      </c>
      <c r="B2990" s="2">
        <v>1100000000</v>
      </c>
      <c r="C2990">
        <f>IMDB_Movies_Cleaned!$D2990-IMDB_Movies_Cleaned!$L2990</f>
        <v>-1099560838</v>
      </c>
    </row>
    <row r="2991" spans="1:3" x14ac:dyDescent="0.25">
      <c r="A2991" s="1" t="s">
        <v>6241</v>
      </c>
      <c r="B2991" s="1">
        <v>7900000</v>
      </c>
      <c r="C2991">
        <f>IMDB_Movies_Cleaned!$D2991-IMDB_Movies_Cleaned!$L2991</f>
        <v>-7228760</v>
      </c>
    </row>
    <row r="2992" spans="1:3" x14ac:dyDescent="0.25">
      <c r="A2992" s="1" t="s">
        <v>6243</v>
      </c>
      <c r="B2992" s="1">
        <v>10000000</v>
      </c>
      <c r="C2992">
        <f>IMDB_Movies_Cleaned!$D2992-IMDB_Movies_Cleaned!$L2992</f>
        <v>-9117710</v>
      </c>
    </row>
    <row r="2993" spans="1:3" x14ac:dyDescent="0.25">
      <c r="A2993" s="1" t="s">
        <v>6244</v>
      </c>
      <c r="B2993" s="1">
        <v>7500000</v>
      </c>
      <c r="C2993">
        <f>IMDB_Movies_Cleaned!$D2993-IMDB_Movies_Cleaned!$L2993</f>
        <v>99093296</v>
      </c>
    </row>
    <row r="2994" spans="1:3" x14ac:dyDescent="0.25">
      <c r="A2994" s="2" t="s">
        <v>6245</v>
      </c>
      <c r="B2994" s="2">
        <v>7500000</v>
      </c>
      <c r="C2994">
        <f>IMDB_Movies_Cleaned!$D2994-IMDB_Movies_Cleaned!$L2994</f>
        <v>35990057</v>
      </c>
    </row>
    <row r="2995" spans="1:3" x14ac:dyDescent="0.25">
      <c r="A2995" s="1" t="s">
        <v>6248</v>
      </c>
      <c r="B2995" s="1">
        <v>7500000</v>
      </c>
      <c r="C2995">
        <f>IMDB_Movies_Cleaned!$D2995-IMDB_Movies_Cleaned!$L2995</f>
        <v>24833860</v>
      </c>
    </row>
    <row r="2996" spans="1:3" x14ac:dyDescent="0.25">
      <c r="A2996" s="1" t="s">
        <v>6249</v>
      </c>
      <c r="B2996" s="1">
        <v>6500000</v>
      </c>
      <c r="C2996">
        <f>IMDB_Movies_Cleaned!$D2996-IMDB_Movies_Cleaned!$L2996</f>
        <v>18292061</v>
      </c>
    </row>
    <row r="2997" spans="1:3" x14ac:dyDescent="0.25">
      <c r="A2997" s="2" t="s">
        <v>6251</v>
      </c>
      <c r="B2997" s="2">
        <v>10000000</v>
      </c>
      <c r="C2997">
        <f>IMDB_Movies_Cleaned!$D2997-IMDB_Movies_Cleaned!$L2997</f>
        <v>7544812</v>
      </c>
    </row>
    <row r="2998" spans="1:3" x14ac:dyDescent="0.25">
      <c r="A2998" s="1" t="s">
        <v>6252</v>
      </c>
      <c r="B2998" s="1">
        <v>4500000</v>
      </c>
      <c r="C2998">
        <f>IMDB_Movies_Cleaned!$D2998-IMDB_Movies_Cleaned!$L2998</f>
        <v>8074715</v>
      </c>
    </row>
    <row r="2999" spans="1:3" x14ac:dyDescent="0.25">
      <c r="A2999" s="1" t="s">
        <v>6254</v>
      </c>
      <c r="B2999" s="1">
        <v>7500000</v>
      </c>
      <c r="C2999">
        <f>IMDB_Movies_Cleaned!$D2999-IMDB_Movies_Cleaned!$L2999</f>
        <v>-2400000</v>
      </c>
    </row>
    <row r="3000" spans="1:3" x14ac:dyDescent="0.25">
      <c r="A3000" s="2" t="s">
        <v>6255</v>
      </c>
      <c r="B3000" s="2">
        <v>7500000</v>
      </c>
      <c r="C3000">
        <f>IMDB_Movies_Cleaned!$D3000-IMDB_Movies_Cleaned!$L3000</f>
        <v>2960089</v>
      </c>
    </row>
    <row r="3001" spans="1:3" x14ac:dyDescent="0.25">
      <c r="A3001" s="1" t="s">
        <v>6257</v>
      </c>
      <c r="B3001" s="1">
        <v>7500000</v>
      </c>
      <c r="C3001">
        <f>IMDB_Movies_Cleaned!$D3001-IMDB_Movies_Cleaned!$L3001</f>
        <v>-3260233</v>
      </c>
    </row>
    <row r="3002" spans="1:3" x14ac:dyDescent="0.25">
      <c r="A3002" s="2" t="s">
        <v>6259</v>
      </c>
      <c r="B3002" s="2">
        <v>7500000</v>
      </c>
      <c r="C3002">
        <f>IMDB_Movies_Cleaned!$D3002-IMDB_Movies_Cleaned!$L3002</f>
        <v>-3368360</v>
      </c>
    </row>
    <row r="3003" spans="1:3" x14ac:dyDescent="0.25">
      <c r="A3003" s="1" t="s">
        <v>6262</v>
      </c>
      <c r="B3003" s="1">
        <v>7500000</v>
      </c>
      <c r="C3003">
        <f>IMDB_Movies_Cleaned!$D3003-IMDB_Movies_Cleaned!$L3003</f>
        <v>-4152561</v>
      </c>
    </row>
    <row r="3004" spans="1:3" x14ac:dyDescent="0.25">
      <c r="A3004" s="2" t="s">
        <v>6263</v>
      </c>
      <c r="B3004" s="2">
        <v>8000000</v>
      </c>
      <c r="C3004">
        <f>IMDB_Movies_Cleaned!$D3004-IMDB_Movies_Cleaned!$L3004</f>
        <v>2814185</v>
      </c>
    </row>
    <row r="3005" spans="1:3" x14ac:dyDescent="0.25">
      <c r="A3005" s="2" t="s">
        <v>6265</v>
      </c>
      <c r="B3005" s="2">
        <v>50000000</v>
      </c>
      <c r="C3005">
        <f>IMDB_Movies_Cleaned!$D3005-IMDB_Movies_Cleaned!$L3005</f>
        <v>-49793600</v>
      </c>
    </row>
    <row r="3006" spans="1:3" x14ac:dyDescent="0.25">
      <c r="A3006" s="1" t="s">
        <v>6267</v>
      </c>
      <c r="B3006" s="1">
        <v>7500000</v>
      </c>
      <c r="C3006">
        <f>IMDB_Movies_Cleaned!$D3006-IMDB_Movies_Cleaned!$L3006</f>
        <v>-7302852</v>
      </c>
    </row>
    <row r="3007" spans="1:3" x14ac:dyDescent="0.25">
      <c r="A3007" s="2" t="s">
        <v>6269</v>
      </c>
      <c r="B3007" s="2">
        <v>8000000</v>
      </c>
      <c r="C3007">
        <f>IMDB_Movies_Cleaned!$D3007-IMDB_Movies_Cleaned!$L3007</f>
        <v>-4985459</v>
      </c>
    </row>
    <row r="3008" spans="1:3" x14ac:dyDescent="0.25">
      <c r="A3008" s="2" t="s">
        <v>6272</v>
      </c>
      <c r="B3008" s="2">
        <v>6000000</v>
      </c>
      <c r="C3008">
        <f>IMDB_Movies_Cleaned!$D3008-IMDB_Movies_Cleaned!$L3008</f>
        <v>-5127357</v>
      </c>
    </row>
    <row r="3009" spans="1:3" x14ac:dyDescent="0.25">
      <c r="A3009" s="1" t="s">
        <v>6275</v>
      </c>
      <c r="B3009" s="1">
        <v>7300000</v>
      </c>
      <c r="C3009">
        <f>IMDB_Movies_Cleaned!$D3009-IMDB_Movies_Cleaned!$L3009</f>
        <v>-2856597</v>
      </c>
    </row>
    <row r="3010" spans="1:3" x14ac:dyDescent="0.25">
      <c r="A3010" s="2" t="s">
        <v>6276</v>
      </c>
      <c r="B3010" s="2">
        <v>7000000</v>
      </c>
      <c r="C3010">
        <f>IMDB_Movies_Cleaned!$D3010-IMDB_Movies_Cleaned!$L3010</f>
        <v>-5669173</v>
      </c>
    </row>
    <row r="3011" spans="1:3" x14ac:dyDescent="0.25">
      <c r="A3011" s="1" t="s">
        <v>6278</v>
      </c>
      <c r="B3011" s="1">
        <v>7300000</v>
      </c>
      <c r="C3011">
        <f>IMDB_Movies_Cleaned!$D3011-IMDB_Movies_Cleaned!$L3011</f>
        <v>-5481319</v>
      </c>
    </row>
    <row r="3012" spans="1:3" x14ac:dyDescent="0.25">
      <c r="A3012" s="2" t="s">
        <v>48</v>
      </c>
      <c r="B3012" s="2">
        <v>258000000</v>
      </c>
      <c r="C3012">
        <f>IMDB_Movies_Cleaned!$D3012-IMDB_Movies_Cleaned!$L3012</f>
        <v>78530303</v>
      </c>
    </row>
    <row r="3013" spans="1:3" x14ac:dyDescent="0.25">
      <c r="A3013" s="1" t="s">
        <v>6281</v>
      </c>
      <c r="B3013" s="1">
        <v>7500000</v>
      </c>
      <c r="C3013">
        <f>IMDB_Movies_Cleaned!$D3013-IMDB_Movies_Cleaned!$L3013</f>
        <v>5110552</v>
      </c>
    </row>
    <row r="3014" spans="1:3" x14ac:dyDescent="0.25">
      <c r="A3014" s="2" t="s">
        <v>6282</v>
      </c>
      <c r="B3014" s="2">
        <v>7500000</v>
      </c>
      <c r="C3014">
        <f>IMDB_Movies_Cleaned!$D3014-IMDB_Movies_Cleaned!$L3014</f>
        <v>135992840</v>
      </c>
    </row>
    <row r="3015" spans="1:3" x14ac:dyDescent="0.25">
      <c r="A3015" s="2" t="s">
        <v>6285</v>
      </c>
      <c r="B3015" s="2">
        <v>7200000</v>
      </c>
      <c r="C3015">
        <f>IMDB_Movies_Cleaned!$D3015-IMDB_Movies_Cleaned!$L3015</f>
        <v>36600000</v>
      </c>
    </row>
    <row r="3016" spans="1:3" x14ac:dyDescent="0.25">
      <c r="A3016" s="1" t="s">
        <v>6286</v>
      </c>
      <c r="B3016" s="1">
        <v>6000000</v>
      </c>
      <c r="C3016">
        <f>IMDB_Movies_Cleaned!$D3016-IMDB_Movies_Cleaned!$L3016</f>
        <v>128821952</v>
      </c>
    </row>
    <row r="3017" spans="1:3" x14ac:dyDescent="0.25">
      <c r="A3017" s="2" t="s">
        <v>6287</v>
      </c>
      <c r="B3017" s="2">
        <v>4000000</v>
      </c>
      <c r="C3017">
        <f>IMDB_Movies_Cleaned!$D3017-IMDB_Movies_Cleaned!$L3017</f>
        <v>90900000</v>
      </c>
    </row>
    <row r="3018" spans="1:3" x14ac:dyDescent="0.25">
      <c r="A3018" s="1" t="s">
        <v>6288</v>
      </c>
      <c r="B3018" s="1">
        <v>7500000</v>
      </c>
      <c r="C3018">
        <f>IMDB_Movies_Cleaned!$D3018-IMDB_Movies_Cleaned!$L3018</f>
        <v>24891374</v>
      </c>
    </row>
    <row r="3019" spans="1:3" x14ac:dyDescent="0.25">
      <c r="A3019" s="2" t="s">
        <v>6289</v>
      </c>
      <c r="B3019" s="2">
        <v>7000000</v>
      </c>
      <c r="C3019">
        <f>IMDB_Movies_Cleaned!$D3019-IMDB_Movies_Cleaned!$L3019</f>
        <v>33158000</v>
      </c>
    </row>
    <row r="3020" spans="1:3" x14ac:dyDescent="0.25">
      <c r="A3020" s="1" t="s">
        <v>6290</v>
      </c>
      <c r="B3020" s="1">
        <v>7000000</v>
      </c>
      <c r="C3020">
        <f>IMDB_Movies_Cleaned!$D3020-IMDB_Movies_Cleaned!$L3020</f>
        <v>106709992</v>
      </c>
    </row>
    <row r="3021" spans="1:3" x14ac:dyDescent="0.25">
      <c r="A3021" s="2" t="s">
        <v>6291</v>
      </c>
      <c r="B3021" s="2">
        <v>11000000</v>
      </c>
      <c r="C3021">
        <f>IMDB_Movies_Cleaned!$D3021-IMDB_Movies_Cleaned!$L3021</f>
        <v>21131483</v>
      </c>
    </row>
    <row r="3022" spans="1:3" x14ac:dyDescent="0.25">
      <c r="A3022" s="1" t="s">
        <v>6292</v>
      </c>
      <c r="B3022" s="1">
        <v>7000000</v>
      </c>
      <c r="C3022">
        <f>IMDB_Movies_Cleaned!$D3022-IMDB_Movies_Cleaned!$L3022</f>
        <v>28400000</v>
      </c>
    </row>
    <row r="3023" spans="1:3" x14ac:dyDescent="0.25">
      <c r="A3023" s="2" t="s">
        <v>6293</v>
      </c>
      <c r="B3023" s="2">
        <v>5000000</v>
      </c>
      <c r="C3023">
        <f>IMDB_Movies_Cleaned!$D3023-IMDB_Movies_Cleaned!$L3023</f>
        <v>29099640</v>
      </c>
    </row>
    <row r="3024" spans="1:3" x14ac:dyDescent="0.25">
      <c r="A3024" s="2" t="s">
        <v>6294</v>
      </c>
      <c r="B3024" s="2">
        <v>6600000</v>
      </c>
      <c r="C3024">
        <f>IMDB_Movies_Cleaned!$D3024-IMDB_Movies_Cleaned!$L3024</f>
        <v>30695394</v>
      </c>
    </row>
    <row r="3025" spans="1:3" x14ac:dyDescent="0.25">
      <c r="A3025" s="1" t="s">
        <v>219</v>
      </c>
      <c r="B3025" s="1">
        <v>105000000</v>
      </c>
      <c r="C3025">
        <f>IMDB_Movies_Cleaned!$D3025-IMDB_Movies_Cleaned!$L3025</f>
        <v>39812796</v>
      </c>
    </row>
    <row r="3026" spans="1:3" x14ac:dyDescent="0.25">
      <c r="A3026" s="2" t="s">
        <v>6295</v>
      </c>
      <c r="B3026" s="2">
        <v>7500000</v>
      </c>
      <c r="C3026">
        <f>IMDB_Movies_Cleaned!$D3026-IMDB_Movies_Cleaned!$L3026</f>
        <v>24001218</v>
      </c>
    </row>
    <row r="3027" spans="1:3" x14ac:dyDescent="0.25">
      <c r="A3027" s="1" t="s">
        <v>6296</v>
      </c>
      <c r="B3027" s="1">
        <v>7000000</v>
      </c>
      <c r="C3027">
        <f>IMDB_Movies_Cleaned!$D3027-IMDB_Movies_Cleaned!$L3027</f>
        <v>21747570</v>
      </c>
    </row>
    <row r="3028" spans="1:3" x14ac:dyDescent="0.25">
      <c r="A3028" s="2" t="s">
        <v>6297</v>
      </c>
      <c r="B3028" s="2">
        <v>7000000</v>
      </c>
      <c r="C3028">
        <f>IMDB_Movies_Cleaned!$D3028-IMDB_Movies_Cleaned!$L3028</f>
        <v>18625110</v>
      </c>
    </row>
    <row r="3029" spans="1:3" x14ac:dyDescent="0.25">
      <c r="A3029" s="1" t="s">
        <v>6299</v>
      </c>
      <c r="B3029" s="1">
        <v>9000000</v>
      </c>
      <c r="C3029">
        <f>IMDB_Movies_Cleaned!$D3029-IMDB_Movies_Cleaned!$L3029</f>
        <v>16000000</v>
      </c>
    </row>
    <row r="3030" spans="1:3" x14ac:dyDescent="0.25">
      <c r="A3030" s="2" t="s">
        <v>6300</v>
      </c>
      <c r="B3030" s="2">
        <v>13000000</v>
      </c>
      <c r="C3030">
        <f>IMDB_Movies_Cleaned!$D3030-IMDB_Movies_Cleaned!$L3030</f>
        <v>8000000</v>
      </c>
    </row>
    <row r="3031" spans="1:3" x14ac:dyDescent="0.25">
      <c r="A3031" s="1" t="s">
        <v>6301</v>
      </c>
      <c r="B3031" s="1">
        <v>7000000</v>
      </c>
      <c r="C3031">
        <f>IMDB_Movies_Cleaned!$D3031-IMDB_Movies_Cleaned!$L3031</f>
        <v>13257000</v>
      </c>
    </row>
    <row r="3032" spans="1:3" x14ac:dyDescent="0.25">
      <c r="A3032" s="2" t="s">
        <v>6303</v>
      </c>
      <c r="B3032" s="2">
        <v>3500000</v>
      </c>
      <c r="C3032">
        <f>IMDB_Movies_Cleaned!$D3032-IMDB_Movies_Cleaned!$L3032</f>
        <v>22505908</v>
      </c>
    </row>
    <row r="3033" spans="1:3" x14ac:dyDescent="0.25">
      <c r="A3033" s="2" t="s">
        <v>6306</v>
      </c>
      <c r="B3033" s="2">
        <v>7000000</v>
      </c>
      <c r="C3033">
        <f>IMDB_Movies_Cleaned!$D3033-IMDB_Movies_Cleaned!$L3033</f>
        <v>8818967</v>
      </c>
    </row>
    <row r="3034" spans="1:3" x14ac:dyDescent="0.25">
      <c r="A3034" s="1" t="s">
        <v>6307</v>
      </c>
      <c r="B3034" s="1">
        <v>7000000</v>
      </c>
      <c r="C3034">
        <f>IMDB_Movies_Cleaned!$D3034-IMDB_Movies_Cleaned!$L3034</f>
        <v>7891000</v>
      </c>
    </row>
    <row r="3035" spans="1:3" x14ac:dyDescent="0.25">
      <c r="A3035" s="2" t="s">
        <v>6309</v>
      </c>
      <c r="B3035" s="2">
        <v>7000000</v>
      </c>
      <c r="C3035">
        <f>IMDB_Movies_Cleaned!$D3035-IMDB_Movies_Cleaned!$L3035</f>
        <v>9901126</v>
      </c>
    </row>
    <row r="3036" spans="1:3" x14ac:dyDescent="0.25">
      <c r="A3036" s="2" t="s">
        <v>6310</v>
      </c>
      <c r="B3036" s="2">
        <v>7000000</v>
      </c>
      <c r="C3036">
        <f>IMDB_Movies_Cleaned!$D3036-IMDB_Movies_Cleaned!$L3036</f>
        <v>10474107</v>
      </c>
    </row>
    <row r="3037" spans="1:3" x14ac:dyDescent="0.25">
      <c r="A3037" s="1" t="s">
        <v>6311</v>
      </c>
      <c r="B3037" s="1">
        <v>7000000</v>
      </c>
      <c r="C3037">
        <f>IMDB_Movies_Cleaned!$D3037-IMDB_Movies_Cleaned!$L3037</f>
        <v>7003141</v>
      </c>
    </row>
    <row r="3038" spans="1:3" x14ac:dyDescent="0.25">
      <c r="A3038" s="2" t="s">
        <v>147</v>
      </c>
      <c r="B3038" s="2">
        <v>200000000</v>
      </c>
      <c r="C3038">
        <f>IMDB_Movies_Cleaned!$D3038-IMDB_Movies_Cleaned!$L3038</f>
        <v>104360277</v>
      </c>
    </row>
    <row r="3039" spans="1:3" x14ac:dyDescent="0.25">
      <c r="A3039" s="1" t="s">
        <v>6312</v>
      </c>
      <c r="B3039" s="1">
        <v>7000000</v>
      </c>
      <c r="C3039">
        <f>IMDB_Movies_Cleaned!$D3039-IMDB_Movies_Cleaned!$L3039</f>
        <v>5583510</v>
      </c>
    </row>
    <row r="3040" spans="1:3" x14ac:dyDescent="0.25">
      <c r="A3040" s="1" t="s">
        <v>6313</v>
      </c>
      <c r="B3040" s="1">
        <v>7000000</v>
      </c>
      <c r="C3040">
        <f>IMDB_Movies_Cleaned!$D3040-IMDB_Movies_Cleaned!$L3040</f>
        <v>2190525</v>
      </c>
    </row>
    <row r="3041" spans="1:3" x14ac:dyDescent="0.25">
      <c r="A3041" s="2" t="s">
        <v>6315</v>
      </c>
      <c r="B3041" s="2">
        <v>7500000</v>
      </c>
      <c r="C3041">
        <f>IMDB_Movies_Cleaned!$D3041-IMDB_Movies_Cleaned!$L3041</f>
        <v>1676553</v>
      </c>
    </row>
    <row r="3042" spans="1:3" x14ac:dyDescent="0.25">
      <c r="A3042" s="1" t="s">
        <v>6316</v>
      </c>
      <c r="B3042" s="1">
        <v>7000000</v>
      </c>
      <c r="C3042">
        <f>IMDB_Movies_Cleaned!$D3042-IMDB_Movies_Cleaned!$L3042</f>
        <v>2094451</v>
      </c>
    </row>
    <row r="3043" spans="1:3" x14ac:dyDescent="0.25">
      <c r="A3043" s="2" t="s">
        <v>6317</v>
      </c>
      <c r="B3043" s="2">
        <v>7000000</v>
      </c>
      <c r="C3043">
        <f>IMDB_Movies_Cleaned!$D3043-IMDB_Movies_Cleaned!$L3043</f>
        <v>7612840</v>
      </c>
    </row>
    <row r="3044" spans="1:3" x14ac:dyDescent="0.25">
      <c r="A3044" s="1" t="s">
        <v>6319</v>
      </c>
      <c r="B3044" s="1">
        <v>7000000</v>
      </c>
      <c r="C3044">
        <f>IMDB_Movies_Cleaned!$D3044-IMDB_Movies_Cleaned!$L3044</f>
        <v>2166863</v>
      </c>
    </row>
    <row r="3045" spans="1:3" x14ac:dyDescent="0.25">
      <c r="A3045" s="2" t="s">
        <v>6320</v>
      </c>
      <c r="B3045" s="2">
        <v>7000000</v>
      </c>
      <c r="C3045">
        <f>IMDB_Movies_Cleaned!$D3045-IMDB_Movies_Cleaned!$L3045</f>
        <v>1373585</v>
      </c>
    </row>
    <row r="3046" spans="1:3" x14ac:dyDescent="0.25">
      <c r="A3046" s="1" t="s">
        <v>6322</v>
      </c>
      <c r="B3046" s="1">
        <v>7000000</v>
      </c>
      <c r="C3046">
        <f>IMDB_Movies_Cleaned!$D3046-IMDB_Movies_Cleaned!$L3046</f>
        <v>292175</v>
      </c>
    </row>
    <row r="3047" spans="1:3" x14ac:dyDescent="0.25">
      <c r="A3047" s="2" t="s">
        <v>6323</v>
      </c>
      <c r="B3047" s="2">
        <v>7000000</v>
      </c>
      <c r="C3047">
        <f>IMDB_Movies_Cleaned!$D3047-IMDB_Movies_Cleaned!$L3047</f>
        <v>-398921</v>
      </c>
    </row>
    <row r="3048" spans="1:3" x14ac:dyDescent="0.25">
      <c r="A3048" s="1" t="s">
        <v>6326</v>
      </c>
      <c r="B3048" s="1">
        <v>6000000</v>
      </c>
      <c r="C3048">
        <f>IMDB_Movies_Cleaned!$D3048-IMDB_Movies_Cleaned!$L3048</f>
        <v>165429</v>
      </c>
    </row>
    <row r="3049" spans="1:3" x14ac:dyDescent="0.25">
      <c r="A3049" s="2" t="s">
        <v>6328</v>
      </c>
      <c r="B3049" s="2">
        <v>7000000</v>
      </c>
      <c r="C3049">
        <f>IMDB_Movies_Cleaned!$D3049-IMDB_Movies_Cleaned!$L3049</f>
        <v>-1305692</v>
      </c>
    </row>
    <row r="3050" spans="1:3" x14ac:dyDescent="0.25">
      <c r="A3050" s="1" t="s">
        <v>6332</v>
      </c>
      <c r="B3050" s="1">
        <v>7000000</v>
      </c>
      <c r="C3050">
        <f>IMDB_Movies_Cleaned!$D3050-IMDB_Movies_Cleaned!$L3050</f>
        <v>-1569178</v>
      </c>
    </row>
    <row r="3051" spans="1:3" x14ac:dyDescent="0.25">
      <c r="A3051" s="1" t="s">
        <v>6334</v>
      </c>
      <c r="B3051" s="1">
        <v>7000000</v>
      </c>
      <c r="C3051">
        <f>IMDB_Movies_Cleaned!$D3051-IMDB_Movies_Cleaned!$L3051</f>
        <v>-2279629</v>
      </c>
    </row>
    <row r="3052" spans="1:3" x14ac:dyDescent="0.25">
      <c r="A3052" s="1" t="s">
        <v>6335</v>
      </c>
      <c r="B3052" s="1">
        <v>7000000</v>
      </c>
      <c r="C3052">
        <f>IMDB_Movies_Cleaned!$D3052-IMDB_Movies_Cleaned!$L3052</f>
        <v>-4078262</v>
      </c>
    </row>
    <row r="3053" spans="1:3" x14ac:dyDescent="0.25">
      <c r="A3053" s="2" t="s">
        <v>6336</v>
      </c>
      <c r="B3053" s="2">
        <v>7000000</v>
      </c>
      <c r="C3053">
        <f>IMDB_Movies_Cleaned!$D3053-IMDB_Movies_Cleaned!$L3053</f>
        <v>-4655153</v>
      </c>
    </row>
    <row r="3054" spans="1:3" x14ac:dyDescent="0.25">
      <c r="A3054" s="1" t="s">
        <v>6337</v>
      </c>
      <c r="B3054" s="1">
        <v>7000000</v>
      </c>
      <c r="C3054">
        <f>IMDB_Movies_Cleaned!$D3054-IMDB_Movies_Cleaned!$L3054</f>
        <v>455447</v>
      </c>
    </row>
    <row r="3055" spans="1:3" x14ac:dyDescent="0.25">
      <c r="A3055" s="2" t="s">
        <v>6339</v>
      </c>
      <c r="B3055" s="2">
        <v>7000000</v>
      </c>
      <c r="C3055">
        <f>IMDB_Movies_Cleaned!$D3055-IMDB_Movies_Cleaned!$L3055</f>
        <v>-4851788</v>
      </c>
    </row>
    <row r="3056" spans="1:3" x14ac:dyDescent="0.25">
      <c r="A3056" s="1" t="s">
        <v>6340</v>
      </c>
      <c r="B3056" s="1">
        <v>7000000</v>
      </c>
      <c r="C3056">
        <f>IMDB_Movies_Cleaned!$D3056-IMDB_Movies_Cleaned!$L3056</f>
        <v>-4937934</v>
      </c>
    </row>
    <row r="3057" spans="1:3" x14ac:dyDescent="0.25">
      <c r="A3057" s="2" t="s">
        <v>6341</v>
      </c>
      <c r="B3057" s="2">
        <v>7000000</v>
      </c>
      <c r="C3057">
        <f>IMDB_Movies_Cleaned!$D3057-IMDB_Movies_Cleaned!$L3057</f>
        <v>-5345633</v>
      </c>
    </row>
    <row r="3058" spans="1:3" x14ac:dyDescent="0.25">
      <c r="A3058" s="1" t="s">
        <v>6343</v>
      </c>
      <c r="B3058" s="1">
        <v>7000000</v>
      </c>
      <c r="C3058">
        <f>IMDB_Movies_Cleaned!$D3058-IMDB_Movies_Cleaned!$L3058</f>
        <v>-5261308</v>
      </c>
    </row>
    <row r="3059" spans="1:3" x14ac:dyDescent="0.25">
      <c r="A3059" s="1" t="s">
        <v>6345</v>
      </c>
      <c r="B3059" s="1">
        <v>7000000</v>
      </c>
      <c r="C3059">
        <f>IMDB_Movies_Cleaned!$D3059-IMDB_Movies_Cleaned!$L3059</f>
        <v>-5110478</v>
      </c>
    </row>
    <row r="3060" spans="1:3" x14ac:dyDescent="0.25">
      <c r="A3060" s="1" t="s">
        <v>6346</v>
      </c>
      <c r="B3060" s="1">
        <v>4825000</v>
      </c>
      <c r="C3060">
        <f>IMDB_Movies_Cleaned!$D3060-IMDB_Movies_Cleaned!$L3060</f>
        <v>-3714714</v>
      </c>
    </row>
    <row r="3061" spans="1:3" x14ac:dyDescent="0.25">
      <c r="A3061" s="2" t="s">
        <v>6348</v>
      </c>
      <c r="B3061" s="2">
        <v>9000000</v>
      </c>
      <c r="C3061">
        <f>IMDB_Movies_Cleaned!$D3061-IMDB_Movies_Cleaned!$L3061</f>
        <v>-8000000</v>
      </c>
    </row>
    <row r="3062" spans="1:3" x14ac:dyDescent="0.25">
      <c r="A3062" s="1" t="s">
        <v>6349</v>
      </c>
      <c r="B3062" s="1">
        <v>50000000</v>
      </c>
      <c r="C3062">
        <f>IMDB_Movies_Cleaned!$D3062-IMDB_Movies_Cleaned!$L3062</f>
        <v>-49300000</v>
      </c>
    </row>
    <row r="3063" spans="1:3" x14ac:dyDescent="0.25">
      <c r="A3063" s="2" t="s">
        <v>6351</v>
      </c>
      <c r="B3063" s="2">
        <v>7000000</v>
      </c>
      <c r="C3063">
        <f>IMDB_Movies_Cleaned!$D3063-IMDB_Movies_Cleaned!$L3063</f>
        <v>-5231584</v>
      </c>
    </row>
    <row r="3064" spans="1:3" x14ac:dyDescent="0.25">
      <c r="A3064" s="2" t="s">
        <v>6353</v>
      </c>
      <c r="B3064" s="2">
        <v>10000000</v>
      </c>
      <c r="C3064">
        <f>IMDB_Movies_Cleaned!$D3064-IMDB_Movies_Cleaned!$L3064</f>
        <v>-9693285</v>
      </c>
    </row>
    <row r="3065" spans="1:3" x14ac:dyDescent="0.25">
      <c r="A3065" s="1" t="s">
        <v>6355</v>
      </c>
      <c r="B3065" s="1">
        <v>7000000</v>
      </c>
      <c r="C3065">
        <f>IMDB_Movies_Cleaned!$D3065-IMDB_Movies_Cleaned!$L3065</f>
        <v>-6617054</v>
      </c>
    </row>
    <row r="3066" spans="1:3" x14ac:dyDescent="0.25">
      <c r="A3066" s="1" t="s">
        <v>6356</v>
      </c>
      <c r="B3066" s="1">
        <v>3500000</v>
      </c>
      <c r="C3066">
        <f>IMDB_Movies_Cleaned!$D3066-IMDB_Movies_Cleaned!$L3066</f>
        <v>-3263734</v>
      </c>
    </row>
    <row r="3067" spans="1:3" x14ac:dyDescent="0.25">
      <c r="A3067" s="2" t="s">
        <v>6358</v>
      </c>
      <c r="B3067" s="2">
        <v>7000000</v>
      </c>
      <c r="C3067">
        <f>IMDB_Movies_Cleaned!$D3067-IMDB_Movies_Cleaned!$L3067</f>
        <v>-6803933</v>
      </c>
    </row>
    <row r="3068" spans="1:3" x14ac:dyDescent="0.25">
      <c r="A3068" s="1" t="s">
        <v>6359</v>
      </c>
      <c r="B3068" s="1">
        <v>7000000</v>
      </c>
      <c r="C3068">
        <f>IMDB_Movies_Cleaned!$D3068-IMDB_Movies_Cleaned!$L3068</f>
        <v>-6467012</v>
      </c>
    </row>
    <row r="3069" spans="1:3" x14ac:dyDescent="0.25">
      <c r="A3069" s="2" t="s">
        <v>6361</v>
      </c>
      <c r="B3069" s="2">
        <v>7000000</v>
      </c>
      <c r="C3069">
        <f>IMDB_Movies_Cleaned!$D3069-IMDB_Movies_Cleaned!$L3069</f>
        <v>-6546921</v>
      </c>
    </row>
    <row r="3070" spans="1:3" x14ac:dyDescent="0.25">
      <c r="A3070" s="2" t="s">
        <v>6363</v>
      </c>
      <c r="B3070" s="2">
        <v>7000000</v>
      </c>
      <c r="C3070">
        <f>IMDB_Movies_Cleaned!$D3070-IMDB_Movies_Cleaned!$L3070</f>
        <v>-6953549</v>
      </c>
    </row>
    <row r="3071" spans="1:3" x14ac:dyDescent="0.25">
      <c r="A3071" s="1" t="s">
        <v>6364</v>
      </c>
      <c r="B3071" s="1">
        <v>7000000</v>
      </c>
      <c r="C3071">
        <f>IMDB_Movies_Cleaned!$D3071-IMDB_Movies_Cleaned!$L3071</f>
        <v>-6766897</v>
      </c>
    </row>
    <row r="3072" spans="1:3" x14ac:dyDescent="0.25">
      <c r="A3072" s="1" t="s">
        <v>6365</v>
      </c>
      <c r="B3072" s="1">
        <v>6900000</v>
      </c>
      <c r="C3072">
        <f>IMDB_Movies_Cleaned!$D3072-IMDB_Movies_Cleaned!$L3072</f>
        <v>34500000</v>
      </c>
    </row>
    <row r="3073" spans="1:3" x14ac:dyDescent="0.25">
      <c r="A3073" s="1" t="s">
        <v>6366</v>
      </c>
      <c r="B3073" s="1">
        <v>6900000</v>
      </c>
      <c r="C3073">
        <f>IMDB_Movies_Cleaned!$D3073-IMDB_Movies_Cleaned!$L3073</f>
        <v>1093039</v>
      </c>
    </row>
    <row r="3074" spans="1:3" x14ac:dyDescent="0.25">
      <c r="A3074" s="1" t="s">
        <v>6369</v>
      </c>
      <c r="B3074" s="1">
        <v>15000000</v>
      </c>
      <c r="C3074">
        <f>IMDB_Movies_Cleaned!$D3074-IMDB_Movies_Cleaned!$L3074</f>
        <v>-14072893</v>
      </c>
    </row>
    <row r="3075" spans="1:3" x14ac:dyDescent="0.25">
      <c r="A3075" s="2" t="s">
        <v>6371</v>
      </c>
      <c r="B3075" s="2">
        <v>6800000</v>
      </c>
      <c r="C3075">
        <f>IMDB_Movies_Cleaned!$D3075-IMDB_Movies_Cleaned!$L3075</f>
        <v>-6750474</v>
      </c>
    </row>
    <row r="3076" spans="1:3" x14ac:dyDescent="0.25">
      <c r="A3076" s="1" t="s">
        <v>6373</v>
      </c>
      <c r="B3076" s="1">
        <v>6800000</v>
      </c>
      <c r="C3076">
        <f>IMDB_Movies_Cleaned!$D3076-IMDB_Movies_Cleaned!$L3076</f>
        <v>-6789304</v>
      </c>
    </row>
    <row r="3077" spans="1:3" x14ac:dyDescent="0.25">
      <c r="A3077" s="2" t="s">
        <v>6375</v>
      </c>
      <c r="B3077" s="2">
        <v>6900000</v>
      </c>
      <c r="C3077">
        <f>IMDB_Movies_Cleaned!$D3077-IMDB_Movies_Cleaned!$L3077</f>
        <v>24707598</v>
      </c>
    </row>
    <row r="3078" spans="1:3" x14ac:dyDescent="0.25">
      <c r="A3078" s="1" t="s">
        <v>6377</v>
      </c>
      <c r="B3078" s="1">
        <v>6800000</v>
      </c>
      <c r="C3078">
        <f>IMDB_Movies_Cleaned!$D3078-IMDB_Movies_Cleaned!$L3078</f>
        <v>57096</v>
      </c>
    </row>
    <row r="3079" spans="1:3" x14ac:dyDescent="0.25">
      <c r="A3079" s="2" t="s">
        <v>6379</v>
      </c>
      <c r="B3079" s="2">
        <v>5000000</v>
      </c>
      <c r="C3079">
        <f>IMDB_Movies_Cleaned!$D3079-IMDB_Movies_Cleaned!$L3079</f>
        <v>-4776122</v>
      </c>
    </row>
    <row r="3080" spans="1:3" x14ac:dyDescent="0.25">
      <c r="A3080" s="2" t="s">
        <v>6380</v>
      </c>
      <c r="B3080" s="2">
        <v>4000000</v>
      </c>
      <c r="C3080">
        <f>IMDB_Movies_Cleaned!$D3080-IMDB_Movies_Cleaned!$L3080</f>
        <v>-3991940</v>
      </c>
    </row>
    <row r="3081" spans="1:3" x14ac:dyDescent="0.25">
      <c r="A3081" s="1" t="s">
        <v>6382</v>
      </c>
      <c r="B3081" s="1">
        <v>6500000</v>
      </c>
      <c r="C3081">
        <f>IMDB_Movies_Cleaned!$D3081-IMDB_Movies_Cleaned!$L3081</f>
        <v>77763837</v>
      </c>
    </row>
    <row r="3082" spans="1:3" x14ac:dyDescent="0.25">
      <c r="A3082" s="2" t="s">
        <v>6385</v>
      </c>
      <c r="B3082" s="2">
        <v>6500000</v>
      </c>
      <c r="C3082">
        <f>IMDB_Movies_Cleaned!$D3082-IMDB_Movies_Cleaned!$L3082</f>
        <v>-6389971</v>
      </c>
    </row>
    <row r="3083" spans="1:3" x14ac:dyDescent="0.25">
      <c r="A3083" s="1" t="s">
        <v>6387</v>
      </c>
      <c r="B3083" s="1">
        <v>6000000</v>
      </c>
      <c r="C3083">
        <f>IMDB_Movies_Cleaned!$D3083-IMDB_Movies_Cleaned!$L3083</f>
        <v>51504069</v>
      </c>
    </row>
    <row r="3084" spans="1:3" x14ac:dyDescent="0.25">
      <c r="A3084" s="2" t="s">
        <v>6389</v>
      </c>
      <c r="B3084" s="2">
        <v>6500000</v>
      </c>
      <c r="C3084">
        <f>IMDB_Movies_Cleaned!$D3084-IMDB_Movies_Cleaned!$L3084</f>
        <v>47715416</v>
      </c>
    </row>
    <row r="3085" spans="1:3" x14ac:dyDescent="0.25">
      <c r="A3085" s="2" t="s">
        <v>6392</v>
      </c>
      <c r="B3085" s="2">
        <v>6500000</v>
      </c>
      <c r="C3085">
        <f>IMDB_Movies_Cleaned!$D3085-IMDB_Movies_Cleaned!$L3085</f>
        <v>25399000</v>
      </c>
    </row>
    <row r="3086" spans="1:3" x14ac:dyDescent="0.25">
      <c r="A3086" s="1" t="s">
        <v>6394</v>
      </c>
      <c r="B3086" s="1">
        <v>6500000</v>
      </c>
      <c r="C3086">
        <f>IMDB_Movies_Cleaned!$D3086-IMDB_Movies_Cleaned!$L3086</f>
        <v>17603594</v>
      </c>
    </row>
    <row r="3087" spans="1:3" x14ac:dyDescent="0.25">
      <c r="A3087" s="2" t="s">
        <v>6395</v>
      </c>
      <c r="B3087" s="2">
        <v>6500000</v>
      </c>
      <c r="C3087">
        <f>IMDB_Movies_Cleaned!$D3087-IMDB_Movies_Cleaned!$L3087</f>
        <v>10342303</v>
      </c>
    </row>
    <row r="3088" spans="1:3" x14ac:dyDescent="0.25">
      <c r="A3088" s="1" t="s">
        <v>6396</v>
      </c>
      <c r="B3088" s="1">
        <v>6500000</v>
      </c>
      <c r="C3088">
        <f>IMDB_Movies_Cleaned!$D3088-IMDB_Movies_Cleaned!$L3088</f>
        <v>6867101</v>
      </c>
    </row>
    <row r="3089" spans="1:3" x14ac:dyDescent="0.25">
      <c r="A3089" s="1" t="s">
        <v>6398</v>
      </c>
      <c r="B3089" s="1">
        <v>6500000</v>
      </c>
      <c r="C3089">
        <f>IMDB_Movies_Cleaned!$D3089-IMDB_Movies_Cleaned!$L3089</f>
        <v>3649779</v>
      </c>
    </row>
    <row r="3090" spans="1:3" x14ac:dyDescent="0.25">
      <c r="A3090" s="2" t="s">
        <v>6401</v>
      </c>
      <c r="B3090" s="2">
        <v>7000000</v>
      </c>
      <c r="C3090">
        <f>IMDB_Movies_Cleaned!$D3090-IMDB_Movies_Cleaned!$L3090</f>
        <v>-826515</v>
      </c>
    </row>
    <row r="3091" spans="1:3" x14ac:dyDescent="0.25">
      <c r="A3091" s="1" t="s">
        <v>6402</v>
      </c>
      <c r="B3091" s="1">
        <v>6500000</v>
      </c>
      <c r="C3091">
        <f>IMDB_Movies_Cleaned!$D3091-IMDB_Movies_Cleaned!$L3091</f>
        <v>-2499696</v>
      </c>
    </row>
    <row r="3092" spans="1:3" x14ac:dyDescent="0.25">
      <c r="A3092" s="2" t="s">
        <v>6403</v>
      </c>
      <c r="B3092" s="2">
        <v>4000000</v>
      </c>
      <c r="C3092">
        <f>IMDB_Movies_Cleaned!$D3092-IMDB_Movies_Cleaned!$L3092</f>
        <v>-1661305</v>
      </c>
    </row>
    <row r="3093" spans="1:3" x14ac:dyDescent="0.25">
      <c r="A3093" s="1" t="s">
        <v>6406</v>
      </c>
      <c r="B3093" s="1">
        <v>6500000</v>
      </c>
      <c r="C3093">
        <f>IMDB_Movies_Cleaned!$D3093-IMDB_Movies_Cleaned!$L3093</f>
        <v>-4475146</v>
      </c>
    </row>
    <row r="3094" spans="1:3" x14ac:dyDescent="0.25">
      <c r="A3094" s="2" t="s">
        <v>6408</v>
      </c>
      <c r="B3094" s="2">
        <v>6500000</v>
      </c>
      <c r="C3094">
        <f>IMDB_Movies_Cleaned!$D3094-IMDB_Movies_Cleaned!$L3094</f>
        <v>-4231704</v>
      </c>
    </row>
    <row r="3095" spans="1:3" x14ac:dyDescent="0.25">
      <c r="A3095" s="1" t="s">
        <v>6409</v>
      </c>
      <c r="B3095" s="1">
        <v>6500000</v>
      </c>
      <c r="C3095">
        <f>IMDB_Movies_Cleaned!$D3095-IMDB_Movies_Cleaned!$L3095</f>
        <v>-5470983</v>
      </c>
    </row>
    <row r="3096" spans="1:3" x14ac:dyDescent="0.25">
      <c r="A3096" s="2" t="s">
        <v>6411</v>
      </c>
      <c r="B3096" s="2">
        <v>6500000</v>
      </c>
      <c r="C3096">
        <f>IMDB_Movies_Cleaned!$D3096-IMDB_Movies_Cleaned!$L3096</f>
        <v>-6435852</v>
      </c>
    </row>
    <row r="3097" spans="1:3" x14ac:dyDescent="0.25">
      <c r="A3097" s="1" t="s">
        <v>6413</v>
      </c>
      <c r="B3097" s="1">
        <v>6500000</v>
      </c>
      <c r="C3097">
        <f>IMDB_Movies_Cleaned!$D3097-IMDB_Movies_Cleaned!$L3097</f>
        <v>-6433363</v>
      </c>
    </row>
    <row r="3098" spans="1:3" x14ac:dyDescent="0.25">
      <c r="A3098" s="1" t="s">
        <v>6414</v>
      </c>
      <c r="B3098" s="1">
        <v>4500000</v>
      </c>
      <c r="C3098">
        <f>IMDB_Movies_Cleaned!$D3098-IMDB_Movies_Cleaned!$L3098</f>
        <v>-3628423</v>
      </c>
    </row>
    <row r="3099" spans="1:3" x14ac:dyDescent="0.25">
      <c r="A3099" s="2" t="s">
        <v>6415</v>
      </c>
      <c r="B3099" s="2">
        <v>6500000</v>
      </c>
      <c r="C3099">
        <f>IMDB_Movies_Cleaned!$D3099-IMDB_Movies_Cleaned!$L3099</f>
        <v>31900000</v>
      </c>
    </row>
    <row r="3100" spans="1:3" x14ac:dyDescent="0.25">
      <c r="A3100" s="1" t="s">
        <v>6418</v>
      </c>
      <c r="B3100" s="1">
        <v>4800000</v>
      </c>
      <c r="C3100">
        <f>IMDB_Movies_Cleaned!$D3100-IMDB_Movies_Cleaned!$L3100</f>
        <v>-736141</v>
      </c>
    </row>
    <row r="3101" spans="1:3" x14ac:dyDescent="0.25">
      <c r="A3101" s="2" t="s">
        <v>6419</v>
      </c>
      <c r="B3101" s="2">
        <v>10000000</v>
      </c>
      <c r="C3101">
        <f>IMDB_Movies_Cleaned!$D3101-IMDB_Movies_Cleaned!$L3101</f>
        <v>-9550442</v>
      </c>
    </row>
    <row r="3102" spans="1:3" x14ac:dyDescent="0.25">
      <c r="A3102" s="1" t="s">
        <v>6421</v>
      </c>
      <c r="B3102" s="1">
        <v>6000000</v>
      </c>
      <c r="C3102">
        <f>IMDB_Movies_Cleaned!$D3102-IMDB_Movies_Cleaned!$L3102</f>
        <v>-3877439</v>
      </c>
    </row>
    <row r="3103" spans="1:3" x14ac:dyDescent="0.25">
      <c r="A3103" s="2" t="s">
        <v>6424</v>
      </c>
      <c r="B3103" s="2">
        <v>6000000</v>
      </c>
      <c r="C3103">
        <f>IMDB_Movies_Cleaned!$D3103-IMDB_Movies_Cleaned!$L3103</f>
        <v>175360000</v>
      </c>
    </row>
    <row r="3104" spans="1:3" x14ac:dyDescent="0.25">
      <c r="A3104" s="1" t="s">
        <v>6425</v>
      </c>
      <c r="B3104" s="1">
        <v>6000000</v>
      </c>
      <c r="C3104">
        <f>IMDB_Movies_Cleaned!$D3104-IMDB_Movies_Cleaned!$L3104</f>
        <v>131963328</v>
      </c>
    </row>
    <row r="3105" spans="1:3" x14ac:dyDescent="0.25">
      <c r="A3105" s="2" t="s">
        <v>6428</v>
      </c>
      <c r="B3105" s="2">
        <v>6000000</v>
      </c>
      <c r="C3105">
        <f>IMDB_Movies_Cleaned!$D3105-IMDB_Movies_Cleaned!$L3105</f>
        <v>113078393</v>
      </c>
    </row>
    <row r="3106" spans="1:3" x14ac:dyDescent="0.25">
      <c r="A3106" s="1" t="s">
        <v>6432</v>
      </c>
      <c r="B3106" s="1">
        <v>6000000</v>
      </c>
      <c r="C3106">
        <f>IMDB_Movies_Cleaned!$D3106-IMDB_Movies_Cleaned!$L3106</f>
        <v>96308900</v>
      </c>
    </row>
    <row r="3107" spans="1:3" x14ac:dyDescent="0.25">
      <c r="A3107" s="2" t="s">
        <v>6436</v>
      </c>
      <c r="B3107" s="2">
        <v>6000000</v>
      </c>
      <c r="C3107">
        <f>IMDB_Movies_Cleaned!$D3107-IMDB_Movies_Cleaned!$L3107</f>
        <v>96300000</v>
      </c>
    </row>
    <row r="3108" spans="1:3" x14ac:dyDescent="0.25">
      <c r="A3108" s="1" t="s">
        <v>6437</v>
      </c>
      <c r="B3108" s="1">
        <v>6000000</v>
      </c>
      <c r="C3108">
        <f>IMDB_Movies_Cleaned!$D3108-IMDB_Movies_Cleaned!$L3108</f>
        <v>48800000</v>
      </c>
    </row>
    <row r="3109" spans="1:3" x14ac:dyDescent="0.25">
      <c r="A3109" s="2" t="s">
        <v>852</v>
      </c>
      <c r="B3109" s="2">
        <v>110000000</v>
      </c>
      <c r="C3109">
        <f>IMDB_Movies_Cleaned!$D3109-IMDB_Movies_Cleaned!$L3109</f>
        <v>-85995841</v>
      </c>
    </row>
    <row r="3110" spans="1:3" x14ac:dyDescent="0.25">
      <c r="A3110" s="1" t="s">
        <v>6440</v>
      </c>
      <c r="B3110" s="1">
        <v>6000000</v>
      </c>
      <c r="C3110">
        <f>IMDB_Movies_Cleaned!$D3110-IMDB_Movies_Cleaned!$L3110</f>
        <v>37650000</v>
      </c>
    </row>
    <row r="3111" spans="1:3" x14ac:dyDescent="0.25">
      <c r="A3111" s="2" t="s">
        <v>6441</v>
      </c>
      <c r="B3111" s="2">
        <v>6000000</v>
      </c>
      <c r="C3111">
        <f>IMDB_Movies_Cleaned!$D3111-IMDB_Movies_Cleaned!$L3111</f>
        <v>33800000</v>
      </c>
    </row>
    <row r="3112" spans="1:3" x14ac:dyDescent="0.25">
      <c r="A3112" s="1" t="s">
        <v>6443</v>
      </c>
      <c r="B3112" s="1">
        <v>6000000</v>
      </c>
      <c r="C3112">
        <f>IMDB_Movies_Cleaned!$D3112-IMDB_Movies_Cleaned!$L3112</f>
        <v>21457409</v>
      </c>
    </row>
    <row r="3113" spans="1:3" x14ac:dyDescent="0.25">
      <c r="A3113" s="2" t="s">
        <v>6444</v>
      </c>
      <c r="B3113" s="2">
        <v>6000000</v>
      </c>
      <c r="C3113">
        <f>IMDB_Movies_Cleaned!$D3113-IMDB_Movies_Cleaned!$L3113</f>
        <v>19047631</v>
      </c>
    </row>
    <row r="3114" spans="1:3" x14ac:dyDescent="0.25">
      <c r="A3114" s="1" t="s">
        <v>6445</v>
      </c>
      <c r="B3114" s="1">
        <v>6000000</v>
      </c>
      <c r="C3114">
        <f>IMDB_Movies_Cleaned!$D3114-IMDB_Movies_Cleaned!$L3114</f>
        <v>17272306</v>
      </c>
    </row>
    <row r="3115" spans="1:3" x14ac:dyDescent="0.25">
      <c r="A3115" s="2" t="s">
        <v>6448</v>
      </c>
      <c r="B3115" s="2">
        <v>8000000</v>
      </c>
      <c r="C3115">
        <f>IMDB_Movies_Cleaned!$D3115-IMDB_Movies_Cleaned!$L3115</f>
        <v>14168359</v>
      </c>
    </row>
    <row r="3116" spans="1:3" x14ac:dyDescent="0.25">
      <c r="A3116" s="1" t="s">
        <v>6449</v>
      </c>
      <c r="B3116" s="1">
        <v>6000000</v>
      </c>
      <c r="C3116">
        <f>IMDB_Movies_Cleaned!$D3116-IMDB_Movies_Cleaned!$L3116</f>
        <v>15005329</v>
      </c>
    </row>
    <row r="3117" spans="1:3" x14ac:dyDescent="0.25">
      <c r="A3117" s="2" t="s">
        <v>6450</v>
      </c>
      <c r="B3117" s="2">
        <v>6000000</v>
      </c>
      <c r="C3117">
        <f>IMDB_Movies_Cleaned!$D3117-IMDB_Movies_Cleaned!$L3117</f>
        <v>20236603</v>
      </c>
    </row>
    <row r="3118" spans="1:3" x14ac:dyDescent="0.25">
      <c r="A3118" s="1" t="s">
        <v>6452</v>
      </c>
      <c r="B3118" s="1">
        <v>8000000</v>
      </c>
      <c r="C3118">
        <f>IMDB_Movies_Cleaned!$D3118-IMDB_Movies_Cleaned!$L3118</f>
        <v>12400000</v>
      </c>
    </row>
    <row r="3119" spans="1:3" x14ac:dyDescent="0.25">
      <c r="A3119" s="2" t="s">
        <v>6453</v>
      </c>
      <c r="B3119" s="2">
        <v>6000000</v>
      </c>
      <c r="C3119">
        <f>IMDB_Movies_Cleaned!$D3119-IMDB_Movies_Cleaned!$L3119</f>
        <v>12621249</v>
      </c>
    </row>
    <row r="3120" spans="1:3" x14ac:dyDescent="0.25">
      <c r="A3120" s="1" t="s">
        <v>6454</v>
      </c>
      <c r="B3120" s="1">
        <v>6000000</v>
      </c>
      <c r="C3120">
        <f>IMDB_Movies_Cleaned!$D3120-IMDB_Movies_Cleaned!$L3120</f>
        <v>19244700</v>
      </c>
    </row>
    <row r="3121" spans="1:3" x14ac:dyDescent="0.25">
      <c r="A3121" s="2" t="s">
        <v>6456</v>
      </c>
      <c r="B3121" s="2">
        <v>6500000</v>
      </c>
      <c r="C3121">
        <f>IMDB_Movies_Cleaned!$D3121-IMDB_Movies_Cleaned!$L3121</f>
        <v>8045844</v>
      </c>
    </row>
    <row r="3122" spans="1:3" x14ac:dyDescent="0.25">
      <c r="A3122" s="1" t="s">
        <v>6458</v>
      </c>
      <c r="B3122" s="1">
        <v>6000000</v>
      </c>
      <c r="C3122">
        <f>IMDB_Movies_Cleaned!$D3122-IMDB_Movies_Cleaned!$L3122</f>
        <v>7235267</v>
      </c>
    </row>
    <row r="3123" spans="1:3" x14ac:dyDescent="0.25">
      <c r="A3123" s="2" t="s">
        <v>6459</v>
      </c>
      <c r="B3123" s="2">
        <v>6000000</v>
      </c>
      <c r="C3123">
        <f>IMDB_Movies_Cleaned!$D3123-IMDB_Movies_Cleaned!$L3123</f>
        <v>6793213</v>
      </c>
    </row>
    <row r="3124" spans="1:3" x14ac:dyDescent="0.25">
      <c r="A3124" s="2" t="s">
        <v>6460</v>
      </c>
      <c r="B3124" s="2">
        <v>9000000</v>
      </c>
      <c r="C3124">
        <f>IMDB_Movies_Cleaned!$D3124-IMDB_Movies_Cleaned!$L3124</f>
        <v>2883495</v>
      </c>
    </row>
    <row r="3125" spans="1:3" x14ac:dyDescent="0.25">
      <c r="A3125" s="1" t="s">
        <v>6462</v>
      </c>
      <c r="B3125" s="1">
        <v>6000000</v>
      </c>
      <c r="C3125">
        <f>IMDB_Movies_Cleaned!$D3125-IMDB_Movies_Cleaned!$L3125</f>
        <v>5797927</v>
      </c>
    </row>
    <row r="3126" spans="1:3" x14ac:dyDescent="0.25">
      <c r="A3126" s="2" t="s">
        <v>6463</v>
      </c>
      <c r="B3126" s="2">
        <v>6000000</v>
      </c>
      <c r="C3126">
        <f>IMDB_Movies_Cleaned!$D3126-IMDB_Movies_Cleaned!$L3126</f>
        <v>11605861</v>
      </c>
    </row>
    <row r="3127" spans="1:3" x14ac:dyDescent="0.25">
      <c r="A3127" s="1" t="s">
        <v>6465</v>
      </c>
      <c r="B3127" s="1">
        <v>3000000</v>
      </c>
      <c r="C3127">
        <f>IMDB_Movies_Cleaned!$D3127-IMDB_Movies_Cleaned!$L3127</f>
        <v>8642254</v>
      </c>
    </row>
    <row r="3128" spans="1:3" x14ac:dyDescent="0.25">
      <c r="A3128" s="2" t="s">
        <v>6466</v>
      </c>
      <c r="B3128" s="2">
        <v>5000000</v>
      </c>
      <c r="C3128">
        <f>IMDB_Movies_Cleaned!$D3128-IMDB_Movies_Cleaned!$L3128</f>
        <v>4203192</v>
      </c>
    </row>
    <row r="3129" spans="1:3" x14ac:dyDescent="0.25">
      <c r="A3129" s="1" t="s">
        <v>6469</v>
      </c>
      <c r="B3129" s="1">
        <v>6000000</v>
      </c>
      <c r="C3129">
        <f>IMDB_Movies_Cleaned!$D3129-IMDB_Movies_Cleaned!$L3129</f>
        <v>1518876</v>
      </c>
    </row>
    <row r="3130" spans="1:3" x14ac:dyDescent="0.25">
      <c r="A3130" s="2" t="s">
        <v>6470</v>
      </c>
      <c r="B3130" s="2">
        <v>6000000</v>
      </c>
      <c r="C3130">
        <f>IMDB_Movies_Cleaned!$D3130-IMDB_Movies_Cleaned!$L3130</f>
        <v>2596914</v>
      </c>
    </row>
    <row r="3131" spans="1:3" x14ac:dyDescent="0.25">
      <c r="A3131" s="1" t="s">
        <v>6472</v>
      </c>
      <c r="B3131" s="1">
        <v>6000000</v>
      </c>
      <c r="C3131">
        <f>IMDB_Movies_Cleaned!$D3131-IMDB_Movies_Cleaned!$L3131</f>
        <v>851636</v>
      </c>
    </row>
    <row r="3132" spans="1:3" x14ac:dyDescent="0.25">
      <c r="A3132" s="2" t="s">
        <v>6474</v>
      </c>
      <c r="B3132" s="2">
        <v>6000000</v>
      </c>
      <c r="C3132">
        <f>IMDB_Movies_Cleaned!$D3132-IMDB_Movies_Cleaned!$L3132</f>
        <v>5434867</v>
      </c>
    </row>
    <row r="3133" spans="1:3" x14ac:dyDescent="0.25">
      <c r="A3133" s="1" t="s">
        <v>6476</v>
      </c>
      <c r="B3133" s="1">
        <v>6000000</v>
      </c>
      <c r="C3133">
        <f>IMDB_Movies_Cleaned!$D3133-IMDB_Movies_Cleaned!$L3133</f>
        <v>-104762</v>
      </c>
    </row>
    <row r="3134" spans="1:3" x14ac:dyDescent="0.25">
      <c r="A3134" s="2" t="s">
        <v>6478</v>
      </c>
      <c r="B3134" s="2">
        <v>6000000</v>
      </c>
      <c r="C3134">
        <f>IMDB_Movies_Cleaned!$D3134-IMDB_Movies_Cleaned!$L3134</f>
        <v>670712</v>
      </c>
    </row>
    <row r="3135" spans="1:3" x14ac:dyDescent="0.25">
      <c r="A3135" s="1" t="s">
        <v>6480</v>
      </c>
      <c r="B3135" s="1">
        <v>6000000</v>
      </c>
      <c r="C3135">
        <f>IMDB_Movies_Cleaned!$D3135-IMDB_Movies_Cleaned!$L3135</f>
        <v>-640226</v>
      </c>
    </row>
    <row r="3136" spans="1:3" x14ac:dyDescent="0.25">
      <c r="A3136" s="2" t="s">
        <v>6482</v>
      </c>
      <c r="B3136" s="2">
        <v>6500000</v>
      </c>
      <c r="C3136">
        <f>IMDB_Movies_Cleaned!$D3136-IMDB_Movies_Cleaned!$L3136</f>
        <v>-1806081</v>
      </c>
    </row>
    <row r="3137" spans="1:3" x14ac:dyDescent="0.25">
      <c r="A3137" s="1" t="s">
        <v>6483</v>
      </c>
      <c r="B3137" s="1">
        <v>6000000</v>
      </c>
      <c r="C3137">
        <f>IMDB_Movies_Cleaned!$D3137-IMDB_Movies_Cleaned!$L3137</f>
        <v>-1140525</v>
      </c>
    </row>
    <row r="3138" spans="1:3" x14ac:dyDescent="0.25">
      <c r="A3138" s="1" t="s">
        <v>6486</v>
      </c>
      <c r="B3138" s="1">
        <v>6000000</v>
      </c>
      <c r="C3138">
        <f>IMDB_Movies_Cleaned!$D3138-IMDB_Movies_Cleaned!$L3138</f>
        <v>-1457225</v>
      </c>
    </row>
    <row r="3139" spans="1:3" x14ac:dyDescent="0.25">
      <c r="A3139" s="2" t="s">
        <v>6488</v>
      </c>
      <c r="B3139" s="2">
        <v>6000000</v>
      </c>
      <c r="C3139">
        <f>IMDB_Movies_Cleaned!$D3139-IMDB_Movies_Cleaned!$L3139</f>
        <v>-2411568</v>
      </c>
    </row>
    <row r="3140" spans="1:3" x14ac:dyDescent="0.25">
      <c r="A3140" s="1" t="s">
        <v>6490</v>
      </c>
      <c r="B3140" s="1">
        <v>6000000</v>
      </c>
      <c r="C3140">
        <f>IMDB_Movies_Cleaned!$D3140-IMDB_Movies_Cleaned!$L3140</f>
        <v>-1605064</v>
      </c>
    </row>
    <row r="3141" spans="1:3" x14ac:dyDescent="0.25">
      <c r="A3141" s="1" t="s">
        <v>6493</v>
      </c>
      <c r="B3141" s="1">
        <v>6000000</v>
      </c>
      <c r="C3141">
        <f>IMDB_Movies_Cleaned!$D3141-IMDB_Movies_Cleaned!$L3141</f>
        <v>-2970919</v>
      </c>
    </row>
    <row r="3142" spans="1:3" x14ac:dyDescent="0.25">
      <c r="A3142" s="2" t="s">
        <v>6494</v>
      </c>
      <c r="B3142" s="2">
        <v>6000000</v>
      </c>
      <c r="C3142">
        <f>IMDB_Movies_Cleaned!$D3142-IMDB_Movies_Cleaned!$L3142</f>
        <v>-2726412</v>
      </c>
    </row>
    <row r="3143" spans="1:3" x14ac:dyDescent="0.25">
      <c r="A3143" s="2" t="s">
        <v>6495</v>
      </c>
      <c r="B3143" s="2">
        <v>6000000</v>
      </c>
      <c r="C3143">
        <f>IMDB_Movies_Cleaned!$D3143-IMDB_Movies_Cleaned!$L3143</f>
        <v>-3792025</v>
      </c>
    </row>
    <row r="3144" spans="1:3" x14ac:dyDescent="0.25">
      <c r="A3144" s="1" t="s">
        <v>6497</v>
      </c>
      <c r="B3144" s="1">
        <v>6000000</v>
      </c>
      <c r="C3144">
        <f>IMDB_Movies_Cleaned!$D3144-IMDB_Movies_Cleaned!$L3144</f>
        <v>-3974762</v>
      </c>
    </row>
    <row r="3145" spans="1:3" x14ac:dyDescent="0.25">
      <c r="A3145" s="2" t="s">
        <v>6501</v>
      </c>
      <c r="B3145" s="2">
        <v>6000000</v>
      </c>
      <c r="C3145">
        <f>IMDB_Movies_Cleaned!$D3145-IMDB_Movies_Cleaned!$L3145</f>
        <v>-3922954</v>
      </c>
    </row>
    <row r="3146" spans="1:3" x14ac:dyDescent="0.25">
      <c r="A3146" s="1" t="s">
        <v>6504</v>
      </c>
      <c r="B3146" s="1">
        <v>6000000</v>
      </c>
      <c r="C3146">
        <f>IMDB_Movies_Cleaned!$D3146-IMDB_Movies_Cleaned!$L3146</f>
        <v>-5130675</v>
      </c>
    </row>
    <row r="3147" spans="1:3" x14ac:dyDescent="0.25">
      <c r="A3147" s="2" t="s">
        <v>6506</v>
      </c>
      <c r="B3147" s="2">
        <v>6000000</v>
      </c>
      <c r="C3147">
        <f>IMDB_Movies_Cleaned!$D3147-IMDB_Movies_Cleaned!$L3147</f>
        <v>-5600389</v>
      </c>
    </row>
    <row r="3148" spans="1:3" x14ac:dyDescent="0.25">
      <c r="A3148" s="2" t="s">
        <v>6507</v>
      </c>
      <c r="B3148" s="2">
        <v>6000000</v>
      </c>
      <c r="C3148">
        <f>IMDB_Movies_Cleaned!$D3148-IMDB_Movies_Cleaned!$L3148</f>
        <v>-5884138</v>
      </c>
    </row>
    <row r="3149" spans="1:3" x14ac:dyDescent="0.25">
      <c r="A3149" s="1" t="s">
        <v>6508</v>
      </c>
      <c r="B3149" s="1">
        <v>6000000</v>
      </c>
      <c r="C3149">
        <f>IMDB_Movies_Cleaned!$D3149-IMDB_Movies_Cleaned!$L3149</f>
        <v>-4653497</v>
      </c>
    </row>
    <row r="3150" spans="1:3" x14ac:dyDescent="0.25">
      <c r="A3150" s="2" t="s">
        <v>6509</v>
      </c>
      <c r="B3150" s="2">
        <v>6000000</v>
      </c>
      <c r="C3150">
        <f>IMDB_Movies_Cleaned!$D3150-IMDB_Movies_Cleaned!$L3150</f>
        <v>-5882440</v>
      </c>
    </row>
    <row r="3151" spans="1:3" x14ac:dyDescent="0.25">
      <c r="A3151" s="1" t="s">
        <v>6510</v>
      </c>
      <c r="B3151" s="1">
        <v>6000000</v>
      </c>
      <c r="C3151">
        <f>IMDB_Movies_Cleaned!$D3151-IMDB_Movies_Cleaned!$L3151</f>
        <v>-5945394</v>
      </c>
    </row>
    <row r="3152" spans="1:3" x14ac:dyDescent="0.25">
      <c r="A3152" s="1" t="s">
        <v>6513</v>
      </c>
      <c r="B3152" s="1">
        <v>6000000</v>
      </c>
      <c r="C3152">
        <f>IMDB_Movies_Cleaned!$D3152-IMDB_Movies_Cleaned!$L3152</f>
        <v>-5963503</v>
      </c>
    </row>
    <row r="3153" spans="1:3" x14ac:dyDescent="0.25">
      <c r="A3153" s="2" t="s">
        <v>6514</v>
      </c>
      <c r="B3153" s="2">
        <v>12000000</v>
      </c>
      <c r="C3153">
        <f>IMDB_Movies_Cleaned!$D3153-IMDB_Movies_Cleaned!$L3153</f>
        <v>-11934196</v>
      </c>
    </row>
    <row r="3154" spans="1:3" x14ac:dyDescent="0.25">
      <c r="A3154" s="1" t="s">
        <v>6516</v>
      </c>
      <c r="B3154" s="1">
        <v>5300000</v>
      </c>
      <c r="C3154">
        <f>IMDB_Movies_Cleaned!$D3154-IMDB_Movies_Cleaned!$L3154</f>
        <v>-1404336</v>
      </c>
    </row>
    <row r="3155" spans="1:3" x14ac:dyDescent="0.25">
      <c r="A3155" s="2" t="s">
        <v>6518</v>
      </c>
      <c r="B3155" s="2">
        <v>6000000</v>
      </c>
      <c r="C3155">
        <f>IMDB_Movies_Cleaned!$D3155-IMDB_Movies_Cleaned!$L3155</f>
        <v>-5979800</v>
      </c>
    </row>
    <row r="3156" spans="1:3" x14ac:dyDescent="0.25">
      <c r="A3156" s="1" t="s">
        <v>2492</v>
      </c>
      <c r="B3156" s="1">
        <v>50000000</v>
      </c>
      <c r="C3156">
        <f>IMDB_Movies_Cleaned!$D3156-IMDB_Movies_Cleaned!$L3156</f>
        <v>-18125131</v>
      </c>
    </row>
    <row r="3157" spans="1:3" x14ac:dyDescent="0.25">
      <c r="A3157" s="2" t="s">
        <v>6521</v>
      </c>
      <c r="B3157" s="2">
        <v>4000000</v>
      </c>
      <c r="C3157">
        <f>IMDB_Movies_Cleaned!$D3157-IMDB_Movies_Cleaned!$L3157</f>
        <v>-3457140</v>
      </c>
    </row>
    <row r="3158" spans="1:3" x14ac:dyDescent="0.25">
      <c r="A3158" s="2" t="s">
        <v>6523</v>
      </c>
      <c r="B3158" s="2">
        <v>200000000</v>
      </c>
      <c r="C3158">
        <f>IMDB_Movies_Cleaned!$D3158-IMDB_Movies_Cleaned!$L3158</f>
        <v>-188094481</v>
      </c>
    </row>
    <row r="3159" spans="1:3" x14ac:dyDescent="0.25">
      <c r="A3159" s="1" t="s">
        <v>6524</v>
      </c>
      <c r="B3159" s="1">
        <v>3500159</v>
      </c>
      <c r="C3159">
        <f>IMDB_Movies_Cleaned!$D3159-IMDB_Movies_Cleaned!$L3159</f>
        <v>29041560</v>
      </c>
    </row>
    <row r="3160" spans="1:3" x14ac:dyDescent="0.25">
      <c r="A3160" s="2" t="s">
        <v>6526</v>
      </c>
      <c r="B3160" s="2">
        <v>5600000</v>
      </c>
      <c r="C3160">
        <f>IMDB_Movies_Cleaned!$D3160-IMDB_Movies_Cleaned!$L3160</f>
        <v>-2535644</v>
      </c>
    </row>
    <row r="3161" spans="1:3" x14ac:dyDescent="0.25">
      <c r="A3161" s="1" t="s">
        <v>6529</v>
      </c>
      <c r="B3161" s="1">
        <v>5600000</v>
      </c>
      <c r="C3161">
        <f>IMDB_Movies_Cleaned!$D3161-IMDB_Movies_Cleaned!$L3161</f>
        <v>1409668</v>
      </c>
    </row>
    <row r="3162" spans="1:3" x14ac:dyDescent="0.25">
      <c r="A3162" s="1" t="s">
        <v>6531</v>
      </c>
      <c r="B3162" s="1">
        <v>5600000</v>
      </c>
      <c r="C3162">
        <f>IMDB_Movies_Cleaned!$D3162-IMDB_Movies_Cleaned!$L3162</f>
        <v>-5572976</v>
      </c>
    </row>
    <row r="3163" spans="1:3" x14ac:dyDescent="0.25">
      <c r="A3163" s="1" t="s">
        <v>6532</v>
      </c>
      <c r="B3163" s="1">
        <v>5500000</v>
      </c>
      <c r="C3163">
        <f>IMDB_Movies_Cleaned!$D3163-IMDB_Movies_Cleaned!$L3163</f>
        <v>154100000</v>
      </c>
    </row>
    <row r="3164" spans="1:3" x14ac:dyDescent="0.25">
      <c r="A3164" s="2" t="s">
        <v>6533</v>
      </c>
      <c r="B3164" s="2">
        <v>5500000</v>
      </c>
      <c r="C3164">
        <f>IMDB_Movies_Cleaned!$D3164-IMDB_Movies_Cleaned!$L3164</f>
        <v>53300000</v>
      </c>
    </row>
    <row r="3165" spans="1:3" x14ac:dyDescent="0.25">
      <c r="A3165" s="1" t="s">
        <v>6535</v>
      </c>
      <c r="B3165" s="1">
        <v>5500000</v>
      </c>
      <c r="C3165">
        <f>IMDB_Movies_Cleaned!$D3165-IMDB_Movies_Cleaned!$L3165</f>
        <v>44882128</v>
      </c>
    </row>
    <row r="3166" spans="1:3" x14ac:dyDescent="0.25">
      <c r="A3166" s="2" t="s">
        <v>6536</v>
      </c>
      <c r="B3166" s="2">
        <v>5500000</v>
      </c>
      <c r="C3166">
        <f>IMDB_Movies_Cleaned!$D3166-IMDB_Movies_Cleaned!$L3166</f>
        <v>30311509</v>
      </c>
    </row>
    <row r="3167" spans="1:3" x14ac:dyDescent="0.25">
      <c r="A3167" s="1" t="s">
        <v>6537</v>
      </c>
      <c r="B3167" s="1">
        <v>3000000</v>
      </c>
      <c r="C3167">
        <f>IMDB_Movies_Cleaned!$D3167-IMDB_Movies_Cleaned!$L3167</f>
        <v>21475193</v>
      </c>
    </row>
    <row r="3168" spans="1:3" x14ac:dyDescent="0.25">
      <c r="A3168" s="1" t="s">
        <v>6538</v>
      </c>
      <c r="B3168" s="1">
        <v>7000000</v>
      </c>
      <c r="C3168">
        <f>IMDB_Movies_Cleaned!$D3168-IMDB_Movies_Cleaned!$L3168</f>
        <v>-799244</v>
      </c>
    </row>
    <row r="3169" spans="1:3" x14ac:dyDescent="0.25">
      <c r="A3169" s="2" t="s">
        <v>6539</v>
      </c>
      <c r="B3169" s="2">
        <v>5500000</v>
      </c>
      <c r="C3169">
        <f>IMDB_Movies_Cleaned!$D3169-IMDB_Movies_Cleaned!$L3169</f>
        <v>-4207881</v>
      </c>
    </row>
    <row r="3170" spans="1:3" x14ac:dyDescent="0.25">
      <c r="A3170" s="2" t="s">
        <v>6542</v>
      </c>
      <c r="B3170" s="2">
        <v>5500000</v>
      </c>
      <c r="C3170">
        <f>IMDB_Movies_Cleaned!$D3170-IMDB_Movies_Cleaned!$L3170</f>
        <v>-1870242</v>
      </c>
    </row>
    <row r="3171" spans="1:3" x14ac:dyDescent="0.25">
      <c r="A3171" s="1" t="s">
        <v>6544</v>
      </c>
      <c r="B3171" s="1">
        <v>5000000</v>
      </c>
      <c r="C3171">
        <f>IMDB_Movies_Cleaned!$D3171-IMDB_Movies_Cleaned!$L3171</f>
        <v>1239558</v>
      </c>
    </row>
    <row r="3172" spans="1:3" x14ac:dyDescent="0.25">
      <c r="A3172" s="2" t="s">
        <v>6546</v>
      </c>
      <c r="B3172" s="2">
        <v>5000000</v>
      </c>
      <c r="C3172">
        <f>IMDB_Movies_Cleaned!$D3172-IMDB_Movies_Cleaned!$L3172</f>
        <v>-3943898</v>
      </c>
    </row>
    <row r="3173" spans="1:3" x14ac:dyDescent="0.25">
      <c r="A3173" s="1" t="s">
        <v>6547</v>
      </c>
      <c r="B3173" s="1">
        <v>6500000</v>
      </c>
      <c r="C3173">
        <f>IMDB_Movies_Cleaned!$D3173-IMDB_Movies_Cleaned!$L3173</f>
        <v>21045445</v>
      </c>
    </row>
    <row r="3174" spans="1:3" x14ac:dyDescent="0.25">
      <c r="A3174" s="2" t="s">
        <v>6549</v>
      </c>
      <c r="B3174" s="2">
        <v>5500000</v>
      </c>
      <c r="C3174">
        <f>IMDB_Movies_Cleaned!$D3174-IMDB_Movies_Cleaned!$L3174</f>
        <v>-5443993</v>
      </c>
    </row>
    <row r="3175" spans="1:3" x14ac:dyDescent="0.25">
      <c r="A3175" s="1" t="s">
        <v>6552</v>
      </c>
      <c r="B3175" s="1">
        <v>3850000</v>
      </c>
      <c r="C3175">
        <f>IMDB_Movies_Cleaned!$D3175-IMDB_Movies_Cleaned!$L3175</f>
        <v>-3238291</v>
      </c>
    </row>
    <row r="3176" spans="1:3" x14ac:dyDescent="0.25">
      <c r="A3176" s="1" t="s">
        <v>6556</v>
      </c>
      <c r="B3176" s="1">
        <v>5500000</v>
      </c>
      <c r="C3176">
        <f>IMDB_Movies_Cleaned!$D3176-IMDB_Movies_Cleaned!$L3176</f>
        <v>-5477230</v>
      </c>
    </row>
    <row r="3177" spans="1:3" x14ac:dyDescent="0.25">
      <c r="A3177" s="2" t="s">
        <v>6558</v>
      </c>
      <c r="B3177" s="2">
        <v>9000000</v>
      </c>
      <c r="C3177">
        <f>IMDB_Movies_Cleaned!$D3177-IMDB_Movies_Cleaned!$L3177</f>
        <v>-8972555</v>
      </c>
    </row>
    <row r="3178" spans="1:3" x14ac:dyDescent="0.25">
      <c r="A3178" s="1" t="s">
        <v>6559</v>
      </c>
      <c r="B3178" s="1">
        <v>5250000</v>
      </c>
      <c r="C3178">
        <f>IMDB_Movies_Cleaned!$D3178-IMDB_Movies_Cleaned!$L3178</f>
        <v>-4483513</v>
      </c>
    </row>
    <row r="3179" spans="1:3" x14ac:dyDescent="0.25">
      <c r="A3179" s="1" t="s">
        <v>6562</v>
      </c>
      <c r="B3179" s="1">
        <v>30300000</v>
      </c>
      <c r="C3179">
        <f>IMDB_Movies_Cleaned!$D3179-IMDB_Movies_Cleaned!$L3179</f>
        <v>-29103248</v>
      </c>
    </row>
    <row r="3180" spans="1:3" x14ac:dyDescent="0.25">
      <c r="A3180" s="1" t="s">
        <v>6565</v>
      </c>
      <c r="B3180" s="1">
        <v>6000000</v>
      </c>
      <c r="C3180">
        <f>IMDB_Movies_Cleaned!$D3180-IMDB_Movies_Cleaned!$L3180</f>
        <v>-5204874</v>
      </c>
    </row>
    <row r="3181" spans="1:3" x14ac:dyDescent="0.25">
      <c r="A3181" s="1" t="s">
        <v>6567</v>
      </c>
      <c r="B3181" s="1">
        <v>5000000</v>
      </c>
      <c r="C3181">
        <f>IMDB_Movies_Cleaned!$D3181-IMDB_Movies_Cleaned!$L3181</f>
        <v>78574831</v>
      </c>
    </row>
    <row r="3182" spans="1:3" x14ac:dyDescent="0.25">
      <c r="A3182" s="2" t="s">
        <v>6568</v>
      </c>
      <c r="B3182" s="2">
        <v>4000000</v>
      </c>
      <c r="C3182">
        <f>IMDB_Movies_Cleaned!$D3182-IMDB_Movies_Cleaned!$L3182</f>
        <v>83025093</v>
      </c>
    </row>
    <row r="3183" spans="1:3" x14ac:dyDescent="0.25">
      <c r="A3183" s="1" t="s">
        <v>6571</v>
      </c>
      <c r="B3183" s="1">
        <v>15000000</v>
      </c>
      <c r="C3183">
        <f>IMDB_Movies_Cleaned!$D3183-IMDB_Movies_Cleaned!$L3183</f>
        <v>56897215</v>
      </c>
    </row>
    <row r="3184" spans="1:3" x14ac:dyDescent="0.25">
      <c r="A3184" s="2" t="s">
        <v>6573</v>
      </c>
      <c r="B3184" s="2">
        <v>5000000</v>
      </c>
      <c r="C3184">
        <f>IMDB_Movies_Cleaned!$D3184-IMDB_Movies_Cleaned!$L3184</f>
        <v>59267897</v>
      </c>
    </row>
    <row r="3185" spans="1:3" x14ac:dyDescent="0.25">
      <c r="A3185" s="1" t="s">
        <v>6575</v>
      </c>
      <c r="B3185" s="1">
        <v>4900000</v>
      </c>
      <c r="C3185">
        <f>IMDB_Movies_Cleaned!$D3185-IMDB_Movies_Cleaned!$L3185</f>
        <v>51636016</v>
      </c>
    </row>
    <row r="3186" spans="1:3" x14ac:dyDescent="0.25">
      <c r="A3186" s="2" t="s">
        <v>6577</v>
      </c>
      <c r="B3186" s="2">
        <v>5000000</v>
      </c>
      <c r="C3186">
        <f>IMDB_Movies_Cleaned!$D3186-IMDB_Movies_Cleaned!$L3186</f>
        <v>99007828</v>
      </c>
    </row>
    <row r="3187" spans="1:3" x14ac:dyDescent="0.25">
      <c r="A3187" s="1" t="s">
        <v>6580</v>
      </c>
      <c r="B3187" s="1">
        <v>5000000</v>
      </c>
      <c r="C3187">
        <f>IMDB_Movies_Cleaned!$D3187-IMDB_Movies_Cleaned!$L3187</f>
        <v>45820940</v>
      </c>
    </row>
    <row r="3188" spans="1:3" x14ac:dyDescent="0.25">
      <c r="A3188" s="2" t="s">
        <v>6582</v>
      </c>
      <c r="B3188" s="2">
        <v>4500000</v>
      </c>
      <c r="C3188">
        <f>IMDB_Movies_Cleaned!$D3188-IMDB_Movies_Cleaned!$L3188</f>
        <v>40293200</v>
      </c>
    </row>
    <row r="3189" spans="1:3" x14ac:dyDescent="0.25">
      <c r="A3189" s="1" t="s">
        <v>5923</v>
      </c>
      <c r="B3189" s="1">
        <v>5000000</v>
      </c>
      <c r="C3189">
        <f>IMDB_Movies_Cleaned!$D3189-IMDB_Movies_Cleaned!$L3189</f>
        <v>38771291</v>
      </c>
    </row>
    <row r="3190" spans="1:3" x14ac:dyDescent="0.25">
      <c r="A3190" s="2" t="s">
        <v>6584</v>
      </c>
      <c r="B3190" s="2">
        <v>5000000</v>
      </c>
      <c r="C3190">
        <f>IMDB_Movies_Cleaned!$D3190-IMDB_Movies_Cleaned!$L3190</f>
        <v>39456509</v>
      </c>
    </row>
    <row r="3191" spans="1:3" x14ac:dyDescent="0.25">
      <c r="A3191" s="1" t="s">
        <v>6586</v>
      </c>
      <c r="B3191" s="1">
        <v>5000000</v>
      </c>
      <c r="C3191">
        <f>IMDB_Movies_Cleaned!$D3191-IMDB_Movies_Cleaned!$L3191</f>
        <v>48884821</v>
      </c>
    </row>
    <row r="3192" spans="1:3" x14ac:dyDescent="0.25">
      <c r="A3192" s="2" t="s">
        <v>6588</v>
      </c>
      <c r="B3192" s="2">
        <v>5000000</v>
      </c>
      <c r="C3192">
        <f>IMDB_Movies_Cleaned!$D3192-IMDB_Movies_Cleaned!$L3192</f>
        <v>31000000</v>
      </c>
    </row>
    <row r="3193" spans="1:3" x14ac:dyDescent="0.25">
      <c r="A3193" s="2" t="s">
        <v>6589</v>
      </c>
      <c r="B3193" s="2">
        <v>8500000</v>
      </c>
      <c r="C3193">
        <f>IMDB_Movies_Cleaned!$D3193-IMDB_Movies_Cleaned!$L3193</f>
        <v>26372293</v>
      </c>
    </row>
    <row r="3194" spans="1:3" x14ac:dyDescent="0.25">
      <c r="A3194" s="1" t="s">
        <v>6591</v>
      </c>
      <c r="B3194" s="1">
        <v>4500000</v>
      </c>
      <c r="C3194">
        <f>IMDB_Movies_Cleaned!$D3194-IMDB_Movies_Cleaned!$L3194</f>
        <v>29968224</v>
      </c>
    </row>
    <row r="3195" spans="1:3" x14ac:dyDescent="0.25">
      <c r="A3195" s="1" t="s">
        <v>6594</v>
      </c>
      <c r="B3195" s="1">
        <v>5000000</v>
      </c>
      <c r="C3195">
        <f>IMDB_Movies_Cleaned!$D3195-IMDB_Movies_Cleaned!$L3195</f>
        <v>27453345</v>
      </c>
    </row>
    <row r="3196" spans="1:3" x14ac:dyDescent="0.25">
      <c r="A3196" s="1" t="s">
        <v>6595</v>
      </c>
      <c r="B3196" s="1">
        <v>5000000</v>
      </c>
      <c r="C3196">
        <f>IMDB_Movies_Cleaned!$D3196-IMDB_Movies_Cleaned!$L3196</f>
        <v>22296514</v>
      </c>
    </row>
    <row r="3197" spans="1:3" x14ac:dyDescent="0.25">
      <c r="A3197" s="2" t="s">
        <v>6597</v>
      </c>
      <c r="B3197" s="2">
        <v>3300000</v>
      </c>
      <c r="C3197">
        <f>IMDB_Movies_Cleaned!$D3197-IMDB_Movies_Cleaned!$L3197</f>
        <v>22499043</v>
      </c>
    </row>
    <row r="3198" spans="1:3" x14ac:dyDescent="0.25">
      <c r="A3198" s="1" t="s">
        <v>6598</v>
      </c>
      <c r="B3198" s="1">
        <v>9000000</v>
      </c>
      <c r="C3198">
        <f>IMDB_Movies_Cleaned!$D3198-IMDB_Movies_Cleaned!$L3198</f>
        <v>16530884</v>
      </c>
    </row>
    <row r="3199" spans="1:3" x14ac:dyDescent="0.25">
      <c r="A3199" s="2" t="s">
        <v>6601</v>
      </c>
      <c r="B3199" s="2">
        <v>5000000</v>
      </c>
      <c r="C3199">
        <f>IMDB_Movies_Cleaned!$D3199-IMDB_Movies_Cleaned!$L3199</f>
        <v>22689474</v>
      </c>
    </row>
    <row r="3200" spans="1:3" x14ac:dyDescent="0.25">
      <c r="A3200" s="1" t="s">
        <v>6602</v>
      </c>
      <c r="B3200" s="1">
        <v>5000000</v>
      </c>
      <c r="C3200">
        <f>IMDB_Movies_Cleaned!$D3200-IMDB_Movies_Cleaned!$L3200</f>
        <v>19138847</v>
      </c>
    </row>
    <row r="3201" spans="1:3" x14ac:dyDescent="0.25">
      <c r="A3201" s="2" t="s">
        <v>6603</v>
      </c>
      <c r="B3201" s="2">
        <v>5000000</v>
      </c>
      <c r="C3201">
        <f>IMDB_Movies_Cleaned!$D3201-IMDB_Movies_Cleaned!$L3201</f>
        <v>16994911</v>
      </c>
    </row>
    <row r="3202" spans="1:3" x14ac:dyDescent="0.25">
      <c r="A3202" s="1" t="s">
        <v>6604</v>
      </c>
      <c r="B3202" s="1">
        <v>5000000</v>
      </c>
      <c r="C3202">
        <f>IMDB_Movies_Cleaned!$D3202-IMDB_Movies_Cleaned!$L3202</f>
        <v>16501098</v>
      </c>
    </row>
    <row r="3203" spans="1:3" x14ac:dyDescent="0.25">
      <c r="A3203" s="2" t="s">
        <v>6607</v>
      </c>
      <c r="B3203" s="2">
        <v>5000000</v>
      </c>
      <c r="C3203">
        <f>IMDB_Movies_Cleaned!$D3203-IMDB_Movies_Cleaned!$L3203</f>
        <v>14281235</v>
      </c>
    </row>
    <row r="3204" spans="1:3" x14ac:dyDescent="0.25">
      <c r="A3204" s="2" t="s">
        <v>6609</v>
      </c>
      <c r="B3204" s="2">
        <v>5000000</v>
      </c>
      <c r="C3204">
        <f>IMDB_Movies_Cleaned!$D3204-IMDB_Movies_Cleaned!$L3204</f>
        <v>14421271</v>
      </c>
    </row>
    <row r="3205" spans="1:3" x14ac:dyDescent="0.25">
      <c r="A3205" s="1" t="s">
        <v>6611</v>
      </c>
      <c r="B3205" s="1">
        <v>5000000</v>
      </c>
      <c r="C3205">
        <f>IMDB_Movies_Cleaned!$D3205-IMDB_Movies_Cleaned!$L3205</f>
        <v>15733485</v>
      </c>
    </row>
    <row r="3206" spans="1:3" x14ac:dyDescent="0.25">
      <c r="A3206" s="1" t="s">
        <v>6613</v>
      </c>
      <c r="B3206" s="1">
        <v>5000000</v>
      </c>
      <c r="C3206">
        <f>IMDB_Movies_Cleaned!$D3206-IMDB_Movies_Cleaned!$L3206</f>
        <v>19809547</v>
      </c>
    </row>
    <row r="3207" spans="1:3" x14ac:dyDescent="0.25">
      <c r="A3207" s="1" t="s">
        <v>6616</v>
      </c>
      <c r="B3207" s="1">
        <v>4500000</v>
      </c>
      <c r="C3207">
        <f>IMDB_Movies_Cleaned!$D3207-IMDB_Movies_Cleaned!$L3207</f>
        <v>18531390</v>
      </c>
    </row>
    <row r="3208" spans="1:3" x14ac:dyDescent="0.25">
      <c r="A3208" s="1" t="s">
        <v>6617</v>
      </c>
      <c r="B3208" s="1">
        <v>5000000</v>
      </c>
      <c r="C3208">
        <f>IMDB_Movies_Cleaned!$D3208-IMDB_Movies_Cleaned!$L3208</f>
        <v>16197315</v>
      </c>
    </row>
    <row r="3209" spans="1:3" x14ac:dyDescent="0.25">
      <c r="A3209" s="2" t="s">
        <v>6618</v>
      </c>
      <c r="B3209" s="2">
        <v>5000000</v>
      </c>
      <c r="C3209">
        <f>IMDB_Movies_Cleaned!$D3209-IMDB_Movies_Cleaned!$L3209</f>
        <v>12382982</v>
      </c>
    </row>
    <row r="3210" spans="1:3" x14ac:dyDescent="0.25">
      <c r="A3210" s="1" t="s">
        <v>6619</v>
      </c>
      <c r="B3210" s="1">
        <v>6000000</v>
      </c>
      <c r="C3210">
        <f>IMDB_Movies_Cleaned!$D3210-IMDB_Movies_Cleaned!$L3210</f>
        <v>8821531</v>
      </c>
    </row>
    <row r="3211" spans="1:3" x14ac:dyDescent="0.25">
      <c r="A3211" s="2" t="s">
        <v>6621</v>
      </c>
      <c r="B3211" s="2">
        <v>5000000</v>
      </c>
      <c r="C3211">
        <f>IMDB_Movies_Cleaned!$D3211-IMDB_Movies_Cleaned!$L3211</f>
        <v>13656400</v>
      </c>
    </row>
    <row r="3212" spans="1:3" x14ac:dyDescent="0.25">
      <c r="A3212" s="1" t="s">
        <v>6624</v>
      </c>
      <c r="B3212" s="1">
        <v>5000000</v>
      </c>
      <c r="C3212">
        <f>IMDB_Movies_Cleaned!$D3212-IMDB_Movies_Cleaned!$L3212</f>
        <v>9343976</v>
      </c>
    </row>
    <row r="3213" spans="1:3" x14ac:dyDescent="0.25">
      <c r="A3213" s="2" t="s">
        <v>6625</v>
      </c>
      <c r="B3213" s="2">
        <v>5000000</v>
      </c>
      <c r="C3213">
        <f>IMDB_Movies_Cleaned!$D3213-IMDB_Movies_Cleaned!$L3213</f>
        <v>236437427</v>
      </c>
    </row>
    <row r="3214" spans="1:3" x14ac:dyDescent="0.25">
      <c r="A3214" s="1" t="s">
        <v>6626</v>
      </c>
      <c r="B3214" s="1">
        <v>5000000</v>
      </c>
      <c r="C3214">
        <f>IMDB_Movies_Cleaned!$D3214-IMDB_Movies_Cleaned!$L3214</f>
        <v>9123773</v>
      </c>
    </row>
    <row r="3215" spans="1:3" x14ac:dyDescent="0.25">
      <c r="A3215" s="2" t="s">
        <v>6628</v>
      </c>
      <c r="B3215" s="2">
        <v>5000000</v>
      </c>
      <c r="C3215">
        <f>IMDB_Movies_Cleaned!$D3215-IMDB_Movies_Cleaned!$L3215</f>
        <v>10126948</v>
      </c>
    </row>
    <row r="3216" spans="1:3" x14ac:dyDescent="0.25">
      <c r="A3216" s="1" t="s">
        <v>6629</v>
      </c>
      <c r="B3216" s="1">
        <v>2000000</v>
      </c>
      <c r="C3216">
        <f>IMDB_Movies_Cleaned!$D3216-IMDB_Movies_Cleaned!$L3216</f>
        <v>11622333</v>
      </c>
    </row>
    <row r="3217" spans="1:3" x14ac:dyDescent="0.25">
      <c r="A3217" s="2" t="s">
        <v>6631</v>
      </c>
      <c r="B3217" s="2">
        <v>4000000</v>
      </c>
      <c r="C3217">
        <f>IMDB_Movies_Cleaned!$D3217-IMDB_Movies_Cleaned!$L3217</f>
        <v>9464388</v>
      </c>
    </row>
    <row r="3218" spans="1:3" x14ac:dyDescent="0.25">
      <c r="A3218" s="1" t="s">
        <v>6634</v>
      </c>
      <c r="B3218" s="1">
        <v>5000000</v>
      </c>
      <c r="C3218">
        <f>IMDB_Movies_Cleaned!$D3218-IMDB_Movies_Cleaned!$L3218</f>
        <v>8350177</v>
      </c>
    </row>
    <row r="3219" spans="1:3" x14ac:dyDescent="0.25">
      <c r="A3219" s="2" t="s">
        <v>6635</v>
      </c>
      <c r="B3219" s="2">
        <v>5000000</v>
      </c>
      <c r="C3219">
        <f>IMDB_Movies_Cleaned!$D3219-IMDB_Movies_Cleaned!$L3219</f>
        <v>8269963</v>
      </c>
    </row>
    <row r="3220" spans="1:3" x14ac:dyDescent="0.25">
      <c r="A3220" s="1" t="s">
        <v>6636</v>
      </c>
      <c r="B3220" s="1">
        <v>5000000</v>
      </c>
      <c r="C3220">
        <f>IMDB_Movies_Cleaned!$D3220-IMDB_Movies_Cleaned!$L3220</f>
        <v>12768000</v>
      </c>
    </row>
    <row r="3221" spans="1:3" x14ac:dyDescent="0.25">
      <c r="A3221" s="2" t="s">
        <v>6638</v>
      </c>
      <c r="B3221" s="2">
        <v>5000000</v>
      </c>
      <c r="C3221">
        <f>IMDB_Movies_Cleaned!$D3221-IMDB_Movies_Cleaned!$L3221</f>
        <v>7947763</v>
      </c>
    </row>
    <row r="3222" spans="1:3" x14ac:dyDescent="0.25">
      <c r="A3222" s="1" t="s">
        <v>6639</v>
      </c>
      <c r="B3222" s="1">
        <v>5000000</v>
      </c>
      <c r="C3222">
        <f>IMDB_Movies_Cleaned!$D3222-IMDB_Movies_Cleaned!$L3222</f>
        <v>9100000</v>
      </c>
    </row>
    <row r="3223" spans="1:3" x14ac:dyDescent="0.25">
      <c r="A3223" s="2" t="s">
        <v>6641</v>
      </c>
      <c r="B3223" s="2">
        <v>5000000</v>
      </c>
      <c r="C3223">
        <f>IMDB_Movies_Cleaned!$D3223-IMDB_Movies_Cleaned!$L3223</f>
        <v>7200000</v>
      </c>
    </row>
    <row r="3224" spans="1:3" x14ac:dyDescent="0.25">
      <c r="A3224" s="1" t="s">
        <v>6643</v>
      </c>
      <c r="B3224" s="1">
        <v>5000000</v>
      </c>
      <c r="C3224">
        <f>IMDB_Movies_Cleaned!$D3224-IMDB_Movies_Cleaned!$L3224</f>
        <v>12683670</v>
      </c>
    </row>
    <row r="3225" spans="1:3" x14ac:dyDescent="0.25">
      <c r="A3225" s="2" t="s">
        <v>6645</v>
      </c>
      <c r="B3225" s="2">
        <v>8000000</v>
      </c>
      <c r="C3225">
        <f>IMDB_Movies_Cleaned!$D3225-IMDB_Movies_Cleaned!$L3225</f>
        <v>4055108</v>
      </c>
    </row>
    <row r="3226" spans="1:3" x14ac:dyDescent="0.25">
      <c r="A3226" s="1" t="s">
        <v>6647</v>
      </c>
      <c r="B3226" s="1">
        <v>5000000</v>
      </c>
      <c r="C3226">
        <f>IMDB_Movies_Cleaned!$D3226-IMDB_Movies_Cleaned!$L3226</f>
        <v>22285953</v>
      </c>
    </row>
    <row r="3227" spans="1:3" x14ac:dyDescent="0.25">
      <c r="A3227" s="2" t="s">
        <v>6650</v>
      </c>
      <c r="B3227" s="2">
        <v>5000000</v>
      </c>
      <c r="C3227">
        <f>IMDB_Movies_Cleaned!$D3227-IMDB_Movies_Cleaned!$L3227</f>
        <v>6675178</v>
      </c>
    </row>
    <row r="3228" spans="1:3" x14ac:dyDescent="0.25">
      <c r="A3228" s="1" t="s">
        <v>6651</v>
      </c>
      <c r="B3228" s="1">
        <v>8000000</v>
      </c>
      <c r="C3228">
        <f>IMDB_Movies_Cleaned!$D3228-IMDB_Movies_Cleaned!$L3228</f>
        <v>2572742</v>
      </c>
    </row>
    <row r="3229" spans="1:3" x14ac:dyDescent="0.25">
      <c r="A3229" s="1" t="s">
        <v>6652</v>
      </c>
      <c r="B3229" s="1">
        <v>5000000</v>
      </c>
      <c r="C3229">
        <f>IMDB_Movies_Cleaned!$D3229-IMDB_Movies_Cleaned!$L3229</f>
        <v>4658370</v>
      </c>
    </row>
    <row r="3230" spans="1:3" x14ac:dyDescent="0.25">
      <c r="A3230" s="2" t="s">
        <v>6655</v>
      </c>
      <c r="B3230" s="2">
        <v>5000000</v>
      </c>
      <c r="C3230">
        <f>IMDB_Movies_Cleaned!$D3230-IMDB_Movies_Cleaned!$L3230</f>
        <v>4628751</v>
      </c>
    </row>
    <row r="3231" spans="1:3" x14ac:dyDescent="0.25">
      <c r="A3231" s="1" t="s">
        <v>6657</v>
      </c>
      <c r="B3231" s="1">
        <v>5000000</v>
      </c>
      <c r="C3231">
        <f>IMDB_Movies_Cleaned!$D3231-IMDB_Movies_Cleaned!$L3231</f>
        <v>3786715</v>
      </c>
    </row>
    <row r="3232" spans="1:3" x14ac:dyDescent="0.25">
      <c r="A3232" s="2" t="s">
        <v>6659</v>
      </c>
      <c r="B3232" s="2">
        <v>6000000</v>
      </c>
      <c r="C3232">
        <f>IMDB_Movies_Cleaned!$D3232-IMDB_Movies_Cleaned!$L3232</f>
        <v>-2567658</v>
      </c>
    </row>
    <row r="3233" spans="1:3" x14ac:dyDescent="0.25">
      <c r="A3233" s="2" t="s">
        <v>6661</v>
      </c>
      <c r="B3233" s="2">
        <v>5000000</v>
      </c>
      <c r="C3233">
        <f>IMDB_Movies_Cleaned!$D3233-IMDB_Movies_Cleaned!$L3233</f>
        <v>1755271</v>
      </c>
    </row>
    <row r="3234" spans="1:3" x14ac:dyDescent="0.25">
      <c r="A3234" s="2" t="s">
        <v>6663</v>
      </c>
      <c r="B3234" s="2">
        <v>5000000</v>
      </c>
      <c r="C3234">
        <f>IMDB_Movies_Cleaned!$D3234-IMDB_Movies_Cleaned!$L3234</f>
        <v>1157157</v>
      </c>
    </row>
    <row r="3235" spans="1:3" x14ac:dyDescent="0.25">
      <c r="A3235" s="2" t="s">
        <v>6664</v>
      </c>
      <c r="B3235" s="2">
        <v>5000000</v>
      </c>
      <c r="C3235">
        <f>IMDB_Movies_Cleaned!$D3235-IMDB_Movies_Cleaned!$L3235</f>
        <v>480318</v>
      </c>
    </row>
    <row r="3236" spans="1:3" x14ac:dyDescent="0.25">
      <c r="A3236" s="2" t="s">
        <v>6666</v>
      </c>
      <c r="B3236" s="2">
        <v>5000000</v>
      </c>
      <c r="C3236">
        <f>IMDB_Movies_Cleaned!$D3236-IMDB_Movies_Cleaned!$L3236</f>
        <v>308707</v>
      </c>
    </row>
    <row r="3237" spans="1:3" x14ac:dyDescent="0.25">
      <c r="A3237" s="1" t="s">
        <v>6667</v>
      </c>
      <c r="B3237" s="1">
        <v>5000000</v>
      </c>
      <c r="C3237">
        <f>IMDB_Movies_Cleaned!$D3237-IMDB_Movies_Cleaned!$L3237</f>
        <v>9677</v>
      </c>
    </row>
    <row r="3238" spans="1:3" x14ac:dyDescent="0.25">
      <c r="A3238" s="1" t="s">
        <v>6670</v>
      </c>
      <c r="B3238" s="1">
        <v>5000000</v>
      </c>
      <c r="C3238">
        <f>IMDB_Movies_Cleaned!$D3238-IMDB_Movies_Cleaned!$L3238</f>
        <v>-925977</v>
      </c>
    </row>
    <row r="3239" spans="1:3" x14ac:dyDescent="0.25">
      <c r="A3239" s="2" t="s">
        <v>6671</v>
      </c>
      <c r="B3239" s="2">
        <v>5000000</v>
      </c>
      <c r="C3239">
        <f>IMDB_Movies_Cleaned!$D3239-IMDB_Movies_Cleaned!$L3239</f>
        <v>-693303</v>
      </c>
    </row>
    <row r="3240" spans="1:3" x14ac:dyDescent="0.25">
      <c r="A3240" s="1" t="s">
        <v>6673</v>
      </c>
      <c r="B3240" s="1">
        <v>4000000</v>
      </c>
      <c r="C3240">
        <f>IMDB_Movies_Cleaned!$D3240-IMDB_Movies_Cleaned!$L3240</f>
        <v>-49971</v>
      </c>
    </row>
    <row r="3241" spans="1:3" x14ac:dyDescent="0.25">
      <c r="A3241" s="2" t="s">
        <v>6675</v>
      </c>
      <c r="B3241" s="2">
        <v>5000000</v>
      </c>
      <c r="C3241">
        <f>IMDB_Movies_Cleaned!$D3241-IMDB_Movies_Cleaned!$L3241</f>
        <v>-959412</v>
      </c>
    </row>
    <row r="3242" spans="1:3" x14ac:dyDescent="0.25">
      <c r="A3242" s="2" t="s">
        <v>6677</v>
      </c>
      <c r="B3242" s="2">
        <v>5000000</v>
      </c>
      <c r="C3242">
        <f>IMDB_Movies_Cleaned!$D3242-IMDB_Movies_Cleaned!$L3242</f>
        <v>-1950865</v>
      </c>
    </row>
    <row r="3243" spans="1:3" x14ac:dyDescent="0.25">
      <c r="A3243" s="1" t="s">
        <v>6678</v>
      </c>
      <c r="B3243" s="1">
        <v>5000000</v>
      </c>
      <c r="C3243">
        <f>IMDB_Movies_Cleaned!$D3243-IMDB_Movies_Cleaned!$L3243</f>
        <v>-299639</v>
      </c>
    </row>
    <row r="3244" spans="1:3" x14ac:dyDescent="0.25">
      <c r="A3244" s="2" t="s">
        <v>6680</v>
      </c>
      <c r="B3244" s="2">
        <v>5000000</v>
      </c>
      <c r="C3244">
        <f>IMDB_Movies_Cleaned!$D3244-IMDB_Movies_Cleaned!$L3244</f>
        <v>-2288790</v>
      </c>
    </row>
    <row r="3245" spans="1:3" x14ac:dyDescent="0.25">
      <c r="A3245" s="1" t="s">
        <v>6682</v>
      </c>
      <c r="B3245" s="1">
        <v>5000000</v>
      </c>
      <c r="C3245">
        <f>IMDB_Movies_Cleaned!$D3245-IMDB_Movies_Cleaned!$L3245</f>
        <v>-3019662</v>
      </c>
    </row>
    <row r="3246" spans="1:3" x14ac:dyDescent="0.25">
      <c r="A3246" s="2" t="s">
        <v>6683</v>
      </c>
      <c r="B3246" s="2">
        <v>5000000</v>
      </c>
      <c r="C3246">
        <f>IMDB_Movies_Cleaned!$D3246-IMDB_Movies_Cleaned!$L3246</f>
        <v>-3917956</v>
      </c>
    </row>
    <row r="3247" spans="1:3" x14ac:dyDescent="0.25">
      <c r="A3247" s="1" t="s">
        <v>6684</v>
      </c>
      <c r="B3247" s="1">
        <v>5000000</v>
      </c>
      <c r="C3247">
        <f>IMDB_Movies_Cleaned!$D3247-IMDB_Movies_Cleaned!$L3247</f>
        <v>-3900000</v>
      </c>
    </row>
    <row r="3248" spans="1:3" x14ac:dyDescent="0.25">
      <c r="A3248" s="2" t="s">
        <v>6687</v>
      </c>
      <c r="B3248" s="2">
        <v>5000000</v>
      </c>
      <c r="C3248">
        <f>IMDB_Movies_Cleaned!$D3248-IMDB_Movies_Cleaned!$L3248</f>
        <v>-2554354</v>
      </c>
    </row>
    <row r="3249" spans="1:3" x14ac:dyDescent="0.25">
      <c r="A3249" s="1" t="s">
        <v>6688</v>
      </c>
      <c r="B3249" s="1">
        <v>5000000</v>
      </c>
      <c r="C3249">
        <f>IMDB_Movies_Cleaned!$D3249-IMDB_Movies_Cleaned!$L3249</f>
        <v>-2778191</v>
      </c>
    </row>
    <row r="3250" spans="1:3" x14ac:dyDescent="0.25">
      <c r="A3250" s="2" t="s">
        <v>6690</v>
      </c>
      <c r="B3250" s="2">
        <v>5000000</v>
      </c>
      <c r="C3250">
        <f>IMDB_Movies_Cleaned!$D3250-IMDB_Movies_Cleaned!$L3250</f>
        <v>-4703335</v>
      </c>
    </row>
    <row r="3251" spans="1:3" x14ac:dyDescent="0.25">
      <c r="A3251" s="1" t="s">
        <v>6693</v>
      </c>
      <c r="B3251" s="1">
        <v>5000000</v>
      </c>
      <c r="C3251">
        <f>IMDB_Movies_Cleaned!$D3251-IMDB_Movies_Cleaned!$L3251</f>
        <v>-1780971</v>
      </c>
    </row>
    <row r="3252" spans="1:3" x14ac:dyDescent="0.25">
      <c r="A3252" s="1" t="s">
        <v>6695</v>
      </c>
      <c r="B3252" s="1">
        <v>5000000</v>
      </c>
      <c r="C3252">
        <f>IMDB_Movies_Cleaned!$D3252-IMDB_Movies_Cleaned!$L3252</f>
        <v>-4169790</v>
      </c>
    </row>
    <row r="3253" spans="1:3" x14ac:dyDescent="0.25">
      <c r="A3253" s="2" t="s">
        <v>6696</v>
      </c>
      <c r="B3253" s="2">
        <v>7000000</v>
      </c>
      <c r="C3253">
        <f>IMDB_Movies_Cleaned!$D3253-IMDB_Movies_Cleaned!$L3253</f>
        <v>-5959121</v>
      </c>
    </row>
    <row r="3254" spans="1:3" x14ac:dyDescent="0.25">
      <c r="A3254" s="1" t="s">
        <v>6697</v>
      </c>
      <c r="B3254" s="1">
        <v>5000000</v>
      </c>
      <c r="C3254">
        <f>IMDB_Movies_Cleaned!$D3254-IMDB_Movies_Cleaned!$L3254</f>
        <v>-4673692</v>
      </c>
    </row>
    <row r="3255" spans="1:3" x14ac:dyDescent="0.25">
      <c r="A3255" s="2" t="s">
        <v>6700</v>
      </c>
      <c r="B3255" s="2">
        <v>5000000</v>
      </c>
      <c r="C3255">
        <f>IMDB_Movies_Cleaned!$D3255-IMDB_Movies_Cleaned!$L3255</f>
        <v>-4875280</v>
      </c>
    </row>
    <row r="3256" spans="1:3" x14ac:dyDescent="0.25">
      <c r="A3256" s="2" t="s">
        <v>6702</v>
      </c>
      <c r="B3256" s="2">
        <v>2000000</v>
      </c>
      <c r="C3256">
        <f>IMDB_Movies_Cleaned!$D3256-IMDB_Movies_Cleaned!$L3256</f>
        <v>-1900853</v>
      </c>
    </row>
    <row r="3257" spans="1:3" x14ac:dyDescent="0.25">
      <c r="A3257" s="2" t="s">
        <v>6704</v>
      </c>
      <c r="B3257" s="2">
        <v>5000000</v>
      </c>
      <c r="C3257">
        <f>IMDB_Movies_Cleaned!$D3257-IMDB_Movies_Cleaned!$L3257</f>
        <v>60069140</v>
      </c>
    </row>
    <row r="3258" spans="1:3" x14ac:dyDescent="0.25">
      <c r="A3258" s="1" t="s">
        <v>6707</v>
      </c>
      <c r="B3258" s="1">
        <v>5000000</v>
      </c>
      <c r="C3258">
        <f>IMDB_Movies_Cleaned!$D3258-IMDB_Movies_Cleaned!$L3258</f>
        <v>-4934913</v>
      </c>
    </row>
    <row r="3259" spans="1:3" x14ac:dyDescent="0.25">
      <c r="A3259" s="2" t="s">
        <v>6709</v>
      </c>
      <c r="B3259" s="2">
        <v>5000000</v>
      </c>
      <c r="C3259">
        <f>IMDB_Movies_Cleaned!$D3259-IMDB_Movies_Cleaned!$L3259</f>
        <v>-4983934</v>
      </c>
    </row>
    <row r="3260" spans="1:3" x14ac:dyDescent="0.25">
      <c r="A3260" s="1" t="s">
        <v>6713</v>
      </c>
      <c r="B3260" s="1">
        <v>5000000</v>
      </c>
      <c r="C3260">
        <f>IMDB_Movies_Cleaned!$D3260-IMDB_Movies_Cleaned!$L3260</f>
        <v>-4962560</v>
      </c>
    </row>
    <row r="3261" spans="1:3" x14ac:dyDescent="0.25">
      <c r="A3261" s="2" t="s">
        <v>6718</v>
      </c>
      <c r="B3261" s="2">
        <v>84450000</v>
      </c>
      <c r="C3261">
        <f>IMDB_Movies_Cleaned!$D3261-IMDB_Movies_Cleaned!$L3261</f>
        <v>-83832772</v>
      </c>
    </row>
    <row r="3262" spans="1:3" x14ac:dyDescent="0.25">
      <c r="A3262" s="1" t="s">
        <v>6721</v>
      </c>
      <c r="B3262" s="1">
        <v>4000000</v>
      </c>
      <c r="C3262">
        <f>IMDB_Movies_Cleaned!$D3262-IMDB_Movies_Cleaned!$L3262</f>
        <v>-3725615</v>
      </c>
    </row>
    <row r="3263" spans="1:3" x14ac:dyDescent="0.25">
      <c r="A3263" s="2" t="s">
        <v>6722</v>
      </c>
      <c r="B3263" s="2">
        <v>890000</v>
      </c>
      <c r="C3263">
        <f>IMDB_Movies_Cleaned!$D3263-IMDB_Movies_Cleaned!$L3263</f>
        <v>23585416</v>
      </c>
    </row>
    <row r="3264" spans="1:3" x14ac:dyDescent="0.25">
      <c r="A3264" s="2" t="s">
        <v>6723</v>
      </c>
      <c r="B3264" s="2">
        <v>4800000</v>
      </c>
      <c r="C3264">
        <f>IMDB_Movies_Cleaned!$D3264-IMDB_Movies_Cleaned!$L3264</f>
        <v>42477326</v>
      </c>
    </row>
    <row r="3265" spans="1:3" x14ac:dyDescent="0.25">
      <c r="A3265" s="1" t="s">
        <v>6724</v>
      </c>
      <c r="B3265" s="1">
        <v>2800000</v>
      </c>
      <c r="C3265">
        <f>IMDB_Movies_Cleaned!$D3265-IMDB_Movies_Cleaned!$L3265</f>
        <v>-1552547</v>
      </c>
    </row>
    <row r="3266" spans="1:3" x14ac:dyDescent="0.25">
      <c r="A3266" s="2" t="s">
        <v>6725</v>
      </c>
      <c r="B3266" s="2">
        <v>5000000</v>
      </c>
      <c r="C3266">
        <f>IMDB_Movies_Cleaned!$D3266-IMDB_Movies_Cleaned!$L3266</f>
        <v>-3270031</v>
      </c>
    </row>
    <row r="3267" spans="1:3" x14ac:dyDescent="0.25">
      <c r="A3267" s="1" t="s">
        <v>6727</v>
      </c>
      <c r="B3267" s="1">
        <v>4700000</v>
      </c>
      <c r="C3267">
        <f>IMDB_Movies_Cleaned!$D3267-IMDB_Movies_Cleaned!$L3267</f>
        <v>-2994861</v>
      </c>
    </row>
    <row r="3268" spans="1:3" x14ac:dyDescent="0.25">
      <c r="A3268" s="2" t="s">
        <v>6729</v>
      </c>
      <c r="B3268" s="2">
        <v>4700000</v>
      </c>
      <c r="C3268">
        <f>IMDB_Movies_Cleaned!$D3268-IMDB_Movies_Cleaned!$L3268</f>
        <v>3325872</v>
      </c>
    </row>
    <row r="3269" spans="1:3" x14ac:dyDescent="0.25">
      <c r="A3269" s="2" t="s">
        <v>6730</v>
      </c>
      <c r="B3269" s="2">
        <v>4800000</v>
      </c>
      <c r="C3269">
        <f>IMDB_Movies_Cleaned!$D3269-IMDB_Movies_Cleaned!$L3269</f>
        <v>-4021435</v>
      </c>
    </row>
    <row r="3270" spans="1:3" x14ac:dyDescent="0.25">
      <c r="A3270" s="2" t="s">
        <v>6732</v>
      </c>
      <c r="B3270" s="2">
        <v>4600000</v>
      </c>
      <c r="C3270">
        <f>IMDB_Movies_Cleaned!$D3270-IMDB_Movies_Cleaned!$L3270</f>
        <v>-4086164</v>
      </c>
    </row>
    <row r="3271" spans="1:3" x14ac:dyDescent="0.25">
      <c r="A3271" s="2" t="s">
        <v>6734</v>
      </c>
      <c r="B3271" s="2">
        <v>4600000</v>
      </c>
      <c r="C3271">
        <f>IMDB_Movies_Cleaned!$D3271-IMDB_Movies_Cleaned!$L3271</f>
        <v>-4165583</v>
      </c>
    </row>
    <row r="3272" spans="1:3" x14ac:dyDescent="0.25">
      <c r="A3272" s="2" t="s">
        <v>6735</v>
      </c>
      <c r="B3272" s="2">
        <v>4500000</v>
      </c>
      <c r="C3272">
        <f>IMDB_Movies_Cleaned!$D3272-IMDB_Movies_Cleaned!$L3272</f>
        <v>76700000</v>
      </c>
    </row>
    <row r="3273" spans="1:3" x14ac:dyDescent="0.25">
      <c r="A3273" s="2" t="s">
        <v>6736</v>
      </c>
      <c r="B3273" s="2">
        <v>4500000</v>
      </c>
      <c r="C3273">
        <f>IMDB_Movies_Cleaned!$D3273-IMDB_Movies_Cleaned!$L3273</f>
        <v>48200832</v>
      </c>
    </row>
    <row r="3274" spans="1:3" x14ac:dyDescent="0.25">
      <c r="A3274" s="1" t="s">
        <v>6737</v>
      </c>
      <c r="B3274" s="1">
        <v>15000000</v>
      </c>
      <c r="C3274">
        <f>IMDB_Movies_Cleaned!$D3274-IMDB_Movies_Cleaned!$L3274</f>
        <v>-1939157</v>
      </c>
    </row>
    <row r="3275" spans="1:3" x14ac:dyDescent="0.25">
      <c r="A3275" s="1" t="s">
        <v>6738</v>
      </c>
      <c r="B3275" s="1">
        <v>4500000</v>
      </c>
      <c r="C3275">
        <f>IMDB_Movies_Cleaned!$D3275-IMDB_Movies_Cleaned!$L3275</f>
        <v>-701468</v>
      </c>
    </row>
    <row r="3276" spans="1:3" x14ac:dyDescent="0.25">
      <c r="A3276" s="2" t="s">
        <v>6739</v>
      </c>
      <c r="B3276" s="2">
        <v>4500000</v>
      </c>
      <c r="C3276">
        <f>IMDB_Movies_Cleaned!$D3276-IMDB_Movies_Cleaned!$L3276</f>
        <v>-890722</v>
      </c>
    </row>
    <row r="3277" spans="1:3" x14ac:dyDescent="0.25">
      <c r="A3277" s="2" t="s">
        <v>6743</v>
      </c>
      <c r="B3277" s="2">
        <v>700000000</v>
      </c>
      <c r="C3277">
        <f>IMDB_Movies_Cleaned!$D3277-IMDB_Movies_Cleaned!$L3277</f>
        <v>-698312689</v>
      </c>
    </row>
    <row r="3278" spans="1:3" x14ac:dyDescent="0.25">
      <c r="A3278" s="2" t="s">
        <v>6746</v>
      </c>
      <c r="B3278" s="2">
        <v>5000000</v>
      </c>
      <c r="C3278">
        <f>IMDB_Movies_Cleaned!$D3278-IMDB_Movies_Cleaned!$L3278</f>
        <v>5429707</v>
      </c>
    </row>
    <row r="3279" spans="1:3" x14ac:dyDescent="0.25">
      <c r="A3279" s="1" t="s">
        <v>6747</v>
      </c>
      <c r="B3279" s="1">
        <v>4500000</v>
      </c>
      <c r="C3279">
        <f>IMDB_Movies_Cleaned!$D3279-IMDB_Movies_Cleaned!$L3279</f>
        <v>-3772117</v>
      </c>
    </row>
    <row r="3280" spans="1:3" x14ac:dyDescent="0.25">
      <c r="A3280" s="1" t="s">
        <v>6751</v>
      </c>
      <c r="B3280" s="1">
        <v>4500000</v>
      </c>
      <c r="C3280">
        <f>IMDB_Movies_Cleaned!$D3280-IMDB_Movies_Cleaned!$L3280</f>
        <v>-3786587</v>
      </c>
    </row>
    <row r="3281" spans="1:3" x14ac:dyDescent="0.25">
      <c r="A3281" s="2" t="s">
        <v>6753</v>
      </c>
      <c r="B3281" s="2">
        <v>2000000</v>
      </c>
      <c r="C3281">
        <f>IMDB_Movies_Cleaned!$D3281-IMDB_Movies_Cleaned!$L3281</f>
        <v>-1589759</v>
      </c>
    </row>
    <row r="3282" spans="1:3" x14ac:dyDescent="0.25">
      <c r="A3282" s="2" t="s">
        <v>6755</v>
      </c>
      <c r="B3282" s="2">
        <v>4200000000</v>
      </c>
      <c r="C3282">
        <f>IMDB_Movies_Cleaned!$D3282-IMDB_Movies_Cleaned!$L3282</f>
        <v>-4199788333</v>
      </c>
    </row>
    <row r="3283" spans="1:3" x14ac:dyDescent="0.25">
      <c r="A3283" s="2" t="s">
        <v>6757</v>
      </c>
      <c r="B3283" s="2">
        <v>2500000</v>
      </c>
      <c r="C3283">
        <f>IMDB_Movies_Cleaned!$D3283-IMDB_Movies_Cleaned!$L3283</f>
        <v>-2407809</v>
      </c>
    </row>
    <row r="3284" spans="1:3" x14ac:dyDescent="0.25">
      <c r="A3284" s="1" t="s">
        <v>6759</v>
      </c>
      <c r="B3284" s="1">
        <v>35000000</v>
      </c>
      <c r="C3284">
        <f>IMDB_Movies_Cleaned!$D3284-IMDB_Movies_Cleaned!$L3284</f>
        <v>-34950587</v>
      </c>
    </row>
    <row r="3285" spans="1:3" x14ac:dyDescent="0.25">
      <c r="A3285" s="2" t="s">
        <v>6761</v>
      </c>
      <c r="B3285" s="2">
        <v>4500000</v>
      </c>
      <c r="C3285">
        <f>IMDB_Movies_Cleaned!$D3285-IMDB_Movies_Cleaned!$L3285</f>
        <v>-4391771</v>
      </c>
    </row>
    <row r="3286" spans="1:3" x14ac:dyDescent="0.25">
      <c r="A3286" s="2" t="s">
        <v>6762</v>
      </c>
      <c r="B3286" s="2">
        <v>4400000</v>
      </c>
      <c r="C3286">
        <f>IMDB_Movies_Cleaned!$D3286-IMDB_Movies_Cleaned!$L3286</f>
        <v>107600000</v>
      </c>
    </row>
    <row r="3287" spans="1:3" x14ac:dyDescent="0.25">
      <c r="A3287" s="1" t="s">
        <v>6763</v>
      </c>
      <c r="B3287" s="1">
        <v>4500000</v>
      </c>
      <c r="C3287">
        <f>IMDB_Movies_Cleaned!$D3287-IMDB_Movies_Cleaned!$L3287</f>
        <v>-4491309</v>
      </c>
    </row>
    <row r="3288" spans="1:3" x14ac:dyDescent="0.25">
      <c r="A3288" s="2" t="s">
        <v>6765</v>
      </c>
      <c r="B3288" s="2">
        <v>3000000</v>
      </c>
      <c r="C3288">
        <f>IMDB_Movies_Cleaned!$D3288-IMDB_Movies_Cleaned!$L3288</f>
        <v>-2973655</v>
      </c>
    </row>
    <row r="3289" spans="1:3" x14ac:dyDescent="0.25">
      <c r="A3289" s="1" t="s">
        <v>6766</v>
      </c>
      <c r="B3289" s="1">
        <v>6000000</v>
      </c>
      <c r="C3289">
        <f>IMDB_Movies_Cleaned!$D3289-IMDB_Movies_Cleaned!$L3289</f>
        <v>14772796</v>
      </c>
    </row>
    <row r="3290" spans="1:3" x14ac:dyDescent="0.25">
      <c r="A3290" s="2" t="s">
        <v>6769</v>
      </c>
      <c r="B3290" s="2">
        <v>150000000</v>
      </c>
      <c r="C3290">
        <f>IMDB_Movies_Cleaned!$D3290-IMDB_Movies_Cleaned!$L3290</f>
        <v>-149800772</v>
      </c>
    </row>
    <row r="3291" spans="1:3" x14ac:dyDescent="0.25">
      <c r="A3291" s="2" t="s">
        <v>522</v>
      </c>
      <c r="B3291" s="2">
        <v>150000000</v>
      </c>
      <c r="C3291">
        <f>IMDB_Movies_Cleaned!$D3291-IMDB_Movies_Cleaned!$L3291</f>
        <v>-115035182</v>
      </c>
    </row>
    <row r="3292" spans="1:3" x14ac:dyDescent="0.25">
      <c r="A3292" s="2" t="s">
        <v>6771</v>
      </c>
      <c r="B3292" s="2">
        <v>4200000</v>
      </c>
      <c r="C3292">
        <f>IMDB_Movies_Cleaned!$D3292-IMDB_Movies_Cleaned!$L3292</f>
        <v>-2712523</v>
      </c>
    </row>
    <row r="3293" spans="1:3" x14ac:dyDescent="0.25">
      <c r="A3293" s="1" t="s">
        <v>6772</v>
      </c>
      <c r="B3293" s="1">
        <v>2300000</v>
      </c>
      <c r="C3293">
        <f>IMDB_Movies_Cleaned!$D3293-IMDB_Movies_Cleaned!$L3293</f>
        <v>60249000</v>
      </c>
    </row>
    <row r="3294" spans="1:3" x14ac:dyDescent="0.25">
      <c r="A3294" s="2" t="s">
        <v>6774</v>
      </c>
      <c r="B3294" s="2">
        <v>4000000</v>
      </c>
      <c r="C3294">
        <f>IMDB_Movies_Cleaned!$D3294-IMDB_Movies_Cleaned!$L3294</f>
        <v>101500000</v>
      </c>
    </row>
    <row r="3295" spans="1:3" x14ac:dyDescent="0.25">
      <c r="A3295" s="1" t="s">
        <v>6775</v>
      </c>
      <c r="B3295" s="1">
        <v>4000000</v>
      </c>
      <c r="C3295">
        <f>IMDB_Movies_Cleaned!$D3295-IMDB_Movies_Cleaned!$L3295</f>
        <v>-3898945</v>
      </c>
    </row>
    <row r="3296" spans="1:3" x14ac:dyDescent="0.25">
      <c r="A3296" s="1" t="s">
        <v>6776</v>
      </c>
      <c r="B3296" s="1">
        <v>4000000</v>
      </c>
      <c r="C3296">
        <f>IMDB_Movies_Cleaned!$D3296-IMDB_Movies_Cleaned!$L3296</f>
        <v>40566004</v>
      </c>
    </row>
    <row r="3297" spans="1:3" x14ac:dyDescent="0.25">
      <c r="A3297" s="2" t="s">
        <v>6777</v>
      </c>
      <c r="B3297" s="2">
        <v>4000000</v>
      </c>
      <c r="C3297">
        <f>IMDB_Movies_Cleaned!$D3297-IMDB_Movies_Cleaned!$L3297</f>
        <v>35200000</v>
      </c>
    </row>
    <row r="3298" spans="1:3" x14ac:dyDescent="0.25">
      <c r="A3298" s="1" t="s">
        <v>6780</v>
      </c>
      <c r="B3298" s="1">
        <v>4000000</v>
      </c>
      <c r="C3298">
        <f>IMDB_Movies_Cleaned!$D3298-IMDB_Movies_Cleaned!$L3298</f>
        <v>32000000</v>
      </c>
    </row>
    <row r="3299" spans="1:3" x14ac:dyDescent="0.25">
      <c r="A3299" s="2" t="s">
        <v>565</v>
      </c>
      <c r="B3299" s="2">
        <v>140000000</v>
      </c>
      <c r="C3299">
        <f>IMDB_Movies_Cleaned!$D3299-IMDB_Movies_Cleaned!$L3299</f>
        <v>-74992955</v>
      </c>
    </row>
    <row r="3300" spans="1:3" x14ac:dyDescent="0.25">
      <c r="A3300" s="1" t="s">
        <v>6781</v>
      </c>
      <c r="B3300" s="1">
        <v>4000000</v>
      </c>
      <c r="C3300">
        <f>IMDB_Movies_Cleaned!$D3300-IMDB_Movies_Cleaned!$L3300</f>
        <v>27252964</v>
      </c>
    </row>
    <row r="3301" spans="1:3" x14ac:dyDescent="0.25">
      <c r="A3301" s="2" t="s">
        <v>6783</v>
      </c>
      <c r="B3301" s="2">
        <v>8500000</v>
      </c>
      <c r="C3301">
        <f>IMDB_Movies_Cleaned!$D3301-IMDB_Movies_Cleaned!$L3301</f>
        <v>-8368825</v>
      </c>
    </row>
    <row r="3302" spans="1:3" x14ac:dyDescent="0.25">
      <c r="A3302" s="1" t="s">
        <v>6785</v>
      </c>
      <c r="B3302" s="1">
        <v>3600000</v>
      </c>
      <c r="C3302">
        <f>IMDB_Movies_Cleaned!$D3302-IMDB_Movies_Cleaned!$L3302</f>
        <v>28368347</v>
      </c>
    </row>
    <row r="3303" spans="1:3" x14ac:dyDescent="0.25">
      <c r="A3303" s="1" t="s">
        <v>6787</v>
      </c>
      <c r="B3303" s="1">
        <v>4000000</v>
      </c>
      <c r="C3303">
        <f>IMDB_Movies_Cleaned!$D3303-IMDB_Movies_Cleaned!$L3303</f>
        <v>31385560</v>
      </c>
    </row>
    <row r="3304" spans="1:3" x14ac:dyDescent="0.25">
      <c r="A3304" s="2" t="s">
        <v>6789</v>
      </c>
      <c r="B3304" s="2">
        <v>3500000</v>
      </c>
      <c r="C3304">
        <f>IMDB_Movies_Cleaned!$D3304-IMDB_Movies_Cleaned!$L3304</f>
        <v>17303237</v>
      </c>
    </row>
    <row r="3305" spans="1:3" x14ac:dyDescent="0.25">
      <c r="A3305" s="1" t="s">
        <v>6791</v>
      </c>
      <c r="B3305" s="1">
        <v>4000000</v>
      </c>
      <c r="C3305">
        <f>IMDB_Movies_Cleaned!$D3305-IMDB_Movies_Cleaned!$L3305</f>
        <v>9008928</v>
      </c>
    </row>
    <row r="3306" spans="1:3" x14ac:dyDescent="0.25">
      <c r="A3306" s="2" t="s">
        <v>6793</v>
      </c>
      <c r="B3306" s="2">
        <v>5000000</v>
      </c>
      <c r="C3306">
        <f>IMDB_Movies_Cleaned!$D3306-IMDB_Movies_Cleaned!$L3306</f>
        <v>10152879</v>
      </c>
    </row>
    <row r="3307" spans="1:3" x14ac:dyDescent="0.25">
      <c r="A3307" s="1" t="s">
        <v>6795</v>
      </c>
      <c r="B3307" s="1">
        <v>4000000</v>
      </c>
      <c r="C3307">
        <f>IMDB_Movies_Cleaned!$D3307-IMDB_Movies_Cleaned!$L3307</f>
        <v>21359200</v>
      </c>
    </row>
    <row r="3308" spans="1:3" x14ac:dyDescent="0.25">
      <c r="A3308" s="2" t="s">
        <v>6796</v>
      </c>
      <c r="B3308" s="2">
        <v>4000000</v>
      </c>
      <c r="C3308">
        <f>IMDB_Movies_Cleaned!$D3308-IMDB_Movies_Cleaned!$L3308</f>
        <v>6515579</v>
      </c>
    </row>
    <row r="3309" spans="1:3" x14ac:dyDescent="0.25">
      <c r="A3309" s="1" t="s">
        <v>894</v>
      </c>
      <c r="B3309" s="1">
        <v>100000000</v>
      </c>
      <c r="C3309">
        <f>IMDB_Movies_Cleaned!$D3309-IMDB_Movies_Cleaned!$L3309</f>
        <v>80011740</v>
      </c>
    </row>
    <row r="3310" spans="1:3" x14ac:dyDescent="0.25">
      <c r="A3310" s="2" t="s">
        <v>6798</v>
      </c>
      <c r="B3310" s="2">
        <v>4000000</v>
      </c>
      <c r="C3310">
        <f>IMDB_Movies_Cleaned!$D3310-IMDB_Movies_Cleaned!$L3310</f>
        <v>6097096</v>
      </c>
    </row>
    <row r="3311" spans="1:3" x14ac:dyDescent="0.25">
      <c r="A3311" s="1" t="s">
        <v>6799</v>
      </c>
      <c r="B3311" s="1">
        <v>6000000</v>
      </c>
      <c r="C3311">
        <f>IMDB_Movies_Cleaned!$D3311-IMDB_Movies_Cleaned!$L3311</f>
        <v>3821335</v>
      </c>
    </row>
    <row r="3312" spans="1:3" x14ac:dyDescent="0.25">
      <c r="A3312" s="2" t="s">
        <v>6801</v>
      </c>
      <c r="B3312" s="2">
        <v>3200000</v>
      </c>
      <c r="C3312">
        <f>IMDB_Movies_Cleaned!$D3312-IMDB_Movies_Cleaned!$L3312</f>
        <v>5043880</v>
      </c>
    </row>
    <row r="3313" spans="1:3" x14ac:dyDescent="0.25">
      <c r="A3313" s="2" t="s">
        <v>6802</v>
      </c>
      <c r="B3313" s="2">
        <v>4000000</v>
      </c>
      <c r="C3313">
        <f>IMDB_Movies_Cleaned!$D3313-IMDB_Movies_Cleaned!$L3313</f>
        <v>3825820</v>
      </c>
    </row>
    <row r="3314" spans="1:3" x14ac:dyDescent="0.25">
      <c r="A3314" s="1" t="s">
        <v>6803</v>
      </c>
      <c r="B3314" s="1">
        <v>3400000</v>
      </c>
      <c r="C3314">
        <f>IMDB_Movies_Cleaned!$D3314-IMDB_Movies_Cleaned!$L3314</f>
        <v>3759147</v>
      </c>
    </row>
    <row r="3315" spans="1:3" x14ac:dyDescent="0.25">
      <c r="A3315" s="2" t="s">
        <v>6805</v>
      </c>
      <c r="B3315" s="2">
        <v>4000000</v>
      </c>
      <c r="C3315">
        <f>IMDB_Movies_Cleaned!$D3315-IMDB_Movies_Cleaned!$L3315</f>
        <v>13314483</v>
      </c>
    </row>
    <row r="3316" spans="1:3" x14ac:dyDescent="0.25">
      <c r="A3316" s="1" t="s">
        <v>6807</v>
      </c>
      <c r="B3316" s="1">
        <v>4000000</v>
      </c>
      <c r="C3316">
        <f>IMDB_Movies_Cleaned!$D3316-IMDB_Movies_Cleaned!$L3316</f>
        <v>2525762</v>
      </c>
    </row>
    <row r="3317" spans="1:3" x14ac:dyDescent="0.25">
      <c r="A3317" s="2" t="s">
        <v>6809</v>
      </c>
      <c r="B3317" s="2">
        <v>4000000</v>
      </c>
      <c r="C3317">
        <f>IMDB_Movies_Cleaned!$D3317-IMDB_Movies_Cleaned!$L3317</f>
        <v>301331</v>
      </c>
    </row>
    <row r="3318" spans="1:3" x14ac:dyDescent="0.25">
      <c r="A3318" s="1" t="s">
        <v>6810</v>
      </c>
      <c r="B3318" s="1">
        <v>4000000</v>
      </c>
      <c r="C3318">
        <f>IMDB_Movies_Cleaned!$D3318-IMDB_Movies_Cleaned!$L3318</f>
        <v>46737</v>
      </c>
    </row>
    <row r="3319" spans="1:3" x14ac:dyDescent="0.25">
      <c r="A3319" s="2" t="s">
        <v>6812</v>
      </c>
      <c r="B3319" s="2">
        <v>8000000</v>
      </c>
      <c r="C3319">
        <f>IMDB_Movies_Cleaned!$D3319-IMDB_Movies_Cleaned!$L3319</f>
        <v>-4286998</v>
      </c>
    </row>
    <row r="3320" spans="1:3" x14ac:dyDescent="0.25">
      <c r="A3320" s="1" t="s">
        <v>6813</v>
      </c>
      <c r="B3320" s="1">
        <v>4000000</v>
      </c>
      <c r="C3320">
        <f>IMDB_Movies_Cleaned!$D3320-IMDB_Movies_Cleaned!$L3320</f>
        <v>-531428</v>
      </c>
    </row>
    <row r="3321" spans="1:3" x14ac:dyDescent="0.25">
      <c r="A3321" s="2" t="s">
        <v>6814</v>
      </c>
      <c r="B3321" s="2">
        <v>4000000</v>
      </c>
      <c r="C3321">
        <f>IMDB_Movies_Cleaned!$D3321-IMDB_Movies_Cleaned!$L3321</f>
        <v>-1107418</v>
      </c>
    </row>
    <row r="3322" spans="1:3" x14ac:dyDescent="0.25">
      <c r="A3322" s="1" t="s">
        <v>6816</v>
      </c>
      <c r="B3322" s="1">
        <v>4000000</v>
      </c>
      <c r="C3322">
        <f>IMDB_Movies_Cleaned!$D3322-IMDB_Movies_Cleaned!$L3322</f>
        <v>-1200000</v>
      </c>
    </row>
    <row r="3323" spans="1:3" x14ac:dyDescent="0.25">
      <c r="A3323" s="2" t="s">
        <v>6817</v>
      </c>
      <c r="B3323" s="2">
        <v>4000000</v>
      </c>
      <c r="C3323">
        <f>IMDB_Movies_Cleaned!$D3323-IMDB_Movies_Cleaned!$L3323</f>
        <v>-1573149</v>
      </c>
    </row>
    <row r="3324" spans="1:3" x14ac:dyDescent="0.25">
      <c r="A3324" s="1" t="s">
        <v>6819</v>
      </c>
      <c r="B3324" s="1">
        <v>4000000</v>
      </c>
      <c r="C3324">
        <f>IMDB_Movies_Cleaned!$D3324-IMDB_Movies_Cleaned!$L3324</f>
        <v>-2674927</v>
      </c>
    </row>
    <row r="3325" spans="1:3" x14ac:dyDescent="0.25">
      <c r="A3325" s="1" t="s">
        <v>6822</v>
      </c>
      <c r="B3325" s="1">
        <v>4000000</v>
      </c>
      <c r="C3325">
        <f>IMDB_Movies_Cleaned!$D3325-IMDB_Movies_Cleaned!$L3325</f>
        <v>-3135041</v>
      </c>
    </row>
    <row r="3326" spans="1:3" x14ac:dyDescent="0.25">
      <c r="A3326" s="2" t="s">
        <v>6825</v>
      </c>
      <c r="B3326" s="2">
        <v>4000000</v>
      </c>
      <c r="C3326">
        <f>IMDB_Movies_Cleaned!$D3326-IMDB_Movies_Cleaned!$L3326</f>
        <v>-1398153</v>
      </c>
    </row>
    <row r="3327" spans="1:3" x14ac:dyDescent="0.25">
      <c r="A3327" s="1" t="s">
        <v>6827</v>
      </c>
      <c r="B3327" s="1">
        <v>4000000</v>
      </c>
      <c r="C3327">
        <f>IMDB_Movies_Cleaned!$D3327-IMDB_Movies_Cleaned!$L3327</f>
        <v>-3200000</v>
      </c>
    </row>
    <row r="3328" spans="1:3" x14ac:dyDescent="0.25">
      <c r="A3328" s="2" t="s">
        <v>6829</v>
      </c>
      <c r="B3328" s="2">
        <v>4000000</v>
      </c>
      <c r="C3328">
        <f>IMDB_Movies_Cleaned!$D3328-IMDB_Movies_Cleaned!$L3328</f>
        <v>-3437941</v>
      </c>
    </row>
    <row r="3329" spans="1:3" x14ac:dyDescent="0.25">
      <c r="A3329" s="1" t="s">
        <v>6830</v>
      </c>
      <c r="B3329" s="1">
        <v>4000000</v>
      </c>
      <c r="C3329">
        <f>IMDB_Movies_Cleaned!$D3329-IMDB_Movies_Cleaned!$L3329</f>
        <v>-3600207</v>
      </c>
    </row>
    <row r="3330" spans="1:3" x14ac:dyDescent="0.25">
      <c r="A3330" s="1" t="s">
        <v>6831</v>
      </c>
      <c r="B3330" s="1">
        <v>4000000</v>
      </c>
      <c r="C3330">
        <f>IMDB_Movies_Cleaned!$D3330-IMDB_Movies_Cleaned!$L3330</f>
        <v>-3628103</v>
      </c>
    </row>
    <row r="3331" spans="1:3" x14ac:dyDescent="0.25">
      <c r="A3331" s="2" t="s">
        <v>6833</v>
      </c>
      <c r="B3331" s="2">
        <v>3000000</v>
      </c>
      <c r="C3331">
        <f>IMDB_Movies_Cleaned!$D3331-IMDB_Movies_Cleaned!$L3331</f>
        <v>-2697796</v>
      </c>
    </row>
    <row r="3332" spans="1:3" x14ac:dyDescent="0.25">
      <c r="A3332" s="1" t="s">
        <v>6834</v>
      </c>
      <c r="B3332" s="1">
        <v>1300000</v>
      </c>
      <c r="C3332">
        <f>IMDB_Movies_Cleaned!$D3332-IMDB_Movies_Cleaned!$L3332</f>
        <v>-945296</v>
      </c>
    </row>
    <row r="3333" spans="1:3" x14ac:dyDescent="0.25">
      <c r="A3333" s="2" t="s">
        <v>6837</v>
      </c>
      <c r="B3333" s="2">
        <v>1500000</v>
      </c>
      <c r="C3333">
        <f>IMDB_Movies_Cleaned!$D3333-IMDB_Movies_Cleaned!$L3333</f>
        <v>-1234893</v>
      </c>
    </row>
    <row r="3334" spans="1:3" x14ac:dyDescent="0.25">
      <c r="A3334" s="1" t="s">
        <v>6838</v>
      </c>
      <c r="B3334" s="1">
        <v>4000000</v>
      </c>
      <c r="C3334">
        <f>IMDB_Movies_Cleaned!$D3334-IMDB_Movies_Cleaned!$L3334</f>
        <v>-3814423</v>
      </c>
    </row>
    <row r="3335" spans="1:3" x14ac:dyDescent="0.25">
      <c r="A3335" s="2" t="s">
        <v>6842</v>
      </c>
      <c r="B3335" s="2">
        <v>4000000</v>
      </c>
      <c r="C3335">
        <f>IMDB_Movies_Cleaned!$D3335-IMDB_Movies_Cleaned!$L3335</f>
        <v>-3899588</v>
      </c>
    </row>
    <row r="3336" spans="1:3" x14ac:dyDescent="0.25">
      <c r="A3336" s="1" t="s">
        <v>6843</v>
      </c>
      <c r="B3336" s="1">
        <v>9500000</v>
      </c>
      <c r="C3336">
        <f>IMDB_Movies_Cleaned!$D3336-IMDB_Movies_Cleaned!$L3336</f>
        <v>-9441786</v>
      </c>
    </row>
    <row r="3337" spans="1:3" x14ac:dyDescent="0.25">
      <c r="A3337" s="2" t="s">
        <v>6844</v>
      </c>
      <c r="B3337" s="2">
        <v>14000000</v>
      </c>
      <c r="C3337">
        <f>IMDB_Movies_Cleaned!$D3337-IMDB_Movies_Cleaned!$L3337</f>
        <v>-13924922</v>
      </c>
    </row>
    <row r="3338" spans="1:3" x14ac:dyDescent="0.25">
      <c r="A3338" s="1" t="s">
        <v>6846</v>
      </c>
      <c r="B3338" s="1">
        <v>2500000</v>
      </c>
      <c r="C3338">
        <f>IMDB_Movies_Cleaned!$D3338-IMDB_Movies_Cleaned!$L3338</f>
        <v>-2435641</v>
      </c>
    </row>
    <row r="3339" spans="1:3" x14ac:dyDescent="0.25">
      <c r="A3339" s="2" t="s">
        <v>6847</v>
      </c>
      <c r="B3339" s="2">
        <v>16000000</v>
      </c>
      <c r="C3339">
        <f>IMDB_Movies_Cleaned!$D3339-IMDB_Movies_Cleaned!$L3339</f>
        <v>-15682875</v>
      </c>
    </row>
    <row r="3340" spans="1:3" x14ac:dyDescent="0.25">
      <c r="A3340" s="2" t="s">
        <v>6849</v>
      </c>
      <c r="B3340" s="2">
        <v>4000000</v>
      </c>
      <c r="C3340">
        <f>IMDB_Movies_Cleaned!$D3340-IMDB_Movies_Cleaned!$L3340</f>
        <v>-3853598</v>
      </c>
    </row>
    <row r="3341" spans="1:3" x14ac:dyDescent="0.25">
      <c r="A3341" s="1" t="s">
        <v>6852</v>
      </c>
      <c r="B3341" s="1">
        <v>650000</v>
      </c>
      <c r="C3341">
        <f>IMDB_Movies_Cleaned!$D3341-IMDB_Movies_Cleaned!$L3341</f>
        <v>-631531</v>
      </c>
    </row>
    <row r="3342" spans="1:3" x14ac:dyDescent="0.25">
      <c r="A3342" s="1" t="s">
        <v>6853</v>
      </c>
      <c r="B3342" s="1">
        <v>4000000</v>
      </c>
      <c r="C3342">
        <f>IMDB_Movies_Cleaned!$D3342-IMDB_Movies_Cleaned!$L3342</f>
        <v>-3987164</v>
      </c>
    </row>
    <row r="3343" spans="1:3" x14ac:dyDescent="0.25">
      <c r="A3343" s="2" t="s">
        <v>6855</v>
      </c>
      <c r="B3343" s="2">
        <v>4000000</v>
      </c>
      <c r="C3343">
        <f>IMDB_Movies_Cleaned!$D3343-IMDB_Movies_Cleaned!$L3343</f>
        <v>-3979738</v>
      </c>
    </row>
    <row r="3344" spans="1:3" x14ac:dyDescent="0.25">
      <c r="A3344" s="2" t="s">
        <v>6858</v>
      </c>
      <c r="B3344" s="2">
        <v>4000000</v>
      </c>
      <c r="C3344">
        <f>IMDB_Movies_Cleaned!$D3344-IMDB_Movies_Cleaned!$L3344</f>
        <v>-3995937</v>
      </c>
    </row>
    <row r="3345" spans="1:3" x14ac:dyDescent="0.25">
      <c r="A3345" s="1" t="s">
        <v>6862</v>
      </c>
      <c r="B3345" s="1">
        <v>3977000</v>
      </c>
      <c r="C3345">
        <f>IMDB_Movies_Cleaned!$D3345-IMDB_Movies_Cleaned!$L3345</f>
        <v>194678278</v>
      </c>
    </row>
    <row r="3346" spans="1:3" x14ac:dyDescent="0.25">
      <c r="A3346" s="2" t="s">
        <v>6864</v>
      </c>
      <c r="B3346" s="2">
        <v>4000000</v>
      </c>
      <c r="C3346">
        <f>IMDB_Movies_Cleaned!$D3346-IMDB_Movies_Cleaned!$L3346</f>
        <v>-3856347</v>
      </c>
    </row>
    <row r="3347" spans="1:3" x14ac:dyDescent="0.25">
      <c r="A3347" s="1" t="s">
        <v>6866</v>
      </c>
      <c r="B3347" s="1">
        <v>3800000</v>
      </c>
      <c r="C3347">
        <f>IMDB_Movies_Cleaned!$D3347-IMDB_Movies_Cleaned!$L3347</f>
        <v>-3785127</v>
      </c>
    </row>
    <row r="3348" spans="1:3" x14ac:dyDescent="0.25">
      <c r="A3348" s="1" t="s">
        <v>6870</v>
      </c>
      <c r="B3348" s="1">
        <v>3768785</v>
      </c>
      <c r="C3348">
        <f>IMDB_Movies_Cleaned!$D3348-IMDB_Movies_Cleaned!$L3348</f>
        <v>4231215</v>
      </c>
    </row>
    <row r="3349" spans="1:3" x14ac:dyDescent="0.25">
      <c r="A3349" s="2" t="s">
        <v>6873</v>
      </c>
      <c r="B3349" s="2">
        <v>3500000</v>
      </c>
      <c r="C3349">
        <f>IMDB_Movies_Cleaned!$D3349-IMDB_Movies_Cleaned!$L3349</f>
        <v>-3462394</v>
      </c>
    </row>
    <row r="3350" spans="1:3" x14ac:dyDescent="0.25">
      <c r="A3350" s="1" t="s">
        <v>6877</v>
      </c>
      <c r="B3350" s="1">
        <v>3700000</v>
      </c>
      <c r="C3350">
        <f>IMDB_Movies_Cleaned!$D3350-IMDB_Movies_Cleaned!$L3350</f>
        <v>-744000</v>
      </c>
    </row>
    <row r="3351" spans="1:3" x14ac:dyDescent="0.25">
      <c r="A3351" s="2" t="s">
        <v>6880</v>
      </c>
      <c r="B3351" s="2">
        <v>3800000</v>
      </c>
      <c r="C3351">
        <f>IMDB_Movies_Cleaned!$D3351-IMDB_Movies_Cleaned!$L3351</f>
        <v>-3780041</v>
      </c>
    </row>
    <row r="3352" spans="1:3" x14ac:dyDescent="0.25">
      <c r="A3352" s="1" t="s">
        <v>6881</v>
      </c>
      <c r="B3352" s="1">
        <v>2000000</v>
      </c>
      <c r="C3352">
        <f>IMDB_Movies_Cleaned!$D3352-IMDB_Movies_Cleaned!$L3352</f>
        <v>706659</v>
      </c>
    </row>
    <row r="3353" spans="1:3" x14ac:dyDescent="0.25">
      <c r="A3353" s="2" t="s">
        <v>2930</v>
      </c>
      <c r="B3353" s="2">
        <v>30000000</v>
      </c>
      <c r="C3353">
        <f>IMDB_Movies_Cleaned!$D3353-IMDB_Movies_Cleaned!$L3353</f>
        <v>31094903</v>
      </c>
    </row>
    <row r="3354" spans="1:3" x14ac:dyDescent="0.25">
      <c r="A3354" s="1" t="s">
        <v>6882</v>
      </c>
      <c r="B3354" s="1">
        <v>3500000</v>
      </c>
      <c r="C3354">
        <f>IMDB_Movies_Cleaned!$D3354-IMDB_Movies_Cleaned!$L3354</f>
        <v>42357453</v>
      </c>
    </row>
    <row r="3355" spans="1:3" x14ac:dyDescent="0.25">
      <c r="A3355" s="2" t="s">
        <v>6885</v>
      </c>
      <c r="B3355" s="2">
        <v>3500000</v>
      </c>
      <c r="C3355">
        <f>IMDB_Movies_Cleaned!$D3355-IMDB_Movies_Cleaned!$L3355</f>
        <v>79900000</v>
      </c>
    </row>
    <row r="3356" spans="1:3" x14ac:dyDescent="0.25">
      <c r="A3356" s="2" t="s">
        <v>6886</v>
      </c>
      <c r="B3356" s="2">
        <v>3500000</v>
      </c>
      <c r="C3356">
        <f>IMDB_Movies_Cleaned!$D3356-IMDB_Movies_Cleaned!$L3356</f>
        <v>24400000</v>
      </c>
    </row>
    <row r="3357" spans="1:3" x14ac:dyDescent="0.25">
      <c r="A3357" s="1" t="s">
        <v>6887</v>
      </c>
      <c r="B3357" s="1">
        <v>3500000</v>
      </c>
      <c r="C3357">
        <f>IMDB_Movies_Cleaned!$D3357-IMDB_Movies_Cleaned!$L3357</f>
        <v>24400000</v>
      </c>
    </row>
    <row r="3358" spans="1:3" x14ac:dyDescent="0.25">
      <c r="A3358" s="1" t="s">
        <v>6889</v>
      </c>
      <c r="B3358" s="1">
        <v>3500000</v>
      </c>
      <c r="C3358">
        <f>IMDB_Movies_Cleaned!$D3358-IMDB_Movies_Cleaned!$L3358</f>
        <v>10500000</v>
      </c>
    </row>
    <row r="3359" spans="1:3" x14ac:dyDescent="0.25">
      <c r="A3359" s="1" t="s">
        <v>6891</v>
      </c>
      <c r="B3359" s="1">
        <v>3500000</v>
      </c>
      <c r="C3359">
        <f>IMDB_Movies_Cleaned!$D3359-IMDB_Movies_Cleaned!$L3359</f>
        <v>21638292</v>
      </c>
    </row>
    <row r="3360" spans="1:3" x14ac:dyDescent="0.25">
      <c r="A3360" s="2" t="s">
        <v>6894</v>
      </c>
      <c r="B3360" s="2">
        <v>3500000</v>
      </c>
      <c r="C3360">
        <f>IMDB_Movies_Cleaned!$D3360-IMDB_Movies_Cleaned!$L3360</f>
        <v>6805534</v>
      </c>
    </row>
    <row r="3361" spans="1:3" x14ac:dyDescent="0.25">
      <c r="A3361" s="1" t="s">
        <v>6895</v>
      </c>
      <c r="B3361" s="1">
        <v>3500000</v>
      </c>
      <c r="C3361">
        <f>IMDB_Movies_Cleaned!$D3361-IMDB_Movies_Cleaned!$L3361</f>
        <v>5949219</v>
      </c>
    </row>
    <row r="3362" spans="1:3" x14ac:dyDescent="0.25">
      <c r="A3362" s="2" t="s">
        <v>6896</v>
      </c>
      <c r="B3362" s="2">
        <v>3500000</v>
      </c>
      <c r="C3362">
        <f>IMDB_Movies_Cleaned!$D3362-IMDB_Movies_Cleaned!$L3362</f>
        <v>2890032</v>
      </c>
    </row>
    <row r="3363" spans="1:3" x14ac:dyDescent="0.25">
      <c r="A3363" s="1" t="s">
        <v>6898</v>
      </c>
      <c r="B3363" s="1">
        <v>2000000</v>
      </c>
      <c r="C3363">
        <f>IMDB_Movies_Cleaned!$D3363-IMDB_Movies_Cleaned!$L3363</f>
        <v>18167424</v>
      </c>
    </row>
    <row r="3364" spans="1:3" x14ac:dyDescent="0.25">
      <c r="A3364" s="2" t="s">
        <v>6900</v>
      </c>
      <c r="B3364" s="2">
        <v>3600000</v>
      </c>
      <c r="C3364">
        <f>IMDB_Movies_Cleaned!$D3364-IMDB_Movies_Cleaned!$L3364</f>
        <v>2323044</v>
      </c>
    </row>
    <row r="3365" spans="1:3" x14ac:dyDescent="0.25">
      <c r="A3365" s="1" t="s">
        <v>6903</v>
      </c>
      <c r="B3365" s="1">
        <v>3000000</v>
      </c>
      <c r="C3365">
        <f>IMDB_Movies_Cleaned!$D3365-IMDB_Movies_Cleaned!$L3365</f>
        <v>293258</v>
      </c>
    </row>
    <row r="3366" spans="1:3" x14ac:dyDescent="0.25">
      <c r="A3366" s="1" t="s">
        <v>6906</v>
      </c>
      <c r="B3366" s="1">
        <v>3500000</v>
      </c>
      <c r="C3366">
        <f>IMDB_Movies_Cleaned!$D3366-IMDB_Movies_Cleaned!$L3366</f>
        <v>-2613590</v>
      </c>
    </row>
    <row r="3367" spans="1:3" x14ac:dyDescent="0.25">
      <c r="A3367" s="2" t="s">
        <v>6910</v>
      </c>
      <c r="B3367" s="2">
        <v>19900000</v>
      </c>
      <c r="C3367">
        <f>IMDB_Movies_Cleaned!$D3367-IMDB_Movies_Cleaned!$L3367</f>
        <v>-19647348</v>
      </c>
    </row>
    <row r="3368" spans="1:3" x14ac:dyDescent="0.25">
      <c r="A3368" s="1" t="s">
        <v>6912</v>
      </c>
      <c r="B3368" s="1">
        <v>3500000</v>
      </c>
      <c r="C3368">
        <f>IMDB_Movies_Cleaned!$D3368-IMDB_Movies_Cleaned!$L3368</f>
        <v>-3279766</v>
      </c>
    </row>
    <row r="3369" spans="1:3" x14ac:dyDescent="0.25">
      <c r="A3369" s="2" t="s">
        <v>2239</v>
      </c>
      <c r="B3369" s="2">
        <v>68000000</v>
      </c>
      <c r="C3369">
        <f>IMDB_Movies_Cleaned!$D3369-IMDB_Movies_Cleaned!$L3369</f>
        <v>-33649447</v>
      </c>
    </row>
    <row r="3370" spans="1:3" x14ac:dyDescent="0.25">
      <c r="A3370" s="1" t="s">
        <v>6914</v>
      </c>
      <c r="B3370" s="1">
        <v>3500000</v>
      </c>
      <c r="C3370">
        <f>IMDB_Movies_Cleaned!$D3370-IMDB_Movies_Cleaned!$L3370</f>
        <v>-3398772</v>
      </c>
    </row>
    <row r="3371" spans="1:3" x14ac:dyDescent="0.25">
      <c r="A3371" s="2" t="s">
        <v>6915</v>
      </c>
      <c r="B3371" s="2">
        <v>3500000</v>
      </c>
      <c r="C3371">
        <f>IMDB_Movies_Cleaned!$D3371-IMDB_Movies_Cleaned!$L3371</f>
        <v>-3403207</v>
      </c>
    </row>
    <row r="3372" spans="1:3" x14ac:dyDescent="0.25">
      <c r="A3372" s="1" t="s">
        <v>6918</v>
      </c>
      <c r="B3372" s="1">
        <v>3500000</v>
      </c>
      <c r="C3372">
        <f>IMDB_Movies_Cleaned!$D3372-IMDB_Movies_Cleaned!$L3372</f>
        <v>-3376223</v>
      </c>
    </row>
    <row r="3373" spans="1:3" x14ac:dyDescent="0.25">
      <c r="A3373" s="1" t="s">
        <v>6922</v>
      </c>
      <c r="B3373" s="1">
        <v>3500000</v>
      </c>
      <c r="C3373">
        <f>IMDB_Movies_Cleaned!$D3373-IMDB_Movies_Cleaned!$L3373</f>
        <v>-3470767</v>
      </c>
    </row>
    <row r="3374" spans="1:3" x14ac:dyDescent="0.25">
      <c r="A3374" s="1" t="s">
        <v>6924</v>
      </c>
      <c r="B3374" s="1">
        <v>8000000</v>
      </c>
      <c r="C3374">
        <f>IMDB_Movies_Cleaned!$D3374-IMDB_Movies_Cleaned!$L3374</f>
        <v>69413017</v>
      </c>
    </row>
    <row r="3375" spans="1:3" x14ac:dyDescent="0.25">
      <c r="A3375" s="2" t="s">
        <v>6925</v>
      </c>
      <c r="B3375" s="2">
        <v>3500000</v>
      </c>
      <c r="C3375">
        <f>IMDB_Movies_Cleaned!$D3375-IMDB_Movies_Cleaned!$L3375</f>
        <v>1854039</v>
      </c>
    </row>
    <row r="3376" spans="1:3" x14ac:dyDescent="0.25">
      <c r="A3376" s="2" t="s">
        <v>6927</v>
      </c>
      <c r="B3376" s="2">
        <v>3000000</v>
      </c>
      <c r="C3376">
        <f>IMDB_Movies_Cleaned!$D3376-IMDB_Movies_Cleaned!$L3376</f>
        <v>-73435</v>
      </c>
    </row>
    <row r="3377" spans="1:3" x14ac:dyDescent="0.25">
      <c r="A3377" s="1" t="s">
        <v>6929</v>
      </c>
      <c r="B3377" s="1">
        <v>3300000</v>
      </c>
      <c r="C3377">
        <f>IMDB_Movies_Cleaned!$D3377-IMDB_Movies_Cleaned!$L3377</f>
        <v>9792000</v>
      </c>
    </row>
    <row r="3378" spans="1:3" x14ac:dyDescent="0.25">
      <c r="A3378" s="2" t="s">
        <v>6930</v>
      </c>
      <c r="B3378" s="2">
        <v>3300000</v>
      </c>
      <c r="C3378">
        <f>IMDB_Movies_Cleaned!$D3378-IMDB_Movies_Cleaned!$L3378</f>
        <v>4263397</v>
      </c>
    </row>
    <row r="3379" spans="1:3" x14ac:dyDescent="0.25">
      <c r="A3379" s="1" t="s">
        <v>6932</v>
      </c>
      <c r="B3379" s="1">
        <v>2200000</v>
      </c>
      <c r="C3379">
        <f>IMDB_Movies_Cleaned!$D3379-IMDB_Movies_Cleaned!$L3379</f>
        <v>-2095743</v>
      </c>
    </row>
    <row r="3380" spans="1:3" x14ac:dyDescent="0.25">
      <c r="A3380" s="2" t="s">
        <v>6935</v>
      </c>
      <c r="B3380" s="2">
        <v>3800000</v>
      </c>
      <c r="C3380">
        <f>IMDB_Movies_Cleaned!$D3380-IMDB_Movies_Cleaned!$L3380</f>
        <v>-3189032</v>
      </c>
    </row>
    <row r="3381" spans="1:3" x14ac:dyDescent="0.25">
      <c r="A3381" s="2" t="s">
        <v>6936</v>
      </c>
      <c r="B3381" s="2">
        <v>3300000</v>
      </c>
      <c r="C3381">
        <f>IMDB_Movies_Cleaned!$D3381-IMDB_Movies_Cleaned!$L3381</f>
        <v>4808247</v>
      </c>
    </row>
    <row r="3382" spans="1:3" x14ac:dyDescent="0.25">
      <c r="A3382" s="1" t="s">
        <v>6938</v>
      </c>
      <c r="B3382" s="1">
        <v>2000000</v>
      </c>
      <c r="C3382">
        <f>IMDB_Movies_Cleaned!$D3382-IMDB_Movies_Cleaned!$L3382</f>
        <v>-1992320</v>
      </c>
    </row>
    <row r="3383" spans="1:3" x14ac:dyDescent="0.25">
      <c r="A3383" s="2" t="s">
        <v>6940</v>
      </c>
      <c r="B3383" s="2">
        <v>3000000</v>
      </c>
      <c r="C3383">
        <f>IMDB_Movies_Cleaned!$D3383-IMDB_Movies_Cleaned!$L3383</f>
        <v>3517198</v>
      </c>
    </row>
    <row r="3384" spans="1:3" x14ac:dyDescent="0.25">
      <c r="A3384" s="1" t="s">
        <v>6942</v>
      </c>
      <c r="B3384" s="1">
        <v>3200000</v>
      </c>
      <c r="C3384">
        <f>IMDB_Movies_Cleaned!$D3384-IMDB_Movies_Cleaned!$L3384</f>
        <v>2576314</v>
      </c>
    </row>
    <row r="3385" spans="1:3" x14ac:dyDescent="0.25">
      <c r="A3385" s="1" t="s">
        <v>6943</v>
      </c>
      <c r="B3385" s="1">
        <v>3000000</v>
      </c>
      <c r="C3385">
        <f>IMDB_Movies_Cleaned!$D3385-IMDB_Movies_Cleaned!$L3385</f>
        <v>138600000</v>
      </c>
    </row>
    <row r="3386" spans="1:3" x14ac:dyDescent="0.25">
      <c r="A3386" s="2" t="s">
        <v>6945</v>
      </c>
      <c r="B3386" s="2">
        <v>3000000</v>
      </c>
      <c r="C3386">
        <f>IMDB_Movies_Cleaned!$D3386-IMDB_Movies_Cleaned!$L3386</f>
        <v>48100000</v>
      </c>
    </row>
    <row r="3387" spans="1:3" x14ac:dyDescent="0.25">
      <c r="A3387" s="1" t="s">
        <v>6947</v>
      </c>
      <c r="B3387" s="1">
        <v>3500000</v>
      </c>
      <c r="C3387">
        <f>IMDB_Movies_Cleaned!$D3387-IMDB_Movies_Cleaned!$L3387</f>
        <v>13001785</v>
      </c>
    </row>
    <row r="3388" spans="1:3" x14ac:dyDescent="0.25">
      <c r="A3388" s="2" t="s">
        <v>6948</v>
      </c>
      <c r="B3388" s="2">
        <v>3000000</v>
      </c>
      <c r="C3388">
        <f>IMDB_Movies_Cleaned!$D3388-IMDB_Movies_Cleaned!$L3388</f>
        <v>35168022</v>
      </c>
    </row>
    <row r="3389" spans="1:3" x14ac:dyDescent="0.25">
      <c r="A3389" s="1" t="s">
        <v>6950</v>
      </c>
      <c r="B3389" s="1">
        <v>3000000</v>
      </c>
      <c r="C3389">
        <f>IMDB_Movies_Cleaned!$D3389-IMDB_Movies_Cleaned!$L3389</f>
        <v>81749884</v>
      </c>
    </row>
    <row r="3390" spans="1:3" x14ac:dyDescent="0.25">
      <c r="A3390" s="2" t="s">
        <v>6952</v>
      </c>
      <c r="B3390" s="2">
        <v>3000000</v>
      </c>
      <c r="C3390">
        <f>IMDB_Movies_Cleaned!$D3390-IMDB_Movies_Cleaned!$L3390</f>
        <v>21788807</v>
      </c>
    </row>
    <row r="3391" spans="1:3" x14ac:dyDescent="0.25">
      <c r="A3391" s="1" t="s">
        <v>6954</v>
      </c>
      <c r="B3391" s="1">
        <v>4000000</v>
      </c>
      <c r="C3391">
        <f>IMDB_Movies_Cleaned!$D3391-IMDB_Movies_Cleaned!$L3391</f>
        <v>17244913</v>
      </c>
    </row>
    <row r="3392" spans="1:3" x14ac:dyDescent="0.25">
      <c r="A3392" s="1" t="s">
        <v>6956</v>
      </c>
      <c r="B3392" s="1">
        <v>2200000</v>
      </c>
      <c r="C3392">
        <f>IMDB_Movies_Cleaned!$D3392-IMDB_Movies_Cleaned!$L3392</f>
        <v>27800000</v>
      </c>
    </row>
    <row r="3393" spans="1:3" x14ac:dyDescent="0.25">
      <c r="A3393" s="2" t="s">
        <v>6957</v>
      </c>
      <c r="B3393" s="2">
        <v>3000000</v>
      </c>
      <c r="C3393">
        <f>IMDB_Movies_Cleaned!$D3393-IMDB_Movies_Cleaned!$L3393</f>
        <v>17966644</v>
      </c>
    </row>
    <row r="3394" spans="1:3" x14ac:dyDescent="0.25">
      <c r="A3394" s="1" t="s">
        <v>6958</v>
      </c>
      <c r="B3394" s="1">
        <v>3000000</v>
      </c>
      <c r="C3394">
        <f>IMDB_Movies_Cleaned!$D3394-IMDB_Movies_Cleaned!$L3394</f>
        <v>61423650</v>
      </c>
    </row>
    <row r="3395" spans="1:3" x14ac:dyDescent="0.25">
      <c r="A3395" s="2" t="s">
        <v>6960</v>
      </c>
      <c r="B3395" s="2">
        <v>3000000</v>
      </c>
      <c r="C3395">
        <f>IMDB_Movies_Cleaned!$D3395-IMDB_Movies_Cleaned!$L3395</f>
        <v>45056940</v>
      </c>
    </row>
    <row r="3396" spans="1:3" x14ac:dyDescent="0.25">
      <c r="A3396" s="1" t="s">
        <v>6962</v>
      </c>
      <c r="B3396" s="1">
        <v>3000000</v>
      </c>
      <c r="C3396">
        <f>IMDB_Movies_Cleaned!$D3396-IMDB_Movies_Cleaned!$L3396</f>
        <v>16184015</v>
      </c>
    </row>
    <row r="3397" spans="1:3" x14ac:dyDescent="0.25">
      <c r="A3397" s="2" t="s">
        <v>6963</v>
      </c>
      <c r="B3397" s="2">
        <v>3000000</v>
      </c>
      <c r="C3397">
        <f>IMDB_Movies_Cleaned!$D3397-IMDB_Movies_Cleaned!$L3397</f>
        <v>21629916</v>
      </c>
    </row>
    <row r="3398" spans="1:3" x14ac:dyDescent="0.25">
      <c r="A3398" s="2" t="s">
        <v>6965</v>
      </c>
      <c r="B3398" s="2">
        <v>3000000</v>
      </c>
      <c r="C3398">
        <f>IMDB_Movies_Cleaned!$D3398-IMDB_Movies_Cleaned!$L3398</f>
        <v>16472057</v>
      </c>
    </row>
    <row r="3399" spans="1:3" x14ac:dyDescent="0.25">
      <c r="A3399" s="1" t="s">
        <v>6966</v>
      </c>
      <c r="B3399" s="1">
        <v>3000000</v>
      </c>
      <c r="C3399">
        <f>IMDB_Movies_Cleaned!$D3399-IMDB_Movies_Cleaned!$L3399</f>
        <v>24200000</v>
      </c>
    </row>
    <row r="3400" spans="1:3" x14ac:dyDescent="0.25">
      <c r="A3400" s="2" t="s">
        <v>6967</v>
      </c>
      <c r="B3400" s="2">
        <v>3000000</v>
      </c>
      <c r="C3400">
        <f>IMDB_Movies_Cleaned!$D3400-IMDB_Movies_Cleaned!$L3400</f>
        <v>12369573</v>
      </c>
    </row>
    <row r="3401" spans="1:3" x14ac:dyDescent="0.25">
      <c r="A3401" s="1" t="s">
        <v>6969</v>
      </c>
      <c r="B3401" s="1">
        <v>2500000</v>
      </c>
      <c r="C3401">
        <f>IMDB_Movies_Cleaned!$D3401-IMDB_Movies_Cleaned!$L3401</f>
        <v>13435068</v>
      </c>
    </row>
    <row r="3402" spans="1:3" x14ac:dyDescent="0.25">
      <c r="A3402" s="1" t="s">
        <v>6971</v>
      </c>
      <c r="B3402" s="1">
        <v>3000000</v>
      </c>
      <c r="C3402">
        <f>IMDB_Movies_Cleaned!$D3402-IMDB_Movies_Cleaned!$L3402</f>
        <v>8694528</v>
      </c>
    </row>
    <row r="3403" spans="1:3" x14ac:dyDescent="0.25">
      <c r="A3403" s="2" t="s">
        <v>6973</v>
      </c>
      <c r="B3403" s="2">
        <v>3000000</v>
      </c>
      <c r="C3403">
        <f>IMDB_Movies_Cleaned!$D3403-IMDB_Movies_Cleaned!$L3403</f>
        <v>7017041</v>
      </c>
    </row>
    <row r="3404" spans="1:3" x14ac:dyDescent="0.25">
      <c r="A3404" s="2" t="s">
        <v>6975</v>
      </c>
      <c r="B3404" s="2">
        <v>3000000</v>
      </c>
      <c r="C3404">
        <f>IMDB_Movies_Cleaned!$D3404-IMDB_Movies_Cleaned!$L3404</f>
        <v>4059537</v>
      </c>
    </row>
    <row r="3405" spans="1:3" x14ac:dyDescent="0.25">
      <c r="A3405" s="1" t="s">
        <v>6977</v>
      </c>
      <c r="B3405" s="1">
        <v>3000000</v>
      </c>
      <c r="C3405">
        <f>IMDB_Movies_Cleaned!$D3405-IMDB_Movies_Cleaned!$L3405</f>
        <v>5114507</v>
      </c>
    </row>
    <row r="3406" spans="1:3" x14ac:dyDescent="0.25">
      <c r="A3406" s="2" t="s">
        <v>6980</v>
      </c>
      <c r="B3406" s="2">
        <v>3000000</v>
      </c>
      <c r="C3406">
        <f>IMDB_Movies_Cleaned!$D3406-IMDB_Movies_Cleaned!$L3406</f>
        <v>4888703</v>
      </c>
    </row>
    <row r="3407" spans="1:3" x14ac:dyDescent="0.25">
      <c r="A3407" s="1" t="s">
        <v>6982</v>
      </c>
      <c r="B3407" s="1">
        <v>3000000</v>
      </c>
      <c r="C3407">
        <f>IMDB_Movies_Cleaned!$D3407-IMDB_Movies_Cleaned!$L3407</f>
        <v>4282851</v>
      </c>
    </row>
    <row r="3408" spans="1:3" x14ac:dyDescent="0.25">
      <c r="A3408" s="1" t="s">
        <v>6984</v>
      </c>
      <c r="B3408" s="1">
        <v>3000000</v>
      </c>
      <c r="C3408">
        <f>IMDB_Movies_Cleaned!$D3408-IMDB_Movies_Cleaned!$L3408</f>
        <v>2844929</v>
      </c>
    </row>
    <row r="3409" spans="1:3" x14ac:dyDescent="0.25">
      <c r="A3409" s="2" t="s">
        <v>6986</v>
      </c>
      <c r="B3409" s="2">
        <v>1900000</v>
      </c>
      <c r="C3409">
        <f>IMDB_Movies_Cleaned!$D3409-IMDB_Movies_Cleaned!$L3409</f>
        <v>2270647</v>
      </c>
    </row>
    <row r="3410" spans="1:3" x14ac:dyDescent="0.25">
      <c r="A3410" s="1" t="s">
        <v>6989</v>
      </c>
      <c r="B3410" s="1">
        <v>3000000</v>
      </c>
      <c r="C3410">
        <f>IMDB_Movies_Cleaned!$D3410-IMDB_Movies_Cleaned!$L3410</f>
        <v>1142507</v>
      </c>
    </row>
    <row r="3411" spans="1:3" x14ac:dyDescent="0.25">
      <c r="A3411" s="2" t="s">
        <v>6991</v>
      </c>
      <c r="B3411" s="2">
        <v>3000000</v>
      </c>
      <c r="C3411">
        <f>IMDB_Movies_Cleaned!$D3411-IMDB_Movies_Cleaned!$L3411</f>
        <v>1109095</v>
      </c>
    </row>
    <row r="3412" spans="1:3" x14ac:dyDescent="0.25">
      <c r="A3412" s="1" t="s">
        <v>6993</v>
      </c>
      <c r="B3412" s="1">
        <v>3000000</v>
      </c>
      <c r="C3412">
        <f>IMDB_Movies_Cleaned!$D3412-IMDB_Movies_Cleaned!$L3412</f>
        <v>902679</v>
      </c>
    </row>
    <row r="3413" spans="1:3" x14ac:dyDescent="0.25">
      <c r="A3413" s="2" t="s">
        <v>6995</v>
      </c>
      <c r="B3413" s="2">
        <v>3000000</v>
      </c>
      <c r="C3413">
        <f>IMDB_Movies_Cleaned!$D3413-IMDB_Movies_Cleaned!$L3413</f>
        <v>559990</v>
      </c>
    </row>
    <row r="3414" spans="1:3" x14ac:dyDescent="0.25">
      <c r="A3414" s="2" t="s">
        <v>6997</v>
      </c>
      <c r="B3414" s="2">
        <v>4500000</v>
      </c>
      <c r="C3414">
        <f>IMDB_Movies_Cleaned!$D3414-IMDB_Movies_Cleaned!$L3414</f>
        <v>-1212565</v>
      </c>
    </row>
    <row r="3415" spans="1:3" x14ac:dyDescent="0.25">
      <c r="A3415" s="1" t="s">
        <v>6999</v>
      </c>
      <c r="B3415" s="1">
        <v>3500000</v>
      </c>
      <c r="C3415">
        <f>IMDB_Movies_Cleaned!$D3415-IMDB_Movies_Cleaned!$L3415</f>
        <v>-428053</v>
      </c>
    </row>
    <row r="3416" spans="1:3" x14ac:dyDescent="0.25">
      <c r="A3416" s="2" t="s">
        <v>7000</v>
      </c>
      <c r="B3416" s="2">
        <v>3300000</v>
      </c>
      <c r="C3416">
        <f>IMDB_Movies_Cleaned!$D3416-IMDB_Movies_Cleaned!$L3416</f>
        <v>-338009</v>
      </c>
    </row>
    <row r="3417" spans="1:3" x14ac:dyDescent="0.25">
      <c r="A3417" s="2" t="s">
        <v>7001</v>
      </c>
      <c r="B3417" s="2">
        <v>3000000</v>
      </c>
      <c r="C3417">
        <f>IMDB_Movies_Cleaned!$D3417-IMDB_Movies_Cleaned!$L3417</f>
        <v>-87637</v>
      </c>
    </row>
    <row r="3418" spans="1:3" x14ac:dyDescent="0.25">
      <c r="A3418" s="1" t="s">
        <v>7004</v>
      </c>
      <c r="B3418" s="1">
        <v>3000000</v>
      </c>
      <c r="C3418">
        <f>IMDB_Movies_Cleaned!$D3418-IMDB_Movies_Cleaned!$L3418</f>
        <v>0</v>
      </c>
    </row>
    <row r="3419" spans="1:3" x14ac:dyDescent="0.25">
      <c r="A3419" s="2" t="s">
        <v>7005</v>
      </c>
      <c r="B3419" s="2">
        <v>3000000</v>
      </c>
      <c r="C3419">
        <f>IMDB_Movies_Cleaned!$D3419-IMDB_Movies_Cleaned!$L3419</f>
        <v>-776010</v>
      </c>
    </row>
    <row r="3420" spans="1:3" x14ac:dyDescent="0.25">
      <c r="A3420" s="1" t="s">
        <v>7007</v>
      </c>
      <c r="B3420" s="1">
        <v>3000000</v>
      </c>
      <c r="C3420">
        <f>IMDB_Movies_Cleaned!$D3420-IMDB_Movies_Cleaned!$L3420</f>
        <v>-1178017</v>
      </c>
    </row>
    <row r="3421" spans="1:3" x14ac:dyDescent="0.25">
      <c r="A3421" s="2" t="s">
        <v>7008</v>
      </c>
      <c r="B3421" s="2">
        <v>3000000</v>
      </c>
      <c r="C3421">
        <f>IMDB_Movies_Cleaned!$D3421-IMDB_Movies_Cleaned!$L3421</f>
        <v>-818710</v>
      </c>
    </row>
    <row r="3422" spans="1:3" x14ac:dyDescent="0.25">
      <c r="A3422" s="1" t="s">
        <v>7011</v>
      </c>
      <c r="B3422" s="1">
        <v>3500000</v>
      </c>
      <c r="C3422">
        <f>IMDB_Movies_Cleaned!$D3422-IMDB_Movies_Cleaned!$L3422</f>
        <v>-651422</v>
      </c>
    </row>
    <row r="3423" spans="1:3" x14ac:dyDescent="0.25">
      <c r="A3423" s="2" t="s">
        <v>7013</v>
      </c>
      <c r="B3423" s="2">
        <v>3000000</v>
      </c>
      <c r="C3423">
        <f>IMDB_Movies_Cleaned!$D3423-IMDB_Movies_Cleaned!$L3423</f>
        <v>-2296998</v>
      </c>
    </row>
    <row r="3424" spans="1:3" x14ac:dyDescent="0.25">
      <c r="A3424" s="1" t="s">
        <v>7015</v>
      </c>
      <c r="B3424" s="1">
        <v>3000000</v>
      </c>
      <c r="C3424">
        <f>IMDB_Movies_Cleaned!$D3424-IMDB_Movies_Cleaned!$L3424</f>
        <v>105269</v>
      </c>
    </row>
    <row r="3425" spans="1:3" x14ac:dyDescent="0.25">
      <c r="A3425" s="1" t="s">
        <v>7019</v>
      </c>
      <c r="B3425" s="1">
        <v>3000000</v>
      </c>
      <c r="C3425">
        <f>IMDB_Movies_Cleaned!$D3425-IMDB_Movies_Cleaned!$L3425</f>
        <v>-2581732</v>
      </c>
    </row>
    <row r="3426" spans="1:3" x14ac:dyDescent="0.25">
      <c r="A3426" s="2" t="s">
        <v>7020</v>
      </c>
      <c r="B3426" s="2">
        <v>3000000</v>
      </c>
      <c r="C3426">
        <f>IMDB_Movies_Cleaned!$D3426-IMDB_Movies_Cleaned!$L3426</f>
        <v>-2799197</v>
      </c>
    </row>
    <row r="3427" spans="1:3" x14ac:dyDescent="0.25">
      <c r="A3427" s="1" t="s">
        <v>4133</v>
      </c>
      <c r="B3427" s="1">
        <v>25000000</v>
      </c>
      <c r="C3427">
        <f>IMDB_Movies_Cleaned!$D3427-IMDB_Movies_Cleaned!$L3427</f>
        <v>8631221</v>
      </c>
    </row>
    <row r="3428" spans="1:3" x14ac:dyDescent="0.25">
      <c r="A3428" s="1" t="s">
        <v>7021</v>
      </c>
      <c r="B3428" s="1">
        <v>2700000</v>
      </c>
      <c r="C3428">
        <f>IMDB_Movies_Cleaned!$D3428-IMDB_Movies_Cleaned!$L3428</f>
        <v>-2604984</v>
      </c>
    </row>
    <row r="3429" spans="1:3" x14ac:dyDescent="0.25">
      <c r="A3429" s="2" t="s">
        <v>7024</v>
      </c>
      <c r="B3429" s="2">
        <v>3000000</v>
      </c>
      <c r="C3429">
        <f>IMDB_Movies_Cleaned!$D3429-IMDB_Movies_Cleaned!$L3429</f>
        <v>-2926322</v>
      </c>
    </row>
    <row r="3430" spans="1:3" x14ac:dyDescent="0.25">
      <c r="A3430" s="1" t="s">
        <v>7027</v>
      </c>
      <c r="B3430" s="1">
        <v>5000000</v>
      </c>
      <c r="C3430">
        <f>IMDB_Movies_Cleaned!$D3430-IMDB_Movies_Cleaned!$L3430</f>
        <v>-4857000</v>
      </c>
    </row>
    <row r="3431" spans="1:3" x14ac:dyDescent="0.25">
      <c r="A3431" s="2" t="s">
        <v>7028</v>
      </c>
      <c r="B3431" s="2">
        <v>3000000</v>
      </c>
      <c r="C3431">
        <f>IMDB_Movies_Cleaned!$D3431-IMDB_Movies_Cleaned!$L3431</f>
        <v>-2960148</v>
      </c>
    </row>
    <row r="3432" spans="1:3" x14ac:dyDescent="0.25">
      <c r="A3432" s="1" t="s">
        <v>7029</v>
      </c>
      <c r="B3432" s="1">
        <v>3000000</v>
      </c>
      <c r="C3432">
        <f>IMDB_Movies_Cleaned!$D3432-IMDB_Movies_Cleaned!$L3432</f>
        <v>-2978000</v>
      </c>
    </row>
    <row r="3433" spans="1:3" x14ac:dyDescent="0.25">
      <c r="A3433" s="1" t="s">
        <v>155</v>
      </c>
      <c r="B3433" s="1">
        <v>200000000</v>
      </c>
      <c r="C3433">
        <f>IMDB_Movies_Cleaned!$D3433-IMDB_Movies_Cleaned!$L3433</f>
        <v>134185206</v>
      </c>
    </row>
    <row r="3434" spans="1:3" x14ac:dyDescent="0.25">
      <c r="A3434" s="1" t="s">
        <v>7031</v>
      </c>
      <c r="B3434" s="1">
        <v>3000000</v>
      </c>
      <c r="C3434">
        <f>IMDB_Movies_Cleaned!$D3434-IMDB_Movies_Cleaned!$L3434</f>
        <v>-2994995</v>
      </c>
    </row>
    <row r="3435" spans="1:3" x14ac:dyDescent="0.25">
      <c r="A3435" s="2" t="s">
        <v>1039</v>
      </c>
      <c r="B3435" s="2">
        <v>95000000</v>
      </c>
      <c r="C3435">
        <f>IMDB_Movies_Cleaned!$D3435-IMDB_Movies_Cleaned!$L3435</f>
        <v>106148159</v>
      </c>
    </row>
    <row r="3436" spans="1:3" x14ac:dyDescent="0.25">
      <c r="A3436" s="1" t="s">
        <v>7034</v>
      </c>
      <c r="B3436" s="1">
        <v>2900000</v>
      </c>
      <c r="C3436">
        <f>IMDB_Movies_Cleaned!$D3436-IMDB_Movies_Cleaned!$L3436</f>
        <v>2695428</v>
      </c>
    </row>
    <row r="3437" spans="1:3" x14ac:dyDescent="0.25">
      <c r="A3437" s="2" t="s">
        <v>7036</v>
      </c>
      <c r="B3437" s="2">
        <v>1500000</v>
      </c>
      <c r="C3437">
        <f>IMDB_Movies_Cleaned!$D3437-IMDB_Movies_Cleaned!$L3437</f>
        <v>1623749</v>
      </c>
    </row>
    <row r="3438" spans="1:3" x14ac:dyDescent="0.25">
      <c r="A3438" s="2" t="s">
        <v>7039</v>
      </c>
      <c r="B3438" s="2">
        <v>3000000</v>
      </c>
      <c r="C3438">
        <f>IMDB_Movies_Cleaned!$D3438-IMDB_Movies_Cleaned!$L3438</f>
        <v>-2899325</v>
      </c>
    </row>
    <row r="3439" spans="1:3" x14ac:dyDescent="0.25">
      <c r="A3439" s="2" t="s">
        <v>7040</v>
      </c>
      <c r="B3439" s="2">
        <v>2200000</v>
      </c>
      <c r="C3439">
        <f>IMDB_Movies_Cleaned!$D3439-IMDB_Movies_Cleaned!$L3439</f>
        <v>1445438</v>
      </c>
    </row>
    <row r="3440" spans="1:3" x14ac:dyDescent="0.25">
      <c r="A3440" s="1" t="s">
        <v>7042</v>
      </c>
      <c r="B3440" s="1">
        <v>8000000</v>
      </c>
      <c r="C3440">
        <f>IMDB_Movies_Cleaned!$D3440-IMDB_Movies_Cleaned!$L3440</f>
        <v>14201636</v>
      </c>
    </row>
    <row r="3441" spans="1:3" x14ac:dyDescent="0.25">
      <c r="A3441" s="2" t="s">
        <v>7044</v>
      </c>
      <c r="B3441" s="2">
        <v>2883848</v>
      </c>
      <c r="C3441">
        <f>IMDB_Movies_Cleaned!$D3441-IMDB_Movies_Cleaned!$L3441</f>
        <v>22116152</v>
      </c>
    </row>
    <row r="3442" spans="1:3" x14ac:dyDescent="0.25">
      <c r="A3442" s="1" t="s">
        <v>7047</v>
      </c>
      <c r="B3442" s="1">
        <v>2800000</v>
      </c>
      <c r="C3442">
        <f>IMDB_Movies_Cleaned!$D3442-IMDB_Movies_Cleaned!$L3442</f>
        <v>16370001</v>
      </c>
    </row>
    <row r="3443" spans="1:3" x14ac:dyDescent="0.25">
      <c r="A3443" s="2" t="s">
        <v>7049</v>
      </c>
      <c r="B3443" s="2">
        <v>2800000</v>
      </c>
      <c r="C3443">
        <f>IMDB_Movies_Cleaned!$D3443-IMDB_Movies_Cleaned!$L3443</f>
        <v>19402612</v>
      </c>
    </row>
    <row r="3444" spans="1:3" x14ac:dyDescent="0.25">
      <c r="A3444" s="1" t="s">
        <v>7050</v>
      </c>
      <c r="B3444" s="1">
        <v>2800000</v>
      </c>
      <c r="C3444">
        <f>IMDB_Movies_Cleaned!$D3444-IMDB_Movies_Cleaned!$L3444</f>
        <v>83500000</v>
      </c>
    </row>
    <row r="3445" spans="1:3" x14ac:dyDescent="0.25">
      <c r="A3445" s="2" t="s">
        <v>7051</v>
      </c>
      <c r="B3445" s="2">
        <v>2000000</v>
      </c>
      <c r="C3445">
        <f>IMDB_Movies_Cleaned!$D3445-IMDB_Movies_Cleaned!$L3445</f>
        <v>-1047380</v>
      </c>
    </row>
    <row r="3446" spans="1:3" x14ac:dyDescent="0.25">
      <c r="A3446" s="2" t="s">
        <v>7053</v>
      </c>
      <c r="B3446" s="2">
        <v>2700000</v>
      </c>
      <c r="C3446">
        <f>IMDB_Movies_Cleaned!$D3446-IMDB_Movies_Cleaned!$L3446</f>
        <v>6354736</v>
      </c>
    </row>
    <row r="3447" spans="1:3" x14ac:dyDescent="0.25">
      <c r="A3447" s="1" t="s">
        <v>7055</v>
      </c>
      <c r="B3447" s="1">
        <v>2600000</v>
      </c>
      <c r="C3447">
        <f>IMDB_Movies_Cleaned!$D3447-IMDB_Movies_Cleaned!$L3447</f>
        <v>116900000</v>
      </c>
    </row>
    <row r="3448" spans="1:3" x14ac:dyDescent="0.25">
      <c r="A3448" s="2" t="s">
        <v>7057</v>
      </c>
      <c r="B3448" s="2">
        <v>1800000</v>
      </c>
      <c r="C3448">
        <f>IMDB_Movies_Cleaned!$D3448-IMDB_Movies_Cleaned!$L3448</f>
        <v>30800000</v>
      </c>
    </row>
    <row r="3449" spans="1:3" x14ac:dyDescent="0.25">
      <c r="A3449" s="2" t="s">
        <v>7059</v>
      </c>
      <c r="B3449" s="2">
        <v>2600000</v>
      </c>
      <c r="C3449">
        <f>IMDB_Movies_Cleaned!$D3449-IMDB_Movies_Cleaned!$L3449</f>
        <v>530592</v>
      </c>
    </row>
    <row r="3450" spans="1:3" x14ac:dyDescent="0.25">
      <c r="A3450" s="1" t="s">
        <v>7061</v>
      </c>
      <c r="B3450" s="1">
        <v>2800000</v>
      </c>
      <c r="C3450">
        <f>IMDB_Movies_Cleaned!$D3450-IMDB_Movies_Cleaned!$L3450</f>
        <v>-2325000</v>
      </c>
    </row>
    <row r="3451" spans="1:3" x14ac:dyDescent="0.25">
      <c r="A3451" s="2" t="s">
        <v>3447</v>
      </c>
      <c r="B3451" s="2">
        <v>34000000</v>
      </c>
      <c r="C3451">
        <f>IMDB_Movies_Cleaned!$D3451-IMDB_Movies_Cleaned!$L3451</f>
        <v>-23345419</v>
      </c>
    </row>
    <row r="3452" spans="1:3" x14ac:dyDescent="0.25">
      <c r="A3452" s="2" t="s">
        <v>7064</v>
      </c>
      <c r="B3452" s="2">
        <v>2600000</v>
      </c>
      <c r="C3452">
        <f>IMDB_Movies_Cleaned!$D3452-IMDB_Movies_Cleaned!$L3452</f>
        <v>-2561892</v>
      </c>
    </row>
    <row r="3453" spans="1:3" x14ac:dyDescent="0.25">
      <c r="A3453" s="1" t="s">
        <v>7065</v>
      </c>
      <c r="B3453" s="1">
        <v>2500000</v>
      </c>
      <c r="C3453">
        <f>IMDB_Movies_Cleaned!$D3453-IMDB_Movies_Cleaned!$L3453</f>
        <v>37541683</v>
      </c>
    </row>
    <row r="3454" spans="1:3" x14ac:dyDescent="0.25">
      <c r="A3454" s="2" t="s">
        <v>7068</v>
      </c>
      <c r="B3454" s="2">
        <v>2500000</v>
      </c>
      <c r="C3454">
        <f>IMDB_Movies_Cleaned!$D3454-IMDB_Movies_Cleaned!$L3454</f>
        <v>30849949</v>
      </c>
    </row>
    <row r="3455" spans="1:3" x14ac:dyDescent="0.25">
      <c r="A3455" s="2" t="s">
        <v>7069</v>
      </c>
      <c r="B3455" s="2">
        <v>26000000</v>
      </c>
      <c r="C3455">
        <f>IMDB_Movies_Cleaned!$D3455-IMDB_Movies_Cleaned!$L3455</f>
        <v>-190187</v>
      </c>
    </row>
    <row r="3456" spans="1:3" x14ac:dyDescent="0.25">
      <c r="A3456" s="1" t="s">
        <v>7071</v>
      </c>
      <c r="B3456" s="1">
        <v>2500000</v>
      </c>
      <c r="C3456">
        <f>IMDB_Movies_Cleaned!$D3456-IMDB_Movies_Cleaned!$L3456</f>
        <v>11900000</v>
      </c>
    </row>
    <row r="3457" spans="1:3" x14ac:dyDescent="0.25">
      <c r="A3457" s="2" t="s">
        <v>7074</v>
      </c>
      <c r="B3457" s="2">
        <v>2500000</v>
      </c>
      <c r="C3457">
        <f>IMDB_Movies_Cleaned!$D3457-IMDB_Movies_Cleaned!$L3457</f>
        <v>29730907</v>
      </c>
    </row>
    <row r="3458" spans="1:3" x14ac:dyDescent="0.25">
      <c r="A3458" s="1" t="s">
        <v>7075</v>
      </c>
      <c r="B3458" s="1">
        <v>2500000</v>
      </c>
      <c r="C3458">
        <f>IMDB_Movies_Cleaned!$D3458-IMDB_Movies_Cleaned!$L3458</f>
        <v>3901336</v>
      </c>
    </row>
    <row r="3459" spans="1:3" x14ac:dyDescent="0.25">
      <c r="A3459" s="2" t="s">
        <v>7076</v>
      </c>
      <c r="B3459" s="2">
        <v>2500000</v>
      </c>
      <c r="C3459">
        <f>IMDB_Movies_Cleaned!$D3459-IMDB_Movies_Cleaned!$L3459</f>
        <v>24281723</v>
      </c>
    </row>
    <row r="3460" spans="1:3" x14ac:dyDescent="0.25">
      <c r="A3460" s="1" t="s">
        <v>7078</v>
      </c>
      <c r="B3460" s="1">
        <v>2500000</v>
      </c>
      <c r="C3460">
        <f>IMDB_Movies_Cleaned!$D3460-IMDB_Movies_Cleaned!$L3460</f>
        <v>2900000</v>
      </c>
    </row>
    <row r="3461" spans="1:3" x14ac:dyDescent="0.25">
      <c r="A3461" s="1" t="s">
        <v>7081</v>
      </c>
      <c r="B3461" s="1">
        <v>2500000</v>
      </c>
      <c r="C3461">
        <f>IMDB_Movies_Cleaned!$D3461-IMDB_Movies_Cleaned!$L3461</f>
        <v>-1217916</v>
      </c>
    </row>
    <row r="3462" spans="1:3" x14ac:dyDescent="0.25">
      <c r="A3462" s="2" t="s">
        <v>7083</v>
      </c>
      <c r="B3462" s="2">
        <v>2500000</v>
      </c>
      <c r="C3462">
        <f>IMDB_Movies_Cleaned!$D3462-IMDB_Movies_Cleaned!$L3462</f>
        <v>825638</v>
      </c>
    </row>
    <row r="3463" spans="1:3" x14ac:dyDescent="0.25">
      <c r="A3463" s="1" t="s">
        <v>7085</v>
      </c>
      <c r="B3463" s="1">
        <v>2000000</v>
      </c>
      <c r="C3463">
        <f>IMDB_Movies_Cleaned!$D3463-IMDB_Movies_Cleaned!$L3463</f>
        <v>-1604408</v>
      </c>
    </row>
    <row r="3464" spans="1:3" x14ac:dyDescent="0.25">
      <c r="A3464" s="2" t="s">
        <v>7087</v>
      </c>
      <c r="B3464" s="2">
        <v>2500000</v>
      </c>
      <c r="C3464">
        <f>IMDB_Movies_Cleaned!$D3464-IMDB_Movies_Cleaned!$L3464</f>
        <v>4351969</v>
      </c>
    </row>
    <row r="3465" spans="1:3" x14ac:dyDescent="0.25">
      <c r="A3465" s="1" t="s">
        <v>7089</v>
      </c>
      <c r="B3465" s="1">
        <v>34000</v>
      </c>
      <c r="C3465">
        <f>IMDB_Movies_Cleaned!$D3465-IMDB_Movies_Cleaned!$L3465</f>
        <v>299658</v>
      </c>
    </row>
    <row r="3466" spans="1:3" x14ac:dyDescent="0.25">
      <c r="A3466" s="2" t="s">
        <v>7092</v>
      </c>
      <c r="B3466" s="2">
        <v>2500000</v>
      </c>
      <c r="C3466">
        <f>IMDB_Movies_Cleaned!$D3466-IMDB_Movies_Cleaned!$L3466</f>
        <v>10495673</v>
      </c>
    </row>
    <row r="3467" spans="1:3" x14ac:dyDescent="0.25">
      <c r="A3467" s="1" t="s">
        <v>7095</v>
      </c>
      <c r="B3467" s="1">
        <v>2500000</v>
      </c>
      <c r="C3467">
        <f>IMDB_Movies_Cleaned!$D3467-IMDB_Movies_Cleaned!$L3467</f>
        <v>-2326217</v>
      </c>
    </row>
    <row r="3468" spans="1:3" x14ac:dyDescent="0.25">
      <c r="A3468" s="2" t="s">
        <v>7097</v>
      </c>
      <c r="B3468" s="2">
        <v>2500000</v>
      </c>
      <c r="C3468">
        <f>IMDB_Movies_Cleaned!$D3468-IMDB_Movies_Cleaned!$L3468</f>
        <v>-2381334</v>
      </c>
    </row>
    <row r="3469" spans="1:3" x14ac:dyDescent="0.25">
      <c r="A3469" s="1" t="s">
        <v>3578</v>
      </c>
      <c r="B3469" s="1">
        <v>20000000</v>
      </c>
      <c r="C3469">
        <f>IMDB_Movies_Cleaned!$D3469-IMDB_Movies_Cleaned!$L3469</f>
        <v>94324072</v>
      </c>
    </row>
    <row r="3470" spans="1:3" x14ac:dyDescent="0.25">
      <c r="A3470" s="2" t="s">
        <v>7099</v>
      </c>
      <c r="B3470" s="2">
        <v>2500000</v>
      </c>
      <c r="C3470">
        <f>IMDB_Movies_Cleaned!$D3470-IMDB_Movies_Cleaned!$L3470</f>
        <v>-2428096</v>
      </c>
    </row>
    <row r="3471" spans="1:3" x14ac:dyDescent="0.25">
      <c r="A3471" s="1" t="s">
        <v>7102</v>
      </c>
      <c r="B3471" s="1">
        <v>2500000</v>
      </c>
      <c r="C3471">
        <f>IMDB_Movies_Cleaned!$D3471-IMDB_Movies_Cleaned!$L3471</f>
        <v>-2400149</v>
      </c>
    </row>
    <row r="3472" spans="1:3" x14ac:dyDescent="0.25">
      <c r="A3472" s="2" t="s">
        <v>7104</v>
      </c>
      <c r="B3472" s="2">
        <v>14000000</v>
      </c>
      <c r="C3472">
        <f>IMDB_Movies_Cleaned!$D3472-IMDB_Movies_Cleaned!$L3472</f>
        <v>-13884496</v>
      </c>
    </row>
    <row r="3473" spans="1:3" x14ac:dyDescent="0.25">
      <c r="A3473" s="1" t="s">
        <v>7105</v>
      </c>
      <c r="B3473" s="1">
        <v>8400000</v>
      </c>
      <c r="C3473">
        <f>IMDB_Movies_Cleaned!$D3473-IMDB_Movies_Cleaned!$L3473</f>
        <v>-8394275</v>
      </c>
    </row>
    <row r="3474" spans="1:3" x14ac:dyDescent="0.25">
      <c r="A3474" s="2" t="s">
        <v>7107</v>
      </c>
      <c r="B3474" s="2">
        <v>2500000</v>
      </c>
      <c r="C3474">
        <f>IMDB_Movies_Cleaned!$D3474-IMDB_Movies_Cleaned!$L3474</f>
        <v>-2424273</v>
      </c>
    </row>
    <row r="3475" spans="1:3" x14ac:dyDescent="0.25">
      <c r="A3475" s="1" t="s">
        <v>7108</v>
      </c>
      <c r="B3475" s="1">
        <v>2500000</v>
      </c>
      <c r="C3475">
        <f>IMDB_Movies_Cleaned!$D3475-IMDB_Movies_Cleaned!$L3475</f>
        <v>-2177843</v>
      </c>
    </row>
    <row r="3476" spans="1:3" x14ac:dyDescent="0.25">
      <c r="A3476" s="1" t="s">
        <v>7109</v>
      </c>
      <c r="B3476" s="1">
        <v>2400000</v>
      </c>
      <c r="C3476">
        <f>IMDB_Movies_Cleaned!$D3476-IMDB_Movies_Cleaned!$L3476</f>
        <v>3331103</v>
      </c>
    </row>
    <row r="3477" spans="1:3" x14ac:dyDescent="0.25">
      <c r="A3477" s="2" t="s">
        <v>7111</v>
      </c>
      <c r="B3477" s="2">
        <v>2400000</v>
      </c>
      <c r="C3477">
        <f>IMDB_Movies_Cleaned!$D3477-IMDB_Movies_Cleaned!$L3477</f>
        <v>-1421092</v>
      </c>
    </row>
    <row r="3478" spans="1:3" x14ac:dyDescent="0.25">
      <c r="A3478" s="1" t="s">
        <v>7112</v>
      </c>
      <c r="B3478" s="1">
        <v>1500000</v>
      </c>
      <c r="C3478">
        <f>IMDB_Movies_Cleaned!$D3478-IMDB_Movies_Cleaned!$L3478</f>
        <v>-1172081</v>
      </c>
    </row>
    <row r="3479" spans="1:3" x14ac:dyDescent="0.25">
      <c r="A3479" s="2" t="s">
        <v>7115</v>
      </c>
      <c r="B3479" s="2">
        <v>2450000</v>
      </c>
      <c r="C3479">
        <f>IMDB_Movies_Cleaned!$D3479-IMDB_Movies_Cleaned!$L3479</f>
        <v>-2271261</v>
      </c>
    </row>
    <row r="3480" spans="1:3" x14ac:dyDescent="0.25">
      <c r="A3480" s="2" t="s">
        <v>7117</v>
      </c>
      <c r="B3480" s="2">
        <v>2280000</v>
      </c>
      <c r="C3480">
        <f>IMDB_Movies_Cleaned!$D3480-IMDB_Movies_Cleaned!$L3480</f>
        <v>74120000</v>
      </c>
    </row>
    <row r="3481" spans="1:3" x14ac:dyDescent="0.25">
      <c r="A3481" s="1" t="s">
        <v>7119</v>
      </c>
      <c r="B3481" s="1">
        <v>4000000</v>
      </c>
      <c r="C3481">
        <f>IMDB_Movies_Cleaned!$D3481-IMDB_Movies_Cleaned!$L3481</f>
        <v>32200000</v>
      </c>
    </row>
    <row r="3482" spans="1:3" x14ac:dyDescent="0.25">
      <c r="A3482" s="2" t="s">
        <v>7122</v>
      </c>
      <c r="B3482" s="2">
        <v>2200000</v>
      </c>
      <c r="C3482">
        <f>IMDB_Movies_Cleaned!$D3482-IMDB_Movies_Cleaned!$L3482</f>
        <v>19100000</v>
      </c>
    </row>
    <row r="3483" spans="1:3" x14ac:dyDescent="0.25">
      <c r="A3483" s="1" t="s">
        <v>7123</v>
      </c>
      <c r="B3483" s="1">
        <v>2200000</v>
      </c>
      <c r="C3483">
        <f>IMDB_Movies_Cleaned!$D3483-IMDB_Movies_Cleaned!$L3483</f>
        <v>-1820357</v>
      </c>
    </row>
    <row r="3484" spans="1:3" x14ac:dyDescent="0.25">
      <c r="A3484" s="2" t="s">
        <v>7125</v>
      </c>
      <c r="B3484" s="2">
        <v>2300000</v>
      </c>
      <c r="C3484">
        <f>IMDB_Movies_Cleaned!$D3484-IMDB_Movies_Cleaned!$L3484</f>
        <v>10685267</v>
      </c>
    </row>
    <row r="3485" spans="1:3" x14ac:dyDescent="0.25">
      <c r="A3485" s="1" t="s">
        <v>7128</v>
      </c>
      <c r="B3485" s="1">
        <v>2100000</v>
      </c>
      <c r="C3485">
        <f>IMDB_Movies_Cleaned!$D3485-IMDB_Movies_Cleaned!$L3485</f>
        <v>21550000</v>
      </c>
    </row>
    <row r="3486" spans="1:3" x14ac:dyDescent="0.25">
      <c r="A3486" s="1" t="s">
        <v>7132</v>
      </c>
      <c r="B3486" s="1">
        <v>15500000</v>
      </c>
      <c r="C3486">
        <f>IMDB_Movies_Cleaned!$D3486-IMDB_Movies_Cleaned!$L3486</f>
        <v>-15186564</v>
      </c>
    </row>
    <row r="3487" spans="1:3" x14ac:dyDescent="0.25">
      <c r="A3487" s="2" t="s">
        <v>7135</v>
      </c>
      <c r="B3487" s="2">
        <v>2100000</v>
      </c>
      <c r="C3487">
        <f>IMDB_Movies_Cleaned!$D3487-IMDB_Movies_Cleaned!$L3487</f>
        <v>-2096670</v>
      </c>
    </row>
    <row r="3488" spans="1:3" x14ac:dyDescent="0.25">
      <c r="A3488" s="2" t="s">
        <v>7136</v>
      </c>
      <c r="B3488" s="2">
        <v>2000000</v>
      </c>
      <c r="C3488">
        <f>IMDB_Movies_Cleaned!$D3488-IMDB_Movies_Cleaned!$L3488</f>
        <v>22800000</v>
      </c>
    </row>
    <row r="3489" spans="1:3" x14ac:dyDescent="0.25">
      <c r="A3489" s="1" t="s">
        <v>7140</v>
      </c>
      <c r="B3489" s="1">
        <v>2300000</v>
      </c>
      <c r="C3489">
        <f>IMDB_Movies_Cleaned!$D3489-IMDB_Movies_Cleaned!$L3489</f>
        <v>-1507034</v>
      </c>
    </row>
    <row r="3490" spans="1:3" x14ac:dyDescent="0.25">
      <c r="A3490" s="2" t="s">
        <v>7143</v>
      </c>
      <c r="B3490" s="2">
        <v>2000000</v>
      </c>
      <c r="C3490">
        <f>IMDB_Movies_Cleaned!$D3490-IMDB_Movies_Cleaned!$L3490</f>
        <v>12673301</v>
      </c>
    </row>
    <row r="3491" spans="1:3" x14ac:dyDescent="0.25">
      <c r="A3491" s="1" t="s">
        <v>7144</v>
      </c>
      <c r="B3491" s="1">
        <v>2000000</v>
      </c>
      <c r="C3491">
        <f>IMDB_Movies_Cleaned!$D3491-IMDB_Movies_Cleaned!$L3491</f>
        <v>7003011</v>
      </c>
    </row>
    <row r="3492" spans="1:3" x14ac:dyDescent="0.25">
      <c r="A3492" s="2" t="s">
        <v>7146</v>
      </c>
      <c r="B3492" s="2">
        <v>2000000</v>
      </c>
      <c r="C3492">
        <f>IMDB_Movies_Cleaned!$D3492-IMDB_Movies_Cleaned!$L3492</f>
        <v>9546543</v>
      </c>
    </row>
    <row r="3493" spans="1:3" x14ac:dyDescent="0.25">
      <c r="A3493" s="2" t="s">
        <v>7148</v>
      </c>
      <c r="B3493" s="2">
        <v>2000000</v>
      </c>
      <c r="C3493">
        <f>IMDB_Movies_Cleaned!$D3493-IMDB_Movies_Cleaned!$L3493</f>
        <v>9533945</v>
      </c>
    </row>
    <row r="3494" spans="1:3" x14ac:dyDescent="0.25">
      <c r="A3494" s="1" t="s">
        <v>7151</v>
      </c>
      <c r="B3494" s="1">
        <v>2000000</v>
      </c>
      <c r="C3494">
        <f>IMDB_Movies_Cleaned!$D3494-IMDB_Movies_Cleaned!$L3494</f>
        <v>10555230</v>
      </c>
    </row>
    <row r="3495" spans="1:3" x14ac:dyDescent="0.25">
      <c r="A3495" s="2" t="s">
        <v>7152</v>
      </c>
      <c r="B3495" s="2">
        <v>2000000</v>
      </c>
      <c r="C3495">
        <f>IMDB_Movies_Cleaned!$D3495-IMDB_Movies_Cleaned!$L3495</f>
        <v>9284657</v>
      </c>
    </row>
    <row r="3496" spans="1:3" x14ac:dyDescent="0.25">
      <c r="A3496" s="1" t="s">
        <v>7154</v>
      </c>
      <c r="B3496" s="1">
        <v>2000000</v>
      </c>
      <c r="C3496">
        <f>IMDB_Movies_Cleaned!$D3496-IMDB_Movies_Cleaned!$L3496</f>
        <v>32522221</v>
      </c>
    </row>
    <row r="3497" spans="1:3" x14ac:dyDescent="0.25">
      <c r="A3497" s="2" t="s">
        <v>7158</v>
      </c>
      <c r="B3497" s="2">
        <v>9500000</v>
      </c>
      <c r="C3497">
        <f>IMDB_Movies_Cleaned!$D3497-IMDB_Movies_Cleaned!$L3497</f>
        <v>-2497745</v>
      </c>
    </row>
    <row r="3498" spans="1:3" x14ac:dyDescent="0.25">
      <c r="A3498" s="1" t="s">
        <v>7160</v>
      </c>
      <c r="B3498" s="1">
        <v>2000000</v>
      </c>
      <c r="C3498">
        <f>IMDB_Movies_Cleaned!$D3498-IMDB_Movies_Cleaned!$L3498</f>
        <v>4719300</v>
      </c>
    </row>
    <row r="3499" spans="1:3" x14ac:dyDescent="0.25">
      <c r="A3499" s="1" t="s">
        <v>7162</v>
      </c>
      <c r="B3499" s="1">
        <v>2700000</v>
      </c>
      <c r="C3499">
        <f>IMDB_Movies_Cleaned!$D3499-IMDB_Movies_Cleaned!$L3499</f>
        <v>3092822</v>
      </c>
    </row>
    <row r="3500" spans="1:3" x14ac:dyDescent="0.25">
      <c r="A3500" s="2" t="s">
        <v>7163</v>
      </c>
      <c r="B3500" s="2">
        <v>2000000</v>
      </c>
      <c r="C3500">
        <f>IMDB_Movies_Cleaned!$D3500-IMDB_Movies_Cleaned!$L3500</f>
        <v>3383834</v>
      </c>
    </row>
    <row r="3501" spans="1:3" x14ac:dyDescent="0.25">
      <c r="A3501" s="1" t="s">
        <v>7164</v>
      </c>
      <c r="B3501" s="1">
        <v>1500000</v>
      </c>
      <c r="C3501">
        <f>IMDB_Movies_Cleaned!$D3501-IMDB_Movies_Cleaned!$L3501</f>
        <v>3099680</v>
      </c>
    </row>
    <row r="3502" spans="1:3" x14ac:dyDescent="0.25">
      <c r="A3502" s="1" t="s">
        <v>7167</v>
      </c>
      <c r="B3502" s="1">
        <v>2000000</v>
      </c>
      <c r="C3502">
        <f>IMDB_Movies_Cleaned!$D3502-IMDB_Movies_Cleaned!$L3502</f>
        <v>4531491</v>
      </c>
    </row>
    <row r="3503" spans="1:3" x14ac:dyDescent="0.25">
      <c r="A3503" s="2" t="s">
        <v>7170</v>
      </c>
      <c r="B3503" s="2">
        <v>2000000</v>
      </c>
      <c r="C3503">
        <f>IMDB_Movies_Cleaned!$D3503-IMDB_Movies_Cleaned!$L3503</f>
        <v>1885134</v>
      </c>
    </row>
    <row r="3504" spans="1:3" x14ac:dyDescent="0.25">
      <c r="A3504" s="2" t="s">
        <v>7173</v>
      </c>
      <c r="B3504" s="2">
        <v>2000000</v>
      </c>
      <c r="C3504">
        <f>IMDB_Movies_Cleaned!$D3504-IMDB_Movies_Cleaned!$L3504</f>
        <v>1590010</v>
      </c>
    </row>
    <row r="3505" spans="1:3" x14ac:dyDescent="0.25">
      <c r="A3505" s="2" t="s">
        <v>7174</v>
      </c>
      <c r="B3505" s="2">
        <v>2000000</v>
      </c>
      <c r="C3505">
        <f>IMDB_Movies_Cleaned!$D3505-IMDB_Movies_Cleaned!$L3505</f>
        <v>1335839</v>
      </c>
    </row>
    <row r="3506" spans="1:3" x14ac:dyDescent="0.25">
      <c r="A3506" s="1" t="s">
        <v>7175</v>
      </c>
      <c r="B3506" s="1">
        <v>2000000</v>
      </c>
      <c r="C3506">
        <f>IMDB_Movies_Cleaned!$D3506-IMDB_Movies_Cleaned!$L3506</f>
        <v>557668</v>
      </c>
    </row>
    <row r="3507" spans="1:3" x14ac:dyDescent="0.25">
      <c r="A3507" s="2" t="s">
        <v>7176</v>
      </c>
      <c r="B3507" s="2">
        <v>2000000</v>
      </c>
      <c r="C3507">
        <f>IMDB_Movies_Cleaned!$D3507-IMDB_Movies_Cleaned!$L3507</f>
        <v>506446</v>
      </c>
    </row>
    <row r="3508" spans="1:3" x14ac:dyDescent="0.25">
      <c r="A3508" s="1" t="s">
        <v>7178</v>
      </c>
      <c r="B3508" s="1">
        <v>2000000</v>
      </c>
      <c r="C3508">
        <f>IMDB_Movies_Cleaned!$D3508-IMDB_Movies_Cleaned!$L3508</f>
        <v>5369373</v>
      </c>
    </row>
    <row r="3509" spans="1:3" x14ac:dyDescent="0.25">
      <c r="A3509" s="2" t="s">
        <v>7180</v>
      </c>
      <c r="B3509" s="2">
        <v>2000000</v>
      </c>
      <c r="C3509">
        <f>IMDB_Movies_Cleaned!$D3509-IMDB_Movies_Cleaned!$L3509</f>
        <v>-15622</v>
      </c>
    </row>
    <row r="3510" spans="1:3" x14ac:dyDescent="0.25">
      <c r="A3510" s="1" t="s">
        <v>7183</v>
      </c>
      <c r="B3510" s="1">
        <v>1500000</v>
      </c>
      <c r="C3510">
        <f>IMDB_Movies_Cleaned!$D3510-IMDB_Movies_Cleaned!$L3510</f>
        <v>783276</v>
      </c>
    </row>
    <row r="3511" spans="1:3" x14ac:dyDescent="0.25">
      <c r="A3511" s="2" t="s">
        <v>7188</v>
      </c>
      <c r="B3511" s="2">
        <v>2000000</v>
      </c>
      <c r="C3511">
        <f>IMDB_Movies_Cleaned!$D3511-IMDB_Movies_Cleaned!$L3511</f>
        <v>-901776</v>
      </c>
    </row>
    <row r="3512" spans="1:3" x14ac:dyDescent="0.25">
      <c r="A3512" s="1" t="s">
        <v>7190</v>
      </c>
      <c r="B3512" s="1">
        <v>2000000</v>
      </c>
      <c r="C3512">
        <f>IMDB_Movies_Cleaned!$D3512-IMDB_Movies_Cleaned!$L3512</f>
        <v>-569815</v>
      </c>
    </row>
    <row r="3513" spans="1:3" x14ac:dyDescent="0.25">
      <c r="A3513" s="2" t="s">
        <v>7192</v>
      </c>
      <c r="B3513" s="2">
        <v>2000000</v>
      </c>
      <c r="C3513">
        <f>IMDB_Movies_Cleaned!$D3513-IMDB_Movies_Cleaned!$L3513</f>
        <v>-522998</v>
      </c>
    </row>
    <row r="3514" spans="1:3" x14ac:dyDescent="0.25">
      <c r="A3514" s="2" t="s">
        <v>7196</v>
      </c>
      <c r="B3514" s="2">
        <v>2000000</v>
      </c>
      <c r="C3514">
        <f>IMDB_Movies_Cleaned!$D3514-IMDB_Movies_Cleaned!$L3514</f>
        <v>-865951</v>
      </c>
    </row>
    <row r="3515" spans="1:3" x14ac:dyDescent="0.25">
      <c r="A3515" s="2" t="s">
        <v>7199</v>
      </c>
      <c r="B3515" s="2">
        <v>2000000</v>
      </c>
      <c r="C3515">
        <f>IMDB_Movies_Cleaned!$D3515-IMDB_Movies_Cleaned!$L3515</f>
        <v>-1346379</v>
      </c>
    </row>
    <row r="3516" spans="1:3" x14ac:dyDescent="0.25">
      <c r="A3516" s="1" t="s">
        <v>7202</v>
      </c>
      <c r="B3516" s="1">
        <v>3400000</v>
      </c>
      <c r="C3516">
        <f>IMDB_Movies_Cleaned!$D3516-IMDB_Movies_Cleaned!$L3516</f>
        <v>-2864751</v>
      </c>
    </row>
    <row r="3517" spans="1:3" x14ac:dyDescent="0.25">
      <c r="A3517" s="1" t="s">
        <v>7204</v>
      </c>
      <c r="B3517" s="1">
        <v>6000000</v>
      </c>
      <c r="C3517">
        <f>IMDB_Movies_Cleaned!$D3517-IMDB_Movies_Cleaned!$L3517</f>
        <v>-5628919</v>
      </c>
    </row>
    <row r="3518" spans="1:3" x14ac:dyDescent="0.25">
      <c r="A3518" s="1" t="s">
        <v>7208</v>
      </c>
      <c r="B3518" s="1">
        <v>2000000</v>
      </c>
      <c r="C3518">
        <f>IMDB_Movies_Cleaned!$D3518-IMDB_Movies_Cleaned!$L3518</f>
        <v>-1875506</v>
      </c>
    </row>
    <row r="3519" spans="1:3" x14ac:dyDescent="0.25">
      <c r="A3519" s="2" t="s">
        <v>7211</v>
      </c>
      <c r="B3519" s="2">
        <v>3800000</v>
      </c>
      <c r="C3519">
        <f>IMDB_Movies_Cleaned!$D3519-IMDB_Movies_Cleaned!$L3519</f>
        <v>-3699331</v>
      </c>
    </row>
    <row r="3520" spans="1:3" x14ac:dyDescent="0.25">
      <c r="A3520" s="2" t="s">
        <v>7212</v>
      </c>
      <c r="B3520" s="2">
        <v>13500000</v>
      </c>
      <c r="C3520">
        <f>IMDB_Movies_Cleaned!$D3520-IMDB_Movies_Cleaned!$L3520</f>
        <v>-13313646</v>
      </c>
    </row>
    <row r="3521" spans="1:3" x14ac:dyDescent="0.25">
      <c r="A3521" s="2" t="s">
        <v>7214</v>
      </c>
      <c r="B3521" s="2">
        <v>1500000</v>
      </c>
      <c r="C3521">
        <f>IMDB_Movies_Cleaned!$D3521-IMDB_Movies_Cleaned!$L3521</f>
        <v>-1482420</v>
      </c>
    </row>
    <row r="3522" spans="1:3" x14ac:dyDescent="0.25">
      <c r="A3522" s="2" t="s">
        <v>7216</v>
      </c>
      <c r="B3522" s="2">
        <v>14000</v>
      </c>
      <c r="C3522">
        <f>IMDB_Movies_Cleaned!$D3522-IMDB_Movies_Cleaned!$L3522</f>
        <v>-1333</v>
      </c>
    </row>
    <row r="3523" spans="1:3" x14ac:dyDescent="0.25">
      <c r="A3523" s="1" t="s">
        <v>7218</v>
      </c>
      <c r="B3523" s="1">
        <v>2000000</v>
      </c>
      <c r="C3523">
        <f>IMDB_Movies_Cleaned!$D3523-IMDB_Movies_Cleaned!$L3523</f>
        <v>-1801593</v>
      </c>
    </row>
    <row r="3524" spans="1:3" x14ac:dyDescent="0.25">
      <c r="A3524" s="1" t="s">
        <v>7220</v>
      </c>
      <c r="B3524" s="1">
        <v>2000000</v>
      </c>
      <c r="C3524">
        <f>IMDB_Movies_Cleaned!$D3524-IMDB_Movies_Cleaned!$L3524</f>
        <v>-1995042</v>
      </c>
    </row>
    <row r="3525" spans="1:3" x14ac:dyDescent="0.25">
      <c r="A3525" s="1" t="s">
        <v>7224</v>
      </c>
      <c r="B3525" s="1">
        <v>2300000</v>
      </c>
      <c r="C3525">
        <f>IMDB_Movies_Cleaned!$D3525-IMDB_Movies_Cleaned!$L3525</f>
        <v>-2292073</v>
      </c>
    </row>
    <row r="3526" spans="1:3" x14ac:dyDescent="0.25">
      <c r="A3526" s="2" t="s">
        <v>7228</v>
      </c>
      <c r="B3526" s="2">
        <v>2000000</v>
      </c>
      <c r="C3526">
        <f>IMDB_Movies_Cleaned!$D3526-IMDB_Movies_Cleaned!$L3526</f>
        <v>-1997564</v>
      </c>
    </row>
    <row r="3527" spans="1:3" x14ac:dyDescent="0.25">
      <c r="A3527" s="2" t="s">
        <v>7231</v>
      </c>
      <c r="B3527" s="2">
        <v>1900000</v>
      </c>
      <c r="C3527">
        <f>IMDB_Movies_Cleaned!$D3527-IMDB_Movies_Cleaned!$L3527</f>
        <v>2700000</v>
      </c>
    </row>
    <row r="3528" spans="1:3" x14ac:dyDescent="0.25">
      <c r="A3528" s="1" t="s">
        <v>7232</v>
      </c>
      <c r="B3528" s="1">
        <v>1900000</v>
      </c>
      <c r="C3528">
        <f>IMDB_Movies_Cleaned!$D3528-IMDB_Movies_Cleaned!$L3528</f>
        <v>-479422</v>
      </c>
    </row>
    <row r="3529" spans="1:3" x14ac:dyDescent="0.25">
      <c r="A3529" s="1" t="s">
        <v>7233</v>
      </c>
      <c r="B3529" s="1">
        <v>3000000</v>
      </c>
      <c r="C3529">
        <f>IMDB_Movies_Cleaned!$D3529-IMDB_Movies_Cleaned!$L3529</f>
        <v>-1971342</v>
      </c>
    </row>
    <row r="3530" spans="1:3" x14ac:dyDescent="0.25">
      <c r="A3530" s="2" t="s">
        <v>7236</v>
      </c>
      <c r="B3530" s="2">
        <v>1400000</v>
      </c>
      <c r="C3530">
        <f>IMDB_Movies_Cleaned!$D3530-IMDB_Movies_Cleaned!$L3530</f>
        <v>-1381565</v>
      </c>
    </row>
    <row r="3531" spans="1:3" x14ac:dyDescent="0.25">
      <c r="A3531" s="1" t="s">
        <v>3683</v>
      </c>
      <c r="B3531" s="1">
        <v>30000000</v>
      </c>
      <c r="C3531">
        <f>IMDB_Movies_Cleaned!$D3531-IMDB_Movies_Cleaned!$L3531</f>
        <v>5266619</v>
      </c>
    </row>
    <row r="3532" spans="1:3" x14ac:dyDescent="0.25">
      <c r="A3532" s="1" t="s">
        <v>3280</v>
      </c>
      <c r="B3532" s="1">
        <v>1800000</v>
      </c>
      <c r="C3532">
        <f>IMDB_Movies_Cleaned!$D3532-IMDB_Movies_Cleaned!$L3532</f>
        <v>24705000</v>
      </c>
    </row>
    <row r="3533" spans="1:3" x14ac:dyDescent="0.25">
      <c r="A3533" s="2" t="s">
        <v>7239</v>
      </c>
      <c r="B3533" s="2">
        <v>1000000</v>
      </c>
      <c r="C3533">
        <f>IMDB_Movies_Cleaned!$D3533-IMDB_Movies_Cleaned!$L3533</f>
        <v>1957978</v>
      </c>
    </row>
    <row r="3534" spans="1:3" x14ac:dyDescent="0.25">
      <c r="A3534" s="2" t="s">
        <v>7241</v>
      </c>
      <c r="B3534" s="2">
        <v>1900000</v>
      </c>
      <c r="C3534">
        <f>IMDB_Movies_Cleaned!$D3534-IMDB_Movies_Cleaned!$L3534</f>
        <v>-1455956</v>
      </c>
    </row>
    <row r="3535" spans="1:3" x14ac:dyDescent="0.25">
      <c r="A3535" s="1" t="s">
        <v>7243</v>
      </c>
      <c r="B3535" s="1">
        <v>1800000</v>
      </c>
      <c r="C3535">
        <f>IMDB_Movies_Cleaned!$D3535-IMDB_Movies_Cleaned!$L3535</f>
        <v>39190055</v>
      </c>
    </row>
    <row r="3536" spans="1:3" x14ac:dyDescent="0.25">
      <c r="A3536" s="1" t="s">
        <v>7245</v>
      </c>
      <c r="B3536" s="1">
        <v>1800000</v>
      </c>
      <c r="C3536">
        <f>IMDB_Movies_Cleaned!$D3536-IMDB_Movies_Cleaned!$L3536</f>
        <v>3909616</v>
      </c>
    </row>
    <row r="3537" spans="1:3" x14ac:dyDescent="0.25">
      <c r="A3537" s="2" t="s">
        <v>7247</v>
      </c>
      <c r="B3537" s="2">
        <v>1800000</v>
      </c>
      <c r="C3537">
        <f>IMDB_Movies_Cleaned!$D3537-IMDB_Movies_Cleaned!$L3537</f>
        <v>10984397</v>
      </c>
    </row>
    <row r="3538" spans="1:3" x14ac:dyDescent="0.25">
      <c r="A3538" s="2" t="s">
        <v>7249</v>
      </c>
      <c r="B3538" s="2">
        <v>1800000</v>
      </c>
      <c r="C3538">
        <f>IMDB_Movies_Cleaned!$D3538-IMDB_Movies_Cleaned!$L3538</f>
        <v>1250934</v>
      </c>
    </row>
    <row r="3539" spans="1:3" x14ac:dyDescent="0.25">
      <c r="A3539" s="1" t="s">
        <v>7250</v>
      </c>
      <c r="B3539" s="1">
        <v>1500000</v>
      </c>
      <c r="C3539">
        <f>IMDB_Movies_Cleaned!$D3539-IMDB_Movies_Cleaned!$L3539</f>
        <v>-861524</v>
      </c>
    </row>
    <row r="3540" spans="1:3" x14ac:dyDescent="0.25">
      <c r="A3540" s="1" t="s">
        <v>7253</v>
      </c>
      <c r="B3540" s="1">
        <v>1800000</v>
      </c>
      <c r="C3540">
        <f>IMDB_Movies_Cleaned!$D3540-IMDB_Movies_Cleaned!$L3540</f>
        <v>-1294705</v>
      </c>
    </row>
    <row r="3541" spans="1:3" x14ac:dyDescent="0.25">
      <c r="A3541" s="2" t="s">
        <v>7255</v>
      </c>
      <c r="B3541" s="2">
        <v>3500000</v>
      </c>
      <c r="C3541">
        <f>IMDB_Movies_Cleaned!$D3541-IMDB_Movies_Cleaned!$L3541</f>
        <v>3767324</v>
      </c>
    </row>
    <row r="3542" spans="1:3" x14ac:dyDescent="0.25">
      <c r="A3542" s="1" t="s">
        <v>7257</v>
      </c>
      <c r="B3542" s="1">
        <v>500000</v>
      </c>
      <c r="C3542">
        <f>IMDB_Movies_Cleaned!$D3542-IMDB_Movies_Cleaned!$L3542</f>
        <v>-354460</v>
      </c>
    </row>
    <row r="3543" spans="1:3" x14ac:dyDescent="0.25">
      <c r="A3543" s="2" t="s">
        <v>7258</v>
      </c>
      <c r="B3543" s="2">
        <v>1700000</v>
      </c>
      <c r="C3543">
        <f>IMDB_Movies_Cleaned!$D3543-IMDB_Movies_Cleaned!$L3543</f>
        <v>34218429</v>
      </c>
    </row>
    <row r="3544" spans="1:3" x14ac:dyDescent="0.25">
      <c r="A3544" s="1" t="s">
        <v>7261</v>
      </c>
      <c r="B3544" s="1">
        <v>2000000</v>
      </c>
      <c r="C3544">
        <f>IMDB_Movies_Cleaned!$D3544-IMDB_Movies_Cleaned!$L3544</f>
        <v>-1907599</v>
      </c>
    </row>
    <row r="3545" spans="1:3" x14ac:dyDescent="0.25">
      <c r="A3545" s="2" t="s">
        <v>7264</v>
      </c>
      <c r="B3545" s="2">
        <v>1700000</v>
      </c>
      <c r="C3545">
        <f>IMDB_Movies_Cleaned!$D3545-IMDB_Movies_Cleaned!$L3545</f>
        <v>243649</v>
      </c>
    </row>
    <row r="3546" spans="1:3" x14ac:dyDescent="0.25">
      <c r="A3546" s="1" t="s">
        <v>7265</v>
      </c>
      <c r="B3546" s="1">
        <v>1700000</v>
      </c>
      <c r="C3546">
        <f>IMDB_Movies_Cleaned!$D3546-IMDB_Movies_Cleaned!$L3546</f>
        <v>-707762</v>
      </c>
    </row>
    <row r="3547" spans="1:3" x14ac:dyDescent="0.25">
      <c r="A3547" s="2" t="s">
        <v>7268</v>
      </c>
      <c r="B3547" s="2">
        <v>1000000</v>
      </c>
      <c r="C3547">
        <f>IMDB_Movies_Cleaned!$D3547-IMDB_Movies_Cleaned!$L3547</f>
        <v>3231500</v>
      </c>
    </row>
    <row r="3548" spans="1:3" x14ac:dyDescent="0.25">
      <c r="A3548" s="1" t="s">
        <v>7270</v>
      </c>
      <c r="B3548" s="1">
        <v>1000000</v>
      </c>
      <c r="C3548">
        <f>IMDB_Movies_Cleaned!$D3548-IMDB_Movies_Cleaned!$L3548</f>
        <v>-603965</v>
      </c>
    </row>
    <row r="3549" spans="1:3" x14ac:dyDescent="0.25">
      <c r="A3549" s="2" t="s">
        <v>7272</v>
      </c>
      <c r="B3549" s="2">
        <v>2000000</v>
      </c>
      <c r="C3549">
        <f>IMDB_Movies_Cleaned!$D3549-IMDB_Movies_Cleaned!$L3549</f>
        <v>4026908</v>
      </c>
    </row>
    <row r="3550" spans="1:3" x14ac:dyDescent="0.25">
      <c r="A3550" s="2" t="s">
        <v>7275</v>
      </c>
      <c r="B3550" s="2">
        <v>1300000</v>
      </c>
      <c r="C3550">
        <f>IMDB_Movies_Cleaned!$D3550-IMDB_Movies_Cleaned!$L3550</f>
        <v>-239409</v>
      </c>
    </row>
    <row r="3551" spans="1:3" x14ac:dyDescent="0.25">
      <c r="A3551" s="2" t="s">
        <v>7278</v>
      </c>
      <c r="B3551" s="2">
        <v>1500000</v>
      </c>
      <c r="C3551">
        <f>IMDB_Movies_Cleaned!$D3551-IMDB_Movies_Cleaned!$L3551</f>
        <v>-1344028</v>
      </c>
    </row>
    <row r="3552" spans="1:3" x14ac:dyDescent="0.25">
      <c r="A3552" s="1" t="s">
        <v>7280</v>
      </c>
      <c r="B3552" s="1">
        <v>1600000</v>
      </c>
      <c r="C3552">
        <f>IMDB_Movies_Cleaned!$D3552-IMDB_Movies_Cleaned!$L3552</f>
        <v>-1573107</v>
      </c>
    </row>
    <row r="3553" spans="1:3" x14ac:dyDescent="0.25">
      <c r="A3553" s="2" t="s">
        <v>7281</v>
      </c>
      <c r="B3553" s="2">
        <v>1650000</v>
      </c>
      <c r="C3553">
        <f>IMDB_Movies_Cleaned!$D3553-IMDB_Movies_Cleaned!$L3553</f>
        <v>-1647420</v>
      </c>
    </row>
    <row r="3554" spans="1:3" x14ac:dyDescent="0.25">
      <c r="A3554" s="2" t="s">
        <v>3841</v>
      </c>
      <c r="B3554" s="2">
        <v>26000000</v>
      </c>
      <c r="C3554">
        <f>IMDB_Movies_Cleaned!$D3554-IMDB_Movies_Cleaned!$L3554</f>
        <v>32885635</v>
      </c>
    </row>
    <row r="3555" spans="1:3" x14ac:dyDescent="0.25">
      <c r="A3555" s="1" t="s">
        <v>7283</v>
      </c>
      <c r="B3555" s="1">
        <v>2000000</v>
      </c>
      <c r="C3555">
        <f>IMDB_Movies_Cleaned!$D3555-IMDB_Movies_Cleaned!$L3555</f>
        <v>17067631</v>
      </c>
    </row>
    <row r="3556" spans="1:3" x14ac:dyDescent="0.25">
      <c r="A3556" s="2" t="s">
        <v>7285</v>
      </c>
      <c r="B3556" s="2">
        <v>1100000</v>
      </c>
      <c r="C3556">
        <f>IMDB_Movies_Cleaned!$D3556-IMDB_Movies_Cleaned!$L3556</f>
        <v>10706119</v>
      </c>
    </row>
    <row r="3557" spans="1:3" x14ac:dyDescent="0.25">
      <c r="A3557" s="2" t="s">
        <v>7286</v>
      </c>
      <c r="B3557" s="2">
        <v>1500000</v>
      </c>
      <c r="C3557">
        <f>IMDB_Movies_Cleaned!$D3557-IMDB_Movies_Cleaned!$L3557</f>
        <v>5917210</v>
      </c>
    </row>
    <row r="3558" spans="1:3" x14ac:dyDescent="0.25">
      <c r="A3558" s="1" t="s">
        <v>7288</v>
      </c>
      <c r="B3558" s="1">
        <v>1500000</v>
      </c>
      <c r="C3558">
        <f>IMDB_Movies_Cleaned!$D3558-IMDB_Movies_Cleaned!$L3558</f>
        <v>5862100</v>
      </c>
    </row>
    <row r="3559" spans="1:3" x14ac:dyDescent="0.25">
      <c r="A3559" s="2" t="s">
        <v>7290</v>
      </c>
      <c r="B3559" s="2">
        <v>1000000</v>
      </c>
      <c r="C3559">
        <f>IMDB_Movies_Cleaned!$D3559-IMDB_Movies_Cleaned!$L3559</f>
        <v>6022940</v>
      </c>
    </row>
    <row r="3560" spans="1:3" x14ac:dyDescent="0.25">
      <c r="A3560" s="2" t="s">
        <v>7292</v>
      </c>
      <c r="B3560" s="2">
        <v>2000000</v>
      </c>
      <c r="C3560">
        <f>IMDB_Movies_Cleaned!$D3560-IMDB_Movies_Cleaned!$L3560</f>
        <v>3132222</v>
      </c>
    </row>
    <row r="3561" spans="1:3" x14ac:dyDescent="0.25">
      <c r="A3561" s="1" t="s">
        <v>7293</v>
      </c>
      <c r="B3561" s="1">
        <v>1500000</v>
      </c>
      <c r="C3561">
        <f>IMDB_Movies_Cleaned!$D3561-IMDB_Movies_Cleaned!$L3561</f>
        <v>865931</v>
      </c>
    </row>
    <row r="3562" spans="1:3" x14ac:dyDescent="0.25">
      <c r="A3562" s="2" t="s">
        <v>7294</v>
      </c>
      <c r="B3562" s="2">
        <v>1500000</v>
      </c>
      <c r="C3562">
        <f>IMDB_Movies_Cleaned!$D3562-IMDB_Movies_Cleaned!$L3562</f>
        <v>52491137</v>
      </c>
    </row>
    <row r="3563" spans="1:3" x14ac:dyDescent="0.25">
      <c r="A3563" s="2" t="s">
        <v>7296</v>
      </c>
      <c r="B3563" s="2">
        <v>1500000</v>
      </c>
      <c r="C3563">
        <f>IMDB_Movies_Cleaned!$D3563-IMDB_Movies_Cleaned!$L3563</f>
        <v>-278739</v>
      </c>
    </row>
    <row r="3564" spans="1:3" x14ac:dyDescent="0.25">
      <c r="A3564" s="2" t="s">
        <v>7298</v>
      </c>
      <c r="B3564" s="2">
        <v>1500000</v>
      </c>
      <c r="C3564">
        <f>IMDB_Movies_Cleaned!$D3564-IMDB_Movies_Cleaned!$L3564</f>
        <v>-787706</v>
      </c>
    </row>
    <row r="3565" spans="1:3" x14ac:dyDescent="0.25">
      <c r="A3565" s="1" t="s">
        <v>7300</v>
      </c>
      <c r="B3565" s="1">
        <v>1500000</v>
      </c>
      <c r="C3565">
        <f>IMDB_Movies_Cleaned!$D3565-IMDB_Movies_Cleaned!$L3565</f>
        <v>1947339</v>
      </c>
    </row>
    <row r="3566" spans="1:3" x14ac:dyDescent="0.25">
      <c r="A3566" s="2" t="s">
        <v>7301</v>
      </c>
      <c r="B3566" s="2">
        <v>1500000</v>
      </c>
      <c r="C3566">
        <f>IMDB_Movies_Cleaned!$D3566-IMDB_Movies_Cleaned!$L3566</f>
        <v>-1081047</v>
      </c>
    </row>
    <row r="3567" spans="1:3" x14ac:dyDescent="0.25">
      <c r="A3567" s="1" t="s">
        <v>7303</v>
      </c>
      <c r="B3567" s="1">
        <v>1500000</v>
      </c>
      <c r="C3567">
        <f>IMDB_Movies_Cleaned!$D3567-IMDB_Movies_Cleaned!$L3567</f>
        <v>-1093965</v>
      </c>
    </row>
    <row r="3568" spans="1:3" x14ac:dyDescent="0.25">
      <c r="A3568" s="2" t="s">
        <v>7304</v>
      </c>
      <c r="B3568" s="2">
        <v>1500000</v>
      </c>
      <c r="C3568">
        <f>IMDB_Movies_Cleaned!$D3568-IMDB_Movies_Cleaned!$L3568</f>
        <v>-1126033</v>
      </c>
    </row>
    <row r="3569" spans="1:3" x14ac:dyDescent="0.25">
      <c r="A3569" s="1" t="s">
        <v>7306</v>
      </c>
      <c r="B3569" s="1">
        <v>1500000</v>
      </c>
      <c r="C3569">
        <f>IMDB_Movies_Cleaned!$D3569-IMDB_Movies_Cleaned!$L3569</f>
        <v>-1305432</v>
      </c>
    </row>
    <row r="3570" spans="1:3" x14ac:dyDescent="0.25">
      <c r="A3570" s="2" t="s">
        <v>7309</v>
      </c>
      <c r="B3570" s="2">
        <v>1500000</v>
      </c>
      <c r="C3570">
        <f>IMDB_Movies_Cleaned!$D3570-IMDB_Movies_Cleaned!$L3570</f>
        <v>-1336755</v>
      </c>
    </row>
    <row r="3571" spans="1:3" x14ac:dyDescent="0.25">
      <c r="A3571" s="1" t="s">
        <v>7311</v>
      </c>
      <c r="B3571" s="1">
        <v>1500000</v>
      </c>
      <c r="C3571">
        <f>IMDB_Movies_Cleaned!$D3571-IMDB_Movies_Cleaned!$L3571</f>
        <v>-1380159</v>
      </c>
    </row>
    <row r="3572" spans="1:3" x14ac:dyDescent="0.25">
      <c r="A3572" s="2" t="s">
        <v>7312</v>
      </c>
      <c r="B3572" s="2">
        <v>1500000</v>
      </c>
      <c r="C3572">
        <f>IMDB_Movies_Cleaned!$D3572-IMDB_Movies_Cleaned!$L3572</f>
        <v>-1326934</v>
      </c>
    </row>
    <row r="3573" spans="1:3" x14ac:dyDescent="0.25">
      <c r="A3573" s="1" t="s">
        <v>7313</v>
      </c>
      <c r="B3573" s="1">
        <v>1500000</v>
      </c>
      <c r="C3573">
        <f>IMDB_Movies_Cleaned!$D3573-IMDB_Movies_Cleaned!$L3573</f>
        <v>-1407638</v>
      </c>
    </row>
    <row r="3574" spans="1:3" x14ac:dyDescent="0.25">
      <c r="A3574" s="2" t="s">
        <v>7315</v>
      </c>
      <c r="B3574" s="2">
        <v>1500000</v>
      </c>
      <c r="C3574">
        <f>IMDB_Movies_Cleaned!$D3574-IMDB_Movies_Cleaned!$L3574</f>
        <v>-1394057</v>
      </c>
    </row>
    <row r="3575" spans="1:3" x14ac:dyDescent="0.25">
      <c r="A3575" s="2" t="s">
        <v>7317</v>
      </c>
      <c r="B3575" s="2">
        <v>1700000</v>
      </c>
      <c r="C3575">
        <f>IMDB_Movies_Cleaned!$D3575-IMDB_Movies_Cleaned!$L3575</f>
        <v>-1516510</v>
      </c>
    </row>
    <row r="3576" spans="1:3" x14ac:dyDescent="0.25">
      <c r="A3576" s="1" t="s">
        <v>7319</v>
      </c>
      <c r="B3576" s="1">
        <v>1500000</v>
      </c>
      <c r="C3576">
        <f>IMDB_Movies_Cleaned!$D3576-IMDB_Movies_Cleaned!$L3576</f>
        <v>-1496522</v>
      </c>
    </row>
    <row r="3577" spans="1:3" x14ac:dyDescent="0.25">
      <c r="A3577" s="2" t="s">
        <v>7321</v>
      </c>
      <c r="B3577" s="2">
        <v>2000000</v>
      </c>
      <c r="C3577">
        <f>IMDB_Movies_Cleaned!$D3577-IMDB_Movies_Cleaned!$L3577</f>
        <v>-1947834</v>
      </c>
    </row>
    <row r="3578" spans="1:3" x14ac:dyDescent="0.25">
      <c r="A3578" s="2" t="s">
        <v>7322</v>
      </c>
      <c r="B3578" s="2">
        <v>2500000</v>
      </c>
      <c r="C3578">
        <f>IMDB_Movies_Cleaned!$D3578-IMDB_Movies_Cleaned!$L3578</f>
        <v>-1336492</v>
      </c>
    </row>
    <row r="3579" spans="1:3" x14ac:dyDescent="0.25">
      <c r="A3579" s="1" t="s">
        <v>1954</v>
      </c>
      <c r="B3579" s="1">
        <v>60000000</v>
      </c>
      <c r="C3579">
        <f>IMDB_Movies_Cleaned!$D3579-IMDB_Movies_Cleaned!$L3579</f>
        <v>20033643</v>
      </c>
    </row>
    <row r="3580" spans="1:3" x14ac:dyDescent="0.25">
      <c r="A3580" s="2" t="s">
        <v>7325</v>
      </c>
      <c r="B3580" s="2">
        <v>2000000</v>
      </c>
      <c r="C3580">
        <f>IMDB_Movies_Cleaned!$D3580-IMDB_Movies_Cleaned!$L3580</f>
        <v>182925485</v>
      </c>
    </row>
    <row r="3581" spans="1:3" x14ac:dyDescent="0.25">
      <c r="A3581" s="1" t="s">
        <v>7327</v>
      </c>
      <c r="B3581" s="1">
        <v>1400000</v>
      </c>
      <c r="C3581">
        <f>IMDB_Movies_Cleaned!$D3581-IMDB_Movies_Cleaned!$L3581</f>
        <v>-1095876</v>
      </c>
    </row>
    <row r="3582" spans="1:3" x14ac:dyDescent="0.25">
      <c r="A3582" s="1" t="s">
        <v>7330</v>
      </c>
      <c r="B3582" s="1">
        <v>1400000</v>
      </c>
      <c r="C3582">
        <f>IMDB_Movies_Cleaned!$D3582-IMDB_Movies_Cleaned!$L3582</f>
        <v>-1363170</v>
      </c>
    </row>
    <row r="3583" spans="1:3" x14ac:dyDescent="0.25">
      <c r="A3583" s="1" t="s">
        <v>7331</v>
      </c>
      <c r="B3583" s="1">
        <v>960000</v>
      </c>
      <c r="C3583">
        <f>IMDB_Movies_Cleaned!$D3583-IMDB_Movies_Cleaned!$L3583</f>
        <v>2690677</v>
      </c>
    </row>
    <row r="3584" spans="1:3" x14ac:dyDescent="0.25">
      <c r="A3584" s="2" t="s">
        <v>7332</v>
      </c>
      <c r="B3584" s="2">
        <v>1300000</v>
      </c>
      <c r="C3584">
        <f>IMDB_Movies_Cleaned!$D3584-IMDB_Movies_Cleaned!$L3584</f>
        <v>347780</v>
      </c>
    </row>
    <row r="3585" spans="1:3" x14ac:dyDescent="0.25">
      <c r="A3585" s="1" t="s">
        <v>7333</v>
      </c>
      <c r="B3585" s="1">
        <v>1300000</v>
      </c>
      <c r="C3585">
        <f>IMDB_Movies_Cleaned!$D3585-IMDB_Movies_Cleaned!$L3585</f>
        <v>-604771</v>
      </c>
    </row>
    <row r="3586" spans="1:3" x14ac:dyDescent="0.25">
      <c r="A3586" s="2" t="s">
        <v>7336</v>
      </c>
      <c r="B3586" s="2">
        <v>1592000</v>
      </c>
      <c r="C3586">
        <f>IMDB_Movies_Cleaned!$D3586-IMDB_Movies_Cleaned!$L3586</f>
        <v>-953049</v>
      </c>
    </row>
    <row r="3587" spans="1:3" x14ac:dyDescent="0.25">
      <c r="A3587" s="1" t="s">
        <v>7339</v>
      </c>
      <c r="B3587" s="1">
        <v>1300000</v>
      </c>
      <c r="C3587">
        <f>IMDB_Movies_Cleaned!$D3587-IMDB_Movies_Cleaned!$L3587</f>
        <v>-690958</v>
      </c>
    </row>
    <row r="3588" spans="1:3" x14ac:dyDescent="0.25">
      <c r="A3588" s="2" t="s">
        <v>7341</v>
      </c>
      <c r="B3588" s="2">
        <v>1500000</v>
      </c>
      <c r="C3588">
        <f>IMDB_Movies_Cleaned!$D3588-IMDB_Movies_Cleaned!$L3588</f>
        <v>-1498479</v>
      </c>
    </row>
    <row r="3589" spans="1:3" x14ac:dyDescent="0.25">
      <c r="A3589" s="1" t="s">
        <v>2057</v>
      </c>
      <c r="B3589" s="1">
        <v>60000000</v>
      </c>
      <c r="C3589">
        <f>IMDB_Movies_Cleaned!$D3589-IMDB_Movies_Cleaned!$L3589</f>
        <v>-27059493</v>
      </c>
    </row>
    <row r="3590" spans="1:3" x14ac:dyDescent="0.25">
      <c r="A3590" s="1" t="s">
        <v>7343</v>
      </c>
      <c r="B3590" s="1">
        <v>1000000</v>
      </c>
      <c r="C3590">
        <f>IMDB_Movies_Cleaned!$D3590-IMDB_Movies_Cleaned!$L3590</f>
        <v>-980461</v>
      </c>
    </row>
    <row r="3591" spans="1:3" x14ac:dyDescent="0.25">
      <c r="A3591" s="2" t="s">
        <v>7345</v>
      </c>
      <c r="B3591" s="2">
        <v>1500000</v>
      </c>
      <c r="C3591">
        <f>IMDB_Movies_Cleaned!$D3591-IMDB_Movies_Cleaned!$L3591</f>
        <v>-1399642</v>
      </c>
    </row>
    <row r="3592" spans="1:3" x14ac:dyDescent="0.25">
      <c r="A3592" s="2" t="s">
        <v>7347</v>
      </c>
      <c r="B3592" s="2">
        <v>1250000</v>
      </c>
      <c r="C3592">
        <f>IMDB_Movies_Cleaned!$D3592-IMDB_Movies_Cleaned!$L3592</f>
        <v>17850000</v>
      </c>
    </row>
    <row r="3593" spans="1:3" x14ac:dyDescent="0.25">
      <c r="A3593" s="1" t="s">
        <v>7348</v>
      </c>
      <c r="B3593" s="1">
        <v>427000</v>
      </c>
      <c r="C3593">
        <f>IMDB_Movies_Cleaned!$D3593-IMDB_Movies_Cleaned!$L3593</f>
        <v>2406383</v>
      </c>
    </row>
    <row r="3594" spans="1:3" x14ac:dyDescent="0.25">
      <c r="A3594" s="1" t="s">
        <v>7349</v>
      </c>
      <c r="B3594" s="1">
        <v>1200000</v>
      </c>
      <c r="C3594">
        <f>IMDB_Movies_Cleaned!$D3594-IMDB_Movies_Cleaned!$L3594</f>
        <v>23541700</v>
      </c>
    </row>
    <row r="3595" spans="1:3" x14ac:dyDescent="0.25">
      <c r="A3595" s="2" t="s">
        <v>7350</v>
      </c>
      <c r="B3595" s="2">
        <v>1200000</v>
      </c>
      <c r="C3595">
        <f>IMDB_Movies_Cleaned!$D3595-IMDB_Movies_Cleaned!$L3595</f>
        <v>53953403</v>
      </c>
    </row>
    <row r="3596" spans="1:3" x14ac:dyDescent="0.25">
      <c r="A3596" s="1" t="s">
        <v>7351</v>
      </c>
      <c r="B3596" s="1">
        <v>1200000</v>
      </c>
      <c r="C3596">
        <f>IMDB_Movies_Cleaned!$D3596-IMDB_Movies_Cleaned!$L3596</f>
        <v>17288314</v>
      </c>
    </row>
    <row r="3597" spans="1:3" x14ac:dyDescent="0.25">
      <c r="A3597" s="1" t="s">
        <v>7354</v>
      </c>
      <c r="B3597" s="1">
        <v>1300000</v>
      </c>
      <c r="C3597">
        <f>IMDB_Movies_Cleaned!$D3597-IMDB_Movies_Cleaned!$L3597</f>
        <v>-1288722</v>
      </c>
    </row>
    <row r="3598" spans="1:3" x14ac:dyDescent="0.25">
      <c r="A3598" s="2" t="s">
        <v>1356</v>
      </c>
      <c r="B3598" s="2">
        <v>80000000</v>
      </c>
      <c r="C3598">
        <f>IMDB_Movies_Cleaned!$D3598-IMDB_Movies_Cleaned!$L3598</f>
        <v>-636215</v>
      </c>
    </row>
    <row r="3599" spans="1:3" x14ac:dyDescent="0.25">
      <c r="A3599" s="1" t="s">
        <v>7355</v>
      </c>
      <c r="B3599" s="1">
        <v>7000000</v>
      </c>
      <c r="C3599">
        <f>IMDB_Movies_Cleaned!$D3599-IMDB_Movies_Cleaned!$L3599</f>
        <v>6876974</v>
      </c>
    </row>
    <row r="3600" spans="1:3" x14ac:dyDescent="0.25">
      <c r="A3600" s="2" t="s">
        <v>7356</v>
      </c>
      <c r="B3600" s="2">
        <v>1200000</v>
      </c>
      <c r="C3600">
        <f>IMDB_Movies_Cleaned!$D3600-IMDB_Movies_Cleaned!$L3600</f>
        <v>7980275</v>
      </c>
    </row>
    <row r="3601" spans="1:3" x14ac:dyDescent="0.25">
      <c r="A3601" s="2" t="s">
        <v>3928</v>
      </c>
      <c r="B3601" s="2">
        <v>27000000</v>
      </c>
      <c r="C3601">
        <f>IMDB_Movies_Cleaned!$D3601-IMDB_Movies_Cleaned!$L3601</f>
        <v>-4505513</v>
      </c>
    </row>
    <row r="3602" spans="1:3" x14ac:dyDescent="0.25">
      <c r="A3602" s="1" t="s">
        <v>7358</v>
      </c>
      <c r="B3602" s="1">
        <v>1200000</v>
      </c>
      <c r="C3602">
        <f>IMDB_Movies_Cleaned!$D3602-IMDB_Movies_Cleaned!$L3602</f>
        <v>999853</v>
      </c>
    </row>
    <row r="3603" spans="1:3" x14ac:dyDescent="0.25">
      <c r="A3603" s="2" t="s">
        <v>7360</v>
      </c>
      <c r="B3603" s="2">
        <v>1200000</v>
      </c>
      <c r="C3603">
        <f>IMDB_Movies_Cleaned!$D3603-IMDB_Movies_Cleaned!$L3603</f>
        <v>1659955</v>
      </c>
    </row>
    <row r="3604" spans="1:3" x14ac:dyDescent="0.25">
      <c r="A3604" s="1" t="s">
        <v>7361</v>
      </c>
      <c r="B3604" s="1">
        <v>1200000</v>
      </c>
      <c r="C3604">
        <f>IMDB_Movies_Cleaned!$D3604-IMDB_Movies_Cleaned!$L3604</f>
        <v>1612029</v>
      </c>
    </row>
    <row r="3605" spans="1:3" x14ac:dyDescent="0.25">
      <c r="A3605" s="1" t="s">
        <v>7362</v>
      </c>
      <c r="B3605" s="1">
        <v>1200000</v>
      </c>
      <c r="C3605">
        <f>IMDB_Movies_Cleaned!$D3605-IMDB_Movies_Cleaned!$L3605</f>
        <v>4900000</v>
      </c>
    </row>
    <row r="3606" spans="1:3" x14ac:dyDescent="0.25">
      <c r="A3606" s="2" t="s">
        <v>7365</v>
      </c>
      <c r="B3606" s="2">
        <v>4000000</v>
      </c>
      <c r="C3606">
        <f>IMDB_Movies_Cleaned!$D3606-IMDB_Movies_Cleaned!$L3606</f>
        <v>-3624277</v>
      </c>
    </row>
    <row r="3607" spans="1:3" x14ac:dyDescent="0.25">
      <c r="A3607" s="1" t="s">
        <v>7367</v>
      </c>
      <c r="B3607" s="1">
        <v>1200000</v>
      </c>
      <c r="C3607">
        <f>IMDB_Movies_Cleaned!$D3607-IMDB_Movies_Cleaned!$L3607</f>
        <v>-605096</v>
      </c>
    </row>
    <row r="3608" spans="1:3" x14ac:dyDescent="0.25">
      <c r="A3608" s="2" t="s">
        <v>7370</v>
      </c>
      <c r="B3608" s="2">
        <v>1200000</v>
      </c>
      <c r="C3608">
        <f>IMDB_Movies_Cleaned!$D3608-IMDB_Movies_Cleaned!$L3608</f>
        <v>-1141064</v>
      </c>
    </row>
    <row r="3609" spans="1:3" x14ac:dyDescent="0.25">
      <c r="A3609" s="2" t="s">
        <v>7372</v>
      </c>
      <c r="B3609" s="2">
        <v>1200000</v>
      </c>
      <c r="C3609">
        <f>IMDB_Movies_Cleaned!$D3609-IMDB_Movies_Cleaned!$L3609</f>
        <v>-1192174</v>
      </c>
    </row>
    <row r="3610" spans="1:3" x14ac:dyDescent="0.25">
      <c r="A3610" s="2" t="s">
        <v>7375</v>
      </c>
      <c r="B3610" s="2">
        <v>1200000</v>
      </c>
      <c r="C3610">
        <f>IMDB_Movies_Cleaned!$D3610-IMDB_Movies_Cleaned!$L3610</f>
        <v>-1196170</v>
      </c>
    </row>
    <row r="3611" spans="1:3" x14ac:dyDescent="0.25">
      <c r="A3611" s="2" t="s">
        <v>7377</v>
      </c>
      <c r="B3611" s="2">
        <v>2600000</v>
      </c>
      <c r="C3611">
        <f>IMDB_Movies_Cleaned!$D3611-IMDB_Movies_Cleaned!$L3611</f>
        <v>250263</v>
      </c>
    </row>
    <row r="3612" spans="1:3" x14ac:dyDescent="0.25">
      <c r="A3612" s="2" t="s">
        <v>7379</v>
      </c>
      <c r="B3612" s="2">
        <v>3000000</v>
      </c>
      <c r="C3612">
        <f>IMDB_Movies_Cleaned!$D3612-IMDB_Movies_Cleaned!$L3612</f>
        <v>13101109</v>
      </c>
    </row>
    <row r="3613" spans="1:3" x14ac:dyDescent="0.25">
      <c r="A3613" s="1" t="s">
        <v>7380</v>
      </c>
      <c r="B3613" s="1">
        <v>695393</v>
      </c>
      <c r="C3613">
        <f>IMDB_Movies_Cleaned!$D3613-IMDB_Movies_Cleaned!$L3613</f>
        <v>-689380</v>
      </c>
    </row>
    <row r="3614" spans="1:3" x14ac:dyDescent="0.25">
      <c r="A3614" s="1" t="s">
        <v>7382</v>
      </c>
      <c r="B3614" s="1">
        <v>1100000</v>
      </c>
      <c r="C3614">
        <f>IMDB_Movies_Cleaned!$D3614-IMDB_Movies_Cleaned!$L3614</f>
        <v>300000</v>
      </c>
    </row>
    <row r="3615" spans="1:3" x14ac:dyDescent="0.25">
      <c r="A3615" s="1" t="s">
        <v>7386</v>
      </c>
      <c r="B3615" s="1">
        <v>1600000</v>
      </c>
      <c r="C3615">
        <f>IMDB_Movies_Cleaned!$D3615-IMDB_Movies_Cleaned!$L3615</f>
        <v>-1560341</v>
      </c>
    </row>
    <row r="3616" spans="1:3" x14ac:dyDescent="0.25">
      <c r="A3616" s="1" t="s">
        <v>7388</v>
      </c>
      <c r="B3616" s="1">
        <v>1100000</v>
      </c>
      <c r="C3616">
        <f>IMDB_Movies_Cleaned!$D3616-IMDB_Movies_Cleaned!$L3616</f>
        <v>-1043871</v>
      </c>
    </row>
    <row r="3617" spans="1:3" x14ac:dyDescent="0.25">
      <c r="A3617" s="2" t="s">
        <v>7391</v>
      </c>
      <c r="B3617" s="2">
        <v>1100000</v>
      </c>
      <c r="C3617">
        <f>IMDB_Movies_Cleaned!$D3617-IMDB_Movies_Cleaned!$L3617</f>
        <v>3005123</v>
      </c>
    </row>
    <row r="3618" spans="1:3" x14ac:dyDescent="0.25">
      <c r="A3618" s="1" t="s">
        <v>7394</v>
      </c>
      <c r="B3618" s="1">
        <v>960000</v>
      </c>
      <c r="C3618">
        <f>IMDB_Movies_Cleaned!$D3618-IMDB_Movies_Cleaned!$L3618</f>
        <v>116275247</v>
      </c>
    </row>
    <row r="3619" spans="1:3" x14ac:dyDescent="0.25">
      <c r="A3619" s="1" t="s">
        <v>4860</v>
      </c>
      <c r="B3619" s="1">
        <v>1000000</v>
      </c>
      <c r="C3619">
        <f>IMDB_Movies_Cleaned!$D3619-IMDB_Movies_Cleaned!$L3619</f>
        <v>20378000</v>
      </c>
    </row>
    <row r="3620" spans="1:3" x14ac:dyDescent="0.25">
      <c r="A3620" s="1" t="s">
        <v>7396</v>
      </c>
      <c r="B3620" s="1">
        <v>1000000</v>
      </c>
      <c r="C3620">
        <f>IMDB_Movies_Cleaned!$D3620-IMDB_Movies_Cleaned!$L3620</f>
        <v>30537320</v>
      </c>
    </row>
    <row r="3621" spans="1:3" x14ac:dyDescent="0.25">
      <c r="A3621" s="1" t="s">
        <v>7397</v>
      </c>
      <c r="B3621" s="1">
        <v>1000000</v>
      </c>
      <c r="C3621">
        <f>IMDB_Movies_Cleaned!$D3621-IMDB_Movies_Cleaned!$L3621</f>
        <v>16986000</v>
      </c>
    </row>
    <row r="3622" spans="1:3" x14ac:dyDescent="0.25">
      <c r="A3622" s="2" t="s">
        <v>7399</v>
      </c>
      <c r="B3622" s="2">
        <v>1100000</v>
      </c>
      <c r="C3622">
        <f>IMDB_Movies_Cleaned!$D3622-IMDB_Movies_Cleaned!$L3622</f>
        <v>14967035</v>
      </c>
    </row>
    <row r="3623" spans="1:3" x14ac:dyDescent="0.25">
      <c r="A3623" s="1" t="s">
        <v>7401</v>
      </c>
      <c r="B3623" s="1">
        <v>1000000</v>
      </c>
      <c r="C3623">
        <f>IMDB_Movies_Cleaned!$D3623-IMDB_Movies_Cleaned!$L3623</f>
        <v>17112929</v>
      </c>
    </row>
    <row r="3624" spans="1:3" x14ac:dyDescent="0.25">
      <c r="A3624" s="2" t="s">
        <v>7404</v>
      </c>
      <c r="B3624" s="2">
        <v>1000000</v>
      </c>
      <c r="C3624">
        <f>IMDB_Movies_Cleaned!$D3624-IMDB_Movies_Cleaned!$L3624</f>
        <v>13564027</v>
      </c>
    </row>
    <row r="3625" spans="1:3" x14ac:dyDescent="0.25">
      <c r="A3625" s="1" t="s">
        <v>7407</v>
      </c>
      <c r="B3625" s="1">
        <v>5000000</v>
      </c>
      <c r="C3625">
        <f>IMDB_Movies_Cleaned!$D3625-IMDB_Movies_Cleaned!$L3625</f>
        <v>15773070</v>
      </c>
    </row>
    <row r="3626" spans="1:3" x14ac:dyDescent="0.25">
      <c r="A3626" s="2" t="s">
        <v>7408</v>
      </c>
      <c r="B3626" s="2">
        <v>1000000</v>
      </c>
      <c r="C3626">
        <f>IMDB_Movies_Cleaned!$D3626-IMDB_Movies_Cleaned!$L3626</f>
        <v>9042266</v>
      </c>
    </row>
    <row r="3627" spans="1:3" x14ac:dyDescent="0.25">
      <c r="A3627" s="1" t="s">
        <v>7411</v>
      </c>
      <c r="B3627" s="1">
        <v>1000000000</v>
      </c>
      <c r="C3627">
        <f>IMDB_Movies_Cleaned!$D3627-IMDB_Movies_Cleaned!$L3627</f>
        <v>-989962610</v>
      </c>
    </row>
    <row r="3628" spans="1:3" x14ac:dyDescent="0.25">
      <c r="A3628" s="2" t="s">
        <v>7412</v>
      </c>
      <c r="B3628" s="2">
        <v>3500000</v>
      </c>
      <c r="C3628">
        <f>IMDB_Movies_Cleaned!$D3628-IMDB_Movies_Cleaned!$L3628</f>
        <v>6201559</v>
      </c>
    </row>
    <row r="3629" spans="1:3" x14ac:dyDescent="0.25">
      <c r="A3629" s="1" t="s">
        <v>7414</v>
      </c>
      <c r="B3629" s="1">
        <v>1000000</v>
      </c>
      <c r="C3629">
        <f>IMDB_Movies_Cleaned!$D3629-IMDB_Movies_Cleaned!$L3629</f>
        <v>8013113</v>
      </c>
    </row>
    <row r="3630" spans="1:3" x14ac:dyDescent="0.25">
      <c r="A3630" s="2" t="s">
        <v>7416</v>
      </c>
      <c r="B3630" s="2">
        <v>1000000</v>
      </c>
      <c r="C3630">
        <f>IMDB_Movies_Cleaned!$D3630-IMDB_Movies_Cleaned!$L3630</f>
        <v>52245055</v>
      </c>
    </row>
    <row r="3631" spans="1:3" x14ac:dyDescent="0.25">
      <c r="A3631" s="1" t="s">
        <v>7418</v>
      </c>
      <c r="B3631" s="1">
        <v>900000</v>
      </c>
      <c r="C3631">
        <f>IMDB_Movies_Cleaned!$D3631-IMDB_Movies_Cleaned!$L3631</f>
        <v>8100000</v>
      </c>
    </row>
    <row r="3632" spans="1:3" x14ac:dyDescent="0.25">
      <c r="A3632" s="2" t="s">
        <v>7419</v>
      </c>
      <c r="B3632" s="2">
        <v>6000000</v>
      </c>
      <c r="C3632">
        <f>IMDB_Movies_Cleaned!$D3632-IMDB_Movies_Cleaned!$L3632</f>
        <v>1186670</v>
      </c>
    </row>
    <row r="3633" spans="1:3" x14ac:dyDescent="0.25">
      <c r="A3633" s="2" t="s">
        <v>7421</v>
      </c>
      <c r="B3633" s="2">
        <v>1000000</v>
      </c>
      <c r="C3633">
        <f>IMDB_Movies_Cleaned!$D3633-IMDB_Movies_Cleaned!$L3633</f>
        <v>4997134</v>
      </c>
    </row>
    <row r="3634" spans="1:3" x14ac:dyDescent="0.25">
      <c r="A3634" s="1" t="s">
        <v>7422</v>
      </c>
      <c r="B3634" s="1">
        <v>1000000</v>
      </c>
      <c r="C3634">
        <f>IMDB_Movies_Cleaned!$D3634-IMDB_Movies_Cleaned!$L3634</f>
        <v>2386698</v>
      </c>
    </row>
    <row r="3635" spans="1:3" x14ac:dyDescent="0.25">
      <c r="A3635" s="2" t="s">
        <v>6282</v>
      </c>
      <c r="B3635" s="2">
        <v>7500000</v>
      </c>
      <c r="C3635">
        <f>IMDB_Movies_Cleaned!$D3635-IMDB_Movies_Cleaned!$L3635</f>
        <v>135992840</v>
      </c>
    </row>
    <row r="3636" spans="1:3" x14ac:dyDescent="0.25">
      <c r="A3636" s="2" t="s">
        <v>7424</v>
      </c>
      <c r="B3636" s="2">
        <v>1000000</v>
      </c>
      <c r="C3636">
        <f>IMDB_Movies_Cleaned!$D3636-IMDB_Movies_Cleaned!$L3636</f>
        <v>1508841</v>
      </c>
    </row>
    <row r="3637" spans="1:3" x14ac:dyDescent="0.25">
      <c r="A3637" s="1" t="s">
        <v>7426</v>
      </c>
      <c r="B3637" s="1">
        <v>1000000</v>
      </c>
      <c r="C3637">
        <f>IMDB_Movies_Cleaned!$D3637-IMDB_Movies_Cleaned!$L3637</f>
        <v>3946250</v>
      </c>
    </row>
    <row r="3638" spans="1:3" x14ac:dyDescent="0.25">
      <c r="A3638" s="2" t="s">
        <v>7427</v>
      </c>
      <c r="B3638" s="2">
        <v>1000000</v>
      </c>
      <c r="C3638">
        <f>IMDB_Movies_Cleaned!$D3638-IMDB_Movies_Cleaned!$L3638</f>
        <v>950218</v>
      </c>
    </row>
    <row r="3639" spans="1:3" x14ac:dyDescent="0.25">
      <c r="A3639" s="1" t="s">
        <v>7428</v>
      </c>
      <c r="B3639" s="1">
        <v>1000000</v>
      </c>
      <c r="C3639">
        <f>IMDB_Movies_Cleaned!$D3639-IMDB_Movies_Cleaned!$L3639</f>
        <v>277257</v>
      </c>
    </row>
    <row r="3640" spans="1:3" x14ac:dyDescent="0.25">
      <c r="A3640" s="1" t="s">
        <v>7430</v>
      </c>
      <c r="B3640" s="1">
        <v>1000000</v>
      </c>
      <c r="C3640">
        <f>IMDB_Movies_Cleaned!$D3640-IMDB_Movies_Cleaned!$L3640</f>
        <v>677838</v>
      </c>
    </row>
    <row r="3641" spans="1:3" x14ac:dyDescent="0.25">
      <c r="A3641" s="2" t="s">
        <v>7432</v>
      </c>
      <c r="B3641" s="2">
        <v>1000000</v>
      </c>
      <c r="C3641">
        <f>IMDB_Movies_Cleaned!$D3641-IMDB_Movies_Cleaned!$L3641</f>
        <v>744858</v>
      </c>
    </row>
    <row r="3642" spans="1:3" x14ac:dyDescent="0.25">
      <c r="A3642" s="2" t="s">
        <v>2129</v>
      </c>
      <c r="B3642" s="2">
        <v>58000000</v>
      </c>
      <c r="C3642">
        <f>IMDB_Movies_Cleaned!$D3642-IMDB_Movies_Cleaned!$L3642</f>
        <v>22021740</v>
      </c>
    </row>
    <row r="3643" spans="1:3" x14ac:dyDescent="0.25">
      <c r="A3643" s="1" t="s">
        <v>7434</v>
      </c>
      <c r="B3643" s="1">
        <v>1000000</v>
      </c>
      <c r="C3643">
        <f>IMDB_Movies_Cleaned!$D3643-IMDB_Movies_Cleaned!$L3643</f>
        <v>-17786</v>
      </c>
    </row>
    <row r="3644" spans="1:3" x14ac:dyDescent="0.25">
      <c r="A3644" s="2" t="s">
        <v>7436</v>
      </c>
      <c r="B3644" s="2">
        <v>1000000</v>
      </c>
      <c r="C3644">
        <f>IMDB_Movies_Cleaned!$D3644-IMDB_Movies_Cleaned!$L3644</f>
        <v>-201659</v>
      </c>
    </row>
    <row r="3645" spans="1:3" x14ac:dyDescent="0.25">
      <c r="A3645" s="1" t="s">
        <v>7438</v>
      </c>
      <c r="B3645" s="1">
        <v>1000000</v>
      </c>
      <c r="C3645">
        <f>IMDB_Movies_Cleaned!$D3645-IMDB_Movies_Cleaned!$L3645</f>
        <v>-389009</v>
      </c>
    </row>
    <row r="3646" spans="1:3" x14ac:dyDescent="0.25">
      <c r="A3646" s="1" t="s">
        <v>7439</v>
      </c>
      <c r="B3646" s="1">
        <v>1000000</v>
      </c>
      <c r="C3646">
        <f>IMDB_Movies_Cleaned!$D3646-IMDB_Movies_Cleaned!$L3646</f>
        <v>-417976</v>
      </c>
    </row>
    <row r="3647" spans="1:3" x14ac:dyDescent="0.25">
      <c r="A3647" s="2" t="s">
        <v>7440</v>
      </c>
      <c r="B3647" s="2">
        <v>2500000</v>
      </c>
      <c r="C3647">
        <f>IMDB_Movies_Cleaned!$D3647-IMDB_Movies_Cleaned!$L3647</f>
        <v>-1951288</v>
      </c>
    </row>
    <row r="3648" spans="1:3" x14ac:dyDescent="0.25">
      <c r="A3648" s="1" t="s">
        <v>7442</v>
      </c>
      <c r="B3648" s="1">
        <v>1000000</v>
      </c>
      <c r="C3648">
        <f>IMDB_Movies_Cleaned!$D3648-IMDB_Movies_Cleaned!$L3648</f>
        <v>-535345</v>
      </c>
    </row>
    <row r="3649" spans="1:3" x14ac:dyDescent="0.25">
      <c r="A3649" s="2" t="s">
        <v>7443</v>
      </c>
      <c r="B3649" s="2">
        <v>1000000</v>
      </c>
      <c r="C3649">
        <f>IMDB_Movies_Cleaned!$D3649-IMDB_Movies_Cleaned!$L3649</f>
        <v>-535874</v>
      </c>
    </row>
    <row r="3650" spans="1:3" x14ac:dyDescent="0.25">
      <c r="A3650" s="1" t="s">
        <v>7445</v>
      </c>
      <c r="B3650" s="1">
        <v>1000000</v>
      </c>
      <c r="C3650">
        <f>IMDB_Movies_Cleaned!$D3650-IMDB_Movies_Cleaned!$L3650</f>
        <v>-571465</v>
      </c>
    </row>
    <row r="3651" spans="1:3" x14ac:dyDescent="0.25">
      <c r="A3651" s="2" t="s">
        <v>7447</v>
      </c>
      <c r="B3651" s="2">
        <v>1000000</v>
      </c>
      <c r="C3651">
        <f>IMDB_Movies_Cleaned!$D3651-IMDB_Movies_Cleaned!$L3651</f>
        <v>-895923</v>
      </c>
    </row>
    <row r="3652" spans="1:3" x14ac:dyDescent="0.25">
      <c r="A3652" s="2" t="s">
        <v>7450</v>
      </c>
      <c r="B3652" s="2">
        <v>1000000</v>
      </c>
      <c r="C3652">
        <f>IMDB_Movies_Cleaned!$D3652-IMDB_Movies_Cleaned!$L3652</f>
        <v>-720718</v>
      </c>
    </row>
    <row r="3653" spans="1:3" x14ac:dyDescent="0.25">
      <c r="A3653" s="1" t="s">
        <v>1042</v>
      </c>
      <c r="B3653" s="1">
        <v>65000000</v>
      </c>
      <c r="C3653">
        <f>IMDB_Movies_Cleaned!$D3653-IMDB_Movies_Cleaned!$L3653</f>
        <v>-21017158</v>
      </c>
    </row>
    <row r="3654" spans="1:3" x14ac:dyDescent="0.25">
      <c r="A3654" s="2" t="s">
        <v>7454</v>
      </c>
      <c r="B3654" s="2">
        <v>1000000</v>
      </c>
      <c r="C3654">
        <f>IMDB_Movies_Cleaned!$D3654-IMDB_Movies_Cleaned!$L3654</f>
        <v>-515779</v>
      </c>
    </row>
    <row r="3655" spans="1:3" x14ac:dyDescent="0.25">
      <c r="A3655" s="1" t="s">
        <v>7456</v>
      </c>
      <c r="B3655" s="1">
        <v>1000000</v>
      </c>
      <c r="C3655">
        <f>IMDB_Movies_Cleaned!$D3655-IMDB_Movies_Cleaned!$L3655</f>
        <v>-725339</v>
      </c>
    </row>
    <row r="3656" spans="1:3" x14ac:dyDescent="0.25">
      <c r="A3656" s="2" t="s">
        <v>7459</v>
      </c>
      <c r="B3656" s="2">
        <v>1000000</v>
      </c>
      <c r="C3656">
        <f>IMDB_Movies_Cleaned!$D3656-IMDB_Movies_Cleaned!$L3656</f>
        <v>-855569</v>
      </c>
    </row>
    <row r="3657" spans="1:3" x14ac:dyDescent="0.25">
      <c r="A3657" s="1" t="s">
        <v>7463</v>
      </c>
      <c r="B3657" s="1">
        <v>1000000</v>
      </c>
      <c r="C3657">
        <f>IMDB_Movies_Cleaned!$D3657-IMDB_Movies_Cleaned!$L3657</f>
        <v>-712239</v>
      </c>
    </row>
    <row r="3658" spans="1:3" x14ac:dyDescent="0.25">
      <c r="A3658" s="2" t="s">
        <v>7466</v>
      </c>
      <c r="B3658" s="2">
        <v>1000000</v>
      </c>
      <c r="C3658">
        <f>IMDB_Movies_Cleaned!$D3658-IMDB_Movies_Cleaned!$L3658</f>
        <v>-899760</v>
      </c>
    </row>
    <row r="3659" spans="1:3" x14ac:dyDescent="0.25">
      <c r="A3659" s="1" t="s">
        <v>7468</v>
      </c>
      <c r="B3659" s="1">
        <v>1000000</v>
      </c>
      <c r="C3659">
        <f>IMDB_Movies_Cleaned!$D3659-IMDB_Movies_Cleaned!$L3659</f>
        <v>-903266</v>
      </c>
    </row>
    <row r="3660" spans="1:3" x14ac:dyDescent="0.25">
      <c r="A3660" s="2" t="s">
        <v>7471</v>
      </c>
      <c r="B3660" s="2">
        <v>1500000</v>
      </c>
      <c r="C3660">
        <f>IMDB_Movies_Cleaned!$D3660-IMDB_Movies_Cleaned!$L3660</f>
        <v>-1451000</v>
      </c>
    </row>
    <row r="3661" spans="1:3" x14ac:dyDescent="0.25">
      <c r="A3661" s="1" t="s">
        <v>7474</v>
      </c>
      <c r="B3661" s="1">
        <v>900000</v>
      </c>
      <c r="C3661">
        <f>IMDB_Movies_Cleaned!$D3661-IMDB_Movies_Cleaned!$L3661</f>
        <v>-799341</v>
      </c>
    </row>
    <row r="3662" spans="1:3" x14ac:dyDescent="0.25">
      <c r="A3662" s="2" t="s">
        <v>7476</v>
      </c>
      <c r="B3662" s="2">
        <v>500000</v>
      </c>
      <c r="C3662">
        <f>IMDB_Movies_Cleaned!$D3662-IMDB_Movies_Cleaned!$L3662</f>
        <v>-451570</v>
      </c>
    </row>
    <row r="3663" spans="1:3" x14ac:dyDescent="0.25">
      <c r="A3663" s="1" t="s">
        <v>7477</v>
      </c>
      <c r="B3663" s="1">
        <v>1000000</v>
      </c>
      <c r="C3663">
        <f>IMDB_Movies_Cleaned!$D3663-IMDB_Movies_Cleaned!$L3663</f>
        <v>-978790</v>
      </c>
    </row>
    <row r="3664" spans="1:3" x14ac:dyDescent="0.25">
      <c r="A3664" s="2" t="s">
        <v>7478</v>
      </c>
      <c r="B3664" s="2">
        <v>1000000</v>
      </c>
      <c r="C3664">
        <f>IMDB_Movies_Cleaned!$D3664-IMDB_Movies_Cleaned!$L3664</f>
        <v>-987004</v>
      </c>
    </row>
    <row r="3665" spans="1:3" x14ac:dyDescent="0.25">
      <c r="A3665" s="2" t="s">
        <v>7481</v>
      </c>
      <c r="B3665" s="2">
        <v>1000000</v>
      </c>
      <c r="C3665">
        <f>IMDB_Movies_Cleaned!$D3665-IMDB_Movies_Cleaned!$L3665</f>
        <v>-989982</v>
      </c>
    </row>
    <row r="3666" spans="1:3" x14ac:dyDescent="0.25">
      <c r="A3666" s="1" t="s">
        <v>7483</v>
      </c>
      <c r="B3666" s="1">
        <v>1000000</v>
      </c>
      <c r="C3666">
        <f>IMDB_Movies_Cleaned!$D3666-IMDB_Movies_Cleaned!$L3666</f>
        <v>-937520</v>
      </c>
    </row>
    <row r="3667" spans="1:3" x14ac:dyDescent="0.25">
      <c r="A3667" s="2" t="s">
        <v>7485</v>
      </c>
      <c r="B3667" s="2">
        <v>1000000</v>
      </c>
      <c r="C3667">
        <f>IMDB_Movies_Cleaned!$D3667-IMDB_Movies_Cleaned!$L3667</f>
        <v>-993613</v>
      </c>
    </row>
    <row r="3668" spans="1:3" x14ac:dyDescent="0.25">
      <c r="A3668" s="1" t="s">
        <v>7486</v>
      </c>
      <c r="B3668" s="1">
        <v>1000000</v>
      </c>
      <c r="C3668">
        <f>IMDB_Movies_Cleaned!$D3668-IMDB_Movies_Cleaned!$L3668</f>
        <v>-999279</v>
      </c>
    </row>
    <row r="3669" spans="1:3" x14ac:dyDescent="0.25">
      <c r="A3669" s="2" t="s">
        <v>7487</v>
      </c>
      <c r="B3669" s="2">
        <v>1500000</v>
      </c>
      <c r="C3669">
        <f>IMDB_Movies_Cleaned!$D3669-IMDB_Movies_Cleaned!$L3669</f>
        <v>-1499297</v>
      </c>
    </row>
    <row r="3670" spans="1:3" x14ac:dyDescent="0.25">
      <c r="A3670" s="1" t="s">
        <v>7488</v>
      </c>
      <c r="B3670" s="1">
        <v>910000</v>
      </c>
      <c r="C3670">
        <f>IMDB_Movies_Cleaned!$D3670-IMDB_Movies_Cleaned!$L3670</f>
        <v>8690000</v>
      </c>
    </row>
    <row r="3671" spans="1:3" x14ac:dyDescent="0.25">
      <c r="A3671" s="2" t="s">
        <v>7490</v>
      </c>
      <c r="B3671" s="2">
        <v>930000</v>
      </c>
      <c r="C3671">
        <f>IMDB_Movies_Cleaned!$D3671-IMDB_Movies_Cleaned!$L3671</f>
        <v>-909814</v>
      </c>
    </row>
    <row r="3672" spans="1:3" x14ac:dyDescent="0.25">
      <c r="A3672" s="1" t="s">
        <v>7493</v>
      </c>
      <c r="B3672" s="1">
        <v>590000</v>
      </c>
      <c r="C3672">
        <f>IMDB_Movies_Cleaned!$D3672-IMDB_Movies_Cleaned!$L3672</f>
        <v>595783</v>
      </c>
    </row>
    <row r="3673" spans="1:3" x14ac:dyDescent="0.25">
      <c r="A3673" s="1" t="s">
        <v>7496</v>
      </c>
      <c r="B3673" s="1">
        <v>950000</v>
      </c>
      <c r="C3673">
        <f>IMDB_Movies_Cleaned!$D3673-IMDB_Movies_Cleaned!$L3673</f>
        <v>57962</v>
      </c>
    </row>
    <row r="3674" spans="1:3" x14ac:dyDescent="0.25">
      <c r="A3674" s="2" t="s">
        <v>7497</v>
      </c>
      <c r="B3674" s="2">
        <v>900000</v>
      </c>
      <c r="C3674">
        <f>IMDB_Movies_Cleaned!$D3674-IMDB_Movies_Cleaned!$L3674</f>
        <v>-518814</v>
      </c>
    </row>
    <row r="3675" spans="1:3" x14ac:dyDescent="0.25">
      <c r="A3675" s="2" t="s">
        <v>7500</v>
      </c>
      <c r="B3675" s="2">
        <v>900000</v>
      </c>
      <c r="C3675">
        <f>IMDB_Movies_Cleaned!$D3675-IMDB_Movies_Cleaned!$L3675</f>
        <v>15197842</v>
      </c>
    </row>
    <row r="3676" spans="1:3" x14ac:dyDescent="0.25">
      <c r="A3676" s="1" t="s">
        <v>7503</v>
      </c>
      <c r="B3676" s="1">
        <v>900000</v>
      </c>
      <c r="C3676">
        <f>IMDB_Movies_Cleaned!$D3676-IMDB_Movies_Cleaned!$L3676</f>
        <v>-893357</v>
      </c>
    </row>
    <row r="3677" spans="1:3" x14ac:dyDescent="0.25">
      <c r="A3677" s="1" t="s">
        <v>7504</v>
      </c>
      <c r="B3677" s="1">
        <v>850000</v>
      </c>
      <c r="C3677">
        <f>IMDB_Movies_Cleaned!$D3677-IMDB_Movies_Cleaned!$L3677</f>
        <v>-407362</v>
      </c>
    </row>
    <row r="3678" spans="1:3" x14ac:dyDescent="0.25">
      <c r="A3678" s="2" t="s">
        <v>5172</v>
      </c>
      <c r="B3678" s="2">
        <v>15000000</v>
      </c>
      <c r="C3678">
        <f>IMDB_Movies_Cleaned!$D3678-IMDB_Movies_Cleaned!$L3678</f>
        <v>27919096</v>
      </c>
    </row>
    <row r="3679" spans="1:3" x14ac:dyDescent="0.25">
      <c r="A3679" s="1" t="s">
        <v>7506</v>
      </c>
      <c r="B3679" s="1">
        <v>850000</v>
      </c>
      <c r="C3679">
        <f>IMDB_Movies_Cleaned!$D3679-IMDB_Movies_Cleaned!$L3679</f>
        <v>-30061</v>
      </c>
    </row>
    <row r="3680" spans="1:3" x14ac:dyDescent="0.25">
      <c r="A3680" s="2" t="s">
        <v>7508</v>
      </c>
      <c r="B3680" s="2">
        <v>850000</v>
      </c>
      <c r="C3680">
        <f>IMDB_Movies_Cleaned!$D3680-IMDB_Movies_Cleaned!$L3680</f>
        <v>393961</v>
      </c>
    </row>
    <row r="3681" spans="1:3" x14ac:dyDescent="0.25">
      <c r="A3681" s="2" t="s">
        <v>7511</v>
      </c>
      <c r="B3681" s="2">
        <v>825000</v>
      </c>
      <c r="C3681">
        <f>IMDB_Movies_Cleaned!$D3681-IMDB_Movies_Cleaned!$L3681</f>
        <v>-809722</v>
      </c>
    </row>
    <row r="3682" spans="1:3" x14ac:dyDescent="0.25">
      <c r="A3682" s="2" t="s">
        <v>7514</v>
      </c>
      <c r="B3682" s="2">
        <v>500000</v>
      </c>
      <c r="C3682">
        <f>IMDB_Movies_Cleaned!$D3682-IMDB_Movies_Cleaned!$L3682</f>
        <v>6598492</v>
      </c>
    </row>
    <row r="3683" spans="1:3" x14ac:dyDescent="0.25">
      <c r="A3683" s="2" t="s">
        <v>7515</v>
      </c>
      <c r="B3683" s="2">
        <v>800000</v>
      </c>
      <c r="C3683">
        <f>IMDB_Movies_Cleaned!$D3683-IMDB_Movies_Cleaned!$L3683</f>
        <v>3971000</v>
      </c>
    </row>
    <row r="3684" spans="1:3" x14ac:dyDescent="0.25">
      <c r="A3684" s="1" t="s">
        <v>7517</v>
      </c>
      <c r="B3684" s="1">
        <v>800000</v>
      </c>
      <c r="C3684">
        <f>IMDB_Movies_Cleaned!$D3684-IMDB_Movies_Cleaned!$L3684</f>
        <v>201437</v>
      </c>
    </row>
    <row r="3685" spans="1:3" x14ac:dyDescent="0.25">
      <c r="A3685" s="2" t="s">
        <v>7519</v>
      </c>
      <c r="B3685" s="2">
        <v>800000</v>
      </c>
      <c r="C3685">
        <f>IMDB_Movies_Cleaned!$D3685-IMDB_Movies_Cleaned!$L3685</f>
        <v>1273984</v>
      </c>
    </row>
    <row r="3686" spans="1:3" x14ac:dyDescent="0.25">
      <c r="A3686" s="2" t="s">
        <v>7520</v>
      </c>
      <c r="B3686" s="2">
        <v>800000</v>
      </c>
      <c r="C3686">
        <f>IMDB_Movies_Cleaned!$D3686-IMDB_Movies_Cleaned!$L3686</f>
        <v>-655417</v>
      </c>
    </row>
    <row r="3687" spans="1:3" x14ac:dyDescent="0.25">
      <c r="A3687" s="1" t="s">
        <v>7522</v>
      </c>
      <c r="B3687" s="1">
        <v>600000</v>
      </c>
      <c r="C3687">
        <f>IMDB_Movies_Cleaned!$D3687-IMDB_Movies_Cleaned!$L3687</f>
        <v>-564312</v>
      </c>
    </row>
    <row r="3688" spans="1:3" x14ac:dyDescent="0.25">
      <c r="A3688" s="2" t="s">
        <v>7523</v>
      </c>
      <c r="B3688" s="2">
        <v>800000</v>
      </c>
      <c r="C3688">
        <f>IMDB_Movies_Cleaned!$D3688-IMDB_Movies_Cleaned!$L3688</f>
        <v>-758291</v>
      </c>
    </row>
    <row r="3689" spans="1:3" x14ac:dyDescent="0.25">
      <c r="A3689" s="1" t="s">
        <v>7527</v>
      </c>
      <c r="B3689" s="1">
        <v>780000</v>
      </c>
      <c r="C3689">
        <f>IMDB_Movies_Cleaned!$D3689-IMDB_Movies_Cleaned!$L3689</f>
        <v>530270</v>
      </c>
    </row>
    <row r="3690" spans="1:3" x14ac:dyDescent="0.25">
      <c r="A3690" s="1" t="s">
        <v>7528</v>
      </c>
      <c r="B3690" s="1">
        <v>777000</v>
      </c>
      <c r="C3690">
        <f>IMDB_Movies_Cleaned!$D3690-IMDB_Movies_Cleaned!$L3690</f>
        <v>114223000</v>
      </c>
    </row>
    <row r="3691" spans="1:3" x14ac:dyDescent="0.25">
      <c r="A3691" s="1" t="s">
        <v>7531</v>
      </c>
      <c r="B3691" s="1">
        <v>750000</v>
      </c>
      <c r="C3691">
        <f>IMDB_Movies_Cleaned!$D3691-IMDB_Movies_Cleaned!$L3691</f>
        <v>4768918</v>
      </c>
    </row>
    <row r="3692" spans="1:3" x14ac:dyDescent="0.25">
      <c r="A3692" s="2" t="s">
        <v>7532</v>
      </c>
      <c r="B3692" s="2">
        <v>750000</v>
      </c>
      <c r="C3692">
        <f>IMDB_Movies_Cleaned!$D3692-IMDB_Movies_Cleaned!$L3692</f>
        <v>3257792</v>
      </c>
    </row>
    <row r="3693" spans="1:3" x14ac:dyDescent="0.25">
      <c r="A3693" s="2" t="s">
        <v>7534</v>
      </c>
      <c r="B3693" s="2">
        <v>500000</v>
      </c>
      <c r="C3693">
        <f>IMDB_Movies_Cleaned!$D3693-IMDB_Movies_Cleaned!$L3693</f>
        <v>-473703</v>
      </c>
    </row>
    <row r="3694" spans="1:3" x14ac:dyDescent="0.25">
      <c r="A3694" s="1" t="s">
        <v>7535</v>
      </c>
      <c r="B3694" s="1">
        <v>750000</v>
      </c>
      <c r="C3694">
        <f>IMDB_Movies_Cleaned!$D3694-IMDB_Movies_Cleaned!$L3694</f>
        <v>-672499</v>
      </c>
    </row>
    <row r="3695" spans="1:3" x14ac:dyDescent="0.25">
      <c r="A3695" s="2" t="s">
        <v>5044</v>
      </c>
      <c r="B3695" s="2">
        <v>16000000</v>
      </c>
      <c r="C3695">
        <f>IMDB_Movies_Cleaned!$D3695-IMDB_Movies_Cleaned!$L3695</f>
        <v>26638165</v>
      </c>
    </row>
    <row r="3696" spans="1:3" x14ac:dyDescent="0.25">
      <c r="A3696" s="2" t="s">
        <v>7537</v>
      </c>
      <c r="B3696" s="2">
        <v>750000</v>
      </c>
      <c r="C3696">
        <f>IMDB_Movies_Cleaned!$D3696-IMDB_Movies_Cleaned!$L3696</f>
        <v>-702671</v>
      </c>
    </row>
    <row r="3697" spans="1:3" x14ac:dyDescent="0.25">
      <c r="A3697" s="1" t="s">
        <v>7539</v>
      </c>
      <c r="B3697" s="1">
        <v>900000</v>
      </c>
      <c r="C3697">
        <f>IMDB_Movies_Cleaned!$D3697-IMDB_Movies_Cleaned!$L3697</f>
        <v>-881622</v>
      </c>
    </row>
    <row r="3698" spans="1:3" x14ac:dyDescent="0.25">
      <c r="A3698" s="1" t="s">
        <v>7542</v>
      </c>
      <c r="B3698" s="1">
        <v>700000</v>
      </c>
      <c r="C3698">
        <f>IMDB_Movies_Cleaned!$D3698-IMDB_Movies_Cleaned!$L3698</f>
        <v>7130611</v>
      </c>
    </row>
    <row r="3699" spans="1:3" x14ac:dyDescent="0.25">
      <c r="A3699" s="2" t="s">
        <v>7543</v>
      </c>
      <c r="B3699" s="2">
        <v>700000</v>
      </c>
      <c r="C3699">
        <f>IMDB_Movies_Cleaned!$D3699-IMDB_Movies_Cleaned!$L3699</f>
        <v>441829</v>
      </c>
    </row>
    <row r="3700" spans="1:3" x14ac:dyDescent="0.25">
      <c r="A3700" s="1" t="s">
        <v>127</v>
      </c>
      <c r="B3700" s="1">
        <v>207000000</v>
      </c>
      <c r="C3700">
        <f>IMDB_Movies_Cleaned!$D3700-IMDB_Movies_Cleaned!$L3700</f>
        <v>11051260</v>
      </c>
    </row>
    <row r="3701" spans="1:3" x14ac:dyDescent="0.25">
      <c r="A3701" s="2" t="s">
        <v>3334</v>
      </c>
      <c r="B3701" s="2">
        <v>30000000</v>
      </c>
      <c r="C3701">
        <f>IMDB_Movies_Cleaned!$D3701-IMDB_Movies_Cleaned!$L3701</f>
        <v>2048809</v>
      </c>
    </row>
    <row r="3702" spans="1:3" x14ac:dyDescent="0.25">
      <c r="A3702" s="1" t="s">
        <v>7545</v>
      </c>
      <c r="B3702" s="1">
        <v>700000</v>
      </c>
      <c r="C3702">
        <f>IMDB_Movies_Cleaned!$D3702-IMDB_Movies_Cleaned!$L3702</f>
        <v>1994973</v>
      </c>
    </row>
    <row r="3703" spans="1:3" x14ac:dyDescent="0.25">
      <c r="A3703" s="2" t="s">
        <v>7547</v>
      </c>
      <c r="B3703" s="2">
        <v>700000</v>
      </c>
      <c r="C3703">
        <f>IMDB_Movies_Cleaned!$D3703-IMDB_Movies_Cleaned!$L3703</f>
        <v>-689492</v>
      </c>
    </row>
    <row r="3704" spans="1:3" x14ac:dyDescent="0.25">
      <c r="A3704" s="1" t="s">
        <v>7549</v>
      </c>
      <c r="B3704" s="1">
        <v>650000</v>
      </c>
      <c r="C3704">
        <f>IMDB_Movies_Cleaned!$D3704-IMDB_Movies_Cleaned!$L3704</f>
        <v>1651777</v>
      </c>
    </row>
    <row r="3705" spans="1:3" x14ac:dyDescent="0.25">
      <c r="A3705" s="1" t="s">
        <v>7552</v>
      </c>
      <c r="B3705" s="1">
        <v>609000</v>
      </c>
      <c r="C3705">
        <f>IMDB_Movies_Cleaned!$D3705-IMDB_Movies_Cleaned!$L3705</f>
        <v>2391000</v>
      </c>
    </row>
    <row r="3706" spans="1:3" x14ac:dyDescent="0.25">
      <c r="A3706" s="2" t="s">
        <v>7555</v>
      </c>
      <c r="B3706" s="2">
        <v>60000</v>
      </c>
      <c r="C3706">
        <f>IMDB_Movies_Cleaned!$D3706-IMDB_Movies_Cleaned!$L3706</f>
        <v>140470114</v>
      </c>
    </row>
    <row r="3707" spans="1:3" x14ac:dyDescent="0.25">
      <c r="A3707" s="1" t="s">
        <v>7559</v>
      </c>
      <c r="B3707" s="1">
        <v>600000</v>
      </c>
      <c r="C3707">
        <f>IMDB_Movies_Cleaned!$D3707-IMDB_Movies_Cleaned!$L3707</f>
        <v>12700000</v>
      </c>
    </row>
    <row r="3708" spans="1:3" x14ac:dyDescent="0.25">
      <c r="A3708" s="1" t="s">
        <v>7560</v>
      </c>
      <c r="B3708" s="1">
        <v>600000</v>
      </c>
      <c r="C3708">
        <f>IMDB_Movies_Cleaned!$D3708-IMDB_Movies_Cleaned!$L3708</f>
        <v>-428012</v>
      </c>
    </row>
    <row r="3709" spans="1:3" x14ac:dyDescent="0.25">
      <c r="A3709" s="1" t="s">
        <v>7562</v>
      </c>
      <c r="B3709" s="1">
        <v>600000</v>
      </c>
      <c r="C3709">
        <f>IMDB_Movies_Cleaned!$D3709-IMDB_Movies_Cleaned!$L3709</f>
        <v>-586507</v>
      </c>
    </row>
    <row r="3710" spans="1:3" x14ac:dyDescent="0.25">
      <c r="A3710" s="2" t="s">
        <v>7564</v>
      </c>
      <c r="B3710" s="2">
        <v>560000</v>
      </c>
      <c r="C3710">
        <f>IMDB_Movies_Cleaned!$D3710-IMDB_Movies_Cleaned!$L3710</f>
        <v>-44995</v>
      </c>
    </row>
    <row r="3711" spans="1:3" x14ac:dyDescent="0.25">
      <c r="A3711" s="2" t="s">
        <v>7566</v>
      </c>
      <c r="B3711" s="2">
        <v>500000</v>
      </c>
      <c r="C3711">
        <f>IMDB_Movies_Cleaned!$D3711-IMDB_Movies_Cleaned!$L3711</f>
        <v>32951479</v>
      </c>
    </row>
    <row r="3712" spans="1:3" x14ac:dyDescent="0.25">
      <c r="A3712" s="2" t="s">
        <v>7570</v>
      </c>
      <c r="B3712" s="2">
        <v>500000</v>
      </c>
      <c r="C3712">
        <f>IMDB_Movies_Cleaned!$D3712-IMDB_Movies_Cleaned!$L3712</f>
        <v>39052600</v>
      </c>
    </row>
    <row r="3713" spans="1:3" x14ac:dyDescent="0.25">
      <c r="A3713" s="1" t="s">
        <v>7573</v>
      </c>
      <c r="B3713" s="1">
        <v>500000</v>
      </c>
      <c r="C3713">
        <f>IMDB_Movies_Cleaned!$D3713-IMDB_Movies_Cleaned!$L3713</f>
        <v>30000882</v>
      </c>
    </row>
    <row r="3714" spans="1:3" x14ac:dyDescent="0.25">
      <c r="A3714" s="1" t="s">
        <v>7575</v>
      </c>
      <c r="B3714" s="1">
        <v>500000</v>
      </c>
      <c r="C3714">
        <f>IMDB_Movies_Cleaned!$D3714-IMDB_Movies_Cleaned!$L3714</f>
        <v>16500000</v>
      </c>
    </row>
    <row r="3715" spans="1:3" x14ac:dyDescent="0.25">
      <c r="A3715" s="1" t="s">
        <v>7576</v>
      </c>
      <c r="B3715" s="1">
        <v>500000</v>
      </c>
      <c r="C3715">
        <f>IMDB_Movies_Cleaned!$D3715-IMDB_Movies_Cleaned!$L3715</f>
        <v>5239376</v>
      </c>
    </row>
    <row r="3716" spans="1:3" x14ac:dyDescent="0.25">
      <c r="A3716" s="2" t="s">
        <v>7578</v>
      </c>
      <c r="B3716" s="2">
        <v>1000000</v>
      </c>
      <c r="C3716">
        <f>IMDB_Movies_Cleaned!$D3716-IMDB_Movies_Cleaned!$L3716</f>
        <v>2773863</v>
      </c>
    </row>
    <row r="3717" spans="1:3" x14ac:dyDescent="0.25">
      <c r="A3717" s="2" t="s">
        <v>7582</v>
      </c>
      <c r="B3717" s="2">
        <v>500000</v>
      </c>
      <c r="C3717">
        <f>IMDB_Movies_Cleaned!$D3717-IMDB_Movies_Cleaned!$L3717</f>
        <v>1547570</v>
      </c>
    </row>
    <row r="3718" spans="1:3" x14ac:dyDescent="0.25">
      <c r="A3718" s="1" t="s">
        <v>7584</v>
      </c>
      <c r="B3718" s="1">
        <v>500000</v>
      </c>
      <c r="C3718">
        <f>IMDB_Movies_Cleaned!$D3718-IMDB_Movies_Cleaned!$L3718</f>
        <v>750798</v>
      </c>
    </row>
    <row r="3719" spans="1:3" x14ac:dyDescent="0.25">
      <c r="A3719" s="2" t="s">
        <v>7587</v>
      </c>
      <c r="B3719" s="2">
        <v>46000</v>
      </c>
      <c r="C3719">
        <f>IMDB_Movies_Cleaned!$D3719-IMDB_Movies_Cleaned!$L3719</f>
        <v>1081331</v>
      </c>
    </row>
    <row r="3720" spans="1:3" x14ac:dyDescent="0.25">
      <c r="A3720" s="1" t="s">
        <v>7590</v>
      </c>
      <c r="B3720" s="1">
        <v>500000</v>
      </c>
      <c r="C3720">
        <f>IMDB_Movies_Cleaned!$D3720-IMDB_Movies_Cleaned!$L3720</f>
        <v>406666</v>
      </c>
    </row>
    <row r="3721" spans="1:3" x14ac:dyDescent="0.25">
      <c r="A3721" s="2" t="s">
        <v>7592</v>
      </c>
      <c r="B3721" s="2">
        <v>500000</v>
      </c>
      <c r="C3721">
        <f>IMDB_Movies_Cleaned!$D3721-IMDB_Movies_Cleaned!$L3721</f>
        <v>614943</v>
      </c>
    </row>
    <row r="3722" spans="1:3" x14ac:dyDescent="0.25">
      <c r="A3722" s="1" t="s">
        <v>7593</v>
      </c>
      <c r="B3722" s="1">
        <v>500000</v>
      </c>
      <c r="C3722">
        <f>IMDB_Movies_Cleaned!$D3722-IMDB_Movies_Cleaned!$L3722</f>
        <v>611615</v>
      </c>
    </row>
    <row r="3723" spans="1:3" x14ac:dyDescent="0.25">
      <c r="A3723" s="2" t="s">
        <v>7594</v>
      </c>
      <c r="B3723" s="2">
        <v>500000</v>
      </c>
      <c r="C3723">
        <f>IMDB_Movies_Cleaned!$D3723-IMDB_Movies_Cleaned!$L3723</f>
        <v>485341</v>
      </c>
    </row>
    <row r="3724" spans="1:3" x14ac:dyDescent="0.25">
      <c r="A3724" s="1" t="s">
        <v>7596</v>
      </c>
      <c r="B3724" s="1">
        <v>500000</v>
      </c>
      <c r="C3724">
        <f>IMDB_Movies_Cleaned!$D3724-IMDB_Movies_Cleaned!$L3724</f>
        <v>103943</v>
      </c>
    </row>
    <row r="3725" spans="1:3" x14ac:dyDescent="0.25">
      <c r="A3725" s="2" t="s">
        <v>7597</v>
      </c>
      <c r="B3725" s="2">
        <v>500000</v>
      </c>
      <c r="C3725">
        <f>IMDB_Movies_Cleaned!$D3725-IMDB_Movies_Cleaned!$L3725</f>
        <v>-165959</v>
      </c>
    </row>
    <row r="3726" spans="1:3" x14ac:dyDescent="0.25">
      <c r="A3726" s="1" t="s">
        <v>7599</v>
      </c>
      <c r="B3726" s="1">
        <v>500000</v>
      </c>
      <c r="C3726">
        <f>IMDB_Movies_Cleaned!$D3726-IMDB_Movies_Cleaned!$L3726</f>
        <v>-204532</v>
      </c>
    </row>
    <row r="3727" spans="1:3" x14ac:dyDescent="0.25">
      <c r="A3727" s="2" t="s">
        <v>7601</v>
      </c>
      <c r="B3727" s="2">
        <v>500000</v>
      </c>
      <c r="C3727">
        <f>IMDB_Movies_Cleaned!$D3727-IMDB_Movies_Cleaned!$L3727</f>
        <v>-256653</v>
      </c>
    </row>
    <row r="3728" spans="1:3" x14ac:dyDescent="0.25">
      <c r="A3728" s="1" t="s">
        <v>7602</v>
      </c>
      <c r="B3728" s="1">
        <v>500000</v>
      </c>
      <c r="C3728">
        <f>IMDB_Movies_Cleaned!$D3728-IMDB_Movies_Cleaned!$L3728</f>
        <v>-345923</v>
      </c>
    </row>
    <row r="3729" spans="1:3" x14ac:dyDescent="0.25">
      <c r="A3729" s="1" t="s">
        <v>7605</v>
      </c>
      <c r="B3729" s="1">
        <v>500000</v>
      </c>
      <c r="C3729">
        <f>IMDB_Movies_Cleaned!$D3729-IMDB_Movies_Cleaned!$L3729</f>
        <v>-348611</v>
      </c>
    </row>
    <row r="3730" spans="1:3" x14ac:dyDescent="0.25">
      <c r="A3730" s="2" t="s">
        <v>7607</v>
      </c>
      <c r="B3730" s="2">
        <v>2000000</v>
      </c>
      <c r="C3730">
        <f>IMDB_Movies_Cleaned!$D3730-IMDB_Movies_Cleaned!$L3730</f>
        <v>-1730939</v>
      </c>
    </row>
    <row r="3731" spans="1:3" x14ac:dyDescent="0.25">
      <c r="A3731" s="1" t="s">
        <v>7610</v>
      </c>
      <c r="B3731" s="1">
        <v>500000</v>
      </c>
      <c r="C3731">
        <f>IMDB_Movies_Cleaned!$D3731-IMDB_Movies_Cleaned!$L3731</f>
        <v>-366222</v>
      </c>
    </row>
    <row r="3732" spans="1:3" x14ac:dyDescent="0.25">
      <c r="A3732" s="1" t="s">
        <v>7611</v>
      </c>
      <c r="B3732" s="1">
        <v>500000</v>
      </c>
      <c r="C3732">
        <f>IMDB_Movies_Cleaned!$D3732-IMDB_Movies_Cleaned!$L3732</f>
        <v>-447150</v>
      </c>
    </row>
    <row r="3733" spans="1:3" x14ac:dyDescent="0.25">
      <c r="A3733" s="2" t="s">
        <v>7613</v>
      </c>
      <c r="B3733" s="2">
        <v>500000</v>
      </c>
      <c r="C3733">
        <f>IMDB_Movies_Cleaned!$D3733-IMDB_Movies_Cleaned!$L3733</f>
        <v>-401983</v>
      </c>
    </row>
    <row r="3734" spans="1:3" x14ac:dyDescent="0.25">
      <c r="A3734" s="1" t="s">
        <v>641</v>
      </c>
      <c r="B3734" s="1">
        <v>135000000</v>
      </c>
      <c r="C3734">
        <f>IMDB_Movies_Cleaned!$D3734-IMDB_Movies_Cleaned!$L3734</f>
        <v>42343675</v>
      </c>
    </row>
    <row r="3735" spans="1:3" x14ac:dyDescent="0.25">
      <c r="A3735" s="2" t="s">
        <v>7615</v>
      </c>
      <c r="B3735" s="2">
        <v>500000</v>
      </c>
      <c r="C3735">
        <f>IMDB_Movies_Cleaned!$D3735-IMDB_Movies_Cleaned!$L3735</f>
        <v>-468063</v>
      </c>
    </row>
    <row r="3736" spans="1:3" x14ac:dyDescent="0.25">
      <c r="A3736" s="1" t="s">
        <v>7617</v>
      </c>
      <c r="B3736" s="1">
        <v>500000</v>
      </c>
      <c r="C3736">
        <f>IMDB_Movies_Cleaned!$D3736-IMDB_Movies_Cleaned!$L3736</f>
        <v>-486866</v>
      </c>
    </row>
    <row r="3737" spans="1:3" x14ac:dyDescent="0.25">
      <c r="A3737" s="2" t="s">
        <v>7619</v>
      </c>
      <c r="B3737" s="2">
        <v>500000</v>
      </c>
      <c r="C3737">
        <f>IMDB_Movies_Cleaned!$D3737-IMDB_Movies_Cleaned!$L3737</f>
        <v>-262699</v>
      </c>
    </row>
    <row r="3738" spans="1:3" x14ac:dyDescent="0.25">
      <c r="A3738" s="2" t="s">
        <v>7621</v>
      </c>
      <c r="B3738" s="2">
        <v>500000</v>
      </c>
      <c r="C3738">
        <f>IMDB_Movies_Cleaned!$D3738-IMDB_Movies_Cleaned!$L3738</f>
        <v>-487945</v>
      </c>
    </row>
    <row r="3739" spans="1:3" x14ac:dyDescent="0.25">
      <c r="A3739" s="1" t="s">
        <v>7623</v>
      </c>
      <c r="B3739" s="1">
        <v>500000</v>
      </c>
      <c r="C3739">
        <f>IMDB_Movies_Cleaned!$D3739-IMDB_Movies_Cleaned!$L3739</f>
        <v>-498668</v>
      </c>
    </row>
    <row r="3740" spans="1:3" x14ac:dyDescent="0.25">
      <c r="A3740" s="1" t="s">
        <v>7627</v>
      </c>
      <c r="B3740" s="1">
        <v>500000</v>
      </c>
      <c r="C3740">
        <f>IMDB_Movies_Cleaned!$D3740-IMDB_Movies_Cleaned!$L3740</f>
        <v>-478801</v>
      </c>
    </row>
    <row r="3741" spans="1:3" x14ac:dyDescent="0.25">
      <c r="A3741" s="1" t="s">
        <v>177</v>
      </c>
      <c r="B3741" s="1">
        <v>215000000</v>
      </c>
      <c r="C3741">
        <f>IMDB_Movies_Cleaned!$D3741-IMDB_Movies_Cleaned!$L3741</f>
        <v>19903076</v>
      </c>
    </row>
    <row r="3742" spans="1:3" x14ac:dyDescent="0.25">
      <c r="A3742" s="1" t="s">
        <v>7628</v>
      </c>
      <c r="B3742" s="1">
        <v>450000</v>
      </c>
      <c r="C3742">
        <f>IMDB_Movies_Cleaned!$D3742-IMDB_Movies_Cleaned!$L3742</f>
        <v>2262293</v>
      </c>
    </row>
    <row r="3743" spans="1:3" x14ac:dyDescent="0.25">
      <c r="A3743" s="2" t="s">
        <v>7629</v>
      </c>
      <c r="B3743" s="2">
        <v>2000000</v>
      </c>
      <c r="C3743">
        <f>IMDB_Movies_Cleaned!$D3743-IMDB_Movies_Cleaned!$L3743</f>
        <v>-1231955</v>
      </c>
    </row>
    <row r="3744" spans="1:3" x14ac:dyDescent="0.25">
      <c r="A3744" s="2" t="s">
        <v>7631</v>
      </c>
      <c r="B3744" s="2">
        <v>450000</v>
      </c>
      <c r="C3744">
        <f>IMDB_Movies_Cleaned!$D3744-IMDB_Movies_Cleaned!$L3744</f>
        <v>-70878</v>
      </c>
    </row>
    <row r="3745" spans="1:3" x14ac:dyDescent="0.25">
      <c r="A3745" s="1" t="s">
        <v>7634</v>
      </c>
      <c r="B3745" s="1">
        <v>500000</v>
      </c>
      <c r="C3745">
        <f>IMDB_Movies_Cleaned!$D3745-IMDB_Movies_Cleaned!$L3745</f>
        <v>-477000</v>
      </c>
    </row>
    <row r="3746" spans="1:3" x14ac:dyDescent="0.25">
      <c r="A3746" s="1" t="s">
        <v>7636</v>
      </c>
      <c r="B3746" s="1">
        <v>439000</v>
      </c>
      <c r="C3746">
        <f>IMDB_Movies_Cleaned!$D3746-IMDB_Movies_Cleaned!$L3746</f>
        <v>1861000</v>
      </c>
    </row>
    <row r="3747" spans="1:3" x14ac:dyDescent="0.25">
      <c r="A3747" s="1" t="s">
        <v>7638</v>
      </c>
      <c r="B3747" s="1">
        <v>225000</v>
      </c>
      <c r="C3747">
        <f>IMDB_Movies_Cleaned!$D3747-IMDB_Movies_Cleaned!$L3747</f>
        <v>2713208</v>
      </c>
    </row>
    <row r="3748" spans="1:3" x14ac:dyDescent="0.25">
      <c r="A3748" s="2" t="s">
        <v>7640</v>
      </c>
      <c r="B3748" s="2">
        <v>25000000</v>
      </c>
      <c r="C3748">
        <f>IMDB_Movies_Cleaned!$D3748-IMDB_Movies_Cleaned!$L3748</f>
        <v>-24990090</v>
      </c>
    </row>
    <row r="3749" spans="1:3" x14ac:dyDescent="0.25">
      <c r="A3749" s="2" t="s">
        <v>7641</v>
      </c>
      <c r="B3749" s="2">
        <v>400000</v>
      </c>
      <c r="C3749">
        <f>IMDB_Movies_Cleaned!$D3749-IMDB_Movies_Cleaned!$L3749</f>
        <v>44140956</v>
      </c>
    </row>
    <row r="3750" spans="1:3" x14ac:dyDescent="0.25">
      <c r="A3750" s="1" t="s">
        <v>7642</v>
      </c>
      <c r="B3750" s="1">
        <v>1066167</v>
      </c>
      <c r="C3750">
        <f>IMDB_Movies_Cleaned!$D3750-IMDB_Movies_Cleaned!$L3750</f>
        <v>-808054</v>
      </c>
    </row>
    <row r="3751" spans="1:3" x14ac:dyDescent="0.25">
      <c r="A3751" s="2" t="s">
        <v>7643</v>
      </c>
      <c r="B3751" s="2">
        <v>15000</v>
      </c>
      <c r="C3751">
        <f>IMDB_Movies_Cleaned!$D3751-IMDB_Movies_Cleaned!$L3751</f>
        <v>107902283</v>
      </c>
    </row>
    <row r="3752" spans="1:3" x14ac:dyDescent="0.25">
      <c r="A3752" s="2" t="s">
        <v>7644</v>
      </c>
      <c r="B3752" s="2">
        <v>229575</v>
      </c>
      <c r="C3752">
        <f>IMDB_Movies_Cleaned!$D3752-IMDB_Movies_Cleaned!$L3752</f>
        <v>999622</v>
      </c>
    </row>
    <row r="3753" spans="1:3" x14ac:dyDescent="0.25">
      <c r="A3753" s="1" t="s">
        <v>7646</v>
      </c>
      <c r="B3753" s="1">
        <v>400000</v>
      </c>
      <c r="C3753">
        <f>IMDB_Movies_Cleaned!$D3753-IMDB_Movies_Cleaned!$L3753</f>
        <v>1289999</v>
      </c>
    </row>
    <row r="3754" spans="1:3" x14ac:dyDescent="0.25">
      <c r="A3754" s="2" t="s">
        <v>7650</v>
      </c>
      <c r="B3754" s="2">
        <v>100000</v>
      </c>
      <c r="C3754">
        <f>IMDB_Movies_Cleaned!$D3754-IMDB_Movies_Cleaned!$L3754</f>
        <v>-88202</v>
      </c>
    </row>
    <row r="3755" spans="1:3" x14ac:dyDescent="0.25">
      <c r="A3755" s="2" t="s">
        <v>7654</v>
      </c>
      <c r="B3755" s="2">
        <v>218</v>
      </c>
      <c r="C3755">
        <f>IMDB_Movies_Cleaned!$D3755-IMDB_Movies_Cleaned!$L3755</f>
        <v>591796</v>
      </c>
    </row>
    <row r="3756" spans="1:3" x14ac:dyDescent="0.25">
      <c r="A3756" s="1" t="s">
        <v>7657</v>
      </c>
      <c r="B3756" s="1">
        <v>400000</v>
      </c>
      <c r="C3756">
        <f>IMDB_Movies_Cleaned!$D3756-IMDB_Movies_Cleaned!$L3756</f>
        <v>25899</v>
      </c>
    </row>
    <row r="3757" spans="1:3" x14ac:dyDescent="0.25">
      <c r="A3757" s="1" t="s">
        <v>7660</v>
      </c>
      <c r="B3757" s="1">
        <v>400000</v>
      </c>
      <c r="C3757">
        <f>IMDB_Movies_Cleaned!$D3757-IMDB_Movies_Cleaned!$L3757</f>
        <v>-273613</v>
      </c>
    </row>
    <row r="3758" spans="1:3" x14ac:dyDescent="0.25">
      <c r="A3758" s="1" t="s">
        <v>7661</v>
      </c>
      <c r="B3758" s="1">
        <v>35000000</v>
      </c>
      <c r="C3758">
        <f>IMDB_Movies_Cleaned!$D3758-IMDB_Movies_Cleaned!$L3758</f>
        <v>45276912</v>
      </c>
    </row>
    <row r="3759" spans="1:3" x14ac:dyDescent="0.25">
      <c r="A3759" s="2" t="s">
        <v>7663</v>
      </c>
      <c r="B3759" s="2">
        <v>375000</v>
      </c>
      <c r="C3759">
        <f>IMDB_Movies_Cleaned!$D3759-IMDB_Movies_Cleaned!$L3759</f>
        <v>242172</v>
      </c>
    </row>
    <row r="3760" spans="1:3" x14ac:dyDescent="0.25">
      <c r="A3760" s="1" t="s">
        <v>7666</v>
      </c>
      <c r="B3760" s="1">
        <v>379000</v>
      </c>
      <c r="C3760">
        <f>IMDB_Movies_Cleaned!$D3760-IMDB_Movies_Cleaned!$L3760</f>
        <v>2429000</v>
      </c>
    </row>
    <row r="3761" spans="1:3" x14ac:dyDescent="0.25">
      <c r="A3761" s="1" t="s">
        <v>7669</v>
      </c>
      <c r="B3761" s="1">
        <v>6000000</v>
      </c>
      <c r="C3761">
        <f>IMDB_Movies_Cleaned!$D3761-IMDB_Movies_Cleaned!$L3761</f>
        <v>-5987157</v>
      </c>
    </row>
    <row r="3762" spans="1:3" x14ac:dyDescent="0.25">
      <c r="A3762" s="2" t="s">
        <v>7672</v>
      </c>
      <c r="B3762" s="2">
        <v>450000</v>
      </c>
      <c r="C3762">
        <f>IMDB_Movies_Cleaned!$D3762-IMDB_Movies_Cleaned!$L3762</f>
        <v>-415849</v>
      </c>
    </row>
    <row r="3763" spans="1:3" x14ac:dyDescent="0.25">
      <c r="A3763" s="1" t="s">
        <v>7675</v>
      </c>
      <c r="B3763" s="1">
        <v>1750211</v>
      </c>
      <c r="C3763">
        <f>IMDB_Movies_Cleaned!$D3763-IMDB_Movies_Cleaned!$L3763</f>
        <v>-226328</v>
      </c>
    </row>
    <row r="3764" spans="1:3" x14ac:dyDescent="0.25">
      <c r="A3764" s="2" t="s">
        <v>7677</v>
      </c>
      <c r="B3764" s="2">
        <v>350000</v>
      </c>
      <c r="C3764">
        <f>IMDB_Movies_Cleaned!$D3764-IMDB_Movies_Cleaned!$L3764</f>
        <v>3650000</v>
      </c>
    </row>
    <row r="3765" spans="1:3" x14ac:dyDescent="0.25">
      <c r="A3765" s="2" t="s">
        <v>4967</v>
      </c>
      <c r="B3765" s="2">
        <v>300000</v>
      </c>
      <c r="C3765">
        <f>IMDB_Movies_Cleaned!$D3765-IMDB_Movies_Cleaned!$L3765</f>
        <v>46700000</v>
      </c>
    </row>
    <row r="3766" spans="1:3" x14ac:dyDescent="0.25">
      <c r="A3766" s="2" t="s">
        <v>7678</v>
      </c>
      <c r="B3766" s="2">
        <v>312000</v>
      </c>
      <c r="C3766">
        <f>IMDB_Movies_Cleaned!$D3766-IMDB_Movies_Cleaned!$L3766</f>
        <v>969176</v>
      </c>
    </row>
    <row r="3767" spans="1:3" x14ac:dyDescent="0.25">
      <c r="A3767" s="1" t="s">
        <v>7681</v>
      </c>
      <c r="B3767" s="1">
        <v>8000000</v>
      </c>
      <c r="C3767">
        <f>IMDB_Movies_Cleaned!$D3767-IMDB_Movies_Cleaned!$L3767</f>
        <v>8115878</v>
      </c>
    </row>
    <row r="3768" spans="1:3" x14ac:dyDescent="0.25">
      <c r="A3768" s="2" t="s">
        <v>7683</v>
      </c>
      <c r="B3768" s="2">
        <v>300000</v>
      </c>
      <c r="C3768">
        <f>IMDB_Movies_Cleaned!$D3768-IMDB_Movies_Cleaned!$L3768</f>
        <v>1352472</v>
      </c>
    </row>
    <row r="3769" spans="1:3" x14ac:dyDescent="0.25">
      <c r="A3769" s="1" t="s">
        <v>7684</v>
      </c>
      <c r="B3769" s="1">
        <v>300000</v>
      </c>
      <c r="C3769">
        <f>IMDB_Movies_Cleaned!$D3769-IMDB_Movies_Cleaned!$L3769</f>
        <v>2060184</v>
      </c>
    </row>
    <row r="3770" spans="1:3" x14ac:dyDescent="0.25">
      <c r="A3770" s="1" t="s">
        <v>7686</v>
      </c>
      <c r="B3770" s="1">
        <v>300000</v>
      </c>
      <c r="C3770">
        <f>IMDB_Movies_Cleaned!$D3770-IMDB_Movies_Cleaned!$L3770</f>
        <v>-44648</v>
      </c>
    </row>
    <row r="3771" spans="1:3" x14ac:dyDescent="0.25">
      <c r="A3771" s="2" t="s">
        <v>7687</v>
      </c>
      <c r="B3771" s="2">
        <v>200000</v>
      </c>
      <c r="C3771">
        <f>IMDB_Movies_Cleaned!$D3771-IMDB_Movies_Cleaned!$L3771</f>
        <v>656942</v>
      </c>
    </row>
    <row r="3772" spans="1:3" x14ac:dyDescent="0.25">
      <c r="A3772" s="1" t="s">
        <v>7689</v>
      </c>
      <c r="B3772" s="1">
        <v>160000</v>
      </c>
      <c r="C3772">
        <f>IMDB_Movies_Cleaned!$D3772-IMDB_Movies_Cleaned!$L3772</f>
        <v>-147562</v>
      </c>
    </row>
    <row r="3773" spans="1:3" x14ac:dyDescent="0.25">
      <c r="A3773" s="2" t="s">
        <v>7690</v>
      </c>
      <c r="B3773" s="2">
        <v>300000</v>
      </c>
      <c r="C3773">
        <f>IMDB_Movies_Cleaned!$D3773-IMDB_Movies_Cleaned!$L3773</f>
        <v>-259458</v>
      </c>
    </row>
    <row r="3774" spans="1:3" x14ac:dyDescent="0.25">
      <c r="A3774" s="1" t="s">
        <v>7693</v>
      </c>
      <c r="B3774" s="1">
        <v>200000</v>
      </c>
      <c r="C3774">
        <f>IMDB_Movies_Cleaned!$D3774-IMDB_Movies_Cleaned!$L3774</f>
        <v>-194801</v>
      </c>
    </row>
    <row r="3775" spans="1:3" x14ac:dyDescent="0.25">
      <c r="A3775" s="1" t="s">
        <v>2698</v>
      </c>
      <c r="B3775" s="1">
        <v>45000000</v>
      </c>
      <c r="C3775">
        <f>IMDB_Movies_Cleaned!$D3775-IMDB_Movies_Cleaned!$L3775</f>
        <v>-20656327</v>
      </c>
    </row>
    <row r="3776" spans="1:3" x14ac:dyDescent="0.25">
      <c r="A3776" s="2" t="s">
        <v>7695</v>
      </c>
      <c r="B3776" s="2">
        <v>300000</v>
      </c>
      <c r="C3776">
        <f>IMDB_Movies_Cleaned!$D3776-IMDB_Movies_Cleaned!$L3776</f>
        <v>-297532</v>
      </c>
    </row>
    <row r="3777" spans="1:3" x14ac:dyDescent="0.25">
      <c r="A3777" s="2" t="s">
        <v>7697</v>
      </c>
      <c r="B3777" s="2">
        <v>270000</v>
      </c>
      <c r="C3777">
        <f>IMDB_Movies_Cleaned!$D3777-IMDB_Movies_Cleaned!$L3777</f>
        <v>48622</v>
      </c>
    </row>
    <row r="3778" spans="1:3" x14ac:dyDescent="0.25">
      <c r="A3778" s="1" t="s">
        <v>7698</v>
      </c>
      <c r="B3778" s="1">
        <v>250000</v>
      </c>
      <c r="C3778">
        <f>IMDB_Movies_Cleaned!$D3778-IMDB_Movies_Cleaned!$L3778</f>
        <v>11756514</v>
      </c>
    </row>
    <row r="3779" spans="1:3" x14ac:dyDescent="0.25">
      <c r="A3779" s="2" t="s">
        <v>7699</v>
      </c>
      <c r="B3779" s="2">
        <v>250000</v>
      </c>
      <c r="C3779">
        <f>IMDB_Movies_Cleaned!$D3779-IMDB_Movies_Cleaned!$L3779</f>
        <v>3936931</v>
      </c>
    </row>
    <row r="3780" spans="1:3" x14ac:dyDescent="0.25">
      <c r="A3780" s="2" t="s">
        <v>7701</v>
      </c>
      <c r="B3780" s="2">
        <v>250000</v>
      </c>
      <c r="C3780">
        <f>IMDB_Movies_Cleaned!$D3780-IMDB_Movies_Cleaned!$L3780</f>
        <v>3549339</v>
      </c>
    </row>
    <row r="3781" spans="1:3" x14ac:dyDescent="0.25">
      <c r="A3781" s="1" t="s">
        <v>7703</v>
      </c>
      <c r="B3781" s="1">
        <v>250000</v>
      </c>
      <c r="C3781">
        <f>IMDB_Movies_Cleaned!$D3781-IMDB_Movies_Cleaned!$L3781</f>
        <v>1727544</v>
      </c>
    </row>
    <row r="3782" spans="1:3" x14ac:dyDescent="0.25">
      <c r="A3782" s="2" t="s">
        <v>7704</v>
      </c>
      <c r="B3782" s="2">
        <v>250000</v>
      </c>
      <c r="C3782">
        <f>IMDB_Movies_Cleaned!$D3782-IMDB_Movies_Cleaned!$L3782</f>
        <v>800600</v>
      </c>
    </row>
    <row r="3783" spans="1:3" x14ac:dyDescent="0.25">
      <c r="A3783" s="1" t="s">
        <v>7707</v>
      </c>
      <c r="B3783" s="1">
        <v>250000</v>
      </c>
      <c r="C3783">
        <f>IMDB_Movies_Cleaned!$D3783-IMDB_Movies_Cleaned!$L3783</f>
        <v>652835</v>
      </c>
    </row>
    <row r="3784" spans="1:3" x14ac:dyDescent="0.25">
      <c r="A3784" s="1" t="s">
        <v>7708</v>
      </c>
      <c r="B3784" s="1">
        <v>365000</v>
      </c>
      <c r="C3784">
        <f>IMDB_Movies_Cleaned!$D3784-IMDB_Movies_Cleaned!$L3784</f>
        <v>124220</v>
      </c>
    </row>
    <row r="3785" spans="1:3" x14ac:dyDescent="0.25">
      <c r="A3785" s="2" t="s">
        <v>7710</v>
      </c>
      <c r="B3785" s="2">
        <v>250000</v>
      </c>
      <c r="C3785">
        <f>IMDB_Movies_Cleaned!$D3785-IMDB_Movies_Cleaned!$L3785</f>
        <v>-37715</v>
      </c>
    </row>
    <row r="3786" spans="1:3" x14ac:dyDescent="0.25">
      <c r="A3786" s="1" t="s">
        <v>7714</v>
      </c>
      <c r="B3786" s="1">
        <v>250000</v>
      </c>
      <c r="C3786">
        <f>IMDB_Movies_Cleaned!$D3786-IMDB_Movies_Cleaned!$L3786</f>
        <v>-46866</v>
      </c>
    </row>
    <row r="3787" spans="1:3" x14ac:dyDescent="0.25">
      <c r="A3787" s="2" t="s">
        <v>7716</v>
      </c>
      <c r="B3787" s="2">
        <v>150000</v>
      </c>
      <c r="C3787">
        <f>IMDB_Movies_Cleaned!$D3787-IMDB_Movies_Cleaned!$L3787</f>
        <v>41309</v>
      </c>
    </row>
    <row r="3788" spans="1:3" x14ac:dyDescent="0.25">
      <c r="A3788" s="1" t="s">
        <v>7718</v>
      </c>
      <c r="B3788" s="1">
        <v>250000</v>
      </c>
      <c r="C3788">
        <f>IMDB_Movies_Cleaned!$D3788-IMDB_Movies_Cleaned!$L3788</f>
        <v>3138210</v>
      </c>
    </row>
    <row r="3789" spans="1:3" x14ac:dyDescent="0.25">
      <c r="A3789" s="1" t="s">
        <v>7719</v>
      </c>
      <c r="B3789" s="1">
        <v>250000</v>
      </c>
      <c r="C3789">
        <f>IMDB_Movies_Cleaned!$D3789-IMDB_Movies_Cleaned!$L3789</f>
        <v>-72160</v>
      </c>
    </row>
    <row r="3790" spans="1:3" x14ac:dyDescent="0.25">
      <c r="A3790" s="1" t="s">
        <v>7720</v>
      </c>
      <c r="B3790" s="1">
        <v>250000</v>
      </c>
      <c r="C3790">
        <f>IMDB_Movies_Cleaned!$D3790-IMDB_Movies_Cleaned!$L3790</f>
        <v>-200506</v>
      </c>
    </row>
    <row r="3791" spans="1:3" x14ac:dyDescent="0.25">
      <c r="A3791" s="2" t="s">
        <v>7722</v>
      </c>
      <c r="B3791" s="2">
        <v>250000</v>
      </c>
      <c r="C3791">
        <f>IMDB_Movies_Cleaned!$D3791-IMDB_Movies_Cleaned!$L3791</f>
        <v>-231805</v>
      </c>
    </row>
    <row r="3792" spans="1:3" x14ac:dyDescent="0.25">
      <c r="A3792" s="1" t="s">
        <v>7725</v>
      </c>
      <c r="B3792" s="1">
        <v>225000</v>
      </c>
      <c r="C3792">
        <f>IMDB_Movies_Cleaned!$D3792-IMDB_Movies_Cleaned!$L3792</f>
        <v>-113700</v>
      </c>
    </row>
    <row r="3793" spans="1:3" x14ac:dyDescent="0.25">
      <c r="A3793" s="2" t="s">
        <v>7727</v>
      </c>
      <c r="B3793" s="2">
        <v>225000</v>
      </c>
      <c r="C3793">
        <f>IMDB_Movies_Cleaned!$D3793-IMDB_Movies_Cleaned!$L3793</f>
        <v>802119</v>
      </c>
    </row>
    <row r="3794" spans="1:3" x14ac:dyDescent="0.25">
      <c r="A3794" s="2" t="s">
        <v>7731</v>
      </c>
      <c r="B3794" s="2">
        <v>210000</v>
      </c>
      <c r="C3794">
        <f>IMDB_Movies_Cleaned!$D3794-IMDB_Movies_Cleaned!$L3794</f>
        <v>4790000</v>
      </c>
    </row>
    <row r="3795" spans="1:3" x14ac:dyDescent="0.25">
      <c r="A3795" s="1" t="s">
        <v>7732</v>
      </c>
      <c r="B3795" s="1">
        <v>200000</v>
      </c>
      <c r="C3795">
        <f>IMDB_Movies_Cleaned!$D3795-IMDB_Movies_Cleaned!$L3795</f>
        <v>4305922</v>
      </c>
    </row>
    <row r="3796" spans="1:3" x14ac:dyDescent="0.25">
      <c r="A3796" s="2" t="s">
        <v>7733</v>
      </c>
      <c r="B3796" s="2">
        <v>200000</v>
      </c>
      <c r="C3796">
        <f>IMDB_Movies_Cleaned!$D3796-IMDB_Movies_Cleaned!$L3796</f>
        <v>3300000</v>
      </c>
    </row>
    <row r="3797" spans="1:3" x14ac:dyDescent="0.25">
      <c r="A3797" s="2" t="s">
        <v>7736</v>
      </c>
      <c r="B3797" s="2">
        <v>200000</v>
      </c>
      <c r="C3797">
        <f>IMDB_Movies_Cleaned!$D3797-IMDB_Movies_Cleaned!$L3797</f>
        <v>181225</v>
      </c>
    </row>
    <row r="3798" spans="1:3" x14ac:dyDescent="0.25">
      <c r="A3798" s="1" t="s">
        <v>7739</v>
      </c>
      <c r="B3798" s="1">
        <v>200000</v>
      </c>
      <c r="C3798">
        <f>IMDB_Movies_Cleaned!$D3798-IMDB_Movies_Cleaned!$L3798</f>
        <v>2228241</v>
      </c>
    </row>
    <row r="3799" spans="1:3" x14ac:dyDescent="0.25">
      <c r="A3799" s="2" t="s">
        <v>7740</v>
      </c>
      <c r="B3799" s="2">
        <v>200000</v>
      </c>
      <c r="C3799">
        <f>IMDB_Movies_Cleaned!$D3799-IMDB_Movies_Cleaned!$L3799</f>
        <v>-121970</v>
      </c>
    </row>
    <row r="3800" spans="1:3" x14ac:dyDescent="0.25">
      <c r="A3800" s="2" t="s">
        <v>7743</v>
      </c>
      <c r="B3800" s="2">
        <v>200000</v>
      </c>
      <c r="C3800">
        <f>IMDB_Movies_Cleaned!$D3800-IMDB_Movies_Cleaned!$L3800</f>
        <v>-25318</v>
      </c>
    </row>
    <row r="3801" spans="1:3" x14ac:dyDescent="0.25">
      <c r="A3801" s="1" t="s">
        <v>7746</v>
      </c>
      <c r="B3801" s="1">
        <v>200000</v>
      </c>
      <c r="C3801">
        <f>IMDB_Movies_Cleaned!$D3801-IMDB_Movies_Cleaned!$L3801</f>
        <v>15185</v>
      </c>
    </row>
    <row r="3802" spans="1:3" x14ac:dyDescent="0.25">
      <c r="A3802" s="2" t="s">
        <v>3695</v>
      </c>
      <c r="B3802" s="2">
        <v>30000000</v>
      </c>
      <c r="C3802">
        <f>IMDB_Movies_Cleaned!$D3802-IMDB_Movies_Cleaned!$L3802</f>
        <v>2154410</v>
      </c>
    </row>
    <row r="3803" spans="1:3" x14ac:dyDescent="0.25">
      <c r="A3803" s="2" t="s">
        <v>7749</v>
      </c>
      <c r="B3803" s="2">
        <v>200000</v>
      </c>
      <c r="C3803">
        <f>IMDB_Movies_Cleaned!$D3803-IMDB_Movies_Cleaned!$L3803</f>
        <v>-198889</v>
      </c>
    </row>
    <row r="3804" spans="1:3" x14ac:dyDescent="0.25">
      <c r="A3804" s="2" t="s">
        <v>7752</v>
      </c>
      <c r="B3804" s="2">
        <v>180000</v>
      </c>
      <c r="C3804">
        <f>IMDB_Movies_Cleaned!$D3804-IMDB_Movies_Cleaned!$L3804</f>
        <v>745402</v>
      </c>
    </row>
    <row r="3805" spans="1:3" x14ac:dyDescent="0.25">
      <c r="A3805" s="1" t="s">
        <v>7754</v>
      </c>
      <c r="B3805" s="1">
        <v>120000</v>
      </c>
      <c r="C3805">
        <f>IMDB_Movies_Cleaned!$D3805-IMDB_Movies_Cleaned!$L3805</f>
        <v>349947</v>
      </c>
    </row>
    <row r="3806" spans="1:3" x14ac:dyDescent="0.25">
      <c r="A3806" s="2" t="s">
        <v>7755</v>
      </c>
      <c r="B3806" s="2">
        <v>175000</v>
      </c>
      <c r="C3806">
        <f>IMDB_Movies_Cleaned!$D3806-IMDB_Movies_Cleaned!$L3806</f>
        <v>6962502</v>
      </c>
    </row>
    <row r="3807" spans="1:3" x14ac:dyDescent="0.25">
      <c r="A3807" s="1" t="s">
        <v>7757</v>
      </c>
      <c r="B3807" s="1">
        <v>100000</v>
      </c>
      <c r="C3807">
        <f>IMDB_Movies_Cleaned!$D3807-IMDB_Movies_Cleaned!$L3807</f>
        <v>1216074</v>
      </c>
    </row>
    <row r="3808" spans="1:3" x14ac:dyDescent="0.25">
      <c r="A3808" s="1" t="s">
        <v>7759</v>
      </c>
      <c r="B3808" s="1">
        <v>500000</v>
      </c>
      <c r="C3808">
        <f>IMDB_Movies_Cleaned!$D3808-IMDB_Movies_Cleaned!$L3808</f>
        <v>14680000</v>
      </c>
    </row>
    <row r="3809" spans="1:3" x14ac:dyDescent="0.25">
      <c r="A3809" s="1" t="s">
        <v>7760</v>
      </c>
      <c r="B3809" s="1">
        <v>150000</v>
      </c>
      <c r="C3809">
        <f>IMDB_Movies_Cleaned!$D3809-IMDB_Movies_Cleaned!$L3809</f>
        <v>2732062</v>
      </c>
    </row>
    <row r="3810" spans="1:3" x14ac:dyDescent="0.25">
      <c r="A3810" s="2" t="s">
        <v>7762</v>
      </c>
      <c r="B3810" s="2">
        <v>180000</v>
      </c>
      <c r="C3810">
        <f>IMDB_Movies_Cleaned!$D3810-IMDB_Movies_Cleaned!$L3810</f>
        <v>9257933</v>
      </c>
    </row>
    <row r="3811" spans="1:3" x14ac:dyDescent="0.25">
      <c r="A3811" s="1" t="s">
        <v>7765</v>
      </c>
      <c r="B3811" s="1">
        <v>1200000</v>
      </c>
      <c r="C3811">
        <f>IMDB_Movies_Cleaned!$D3811-IMDB_Movies_Cleaned!$L3811</f>
        <v>-1089280</v>
      </c>
    </row>
    <row r="3812" spans="1:3" x14ac:dyDescent="0.25">
      <c r="A3812" s="2" t="s">
        <v>7768</v>
      </c>
      <c r="B3812" s="2">
        <v>160000</v>
      </c>
      <c r="C3812">
        <f>IMDB_Movies_Cleaned!$D3812-IMDB_Movies_Cleaned!$L3812</f>
        <v>-4016</v>
      </c>
    </row>
    <row r="3813" spans="1:3" x14ac:dyDescent="0.25">
      <c r="A3813" s="1" t="s">
        <v>6073</v>
      </c>
      <c r="B3813" s="1">
        <v>83532</v>
      </c>
      <c r="C3813">
        <f>IMDB_Movies_Cleaned!$D3813-IMDB_Movies_Cleaned!$L3813</f>
        <v>30775468</v>
      </c>
    </row>
    <row r="3814" spans="1:3" x14ac:dyDescent="0.25">
      <c r="A3814" s="1" t="s">
        <v>7772</v>
      </c>
      <c r="B3814" s="1">
        <v>150000</v>
      </c>
      <c r="C3814">
        <f>IMDB_Movies_Cleaned!$D3814-IMDB_Movies_Cleaned!$L3814</f>
        <v>-145086</v>
      </c>
    </row>
    <row r="3815" spans="1:3" x14ac:dyDescent="0.25">
      <c r="A3815" s="1" t="s">
        <v>7775</v>
      </c>
      <c r="B3815" s="1">
        <v>150000</v>
      </c>
      <c r="C3815">
        <f>IMDB_Movies_Cleaned!$D3815-IMDB_Movies_Cleaned!$L3815</f>
        <v>-144142</v>
      </c>
    </row>
    <row r="3816" spans="1:3" x14ac:dyDescent="0.25">
      <c r="A3816" s="2" t="s">
        <v>7776</v>
      </c>
      <c r="B3816" s="2">
        <v>160000</v>
      </c>
      <c r="C3816">
        <f>IMDB_Movies_Cleaned!$D3816-IMDB_Movies_Cleaned!$L3816</f>
        <v>6546368</v>
      </c>
    </row>
    <row r="3817" spans="1:3" x14ac:dyDescent="0.25">
      <c r="A3817" s="2" t="s">
        <v>7778</v>
      </c>
      <c r="B3817" s="2">
        <v>125000</v>
      </c>
      <c r="C3817">
        <f>IMDB_Movies_Cleaned!$D3817-IMDB_Movies_Cleaned!$L3817</f>
        <v>1448712</v>
      </c>
    </row>
    <row r="3818" spans="1:3" x14ac:dyDescent="0.25">
      <c r="A3818" s="2" t="s">
        <v>7779</v>
      </c>
      <c r="B3818" s="2">
        <v>100000</v>
      </c>
      <c r="C3818">
        <f>IMDB_Movies_Cleaned!$D3818-IMDB_Movies_Cleaned!$L3818</f>
        <v>10074663</v>
      </c>
    </row>
    <row r="3819" spans="1:3" x14ac:dyDescent="0.25">
      <c r="A3819" s="1" t="s">
        <v>7782</v>
      </c>
      <c r="B3819" s="1">
        <v>100000</v>
      </c>
      <c r="C3819">
        <f>IMDB_Movies_Cleaned!$D3819-IMDB_Movies_Cleaned!$L3819</f>
        <v>22657819</v>
      </c>
    </row>
    <row r="3820" spans="1:3" x14ac:dyDescent="0.25">
      <c r="A3820" s="2" t="s">
        <v>7783</v>
      </c>
      <c r="B3820" s="2">
        <v>100000</v>
      </c>
      <c r="C3820">
        <f>IMDB_Movies_Cleaned!$D3820-IMDB_Movies_Cleaned!$L3820</f>
        <v>5128617</v>
      </c>
    </row>
    <row r="3821" spans="1:3" x14ac:dyDescent="0.25">
      <c r="A3821" s="1" t="s">
        <v>7786</v>
      </c>
      <c r="B3821" s="1">
        <v>40000</v>
      </c>
      <c r="C3821">
        <f>IMDB_Movies_Cleaned!$D3821-IMDB_Movies_Cleaned!$L3821</f>
        <v>70536</v>
      </c>
    </row>
    <row r="3822" spans="1:3" x14ac:dyDescent="0.25">
      <c r="A3822" s="1" t="s">
        <v>7789</v>
      </c>
      <c r="B3822" s="1">
        <v>200000</v>
      </c>
      <c r="C3822">
        <f>IMDB_Movies_Cleaned!$D3822-IMDB_Movies_Cleaned!$L3822</f>
        <v>-140621</v>
      </c>
    </row>
    <row r="3823" spans="1:3" x14ac:dyDescent="0.25">
      <c r="A3823" s="2" t="s">
        <v>5192</v>
      </c>
      <c r="B3823" s="2">
        <v>15000000</v>
      </c>
      <c r="C3823">
        <f>IMDB_Movies_Cleaned!$D3823-IMDB_Movies_Cleaned!$L3823</f>
        <v>17721635</v>
      </c>
    </row>
    <row r="3824" spans="1:3" x14ac:dyDescent="0.25">
      <c r="A3824" s="2" t="s">
        <v>7790</v>
      </c>
      <c r="B3824" s="2">
        <v>60000</v>
      </c>
      <c r="C3824">
        <f>IMDB_Movies_Cleaned!$D3824-IMDB_Movies_Cleaned!$L3824</f>
        <v>3156970</v>
      </c>
    </row>
    <row r="3825" spans="1:3" x14ac:dyDescent="0.25">
      <c r="A3825" s="2" t="s">
        <v>7792</v>
      </c>
      <c r="B3825" s="2">
        <v>60000</v>
      </c>
      <c r="C3825">
        <f>IMDB_Movies_Cleaned!$D3825-IMDB_Movies_Cleaned!$L3825</f>
        <v>476767</v>
      </c>
    </row>
    <row r="3826" spans="1:3" x14ac:dyDescent="0.25">
      <c r="A3826" s="2" t="s">
        <v>7795</v>
      </c>
      <c r="B3826" s="2">
        <v>65000</v>
      </c>
      <c r="C3826">
        <f>IMDB_Movies_Cleaned!$D3826-IMDB_Movies_Cleaned!$L3826</f>
        <v>11464368</v>
      </c>
    </row>
    <row r="3827" spans="1:3" x14ac:dyDescent="0.25">
      <c r="A3827" s="1" t="s">
        <v>7797</v>
      </c>
      <c r="B3827" s="1">
        <v>60000</v>
      </c>
      <c r="C3827">
        <f>IMDB_Movies_Cleaned!$D3827-IMDB_Movies_Cleaned!$L3827</f>
        <v>-19443</v>
      </c>
    </row>
    <row r="3828" spans="1:3" x14ac:dyDescent="0.25">
      <c r="A3828" s="2" t="s">
        <v>7798</v>
      </c>
      <c r="B3828" s="2">
        <v>70000</v>
      </c>
      <c r="C3828">
        <f>IMDB_Movies_Cleaned!$D3828-IMDB_Movies_Cleaned!$L3828</f>
        <v>-39916</v>
      </c>
    </row>
    <row r="3829" spans="1:3" x14ac:dyDescent="0.25">
      <c r="A3829" s="1" t="s">
        <v>7800</v>
      </c>
      <c r="B3829" s="1">
        <v>25000</v>
      </c>
      <c r="C3829">
        <f>IMDB_Movies_Cleaned!$D3829-IMDB_Movies_Cleaned!$L3829</f>
        <v>10221600</v>
      </c>
    </row>
    <row r="3830" spans="1:3" x14ac:dyDescent="0.25">
      <c r="A3830" s="2" t="s">
        <v>7801</v>
      </c>
      <c r="B3830" s="2">
        <v>65000</v>
      </c>
      <c r="C3830">
        <f>IMDB_Movies_Cleaned!$D3830-IMDB_Movies_Cleaned!$L3830</f>
        <v>324804</v>
      </c>
    </row>
    <row r="3831" spans="1:3" x14ac:dyDescent="0.25">
      <c r="A3831" s="2" t="s">
        <v>7802</v>
      </c>
      <c r="B3831" s="2">
        <v>42000</v>
      </c>
      <c r="C3831">
        <f>IMDB_Movies_Cleaned!$D3831-IMDB_Movies_Cleaned!$L3831</f>
        <v>199816</v>
      </c>
    </row>
    <row r="3832" spans="1:3" x14ac:dyDescent="0.25">
      <c r="A3832" s="1" t="s">
        <v>7804</v>
      </c>
      <c r="B3832" s="1">
        <v>40000</v>
      </c>
      <c r="C3832">
        <f>IMDB_Movies_Cleaned!$D3832-IMDB_Movies_Cleaned!$L3832</f>
        <v>237233</v>
      </c>
    </row>
    <row r="3833" spans="1:3" x14ac:dyDescent="0.25">
      <c r="A3833" s="1" t="s">
        <v>7807</v>
      </c>
      <c r="B3833" s="1">
        <v>30000</v>
      </c>
      <c r="C3833">
        <f>IMDB_Movies_Cleaned!$D3833-IMDB_Movies_Cleaned!$L3833</f>
        <v>213768</v>
      </c>
    </row>
    <row r="3834" spans="1:3" x14ac:dyDescent="0.25">
      <c r="A3834" s="1" t="s">
        <v>7808</v>
      </c>
      <c r="B3834" s="1">
        <v>230000</v>
      </c>
      <c r="C3834">
        <f>IMDB_Movies_Cleaned!$D3834-IMDB_Movies_Cleaned!$L3834</f>
        <v>2921130</v>
      </c>
    </row>
    <row r="3835" spans="1:3" x14ac:dyDescent="0.25">
      <c r="A3835" s="2" t="s">
        <v>7811</v>
      </c>
      <c r="B3835" s="2">
        <v>27000</v>
      </c>
      <c r="C3835">
        <f>IMDB_Movies_Cleaned!$D3835-IMDB_Movies_Cleaned!$L3835</f>
        <v>-18769</v>
      </c>
    </row>
    <row r="3836" spans="1:3" x14ac:dyDescent="0.25">
      <c r="A3836" s="2" t="s">
        <v>7813</v>
      </c>
      <c r="B3836" s="2">
        <v>25000</v>
      </c>
      <c r="C3836">
        <f>IMDB_Movies_Cleaned!$D3836-IMDB_Movies_Cleaned!$L3836</f>
        <v>2831622</v>
      </c>
    </row>
    <row r="3837" spans="1:3" x14ac:dyDescent="0.25">
      <c r="A3837" s="1" t="s">
        <v>3405</v>
      </c>
      <c r="B3837" s="1">
        <v>35000000</v>
      </c>
      <c r="C3837">
        <f>IMDB_Movies_Cleaned!$D3837-IMDB_Movies_Cleaned!$L3837</f>
        <v>-24500032</v>
      </c>
    </row>
    <row r="3838" spans="1:3" x14ac:dyDescent="0.25">
      <c r="A3838" s="2" t="s">
        <v>7815</v>
      </c>
      <c r="B3838" s="2">
        <v>23000</v>
      </c>
      <c r="C3838">
        <f>IMDB_Movies_Cleaned!$D3838-IMDB_Movies_Cleaned!$L3838</f>
        <v>1204508</v>
      </c>
    </row>
    <row r="3839" spans="1:3" x14ac:dyDescent="0.25">
      <c r="A3839" s="2" t="s">
        <v>7816</v>
      </c>
      <c r="B3839" s="2">
        <v>15000</v>
      </c>
      <c r="C3839">
        <f>IMDB_Movies_Cleaned!$D3839-IMDB_Movies_Cleaned!$L3839</f>
        <v>177467</v>
      </c>
    </row>
    <row r="3840" spans="1:3" x14ac:dyDescent="0.25">
      <c r="A3840" s="2" t="s">
        <v>7819</v>
      </c>
      <c r="B3840" s="2">
        <v>15000</v>
      </c>
      <c r="C3840">
        <f>IMDB_Movies_Cleaned!$D3840-IMDB_Movies_Cleaned!$L3840</f>
        <v>61382</v>
      </c>
    </row>
    <row r="3841" spans="1:3" x14ac:dyDescent="0.25">
      <c r="A3841" s="2" t="s">
        <v>7822</v>
      </c>
      <c r="B3841" s="2">
        <v>10000</v>
      </c>
      <c r="C3841">
        <f>IMDB_Movies_Cleaned!$D3841-IMDB_Movies_Cleaned!$L3841</f>
        <v>170483</v>
      </c>
    </row>
    <row r="3842" spans="1:3" x14ac:dyDescent="0.25">
      <c r="A3842" s="1" t="s">
        <v>7823</v>
      </c>
      <c r="B3842" s="1">
        <v>4500</v>
      </c>
      <c r="C3842">
        <f>IMDB_Movies_Cleaned!$D3842-IMDB_Movies_Cleaned!$L3842</f>
        <v>131507</v>
      </c>
    </row>
    <row r="3843" spans="1:3" x14ac:dyDescent="0.25">
      <c r="A3843" s="2" t="s">
        <v>7826</v>
      </c>
      <c r="B3843" s="2">
        <v>10000</v>
      </c>
      <c r="C3843">
        <f>IMDB_Movies_Cleaned!$D3843-IMDB_Movies_Cleaned!$L3843</f>
        <v>663780</v>
      </c>
    </row>
    <row r="3844" spans="1:3" x14ac:dyDescent="0.25">
      <c r="A3844" s="2" t="s">
        <v>7829</v>
      </c>
      <c r="B3844" s="2">
        <v>1000000</v>
      </c>
      <c r="C3844">
        <f>IMDB_Movies_Cleaned!$D3844-IMDB_Movies_Cleaned!$L3844</f>
        <v>-905404</v>
      </c>
    </row>
    <row r="3845" spans="1:3" x14ac:dyDescent="0.25">
      <c r="A3845" s="2" t="s">
        <v>7831</v>
      </c>
      <c r="B3845" s="2">
        <v>7000</v>
      </c>
      <c r="C3845">
        <f>IMDB_Movies_Cleaned!$D3845-IMDB_Movies_Cleaned!$L3845</f>
        <v>417760</v>
      </c>
    </row>
    <row r="3846" spans="1:3" x14ac:dyDescent="0.25">
      <c r="A3846" s="1" t="s">
        <v>7834</v>
      </c>
      <c r="B3846" s="1">
        <v>7000</v>
      </c>
      <c r="C3846">
        <f>IMDB_Movies_Cleaned!$D3846-IMDB_Movies_Cleaned!$L3846</f>
        <v>63071</v>
      </c>
    </row>
    <row r="3847" spans="1:3" x14ac:dyDescent="0.25">
      <c r="A3847" s="2" t="s">
        <v>7837</v>
      </c>
      <c r="B3847" s="2">
        <v>7000</v>
      </c>
      <c r="C3847">
        <f>IMDB_Movies_Cleaned!$D3847-IMDB_Movies_Cleaned!$L3847</f>
        <v>2033920</v>
      </c>
    </row>
    <row r="3848" spans="1:3" x14ac:dyDescent="0.25">
      <c r="A3848" s="2" t="s">
        <v>7839</v>
      </c>
      <c r="B3848" s="2">
        <v>9000</v>
      </c>
      <c r="C3848">
        <f>IMDB_Movies_Cleaned!$D3848-IMDB_Movies_Cleaned!$L3848</f>
        <v>-4416</v>
      </c>
    </row>
    <row r="3849" spans="1:3" x14ac:dyDescent="0.25">
      <c r="A3849" s="1" t="s">
        <v>7841</v>
      </c>
      <c r="B3849" s="1">
        <v>1100</v>
      </c>
      <c r="C3849">
        <f>IMDB_Movies_Cleaned!$D3849-IMDB_Movies_Cleaned!$L3849</f>
        <v>84122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DF8420-8D3F-4551-B3F2-F78F5E774C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IMDB_Movies_Cleaned</vt:lpstr>
      <vt:lpstr>Genre Analysis</vt:lpstr>
      <vt:lpstr>Duration Analysis</vt:lpstr>
      <vt:lpstr>Langauge</vt:lpstr>
      <vt:lpstr>Top Director</vt:lpstr>
      <vt:lpstr>Budget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ramchandani</dc:creator>
  <cp:lastModifiedBy>Rahul ramchandani</cp:lastModifiedBy>
  <dcterms:created xsi:type="dcterms:W3CDTF">2024-06-12T12:13:11Z</dcterms:created>
  <dcterms:modified xsi:type="dcterms:W3CDTF">2024-07-07T13:54:54Z</dcterms:modified>
</cp:coreProperties>
</file>